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326"/>
  <workbookPr filterPrivacy="1" codeName="ThisWorkbook"/>
  <bookViews>
    <workbookView xWindow="11205" yWindow="0" windowWidth="18465" windowHeight="8595" xr2:uid="{00000000-000D-0000-FFFF-FFFF00000000}"/>
  </bookViews>
  <sheets>
    <sheet name="Datum en versie" sheetId="10" r:id="rId1"/>
    <sheet name="Syntax operatoren" sheetId="1" r:id="rId2"/>
    <sheet name="Rubrieken" sheetId="6" r:id="rId3"/>
    <sheet name="Elementen" sheetId="9" r:id="rId4"/>
    <sheet name="Bijzondere gevallen" sheetId="3" r:id="rId5"/>
    <sheet name="Opmerkingen" sheetId="5" r:id="rId6"/>
    <sheet name="Bron (2016-11-16)" sheetId="4" r:id="rId7"/>
  </sheets>
  <definedNames>
    <definedName name="_xlnm._FilterDatabase" localSheetId="6" hidden="1">'Bron (2016-11-16)'!$A$2:$AI$9319</definedName>
    <definedName name="_xlnm._FilterDatabase" localSheetId="3" hidden="1">Elementen!$A$1:$E$1</definedName>
    <definedName name="_xlnm._FilterDatabase" localSheetId="2" hidden="1">Rubrieken!$A$2:$N$524</definedName>
    <definedName name="AdHoc">'Bron (2016-11-16)'!$AB:$AB</definedName>
    <definedName name="Adres">'Bron (2016-11-16)'!$AH:$AH</definedName>
    <definedName name="Einde">'Bron (2016-11-16)'!$K:$K</definedName>
    <definedName name="Element_export" localSheetId="3">Elementen!$A$1:$E$1253</definedName>
    <definedName name="elementAlias">Elementen!$D:$D</definedName>
    <definedName name="elementNaam">Elementen!$C:$C</definedName>
    <definedName name="HistorischeRubrieken">Opmerkingen!$E$45:$L$45</definedName>
    <definedName name="RubriekenHistorisch">Opmerkingen!$E$21:$R$21</definedName>
    <definedName name="Selectie">'Bron (2016-11-16)'!$U:$U</definedName>
    <definedName name="Spontaan">'Bron (2016-11-16)'!$P:$P</definedName>
    <definedName name="Tabel35_Autorisatietabel" localSheetId="6">'Bron (2016-11-16)'!$G$3:$AI$9330</definedName>
  </definedName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249" i="6" l="1"/>
  <c r="K249" i="6"/>
  <c r="M248" i="6"/>
  <c r="K248" i="6"/>
  <c r="M247" i="6"/>
  <c r="K247" i="6"/>
  <c r="M104" i="6"/>
  <c r="K104" i="6"/>
  <c r="C30" i="1" l="1"/>
  <c r="M305" i="6" l="1"/>
  <c r="M303" i="6"/>
  <c r="H303" i="6"/>
  <c r="G303" i="6"/>
  <c r="F303" i="6"/>
  <c r="E303" i="6"/>
  <c r="D303" i="6"/>
  <c r="C303" i="6"/>
  <c r="B303" i="6"/>
  <c r="A303" i="6"/>
  <c r="M7" i="6"/>
  <c r="K7" i="6"/>
  <c r="H16" i="1"/>
  <c r="H15" i="1"/>
  <c r="H5" i="1"/>
  <c r="H6" i="1"/>
  <c r="H7" i="1"/>
  <c r="H8" i="1"/>
  <c r="H9" i="1"/>
  <c r="H10" i="1"/>
  <c r="H11" i="1"/>
  <c r="H12" i="1"/>
  <c r="H13" i="1"/>
  <c r="H14" i="1"/>
  <c r="H17" i="1"/>
  <c r="H18" i="1"/>
  <c r="H19" i="1"/>
  <c r="H20" i="1"/>
  <c r="H4" i="1"/>
  <c r="G16" i="1"/>
  <c r="G15" i="1"/>
  <c r="F16" i="1"/>
  <c r="F15" i="1"/>
  <c r="E16" i="1"/>
  <c r="E15" i="1"/>
  <c r="D16" i="1"/>
  <c r="D15" i="1"/>
  <c r="C16" i="1"/>
  <c r="C15" i="1"/>
  <c r="B16" i="1"/>
  <c r="B15" i="1"/>
  <c r="A16" i="1"/>
  <c r="A15" i="1"/>
  <c r="D5" i="1"/>
  <c r="D6" i="1"/>
  <c r="D7" i="1"/>
  <c r="D8" i="1"/>
  <c r="D9" i="1"/>
  <c r="D10" i="1"/>
  <c r="D11" i="1"/>
  <c r="D12" i="1"/>
  <c r="D13" i="1"/>
  <c r="D14" i="1"/>
  <c r="D17" i="1"/>
  <c r="D18" i="1"/>
  <c r="D19" i="1"/>
  <c r="D20" i="1"/>
  <c r="D4" i="1"/>
  <c r="C5" i="1"/>
  <c r="C6" i="1"/>
  <c r="C7" i="1"/>
  <c r="C8" i="1"/>
  <c r="C9" i="1"/>
  <c r="C10" i="1"/>
  <c r="C11" i="1"/>
  <c r="C12" i="1"/>
  <c r="C13" i="1"/>
  <c r="C14" i="1"/>
  <c r="C17" i="1"/>
  <c r="C18" i="1"/>
  <c r="C19" i="1"/>
  <c r="C20" i="1"/>
  <c r="C4" i="1"/>
  <c r="B5" i="1"/>
  <c r="B6" i="1"/>
  <c r="B7" i="1"/>
  <c r="B8" i="1"/>
  <c r="B9" i="1"/>
  <c r="B10" i="1"/>
  <c r="B11" i="1"/>
  <c r="B12" i="1"/>
  <c r="B13" i="1"/>
  <c r="B14" i="1"/>
  <c r="B17" i="1"/>
  <c r="B18" i="1"/>
  <c r="B19" i="1"/>
  <c r="B20" i="1"/>
  <c r="B4" i="1"/>
  <c r="A4" i="1"/>
  <c r="A5" i="1"/>
  <c r="A7" i="1"/>
  <c r="A8" i="1"/>
  <c r="A9" i="1"/>
  <c r="A10" i="1"/>
  <c r="A11" i="1"/>
  <c r="A12" i="1"/>
  <c r="A13" i="1"/>
  <c r="A14" i="1"/>
  <c r="A17" i="1"/>
  <c r="A18" i="1"/>
  <c r="A19" i="1"/>
  <c r="A20" i="1"/>
  <c r="A6" i="1"/>
  <c r="F22" i="1"/>
  <c r="E23" i="1"/>
  <c r="E24" i="1"/>
  <c r="E25" i="1"/>
  <c r="E26" i="1"/>
  <c r="E27" i="1"/>
  <c r="E28" i="1"/>
  <c r="E29" i="1"/>
  <c r="E30" i="1"/>
  <c r="E31" i="1"/>
  <c r="E22" i="1"/>
  <c r="G5" i="1"/>
  <c r="G6" i="1"/>
  <c r="G7" i="1"/>
  <c r="G8" i="1"/>
  <c r="G9" i="1"/>
  <c r="G10" i="1"/>
  <c r="G11" i="1"/>
  <c r="G12" i="1"/>
  <c r="G13" i="1"/>
  <c r="G14" i="1"/>
  <c r="G17" i="1"/>
  <c r="G18" i="1"/>
  <c r="G19" i="1"/>
  <c r="G20" i="1"/>
  <c r="G4" i="1"/>
  <c r="F5" i="1"/>
  <c r="F6" i="1"/>
  <c r="F7" i="1"/>
  <c r="F8" i="1"/>
  <c r="F9" i="1"/>
  <c r="F10" i="1"/>
  <c r="F11" i="1"/>
  <c r="F12" i="1"/>
  <c r="F13" i="1"/>
  <c r="F14" i="1"/>
  <c r="F17" i="1"/>
  <c r="F18" i="1"/>
  <c r="F19" i="1"/>
  <c r="F20" i="1"/>
  <c r="F4" i="1"/>
  <c r="E7" i="1"/>
  <c r="E8" i="1"/>
  <c r="E9" i="1"/>
  <c r="E10" i="1"/>
  <c r="E11" i="1"/>
  <c r="E12" i="1"/>
  <c r="E13" i="1"/>
  <c r="E14" i="1"/>
  <c r="E17" i="1"/>
  <c r="E18" i="1"/>
  <c r="E19" i="1"/>
  <c r="E20" i="1"/>
  <c r="E4" i="1"/>
  <c r="E5" i="1"/>
  <c r="E6" i="1"/>
  <c r="J303" i="6" l="1"/>
  <c r="K303" i="6"/>
  <c r="K305" i="6"/>
  <c r="K227" i="6"/>
  <c r="K226" i="6"/>
  <c r="K225" i="6"/>
  <c r="K165" i="6"/>
  <c r="K164" i="6"/>
  <c r="K163" i="6"/>
  <c r="K162" i="6"/>
  <c r="K161" i="6"/>
  <c r="K160" i="6"/>
  <c r="K159" i="6"/>
  <c r="K158" i="6"/>
  <c r="K157" i="6"/>
  <c r="K155" i="6"/>
  <c r="K154" i="6"/>
  <c r="K153" i="6"/>
  <c r="K152" i="6"/>
  <c r="K151" i="6"/>
  <c r="K150" i="6"/>
  <c r="K149" i="6"/>
  <c r="K148" i="6"/>
  <c r="K147" i="6"/>
  <c r="K136" i="6"/>
  <c r="K132" i="6"/>
  <c r="K130" i="6"/>
  <c r="K127" i="6"/>
  <c r="K122" i="6"/>
  <c r="K115" i="6"/>
  <c r="K112" i="6"/>
  <c r="K111" i="6"/>
  <c r="K110" i="6"/>
  <c r="K108" i="6"/>
  <c r="K107" i="6"/>
  <c r="K106" i="6"/>
  <c r="K103" i="6"/>
  <c r="K102" i="6"/>
  <c r="K101" i="6"/>
  <c r="K93" i="6"/>
  <c r="K91" i="6"/>
  <c r="K90" i="6"/>
  <c r="K88" i="6"/>
  <c r="K87" i="6"/>
  <c r="K41" i="6"/>
  <c r="K40" i="6"/>
  <c r="K39" i="6"/>
  <c r="K38" i="6"/>
  <c r="K37" i="6"/>
  <c r="K35" i="6"/>
  <c r="K34" i="6"/>
  <c r="K33" i="6"/>
  <c r="K32" i="6"/>
  <c r="K31" i="6"/>
  <c r="K29" i="6"/>
  <c r="K28" i="6"/>
  <c r="K27" i="6"/>
  <c r="K8" i="6"/>
  <c r="M156" i="6"/>
  <c r="M157" i="6"/>
  <c r="M158" i="6"/>
  <c r="M159" i="6"/>
  <c r="M160" i="6"/>
  <c r="M161" i="6"/>
  <c r="M162" i="6"/>
  <c r="M163" i="6"/>
  <c r="M164" i="6"/>
  <c r="M165" i="6"/>
  <c r="M166" i="6"/>
  <c r="M167" i="6"/>
  <c r="M168" i="6"/>
  <c r="M169" i="6"/>
  <c r="M170" i="6"/>
  <c r="M171" i="6"/>
  <c r="M172" i="6"/>
  <c r="M173" i="6"/>
  <c r="M146" i="6"/>
  <c r="M147" i="6"/>
  <c r="M148" i="6"/>
  <c r="M149" i="6"/>
  <c r="M150" i="6"/>
  <c r="M151" i="6"/>
  <c r="M152" i="6"/>
  <c r="M153" i="6"/>
  <c r="M154" i="6"/>
  <c r="M155" i="6"/>
  <c r="M136" i="6"/>
  <c r="M524" i="6"/>
  <c r="M523" i="6"/>
  <c r="M522" i="6"/>
  <c r="M521" i="6"/>
  <c r="M520" i="6"/>
  <c r="M519" i="6"/>
  <c r="M518" i="6"/>
  <c r="M517" i="6"/>
  <c r="M516" i="6"/>
  <c r="M515" i="6"/>
  <c r="M514" i="6"/>
  <c r="M513" i="6"/>
  <c r="M512" i="6"/>
  <c r="M511" i="6"/>
  <c r="M510" i="6"/>
  <c r="M509" i="6"/>
  <c r="M508" i="6"/>
  <c r="M507" i="6"/>
  <c r="M506" i="6"/>
  <c r="M505" i="6"/>
  <c r="M504" i="6"/>
  <c r="M503" i="6"/>
  <c r="M502" i="6"/>
  <c r="M501" i="6"/>
  <c r="M500" i="6"/>
  <c r="M499" i="6"/>
  <c r="M498" i="6"/>
  <c r="M497" i="6"/>
  <c r="M496" i="6"/>
  <c r="M495" i="6"/>
  <c r="M494" i="6"/>
  <c r="M493" i="6"/>
  <c r="M492" i="6"/>
  <c r="M491" i="6"/>
  <c r="M490" i="6"/>
  <c r="M489" i="6"/>
  <c r="M488" i="6"/>
  <c r="M487" i="6"/>
  <c r="M486" i="6"/>
  <c r="M485" i="6"/>
  <c r="M484" i="6"/>
  <c r="M483" i="6"/>
  <c r="M482" i="6"/>
  <c r="M481" i="6"/>
  <c r="M480" i="6"/>
  <c r="M476" i="6"/>
  <c r="M475" i="6"/>
  <c r="M474" i="6"/>
  <c r="M473" i="6"/>
  <c r="M472" i="6"/>
  <c r="M471" i="6"/>
  <c r="M470" i="6"/>
  <c r="M469" i="6"/>
  <c r="M468" i="6"/>
  <c r="M467" i="6"/>
  <c r="M466" i="6"/>
  <c r="M465" i="6"/>
  <c r="M464" i="6"/>
  <c r="M463" i="6"/>
  <c r="M462" i="6"/>
  <c r="M461" i="6"/>
  <c r="M460" i="6"/>
  <c r="M459" i="6"/>
  <c r="M458" i="6"/>
  <c r="M457" i="6"/>
  <c r="M456" i="6"/>
  <c r="M455" i="6"/>
  <c r="M454" i="6"/>
  <c r="M453" i="6"/>
  <c r="M452" i="6"/>
  <c r="M451" i="6"/>
  <c r="M450" i="6"/>
  <c r="M449" i="6"/>
  <c r="M448" i="6"/>
  <c r="M447" i="6"/>
  <c r="M446" i="6"/>
  <c r="M443" i="6"/>
  <c r="M442" i="6"/>
  <c r="M441" i="6"/>
  <c r="M440" i="6"/>
  <c r="M439" i="6"/>
  <c r="M438" i="6"/>
  <c r="M437" i="6"/>
  <c r="M436" i="6"/>
  <c r="M435" i="6"/>
  <c r="M434" i="6"/>
  <c r="M433" i="6"/>
  <c r="M432" i="6"/>
  <c r="M431" i="6"/>
  <c r="M430" i="6"/>
  <c r="M429" i="6"/>
  <c r="M428" i="6"/>
  <c r="M427" i="6"/>
  <c r="M426" i="6"/>
  <c r="M425" i="6"/>
  <c r="M424" i="6"/>
  <c r="M423" i="6"/>
  <c r="M422" i="6"/>
  <c r="M421" i="6"/>
  <c r="M420" i="6"/>
  <c r="M419" i="6"/>
  <c r="M418" i="6"/>
  <c r="M417" i="6"/>
  <c r="M416" i="6"/>
  <c r="M415" i="6"/>
  <c r="M414" i="6"/>
  <c r="M413" i="6"/>
  <c r="M412" i="6"/>
  <c r="M411" i="6"/>
  <c r="M410" i="6"/>
  <c r="M409" i="6"/>
  <c r="M408" i="6"/>
  <c r="M407" i="6"/>
  <c r="M406" i="6"/>
  <c r="M405" i="6"/>
  <c r="M404" i="6"/>
  <c r="M403" i="6"/>
  <c r="M402" i="6"/>
  <c r="M401" i="6"/>
  <c r="M400" i="6"/>
  <c r="M399" i="6"/>
  <c r="M398" i="6"/>
  <c r="M397" i="6"/>
  <c r="M393" i="6"/>
  <c r="M392" i="6"/>
  <c r="M391" i="6"/>
  <c r="M390" i="6"/>
  <c r="M389" i="6"/>
  <c r="M388" i="6"/>
  <c r="M387" i="6"/>
  <c r="M386" i="6"/>
  <c r="M385" i="6"/>
  <c r="M384" i="6"/>
  <c r="M383" i="6"/>
  <c r="M382" i="6"/>
  <c r="M381" i="6"/>
  <c r="M380" i="6"/>
  <c r="M379" i="6"/>
  <c r="M378" i="6"/>
  <c r="M377" i="6"/>
  <c r="M376" i="6"/>
  <c r="M375" i="6"/>
  <c r="M374" i="6"/>
  <c r="M373" i="6"/>
  <c r="M372" i="6"/>
  <c r="M371" i="6"/>
  <c r="M370" i="6"/>
  <c r="M369" i="6"/>
  <c r="M368" i="6"/>
  <c r="M367" i="6"/>
  <c r="M366" i="6"/>
  <c r="M365" i="6"/>
  <c r="M364" i="6"/>
  <c r="M363" i="6"/>
  <c r="M362" i="6"/>
  <c r="M361" i="6"/>
  <c r="M360" i="6"/>
  <c r="M359" i="6"/>
  <c r="M358" i="6"/>
  <c r="M357" i="6"/>
  <c r="M356" i="6"/>
  <c r="M355" i="6"/>
  <c r="M354" i="6"/>
  <c r="M353" i="6"/>
  <c r="M352" i="6"/>
  <c r="M351" i="6"/>
  <c r="M350" i="6"/>
  <c r="M349" i="6"/>
  <c r="M348" i="6"/>
  <c r="M347" i="6"/>
  <c r="M346" i="6"/>
  <c r="M345" i="6"/>
  <c r="M344" i="6"/>
  <c r="M343" i="6"/>
  <c r="M342" i="6"/>
  <c r="M341" i="6"/>
  <c r="M340" i="6"/>
  <c r="M339" i="6"/>
  <c r="M338" i="6"/>
  <c r="M337" i="6"/>
  <c r="M336" i="6"/>
  <c r="M335" i="6"/>
  <c r="M329" i="6"/>
  <c r="M328" i="6"/>
  <c r="M324" i="6"/>
  <c r="M323" i="6"/>
  <c r="M322" i="6"/>
  <c r="M321" i="6"/>
  <c r="M320" i="6"/>
  <c r="M319" i="6"/>
  <c r="M318" i="6"/>
  <c r="M317" i="6"/>
  <c r="M316" i="6"/>
  <c r="M315" i="6"/>
  <c r="M314" i="6"/>
  <c r="M313" i="6"/>
  <c r="M312" i="6"/>
  <c r="M311" i="6"/>
  <c r="M310" i="6"/>
  <c r="M309" i="6"/>
  <c r="M308" i="6"/>
  <c r="M307" i="6"/>
  <c r="M306" i="6"/>
  <c r="M304" i="6"/>
  <c r="M302" i="6"/>
  <c r="M301" i="6"/>
  <c r="M300" i="6"/>
  <c r="M299" i="6"/>
  <c r="M298" i="6"/>
  <c r="M297" i="6"/>
  <c r="M296" i="6"/>
  <c r="M295" i="6"/>
  <c r="M294" i="6"/>
  <c r="M293" i="6"/>
  <c r="M292" i="6"/>
  <c r="M291" i="6"/>
  <c r="M290" i="6"/>
  <c r="M289" i="6"/>
  <c r="M288" i="6"/>
  <c r="M287" i="6"/>
  <c r="M286" i="6"/>
  <c r="M285" i="6"/>
  <c r="M284" i="6"/>
  <c r="M283" i="6"/>
  <c r="M282" i="6"/>
  <c r="M281" i="6"/>
  <c r="M280" i="6"/>
  <c r="M279" i="6"/>
  <c r="M278" i="6"/>
  <c r="M277" i="6"/>
  <c r="M276" i="6"/>
  <c r="M275" i="6"/>
  <c r="M274" i="6"/>
  <c r="M273" i="6"/>
  <c r="M272" i="6"/>
  <c r="M271" i="6"/>
  <c r="M270" i="6"/>
  <c r="M269" i="6"/>
  <c r="M268" i="6"/>
  <c r="M267" i="6"/>
  <c r="M266" i="6"/>
  <c r="M265" i="6"/>
  <c r="M264" i="6"/>
  <c r="M263" i="6"/>
  <c r="M262" i="6"/>
  <c r="M261" i="6"/>
  <c r="M260" i="6"/>
  <c r="M259" i="6"/>
  <c r="M258" i="6"/>
  <c r="M257" i="6"/>
  <c r="M256" i="6"/>
  <c r="M255" i="6"/>
  <c r="M254" i="6"/>
  <c r="M253" i="6"/>
  <c r="M252" i="6"/>
  <c r="M251" i="6"/>
  <c r="M250" i="6"/>
  <c r="M246" i="6"/>
  <c r="M245" i="6"/>
  <c r="M244" i="6"/>
  <c r="M243" i="6"/>
  <c r="M242" i="6"/>
  <c r="M241" i="6"/>
  <c r="M240" i="6"/>
  <c r="M239" i="6"/>
  <c r="M238" i="6"/>
  <c r="M237" i="6"/>
  <c r="M236" i="6"/>
  <c r="M235" i="6"/>
  <c r="M234" i="6"/>
  <c r="M233" i="6"/>
  <c r="M232" i="6"/>
  <c r="M231" i="6"/>
  <c r="M230" i="6"/>
  <c r="M229" i="6"/>
  <c r="M228" i="6"/>
  <c r="M224" i="6"/>
  <c r="M223" i="6"/>
  <c r="M222" i="6"/>
  <c r="M221" i="6"/>
  <c r="M220" i="6"/>
  <c r="M219" i="6"/>
  <c r="M218" i="6"/>
  <c r="M217" i="6"/>
  <c r="M216" i="6"/>
  <c r="M215" i="6"/>
  <c r="M214" i="6"/>
  <c r="M213" i="6"/>
  <c r="M212" i="6"/>
  <c r="M211" i="6"/>
  <c r="M210" i="6"/>
  <c r="M209" i="6"/>
  <c r="M208" i="6"/>
  <c r="M207" i="6"/>
  <c r="M206" i="6"/>
  <c r="M205" i="6"/>
  <c r="M204" i="6"/>
  <c r="M203" i="6"/>
  <c r="M202" i="6"/>
  <c r="M201" i="6"/>
  <c r="M200" i="6"/>
  <c r="M199" i="6"/>
  <c r="M198" i="6"/>
  <c r="M197" i="6"/>
  <c r="M196" i="6"/>
  <c r="M195" i="6"/>
  <c r="M194" i="6"/>
  <c r="M193" i="6"/>
  <c r="M192" i="6"/>
  <c r="M191" i="6"/>
  <c r="M190" i="6"/>
  <c r="M189" i="6"/>
  <c r="M188" i="6"/>
  <c r="M187" i="6"/>
  <c r="M186" i="6"/>
  <c r="M185" i="6"/>
  <c r="M184" i="6"/>
  <c r="M183" i="6"/>
  <c r="M182" i="6"/>
  <c r="M181" i="6"/>
  <c r="M180" i="6"/>
  <c r="M179" i="6"/>
  <c r="M178" i="6"/>
  <c r="M177" i="6"/>
  <c r="M176" i="6"/>
  <c r="M175" i="6"/>
  <c r="M174" i="6"/>
  <c r="M145" i="6"/>
  <c r="M144" i="6"/>
  <c r="M143" i="6"/>
  <c r="M142" i="6"/>
  <c r="M141" i="6"/>
  <c r="M140" i="6"/>
  <c r="M139" i="6"/>
  <c r="M138" i="6"/>
  <c r="M137" i="6"/>
  <c r="M135" i="6"/>
  <c r="M134" i="6"/>
  <c r="M133" i="6"/>
  <c r="M131" i="6"/>
  <c r="M130" i="6"/>
  <c r="M129" i="6"/>
  <c r="M128" i="6"/>
  <c r="M127" i="6"/>
  <c r="M126" i="6"/>
  <c r="M125" i="6"/>
  <c r="M124" i="6"/>
  <c r="M123" i="6"/>
  <c r="M122" i="6"/>
  <c r="M121" i="6"/>
  <c r="M120" i="6"/>
  <c r="M119" i="6"/>
  <c r="M118" i="6"/>
  <c r="M117" i="6"/>
  <c r="M116" i="6"/>
  <c r="M115" i="6"/>
  <c r="M114" i="6"/>
  <c r="M113" i="6"/>
  <c r="M112" i="6"/>
  <c r="M111" i="6"/>
  <c r="M110" i="6"/>
  <c r="M109" i="6"/>
  <c r="M108" i="6"/>
  <c r="M107" i="6"/>
  <c r="M106" i="6"/>
  <c r="M105" i="6"/>
  <c r="M103" i="6"/>
  <c r="M102" i="6"/>
  <c r="M101" i="6"/>
  <c r="M100" i="6"/>
  <c r="M99" i="6"/>
  <c r="M98" i="6"/>
  <c r="M97" i="6"/>
  <c r="M96" i="6"/>
  <c r="M95" i="6"/>
  <c r="M94" i="6"/>
  <c r="M93" i="6"/>
  <c r="M92" i="6"/>
  <c r="M91" i="6"/>
  <c r="M90" i="6"/>
  <c r="M89" i="6"/>
  <c r="M88" i="6"/>
  <c r="M87" i="6"/>
  <c r="M86" i="6"/>
  <c r="M85" i="6"/>
  <c r="M84" i="6"/>
  <c r="M83" i="6"/>
  <c r="M82" i="6"/>
  <c r="M81" i="6"/>
  <c r="M80" i="6"/>
  <c r="M79" i="6"/>
  <c r="M78" i="6"/>
  <c r="M77" i="6"/>
  <c r="M76" i="6"/>
  <c r="M75" i="6"/>
  <c r="M74" i="6"/>
  <c r="M73" i="6"/>
  <c r="M72" i="6"/>
  <c r="M71" i="6"/>
  <c r="M70" i="6"/>
  <c r="M69" i="6"/>
  <c r="M68" i="6"/>
  <c r="M67" i="6"/>
  <c r="M66" i="6"/>
  <c r="M65" i="6"/>
  <c r="M64" i="6"/>
  <c r="M63" i="6"/>
  <c r="M62" i="6"/>
  <c r="M61" i="6"/>
  <c r="M60" i="6"/>
  <c r="M59" i="6"/>
  <c r="M58" i="6"/>
  <c r="M57" i="6"/>
  <c r="M56" i="6"/>
  <c r="M55" i="6"/>
  <c r="M54" i="6"/>
  <c r="M53" i="6"/>
  <c r="M52" i="6"/>
  <c r="M51" i="6"/>
  <c r="M50" i="6"/>
  <c r="M49" i="6"/>
  <c r="M48" i="6"/>
  <c r="M47" i="6"/>
  <c r="M46" i="6"/>
  <c r="M45" i="6"/>
  <c r="M44" i="6"/>
  <c r="M43" i="6"/>
  <c r="M42" i="6"/>
  <c r="M41" i="6"/>
  <c r="M40" i="6"/>
  <c r="M39" i="6"/>
  <c r="M38" i="6"/>
  <c r="M37" i="6"/>
  <c r="M36" i="6"/>
  <c r="M35" i="6"/>
  <c r="M34" i="6"/>
  <c r="M33" i="6"/>
  <c r="M32" i="6"/>
  <c r="M31" i="6"/>
  <c r="M30" i="6"/>
  <c r="M29" i="6"/>
  <c r="M28" i="6"/>
  <c r="M27" i="6"/>
  <c r="M26" i="6"/>
  <c r="M25" i="6"/>
  <c r="M24" i="6"/>
  <c r="M23" i="6"/>
  <c r="M22" i="6"/>
  <c r="M21" i="6"/>
  <c r="M20" i="6"/>
  <c r="M19" i="6"/>
  <c r="M18" i="6"/>
  <c r="M17" i="6"/>
  <c r="M16" i="6"/>
  <c r="M15" i="6"/>
  <c r="M14" i="6"/>
  <c r="M13" i="6"/>
  <c r="M12" i="6"/>
  <c r="M11" i="6"/>
  <c r="M10" i="6"/>
  <c r="M9" i="6"/>
  <c r="M8" i="6"/>
  <c r="M6" i="6"/>
  <c r="M5" i="6"/>
  <c r="M4" i="6"/>
  <c r="M3" i="6"/>
  <c r="M132" i="6"/>
  <c r="H129" i="6"/>
  <c r="G129" i="6"/>
  <c r="F129" i="6"/>
  <c r="E129" i="6"/>
  <c r="D129" i="6"/>
  <c r="C129" i="6"/>
  <c r="B129" i="6"/>
  <c r="A129" i="6"/>
  <c r="H105" i="6"/>
  <c r="G105" i="6"/>
  <c r="F105" i="6"/>
  <c r="E105" i="6"/>
  <c r="D105" i="6"/>
  <c r="C105" i="6"/>
  <c r="B105" i="6"/>
  <c r="A105" i="6"/>
  <c r="H100" i="6"/>
  <c r="G100" i="6"/>
  <c r="F100" i="6"/>
  <c r="E100" i="6"/>
  <c r="D100" i="6"/>
  <c r="C100" i="6"/>
  <c r="B100" i="6"/>
  <c r="A100" i="6"/>
  <c r="H89" i="6"/>
  <c r="G89" i="6"/>
  <c r="F89" i="6"/>
  <c r="E89" i="6"/>
  <c r="D89" i="6"/>
  <c r="C89" i="6"/>
  <c r="B89" i="6"/>
  <c r="A89" i="6"/>
  <c r="H86" i="6"/>
  <c r="G86" i="6"/>
  <c r="F86" i="6"/>
  <c r="E86" i="6"/>
  <c r="D86" i="6"/>
  <c r="C86" i="6"/>
  <c r="B86" i="6"/>
  <c r="A86" i="6"/>
  <c r="H92" i="6"/>
  <c r="G92" i="6"/>
  <c r="F92" i="6"/>
  <c r="E92" i="6"/>
  <c r="D92" i="6"/>
  <c r="C92" i="6"/>
  <c r="B92" i="6"/>
  <c r="A92" i="6"/>
  <c r="H36" i="6"/>
  <c r="G36" i="6"/>
  <c r="F36" i="6"/>
  <c r="E36" i="6"/>
  <c r="D36" i="6"/>
  <c r="C36" i="6"/>
  <c r="B36" i="6"/>
  <c r="A36" i="6"/>
  <c r="A53" i="6"/>
  <c r="B53" i="6"/>
  <c r="C53" i="6"/>
  <c r="D53" i="6"/>
  <c r="E53" i="6"/>
  <c r="F53" i="6"/>
  <c r="G53" i="6"/>
  <c r="H53" i="6"/>
  <c r="A74" i="6"/>
  <c r="B74" i="6"/>
  <c r="C74" i="6"/>
  <c r="D74" i="6"/>
  <c r="E74" i="6"/>
  <c r="F74" i="6"/>
  <c r="G74" i="6"/>
  <c r="H74" i="6"/>
  <c r="A76" i="6"/>
  <c r="B76" i="6"/>
  <c r="C76" i="6"/>
  <c r="D76" i="6"/>
  <c r="E76" i="6"/>
  <c r="F76" i="6"/>
  <c r="G76" i="6"/>
  <c r="H76" i="6"/>
  <c r="H30" i="6"/>
  <c r="G30" i="6"/>
  <c r="F30" i="6"/>
  <c r="E30" i="6"/>
  <c r="D30" i="6"/>
  <c r="C30" i="6"/>
  <c r="B30" i="6"/>
  <c r="A30" i="6"/>
  <c r="H26" i="6"/>
  <c r="G26" i="6"/>
  <c r="F26" i="6"/>
  <c r="E26" i="6"/>
  <c r="D26" i="6"/>
  <c r="C26" i="6"/>
  <c r="B26" i="6"/>
  <c r="A26" i="6"/>
  <c r="H6" i="6"/>
  <c r="G6" i="6"/>
  <c r="F6" i="6"/>
  <c r="E6" i="6"/>
  <c r="D6" i="6"/>
  <c r="C6" i="6"/>
  <c r="B6" i="6"/>
  <c r="A6" i="6"/>
  <c r="J6" i="6" l="1"/>
  <c r="J92" i="6"/>
  <c r="J100" i="6"/>
  <c r="J105" i="6"/>
  <c r="J129" i="6"/>
  <c r="K36" i="6"/>
  <c r="K26" i="6"/>
  <c r="K76" i="6"/>
  <c r="K74" i="6"/>
  <c r="K53" i="6"/>
  <c r="K6" i="6"/>
  <c r="K92" i="6"/>
  <c r="K86" i="6"/>
  <c r="K89" i="6"/>
  <c r="K100" i="6"/>
  <c r="K105" i="6"/>
  <c r="K129" i="6"/>
  <c r="K30" i="6"/>
  <c r="J86" i="6"/>
  <c r="J89" i="6"/>
  <c r="J36" i="6"/>
  <c r="J53" i="6"/>
  <c r="J74" i="6"/>
  <c r="J76" i="6"/>
  <c r="J30" i="6"/>
  <c r="J26" i="6"/>
  <c r="A31" i="1" l="1"/>
  <c r="B31" i="1"/>
  <c r="C31" i="1"/>
  <c r="D31" i="1"/>
  <c r="F31" i="1"/>
  <c r="G31" i="1"/>
  <c r="H31" i="1"/>
  <c r="A23" i="1"/>
  <c r="B23" i="1"/>
  <c r="C23" i="1"/>
  <c r="D23" i="1"/>
  <c r="F23" i="1"/>
  <c r="G23" i="1"/>
  <c r="H23" i="1"/>
  <c r="A24" i="1"/>
  <c r="B24" i="1"/>
  <c r="C24" i="1"/>
  <c r="D24" i="1"/>
  <c r="F24" i="1"/>
  <c r="G24" i="1"/>
  <c r="H24" i="1"/>
  <c r="A25" i="1"/>
  <c r="B25" i="1"/>
  <c r="C25" i="1"/>
  <c r="D25" i="1"/>
  <c r="F25" i="1"/>
  <c r="G25" i="1"/>
  <c r="H25" i="1"/>
  <c r="A26" i="1"/>
  <c r="B26" i="1"/>
  <c r="C26" i="1"/>
  <c r="D26" i="1"/>
  <c r="F26" i="1"/>
  <c r="G26" i="1"/>
  <c r="H26" i="1"/>
  <c r="A27" i="1"/>
  <c r="B27" i="1"/>
  <c r="C27" i="1"/>
  <c r="D27" i="1"/>
  <c r="F27" i="1"/>
  <c r="G27" i="1"/>
  <c r="H27" i="1"/>
  <c r="A28" i="1"/>
  <c r="B28" i="1"/>
  <c r="C28" i="1"/>
  <c r="D28" i="1"/>
  <c r="F28" i="1"/>
  <c r="G28" i="1"/>
  <c r="H28" i="1"/>
  <c r="A29" i="1"/>
  <c r="B29" i="1"/>
  <c r="C29" i="1"/>
  <c r="D29" i="1"/>
  <c r="F29" i="1"/>
  <c r="G29" i="1"/>
  <c r="H29" i="1"/>
  <c r="A30" i="1"/>
  <c r="B30" i="1"/>
  <c r="D30" i="1"/>
  <c r="F30" i="1"/>
  <c r="G30" i="1"/>
  <c r="H30" i="1"/>
  <c r="A22" i="1"/>
  <c r="B22" i="1"/>
  <c r="C22" i="1"/>
  <c r="D22" i="1"/>
  <c r="G22" i="1"/>
  <c r="H22" i="1"/>
  <c r="H523" i="6" l="1"/>
  <c r="G523" i="6"/>
  <c r="F523" i="6"/>
  <c r="E523" i="6"/>
  <c r="D523" i="6"/>
  <c r="C523" i="6"/>
  <c r="B523" i="6"/>
  <c r="A523" i="6"/>
  <c r="H522" i="6"/>
  <c r="G522" i="6"/>
  <c r="F522" i="6"/>
  <c r="E522" i="6"/>
  <c r="D522" i="6"/>
  <c r="C522" i="6"/>
  <c r="B522" i="6"/>
  <c r="A522" i="6"/>
  <c r="H521" i="6"/>
  <c r="G521" i="6"/>
  <c r="F521" i="6"/>
  <c r="E521" i="6"/>
  <c r="D521" i="6"/>
  <c r="C521" i="6"/>
  <c r="B521" i="6"/>
  <c r="A521" i="6"/>
  <c r="H520" i="6"/>
  <c r="G520" i="6"/>
  <c r="F520" i="6"/>
  <c r="E520" i="6"/>
  <c r="D520" i="6"/>
  <c r="C520" i="6"/>
  <c r="B520" i="6"/>
  <c r="A520" i="6"/>
  <c r="H519" i="6"/>
  <c r="G519" i="6"/>
  <c r="F519" i="6"/>
  <c r="E519" i="6"/>
  <c r="D519" i="6"/>
  <c r="C519" i="6"/>
  <c r="B519" i="6"/>
  <c r="A519" i="6"/>
  <c r="H518" i="6"/>
  <c r="G518" i="6"/>
  <c r="F518" i="6"/>
  <c r="E518" i="6"/>
  <c r="D518" i="6"/>
  <c r="C518" i="6"/>
  <c r="B518" i="6"/>
  <c r="A518" i="6"/>
  <c r="H517" i="6"/>
  <c r="G517" i="6"/>
  <c r="F517" i="6"/>
  <c r="E517" i="6"/>
  <c r="D517" i="6"/>
  <c r="C517" i="6"/>
  <c r="B517" i="6"/>
  <c r="A517" i="6"/>
  <c r="H516" i="6"/>
  <c r="G516" i="6"/>
  <c r="F516" i="6"/>
  <c r="E516" i="6"/>
  <c r="D516" i="6"/>
  <c r="C516" i="6"/>
  <c r="B516" i="6"/>
  <c r="A516" i="6"/>
  <c r="H515" i="6"/>
  <c r="G515" i="6"/>
  <c r="F515" i="6"/>
  <c r="E515" i="6"/>
  <c r="D515" i="6"/>
  <c r="C515" i="6"/>
  <c r="B515" i="6"/>
  <c r="A515" i="6"/>
  <c r="H514" i="6"/>
  <c r="G514" i="6"/>
  <c r="F514" i="6"/>
  <c r="E514" i="6"/>
  <c r="D514" i="6"/>
  <c r="C514" i="6"/>
  <c r="B514" i="6"/>
  <c r="A514" i="6"/>
  <c r="H513" i="6"/>
  <c r="G513" i="6"/>
  <c r="F513" i="6"/>
  <c r="E513" i="6"/>
  <c r="D513" i="6"/>
  <c r="C513" i="6"/>
  <c r="B513" i="6"/>
  <c r="A513" i="6"/>
  <c r="H512" i="6"/>
  <c r="G512" i="6"/>
  <c r="F512" i="6"/>
  <c r="E512" i="6"/>
  <c r="D512" i="6"/>
  <c r="C512" i="6"/>
  <c r="B512" i="6"/>
  <c r="A512" i="6"/>
  <c r="H511" i="6"/>
  <c r="G511" i="6"/>
  <c r="F511" i="6"/>
  <c r="E511" i="6"/>
  <c r="D511" i="6"/>
  <c r="C511" i="6"/>
  <c r="B511" i="6"/>
  <c r="A511" i="6"/>
  <c r="H510" i="6"/>
  <c r="G510" i="6"/>
  <c r="F510" i="6"/>
  <c r="E510" i="6"/>
  <c r="D510" i="6"/>
  <c r="C510" i="6"/>
  <c r="B510" i="6"/>
  <c r="A510" i="6"/>
  <c r="H509" i="6"/>
  <c r="G509" i="6"/>
  <c r="F509" i="6"/>
  <c r="E509" i="6"/>
  <c r="D509" i="6"/>
  <c r="C509" i="6"/>
  <c r="B509" i="6"/>
  <c r="A509" i="6"/>
  <c r="H508" i="6"/>
  <c r="G508" i="6"/>
  <c r="F508" i="6"/>
  <c r="E508" i="6"/>
  <c r="D508" i="6"/>
  <c r="C508" i="6"/>
  <c r="B508" i="6"/>
  <c r="A508" i="6"/>
  <c r="H507" i="6"/>
  <c r="G507" i="6"/>
  <c r="F507" i="6"/>
  <c r="E507" i="6"/>
  <c r="D507" i="6"/>
  <c r="C507" i="6"/>
  <c r="B507" i="6"/>
  <c r="A507" i="6"/>
  <c r="H506" i="6"/>
  <c r="G506" i="6"/>
  <c r="F506" i="6"/>
  <c r="E506" i="6"/>
  <c r="D506" i="6"/>
  <c r="C506" i="6"/>
  <c r="B506" i="6"/>
  <c r="A506" i="6"/>
  <c r="H505" i="6"/>
  <c r="G505" i="6"/>
  <c r="F505" i="6"/>
  <c r="E505" i="6"/>
  <c r="D505" i="6"/>
  <c r="C505" i="6"/>
  <c r="B505" i="6"/>
  <c r="A505" i="6"/>
  <c r="H504" i="6"/>
  <c r="G504" i="6"/>
  <c r="F504" i="6"/>
  <c r="E504" i="6"/>
  <c r="D504" i="6"/>
  <c r="C504" i="6"/>
  <c r="B504" i="6"/>
  <c r="A504" i="6"/>
  <c r="H503" i="6"/>
  <c r="G503" i="6"/>
  <c r="F503" i="6"/>
  <c r="E503" i="6"/>
  <c r="D503" i="6"/>
  <c r="C503" i="6"/>
  <c r="B503" i="6"/>
  <c r="A503" i="6"/>
  <c r="H502" i="6"/>
  <c r="G502" i="6"/>
  <c r="F502" i="6"/>
  <c r="E502" i="6"/>
  <c r="D502" i="6"/>
  <c r="C502" i="6"/>
  <c r="B502" i="6"/>
  <c r="A502" i="6"/>
  <c r="H501" i="6"/>
  <c r="G501" i="6"/>
  <c r="F501" i="6"/>
  <c r="E501" i="6"/>
  <c r="D501" i="6"/>
  <c r="C501" i="6"/>
  <c r="B501" i="6"/>
  <c r="A501" i="6"/>
  <c r="H500" i="6"/>
  <c r="G500" i="6"/>
  <c r="F500" i="6"/>
  <c r="E500" i="6"/>
  <c r="D500" i="6"/>
  <c r="C500" i="6"/>
  <c r="B500" i="6"/>
  <c r="A500" i="6"/>
  <c r="H499" i="6"/>
  <c r="G499" i="6"/>
  <c r="F499" i="6"/>
  <c r="E499" i="6"/>
  <c r="D499" i="6"/>
  <c r="C499" i="6"/>
  <c r="B499" i="6"/>
  <c r="A499" i="6"/>
  <c r="H498" i="6"/>
  <c r="G498" i="6"/>
  <c r="F498" i="6"/>
  <c r="E498" i="6"/>
  <c r="D498" i="6"/>
  <c r="C498" i="6"/>
  <c r="B498" i="6"/>
  <c r="A498" i="6"/>
  <c r="H497" i="6"/>
  <c r="G497" i="6"/>
  <c r="F497" i="6"/>
  <c r="E497" i="6"/>
  <c r="D497" i="6"/>
  <c r="C497" i="6"/>
  <c r="B497" i="6"/>
  <c r="A497" i="6"/>
  <c r="H496" i="6"/>
  <c r="G496" i="6"/>
  <c r="F496" i="6"/>
  <c r="E496" i="6"/>
  <c r="D496" i="6"/>
  <c r="C496" i="6"/>
  <c r="B496" i="6"/>
  <c r="A496" i="6"/>
  <c r="H495" i="6"/>
  <c r="G495" i="6"/>
  <c r="F495" i="6"/>
  <c r="E495" i="6"/>
  <c r="D495" i="6"/>
  <c r="C495" i="6"/>
  <c r="B495" i="6"/>
  <c r="A495" i="6"/>
  <c r="H494" i="6"/>
  <c r="G494" i="6"/>
  <c r="F494" i="6"/>
  <c r="E494" i="6"/>
  <c r="D494" i="6"/>
  <c r="C494" i="6"/>
  <c r="B494" i="6"/>
  <c r="A494" i="6"/>
  <c r="H493" i="6"/>
  <c r="G493" i="6"/>
  <c r="F493" i="6"/>
  <c r="E493" i="6"/>
  <c r="D493" i="6"/>
  <c r="C493" i="6"/>
  <c r="B493" i="6"/>
  <c r="A493" i="6"/>
  <c r="H492" i="6"/>
  <c r="G492" i="6"/>
  <c r="F492" i="6"/>
  <c r="E492" i="6"/>
  <c r="D492" i="6"/>
  <c r="C492" i="6"/>
  <c r="B492" i="6"/>
  <c r="A492" i="6"/>
  <c r="H491" i="6"/>
  <c r="G491" i="6"/>
  <c r="F491" i="6"/>
  <c r="E491" i="6"/>
  <c r="D491" i="6"/>
  <c r="C491" i="6"/>
  <c r="B491" i="6"/>
  <c r="A491" i="6"/>
  <c r="H490" i="6"/>
  <c r="G490" i="6"/>
  <c r="F490" i="6"/>
  <c r="E490" i="6"/>
  <c r="D490" i="6"/>
  <c r="C490" i="6"/>
  <c r="B490" i="6"/>
  <c r="A490" i="6"/>
  <c r="H489" i="6"/>
  <c r="G489" i="6"/>
  <c r="F489" i="6"/>
  <c r="E489" i="6"/>
  <c r="D489" i="6"/>
  <c r="C489" i="6"/>
  <c r="B489" i="6"/>
  <c r="A489" i="6"/>
  <c r="H488" i="6"/>
  <c r="G488" i="6"/>
  <c r="F488" i="6"/>
  <c r="E488" i="6"/>
  <c r="D488" i="6"/>
  <c r="C488" i="6"/>
  <c r="B488" i="6"/>
  <c r="A488" i="6"/>
  <c r="H487" i="6"/>
  <c r="G487" i="6"/>
  <c r="F487" i="6"/>
  <c r="E487" i="6"/>
  <c r="D487" i="6"/>
  <c r="C487" i="6"/>
  <c r="B487" i="6"/>
  <c r="A487" i="6"/>
  <c r="H486" i="6"/>
  <c r="G486" i="6"/>
  <c r="F486" i="6"/>
  <c r="E486" i="6"/>
  <c r="D486" i="6"/>
  <c r="C486" i="6"/>
  <c r="B486" i="6"/>
  <c r="A486" i="6"/>
  <c r="H485" i="6"/>
  <c r="G485" i="6"/>
  <c r="F485" i="6"/>
  <c r="E485" i="6"/>
  <c r="D485" i="6"/>
  <c r="C485" i="6"/>
  <c r="B485" i="6"/>
  <c r="A485" i="6"/>
  <c r="H484" i="6"/>
  <c r="G484" i="6"/>
  <c r="F484" i="6"/>
  <c r="E484" i="6"/>
  <c r="D484" i="6"/>
  <c r="C484" i="6"/>
  <c r="B484" i="6"/>
  <c r="A484" i="6"/>
  <c r="H483" i="6"/>
  <c r="G483" i="6"/>
  <c r="F483" i="6"/>
  <c r="E483" i="6"/>
  <c r="D483" i="6"/>
  <c r="C483" i="6"/>
  <c r="B483" i="6"/>
  <c r="A483" i="6"/>
  <c r="H482" i="6"/>
  <c r="G482" i="6"/>
  <c r="F482" i="6"/>
  <c r="E482" i="6"/>
  <c r="D482" i="6"/>
  <c r="C482" i="6"/>
  <c r="B482" i="6"/>
  <c r="A482" i="6"/>
  <c r="H481" i="6"/>
  <c r="G481" i="6"/>
  <c r="F481" i="6"/>
  <c r="E481" i="6"/>
  <c r="D481" i="6"/>
  <c r="C481" i="6"/>
  <c r="B481" i="6"/>
  <c r="A481" i="6"/>
  <c r="H480" i="6"/>
  <c r="G480" i="6"/>
  <c r="F480" i="6"/>
  <c r="E480" i="6"/>
  <c r="D480" i="6"/>
  <c r="C480" i="6"/>
  <c r="B480" i="6"/>
  <c r="A480" i="6"/>
  <c r="H476" i="6"/>
  <c r="G476" i="6"/>
  <c r="F476" i="6"/>
  <c r="E476" i="6"/>
  <c r="D476" i="6"/>
  <c r="C476" i="6"/>
  <c r="B476" i="6"/>
  <c r="A476" i="6"/>
  <c r="H475" i="6"/>
  <c r="G475" i="6"/>
  <c r="F475" i="6"/>
  <c r="E475" i="6"/>
  <c r="D475" i="6"/>
  <c r="C475" i="6"/>
  <c r="B475" i="6"/>
  <c r="A475" i="6"/>
  <c r="H474" i="6"/>
  <c r="G474" i="6"/>
  <c r="F474" i="6"/>
  <c r="E474" i="6"/>
  <c r="D474" i="6"/>
  <c r="C474" i="6"/>
  <c r="B474" i="6"/>
  <c r="A474" i="6"/>
  <c r="H473" i="6"/>
  <c r="G473" i="6"/>
  <c r="F473" i="6"/>
  <c r="E473" i="6"/>
  <c r="D473" i="6"/>
  <c r="C473" i="6"/>
  <c r="B473" i="6"/>
  <c r="A473" i="6"/>
  <c r="H472" i="6"/>
  <c r="G472" i="6"/>
  <c r="F472" i="6"/>
  <c r="E472" i="6"/>
  <c r="D472" i="6"/>
  <c r="C472" i="6"/>
  <c r="B472" i="6"/>
  <c r="A472" i="6"/>
  <c r="H471" i="6"/>
  <c r="G471" i="6"/>
  <c r="F471" i="6"/>
  <c r="E471" i="6"/>
  <c r="D471" i="6"/>
  <c r="C471" i="6"/>
  <c r="B471" i="6"/>
  <c r="A471" i="6"/>
  <c r="H470" i="6"/>
  <c r="G470" i="6"/>
  <c r="F470" i="6"/>
  <c r="E470" i="6"/>
  <c r="D470" i="6"/>
  <c r="C470" i="6"/>
  <c r="B470" i="6"/>
  <c r="A470" i="6"/>
  <c r="H469" i="6"/>
  <c r="G469" i="6"/>
  <c r="F469" i="6"/>
  <c r="E469" i="6"/>
  <c r="D469" i="6"/>
  <c r="C469" i="6"/>
  <c r="B469" i="6"/>
  <c r="A469" i="6"/>
  <c r="H468" i="6"/>
  <c r="G468" i="6"/>
  <c r="F468" i="6"/>
  <c r="E468" i="6"/>
  <c r="D468" i="6"/>
  <c r="C468" i="6"/>
  <c r="B468" i="6"/>
  <c r="A468" i="6"/>
  <c r="H467" i="6"/>
  <c r="G467" i="6"/>
  <c r="F467" i="6"/>
  <c r="E467" i="6"/>
  <c r="D467" i="6"/>
  <c r="C467" i="6"/>
  <c r="B467" i="6"/>
  <c r="A467" i="6"/>
  <c r="H466" i="6"/>
  <c r="G466" i="6"/>
  <c r="F466" i="6"/>
  <c r="E466" i="6"/>
  <c r="D466" i="6"/>
  <c r="C466" i="6"/>
  <c r="B466" i="6"/>
  <c r="A466" i="6"/>
  <c r="H465" i="6"/>
  <c r="G465" i="6"/>
  <c r="F465" i="6"/>
  <c r="E465" i="6"/>
  <c r="D465" i="6"/>
  <c r="C465" i="6"/>
  <c r="B465" i="6"/>
  <c r="A465" i="6"/>
  <c r="H464" i="6"/>
  <c r="G464" i="6"/>
  <c r="F464" i="6"/>
  <c r="E464" i="6"/>
  <c r="D464" i="6"/>
  <c r="C464" i="6"/>
  <c r="B464" i="6"/>
  <c r="A464" i="6"/>
  <c r="H463" i="6"/>
  <c r="G463" i="6"/>
  <c r="F463" i="6"/>
  <c r="E463" i="6"/>
  <c r="D463" i="6"/>
  <c r="C463" i="6"/>
  <c r="B463" i="6"/>
  <c r="A463" i="6"/>
  <c r="H462" i="6"/>
  <c r="G462" i="6"/>
  <c r="F462" i="6"/>
  <c r="E462" i="6"/>
  <c r="D462" i="6"/>
  <c r="C462" i="6"/>
  <c r="B462" i="6"/>
  <c r="A462" i="6"/>
  <c r="H461" i="6"/>
  <c r="G461" i="6"/>
  <c r="F461" i="6"/>
  <c r="E461" i="6"/>
  <c r="D461" i="6"/>
  <c r="C461" i="6"/>
  <c r="B461" i="6"/>
  <c r="A461" i="6"/>
  <c r="H460" i="6"/>
  <c r="G460" i="6"/>
  <c r="F460" i="6"/>
  <c r="E460" i="6"/>
  <c r="D460" i="6"/>
  <c r="C460" i="6"/>
  <c r="B460" i="6"/>
  <c r="A460" i="6"/>
  <c r="H459" i="6"/>
  <c r="G459" i="6"/>
  <c r="F459" i="6"/>
  <c r="E459" i="6"/>
  <c r="D459" i="6"/>
  <c r="C459" i="6"/>
  <c r="B459" i="6"/>
  <c r="A459" i="6"/>
  <c r="H458" i="6"/>
  <c r="G458" i="6"/>
  <c r="F458" i="6"/>
  <c r="E458" i="6"/>
  <c r="D458" i="6"/>
  <c r="C458" i="6"/>
  <c r="B458" i="6"/>
  <c r="A458" i="6"/>
  <c r="H457" i="6"/>
  <c r="G457" i="6"/>
  <c r="F457" i="6"/>
  <c r="E457" i="6"/>
  <c r="D457" i="6"/>
  <c r="C457" i="6"/>
  <c r="B457" i="6"/>
  <c r="A457" i="6"/>
  <c r="H456" i="6"/>
  <c r="G456" i="6"/>
  <c r="F456" i="6"/>
  <c r="E456" i="6"/>
  <c r="D456" i="6"/>
  <c r="C456" i="6"/>
  <c r="B456" i="6"/>
  <c r="A456" i="6"/>
  <c r="H455" i="6"/>
  <c r="G455" i="6"/>
  <c r="F455" i="6"/>
  <c r="E455" i="6"/>
  <c r="D455" i="6"/>
  <c r="C455" i="6"/>
  <c r="B455" i="6"/>
  <c r="A455" i="6"/>
  <c r="H454" i="6"/>
  <c r="G454" i="6"/>
  <c r="F454" i="6"/>
  <c r="E454" i="6"/>
  <c r="D454" i="6"/>
  <c r="C454" i="6"/>
  <c r="B454" i="6"/>
  <c r="A454" i="6"/>
  <c r="H453" i="6"/>
  <c r="G453" i="6"/>
  <c r="F453" i="6"/>
  <c r="E453" i="6"/>
  <c r="D453" i="6"/>
  <c r="C453" i="6"/>
  <c r="B453" i="6"/>
  <c r="A453" i="6"/>
  <c r="H452" i="6"/>
  <c r="G452" i="6"/>
  <c r="F452" i="6"/>
  <c r="E452" i="6"/>
  <c r="D452" i="6"/>
  <c r="C452" i="6"/>
  <c r="B452" i="6"/>
  <c r="A452" i="6"/>
  <c r="H451" i="6"/>
  <c r="G451" i="6"/>
  <c r="F451" i="6"/>
  <c r="E451" i="6"/>
  <c r="D451" i="6"/>
  <c r="C451" i="6"/>
  <c r="B451" i="6"/>
  <c r="A451" i="6"/>
  <c r="H450" i="6"/>
  <c r="G450" i="6"/>
  <c r="F450" i="6"/>
  <c r="E450" i="6"/>
  <c r="D450" i="6"/>
  <c r="C450" i="6"/>
  <c r="B450" i="6"/>
  <c r="A450" i="6"/>
  <c r="H449" i="6"/>
  <c r="G449" i="6"/>
  <c r="F449" i="6"/>
  <c r="E449" i="6"/>
  <c r="D449" i="6"/>
  <c r="C449" i="6"/>
  <c r="B449" i="6"/>
  <c r="A449" i="6"/>
  <c r="H448" i="6"/>
  <c r="G448" i="6"/>
  <c r="F448" i="6"/>
  <c r="E448" i="6"/>
  <c r="D448" i="6"/>
  <c r="C448" i="6"/>
  <c r="B448" i="6"/>
  <c r="A448" i="6"/>
  <c r="H447" i="6"/>
  <c r="G447" i="6"/>
  <c r="F447" i="6"/>
  <c r="E447" i="6"/>
  <c r="D447" i="6"/>
  <c r="C447" i="6"/>
  <c r="B447" i="6"/>
  <c r="A447" i="6"/>
  <c r="H446" i="6"/>
  <c r="G446" i="6"/>
  <c r="F446" i="6"/>
  <c r="E446" i="6"/>
  <c r="D446" i="6"/>
  <c r="C446" i="6"/>
  <c r="B446" i="6"/>
  <c r="A446" i="6"/>
  <c r="H443" i="6"/>
  <c r="G443" i="6"/>
  <c r="F443" i="6"/>
  <c r="E443" i="6"/>
  <c r="D443" i="6"/>
  <c r="C443" i="6"/>
  <c r="B443" i="6"/>
  <c r="A443" i="6"/>
  <c r="H442" i="6"/>
  <c r="G442" i="6"/>
  <c r="F442" i="6"/>
  <c r="E442" i="6"/>
  <c r="D442" i="6"/>
  <c r="C442" i="6"/>
  <c r="B442" i="6"/>
  <c r="A442" i="6"/>
  <c r="H441" i="6"/>
  <c r="G441" i="6"/>
  <c r="F441" i="6"/>
  <c r="E441" i="6"/>
  <c r="D441" i="6"/>
  <c r="C441" i="6"/>
  <c r="B441" i="6"/>
  <c r="A441" i="6"/>
  <c r="H440" i="6"/>
  <c r="G440" i="6"/>
  <c r="F440" i="6"/>
  <c r="E440" i="6"/>
  <c r="D440" i="6"/>
  <c r="C440" i="6"/>
  <c r="B440" i="6"/>
  <c r="A440" i="6"/>
  <c r="H439" i="6"/>
  <c r="G439" i="6"/>
  <c r="F439" i="6"/>
  <c r="E439" i="6"/>
  <c r="D439" i="6"/>
  <c r="C439" i="6"/>
  <c r="B439" i="6"/>
  <c r="A439" i="6"/>
  <c r="H438" i="6"/>
  <c r="G438" i="6"/>
  <c r="F438" i="6"/>
  <c r="E438" i="6"/>
  <c r="D438" i="6"/>
  <c r="C438" i="6"/>
  <c r="B438" i="6"/>
  <c r="A438" i="6"/>
  <c r="H437" i="6"/>
  <c r="G437" i="6"/>
  <c r="F437" i="6"/>
  <c r="E437" i="6"/>
  <c r="D437" i="6"/>
  <c r="C437" i="6"/>
  <c r="B437" i="6"/>
  <c r="A437" i="6"/>
  <c r="H436" i="6"/>
  <c r="G436" i="6"/>
  <c r="F436" i="6"/>
  <c r="E436" i="6"/>
  <c r="J436" i="6" s="1"/>
  <c r="D436" i="6"/>
  <c r="C436" i="6"/>
  <c r="B436" i="6"/>
  <c r="A436" i="6"/>
  <c r="H435" i="6"/>
  <c r="G435" i="6"/>
  <c r="F435" i="6"/>
  <c r="E435" i="6"/>
  <c r="J435" i="6" s="1"/>
  <c r="D435" i="6"/>
  <c r="C435" i="6"/>
  <c r="B435" i="6"/>
  <c r="A435" i="6"/>
  <c r="H434" i="6"/>
  <c r="G434" i="6"/>
  <c r="F434" i="6"/>
  <c r="E434" i="6"/>
  <c r="J434" i="6" s="1"/>
  <c r="D434" i="6"/>
  <c r="C434" i="6"/>
  <c r="B434" i="6"/>
  <c r="A434" i="6"/>
  <c r="H433" i="6"/>
  <c r="G433" i="6"/>
  <c r="F433" i="6"/>
  <c r="E433" i="6"/>
  <c r="J433" i="6" s="1"/>
  <c r="D433" i="6"/>
  <c r="C433" i="6"/>
  <c r="B433" i="6"/>
  <c r="A433" i="6"/>
  <c r="H432" i="6"/>
  <c r="G432" i="6"/>
  <c r="F432" i="6"/>
  <c r="E432" i="6"/>
  <c r="J432" i="6" s="1"/>
  <c r="D432" i="6"/>
  <c r="C432" i="6"/>
  <c r="B432" i="6"/>
  <c r="A432" i="6"/>
  <c r="H431" i="6"/>
  <c r="G431" i="6"/>
  <c r="F431" i="6"/>
  <c r="E431" i="6"/>
  <c r="J431" i="6" s="1"/>
  <c r="D431" i="6"/>
  <c r="C431" i="6"/>
  <c r="B431" i="6"/>
  <c r="A431" i="6"/>
  <c r="H430" i="6"/>
  <c r="G430" i="6"/>
  <c r="F430" i="6"/>
  <c r="E430" i="6"/>
  <c r="J430" i="6" s="1"/>
  <c r="D430" i="6"/>
  <c r="C430" i="6"/>
  <c r="B430" i="6"/>
  <c r="A430" i="6"/>
  <c r="H429" i="6"/>
  <c r="G429" i="6"/>
  <c r="F429" i="6"/>
  <c r="E429" i="6"/>
  <c r="J429" i="6" s="1"/>
  <c r="D429" i="6"/>
  <c r="C429" i="6"/>
  <c r="B429" i="6"/>
  <c r="A429" i="6"/>
  <c r="H428" i="6"/>
  <c r="G428" i="6"/>
  <c r="F428" i="6"/>
  <c r="E428" i="6"/>
  <c r="J428" i="6" s="1"/>
  <c r="D428" i="6"/>
  <c r="C428" i="6"/>
  <c r="B428" i="6"/>
  <c r="A428" i="6"/>
  <c r="H427" i="6"/>
  <c r="G427" i="6"/>
  <c r="F427" i="6"/>
  <c r="E427" i="6"/>
  <c r="J427" i="6" s="1"/>
  <c r="D427" i="6"/>
  <c r="C427" i="6"/>
  <c r="B427" i="6"/>
  <c r="A427" i="6"/>
  <c r="H426" i="6"/>
  <c r="G426" i="6"/>
  <c r="F426" i="6"/>
  <c r="E426" i="6"/>
  <c r="J426" i="6" s="1"/>
  <c r="D426" i="6"/>
  <c r="C426" i="6"/>
  <c r="B426" i="6"/>
  <c r="A426" i="6"/>
  <c r="H425" i="6"/>
  <c r="G425" i="6"/>
  <c r="F425" i="6"/>
  <c r="E425" i="6"/>
  <c r="J425" i="6" s="1"/>
  <c r="D425" i="6"/>
  <c r="C425" i="6"/>
  <c r="B425" i="6"/>
  <c r="A425" i="6"/>
  <c r="H424" i="6"/>
  <c r="G424" i="6"/>
  <c r="F424" i="6"/>
  <c r="E424" i="6"/>
  <c r="J424" i="6" s="1"/>
  <c r="D424" i="6"/>
  <c r="C424" i="6"/>
  <c r="B424" i="6"/>
  <c r="A424" i="6"/>
  <c r="H423" i="6"/>
  <c r="G423" i="6"/>
  <c r="F423" i="6"/>
  <c r="E423" i="6"/>
  <c r="J423" i="6" s="1"/>
  <c r="D423" i="6"/>
  <c r="C423" i="6"/>
  <c r="B423" i="6"/>
  <c r="A423" i="6"/>
  <c r="H422" i="6"/>
  <c r="G422" i="6"/>
  <c r="F422" i="6"/>
  <c r="E422" i="6"/>
  <c r="J422" i="6" s="1"/>
  <c r="D422" i="6"/>
  <c r="C422" i="6"/>
  <c r="B422" i="6"/>
  <c r="A422" i="6"/>
  <c r="H421" i="6"/>
  <c r="G421" i="6"/>
  <c r="F421" i="6"/>
  <c r="E421" i="6"/>
  <c r="J421" i="6" s="1"/>
  <c r="D421" i="6"/>
  <c r="C421" i="6"/>
  <c r="B421" i="6"/>
  <c r="A421" i="6"/>
  <c r="H420" i="6"/>
  <c r="G420" i="6"/>
  <c r="F420" i="6"/>
  <c r="E420" i="6"/>
  <c r="J420" i="6" s="1"/>
  <c r="D420" i="6"/>
  <c r="C420" i="6"/>
  <c r="B420" i="6"/>
  <c r="A420" i="6"/>
  <c r="H419" i="6"/>
  <c r="G419" i="6"/>
  <c r="F419" i="6"/>
  <c r="E419" i="6"/>
  <c r="J419" i="6" s="1"/>
  <c r="D419" i="6"/>
  <c r="C419" i="6"/>
  <c r="B419" i="6"/>
  <c r="A419" i="6"/>
  <c r="H418" i="6"/>
  <c r="G418" i="6"/>
  <c r="F418" i="6"/>
  <c r="E418" i="6"/>
  <c r="J418" i="6" s="1"/>
  <c r="D418" i="6"/>
  <c r="C418" i="6"/>
  <c r="B418" i="6"/>
  <c r="A418" i="6"/>
  <c r="H417" i="6"/>
  <c r="G417" i="6"/>
  <c r="F417" i="6"/>
  <c r="E417" i="6"/>
  <c r="J417" i="6" s="1"/>
  <c r="D417" i="6"/>
  <c r="C417" i="6"/>
  <c r="B417" i="6"/>
  <c r="A417" i="6"/>
  <c r="H416" i="6"/>
  <c r="G416" i="6"/>
  <c r="F416" i="6"/>
  <c r="E416" i="6"/>
  <c r="J416" i="6" s="1"/>
  <c r="D416" i="6"/>
  <c r="C416" i="6"/>
  <c r="B416" i="6"/>
  <c r="A416" i="6"/>
  <c r="H415" i="6"/>
  <c r="G415" i="6"/>
  <c r="F415" i="6"/>
  <c r="E415" i="6"/>
  <c r="J415" i="6" s="1"/>
  <c r="D415" i="6"/>
  <c r="C415" i="6"/>
  <c r="B415" i="6"/>
  <c r="A415" i="6"/>
  <c r="H414" i="6"/>
  <c r="G414" i="6"/>
  <c r="F414" i="6"/>
  <c r="E414" i="6"/>
  <c r="J414" i="6" s="1"/>
  <c r="D414" i="6"/>
  <c r="C414" i="6"/>
  <c r="B414" i="6"/>
  <c r="A414" i="6"/>
  <c r="H413" i="6"/>
  <c r="G413" i="6"/>
  <c r="F413" i="6"/>
  <c r="E413" i="6"/>
  <c r="J413" i="6" s="1"/>
  <c r="D413" i="6"/>
  <c r="C413" i="6"/>
  <c r="B413" i="6"/>
  <c r="A413" i="6"/>
  <c r="H412" i="6"/>
  <c r="G412" i="6"/>
  <c r="F412" i="6"/>
  <c r="E412" i="6"/>
  <c r="J412" i="6" s="1"/>
  <c r="D412" i="6"/>
  <c r="C412" i="6"/>
  <c r="B412" i="6"/>
  <c r="A412" i="6"/>
  <c r="H411" i="6"/>
  <c r="G411" i="6"/>
  <c r="F411" i="6"/>
  <c r="E411" i="6"/>
  <c r="J411" i="6" s="1"/>
  <c r="D411" i="6"/>
  <c r="C411" i="6"/>
  <c r="B411" i="6"/>
  <c r="A411" i="6"/>
  <c r="H410" i="6"/>
  <c r="G410" i="6"/>
  <c r="F410" i="6"/>
  <c r="E410" i="6"/>
  <c r="J410" i="6" s="1"/>
  <c r="D410" i="6"/>
  <c r="C410" i="6"/>
  <c r="B410" i="6"/>
  <c r="A410" i="6"/>
  <c r="H409" i="6"/>
  <c r="G409" i="6"/>
  <c r="F409" i="6"/>
  <c r="E409" i="6"/>
  <c r="J409" i="6" s="1"/>
  <c r="D409" i="6"/>
  <c r="C409" i="6"/>
  <c r="B409" i="6"/>
  <c r="A409" i="6"/>
  <c r="H408" i="6"/>
  <c r="G408" i="6"/>
  <c r="F408" i="6"/>
  <c r="E408" i="6"/>
  <c r="J408" i="6" s="1"/>
  <c r="D408" i="6"/>
  <c r="C408" i="6"/>
  <c r="B408" i="6"/>
  <c r="A408" i="6"/>
  <c r="H407" i="6"/>
  <c r="G407" i="6"/>
  <c r="F407" i="6"/>
  <c r="E407" i="6"/>
  <c r="J407" i="6" s="1"/>
  <c r="D407" i="6"/>
  <c r="C407" i="6"/>
  <c r="B407" i="6"/>
  <c r="A407" i="6"/>
  <c r="H406" i="6"/>
  <c r="G406" i="6"/>
  <c r="F406" i="6"/>
  <c r="E406" i="6"/>
  <c r="J406" i="6" s="1"/>
  <c r="D406" i="6"/>
  <c r="C406" i="6"/>
  <c r="B406" i="6"/>
  <c r="A406" i="6"/>
  <c r="H405" i="6"/>
  <c r="G405" i="6"/>
  <c r="F405" i="6"/>
  <c r="E405" i="6"/>
  <c r="J405" i="6" s="1"/>
  <c r="D405" i="6"/>
  <c r="C405" i="6"/>
  <c r="B405" i="6"/>
  <c r="A405" i="6"/>
  <c r="H404" i="6"/>
  <c r="G404" i="6"/>
  <c r="F404" i="6"/>
  <c r="E404" i="6"/>
  <c r="J404" i="6" s="1"/>
  <c r="D404" i="6"/>
  <c r="C404" i="6"/>
  <c r="B404" i="6"/>
  <c r="A404" i="6"/>
  <c r="H403" i="6"/>
  <c r="G403" i="6"/>
  <c r="F403" i="6"/>
  <c r="E403" i="6"/>
  <c r="J403" i="6" s="1"/>
  <c r="D403" i="6"/>
  <c r="C403" i="6"/>
  <c r="B403" i="6"/>
  <c r="A403" i="6"/>
  <c r="H402" i="6"/>
  <c r="G402" i="6"/>
  <c r="F402" i="6"/>
  <c r="E402" i="6"/>
  <c r="J402" i="6" s="1"/>
  <c r="D402" i="6"/>
  <c r="C402" i="6"/>
  <c r="B402" i="6"/>
  <c r="A402" i="6"/>
  <c r="H401" i="6"/>
  <c r="G401" i="6"/>
  <c r="F401" i="6"/>
  <c r="E401" i="6"/>
  <c r="J401" i="6" s="1"/>
  <c r="D401" i="6"/>
  <c r="C401" i="6"/>
  <c r="B401" i="6"/>
  <c r="A401" i="6"/>
  <c r="H400" i="6"/>
  <c r="G400" i="6"/>
  <c r="F400" i="6"/>
  <c r="E400" i="6"/>
  <c r="J400" i="6" s="1"/>
  <c r="D400" i="6"/>
  <c r="C400" i="6"/>
  <c r="B400" i="6"/>
  <c r="A400" i="6"/>
  <c r="H399" i="6"/>
  <c r="G399" i="6"/>
  <c r="F399" i="6"/>
  <c r="E399" i="6"/>
  <c r="J399" i="6" s="1"/>
  <c r="D399" i="6"/>
  <c r="C399" i="6"/>
  <c r="B399" i="6"/>
  <c r="A399" i="6"/>
  <c r="H398" i="6"/>
  <c r="G398" i="6"/>
  <c r="F398" i="6"/>
  <c r="E398" i="6"/>
  <c r="J398" i="6" s="1"/>
  <c r="D398" i="6"/>
  <c r="C398" i="6"/>
  <c r="B398" i="6"/>
  <c r="A398" i="6"/>
  <c r="H397" i="6"/>
  <c r="G397" i="6"/>
  <c r="F397" i="6"/>
  <c r="E397" i="6"/>
  <c r="J397" i="6" s="1"/>
  <c r="D397" i="6"/>
  <c r="C397" i="6"/>
  <c r="B397" i="6"/>
  <c r="A397" i="6"/>
  <c r="H393" i="6"/>
  <c r="G393" i="6"/>
  <c r="F393" i="6"/>
  <c r="E393" i="6"/>
  <c r="J393" i="6" s="1"/>
  <c r="D393" i="6"/>
  <c r="C393" i="6"/>
  <c r="B393" i="6"/>
  <c r="A393" i="6"/>
  <c r="H392" i="6"/>
  <c r="G392" i="6"/>
  <c r="F392" i="6"/>
  <c r="E392" i="6"/>
  <c r="J392" i="6" s="1"/>
  <c r="D392" i="6"/>
  <c r="C392" i="6"/>
  <c r="B392" i="6"/>
  <c r="A392" i="6"/>
  <c r="H391" i="6"/>
  <c r="G391" i="6"/>
  <c r="F391" i="6"/>
  <c r="E391" i="6"/>
  <c r="J391" i="6" s="1"/>
  <c r="D391" i="6"/>
  <c r="C391" i="6"/>
  <c r="B391" i="6"/>
  <c r="A391" i="6"/>
  <c r="H390" i="6"/>
  <c r="G390" i="6"/>
  <c r="F390" i="6"/>
  <c r="E390" i="6"/>
  <c r="J390" i="6" s="1"/>
  <c r="D390" i="6"/>
  <c r="C390" i="6"/>
  <c r="B390" i="6"/>
  <c r="A390" i="6"/>
  <c r="H389" i="6"/>
  <c r="G389" i="6"/>
  <c r="F389" i="6"/>
  <c r="E389" i="6"/>
  <c r="J389" i="6" s="1"/>
  <c r="D389" i="6"/>
  <c r="C389" i="6"/>
  <c r="B389" i="6"/>
  <c r="A389" i="6"/>
  <c r="H388" i="6"/>
  <c r="G388" i="6"/>
  <c r="F388" i="6"/>
  <c r="E388" i="6"/>
  <c r="J388" i="6" s="1"/>
  <c r="D388" i="6"/>
  <c r="C388" i="6"/>
  <c r="B388" i="6"/>
  <c r="A388" i="6"/>
  <c r="H387" i="6"/>
  <c r="G387" i="6"/>
  <c r="F387" i="6"/>
  <c r="E387" i="6"/>
  <c r="J387" i="6" s="1"/>
  <c r="D387" i="6"/>
  <c r="C387" i="6"/>
  <c r="B387" i="6"/>
  <c r="A387" i="6"/>
  <c r="H386" i="6"/>
  <c r="G386" i="6"/>
  <c r="F386" i="6"/>
  <c r="E386" i="6"/>
  <c r="J386" i="6" s="1"/>
  <c r="D386" i="6"/>
  <c r="C386" i="6"/>
  <c r="B386" i="6"/>
  <c r="A386" i="6"/>
  <c r="H385" i="6"/>
  <c r="G385" i="6"/>
  <c r="F385" i="6"/>
  <c r="E385" i="6"/>
  <c r="J385" i="6" s="1"/>
  <c r="D385" i="6"/>
  <c r="C385" i="6"/>
  <c r="B385" i="6"/>
  <c r="A385" i="6"/>
  <c r="H384" i="6"/>
  <c r="G384" i="6"/>
  <c r="F384" i="6"/>
  <c r="E384" i="6"/>
  <c r="J384" i="6" s="1"/>
  <c r="D384" i="6"/>
  <c r="C384" i="6"/>
  <c r="B384" i="6"/>
  <c r="A384" i="6"/>
  <c r="H383" i="6"/>
  <c r="G383" i="6"/>
  <c r="F383" i="6"/>
  <c r="E383" i="6"/>
  <c r="J383" i="6" s="1"/>
  <c r="D383" i="6"/>
  <c r="C383" i="6"/>
  <c r="B383" i="6"/>
  <c r="A383" i="6"/>
  <c r="H382" i="6"/>
  <c r="G382" i="6"/>
  <c r="F382" i="6"/>
  <c r="E382" i="6"/>
  <c r="J382" i="6" s="1"/>
  <c r="D382" i="6"/>
  <c r="C382" i="6"/>
  <c r="B382" i="6"/>
  <c r="A382" i="6"/>
  <c r="H381" i="6"/>
  <c r="G381" i="6"/>
  <c r="F381" i="6"/>
  <c r="E381" i="6"/>
  <c r="J381" i="6" s="1"/>
  <c r="D381" i="6"/>
  <c r="C381" i="6"/>
  <c r="B381" i="6"/>
  <c r="A381" i="6"/>
  <c r="H380" i="6"/>
  <c r="G380" i="6"/>
  <c r="F380" i="6"/>
  <c r="E380" i="6"/>
  <c r="J380" i="6" s="1"/>
  <c r="D380" i="6"/>
  <c r="C380" i="6"/>
  <c r="B380" i="6"/>
  <c r="A380" i="6"/>
  <c r="H379" i="6"/>
  <c r="G379" i="6"/>
  <c r="F379" i="6"/>
  <c r="E379" i="6"/>
  <c r="J379" i="6" s="1"/>
  <c r="D379" i="6"/>
  <c r="C379" i="6"/>
  <c r="B379" i="6"/>
  <c r="A379" i="6"/>
  <c r="H378" i="6"/>
  <c r="G378" i="6"/>
  <c r="F378" i="6"/>
  <c r="E378" i="6"/>
  <c r="J378" i="6" s="1"/>
  <c r="D378" i="6"/>
  <c r="C378" i="6"/>
  <c r="B378" i="6"/>
  <c r="A378" i="6"/>
  <c r="H377" i="6"/>
  <c r="G377" i="6"/>
  <c r="F377" i="6"/>
  <c r="E377" i="6"/>
  <c r="J377" i="6" s="1"/>
  <c r="D377" i="6"/>
  <c r="C377" i="6"/>
  <c r="B377" i="6"/>
  <c r="A377" i="6"/>
  <c r="H376" i="6"/>
  <c r="G376" i="6"/>
  <c r="F376" i="6"/>
  <c r="E376" i="6"/>
  <c r="J376" i="6" s="1"/>
  <c r="D376" i="6"/>
  <c r="C376" i="6"/>
  <c r="B376" i="6"/>
  <c r="A376" i="6"/>
  <c r="H375" i="6"/>
  <c r="G375" i="6"/>
  <c r="F375" i="6"/>
  <c r="E375" i="6"/>
  <c r="J375" i="6" s="1"/>
  <c r="D375" i="6"/>
  <c r="C375" i="6"/>
  <c r="B375" i="6"/>
  <c r="A375" i="6"/>
  <c r="H374" i="6"/>
  <c r="G374" i="6"/>
  <c r="F374" i="6"/>
  <c r="E374" i="6"/>
  <c r="J374" i="6" s="1"/>
  <c r="D374" i="6"/>
  <c r="C374" i="6"/>
  <c r="B374" i="6"/>
  <c r="A374" i="6"/>
  <c r="H373" i="6"/>
  <c r="G373" i="6"/>
  <c r="F373" i="6"/>
  <c r="E373" i="6"/>
  <c r="J373" i="6" s="1"/>
  <c r="D373" i="6"/>
  <c r="C373" i="6"/>
  <c r="B373" i="6"/>
  <c r="A373" i="6"/>
  <c r="H372" i="6"/>
  <c r="G372" i="6"/>
  <c r="F372" i="6"/>
  <c r="E372" i="6"/>
  <c r="J372" i="6" s="1"/>
  <c r="D372" i="6"/>
  <c r="C372" i="6"/>
  <c r="B372" i="6"/>
  <c r="A372" i="6"/>
  <c r="H371" i="6"/>
  <c r="G371" i="6"/>
  <c r="F371" i="6"/>
  <c r="E371" i="6"/>
  <c r="J371" i="6" s="1"/>
  <c r="D371" i="6"/>
  <c r="C371" i="6"/>
  <c r="B371" i="6"/>
  <c r="A371" i="6"/>
  <c r="H370" i="6"/>
  <c r="G370" i="6"/>
  <c r="F370" i="6"/>
  <c r="E370" i="6"/>
  <c r="J370" i="6" s="1"/>
  <c r="D370" i="6"/>
  <c r="C370" i="6"/>
  <c r="B370" i="6"/>
  <c r="A370" i="6"/>
  <c r="H369" i="6"/>
  <c r="G369" i="6"/>
  <c r="F369" i="6"/>
  <c r="E369" i="6"/>
  <c r="J369" i="6" s="1"/>
  <c r="D369" i="6"/>
  <c r="C369" i="6"/>
  <c r="B369" i="6"/>
  <c r="A369" i="6"/>
  <c r="H368" i="6"/>
  <c r="G368" i="6"/>
  <c r="F368" i="6"/>
  <c r="E368" i="6"/>
  <c r="J368" i="6" s="1"/>
  <c r="D368" i="6"/>
  <c r="C368" i="6"/>
  <c r="B368" i="6"/>
  <c r="A368" i="6"/>
  <c r="H367" i="6"/>
  <c r="G367" i="6"/>
  <c r="F367" i="6"/>
  <c r="E367" i="6"/>
  <c r="J367" i="6" s="1"/>
  <c r="D367" i="6"/>
  <c r="C367" i="6"/>
  <c r="B367" i="6"/>
  <c r="A367" i="6"/>
  <c r="H366" i="6"/>
  <c r="G366" i="6"/>
  <c r="F366" i="6"/>
  <c r="E366" i="6"/>
  <c r="J366" i="6" s="1"/>
  <c r="D366" i="6"/>
  <c r="C366" i="6"/>
  <c r="B366" i="6"/>
  <c r="A366" i="6"/>
  <c r="H365" i="6"/>
  <c r="G365" i="6"/>
  <c r="F365" i="6"/>
  <c r="E365" i="6"/>
  <c r="J365" i="6" s="1"/>
  <c r="D365" i="6"/>
  <c r="C365" i="6"/>
  <c r="B365" i="6"/>
  <c r="A365" i="6"/>
  <c r="H364" i="6"/>
  <c r="G364" i="6"/>
  <c r="F364" i="6"/>
  <c r="E364" i="6"/>
  <c r="J364" i="6" s="1"/>
  <c r="D364" i="6"/>
  <c r="C364" i="6"/>
  <c r="B364" i="6"/>
  <c r="A364" i="6"/>
  <c r="H363" i="6"/>
  <c r="G363" i="6"/>
  <c r="F363" i="6"/>
  <c r="E363" i="6"/>
  <c r="J363" i="6" s="1"/>
  <c r="D363" i="6"/>
  <c r="C363" i="6"/>
  <c r="B363" i="6"/>
  <c r="A363" i="6"/>
  <c r="H362" i="6"/>
  <c r="G362" i="6"/>
  <c r="F362" i="6"/>
  <c r="E362" i="6"/>
  <c r="J362" i="6" s="1"/>
  <c r="D362" i="6"/>
  <c r="C362" i="6"/>
  <c r="B362" i="6"/>
  <c r="A362" i="6"/>
  <c r="H361" i="6"/>
  <c r="G361" i="6"/>
  <c r="F361" i="6"/>
  <c r="E361" i="6"/>
  <c r="J361" i="6" s="1"/>
  <c r="D361" i="6"/>
  <c r="C361" i="6"/>
  <c r="B361" i="6"/>
  <c r="A361" i="6"/>
  <c r="H360" i="6"/>
  <c r="G360" i="6"/>
  <c r="F360" i="6"/>
  <c r="E360" i="6"/>
  <c r="J360" i="6" s="1"/>
  <c r="D360" i="6"/>
  <c r="C360" i="6"/>
  <c r="B360" i="6"/>
  <c r="A360" i="6"/>
  <c r="H359" i="6"/>
  <c r="G359" i="6"/>
  <c r="F359" i="6"/>
  <c r="E359" i="6"/>
  <c r="J359" i="6" s="1"/>
  <c r="D359" i="6"/>
  <c r="C359" i="6"/>
  <c r="B359" i="6"/>
  <c r="A359" i="6"/>
  <c r="H358" i="6"/>
  <c r="G358" i="6"/>
  <c r="F358" i="6"/>
  <c r="E358" i="6"/>
  <c r="J358" i="6" s="1"/>
  <c r="D358" i="6"/>
  <c r="C358" i="6"/>
  <c r="B358" i="6"/>
  <c r="A358" i="6"/>
  <c r="H357" i="6"/>
  <c r="G357" i="6"/>
  <c r="F357" i="6"/>
  <c r="E357" i="6"/>
  <c r="J357" i="6" s="1"/>
  <c r="D357" i="6"/>
  <c r="C357" i="6"/>
  <c r="B357" i="6"/>
  <c r="A357" i="6"/>
  <c r="H356" i="6"/>
  <c r="G356" i="6"/>
  <c r="F356" i="6"/>
  <c r="E356" i="6"/>
  <c r="J356" i="6" s="1"/>
  <c r="D356" i="6"/>
  <c r="C356" i="6"/>
  <c r="B356" i="6"/>
  <c r="A356" i="6"/>
  <c r="H355" i="6"/>
  <c r="G355" i="6"/>
  <c r="F355" i="6"/>
  <c r="E355" i="6"/>
  <c r="J355" i="6" s="1"/>
  <c r="D355" i="6"/>
  <c r="C355" i="6"/>
  <c r="B355" i="6"/>
  <c r="A355" i="6"/>
  <c r="H354" i="6"/>
  <c r="G354" i="6"/>
  <c r="F354" i="6"/>
  <c r="E354" i="6"/>
  <c r="J354" i="6" s="1"/>
  <c r="D354" i="6"/>
  <c r="C354" i="6"/>
  <c r="B354" i="6"/>
  <c r="A354" i="6"/>
  <c r="H353" i="6"/>
  <c r="G353" i="6"/>
  <c r="F353" i="6"/>
  <c r="E353" i="6"/>
  <c r="J353" i="6" s="1"/>
  <c r="D353" i="6"/>
  <c r="C353" i="6"/>
  <c r="B353" i="6"/>
  <c r="A353" i="6"/>
  <c r="H352" i="6"/>
  <c r="G352" i="6"/>
  <c r="F352" i="6"/>
  <c r="E352" i="6"/>
  <c r="J352" i="6" s="1"/>
  <c r="D352" i="6"/>
  <c r="C352" i="6"/>
  <c r="B352" i="6"/>
  <c r="A352" i="6"/>
  <c r="H351" i="6"/>
  <c r="G351" i="6"/>
  <c r="F351" i="6"/>
  <c r="E351" i="6"/>
  <c r="D351" i="6"/>
  <c r="C351" i="6"/>
  <c r="B351" i="6"/>
  <c r="A351" i="6"/>
  <c r="H350" i="6"/>
  <c r="G350" i="6"/>
  <c r="F350" i="6"/>
  <c r="E350" i="6"/>
  <c r="D350" i="6"/>
  <c r="C350" i="6"/>
  <c r="B350" i="6"/>
  <c r="A350" i="6"/>
  <c r="H349" i="6"/>
  <c r="G349" i="6"/>
  <c r="F349" i="6"/>
  <c r="E349" i="6"/>
  <c r="D349" i="6"/>
  <c r="C349" i="6"/>
  <c r="B349" i="6"/>
  <c r="A349" i="6"/>
  <c r="H348" i="6"/>
  <c r="G348" i="6"/>
  <c r="F348" i="6"/>
  <c r="E348" i="6"/>
  <c r="D348" i="6"/>
  <c r="C348" i="6"/>
  <c r="B348" i="6"/>
  <c r="A348" i="6"/>
  <c r="H347" i="6"/>
  <c r="G347" i="6"/>
  <c r="F347" i="6"/>
  <c r="E347" i="6"/>
  <c r="D347" i="6"/>
  <c r="C347" i="6"/>
  <c r="B347" i="6"/>
  <c r="A347" i="6"/>
  <c r="H346" i="6"/>
  <c r="G346" i="6"/>
  <c r="F346" i="6"/>
  <c r="E346" i="6"/>
  <c r="D346" i="6"/>
  <c r="C346" i="6"/>
  <c r="B346" i="6"/>
  <c r="A346" i="6"/>
  <c r="H345" i="6"/>
  <c r="G345" i="6"/>
  <c r="F345" i="6"/>
  <c r="E345" i="6"/>
  <c r="D345" i="6"/>
  <c r="C345" i="6"/>
  <c r="B345" i="6"/>
  <c r="A345" i="6"/>
  <c r="H344" i="6"/>
  <c r="G344" i="6"/>
  <c r="F344" i="6"/>
  <c r="E344" i="6"/>
  <c r="J344" i="6" s="1"/>
  <c r="D344" i="6"/>
  <c r="C344" i="6"/>
  <c r="B344" i="6"/>
  <c r="A344" i="6"/>
  <c r="H343" i="6"/>
  <c r="G343" i="6"/>
  <c r="F343" i="6"/>
  <c r="E343" i="6"/>
  <c r="J343" i="6" s="1"/>
  <c r="D343" i="6"/>
  <c r="C343" i="6"/>
  <c r="B343" i="6"/>
  <c r="A343" i="6"/>
  <c r="H342" i="6"/>
  <c r="G342" i="6"/>
  <c r="F342" i="6"/>
  <c r="E342" i="6"/>
  <c r="J342" i="6" s="1"/>
  <c r="D342" i="6"/>
  <c r="C342" i="6"/>
  <c r="B342" i="6"/>
  <c r="A342" i="6"/>
  <c r="H341" i="6"/>
  <c r="G341" i="6"/>
  <c r="F341" i="6"/>
  <c r="E341" i="6"/>
  <c r="J341" i="6" s="1"/>
  <c r="D341" i="6"/>
  <c r="C341" i="6"/>
  <c r="B341" i="6"/>
  <c r="A341" i="6"/>
  <c r="H340" i="6"/>
  <c r="G340" i="6"/>
  <c r="F340" i="6"/>
  <c r="E340" i="6"/>
  <c r="J340" i="6" s="1"/>
  <c r="D340" i="6"/>
  <c r="C340" i="6"/>
  <c r="B340" i="6"/>
  <c r="A340" i="6"/>
  <c r="H339" i="6"/>
  <c r="G339" i="6"/>
  <c r="F339" i="6"/>
  <c r="E339" i="6"/>
  <c r="J339" i="6" s="1"/>
  <c r="D339" i="6"/>
  <c r="C339" i="6"/>
  <c r="B339" i="6"/>
  <c r="A339" i="6"/>
  <c r="H338" i="6"/>
  <c r="G338" i="6"/>
  <c r="F338" i="6"/>
  <c r="E338" i="6"/>
  <c r="J338" i="6" s="1"/>
  <c r="D338" i="6"/>
  <c r="C338" i="6"/>
  <c r="B338" i="6"/>
  <c r="A338" i="6"/>
  <c r="H337" i="6"/>
  <c r="G337" i="6"/>
  <c r="F337" i="6"/>
  <c r="E337" i="6"/>
  <c r="J337" i="6" s="1"/>
  <c r="D337" i="6"/>
  <c r="C337" i="6"/>
  <c r="B337" i="6"/>
  <c r="A337" i="6"/>
  <c r="H336" i="6"/>
  <c r="G336" i="6"/>
  <c r="F336" i="6"/>
  <c r="E336" i="6"/>
  <c r="D336" i="6"/>
  <c r="C336" i="6"/>
  <c r="B336" i="6"/>
  <c r="A336" i="6"/>
  <c r="H335" i="6"/>
  <c r="G335" i="6"/>
  <c r="F335" i="6"/>
  <c r="E335" i="6"/>
  <c r="D335" i="6"/>
  <c r="C335" i="6"/>
  <c r="B335" i="6"/>
  <c r="A335" i="6"/>
  <c r="H329" i="6"/>
  <c r="G329" i="6"/>
  <c r="F329" i="6"/>
  <c r="E329" i="6"/>
  <c r="D329" i="6"/>
  <c r="C329" i="6"/>
  <c r="B329" i="6"/>
  <c r="A329" i="6"/>
  <c r="H328" i="6"/>
  <c r="G328" i="6"/>
  <c r="F328" i="6"/>
  <c r="E328" i="6"/>
  <c r="D328" i="6"/>
  <c r="C328" i="6"/>
  <c r="B328" i="6"/>
  <c r="A328" i="6"/>
  <c r="H324" i="6"/>
  <c r="G324" i="6"/>
  <c r="F324" i="6"/>
  <c r="E324" i="6"/>
  <c r="D324" i="6"/>
  <c r="C324" i="6"/>
  <c r="B324" i="6"/>
  <c r="A324" i="6"/>
  <c r="H323" i="6"/>
  <c r="G323" i="6"/>
  <c r="F323" i="6"/>
  <c r="E323" i="6"/>
  <c r="D323" i="6"/>
  <c r="C323" i="6"/>
  <c r="B323" i="6"/>
  <c r="A323" i="6"/>
  <c r="H322" i="6"/>
  <c r="G322" i="6"/>
  <c r="F322" i="6"/>
  <c r="E322" i="6"/>
  <c r="D322" i="6"/>
  <c r="C322" i="6"/>
  <c r="B322" i="6"/>
  <c r="A322" i="6"/>
  <c r="H321" i="6"/>
  <c r="G321" i="6"/>
  <c r="F321" i="6"/>
  <c r="E321" i="6"/>
  <c r="J321" i="6" s="1"/>
  <c r="D321" i="6"/>
  <c r="C321" i="6"/>
  <c r="B321" i="6"/>
  <c r="A321" i="6"/>
  <c r="H320" i="6"/>
  <c r="G320" i="6"/>
  <c r="F320" i="6"/>
  <c r="E320" i="6"/>
  <c r="J320" i="6" s="1"/>
  <c r="D320" i="6"/>
  <c r="C320" i="6"/>
  <c r="B320" i="6"/>
  <c r="A320" i="6"/>
  <c r="H319" i="6"/>
  <c r="G319" i="6"/>
  <c r="F319" i="6"/>
  <c r="E319" i="6"/>
  <c r="J319" i="6" s="1"/>
  <c r="D319" i="6"/>
  <c r="C319" i="6"/>
  <c r="B319" i="6"/>
  <c r="A319" i="6"/>
  <c r="H318" i="6"/>
  <c r="G318" i="6"/>
  <c r="F318" i="6"/>
  <c r="E318" i="6"/>
  <c r="J318" i="6" s="1"/>
  <c r="D318" i="6"/>
  <c r="C318" i="6"/>
  <c r="B318" i="6"/>
  <c r="A318" i="6"/>
  <c r="H317" i="6"/>
  <c r="G317" i="6"/>
  <c r="F317" i="6"/>
  <c r="E317" i="6"/>
  <c r="J317" i="6" s="1"/>
  <c r="D317" i="6"/>
  <c r="C317" i="6"/>
  <c r="B317" i="6"/>
  <c r="A317" i="6"/>
  <c r="H316" i="6"/>
  <c r="G316" i="6"/>
  <c r="F316" i="6"/>
  <c r="E316" i="6"/>
  <c r="J316" i="6" s="1"/>
  <c r="D316" i="6"/>
  <c r="C316" i="6"/>
  <c r="B316" i="6"/>
  <c r="A316" i="6"/>
  <c r="H315" i="6"/>
  <c r="G315" i="6"/>
  <c r="F315" i="6"/>
  <c r="E315" i="6"/>
  <c r="J315" i="6" s="1"/>
  <c r="D315" i="6"/>
  <c r="C315" i="6"/>
  <c r="B315" i="6"/>
  <c r="A315" i="6"/>
  <c r="H314" i="6"/>
  <c r="G314" i="6"/>
  <c r="F314" i="6"/>
  <c r="E314" i="6"/>
  <c r="J314" i="6" s="1"/>
  <c r="D314" i="6"/>
  <c r="C314" i="6"/>
  <c r="B314" i="6"/>
  <c r="A314" i="6"/>
  <c r="H313" i="6"/>
  <c r="G313" i="6"/>
  <c r="F313" i="6"/>
  <c r="E313" i="6"/>
  <c r="D313" i="6"/>
  <c r="C313" i="6"/>
  <c r="B313" i="6"/>
  <c r="A313" i="6"/>
  <c r="H312" i="6"/>
  <c r="G312" i="6"/>
  <c r="F312" i="6"/>
  <c r="E312" i="6"/>
  <c r="D312" i="6"/>
  <c r="C312" i="6"/>
  <c r="B312" i="6"/>
  <c r="A312" i="6"/>
  <c r="H311" i="6"/>
  <c r="G311" i="6"/>
  <c r="F311" i="6"/>
  <c r="E311" i="6"/>
  <c r="D311" i="6"/>
  <c r="C311" i="6"/>
  <c r="B311" i="6"/>
  <c r="A311" i="6"/>
  <c r="H310" i="6"/>
  <c r="G310" i="6"/>
  <c r="F310" i="6"/>
  <c r="E310" i="6"/>
  <c r="D310" i="6"/>
  <c r="C310" i="6"/>
  <c r="B310" i="6"/>
  <c r="A310" i="6"/>
  <c r="H309" i="6"/>
  <c r="G309" i="6"/>
  <c r="F309" i="6"/>
  <c r="E309" i="6"/>
  <c r="D309" i="6"/>
  <c r="C309" i="6"/>
  <c r="B309" i="6"/>
  <c r="A309" i="6"/>
  <c r="H308" i="6"/>
  <c r="G308" i="6"/>
  <c r="F308" i="6"/>
  <c r="E308" i="6"/>
  <c r="D308" i="6"/>
  <c r="C308" i="6"/>
  <c r="B308" i="6"/>
  <c r="A308" i="6"/>
  <c r="H307" i="6"/>
  <c r="G307" i="6"/>
  <c r="F307" i="6"/>
  <c r="E307" i="6"/>
  <c r="D307" i="6"/>
  <c r="C307" i="6"/>
  <c r="B307" i="6"/>
  <c r="A307" i="6"/>
  <c r="H306" i="6"/>
  <c r="G306" i="6"/>
  <c r="F306" i="6"/>
  <c r="E306" i="6"/>
  <c r="D306" i="6"/>
  <c r="C306" i="6"/>
  <c r="B306" i="6"/>
  <c r="A306" i="6"/>
  <c r="H302" i="6"/>
  <c r="G302" i="6"/>
  <c r="F302" i="6"/>
  <c r="E302" i="6"/>
  <c r="D302" i="6"/>
  <c r="C302" i="6"/>
  <c r="B302" i="6"/>
  <c r="A302" i="6"/>
  <c r="H301" i="6"/>
  <c r="G301" i="6"/>
  <c r="F301" i="6"/>
  <c r="E301" i="6"/>
  <c r="D301" i="6"/>
  <c r="C301" i="6"/>
  <c r="B301" i="6"/>
  <c r="A301" i="6"/>
  <c r="H300" i="6"/>
  <c r="G300" i="6"/>
  <c r="F300" i="6"/>
  <c r="E300" i="6"/>
  <c r="D300" i="6"/>
  <c r="C300" i="6"/>
  <c r="B300" i="6"/>
  <c r="A300" i="6"/>
  <c r="H299" i="6"/>
  <c r="G299" i="6"/>
  <c r="F299" i="6"/>
  <c r="E299" i="6"/>
  <c r="D299" i="6"/>
  <c r="C299" i="6"/>
  <c r="B299" i="6"/>
  <c r="A299" i="6"/>
  <c r="H298" i="6"/>
  <c r="G298" i="6"/>
  <c r="F298" i="6"/>
  <c r="E298" i="6"/>
  <c r="D298" i="6"/>
  <c r="C298" i="6"/>
  <c r="B298" i="6"/>
  <c r="A298" i="6"/>
  <c r="H297" i="6"/>
  <c r="G297" i="6"/>
  <c r="F297" i="6"/>
  <c r="E297" i="6"/>
  <c r="D297" i="6"/>
  <c r="C297" i="6"/>
  <c r="B297" i="6"/>
  <c r="A297" i="6"/>
  <c r="H296" i="6"/>
  <c r="G296" i="6"/>
  <c r="F296" i="6"/>
  <c r="E296" i="6"/>
  <c r="D296" i="6"/>
  <c r="C296" i="6"/>
  <c r="B296" i="6"/>
  <c r="A296" i="6"/>
  <c r="H295" i="6"/>
  <c r="G295" i="6"/>
  <c r="F295" i="6"/>
  <c r="E295" i="6"/>
  <c r="D295" i="6"/>
  <c r="C295" i="6"/>
  <c r="B295" i="6"/>
  <c r="A295" i="6"/>
  <c r="H294" i="6"/>
  <c r="G294" i="6"/>
  <c r="F294" i="6"/>
  <c r="E294" i="6"/>
  <c r="D294" i="6"/>
  <c r="C294" i="6"/>
  <c r="B294" i="6"/>
  <c r="A294" i="6"/>
  <c r="H293" i="6"/>
  <c r="G293" i="6"/>
  <c r="F293" i="6"/>
  <c r="E293" i="6"/>
  <c r="D293" i="6"/>
  <c r="C293" i="6"/>
  <c r="B293" i="6"/>
  <c r="A293" i="6"/>
  <c r="H292" i="6"/>
  <c r="G292" i="6"/>
  <c r="F292" i="6"/>
  <c r="E292" i="6"/>
  <c r="D292" i="6"/>
  <c r="C292" i="6"/>
  <c r="B292" i="6"/>
  <c r="A292" i="6"/>
  <c r="H291" i="6"/>
  <c r="G291" i="6"/>
  <c r="F291" i="6"/>
  <c r="E291" i="6"/>
  <c r="D291" i="6"/>
  <c r="C291" i="6"/>
  <c r="B291" i="6"/>
  <c r="A291" i="6"/>
  <c r="H290" i="6"/>
  <c r="G290" i="6"/>
  <c r="F290" i="6"/>
  <c r="E290" i="6"/>
  <c r="D290" i="6"/>
  <c r="C290" i="6"/>
  <c r="B290" i="6"/>
  <c r="A290" i="6"/>
  <c r="H289" i="6"/>
  <c r="G289" i="6"/>
  <c r="F289" i="6"/>
  <c r="E289" i="6"/>
  <c r="D289" i="6"/>
  <c r="C289" i="6"/>
  <c r="B289" i="6"/>
  <c r="A289" i="6"/>
  <c r="H288" i="6"/>
  <c r="G288" i="6"/>
  <c r="F288" i="6"/>
  <c r="E288" i="6"/>
  <c r="D288" i="6"/>
  <c r="C288" i="6"/>
  <c r="B288" i="6"/>
  <c r="A288" i="6"/>
  <c r="H287" i="6"/>
  <c r="G287" i="6"/>
  <c r="F287" i="6"/>
  <c r="E287" i="6"/>
  <c r="D287" i="6"/>
  <c r="C287" i="6"/>
  <c r="B287" i="6"/>
  <c r="A287" i="6"/>
  <c r="H286" i="6"/>
  <c r="G286" i="6"/>
  <c r="F286" i="6"/>
  <c r="E286" i="6"/>
  <c r="D286" i="6"/>
  <c r="C286" i="6"/>
  <c r="B286" i="6"/>
  <c r="A286" i="6"/>
  <c r="H285" i="6"/>
  <c r="G285" i="6"/>
  <c r="F285" i="6"/>
  <c r="E285" i="6"/>
  <c r="D285" i="6"/>
  <c r="C285" i="6"/>
  <c r="B285" i="6"/>
  <c r="A285" i="6"/>
  <c r="H284" i="6"/>
  <c r="G284" i="6"/>
  <c r="F284" i="6"/>
  <c r="E284" i="6"/>
  <c r="D284" i="6"/>
  <c r="C284" i="6"/>
  <c r="B284" i="6"/>
  <c r="A284" i="6"/>
  <c r="H283" i="6"/>
  <c r="G283" i="6"/>
  <c r="F283" i="6"/>
  <c r="E283" i="6"/>
  <c r="D283" i="6"/>
  <c r="C283" i="6"/>
  <c r="B283" i="6"/>
  <c r="A283" i="6"/>
  <c r="H282" i="6"/>
  <c r="G282" i="6"/>
  <c r="F282" i="6"/>
  <c r="E282" i="6"/>
  <c r="D282" i="6"/>
  <c r="C282" i="6"/>
  <c r="B282" i="6"/>
  <c r="A282" i="6"/>
  <c r="H281" i="6"/>
  <c r="G281" i="6"/>
  <c r="F281" i="6"/>
  <c r="E281" i="6"/>
  <c r="D281" i="6"/>
  <c r="C281" i="6"/>
  <c r="B281" i="6"/>
  <c r="A281" i="6"/>
  <c r="H280" i="6"/>
  <c r="G280" i="6"/>
  <c r="F280" i="6"/>
  <c r="E280" i="6"/>
  <c r="D280" i="6"/>
  <c r="C280" i="6"/>
  <c r="B280" i="6"/>
  <c r="A280" i="6"/>
  <c r="H279" i="6"/>
  <c r="G279" i="6"/>
  <c r="F279" i="6"/>
  <c r="E279" i="6"/>
  <c r="D279" i="6"/>
  <c r="C279" i="6"/>
  <c r="B279" i="6"/>
  <c r="A279" i="6"/>
  <c r="H278" i="6"/>
  <c r="G278" i="6"/>
  <c r="F278" i="6"/>
  <c r="E278" i="6"/>
  <c r="D278" i="6"/>
  <c r="C278" i="6"/>
  <c r="B278" i="6"/>
  <c r="A278" i="6"/>
  <c r="H277" i="6"/>
  <c r="G277" i="6"/>
  <c r="F277" i="6"/>
  <c r="E277" i="6"/>
  <c r="D277" i="6"/>
  <c r="C277" i="6"/>
  <c r="B277" i="6"/>
  <c r="A277" i="6"/>
  <c r="H276" i="6"/>
  <c r="G276" i="6"/>
  <c r="F276" i="6"/>
  <c r="E276" i="6"/>
  <c r="D276" i="6"/>
  <c r="C276" i="6"/>
  <c r="B276" i="6"/>
  <c r="A276" i="6"/>
  <c r="H275" i="6"/>
  <c r="G275" i="6"/>
  <c r="F275" i="6"/>
  <c r="E275" i="6"/>
  <c r="D275" i="6"/>
  <c r="C275" i="6"/>
  <c r="B275" i="6"/>
  <c r="A275" i="6"/>
  <c r="H274" i="6"/>
  <c r="G274" i="6"/>
  <c r="F274" i="6"/>
  <c r="E274" i="6"/>
  <c r="D274" i="6"/>
  <c r="C274" i="6"/>
  <c r="B274" i="6"/>
  <c r="A274" i="6"/>
  <c r="H273" i="6"/>
  <c r="G273" i="6"/>
  <c r="F273" i="6"/>
  <c r="E273" i="6"/>
  <c r="D273" i="6"/>
  <c r="C273" i="6"/>
  <c r="B273" i="6"/>
  <c r="A273" i="6"/>
  <c r="H272" i="6"/>
  <c r="G272" i="6"/>
  <c r="F272" i="6"/>
  <c r="E272" i="6"/>
  <c r="D272" i="6"/>
  <c r="C272" i="6"/>
  <c r="B272" i="6"/>
  <c r="A272" i="6"/>
  <c r="H271" i="6"/>
  <c r="G271" i="6"/>
  <c r="F271" i="6"/>
  <c r="E271" i="6"/>
  <c r="D271" i="6"/>
  <c r="C271" i="6"/>
  <c r="B271" i="6"/>
  <c r="A271" i="6"/>
  <c r="H270" i="6"/>
  <c r="G270" i="6"/>
  <c r="F270" i="6"/>
  <c r="E270" i="6"/>
  <c r="D270" i="6"/>
  <c r="C270" i="6"/>
  <c r="B270" i="6"/>
  <c r="A270" i="6"/>
  <c r="H269" i="6"/>
  <c r="G269" i="6"/>
  <c r="F269" i="6"/>
  <c r="E269" i="6"/>
  <c r="D269" i="6"/>
  <c r="C269" i="6"/>
  <c r="B269" i="6"/>
  <c r="A269" i="6"/>
  <c r="H268" i="6"/>
  <c r="G268" i="6"/>
  <c r="F268" i="6"/>
  <c r="E268" i="6"/>
  <c r="D268" i="6"/>
  <c r="C268" i="6"/>
  <c r="B268" i="6"/>
  <c r="A268" i="6"/>
  <c r="H267" i="6"/>
  <c r="G267" i="6"/>
  <c r="F267" i="6"/>
  <c r="E267" i="6"/>
  <c r="D267" i="6"/>
  <c r="C267" i="6"/>
  <c r="B267" i="6"/>
  <c r="A267" i="6"/>
  <c r="H266" i="6"/>
  <c r="G266" i="6"/>
  <c r="F266" i="6"/>
  <c r="E266" i="6"/>
  <c r="D266" i="6"/>
  <c r="C266" i="6"/>
  <c r="B266" i="6"/>
  <c r="A266" i="6"/>
  <c r="H265" i="6"/>
  <c r="G265" i="6"/>
  <c r="F265" i="6"/>
  <c r="E265" i="6"/>
  <c r="D265" i="6"/>
  <c r="C265" i="6"/>
  <c r="B265" i="6"/>
  <c r="A265" i="6"/>
  <c r="H264" i="6"/>
  <c r="G264" i="6"/>
  <c r="F264" i="6"/>
  <c r="E264" i="6"/>
  <c r="D264" i="6"/>
  <c r="C264" i="6"/>
  <c r="B264" i="6"/>
  <c r="A264" i="6"/>
  <c r="H263" i="6"/>
  <c r="G263" i="6"/>
  <c r="F263" i="6"/>
  <c r="E263" i="6"/>
  <c r="D263" i="6"/>
  <c r="C263" i="6"/>
  <c r="B263" i="6"/>
  <c r="A263" i="6"/>
  <c r="H262" i="6"/>
  <c r="G262" i="6"/>
  <c r="F262" i="6"/>
  <c r="E262" i="6"/>
  <c r="D262" i="6"/>
  <c r="C262" i="6"/>
  <c r="B262" i="6"/>
  <c r="A262" i="6"/>
  <c r="H261" i="6"/>
  <c r="G261" i="6"/>
  <c r="F261" i="6"/>
  <c r="E261" i="6"/>
  <c r="D261" i="6"/>
  <c r="C261" i="6"/>
  <c r="B261" i="6"/>
  <c r="A261" i="6"/>
  <c r="H260" i="6"/>
  <c r="G260" i="6"/>
  <c r="F260" i="6"/>
  <c r="E260" i="6"/>
  <c r="D260" i="6"/>
  <c r="C260" i="6"/>
  <c r="B260" i="6"/>
  <c r="A260" i="6"/>
  <c r="H259" i="6"/>
  <c r="G259" i="6"/>
  <c r="F259" i="6"/>
  <c r="E259" i="6"/>
  <c r="D259" i="6"/>
  <c r="C259" i="6"/>
  <c r="B259" i="6"/>
  <c r="A259" i="6"/>
  <c r="H258" i="6"/>
  <c r="G258" i="6"/>
  <c r="F258" i="6"/>
  <c r="E258" i="6"/>
  <c r="J258" i="6" s="1"/>
  <c r="D258" i="6"/>
  <c r="C258" i="6"/>
  <c r="B258" i="6"/>
  <c r="A258" i="6"/>
  <c r="H257" i="6"/>
  <c r="G257" i="6"/>
  <c r="F257" i="6"/>
  <c r="E257" i="6"/>
  <c r="J257" i="6" s="1"/>
  <c r="D257" i="6"/>
  <c r="C257" i="6"/>
  <c r="B257" i="6"/>
  <c r="A257" i="6"/>
  <c r="H256" i="6"/>
  <c r="G256" i="6"/>
  <c r="F256" i="6"/>
  <c r="E256" i="6"/>
  <c r="J256" i="6" s="1"/>
  <c r="D256" i="6"/>
  <c r="C256" i="6"/>
  <c r="B256" i="6"/>
  <c r="A256" i="6"/>
  <c r="H255" i="6"/>
  <c r="G255" i="6"/>
  <c r="F255" i="6"/>
  <c r="E255" i="6"/>
  <c r="J255" i="6" s="1"/>
  <c r="D255" i="6"/>
  <c r="C255" i="6"/>
  <c r="B255" i="6"/>
  <c r="A255" i="6"/>
  <c r="H254" i="6"/>
  <c r="G254" i="6"/>
  <c r="F254" i="6"/>
  <c r="E254" i="6"/>
  <c r="J254" i="6" s="1"/>
  <c r="D254" i="6"/>
  <c r="C254" i="6"/>
  <c r="B254" i="6"/>
  <c r="A254" i="6"/>
  <c r="H253" i="6"/>
  <c r="G253" i="6"/>
  <c r="F253" i="6"/>
  <c r="E253" i="6"/>
  <c r="J253" i="6" s="1"/>
  <c r="D253" i="6"/>
  <c r="C253" i="6"/>
  <c r="B253" i="6"/>
  <c r="A253" i="6"/>
  <c r="H252" i="6"/>
  <c r="G252" i="6"/>
  <c r="F252" i="6"/>
  <c r="E252" i="6"/>
  <c r="J252" i="6" s="1"/>
  <c r="D252" i="6"/>
  <c r="C252" i="6"/>
  <c r="B252" i="6"/>
  <c r="A252" i="6"/>
  <c r="H251" i="6"/>
  <c r="G251" i="6"/>
  <c r="F251" i="6"/>
  <c r="E251" i="6"/>
  <c r="J251" i="6" s="1"/>
  <c r="D251" i="6"/>
  <c r="C251" i="6"/>
  <c r="B251" i="6"/>
  <c r="A251" i="6"/>
  <c r="H250" i="6"/>
  <c r="G250" i="6"/>
  <c r="F250" i="6"/>
  <c r="E250" i="6"/>
  <c r="J250" i="6" s="1"/>
  <c r="D250" i="6"/>
  <c r="C250" i="6"/>
  <c r="B250" i="6"/>
  <c r="A250" i="6"/>
  <c r="H246" i="6"/>
  <c r="G246" i="6"/>
  <c r="F246" i="6"/>
  <c r="E246" i="6"/>
  <c r="J246" i="6" s="1"/>
  <c r="D246" i="6"/>
  <c r="C246" i="6"/>
  <c r="B246" i="6"/>
  <c r="A246" i="6"/>
  <c r="H245" i="6"/>
  <c r="G245" i="6"/>
  <c r="F245" i="6"/>
  <c r="E245" i="6"/>
  <c r="J245" i="6" s="1"/>
  <c r="D245" i="6"/>
  <c r="C245" i="6"/>
  <c r="B245" i="6"/>
  <c r="A245" i="6"/>
  <c r="H244" i="6"/>
  <c r="G244" i="6"/>
  <c r="F244" i="6"/>
  <c r="E244" i="6"/>
  <c r="J244" i="6" s="1"/>
  <c r="D244" i="6"/>
  <c r="C244" i="6"/>
  <c r="B244" i="6"/>
  <c r="A244" i="6"/>
  <c r="H243" i="6"/>
  <c r="G243" i="6"/>
  <c r="F243" i="6"/>
  <c r="E243" i="6"/>
  <c r="J243" i="6" s="1"/>
  <c r="D243" i="6"/>
  <c r="C243" i="6"/>
  <c r="B243" i="6"/>
  <c r="A243" i="6"/>
  <c r="H242" i="6"/>
  <c r="G242" i="6"/>
  <c r="F242" i="6"/>
  <c r="E242" i="6"/>
  <c r="J242" i="6" s="1"/>
  <c r="D242" i="6"/>
  <c r="C242" i="6"/>
  <c r="B242" i="6"/>
  <c r="A242" i="6"/>
  <c r="H241" i="6"/>
  <c r="G241" i="6"/>
  <c r="F241" i="6"/>
  <c r="E241" i="6"/>
  <c r="J241" i="6" s="1"/>
  <c r="D241" i="6"/>
  <c r="C241" i="6"/>
  <c r="B241" i="6"/>
  <c r="A241" i="6"/>
  <c r="H240" i="6"/>
  <c r="G240" i="6"/>
  <c r="F240" i="6"/>
  <c r="E240" i="6"/>
  <c r="J240" i="6" s="1"/>
  <c r="D240" i="6"/>
  <c r="C240" i="6"/>
  <c r="B240" i="6"/>
  <c r="A240" i="6"/>
  <c r="H239" i="6"/>
  <c r="G239" i="6"/>
  <c r="F239" i="6"/>
  <c r="E239" i="6"/>
  <c r="J239" i="6" s="1"/>
  <c r="D239" i="6"/>
  <c r="C239" i="6"/>
  <c r="B239" i="6"/>
  <c r="A239" i="6"/>
  <c r="H238" i="6"/>
  <c r="G238" i="6"/>
  <c r="F238" i="6"/>
  <c r="E238" i="6"/>
  <c r="J238" i="6" s="1"/>
  <c r="D238" i="6"/>
  <c r="C238" i="6"/>
  <c r="B238" i="6"/>
  <c r="A238" i="6"/>
  <c r="H237" i="6"/>
  <c r="G237" i="6"/>
  <c r="F237" i="6"/>
  <c r="E237" i="6"/>
  <c r="J237" i="6" s="1"/>
  <c r="D237" i="6"/>
  <c r="C237" i="6"/>
  <c r="B237" i="6"/>
  <c r="A237" i="6"/>
  <c r="H236" i="6"/>
  <c r="G236" i="6"/>
  <c r="F236" i="6"/>
  <c r="E236" i="6"/>
  <c r="J236" i="6" s="1"/>
  <c r="D236" i="6"/>
  <c r="C236" i="6"/>
  <c r="B236" i="6"/>
  <c r="A236" i="6"/>
  <c r="H235" i="6"/>
  <c r="G235" i="6"/>
  <c r="F235" i="6"/>
  <c r="E235" i="6"/>
  <c r="J235" i="6" s="1"/>
  <c r="D235" i="6"/>
  <c r="C235" i="6"/>
  <c r="B235" i="6"/>
  <c r="A235" i="6"/>
  <c r="H234" i="6"/>
  <c r="G234" i="6"/>
  <c r="F234" i="6"/>
  <c r="E234" i="6"/>
  <c r="J234" i="6" s="1"/>
  <c r="D234" i="6"/>
  <c r="C234" i="6"/>
  <c r="B234" i="6"/>
  <c r="A234" i="6"/>
  <c r="H233" i="6"/>
  <c r="G233" i="6"/>
  <c r="F233" i="6"/>
  <c r="E233" i="6"/>
  <c r="J233" i="6" s="1"/>
  <c r="D233" i="6"/>
  <c r="C233" i="6"/>
  <c r="B233" i="6"/>
  <c r="A233" i="6"/>
  <c r="H232" i="6"/>
  <c r="G232" i="6"/>
  <c r="F232" i="6"/>
  <c r="E232" i="6"/>
  <c r="J232" i="6" s="1"/>
  <c r="D232" i="6"/>
  <c r="C232" i="6"/>
  <c r="B232" i="6"/>
  <c r="A232" i="6"/>
  <c r="H231" i="6"/>
  <c r="G231" i="6"/>
  <c r="F231" i="6"/>
  <c r="E231" i="6"/>
  <c r="J231" i="6" s="1"/>
  <c r="D231" i="6"/>
  <c r="C231" i="6"/>
  <c r="B231" i="6"/>
  <c r="A231" i="6"/>
  <c r="H230" i="6"/>
  <c r="G230" i="6"/>
  <c r="F230" i="6"/>
  <c r="E230" i="6"/>
  <c r="J230" i="6" s="1"/>
  <c r="D230" i="6"/>
  <c r="C230" i="6"/>
  <c r="B230" i="6"/>
  <c r="A230" i="6"/>
  <c r="H229" i="6"/>
  <c r="G229" i="6"/>
  <c r="F229" i="6"/>
  <c r="E229" i="6"/>
  <c r="J229" i="6" s="1"/>
  <c r="D229" i="6"/>
  <c r="C229" i="6"/>
  <c r="B229" i="6"/>
  <c r="A229" i="6"/>
  <c r="H228" i="6"/>
  <c r="G228" i="6"/>
  <c r="F228" i="6"/>
  <c r="E228" i="6"/>
  <c r="J228" i="6" s="1"/>
  <c r="D228" i="6"/>
  <c r="C228" i="6"/>
  <c r="B228" i="6"/>
  <c r="A228" i="6"/>
  <c r="H224" i="6"/>
  <c r="G224" i="6"/>
  <c r="F224" i="6"/>
  <c r="E224" i="6"/>
  <c r="J224" i="6" s="1"/>
  <c r="D224" i="6"/>
  <c r="C224" i="6"/>
  <c r="B224" i="6"/>
  <c r="A224" i="6"/>
  <c r="H223" i="6"/>
  <c r="G223" i="6"/>
  <c r="F223" i="6"/>
  <c r="E223" i="6"/>
  <c r="J223" i="6" s="1"/>
  <c r="D223" i="6"/>
  <c r="C223" i="6"/>
  <c r="B223" i="6"/>
  <c r="A223" i="6"/>
  <c r="H222" i="6"/>
  <c r="G222" i="6"/>
  <c r="F222" i="6"/>
  <c r="E222" i="6"/>
  <c r="J222" i="6" s="1"/>
  <c r="D222" i="6"/>
  <c r="C222" i="6"/>
  <c r="B222" i="6"/>
  <c r="A222" i="6"/>
  <c r="H221" i="6"/>
  <c r="G221" i="6"/>
  <c r="F221" i="6"/>
  <c r="E221" i="6"/>
  <c r="J221" i="6" s="1"/>
  <c r="D221" i="6"/>
  <c r="C221" i="6"/>
  <c r="B221" i="6"/>
  <c r="A221" i="6"/>
  <c r="H220" i="6"/>
  <c r="G220" i="6"/>
  <c r="F220" i="6"/>
  <c r="E220" i="6"/>
  <c r="J220" i="6" s="1"/>
  <c r="D220" i="6"/>
  <c r="C220" i="6"/>
  <c r="B220" i="6"/>
  <c r="A220" i="6"/>
  <c r="H219" i="6"/>
  <c r="G219" i="6"/>
  <c r="F219" i="6"/>
  <c r="E219" i="6"/>
  <c r="J219" i="6" s="1"/>
  <c r="D219" i="6"/>
  <c r="C219" i="6"/>
  <c r="B219" i="6"/>
  <c r="A219" i="6"/>
  <c r="H218" i="6"/>
  <c r="G218" i="6"/>
  <c r="F218" i="6"/>
  <c r="E218" i="6"/>
  <c r="J218" i="6" s="1"/>
  <c r="D218" i="6"/>
  <c r="C218" i="6"/>
  <c r="B218" i="6"/>
  <c r="A218" i="6"/>
  <c r="H217" i="6"/>
  <c r="G217" i="6"/>
  <c r="F217" i="6"/>
  <c r="E217" i="6"/>
  <c r="J217" i="6" s="1"/>
  <c r="D217" i="6"/>
  <c r="C217" i="6"/>
  <c r="B217" i="6"/>
  <c r="A217" i="6"/>
  <c r="H216" i="6"/>
  <c r="G216" i="6"/>
  <c r="F216" i="6"/>
  <c r="E216" i="6"/>
  <c r="J216" i="6" s="1"/>
  <c r="D216" i="6"/>
  <c r="C216" i="6"/>
  <c r="B216" i="6"/>
  <c r="A216" i="6"/>
  <c r="H215" i="6"/>
  <c r="G215" i="6"/>
  <c r="F215" i="6"/>
  <c r="E215" i="6"/>
  <c r="J215" i="6" s="1"/>
  <c r="D215" i="6"/>
  <c r="C215" i="6"/>
  <c r="B215" i="6"/>
  <c r="A215" i="6"/>
  <c r="H214" i="6"/>
  <c r="G214" i="6"/>
  <c r="F214" i="6"/>
  <c r="E214" i="6"/>
  <c r="J214" i="6" s="1"/>
  <c r="D214" i="6"/>
  <c r="C214" i="6"/>
  <c r="B214" i="6"/>
  <c r="A214" i="6"/>
  <c r="H213" i="6"/>
  <c r="G213" i="6"/>
  <c r="F213" i="6"/>
  <c r="E213" i="6"/>
  <c r="J213" i="6" s="1"/>
  <c r="D213" i="6"/>
  <c r="C213" i="6"/>
  <c r="B213" i="6"/>
  <c r="A213" i="6"/>
  <c r="H212" i="6"/>
  <c r="G212" i="6"/>
  <c r="F212" i="6"/>
  <c r="E212" i="6"/>
  <c r="J212" i="6" s="1"/>
  <c r="D212" i="6"/>
  <c r="C212" i="6"/>
  <c r="B212" i="6"/>
  <c r="A212" i="6"/>
  <c r="H211" i="6"/>
  <c r="G211" i="6"/>
  <c r="F211" i="6"/>
  <c r="E211" i="6"/>
  <c r="J211" i="6" s="1"/>
  <c r="D211" i="6"/>
  <c r="C211" i="6"/>
  <c r="B211" i="6"/>
  <c r="A211" i="6"/>
  <c r="H210" i="6"/>
  <c r="G210" i="6"/>
  <c r="F210" i="6"/>
  <c r="E210" i="6"/>
  <c r="J210" i="6" s="1"/>
  <c r="D210" i="6"/>
  <c r="C210" i="6"/>
  <c r="B210" i="6"/>
  <c r="A210" i="6"/>
  <c r="H209" i="6"/>
  <c r="G209" i="6"/>
  <c r="F209" i="6"/>
  <c r="E209" i="6"/>
  <c r="J209" i="6" s="1"/>
  <c r="D209" i="6"/>
  <c r="C209" i="6"/>
  <c r="B209" i="6"/>
  <c r="A209" i="6"/>
  <c r="H208" i="6"/>
  <c r="G208" i="6"/>
  <c r="F208" i="6"/>
  <c r="E208" i="6"/>
  <c r="J208" i="6" s="1"/>
  <c r="D208" i="6"/>
  <c r="C208" i="6"/>
  <c r="B208" i="6"/>
  <c r="A208" i="6"/>
  <c r="H207" i="6"/>
  <c r="G207" i="6"/>
  <c r="F207" i="6"/>
  <c r="E207" i="6"/>
  <c r="J207" i="6" s="1"/>
  <c r="D207" i="6"/>
  <c r="C207" i="6"/>
  <c r="B207" i="6"/>
  <c r="A207" i="6"/>
  <c r="H206" i="6"/>
  <c r="G206" i="6"/>
  <c r="F206" i="6"/>
  <c r="E206" i="6"/>
  <c r="J206" i="6" s="1"/>
  <c r="D206" i="6"/>
  <c r="C206" i="6"/>
  <c r="B206" i="6"/>
  <c r="A206" i="6"/>
  <c r="H205" i="6"/>
  <c r="G205" i="6"/>
  <c r="F205" i="6"/>
  <c r="E205" i="6"/>
  <c r="J205" i="6" s="1"/>
  <c r="D205" i="6"/>
  <c r="C205" i="6"/>
  <c r="B205" i="6"/>
  <c r="A205" i="6"/>
  <c r="H204" i="6"/>
  <c r="G204" i="6"/>
  <c r="F204" i="6"/>
  <c r="E204" i="6"/>
  <c r="J204" i="6" s="1"/>
  <c r="D204" i="6"/>
  <c r="C204" i="6"/>
  <c r="B204" i="6"/>
  <c r="A204" i="6"/>
  <c r="H203" i="6"/>
  <c r="G203" i="6"/>
  <c r="F203" i="6"/>
  <c r="E203" i="6"/>
  <c r="J203" i="6" s="1"/>
  <c r="D203" i="6"/>
  <c r="C203" i="6"/>
  <c r="B203" i="6"/>
  <c r="A203" i="6"/>
  <c r="H202" i="6"/>
  <c r="G202" i="6"/>
  <c r="F202" i="6"/>
  <c r="E202" i="6"/>
  <c r="J202" i="6" s="1"/>
  <c r="D202" i="6"/>
  <c r="C202" i="6"/>
  <c r="B202" i="6"/>
  <c r="A202" i="6"/>
  <c r="H201" i="6"/>
  <c r="G201" i="6"/>
  <c r="F201" i="6"/>
  <c r="E201" i="6"/>
  <c r="J201" i="6" s="1"/>
  <c r="D201" i="6"/>
  <c r="C201" i="6"/>
  <c r="B201" i="6"/>
  <c r="A201" i="6"/>
  <c r="H200" i="6"/>
  <c r="G200" i="6"/>
  <c r="F200" i="6"/>
  <c r="E200" i="6"/>
  <c r="J200" i="6" s="1"/>
  <c r="D200" i="6"/>
  <c r="C200" i="6"/>
  <c r="B200" i="6"/>
  <c r="A200" i="6"/>
  <c r="H199" i="6"/>
  <c r="G199" i="6"/>
  <c r="F199" i="6"/>
  <c r="E199" i="6"/>
  <c r="J199" i="6" s="1"/>
  <c r="D199" i="6"/>
  <c r="C199" i="6"/>
  <c r="B199" i="6"/>
  <c r="A199" i="6"/>
  <c r="H198" i="6"/>
  <c r="G198" i="6"/>
  <c r="F198" i="6"/>
  <c r="E198" i="6"/>
  <c r="J198" i="6" s="1"/>
  <c r="D198" i="6"/>
  <c r="C198" i="6"/>
  <c r="B198" i="6"/>
  <c r="A198" i="6"/>
  <c r="H197" i="6"/>
  <c r="G197" i="6"/>
  <c r="F197" i="6"/>
  <c r="E197" i="6"/>
  <c r="J197" i="6" s="1"/>
  <c r="D197" i="6"/>
  <c r="C197" i="6"/>
  <c r="B197" i="6"/>
  <c r="A197" i="6"/>
  <c r="H196" i="6"/>
  <c r="G196" i="6"/>
  <c r="F196" i="6"/>
  <c r="E196" i="6"/>
  <c r="J196" i="6" s="1"/>
  <c r="D196" i="6"/>
  <c r="C196" i="6"/>
  <c r="B196" i="6"/>
  <c r="A196" i="6"/>
  <c r="H195" i="6"/>
  <c r="G195" i="6"/>
  <c r="F195" i="6"/>
  <c r="E195" i="6"/>
  <c r="J195" i="6" s="1"/>
  <c r="D195" i="6"/>
  <c r="C195" i="6"/>
  <c r="B195" i="6"/>
  <c r="A195" i="6"/>
  <c r="H194" i="6"/>
  <c r="G194" i="6"/>
  <c r="F194" i="6"/>
  <c r="E194" i="6"/>
  <c r="J194" i="6" s="1"/>
  <c r="D194" i="6"/>
  <c r="C194" i="6"/>
  <c r="B194" i="6"/>
  <c r="A194" i="6"/>
  <c r="H193" i="6"/>
  <c r="G193" i="6"/>
  <c r="F193" i="6"/>
  <c r="E193" i="6"/>
  <c r="J193" i="6" s="1"/>
  <c r="D193" i="6"/>
  <c r="C193" i="6"/>
  <c r="B193" i="6"/>
  <c r="A193" i="6"/>
  <c r="H192" i="6"/>
  <c r="G192" i="6"/>
  <c r="F192" i="6"/>
  <c r="E192" i="6"/>
  <c r="J192" i="6" s="1"/>
  <c r="D192" i="6"/>
  <c r="C192" i="6"/>
  <c r="B192" i="6"/>
  <c r="A192" i="6"/>
  <c r="H191" i="6"/>
  <c r="G191" i="6"/>
  <c r="F191" i="6"/>
  <c r="E191" i="6"/>
  <c r="J191" i="6" s="1"/>
  <c r="D191" i="6"/>
  <c r="C191" i="6"/>
  <c r="B191" i="6"/>
  <c r="A191" i="6"/>
  <c r="H190" i="6"/>
  <c r="G190" i="6"/>
  <c r="F190" i="6"/>
  <c r="E190" i="6"/>
  <c r="J190" i="6" s="1"/>
  <c r="D190" i="6"/>
  <c r="C190" i="6"/>
  <c r="B190" i="6"/>
  <c r="A190" i="6"/>
  <c r="H189" i="6"/>
  <c r="G189" i="6"/>
  <c r="F189" i="6"/>
  <c r="E189" i="6"/>
  <c r="J189" i="6" s="1"/>
  <c r="D189" i="6"/>
  <c r="C189" i="6"/>
  <c r="B189" i="6"/>
  <c r="A189" i="6"/>
  <c r="H188" i="6"/>
  <c r="G188" i="6"/>
  <c r="F188" i="6"/>
  <c r="E188" i="6"/>
  <c r="J188" i="6" s="1"/>
  <c r="D188" i="6"/>
  <c r="C188" i="6"/>
  <c r="B188" i="6"/>
  <c r="A188" i="6"/>
  <c r="H187" i="6"/>
  <c r="G187" i="6"/>
  <c r="F187" i="6"/>
  <c r="E187" i="6"/>
  <c r="J187" i="6" s="1"/>
  <c r="D187" i="6"/>
  <c r="C187" i="6"/>
  <c r="B187" i="6"/>
  <c r="A187" i="6"/>
  <c r="H186" i="6"/>
  <c r="G186" i="6"/>
  <c r="F186" i="6"/>
  <c r="E186" i="6"/>
  <c r="J186" i="6" s="1"/>
  <c r="D186" i="6"/>
  <c r="C186" i="6"/>
  <c r="B186" i="6"/>
  <c r="A186" i="6"/>
  <c r="H185" i="6"/>
  <c r="G185" i="6"/>
  <c r="F185" i="6"/>
  <c r="E185" i="6"/>
  <c r="J185" i="6" s="1"/>
  <c r="D185" i="6"/>
  <c r="C185" i="6"/>
  <c r="B185" i="6"/>
  <c r="A185" i="6"/>
  <c r="H184" i="6"/>
  <c r="G184" i="6"/>
  <c r="F184" i="6"/>
  <c r="E184" i="6"/>
  <c r="J184" i="6" s="1"/>
  <c r="D184" i="6"/>
  <c r="C184" i="6"/>
  <c r="B184" i="6"/>
  <c r="A184" i="6"/>
  <c r="H183" i="6"/>
  <c r="G183" i="6"/>
  <c r="F183" i="6"/>
  <c r="E183" i="6"/>
  <c r="J183" i="6" s="1"/>
  <c r="D183" i="6"/>
  <c r="C183" i="6"/>
  <c r="B183" i="6"/>
  <c r="A183" i="6"/>
  <c r="H182" i="6"/>
  <c r="G182" i="6"/>
  <c r="F182" i="6"/>
  <c r="E182" i="6"/>
  <c r="J182" i="6" s="1"/>
  <c r="D182" i="6"/>
  <c r="C182" i="6"/>
  <c r="B182" i="6"/>
  <c r="A182" i="6"/>
  <c r="H181" i="6"/>
  <c r="G181" i="6"/>
  <c r="F181" i="6"/>
  <c r="E181" i="6"/>
  <c r="J181" i="6" s="1"/>
  <c r="D181" i="6"/>
  <c r="C181" i="6"/>
  <c r="B181" i="6"/>
  <c r="A181" i="6"/>
  <c r="H180" i="6"/>
  <c r="G180" i="6"/>
  <c r="F180" i="6"/>
  <c r="E180" i="6"/>
  <c r="J180" i="6" s="1"/>
  <c r="D180" i="6"/>
  <c r="C180" i="6"/>
  <c r="B180" i="6"/>
  <c r="A180" i="6"/>
  <c r="H179" i="6"/>
  <c r="G179" i="6"/>
  <c r="F179" i="6"/>
  <c r="E179" i="6"/>
  <c r="J179" i="6" s="1"/>
  <c r="D179" i="6"/>
  <c r="C179" i="6"/>
  <c r="B179" i="6"/>
  <c r="A179" i="6"/>
  <c r="H178" i="6"/>
  <c r="G178" i="6"/>
  <c r="F178" i="6"/>
  <c r="E178" i="6"/>
  <c r="J178" i="6" s="1"/>
  <c r="D178" i="6"/>
  <c r="C178" i="6"/>
  <c r="B178" i="6"/>
  <c r="A178" i="6"/>
  <c r="H177" i="6"/>
  <c r="G177" i="6"/>
  <c r="F177" i="6"/>
  <c r="E177" i="6"/>
  <c r="J177" i="6" s="1"/>
  <c r="D177" i="6"/>
  <c r="C177" i="6"/>
  <c r="B177" i="6"/>
  <c r="A177" i="6"/>
  <c r="H176" i="6"/>
  <c r="G176" i="6"/>
  <c r="F176" i="6"/>
  <c r="E176" i="6"/>
  <c r="J176" i="6" s="1"/>
  <c r="D176" i="6"/>
  <c r="C176" i="6"/>
  <c r="B176" i="6"/>
  <c r="A176" i="6"/>
  <c r="H175" i="6"/>
  <c r="G175" i="6"/>
  <c r="F175" i="6"/>
  <c r="E175" i="6"/>
  <c r="J175" i="6" s="1"/>
  <c r="D175" i="6"/>
  <c r="C175" i="6"/>
  <c r="B175" i="6"/>
  <c r="A175" i="6"/>
  <c r="H174" i="6"/>
  <c r="G174" i="6"/>
  <c r="F174" i="6"/>
  <c r="E174" i="6"/>
  <c r="J174" i="6" s="1"/>
  <c r="D174" i="6"/>
  <c r="C174" i="6"/>
  <c r="B174" i="6"/>
  <c r="A174" i="6"/>
  <c r="H173" i="6"/>
  <c r="G173" i="6"/>
  <c r="F173" i="6"/>
  <c r="E173" i="6"/>
  <c r="J173" i="6" s="1"/>
  <c r="D173" i="6"/>
  <c r="C173" i="6"/>
  <c r="B173" i="6"/>
  <c r="A173" i="6"/>
  <c r="H172" i="6"/>
  <c r="G172" i="6"/>
  <c r="F172" i="6"/>
  <c r="E172" i="6"/>
  <c r="J172" i="6" s="1"/>
  <c r="D172" i="6"/>
  <c r="C172" i="6"/>
  <c r="B172" i="6"/>
  <c r="A172" i="6"/>
  <c r="H171" i="6"/>
  <c r="G171" i="6"/>
  <c r="F171" i="6"/>
  <c r="E171" i="6"/>
  <c r="J171" i="6" s="1"/>
  <c r="D171" i="6"/>
  <c r="C171" i="6"/>
  <c r="B171" i="6"/>
  <c r="A171" i="6"/>
  <c r="H170" i="6"/>
  <c r="G170" i="6"/>
  <c r="F170" i="6"/>
  <c r="E170" i="6"/>
  <c r="J170" i="6" s="1"/>
  <c r="D170" i="6"/>
  <c r="C170" i="6"/>
  <c r="B170" i="6"/>
  <c r="A170" i="6"/>
  <c r="H169" i="6"/>
  <c r="G169" i="6"/>
  <c r="F169" i="6"/>
  <c r="E169" i="6"/>
  <c r="J169" i="6" s="1"/>
  <c r="D169" i="6"/>
  <c r="C169" i="6"/>
  <c r="B169" i="6"/>
  <c r="A169" i="6"/>
  <c r="H168" i="6"/>
  <c r="G168" i="6"/>
  <c r="F168" i="6"/>
  <c r="E168" i="6"/>
  <c r="J168" i="6" s="1"/>
  <c r="D168" i="6"/>
  <c r="C168" i="6"/>
  <c r="B168" i="6"/>
  <c r="A168" i="6"/>
  <c r="H167" i="6"/>
  <c r="G167" i="6"/>
  <c r="F167" i="6"/>
  <c r="E167" i="6"/>
  <c r="J167" i="6" s="1"/>
  <c r="D167" i="6"/>
  <c r="C167" i="6"/>
  <c r="B167" i="6"/>
  <c r="A167" i="6"/>
  <c r="H166" i="6"/>
  <c r="G166" i="6"/>
  <c r="F166" i="6"/>
  <c r="E166" i="6"/>
  <c r="J166" i="6" s="1"/>
  <c r="D166" i="6"/>
  <c r="C166" i="6"/>
  <c r="B166" i="6"/>
  <c r="A166" i="6"/>
  <c r="H156" i="6"/>
  <c r="G156" i="6"/>
  <c r="F156" i="6"/>
  <c r="E156" i="6"/>
  <c r="J156" i="6" s="1"/>
  <c r="D156" i="6"/>
  <c r="C156" i="6"/>
  <c r="B156" i="6"/>
  <c r="A156" i="6"/>
  <c r="H146" i="6"/>
  <c r="G146" i="6"/>
  <c r="F146" i="6"/>
  <c r="E146" i="6"/>
  <c r="J146" i="6" s="1"/>
  <c r="D146" i="6"/>
  <c r="C146" i="6"/>
  <c r="B146" i="6"/>
  <c r="A146" i="6"/>
  <c r="H145" i="6"/>
  <c r="G145" i="6"/>
  <c r="F145" i="6"/>
  <c r="E145" i="6"/>
  <c r="J145" i="6" s="1"/>
  <c r="D145" i="6"/>
  <c r="C145" i="6"/>
  <c r="B145" i="6"/>
  <c r="A145" i="6"/>
  <c r="H144" i="6"/>
  <c r="G144" i="6"/>
  <c r="F144" i="6"/>
  <c r="E144" i="6"/>
  <c r="J144" i="6" s="1"/>
  <c r="D144" i="6"/>
  <c r="C144" i="6"/>
  <c r="B144" i="6"/>
  <c r="A144" i="6"/>
  <c r="H143" i="6"/>
  <c r="G143" i="6"/>
  <c r="F143" i="6"/>
  <c r="E143" i="6"/>
  <c r="J143" i="6" s="1"/>
  <c r="D143" i="6"/>
  <c r="C143" i="6"/>
  <c r="B143" i="6"/>
  <c r="A143" i="6"/>
  <c r="H142" i="6"/>
  <c r="G142" i="6"/>
  <c r="F142" i="6"/>
  <c r="E142" i="6"/>
  <c r="J142" i="6" s="1"/>
  <c r="D142" i="6"/>
  <c r="C142" i="6"/>
  <c r="B142" i="6"/>
  <c r="A142" i="6"/>
  <c r="H141" i="6"/>
  <c r="G141" i="6"/>
  <c r="F141" i="6"/>
  <c r="E141" i="6"/>
  <c r="J141" i="6" s="1"/>
  <c r="D141" i="6"/>
  <c r="C141" i="6"/>
  <c r="B141" i="6"/>
  <c r="A141" i="6"/>
  <c r="H140" i="6"/>
  <c r="G140" i="6"/>
  <c r="F140" i="6"/>
  <c r="E140" i="6"/>
  <c r="J140" i="6" s="1"/>
  <c r="D140" i="6"/>
  <c r="C140" i="6"/>
  <c r="B140" i="6"/>
  <c r="A140" i="6"/>
  <c r="H139" i="6"/>
  <c r="G139" i="6"/>
  <c r="F139" i="6"/>
  <c r="E139" i="6"/>
  <c r="J139" i="6" s="1"/>
  <c r="D139" i="6"/>
  <c r="C139" i="6"/>
  <c r="B139" i="6"/>
  <c r="A139" i="6"/>
  <c r="H138" i="6"/>
  <c r="G138" i="6"/>
  <c r="F138" i="6"/>
  <c r="E138" i="6"/>
  <c r="J138" i="6" s="1"/>
  <c r="D138" i="6"/>
  <c r="C138" i="6"/>
  <c r="B138" i="6"/>
  <c r="A138" i="6"/>
  <c r="H137" i="6"/>
  <c r="G137" i="6"/>
  <c r="F137" i="6"/>
  <c r="E137" i="6"/>
  <c r="J137" i="6" s="1"/>
  <c r="D137" i="6"/>
  <c r="C137" i="6"/>
  <c r="B137" i="6"/>
  <c r="A137" i="6"/>
  <c r="H135" i="6"/>
  <c r="G135" i="6"/>
  <c r="F135" i="6"/>
  <c r="E135" i="6"/>
  <c r="J135" i="6" s="1"/>
  <c r="D135" i="6"/>
  <c r="C135" i="6"/>
  <c r="B135" i="6"/>
  <c r="A135" i="6"/>
  <c r="H134" i="6"/>
  <c r="G134" i="6"/>
  <c r="F134" i="6"/>
  <c r="E134" i="6"/>
  <c r="J134" i="6" s="1"/>
  <c r="D134" i="6"/>
  <c r="C134" i="6"/>
  <c r="B134" i="6"/>
  <c r="A134" i="6"/>
  <c r="H133" i="6"/>
  <c r="G133" i="6"/>
  <c r="F133" i="6"/>
  <c r="E133" i="6"/>
  <c r="J133" i="6" s="1"/>
  <c r="D133" i="6"/>
  <c r="C133" i="6"/>
  <c r="B133" i="6"/>
  <c r="A133" i="6"/>
  <c r="H131" i="6"/>
  <c r="G131" i="6"/>
  <c r="F131" i="6"/>
  <c r="E131" i="6"/>
  <c r="J131" i="6" s="1"/>
  <c r="D131" i="6"/>
  <c r="C131" i="6"/>
  <c r="B131" i="6"/>
  <c r="A131" i="6"/>
  <c r="H128" i="6"/>
  <c r="G128" i="6"/>
  <c r="F128" i="6"/>
  <c r="E128" i="6"/>
  <c r="J128" i="6" s="1"/>
  <c r="D128" i="6"/>
  <c r="C128" i="6"/>
  <c r="B128" i="6"/>
  <c r="A128" i="6"/>
  <c r="H126" i="6"/>
  <c r="G126" i="6"/>
  <c r="F126" i="6"/>
  <c r="E126" i="6"/>
  <c r="J126" i="6" s="1"/>
  <c r="D126" i="6"/>
  <c r="C126" i="6"/>
  <c r="B126" i="6"/>
  <c r="A126" i="6"/>
  <c r="H125" i="6"/>
  <c r="G125" i="6"/>
  <c r="F125" i="6"/>
  <c r="E125" i="6"/>
  <c r="J125" i="6" s="1"/>
  <c r="D125" i="6"/>
  <c r="C125" i="6"/>
  <c r="B125" i="6"/>
  <c r="A125" i="6"/>
  <c r="H124" i="6"/>
  <c r="G124" i="6"/>
  <c r="F124" i="6"/>
  <c r="E124" i="6"/>
  <c r="J124" i="6" s="1"/>
  <c r="D124" i="6"/>
  <c r="C124" i="6"/>
  <c r="B124" i="6"/>
  <c r="A124" i="6"/>
  <c r="H123" i="6"/>
  <c r="G123" i="6"/>
  <c r="F123" i="6"/>
  <c r="E123" i="6"/>
  <c r="J123" i="6" s="1"/>
  <c r="D123" i="6"/>
  <c r="C123" i="6"/>
  <c r="B123" i="6"/>
  <c r="A123" i="6"/>
  <c r="H121" i="6"/>
  <c r="G121" i="6"/>
  <c r="F121" i="6"/>
  <c r="E121" i="6"/>
  <c r="J121" i="6" s="1"/>
  <c r="D121" i="6"/>
  <c r="C121" i="6"/>
  <c r="B121" i="6"/>
  <c r="A121" i="6"/>
  <c r="H120" i="6"/>
  <c r="G120" i="6"/>
  <c r="F120" i="6"/>
  <c r="E120" i="6"/>
  <c r="J120" i="6" s="1"/>
  <c r="D120" i="6"/>
  <c r="C120" i="6"/>
  <c r="B120" i="6"/>
  <c r="A120" i="6"/>
  <c r="H119" i="6"/>
  <c r="G119" i="6"/>
  <c r="F119" i="6"/>
  <c r="E119" i="6"/>
  <c r="J119" i="6" s="1"/>
  <c r="D119" i="6"/>
  <c r="C119" i="6"/>
  <c r="B119" i="6"/>
  <c r="A119" i="6"/>
  <c r="H118" i="6"/>
  <c r="G118" i="6"/>
  <c r="F118" i="6"/>
  <c r="E118" i="6"/>
  <c r="J118" i="6" s="1"/>
  <c r="D118" i="6"/>
  <c r="C118" i="6"/>
  <c r="B118" i="6"/>
  <c r="A118" i="6"/>
  <c r="H117" i="6"/>
  <c r="G117" i="6"/>
  <c r="F117" i="6"/>
  <c r="E117" i="6"/>
  <c r="J117" i="6" s="1"/>
  <c r="D117" i="6"/>
  <c r="C117" i="6"/>
  <c r="B117" i="6"/>
  <c r="A117" i="6"/>
  <c r="H116" i="6"/>
  <c r="G116" i="6"/>
  <c r="F116" i="6"/>
  <c r="E116" i="6"/>
  <c r="J116" i="6" s="1"/>
  <c r="D116" i="6"/>
  <c r="C116" i="6"/>
  <c r="B116" i="6"/>
  <c r="A116" i="6"/>
  <c r="H114" i="6"/>
  <c r="G114" i="6"/>
  <c r="F114" i="6"/>
  <c r="E114" i="6"/>
  <c r="J114" i="6" s="1"/>
  <c r="D114" i="6"/>
  <c r="C114" i="6"/>
  <c r="B114" i="6"/>
  <c r="A114" i="6"/>
  <c r="H113" i="6"/>
  <c r="G113" i="6"/>
  <c r="F113" i="6"/>
  <c r="E113" i="6"/>
  <c r="J113" i="6" s="1"/>
  <c r="D113" i="6"/>
  <c r="C113" i="6"/>
  <c r="B113" i="6"/>
  <c r="A113" i="6"/>
  <c r="H109" i="6"/>
  <c r="G109" i="6"/>
  <c r="F109" i="6"/>
  <c r="E109" i="6"/>
  <c r="J109" i="6" s="1"/>
  <c r="D109" i="6"/>
  <c r="C109" i="6"/>
  <c r="B109" i="6"/>
  <c r="A109" i="6"/>
  <c r="H99" i="6"/>
  <c r="G99" i="6"/>
  <c r="F99" i="6"/>
  <c r="E99" i="6"/>
  <c r="J99" i="6" s="1"/>
  <c r="D99" i="6"/>
  <c r="C99" i="6"/>
  <c r="B99" i="6"/>
  <c r="A99" i="6"/>
  <c r="H98" i="6"/>
  <c r="G98" i="6"/>
  <c r="F98" i="6"/>
  <c r="E98" i="6"/>
  <c r="J98" i="6" s="1"/>
  <c r="D98" i="6"/>
  <c r="C98" i="6"/>
  <c r="B98" i="6"/>
  <c r="A98" i="6"/>
  <c r="H97" i="6"/>
  <c r="G97" i="6"/>
  <c r="F97" i="6"/>
  <c r="E97" i="6"/>
  <c r="J97" i="6" s="1"/>
  <c r="D97" i="6"/>
  <c r="C97" i="6"/>
  <c r="B97" i="6"/>
  <c r="A97" i="6"/>
  <c r="H96" i="6"/>
  <c r="G96" i="6"/>
  <c r="F96" i="6"/>
  <c r="E96" i="6"/>
  <c r="J96" i="6" s="1"/>
  <c r="D96" i="6"/>
  <c r="C96" i="6"/>
  <c r="B96" i="6"/>
  <c r="A96" i="6"/>
  <c r="H95" i="6"/>
  <c r="G95" i="6"/>
  <c r="F95" i="6"/>
  <c r="E95" i="6"/>
  <c r="J95" i="6" s="1"/>
  <c r="D95" i="6"/>
  <c r="C95" i="6"/>
  <c r="B95" i="6"/>
  <c r="A95" i="6"/>
  <c r="H94" i="6"/>
  <c r="G94" i="6"/>
  <c r="F94" i="6"/>
  <c r="E94" i="6"/>
  <c r="J94" i="6" s="1"/>
  <c r="D94" i="6"/>
  <c r="C94" i="6"/>
  <c r="B94" i="6"/>
  <c r="A94" i="6"/>
  <c r="H85" i="6"/>
  <c r="G85" i="6"/>
  <c r="F85" i="6"/>
  <c r="E85" i="6"/>
  <c r="D85" i="6"/>
  <c r="C85" i="6"/>
  <c r="B85" i="6"/>
  <c r="A85" i="6"/>
  <c r="H84" i="6"/>
  <c r="G84" i="6"/>
  <c r="F84" i="6"/>
  <c r="E84" i="6"/>
  <c r="D84" i="6"/>
  <c r="C84" i="6"/>
  <c r="B84" i="6"/>
  <c r="A84" i="6"/>
  <c r="H83" i="6"/>
  <c r="G83" i="6"/>
  <c r="F83" i="6"/>
  <c r="E83" i="6"/>
  <c r="D83" i="6"/>
  <c r="C83" i="6"/>
  <c r="B83" i="6"/>
  <c r="A83" i="6"/>
  <c r="H82" i="6"/>
  <c r="G82" i="6"/>
  <c r="F82" i="6"/>
  <c r="E82" i="6"/>
  <c r="D82" i="6"/>
  <c r="C82" i="6"/>
  <c r="B82" i="6"/>
  <c r="A82" i="6"/>
  <c r="H81" i="6"/>
  <c r="G81" i="6"/>
  <c r="F81" i="6"/>
  <c r="E81" i="6"/>
  <c r="D81" i="6"/>
  <c r="C81" i="6"/>
  <c r="B81" i="6"/>
  <c r="A81" i="6"/>
  <c r="H80" i="6"/>
  <c r="G80" i="6"/>
  <c r="F80" i="6"/>
  <c r="E80" i="6"/>
  <c r="D80" i="6"/>
  <c r="C80" i="6"/>
  <c r="B80" i="6"/>
  <c r="A80" i="6"/>
  <c r="H79" i="6"/>
  <c r="G79" i="6"/>
  <c r="F79" i="6"/>
  <c r="E79" i="6"/>
  <c r="D79" i="6"/>
  <c r="C79" i="6"/>
  <c r="B79" i="6"/>
  <c r="A79" i="6"/>
  <c r="H78" i="6"/>
  <c r="G78" i="6"/>
  <c r="F78" i="6"/>
  <c r="E78" i="6"/>
  <c r="D78" i="6"/>
  <c r="C78" i="6"/>
  <c r="B78" i="6"/>
  <c r="A78" i="6"/>
  <c r="H77" i="6"/>
  <c r="G77" i="6"/>
  <c r="F77" i="6"/>
  <c r="E77" i="6"/>
  <c r="D77" i="6"/>
  <c r="C77" i="6"/>
  <c r="B77" i="6"/>
  <c r="A77" i="6"/>
  <c r="H75" i="6"/>
  <c r="G75" i="6"/>
  <c r="F75" i="6"/>
  <c r="E75" i="6"/>
  <c r="D75" i="6"/>
  <c r="C75" i="6"/>
  <c r="B75" i="6"/>
  <c r="A75" i="6"/>
  <c r="H73" i="6"/>
  <c r="G73" i="6"/>
  <c r="F73" i="6"/>
  <c r="E73" i="6"/>
  <c r="D73" i="6"/>
  <c r="C73" i="6"/>
  <c r="B73" i="6"/>
  <c r="A73" i="6"/>
  <c r="H72" i="6"/>
  <c r="G72" i="6"/>
  <c r="F72" i="6"/>
  <c r="E72" i="6"/>
  <c r="D72" i="6"/>
  <c r="C72" i="6"/>
  <c r="B72" i="6"/>
  <c r="A72" i="6"/>
  <c r="H71" i="6"/>
  <c r="G71" i="6"/>
  <c r="F71" i="6"/>
  <c r="E71" i="6"/>
  <c r="D71" i="6"/>
  <c r="C71" i="6"/>
  <c r="B71" i="6"/>
  <c r="A71" i="6"/>
  <c r="H70" i="6"/>
  <c r="G70" i="6"/>
  <c r="F70" i="6"/>
  <c r="E70" i="6"/>
  <c r="D70" i="6"/>
  <c r="C70" i="6"/>
  <c r="B70" i="6"/>
  <c r="A70" i="6"/>
  <c r="H69" i="6"/>
  <c r="G69" i="6"/>
  <c r="F69" i="6"/>
  <c r="E69" i="6"/>
  <c r="D69" i="6"/>
  <c r="C69" i="6"/>
  <c r="B69" i="6"/>
  <c r="A69" i="6"/>
  <c r="H68" i="6"/>
  <c r="G68" i="6"/>
  <c r="F68" i="6"/>
  <c r="E68" i="6"/>
  <c r="D68" i="6"/>
  <c r="C68" i="6"/>
  <c r="B68" i="6"/>
  <c r="A68" i="6"/>
  <c r="H67" i="6"/>
  <c r="G67" i="6"/>
  <c r="F67" i="6"/>
  <c r="E67" i="6"/>
  <c r="D67" i="6"/>
  <c r="C67" i="6"/>
  <c r="B67" i="6"/>
  <c r="A67" i="6"/>
  <c r="H66" i="6"/>
  <c r="G66" i="6"/>
  <c r="F66" i="6"/>
  <c r="E66" i="6"/>
  <c r="D66" i="6"/>
  <c r="C66" i="6"/>
  <c r="B66" i="6"/>
  <c r="A66" i="6"/>
  <c r="H65" i="6"/>
  <c r="G65" i="6"/>
  <c r="F65" i="6"/>
  <c r="E65" i="6"/>
  <c r="D65" i="6"/>
  <c r="C65" i="6"/>
  <c r="B65" i="6"/>
  <c r="A65" i="6"/>
  <c r="H64" i="6"/>
  <c r="G64" i="6"/>
  <c r="F64" i="6"/>
  <c r="E64" i="6"/>
  <c r="D64" i="6"/>
  <c r="C64" i="6"/>
  <c r="B64" i="6"/>
  <c r="A64" i="6"/>
  <c r="H63" i="6"/>
  <c r="G63" i="6"/>
  <c r="F63" i="6"/>
  <c r="E63" i="6"/>
  <c r="D63" i="6"/>
  <c r="C63" i="6"/>
  <c r="B63" i="6"/>
  <c r="A63" i="6"/>
  <c r="H62" i="6"/>
  <c r="G62" i="6"/>
  <c r="F62" i="6"/>
  <c r="E62" i="6"/>
  <c r="D62" i="6"/>
  <c r="C62" i="6"/>
  <c r="B62" i="6"/>
  <c r="A62" i="6"/>
  <c r="H61" i="6"/>
  <c r="G61" i="6"/>
  <c r="F61" i="6"/>
  <c r="E61" i="6"/>
  <c r="D61" i="6"/>
  <c r="C61" i="6"/>
  <c r="B61" i="6"/>
  <c r="A61" i="6"/>
  <c r="H60" i="6"/>
  <c r="G60" i="6"/>
  <c r="F60" i="6"/>
  <c r="E60" i="6"/>
  <c r="D60" i="6"/>
  <c r="C60" i="6"/>
  <c r="B60" i="6"/>
  <c r="A60" i="6"/>
  <c r="H59" i="6"/>
  <c r="G59" i="6"/>
  <c r="F59" i="6"/>
  <c r="E59" i="6"/>
  <c r="D59" i="6"/>
  <c r="C59" i="6"/>
  <c r="B59" i="6"/>
  <c r="A59" i="6"/>
  <c r="H58" i="6"/>
  <c r="G58" i="6"/>
  <c r="F58" i="6"/>
  <c r="E58" i="6"/>
  <c r="D58" i="6"/>
  <c r="C58" i="6"/>
  <c r="B58" i="6"/>
  <c r="A58" i="6"/>
  <c r="H57" i="6"/>
  <c r="G57" i="6"/>
  <c r="F57" i="6"/>
  <c r="E57" i="6"/>
  <c r="D57" i="6"/>
  <c r="C57" i="6"/>
  <c r="B57" i="6"/>
  <c r="A57" i="6"/>
  <c r="H56" i="6"/>
  <c r="G56" i="6"/>
  <c r="F56" i="6"/>
  <c r="E56" i="6"/>
  <c r="D56" i="6"/>
  <c r="C56" i="6"/>
  <c r="B56" i="6"/>
  <c r="A56" i="6"/>
  <c r="H55" i="6"/>
  <c r="G55" i="6"/>
  <c r="F55" i="6"/>
  <c r="E55" i="6"/>
  <c r="D55" i="6"/>
  <c r="C55" i="6"/>
  <c r="B55" i="6"/>
  <c r="A55" i="6"/>
  <c r="H54" i="6"/>
  <c r="G54" i="6"/>
  <c r="F54" i="6"/>
  <c r="E54" i="6"/>
  <c r="D54" i="6"/>
  <c r="C54" i="6"/>
  <c r="B54" i="6"/>
  <c r="A54" i="6"/>
  <c r="H52" i="6"/>
  <c r="G52" i="6"/>
  <c r="F52" i="6"/>
  <c r="E52" i="6"/>
  <c r="D52" i="6"/>
  <c r="C52" i="6"/>
  <c r="B52" i="6"/>
  <c r="A52" i="6"/>
  <c r="H51" i="6"/>
  <c r="G51" i="6"/>
  <c r="F51" i="6"/>
  <c r="E51" i="6"/>
  <c r="D51" i="6"/>
  <c r="C51" i="6"/>
  <c r="B51" i="6"/>
  <c r="A51" i="6"/>
  <c r="H50" i="6"/>
  <c r="G50" i="6"/>
  <c r="F50" i="6"/>
  <c r="E50" i="6"/>
  <c r="D50" i="6"/>
  <c r="C50" i="6"/>
  <c r="B50" i="6"/>
  <c r="A50" i="6"/>
  <c r="H49" i="6"/>
  <c r="G49" i="6"/>
  <c r="F49" i="6"/>
  <c r="E49" i="6"/>
  <c r="D49" i="6"/>
  <c r="C49" i="6"/>
  <c r="B49" i="6"/>
  <c r="A49" i="6"/>
  <c r="H48" i="6"/>
  <c r="G48" i="6"/>
  <c r="F48" i="6"/>
  <c r="E48" i="6"/>
  <c r="D48" i="6"/>
  <c r="C48" i="6"/>
  <c r="B48" i="6"/>
  <c r="A48" i="6"/>
  <c r="H47" i="6"/>
  <c r="G47" i="6"/>
  <c r="F47" i="6"/>
  <c r="E47" i="6"/>
  <c r="D47" i="6"/>
  <c r="C47" i="6"/>
  <c r="B47" i="6"/>
  <c r="A47" i="6"/>
  <c r="H46" i="6"/>
  <c r="G46" i="6"/>
  <c r="F46" i="6"/>
  <c r="E46" i="6"/>
  <c r="D46" i="6"/>
  <c r="C46" i="6"/>
  <c r="B46" i="6"/>
  <c r="A46" i="6"/>
  <c r="H45" i="6"/>
  <c r="G45" i="6"/>
  <c r="F45" i="6"/>
  <c r="E45" i="6"/>
  <c r="D45" i="6"/>
  <c r="C45" i="6"/>
  <c r="B45" i="6"/>
  <c r="A45" i="6"/>
  <c r="H44" i="6"/>
  <c r="G44" i="6"/>
  <c r="F44" i="6"/>
  <c r="E44" i="6"/>
  <c r="D44" i="6"/>
  <c r="C44" i="6"/>
  <c r="B44" i="6"/>
  <c r="A44" i="6"/>
  <c r="H43" i="6"/>
  <c r="G43" i="6"/>
  <c r="F43" i="6"/>
  <c r="E43" i="6"/>
  <c r="D43" i="6"/>
  <c r="C43" i="6"/>
  <c r="B43" i="6"/>
  <c r="A43" i="6"/>
  <c r="H42" i="6"/>
  <c r="G42" i="6"/>
  <c r="F42" i="6"/>
  <c r="E42" i="6"/>
  <c r="D42" i="6"/>
  <c r="C42" i="6"/>
  <c r="B42" i="6"/>
  <c r="A42" i="6"/>
  <c r="H25" i="6"/>
  <c r="G25" i="6"/>
  <c r="F25" i="6"/>
  <c r="E25" i="6"/>
  <c r="D25" i="6"/>
  <c r="C25" i="6"/>
  <c r="B25" i="6"/>
  <c r="A25" i="6"/>
  <c r="H24" i="6"/>
  <c r="G24" i="6"/>
  <c r="F24" i="6"/>
  <c r="E24" i="6"/>
  <c r="D24" i="6"/>
  <c r="C24" i="6"/>
  <c r="B24" i="6"/>
  <c r="A24" i="6"/>
  <c r="H23" i="6"/>
  <c r="G23" i="6"/>
  <c r="F23" i="6"/>
  <c r="E23" i="6"/>
  <c r="D23" i="6"/>
  <c r="C23" i="6"/>
  <c r="B23" i="6"/>
  <c r="A23" i="6"/>
  <c r="H22" i="6"/>
  <c r="G22" i="6"/>
  <c r="F22" i="6"/>
  <c r="E22" i="6"/>
  <c r="D22" i="6"/>
  <c r="C22" i="6"/>
  <c r="B22" i="6"/>
  <c r="A22" i="6"/>
  <c r="H21" i="6"/>
  <c r="G21" i="6"/>
  <c r="F21" i="6"/>
  <c r="E21" i="6"/>
  <c r="D21" i="6"/>
  <c r="C21" i="6"/>
  <c r="B21" i="6"/>
  <c r="A21" i="6"/>
  <c r="H20" i="6"/>
  <c r="G20" i="6"/>
  <c r="F20" i="6"/>
  <c r="E20" i="6"/>
  <c r="D20" i="6"/>
  <c r="C20" i="6"/>
  <c r="B20" i="6"/>
  <c r="A20" i="6"/>
  <c r="H19" i="6"/>
  <c r="G19" i="6"/>
  <c r="F19" i="6"/>
  <c r="E19" i="6"/>
  <c r="D19" i="6"/>
  <c r="C19" i="6"/>
  <c r="B19" i="6"/>
  <c r="A19" i="6"/>
  <c r="H18" i="6"/>
  <c r="G18" i="6"/>
  <c r="F18" i="6"/>
  <c r="E18" i="6"/>
  <c r="D18" i="6"/>
  <c r="C18" i="6"/>
  <c r="B18" i="6"/>
  <c r="A18" i="6"/>
  <c r="H17" i="6"/>
  <c r="G17" i="6"/>
  <c r="F17" i="6"/>
  <c r="E17" i="6"/>
  <c r="D17" i="6"/>
  <c r="C17" i="6"/>
  <c r="B17" i="6"/>
  <c r="A17" i="6"/>
  <c r="H16" i="6"/>
  <c r="G16" i="6"/>
  <c r="F16" i="6"/>
  <c r="E16" i="6"/>
  <c r="D16" i="6"/>
  <c r="C16" i="6"/>
  <c r="B16" i="6"/>
  <c r="A16" i="6"/>
  <c r="H15" i="6"/>
  <c r="G15" i="6"/>
  <c r="F15" i="6"/>
  <c r="E15" i="6"/>
  <c r="D15" i="6"/>
  <c r="C15" i="6"/>
  <c r="B15" i="6"/>
  <c r="A15" i="6"/>
  <c r="H14" i="6"/>
  <c r="G14" i="6"/>
  <c r="F14" i="6"/>
  <c r="E14" i="6"/>
  <c r="D14" i="6"/>
  <c r="C14" i="6"/>
  <c r="B14" i="6"/>
  <c r="A14" i="6"/>
  <c r="H13" i="6"/>
  <c r="G13" i="6"/>
  <c r="F13" i="6"/>
  <c r="E13" i="6"/>
  <c r="D13" i="6"/>
  <c r="C13" i="6"/>
  <c r="B13" i="6"/>
  <c r="A13" i="6"/>
  <c r="H11" i="6"/>
  <c r="G11" i="6"/>
  <c r="F11" i="6"/>
  <c r="E11" i="6"/>
  <c r="D11" i="6"/>
  <c r="C11" i="6"/>
  <c r="B11" i="6"/>
  <c r="A11" i="6"/>
  <c r="H10" i="6"/>
  <c r="G10" i="6"/>
  <c r="F10" i="6"/>
  <c r="E10" i="6"/>
  <c r="D10" i="6"/>
  <c r="C10" i="6"/>
  <c r="B10" i="6"/>
  <c r="A10" i="6"/>
  <c r="H9" i="6"/>
  <c r="G9" i="6"/>
  <c r="F9" i="6"/>
  <c r="E9" i="6"/>
  <c r="D9" i="6"/>
  <c r="C9" i="6"/>
  <c r="B9" i="6"/>
  <c r="A9" i="6"/>
  <c r="H5" i="6"/>
  <c r="G5" i="6"/>
  <c r="F5" i="6"/>
  <c r="E5" i="6"/>
  <c r="D5" i="6"/>
  <c r="C5" i="6"/>
  <c r="B5" i="6"/>
  <c r="A5" i="6"/>
  <c r="H4" i="6"/>
  <c r="G4" i="6"/>
  <c r="F4" i="6"/>
  <c r="E4" i="6"/>
  <c r="D4" i="6"/>
  <c r="C4" i="6"/>
  <c r="B4" i="6"/>
  <c r="A4" i="6"/>
  <c r="H3" i="6"/>
  <c r="G3" i="6"/>
  <c r="F3" i="6"/>
  <c r="E3" i="6"/>
  <c r="D3" i="6"/>
  <c r="C3" i="6"/>
  <c r="B3" i="6"/>
  <c r="A3" i="6"/>
  <c r="J259" i="6" l="1"/>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6" i="6"/>
  <c r="J307" i="6"/>
  <c r="J308" i="6"/>
  <c r="J309" i="6"/>
  <c r="J310" i="6"/>
  <c r="J311" i="6"/>
  <c r="J312" i="6"/>
  <c r="J313" i="6"/>
  <c r="J322" i="6"/>
  <c r="J323" i="6"/>
  <c r="J324" i="6"/>
  <c r="J328" i="6"/>
  <c r="J329" i="6"/>
  <c r="J335" i="6"/>
  <c r="J336" i="6"/>
  <c r="J345" i="6"/>
  <c r="J346" i="6"/>
  <c r="J347" i="6"/>
  <c r="J348" i="6"/>
  <c r="J349" i="6"/>
  <c r="J350" i="6"/>
  <c r="J351" i="6"/>
  <c r="J437" i="6"/>
  <c r="J438" i="6"/>
  <c r="J439" i="6"/>
  <c r="K22" i="6"/>
  <c r="J440" i="6"/>
  <c r="J442" i="6"/>
  <c r="J446" i="6"/>
  <c r="J447" i="6"/>
  <c r="J448" i="6"/>
  <c r="J449" i="6"/>
  <c r="J450" i="6"/>
  <c r="J451" i="6"/>
  <c r="J452" i="6"/>
  <c r="J453" i="6"/>
  <c r="J454" i="6"/>
  <c r="J455" i="6"/>
  <c r="J456" i="6"/>
  <c r="J457" i="6"/>
  <c r="J458" i="6"/>
  <c r="J459" i="6"/>
  <c r="J460" i="6"/>
  <c r="J461" i="6"/>
  <c r="J462" i="6"/>
  <c r="J463" i="6"/>
  <c r="J464" i="6"/>
  <c r="J465" i="6"/>
  <c r="J466" i="6"/>
  <c r="J468" i="6"/>
  <c r="J469" i="6"/>
  <c r="J470" i="6"/>
  <c r="J471" i="6"/>
  <c r="J472" i="6"/>
  <c r="J473" i="6"/>
  <c r="J474"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2" i="6"/>
  <c r="J523" i="6"/>
  <c r="K10" i="6"/>
  <c r="K85" i="6"/>
  <c r="K140" i="6"/>
  <c r="K68" i="6"/>
  <c r="K97" i="6"/>
  <c r="K113" i="6"/>
  <c r="K118" i="6"/>
  <c r="K123" i="6"/>
  <c r="K128" i="6"/>
  <c r="K135" i="6"/>
  <c r="K48" i="6"/>
  <c r="K16" i="6"/>
  <c r="K20" i="6"/>
  <c r="K44" i="6"/>
  <c r="K144" i="6"/>
  <c r="K166" i="6"/>
  <c r="K170" i="6"/>
  <c r="K174" i="6"/>
  <c r="K11" i="6"/>
  <c r="K14" i="6"/>
  <c r="K18" i="6"/>
  <c r="K42" i="6"/>
  <c r="K46" i="6"/>
  <c r="K50" i="6"/>
  <c r="K55" i="6"/>
  <c r="K59" i="6"/>
  <c r="K9" i="6"/>
  <c r="K72" i="6"/>
  <c r="K78" i="6"/>
  <c r="K82" i="6"/>
  <c r="K182" i="6"/>
  <c r="K4" i="6"/>
  <c r="K13" i="6"/>
  <c r="K17" i="6"/>
  <c r="K25" i="6"/>
  <c r="K49" i="6"/>
  <c r="K54" i="6"/>
  <c r="K3" i="6"/>
  <c r="K423" i="6"/>
  <c r="K178" i="6"/>
  <c r="K186" i="6"/>
  <c r="K190" i="6"/>
  <c r="K195" i="6"/>
  <c r="K199" i="6"/>
  <c r="K203" i="6"/>
  <c r="K207" i="6"/>
  <c r="K211" i="6"/>
  <c r="K215" i="6"/>
  <c r="K219" i="6"/>
  <c r="K223" i="6"/>
  <c r="K230" i="6"/>
  <c r="K234" i="6"/>
  <c r="K238" i="6"/>
  <c r="K242" i="6"/>
  <c r="K246" i="6"/>
  <c r="K253" i="6"/>
  <c r="K257" i="6"/>
  <c r="K261" i="6"/>
  <c r="K265" i="6"/>
  <c r="K269" i="6"/>
  <c r="K273" i="6"/>
  <c r="K324" i="6"/>
  <c r="K325" i="6" s="1"/>
  <c r="K326" i="6" s="1"/>
  <c r="K327" i="6" s="1"/>
  <c r="K336" i="6"/>
  <c r="K422" i="6"/>
  <c r="K424" i="6"/>
  <c r="K425" i="6"/>
  <c r="K426" i="6"/>
  <c r="K427" i="6"/>
  <c r="K428" i="6"/>
  <c r="K429" i="6"/>
  <c r="K430" i="6"/>
  <c r="K523" i="6"/>
  <c r="K24" i="6"/>
  <c r="K52" i="6"/>
  <c r="K57" i="6"/>
  <c r="K61" i="6"/>
  <c r="K65" i="6"/>
  <c r="K69" i="6"/>
  <c r="K73" i="6"/>
  <c r="K79" i="6"/>
  <c r="K84" i="6"/>
  <c r="K95" i="6"/>
  <c r="K109" i="6"/>
  <c r="K117" i="6"/>
  <c r="K121" i="6"/>
  <c r="K126" i="6"/>
  <c r="K134" i="6"/>
  <c r="K139" i="6"/>
  <c r="K143" i="6"/>
  <c r="K156" i="6"/>
  <c r="K169" i="6"/>
  <c r="K173" i="6"/>
  <c r="K177" i="6"/>
  <c r="K181" i="6"/>
  <c r="K185" i="6"/>
  <c r="K189" i="6"/>
  <c r="K193" i="6"/>
  <c r="K194" i="6"/>
  <c r="K198" i="6"/>
  <c r="K202" i="6"/>
  <c r="K206" i="6"/>
  <c r="K210" i="6"/>
  <c r="K214" i="6"/>
  <c r="K218" i="6"/>
  <c r="K222" i="6"/>
  <c r="K229" i="6"/>
  <c r="K233" i="6"/>
  <c r="K237" i="6"/>
  <c r="K241" i="6"/>
  <c r="K245" i="6"/>
  <c r="K252" i="6"/>
  <c r="K256" i="6"/>
  <c r="K260" i="6"/>
  <c r="K264" i="6"/>
  <c r="K268" i="6"/>
  <c r="K272" i="6"/>
  <c r="K5" i="6"/>
  <c r="K21" i="6"/>
  <c r="K45" i="6"/>
  <c r="K58" i="6"/>
  <c r="K62" i="6"/>
  <c r="K66" i="6"/>
  <c r="K70" i="6"/>
  <c r="K75" i="6"/>
  <c r="K80" i="6"/>
  <c r="K83" i="6"/>
  <c r="K96" i="6"/>
  <c r="K99" i="6"/>
  <c r="K116" i="6"/>
  <c r="K120" i="6"/>
  <c r="K125" i="6"/>
  <c r="K133" i="6"/>
  <c r="K138" i="6"/>
  <c r="K142" i="6"/>
  <c r="K146" i="6"/>
  <c r="K167" i="6"/>
  <c r="K171" i="6"/>
  <c r="K175" i="6"/>
  <c r="K179" i="6"/>
  <c r="K64" i="6"/>
  <c r="K94" i="6"/>
  <c r="K98" i="6"/>
  <c r="K114" i="6"/>
  <c r="K124" i="6"/>
  <c r="K131" i="6"/>
  <c r="K137" i="6"/>
  <c r="K141" i="6"/>
  <c r="K145" i="6"/>
  <c r="K168" i="6"/>
  <c r="K172" i="6"/>
  <c r="K176" i="6"/>
  <c r="K180" i="6"/>
  <c r="K184" i="6"/>
  <c r="K188" i="6"/>
  <c r="K192" i="6"/>
  <c r="K197" i="6"/>
  <c r="K201" i="6"/>
  <c r="K205" i="6"/>
  <c r="K209" i="6"/>
  <c r="K213" i="6"/>
  <c r="K217" i="6"/>
  <c r="K221" i="6"/>
  <c r="K228" i="6"/>
  <c r="K232" i="6"/>
  <c r="K240" i="6"/>
  <c r="K255" i="6"/>
  <c r="K263" i="6"/>
  <c r="K267" i="6"/>
  <c r="K271" i="6"/>
  <c r="K275" i="6"/>
  <c r="K279" i="6"/>
  <c r="K283" i="6"/>
  <c r="K287" i="6"/>
  <c r="K291" i="6"/>
  <c r="K296" i="6"/>
  <c r="K299" i="6"/>
  <c r="K304" i="6"/>
  <c r="K309" i="6"/>
  <c r="K313" i="6"/>
  <c r="K317" i="6"/>
  <c r="K321" i="6"/>
  <c r="K328" i="6"/>
  <c r="K337" i="6"/>
  <c r="K341" i="6"/>
  <c r="K345"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s="1"/>
  <c r="K395" i="6" s="1"/>
  <c r="K396" i="6" s="1"/>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31" i="6"/>
  <c r="K432" i="6"/>
  <c r="K63" i="6"/>
  <c r="K67" i="6"/>
  <c r="K71" i="6"/>
  <c r="K77" i="6"/>
  <c r="K81" i="6"/>
  <c r="K276" i="6"/>
  <c r="K280" i="6"/>
  <c r="K284" i="6"/>
  <c r="K288" i="6"/>
  <c r="K292" i="6"/>
  <c r="K295" i="6"/>
  <c r="K300" i="6"/>
  <c r="K306" i="6"/>
  <c r="K310" i="6"/>
  <c r="K314" i="6"/>
  <c r="K318" i="6"/>
  <c r="K322" i="6"/>
  <c r="K329" i="6"/>
  <c r="K330" i="6" s="1"/>
  <c r="K331" i="6" s="1"/>
  <c r="K332" i="6" s="1"/>
  <c r="K333" i="6" s="1"/>
  <c r="K334" i="6" s="1"/>
  <c r="K338" i="6"/>
  <c r="K342" i="6"/>
  <c r="K346" i="6"/>
  <c r="K15" i="6"/>
  <c r="K19" i="6"/>
  <c r="K23" i="6"/>
  <c r="K43" i="6"/>
  <c r="K47" i="6"/>
  <c r="K51" i="6"/>
  <c r="K56" i="6"/>
  <c r="K60" i="6"/>
  <c r="K119" i="6"/>
  <c r="K183" i="6"/>
  <c r="K187" i="6"/>
  <c r="K191" i="6"/>
  <c r="K196" i="6"/>
  <c r="K200" i="6"/>
  <c r="K204" i="6"/>
  <c r="K208" i="6"/>
  <c r="K212" i="6"/>
  <c r="K216" i="6"/>
  <c r="K220" i="6"/>
  <c r="K224" i="6"/>
  <c r="K231" i="6"/>
  <c r="K235" i="6"/>
  <c r="K239" i="6"/>
  <c r="K243" i="6"/>
  <c r="K250" i="6"/>
  <c r="K254" i="6"/>
  <c r="K258" i="6"/>
  <c r="K262" i="6"/>
  <c r="K266" i="6"/>
  <c r="K270" i="6"/>
  <c r="K274" i="6"/>
  <c r="K278" i="6"/>
  <c r="K282" i="6"/>
  <c r="K286" i="6"/>
  <c r="K290" i="6"/>
  <c r="K294" i="6"/>
  <c r="K298" i="6"/>
  <c r="K302" i="6"/>
  <c r="K308" i="6"/>
  <c r="K312" i="6"/>
  <c r="K316" i="6"/>
  <c r="K320" i="6"/>
  <c r="K340" i="6"/>
  <c r="K344" i="6"/>
  <c r="K348" i="6"/>
  <c r="K236" i="6"/>
  <c r="K244" i="6"/>
  <c r="K251" i="6"/>
  <c r="K259" i="6"/>
  <c r="K277" i="6"/>
  <c r="K281" i="6"/>
  <c r="K285" i="6"/>
  <c r="K289" i="6"/>
  <c r="K293" i="6"/>
  <c r="K297" i="6"/>
  <c r="K301" i="6"/>
  <c r="K307" i="6"/>
  <c r="K311" i="6"/>
  <c r="K315" i="6"/>
  <c r="K319" i="6"/>
  <c r="K323" i="6"/>
  <c r="K335" i="6"/>
  <c r="K339" i="6"/>
  <c r="K343" i="6"/>
  <c r="K347" i="6"/>
  <c r="K433" i="6"/>
  <c r="K434" i="6"/>
  <c r="K435" i="6"/>
  <c r="K436" i="6"/>
  <c r="K437" i="6"/>
  <c r="K438" i="6"/>
  <c r="K439" i="6"/>
  <c r="K440" i="6"/>
  <c r="K441" i="6"/>
  <c r="K442" i="6"/>
  <c r="K443" i="6"/>
  <c r="K444" i="6" s="1"/>
  <c r="K445" i="6" s="1"/>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s="1"/>
  <c r="K478" i="6" s="1"/>
  <c r="K479" i="6" s="1"/>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J3" i="6"/>
  <c r="J4" i="6"/>
  <c r="J5" i="6"/>
  <c r="J9" i="6"/>
  <c r="J10" i="6"/>
  <c r="J11" i="6"/>
  <c r="J13" i="6"/>
  <c r="J14" i="6"/>
  <c r="J15" i="6"/>
  <c r="J16" i="6"/>
  <c r="J17" i="6"/>
  <c r="J18" i="6"/>
  <c r="J19" i="6"/>
  <c r="J20" i="6"/>
  <c r="J21" i="6"/>
  <c r="J22" i="6"/>
  <c r="J23" i="6"/>
  <c r="J24" i="6"/>
  <c r="J25" i="6"/>
  <c r="J42" i="6"/>
  <c r="J43" i="6"/>
  <c r="J44" i="6"/>
  <c r="J45" i="6"/>
  <c r="J46" i="6"/>
  <c r="J47" i="6"/>
  <c r="J48" i="6"/>
  <c r="J49" i="6"/>
  <c r="J50" i="6"/>
  <c r="J51" i="6"/>
  <c r="J52" i="6"/>
  <c r="J54" i="6"/>
  <c r="J55" i="6"/>
  <c r="J56" i="6"/>
  <c r="J57" i="6"/>
  <c r="J58" i="6"/>
  <c r="J59" i="6"/>
  <c r="J60" i="6"/>
  <c r="J61" i="6"/>
  <c r="J62" i="6"/>
  <c r="J63" i="6"/>
  <c r="J64" i="6"/>
  <c r="J65" i="6"/>
  <c r="J66" i="6"/>
  <c r="J67" i="6"/>
  <c r="J68" i="6"/>
  <c r="J69" i="6"/>
  <c r="J70" i="6"/>
  <c r="J71" i="6"/>
  <c r="J72" i="6"/>
  <c r="J73" i="6"/>
  <c r="J75" i="6"/>
  <c r="J77" i="6"/>
  <c r="J78" i="6"/>
  <c r="J79" i="6"/>
  <c r="J80" i="6"/>
  <c r="J81" i="6"/>
  <c r="J82" i="6"/>
  <c r="J83" i="6"/>
  <c r="J84" i="6"/>
  <c r="J85" i="6"/>
  <c r="J441" i="6"/>
  <c r="J443" i="6"/>
  <c r="J467" i="6"/>
  <c r="J475" i="6"/>
  <c r="J476" i="6"/>
  <c r="J521" i="6"/>
  <c r="F2156" i="4" l="1"/>
  <c r="E60" i="5" a="1"/>
  <c r="E60" i="5" s="1"/>
  <c r="E9120" i="4" l="1"/>
  <c r="E9119" i="4"/>
  <c r="E9118" i="4"/>
  <c r="E9117" i="4"/>
  <c r="E9116" i="4"/>
  <c r="E9115" i="4"/>
  <c r="E9114" i="4"/>
  <c r="E9113" i="4"/>
  <c r="E9112" i="4"/>
  <c r="E9111" i="4"/>
  <c r="E9110" i="4"/>
  <c r="E9109" i="4"/>
  <c r="E9108" i="4"/>
  <c r="E9107" i="4"/>
  <c r="E9106" i="4"/>
  <c r="E9105" i="4"/>
  <c r="E9104" i="4"/>
  <c r="E9103" i="4"/>
  <c r="E9102" i="4"/>
  <c r="E9101" i="4"/>
  <c r="E9100" i="4"/>
  <c r="E9099" i="4"/>
  <c r="E9098" i="4"/>
  <c r="E9097" i="4"/>
  <c r="E9096" i="4"/>
  <c r="E9095" i="4"/>
  <c r="E9094" i="4"/>
  <c r="E9093" i="4"/>
  <c r="E9092" i="4"/>
  <c r="E9091" i="4"/>
  <c r="E9090" i="4"/>
  <c r="E9089" i="4"/>
  <c r="E9088" i="4"/>
  <c r="E9087" i="4"/>
  <c r="E9086" i="4"/>
  <c r="E9085" i="4"/>
  <c r="E9084" i="4"/>
  <c r="E9083" i="4"/>
  <c r="E9082" i="4"/>
  <c r="E9081" i="4"/>
  <c r="E9080" i="4"/>
  <c r="E9079" i="4"/>
  <c r="E9078" i="4"/>
  <c r="E9077" i="4"/>
  <c r="E9076" i="4"/>
  <c r="E9075" i="4"/>
  <c r="E9074" i="4"/>
  <c r="E9073" i="4"/>
  <c r="E9072" i="4"/>
  <c r="E9071" i="4"/>
  <c r="E9070" i="4"/>
  <c r="E9069" i="4"/>
  <c r="E9068" i="4"/>
  <c r="E9067" i="4"/>
  <c r="E9066" i="4"/>
  <c r="E9065" i="4"/>
  <c r="E9064" i="4"/>
  <c r="E9063" i="4"/>
  <c r="E9062" i="4"/>
  <c r="E9061" i="4"/>
  <c r="E9060" i="4"/>
  <c r="E9059" i="4"/>
  <c r="E9058" i="4"/>
  <c r="E9057" i="4"/>
  <c r="E9056" i="4"/>
  <c r="E9055" i="4"/>
  <c r="E9054" i="4"/>
  <c r="E9053" i="4"/>
  <c r="E9052" i="4"/>
  <c r="E9051" i="4"/>
  <c r="E9050" i="4"/>
  <c r="E9049" i="4"/>
  <c r="E9048" i="4"/>
  <c r="E9047" i="4"/>
  <c r="E9046" i="4"/>
  <c r="E9045" i="4"/>
  <c r="E9044" i="4"/>
  <c r="E9043" i="4"/>
  <c r="E9042" i="4"/>
  <c r="E9041" i="4"/>
  <c r="E9040" i="4"/>
  <c r="E9039" i="4"/>
  <c r="E9038" i="4"/>
  <c r="E9037" i="4"/>
  <c r="E9036" i="4"/>
  <c r="E9035" i="4"/>
  <c r="E9034" i="4"/>
  <c r="E9033" i="4"/>
  <c r="E9032" i="4"/>
  <c r="E9031" i="4"/>
  <c r="E9030" i="4"/>
  <c r="E9029" i="4"/>
  <c r="E9028" i="4"/>
  <c r="E9027" i="4"/>
  <c r="E9026" i="4"/>
  <c r="E9025" i="4"/>
  <c r="E9024" i="4"/>
  <c r="E9023" i="4"/>
  <c r="E9022" i="4"/>
  <c r="E9021" i="4"/>
  <c r="E9020" i="4"/>
  <c r="E9019" i="4"/>
  <c r="E9018" i="4"/>
  <c r="E9017" i="4"/>
  <c r="E9016" i="4"/>
  <c r="E9015" i="4"/>
  <c r="E9014" i="4"/>
  <c r="E9013" i="4"/>
  <c r="E9012" i="4"/>
  <c r="E9011" i="4"/>
  <c r="E9010" i="4"/>
  <c r="E9009" i="4"/>
  <c r="E9008" i="4"/>
  <c r="E9007" i="4"/>
  <c r="E9006" i="4"/>
  <c r="E9005" i="4"/>
  <c r="E9004" i="4"/>
  <c r="E9003" i="4"/>
  <c r="E9002" i="4"/>
  <c r="E9001" i="4"/>
  <c r="E9000" i="4"/>
  <c r="E8999" i="4"/>
  <c r="E8998" i="4"/>
  <c r="E8997" i="4"/>
  <c r="E8996" i="4"/>
  <c r="E8995" i="4"/>
  <c r="E8994" i="4"/>
  <c r="E8993" i="4"/>
  <c r="E8992" i="4"/>
  <c r="E8991" i="4"/>
  <c r="E8990" i="4"/>
  <c r="E8989" i="4"/>
  <c r="E8988" i="4"/>
  <c r="E8987" i="4"/>
  <c r="E8986" i="4"/>
  <c r="E8985" i="4"/>
  <c r="E8984" i="4"/>
  <c r="E8983" i="4"/>
  <c r="E8982" i="4"/>
  <c r="E8981" i="4"/>
  <c r="E8980" i="4"/>
  <c r="E8979" i="4"/>
  <c r="E8978" i="4"/>
  <c r="E8977" i="4"/>
  <c r="E8976" i="4"/>
  <c r="E8975" i="4"/>
  <c r="E8974" i="4"/>
  <c r="E8973" i="4"/>
  <c r="E8972" i="4"/>
  <c r="E8971" i="4"/>
  <c r="E8970" i="4"/>
  <c r="E8969" i="4"/>
  <c r="E8968" i="4"/>
  <c r="E8967" i="4"/>
  <c r="E8966" i="4"/>
  <c r="E8965" i="4"/>
  <c r="E8964" i="4"/>
  <c r="E8963" i="4"/>
  <c r="E8962" i="4"/>
  <c r="E8961" i="4"/>
  <c r="E8960" i="4"/>
  <c r="E8959" i="4"/>
  <c r="E8958" i="4"/>
  <c r="E8957" i="4"/>
  <c r="E8956" i="4"/>
  <c r="E8955" i="4"/>
  <c r="E8954" i="4"/>
  <c r="E8953" i="4"/>
  <c r="E8952" i="4"/>
  <c r="E8951" i="4"/>
  <c r="E8950" i="4"/>
  <c r="E8949" i="4"/>
  <c r="E8948" i="4"/>
  <c r="E8947" i="4"/>
  <c r="E8946" i="4"/>
  <c r="E8945" i="4"/>
  <c r="E8944" i="4"/>
  <c r="E8943" i="4"/>
  <c r="E8942" i="4"/>
  <c r="E8941" i="4"/>
  <c r="E8940" i="4"/>
  <c r="E8939" i="4"/>
  <c r="E8938" i="4"/>
  <c r="E8937" i="4"/>
  <c r="E8936" i="4"/>
  <c r="E8935" i="4"/>
  <c r="E8934" i="4"/>
  <c r="E8933" i="4"/>
  <c r="E8932" i="4"/>
  <c r="E8931" i="4"/>
  <c r="E8930" i="4"/>
  <c r="E8929" i="4"/>
  <c r="E8928" i="4"/>
  <c r="E8927" i="4"/>
  <c r="E8926" i="4"/>
  <c r="E8925" i="4"/>
  <c r="E8924" i="4"/>
  <c r="E8923" i="4"/>
  <c r="E8922" i="4"/>
  <c r="E8921" i="4"/>
  <c r="E8920" i="4"/>
  <c r="E8919" i="4"/>
  <c r="E8918" i="4"/>
  <c r="E8917" i="4"/>
  <c r="E8916" i="4"/>
  <c r="E8915" i="4"/>
  <c r="E8914" i="4"/>
  <c r="E8913" i="4"/>
  <c r="E8912" i="4"/>
  <c r="E8911" i="4"/>
  <c r="E8910" i="4"/>
  <c r="E8909" i="4"/>
  <c r="E8908" i="4"/>
  <c r="E8907" i="4"/>
  <c r="E8906" i="4"/>
  <c r="E8905" i="4"/>
  <c r="E8904" i="4"/>
  <c r="E8903" i="4"/>
  <c r="E8902" i="4"/>
  <c r="E8901" i="4"/>
  <c r="E8900" i="4"/>
  <c r="E8899" i="4"/>
  <c r="E8898" i="4"/>
  <c r="E8897" i="4"/>
  <c r="E8896" i="4"/>
  <c r="E8895" i="4"/>
  <c r="E8894" i="4"/>
  <c r="E8893" i="4"/>
  <c r="E8892" i="4"/>
  <c r="E8891" i="4"/>
  <c r="E8890" i="4"/>
  <c r="E8889" i="4"/>
  <c r="E8888" i="4"/>
  <c r="E8887" i="4"/>
  <c r="E8886" i="4"/>
  <c r="E8885" i="4"/>
  <c r="E8884" i="4"/>
  <c r="E8883" i="4"/>
  <c r="E8882" i="4"/>
  <c r="E8881" i="4"/>
  <c r="E8880" i="4"/>
  <c r="E8879" i="4"/>
  <c r="E8878" i="4"/>
  <c r="E8877" i="4"/>
  <c r="E8876" i="4"/>
  <c r="E8875" i="4"/>
  <c r="E8874" i="4"/>
  <c r="E8873" i="4"/>
  <c r="E8872" i="4"/>
  <c r="E8871" i="4"/>
  <c r="E8870" i="4"/>
  <c r="E8869" i="4"/>
  <c r="E8868" i="4"/>
  <c r="E8867" i="4"/>
  <c r="E8866" i="4"/>
  <c r="E8865" i="4"/>
  <c r="E8864" i="4"/>
  <c r="E8863" i="4"/>
  <c r="E8862" i="4"/>
  <c r="E8861" i="4"/>
  <c r="E8860" i="4"/>
  <c r="E8859" i="4"/>
  <c r="E8858" i="4"/>
  <c r="E8857" i="4"/>
  <c r="E8856" i="4"/>
  <c r="E8855" i="4"/>
  <c r="E8854" i="4"/>
  <c r="E8853" i="4"/>
  <c r="E8852" i="4"/>
  <c r="E8851" i="4"/>
  <c r="E8850" i="4"/>
  <c r="E8849" i="4"/>
  <c r="E8848" i="4"/>
  <c r="E8847" i="4"/>
  <c r="E8846" i="4"/>
  <c r="E8845" i="4"/>
  <c r="E8844" i="4"/>
  <c r="E8843" i="4"/>
  <c r="E8842" i="4"/>
  <c r="E8841" i="4"/>
  <c r="E8840" i="4"/>
  <c r="E8839" i="4"/>
  <c r="E8838" i="4"/>
  <c r="E8837" i="4"/>
  <c r="E8836" i="4"/>
  <c r="E8835" i="4"/>
  <c r="E8834" i="4"/>
  <c r="E8833" i="4"/>
  <c r="E8832" i="4"/>
  <c r="E8831" i="4"/>
  <c r="E8830" i="4"/>
  <c r="E8829" i="4"/>
  <c r="E8828" i="4"/>
  <c r="E8827" i="4"/>
  <c r="E8826" i="4"/>
  <c r="E8825" i="4"/>
  <c r="E8824" i="4"/>
  <c r="E8823" i="4"/>
  <c r="E8822" i="4"/>
  <c r="E8821" i="4"/>
  <c r="E8820" i="4"/>
  <c r="E8819" i="4"/>
  <c r="E8818" i="4"/>
  <c r="E8817" i="4"/>
  <c r="E8816" i="4"/>
  <c r="E8815" i="4"/>
  <c r="E8814" i="4"/>
  <c r="E8813" i="4"/>
  <c r="E8812" i="4"/>
  <c r="E8811" i="4"/>
  <c r="E8810" i="4"/>
  <c r="E8809" i="4"/>
  <c r="E8808" i="4"/>
  <c r="E8807" i="4"/>
  <c r="E8806" i="4"/>
  <c r="E8805" i="4"/>
  <c r="E8804" i="4"/>
  <c r="E8803" i="4"/>
  <c r="E8802" i="4"/>
  <c r="E8801" i="4"/>
  <c r="E8800" i="4"/>
  <c r="E8799" i="4"/>
  <c r="E8798" i="4"/>
  <c r="E8797" i="4"/>
  <c r="E8796" i="4"/>
  <c r="E8795" i="4"/>
  <c r="E8794" i="4"/>
  <c r="E8793" i="4"/>
  <c r="E8792" i="4"/>
  <c r="E8791" i="4"/>
  <c r="E8790" i="4"/>
  <c r="E8789" i="4"/>
  <c r="E8788" i="4"/>
  <c r="E8787" i="4"/>
  <c r="E8786" i="4"/>
  <c r="E8785" i="4"/>
  <c r="E8784" i="4"/>
  <c r="E8783" i="4"/>
  <c r="E8782" i="4"/>
  <c r="E8781" i="4"/>
  <c r="E8780" i="4"/>
  <c r="E8779" i="4"/>
  <c r="E8778" i="4"/>
  <c r="E8777" i="4"/>
  <c r="E8776" i="4"/>
  <c r="E8775" i="4"/>
  <c r="E8774" i="4"/>
  <c r="E8773" i="4"/>
  <c r="E8772" i="4"/>
  <c r="E8771" i="4"/>
  <c r="E8770" i="4"/>
  <c r="E8769" i="4"/>
  <c r="E8768" i="4"/>
  <c r="E8767" i="4"/>
  <c r="E8766" i="4"/>
  <c r="E8765" i="4"/>
  <c r="E8764" i="4"/>
  <c r="E8763" i="4"/>
  <c r="E8762" i="4"/>
  <c r="E8761" i="4"/>
  <c r="E8760" i="4"/>
  <c r="E8759" i="4"/>
  <c r="E8758" i="4"/>
  <c r="E8757" i="4"/>
  <c r="E8756" i="4"/>
  <c r="E8755" i="4"/>
  <c r="E8754" i="4"/>
  <c r="E8753" i="4"/>
  <c r="E8752" i="4"/>
  <c r="E8751" i="4"/>
  <c r="E8750" i="4"/>
  <c r="E8749" i="4"/>
  <c r="E8748" i="4"/>
  <c r="E8747" i="4"/>
  <c r="E8746" i="4"/>
  <c r="E8745" i="4"/>
  <c r="E8744" i="4"/>
  <c r="E8743" i="4"/>
  <c r="E8742" i="4"/>
  <c r="E8741" i="4"/>
  <c r="E8740" i="4"/>
  <c r="E8739" i="4"/>
  <c r="E8738" i="4"/>
  <c r="E8737" i="4"/>
  <c r="E8736" i="4"/>
  <c r="E8735" i="4"/>
  <c r="E8734" i="4"/>
  <c r="E8733" i="4"/>
  <c r="E8732" i="4"/>
  <c r="E8731" i="4"/>
  <c r="E8730" i="4"/>
  <c r="E8729" i="4"/>
  <c r="E8728" i="4"/>
  <c r="E8727" i="4"/>
  <c r="E8726" i="4"/>
  <c r="E8725" i="4"/>
  <c r="E8724" i="4"/>
  <c r="E8723" i="4"/>
  <c r="E8722" i="4"/>
  <c r="E8721" i="4"/>
  <c r="E8720" i="4"/>
  <c r="E8719" i="4"/>
  <c r="E8718" i="4"/>
  <c r="E8717" i="4"/>
  <c r="E8716" i="4"/>
  <c r="E8715" i="4"/>
  <c r="E8714" i="4"/>
  <c r="E8713" i="4"/>
  <c r="E8712" i="4"/>
  <c r="E8711" i="4"/>
  <c r="E8710" i="4"/>
  <c r="E8709" i="4"/>
  <c r="E8708" i="4"/>
  <c r="E8707" i="4"/>
  <c r="E8706" i="4"/>
  <c r="E8705" i="4"/>
  <c r="E8704" i="4"/>
  <c r="E8703" i="4"/>
  <c r="E8702" i="4"/>
  <c r="E8701" i="4"/>
  <c r="E8700" i="4"/>
  <c r="E8699" i="4"/>
  <c r="E8698" i="4"/>
  <c r="E8697" i="4"/>
  <c r="E8696" i="4"/>
  <c r="E8695" i="4"/>
  <c r="E8694" i="4"/>
  <c r="E8693" i="4"/>
  <c r="E8692" i="4"/>
  <c r="E8691" i="4"/>
  <c r="E8690" i="4"/>
  <c r="E8689" i="4"/>
  <c r="E8688" i="4"/>
  <c r="E8687" i="4"/>
  <c r="E8686" i="4"/>
  <c r="E8685" i="4"/>
  <c r="E8684" i="4"/>
  <c r="E8683" i="4"/>
  <c r="E8682" i="4"/>
  <c r="E8681" i="4"/>
  <c r="E8680" i="4"/>
  <c r="E8679" i="4"/>
  <c r="E8678" i="4"/>
  <c r="E8677" i="4"/>
  <c r="E8676" i="4"/>
  <c r="E8675" i="4"/>
  <c r="E8674" i="4"/>
  <c r="E8673" i="4"/>
  <c r="E8672" i="4"/>
  <c r="E8671" i="4"/>
  <c r="E8670" i="4"/>
  <c r="E8669" i="4"/>
  <c r="E8668" i="4"/>
  <c r="E8667" i="4"/>
  <c r="E8666" i="4"/>
  <c r="E8665" i="4"/>
  <c r="E8664" i="4"/>
  <c r="E8663" i="4"/>
  <c r="E8662" i="4"/>
  <c r="E8661" i="4"/>
  <c r="E8660" i="4"/>
  <c r="E8659" i="4"/>
  <c r="E8658" i="4"/>
  <c r="E8657" i="4"/>
  <c r="E8656" i="4"/>
  <c r="E8655" i="4"/>
  <c r="E8654" i="4"/>
  <c r="E8653" i="4"/>
  <c r="E8652" i="4"/>
  <c r="E8651" i="4"/>
  <c r="E8650" i="4"/>
  <c r="E8649" i="4"/>
  <c r="E8648" i="4"/>
  <c r="E8647" i="4"/>
  <c r="E8646" i="4"/>
  <c r="E8645" i="4"/>
  <c r="E8644" i="4"/>
  <c r="E8643" i="4"/>
  <c r="E8642" i="4"/>
  <c r="E8641" i="4"/>
  <c r="E8640" i="4"/>
  <c r="E8639" i="4"/>
  <c r="E8638" i="4"/>
  <c r="E8637" i="4"/>
  <c r="E8636" i="4"/>
  <c r="E8635" i="4"/>
  <c r="E8634" i="4"/>
  <c r="E8633" i="4"/>
  <c r="E8632" i="4"/>
  <c r="E8631" i="4"/>
  <c r="E8630" i="4"/>
  <c r="E8629" i="4"/>
  <c r="E8628" i="4"/>
  <c r="E8627" i="4"/>
  <c r="E8626" i="4"/>
  <c r="E8625" i="4"/>
  <c r="E8624" i="4"/>
  <c r="E8623" i="4"/>
  <c r="E8622" i="4"/>
  <c r="E8621" i="4"/>
  <c r="E8620" i="4"/>
  <c r="E8619" i="4"/>
  <c r="E8618" i="4"/>
  <c r="E8617" i="4"/>
  <c r="E8616" i="4"/>
  <c r="E8615" i="4"/>
  <c r="E8614" i="4"/>
  <c r="E8613" i="4"/>
  <c r="E8612" i="4"/>
  <c r="E8611" i="4"/>
  <c r="E8610" i="4"/>
  <c r="E8609" i="4"/>
  <c r="E8608" i="4"/>
  <c r="E8607" i="4"/>
  <c r="E8606" i="4"/>
  <c r="E8605" i="4"/>
  <c r="E8604" i="4"/>
  <c r="E8603" i="4"/>
  <c r="E8602" i="4"/>
  <c r="E8601" i="4"/>
  <c r="E8600" i="4"/>
  <c r="E8599" i="4"/>
  <c r="E8598" i="4"/>
  <c r="E8597" i="4"/>
  <c r="E8596" i="4"/>
  <c r="E8595" i="4"/>
  <c r="E8594" i="4"/>
  <c r="E8593" i="4"/>
  <c r="E8592" i="4"/>
  <c r="E8591" i="4"/>
  <c r="E8590" i="4"/>
  <c r="E8589" i="4"/>
  <c r="E8588" i="4"/>
  <c r="E8587" i="4"/>
  <c r="E8586" i="4"/>
  <c r="E8585" i="4"/>
  <c r="E8584" i="4"/>
  <c r="E8583" i="4"/>
  <c r="E8582" i="4"/>
  <c r="E8581" i="4"/>
  <c r="E8580" i="4"/>
  <c r="E8579" i="4"/>
  <c r="E8578" i="4"/>
  <c r="E8577" i="4"/>
  <c r="E8576" i="4"/>
  <c r="E8575" i="4"/>
  <c r="E8574" i="4"/>
  <c r="E8573" i="4"/>
  <c r="E8572" i="4"/>
  <c r="E8571" i="4"/>
  <c r="E8570" i="4"/>
  <c r="E8569" i="4"/>
  <c r="E8568" i="4"/>
  <c r="E8567" i="4"/>
  <c r="E8566" i="4"/>
  <c r="E8565" i="4"/>
  <c r="E8564" i="4"/>
  <c r="E8563" i="4"/>
  <c r="E8562" i="4"/>
  <c r="E8561" i="4"/>
  <c r="E8560" i="4"/>
  <c r="E8559" i="4"/>
  <c r="E8558" i="4"/>
  <c r="E8557" i="4"/>
  <c r="E8556" i="4"/>
  <c r="E8555" i="4"/>
  <c r="E8554" i="4"/>
  <c r="E8553" i="4"/>
  <c r="E8552" i="4"/>
  <c r="E8551" i="4"/>
  <c r="E8550" i="4"/>
  <c r="E8549" i="4"/>
  <c r="E8548" i="4"/>
  <c r="E8547" i="4"/>
  <c r="E8546" i="4"/>
  <c r="E8545" i="4"/>
  <c r="E8544" i="4"/>
  <c r="E8543" i="4"/>
  <c r="E8542" i="4"/>
  <c r="E8541" i="4"/>
  <c r="E8540" i="4"/>
  <c r="E8539" i="4"/>
  <c r="E8538" i="4"/>
  <c r="E8537" i="4"/>
  <c r="E8536" i="4"/>
  <c r="E8535" i="4"/>
  <c r="E8534" i="4"/>
  <c r="E8533" i="4"/>
  <c r="E8532" i="4"/>
  <c r="E8531" i="4"/>
  <c r="E8530" i="4"/>
  <c r="E8529" i="4"/>
  <c r="E8528" i="4"/>
  <c r="E8527" i="4"/>
  <c r="E8526" i="4"/>
  <c r="E8525" i="4"/>
  <c r="E8524" i="4"/>
  <c r="E8523" i="4"/>
  <c r="E8522" i="4"/>
  <c r="E8521" i="4"/>
  <c r="E8520" i="4"/>
  <c r="E8519" i="4"/>
  <c r="E8518" i="4"/>
  <c r="E8517" i="4"/>
  <c r="E8516" i="4"/>
  <c r="E8515" i="4"/>
  <c r="E8514" i="4"/>
  <c r="E8513" i="4"/>
  <c r="E8512" i="4"/>
  <c r="E8511" i="4"/>
  <c r="E8510" i="4"/>
  <c r="E8509" i="4"/>
  <c r="E8508" i="4"/>
  <c r="E8507" i="4"/>
  <c r="E8506" i="4"/>
  <c r="E8505" i="4"/>
  <c r="E8504" i="4"/>
  <c r="E8503" i="4"/>
  <c r="E8502" i="4"/>
  <c r="E8501" i="4"/>
  <c r="E8500" i="4"/>
  <c r="E8499" i="4"/>
  <c r="E8498" i="4"/>
  <c r="E8497" i="4"/>
  <c r="E8496" i="4"/>
  <c r="E8495" i="4"/>
  <c r="E8494" i="4"/>
  <c r="E8493" i="4"/>
  <c r="E8492" i="4"/>
  <c r="E8491" i="4"/>
  <c r="E8490" i="4"/>
  <c r="E8489" i="4"/>
  <c r="E8488" i="4"/>
  <c r="E8487" i="4"/>
  <c r="E8486" i="4"/>
  <c r="E8485" i="4"/>
  <c r="E8484" i="4"/>
  <c r="E8483" i="4"/>
  <c r="E8482" i="4"/>
  <c r="E8481" i="4"/>
  <c r="E8480" i="4"/>
  <c r="E8479" i="4"/>
  <c r="E8478" i="4"/>
  <c r="E8477" i="4"/>
  <c r="E8476" i="4"/>
  <c r="E8475" i="4"/>
  <c r="E8474" i="4"/>
  <c r="E8473" i="4"/>
  <c r="E8472" i="4"/>
  <c r="E8471" i="4"/>
  <c r="E8470" i="4"/>
  <c r="E8469" i="4"/>
  <c r="E8468" i="4"/>
  <c r="E8467" i="4"/>
  <c r="E8466" i="4"/>
  <c r="E8465" i="4"/>
  <c r="E8464" i="4"/>
  <c r="E8463" i="4"/>
  <c r="E8462" i="4"/>
  <c r="E8461" i="4"/>
  <c r="E8460" i="4"/>
  <c r="E8459" i="4"/>
  <c r="E8458" i="4"/>
  <c r="E8457" i="4"/>
  <c r="E8456" i="4"/>
  <c r="E8455" i="4"/>
  <c r="E8454" i="4"/>
  <c r="E8453" i="4"/>
  <c r="E8452" i="4"/>
  <c r="E8451" i="4"/>
  <c r="E8450" i="4"/>
  <c r="E8449" i="4"/>
  <c r="E8448" i="4"/>
  <c r="E8447" i="4"/>
  <c r="E8446" i="4"/>
  <c r="E8445" i="4"/>
  <c r="E8444" i="4"/>
  <c r="E8443" i="4"/>
  <c r="E8442" i="4"/>
  <c r="E8441" i="4"/>
  <c r="E8440" i="4"/>
  <c r="E8439" i="4"/>
  <c r="E8438" i="4"/>
  <c r="E8437" i="4"/>
  <c r="E8436" i="4"/>
  <c r="E8435" i="4"/>
  <c r="E8434" i="4"/>
  <c r="E8433" i="4"/>
  <c r="E8432" i="4"/>
  <c r="E8431" i="4"/>
  <c r="E8430" i="4"/>
  <c r="E8429" i="4"/>
  <c r="E8428" i="4"/>
  <c r="E8427" i="4"/>
  <c r="E8426" i="4"/>
  <c r="E8425" i="4"/>
  <c r="E8424" i="4"/>
  <c r="E8423" i="4"/>
  <c r="E8422" i="4"/>
  <c r="E8421" i="4"/>
  <c r="E8420" i="4"/>
  <c r="E8419" i="4"/>
  <c r="E8418" i="4"/>
  <c r="E8417" i="4"/>
  <c r="E8416" i="4"/>
  <c r="E8415" i="4"/>
  <c r="E8414" i="4"/>
  <c r="E8413" i="4"/>
  <c r="E8412" i="4"/>
  <c r="E8411" i="4"/>
  <c r="E8410" i="4"/>
  <c r="E8409" i="4"/>
  <c r="E8408" i="4"/>
  <c r="E8407" i="4"/>
  <c r="E8406" i="4"/>
  <c r="E8405" i="4"/>
  <c r="E8404" i="4"/>
  <c r="E8403" i="4"/>
  <c r="E8402" i="4"/>
  <c r="E8401" i="4"/>
  <c r="E8400" i="4"/>
  <c r="E8399" i="4"/>
  <c r="E8398" i="4"/>
  <c r="E8397" i="4"/>
  <c r="E8396" i="4"/>
  <c r="E8395" i="4"/>
  <c r="E8394" i="4"/>
  <c r="E8393" i="4"/>
  <c r="E8392" i="4"/>
  <c r="E8391" i="4"/>
  <c r="E8390" i="4"/>
  <c r="E8389" i="4"/>
  <c r="E8388" i="4"/>
  <c r="E8387" i="4"/>
  <c r="E8386" i="4"/>
  <c r="E8385" i="4"/>
  <c r="E8384" i="4"/>
  <c r="E8383" i="4"/>
  <c r="E8382" i="4"/>
  <c r="E8381" i="4"/>
  <c r="E8380" i="4"/>
  <c r="E8379" i="4"/>
  <c r="E8378" i="4"/>
  <c r="E8377" i="4"/>
  <c r="E8376" i="4"/>
  <c r="E8375" i="4"/>
  <c r="E8374" i="4"/>
  <c r="E8373" i="4"/>
  <c r="E8372" i="4"/>
  <c r="E8371" i="4"/>
  <c r="E8370" i="4"/>
  <c r="E8369" i="4"/>
  <c r="E8368" i="4"/>
  <c r="E8367" i="4"/>
  <c r="E8366" i="4"/>
  <c r="E8365" i="4"/>
  <c r="E8364" i="4"/>
  <c r="E8363" i="4"/>
  <c r="E8362" i="4"/>
  <c r="E8361" i="4"/>
  <c r="E8360" i="4"/>
  <c r="E8359" i="4"/>
  <c r="E8358" i="4"/>
  <c r="E8357" i="4"/>
  <c r="E8356" i="4"/>
  <c r="E8355" i="4"/>
  <c r="E8354" i="4"/>
  <c r="E8353" i="4"/>
  <c r="E8352" i="4"/>
  <c r="E8351" i="4"/>
  <c r="E8350" i="4"/>
  <c r="E8349" i="4"/>
  <c r="E8348" i="4"/>
  <c r="E8347" i="4"/>
  <c r="E8346" i="4"/>
  <c r="E8345" i="4"/>
  <c r="E8344" i="4"/>
  <c r="E8343" i="4"/>
  <c r="E8342" i="4"/>
  <c r="E8341" i="4"/>
  <c r="E8340" i="4"/>
  <c r="E8339" i="4"/>
  <c r="E8338" i="4"/>
  <c r="E8337" i="4"/>
  <c r="E8336" i="4"/>
  <c r="E8335" i="4"/>
  <c r="E8334" i="4"/>
  <c r="E8333" i="4"/>
  <c r="E8332" i="4"/>
  <c r="E8331" i="4"/>
  <c r="E8330" i="4"/>
  <c r="E8329" i="4"/>
  <c r="E8328" i="4"/>
  <c r="E8327" i="4"/>
  <c r="E8326" i="4"/>
  <c r="E8325" i="4"/>
  <c r="E8324" i="4"/>
  <c r="E8323" i="4"/>
  <c r="E8322" i="4"/>
  <c r="E8321" i="4"/>
  <c r="E8320" i="4"/>
  <c r="E8319" i="4"/>
  <c r="E8318" i="4"/>
  <c r="E8317" i="4"/>
  <c r="E8316" i="4"/>
  <c r="E8315" i="4"/>
  <c r="E8314" i="4"/>
  <c r="E8313" i="4"/>
  <c r="E8312" i="4"/>
  <c r="E8311" i="4"/>
  <c r="E8310" i="4"/>
  <c r="E8309" i="4"/>
  <c r="E8308" i="4"/>
  <c r="E8307" i="4"/>
  <c r="E8306" i="4"/>
  <c r="E8305" i="4"/>
  <c r="E8304" i="4"/>
  <c r="E8303" i="4"/>
  <c r="E8302" i="4"/>
  <c r="E8301" i="4"/>
  <c r="E8300" i="4"/>
  <c r="E8299" i="4"/>
  <c r="E8298" i="4"/>
  <c r="E8297" i="4"/>
  <c r="E8296" i="4"/>
  <c r="E8295" i="4"/>
  <c r="E8294" i="4"/>
  <c r="E8293" i="4"/>
  <c r="E8292" i="4"/>
  <c r="E8291" i="4"/>
  <c r="E8290" i="4"/>
  <c r="E8289" i="4"/>
  <c r="E8288" i="4"/>
  <c r="E8287" i="4"/>
  <c r="E8286" i="4"/>
  <c r="E8285" i="4"/>
  <c r="E8284" i="4"/>
  <c r="E8283" i="4"/>
  <c r="E8282" i="4"/>
  <c r="E8281" i="4"/>
  <c r="E8280" i="4"/>
  <c r="E8279" i="4"/>
  <c r="E8278" i="4"/>
  <c r="E8277" i="4"/>
  <c r="E8276" i="4"/>
  <c r="E8275" i="4"/>
  <c r="E8274" i="4"/>
  <c r="E8273" i="4"/>
  <c r="E8272" i="4"/>
  <c r="E8271" i="4"/>
  <c r="E8270" i="4"/>
  <c r="E8269" i="4"/>
  <c r="E8268" i="4"/>
  <c r="E8267" i="4"/>
  <c r="E8266" i="4"/>
  <c r="E8265" i="4"/>
  <c r="E8264" i="4"/>
  <c r="E8263" i="4"/>
  <c r="E8262" i="4"/>
  <c r="E8261" i="4"/>
  <c r="E8260" i="4"/>
  <c r="E8259" i="4"/>
  <c r="E8258" i="4"/>
  <c r="E8257" i="4"/>
  <c r="E8256" i="4"/>
  <c r="E8255" i="4"/>
  <c r="E8254" i="4"/>
  <c r="E8253" i="4"/>
  <c r="E8252" i="4"/>
  <c r="E8251" i="4"/>
  <c r="E8250" i="4"/>
  <c r="E8249" i="4"/>
  <c r="E8248" i="4"/>
  <c r="E8247" i="4"/>
  <c r="E8246" i="4"/>
  <c r="E8245" i="4"/>
  <c r="E8244" i="4"/>
  <c r="E8243" i="4"/>
  <c r="E8242" i="4"/>
  <c r="E8241" i="4"/>
  <c r="E8240" i="4"/>
  <c r="E8239" i="4"/>
  <c r="E8238" i="4"/>
  <c r="E8237" i="4"/>
  <c r="E8236" i="4"/>
  <c r="E8235" i="4"/>
  <c r="E8234" i="4"/>
  <c r="E8233" i="4"/>
  <c r="E8232" i="4"/>
  <c r="E8231" i="4"/>
  <c r="E8230" i="4"/>
  <c r="E8229" i="4"/>
  <c r="E8228" i="4"/>
  <c r="E8227" i="4"/>
  <c r="E8226" i="4"/>
  <c r="E8225" i="4"/>
  <c r="E8224" i="4"/>
  <c r="E8223" i="4"/>
  <c r="E8222" i="4"/>
  <c r="E8221" i="4"/>
  <c r="E8220" i="4"/>
  <c r="E8219" i="4"/>
  <c r="E8218" i="4"/>
  <c r="E8217" i="4"/>
  <c r="E8216" i="4"/>
  <c r="E8215" i="4"/>
  <c r="E8214" i="4"/>
  <c r="E8213" i="4"/>
  <c r="E8212" i="4"/>
  <c r="E8211" i="4"/>
  <c r="E8210" i="4"/>
  <c r="E8209" i="4"/>
  <c r="E8208" i="4"/>
  <c r="E8207" i="4"/>
  <c r="E8206" i="4"/>
  <c r="E8205" i="4"/>
  <c r="E8204" i="4"/>
  <c r="E8203" i="4"/>
  <c r="E8202" i="4"/>
  <c r="E8201" i="4"/>
  <c r="E8200" i="4"/>
  <c r="E8199" i="4"/>
  <c r="E8198" i="4"/>
  <c r="E8197" i="4"/>
  <c r="E8196" i="4"/>
  <c r="E8195" i="4"/>
  <c r="E8194" i="4"/>
  <c r="E8193" i="4"/>
  <c r="E8192" i="4"/>
  <c r="E8191" i="4"/>
  <c r="E8190" i="4"/>
  <c r="E8189" i="4"/>
  <c r="E8188" i="4"/>
  <c r="E8187" i="4"/>
  <c r="E8186" i="4"/>
  <c r="E8185" i="4"/>
  <c r="E8184" i="4"/>
  <c r="E8183" i="4"/>
  <c r="E8182" i="4"/>
  <c r="E8181" i="4"/>
  <c r="E8180" i="4"/>
  <c r="E8179" i="4"/>
  <c r="E8178" i="4"/>
  <c r="E8177" i="4"/>
  <c r="E8176" i="4"/>
  <c r="E8175" i="4"/>
  <c r="E8174" i="4"/>
  <c r="E8173" i="4"/>
  <c r="E8172" i="4"/>
  <c r="E8171" i="4"/>
  <c r="E8170" i="4"/>
  <c r="E8169" i="4"/>
  <c r="E8168" i="4"/>
  <c r="E8167" i="4"/>
  <c r="E8166" i="4"/>
  <c r="E8165" i="4"/>
  <c r="E8164" i="4"/>
  <c r="E8163" i="4"/>
  <c r="E8162" i="4"/>
  <c r="E8161" i="4"/>
  <c r="E8160" i="4"/>
  <c r="E8159" i="4"/>
  <c r="E8158" i="4"/>
  <c r="E8157" i="4"/>
  <c r="E8156" i="4"/>
  <c r="E8155" i="4"/>
  <c r="E8154" i="4"/>
  <c r="E8153" i="4"/>
  <c r="E8152" i="4"/>
  <c r="E8151" i="4"/>
  <c r="E8150" i="4"/>
  <c r="E8149" i="4"/>
  <c r="E8148" i="4"/>
  <c r="E8147" i="4"/>
  <c r="E8146" i="4"/>
  <c r="E8145" i="4"/>
  <c r="E8144" i="4"/>
  <c r="E8143" i="4"/>
  <c r="E8142" i="4"/>
  <c r="E8141" i="4"/>
  <c r="E8140" i="4"/>
  <c r="E8139" i="4"/>
  <c r="E8138" i="4"/>
  <c r="E8137" i="4"/>
  <c r="E8136" i="4"/>
  <c r="E8135" i="4"/>
  <c r="E8134" i="4"/>
  <c r="E8133" i="4"/>
  <c r="E8132" i="4"/>
  <c r="E8131" i="4"/>
  <c r="E8130" i="4"/>
  <c r="E8129" i="4"/>
  <c r="E8128" i="4"/>
  <c r="E8127" i="4"/>
  <c r="E8126" i="4"/>
  <c r="E8125" i="4"/>
  <c r="E8124" i="4"/>
  <c r="E8123" i="4"/>
  <c r="E8122" i="4"/>
  <c r="E8121" i="4"/>
  <c r="E8120" i="4"/>
  <c r="E8119" i="4"/>
  <c r="E8118" i="4"/>
  <c r="E8117" i="4"/>
  <c r="E8116" i="4"/>
  <c r="E8115" i="4"/>
  <c r="E8114" i="4"/>
  <c r="E8113" i="4"/>
  <c r="E8112" i="4"/>
  <c r="E8111" i="4"/>
  <c r="E8110" i="4"/>
  <c r="E8109" i="4"/>
  <c r="E8108" i="4"/>
  <c r="E8107" i="4"/>
  <c r="E8106" i="4"/>
  <c r="E8105" i="4"/>
  <c r="E8104" i="4"/>
  <c r="E8103" i="4"/>
  <c r="E8102" i="4"/>
  <c r="E8101" i="4"/>
  <c r="E8100" i="4"/>
  <c r="E8099" i="4"/>
  <c r="E8098" i="4"/>
  <c r="E8097" i="4"/>
  <c r="E8096" i="4"/>
  <c r="E8095" i="4"/>
  <c r="E8094" i="4"/>
  <c r="E8093" i="4"/>
  <c r="E8092" i="4"/>
  <c r="E8091" i="4"/>
  <c r="E8090" i="4"/>
  <c r="E8089" i="4"/>
  <c r="E8088" i="4"/>
  <c r="E8087" i="4"/>
  <c r="E8086" i="4"/>
  <c r="E8085" i="4"/>
  <c r="E8084" i="4"/>
  <c r="E8083" i="4"/>
  <c r="E8082" i="4"/>
  <c r="E8081" i="4"/>
  <c r="E8080" i="4"/>
  <c r="E8079" i="4"/>
  <c r="E8078" i="4"/>
  <c r="E8077" i="4"/>
  <c r="E8076" i="4"/>
  <c r="E8075" i="4"/>
  <c r="E8074" i="4"/>
  <c r="E8073" i="4"/>
  <c r="E8072" i="4"/>
  <c r="E8071" i="4"/>
  <c r="E8070" i="4"/>
  <c r="E8069" i="4"/>
  <c r="E8068" i="4"/>
  <c r="E8067" i="4"/>
  <c r="E8066" i="4"/>
  <c r="E8065" i="4"/>
  <c r="E8064" i="4"/>
  <c r="E8063" i="4"/>
  <c r="E8062" i="4"/>
  <c r="E8061" i="4"/>
  <c r="E8060" i="4"/>
  <c r="E8059" i="4"/>
  <c r="E8058" i="4"/>
  <c r="E8057" i="4"/>
  <c r="E8056" i="4"/>
  <c r="E8055" i="4"/>
  <c r="E8054" i="4"/>
  <c r="E8053" i="4"/>
  <c r="E8052" i="4"/>
  <c r="E8051" i="4"/>
  <c r="E8050" i="4"/>
  <c r="E8049" i="4"/>
  <c r="E8048" i="4"/>
  <c r="E8047" i="4"/>
  <c r="E8046" i="4"/>
  <c r="E8045" i="4"/>
  <c r="E8044" i="4"/>
  <c r="E8043" i="4"/>
  <c r="E8042" i="4"/>
  <c r="E8041" i="4"/>
  <c r="E8040" i="4"/>
  <c r="E8039" i="4"/>
  <c r="E8038" i="4"/>
  <c r="E8037" i="4"/>
  <c r="E8036" i="4"/>
  <c r="E8035" i="4"/>
  <c r="E8034" i="4"/>
  <c r="E8033" i="4"/>
  <c r="E8032" i="4"/>
  <c r="E8031" i="4"/>
  <c r="E8030" i="4"/>
  <c r="E8029" i="4"/>
  <c r="E8028" i="4"/>
  <c r="E8027" i="4"/>
  <c r="E8026" i="4"/>
  <c r="E8025" i="4"/>
  <c r="E8024" i="4"/>
  <c r="E8023" i="4"/>
  <c r="E8022" i="4"/>
  <c r="E8021" i="4"/>
  <c r="E8020" i="4"/>
  <c r="E8019" i="4"/>
  <c r="E8018" i="4"/>
  <c r="E8017" i="4"/>
  <c r="E8016" i="4"/>
  <c r="E8015" i="4"/>
  <c r="E8014" i="4"/>
  <c r="E8013" i="4"/>
  <c r="E8012" i="4"/>
  <c r="E8011" i="4"/>
  <c r="E8010" i="4"/>
  <c r="E8009" i="4"/>
  <c r="E8008" i="4"/>
  <c r="E8007" i="4"/>
  <c r="E8006" i="4"/>
  <c r="E8005" i="4"/>
  <c r="E8004" i="4"/>
  <c r="E8003" i="4"/>
  <c r="E8002" i="4"/>
  <c r="E8001" i="4"/>
  <c r="E8000" i="4"/>
  <c r="E7999" i="4"/>
  <c r="E7998" i="4"/>
  <c r="E7997" i="4"/>
  <c r="E7996" i="4"/>
  <c r="E7995" i="4"/>
  <c r="E7994" i="4"/>
  <c r="E7993" i="4"/>
  <c r="E7992" i="4"/>
  <c r="E7991" i="4"/>
  <c r="E7990" i="4"/>
  <c r="E7989" i="4"/>
  <c r="E7988" i="4"/>
  <c r="E7987" i="4"/>
  <c r="E7986" i="4"/>
  <c r="E7985" i="4"/>
  <c r="E7984" i="4"/>
  <c r="E7983" i="4"/>
  <c r="E7982" i="4"/>
  <c r="E7981" i="4"/>
  <c r="E7980" i="4"/>
  <c r="E7979" i="4"/>
  <c r="E7978" i="4"/>
  <c r="E7977" i="4"/>
  <c r="E7976" i="4"/>
  <c r="E7975" i="4"/>
  <c r="E7974" i="4"/>
  <c r="E7973" i="4"/>
  <c r="E7972" i="4"/>
  <c r="E7971" i="4"/>
  <c r="E7970" i="4"/>
  <c r="E7969" i="4"/>
  <c r="E7968" i="4"/>
  <c r="E7967" i="4"/>
  <c r="E7966" i="4"/>
  <c r="E7965" i="4"/>
  <c r="E7964" i="4"/>
  <c r="E7963" i="4"/>
  <c r="E7962" i="4"/>
  <c r="E7961" i="4"/>
  <c r="E7960" i="4"/>
  <c r="E7959" i="4"/>
  <c r="E7958" i="4"/>
  <c r="E7957" i="4"/>
  <c r="E7956" i="4"/>
  <c r="E7955" i="4"/>
  <c r="E7954" i="4"/>
  <c r="E7953" i="4"/>
  <c r="E7952" i="4"/>
  <c r="E7951" i="4"/>
  <c r="E7950" i="4"/>
  <c r="E7949" i="4"/>
  <c r="E7948" i="4"/>
  <c r="E7947" i="4"/>
  <c r="E7946" i="4"/>
  <c r="E7945" i="4"/>
  <c r="E7944" i="4"/>
  <c r="E7943" i="4"/>
  <c r="E7942" i="4"/>
  <c r="E7941" i="4"/>
  <c r="E7940" i="4"/>
  <c r="E7939" i="4"/>
  <c r="E7938" i="4"/>
  <c r="E7937" i="4"/>
  <c r="E7936" i="4"/>
  <c r="E7935" i="4"/>
  <c r="E7934" i="4"/>
  <c r="E7933" i="4"/>
  <c r="E7932" i="4"/>
  <c r="E7931" i="4"/>
  <c r="E7930" i="4"/>
  <c r="E7929" i="4"/>
  <c r="E7928" i="4"/>
  <c r="E7927" i="4"/>
  <c r="E7926" i="4"/>
  <c r="E7925" i="4"/>
  <c r="E7924" i="4"/>
  <c r="E7923" i="4"/>
  <c r="E7922" i="4"/>
  <c r="E7921" i="4"/>
  <c r="E7920" i="4"/>
  <c r="E7919" i="4"/>
  <c r="E7918" i="4"/>
  <c r="E7917" i="4"/>
  <c r="E7916" i="4"/>
  <c r="E7915" i="4"/>
  <c r="E7914" i="4"/>
  <c r="E7913" i="4"/>
  <c r="E7912" i="4"/>
  <c r="E7911" i="4"/>
  <c r="E7910" i="4"/>
  <c r="E7909" i="4"/>
  <c r="E7908" i="4"/>
  <c r="E7907" i="4"/>
  <c r="E7906" i="4"/>
  <c r="E7905" i="4"/>
  <c r="E7904" i="4"/>
  <c r="E7903" i="4"/>
  <c r="E7902" i="4"/>
  <c r="E7901" i="4"/>
  <c r="E7900" i="4"/>
  <c r="E7899" i="4"/>
  <c r="E7898" i="4"/>
  <c r="E7897" i="4"/>
  <c r="E7896" i="4"/>
  <c r="E7895" i="4"/>
  <c r="E7894" i="4"/>
  <c r="E7893" i="4"/>
  <c r="E7892" i="4"/>
  <c r="E7891" i="4"/>
  <c r="E7890" i="4"/>
  <c r="E7889" i="4"/>
  <c r="E7888" i="4"/>
  <c r="E7887" i="4"/>
  <c r="E7886" i="4"/>
  <c r="E7885" i="4"/>
  <c r="E7884" i="4"/>
  <c r="E7883" i="4"/>
  <c r="E7882" i="4"/>
  <c r="E7881" i="4"/>
  <c r="E7880" i="4"/>
  <c r="E7879" i="4"/>
  <c r="E7878" i="4"/>
  <c r="E7877" i="4"/>
  <c r="E7876" i="4"/>
  <c r="E7875" i="4"/>
  <c r="E7874" i="4"/>
  <c r="E7873" i="4"/>
  <c r="E7872" i="4"/>
  <c r="E7871" i="4"/>
  <c r="E7870" i="4"/>
  <c r="E7869" i="4"/>
  <c r="E7868" i="4"/>
  <c r="E7867" i="4"/>
  <c r="E7866" i="4"/>
  <c r="E7865" i="4"/>
  <c r="E7864" i="4"/>
  <c r="E7863" i="4"/>
  <c r="E7862" i="4"/>
  <c r="E7861" i="4"/>
  <c r="E7860" i="4"/>
  <c r="E7859" i="4"/>
  <c r="E7858" i="4"/>
  <c r="E7857" i="4"/>
  <c r="E7856" i="4"/>
  <c r="E7855" i="4"/>
  <c r="E7854" i="4"/>
  <c r="E7853" i="4"/>
  <c r="E7852" i="4"/>
  <c r="E7851" i="4"/>
  <c r="E7850" i="4"/>
  <c r="E7849" i="4"/>
  <c r="E7848" i="4"/>
  <c r="E7847" i="4"/>
  <c r="E7846" i="4"/>
  <c r="E7845" i="4"/>
  <c r="E7844" i="4"/>
  <c r="E7843" i="4"/>
  <c r="E7842" i="4"/>
  <c r="E7841" i="4"/>
  <c r="E7840" i="4"/>
  <c r="E7839" i="4"/>
  <c r="E7838" i="4"/>
  <c r="E7837" i="4"/>
  <c r="E7836" i="4"/>
  <c r="E7835" i="4"/>
  <c r="E7834" i="4"/>
  <c r="E7833" i="4"/>
  <c r="E7832" i="4"/>
  <c r="E7831" i="4"/>
  <c r="E7830" i="4"/>
  <c r="E7829" i="4"/>
  <c r="E7828" i="4"/>
  <c r="E7827" i="4"/>
  <c r="E7826" i="4"/>
  <c r="E7825" i="4"/>
  <c r="E7824" i="4"/>
  <c r="E7823" i="4"/>
  <c r="E7822" i="4"/>
  <c r="E7821" i="4"/>
  <c r="E7820" i="4"/>
  <c r="E7819" i="4"/>
  <c r="E7818" i="4"/>
  <c r="E7817" i="4"/>
  <c r="E7816" i="4"/>
  <c r="E7815" i="4"/>
  <c r="E7814" i="4"/>
  <c r="E7813" i="4"/>
  <c r="E7812" i="4"/>
  <c r="E7811" i="4"/>
  <c r="E7810" i="4"/>
  <c r="E7809" i="4"/>
  <c r="E7808" i="4"/>
  <c r="E7807" i="4"/>
  <c r="E7806" i="4"/>
  <c r="E7805" i="4"/>
  <c r="E7804" i="4"/>
  <c r="E7803" i="4"/>
  <c r="E7802" i="4"/>
  <c r="E7801" i="4"/>
  <c r="E7800" i="4"/>
  <c r="E7799" i="4"/>
  <c r="E7798" i="4"/>
  <c r="E7797" i="4"/>
  <c r="E7796" i="4"/>
  <c r="E7795" i="4"/>
  <c r="E7794" i="4"/>
  <c r="E7793" i="4"/>
  <c r="E7792" i="4"/>
  <c r="E7791" i="4"/>
  <c r="E7790" i="4"/>
  <c r="E7789" i="4"/>
  <c r="E7788" i="4"/>
  <c r="E7787" i="4"/>
  <c r="E7786" i="4"/>
  <c r="E7785" i="4"/>
  <c r="E7784" i="4"/>
  <c r="E7783" i="4"/>
  <c r="E7782" i="4"/>
  <c r="E7781" i="4"/>
  <c r="E7780" i="4"/>
  <c r="E7779" i="4"/>
  <c r="E7778" i="4"/>
  <c r="E7777" i="4"/>
  <c r="E7776" i="4"/>
  <c r="E7775" i="4"/>
  <c r="E7774" i="4"/>
  <c r="E7773" i="4"/>
  <c r="E7772" i="4"/>
  <c r="E7771" i="4"/>
  <c r="E7770" i="4"/>
  <c r="E7769" i="4"/>
  <c r="E7768" i="4"/>
  <c r="E7767" i="4"/>
  <c r="E7766" i="4"/>
  <c r="E7765" i="4"/>
  <c r="E7764" i="4"/>
  <c r="E7763" i="4"/>
  <c r="E7762" i="4"/>
  <c r="E7761" i="4"/>
  <c r="E7760" i="4"/>
  <c r="E7759" i="4"/>
  <c r="E7758" i="4"/>
  <c r="E7757" i="4"/>
  <c r="E7756" i="4"/>
  <c r="E7755" i="4"/>
  <c r="E7754" i="4"/>
  <c r="E7753" i="4"/>
  <c r="E7752" i="4"/>
  <c r="E7751" i="4"/>
  <c r="E7750" i="4"/>
  <c r="E7749" i="4"/>
  <c r="E7748" i="4"/>
  <c r="E7747" i="4"/>
  <c r="E7746" i="4"/>
  <c r="E7745" i="4"/>
  <c r="E7744" i="4"/>
  <c r="E7743" i="4"/>
  <c r="E7742" i="4"/>
  <c r="E7741" i="4"/>
  <c r="E7740" i="4"/>
  <c r="E7739" i="4"/>
  <c r="E7738" i="4"/>
  <c r="E7737" i="4"/>
  <c r="E7736" i="4"/>
  <c r="E7735" i="4"/>
  <c r="E7734" i="4"/>
  <c r="E7733" i="4"/>
  <c r="E7732" i="4"/>
  <c r="E7731" i="4"/>
  <c r="E7730" i="4"/>
  <c r="E7729" i="4"/>
  <c r="E7728" i="4"/>
  <c r="E7727" i="4"/>
  <c r="E7726" i="4"/>
  <c r="E7725" i="4"/>
  <c r="E7724" i="4"/>
  <c r="E7723" i="4"/>
  <c r="E7722" i="4"/>
  <c r="E7721" i="4"/>
  <c r="E7720" i="4"/>
  <c r="E7719" i="4"/>
  <c r="E7718" i="4"/>
  <c r="E7717" i="4"/>
  <c r="E7716" i="4"/>
  <c r="E7715" i="4"/>
  <c r="E7714" i="4"/>
  <c r="E7713" i="4"/>
  <c r="E7712" i="4"/>
  <c r="E7711" i="4"/>
  <c r="E7710" i="4"/>
  <c r="E7709" i="4"/>
  <c r="E7708" i="4"/>
  <c r="E7707" i="4"/>
  <c r="E7706" i="4"/>
  <c r="E7705" i="4"/>
  <c r="E7704" i="4"/>
  <c r="E7703" i="4"/>
  <c r="E7702" i="4"/>
  <c r="E7701" i="4"/>
  <c r="E7699" i="4"/>
  <c r="E7698" i="4"/>
  <c r="E7697" i="4"/>
  <c r="E7696" i="4"/>
  <c r="E7695" i="4"/>
  <c r="E7694" i="4"/>
  <c r="E7693" i="4"/>
  <c r="E7692" i="4"/>
  <c r="E7691" i="4"/>
  <c r="E7690" i="4"/>
  <c r="E7689" i="4"/>
  <c r="E7688" i="4"/>
  <c r="E7687" i="4"/>
  <c r="E7686" i="4"/>
  <c r="E7685" i="4"/>
  <c r="E7684" i="4"/>
  <c r="E7683" i="4"/>
  <c r="E7682" i="4"/>
  <c r="E7681" i="4"/>
  <c r="E7680" i="4"/>
  <c r="E7679" i="4"/>
  <c r="E7678" i="4"/>
  <c r="E7677" i="4"/>
  <c r="E7676" i="4"/>
  <c r="E7675" i="4"/>
  <c r="E7674" i="4"/>
  <c r="E7673" i="4"/>
  <c r="E7672" i="4"/>
  <c r="E7671" i="4"/>
  <c r="E7670" i="4"/>
  <c r="E7669" i="4"/>
  <c r="E7668" i="4"/>
  <c r="E7667" i="4"/>
  <c r="E7666" i="4"/>
  <c r="E7665" i="4"/>
  <c r="E7664" i="4"/>
  <c r="E7663" i="4"/>
  <c r="E7662" i="4"/>
  <c r="E7661" i="4"/>
  <c r="E7660" i="4"/>
  <c r="E7659" i="4"/>
  <c r="E7658" i="4"/>
  <c r="E7657" i="4"/>
  <c r="E7656" i="4"/>
  <c r="E7655" i="4"/>
  <c r="E7654" i="4"/>
  <c r="E7653" i="4"/>
  <c r="E7652" i="4"/>
  <c r="E7651" i="4"/>
  <c r="E7650" i="4"/>
  <c r="E7649" i="4"/>
  <c r="E7648" i="4"/>
  <c r="E7647" i="4"/>
  <c r="E7646" i="4"/>
  <c r="E7645" i="4"/>
  <c r="E7644" i="4"/>
  <c r="E7643" i="4"/>
  <c r="E7642" i="4"/>
  <c r="E7641" i="4"/>
  <c r="E7640" i="4"/>
  <c r="E7639" i="4"/>
  <c r="E7638" i="4"/>
  <c r="E7637" i="4"/>
  <c r="E7636" i="4"/>
  <c r="E7635" i="4"/>
  <c r="E7634" i="4"/>
  <c r="E7633" i="4"/>
  <c r="E7632" i="4"/>
  <c r="E7631" i="4"/>
  <c r="E7630" i="4"/>
  <c r="E7629" i="4"/>
  <c r="E7628" i="4"/>
  <c r="E7627" i="4"/>
  <c r="E7626" i="4"/>
  <c r="E7625" i="4"/>
  <c r="E7624" i="4"/>
  <c r="E7623" i="4"/>
  <c r="E7622" i="4"/>
  <c r="E7621" i="4"/>
  <c r="E7620" i="4"/>
  <c r="E7619" i="4"/>
  <c r="E7618" i="4"/>
  <c r="E7617" i="4"/>
  <c r="E7616" i="4"/>
  <c r="E7615" i="4"/>
  <c r="E7614" i="4"/>
  <c r="E7613" i="4"/>
  <c r="E7612" i="4"/>
  <c r="E7611" i="4"/>
  <c r="E7610" i="4"/>
  <c r="E7609" i="4"/>
  <c r="E7608" i="4"/>
  <c r="E7607" i="4"/>
  <c r="E7606" i="4"/>
  <c r="E7605" i="4"/>
  <c r="E7604" i="4"/>
  <c r="E7603" i="4"/>
  <c r="E7602" i="4"/>
  <c r="E7601" i="4"/>
  <c r="E7600" i="4"/>
  <c r="E7599" i="4"/>
  <c r="E7598" i="4"/>
  <c r="E7597" i="4"/>
  <c r="E7596" i="4"/>
  <c r="E7595" i="4"/>
  <c r="E7594" i="4"/>
  <c r="E7593" i="4"/>
  <c r="E7592" i="4"/>
  <c r="E7591" i="4"/>
  <c r="E7590" i="4"/>
  <c r="E7589" i="4"/>
  <c r="E7588" i="4"/>
  <c r="E7587" i="4"/>
  <c r="E7586" i="4"/>
  <c r="E7585" i="4"/>
  <c r="E7584" i="4"/>
  <c r="E7583" i="4"/>
  <c r="E7582" i="4"/>
  <c r="E7581" i="4"/>
  <c r="E7580" i="4"/>
  <c r="E7579" i="4"/>
  <c r="E7578" i="4"/>
  <c r="E7577" i="4"/>
  <c r="E7576" i="4"/>
  <c r="E7575" i="4"/>
  <c r="E7574" i="4"/>
  <c r="E7573" i="4"/>
  <c r="E7572" i="4"/>
  <c r="E7571" i="4"/>
  <c r="E7570" i="4"/>
  <c r="E7569" i="4"/>
  <c r="E7568" i="4"/>
  <c r="E7567" i="4"/>
  <c r="E7566" i="4"/>
  <c r="E7565" i="4"/>
  <c r="E7564" i="4"/>
  <c r="E7563" i="4"/>
  <c r="E7562" i="4"/>
  <c r="E7561" i="4"/>
  <c r="E7560" i="4"/>
  <c r="E7559" i="4"/>
  <c r="E7558" i="4"/>
  <c r="E7557" i="4"/>
  <c r="E7556" i="4"/>
  <c r="E7555" i="4"/>
  <c r="E7554" i="4"/>
  <c r="E7553" i="4"/>
  <c r="E7552" i="4"/>
  <c r="E7551" i="4"/>
  <c r="E7550" i="4"/>
  <c r="E7549" i="4"/>
  <c r="E7548" i="4"/>
  <c r="E7547" i="4"/>
  <c r="E7546" i="4"/>
  <c r="E7545" i="4"/>
  <c r="E7544" i="4"/>
  <c r="E7543" i="4"/>
  <c r="E7542" i="4"/>
  <c r="E7541" i="4"/>
  <c r="E7540" i="4"/>
  <c r="E7539" i="4"/>
  <c r="E7538" i="4"/>
  <c r="E7537" i="4"/>
  <c r="E7536" i="4"/>
  <c r="E7535" i="4"/>
  <c r="E7534" i="4"/>
  <c r="E7533" i="4"/>
  <c r="E7532" i="4"/>
  <c r="E7531" i="4"/>
  <c r="E7530" i="4"/>
  <c r="E7529" i="4"/>
  <c r="E7528" i="4"/>
  <c r="E7527" i="4"/>
  <c r="E7526" i="4"/>
  <c r="E7525" i="4"/>
  <c r="E7524" i="4"/>
  <c r="E7523" i="4"/>
  <c r="E7522" i="4"/>
  <c r="E7521" i="4"/>
  <c r="E7520" i="4"/>
  <c r="E7519" i="4"/>
  <c r="E7518" i="4"/>
  <c r="E7517" i="4"/>
  <c r="E7516" i="4"/>
  <c r="E7515" i="4"/>
  <c r="E7514" i="4"/>
  <c r="E7513" i="4"/>
  <c r="E7512" i="4"/>
  <c r="E7511" i="4"/>
  <c r="E7510" i="4"/>
  <c r="E7509" i="4"/>
  <c r="E7508" i="4"/>
  <c r="E7507" i="4"/>
  <c r="E7506" i="4"/>
  <c r="E7505" i="4"/>
  <c r="E7504" i="4"/>
  <c r="E7503" i="4"/>
  <c r="E7502" i="4"/>
  <c r="E7501" i="4"/>
  <c r="E7500" i="4"/>
  <c r="E7499" i="4"/>
  <c r="E7498" i="4"/>
  <c r="E7497" i="4"/>
  <c r="E7496" i="4"/>
  <c r="E7495" i="4"/>
  <c r="E7494" i="4"/>
  <c r="E7493" i="4"/>
  <c r="E7492" i="4"/>
  <c r="E7491" i="4"/>
  <c r="E7490" i="4"/>
  <c r="E7489" i="4"/>
  <c r="E7488" i="4"/>
  <c r="E7487" i="4"/>
  <c r="E7486" i="4"/>
  <c r="E7485" i="4"/>
  <c r="E7484" i="4"/>
  <c r="E7483" i="4"/>
  <c r="E7482" i="4"/>
  <c r="E7481" i="4"/>
  <c r="E7480" i="4"/>
  <c r="E7479" i="4"/>
  <c r="E7478" i="4"/>
  <c r="E7477" i="4"/>
  <c r="E7476" i="4"/>
  <c r="E7475" i="4"/>
  <c r="E7474" i="4"/>
  <c r="E7473" i="4"/>
  <c r="E7472" i="4"/>
  <c r="E7471" i="4"/>
  <c r="E7470" i="4"/>
  <c r="E7469" i="4"/>
  <c r="E7468" i="4"/>
  <c r="E7467" i="4"/>
  <c r="E7466" i="4"/>
  <c r="E7465" i="4"/>
  <c r="E7464" i="4"/>
  <c r="E7463" i="4"/>
  <c r="E7462" i="4"/>
  <c r="E7461" i="4"/>
  <c r="E7460" i="4"/>
  <c r="E7459" i="4"/>
  <c r="E7458" i="4"/>
  <c r="E7457" i="4"/>
  <c r="E7456" i="4"/>
  <c r="E7455" i="4"/>
  <c r="E7454" i="4"/>
  <c r="E7453" i="4"/>
  <c r="E7452" i="4"/>
  <c r="E7451" i="4"/>
  <c r="E7450" i="4"/>
  <c r="E7449" i="4"/>
  <c r="E7448" i="4"/>
  <c r="E7447" i="4"/>
  <c r="E7446" i="4"/>
  <c r="E7445" i="4"/>
  <c r="E7444" i="4"/>
  <c r="E7443" i="4"/>
  <c r="E7442" i="4"/>
  <c r="E7441" i="4"/>
  <c r="E7440" i="4"/>
  <c r="E7439" i="4"/>
  <c r="E7438" i="4"/>
  <c r="E7437" i="4"/>
  <c r="E7436" i="4"/>
  <c r="E7435" i="4"/>
  <c r="E7434" i="4"/>
  <c r="E7433" i="4"/>
  <c r="E7432" i="4"/>
  <c r="E7431" i="4"/>
  <c r="E7430" i="4"/>
  <c r="E7429" i="4"/>
  <c r="E7428" i="4"/>
  <c r="E7427" i="4"/>
  <c r="E7426" i="4"/>
  <c r="E7425" i="4"/>
  <c r="E7424" i="4"/>
  <c r="E7423" i="4"/>
  <c r="E7422" i="4"/>
  <c r="E7421" i="4"/>
  <c r="E7420" i="4"/>
  <c r="E7419" i="4"/>
  <c r="E7418" i="4"/>
  <c r="E7417" i="4"/>
  <c r="E7416" i="4"/>
  <c r="E7415" i="4"/>
  <c r="E7414" i="4"/>
  <c r="E7413" i="4"/>
  <c r="E7412" i="4"/>
  <c r="E7411" i="4"/>
  <c r="E7410" i="4"/>
  <c r="E7409" i="4"/>
  <c r="E7408" i="4"/>
  <c r="E7407" i="4"/>
  <c r="E7406" i="4"/>
  <c r="E7405" i="4"/>
  <c r="E7404" i="4"/>
  <c r="E7403" i="4"/>
  <c r="E7402" i="4"/>
  <c r="E7401" i="4"/>
  <c r="E7400" i="4"/>
  <c r="E7399" i="4"/>
  <c r="E7398" i="4"/>
  <c r="E7397" i="4"/>
  <c r="E7396" i="4"/>
  <c r="E7395" i="4"/>
  <c r="E7394" i="4"/>
  <c r="E7393" i="4"/>
  <c r="E7392" i="4"/>
  <c r="E7391" i="4"/>
  <c r="E7390" i="4"/>
  <c r="E7389" i="4"/>
  <c r="E7388" i="4"/>
  <c r="E7387" i="4"/>
  <c r="E7386" i="4"/>
  <c r="E7385" i="4"/>
  <c r="E7384" i="4"/>
  <c r="E7383" i="4"/>
  <c r="E7382" i="4"/>
  <c r="E7381" i="4"/>
  <c r="E7380" i="4"/>
  <c r="E7379" i="4"/>
  <c r="E7378" i="4"/>
  <c r="E7377" i="4"/>
  <c r="E7376" i="4"/>
  <c r="E7375" i="4"/>
  <c r="E7374" i="4"/>
  <c r="E7373" i="4"/>
  <c r="E7372" i="4"/>
  <c r="E7371" i="4"/>
  <c r="E7370" i="4"/>
  <c r="E7369" i="4"/>
  <c r="E7368" i="4"/>
  <c r="E7367" i="4"/>
  <c r="E7366" i="4"/>
  <c r="E7365" i="4"/>
  <c r="E7364" i="4"/>
  <c r="E7363" i="4"/>
  <c r="E7362" i="4"/>
  <c r="E7361" i="4"/>
  <c r="E7360" i="4"/>
  <c r="E7359" i="4"/>
  <c r="E7358" i="4"/>
  <c r="E7357" i="4"/>
  <c r="E7356" i="4"/>
  <c r="E7355" i="4"/>
  <c r="E7354" i="4"/>
  <c r="E7353" i="4"/>
  <c r="E7352" i="4"/>
  <c r="E7351" i="4"/>
  <c r="E7350" i="4"/>
  <c r="E7349" i="4"/>
  <c r="E7348" i="4"/>
  <c r="E7347" i="4"/>
  <c r="E7346" i="4"/>
  <c r="E7345" i="4"/>
  <c r="E7344" i="4"/>
  <c r="E7343" i="4"/>
  <c r="E7342" i="4"/>
  <c r="E7341" i="4"/>
  <c r="E7340" i="4"/>
  <c r="E7339" i="4"/>
  <c r="E7338" i="4"/>
  <c r="E7337" i="4"/>
  <c r="E7336" i="4"/>
  <c r="E7335" i="4"/>
  <c r="E7334" i="4"/>
  <c r="E7333" i="4"/>
  <c r="E7332" i="4"/>
  <c r="E7331" i="4"/>
  <c r="E7330" i="4"/>
  <c r="E7329" i="4"/>
  <c r="E7328" i="4"/>
  <c r="E7327" i="4"/>
  <c r="E7326" i="4"/>
  <c r="E7325" i="4"/>
  <c r="E7324" i="4"/>
  <c r="E7323" i="4"/>
  <c r="E7322" i="4"/>
  <c r="E7321" i="4"/>
  <c r="E7320" i="4"/>
  <c r="E7319" i="4"/>
  <c r="E7318" i="4"/>
  <c r="E7317" i="4"/>
  <c r="E7316" i="4"/>
  <c r="E7315" i="4"/>
  <c r="E7314" i="4"/>
  <c r="E7313" i="4"/>
  <c r="E7312" i="4"/>
  <c r="E7311" i="4"/>
  <c r="E7310" i="4"/>
  <c r="E7309" i="4"/>
  <c r="E7308" i="4"/>
  <c r="E7307" i="4"/>
  <c r="E7306" i="4"/>
  <c r="E7305" i="4"/>
  <c r="E7304" i="4"/>
  <c r="E7303" i="4"/>
  <c r="E7302" i="4"/>
  <c r="E7301" i="4"/>
  <c r="E7300" i="4"/>
  <c r="E7299" i="4"/>
  <c r="E7298" i="4"/>
  <c r="E7297" i="4"/>
  <c r="E7296" i="4"/>
  <c r="E7295" i="4"/>
  <c r="E7294" i="4"/>
  <c r="E7293" i="4"/>
  <c r="E7292" i="4"/>
  <c r="E7291" i="4"/>
  <c r="E7290" i="4"/>
  <c r="E7289" i="4"/>
  <c r="E7288" i="4"/>
  <c r="E7287" i="4"/>
  <c r="E7286" i="4"/>
  <c r="E7285" i="4"/>
  <c r="E7284" i="4"/>
  <c r="E7283" i="4"/>
  <c r="E7282" i="4"/>
  <c r="E7281" i="4"/>
  <c r="E7280" i="4"/>
  <c r="E7279" i="4"/>
  <c r="E7278" i="4"/>
  <c r="E7277" i="4"/>
  <c r="E7276" i="4"/>
  <c r="E7275" i="4"/>
  <c r="E7274" i="4"/>
  <c r="E7273" i="4"/>
  <c r="E7272" i="4"/>
  <c r="E7271" i="4"/>
  <c r="E7270" i="4"/>
  <c r="E7269" i="4"/>
  <c r="E7268" i="4"/>
  <c r="E7267" i="4"/>
  <c r="E7266" i="4"/>
  <c r="E7265" i="4"/>
  <c r="E7264" i="4"/>
  <c r="E7263" i="4"/>
  <c r="E7262" i="4"/>
  <c r="E7261" i="4"/>
  <c r="E7260" i="4"/>
  <c r="E7259" i="4"/>
  <c r="E7258" i="4"/>
  <c r="E7257" i="4"/>
  <c r="E7256" i="4"/>
  <c r="E7255" i="4"/>
  <c r="E7254" i="4"/>
  <c r="E7253" i="4"/>
  <c r="E7252" i="4"/>
  <c r="E7251" i="4"/>
  <c r="E7250" i="4"/>
  <c r="E7249" i="4"/>
  <c r="E7248" i="4"/>
  <c r="E7247" i="4"/>
  <c r="E7246" i="4"/>
  <c r="E7245" i="4"/>
  <c r="E7244" i="4"/>
  <c r="E7243" i="4"/>
  <c r="E7242" i="4"/>
  <c r="E7241" i="4"/>
  <c r="E7240" i="4"/>
  <c r="E7239" i="4"/>
  <c r="E7238" i="4"/>
  <c r="E7237" i="4"/>
  <c r="E7236" i="4"/>
  <c r="E7235" i="4"/>
  <c r="E7234" i="4"/>
  <c r="E7233" i="4"/>
  <c r="E7232" i="4"/>
  <c r="E7231" i="4"/>
  <c r="E7230" i="4"/>
  <c r="E7229" i="4"/>
  <c r="E7228" i="4"/>
  <c r="E7227" i="4"/>
  <c r="E7226" i="4"/>
  <c r="E7225" i="4"/>
  <c r="E7224" i="4"/>
  <c r="E7223" i="4"/>
  <c r="E7222" i="4"/>
  <c r="E7221" i="4"/>
  <c r="E7220" i="4"/>
  <c r="E7219" i="4"/>
  <c r="E7218" i="4"/>
  <c r="E7217" i="4"/>
  <c r="E7216" i="4"/>
  <c r="E7215" i="4"/>
  <c r="E7214" i="4"/>
  <c r="E7213" i="4"/>
  <c r="E7212" i="4"/>
  <c r="E7211" i="4"/>
  <c r="E7210" i="4"/>
  <c r="E7209" i="4"/>
  <c r="E7208" i="4"/>
  <c r="E7207" i="4"/>
  <c r="E7206" i="4"/>
  <c r="E7205" i="4"/>
  <c r="E7204" i="4"/>
  <c r="E7203" i="4"/>
  <c r="E7202" i="4"/>
  <c r="E7201" i="4"/>
  <c r="E7200" i="4"/>
  <c r="E7199" i="4"/>
  <c r="E7198" i="4"/>
  <c r="E7197" i="4"/>
  <c r="E7196" i="4"/>
  <c r="E7195" i="4"/>
  <c r="E7194" i="4"/>
  <c r="E7193" i="4"/>
  <c r="E7192" i="4"/>
  <c r="E7191" i="4"/>
  <c r="E7190" i="4"/>
  <c r="E7189" i="4"/>
  <c r="E7188" i="4"/>
  <c r="E7187" i="4"/>
  <c r="E7186" i="4"/>
  <c r="E7185" i="4"/>
  <c r="E7184" i="4"/>
  <c r="E7183" i="4"/>
  <c r="E7182" i="4"/>
  <c r="E7181" i="4"/>
  <c r="E7180" i="4"/>
  <c r="E7179" i="4"/>
  <c r="E7178" i="4"/>
  <c r="E7177" i="4"/>
  <c r="E7176" i="4"/>
  <c r="E7175" i="4"/>
  <c r="E7174" i="4"/>
  <c r="E7173" i="4"/>
  <c r="E7172" i="4"/>
  <c r="E7171" i="4"/>
  <c r="E7170" i="4"/>
  <c r="E7169" i="4"/>
  <c r="E7168" i="4"/>
  <c r="E7167" i="4"/>
  <c r="E7166" i="4"/>
  <c r="E7165" i="4"/>
  <c r="E7164" i="4"/>
  <c r="E7163" i="4"/>
  <c r="E7162" i="4"/>
  <c r="E7161" i="4"/>
  <c r="E7160" i="4"/>
  <c r="E7159" i="4"/>
  <c r="E7158" i="4"/>
  <c r="E7157" i="4"/>
  <c r="E7156" i="4"/>
  <c r="E7155" i="4"/>
  <c r="E7154" i="4"/>
  <c r="E7153" i="4"/>
  <c r="E7152" i="4"/>
  <c r="E7151" i="4"/>
  <c r="E7150" i="4"/>
  <c r="E7149" i="4"/>
  <c r="E7148" i="4"/>
  <c r="E7147" i="4"/>
  <c r="E7146" i="4"/>
  <c r="E7145" i="4"/>
  <c r="E7144" i="4"/>
  <c r="E7143" i="4"/>
  <c r="E7142" i="4"/>
  <c r="E7141" i="4"/>
  <c r="E7140" i="4"/>
  <c r="E7139" i="4"/>
  <c r="E7138" i="4"/>
  <c r="E7137" i="4"/>
  <c r="E7136" i="4"/>
  <c r="E7135" i="4"/>
  <c r="E7134" i="4"/>
  <c r="E7133" i="4"/>
  <c r="E7132" i="4"/>
  <c r="E7131" i="4"/>
  <c r="E7130" i="4"/>
  <c r="E7129" i="4"/>
  <c r="E7128" i="4"/>
  <c r="E7127" i="4"/>
  <c r="E7126" i="4"/>
  <c r="E7125" i="4"/>
  <c r="E7124" i="4"/>
  <c r="E7123" i="4"/>
  <c r="E7122" i="4"/>
  <c r="E7121" i="4"/>
  <c r="E7120" i="4"/>
  <c r="E7119" i="4"/>
  <c r="E7118" i="4"/>
  <c r="E7117" i="4"/>
  <c r="E7116" i="4"/>
  <c r="E7115" i="4"/>
  <c r="E7114" i="4"/>
  <c r="E7113" i="4"/>
  <c r="E7112" i="4"/>
  <c r="E7111" i="4"/>
  <c r="E7110" i="4"/>
  <c r="E7109" i="4"/>
  <c r="E7108" i="4"/>
  <c r="E7107" i="4"/>
  <c r="E7106" i="4"/>
  <c r="E7105" i="4"/>
  <c r="E7104" i="4"/>
  <c r="E7103" i="4"/>
  <c r="E7102" i="4"/>
  <c r="E7101" i="4"/>
  <c r="E7100" i="4"/>
  <c r="E7099" i="4"/>
  <c r="E7098" i="4"/>
  <c r="E7097" i="4"/>
  <c r="E7096" i="4"/>
  <c r="E7095" i="4"/>
  <c r="E7094" i="4"/>
  <c r="E7093" i="4"/>
  <c r="E7092" i="4"/>
  <c r="E7091" i="4"/>
  <c r="E7090" i="4"/>
  <c r="E7089" i="4"/>
  <c r="E7088" i="4"/>
  <c r="E7087" i="4"/>
  <c r="E7086" i="4"/>
  <c r="E7085" i="4"/>
  <c r="E7084" i="4"/>
  <c r="E7083" i="4"/>
  <c r="E7082" i="4"/>
  <c r="E7081" i="4"/>
  <c r="E7080" i="4"/>
  <c r="E7079" i="4"/>
  <c r="E7078" i="4"/>
  <c r="E7077" i="4"/>
  <c r="E7076" i="4"/>
  <c r="E7075" i="4"/>
  <c r="E7074" i="4"/>
  <c r="E7073" i="4"/>
  <c r="E7072" i="4"/>
  <c r="E7071" i="4"/>
  <c r="E7070" i="4"/>
  <c r="E7069" i="4"/>
  <c r="E7068" i="4"/>
  <c r="E7067" i="4"/>
  <c r="E7066" i="4"/>
  <c r="E7065" i="4"/>
  <c r="E7064" i="4"/>
  <c r="E7063" i="4"/>
  <c r="E7062" i="4"/>
  <c r="E7061" i="4"/>
  <c r="E7060" i="4"/>
  <c r="E7059" i="4"/>
  <c r="E7058" i="4"/>
  <c r="E7057" i="4"/>
  <c r="E7056" i="4"/>
  <c r="E7055" i="4"/>
  <c r="E7054" i="4"/>
  <c r="E7053" i="4"/>
  <c r="E7052" i="4"/>
  <c r="E7051" i="4"/>
  <c r="E7050" i="4"/>
  <c r="E7049" i="4"/>
  <c r="E7048" i="4"/>
  <c r="E7047" i="4"/>
  <c r="E7046" i="4"/>
  <c r="E7045" i="4"/>
  <c r="E7044" i="4"/>
  <c r="E7043" i="4"/>
  <c r="E7042" i="4"/>
  <c r="E7041" i="4"/>
  <c r="E7040" i="4"/>
  <c r="E7039" i="4"/>
  <c r="E7038" i="4"/>
  <c r="E7037" i="4"/>
  <c r="E7036" i="4"/>
  <c r="E7035" i="4"/>
  <c r="E7034" i="4"/>
  <c r="E7033" i="4"/>
  <c r="E7032" i="4"/>
  <c r="E7031" i="4"/>
  <c r="E7030" i="4"/>
  <c r="E7029" i="4"/>
  <c r="E7028" i="4"/>
  <c r="E7027" i="4"/>
  <c r="E7026" i="4"/>
  <c r="E7025" i="4"/>
  <c r="E7024" i="4"/>
  <c r="E7023" i="4"/>
  <c r="E7022" i="4"/>
  <c r="E7021" i="4"/>
  <c r="E7020" i="4"/>
  <c r="E7019" i="4"/>
  <c r="E7018" i="4"/>
  <c r="E7017" i="4"/>
  <c r="E7016" i="4"/>
  <c r="E7015" i="4"/>
  <c r="E7014" i="4"/>
  <c r="E7013" i="4"/>
  <c r="E7012" i="4"/>
  <c r="E7011" i="4"/>
  <c r="E7010" i="4"/>
  <c r="E7009" i="4"/>
  <c r="E7008" i="4"/>
  <c r="E7007" i="4"/>
  <c r="E7006" i="4"/>
  <c r="E7005" i="4"/>
  <c r="E7004" i="4"/>
  <c r="E7003" i="4"/>
  <c r="E7002" i="4"/>
  <c r="E7001" i="4"/>
  <c r="E7000" i="4"/>
  <c r="E6999" i="4"/>
  <c r="E6998" i="4"/>
  <c r="E6997" i="4"/>
  <c r="E6996" i="4"/>
  <c r="E6995" i="4"/>
  <c r="E6994" i="4"/>
  <c r="E6993" i="4"/>
  <c r="E6992" i="4"/>
  <c r="E6991" i="4"/>
  <c r="E6990" i="4"/>
  <c r="E6989" i="4"/>
  <c r="E6988" i="4"/>
  <c r="E6987" i="4"/>
  <c r="E6986" i="4"/>
  <c r="E6985" i="4"/>
  <c r="E6984" i="4"/>
  <c r="E6983" i="4"/>
  <c r="E6982" i="4"/>
  <c r="E6981" i="4"/>
  <c r="E6980" i="4"/>
  <c r="E6979" i="4"/>
  <c r="E6978" i="4"/>
  <c r="E6977" i="4"/>
  <c r="E6976" i="4"/>
  <c r="E6975" i="4"/>
  <c r="E6974" i="4"/>
  <c r="E6973" i="4"/>
  <c r="E6972" i="4"/>
  <c r="E6971" i="4"/>
  <c r="E6970" i="4"/>
  <c r="E6969" i="4"/>
  <c r="E6968" i="4"/>
  <c r="E6967" i="4"/>
  <c r="E6966" i="4"/>
  <c r="E6965" i="4"/>
  <c r="E6964" i="4"/>
  <c r="E6963" i="4"/>
  <c r="E6962" i="4"/>
  <c r="E6961" i="4"/>
  <c r="E6960" i="4"/>
  <c r="E6959" i="4"/>
  <c r="E6958" i="4"/>
  <c r="E6957" i="4"/>
  <c r="E6956" i="4"/>
  <c r="E6955" i="4"/>
  <c r="E6954" i="4"/>
  <c r="E6953" i="4"/>
  <c r="E6952" i="4"/>
  <c r="E6951" i="4"/>
  <c r="E6950" i="4"/>
  <c r="E6949" i="4"/>
  <c r="E6948" i="4"/>
  <c r="E6947" i="4"/>
  <c r="E6946" i="4"/>
  <c r="E6945" i="4"/>
  <c r="E6944" i="4"/>
  <c r="E6943" i="4"/>
  <c r="E6942" i="4"/>
  <c r="E6941" i="4"/>
  <c r="E6940" i="4"/>
  <c r="E6939" i="4"/>
  <c r="E6938" i="4"/>
  <c r="E6937" i="4"/>
  <c r="E6936" i="4"/>
  <c r="E6935" i="4"/>
  <c r="E6934" i="4"/>
  <c r="E6933" i="4"/>
  <c r="E6932" i="4"/>
  <c r="E6931" i="4"/>
  <c r="E6930" i="4"/>
  <c r="E6929" i="4"/>
  <c r="E6928" i="4"/>
  <c r="E6927" i="4"/>
  <c r="E6926" i="4"/>
  <c r="E6925" i="4"/>
  <c r="E6924" i="4"/>
  <c r="E6923" i="4"/>
  <c r="E6922" i="4"/>
  <c r="E6921" i="4"/>
  <c r="E6920" i="4"/>
  <c r="E6919" i="4"/>
  <c r="E6918" i="4"/>
  <c r="E6917" i="4"/>
  <c r="E6916" i="4"/>
  <c r="E6915" i="4"/>
  <c r="E6914" i="4"/>
  <c r="E6913" i="4"/>
  <c r="E6912" i="4"/>
  <c r="E6911" i="4"/>
  <c r="E6910" i="4"/>
  <c r="E6909" i="4"/>
  <c r="E6908" i="4"/>
  <c r="E6907" i="4"/>
  <c r="E6906" i="4"/>
  <c r="E6905" i="4"/>
  <c r="E6904" i="4"/>
  <c r="E6903" i="4"/>
  <c r="E6902" i="4"/>
  <c r="E6901" i="4"/>
  <c r="E6900" i="4"/>
  <c r="E6899" i="4"/>
  <c r="E6898" i="4"/>
  <c r="E6897" i="4"/>
  <c r="E6896" i="4"/>
  <c r="E6895" i="4"/>
  <c r="E6894" i="4"/>
  <c r="E6893" i="4"/>
  <c r="E6892" i="4"/>
  <c r="E6891" i="4"/>
  <c r="E6890" i="4"/>
  <c r="E6889" i="4"/>
  <c r="E6888" i="4"/>
  <c r="E6887" i="4"/>
  <c r="E6886" i="4"/>
  <c r="E6885" i="4"/>
  <c r="E6884" i="4"/>
  <c r="E6883" i="4"/>
  <c r="E6882" i="4"/>
  <c r="E6881" i="4"/>
  <c r="E6880" i="4"/>
  <c r="E6879" i="4"/>
  <c r="E6878" i="4"/>
  <c r="E6877" i="4"/>
  <c r="E6876" i="4"/>
  <c r="E6875" i="4"/>
  <c r="E6874" i="4"/>
  <c r="E6873" i="4"/>
  <c r="E6872" i="4"/>
  <c r="E6871" i="4"/>
  <c r="E6870" i="4"/>
  <c r="E6869" i="4"/>
  <c r="E6868" i="4"/>
  <c r="E6867" i="4"/>
  <c r="E6866" i="4"/>
  <c r="E6865" i="4"/>
  <c r="E6864" i="4"/>
  <c r="E6863" i="4"/>
  <c r="E6862" i="4"/>
  <c r="E6861" i="4"/>
  <c r="E6860" i="4"/>
  <c r="E6859" i="4"/>
  <c r="E6858" i="4"/>
  <c r="E6857" i="4"/>
  <c r="E6856" i="4"/>
  <c r="E6855" i="4"/>
  <c r="E6854" i="4"/>
  <c r="E6853" i="4"/>
  <c r="E6852" i="4"/>
  <c r="E6851" i="4"/>
  <c r="E6850" i="4"/>
  <c r="E6849" i="4"/>
  <c r="E6848" i="4"/>
  <c r="E6847" i="4"/>
  <c r="E6846" i="4"/>
  <c r="E6845" i="4"/>
  <c r="E6844" i="4"/>
  <c r="E6843" i="4"/>
  <c r="E6842" i="4"/>
  <c r="E6841" i="4"/>
  <c r="E6840" i="4"/>
  <c r="E6839" i="4"/>
  <c r="E6838" i="4"/>
  <c r="E6837" i="4"/>
  <c r="E6836" i="4"/>
  <c r="E6835" i="4"/>
  <c r="E6834" i="4"/>
  <c r="E6833" i="4"/>
  <c r="E6832" i="4"/>
  <c r="E6831" i="4"/>
  <c r="E6830" i="4"/>
  <c r="E6829" i="4"/>
  <c r="E6828" i="4"/>
  <c r="E6827" i="4"/>
  <c r="E6826" i="4"/>
  <c r="E6825" i="4"/>
  <c r="E6824" i="4"/>
  <c r="E6823" i="4"/>
  <c r="E6822" i="4"/>
  <c r="E6821" i="4"/>
  <c r="E6820" i="4"/>
  <c r="E6819" i="4"/>
  <c r="E6818" i="4"/>
  <c r="E6817" i="4"/>
  <c r="E6816" i="4"/>
  <c r="E6815" i="4"/>
  <c r="E6814" i="4"/>
  <c r="E6813" i="4"/>
  <c r="E6812" i="4"/>
  <c r="E6811" i="4"/>
  <c r="E6810" i="4"/>
  <c r="E6809" i="4"/>
  <c r="E6808" i="4"/>
  <c r="E6807" i="4"/>
  <c r="E6806" i="4"/>
  <c r="E6805" i="4"/>
  <c r="E6804" i="4"/>
  <c r="E6803" i="4"/>
  <c r="E6802" i="4"/>
  <c r="E6801" i="4"/>
  <c r="E6800" i="4"/>
  <c r="E6799" i="4"/>
  <c r="E6798" i="4"/>
  <c r="E6797" i="4"/>
  <c r="E6796" i="4"/>
  <c r="E6795" i="4"/>
  <c r="E6794" i="4"/>
  <c r="E6793" i="4"/>
  <c r="E6792" i="4"/>
  <c r="E6791" i="4"/>
  <c r="E6790" i="4"/>
  <c r="E6789" i="4"/>
  <c r="E6788" i="4"/>
  <c r="E6787" i="4"/>
  <c r="E6786" i="4"/>
  <c r="E6785" i="4"/>
  <c r="E6784" i="4"/>
  <c r="E6783" i="4"/>
  <c r="E6782" i="4"/>
  <c r="E6781" i="4"/>
  <c r="E6780" i="4"/>
  <c r="E6779" i="4"/>
  <c r="E6778" i="4"/>
  <c r="E6777" i="4"/>
  <c r="E6776" i="4"/>
  <c r="E6775" i="4"/>
  <c r="E6774" i="4"/>
  <c r="E6773" i="4"/>
  <c r="E6772" i="4"/>
  <c r="E6771" i="4"/>
  <c r="E6770" i="4"/>
  <c r="E6769" i="4"/>
  <c r="E6768" i="4"/>
  <c r="E6767" i="4"/>
  <c r="E6766" i="4"/>
  <c r="E6765" i="4"/>
  <c r="E6764" i="4"/>
  <c r="E6763" i="4"/>
  <c r="E6762" i="4"/>
  <c r="E6761" i="4"/>
  <c r="E6760" i="4"/>
  <c r="E6759" i="4"/>
  <c r="E6758" i="4"/>
  <c r="E6757" i="4"/>
  <c r="E6756" i="4"/>
  <c r="E6755" i="4"/>
  <c r="E6754" i="4"/>
  <c r="E6753" i="4"/>
  <c r="E6752" i="4"/>
  <c r="E6751" i="4"/>
  <c r="E6750" i="4"/>
  <c r="E6749" i="4"/>
  <c r="E6748" i="4"/>
  <c r="E6747" i="4"/>
  <c r="E6746" i="4"/>
  <c r="E6745" i="4"/>
  <c r="E6744" i="4"/>
  <c r="E6743" i="4"/>
  <c r="E6742" i="4"/>
  <c r="E6741" i="4"/>
  <c r="E6740" i="4"/>
  <c r="E6739" i="4"/>
  <c r="E6738" i="4"/>
  <c r="E6737" i="4"/>
  <c r="E6736" i="4"/>
  <c r="E6735" i="4"/>
  <c r="E6734" i="4"/>
  <c r="E6733" i="4"/>
  <c r="E6732" i="4"/>
  <c r="E6731" i="4"/>
  <c r="E6730" i="4"/>
  <c r="E6729" i="4"/>
  <c r="E6728" i="4"/>
  <c r="E6727" i="4"/>
  <c r="E6726" i="4"/>
  <c r="E6725" i="4"/>
  <c r="E6724" i="4"/>
  <c r="E6723" i="4"/>
  <c r="E6722" i="4"/>
  <c r="E6721" i="4"/>
  <c r="E6720" i="4"/>
  <c r="E6719" i="4"/>
  <c r="E6718" i="4"/>
  <c r="E6717" i="4"/>
  <c r="E6716" i="4"/>
  <c r="E6715" i="4"/>
  <c r="E6714" i="4"/>
  <c r="E6713" i="4"/>
  <c r="E6712" i="4"/>
  <c r="E6711" i="4"/>
  <c r="E6710" i="4"/>
  <c r="E6709" i="4"/>
  <c r="E6708" i="4"/>
  <c r="E6707" i="4"/>
  <c r="E6706" i="4"/>
  <c r="E6705" i="4"/>
  <c r="E6704" i="4"/>
  <c r="E6703" i="4"/>
  <c r="E6702" i="4"/>
  <c r="E6701" i="4"/>
  <c r="E6700" i="4"/>
  <c r="E6699" i="4"/>
  <c r="E6698" i="4"/>
  <c r="E6697" i="4"/>
  <c r="E6696" i="4"/>
  <c r="E6695" i="4"/>
  <c r="E6694" i="4"/>
  <c r="E6693" i="4"/>
  <c r="E6692" i="4"/>
  <c r="E6691" i="4"/>
  <c r="E6690" i="4"/>
  <c r="E6689" i="4"/>
  <c r="E6688" i="4"/>
  <c r="E6687" i="4"/>
  <c r="E6686" i="4"/>
  <c r="E6685" i="4"/>
  <c r="E6684" i="4"/>
  <c r="E6683" i="4"/>
  <c r="E6682" i="4"/>
  <c r="E6681" i="4"/>
  <c r="E6680" i="4"/>
  <c r="E6679" i="4"/>
  <c r="E6678" i="4"/>
  <c r="E6677" i="4"/>
  <c r="E6676" i="4"/>
  <c r="E6675" i="4"/>
  <c r="E6674" i="4"/>
  <c r="E6673" i="4"/>
  <c r="E6672" i="4"/>
  <c r="E6671" i="4"/>
  <c r="E6670" i="4"/>
  <c r="E6669" i="4"/>
  <c r="E6668" i="4"/>
  <c r="E6667" i="4"/>
  <c r="E6666" i="4"/>
  <c r="E6665" i="4"/>
  <c r="E6664" i="4"/>
  <c r="E6663" i="4"/>
  <c r="E6662" i="4"/>
  <c r="E6661" i="4"/>
  <c r="E6660" i="4"/>
  <c r="E6659" i="4"/>
  <c r="E6658" i="4"/>
  <c r="E6657" i="4"/>
  <c r="E6656" i="4"/>
  <c r="E6655" i="4"/>
  <c r="E6654" i="4"/>
  <c r="E6653" i="4"/>
  <c r="E6652" i="4"/>
  <c r="E6651" i="4"/>
  <c r="E6650" i="4"/>
  <c r="E6649" i="4"/>
  <c r="E6648" i="4"/>
  <c r="E6647" i="4"/>
  <c r="E6646" i="4"/>
  <c r="E6645" i="4"/>
  <c r="E6644" i="4"/>
  <c r="E6643" i="4"/>
  <c r="E6642" i="4"/>
  <c r="E6641" i="4"/>
  <c r="E6640" i="4"/>
  <c r="E6639" i="4"/>
  <c r="E6638" i="4"/>
  <c r="E6637" i="4"/>
  <c r="E6636" i="4"/>
  <c r="E6635" i="4"/>
  <c r="E6634" i="4"/>
  <c r="E6633" i="4"/>
  <c r="E6632" i="4"/>
  <c r="E6631" i="4"/>
  <c r="E6630" i="4"/>
  <c r="E6629" i="4"/>
  <c r="E6628" i="4"/>
  <c r="E6627" i="4"/>
  <c r="E6626" i="4"/>
  <c r="E6625" i="4"/>
  <c r="E6624" i="4"/>
  <c r="E6623" i="4"/>
  <c r="E6622" i="4"/>
  <c r="E6621" i="4"/>
  <c r="E6620" i="4"/>
  <c r="E6619" i="4"/>
  <c r="E6618" i="4"/>
  <c r="E6617" i="4"/>
  <c r="E6616" i="4"/>
  <c r="E6615" i="4"/>
  <c r="E6614" i="4"/>
  <c r="E6613" i="4"/>
  <c r="E6612" i="4"/>
  <c r="E6611" i="4"/>
  <c r="E6610" i="4"/>
  <c r="E6609" i="4"/>
  <c r="E6608" i="4"/>
  <c r="E6607" i="4"/>
  <c r="E6606" i="4"/>
  <c r="E6605" i="4"/>
  <c r="E6604" i="4"/>
  <c r="E6603" i="4"/>
  <c r="E6602" i="4"/>
  <c r="E6601" i="4"/>
  <c r="E6600" i="4"/>
  <c r="E6599" i="4"/>
  <c r="E6598" i="4"/>
  <c r="E6597" i="4"/>
  <c r="E6596" i="4"/>
  <c r="E6595" i="4"/>
  <c r="E6594" i="4"/>
  <c r="E6593" i="4"/>
  <c r="E6592" i="4"/>
  <c r="E6591" i="4"/>
  <c r="E6590" i="4"/>
  <c r="E6589" i="4"/>
  <c r="E6588" i="4"/>
  <c r="E6587" i="4"/>
  <c r="E6586" i="4"/>
  <c r="E6585" i="4"/>
  <c r="E6584" i="4"/>
  <c r="E6583" i="4"/>
  <c r="E6582" i="4"/>
  <c r="E6581" i="4"/>
  <c r="E6580" i="4"/>
  <c r="E6579" i="4"/>
  <c r="E6578" i="4"/>
  <c r="E6577" i="4"/>
  <c r="E6576" i="4"/>
  <c r="E6575" i="4"/>
  <c r="E6574" i="4"/>
  <c r="E6573" i="4"/>
  <c r="E6572" i="4"/>
  <c r="E6571" i="4"/>
  <c r="E6570" i="4"/>
  <c r="E6569" i="4"/>
  <c r="E6568" i="4"/>
  <c r="E6567" i="4"/>
  <c r="E6566" i="4"/>
  <c r="E6565" i="4"/>
  <c r="E6564" i="4"/>
  <c r="E6563" i="4"/>
  <c r="E6562" i="4"/>
  <c r="E6561" i="4"/>
  <c r="E6560" i="4"/>
  <c r="E6559" i="4"/>
  <c r="E6558" i="4"/>
  <c r="E6557" i="4"/>
  <c r="E6556" i="4"/>
  <c r="E6555" i="4"/>
  <c r="E6554" i="4"/>
  <c r="E6553" i="4"/>
  <c r="E6552" i="4"/>
  <c r="E6551" i="4"/>
  <c r="E6550" i="4"/>
  <c r="E6549" i="4"/>
  <c r="E6548" i="4"/>
  <c r="E6547" i="4"/>
  <c r="E6546" i="4"/>
  <c r="E6545" i="4"/>
  <c r="E6544" i="4"/>
  <c r="E6543" i="4"/>
  <c r="E6542" i="4"/>
  <c r="E6541" i="4"/>
  <c r="E6540" i="4"/>
  <c r="E6539" i="4"/>
  <c r="E6538" i="4"/>
  <c r="E6537" i="4"/>
  <c r="E6536" i="4"/>
  <c r="E6535" i="4"/>
  <c r="E6534" i="4"/>
  <c r="E6533" i="4"/>
  <c r="E6532" i="4"/>
  <c r="E6531" i="4"/>
  <c r="E6530" i="4"/>
  <c r="E6529" i="4"/>
  <c r="E6528" i="4"/>
  <c r="E6527" i="4"/>
  <c r="E6526" i="4"/>
  <c r="E6525" i="4"/>
  <c r="E6524" i="4"/>
  <c r="E6523" i="4"/>
  <c r="E6522" i="4"/>
  <c r="E6521" i="4"/>
  <c r="E6520" i="4"/>
  <c r="E6519" i="4"/>
  <c r="E6518" i="4"/>
  <c r="E6517" i="4"/>
  <c r="E6516" i="4"/>
  <c r="E6515" i="4"/>
  <c r="E6514" i="4"/>
  <c r="E6513" i="4"/>
  <c r="E6512" i="4"/>
  <c r="E6511" i="4"/>
  <c r="E6510" i="4"/>
  <c r="E6509" i="4"/>
  <c r="E6508" i="4"/>
  <c r="E6507" i="4"/>
  <c r="E6506" i="4"/>
  <c r="E6505" i="4"/>
  <c r="E6504" i="4"/>
  <c r="E6503" i="4"/>
  <c r="E6502" i="4"/>
  <c r="E6501" i="4"/>
  <c r="E6500" i="4"/>
  <c r="E6499" i="4"/>
  <c r="E6498" i="4"/>
  <c r="E6497" i="4"/>
  <c r="E6496" i="4"/>
  <c r="E6495" i="4"/>
  <c r="E6494" i="4"/>
  <c r="E6493" i="4"/>
  <c r="E6492" i="4"/>
  <c r="E6491" i="4"/>
  <c r="E6490" i="4"/>
  <c r="E6489" i="4"/>
  <c r="E6488" i="4"/>
  <c r="E6487" i="4"/>
  <c r="E6486" i="4"/>
  <c r="E6485" i="4"/>
  <c r="E6484" i="4"/>
  <c r="E6483" i="4"/>
  <c r="E6482" i="4"/>
  <c r="E6481" i="4"/>
  <c r="E6480" i="4"/>
  <c r="E6479" i="4"/>
  <c r="E6478" i="4"/>
  <c r="E6477" i="4"/>
  <c r="E6476" i="4"/>
  <c r="E6475" i="4"/>
  <c r="E6474" i="4"/>
  <c r="E6473" i="4"/>
  <c r="E6472" i="4"/>
  <c r="E6471" i="4"/>
  <c r="E6470" i="4"/>
  <c r="E6469" i="4"/>
  <c r="E6468" i="4"/>
  <c r="E6467" i="4"/>
  <c r="E6466" i="4"/>
  <c r="E6465" i="4"/>
  <c r="E6464" i="4"/>
  <c r="E6463" i="4"/>
  <c r="E6462" i="4"/>
  <c r="E6461" i="4"/>
  <c r="E6460" i="4"/>
  <c r="E6459" i="4"/>
  <c r="E6458" i="4"/>
  <c r="E6457" i="4"/>
  <c r="E6456" i="4"/>
  <c r="E6455" i="4"/>
  <c r="E6454" i="4"/>
  <c r="E6453" i="4"/>
  <c r="E6452" i="4"/>
  <c r="E6451" i="4"/>
  <c r="E6450" i="4"/>
  <c r="E6449" i="4"/>
  <c r="E6448" i="4"/>
  <c r="E6447" i="4"/>
  <c r="E6446" i="4"/>
  <c r="E6445" i="4"/>
  <c r="E6444" i="4"/>
  <c r="E6443" i="4"/>
  <c r="E6442" i="4"/>
  <c r="E6441" i="4"/>
  <c r="E6440" i="4"/>
  <c r="E6439" i="4"/>
  <c r="E6438" i="4"/>
  <c r="E6437" i="4"/>
  <c r="E6436" i="4"/>
  <c r="E6435" i="4"/>
  <c r="E6434" i="4"/>
  <c r="E6433" i="4"/>
  <c r="E6432" i="4"/>
  <c r="E6431" i="4"/>
  <c r="E6430" i="4"/>
  <c r="E6429" i="4"/>
  <c r="E6428" i="4"/>
  <c r="E6427" i="4"/>
  <c r="E6426" i="4"/>
  <c r="E6425" i="4"/>
  <c r="E6424" i="4"/>
  <c r="E6423" i="4"/>
  <c r="E6422" i="4"/>
  <c r="E6421" i="4"/>
  <c r="E6420" i="4"/>
  <c r="E6419" i="4"/>
  <c r="E6418" i="4"/>
  <c r="E6417" i="4"/>
  <c r="E6416" i="4"/>
  <c r="E6415" i="4"/>
  <c r="E6414" i="4"/>
  <c r="E6413" i="4"/>
  <c r="E6412" i="4"/>
  <c r="E6411" i="4"/>
  <c r="E6410" i="4"/>
  <c r="E6409" i="4"/>
  <c r="E6408" i="4"/>
  <c r="E6407" i="4"/>
  <c r="E6406" i="4"/>
  <c r="E6405" i="4"/>
  <c r="E6404" i="4"/>
  <c r="E6403" i="4"/>
  <c r="E6402" i="4"/>
  <c r="E6401" i="4"/>
  <c r="E6400" i="4"/>
  <c r="E6399" i="4"/>
  <c r="E6398" i="4"/>
  <c r="E6397" i="4"/>
  <c r="E6396" i="4"/>
  <c r="E6395" i="4"/>
  <c r="E6394" i="4"/>
  <c r="E6393" i="4"/>
  <c r="E6392" i="4"/>
  <c r="E6391" i="4"/>
  <c r="E6390" i="4"/>
  <c r="E6389" i="4"/>
  <c r="E6388" i="4"/>
  <c r="E6387" i="4"/>
  <c r="E6386" i="4"/>
  <c r="E6385" i="4"/>
  <c r="E6384" i="4"/>
  <c r="E6383" i="4"/>
  <c r="E6382" i="4"/>
  <c r="E6381" i="4"/>
  <c r="E6380" i="4"/>
  <c r="E6379" i="4"/>
  <c r="E6378" i="4"/>
  <c r="E6377" i="4"/>
  <c r="E6376" i="4"/>
  <c r="E6375" i="4"/>
  <c r="E6374" i="4"/>
  <c r="E6373" i="4"/>
  <c r="E6372" i="4"/>
  <c r="E6371" i="4"/>
  <c r="E6370" i="4"/>
  <c r="E6369" i="4"/>
  <c r="E6368" i="4"/>
  <c r="E6367" i="4"/>
  <c r="E6366" i="4"/>
  <c r="E6365" i="4"/>
  <c r="E6364" i="4"/>
  <c r="E6363" i="4"/>
  <c r="E6362" i="4"/>
  <c r="E6361" i="4"/>
  <c r="E6360" i="4"/>
  <c r="E6359" i="4"/>
  <c r="E6358" i="4"/>
  <c r="E6357" i="4"/>
  <c r="E6356" i="4"/>
  <c r="E6355" i="4"/>
  <c r="E6354" i="4"/>
  <c r="E6353" i="4"/>
  <c r="E6352" i="4"/>
  <c r="E6351" i="4"/>
  <c r="E6350" i="4"/>
  <c r="E6349" i="4"/>
  <c r="E6348" i="4"/>
  <c r="E6347" i="4"/>
  <c r="E6346" i="4"/>
  <c r="E6345" i="4"/>
  <c r="E6344" i="4"/>
  <c r="E6343" i="4"/>
  <c r="E6342" i="4"/>
  <c r="E6341" i="4"/>
  <c r="E6340" i="4"/>
  <c r="E6339" i="4"/>
  <c r="E6338" i="4"/>
  <c r="E6337" i="4"/>
  <c r="E6336" i="4"/>
  <c r="E6335" i="4"/>
  <c r="E6334" i="4"/>
  <c r="E6333" i="4"/>
  <c r="E6332" i="4"/>
  <c r="E6331" i="4"/>
  <c r="E6330" i="4"/>
  <c r="E6329" i="4"/>
  <c r="E6328" i="4"/>
  <c r="E6327" i="4"/>
  <c r="E6326" i="4"/>
  <c r="E6325" i="4"/>
  <c r="E6324" i="4"/>
  <c r="E6323" i="4"/>
  <c r="E6322" i="4"/>
  <c r="E6321" i="4"/>
  <c r="E6320" i="4"/>
  <c r="E6319" i="4"/>
  <c r="E6318" i="4"/>
  <c r="E6317" i="4"/>
  <c r="E6316" i="4"/>
  <c r="E6315" i="4"/>
  <c r="E6314" i="4"/>
  <c r="E6313" i="4"/>
  <c r="E6312" i="4"/>
  <c r="E6311" i="4"/>
  <c r="E6310" i="4"/>
  <c r="E6309" i="4"/>
  <c r="E6308" i="4"/>
  <c r="E6307" i="4"/>
  <c r="E6306" i="4"/>
  <c r="E6305" i="4"/>
  <c r="E6304" i="4"/>
  <c r="E6303" i="4"/>
  <c r="E6302" i="4"/>
  <c r="E6301" i="4"/>
  <c r="E6300" i="4"/>
  <c r="E6299" i="4"/>
  <c r="E6298" i="4"/>
  <c r="E6297" i="4"/>
  <c r="E6296" i="4"/>
  <c r="E6295" i="4"/>
  <c r="E6294" i="4"/>
  <c r="E6293" i="4"/>
  <c r="E6292" i="4"/>
  <c r="E6291" i="4"/>
  <c r="E6290" i="4"/>
  <c r="E6289" i="4"/>
  <c r="E6288" i="4"/>
  <c r="E6287" i="4"/>
  <c r="E6286" i="4"/>
  <c r="E6285" i="4"/>
  <c r="E6284" i="4"/>
  <c r="E6283" i="4"/>
  <c r="E6282" i="4"/>
  <c r="E6281" i="4"/>
  <c r="E6280" i="4"/>
  <c r="E6279" i="4"/>
  <c r="E6278" i="4"/>
  <c r="E6277" i="4"/>
  <c r="E6276" i="4"/>
  <c r="E6275" i="4"/>
  <c r="E6274" i="4"/>
  <c r="E6273" i="4"/>
  <c r="E6272" i="4"/>
  <c r="E6271" i="4"/>
  <c r="E6270" i="4"/>
  <c r="E6269" i="4"/>
  <c r="E6268" i="4"/>
  <c r="E6267" i="4"/>
  <c r="E6266" i="4"/>
  <c r="E6265" i="4"/>
  <c r="E6264" i="4"/>
  <c r="E6263" i="4"/>
  <c r="E6262" i="4"/>
  <c r="E6261" i="4"/>
  <c r="E6260" i="4"/>
  <c r="E6259" i="4"/>
  <c r="E6258" i="4"/>
  <c r="E6257" i="4"/>
  <c r="E6256" i="4"/>
  <c r="E6255" i="4"/>
  <c r="E6254" i="4"/>
  <c r="E6253" i="4"/>
  <c r="E6252" i="4"/>
  <c r="E6251" i="4"/>
  <c r="E6250" i="4"/>
  <c r="E6249" i="4"/>
  <c r="E6248" i="4"/>
  <c r="E6247" i="4"/>
  <c r="E6246" i="4"/>
  <c r="E6245" i="4"/>
  <c r="E6244" i="4"/>
  <c r="E6243" i="4"/>
  <c r="E6242" i="4"/>
  <c r="E6241" i="4"/>
  <c r="E6240" i="4"/>
  <c r="E6239" i="4"/>
  <c r="E6238" i="4"/>
  <c r="E6237" i="4"/>
  <c r="E6236" i="4"/>
  <c r="E6235" i="4"/>
  <c r="E6234" i="4"/>
  <c r="E6233" i="4"/>
  <c r="E6232" i="4"/>
  <c r="E6231" i="4"/>
  <c r="E6230" i="4"/>
  <c r="E6229" i="4"/>
  <c r="E6228" i="4"/>
  <c r="E6227" i="4"/>
  <c r="E6226" i="4"/>
  <c r="E6225" i="4"/>
  <c r="E6224" i="4"/>
  <c r="E6223" i="4"/>
  <c r="E6222" i="4"/>
  <c r="E6221" i="4"/>
  <c r="E6220" i="4"/>
  <c r="E6219" i="4"/>
  <c r="E6218" i="4"/>
  <c r="E6217" i="4"/>
  <c r="E6216" i="4"/>
  <c r="E6215" i="4"/>
  <c r="E6214" i="4"/>
  <c r="E6213" i="4"/>
  <c r="E6212" i="4"/>
  <c r="E6211" i="4"/>
  <c r="E6210" i="4"/>
  <c r="E6209" i="4"/>
  <c r="E6208" i="4"/>
  <c r="E6207" i="4"/>
  <c r="E6206" i="4"/>
  <c r="E6205" i="4"/>
  <c r="E6204" i="4"/>
  <c r="E6203" i="4"/>
  <c r="E6202" i="4"/>
  <c r="E6201" i="4"/>
  <c r="E6200" i="4"/>
  <c r="E6199" i="4"/>
  <c r="E6198" i="4"/>
  <c r="E6197" i="4"/>
  <c r="E6196" i="4"/>
  <c r="E6195" i="4"/>
  <c r="E6194" i="4"/>
  <c r="E6193" i="4"/>
  <c r="E6192" i="4"/>
  <c r="E6191" i="4"/>
  <c r="E6190" i="4"/>
  <c r="E6189" i="4"/>
  <c r="E6188" i="4"/>
  <c r="E6187" i="4"/>
  <c r="E6186" i="4"/>
  <c r="E6185" i="4"/>
  <c r="E6184" i="4"/>
  <c r="E6183" i="4"/>
  <c r="E6182" i="4"/>
  <c r="E6181" i="4"/>
  <c r="E6180" i="4"/>
  <c r="E6179" i="4"/>
  <c r="E6178" i="4"/>
  <c r="E6177" i="4"/>
  <c r="E6176" i="4"/>
  <c r="E6175" i="4"/>
  <c r="E6174" i="4"/>
  <c r="E6173" i="4"/>
  <c r="E6172" i="4"/>
  <c r="E6171" i="4"/>
  <c r="E6170" i="4"/>
  <c r="E6169" i="4"/>
  <c r="E6168" i="4"/>
  <c r="E6167" i="4"/>
  <c r="E6166" i="4"/>
  <c r="E6165" i="4"/>
  <c r="E6164" i="4"/>
  <c r="E6163" i="4"/>
  <c r="E6162" i="4"/>
  <c r="E6161" i="4"/>
  <c r="E6160" i="4"/>
  <c r="E6159" i="4"/>
  <c r="E6158" i="4"/>
  <c r="E6157" i="4"/>
  <c r="E6156" i="4"/>
  <c r="E6155" i="4"/>
  <c r="E6154" i="4"/>
  <c r="E6153" i="4"/>
  <c r="E6152" i="4"/>
  <c r="E6151" i="4"/>
  <c r="E6150" i="4"/>
  <c r="E6149" i="4"/>
  <c r="E6148" i="4"/>
  <c r="E6147" i="4"/>
  <c r="E6146" i="4"/>
  <c r="E6145" i="4"/>
  <c r="E6144" i="4"/>
  <c r="E6143" i="4"/>
  <c r="E6142" i="4"/>
  <c r="E6141" i="4"/>
  <c r="E6140" i="4"/>
  <c r="E6139" i="4"/>
  <c r="E6138" i="4"/>
  <c r="E6137" i="4"/>
  <c r="E6136" i="4"/>
  <c r="E6135" i="4"/>
  <c r="E6134" i="4"/>
  <c r="E6133" i="4"/>
  <c r="E6132" i="4"/>
  <c r="E6131" i="4"/>
  <c r="E6130" i="4"/>
  <c r="E6129" i="4"/>
  <c r="E6128" i="4"/>
  <c r="E6127" i="4"/>
  <c r="E6126" i="4"/>
  <c r="E6125" i="4"/>
  <c r="E6124" i="4"/>
  <c r="E6123" i="4"/>
  <c r="E6122" i="4"/>
  <c r="E6121" i="4"/>
  <c r="E6120" i="4"/>
  <c r="E6119" i="4"/>
  <c r="E6118" i="4"/>
  <c r="E6117" i="4"/>
  <c r="E6116" i="4"/>
  <c r="E6115" i="4"/>
  <c r="E6114" i="4"/>
  <c r="E6113" i="4"/>
  <c r="E6112" i="4"/>
  <c r="E6111" i="4"/>
  <c r="E6110" i="4"/>
  <c r="E6109" i="4"/>
  <c r="E6108" i="4"/>
  <c r="E6107" i="4"/>
  <c r="E6106" i="4"/>
  <c r="E6105" i="4"/>
  <c r="E6104" i="4"/>
  <c r="E6103" i="4"/>
  <c r="E6102" i="4"/>
  <c r="E6101" i="4"/>
  <c r="E6100" i="4"/>
  <c r="E6099" i="4"/>
  <c r="E6098" i="4"/>
  <c r="E6097" i="4"/>
  <c r="E6096" i="4"/>
  <c r="E6095" i="4"/>
  <c r="E6094" i="4"/>
  <c r="E6093" i="4"/>
  <c r="E6092" i="4"/>
  <c r="E6091" i="4"/>
  <c r="E6090" i="4"/>
  <c r="E6089" i="4"/>
  <c r="E6088" i="4"/>
  <c r="E6087" i="4"/>
  <c r="E6086" i="4"/>
  <c r="E6085" i="4"/>
  <c r="E6084" i="4"/>
  <c r="E6083" i="4"/>
  <c r="E6082" i="4"/>
  <c r="E6081" i="4"/>
  <c r="E6080" i="4"/>
  <c r="E6079" i="4"/>
  <c r="E6078" i="4"/>
  <c r="E6077" i="4"/>
  <c r="E6076" i="4"/>
  <c r="E6075" i="4"/>
  <c r="E6074" i="4"/>
  <c r="E6073" i="4"/>
  <c r="E6072" i="4"/>
  <c r="E6071" i="4"/>
  <c r="E6070" i="4"/>
  <c r="E6069" i="4"/>
  <c r="E6068" i="4"/>
  <c r="E6067" i="4"/>
  <c r="E6066" i="4"/>
  <c r="E6065" i="4"/>
  <c r="E6064" i="4"/>
  <c r="E6063" i="4"/>
  <c r="E6062" i="4"/>
  <c r="E6061" i="4"/>
  <c r="E6060" i="4"/>
  <c r="E6059" i="4"/>
  <c r="E6058" i="4"/>
  <c r="E6057" i="4"/>
  <c r="E6056" i="4"/>
  <c r="E6055" i="4"/>
  <c r="E6054" i="4"/>
  <c r="E6053" i="4"/>
  <c r="E6052" i="4"/>
  <c r="E6051" i="4"/>
  <c r="E6050" i="4"/>
  <c r="E6049" i="4"/>
  <c r="E6048" i="4"/>
  <c r="E6047" i="4"/>
  <c r="E6046" i="4"/>
  <c r="E6045" i="4"/>
  <c r="E6044" i="4"/>
  <c r="E6043" i="4"/>
  <c r="E6042" i="4"/>
  <c r="E6041" i="4"/>
  <c r="E6040" i="4"/>
  <c r="E6039" i="4"/>
  <c r="E6038" i="4"/>
  <c r="E6037" i="4"/>
  <c r="E6036" i="4"/>
  <c r="E6035" i="4"/>
  <c r="E6034" i="4"/>
  <c r="E6033" i="4"/>
  <c r="E6032" i="4"/>
  <c r="E6031" i="4"/>
  <c r="E6030" i="4"/>
  <c r="E6029" i="4"/>
  <c r="E6028" i="4"/>
  <c r="E6027" i="4"/>
  <c r="E6026" i="4"/>
  <c r="E6025" i="4"/>
  <c r="E6024" i="4"/>
  <c r="E6023" i="4"/>
  <c r="E6022" i="4"/>
  <c r="E6021" i="4"/>
  <c r="E6020" i="4"/>
  <c r="E6019" i="4"/>
  <c r="E6018" i="4"/>
  <c r="E6017" i="4"/>
  <c r="E6016" i="4"/>
  <c r="E6015" i="4"/>
  <c r="E6014" i="4"/>
  <c r="E6013" i="4"/>
  <c r="E6012" i="4"/>
  <c r="E6011" i="4"/>
  <c r="E6010" i="4"/>
  <c r="E6009" i="4"/>
  <c r="E6008" i="4"/>
  <c r="E6007" i="4"/>
  <c r="E6006" i="4"/>
  <c r="E6005" i="4"/>
  <c r="E6004" i="4"/>
  <c r="E6003" i="4"/>
  <c r="E6002" i="4"/>
  <c r="E6001" i="4"/>
  <c r="E6000" i="4"/>
  <c r="E5999" i="4"/>
  <c r="E5998" i="4"/>
  <c r="E5997" i="4"/>
  <c r="E5996" i="4"/>
  <c r="E5995" i="4"/>
  <c r="E5994" i="4"/>
  <c r="E5993" i="4"/>
  <c r="E5992" i="4"/>
  <c r="E5991" i="4"/>
  <c r="E5990" i="4"/>
  <c r="E5989" i="4"/>
  <c r="E5988" i="4"/>
  <c r="E5987" i="4"/>
  <c r="E5986" i="4"/>
  <c r="E5985" i="4"/>
  <c r="E5984" i="4"/>
  <c r="E5983" i="4"/>
  <c r="E5982" i="4"/>
  <c r="E5981" i="4"/>
  <c r="E5980" i="4"/>
  <c r="E5979" i="4"/>
  <c r="E5978" i="4"/>
  <c r="E5977" i="4"/>
  <c r="E5976" i="4"/>
  <c r="E5975" i="4"/>
  <c r="E5974" i="4"/>
  <c r="E5973" i="4"/>
  <c r="E5972" i="4"/>
  <c r="E5971" i="4"/>
  <c r="E5970" i="4"/>
  <c r="E5969" i="4"/>
  <c r="E5968" i="4"/>
  <c r="E5967" i="4"/>
  <c r="E5966" i="4"/>
  <c r="E5965" i="4"/>
  <c r="E5964" i="4"/>
  <c r="E5963" i="4"/>
  <c r="E5962" i="4"/>
  <c r="E5961" i="4"/>
  <c r="E5960" i="4"/>
  <c r="E5959" i="4"/>
  <c r="E5958" i="4"/>
  <c r="E5957" i="4"/>
  <c r="E5956" i="4"/>
  <c r="E5955" i="4"/>
  <c r="E5954" i="4"/>
  <c r="E5953" i="4"/>
  <c r="E5952" i="4"/>
  <c r="E5951" i="4"/>
  <c r="E5950" i="4"/>
  <c r="E5949" i="4"/>
  <c r="E5948" i="4"/>
  <c r="E5947" i="4"/>
  <c r="E5946" i="4"/>
  <c r="E5945" i="4"/>
  <c r="E5944" i="4"/>
  <c r="E5943" i="4"/>
  <c r="E5942" i="4"/>
  <c r="E5941" i="4"/>
  <c r="E5940" i="4"/>
  <c r="E5939" i="4"/>
  <c r="E5938" i="4"/>
  <c r="E5937" i="4"/>
  <c r="E5936" i="4"/>
  <c r="E5935" i="4"/>
  <c r="E5934" i="4"/>
  <c r="E5933" i="4"/>
  <c r="E5932" i="4"/>
  <c r="E5931" i="4"/>
  <c r="E5930" i="4"/>
  <c r="E5929" i="4"/>
  <c r="E5928" i="4"/>
  <c r="E5927" i="4"/>
  <c r="E5926" i="4"/>
  <c r="E5925" i="4"/>
  <c r="E5924" i="4"/>
  <c r="E5923" i="4"/>
  <c r="E5922" i="4"/>
  <c r="E5921" i="4"/>
  <c r="E5920" i="4"/>
  <c r="E5919" i="4"/>
  <c r="E5918" i="4"/>
  <c r="E5917" i="4"/>
  <c r="E5916" i="4"/>
  <c r="E5915" i="4"/>
  <c r="E5914" i="4"/>
  <c r="E5913" i="4"/>
  <c r="E5912" i="4"/>
  <c r="E5911" i="4"/>
  <c r="E5910" i="4"/>
  <c r="E5909" i="4"/>
  <c r="E5908" i="4"/>
  <c r="E5907" i="4"/>
  <c r="E5906" i="4"/>
  <c r="E5905" i="4"/>
  <c r="E5904" i="4"/>
  <c r="E5903" i="4"/>
  <c r="E5902" i="4"/>
  <c r="E5901" i="4"/>
  <c r="E5900" i="4"/>
  <c r="E5899" i="4"/>
  <c r="E5898" i="4"/>
  <c r="E5897" i="4"/>
  <c r="E5896" i="4"/>
  <c r="E5895" i="4"/>
  <c r="E5894" i="4"/>
  <c r="E5893" i="4"/>
  <c r="E5892" i="4"/>
  <c r="E5891" i="4"/>
  <c r="E5890" i="4"/>
  <c r="E5889" i="4"/>
  <c r="E5888" i="4"/>
  <c r="E5887" i="4"/>
  <c r="E5886" i="4"/>
  <c r="E5885" i="4"/>
  <c r="E5884" i="4"/>
  <c r="E5883" i="4"/>
  <c r="E5882" i="4"/>
  <c r="E5881" i="4"/>
  <c r="E5880" i="4"/>
  <c r="E5879" i="4"/>
  <c r="E5878" i="4"/>
  <c r="E5877" i="4"/>
  <c r="E5876" i="4"/>
  <c r="E5875" i="4"/>
  <c r="E5874" i="4"/>
  <c r="E5873" i="4"/>
  <c r="E5872" i="4"/>
  <c r="E5871" i="4"/>
  <c r="E5870" i="4"/>
  <c r="E5869" i="4"/>
  <c r="E5868" i="4"/>
  <c r="E5867" i="4"/>
  <c r="E5866" i="4"/>
  <c r="E5865" i="4"/>
  <c r="E5864" i="4"/>
  <c r="E5863" i="4"/>
  <c r="E5862" i="4"/>
  <c r="E5861" i="4"/>
  <c r="E5860" i="4"/>
  <c r="E5859" i="4"/>
  <c r="E5858" i="4"/>
  <c r="E5857" i="4"/>
  <c r="E5856" i="4"/>
  <c r="E5855" i="4"/>
  <c r="E5854" i="4"/>
  <c r="E5853" i="4"/>
  <c r="E5852" i="4"/>
  <c r="E5851" i="4"/>
  <c r="E5850" i="4"/>
  <c r="E5849" i="4"/>
  <c r="E5848" i="4"/>
  <c r="E5847" i="4"/>
  <c r="E5846" i="4"/>
  <c r="E5845" i="4"/>
  <c r="E5844" i="4"/>
  <c r="E5843" i="4"/>
  <c r="E5842" i="4"/>
  <c r="E5841" i="4"/>
  <c r="E5840" i="4"/>
  <c r="E5839" i="4"/>
  <c r="E5838" i="4"/>
  <c r="E5837" i="4"/>
  <c r="E5836" i="4"/>
  <c r="E5835" i="4"/>
  <c r="E5834" i="4"/>
  <c r="E5833" i="4"/>
  <c r="E5832" i="4"/>
  <c r="E5831" i="4"/>
  <c r="E5830" i="4"/>
  <c r="E5829" i="4"/>
  <c r="E5828" i="4"/>
  <c r="E5827" i="4"/>
  <c r="E5826" i="4"/>
  <c r="E5825" i="4"/>
  <c r="E5824" i="4"/>
  <c r="E5823" i="4"/>
  <c r="E5822" i="4"/>
  <c r="E5821" i="4"/>
  <c r="E5820" i="4"/>
  <c r="E5819" i="4"/>
  <c r="E5818" i="4"/>
  <c r="E5817" i="4"/>
  <c r="E5816" i="4"/>
  <c r="E5815" i="4"/>
  <c r="E5814" i="4"/>
  <c r="E5813" i="4"/>
  <c r="E5812" i="4"/>
  <c r="E5811" i="4"/>
  <c r="E5810" i="4"/>
  <c r="E5809" i="4"/>
  <c r="E5808" i="4"/>
  <c r="E5807" i="4"/>
  <c r="E5806" i="4"/>
  <c r="E5805" i="4"/>
  <c r="E5804" i="4"/>
  <c r="E5803" i="4"/>
  <c r="E5802" i="4"/>
  <c r="E5801" i="4"/>
  <c r="E5800" i="4"/>
  <c r="E5799" i="4"/>
  <c r="E5798" i="4"/>
  <c r="E5797" i="4"/>
  <c r="E5796" i="4"/>
  <c r="E5795" i="4"/>
  <c r="E5794" i="4"/>
  <c r="E5793" i="4"/>
  <c r="E5792" i="4"/>
  <c r="E5791" i="4"/>
  <c r="E5790" i="4"/>
  <c r="E5789" i="4"/>
  <c r="E5788" i="4"/>
  <c r="E5787" i="4"/>
  <c r="E5786" i="4"/>
  <c r="E5785" i="4"/>
  <c r="E5784" i="4"/>
  <c r="E5783" i="4"/>
  <c r="E5782" i="4"/>
  <c r="E5781" i="4"/>
  <c r="E5780" i="4"/>
  <c r="E5779" i="4"/>
  <c r="E5778" i="4"/>
  <c r="E5777" i="4"/>
  <c r="E5776" i="4"/>
  <c r="E5775" i="4"/>
  <c r="E5774" i="4"/>
  <c r="E5773" i="4"/>
  <c r="E5772" i="4"/>
  <c r="E5771" i="4"/>
  <c r="E5770" i="4"/>
  <c r="E5769" i="4"/>
  <c r="E5768" i="4"/>
  <c r="E5767" i="4"/>
  <c r="E5766" i="4"/>
  <c r="E5765" i="4"/>
  <c r="E5764" i="4"/>
  <c r="E5763" i="4"/>
  <c r="E5762" i="4"/>
  <c r="E5761" i="4"/>
  <c r="E5760" i="4"/>
  <c r="E5759" i="4"/>
  <c r="E5758" i="4"/>
  <c r="E5757" i="4"/>
  <c r="E5756" i="4"/>
  <c r="E5755" i="4"/>
  <c r="E5754" i="4"/>
  <c r="E5753" i="4"/>
  <c r="E5752" i="4"/>
  <c r="E5751" i="4"/>
  <c r="E5750" i="4"/>
  <c r="E5749" i="4"/>
  <c r="E5748" i="4"/>
  <c r="E5747" i="4"/>
  <c r="E5746" i="4"/>
  <c r="E5745" i="4"/>
  <c r="E5744" i="4"/>
  <c r="E5743" i="4"/>
  <c r="E5742" i="4"/>
  <c r="E5741" i="4"/>
  <c r="E5740" i="4"/>
  <c r="E5739" i="4"/>
  <c r="E5738" i="4"/>
  <c r="E5737" i="4"/>
  <c r="E5736" i="4"/>
  <c r="E5735" i="4"/>
  <c r="E5734" i="4"/>
  <c r="E5733" i="4"/>
  <c r="E5732" i="4"/>
  <c r="E5731" i="4"/>
  <c r="E5730" i="4"/>
  <c r="E5729" i="4"/>
  <c r="E5728" i="4"/>
  <c r="E5727" i="4"/>
  <c r="E5726" i="4"/>
  <c r="E5725" i="4"/>
  <c r="E5724" i="4"/>
  <c r="E5723" i="4"/>
  <c r="E5722" i="4"/>
  <c r="E5721" i="4"/>
  <c r="E5720" i="4"/>
  <c r="E5719" i="4"/>
  <c r="E5718" i="4"/>
  <c r="E5717" i="4"/>
  <c r="E5716" i="4"/>
  <c r="E5715" i="4"/>
  <c r="E5714" i="4"/>
  <c r="E5713" i="4"/>
  <c r="E5712" i="4"/>
  <c r="E5711" i="4"/>
  <c r="E5710" i="4"/>
  <c r="E5709" i="4"/>
  <c r="E5708" i="4"/>
  <c r="E5707" i="4"/>
  <c r="E5706" i="4"/>
  <c r="E5705" i="4"/>
  <c r="E5704" i="4"/>
  <c r="E5703" i="4"/>
  <c r="E5702" i="4"/>
  <c r="E5701" i="4"/>
  <c r="E5700" i="4"/>
  <c r="E5699" i="4"/>
  <c r="E5698" i="4"/>
  <c r="E5697" i="4"/>
  <c r="E5696" i="4"/>
  <c r="E5695" i="4"/>
  <c r="E5694" i="4"/>
  <c r="E5693" i="4"/>
  <c r="E5692" i="4"/>
  <c r="E5691" i="4"/>
  <c r="E5690" i="4"/>
  <c r="E5689" i="4"/>
  <c r="E5688" i="4"/>
  <c r="E5687" i="4"/>
  <c r="E5686" i="4"/>
  <c r="E5685" i="4"/>
  <c r="E5684" i="4"/>
  <c r="E5683" i="4"/>
  <c r="E5682" i="4"/>
  <c r="E5681" i="4"/>
  <c r="E5680" i="4"/>
  <c r="E5679" i="4"/>
  <c r="E5678" i="4"/>
  <c r="E5677" i="4"/>
  <c r="E5676" i="4"/>
  <c r="E5675" i="4"/>
  <c r="E5674" i="4"/>
  <c r="E5673" i="4"/>
  <c r="E5672" i="4"/>
  <c r="E5671" i="4"/>
  <c r="E5670" i="4"/>
  <c r="E5669" i="4"/>
  <c r="E5668" i="4"/>
  <c r="E5667" i="4"/>
  <c r="E5666" i="4"/>
  <c r="E5665" i="4"/>
  <c r="E5664" i="4"/>
  <c r="E5663" i="4"/>
  <c r="E5662" i="4"/>
  <c r="E5661" i="4"/>
  <c r="E5660" i="4"/>
  <c r="E5659" i="4"/>
  <c r="E5658" i="4"/>
  <c r="E5657" i="4"/>
  <c r="E5656" i="4"/>
  <c r="E5655" i="4"/>
  <c r="E5654" i="4"/>
  <c r="E5653" i="4"/>
  <c r="E5652" i="4"/>
  <c r="E5651" i="4"/>
  <c r="E5650" i="4"/>
  <c r="E5649" i="4"/>
  <c r="E5648" i="4"/>
  <c r="E5647" i="4"/>
  <c r="E5646" i="4"/>
  <c r="E5645" i="4"/>
  <c r="E5644" i="4"/>
  <c r="E5643" i="4"/>
  <c r="E5642" i="4"/>
  <c r="E5641" i="4"/>
  <c r="E5640" i="4"/>
  <c r="E5639" i="4"/>
  <c r="E5638" i="4"/>
  <c r="E5637" i="4"/>
  <c r="E5636" i="4"/>
  <c r="E5635" i="4"/>
  <c r="E5634" i="4"/>
  <c r="E5633" i="4"/>
  <c r="E5632" i="4"/>
  <c r="E5631" i="4"/>
  <c r="E5630" i="4"/>
  <c r="E5629" i="4"/>
  <c r="E5628" i="4"/>
  <c r="E5627" i="4"/>
  <c r="E5626" i="4"/>
  <c r="E5625" i="4"/>
  <c r="E5624" i="4"/>
  <c r="E5623" i="4"/>
  <c r="E5622" i="4"/>
  <c r="E5621" i="4"/>
  <c r="E5620" i="4"/>
  <c r="E5619" i="4"/>
  <c r="E5618" i="4"/>
  <c r="E5617" i="4"/>
  <c r="E5616" i="4"/>
  <c r="E5615" i="4"/>
  <c r="E5614" i="4"/>
  <c r="E5613" i="4"/>
  <c r="E5612" i="4"/>
  <c r="E5611" i="4"/>
  <c r="E5610" i="4"/>
  <c r="E5609" i="4"/>
  <c r="E5608" i="4"/>
  <c r="E5607" i="4"/>
  <c r="E5606" i="4"/>
  <c r="E5605" i="4"/>
  <c r="E5604" i="4"/>
  <c r="E5603" i="4"/>
  <c r="E5602" i="4"/>
  <c r="E5601" i="4"/>
  <c r="E5600" i="4"/>
  <c r="E5599" i="4"/>
  <c r="E5598" i="4"/>
  <c r="E5597" i="4"/>
  <c r="E5596" i="4"/>
  <c r="E5595" i="4"/>
  <c r="E5594" i="4"/>
  <c r="E5593" i="4"/>
  <c r="E5592" i="4"/>
  <c r="E5591" i="4"/>
  <c r="E5590" i="4"/>
  <c r="E5589" i="4"/>
  <c r="E5588" i="4"/>
  <c r="E5587" i="4"/>
  <c r="E5586" i="4"/>
  <c r="E5585" i="4"/>
  <c r="E5584" i="4"/>
  <c r="E5583" i="4"/>
  <c r="E5582" i="4"/>
  <c r="E5581" i="4"/>
  <c r="E5580" i="4"/>
  <c r="E5579" i="4"/>
  <c r="E5578" i="4"/>
  <c r="E5577" i="4"/>
  <c r="E5576" i="4"/>
  <c r="E5575" i="4"/>
  <c r="E5574" i="4"/>
  <c r="E5573" i="4"/>
  <c r="E5572" i="4"/>
  <c r="E5571" i="4"/>
  <c r="E5570" i="4"/>
  <c r="E5569" i="4"/>
  <c r="E5568" i="4"/>
  <c r="E5567" i="4"/>
  <c r="E5566" i="4"/>
  <c r="E5565" i="4"/>
  <c r="E5564" i="4"/>
  <c r="E5563" i="4"/>
  <c r="E5562" i="4"/>
  <c r="E5561" i="4"/>
  <c r="E5560" i="4"/>
  <c r="E5559" i="4"/>
  <c r="E5558" i="4"/>
  <c r="E5557" i="4"/>
  <c r="E5556" i="4"/>
  <c r="E5555" i="4"/>
  <c r="E5554" i="4"/>
  <c r="E5553" i="4"/>
  <c r="E5552" i="4"/>
  <c r="E5551" i="4"/>
  <c r="E5550" i="4"/>
  <c r="E5549" i="4"/>
  <c r="E5548" i="4"/>
  <c r="E5547" i="4"/>
  <c r="E5546" i="4"/>
  <c r="E5545" i="4"/>
  <c r="E5544" i="4"/>
  <c r="E5543" i="4"/>
  <c r="E5542" i="4"/>
  <c r="E5541" i="4"/>
  <c r="E5540" i="4"/>
  <c r="E5539" i="4"/>
  <c r="E5538" i="4"/>
  <c r="E5537" i="4"/>
  <c r="E5536" i="4"/>
  <c r="E5535" i="4"/>
  <c r="E5534" i="4"/>
  <c r="E5533" i="4"/>
  <c r="E5532" i="4"/>
  <c r="E5531" i="4"/>
  <c r="E5530" i="4"/>
  <c r="E5529" i="4"/>
  <c r="E5528" i="4"/>
  <c r="E5527" i="4"/>
  <c r="E5526" i="4"/>
  <c r="E5525" i="4"/>
  <c r="E5524" i="4"/>
  <c r="E5523" i="4"/>
  <c r="E5522" i="4"/>
  <c r="E5521" i="4"/>
  <c r="E5520" i="4"/>
  <c r="E5519" i="4"/>
  <c r="E5518" i="4"/>
  <c r="E5517" i="4"/>
  <c r="E5516" i="4"/>
  <c r="E5515" i="4"/>
  <c r="E5514" i="4"/>
  <c r="E5513" i="4"/>
  <c r="E5512" i="4"/>
  <c r="E5511" i="4"/>
  <c r="E5510" i="4"/>
  <c r="E5509" i="4"/>
  <c r="E5508" i="4"/>
  <c r="E5507" i="4"/>
  <c r="E5506" i="4"/>
  <c r="E5505" i="4"/>
  <c r="E5504" i="4"/>
  <c r="E5503" i="4"/>
  <c r="E5502" i="4"/>
  <c r="E5501" i="4"/>
  <c r="E5500" i="4"/>
  <c r="E5499" i="4"/>
  <c r="E5498" i="4"/>
  <c r="E5497" i="4"/>
  <c r="E5496" i="4"/>
  <c r="E5495" i="4"/>
  <c r="E5494" i="4"/>
  <c r="E5493" i="4"/>
  <c r="E5492" i="4"/>
  <c r="E5491" i="4"/>
  <c r="E5490" i="4"/>
  <c r="E5489" i="4"/>
  <c r="E5488" i="4"/>
  <c r="E5487" i="4"/>
  <c r="E5486" i="4"/>
  <c r="E5485" i="4"/>
  <c r="E5484" i="4"/>
  <c r="E5483" i="4"/>
  <c r="E5482" i="4"/>
  <c r="E5481" i="4"/>
  <c r="E5480" i="4"/>
  <c r="E5479" i="4"/>
  <c r="E5478" i="4"/>
  <c r="E5477" i="4"/>
  <c r="E5476" i="4"/>
  <c r="E5475" i="4"/>
  <c r="E5474" i="4"/>
  <c r="E5473" i="4"/>
  <c r="E5472" i="4"/>
  <c r="E5471" i="4"/>
  <c r="E5470" i="4"/>
  <c r="E5469" i="4"/>
  <c r="E5468" i="4"/>
  <c r="E5467" i="4"/>
  <c r="E5466" i="4"/>
  <c r="E5465" i="4"/>
  <c r="E5464" i="4"/>
  <c r="E5463" i="4"/>
  <c r="E5462" i="4"/>
  <c r="E5461" i="4"/>
  <c r="E5460" i="4"/>
  <c r="E5459" i="4"/>
  <c r="E5458" i="4"/>
  <c r="E5457" i="4"/>
  <c r="E5456" i="4"/>
  <c r="E5455" i="4"/>
  <c r="E5454" i="4"/>
  <c r="E5453" i="4"/>
  <c r="E5452" i="4"/>
  <c r="E5451" i="4"/>
  <c r="E5450" i="4"/>
  <c r="E5449" i="4"/>
  <c r="E5448" i="4"/>
  <c r="E5447" i="4"/>
  <c r="E5446" i="4"/>
  <c r="E5445" i="4"/>
  <c r="E5444" i="4"/>
  <c r="E5443" i="4"/>
  <c r="E5442" i="4"/>
  <c r="E5441" i="4"/>
  <c r="E5440" i="4"/>
  <c r="E5439" i="4"/>
  <c r="E5438" i="4"/>
  <c r="E5437" i="4"/>
  <c r="E5436" i="4"/>
  <c r="E5435" i="4"/>
  <c r="E5434" i="4"/>
  <c r="E5433" i="4"/>
  <c r="E5432" i="4"/>
  <c r="E5431" i="4"/>
  <c r="E5430" i="4"/>
  <c r="E5429" i="4"/>
  <c r="E5428" i="4"/>
  <c r="E5427" i="4"/>
  <c r="E5426" i="4"/>
  <c r="E5425" i="4"/>
  <c r="E5424" i="4"/>
  <c r="E5423" i="4"/>
  <c r="E5422" i="4"/>
  <c r="E5421" i="4"/>
  <c r="E5420" i="4"/>
  <c r="E5419" i="4"/>
  <c r="E5418" i="4"/>
  <c r="E5417" i="4"/>
  <c r="E5416" i="4"/>
  <c r="E5415" i="4"/>
  <c r="E5414" i="4"/>
  <c r="E5413" i="4"/>
  <c r="E5412" i="4"/>
  <c r="E5411" i="4"/>
  <c r="E5410" i="4"/>
  <c r="E5409" i="4"/>
  <c r="E5408" i="4"/>
  <c r="E5407" i="4"/>
  <c r="E5406" i="4"/>
  <c r="E5405" i="4"/>
  <c r="E5404" i="4"/>
  <c r="E5403" i="4"/>
  <c r="E5402" i="4"/>
  <c r="E5401" i="4"/>
  <c r="E5400" i="4"/>
  <c r="E5399" i="4"/>
  <c r="E5398" i="4"/>
  <c r="E5397" i="4"/>
  <c r="E5396" i="4"/>
  <c r="E5395" i="4"/>
  <c r="E5394" i="4"/>
  <c r="E5393" i="4"/>
  <c r="E5392" i="4"/>
  <c r="E5391" i="4"/>
  <c r="E5390" i="4"/>
  <c r="E5389" i="4"/>
  <c r="E5388" i="4"/>
  <c r="E5387" i="4"/>
  <c r="E5386" i="4"/>
  <c r="E5385" i="4"/>
  <c r="E5384" i="4"/>
  <c r="E5383" i="4"/>
  <c r="E5382" i="4"/>
  <c r="E5381" i="4"/>
  <c r="E5380" i="4"/>
  <c r="E5379" i="4"/>
  <c r="E5378" i="4"/>
  <c r="E5377" i="4"/>
  <c r="E5376" i="4"/>
  <c r="E5375" i="4"/>
  <c r="E5374" i="4"/>
  <c r="E5373" i="4"/>
  <c r="E5372" i="4"/>
  <c r="E5371" i="4"/>
  <c r="E5370" i="4"/>
  <c r="E5369" i="4"/>
  <c r="E5368" i="4"/>
  <c r="E5367" i="4"/>
  <c r="E5366" i="4"/>
  <c r="E5365" i="4"/>
  <c r="E5364" i="4"/>
  <c r="E5363" i="4"/>
  <c r="E5362" i="4"/>
  <c r="E5361" i="4"/>
  <c r="E5360" i="4"/>
  <c r="E5359" i="4"/>
  <c r="E5358" i="4"/>
  <c r="E5357" i="4"/>
  <c r="E5356" i="4"/>
  <c r="E5355" i="4"/>
  <c r="E5354" i="4"/>
  <c r="E5353" i="4"/>
  <c r="E5352" i="4"/>
  <c r="E5351" i="4"/>
  <c r="E5350" i="4"/>
  <c r="E5349" i="4"/>
  <c r="E5348" i="4"/>
  <c r="E5347" i="4"/>
  <c r="E5346" i="4"/>
  <c r="E5345" i="4"/>
  <c r="E5344" i="4"/>
  <c r="E5343" i="4"/>
  <c r="E5342" i="4"/>
  <c r="E5341" i="4"/>
  <c r="E5340" i="4"/>
  <c r="E5339" i="4"/>
  <c r="E5338" i="4"/>
  <c r="E5337" i="4"/>
  <c r="E5336" i="4"/>
  <c r="E5335" i="4"/>
  <c r="E5334" i="4"/>
  <c r="E5333" i="4"/>
  <c r="E5332" i="4"/>
  <c r="E5331" i="4"/>
  <c r="E5330" i="4"/>
  <c r="E5329" i="4"/>
  <c r="E5328" i="4"/>
  <c r="E5327" i="4"/>
  <c r="E5326" i="4"/>
  <c r="E5325" i="4"/>
  <c r="E5324" i="4"/>
  <c r="E5323" i="4"/>
  <c r="E5322" i="4"/>
  <c r="E5321" i="4"/>
  <c r="E5320" i="4"/>
  <c r="E5319" i="4"/>
  <c r="E5318" i="4"/>
  <c r="E5317" i="4"/>
  <c r="E5316" i="4"/>
  <c r="E5315" i="4"/>
  <c r="E5314" i="4"/>
  <c r="E5313" i="4"/>
  <c r="E5312" i="4"/>
  <c r="E5311" i="4"/>
  <c r="E5310" i="4"/>
  <c r="E5309" i="4"/>
  <c r="E5308" i="4"/>
  <c r="E5307" i="4"/>
  <c r="E5306" i="4"/>
  <c r="E5305" i="4"/>
  <c r="E5304" i="4"/>
  <c r="E5303" i="4"/>
  <c r="E5302" i="4"/>
  <c r="E5301" i="4"/>
  <c r="E5300" i="4"/>
  <c r="E5299" i="4"/>
  <c r="E5298" i="4"/>
  <c r="E5297" i="4"/>
  <c r="E5296" i="4"/>
  <c r="E5295" i="4"/>
  <c r="E5294" i="4"/>
  <c r="E5293" i="4"/>
  <c r="E5292" i="4"/>
  <c r="E5291" i="4"/>
  <c r="E5290" i="4"/>
  <c r="E5289" i="4"/>
  <c r="E5288" i="4"/>
  <c r="E5287" i="4"/>
  <c r="E5286" i="4"/>
  <c r="E5285" i="4"/>
  <c r="E5284" i="4"/>
  <c r="E5283" i="4"/>
  <c r="E5282" i="4"/>
  <c r="E5281" i="4"/>
  <c r="E5280" i="4"/>
  <c r="E5279" i="4"/>
  <c r="E5278" i="4"/>
  <c r="E5277" i="4"/>
  <c r="E5276" i="4"/>
  <c r="E5275" i="4"/>
  <c r="E5274" i="4"/>
  <c r="E5273" i="4"/>
  <c r="E5272" i="4"/>
  <c r="E5271" i="4"/>
  <c r="E5270" i="4"/>
  <c r="E5269" i="4"/>
  <c r="E5268" i="4"/>
  <c r="E5267" i="4"/>
  <c r="E5266" i="4"/>
  <c r="E5265" i="4"/>
  <c r="E5264" i="4"/>
  <c r="E5263" i="4"/>
  <c r="E5262" i="4"/>
  <c r="E5261" i="4"/>
  <c r="E5260" i="4"/>
  <c r="E5259" i="4"/>
  <c r="E5258" i="4"/>
  <c r="E5257" i="4"/>
  <c r="E5256" i="4"/>
  <c r="E5255" i="4"/>
  <c r="E5254" i="4"/>
  <c r="E5253" i="4"/>
  <c r="E5252" i="4"/>
  <c r="E5251" i="4"/>
  <c r="E5250" i="4"/>
  <c r="E5249" i="4"/>
  <c r="E5248" i="4"/>
  <c r="E5247" i="4"/>
  <c r="E5246" i="4"/>
  <c r="E5245" i="4"/>
  <c r="E5244" i="4"/>
  <c r="E5243" i="4"/>
  <c r="E5242" i="4"/>
  <c r="E5241" i="4"/>
  <c r="E5240" i="4"/>
  <c r="E5239" i="4"/>
  <c r="E5238" i="4"/>
  <c r="E5237" i="4"/>
  <c r="E5236" i="4"/>
  <c r="E5235" i="4"/>
  <c r="E5234" i="4"/>
  <c r="E5233" i="4"/>
  <c r="E5232" i="4"/>
  <c r="E5231" i="4"/>
  <c r="E5230" i="4"/>
  <c r="E5229" i="4"/>
  <c r="E5228" i="4"/>
  <c r="E5227" i="4"/>
  <c r="E5226" i="4"/>
  <c r="E5225" i="4"/>
  <c r="E5224" i="4"/>
  <c r="E5223" i="4"/>
  <c r="E5222" i="4"/>
  <c r="E5221" i="4"/>
  <c r="E5220" i="4"/>
  <c r="E5219" i="4"/>
  <c r="E5218" i="4"/>
  <c r="E5217" i="4"/>
  <c r="E5216" i="4"/>
  <c r="E5215" i="4"/>
  <c r="E5214" i="4"/>
  <c r="E5213" i="4"/>
  <c r="E5212" i="4"/>
  <c r="E5211" i="4"/>
  <c r="E5210" i="4"/>
  <c r="E5209" i="4"/>
  <c r="E5208" i="4"/>
  <c r="E5207" i="4"/>
  <c r="E5206" i="4"/>
  <c r="E5205" i="4"/>
  <c r="E5204" i="4"/>
  <c r="E5203" i="4"/>
  <c r="E5202" i="4"/>
  <c r="E5201" i="4"/>
  <c r="E5200" i="4"/>
  <c r="E5199" i="4"/>
  <c r="E5198" i="4"/>
  <c r="E5197" i="4"/>
  <c r="E5196" i="4"/>
  <c r="E5195" i="4"/>
  <c r="E5194" i="4"/>
  <c r="E5193" i="4"/>
  <c r="E5192" i="4"/>
  <c r="E5191" i="4"/>
  <c r="E5190" i="4"/>
  <c r="E5189" i="4"/>
  <c r="E5188" i="4"/>
  <c r="E5187" i="4"/>
  <c r="E5186" i="4"/>
  <c r="E5185" i="4"/>
  <c r="E5184" i="4"/>
  <c r="E5183" i="4"/>
  <c r="E5182" i="4"/>
  <c r="E5181" i="4"/>
  <c r="E5180" i="4"/>
  <c r="E5179" i="4"/>
  <c r="E5178" i="4"/>
  <c r="E5177" i="4"/>
  <c r="E5176" i="4"/>
  <c r="E5175" i="4"/>
  <c r="E5174" i="4"/>
  <c r="E5173" i="4"/>
  <c r="E5172" i="4"/>
  <c r="E5171" i="4"/>
  <c r="E5170" i="4"/>
  <c r="E5169" i="4"/>
  <c r="E5168" i="4"/>
  <c r="E5167" i="4"/>
  <c r="E5166" i="4"/>
  <c r="E5165" i="4"/>
  <c r="E5164" i="4"/>
  <c r="E5163" i="4"/>
  <c r="E5162" i="4"/>
  <c r="E5161" i="4"/>
  <c r="E5160" i="4"/>
  <c r="E5159" i="4"/>
  <c r="E5158" i="4"/>
  <c r="E5157" i="4"/>
  <c r="E5156" i="4"/>
  <c r="E5155" i="4"/>
  <c r="E5154" i="4"/>
  <c r="E5153" i="4"/>
  <c r="E5152" i="4"/>
  <c r="E5151" i="4"/>
  <c r="E5150" i="4"/>
  <c r="E5149" i="4"/>
  <c r="E5148" i="4"/>
  <c r="E5147" i="4"/>
  <c r="E5146" i="4"/>
  <c r="E5145" i="4"/>
  <c r="E5144" i="4"/>
  <c r="E5143" i="4"/>
  <c r="E5142" i="4"/>
  <c r="E5141" i="4"/>
  <c r="E5140" i="4"/>
  <c r="E5139" i="4"/>
  <c r="E5138" i="4"/>
  <c r="E5137" i="4"/>
  <c r="E5136" i="4"/>
  <c r="E5135" i="4"/>
  <c r="E5134" i="4"/>
  <c r="E5133" i="4"/>
  <c r="E5132" i="4"/>
  <c r="E5131" i="4"/>
  <c r="E5130" i="4"/>
  <c r="E5129" i="4"/>
  <c r="E5128" i="4"/>
  <c r="E5127" i="4"/>
  <c r="E5126" i="4"/>
  <c r="E5125" i="4"/>
  <c r="E5124" i="4"/>
  <c r="E5123" i="4"/>
  <c r="E5122" i="4"/>
  <c r="E5121" i="4"/>
  <c r="E5120" i="4"/>
  <c r="E5119" i="4"/>
  <c r="E5118" i="4"/>
  <c r="E5117" i="4"/>
  <c r="E5116" i="4"/>
  <c r="E5115" i="4"/>
  <c r="E5114" i="4"/>
  <c r="E5113" i="4"/>
  <c r="E5112" i="4"/>
  <c r="E5111" i="4"/>
  <c r="E5110" i="4"/>
  <c r="E5109" i="4"/>
  <c r="E5108" i="4"/>
  <c r="E5107" i="4"/>
  <c r="E5106" i="4"/>
  <c r="E5105" i="4"/>
  <c r="E5104" i="4"/>
  <c r="E5103" i="4"/>
  <c r="E5102" i="4"/>
  <c r="E5101" i="4"/>
  <c r="E5100" i="4"/>
  <c r="E5099" i="4"/>
  <c r="E5098" i="4"/>
  <c r="E5097" i="4"/>
  <c r="E5096" i="4"/>
  <c r="E5095" i="4"/>
  <c r="E5094" i="4"/>
  <c r="E5093" i="4"/>
  <c r="E5092" i="4"/>
  <c r="E5091" i="4"/>
  <c r="E5090" i="4"/>
  <c r="E5089" i="4"/>
  <c r="E5088" i="4"/>
  <c r="E5087" i="4"/>
  <c r="E5086" i="4"/>
  <c r="E5085" i="4"/>
  <c r="E5084" i="4"/>
  <c r="E5083" i="4"/>
  <c r="E5082" i="4"/>
  <c r="E5081" i="4"/>
  <c r="E5080" i="4"/>
  <c r="E5079" i="4"/>
  <c r="E5078" i="4"/>
  <c r="E5077" i="4"/>
  <c r="E5076" i="4"/>
  <c r="E5075" i="4"/>
  <c r="E5074" i="4"/>
  <c r="E5073" i="4"/>
  <c r="E5072" i="4"/>
  <c r="E5071" i="4"/>
  <c r="E5070" i="4"/>
  <c r="E5069" i="4"/>
  <c r="E5068" i="4"/>
  <c r="E5067" i="4"/>
  <c r="E5066" i="4"/>
  <c r="E5065" i="4"/>
  <c r="E5064" i="4"/>
  <c r="E5063" i="4"/>
  <c r="E5062" i="4"/>
  <c r="E5061" i="4"/>
  <c r="E5060" i="4"/>
  <c r="E5059" i="4"/>
  <c r="E5058" i="4"/>
  <c r="E5057" i="4"/>
  <c r="E5056" i="4"/>
  <c r="E5055" i="4"/>
  <c r="E5054" i="4"/>
  <c r="E5053" i="4"/>
  <c r="E5052" i="4"/>
  <c r="E5051" i="4"/>
  <c r="E5050" i="4"/>
  <c r="E5049" i="4"/>
  <c r="E5048" i="4"/>
  <c r="E5047" i="4"/>
  <c r="E5046" i="4"/>
  <c r="E5045" i="4"/>
  <c r="E5044" i="4"/>
  <c r="E5043" i="4"/>
  <c r="E5042" i="4"/>
  <c r="E5041" i="4"/>
  <c r="E5040" i="4"/>
  <c r="E5039" i="4"/>
  <c r="E5038" i="4"/>
  <c r="E5037" i="4"/>
  <c r="E5036" i="4"/>
  <c r="E5035" i="4"/>
  <c r="E5034" i="4"/>
  <c r="E5033" i="4"/>
  <c r="E5032" i="4"/>
  <c r="E5031" i="4"/>
  <c r="E5030" i="4"/>
  <c r="E5029" i="4"/>
  <c r="E5028" i="4"/>
  <c r="E5027" i="4"/>
  <c r="E5026" i="4"/>
  <c r="E5025" i="4"/>
  <c r="E5024" i="4"/>
  <c r="E5023" i="4"/>
  <c r="E5022" i="4"/>
  <c r="E5021" i="4"/>
  <c r="E5020" i="4"/>
  <c r="E5019" i="4"/>
  <c r="E5018" i="4"/>
  <c r="E5017" i="4"/>
  <c r="E5016" i="4"/>
  <c r="E5015" i="4"/>
  <c r="E5014" i="4"/>
  <c r="E5013" i="4"/>
  <c r="E5012" i="4"/>
  <c r="E5011" i="4"/>
  <c r="E5010" i="4"/>
  <c r="E5009" i="4"/>
  <c r="E5008" i="4"/>
  <c r="E5007" i="4"/>
  <c r="E5006" i="4"/>
  <c r="E5005" i="4"/>
  <c r="E5004" i="4"/>
  <c r="E5003" i="4"/>
  <c r="E5002" i="4"/>
  <c r="E5001" i="4"/>
  <c r="E5000" i="4"/>
  <c r="E4999" i="4"/>
  <c r="E4998" i="4"/>
  <c r="E4997" i="4"/>
  <c r="E4996" i="4"/>
  <c r="E4995" i="4"/>
  <c r="E4994" i="4"/>
  <c r="E4993" i="4"/>
  <c r="E4992" i="4"/>
  <c r="E4991" i="4"/>
  <c r="E4990" i="4"/>
  <c r="E4989" i="4"/>
  <c r="E4988" i="4"/>
  <c r="E4987" i="4"/>
  <c r="E4986" i="4"/>
  <c r="E4985" i="4"/>
  <c r="E4984" i="4"/>
  <c r="E4983" i="4"/>
  <c r="E4982" i="4"/>
  <c r="E4981" i="4"/>
  <c r="E4980" i="4"/>
  <c r="E4979" i="4"/>
  <c r="E4978" i="4"/>
  <c r="E4977" i="4"/>
  <c r="E4976" i="4"/>
  <c r="E4975" i="4"/>
  <c r="E4974" i="4"/>
  <c r="E4973" i="4"/>
  <c r="E4972" i="4"/>
  <c r="E4971" i="4"/>
  <c r="E4970" i="4"/>
  <c r="E4969" i="4"/>
  <c r="E4968" i="4"/>
  <c r="E4967" i="4"/>
  <c r="E4966" i="4"/>
  <c r="E4965" i="4"/>
  <c r="E4964" i="4"/>
  <c r="E4963" i="4"/>
  <c r="E4962" i="4"/>
  <c r="E4961" i="4"/>
  <c r="E4960" i="4"/>
  <c r="E4959" i="4"/>
  <c r="E4958" i="4"/>
  <c r="E4957" i="4"/>
  <c r="E4956" i="4"/>
  <c r="E4955" i="4"/>
  <c r="E4954" i="4"/>
  <c r="E4953" i="4"/>
  <c r="E4952" i="4"/>
  <c r="E4951" i="4"/>
  <c r="E4950" i="4"/>
  <c r="E4949" i="4"/>
  <c r="E4948" i="4"/>
  <c r="E4947" i="4"/>
  <c r="E4946" i="4"/>
  <c r="E4945" i="4"/>
  <c r="E4944" i="4"/>
  <c r="E4943" i="4"/>
  <c r="E4942" i="4"/>
  <c r="E4941" i="4"/>
  <c r="E4940" i="4"/>
  <c r="E4939" i="4"/>
  <c r="E4938" i="4"/>
  <c r="E4937" i="4"/>
  <c r="E4936" i="4"/>
  <c r="E4935" i="4"/>
  <c r="E4934" i="4"/>
  <c r="E4933" i="4"/>
  <c r="E4932" i="4"/>
  <c r="E4931" i="4"/>
  <c r="E4930" i="4"/>
  <c r="E4929" i="4"/>
  <c r="E4928" i="4"/>
  <c r="E4927" i="4"/>
  <c r="E4926" i="4"/>
  <c r="E4925" i="4"/>
  <c r="E4924" i="4"/>
  <c r="E4923" i="4"/>
  <c r="E4922" i="4"/>
  <c r="E4921" i="4"/>
  <c r="E4920" i="4"/>
  <c r="E4919" i="4"/>
  <c r="E4918" i="4"/>
  <c r="E4917" i="4"/>
  <c r="E4916" i="4"/>
  <c r="E4915" i="4"/>
  <c r="E4914" i="4"/>
  <c r="E4913" i="4"/>
  <c r="E4912" i="4"/>
  <c r="E4911" i="4"/>
  <c r="E4910" i="4"/>
  <c r="E4909" i="4"/>
  <c r="E4908" i="4"/>
  <c r="E4907" i="4"/>
  <c r="E4906" i="4"/>
  <c r="E4905" i="4"/>
  <c r="E4904" i="4"/>
  <c r="E4903" i="4"/>
  <c r="E4902" i="4"/>
  <c r="E4901" i="4"/>
  <c r="E4900" i="4"/>
  <c r="E4899" i="4"/>
  <c r="E4898" i="4"/>
  <c r="E4897" i="4"/>
  <c r="E4896" i="4"/>
  <c r="E4895" i="4"/>
  <c r="E4894" i="4"/>
  <c r="E4893" i="4"/>
  <c r="E4892" i="4"/>
  <c r="E4891" i="4"/>
  <c r="E4890" i="4"/>
  <c r="E4889" i="4"/>
  <c r="E4888" i="4"/>
  <c r="E4887" i="4"/>
  <c r="E4886" i="4"/>
  <c r="E4885" i="4"/>
  <c r="E4884" i="4"/>
  <c r="E4883" i="4"/>
  <c r="E4882" i="4"/>
  <c r="E4881" i="4"/>
  <c r="E4880" i="4"/>
  <c r="E4879" i="4"/>
  <c r="E4878" i="4"/>
  <c r="E4877" i="4"/>
  <c r="E4876" i="4"/>
  <c r="E4875" i="4"/>
  <c r="E4874" i="4"/>
  <c r="E4873" i="4"/>
  <c r="E4872" i="4"/>
  <c r="E4871" i="4"/>
  <c r="E4870" i="4"/>
  <c r="E4869" i="4"/>
  <c r="E4868" i="4"/>
  <c r="E4867" i="4"/>
  <c r="E4866" i="4"/>
  <c r="E4865" i="4"/>
  <c r="E4864" i="4"/>
  <c r="E4863" i="4"/>
  <c r="E4862" i="4"/>
  <c r="E4861" i="4"/>
  <c r="E4860" i="4"/>
  <c r="E4859" i="4"/>
  <c r="E4858" i="4"/>
  <c r="E4857" i="4"/>
  <c r="E4856" i="4"/>
  <c r="E4855" i="4"/>
  <c r="E4854" i="4"/>
  <c r="E4853" i="4"/>
  <c r="E4852" i="4"/>
  <c r="E4851" i="4"/>
  <c r="E4850" i="4"/>
  <c r="E4849" i="4"/>
  <c r="E4848" i="4"/>
  <c r="E4847" i="4"/>
  <c r="E4846" i="4"/>
  <c r="E4845" i="4"/>
  <c r="E4844" i="4"/>
  <c r="E4843" i="4"/>
  <c r="E4842" i="4"/>
  <c r="E4841" i="4"/>
  <c r="E4840" i="4"/>
  <c r="E4839" i="4"/>
  <c r="E4838" i="4"/>
  <c r="E4837" i="4"/>
  <c r="E4836" i="4"/>
  <c r="E4835" i="4"/>
  <c r="E4834" i="4"/>
  <c r="E4833" i="4"/>
  <c r="E4832" i="4"/>
  <c r="E4831" i="4"/>
  <c r="E4830" i="4"/>
  <c r="E4829" i="4"/>
  <c r="E4828" i="4"/>
  <c r="E4827" i="4"/>
  <c r="E4826" i="4"/>
  <c r="E4825" i="4"/>
  <c r="E4824" i="4"/>
  <c r="E4823" i="4"/>
  <c r="E4822" i="4"/>
  <c r="E4821" i="4"/>
  <c r="E4820" i="4"/>
  <c r="E4819" i="4"/>
  <c r="E4818" i="4"/>
  <c r="E4817" i="4"/>
  <c r="E4816" i="4"/>
  <c r="E4815" i="4"/>
  <c r="E4814" i="4"/>
  <c r="E4813" i="4"/>
  <c r="E4812" i="4"/>
  <c r="E4811" i="4"/>
  <c r="E4810" i="4"/>
  <c r="E4809" i="4"/>
  <c r="E4808" i="4"/>
  <c r="E4807" i="4"/>
  <c r="E4806" i="4"/>
  <c r="E4805" i="4"/>
  <c r="E4804" i="4"/>
  <c r="E4803" i="4"/>
  <c r="E4802" i="4"/>
  <c r="E4801" i="4"/>
  <c r="E4800" i="4"/>
  <c r="E4799" i="4"/>
  <c r="E4798" i="4"/>
  <c r="E4797" i="4"/>
  <c r="E4796" i="4"/>
  <c r="E4795" i="4"/>
  <c r="E4794" i="4"/>
  <c r="E4793" i="4"/>
  <c r="E4792" i="4"/>
  <c r="E4791" i="4"/>
  <c r="E4790" i="4"/>
  <c r="E4789" i="4"/>
  <c r="E4788" i="4"/>
  <c r="E4787" i="4"/>
  <c r="E4786" i="4"/>
  <c r="E4785" i="4"/>
  <c r="E4784" i="4"/>
  <c r="E4783" i="4"/>
  <c r="E4782" i="4"/>
  <c r="E4781" i="4"/>
  <c r="E4780" i="4"/>
  <c r="E4779" i="4"/>
  <c r="E4778" i="4"/>
  <c r="E4777" i="4"/>
  <c r="E4776" i="4"/>
  <c r="E4775" i="4"/>
  <c r="E4774" i="4"/>
  <c r="E4773" i="4"/>
  <c r="E4772" i="4"/>
  <c r="E4771" i="4"/>
  <c r="E4770" i="4"/>
  <c r="E4769" i="4"/>
  <c r="E4768" i="4"/>
  <c r="E4767" i="4"/>
  <c r="E4766" i="4"/>
  <c r="E4765" i="4"/>
  <c r="E4764" i="4"/>
  <c r="E4763" i="4"/>
  <c r="E4762" i="4"/>
  <c r="E4761" i="4"/>
  <c r="E4760" i="4"/>
  <c r="E4759" i="4"/>
  <c r="E4758" i="4"/>
  <c r="E4757" i="4"/>
  <c r="E4756" i="4"/>
  <c r="E4755" i="4"/>
  <c r="E4754" i="4"/>
  <c r="E4753" i="4"/>
  <c r="E4752" i="4"/>
  <c r="E4751" i="4"/>
  <c r="E4750" i="4"/>
  <c r="E4749" i="4"/>
  <c r="E4748" i="4"/>
  <c r="E4747" i="4"/>
  <c r="E4746" i="4"/>
  <c r="E4745" i="4"/>
  <c r="E4744" i="4"/>
  <c r="E4743" i="4"/>
  <c r="E4742" i="4"/>
  <c r="E4741" i="4"/>
  <c r="E4740" i="4"/>
  <c r="E4739" i="4"/>
  <c r="E4738" i="4"/>
  <c r="E4737" i="4"/>
  <c r="E4736" i="4"/>
  <c r="E4735" i="4"/>
  <c r="E4734" i="4"/>
  <c r="E4733" i="4"/>
  <c r="E4732" i="4"/>
  <c r="E4731" i="4"/>
  <c r="E4730" i="4"/>
  <c r="E4729" i="4"/>
  <c r="E4728" i="4"/>
  <c r="E4727" i="4"/>
  <c r="E4726" i="4"/>
  <c r="E4725" i="4"/>
  <c r="E4724" i="4"/>
  <c r="E4723" i="4"/>
  <c r="E4722" i="4"/>
  <c r="E4721" i="4"/>
  <c r="E4720" i="4"/>
  <c r="E4719" i="4"/>
  <c r="E4718" i="4"/>
  <c r="E4717" i="4"/>
  <c r="E4716" i="4"/>
  <c r="E4715" i="4"/>
  <c r="E4714" i="4"/>
  <c r="E4713" i="4"/>
  <c r="E4712" i="4"/>
  <c r="E4711" i="4"/>
  <c r="E4710" i="4"/>
  <c r="E4709" i="4"/>
  <c r="E4708" i="4"/>
  <c r="E4707" i="4"/>
  <c r="E4706" i="4"/>
  <c r="E4705" i="4"/>
  <c r="E4704" i="4"/>
  <c r="E4703" i="4"/>
  <c r="E4702" i="4"/>
  <c r="E4701" i="4"/>
  <c r="E4700" i="4"/>
  <c r="E4699" i="4"/>
  <c r="E4698" i="4"/>
  <c r="E4697" i="4"/>
  <c r="E4696" i="4"/>
  <c r="E4695" i="4"/>
  <c r="E4694" i="4"/>
  <c r="E4693" i="4"/>
  <c r="E4692" i="4"/>
  <c r="E4691" i="4"/>
  <c r="E4690" i="4"/>
  <c r="E4689" i="4"/>
  <c r="E4688" i="4"/>
  <c r="E4687" i="4"/>
  <c r="E4686" i="4"/>
  <c r="E4685" i="4"/>
  <c r="E4684" i="4"/>
  <c r="E4683" i="4"/>
  <c r="E4682" i="4"/>
  <c r="E4681" i="4"/>
  <c r="E4680" i="4"/>
  <c r="E4679" i="4"/>
  <c r="E4678" i="4"/>
  <c r="E4677" i="4"/>
  <c r="E4676" i="4"/>
  <c r="E4675" i="4"/>
  <c r="E4674" i="4"/>
  <c r="E4673" i="4"/>
  <c r="E4672" i="4"/>
  <c r="E4671" i="4"/>
  <c r="E4670" i="4"/>
  <c r="E4669" i="4"/>
  <c r="E4668" i="4"/>
  <c r="E4667" i="4"/>
  <c r="E4666" i="4"/>
  <c r="E4665" i="4"/>
  <c r="E4664" i="4"/>
  <c r="E4663" i="4"/>
  <c r="E4662" i="4"/>
  <c r="E4661" i="4"/>
  <c r="E4660" i="4"/>
  <c r="E4659" i="4"/>
  <c r="E4658" i="4"/>
  <c r="E4657" i="4"/>
  <c r="E4656" i="4"/>
  <c r="E4655" i="4"/>
  <c r="E4654" i="4"/>
  <c r="E4653" i="4"/>
  <c r="E4652" i="4"/>
  <c r="E4651" i="4"/>
  <c r="E4650" i="4"/>
  <c r="E4649" i="4"/>
  <c r="E4648" i="4"/>
  <c r="E4647" i="4"/>
  <c r="E4646" i="4"/>
  <c r="E4645" i="4"/>
  <c r="E4644" i="4"/>
  <c r="E4643" i="4"/>
  <c r="E4642" i="4"/>
  <c r="E4641" i="4"/>
  <c r="E4640" i="4"/>
  <c r="E4639" i="4"/>
  <c r="E4638" i="4"/>
  <c r="E4637" i="4"/>
  <c r="E4636" i="4"/>
  <c r="E4635" i="4"/>
  <c r="E4634" i="4"/>
  <c r="E4633" i="4"/>
  <c r="E4632" i="4"/>
  <c r="E4631" i="4"/>
  <c r="E4630" i="4"/>
  <c r="E4629" i="4"/>
  <c r="E4628" i="4"/>
  <c r="E4627" i="4"/>
  <c r="E4626" i="4"/>
  <c r="E4625" i="4"/>
  <c r="E4624" i="4"/>
  <c r="E4623" i="4"/>
  <c r="E4622" i="4"/>
  <c r="E4621" i="4"/>
  <c r="E4620" i="4"/>
  <c r="E4619" i="4"/>
  <c r="E4618" i="4"/>
  <c r="E4617" i="4"/>
  <c r="E4616" i="4"/>
  <c r="E4615" i="4"/>
  <c r="E4614" i="4"/>
  <c r="E4613" i="4"/>
  <c r="E4612" i="4"/>
  <c r="E4611" i="4"/>
  <c r="E4610" i="4"/>
  <c r="E4609" i="4"/>
  <c r="E4608" i="4"/>
  <c r="E4607" i="4"/>
  <c r="E4606" i="4"/>
  <c r="E4605" i="4"/>
  <c r="E4604" i="4"/>
  <c r="E4603" i="4"/>
  <c r="E4602" i="4"/>
  <c r="E4601" i="4"/>
  <c r="E4600" i="4"/>
  <c r="E4599" i="4"/>
  <c r="E4598" i="4"/>
  <c r="E4597" i="4"/>
  <c r="E4596" i="4"/>
  <c r="E4595" i="4"/>
  <c r="E4594" i="4"/>
  <c r="E4593" i="4"/>
  <c r="E4592" i="4"/>
  <c r="E4591" i="4"/>
  <c r="E4590" i="4"/>
  <c r="E4589" i="4"/>
  <c r="E4588" i="4"/>
  <c r="E4587" i="4"/>
  <c r="E4586" i="4"/>
  <c r="E4585" i="4"/>
  <c r="E4584" i="4"/>
  <c r="E4583" i="4"/>
  <c r="E4582" i="4"/>
  <c r="E4581" i="4"/>
  <c r="E4580" i="4"/>
  <c r="E4579" i="4"/>
  <c r="E4578" i="4"/>
  <c r="E4577" i="4"/>
  <c r="E4576" i="4"/>
  <c r="E4575" i="4"/>
  <c r="E4574" i="4"/>
  <c r="E4573" i="4"/>
  <c r="E4572" i="4"/>
  <c r="E4571" i="4"/>
  <c r="E4570" i="4"/>
  <c r="E4569" i="4"/>
  <c r="E4568" i="4"/>
  <c r="E4567" i="4"/>
  <c r="E4566" i="4"/>
  <c r="E4565" i="4"/>
  <c r="E4564" i="4"/>
  <c r="E4563" i="4"/>
  <c r="E4562" i="4"/>
  <c r="E4561" i="4"/>
  <c r="E4560" i="4"/>
  <c r="E4559" i="4"/>
  <c r="E4558" i="4"/>
  <c r="E4557" i="4"/>
  <c r="E4556" i="4"/>
  <c r="E4555" i="4"/>
  <c r="E4554" i="4"/>
  <c r="E4553" i="4"/>
  <c r="E4552" i="4"/>
  <c r="E4551" i="4"/>
  <c r="E4550" i="4"/>
  <c r="E4549" i="4"/>
  <c r="E4548" i="4"/>
  <c r="E4547" i="4"/>
  <c r="E4546" i="4"/>
  <c r="E4545" i="4"/>
  <c r="E4544" i="4"/>
  <c r="E4543" i="4"/>
  <c r="E4542" i="4"/>
  <c r="E4541" i="4"/>
  <c r="E4540" i="4"/>
  <c r="E4539" i="4"/>
  <c r="E4538" i="4"/>
  <c r="E4537" i="4"/>
  <c r="E4536" i="4"/>
  <c r="E4535" i="4"/>
  <c r="E4534" i="4"/>
  <c r="E4533" i="4"/>
  <c r="E4532" i="4"/>
  <c r="E4531" i="4"/>
  <c r="E4530" i="4"/>
  <c r="E4529" i="4"/>
  <c r="E4528" i="4"/>
  <c r="E4527" i="4"/>
  <c r="E4526" i="4"/>
  <c r="E4525" i="4"/>
  <c r="E4524" i="4"/>
  <c r="E4523" i="4"/>
  <c r="E4522" i="4"/>
  <c r="E4521" i="4"/>
  <c r="E4520" i="4"/>
  <c r="E4519" i="4"/>
  <c r="E4518" i="4"/>
  <c r="E4517" i="4"/>
  <c r="E4516" i="4"/>
  <c r="E4515" i="4"/>
  <c r="E4514" i="4"/>
  <c r="E4513" i="4"/>
  <c r="E4512" i="4"/>
  <c r="E4511" i="4"/>
  <c r="E4510" i="4"/>
  <c r="E4509" i="4"/>
  <c r="E4508" i="4"/>
  <c r="E4507" i="4"/>
  <c r="E4506" i="4"/>
  <c r="E4505" i="4"/>
  <c r="E4504" i="4"/>
  <c r="E4503" i="4"/>
  <c r="E4502" i="4"/>
  <c r="E4501" i="4"/>
  <c r="E4500" i="4"/>
  <c r="E4499" i="4"/>
  <c r="E4498" i="4"/>
  <c r="E4497" i="4"/>
  <c r="E4496" i="4"/>
  <c r="E4495" i="4"/>
  <c r="E4494" i="4"/>
  <c r="E4493" i="4"/>
  <c r="E4492" i="4"/>
  <c r="E4491" i="4"/>
  <c r="E4490" i="4"/>
  <c r="E4489" i="4"/>
  <c r="E4488" i="4"/>
  <c r="E4487" i="4"/>
  <c r="E4486" i="4"/>
  <c r="E4485" i="4"/>
  <c r="E4484" i="4"/>
  <c r="E4483" i="4"/>
  <c r="E4482" i="4"/>
  <c r="E4481" i="4"/>
  <c r="E4480" i="4"/>
  <c r="E4479" i="4"/>
  <c r="E4478" i="4"/>
  <c r="E4477" i="4"/>
  <c r="E4476" i="4"/>
  <c r="E4475" i="4"/>
  <c r="E4474" i="4"/>
  <c r="E4473" i="4"/>
  <c r="E4472" i="4"/>
  <c r="E4471" i="4"/>
  <c r="E4470" i="4"/>
  <c r="E4469" i="4"/>
  <c r="E4468" i="4"/>
  <c r="E4467" i="4"/>
  <c r="E4466" i="4"/>
  <c r="E4465" i="4"/>
  <c r="E4464" i="4"/>
  <c r="E4463" i="4"/>
  <c r="E4462" i="4"/>
  <c r="E4461" i="4"/>
  <c r="E4460" i="4"/>
  <c r="E4459" i="4"/>
  <c r="E4458" i="4"/>
  <c r="E4457" i="4"/>
  <c r="E4456" i="4"/>
  <c r="E4455" i="4"/>
  <c r="E4454" i="4"/>
  <c r="E4453" i="4"/>
  <c r="E4452" i="4"/>
  <c r="E4451" i="4"/>
  <c r="E4450" i="4"/>
  <c r="E4449" i="4"/>
  <c r="E4448" i="4"/>
  <c r="E4447" i="4"/>
  <c r="E4446" i="4"/>
  <c r="E4445" i="4"/>
  <c r="E4444" i="4"/>
  <c r="E4443" i="4"/>
  <c r="E4442" i="4"/>
  <c r="E4441" i="4"/>
  <c r="E4440" i="4"/>
  <c r="E4439" i="4"/>
  <c r="E4438" i="4"/>
  <c r="E4437" i="4"/>
  <c r="E4436" i="4"/>
  <c r="E4435" i="4"/>
  <c r="E4434" i="4"/>
  <c r="E4433" i="4"/>
  <c r="E4432" i="4"/>
  <c r="E4431" i="4"/>
  <c r="E4430" i="4"/>
  <c r="E4429" i="4"/>
  <c r="E4428" i="4"/>
  <c r="E4427" i="4"/>
  <c r="E4426" i="4"/>
  <c r="E4425" i="4"/>
  <c r="E4424" i="4"/>
  <c r="E4423" i="4"/>
  <c r="E4422" i="4"/>
  <c r="E4421" i="4"/>
  <c r="E4420" i="4"/>
  <c r="E4419" i="4"/>
  <c r="E4418" i="4"/>
  <c r="E4417" i="4"/>
  <c r="E4416" i="4"/>
  <c r="E4415" i="4"/>
  <c r="E4414" i="4"/>
  <c r="E4413" i="4"/>
  <c r="E4412" i="4"/>
  <c r="E4411" i="4"/>
  <c r="E4410" i="4"/>
  <c r="E4409" i="4"/>
  <c r="E4408" i="4"/>
  <c r="E4407" i="4"/>
  <c r="E4406" i="4"/>
  <c r="E4405" i="4"/>
  <c r="E4404" i="4"/>
  <c r="E4403" i="4"/>
  <c r="E4402" i="4"/>
  <c r="E4401" i="4"/>
  <c r="E4400" i="4"/>
  <c r="E4399" i="4"/>
  <c r="E4398" i="4"/>
  <c r="E4397" i="4"/>
  <c r="E4396" i="4"/>
  <c r="E4395" i="4"/>
  <c r="E4394" i="4"/>
  <c r="E4393" i="4"/>
  <c r="E4392" i="4"/>
  <c r="E4391" i="4"/>
  <c r="E4390" i="4"/>
  <c r="E4389" i="4"/>
  <c r="E4388" i="4"/>
  <c r="E4387" i="4"/>
  <c r="E4386" i="4"/>
  <c r="E4385" i="4"/>
  <c r="E4384" i="4"/>
  <c r="E4383" i="4"/>
  <c r="E4382" i="4"/>
  <c r="E4381" i="4"/>
  <c r="E4380" i="4"/>
  <c r="E4379" i="4"/>
  <c r="E4378" i="4"/>
  <c r="E4377" i="4"/>
  <c r="E4376" i="4"/>
  <c r="E4375" i="4"/>
  <c r="E4374" i="4"/>
  <c r="E4373" i="4"/>
  <c r="E4372" i="4"/>
  <c r="E4371" i="4"/>
  <c r="E4370" i="4"/>
  <c r="E4369" i="4"/>
  <c r="E4368" i="4"/>
  <c r="E4367" i="4"/>
  <c r="E4366" i="4"/>
  <c r="E4365" i="4"/>
  <c r="E4364" i="4"/>
  <c r="E4363" i="4"/>
  <c r="E4362" i="4"/>
  <c r="E4361" i="4"/>
  <c r="E4360" i="4"/>
  <c r="E4359" i="4"/>
  <c r="E4358" i="4"/>
  <c r="E4357" i="4"/>
  <c r="E4356" i="4"/>
  <c r="E4355" i="4"/>
  <c r="E4354" i="4"/>
  <c r="E4353" i="4"/>
  <c r="E4352" i="4"/>
  <c r="E4351" i="4"/>
  <c r="E4350" i="4"/>
  <c r="E4349" i="4"/>
  <c r="E4348" i="4"/>
  <c r="E4347" i="4"/>
  <c r="E4346" i="4"/>
  <c r="E4345" i="4"/>
  <c r="E4344" i="4"/>
  <c r="E4343" i="4"/>
  <c r="E4342" i="4"/>
  <c r="E4341" i="4"/>
  <c r="E4340" i="4"/>
  <c r="E4339" i="4"/>
  <c r="E4338" i="4"/>
  <c r="E4337" i="4"/>
  <c r="E4336" i="4"/>
  <c r="E4335" i="4"/>
  <c r="E4334" i="4"/>
  <c r="E4333" i="4"/>
  <c r="E4332" i="4"/>
  <c r="E4331" i="4"/>
  <c r="E4330" i="4"/>
  <c r="E4329" i="4"/>
  <c r="E4328" i="4"/>
  <c r="E4327" i="4"/>
  <c r="E4326" i="4"/>
  <c r="E4325" i="4"/>
  <c r="E4324" i="4"/>
  <c r="E4323" i="4"/>
  <c r="E4322" i="4"/>
  <c r="E4321" i="4"/>
  <c r="E4320" i="4"/>
  <c r="E4319" i="4"/>
  <c r="E4318" i="4"/>
  <c r="E4317" i="4"/>
  <c r="E4316" i="4"/>
  <c r="E4315" i="4"/>
  <c r="E4314" i="4"/>
  <c r="E4313" i="4"/>
  <c r="E4312" i="4"/>
  <c r="E4311" i="4"/>
  <c r="E4310" i="4"/>
  <c r="E4309" i="4"/>
  <c r="E4308" i="4"/>
  <c r="E4307" i="4"/>
  <c r="E4306" i="4"/>
  <c r="E4305" i="4"/>
  <c r="E4304" i="4"/>
  <c r="E4303" i="4"/>
  <c r="E4302" i="4"/>
  <c r="E4301" i="4"/>
  <c r="E4300" i="4"/>
  <c r="E4299" i="4"/>
  <c r="E4298" i="4"/>
  <c r="E4297" i="4"/>
  <c r="E4296" i="4"/>
  <c r="E4295" i="4"/>
  <c r="E4294" i="4"/>
  <c r="E4293" i="4"/>
  <c r="E4292" i="4"/>
  <c r="E4291" i="4"/>
  <c r="E4290" i="4"/>
  <c r="E4289" i="4"/>
  <c r="E4288" i="4"/>
  <c r="E4287" i="4"/>
  <c r="E4286" i="4"/>
  <c r="E4285" i="4"/>
  <c r="E4284" i="4"/>
  <c r="E4283" i="4"/>
  <c r="E4282" i="4"/>
  <c r="E4281" i="4"/>
  <c r="E4280" i="4"/>
  <c r="E4279" i="4"/>
  <c r="E4278" i="4"/>
  <c r="E4277" i="4"/>
  <c r="E4276" i="4"/>
  <c r="E4275" i="4"/>
  <c r="E4274" i="4"/>
  <c r="E4273" i="4"/>
  <c r="E4272" i="4"/>
  <c r="E4271" i="4"/>
  <c r="E4270" i="4"/>
  <c r="E4269" i="4"/>
  <c r="E4268" i="4"/>
  <c r="E4267" i="4"/>
  <c r="E4266" i="4"/>
  <c r="E4265" i="4"/>
  <c r="E4264" i="4"/>
  <c r="E4263" i="4"/>
  <c r="E4262" i="4"/>
  <c r="E4261" i="4"/>
  <c r="E4260" i="4"/>
  <c r="E4259" i="4"/>
  <c r="E4258" i="4"/>
  <c r="E4257" i="4"/>
  <c r="E4256" i="4"/>
  <c r="E4255" i="4"/>
  <c r="E4254" i="4"/>
  <c r="E4253" i="4"/>
  <c r="E4252" i="4"/>
  <c r="E4251" i="4"/>
  <c r="E4250" i="4"/>
  <c r="E4249" i="4"/>
  <c r="E4248" i="4"/>
  <c r="E4247" i="4"/>
  <c r="E4246" i="4"/>
  <c r="E4245" i="4"/>
  <c r="E4244" i="4"/>
  <c r="E4243" i="4"/>
  <c r="E4242" i="4"/>
  <c r="E4241" i="4"/>
  <c r="E4240" i="4"/>
  <c r="E4239" i="4"/>
  <c r="E4238" i="4"/>
  <c r="E4237" i="4"/>
  <c r="E4236" i="4"/>
  <c r="E4235" i="4"/>
  <c r="E4234" i="4"/>
  <c r="E4233" i="4"/>
  <c r="E4232" i="4"/>
  <c r="E4231" i="4"/>
  <c r="E4230" i="4"/>
  <c r="E4229" i="4"/>
  <c r="E4228" i="4"/>
  <c r="E4227" i="4"/>
  <c r="E4226" i="4"/>
  <c r="E4225" i="4"/>
  <c r="E4224" i="4"/>
  <c r="E4223" i="4"/>
  <c r="E4222" i="4"/>
  <c r="E4221" i="4"/>
  <c r="E4220" i="4"/>
  <c r="E4219" i="4"/>
  <c r="E4218" i="4"/>
  <c r="E4217" i="4"/>
  <c r="E4216" i="4"/>
  <c r="E4215" i="4"/>
  <c r="E4214" i="4"/>
  <c r="E4213" i="4"/>
  <c r="E4212" i="4"/>
  <c r="E4211" i="4"/>
  <c r="E4210" i="4"/>
  <c r="E4209" i="4"/>
  <c r="E4208" i="4"/>
  <c r="E4207" i="4"/>
  <c r="E4206" i="4"/>
  <c r="E4205" i="4"/>
  <c r="E4204" i="4"/>
  <c r="E4203" i="4"/>
  <c r="E4202" i="4"/>
  <c r="E4201" i="4"/>
  <c r="E4200" i="4"/>
  <c r="E4199" i="4"/>
  <c r="E4198" i="4"/>
  <c r="E4197" i="4"/>
  <c r="E4196" i="4"/>
  <c r="E4195" i="4"/>
  <c r="E4194" i="4"/>
  <c r="E4193" i="4"/>
  <c r="E4192" i="4"/>
  <c r="E4191" i="4"/>
  <c r="E4190" i="4"/>
  <c r="E4189" i="4"/>
  <c r="E4188" i="4"/>
  <c r="E4187" i="4"/>
  <c r="E4186" i="4"/>
  <c r="E4185" i="4"/>
  <c r="E4184" i="4"/>
  <c r="E4183" i="4"/>
  <c r="E4182" i="4"/>
  <c r="E4181" i="4"/>
  <c r="E4180" i="4"/>
  <c r="E4179" i="4"/>
  <c r="E4178" i="4"/>
  <c r="E4177" i="4"/>
  <c r="E4176" i="4"/>
  <c r="E4175" i="4"/>
  <c r="E4174" i="4"/>
  <c r="E4173" i="4"/>
  <c r="E4172" i="4"/>
  <c r="E4171" i="4"/>
  <c r="E4170" i="4"/>
  <c r="E4169" i="4"/>
  <c r="E4168" i="4"/>
  <c r="E4167" i="4"/>
  <c r="E4166" i="4"/>
  <c r="E4165" i="4"/>
  <c r="E4164" i="4"/>
  <c r="E4163" i="4"/>
  <c r="E4162" i="4"/>
  <c r="E4161" i="4"/>
  <c r="E4160" i="4"/>
  <c r="E4159" i="4"/>
  <c r="E4158" i="4"/>
  <c r="E4157" i="4"/>
  <c r="E4156" i="4"/>
  <c r="E4155" i="4"/>
  <c r="E4154" i="4"/>
  <c r="E4153" i="4"/>
  <c r="E4152" i="4"/>
  <c r="E4151" i="4"/>
  <c r="E4150" i="4"/>
  <c r="E4149" i="4"/>
  <c r="E4148" i="4"/>
  <c r="E4147" i="4"/>
  <c r="E4146" i="4"/>
  <c r="E4145" i="4"/>
  <c r="E4144" i="4"/>
  <c r="E4143" i="4"/>
  <c r="E4142" i="4"/>
  <c r="E4141" i="4"/>
  <c r="E4140" i="4"/>
  <c r="E4139" i="4"/>
  <c r="E4138" i="4"/>
  <c r="E4137" i="4"/>
  <c r="E4136" i="4"/>
  <c r="E4135" i="4"/>
  <c r="E4134" i="4"/>
  <c r="E4133" i="4"/>
  <c r="E4132" i="4"/>
  <c r="E4131" i="4"/>
  <c r="E4130" i="4"/>
  <c r="E4129" i="4"/>
  <c r="E4128" i="4"/>
  <c r="E4127" i="4"/>
  <c r="E4126" i="4"/>
  <c r="E4125" i="4"/>
  <c r="E4124" i="4"/>
  <c r="E4123" i="4"/>
  <c r="E4122" i="4"/>
  <c r="E4121" i="4"/>
  <c r="E4120" i="4"/>
  <c r="E4119" i="4"/>
  <c r="E4118" i="4"/>
  <c r="E4117" i="4"/>
  <c r="E4116" i="4"/>
  <c r="E4115" i="4"/>
  <c r="E4114" i="4"/>
  <c r="E4113" i="4"/>
  <c r="E4112" i="4"/>
  <c r="E4111" i="4"/>
  <c r="E4110" i="4"/>
  <c r="E4109" i="4"/>
  <c r="E4108" i="4"/>
  <c r="E4107" i="4"/>
  <c r="E4106" i="4"/>
  <c r="E4105" i="4"/>
  <c r="E4104" i="4"/>
  <c r="E4103" i="4"/>
  <c r="E4102" i="4"/>
  <c r="E4101" i="4"/>
  <c r="E4100" i="4"/>
  <c r="E4099" i="4"/>
  <c r="E4098" i="4"/>
  <c r="E4097" i="4"/>
  <c r="E4096" i="4"/>
  <c r="E4095" i="4"/>
  <c r="E4094" i="4"/>
  <c r="E4093" i="4"/>
  <c r="E4092" i="4"/>
  <c r="E4091" i="4"/>
  <c r="E4090" i="4"/>
  <c r="E4089" i="4"/>
  <c r="E4088" i="4"/>
  <c r="E4087" i="4"/>
  <c r="E4086" i="4"/>
  <c r="E4085" i="4"/>
  <c r="E4084" i="4"/>
  <c r="E4083" i="4"/>
  <c r="E4082" i="4"/>
  <c r="E4081" i="4"/>
  <c r="E4080" i="4"/>
  <c r="E4079" i="4"/>
  <c r="E4078" i="4"/>
  <c r="E4077" i="4"/>
  <c r="E4076" i="4"/>
  <c r="E4075" i="4"/>
  <c r="E4074" i="4"/>
  <c r="E4073" i="4"/>
  <c r="E4072" i="4"/>
  <c r="E4071" i="4"/>
  <c r="E4070" i="4"/>
  <c r="E4069" i="4"/>
  <c r="E4068" i="4"/>
  <c r="E4067" i="4"/>
  <c r="E4066" i="4"/>
  <c r="E4065" i="4"/>
  <c r="E4064" i="4"/>
  <c r="E4063" i="4"/>
  <c r="E4062" i="4"/>
  <c r="E4061" i="4"/>
  <c r="E4060" i="4"/>
  <c r="E4059" i="4"/>
  <c r="E4058" i="4"/>
  <c r="E4057" i="4"/>
  <c r="E4056" i="4"/>
  <c r="E4055" i="4"/>
  <c r="E4054" i="4"/>
  <c r="E4053" i="4"/>
  <c r="E4052" i="4"/>
  <c r="E4051" i="4"/>
  <c r="E4050" i="4"/>
  <c r="E4049" i="4"/>
  <c r="E4048" i="4"/>
  <c r="E4047" i="4"/>
  <c r="E4046" i="4"/>
  <c r="E4045" i="4"/>
  <c r="E4044" i="4"/>
  <c r="E4043" i="4"/>
  <c r="E4042" i="4"/>
  <c r="E4041" i="4"/>
  <c r="E4040" i="4"/>
  <c r="E4039" i="4"/>
  <c r="E4038" i="4"/>
  <c r="E4037" i="4"/>
  <c r="E4036" i="4"/>
  <c r="E4035" i="4"/>
  <c r="E4034" i="4"/>
  <c r="E4033" i="4"/>
  <c r="E4032" i="4"/>
  <c r="E4031" i="4"/>
  <c r="E4030" i="4"/>
  <c r="E4029" i="4"/>
  <c r="E4028" i="4"/>
  <c r="E4027" i="4"/>
  <c r="E4026" i="4"/>
  <c r="E4025" i="4"/>
  <c r="E4024" i="4"/>
  <c r="E4023" i="4"/>
  <c r="E4022" i="4"/>
  <c r="E4021" i="4"/>
  <c r="E4020" i="4"/>
  <c r="E4019" i="4"/>
  <c r="E4018" i="4"/>
  <c r="E4017" i="4"/>
  <c r="E4016" i="4"/>
  <c r="E4015" i="4"/>
  <c r="E4014" i="4"/>
  <c r="E4013" i="4"/>
  <c r="E4012" i="4"/>
  <c r="E4011" i="4"/>
  <c r="E4010" i="4"/>
  <c r="E4009" i="4"/>
  <c r="E4008" i="4"/>
  <c r="E4007" i="4"/>
  <c r="E4006" i="4"/>
  <c r="E4005" i="4"/>
  <c r="E4004" i="4"/>
  <c r="E4003" i="4"/>
  <c r="E4002" i="4"/>
  <c r="E4001" i="4"/>
  <c r="E4000" i="4"/>
  <c r="E3999" i="4"/>
  <c r="E3998" i="4"/>
  <c r="E3997" i="4"/>
  <c r="E3996" i="4"/>
  <c r="E3995" i="4"/>
  <c r="E3994" i="4"/>
  <c r="E3993" i="4"/>
  <c r="E3992" i="4"/>
  <c r="E3991" i="4"/>
  <c r="E3990" i="4"/>
  <c r="E3989" i="4"/>
  <c r="E3988" i="4"/>
  <c r="E3987" i="4"/>
  <c r="E3986" i="4"/>
  <c r="E3985" i="4"/>
  <c r="E3984" i="4"/>
  <c r="E3983" i="4"/>
  <c r="E3982" i="4"/>
  <c r="E3981" i="4"/>
  <c r="E3980" i="4"/>
  <c r="E3979" i="4"/>
  <c r="E3978" i="4"/>
  <c r="E3977" i="4"/>
  <c r="E3976" i="4"/>
  <c r="E3975" i="4"/>
  <c r="E3974" i="4"/>
  <c r="E3973" i="4"/>
  <c r="E3972" i="4"/>
  <c r="E3971" i="4"/>
  <c r="E3970" i="4"/>
  <c r="E3969" i="4"/>
  <c r="E3968" i="4"/>
  <c r="E3967" i="4"/>
  <c r="E3966" i="4"/>
  <c r="E3965" i="4"/>
  <c r="E3964" i="4"/>
  <c r="E3963" i="4"/>
  <c r="E3962" i="4"/>
  <c r="E3961" i="4"/>
  <c r="E3960" i="4"/>
  <c r="E3959" i="4"/>
  <c r="E3958" i="4"/>
  <c r="E3957" i="4"/>
  <c r="E3956" i="4"/>
  <c r="E3955" i="4"/>
  <c r="E3954" i="4"/>
  <c r="E3953" i="4"/>
  <c r="E3952" i="4"/>
  <c r="E3951" i="4"/>
  <c r="E3950" i="4"/>
  <c r="E3949" i="4"/>
  <c r="E3948" i="4"/>
  <c r="E3947" i="4"/>
  <c r="E3946" i="4"/>
  <c r="E3945" i="4"/>
  <c r="E3944" i="4"/>
  <c r="E3943" i="4"/>
  <c r="E3942" i="4"/>
  <c r="E3941" i="4"/>
  <c r="E3940" i="4"/>
  <c r="E3939" i="4"/>
  <c r="E3938" i="4"/>
  <c r="E3937" i="4"/>
  <c r="E3936" i="4"/>
  <c r="E3935" i="4"/>
  <c r="E3934" i="4"/>
  <c r="E3933" i="4"/>
  <c r="E3932" i="4"/>
  <c r="E3931" i="4"/>
  <c r="E3930" i="4"/>
  <c r="E3929" i="4"/>
  <c r="E3928" i="4"/>
  <c r="E3927" i="4"/>
  <c r="E3926" i="4"/>
  <c r="E3925" i="4"/>
  <c r="E3924" i="4"/>
  <c r="E3923" i="4"/>
  <c r="E3922" i="4"/>
  <c r="E3921" i="4"/>
  <c r="E3920" i="4"/>
  <c r="E3919" i="4"/>
  <c r="E3918" i="4"/>
  <c r="E3917" i="4"/>
  <c r="E3916" i="4"/>
  <c r="E3915" i="4"/>
  <c r="E3914" i="4"/>
  <c r="E3913" i="4"/>
  <c r="E3912" i="4"/>
  <c r="E3911" i="4"/>
  <c r="E3910" i="4"/>
  <c r="E3909" i="4"/>
  <c r="E3908" i="4"/>
  <c r="E3907" i="4"/>
  <c r="E3906" i="4"/>
  <c r="E3905" i="4"/>
  <c r="E3904" i="4"/>
  <c r="E3903" i="4"/>
  <c r="E3902" i="4"/>
  <c r="E3901" i="4"/>
  <c r="E3900" i="4"/>
  <c r="E3899" i="4"/>
  <c r="E3898" i="4"/>
  <c r="E3897" i="4"/>
  <c r="E3896" i="4"/>
  <c r="E3895" i="4"/>
  <c r="E3894" i="4"/>
  <c r="E3893" i="4"/>
  <c r="E3892" i="4"/>
  <c r="E3891" i="4"/>
  <c r="E3890" i="4"/>
  <c r="E3889" i="4"/>
  <c r="E3888" i="4"/>
  <c r="E3887" i="4"/>
  <c r="E3886" i="4"/>
  <c r="E3885" i="4"/>
  <c r="E3884" i="4"/>
  <c r="E3883" i="4"/>
  <c r="E3882" i="4"/>
  <c r="E3881" i="4"/>
  <c r="E3880" i="4"/>
  <c r="E3879" i="4"/>
  <c r="E3878" i="4"/>
  <c r="E3877" i="4"/>
  <c r="E3876" i="4"/>
  <c r="E3875" i="4"/>
  <c r="E3874" i="4"/>
  <c r="E3873" i="4"/>
  <c r="E3872" i="4"/>
  <c r="E3871" i="4"/>
  <c r="E3870" i="4"/>
  <c r="E3869" i="4"/>
  <c r="E3868" i="4"/>
  <c r="E3867" i="4"/>
  <c r="E3866" i="4"/>
  <c r="E3865" i="4"/>
  <c r="E3864" i="4"/>
  <c r="E3863" i="4"/>
  <c r="E3862" i="4"/>
  <c r="E3861" i="4"/>
  <c r="E3860" i="4"/>
  <c r="E3859" i="4"/>
  <c r="E3858" i="4"/>
  <c r="E3857" i="4"/>
  <c r="E3856" i="4"/>
  <c r="E3855" i="4"/>
  <c r="E3854" i="4"/>
  <c r="E3853" i="4"/>
  <c r="E3852" i="4"/>
  <c r="E3851" i="4"/>
  <c r="E3850" i="4"/>
  <c r="E3849" i="4"/>
  <c r="E3848" i="4"/>
  <c r="E3847" i="4"/>
  <c r="E3846" i="4"/>
  <c r="E3845" i="4"/>
  <c r="E3844" i="4"/>
  <c r="E3843" i="4"/>
  <c r="E3842" i="4"/>
  <c r="E3841" i="4"/>
  <c r="E3840" i="4"/>
  <c r="E3839" i="4"/>
  <c r="E3838" i="4"/>
  <c r="E3837" i="4"/>
  <c r="E3836" i="4"/>
  <c r="E3835" i="4"/>
  <c r="E3834" i="4"/>
  <c r="E3833" i="4"/>
  <c r="E3832" i="4"/>
  <c r="E3831" i="4"/>
  <c r="E3830" i="4"/>
  <c r="E3829" i="4"/>
  <c r="E3828" i="4"/>
  <c r="E3827" i="4"/>
  <c r="E3826" i="4"/>
  <c r="E3825" i="4"/>
  <c r="E3824" i="4"/>
  <c r="E3823" i="4"/>
  <c r="E3822" i="4"/>
  <c r="E3821" i="4"/>
  <c r="E3820" i="4"/>
  <c r="E3819" i="4"/>
  <c r="E3818" i="4"/>
  <c r="E3817" i="4"/>
  <c r="E3816" i="4"/>
  <c r="E3815" i="4"/>
  <c r="E3814" i="4"/>
  <c r="E3813" i="4"/>
  <c r="E3812" i="4"/>
  <c r="E3811" i="4"/>
  <c r="E3810" i="4"/>
  <c r="E3809" i="4"/>
  <c r="E3808" i="4"/>
  <c r="E3807" i="4"/>
  <c r="E3806" i="4"/>
  <c r="E3805" i="4"/>
  <c r="E3804" i="4"/>
  <c r="E3803" i="4"/>
  <c r="E3802" i="4"/>
  <c r="E3801" i="4"/>
  <c r="E3800" i="4"/>
  <c r="E3799" i="4"/>
  <c r="E3798" i="4"/>
  <c r="E3797" i="4"/>
  <c r="E3796" i="4"/>
  <c r="E3795" i="4"/>
  <c r="E3794" i="4"/>
  <c r="E3793" i="4"/>
  <c r="E3792" i="4"/>
  <c r="E3791" i="4"/>
  <c r="E3790" i="4"/>
  <c r="E3789" i="4"/>
  <c r="E3788" i="4"/>
  <c r="E3787" i="4"/>
  <c r="E3786" i="4"/>
  <c r="E3785" i="4"/>
  <c r="E3784" i="4"/>
  <c r="E3783" i="4"/>
  <c r="E3782" i="4"/>
  <c r="E3781" i="4"/>
  <c r="E3780" i="4"/>
  <c r="E3779" i="4"/>
  <c r="E3778" i="4"/>
  <c r="E3777" i="4"/>
  <c r="E3776" i="4"/>
  <c r="E3775" i="4"/>
  <c r="E3774" i="4"/>
  <c r="E3773" i="4"/>
  <c r="E3772" i="4"/>
  <c r="E3771" i="4"/>
  <c r="E3770" i="4"/>
  <c r="E3769" i="4"/>
  <c r="E3768" i="4"/>
  <c r="E3767" i="4"/>
  <c r="E3766" i="4"/>
  <c r="E3765" i="4"/>
  <c r="E3764" i="4"/>
  <c r="E3763" i="4"/>
  <c r="E3762" i="4"/>
  <c r="E3761" i="4"/>
  <c r="E3760" i="4"/>
  <c r="E3759" i="4"/>
  <c r="E3758" i="4"/>
  <c r="E3757" i="4"/>
  <c r="E3756" i="4"/>
  <c r="E3755" i="4"/>
  <c r="E3754" i="4"/>
  <c r="E3753" i="4"/>
  <c r="E3752" i="4"/>
  <c r="E3751" i="4"/>
  <c r="E3750" i="4"/>
  <c r="E3749" i="4"/>
  <c r="E3748" i="4"/>
  <c r="E3747" i="4"/>
  <c r="E3746" i="4"/>
  <c r="E3745" i="4"/>
  <c r="E3744" i="4"/>
  <c r="E3743" i="4"/>
  <c r="E3742" i="4"/>
  <c r="E3741" i="4"/>
  <c r="E3740" i="4"/>
  <c r="E3739" i="4"/>
  <c r="E3738" i="4"/>
  <c r="E3737" i="4"/>
  <c r="E3736" i="4"/>
  <c r="E3735" i="4"/>
  <c r="E3734" i="4"/>
  <c r="E3733" i="4"/>
  <c r="E3732" i="4"/>
  <c r="E3731" i="4"/>
  <c r="E3730" i="4"/>
  <c r="E3729" i="4"/>
  <c r="E3728" i="4"/>
  <c r="E3727" i="4"/>
  <c r="E3726" i="4"/>
  <c r="E3725" i="4"/>
  <c r="E3724" i="4"/>
  <c r="E3723" i="4"/>
  <c r="E3722" i="4"/>
  <c r="E3721" i="4"/>
  <c r="E3720" i="4"/>
  <c r="E3719" i="4"/>
  <c r="E3718" i="4"/>
  <c r="E3717" i="4"/>
  <c r="E3716" i="4"/>
  <c r="E3715" i="4"/>
  <c r="E3714" i="4"/>
  <c r="E3713" i="4"/>
  <c r="E3712" i="4"/>
  <c r="E3711" i="4"/>
  <c r="E3710" i="4"/>
  <c r="E3709" i="4"/>
  <c r="E3708" i="4"/>
  <c r="E3707" i="4"/>
  <c r="E3706" i="4"/>
  <c r="E3705" i="4"/>
  <c r="E3704" i="4"/>
  <c r="E3703" i="4"/>
  <c r="E3702" i="4"/>
  <c r="E3701" i="4"/>
  <c r="E3700" i="4"/>
  <c r="E3699" i="4"/>
  <c r="E3698" i="4"/>
  <c r="E3697" i="4"/>
  <c r="E3696" i="4"/>
  <c r="E3695" i="4"/>
  <c r="E3694" i="4"/>
  <c r="E3693" i="4"/>
  <c r="E3692" i="4"/>
  <c r="E3691" i="4"/>
  <c r="E3690" i="4"/>
  <c r="E3689" i="4"/>
  <c r="E3688" i="4"/>
  <c r="E3687" i="4"/>
  <c r="E3686" i="4"/>
  <c r="E3685" i="4"/>
  <c r="E3684" i="4"/>
  <c r="E3683" i="4"/>
  <c r="E3682" i="4"/>
  <c r="E3681" i="4"/>
  <c r="E3680" i="4"/>
  <c r="E3679" i="4"/>
  <c r="E3678" i="4"/>
  <c r="E3677" i="4"/>
  <c r="E3676" i="4"/>
  <c r="E3675" i="4"/>
  <c r="E3674" i="4"/>
  <c r="E3673" i="4"/>
  <c r="E3672" i="4"/>
  <c r="E3671" i="4"/>
  <c r="E3670" i="4"/>
  <c r="E3669" i="4"/>
  <c r="E3668" i="4"/>
  <c r="E3667" i="4"/>
  <c r="E3666" i="4"/>
  <c r="E3665" i="4"/>
  <c r="E3664" i="4"/>
  <c r="E3663" i="4"/>
  <c r="E3662" i="4"/>
  <c r="E3661" i="4"/>
  <c r="E3660" i="4"/>
  <c r="E3659" i="4"/>
  <c r="E3658" i="4"/>
  <c r="E3657" i="4"/>
  <c r="E3656" i="4"/>
  <c r="E3655" i="4"/>
  <c r="E3654" i="4"/>
  <c r="E3653" i="4"/>
  <c r="E3652" i="4"/>
  <c r="E3651" i="4"/>
  <c r="E3650" i="4"/>
  <c r="E3649" i="4"/>
  <c r="E3648" i="4"/>
  <c r="E3647" i="4"/>
  <c r="E3646" i="4"/>
  <c r="E3645" i="4"/>
  <c r="E3644" i="4"/>
  <c r="E3643" i="4"/>
  <c r="E3642" i="4"/>
  <c r="E3641" i="4"/>
  <c r="E3640" i="4"/>
  <c r="E3639" i="4"/>
  <c r="E3638" i="4"/>
  <c r="E3637" i="4"/>
  <c r="E3636" i="4"/>
  <c r="E3635" i="4"/>
  <c r="E3634" i="4"/>
  <c r="E3633" i="4"/>
  <c r="E3632" i="4"/>
  <c r="E3631" i="4"/>
  <c r="E3630" i="4"/>
  <c r="E3629" i="4"/>
  <c r="E3628" i="4"/>
  <c r="E3627" i="4"/>
  <c r="E3626" i="4"/>
  <c r="E3625" i="4"/>
  <c r="E3624" i="4"/>
  <c r="E3623" i="4"/>
  <c r="E3622" i="4"/>
  <c r="E3621" i="4"/>
  <c r="E3620" i="4"/>
  <c r="E3619" i="4"/>
  <c r="E3618" i="4"/>
  <c r="E3617" i="4"/>
  <c r="E3616" i="4"/>
  <c r="E3615" i="4"/>
  <c r="E3614" i="4"/>
  <c r="E3613" i="4"/>
  <c r="E3612" i="4"/>
  <c r="E3611" i="4"/>
  <c r="E3610" i="4"/>
  <c r="E3609" i="4"/>
  <c r="E3608" i="4"/>
  <c r="E3607" i="4"/>
  <c r="E3606" i="4"/>
  <c r="E3605" i="4"/>
  <c r="E3604" i="4"/>
  <c r="E3603" i="4"/>
  <c r="E3602" i="4"/>
  <c r="E3601" i="4"/>
  <c r="E3600" i="4"/>
  <c r="E3599" i="4"/>
  <c r="E3598" i="4"/>
  <c r="E3597" i="4"/>
  <c r="E3596" i="4"/>
  <c r="E3595" i="4"/>
  <c r="E3594" i="4"/>
  <c r="E3593" i="4"/>
  <c r="E3592" i="4"/>
  <c r="E3591" i="4"/>
  <c r="E3590" i="4"/>
  <c r="E3589" i="4"/>
  <c r="E3588" i="4"/>
  <c r="E3587" i="4"/>
  <c r="E3586" i="4"/>
  <c r="E3585" i="4"/>
  <c r="E3584" i="4"/>
  <c r="E3583" i="4"/>
  <c r="E3582" i="4"/>
  <c r="E3581" i="4"/>
  <c r="E3580" i="4"/>
  <c r="E3579" i="4"/>
  <c r="E3578" i="4"/>
  <c r="E3577" i="4"/>
  <c r="E3576" i="4"/>
  <c r="E3575" i="4"/>
  <c r="E3574" i="4"/>
  <c r="E3573" i="4"/>
  <c r="E3572" i="4"/>
  <c r="E3571" i="4"/>
  <c r="E3570" i="4"/>
  <c r="E3569" i="4"/>
  <c r="E3568" i="4"/>
  <c r="E3567" i="4"/>
  <c r="E3566" i="4"/>
  <c r="E3565" i="4"/>
  <c r="E3564" i="4"/>
  <c r="E3563" i="4"/>
  <c r="E3562" i="4"/>
  <c r="E3561" i="4"/>
  <c r="E3560" i="4"/>
  <c r="E3559" i="4"/>
  <c r="E3558" i="4"/>
  <c r="E3557" i="4"/>
  <c r="E3556" i="4"/>
  <c r="E3555" i="4"/>
  <c r="E3554" i="4"/>
  <c r="E3553" i="4"/>
  <c r="E3552" i="4"/>
  <c r="E3551" i="4"/>
  <c r="E3550" i="4"/>
  <c r="E3549" i="4"/>
  <c r="E3548" i="4"/>
  <c r="E3547" i="4"/>
  <c r="E3546" i="4"/>
  <c r="E3545" i="4"/>
  <c r="E3544" i="4"/>
  <c r="E3543" i="4"/>
  <c r="E3542" i="4"/>
  <c r="E3541" i="4"/>
  <c r="E3540" i="4"/>
  <c r="E3539" i="4"/>
  <c r="E3538" i="4"/>
  <c r="E3537" i="4"/>
  <c r="E3536" i="4"/>
  <c r="E3535" i="4"/>
  <c r="E3534" i="4"/>
  <c r="E3533" i="4"/>
  <c r="E3532" i="4"/>
  <c r="E3531" i="4"/>
  <c r="E3530" i="4"/>
  <c r="E3529" i="4"/>
  <c r="E3528" i="4"/>
  <c r="E3527" i="4"/>
  <c r="E3526" i="4"/>
  <c r="E3525" i="4"/>
  <c r="E3524" i="4"/>
  <c r="E3523" i="4"/>
  <c r="E3522" i="4"/>
  <c r="E3521" i="4"/>
  <c r="E3520" i="4"/>
  <c r="E3519" i="4"/>
  <c r="E3518" i="4"/>
  <c r="E3517" i="4"/>
  <c r="E3516" i="4"/>
  <c r="E3515" i="4"/>
  <c r="E3514" i="4"/>
  <c r="E3513" i="4"/>
  <c r="E3512" i="4"/>
  <c r="E3511" i="4"/>
  <c r="E3510" i="4"/>
  <c r="E3509" i="4"/>
  <c r="E3508" i="4"/>
  <c r="E3507" i="4"/>
  <c r="E3506" i="4"/>
  <c r="E3505" i="4"/>
  <c r="E3504" i="4"/>
  <c r="E3503" i="4"/>
  <c r="E3502" i="4"/>
  <c r="E3501" i="4"/>
  <c r="E3500" i="4"/>
  <c r="E3499" i="4"/>
  <c r="E3498" i="4"/>
  <c r="E3497" i="4"/>
  <c r="E3496" i="4"/>
  <c r="E3495" i="4"/>
  <c r="E3494" i="4"/>
  <c r="E3493" i="4"/>
  <c r="E3492" i="4"/>
  <c r="E3491" i="4"/>
  <c r="E3490" i="4"/>
  <c r="E3489" i="4"/>
  <c r="E3488" i="4"/>
  <c r="E3487" i="4"/>
  <c r="E3486" i="4"/>
  <c r="E3485" i="4"/>
  <c r="E3484" i="4"/>
  <c r="E3483" i="4"/>
  <c r="E3482" i="4"/>
  <c r="E3481" i="4"/>
  <c r="E3480" i="4"/>
  <c r="E3479" i="4"/>
  <c r="E3478" i="4"/>
  <c r="E3477" i="4"/>
  <c r="E3476" i="4"/>
  <c r="E3475" i="4"/>
  <c r="E3474" i="4"/>
  <c r="E3473" i="4"/>
  <c r="E3472" i="4"/>
  <c r="E3471" i="4"/>
  <c r="E3470" i="4"/>
  <c r="E3469" i="4"/>
  <c r="E3468" i="4"/>
  <c r="E3467" i="4"/>
  <c r="E3466" i="4"/>
  <c r="E3465" i="4"/>
  <c r="E3464" i="4"/>
  <c r="E3463" i="4"/>
  <c r="E3462" i="4"/>
  <c r="E3461" i="4"/>
  <c r="E3460" i="4"/>
  <c r="E3459" i="4"/>
  <c r="E3458" i="4"/>
  <c r="E3457" i="4"/>
  <c r="E3456" i="4"/>
  <c r="E3455" i="4"/>
  <c r="E3454" i="4"/>
  <c r="E3453" i="4"/>
  <c r="E3452" i="4"/>
  <c r="E3451" i="4"/>
  <c r="E3450" i="4"/>
  <c r="E3449" i="4"/>
  <c r="E3448" i="4"/>
  <c r="E3447" i="4"/>
  <c r="E3446" i="4"/>
  <c r="E3445" i="4"/>
  <c r="E3444" i="4"/>
  <c r="E3443" i="4"/>
  <c r="E3442" i="4"/>
  <c r="E3441" i="4"/>
  <c r="E3440" i="4"/>
  <c r="E3439" i="4"/>
  <c r="E3438" i="4"/>
  <c r="E3437" i="4"/>
  <c r="E3436" i="4"/>
  <c r="E3435" i="4"/>
  <c r="E3434" i="4"/>
  <c r="E3433" i="4"/>
  <c r="E3432" i="4"/>
  <c r="E3431" i="4"/>
  <c r="E3430" i="4"/>
  <c r="E3429" i="4"/>
  <c r="E3428" i="4"/>
  <c r="E3427" i="4"/>
  <c r="E3426" i="4"/>
  <c r="E3425" i="4"/>
  <c r="E3424" i="4"/>
  <c r="E3423" i="4"/>
  <c r="E3422" i="4"/>
  <c r="E3421" i="4"/>
  <c r="E3420" i="4"/>
  <c r="E3419" i="4"/>
  <c r="E3418" i="4"/>
  <c r="E3417" i="4"/>
  <c r="E3416" i="4"/>
  <c r="E3415" i="4"/>
  <c r="E3414" i="4"/>
  <c r="E3413" i="4"/>
  <c r="E3412" i="4"/>
  <c r="E3411" i="4"/>
  <c r="E3410" i="4"/>
  <c r="E3409" i="4"/>
  <c r="E3408" i="4"/>
  <c r="E3407" i="4"/>
  <c r="E3406" i="4"/>
  <c r="E3405" i="4"/>
  <c r="E3404" i="4"/>
  <c r="E3403" i="4"/>
  <c r="E3402" i="4"/>
  <c r="E3401" i="4"/>
  <c r="E3400" i="4"/>
  <c r="E3399" i="4"/>
  <c r="E3398" i="4"/>
  <c r="E3397" i="4"/>
  <c r="E3396" i="4"/>
  <c r="E3395" i="4"/>
  <c r="E3394" i="4"/>
  <c r="E3393" i="4"/>
  <c r="E3392" i="4"/>
  <c r="E3391" i="4"/>
  <c r="E3390" i="4"/>
  <c r="E3389" i="4"/>
  <c r="E3388" i="4"/>
  <c r="E3387" i="4"/>
  <c r="E3386" i="4"/>
  <c r="E3385" i="4"/>
  <c r="E3384" i="4"/>
  <c r="E3383" i="4"/>
  <c r="E3382" i="4"/>
  <c r="E3381" i="4"/>
  <c r="E3380" i="4"/>
  <c r="E3379" i="4"/>
  <c r="E3378" i="4"/>
  <c r="E3377" i="4"/>
  <c r="E3376" i="4"/>
  <c r="E3375" i="4"/>
  <c r="E3374" i="4"/>
  <c r="E3373" i="4"/>
  <c r="E3372" i="4"/>
  <c r="E3371" i="4"/>
  <c r="E3370" i="4"/>
  <c r="E3369" i="4"/>
  <c r="E3368" i="4"/>
  <c r="E3367" i="4"/>
  <c r="E3366" i="4"/>
  <c r="E3365" i="4"/>
  <c r="E3364" i="4"/>
  <c r="E3363" i="4"/>
  <c r="E3362" i="4"/>
  <c r="E3361" i="4"/>
  <c r="E3360" i="4"/>
  <c r="E3359" i="4"/>
  <c r="E3358" i="4"/>
  <c r="E3357" i="4"/>
  <c r="E3356" i="4"/>
  <c r="E3355" i="4"/>
  <c r="E3354" i="4"/>
  <c r="E3353" i="4"/>
  <c r="E3352" i="4"/>
  <c r="E3351" i="4"/>
  <c r="E3350" i="4"/>
  <c r="E3349" i="4"/>
  <c r="E3348" i="4"/>
  <c r="E3347" i="4"/>
  <c r="E3346" i="4"/>
  <c r="E3345" i="4"/>
  <c r="E3344" i="4"/>
  <c r="E3343" i="4"/>
  <c r="E3342" i="4"/>
  <c r="E3341" i="4"/>
  <c r="E3340" i="4"/>
  <c r="E3339" i="4"/>
  <c r="E3338" i="4"/>
  <c r="E3337" i="4"/>
  <c r="E3336" i="4"/>
  <c r="E3335" i="4"/>
  <c r="E3334" i="4"/>
  <c r="E3333" i="4"/>
  <c r="E3332" i="4"/>
  <c r="E3331" i="4"/>
  <c r="E3330" i="4"/>
  <c r="E3329" i="4"/>
  <c r="E3328" i="4"/>
  <c r="E3327" i="4"/>
  <c r="E3326" i="4"/>
  <c r="E3325" i="4"/>
  <c r="E3324" i="4"/>
  <c r="E3323" i="4"/>
  <c r="E3322" i="4"/>
  <c r="E3321" i="4"/>
  <c r="E3320" i="4"/>
  <c r="E3319" i="4"/>
  <c r="E3318" i="4"/>
  <c r="E3317" i="4"/>
  <c r="E3316" i="4"/>
  <c r="E3315" i="4"/>
  <c r="E3314" i="4"/>
  <c r="E3313" i="4"/>
  <c r="E3312" i="4"/>
  <c r="E3311" i="4"/>
  <c r="E3310" i="4"/>
  <c r="E3309" i="4"/>
  <c r="E3308" i="4"/>
  <c r="E3307" i="4"/>
  <c r="E3306" i="4"/>
  <c r="E3305" i="4"/>
  <c r="E3304" i="4"/>
  <c r="E3303" i="4"/>
  <c r="E3302" i="4"/>
  <c r="E3301" i="4"/>
  <c r="E3300" i="4"/>
  <c r="E3299" i="4"/>
  <c r="E3298" i="4"/>
  <c r="E3297" i="4"/>
  <c r="E3296" i="4"/>
  <c r="E3295" i="4"/>
  <c r="E3294" i="4"/>
  <c r="E3293" i="4"/>
  <c r="E3292" i="4"/>
  <c r="E3291" i="4"/>
  <c r="E3290" i="4"/>
  <c r="E3289" i="4"/>
  <c r="E3288" i="4"/>
  <c r="E3287" i="4"/>
  <c r="E3286" i="4"/>
  <c r="E3285" i="4"/>
  <c r="E3284" i="4"/>
  <c r="E3283" i="4"/>
  <c r="E3282" i="4"/>
  <c r="E3281" i="4"/>
  <c r="E3280" i="4"/>
  <c r="E3279" i="4"/>
  <c r="E3278" i="4"/>
  <c r="E3277" i="4"/>
  <c r="E3276" i="4"/>
  <c r="E3275" i="4"/>
  <c r="E3274" i="4"/>
  <c r="E3273" i="4"/>
  <c r="E3272" i="4"/>
  <c r="E3271" i="4"/>
  <c r="E3270" i="4"/>
  <c r="E3269" i="4"/>
  <c r="E3268" i="4"/>
  <c r="E3267" i="4"/>
  <c r="E3266" i="4"/>
  <c r="E3265" i="4"/>
  <c r="E3264" i="4"/>
  <c r="E3263" i="4"/>
  <c r="E3262" i="4"/>
  <c r="E3261" i="4"/>
  <c r="E3260" i="4"/>
  <c r="E3259" i="4"/>
  <c r="E3258" i="4"/>
  <c r="E3257" i="4"/>
  <c r="E3256" i="4"/>
  <c r="E3255" i="4"/>
  <c r="E3254" i="4"/>
  <c r="E3253" i="4"/>
  <c r="E3252" i="4"/>
  <c r="E3251" i="4"/>
  <c r="E3250" i="4"/>
  <c r="E3249" i="4"/>
  <c r="E3248" i="4"/>
  <c r="E3247" i="4"/>
  <c r="E3246" i="4"/>
  <c r="E3245" i="4"/>
  <c r="E3244" i="4"/>
  <c r="E3243" i="4"/>
  <c r="E3242" i="4"/>
  <c r="E3241" i="4"/>
  <c r="E3240" i="4"/>
  <c r="E3239" i="4"/>
  <c r="E3238" i="4"/>
  <c r="E3237" i="4"/>
  <c r="E3236" i="4"/>
  <c r="E3235" i="4"/>
  <c r="E3234" i="4"/>
  <c r="E3233" i="4"/>
  <c r="E3232" i="4"/>
  <c r="E3231" i="4"/>
  <c r="E3230" i="4"/>
  <c r="E3229" i="4"/>
  <c r="E3228" i="4"/>
  <c r="E3227" i="4"/>
  <c r="E3226" i="4"/>
  <c r="E3225" i="4"/>
  <c r="E3224" i="4"/>
  <c r="E3223" i="4"/>
  <c r="E3222" i="4"/>
  <c r="E3221" i="4"/>
  <c r="E3220" i="4"/>
  <c r="E3219" i="4"/>
  <c r="E3218" i="4"/>
  <c r="E3217" i="4"/>
  <c r="E3216" i="4"/>
  <c r="E3215" i="4"/>
  <c r="E3214" i="4"/>
  <c r="E3213" i="4"/>
  <c r="E3212" i="4"/>
  <c r="E3211" i="4"/>
  <c r="E3210" i="4"/>
  <c r="E3209" i="4"/>
  <c r="E3208" i="4"/>
  <c r="E3207" i="4"/>
  <c r="E3206" i="4"/>
  <c r="E3205" i="4"/>
  <c r="E3204" i="4"/>
  <c r="E3203" i="4"/>
  <c r="E3202" i="4"/>
  <c r="E3201" i="4"/>
  <c r="E3200" i="4"/>
  <c r="E3199" i="4"/>
  <c r="E3198" i="4"/>
  <c r="E3197" i="4"/>
  <c r="E3196" i="4"/>
  <c r="E3195" i="4"/>
  <c r="E3194" i="4"/>
  <c r="E3193" i="4"/>
  <c r="E3192" i="4"/>
  <c r="E3191" i="4"/>
  <c r="E3190" i="4"/>
  <c r="E3189" i="4"/>
  <c r="E3188" i="4"/>
  <c r="E3187" i="4"/>
  <c r="E3186" i="4"/>
  <c r="E3185" i="4"/>
  <c r="E3184" i="4"/>
  <c r="E3183" i="4"/>
  <c r="E3182" i="4"/>
  <c r="E3181" i="4"/>
  <c r="E3180" i="4"/>
  <c r="E3179" i="4"/>
  <c r="E3178" i="4"/>
  <c r="E3177" i="4"/>
  <c r="E3176" i="4"/>
  <c r="E3175" i="4"/>
  <c r="E3174" i="4"/>
  <c r="E3173" i="4"/>
  <c r="E3172" i="4"/>
  <c r="E3171" i="4"/>
  <c r="E3170" i="4"/>
  <c r="E3169" i="4"/>
  <c r="E3168" i="4"/>
  <c r="E3167" i="4"/>
  <c r="E3166" i="4"/>
  <c r="E3165" i="4"/>
  <c r="E3164" i="4"/>
  <c r="E3163" i="4"/>
  <c r="E3162" i="4"/>
  <c r="E3161" i="4"/>
  <c r="E3160" i="4"/>
  <c r="E3159" i="4"/>
  <c r="E3158" i="4"/>
  <c r="E3157" i="4"/>
  <c r="E3156" i="4"/>
  <c r="E3155" i="4"/>
  <c r="E3154" i="4"/>
  <c r="E3153" i="4"/>
  <c r="E3152" i="4"/>
  <c r="E3151" i="4"/>
  <c r="E3150" i="4"/>
  <c r="E3149" i="4"/>
  <c r="E3148" i="4"/>
  <c r="E3147" i="4"/>
  <c r="E3146" i="4"/>
  <c r="E3145" i="4"/>
  <c r="E3144" i="4"/>
  <c r="E3143" i="4"/>
  <c r="E3142" i="4"/>
  <c r="E3141" i="4"/>
  <c r="E3140" i="4"/>
  <c r="E3139" i="4"/>
  <c r="E3138" i="4"/>
  <c r="E3137" i="4"/>
  <c r="E3136" i="4"/>
  <c r="E3135" i="4"/>
  <c r="E3134" i="4"/>
  <c r="E3133" i="4"/>
  <c r="E3132" i="4"/>
  <c r="E3131" i="4"/>
  <c r="E3130" i="4"/>
  <c r="E3129" i="4"/>
  <c r="E3128" i="4"/>
  <c r="E3127" i="4"/>
  <c r="E3126" i="4"/>
  <c r="E3125" i="4"/>
  <c r="E3124" i="4"/>
  <c r="E3123" i="4"/>
  <c r="E3122" i="4"/>
  <c r="E3121" i="4"/>
  <c r="E3120" i="4"/>
  <c r="E3119" i="4"/>
  <c r="E3118" i="4"/>
  <c r="E3117" i="4"/>
  <c r="E3116" i="4"/>
  <c r="E3115" i="4"/>
  <c r="E3114" i="4"/>
  <c r="E3113" i="4"/>
  <c r="E3112" i="4"/>
  <c r="E3111" i="4"/>
  <c r="E3110" i="4"/>
  <c r="E3109" i="4"/>
  <c r="E3108" i="4"/>
  <c r="E3107" i="4"/>
  <c r="E3106" i="4"/>
  <c r="E3105" i="4"/>
  <c r="E3104" i="4"/>
  <c r="E3103" i="4"/>
  <c r="E3102" i="4"/>
  <c r="E3101" i="4"/>
  <c r="E3100" i="4"/>
  <c r="E3099" i="4"/>
  <c r="E3098" i="4"/>
  <c r="E3097" i="4"/>
  <c r="E3096" i="4"/>
  <c r="E3095" i="4"/>
  <c r="E3094" i="4"/>
  <c r="E3093" i="4"/>
  <c r="E3092" i="4"/>
  <c r="E3091" i="4"/>
  <c r="E3090" i="4"/>
  <c r="E3089" i="4"/>
  <c r="E3088" i="4"/>
  <c r="E3087" i="4"/>
  <c r="E3086" i="4"/>
  <c r="E3085" i="4"/>
  <c r="E3084" i="4"/>
  <c r="E3083" i="4"/>
  <c r="E3082" i="4"/>
  <c r="E3081" i="4"/>
  <c r="E3080" i="4"/>
  <c r="E3079" i="4"/>
  <c r="E3078" i="4"/>
  <c r="E3077" i="4"/>
  <c r="E3076" i="4"/>
  <c r="E3075" i="4"/>
  <c r="E3074" i="4"/>
  <c r="E3073" i="4"/>
  <c r="E3072" i="4"/>
  <c r="E3071" i="4"/>
  <c r="E3070" i="4"/>
  <c r="E3069" i="4"/>
  <c r="E3068" i="4"/>
  <c r="E3067" i="4"/>
  <c r="E3066" i="4"/>
  <c r="E3065" i="4"/>
  <c r="E3064" i="4"/>
  <c r="E3063" i="4"/>
  <c r="E3062" i="4"/>
  <c r="E3061" i="4"/>
  <c r="E3060" i="4"/>
  <c r="E3059" i="4"/>
  <c r="E3058" i="4"/>
  <c r="E3057" i="4"/>
  <c r="E3056" i="4"/>
  <c r="E3055" i="4"/>
  <c r="E3054" i="4"/>
  <c r="E3053" i="4"/>
  <c r="E3052" i="4"/>
  <c r="E3051" i="4"/>
  <c r="E3050" i="4"/>
  <c r="E3049" i="4"/>
  <c r="E3048" i="4"/>
  <c r="E3047" i="4"/>
  <c r="E3046" i="4"/>
  <c r="E3045" i="4"/>
  <c r="E3044" i="4"/>
  <c r="E3043" i="4"/>
  <c r="E3042" i="4"/>
  <c r="E3041" i="4"/>
  <c r="E3040" i="4"/>
  <c r="E3039" i="4"/>
  <c r="E3038" i="4"/>
  <c r="E3037" i="4"/>
  <c r="E3036" i="4"/>
  <c r="E3035" i="4"/>
  <c r="E3034" i="4"/>
  <c r="E3033" i="4"/>
  <c r="E3032" i="4"/>
  <c r="E3031" i="4"/>
  <c r="E3030" i="4"/>
  <c r="E3029" i="4"/>
  <c r="E3028" i="4"/>
  <c r="E3027" i="4"/>
  <c r="E3026" i="4"/>
  <c r="E3025" i="4"/>
  <c r="E3024" i="4"/>
  <c r="E3023" i="4"/>
  <c r="E3022" i="4"/>
  <c r="E3021" i="4"/>
  <c r="E3020" i="4"/>
  <c r="E3019" i="4"/>
  <c r="E3018" i="4"/>
  <c r="E3017" i="4"/>
  <c r="E3016" i="4"/>
  <c r="E3015" i="4"/>
  <c r="E3014" i="4"/>
  <c r="E3013" i="4"/>
  <c r="E3012" i="4"/>
  <c r="E3011" i="4"/>
  <c r="E3010" i="4"/>
  <c r="E3009" i="4"/>
  <c r="E3008" i="4"/>
  <c r="E3007" i="4"/>
  <c r="E3006" i="4"/>
  <c r="E3005" i="4"/>
  <c r="E3004" i="4"/>
  <c r="E3003" i="4"/>
  <c r="E3002" i="4"/>
  <c r="E3001" i="4"/>
  <c r="E3000" i="4"/>
  <c r="E2999" i="4"/>
  <c r="E2998" i="4"/>
  <c r="E2997" i="4"/>
  <c r="E2996" i="4"/>
  <c r="E2995" i="4"/>
  <c r="E2994" i="4"/>
  <c r="E2993" i="4"/>
  <c r="E2992" i="4"/>
  <c r="E2991" i="4"/>
  <c r="E2990" i="4"/>
  <c r="E2989" i="4"/>
  <c r="E2988" i="4"/>
  <c r="E2987" i="4"/>
  <c r="E2986" i="4"/>
  <c r="E2985" i="4"/>
  <c r="E2984" i="4"/>
  <c r="E2983" i="4"/>
  <c r="E2982" i="4"/>
  <c r="E2981" i="4"/>
  <c r="E2980" i="4"/>
  <c r="E2979" i="4"/>
  <c r="E2978" i="4"/>
  <c r="E2977" i="4"/>
  <c r="E2976" i="4"/>
  <c r="E2975" i="4"/>
  <c r="E2974" i="4"/>
  <c r="E2973" i="4"/>
  <c r="E2972" i="4"/>
  <c r="E2971" i="4"/>
  <c r="E2970" i="4"/>
  <c r="E2969" i="4"/>
  <c r="E2968" i="4"/>
  <c r="E2967" i="4"/>
  <c r="E2966" i="4"/>
  <c r="E2965" i="4"/>
  <c r="E2964" i="4"/>
  <c r="E2963" i="4"/>
  <c r="E2962" i="4"/>
  <c r="E2961" i="4"/>
  <c r="E2960" i="4"/>
  <c r="E2959" i="4"/>
  <c r="E2958" i="4"/>
  <c r="E2957" i="4"/>
  <c r="E2956" i="4"/>
  <c r="E2955" i="4"/>
  <c r="E2954" i="4"/>
  <c r="E2953" i="4"/>
  <c r="E2952" i="4"/>
  <c r="E2951" i="4"/>
  <c r="E2950" i="4"/>
  <c r="E2949" i="4"/>
  <c r="E2948" i="4"/>
  <c r="E2947" i="4"/>
  <c r="E2946" i="4"/>
  <c r="E2945" i="4"/>
  <c r="E2944" i="4"/>
  <c r="E2943" i="4"/>
  <c r="E2942" i="4"/>
  <c r="E2941" i="4"/>
  <c r="E2940" i="4"/>
  <c r="E2939" i="4"/>
  <c r="E2938" i="4"/>
  <c r="E2937" i="4"/>
  <c r="E2936" i="4"/>
  <c r="E2935" i="4"/>
  <c r="E2934" i="4"/>
  <c r="E2933" i="4"/>
  <c r="E2932" i="4"/>
  <c r="E2931" i="4"/>
  <c r="E2930" i="4"/>
  <c r="E2929" i="4"/>
  <c r="E2928" i="4"/>
  <c r="E2927" i="4"/>
  <c r="E2926" i="4"/>
  <c r="E2925" i="4"/>
  <c r="E2924" i="4"/>
  <c r="E2923" i="4"/>
  <c r="E2922" i="4"/>
  <c r="E2921" i="4"/>
  <c r="E2920" i="4"/>
  <c r="E2919" i="4"/>
  <c r="E2918" i="4"/>
  <c r="E2917" i="4"/>
  <c r="E2916" i="4"/>
  <c r="E2915" i="4"/>
  <c r="E2914" i="4"/>
  <c r="E2913" i="4"/>
  <c r="E2912" i="4"/>
  <c r="E2911" i="4"/>
  <c r="E2910" i="4"/>
  <c r="E2909" i="4"/>
  <c r="E2908" i="4"/>
  <c r="E2907" i="4"/>
  <c r="E2906" i="4"/>
  <c r="E2905" i="4"/>
  <c r="E2904" i="4"/>
  <c r="E2903" i="4"/>
  <c r="E2902" i="4"/>
  <c r="E2901" i="4"/>
  <c r="E2900" i="4"/>
  <c r="E2899" i="4"/>
  <c r="E2898" i="4"/>
  <c r="E2897" i="4"/>
  <c r="E2896" i="4"/>
  <c r="E2895" i="4"/>
  <c r="E2894" i="4"/>
  <c r="E2893" i="4"/>
  <c r="E2892" i="4"/>
  <c r="E2891" i="4"/>
  <c r="E2890" i="4"/>
  <c r="E2889" i="4"/>
  <c r="E2888" i="4"/>
  <c r="E2887" i="4"/>
  <c r="E2886" i="4"/>
  <c r="E2885" i="4"/>
  <c r="E2884" i="4"/>
  <c r="E2883" i="4"/>
  <c r="E2882" i="4"/>
  <c r="E2881" i="4"/>
  <c r="E2880" i="4"/>
  <c r="E2879" i="4"/>
  <c r="E2878" i="4"/>
  <c r="E2877" i="4"/>
  <c r="E2876" i="4"/>
  <c r="E2875" i="4"/>
  <c r="E2874" i="4"/>
  <c r="E2873" i="4"/>
  <c r="E2872" i="4"/>
  <c r="E2871" i="4"/>
  <c r="E2870" i="4"/>
  <c r="E2869" i="4"/>
  <c r="E2868" i="4"/>
  <c r="E2867" i="4"/>
  <c r="E2866" i="4"/>
  <c r="E2865" i="4"/>
  <c r="E2864" i="4"/>
  <c r="E2863" i="4"/>
  <c r="E2862" i="4"/>
  <c r="E2861" i="4"/>
  <c r="E2860" i="4"/>
  <c r="E2859" i="4"/>
  <c r="E2858" i="4"/>
  <c r="E2857" i="4"/>
  <c r="E2856" i="4"/>
  <c r="E2855" i="4"/>
  <c r="E2854" i="4"/>
  <c r="E2853" i="4"/>
  <c r="E2852" i="4"/>
  <c r="E2851" i="4"/>
  <c r="E2850" i="4"/>
  <c r="E2849" i="4"/>
  <c r="E2848" i="4"/>
  <c r="E2847" i="4"/>
  <c r="E2846" i="4"/>
  <c r="E2845" i="4"/>
  <c r="E2844" i="4"/>
  <c r="E2843" i="4"/>
  <c r="E2842" i="4"/>
  <c r="E2841" i="4"/>
  <c r="E2840" i="4"/>
  <c r="E2839" i="4"/>
  <c r="E2838" i="4"/>
  <c r="E2837" i="4"/>
  <c r="E2836" i="4"/>
  <c r="E2835" i="4"/>
  <c r="E2834" i="4"/>
  <c r="E2833" i="4"/>
  <c r="E2832" i="4"/>
  <c r="E2831" i="4"/>
  <c r="E2830" i="4"/>
  <c r="E2829" i="4"/>
  <c r="E2828" i="4"/>
  <c r="E2827" i="4"/>
  <c r="E2826" i="4"/>
  <c r="E2825" i="4"/>
  <c r="E2824" i="4"/>
  <c r="E2823" i="4"/>
  <c r="E2822" i="4"/>
  <c r="E2821" i="4"/>
  <c r="E2820" i="4"/>
  <c r="E2819" i="4"/>
  <c r="E2818" i="4"/>
  <c r="E2817" i="4"/>
  <c r="E2816" i="4"/>
  <c r="E2815" i="4"/>
  <c r="E2814" i="4"/>
  <c r="E2813" i="4"/>
  <c r="E2812" i="4"/>
  <c r="E2811" i="4"/>
  <c r="E2810" i="4"/>
  <c r="E2809" i="4"/>
  <c r="E2808" i="4"/>
  <c r="E2807" i="4"/>
  <c r="E2806" i="4"/>
  <c r="E2805" i="4"/>
  <c r="E2804" i="4"/>
  <c r="E2803" i="4"/>
  <c r="E2802" i="4"/>
  <c r="E2801" i="4"/>
  <c r="E2800" i="4"/>
  <c r="E2799" i="4"/>
  <c r="E2798" i="4"/>
  <c r="E2797" i="4"/>
  <c r="E2796" i="4"/>
  <c r="E2795" i="4"/>
  <c r="E2794" i="4"/>
  <c r="E2793" i="4"/>
  <c r="E2792" i="4"/>
  <c r="E2791" i="4"/>
  <c r="E2790" i="4"/>
  <c r="E2789" i="4"/>
  <c r="E2788" i="4"/>
  <c r="E2787" i="4"/>
  <c r="E2786" i="4"/>
  <c r="E2785" i="4"/>
  <c r="E2784" i="4"/>
  <c r="E2783" i="4"/>
  <c r="E2782" i="4"/>
  <c r="E2781" i="4"/>
  <c r="E2780" i="4"/>
  <c r="E2779" i="4"/>
  <c r="E2778" i="4"/>
  <c r="E2777" i="4"/>
  <c r="E2776" i="4"/>
  <c r="E2775" i="4"/>
  <c r="E2774" i="4"/>
  <c r="E2773" i="4"/>
  <c r="E2772" i="4"/>
  <c r="E2771" i="4"/>
  <c r="E2770" i="4"/>
  <c r="E2769" i="4"/>
  <c r="E2768" i="4"/>
  <c r="E2767" i="4"/>
  <c r="E2766" i="4"/>
  <c r="E2765" i="4"/>
  <c r="E2764" i="4"/>
  <c r="E2763" i="4"/>
  <c r="E2762" i="4"/>
  <c r="E2761" i="4"/>
  <c r="E2760" i="4"/>
  <c r="E2759" i="4"/>
  <c r="E2758" i="4"/>
  <c r="E2757" i="4"/>
  <c r="E2756" i="4"/>
  <c r="E2755" i="4"/>
  <c r="E2754" i="4"/>
  <c r="E2753" i="4"/>
  <c r="E2752" i="4"/>
  <c r="E2751" i="4"/>
  <c r="E2750" i="4"/>
  <c r="E2749" i="4"/>
  <c r="E2748" i="4"/>
  <c r="E2747" i="4"/>
  <c r="E2746" i="4"/>
  <c r="E2745" i="4"/>
  <c r="E2744" i="4"/>
  <c r="E2743" i="4"/>
  <c r="E2742" i="4"/>
  <c r="E2741" i="4"/>
  <c r="E2740" i="4"/>
  <c r="E2739" i="4"/>
  <c r="E2738" i="4"/>
  <c r="E2737" i="4"/>
  <c r="E2736" i="4"/>
  <c r="E2735" i="4"/>
  <c r="E2734" i="4"/>
  <c r="E2733" i="4"/>
  <c r="E2732" i="4"/>
  <c r="E2731" i="4"/>
  <c r="E2730" i="4"/>
  <c r="E2729" i="4"/>
  <c r="E2728" i="4"/>
  <c r="E2727" i="4"/>
  <c r="E2726" i="4"/>
  <c r="E2725" i="4"/>
  <c r="E2724" i="4"/>
  <c r="E2723" i="4"/>
  <c r="E2722" i="4"/>
  <c r="E2721" i="4"/>
  <c r="E2720" i="4"/>
  <c r="E2719" i="4"/>
  <c r="E2718" i="4"/>
  <c r="E2717" i="4"/>
  <c r="E2716" i="4"/>
  <c r="E2715" i="4"/>
  <c r="E2714" i="4"/>
  <c r="E2713" i="4"/>
  <c r="E2712" i="4"/>
  <c r="E2711" i="4"/>
  <c r="E2710" i="4"/>
  <c r="E2709" i="4"/>
  <c r="E2708" i="4"/>
  <c r="E2707" i="4"/>
  <c r="E2706" i="4"/>
  <c r="E2705" i="4"/>
  <c r="E2704" i="4"/>
  <c r="E2703" i="4"/>
  <c r="E2702" i="4"/>
  <c r="E2701" i="4"/>
  <c r="E2700" i="4"/>
  <c r="E2699" i="4"/>
  <c r="E2698" i="4"/>
  <c r="E2697" i="4"/>
  <c r="E2696" i="4"/>
  <c r="E2695" i="4"/>
  <c r="E2694" i="4"/>
  <c r="E2693" i="4"/>
  <c r="E2692" i="4"/>
  <c r="E2691" i="4"/>
  <c r="E2690" i="4"/>
  <c r="E2689" i="4"/>
  <c r="E2688" i="4"/>
  <c r="E2687" i="4"/>
  <c r="E2686" i="4"/>
  <c r="E2685" i="4"/>
  <c r="E2684" i="4"/>
  <c r="E2683" i="4"/>
  <c r="E2682" i="4"/>
  <c r="E2681" i="4"/>
  <c r="E2680" i="4"/>
  <c r="E2679" i="4"/>
  <c r="E2678" i="4"/>
  <c r="E2677" i="4"/>
  <c r="E2676" i="4"/>
  <c r="E2675" i="4"/>
  <c r="E2674" i="4"/>
  <c r="E2673" i="4"/>
  <c r="E2672" i="4"/>
  <c r="E2671" i="4"/>
  <c r="E2670" i="4"/>
  <c r="E2669" i="4"/>
  <c r="E2668" i="4"/>
  <c r="E2667" i="4"/>
  <c r="E2666" i="4"/>
  <c r="E2665" i="4"/>
  <c r="E2664" i="4"/>
  <c r="E2663" i="4"/>
  <c r="E2662" i="4"/>
  <c r="E2661" i="4"/>
  <c r="E2660" i="4"/>
  <c r="E2659" i="4"/>
  <c r="E2658" i="4"/>
  <c r="E2657" i="4"/>
  <c r="E2656" i="4"/>
  <c r="E2655" i="4"/>
  <c r="E2654" i="4"/>
  <c r="E2653" i="4"/>
  <c r="E2652" i="4"/>
  <c r="E2651" i="4"/>
  <c r="E2650" i="4"/>
  <c r="E2649" i="4"/>
  <c r="E2648" i="4"/>
  <c r="E2647" i="4"/>
  <c r="E2646" i="4"/>
  <c r="E2645" i="4"/>
  <c r="E2644" i="4"/>
  <c r="E2643" i="4"/>
  <c r="E2642" i="4"/>
  <c r="E2641" i="4"/>
  <c r="E2640" i="4"/>
  <c r="E2639" i="4"/>
  <c r="E2638" i="4"/>
  <c r="E2637" i="4"/>
  <c r="E2636" i="4"/>
  <c r="E2635" i="4"/>
  <c r="E2634" i="4"/>
  <c r="E2633" i="4"/>
  <c r="E2632" i="4"/>
  <c r="E2631" i="4"/>
  <c r="E2630" i="4"/>
  <c r="E2629" i="4"/>
  <c r="E2628" i="4"/>
  <c r="E2627" i="4"/>
  <c r="E2626" i="4"/>
  <c r="E2625" i="4"/>
  <c r="E2624" i="4"/>
  <c r="E2623" i="4"/>
  <c r="E2622" i="4"/>
  <c r="E2621" i="4"/>
  <c r="E2620" i="4"/>
  <c r="E2619" i="4"/>
  <c r="E2618" i="4"/>
  <c r="E2617" i="4"/>
  <c r="E2616" i="4"/>
  <c r="E2615" i="4"/>
  <c r="E2614" i="4"/>
  <c r="E2613" i="4"/>
  <c r="E2612" i="4"/>
  <c r="E2611" i="4"/>
  <c r="E2610" i="4"/>
  <c r="E2609" i="4"/>
  <c r="E2608" i="4"/>
  <c r="E2607" i="4"/>
  <c r="E2606" i="4"/>
  <c r="E2605" i="4"/>
  <c r="E2604" i="4"/>
  <c r="E2603" i="4"/>
  <c r="E2602" i="4"/>
  <c r="E2601" i="4"/>
  <c r="E2600" i="4"/>
  <c r="E2599" i="4"/>
  <c r="E2598" i="4"/>
  <c r="E2597" i="4"/>
  <c r="E2596" i="4"/>
  <c r="E2595" i="4"/>
  <c r="E2594" i="4"/>
  <c r="E2593" i="4"/>
  <c r="E2592" i="4"/>
  <c r="E2591" i="4"/>
  <c r="E2590" i="4"/>
  <c r="E2589" i="4"/>
  <c r="E2588" i="4"/>
  <c r="E2587" i="4"/>
  <c r="E2586" i="4"/>
  <c r="E2585" i="4"/>
  <c r="E2584" i="4"/>
  <c r="E2583" i="4"/>
  <c r="E2582" i="4"/>
  <c r="E2581" i="4"/>
  <c r="E2580" i="4"/>
  <c r="E2579" i="4"/>
  <c r="E2578" i="4"/>
  <c r="E2577" i="4"/>
  <c r="E2576" i="4"/>
  <c r="E2575" i="4"/>
  <c r="E2574" i="4"/>
  <c r="E2573" i="4"/>
  <c r="E2572" i="4"/>
  <c r="E2571" i="4"/>
  <c r="E2570" i="4"/>
  <c r="E2569" i="4"/>
  <c r="E2568" i="4"/>
  <c r="E2567" i="4"/>
  <c r="E2566" i="4"/>
  <c r="E2565" i="4"/>
  <c r="E2564" i="4"/>
  <c r="E2563" i="4"/>
  <c r="E2562" i="4"/>
  <c r="E2561" i="4"/>
  <c r="E2560" i="4"/>
  <c r="E2559" i="4"/>
  <c r="E2558" i="4"/>
  <c r="E2557" i="4"/>
  <c r="E2556" i="4"/>
  <c r="E2555" i="4"/>
  <c r="E2554" i="4"/>
  <c r="E2553" i="4"/>
  <c r="E2552" i="4"/>
  <c r="E2551" i="4"/>
  <c r="E2550" i="4"/>
  <c r="E2549" i="4"/>
  <c r="E2548" i="4"/>
  <c r="E2547" i="4"/>
  <c r="E2546" i="4"/>
  <c r="E2545" i="4"/>
  <c r="E2544" i="4"/>
  <c r="E2543" i="4"/>
  <c r="E2542" i="4"/>
  <c r="E2541" i="4"/>
  <c r="E2540" i="4"/>
  <c r="E2539" i="4"/>
  <c r="E2538" i="4"/>
  <c r="E2537" i="4"/>
  <c r="E2536" i="4"/>
  <c r="E2535" i="4"/>
  <c r="E2534" i="4"/>
  <c r="E2533" i="4"/>
  <c r="E2532" i="4"/>
  <c r="E2531" i="4"/>
  <c r="E2530" i="4"/>
  <c r="E2529" i="4"/>
  <c r="E2528" i="4"/>
  <c r="E2527" i="4"/>
  <c r="E2526" i="4"/>
  <c r="E2525" i="4"/>
  <c r="E2524" i="4"/>
  <c r="E2523" i="4"/>
  <c r="E2522" i="4"/>
  <c r="E2521" i="4"/>
  <c r="E2520" i="4"/>
  <c r="E2519" i="4"/>
  <c r="E2518" i="4"/>
  <c r="E2517" i="4"/>
  <c r="E2516" i="4"/>
  <c r="E2515" i="4"/>
  <c r="E2514" i="4"/>
  <c r="E2513" i="4"/>
  <c r="E2512" i="4"/>
  <c r="E2511" i="4"/>
  <c r="E2510" i="4"/>
  <c r="E2509" i="4"/>
  <c r="E2508" i="4"/>
  <c r="E2507" i="4"/>
  <c r="E2506" i="4"/>
  <c r="E2505" i="4"/>
  <c r="E2504" i="4"/>
  <c r="E2503" i="4"/>
  <c r="E2502" i="4"/>
  <c r="E2501" i="4"/>
  <c r="E2500" i="4"/>
  <c r="E2499" i="4"/>
  <c r="E2498" i="4"/>
  <c r="E2497" i="4"/>
  <c r="E2496" i="4"/>
  <c r="E2495" i="4"/>
  <c r="E2494" i="4"/>
  <c r="E2493" i="4"/>
  <c r="E2492" i="4"/>
  <c r="E2491" i="4"/>
  <c r="E2490" i="4"/>
  <c r="E2489" i="4"/>
  <c r="E2488" i="4"/>
  <c r="E2487" i="4"/>
  <c r="E2486" i="4"/>
  <c r="E2485" i="4"/>
  <c r="E2484" i="4"/>
  <c r="E2483" i="4"/>
  <c r="E2482" i="4"/>
  <c r="E2481" i="4"/>
  <c r="E2480" i="4"/>
  <c r="E2479" i="4"/>
  <c r="E2478" i="4"/>
  <c r="E2477" i="4"/>
  <c r="E2476" i="4"/>
  <c r="E2475" i="4"/>
  <c r="E2474" i="4"/>
  <c r="E2473" i="4"/>
  <c r="E2472" i="4"/>
  <c r="E2471" i="4"/>
  <c r="E2470" i="4"/>
  <c r="E2469" i="4"/>
  <c r="E2468" i="4"/>
  <c r="E2467" i="4"/>
  <c r="E2466" i="4"/>
  <c r="E2465" i="4"/>
  <c r="E2464" i="4"/>
  <c r="E2463" i="4"/>
  <c r="E2462" i="4"/>
  <c r="E2461" i="4"/>
  <c r="E2460" i="4"/>
  <c r="E2459" i="4"/>
  <c r="E2458" i="4"/>
  <c r="E2457" i="4"/>
  <c r="E2456" i="4"/>
  <c r="E2455" i="4"/>
  <c r="E2454" i="4"/>
  <c r="E2453" i="4"/>
  <c r="E2452" i="4"/>
  <c r="E2451" i="4"/>
  <c r="E2450" i="4"/>
  <c r="E2449" i="4"/>
  <c r="E2448" i="4"/>
  <c r="E2447" i="4"/>
  <c r="E2446" i="4"/>
  <c r="E2445" i="4"/>
  <c r="E2444" i="4"/>
  <c r="E2443" i="4"/>
  <c r="E2442" i="4"/>
  <c r="E2441" i="4"/>
  <c r="E2440" i="4"/>
  <c r="E2439" i="4"/>
  <c r="E2438" i="4"/>
  <c r="E2437" i="4"/>
  <c r="E2436" i="4"/>
  <c r="E2435" i="4"/>
  <c r="E2434" i="4"/>
  <c r="E2433" i="4"/>
  <c r="E2432" i="4"/>
  <c r="E2431" i="4"/>
  <c r="E2430" i="4"/>
  <c r="E2429" i="4"/>
  <c r="E2428" i="4"/>
  <c r="E2427" i="4"/>
  <c r="E2426" i="4"/>
  <c r="E2425" i="4"/>
  <c r="E2424" i="4"/>
  <c r="E2423" i="4"/>
  <c r="E2422" i="4"/>
  <c r="E2421" i="4"/>
  <c r="E2420" i="4"/>
  <c r="E2419" i="4"/>
  <c r="E2418" i="4"/>
  <c r="E2417" i="4"/>
  <c r="E2416" i="4"/>
  <c r="E2415" i="4"/>
  <c r="E2414" i="4"/>
  <c r="E2413" i="4"/>
  <c r="E2412" i="4"/>
  <c r="E2411" i="4"/>
  <c r="E2410" i="4"/>
  <c r="E2409" i="4"/>
  <c r="E2408" i="4"/>
  <c r="E2407" i="4"/>
  <c r="E2406" i="4"/>
  <c r="E2405" i="4"/>
  <c r="E2404" i="4"/>
  <c r="E2403" i="4"/>
  <c r="E2402" i="4"/>
  <c r="E2401" i="4"/>
  <c r="E2400" i="4"/>
  <c r="E2399" i="4"/>
  <c r="E2398" i="4"/>
  <c r="E2397" i="4"/>
  <c r="E2396" i="4"/>
  <c r="E2395" i="4"/>
  <c r="E2394" i="4"/>
  <c r="E2393" i="4"/>
  <c r="E2392" i="4"/>
  <c r="E2391" i="4"/>
  <c r="E2390" i="4"/>
  <c r="E2389" i="4"/>
  <c r="E2388" i="4"/>
  <c r="E2387" i="4"/>
  <c r="E2386" i="4"/>
  <c r="E2385" i="4"/>
  <c r="E2384" i="4"/>
  <c r="E2383" i="4"/>
  <c r="E2382" i="4"/>
  <c r="E2381" i="4"/>
  <c r="E2380" i="4"/>
  <c r="E2379" i="4"/>
  <c r="E2378" i="4"/>
  <c r="E2377" i="4"/>
  <c r="E2376" i="4"/>
  <c r="E2375" i="4"/>
  <c r="E2374" i="4"/>
  <c r="E2373" i="4"/>
  <c r="E2372" i="4"/>
  <c r="E2371" i="4"/>
  <c r="E2370" i="4"/>
  <c r="E2369" i="4"/>
  <c r="E2368" i="4"/>
  <c r="E2367" i="4"/>
  <c r="E2366" i="4"/>
  <c r="E2365" i="4"/>
  <c r="E2364" i="4"/>
  <c r="E2363" i="4"/>
  <c r="E2362" i="4"/>
  <c r="E2361" i="4"/>
  <c r="E2360" i="4"/>
  <c r="E2359" i="4"/>
  <c r="E2358" i="4"/>
  <c r="E2357" i="4"/>
  <c r="E2356" i="4"/>
  <c r="E2355" i="4"/>
  <c r="E2354" i="4"/>
  <c r="E2353" i="4"/>
  <c r="E2352" i="4"/>
  <c r="E2351" i="4"/>
  <c r="E2350" i="4"/>
  <c r="E2349" i="4"/>
  <c r="E2348" i="4"/>
  <c r="E2347" i="4"/>
  <c r="E2346" i="4"/>
  <c r="E2345" i="4"/>
  <c r="E2344" i="4"/>
  <c r="E2343" i="4"/>
  <c r="E2342" i="4"/>
  <c r="E2341" i="4"/>
  <c r="E2340" i="4"/>
  <c r="E2339" i="4"/>
  <c r="E2338" i="4"/>
  <c r="E2337" i="4"/>
  <c r="E2336" i="4"/>
  <c r="E2335" i="4"/>
  <c r="E2334" i="4"/>
  <c r="E2333" i="4"/>
  <c r="E2332" i="4"/>
  <c r="E2331" i="4"/>
  <c r="E2330" i="4"/>
  <c r="E2329" i="4"/>
  <c r="E2328" i="4"/>
  <c r="E2327" i="4"/>
  <c r="E2326" i="4"/>
  <c r="E2325" i="4"/>
  <c r="E2324" i="4"/>
  <c r="E2323" i="4"/>
  <c r="E2322" i="4"/>
  <c r="E2321" i="4"/>
  <c r="E2320" i="4"/>
  <c r="E2319" i="4"/>
  <c r="E2318" i="4"/>
  <c r="E2317" i="4"/>
  <c r="E2316" i="4"/>
  <c r="E2315" i="4"/>
  <c r="E2314" i="4"/>
  <c r="E2313" i="4"/>
  <c r="E2312" i="4"/>
  <c r="E2311" i="4"/>
  <c r="E2310" i="4"/>
  <c r="E2309" i="4"/>
  <c r="E2308" i="4"/>
  <c r="E2307" i="4"/>
  <c r="E2306" i="4"/>
  <c r="E2305" i="4"/>
  <c r="E2304" i="4"/>
  <c r="E2303" i="4"/>
  <c r="E2302" i="4"/>
  <c r="E2301" i="4"/>
  <c r="E2300" i="4"/>
  <c r="E2299" i="4"/>
  <c r="E2298" i="4"/>
  <c r="E2297" i="4"/>
  <c r="E2296" i="4"/>
  <c r="E2295" i="4"/>
  <c r="E2294" i="4"/>
  <c r="E2293" i="4"/>
  <c r="E2292" i="4"/>
  <c r="E2291" i="4"/>
  <c r="E2290" i="4"/>
  <c r="E2289" i="4"/>
  <c r="E2288" i="4"/>
  <c r="E2287" i="4"/>
  <c r="E2286" i="4"/>
  <c r="E2285" i="4"/>
  <c r="E2284" i="4"/>
  <c r="E2283" i="4"/>
  <c r="E2282" i="4"/>
  <c r="E2281" i="4"/>
  <c r="E2280" i="4"/>
  <c r="E2279" i="4"/>
  <c r="E2278" i="4"/>
  <c r="E2277" i="4"/>
  <c r="E2276" i="4"/>
  <c r="E2275" i="4"/>
  <c r="E2274" i="4"/>
  <c r="E2273" i="4"/>
  <c r="E2272" i="4"/>
  <c r="E2271" i="4"/>
  <c r="E2270" i="4"/>
  <c r="E2269" i="4"/>
  <c r="E2268" i="4"/>
  <c r="E2267" i="4"/>
  <c r="E2266" i="4"/>
  <c r="E2265" i="4"/>
  <c r="E2264" i="4"/>
  <c r="E2263" i="4"/>
  <c r="E2262" i="4"/>
  <c r="E2261" i="4"/>
  <c r="E2260" i="4"/>
  <c r="E2259" i="4"/>
  <c r="E2258" i="4"/>
  <c r="E2257" i="4"/>
  <c r="E2256" i="4"/>
  <c r="E2255" i="4"/>
  <c r="E2254" i="4"/>
  <c r="E2253" i="4"/>
  <c r="E2252" i="4"/>
  <c r="E2251" i="4"/>
  <c r="E2250" i="4"/>
  <c r="E2249" i="4"/>
  <c r="E2248" i="4"/>
  <c r="E2247" i="4"/>
  <c r="E2246" i="4"/>
  <c r="E2245" i="4"/>
  <c r="E2244" i="4"/>
  <c r="E2243" i="4"/>
  <c r="E2242" i="4"/>
  <c r="E2241" i="4"/>
  <c r="E2240" i="4"/>
  <c r="E2239" i="4"/>
  <c r="E2238" i="4"/>
  <c r="E2237" i="4"/>
  <c r="E2236" i="4"/>
  <c r="E2235" i="4"/>
  <c r="E2234" i="4"/>
  <c r="E2233" i="4"/>
  <c r="E2232" i="4"/>
  <c r="E2231" i="4"/>
  <c r="E2230" i="4"/>
  <c r="E2229" i="4"/>
  <c r="E2228" i="4"/>
  <c r="E2227" i="4"/>
  <c r="E2226" i="4"/>
  <c r="E2225" i="4"/>
  <c r="E2224" i="4"/>
  <c r="E2223" i="4"/>
  <c r="E2222" i="4"/>
  <c r="E2221" i="4"/>
  <c r="E2220" i="4"/>
  <c r="E2219" i="4"/>
  <c r="E2218" i="4"/>
  <c r="E2217" i="4"/>
  <c r="E2216" i="4"/>
  <c r="E2215" i="4"/>
  <c r="E2214" i="4"/>
  <c r="E2213" i="4"/>
  <c r="E2212" i="4"/>
  <c r="E2211" i="4"/>
  <c r="E2210" i="4"/>
  <c r="E2209" i="4"/>
  <c r="E2208" i="4"/>
  <c r="E2207" i="4"/>
  <c r="E2206" i="4"/>
  <c r="E2205" i="4"/>
  <c r="E2204" i="4"/>
  <c r="E2203" i="4"/>
  <c r="E2202" i="4"/>
  <c r="E2201" i="4"/>
  <c r="E2200" i="4"/>
  <c r="E2199" i="4"/>
  <c r="E2198" i="4"/>
  <c r="E2197" i="4"/>
  <c r="E2196" i="4"/>
  <c r="E2195" i="4"/>
  <c r="E2194" i="4"/>
  <c r="E2193" i="4"/>
  <c r="E2192" i="4"/>
  <c r="E2191" i="4"/>
  <c r="E2190" i="4"/>
  <c r="E2189" i="4"/>
  <c r="E2188" i="4"/>
  <c r="E2187" i="4"/>
  <c r="E2186" i="4"/>
  <c r="E2185" i="4"/>
  <c r="E2184" i="4"/>
  <c r="E2183" i="4"/>
  <c r="E2182" i="4"/>
  <c r="E2181" i="4"/>
  <c r="E2180" i="4"/>
  <c r="E2179" i="4"/>
  <c r="E2178" i="4"/>
  <c r="E2177" i="4"/>
  <c r="E2176" i="4"/>
  <c r="E2175" i="4"/>
  <c r="E2174" i="4"/>
  <c r="E2173" i="4"/>
  <c r="E2172" i="4"/>
  <c r="E2171" i="4"/>
  <c r="E2170" i="4"/>
  <c r="E2169" i="4"/>
  <c r="E2168" i="4"/>
  <c r="E2167" i="4"/>
  <c r="E2166" i="4"/>
  <c r="E2165" i="4"/>
  <c r="E2164" i="4"/>
  <c r="E2163" i="4"/>
  <c r="E2162" i="4"/>
  <c r="E2161" i="4"/>
  <c r="E2160" i="4"/>
  <c r="E2159" i="4"/>
  <c r="E2158" i="4"/>
  <c r="E2157" i="4"/>
  <c r="E2156" i="4"/>
  <c r="E2155" i="4"/>
  <c r="E2154" i="4"/>
  <c r="E2153" i="4"/>
  <c r="E2152" i="4"/>
  <c r="E2151" i="4"/>
  <c r="E2150" i="4"/>
  <c r="E2149" i="4"/>
  <c r="E2148" i="4"/>
  <c r="E2147" i="4"/>
  <c r="E2146" i="4"/>
  <c r="E2145" i="4"/>
  <c r="E2144" i="4"/>
  <c r="E2143" i="4"/>
  <c r="E2142" i="4"/>
  <c r="E2141" i="4"/>
  <c r="E2140" i="4"/>
  <c r="E2139" i="4"/>
  <c r="E2138" i="4"/>
  <c r="E2137" i="4"/>
  <c r="E2136" i="4"/>
  <c r="E2135" i="4"/>
  <c r="E2134" i="4"/>
  <c r="E2133" i="4"/>
  <c r="E2132" i="4"/>
  <c r="E2131" i="4"/>
  <c r="E2130" i="4"/>
  <c r="E2129" i="4"/>
  <c r="E2128" i="4"/>
  <c r="E2127" i="4"/>
  <c r="E2126" i="4"/>
  <c r="E2125" i="4"/>
  <c r="E2124" i="4"/>
  <c r="E2123" i="4"/>
  <c r="E2122" i="4"/>
  <c r="E2121" i="4"/>
  <c r="E2120" i="4"/>
  <c r="E2119" i="4"/>
  <c r="E2118" i="4"/>
  <c r="E2117" i="4"/>
  <c r="E2116" i="4"/>
  <c r="E2115" i="4"/>
  <c r="E2114" i="4"/>
  <c r="E2113" i="4"/>
  <c r="E2112" i="4"/>
  <c r="E2111" i="4"/>
  <c r="E2110" i="4"/>
  <c r="E2109" i="4"/>
  <c r="E2108" i="4"/>
  <c r="E2107" i="4"/>
  <c r="E2106" i="4"/>
  <c r="E2105" i="4"/>
  <c r="E2104" i="4"/>
  <c r="E2103" i="4"/>
  <c r="E2102" i="4"/>
  <c r="E2101" i="4"/>
  <c r="E2100" i="4"/>
  <c r="E2099" i="4"/>
  <c r="E2098" i="4"/>
  <c r="E2097" i="4"/>
  <c r="E2096" i="4"/>
  <c r="E2095" i="4"/>
  <c r="E2094" i="4"/>
  <c r="E2093" i="4"/>
  <c r="E2092" i="4"/>
  <c r="E2091" i="4"/>
  <c r="E2090" i="4"/>
  <c r="E2089" i="4"/>
  <c r="E2088" i="4"/>
  <c r="E2087" i="4"/>
  <c r="E2086" i="4"/>
  <c r="E2085" i="4"/>
  <c r="E2084" i="4"/>
  <c r="E2083" i="4"/>
  <c r="E2082" i="4"/>
  <c r="E2081" i="4"/>
  <c r="E2080" i="4"/>
  <c r="E2079" i="4"/>
  <c r="E2078" i="4"/>
  <c r="E2077" i="4"/>
  <c r="E2076" i="4"/>
  <c r="E2075" i="4"/>
  <c r="E2074" i="4"/>
  <c r="E2073" i="4"/>
  <c r="E2072" i="4"/>
  <c r="E2071" i="4"/>
  <c r="E2070" i="4"/>
  <c r="E2069" i="4"/>
  <c r="E2068" i="4"/>
  <c r="E2067" i="4"/>
  <c r="E2066" i="4"/>
  <c r="E2065" i="4"/>
  <c r="E2064" i="4"/>
  <c r="E2063" i="4"/>
  <c r="E2062" i="4"/>
  <c r="E2061" i="4"/>
  <c r="E2060" i="4"/>
  <c r="E2059" i="4"/>
  <c r="E2058" i="4"/>
  <c r="E2057" i="4"/>
  <c r="E2056" i="4"/>
  <c r="E2055" i="4"/>
  <c r="E2054" i="4"/>
  <c r="E2053" i="4"/>
  <c r="E2052" i="4"/>
  <c r="E2051" i="4"/>
  <c r="E2050" i="4"/>
  <c r="E2049" i="4"/>
  <c r="E2048" i="4"/>
  <c r="E2047" i="4"/>
  <c r="E2046" i="4"/>
  <c r="E2045" i="4"/>
  <c r="E2044" i="4"/>
  <c r="E2043" i="4"/>
  <c r="E2042" i="4"/>
  <c r="E2041" i="4"/>
  <c r="E2040" i="4"/>
  <c r="E2039" i="4"/>
  <c r="E2038" i="4"/>
  <c r="E2037" i="4"/>
  <c r="E2036" i="4"/>
  <c r="E2035" i="4"/>
  <c r="E2034" i="4"/>
  <c r="E2033" i="4"/>
  <c r="E2032" i="4"/>
  <c r="E2031" i="4"/>
  <c r="E2030" i="4"/>
  <c r="E2029" i="4"/>
  <c r="E2028" i="4"/>
  <c r="E2027" i="4"/>
  <c r="E2026" i="4"/>
  <c r="E2025" i="4"/>
  <c r="E2024" i="4"/>
  <c r="E2023" i="4"/>
  <c r="E2022" i="4"/>
  <c r="E2021" i="4"/>
  <c r="E2020" i="4"/>
  <c r="E2019" i="4"/>
  <c r="E2018" i="4"/>
  <c r="E2017" i="4"/>
  <c r="E2016" i="4"/>
  <c r="E2015" i="4"/>
  <c r="E2014" i="4"/>
  <c r="E2013" i="4"/>
  <c r="E2012" i="4"/>
  <c r="E2011" i="4"/>
  <c r="E2010" i="4"/>
  <c r="E2009" i="4"/>
  <c r="E2008" i="4"/>
  <c r="E2007" i="4"/>
  <c r="E2006" i="4"/>
  <c r="E2005" i="4"/>
  <c r="E2004" i="4"/>
  <c r="E2003" i="4"/>
  <c r="E2002" i="4"/>
  <c r="E2001" i="4"/>
  <c r="E2000" i="4"/>
  <c r="E1999" i="4"/>
  <c r="E1998" i="4"/>
  <c r="E1997" i="4"/>
  <c r="E1996" i="4"/>
  <c r="E1995" i="4"/>
  <c r="E1994" i="4"/>
  <c r="E1993" i="4"/>
  <c r="E1992" i="4"/>
  <c r="E1991" i="4"/>
  <c r="E1990" i="4"/>
  <c r="E1989" i="4"/>
  <c r="E1988" i="4"/>
  <c r="E1987" i="4"/>
  <c r="E1986" i="4"/>
  <c r="E1985" i="4"/>
  <c r="E1984" i="4"/>
  <c r="E1983" i="4"/>
  <c r="E1982" i="4"/>
  <c r="E1981" i="4"/>
  <c r="E1980" i="4"/>
  <c r="E1979" i="4"/>
  <c r="E1978" i="4"/>
  <c r="E1977" i="4"/>
  <c r="E1976" i="4"/>
  <c r="E1975" i="4"/>
  <c r="E1974" i="4"/>
  <c r="E1973" i="4"/>
  <c r="E1972" i="4"/>
  <c r="E1971" i="4"/>
  <c r="E1970" i="4"/>
  <c r="E1969" i="4"/>
  <c r="E1968" i="4"/>
  <c r="E1967" i="4"/>
  <c r="E1966" i="4"/>
  <c r="E1965" i="4"/>
  <c r="E1964" i="4"/>
  <c r="E1963" i="4"/>
  <c r="E1962" i="4"/>
  <c r="E1961" i="4"/>
  <c r="E1960" i="4"/>
  <c r="E1959" i="4"/>
  <c r="E1958" i="4"/>
  <c r="E1957" i="4"/>
  <c r="E1956" i="4"/>
  <c r="E1955" i="4"/>
  <c r="E1954" i="4"/>
  <c r="E1953" i="4"/>
  <c r="E1952" i="4"/>
  <c r="E1951" i="4"/>
  <c r="E1950" i="4"/>
  <c r="E1949" i="4"/>
  <c r="E1948" i="4"/>
  <c r="E1947" i="4"/>
  <c r="E1946" i="4"/>
  <c r="E1945" i="4"/>
  <c r="E1944" i="4"/>
  <c r="E1943" i="4"/>
  <c r="E1942" i="4"/>
  <c r="E1941" i="4"/>
  <c r="E1940" i="4"/>
  <c r="E1939" i="4"/>
  <c r="E1938" i="4"/>
  <c r="E1937" i="4"/>
  <c r="E1936" i="4"/>
  <c r="E1935" i="4"/>
  <c r="E1934" i="4"/>
  <c r="E1933" i="4"/>
  <c r="E1932" i="4"/>
  <c r="E1931" i="4"/>
  <c r="E1930" i="4"/>
  <c r="E1929" i="4"/>
  <c r="E1928" i="4"/>
  <c r="E1927" i="4"/>
  <c r="E1926" i="4"/>
  <c r="E1925" i="4"/>
  <c r="E1924" i="4"/>
  <c r="E1923" i="4"/>
  <c r="E1922" i="4"/>
  <c r="E1921" i="4"/>
  <c r="E1920" i="4"/>
  <c r="E1919" i="4"/>
  <c r="E1918" i="4"/>
  <c r="E1917" i="4"/>
  <c r="E1916" i="4"/>
  <c r="E1915" i="4"/>
  <c r="E1914" i="4"/>
  <c r="E1913" i="4"/>
  <c r="E1912" i="4"/>
  <c r="E1911" i="4"/>
  <c r="E1910" i="4"/>
  <c r="E1909" i="4"/>
  <c r="E1908" i="4"/>
  <c r="E1907" i="4"/>
  <c r="E1906" i="4"/>
  <c r="E1905" i="4"/>
  <c r="E1904" i="4"/>
  <c r="E1903" i="4"/>
  <c r="E1902" i="4"/>
  <c r="E1901" i="4"/>
  <c r="E1900" i="4"/>
  <c r="E1899" i="4"/>
  <c r="E1898" i="4"/>
  <c r="E1897" i="4"/>
  <c r="E1896" i="4"/>
  <c r="E1895" i="4"/>
  <c r="E1894" i="4"/>
  <c r="E1893" i="4"/>
  <c r="E1892" i="4"/>
  <c r="E1891" i="4"/>
  <c r="E1890" i="4"/>
  <c r="E1889" i="4"/>
  <c r="E1888" i="4"/>
  <c r="E1887" i="4"/>
  <c r="E1886" i="4"/>
  <c r="E1885" i="4"/>
  <c r="E1884" i="4"/>
  <c r="E1883" i="4"/>
  <c r="E1882" i="4"/>
  <c r="E1881" i="4"/>
  <c r="E1880" i="4"/>
  <c r="E1879" i="4"/>
  <c r="E1878" i="4"/>
  <c r="E1877" i="4"/>
  <c r="E1876" i="4"/>
  <c r="E1875" i="4"/>
  <c r="E1874" i="4"/>
  <c r="E1873" i="4"/>
  <c r="E1872" i="4"/>
  <c r="E1871" i="4"/>
  <c r="E1870" i="4"/>
  <c r="E1869" i="4"/>
  <c r="E1868" i="4"/>
  <c r="E1867" i="4"/>
  <c r="E1866" i="4"/>
  <c r="E1865" i="4"/>
  <c r="E1864" i="4"/>
  <c r="E1863" i="4"/>
  <c r="E1862" i="4"/>
  <c r="E1861" i="4"/>
  <c r="E1860" i="4"/>
  <c r="E1859" i="4"/>
  <c r="E1858" i="4"/>
  <c r="E1857" i="4"/>
  <c r="E1856" i="4"/>
  <c r="E1855" i="4"/>
  <c r="E1854" i="4"/>
  <c r="E1853" i="4"/>
  <c r="E1852" i="4"/>
  <c r="E1851" i="4"/>
  <c r="E1850" i="4"/>
  <c r="E1849" i="4"/>
  <c r="E1848" i="4"/>
  <c r="E1847" i="4"/>
  <c r="E1846" i="4"/>
  <c r="E1845" i="4"/>
  <c r="E1844" i="4"/>
  <c r="E1843" i="4"/>
  <c r="E1842" i="4"/>
  <c r="E1841" i="4"/>
  <c r="E1840" i="4"/>
  <c r="E1839" i="4"/>
  <c r="E1838" i="4"/>
  <c r="E1837" i="4"/>
  <c r="E1836" i="4"/>
  <c r="E1835" i="4"/>
  <c r="E1834" i="4"/>
  <c r="E1833" i="4"/>
  <c r="E1832" i="4"/>
  <c r="E1831" i="4"/>
  <c r="E1830" i="4"/>
  <c r="E1829" i="4"/>
  <c r="E1828" i="4"/>
  <c r="E1827" i="4"/>
  <c r="E1826" i="4"/>
  <c r="E1825" i="4"/>
  <c r="E1824" i="4"/>
  <c r="E1823" i="4"/>
  <c r="E1822" i="4"/>
  <c r="E1821" i="4"/>
  <c r="E1820" i="4"/>
  <c r="E1819" i="4"/>
  <c r="E1818" i="4"/>
  <c r="E1817" i="4"/>
  <c r="E1816" i="4"/>
  <c r="E1815" i="4"/>
  <c r="E1814" i="4"/>
  <c r="E1813" i="4"/>
  <c r="E1812" i="4"/>
  <c r="E1811" i="4"/>
  <c r="E1810" i="4"/>
  <c r="E1809" i="4"/>
  <c r="E1808" i="4"/>
  <c r="E1807" i="4"/>
  <c r="E1806" i="4"/>
  <c r="E1805" i="4"/>
  <c r="E1804" i="4"/>
  <c r="E1803" i="4"/>
  <c r="E1802" i="4"/>
  <c r="E1801" i="4"/>
  <c r="E1800" i="4"/>
  <c r="E1799" i="4"/>
  <c r="E1798" i="4"/>
  <c r="E1797" i="4"/>
  <c r="E1796" i="4"/>
  <c r="E1795" i="4"/>
  <c r="E1794" i="4"/>
  <c r="E1793" i="4"/>
  <c r="E1792" i="4"/>
  <c r="E1791" i="4"/>
  <c r="E1790" i="4"/>
  <c r="E1789" i="4"/>
  <c r="E1788" i="4"/>
  <c r="E1787" i="4"/>
  <c r="E1786" i="4"/>
  <c r="E1785" i="4"/>
  <c r="E1784" i="4"/>
  <c r="E1783" i="4"/>
  <c r="E1782" i="4"/>
  <c r="E1781" i="4"/>
  <c r="E1780" i="4"/>
  <c r="E1779" i="4"/>
  <c r="E1778" i="4"/>
  <c r="E1777" i="4"/>
  <c r="E1776" i="4"/>
  <c r="E1775" i="4"/>
  <c r="E1774" i="4"/>
  <c r="E1773" i="4"/>
  <c r="E1772" i="4"/>
  <c r="E1771" i="4"/>
  <c r="E1770" i="4"/>
  <c r="E1769" i="4"/>
  <c r="E1768" i="4"/>
  <c r="E1767" i="4"/>
  <c r="E1766" i="4"/>
  <c r="E1765" i="4"/>
  <c r="E1764" i="4"/>
  <c r="E1763" i="4"/>
  <c r="E1762" i="4"/>
  <c r="E1761" i="4"/>
  <c r="E1760" i="4"/>
  <c r="E1759" i="4"/>
  <c r="E1758" i="4"/>
  <c r="E1757" i="4"/>
  <c r="E1756" i="4"/>
  <c r="E1755" i="4"/>
  <c r="E1754" i="4"/>
  <c r="E1753" i="4"/>
  <c r="E1752" i="4"/>
  <c r="E1751" i="4"/>
  <c r="E1750" i="4"/>
  <c r="E1749" i="4"/>
  <c r="E1748" i="4"/>
  <c r="E1747" i="4"/>
  <c r="E1746" i="4"/>
  <c r="E1745" i="4"/>
  <c r="E1744" i="4"/>
  <c r="E1743" i="4"/>
  <c r="E1742" i="4"/>
  <c r="E1741" i="4"/>
  <c r="E1740" i="4"/>
  <c r="E1739" i="4"/>
  <c r="E1738" i="4"/>
  <c r="E1737" i="4"/>
  <c r="E1736" i="4"/>
  <c r="E1735" i="4"/>
  <c r="E1734" i="4"/>
  <c r="E1733" i="4"/>
  <c r="E1732" i="4"/>
  <c r="E1731" i="4"/>
  <c r="E1730" i="4"/>
  <c r="E1729" i="4"/>
  <c r="E1728" i="4"/>
  <c r="E1727" i="4"/>
  <c r="E1726" i="4"/>
  <c r="E1725" i="4"/>
  <c r="E1724" i="4"/>
  <c r="E1723" i="4"/>
  <c r="E1722" i="4"/>
  <c r="E1721" i="4"/>
  <c r="E1720" i="4"/>
  <c r="E1719" i="4"/>
  <c r="E1718" i="4"/>
  <c r="E1717" i="4"/>
  <c r="E1716" i="4"/>
  <c r="E1715" i="4"/>
  <c r="E1714" i="4"/>
  <c r="E1713" i="4"/>
  <c r="E1712" i="4"/>
  <c r="E1711" i="4"/>
  <c r="E1710" i="4"/>
  <c r="E1709" i="4"/>
  <c r="E1708" i="4"/>
  <c r="E1707" i="4"/>
  <c r="E1706" i="4"/>
  <c r="E1705" i="4"/>
  <c r="E1704" i="4"/>
  <c r="E1703" i="4"/>
  <c r="E1702" i="4"/>
  <c r="E1701" i="4"/>
  <c r="E1700" i="4"/>
  <c r="E1699" i="4"/>
  <c r="E1698" i="4"/>
  <c r="E1697" i="4"/>
  <c r="E1696" i="4"/>
  <c r="E1695" i="4"/>
  <c r="E1694" i="4"/>
  <c r="E1693" i="4"/>
  <c r="E1692" i="4"/>
  <c r="E1691" i="4"/>
  <c r="E1690" i="4"/>
  <c r="E1689" i="4"/>
  <c r="E1688" i="4"/>
  <c r="E1687" i="4"/>
  <c r="E1686" i="4"/>
  <c r="E1685" i="4"/>
  <c r="E1684" i="4"/>
  <c r="E1683" i="4"/>
  <c r="E1682" i="4"/>
  <c r="E1681" i="4"/>
  <c r="E1680" i="4"/>
  <c r="E1679" i="4"/>
  <c r="E1678" i="4"/>
  <c r="E1677" i="4"/>
  <c r="E1676" i="4"/>
  <c r="E1675" i="4"/>
  <c r="E1674" i="4"/>
  <c r="E1673" i="4"/>
  <c r="E1672" i="4"/>
  <c r="E1671" i="4"/>
  <c r="E1670" i="4"/>
  <c r="E1669" i="4"/>
  <c r="E1668" i="4"/>
  <c r="E1667" i="4"/>
  <c r="E1666" i="4"/>
  <c r="E1665" i="4"/>
  <c r="E1664" i="4"/>
  <c r="E1663" i="4"/>
  <c r="E1662" i="4"/>
  <c r="E1661" i="4"/>
  <c r="E1660" i="4"/>
  <c r="E1659" i="4"/>
  <c r="E1658" i="4"/>
  <c r="E1657" i="4"/>
  <c r="E1656" i="4"/>
  <c r="E1655" i="4"/>
  <c r="E1654" i="4"/>
  <c r="E1653" i="4"/>
  <c r="E1652" i="4"/>
  <c r="E1651" i="4"/>
  <c r="E1650" i="4"/>
  <c r="E1649" i="4"/>
  <c r="E1648" i="4"/>
  <c r="E1647" i="4"/>
  <c r="E1646" i="4"/>
  <c r="E1645" i="4"/>
  <c r="E1644" i="4"/>
  <c r="E1643" i="4"/>
  <c r="E1642" i="4"/>
  <c r="E1641" i="4"/>
  <c r="E1640" i="4"/>
  <c r="E1639" i="4"/>
  <c r="E1638" i="4"/>
  <c r="E1637" i="4"/>
  <c r="E1636" i="4"/>
  <c r="E1635" i="4"/>
  <c r="E1634" i="4"/>
  <c r="E1633" i="4"/>
  <c r="E1632" i="4"/>
  <c r="E1631" i="4"/>
  <c r="E1630" i="4"/>
  <c r="E1629" i="4"/>
  <c r="E1628" i="4"/>
  <c r="E1627" i="4"/>
  <c r="E1626" i="4"/>
  <c r="E1625" i="4"/>
  <c r="E1624" i="4"/>
  <c r="E1623" i="4"/>
  <c r="E1622" i="4"/>
  <c r="E1621" i="4"/>
  <c r="E1620" i="4"/>
  <c r="E1619" i="4"/>
  <c r="E1618" i="4"/>
  <c r="E1617" i="4"/>
  <c r="E1616" i="4"/>
  <c r="E1615" i="4"/>
  <c r="E1614" i="4"/>
  <c r="E1613" i="4"/>
  <c r="E1612" i="4"/>
  <c r="E1611" i="4"/>
  <c r="E1610" i="4"/>
  <c r="E1609" i="4"/>
  <c r="E1608" i="4"/>
  <c r="E1607" i="4"/>
  <c r="E1606" i="4"/>
  <c r="E1605" i="4"/>
  <c r="E1604" i="4"/>
  <c r="E1603" i="4"/>
  <c r="E1602" i="4"/>
  <c r="E1601" i="4"/>
  <c r="E1600" i="4"/>
  <c r="E1599" i="4"/>
  <c r="E1598" i="4"/>
  <c r="E1597" i="4"/>
  <c r="E1596" i="4"/>
  <c r="E1595" i="4"/>
  <c r="E1594" i="4"/>
  <c r="E1593" i="4"/>
  <c r="E1592" i="4"/>
  <c r="E1591" i="4"/>
  <c r="E1590" i="4"/>
  <c r="E1589" i="4"/>
  <c r="E1588" i="4"/>
  <c r="E1587" i="4"/>
  <c r="E1586" i="4"/>
  <c r="E1585" i="4"/>
  <c r="E1584" i="4"/>
  <c r="E1583" i="4"/>
  <c r="E1582" i="4"/>
  <c r="E1581" i="4"/>
  <c r="E1580" i="4"/>
  <c r="E1579" i="4"/>
  <c r="E1578" i="4"/>
  <c r="E1577" i="4"/>
  <c r="E1576" i="4"/>
  <c r="E1575" i="4"/>
  <c r="E1574" i="4"/>
  <c r="E1573" i="4"/>
  <c r="E1572" i="4"/>
  <c r="E1571" i="4"/>
  <c r="E1570" i="4"/>
  <c r="E1569" i="4"/>
  <c r="E1568" i="4"/>
  <c r="E1567" i="4"/>
  <c r="E1566" i="4"/>
  <c r="E1565" i="4"/>
  <c r="E1564" i="4"/>
  <c r="E1563" i="4"/>
  <c r="E1562" i="4"/>
  <c r="E1561" i="4"/>
  <c r="E1560" i="4"/>
  <c r="E1559" i="4"/>
  <c r="E1558" i="4"/>
  <c r="E1557" i="4"/>
  <c r="E1556" i="4"/>
  <c r="E1555" i="4"/>
  <c r="E1554" i="4"/>
  <c r="E1553" i="4"/>
  <c r="E1552" i="4"/>
  <c r="E1551" i="4"/>
  <c r="E1550" i="4"/>
  <c r="E1549" i="4"/>
  <c r="E1548" i="4"/>
  <c r="E1547" i="4"/>
  <c r="E1546" i="4"/>
  <c r="E1545" i="4"/>
  <c r="E1544" i="4"/>
  <c r="E1543" i="4"/>
  <c r="E1542" i="4"/>
  <c r="E1541" i="4"/>
  <c r="E1540" i="4"/>
  <c r="E1539" i="4"/>
  <c r="E1538" i="4"/>
  <c r="E1537" i="4"/>
  <c r="E1536" i="4"/>
  <c r="E1535" i="4"/>
  <c r="E1534" i="4"/>
  <c r="E1533" i="4"/>
  <c r="E1532" i="4"/>
  <c r="E1531" i="4"/>
  <c r="E1530" i="4"/>
  <c r="E1529" i="4"/>
  <c r="E1528" i="4"/>
  <c r="E1527" i="4"/>
  <c r="E1526" i="4"/>
  <c r="E1525" i="4"/>
  <c r="E1524" i="4"/>
  <c r="E1523" i="4"/>
  <c r="E1522" i="4"/>
  <c r="E1521" i="4"/>
  <c r="E1520" i="4"/>
  <c r="E1519" i="4"/>
  <c r="E1518" i="4"/>
  <c r="E1517" i="4"/>
  <c r="E1516" i="4"/>
  <c r="E1515" i="4"/>
  <c r="E1514" i="4"/>
  <c r="E1513" i="4"/>
  <c r="E1512" i="4"/>
  <c r="E1511" i="4"/>
  <c r="E1510" i="4"/>
  <c r="E1509" i="4"/>
  <c r="E1508" i="4"/>
  <c r="E1507" i="4"/>
  <c r="E1506" i="4"/>
  <c r="E1505" i="4"/>
  <c r="E1504" i="4"/>
  <c r="E1503" i="4"/>
  <c r="E1502" i="4"/>
  <c r="E1501" i="4"/>
  <c r="E1500" i="4"/>
  <c r="E1499" i="4"/>
  <c r="E1498" i="4"/>
  <c r="E1497" i="4"/>
  <c r="E1496" i="4"/>
  <c r="E1495" i="4"/>
  <c r="E1494" i="4"/>
  <c r="E1493" i="4"/>
  <c r="E1492" i="4"/>
  <c r="E1491" i="4"/>
  <c r="E1490" i="4"/>
  <c r="E1489" i="4"/>
  <c r="E1488" i="4"/>
  <c r="E1487" i="4"/>
  <c r="E1486" i="4"/>
  <c r="E1485" i="4"/>
  <c r="E1484" i="4"/>
  <c r="E1483" i="4"/>
  <c r="E1482" i="4"/>
  <c r="E1481" i="4"/>
  <c r="E1480" i="4"/>
  <c r="E1479" i="4"/>
  <c r="E1478" i="4"/>
  <c r="E1477" i="4"/>
  <c r="E1476" i="4"/>
  <c r="E1475" i="4"/>
  <c r="E1474" i="4"/>
  <c r="E1473" i="4"/>
  <c r="E1472" i="4"/>
  <c r="E1471" i="4"/>
  <c r="E1470" i="4"/>
  <c r="E1469" i="4"/>
  <c r="E1468" i="4"/>
  <c r="E1467" i="4"/>
  <c r="E1466" i="4"/>
  <c r="E1465" i="4"/>
  <c r="E1464" i="4"/>
  <c r="E1463" i="4"/>
  <c r="E1462" i="4"/>
  <c r="E1461" i="4"/>
  <c r="E1460" i="4"/>
  <c r="E1459" i="4"/>
  <c r="E1458" i="4"/>
  <c r="E1457" i="4"/>
  <c r="E1456" i="4"/>
  <c r="E1455" i="4"/>
  <c r="E1454" i="4"/>
  <c r="E1453" i="4"/>
  <c r="E1452" i="4"/>
  <c r="E1451" i="4"/>
  <c r="E1450" i="4"/>
  <c r="E1449" i="4"/>
  <c r="E1448" i="4"/>
  <c r="E1447" i="4"/>
  <c r="E1446" i="4"/>
  <c r="E1445" i="4"/>
  <c r="E1444" i="4"/>
  <c r="E1443" i="4"/>
  <c r="E1442" i="4"/>
  <c r="E1441" i="4"/>
  <c r="E1440" i="4"/>
  <c r="E1439" i="4"/>
  <c r="E1438" i="4"/>
  <c r="E1437" i="4"/>
  <c r="E1436" i="4"/>
  <c r="E1435" i="4"/>
  <c r="E1434" i="4"/>
  <c r="E1433" i="4"/>
  <c r="E1432" i="4"/>
  <c r="E1431" i="4"/>
  <c r="E1430" i="4"/>
  <c r="E1429" i="4"/>
  <c r="E1428" i="4"/>
  <c r="E1427" i="4"/>
  <c r="E1426" i="4"/>
  <c r="E1425" i="4"/>
  <c r="E1424" i="4"/>
  <c r="E1423" i="4"/>
  <c r="E1422" i="4"/>
  <c r="E1421" i="4"/>
  <c r="E1420" i="4"/>
  <c r="E1419" i="4"/>
  <c r="E1418" i="4"/>
  <c r="E1417" i="4"/>
  <c r="E1416" i="4"/>
  <c r="E1415" i="4"/>
  <c r="E1414" i="4"/>
  <c r="E1413" i="4"/>
  <c r="E1412" i="4"/>
  <c r="E1411" i="4"/>
  <c r="E1410" i="4"/>
  <c r="E1409" i="4"/>
  <c r="E1408" i="4"/>
  <c r="E1407" i="4"/>
  <c r="E1406" i="4"/>
  <c r="E1405" i="4"/>
  <c r="E1404" i="4"/>
  <c r="E1403" i="4"/>
  <c r="E1402" i="4"/>
  <c r="E1401" i="4"/>
  <c r="E1400" i="4"/>
  <c r="E1399" i="4"/>
  <c r="E1398" i="4"/>
  <c r="E1397" i="4"/>
  <c r="E1396" i="4"/>
  <c r="E1395" i="4"/>
  <c r="E1394" i="4"/>
  <c r="E1393" i="4"/>
  <c r="E1392" i="4"/>
  <c r="E1391" i="4"/>
  <c r="E1390" i="4"/>
  <c r="E1389" i="4"/>
  <c r="E1388" i="4"/>
  <c r="E1387" i="4"/>
  <c r="E1386" i="4"/>
  <c r="E1385" i="4"/>
  <c r="E1384" i="4"/>
  <c r="E1383" i="4"/>
  <c r="E1382" i="4"/>
  <c r="E1381" i="4"/>
  <c r="E1380" i="4"/>
  <c r="E1379" i="4"/>
  <c r="E1378" i="4"/>
  <c r="E1377" i="4"/>
  <c r="E1376" i="4"/>
  <c r="E1375" i="4"/>
  <c r="E1374" i="4"/>
  <c r="E1373" i="4"/>
  <c r="E1372" i="4"/>
  <c r="E1371" i="4"/>
  <c r="E1370" i="4"/>
  <c r="E1369" i="4"/>
  <c r="E1368" i="4"/>
  <c r="E1367" i="4"/>
  <c r="E1366" i="4"/>
  <c r="E1365" i="4"/>
  <c r="E1364" i="4"/>
  <c r="E1363" i="4"/>
  <c r="E1362" i="4"/>
  <c r="E1361" i="4"/>
  <c r="E1360" i="4"/>
  <c r="E1359" i="4"/>
  <c r="E1358" i="4"/>
  <c r="E1357" i="4"/>
  <c r="E1356" i="4"/>
  <c r="E1355" i="4"/>
  <c r="E1354" i="4"/>
  <c r="E1353" i="4"/>
  <c r="E1352" i="4"/>
  <c r="E1351" i="4"/>
  <c r="E1350" i="4"/>
  <c r="E1349" i="4"/>
  <c r="E1348" i="4"/>
  <c r="E1347" i="4"/>
  <c r="E1346" i="4"/>
  <c r="E1345" i="4"/>
  <c r="E1344" i="4"/>
  <c r="E1343" i="4"/>
  <c r="E1342" i="4"/>
  <c r="E1341" i="4"/>
  <c r="E1340" i="4"/>
  <c r="E1339" i="4"/>
  <c r="E1338" i="4"/>
  <c r="E1337" i="4"/>
  <c r="E1336" i="4"/>
  <c r="E1335" i="4"/>
  <c r="E1334" i="4"/>
  <c r="E1333" i="4"/>
  <c r="E1332" i="4"/>
  <c r="E1331" i="4"/>
  <c r="E1330" i="4"/>
  <c r="E1329" i="4"/>
  <c r="E1328" i="4"/>
  <c r="E1327" i="4"/>
  <c r="E1326" i="4"/>
  <c r="E1325" i="4"/>
  <c r="E1324" i="4"/>
  <c r="E1323" i="4"/>
  <c r="E1322" i="4"/>
  <c r="E1321" i="4"/>
  <c r="E1320" i="4"/>
  <c r="E1319" i="4"/>
  <c r="E1318" i="4"/>
  <c r="E1317" i="4"/>
  <c r="E1316" i="4"/>
  <c r="E1315" i="4"/>
  <c r="E1314" i="4"/>
  <c r="E1313" i="4"/>
  <c r="E1312" i="4"/>
  <c r="E1311" i="4"/>
  <c r="E1310" i="4"/>
  <c r="E1309" i="4"/>
  <c r="E1308" i="4"/>
  <c r="E1307" i="4"/>
  <c r="E1306" i="4"/>
  <c r="E1305" i="4"/>
  <c r="E1304" i="4"/>
  <c r="E1303" i="4"/>
  <c r="E1302" i="4"/>
  <c r="E1301" i="4"/>
  <c r="E1300" i="4"/>
  <c r="E1299" i="4"/>
  <c r="E1298" i="4"/>
  <c r="E1297" i="4"/>
  <c r="E1296" i="4"/>
  <c r="E1295" i="4"/>
  <c r="E1294" i="4"/>
  <c r="E1293" i="4"/>
  <c r="E1292" i="4"/>
  <c r="E1291" i="4"/>
  <c r="E1290" i="4"/>
  <c r="E1289" i="4"/>
  <c r="E1288" i="4"/>
  <c r="E1287" i="4"/>
  <c r="E1286" i="4"/>
  <c r="E1285" i="4"/>
  <c r="E1284" i="4"/>
  <c r="E1283" i="4"/>
  <c r="E1282" i="4"/>
  <c r="E1281" i="4"/>
  <c r="E1280" i="4"/>
  <c r="E1279" i="4"/>
  <c r="E1278" i="4"/>
  <c r="E1277" i="4"/>
  <c r="E1276" i="4"/>
  <c r="E1275" i="4"/>
  <c r="E1274" i="4"/>
  <c r="E1273" i="4"/>
  <c r="E1272" i="4"/>
  <c r="E1271" i="4"/>
  <c r="E1270" i="4"/>
  <c r="E1269" i="4"/>
  <c r="E1268" i="4"/>
  <c r="E1267" i="4"/>
  <c r="E1266" i="4"/>
  <c r="E1265" i="4"/>
  <c r="E1264" i="4"/>
  <c r="E1263" i="4"/>
  <c r="E1262" i="4"/>
  <c r="E1261" i="4"/>
  <c r="E1260" i="4"/>
  <c r="E1259" i="4"/>
  <c r="E1258" i="4"/>
  <c r="E1257" i="4"/>
  <c r="E1256" i="4"/>
  <c r="E1255" i="4"/>
  <c r="E1254" i="4"/>
  <c r="E1253" i="4"/>
  <c r="E1252" i="4"/>
  <c r="E1251" i="4"/>
  <c r="E1250" i="4"/>
  <c r="E1249" i="4"/>
  <c r="E1248" i="4"/>
  <c r="E1247" i="4"/>
  <c r="E1246" i="4"/>
  <c r="E1245" i="4"/>
  <c r="E1244" i="4"/>
  <c r="E1243" i="4"/>
  <c r="E1242" i="4"/>
  <c r="E1241" i="4"/>
  <c r="E1240" i="4"/>
  <c r="E1239" i="4"/>
  <c r="E1238" i="4"/>
  <c r="E1237" i="4"/>
  <c r="E1236" i="4"/>
  <c r="E1235" i="4"/>
  <c r="E1234" i="4"/>
  <c r="E1233" i="4"/>
  <c r="E1232" i="4"/>
  <c r="E1231" i="4"/>
  <c r="E1230" i="4"/>
  <c r="E1229" i="4"/>
  <c r="E1228" i="4"/>
  <c r="E1227" i="4"/>
  <c r="E1226" i="4"/>
  <c r="E1225" i="4"/>
  <c r="E1224" i="4"/>
  <c r="E1223" i="4"/>
  <c r="E1222" i="4"/>
  <c r="E1221" i="4"/>
  <c r="E1220" i="4"/>
  <c r="E1219" i="4"/>
  <c r="E1218" i="4"/>
  <c r="E1217" i="4"/>
  <c r="E1216" i="4"/>
  <c r="E1215" i="4"/>
  <c r="E1214" i="4"/>
  <c r="E1213" i="4"/>
  <c r="E1212" i="4"/>
  <c r="E1211" i="4"/>
  <c r="E1210" i="4"/>
  <c r="E1209" i="4"/>
  <c r="E1208" i="4"/>
  <c r="E1207" i="4"/>
  <c r="E1206" i="4"/>
  <c r="E1205" i="4"/>
  <c r="E1204" i="4"/>
  <c r="E1203" i="4"/>
  <c r="E1202" i="4"/>
  <c r="E1201" i="4"/>
  <c r="E1200" i="4"/>
  <c r="E1199" i="4"/>
  <c r="E1198" i="4"/>
  <c r="E1197" i="4"/>
  <c r="E1196" i="4"/>
  <c r="E1195" i="4"/>
  <c r="E1194" i="4"/>
  <c r="E1193" i="4"/>
  <c r="E1192" i="4"/>
  <c r="E1191" i="4"/>
  <c r="E1190" i="4"/>
  <c r="E1189" i="4"/>
  <c r="E1188" i="4"/>
  <c r="E1187" i="4"/>
  <c r="E1186" i="4"/>
  <c r="E1185" i="4"/>
  <c r="E1184" i="4"/>
  <c r="E1183" i="4"/>
  <c r="E1182" i="4"/>
  <c r="E1181" i="4"/>
  <c r="E1180" i="4"/>
  <c r="E1179" i="4"/>
  <c r="E1178" i="4"/>
  <c r="E1177" i="4"/>
  <c r="E1176" i="4"/>
  <c r="E1175" i="4"/>
  <c r="E1174" i="4"/>
  <c r="E1173" i="4"/>
  <c r="E1172" i="4"/>
  <c r="E1171" i="4"/>
  <c r="E1170" i="4"/>
  <c r="E1169" i="4"/>
  <c r="E1168" i="4"/>
  <c r="E1167" i="4"/>
  <c r="E1166" i="4"/>
  <c r="E1165" i="4"/>
  <c r="E1164" i="4"/>
  <c r="E1163" i="4"/>
  <c r="E1162" i="4"/>
  <c r="E1161" i="4"/>
  <c r="E1160" i="4"/>
  <c r="E1159" i="4"/>
  <c r="E1158" i="4"/>
  <c r="E1157" i="4"/>
  <c r="E1156" i="4"/>
  <c r="E1155" i="4"/>
  <c r="E1154" i="4"/>
  <c r="E1153" i="4"/>
  <c r="E1152" i="4"/>
  <c r="E1151" i="4"/>
  <c r="E1150" i="4"/>
  <c r="E1149" i="4"/>
  <c r="E1148" i="4"/>
  <c r="E1147" i="4"/>
  <c r="E1146" i="4"/>
  <c r="E1145" i="4"/>
  <c r="E1144" i="4"/>
  <c r="E1143" i="4"/>
  <c r="E1142" i="4"/>
  <c r="E1141" i="4"/>
  <c r="E1140" i="4"/>
  <c r="E1139" i="4"/>
  <c r="E1138" i="4"/>
  <c r="E1137" i="4"/>
  <c r="E1136" i="4"/>
  <c r="E1135" i="4"/>
  <c r="E1134" i="4"/>
  <c r="E1133" i="4"/>
  <c r="E1132" i="4"/>
  <c r="E1131" i="4"/>
  <c r="E1130" i="4"/>
  <c r="E1129" i="4"/>
  <c r="E1128" i="4"/>
  <c r="E1127" i="4"/>
  <c r="E1126" i="4"/>
  <c r="E1125" i="4"/>
  <c r="E1124" i="4"/>
  <c r="E1123" i="4"/>
  <c r="E1122" i="4"/>
  <c r="E1121" i="4"/>
  <c r="E1120" i="4"/>
  <c r="E1119" i="4"/>
  <c r="E1118" i="4"/>
  <c r="E1117" i="4"/>
  <c r="E1116" i="4"/>
  <c r="E1115" i="4"/>
  <c r="E1114" i="4"/>
  <c r="E1113" i="4"/>
  <c r="E1112" i="4"/>
  <c r="E1111" i="4"/>
  <c r="E1110" i="4"/>
  <c r="E1109" i="4"/>
  <c r="E1108" i="4"/>
  <c r="E1107" i="4"/>
  <c r="E1106" i="4"/>
  <c r="E1105" i="4"/>
  <c r="E1104" i="4"/>
  <c r="E1103" i="4"/>
  <c r="E1102" i="4"/>
  <c r="E1101" i="4"/>
  <c r="E1100" i="4"/>
  <c r="E1099" i="4"/>
  <c r="E1098" i="4"/>
  <c r="E1097" i="4"/>
  <c r="E1096" i="4"/>
  <c r="E1095" i="4"/>
  <c r="E1094" i="4"/>
  <c r="E1093" i="4"/>
  <c r="E1092" i="4"/>
  <c r="E1091" i="4"/>
  <c r="E1090" i="4"/>
  <c r="E1089" i="4"/>
  <c r="E1088" i="4"/>
  <c r="E1087" i="4"/>
  <c r="E1086" i="4"/>
  <c r="E1085" i="4"/>
  <c r="E1084" i="4"/>
  <c r="E1083" i="4"/>
  <c r="E1082" i="4"/>
  <c r="E1081" i="4"/>
  <c r="E1080" i="4"/>
  <c r="E1079" i="4"/>
  <c r="E1078" i="4"/>
  <c r="E1077" i="4"/>
  <c r="E1076" i="4"/>
  <c r="E1075" i="4"/>
  <c r="E1074" i="4"/>
  <c r="E1073" i="4"/>
  <c r="E1072" i="4"/>
  <c r="E1071" i="4"/>
  <c r="E1070" i="4"/>
  <c r="E1069" i="4"/>
  <c r="E1068" i="4"/>
  <c r="E1067" i="4"/>
  <c r="E1066" i="4"/>
  <c r="E1065" i="4"/>
  <c r="E1064" i="4"/>
  <c r="E1063" i="4"/>
  <c r="E1062" i="4"/>
  <c r="E1061" i="4"/>
  <c r="E1060" i="4"/>
  <c r="E1059" i="4"/>
  <c r="E1058" i="4"/>
  <c r="E1057" i="4"/>
  <c r="E1056" i="4"/>
  <c r="E1055" i="4"/>
  <c r="E1054" i="4"/>
  <c r="E1053" i="4"/>
  <c r="E1052" i="4"/>
  <c r="E1051" i="4"/>
  <c r="E1050" i="4"/>
  <c r="E1049" i="4"/>
  <c r="E1048" i="4"/>
  <c r="E1047" i="4"/>
  <c r="E1046" i="4"/>
  <c r="E1045" i="4"/>
  <c r="E1044" i="4"/>
  <c r="E1043" i="4"/>
  <c r="E1042" i="4"/>
  <c r="E1041" i="4"/>
  <c r="E1040" i="4"/>
  <c r="E1039" i="4"/>
  <c r="E1038" i="4"/>
  <c r="E1037" i="4"/>
  <c r="E1036" i="4"/>
  <c r="E1035" i="4"/>
  <c r="E1034" i="4"/>
  <c r="E1033" i="4"/>
  <c r="E1032" i="4"/>
  <c r="E1031" i="4"/>
  <c r="E1030" i="4"/>
  <c r="E1029" i="4"/>
  <c r="E1028" i="4"/>
  <c r="E1027" i="4"/>
  <c r="E1026" i="4"/>
  <c r="E1025" i="4"/>
  <c r="E1024" i="4"/>
  <c r="E1023" i="4"/>
  <c r="E1022" i="4"/>
  <c r="E1021" i="4"/>
  <c r="E1020" i="4"/>
  <c r="E1019" i="4"/>
  <c r="E1018" i="4"/>
  <c r="E1017" i="4"/>
  <c r="E1016" i="4"/>
  <c r="E1015" i="4"/>
  <c r="E1014" i="4"/>
  <c r="E1013" i="4"/>
  <c r="E1012" i="4"/>
  <c r="E1011" i="4"/>
  <c r="E1010" i="4"/>
  <c r="E1009" i="4"/>
  <c r="E1008" i="4"/>
  <c r="E1007" i="4"/>
  <c r="E1006" i="4"/>
  <c r="E1005" i="4"/>
  <c r="E1004" i="4"/>
  <c r="E1003" i="4"/>
  <c r="E1002" i="4"/>
  <c r="E1001" i="4"/>
  <c r="E1000" i="4"/>
  <c r="E999" i="4"/>
  <c r="E998" i="4"/>
  <c r="E997" i="4"/>
  <c r="E996" i="4"/>
  <c r="E995" i="4"/>
  <c r="E994" i="4"/>
  <c r="E993" i="4"/>
  <c r="E992" i="4"/>
  <c r="E991" i="4"/>
  <c r="E990" i="4"/>
  <c r="E989" i="4"/>
  <c r="E988" i="4"/>
  <c r="E987" i="4"/>
  <c r="E986" i="4"/>
  <c r="E985" i="4"/>
  <c r="E984" i="4"/>
  <c r="E983" i="4"/>
  <c r="E982" i="4"/>
  <c r="E981" i="4"/>
  <c r="E980" i="4"/>
  <c r="E979" i="4"/>
  <c r="E978" i="4"/>
  <c r="E977" i="4"/>
  <c r="E976" i="4"/>
  <c r="E975" i="4"/>
  <c r="E974" i="4"/>
  <c r="E973" i="4"/>
  <c r="E972" i="4"/>
  <c r="E971" i="4"/>
  <c r="E970" i="4"/>
  <c r="E969" i="4"/>
  <c r="E968" i="4"/>
  <c r="E967" i="4"/>
  <c r="E966" i="4"/>
  <c r="E965" i="4"/>
  <c r="E964" i="4"/>
  <c r="E963" i="4"/>
  <c r="E962" i="4"/>
  <c r="E961" i="4"/>
  <c r="E960" i="4"/>
  <c r="E959" i="4"/>
  <c r="E958" i="4"/>
  <c r="E957" i="4"/>
  <c r="E956" i="4"/>
  <c r="E955" i="4"/>
  <c r="E954" i="4"/>
  <c r="E953" i="4"/>
  <c r="E952" i="4"/>
  <c r="E951" i="4"/>
  <c r="E950" i="4"/>
  <c r="E949" i="4"/>
  <c r="E948" i="4"/>
  <c r="E947" i="4"/>
  <c r="E946" i="4"/>
  <c r="E945" i="4"/>
  <c r="E944" i="4"/>
  <c r="E943" i="4"/>
  <c r="E942" i="4"/>
  <c r="E941" i="4"/>
  <c r="E940" i="4"/>
  <c r="E939" i="4"/>
  <c r="E938" i="4"/>
  <c r="E937" i="4"/>
  <c r="E936" i="4"/>
  <c r="E935" i="4"/>
  <c r="E934" i="4"/>
  <c r="E933" i="4"/>
  <c r="E932" i="4"/>
  <c r="E931" i="4"/>
  <c r="E930" i="4"/>
  <c r="E929" i="4"/>
  <c r="E928" i="4"/>
  <c r="E927" i="4"/>
  <c r="E926" i="4"/>
  <c r="E925" i="4"/>
  <c r="E924" i="4"/>
  <c r="E923" i="4"/>
  <c r="E922" i="4"/>
  <c r="E921" i="4"/>
  <c r="E920" i="4"/>
  <c r="E919" i="4"/>
  <c r="E918" i="4"/>
  <c r="E917" i="4"/>
  <c r="E916" i="4"/>
  <c r="E915" i="4"/>
  <c r="E914" i="4"/>
  <c r="E913" i="4"/>
  <c r="E912" i="4"/>
  <c r="E911" i="4"/>
  <c r="E910" i="4"/>
  <c r="E909" i="4"/>
  <c r="E908" i="4"/>
  <c r="E907" i="4"/>
  <c r="E906" i="4"/>
  <c r="E905" i="4"/>
  <c r="E904" i="4"/>
  <c r="E903" i="4"/>
  <c r="E902" i="4"/>
  <c r="E901" i="4"/>
  <c r="E900" i="4"/>
  <c r="E899" i="4"/>
  <c r="E898" i="4"/>
  <c r="E897" i="4"/>
  <c r="E896" i="4"/>
  <c r="E895" i="4"/>
  <c r="E894" i="4"/>
  <c r="E893" i="4"/>
  <c r="E892" i="4"/>
  <c r="E891" i="4"/>
  <c r="E890" i="4"/>
  <c r="E889" i="4"/>
  <c r="E888" i="4"/>
  <c r="E887" i="4"/>
  <c r="E886" i="4"/>
  <c r="E885" i="4"/>
  <c r="E884" i="4"/>
  <c r="E883" i="4"/>
  <c r="E882" i="4"/>
  <c r="E881" i="4"/>
  <c r="E880" i="4"/>
  <c r="E879" i="4"/>
  <c r="E878" i="4"/>
  <c r="E877" i="4"/>
  <c r="E876" i="4"/>
  <c r="E875" i="4"/>
  <c r="E874" i="4"/>
  <c r="E873" i="4"/>
  <c r="E872" i="4"/>
  <c r="E871" i="4"/>
  <c r="E870" i="4"/>
  <c r="E869" i="4"/>
  <c r="E868" i="4"/>
  <c r="E867" i="4"/>
  <c r="E866" i="4"/>
  <c r="E865" i="4"/>
  <c r="E864" i="4"/>
  <c r="E863" i="4"/>
  <c r="E862" i="4"/>
  <c r="E861" i="4"/>
  <c r="E860" i="4"/>
  <c r="E859" i="4"/>
  <c r="E858" i="4"/>
  <c r="E857" i="4"/>
  <c r="E856" i="4"/>
  <c r="E855" i="4"/>
  <c r="E854" i="4"/>
  <c r="E853" i="4"/>
  <c r="E852" i="4"/>
  <c r="E851" i="4"/>
  <c r="E850" i="4"/>
  <c r="E849" i="4"/>
  <c r="E848" i="4"/>
  <c r="E847" i="4"/>
  <c r="E846" i="4"/>
  <c r="E845" i="4"/>
  <c r="E844" i="4"/>
  <c r="E843" i="4"/>
  <c r="E842" i="4"/>
  <c r="E841" i="4"/>
  <c r="E840" i="4"/>
  <c r="E839" i="4"/>
  <c r="E838" i="4"/>
  <c r="E837" i="4"/>
  <c r="E836" i="4"/>
  <c r="E835" i="4"/>
  <c r="E834" i="4"/>
  <c r="E833" i="4"/>
  <c r="E832" i="4"/>
  <c r="E831" i="4"/>
  <c r="E830" i="4"/>
  <c r="E829" i="4"/>
  <c r="E828" i="4"/>
  <c r="E827" i="4"/>
  <c r="E826" i="4"/>
  <c r="E825" i="4"/>
  <c r="E824" i="4"/>
  <c r="E823" i="4"/>
  <c r="E822" i="4"/>
  <c r="E821" i="4"/>
  <c r="E820" i="4"/>
  <c r="E819" i="4"/>
  <c r="E818" i="4"/>
  <c r="E817" i="4"/>
  <c r="E816" i="4"/>
  <c r="E815" i="4"/>
  <c r="E814" i="4"/>
  <c r="E813" i="4"/>
  <c r="E812" i="4"/>
  <c r="E811" i="4"/>
  <c r="E810" i="4"/>
  <c r="E809" i="4"/>
  <c r="E808" i="4"/>
  <c r="E807" i="4"/>
  <c r="E806" i="4"/>
  <c r="E805" i="4"/>
  <c r="E804" i="4"/>
  <c r="E803" i="4"/>
  <c r="E802" i="4"/>
  <c r="E801" i="4"/>
  <c r="E800" i="4"/>
  <c r="E799" i="4"/>
  <c r="E798" i="4"/>
  <c r="E797" i="4"/>
  <c r="E796" i="4"/>
  <c r="E795" i="4"/>
  <c r="E794" i="4"/>
  <c r="E793" i="4"/>
  <c r="E792" i="4"/>
  <c r="E791" i="4"/>
  <c r="E790" i="4"/>
  <c r="E789" i="4"/>
  <c r="E788" i="4"/>
  <c r="E787" i="4"/>
  <c r="E786" i="4"/>
  <c r="E785" i="4"/>
  <c r="E784" i="4"/>
  <c r="E783" i="4"/>
  <c r="E782" i="4"/>
  <c r="E781" i="4"/>
  <c r="E780" i="4"/>
  <c r="E779" i="4"/>
  <c r="E778" i="4"/>
  <c r="E777" i="4"/>
  <c r="E776" i="4"/>
  <c r="E775" i="4"/>
  <c r="E774" i="4"/>
  <c r="E773" i="4"/>
  <c r="E772" i="4"/>
  <c r="E771" i="4"/>
  <c r="E770" i="4"/>
  <c r="E769" i="4"/>
  <c r="E768" i="4"/>
  <c r="E767" i="4"/>
  <c r="E766" i="4"/>
  <c r="E765" i="4"/>
  <c r="E764" i="4"/>
  <c r="E763" i="4"/>
  <c r="E762" i="4"/>
  <c r="E761" i="4"/>
  <c r="E760" i="4"/>
  <c r="E759" i="4"/>
  <c r="E758" i="4"/>
  <c r="E757" i="4"/>
  <c r="E756" i="4"/>
  <c r="E755" i="4"/>
  <c r="E754" i="4"/>
  <c r="E753" i="4"/>
  <c r="E752" i="4"/>
  <c r="E751" i="4"/>
  <c r="E750" i="4"/>
  <c r="E749" i="4"/>
  <c r="E748" i="4"/>
  <c r="E747" i="4"/>
  <c r="E746" i="4"/>
  <c r="E745" i="4"/>
  <c r="E744" i="4"/>
  <c r="E743" i="4"/>
  <c r="E742" i="4"/>
  <c r="E741" i="4"/>
  <c r="E740" i="4"/>
  <c r="E739" i="4"/>
  <c r="E738" i="4"/>
  <c r="E737" i="4"/>
  <c r="E736" i="4"/>
  <c r="E735" i="4"/>
  <c r="E734" i="4"/>
  <c r="E733" i="4"/>
  <c r="E732" i="4"/>
  <c r="E731" i="4"/>
  <c r="E730" i="4"/>
  <c r="E729" i="4"/>
  <c r="E728" i="4"/>
  <c r="E727" i="4"/>
  <c r="E726" i="4"/>
  <c r="E725" i="4"/>
  <c r="E724" i="4"/>
  <c r="E723" i="4"/>
  <c r="E722" i="4"/>
  <c r="E721" i="4"/>
  <c r="E720" i="4"/>
  <c r="E719" i="4"/>
  <c r="E718" i="4"/>
  <c r="E717" i="4"/>
  <c r="E716" i="4"/>
  <c r="E715" i="4"/>
  <c r="E714" i="4"/>
  <c r="E713" i="4"/>
  <c r="E712" i="4"/>
  <c r="E711" i="4"/>
  <c r="E710" i="4"/>
  <c r="E709" i="4"/>
  <c r="E708" i="4"/>
  <c r="E707" i="4"/>
  <c r="E706" i="4"/>
  <c r="E705" i="4"/>
  <c r="E704" i="4"/>
  <c r="E703" i="4"/>
  <c r="E702" i="4"/>
  <c r="E701" i="4"/>
  <c r="E700" i="4"/>
  <c r="E699" i="4"/>
  <c r="E698" i="4"/>
  <c r="E697" i="4"/>
  <c r="E696" i="4"/>
  <c r="E695" i="4"/>
  <c r="E694" i="4"/>
  <c r="E693" i="4"/>
  <c r="E692" i="4"/>
  <c r="E691" i="4"/>
  <c r="E690" i="4"/>
  <c r="E689" i="4"/>
  <c r="E688" i="4"/>
  <c r="E687" i="4"/>
  <c r="E686" i="4"/>
  <c r="E685" i="4"/>
  <c r="E684" i="4"/>
  <c r="E683" i="4"/>
  <c r="E682" i="4"/>
  <c r="E681" i="4"/>
  <c r="E680" i="4"/>
  <c r="E679" i="4"/>
  <c r="E678" i="4"/>
  <c r="E677" i="4"/>
  <c r="E676" i="4"/>
  <c r="E675" i="4"/>
  <c r="E674" i="4"/>
  <c r="E673" i="4"/>
  <c r="E672" i="4"/>
  <c r="E671" i="4"/>
  <c r="E670" i="4"/>
  <c r="E669" i="4"/>
  <c r="E668" i="4"/>
  <c r="E667" i="4"/>
  <c r="E666" i="4"/>
  <c r="E665" i="4"/>
  <c r="E664" i="4"/>
  <c r="E663" i="4"/>
  <c r="E662" i="4"/>
  <c r="E661" i="4"/>
  <c r="E660" i="4"/>
  <c r="E659" i="4"/>
  <c r="E658" i="4"/>
  <c r="E657" i="4"/>
  <c r="E656" i="4"/>
  <c r="E655" i="4"/>
  <c r="E654" i="4"/>
  <c r="E653" i="4"/>
  <c r="E652" i="4"/>
  <c r="E651" i="4"/>
  <c r="E650" i="4"/>
  <c r="E649" i="4"/>
  <c r="E648" i="4"/>
  <c r="E647" i="4"/>
  <c r="E646" i="4"/>
  <c r="E645" i="4"/>
  <c r="E644" i="4"/>
  <c r="E643" i="4"/>
  <c r="E642" i="4"/>
  <c r="E641" i="4"/>
  <c r="E640" i="4"/>
  <c r="E639" i="4"/>
  <c r="E638" i="4"/>
  <c r="E637" i="4"/>
  <c r="E636" i="4"/>
  <c r="E635" i="4"/>
  <c r="E634" i="4"/>
  <c r="E633" i="4"/>
  <c r="E632" i="4"/>
  <c r="E631" i="4"/>
  <c r="E630" i="4"/>
  <c r="E629" i="4"/>
  <c r="E628" i="4"/>
  <c r="E627" i="4"/>
  <c r="E626" i="4"/>
  <c r="E625" i="4"/>
  <c r="E624" i="4"/>
  <c r="E623" i="4"/>
  <c r="E622" i="4"/>
  <c r="E621" i="4"/>
  <c r="E620" i="4"/>
  <c r="E619" i="4"/>
  <c r="E618" i="4"/>
  <c r="E617" i="4"/>
  <c r="E616" i="4"/>
  <c r="E615" i="4"/>
  <c r="E614" i="4"/>
  <c r="E613" i="4"/>
  <c r="E612" i="4"/>
  <c r="E611" i="4"/>
  <c r="E610" i="4"/>
  <c r="E609" i="4"/>
  <c r="E608" i="4"/>
  <c r="E607" i="4"/>
  <c r="E606" i="4"/>
  <c r="E605" i="4"/>
  <c r="E604" i="4"/>
  <c r="E603" i="4"/>
  <c r="E602" i="4"/>
  <c r="E601" i="4"/>
  <c r="E600" i="4"/>
  <c r="E599" i="4"/>
  <c r="E598" i="4"/>
  <c r="E597" i="4"/>
  <c r="E596" i="4"/>
  <c r="E595" i="4"/>
  <c r="E594" i="4"/>
  <c r="E593" i="4"/>
  <c r="E592" i="4"/>
  <c r="E591" i="4"/>
  <c r="E590" i="4"/>
  <c r="E589" i="4"/>
  <c r="E588" i="4"/>
  <c r="E587" i="4"/>
  <c r="E586" i="4"/>
  <c r="E585" i="4"/>
  <c r="E584" i="4"/>
  <c r="E583" i="4"/>
  <c r="E582" i="4"/>
  <c r="E581" i="4"/>
  <c r="E580" i="4"/>
  <c r="E579" i="4"/>
  <c r="E578" i="4"/>
  <c r="E577" i="4"/>
  <c r="E576" i="4"/>
  <c r="E575" i="4"/>
  <c r="E574" i="4"/>
  <c r="E573" i="4"/>
  <c r="E572" i="4"/>
  <c r="E571" i="4"/>
  <c r="E570" i="4"/>
  <c r="E569" i="4"/>
  <c r="E568" i="4"/>
  <c r="E567" i="4"/>
  <c r="E566" i="4"/>
  <c r="E565" i="4"/>
  <c r="E564" i="4"/>
  <c r="E563" i="4"/>
  <c r="E562" i="4"/>
  <c r="E561" i="4"/>
  <c r="E560" i="4"/>
  <c r="E559" i="4"/>
  <c r="E558" i="4"/>
  <c r="E557" i="4"/>
  <c r="E556" i="4"/>
  <c r="E555" i="4"/>
  <c r="E554" i="4"/>
  <c r="E553" i="4"/>
  <c r="E552" i="4"/>
  <c r="E551" i="4"/>
  <c r="E550" i="4"/>
  <c r="E549" i="4"/>
  <c r="E548" i="4"/>
  <c r="E547" i="4"/>
  <c r="E546" i="4"/>
  <c r="E545" i="4"/>
  <c r="E544" i="4"/>
  <c r="E543" i="4"/>
  <c r="E542" i="4"/>
  <c r="E541" i="4"/>
  <c r="E540" i="4"/>
  <c r="E539" i="4"/>
  <c r="E538" i="4"/>
  <c r="E537" i="4"/>
  <c r="E536" i="4"/>
  <c r="E535" i="4"/>
  <c r="E534" i="4"/>
  <c r="E533" i="4"/>
  <c r="E532" i="4"/>
  <c r="E531" i="4"/>
  <c r="E530" i="4"/>
  <c r="E529" i="4"/>
  <c r="E528" i="4"/>
  <c r="E527" i="4"/>
  <c r="E526" i="4"/>
  <c r="E525" i="4"/>
  <c r="E524" i="4"/>
  <c r="E523" i="4"/>
  <c r="E522" i="4"/>
  <c r="E521" i="4"/>
  <c r="E520" i="4"/>
  <c r="E519" i="4"/>
  <c r="E518" i="4"/>
  <c r="E517" i="4"/>
  <c r="E516" i="4"/>
  <c r="E515" i="4"/>
  <c r="E514" i="4"/>
  <c r="E513" i="4"/>
  <c r="E512" i="4"/>
  <c r="E511" i="4"/>
  <c r="E510" i="4"/>
  <c r="E509" i="4"/>
  <c r="E508" i="4"/>
  <c r="E507" i="4"/>
  <c r="E506" i="4"/>
  <c r="E505" i="4"/>
  <c r="E504" i="4"/>
  <c r="E503" i="4"/>
  <c r="E502" i="4"/>
  <c r="E501" i="4"/>
  <c r="E500" i="4"/>
  <c r="E499" i="4"/>
  <c r="E498" i="4"/>
  <c r="E497" i="4"/>
  <c r="E496" i="4"/>
  <c r="E495" i="4"/>
  <c r="E494" i="4"/>
  <c r="E493" i="4"/>
  <c r="E492" i="4"/>
  <c r="E491" i="4"/>
  <c r="E490" i="4"/>
  <c r="E489" i="4"/>
  <c r="E488" i="4"/>
  <c r="E487" i="4"/>
  <c r="E486" i="4"/>
  <c r="E485" i="4"/>
  <c r="E484" i="4"/>
  <c r="E483" i="4"/>
  <c r="E482" i="4"/>
  <c r="E481" i="4"/>
  <c r="E480" i="4"/>
  <c r="E479" i="4"/>
  <c r="E478" i="4"/>
  <c r="E477" i="4"/>
  <c r="E476" i="4"/>
  <c r="E475" i="4"/>
  <c r="E474" i="4"/>
  <c r="E473" i="4"/>
  <c r="E472" i="4"/>
  <c r="E471" i="4"/>
  <c r="E470" i="4"/>
  <c r="E469" i="4"/>
  <c r="E468" i="4"/>
  <c r="E467" i="4"/>
  <c r="E466" i="4"/>
  <c r="E465" i="4"/>
  <c r="E464" i="4"/>
  <c r="E463" i="4"/>
  <c r="E462" i="4"/>
  <c r="E461" i="4"/>
  <c r="E460" i="4"/>
  <c r="E459" i="4"/>
  <c r="E458" i="4"/>
  <c r="E457" i="4"/>
  <c r="E456" i="4"/>
  <c r="E455" i="4"/>
  <c r="E454" i="4"/>
  <c r="E453" i="4"/>
  <c r="E452" i="4"/>
  <c r="E451" i="4"/>
  <c r="E450" i="4"/>
  <c r="E449" i="4"/>
  <c r="E448" i="4"/>
  <c r="E447" i="4"/>
  <c r="E446" i="4"/>
  <c r="E445" i="4"/>
  <c r="E444" i="4"/>
  <c r="E443" i="4"/>
  <c r="E442" i="4"/>
  <c r="E441" i="4"/>
  <c r="E440" i="4"/>
  <c r="E439" i="4"/>
  <c r="E438" i="4"/>
  <c r="E437" i="4"/>
  <c r="E436" i="4"/>
  <c r="E435" i="4"/>
  <c r="E434" i="4"/>
  <c r="E433" i="4"/>
  <c r="E432" i="4"/>
  <c r="E431" i="4"/>
  <c r="E430" i="4"/>
  <c r="E429" i="4"/>
  <c r="E428" i="4"/>
  <c r="E427" i="4"/>
  <c r="E426" i="4"/>
  <c r="E425" i="4"/>
  <c r="E424" i="4"/>
  <c r="E423" i="4"/>
  <c r="E422" i="4"/>
  <c r="E421" i="4"/>
  <c r="E420" i="4"/>
  <c r="E419" i="4"/>
  <c r="E418" i="4"/>
  <c r="E417" i="4"/>
  <c r="E416" i="4"/>
  <c r="E415" i="4"/>
  <c r="E414" i="4"/>
  <c r="E413" i="4"/>
  <c r="E412" i="4"/>
  <c r="E411" i="4"/>
  <c r="E410" i="4"/>
  <c r="E409" i="4"/>
  <c r="E408" i="4"/>
  <c r="E407" i="4"/>
  <c r="E406" i="4"/>
  <c r="E405" i="4"/>
  <c r="E404" i="4"/>
  <c r="E403" i="4"/>
  <c r="E402" i="4"/>
  <c r="E401" i="4"/>
  <c r="E400" i="4"/>
  <c r="E399" i="4"/>
  <c r="E398" i="4"/>
  <c r="E397" i="4"/>
  <c r="E396" i="4"/>
  <c r="E395" i="4"/>
  <c r="E394" i="4"/>
  <c r="E393" i="4"/>
  <c r="E392" i="4"/>
  <c r="E391" i="4"/>
  <c r="E390" i="4"/>
  <c r="E389" i="4"/>
  <c r="E388" i="4"/>
  <c r="E387" i="4"/>
  <c r="E386" i="4"/>
  <c r="E385" i="4"/>
  <c r="E384" i="4"/>
  <c r="E383" i="4"/>
  <c r="E382" i="4"/>
  <c r="E381" i="4"/>
  <c r="E380" i="4"/>
  <c r="E379" i="4"/>
  <c r="E378" i="4"/>
  <c r="E377" i="4"/>
  <c r="E376" i="4"/>
  <c r="E375" i="4"/>
  <c r="E374" i="4"/>
  <c r="E373" i="4"/>
  <c r="E372" i="4"/>
  <c r="E371" i="4"/>
  <c r="E370" i="4"/>
  <c r="E369" i="4"/>
  <c r="E368" i="4"/>
  <c r="E367" i="4"/>
  <c r="E366" i="4"/>
  <c r="E365" i="4"/>
  <c r="E364" i="4"/>
  <c r="E363" i="4"/>
  <c r="E362" i="4"/>
  <c r="E361" i="4"/>
  <c r="E360" i="4"/>
  <c r="E359" i="4"/>
  <c r="E358" i="4"/>
  <c r="E357" i="4"/>
  <c r="E356" i="4"/>
  <c r="E355" i="4"/>
  <c r="E354" i="4"/>
  <c r="E353" i="4"/>
  <c r="E352" i="4"/>
  <c r="E351" i="4"/>
  <c r="E350" i="4"/>
  <c r="E349" i="4"/>
  <c r="E348" i="4"/>
  <c r="E347" i="4"/>
  <c r="E346" i="4"/>
  <c r="E345" i="4"/>
  <c r="E344" i="4"/>
  <c r="E343" i="4"/>
  <c r="E342" i="4"/>
  <c r="E341" i="4"/>
  <c r="E340" i="4"/>
  <c r="E339" i="4"/>
  <c r="E338" i="4"/>
  <c r="E337" i="4"/>
  <c r="E336" i="4"/>
  <c r="E335" i="4"/>
  <c r="E334" i="4"/>
  <c r="E333" i="4"/>
  <c r="E332" i="4"/>
  <c r="E331" i="4"/>
  <c r="E330" i="4"/>
  <c r="E329" i="4"/>
  <c r="E328" i="4"/>
  <c r="E327" i="4"/>
  <c r="E326" i="4"/>
  <c r="E325" i="4"/>
  <c r="E324" i="4"/>
  <c r="E323" i="4"/>
  <c r="E322" i="4"/>
  <c r="E321" i="4"/>
  <c r="E320" i="4"/>
  <c r="E319" i="4"/>
  <c r="E318" i="4"/>
  <c r="E317" i="4"/>
  <c r="E316" i="4"/>
  <c r="E315" i="4"/>
  <c r="E314" i="4"/>
  <c r="E313" i="4"/>
  <c r="E312" i="4"/>
  <c r="E311" i="4"/>
  <c r="E310" i="4"/>
  <c r="E309" i="4"/>
  <c r="E308" i="4"/>
  <c r="E307" i="4"/>
  <c r="E306" i="4"/>
  <c r="E305" i="4"/>
  <c r="E304" i="4"/>
  <c r="E303" i="4"/>
  <c r="E302" i="4"/>
  <c r="E301" i="4"/>
  <c r="E300" i="4"/>
  <c r="E299" i="4"/>
  <c r="E298" i="4"/>
  <c r="E297" i="4"/>
  <c r="E296" i="4"/>
  <c r="E295" i="4"/>
  <c r="E294" i="4"/>
  <c r="E293" i="4"/>
  <c r="E292" i="4"/>
  <c r="E291" i="4"/>
  <c r="E290" i="4"/>
  <c r="E289" i="4"/>
  <c r="E288" i="4"/>
  <c r="E287" i="4"/>
  <c r="E286" i="4"/>
  <c r="E285" i="4"/>
  <c r="E284" i="4"/>
  <c r="E283" i="4"/>
  <c r="E282" i="4"/>
  <c r="E281" i="4"/>
  <c r="E280" i="4"/>
  <c r="E279" i="4"/>
  <c r="E278" i="4"/>
  <c r="E277" i="4"/>
  <c r="E276" i="4"/>
  <c r="E275" i="4"/>
  <c r="E274" i="4"/>
  <c r="E273" i="4"/>
  <c r="E272" i="4"/>
  <c r="E271" i="4"/>
  <c r="E270" i="4"/>
  <c r="E269" i="4"/>
  <c r="E268" i="4"/>
  <c r="E267" i="4"/>
  <c r="E266" i="4"/>
  <c r="E265" i="4"/>
  <c r="E264" i="4"/>
  <c r="E263" i="4"/>
  <c r="E262" i="4"/>
  <c r="E261" i="4"/>
  <c r="E260" i="4"/>
  <c r="E259" i="4"/>
  <c r="E258" i="4"/>
  <c r="E257" i="4"/>
  <c r="E256" i="4"/>
  <c r="E255" i="4"/>
  <c r="E254" i="4"/>
  <c r="E253" i="4"/>
  <c r="E252" i="4"/>
  <c r="E251" i="4"/>
  <c r="E250" i="4"/>
  <c r="E249" i="4"/>
  <c r="E248" i="4"/>
  <c r="E247" i="4"/>
  <c r="E246" i="4"/>
  <c r="E245" i="4"/>
  <c r="E244" i="4"/>
  <c r="E243" i="4"/>
  <c r="E242" i="4"/>
  <c r="E241" i="4"/>
  <c r="E240" i="4"/>
  <c r="E239" i="4"/>
  <c r="E238" i="4"/>
  <c r="E237" i="4"/>
  <c r="E236" i="4"/>
  <c r="E235" i="4"/>
  <c r="E234" i="4"/>
  <c r="E233" i="4"/>
  <c r="E232" i="4"/>
  <c r="E231" i="4"/>
  <c r="E230" i="4"/>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7700" i="4"/>
  <c r="D9120" i="4"/>
  <c r="D9119" i="4"/>
  <c r="D9118" i="4"/>
  <c r="D9117" i="4"/>
  <c r="D9116" i="4"/>
  <c r="D9115" i="4"/>
  <c r="D9114" i="4"/>
  <c r="D9113" i="4"/>
  <c r="D9112" i="4"/>
  <c r="D9111" i="4"/>
  <c r="D9110" i="4"/>
  <c r="D9109" i="4"/>
  <c r="D9108" i="4"/>
  <c r="D9107" i="4"/>
  <c r="D9106" i="4"/>
  <c r="D9105" i="4"/>
  <c r="D9104" i="4"/>
  <c r="D9103" i="4"/>
  <c r="D9102" i="4"/>
  <c r="D9101" i="4"/>
  <c r="D9100" i="4"/>
  <c r="D9099" i="4"/>
  <c r="D9098" i="4"/>
  <c r="D9097" i="4"/>
  <c r="D9096" i="4"/>
  <c r="D9095" i="4"/>
  <c r="D9094" i="4"/>
  <c r="D9093" i="4"/>
  <c r="D9092" i="4"/>
  <c r="D9091" i="4"/>
  <c r="D9090" i="4"/>
  <c r="D9089" i="4"/>
  <c r="D9088" i="4"/>
  <c r="D9087" i="4"/>
  <c r="D9086" i="4"/>
  <c r="D9085" i="4"/>
  <c r="D9084" i="4"/>
  <c r="D9083" i="4"/>
  <c r="D9082" i="4"/>
  <c r="D9081" i="4"/>
  <c r="D9080" i="4"/>
  <c r="D9079" i="4"/>
  <c r="D9078" i="4"/>
  <c r="D9077" i="4"/>
  <c r="D9076" i="4"/>
  <c r="D9075" i="4"/>
  <c r="D9074" i="4"/>
  <c r="D9073" i="4"/>
  <c r="D9072" i="4"/>
  <c r="D9071" i="4"/>
  <c r="D9070" i="4"/>
  <c r="D9069" i="4"/>
  <c r="D9068" i="4"/>
  <c r="D9067" i="4"/>
  <c r="D9066" i="4"/>
  <c r="D9065" i="4"/>
  <c r="D9064" i="4"/>
  <c r="D9063" i="4"/>
  <c r="D9062" i="4"/>
  <c r="D9061" i="4"/>
  <c r="D9060" i="4"/>
  <c r="D9059" i="4"/>
  <c r="D9058" i="4"/>
  <c r="D9057" i="4"/>
  <c r="D9056" i="4"/>
  <c r="D9055" i="4"/>
  <c r="D9054" i="4"/>
  <c r="D9053" i="4"/>
  <c r="D9052" i="4"/>
  <c r="D9051" i="4"/>
  <c r="D9050" i="4"/>
  <c r="D9049" i="4"/>
  <c r="D9048" i="4"/>
  <c r="D9047" i="4"/>
  <c r="D9046" i="4"/>
  <c r="D9045" i="4"/>
  <c r="D9044" i="4"/>
  <c r="D9043" i="4"/>
  <c r="D9042" i="4"/>
  <c r="D9041" i="4"/>
  <c r="D9040" i="4"/>
  <c r="D9039" i="4"/>
  <c r="D9038" i="4"/>
  <c r="D9037" i="4"/>
  <c r="D9036" i="4"/>
  <c r="D9035" i="4"/>
  <c r="D9034" i="4"/>
  <c r="D9033" i="4"/>
  <c r="D9032" i="4"/>
  <c r="D9031" i="4"/>
  <c r="D9030" i="4"/>
  <c r="D9029" i="4"/>
  <c r="D9028" i="4"/>
  <c r="D9027" i="4"/>
  <c r="D9026" i="4"/>
  <c r="D9025" i="4"/>
  <c r="D9024" i="4"/>
  <c r="D9023" i="4"/>
  <c r="D9022" i="4"/>
  <c r="D9021" i="4"/>
  <c r="D9020" i="4"/>
  <c r="D9019" i="4"/>
  <c r="D9018" i="4"/>
  <c r="D9017" i="4"/>
  <c r="D9016" i="4"/>
  <c r="D9015" i="4"/>
  <c r="D9014" i="4"/>
  <c r="D9013" i="4"/>
  <c r="D9012" i="4"/>
  <c r="D9011" i="4"/>
  <c r="D9010" i="4"/>
  <c r="D9009" i="4"/>
  <c r="D9008" i="4"/>
  <c r="D9007" i="4"/>
  <c r="D9006" i="4"/>
  <c r="D9005" i="4"/>
  <c r="D9004" i="4"/>
  <c r="D9003" i="4"/>
  <c r="D9002" i="4"/>
  <c r="D9001" i="4"/>
  <c r="D9000" i="4"/>
  <c r="D8999" i="4"/>
  <c r="D8998" i="4"/>
  <c r="D8997" i="4"/>
  <c r="D8996" i="4"/>
  <c r="D8995" i="4"/>
  <c r="D8994" i="4"/>
  <c r="D8993" i="4"/>
  <c r="D8992" i="4"/>
  <c r="D8991" i="4"/>
  <c r="D8990" i="4"/>
  <c r="D8989" i="4"/>
  <c r="D8988" i="4"/>
  <c r="D8987" i="4"/>
  <c r="D8986" i="4"/>
  <c r="D8985" i="4"/>
  <c r="D8984" i="4"/>
  <c r="D8983" i="4"/>
  <c r="D8982" i="4"/>
  <c r="D8981" i="4"/>
  <c r="D8980" i="4"/>
  <c r="D8979" i="4"/>
  <c r="D8978" i="4"/>
  <c r="D8977" i="4"/>
  <c r="D8976" i="4"/>
  <c r="D8975" i="4"/>
  <c r="D8974" i="4"/>
  <c r="D8973" i="4"/>
  <c r="D8972" i="4"/>
  <c r="D8971" i="4"/>
  <c r="D8970" i="4"/>
  <c r="D8969" i="4"/>
  <c r="D8968" i="4"/>
  <c r="D8967" i="4"/>
  <c r="D8966" i="4"/>
  <c r="D8965" i="4"/>
  <c r="D8964" i="4"/>
  <c r="D8963" i="4"/>
  <c r="D8962" i="4"/>
  <c r="D8961" i="4"/>
  <c r="D8960" i="4"/>
  <c r="D8959" i="4"/>
  <c r="D8958" i="4"/>
  <c r="D8957" i="4"/>
  <c r="D8956" i="4"/>
  <c r="D8955" i="4"/>
  <c r="D8954" i="4"/>
  <c r="D8953" i="4"/>
  <c r="D8952" i="4"/>
  <c r="D8951" i="4"/>
  <c r="D8950" i="4"/>
  <c r="D8949" i="4"/>
  <c r="D8948" i="4"/>
  <c r="D8947" i="4"/>
  <c r="D8946" i="4"/>
  <c r="D8945" i="4"/>
  <c r="D8944" i="4"/>
  <c r="D8943" i="4"/>
  <c r="D8942" i="4"/>
  <c r="D8941" i="4"/>
  <c r="D8940" i="4"/>
  <c r="D8939" i="4"/>
  <c r="D8938" i="4"/>
  <c r="D8937" i="4"/>
  <c r="D8936" i="4"/>
  <c r="D8935" i="4"/>
  <c r="D8934" i="4"/>
  <c r="D8933" i="4"/>
  <c r="D8932" i="4"/>
  <c r="D8931" i="4"/>
  <c r="D8930" i="4"/>
  <c r="D8929" i="4"/>
  <c r="D8928" i="4"/>
  <c r="D8927" i="4"/>
  <c r="D8926" i="4"/>
  <c r="D8925" i="4"/>
  <c r="D8924" i="4"/>
  <c r="D8923" i="4"/>
  <c r="D8922" i="4"/>
  <c r="D8921" i="4"/>
  <c r="D8920" i="4"/>
  <c r="D8919" i="4"/>
  <c r="D8918" i="4"/>
  <c r="D8917" i="4"/>
  <c r="D8916" i="4"/>
  <c r="D8915" i="4"/>
  <c r="D8914" i="4"/>
  <c r="D8913" i="4"/>
  <c r="D8912" i="4"/>
  <c r="D8911" i="4"/>
  <c r="D8910" i="4"/>
  <c r="D8909" i="4"/>
  <c r="D8908" i="4"/>
  <c r="D8907" i="4"/>
  <c r="D8906" i="4"/>
  <c r="D8905" i="4"/>
  <c r="D8904" i="4"/>
  <c r="D8903" i="4"/>
  <c r="D8902" i="4"/>
  <c r="D8901" i="4"/>
  <c r="D8900" i="4"/>
  <c r="D8899" i="4"/>
  <c r="D8898" i="4"/>
  <c r="D8897" i="4"/>
  <c r="D8896" i="4"/>
  <c r="D8895" i="4"/>
  <c r="D8894" i="4"/>
  <c r="D8893" i="4"/>
  <c r="D8892" i="4"/>
  <c r="D8891" i="4"/>
  <c r="D8890" i="4"/>
  <c r="D8889" i="4"/>
  <c r="D8888" i="4"/>
  <c r="D8887" i="4"/>
  <c r="D8886" i="4"/>
  <c r="D8885" i="4"/>
  <c r="D8884" i="4"/>
  <c r="D8883" i="4"/>
  <c r="D8882" i="4"/>
  <c r="D8881" i="4"/>
  <c r="D8880" i="4"/>
  <c r="D8879" i="4"/>
  <c r="D8878" i="4"/>
  <c r="D8877" i="4"/>
  <c r="D8876" i="4"/>
  <c r="D8875" i="4"/>
  <c r="D8874" i="4"/>
  <c r="D8873" i="4"/>
  <c r="D8872" i="4"/>
  <c r="D8871" i="4"/>
  <c r="D8870" i="4"/>
  <c r="D8869" i="4"/>
  <c r="D8868" i="4"/>
  <c r="D8867" i="4"/>
  <c r="D8866" i="4"/>
  <c r="D8865" i="4"/>
  <c r="D8864" i="4"/>
  <c r="D8863" i="4"/>
  <c r="D8862" i="4"/>
  <c r="D8861" i="4"/>
  <c r="D8860" i="4"/>
  <c r="D8859" i="4"/>
  <c r="D8858" i="4"/>
  <c r="D8857" i="4"/>
  <c r="D8856" i="4"/>
  <c r="D8855" i="4"/>
  <c r="D8854" i="4"/>
  <c r="D8853" i="4"/>
  <c r="D8852" i="4"/>
  <c r="D8851" i="4"/>
  <c r="D8850" i="4"/>
  <c r="D8849" i="4"/>
  <c r="D8848" i="4"/>
  <c r="D8847" i="4"/>
  <c r="D8846" i="4"/>
  <c r="D8845" i="4"/>
  <c r="D8844" i="4"/>
  <c r="D8843" i="4"/>
  <c r="D8842" i="4"/>
  <c r="D8841" i="4"/>
  <c r="D8840" i="4"/>
  <c r="D8839" i="4"/>
  <c r="D8838" i="4"/>
  <c r="D8837" i="4"/>
  <c r="D8836" i="4"/>
  <c r="D8835" i="4"/>
  <c r="D8834" i="4"/>
  <c r="D8833" i="4"/>
  <c r="D8832" i="4"/>
  <c r="D8831" i="4"/>
  <c r="D8830" i="4"/>
  <c r="D8829" i="4"/>
  <c r="D8828" i="4"/>
  <c r="D8827" i="4"/>
  <c r="D8826" i="4"/>
  <c r="D8825" i="4"/>
  <c r="D8824" i="4"/>
  <c r="D8823" i="4"/>
  <c r="D8822" i="4"/>
  <c r="D8821" i="4"/>
  <c r="D8820" i="4"/>
  <c r="D8819" i="4"/>
  <c r="D8818" i="4"/>
  <c r="D8817" i="4"/>
  <c r="D8816" i="4"/>
  <c r="D8815" i="4"/>
  <c r="D8814" i="4"/>
  <c r="D8813" i="4"/>
  <c r="D8812" i="4"/>
  <c r="D8811" i="4"/>
  <c r="D8810" i="4"/>
  <c r="D8809" i="4"/>
  <c r="D8808" i="4"/>
  <c r="D8807" i="4"/>
  <c r="D8806" i="4"/>
  <c r="D8805" i="4"/>
  <c r="D8804" i="4"/>
  <c r="D8803" i="4"/>
  <c r="D8802" i="4"/>
  <c r="D8801" i="4"/>
  <c r="D8800" i="4"/>
  <c r="D8799" i="4"/>
  <c r="D8798" i="4"/>
  <c r="D8797" i="4"/>
  <c r="D8796" i="4"/>
  <c r="D8795" i="4"/>
  <c r="D8794" i="4"/>
  <c r="D8793" i="4"/>
  <c r="D8792" i="4"/>
  <c r="D8791" i="4"/>
  <c r="D8790" i="4"/>
  <c r="D8789" i="4"/>
  <c r="D8788" i="4"/>
  <c r="D8787" i="4"/>
  <c r="D8786" i="4"/>
  <c r="D8785" i="4"/>
  <c r="D8784" i="4"/>
  <c r="D8783" i="4"/>
  <c r="D8782" i="4"/>
  <c r="D8781" i="4"/>
  <c r="D8780" i="4"/>
  <c r="D8779" i="4"/>
  <c r="D8778" i="4"/>
  <c r="D8777" i="4"/>
  <c r="D8776" i="4"/>
  <c r="D8775" i="4"/>
  <c r="D8774" i="4"/>
  <c r="D8773" i="4"/>
  <c r="D8772" i="4"/>
  <c r="D8771" i="4"/>
  <c r="D8770" i="4"/>
  <c r="D8769" i="4"/>
  <c r="D8768" i="4"/>
  <c r="D8767" i="4"/>
  <c r="D8766" i="4"/>
  <c r="D8765" i="4"/>
  <c r="D8764" i="4"/>
  <c r="D8763" i="4"/>
  <c r="D8762" i="4"/>
  <c r="D8761" i="4"/>
  <c r="D8760" i="4"/>
  <c r="D8759" i="4"/>
  <c r="D8758" i="4"/>
  <c r="D8757" i="4"/>
  <c r="D8756" i="4"/>
  <c r="D8755" i="4"/>
  <c r="D8754" i="4"/>
  <c r="D8753" i="4"/>
  <c r="D8752" i="4"/>
  <c r="D8751" i="4"/>
  <c r="D8750" i="4"/>
  <c r="D8749" i="4"/>
  <c r="D8748" i="4"/>
  <c r="D8747" i="4"/>
  <c r="D8746" i="4"/>
  <c r="D8745" i="4"/>
  <c r="D8744" i="4"/>
  <c r="D8743" i="4"/>
  <c r="D8742" i="4"/>
  <c r="D8741" i="4"/>
  <c r="D8740" i="4"/>
  <c r="D8739" i="4"/>
  <c r="D8738" i="4"/>
  <c r="D8737" i="4"/>
  <c r="D8736" i="4"/>
  <c r="D8735" i="4"/>
  <c r="D8734" i="4"/>
  <c r="D8733" i="4"/>
  <c r="D8732" i="4"/>
  <c r="D8731" i="4"/>
  <c r="D8730" i="4"/>
  <c r="D8729" i="4"/>
  <c r="D8728" i="4"/>
  <c r="D8727" i="4"/>
  <c r="D8726" i="4"/>
  <c r="D8725" i="4"/>
  <c r="D8724" i="4"/>
  <c r="D8723" i="4"/>
  <c r="D8722" i="4"/>
  <c r="D8721" i="4"/>
  <c r="D8720" i="4"/>
  <c r="D8719" i="4"/>
  <c r="D8718" i="4"/>
  <c r="D8717" i="4"/>
  <c r="D8716" i="4"/>
  <c r="D8715" i="4"/>
  <c r="D8714" i="4"/>
  <c r="D8713" i="4"/>
  <c r="D8712" i="4"/>
  <c r="D8711" i="4"/>
  <c r="D8710" i="4"/>
  <c r="D8709" i="4"/>
  <c r="D8708" i="4"/>
  <c r="D8707" i="4"/>
  <c r="D8706" i="4"/>
  <c r="D8705" i="4"/>
  <c r="D8704" i="4"/>
  <c r="D8703" i="4"/>
  <c r="D8702" i="4"/>
  <c r="D8701" i="4"/>
  <c r="D8700" i="4"/>
  <c r="D8699" i="4"/>
  <c r="D8698" i="4"/>
  <c r="D8697" i="4"/>
  <c r="D8696" i="4"/>
  <c r="D8695" i="4"/>
  <c r="D8694" i="4"/>
  <c r="D8693" i="4"/>
  <c r="D8692" i="4"/>
  <c r="D8691" i="4"/>
  <c r="D8690" i="4"/>
  <c r="D8689" i="4"/>
  <c r="D8688" i="4"/>
  <c r="D8687" i="4"/>
  <c r="D8686" i="4"/>
  <c r="D8685" i="4"/>
  <c r="D8684" i="4"/>
  <c r="D8683" i="4"/>
  <c r="D8682" i="4"/>
  <c r="D8681" i="4"/>
  <c r="D8680" i="4"/>
  <c r="D8679" i="4"/>
  <c r="D8678" i="4"/>
  <c r="D8677" i="4"/>
  <c r="D8676" i="4"/>
  <c r="D8675" i="4"/>
  <c r="D8674" i="4"/>
  <c r="D8673" i="4"/>
  <c r="D8672" i="4"/>
  <c r="D8671" i="4"/>
  <c r="D8670" i="4"/>
  <c r="D8669" i="4"/>
  <c r="D8668" i="4"/>
  <c r="D8667" i="4"/>
  <c r="D8666" i="4"/>
  <c r="D8665" i="4"/>
  <c r="D8664" i="4"/>
  <c r="D8663" i="4"/>
  <c r="D8662" i="4"/>
  <c r="D8661" i="4"/>
  <c r="D8660" i="4"/>
  <c r="D8659" i="4"/>
  <c r="D8658" i="4"/>
  <c r="D8657" i="4"/>
  <c r="D8656" i="4"/>
  <c r="D8655" i="4"/>
  <c r="D8654" i="4"/>
  <c r="D8653" i="4"/>
  <c r="D8652" i="4"/>
  <c r="D8651" i="4"/>
  <c r="D8650" i="4"/>
  <c r="D8649" i="4"/>
  <c r="D8648" i="4"/>
  <c r="D8647" i="4"/>
  <c r="D8646" i="4"/>
  <c r="D8645" i="4"/>
  <c r="D8644" i="4"/>
  <c r="D8643" i="4"/>
  <c r="D8642" i="4"/>
  <c r="D8641" i="4"/>
  <c r="D8640" i="4"/>
  <c r="D8639" i="4"/>
  <c r="D8638" i="4"/>
  <c r="D8637" i="4"/>
  <c r="D8636" i="4"/>
  <c r="D8635" i="4"/>
  <c r="D8634" i="4"/>
  <c r="D8633" i="4"/>
  <c r="D8632" i="4"/>
  <c r="D8631" i="4"/>
  <c r="D8630" i="4"/>
  <c r="D8629" i="4"/>
  <c r="D8628" i="4"/>
  <c r="D8627" i="4"/>
  <c r="D8626" i="4"/>
  <c r="D8625" i="4"/>
  <c r="D8624" i="4"/>
  <c r="D8623" i="4"/>
  <c r="D8622" i="4"/>
  <c r="D8621" i="4"/>
  <c r="D8620" i="4"/>
  <c r="D8619" i="4"/>
  <c r="D8618" i="4"/>
  <c r="D8617" i="4"/>
  <c r="D8616" i="4"/>
  <c r="D8615" i="4"/>
  <c r="D8614" i="4"/>
  <c r="D8613" i="4"/>
  <c r="D8612" i="4"/>
  <c r="D8611" i="4"/>
  <c r="D8610" i="4"/>
  <c r="D8609" i="4"/>
  <c r="D8608" i="4"/>
  <c r="D8607" i="4"/>
  <c r="D8606" i="4"/>
  <c r="D8605" i="4"/>
  <c r="D8604" i="4"/>
  <c r="D8603" i="4"/>
  <c r="D8602" i="4"/>
  <c r="D8601" i="4"/>
  <c r="D8600" i="4"/>
  <c r="D8599" i="4"/>
  <c r="D8598" i="4"/>
  <c r="D8597" i="4"/>
  <c r="D8596" i="4"/>
  <c r="D8595" i="4"/>
  <c r="D8594" i="4"/>
  <c r="D8593" i="4"/>
  <c r="D8592" i="4"/>
  <c r="D8591" i="4"/>
  <c r="D8590" i="4"/>
  <c r="D8589" i="4"/>
  <c r="D8588" i="4"/>
  <c r="D8587" i="4"/>
  <c r="D8586" i="4"/>
  <c r="D8585" i="4"/>
  <c r="D8584" i="4"/>
  <c r="D8583" i="4"/>
  <c r="D8582" i="4"/>
  <c r="D8581" i="4"/>
  <c r="D8580" i="4"/>
  <c r="D8579" i="4"/>
  <c r="D8578" i="4"/>
  <c r="D8577" i="4"/>
  <c r="D8576" i="4"/>
  <c r="D8575" i="4"/>
  <c r="D8574" i="4"/>
  <c r="D8573" i="4"/>
  <c r="D8572" i="4"/>
  <c r="D8571" i="4"/>
  <c r="D8570" i="4"/>
  <c r="D8569" i="4"/>
  <c r="D8568" i="4"/>
  <c r="D8567" i="4"/>
  <c r="D8566" i="4"/>
  <c r="D8565" i="4"/>
  <c r="D8564" i="4"/>
  <c r="D8563" i="4"/>
  <c r="D8562" i="4"/>
  <c r="D8561" i="4"/>
  <c r="D8560" i="4"/>
  <c r="D8559" i="4"/>
  <c r="D8558" i="4"/>
  <c r="D8557" i="4"/>
  <c r="D8556" i="4"/>
  <c r="D8555" i="4"/>
  <c r="D8554" i="4"/>
  <c r="D8553" i="4"/>
  <c r="D8552" i="4"/>
  <c r="D8551" i="4"/>
  <c r="D8550" i="4"/>
  <c r="D8549" i="4"/>
  <c r="D8548" i="4"/>
  <c r="D8547" i="4"/>
  <c r="D8546" i="4"/>
  <c r="D8545" i="4"/>
  <c r="D8544" i="4"/>
  <c r="D8543" i="4"/>
  <c r="D8542" i="4"/>
  <c r="D8541" i="4"/>
  <c r="D8540" i="4"/>
  <c r="D8539" i="4"/>
  <c r="D8538" i="4"/>
  <c r="D8537" i="4"/>
  <c r="D8536" i="4"/>
  <c r="D8535" i="4"/>
  <c r="D8534" i="4"/>
  <c r="D8533" i="4"/>
  <c r="D8532" i="4"/>
  <c r="D8531" i="4"/>
  <c r="D8530" i="4"/>
  <c r="D8529" i="4"/>
  <c r="D8528" i="4"/>
  <c r="D8527" i="4"/>
  <c r="D8526" i="4"/>
  <c r="D8525" i="4"/>
  <c r="D8524" i="4"/>
  <c r="D8523" i="4"/>
  <c r="D8522" i="4"/>
  <c r="D8521" i="4"/>
  <c r="D8520" i="4"/>
  <c r="D8519" i="4"/>
  <c r="D8518" i="4"/>
  <c r="D8517" i="4"/>
  <c r="D8516" i="4"/>
  <c r="D8515" i="4"/>
  <c r="D8514" i="4"/>
  <c r="D8513" i="4"/>
  <c r="D8512" i="4"/>
  <c r="D8511" i="4"/>
  <c r="D8510" i="4"/>
  <c r="D8509" i="4"/>
  <c r="D8508" i="4"/>
  <c r="D8507" i="4"/>
  <c r="D8506" i="4"/>
  <c r="D8505" i="4"/>
  <c r="D8504" i="4"/>
  <c r="D8503" i="4"/>
  <c r="D8502" i="4"/>
  <c r="D8501" i="4"/>
  <c r="D8500" i="4"/>
  <c r="D8499" i="4"/>
  <c r="D8498" i="4"/>
  <c r="D8497" i="4"/>
  <c r="D8496" i="4"/>
  <c r="D8495" i="4"/>
  <c r="D8494" i="4"/>
  <c r="D8493" i="4"/>
  <c r="D8492" i="4"/>
  <c r="D8491" i="4"/>
  <c r="D8490" i="4"/>
  <c r="D8489" i="4"/>
  <c r="D8488" i="4"/>
  <c r="D8487" i="4"/>
  <c r="D8486" i="4"/>
  <c r="D8485" i="4"/>
  <c r="D8484" i="4"/>
  <c r="D8483" i="4"/>
  <c r="D8482" i="4"/>
  <c r="D8481" i="4"/>
  <c r="D8480" i="4"/>
  <c r="D8479" i="4"/>
  <c r="D8478" i="4"/>
  <c r="D8477" i="4"/>
  <c r="D8476" i="4"/>
  <c r="D8475" i="4"/>
  <c r="D8474" i="4"/>
  <c r="D8473" i="4"/>
  <c r="D8472" i="4"/>
  <c r="D8471" i="4"/>
  <c r="D8470" i="4"/>
  <c r="D8469" i="4"/>
  <c r="D8468" i="4"/>
  <c r="D8467" i="4"/>
  <c r="D8466" i="4"/>
  <c r="D8465" i="4"/>
  <c r="D8464" i="4"/>
  <c r="D8463" i="4"/>
  <c r="D8462" i="4"/>
  <c r="D8461" i="4"/>
  <c r="D8460" i="4"/>
  <c r="D8459" i="4"/>
  <c r="D8458" i="4"/>
  <c r="D8457" i="4"/>
  <c r="D8456" i="4"/>
  <c r="D8455" i="4"/>
  <c r="D8454" i="4"/>
  <c r="D8453" i="4"/>
  <c r="D8452" i="4"/>
  <c r="D8451" i="4"/>
  <c r="D8450" i="4"/>
  <c r="D8449" i="4"/>
  <c r="D8448" i="4"/>
  <c r="D8447" i="4"/>
  <c r="D8446" i="4"/>
  <c r="D8445" i="4"/>
  <c r="D8444" i="4"/>
  <c r="D8443" i="4"/>
  <c r="D8442" i="4"/>
  <c r="D8441" i="4"/>
  <c r="D8440" i="4"/>
  <c r="D8439" i="4"/>
  <c r="D8438" i="4"/>
  <c r="D8437" i="4"/>
  <c r="D8436" i="4"/>
  <c r="D8435" i="4"/>
  <c r="D8434" i="4"/>
  <c r="D8433" i="4"/>
  <c r="D8432" i="4"/>
  <c r="D8431" i="4"/>
  <c r="D8430" i="4"/>
  <c r="D8429" i="4"/>
  <c r="D8428" i="4"/>
  <c r="D8427" i="4"/>
  <c r="D8426" i="4"/>
  <c r="D8425" i="4"/>
  <c r="D8424" i="4"/>
  <c r="D8423" i="4"/>
  <c r="D8422" i="4"/>
  <c r="D8421" i="4"/>
  <c r="D8420" i="4"/>
  <c r="D8419" i="4"/>
  <c r="D8418" i="4"/>
  <c r="D8417" i="4"/>
  <c r="D8416" i="4"/>
  <c r="D8415" i="4"/>
  <c r="D8414" i="4"/>
  <c r="D8413" i="4"/>
  <c r="D8412" i="4"/>
  <c r="D8411" i="4"/>
  <c r="D8410" i="4"/>
  <c r="D8409" i="4"/>
  <c r="D8408" i="4"/>
  <c r="D8407" i="4"/>
  <c r="D8406" i="4"/>
  <c r="D8405" i="4"/>
  <c r="D8404" i="4"/>
  <c r="D8403" i="4"/>
  <c r="D8402" i="4"/>
  <c r="D8401" i="4"/>
  <c r="D8400" i="4"/>
  <c r="D8399" i="4"/>
  <c r="D8398" i="4"/>
  <c r="D8397" i="4"/>
  <c r="D8396" i="4"/>
  <c r="D8395" i="4"/>
  <c r="D8394" i="4"/>
  <c r="D8393" i="4"/>
  <c r="D8392" i="4"/>
  <c r="D8391" i="4"/>
  <c r="D8390" i="4"/>
  <c r="D8389" i="4"/>
  <c r="D8388" i="4"/>
  <c r="D8387" i="4"/>
  <c r="D8386" i="4"/>
  <c r="D8385" i="4"/>
  <c r="D8384" i="4"/>
  <c r="D8383" i="4"/>
  <c r="D8382" i="4"/>
  <c r="D8381" i="4"/>
  <c r="D8380" i="4"/>
  <c r="D8379" i="4"/>
  <c r="D8378" i="4"/>
  <c r="D8377" i="4"/>
  <c r="D8376" i="4"/>
  <c r="D8375" i="4"/>
  <c r="D8374" i="4"/>
  <c r="D8373" i="4"/>
  <c r="D8372" i="4"/>
  <c r="D8371" i="4"/>
  <c r="D8370" i="4"/>
  <c r="D8369" i="4"/>
  <c r="D8368" i="4"/>
  <c r="D8367" i="4"/>
  <c r="D8366" i="4"/>
  <c r="D8365" i="4"/>
  <c r="D8364" i="4"/>
  <c r="D8363" i="4"/>
  <c r="D8362" i="4"/>
  <c r="D8361" i="4"/>
  <c r="D8360" i="4"/>
  <c r="D8359" i="4"/>
  <c r="D8358" i="4"/>
  <c r="D8357" i="4"/>
  <c r="D8356" i="4"/>
  <c r="D8355" i="4"/>
  <c r="D8354" i="4"/>
  <c r="D8353" i="4"/>
  <c r="D8352" i="4"/>
  <c r="D8351" i="4"/>
  <c r="D8350" i="4"/>
  <c r="D8349" i="4"/>
  <c r="D8348" i="4"/>
  <c r="D8347" i="4"/>
  <c r="D8346" i="4"/>
  <c r="D8345" i="4"/>
  <c r="D8344" i="4"/>
  <c r="D8343" i="4"/>
  <c r="D8342" i="4"/>
  <c r="D8341" i="4"/>
  <c r="D8340" i="4"/>
  <c r="D8339" i="4"/>
  <c r="D8338" i="4"/>
  <c r="D8337" i="4"/>
  <c r="D8336" i="4"/>
  <c r="D8335" i="4"/>
  <c r="D8334" i="4"/>
  <c r="D8333" i="4"/>
  <c r="D8332" i="4"/>
  <c r="D8331" i="4"/>
  <c r="D8330" i="4"/>
  <c r="D8329" i="4"/>
  <c r="D8328" i="4"/>
  <c r="D8327" i="4"/>
  <c r="D8326" i="4"/>
  <c r="D8325" i="4"/>
  <c r="D8324" i="4"/>
  <c r="D8323" i="4"/>
  <c r="D8322" i="4"/>
  <c r="D8321" i="4"/>
  <c r="D8320" i="4"/>
  <c r="D8319" i="4"/>
  <c r="D8318" i="4"/>
  <c r="D8317" i="4"/>
  <c r="D8316" i="4"/>
  <c r="D8315" i="4"/>
  <c r="D8314" i="4"/>
  <c r="D8313" i="4"/>
  <c r="D8312" i="4"/>
  <c r="D8311" i="4"/>
  <c r="D8310" i="4"/>
  <c r="D8309" i="4"/>
  <c r="D8308" i="4"/>
  <c r="D8307" i="4"/>
  <c r="D8306" i="4"/>
  <c r="D8305" i="4"/>
  <c r="D8304" i="4"/>
  <c r="D8303" i="4"/>
  <c r="D8302" i="4"/>
  <c r="D8301" i="4"/>
  <c r="D8300" i="4"/>
  <c r="D8299" i="4"/>
  <c r="D8298" i="4"/>
  <c r="D8297" i="4"/>
  <c r="D8296" i="4"/>
  <c r="D8295" i="4"/>
  <c r="D8294" i="4"/>
  <c r="D8293" i="4"/>
  <c r="D8292" i="4"/>
  <c r="D8291" i="4"/>
  <c r="D8290" i="4"/>
  <c r="D8289" i="4"/>
  <c r="D8288" i="4"/>
  <c r="D8287" i="4"/>
  <c r="D8286" i="4"/>
  <c r="D8285" i="4"/>
  <c r="D8284" i="4"/>
  <c r="D8283" i="4"/>
  <c r="D8282" i="4"/>
  <c r="D8281" i="4"/>
  <c r="D8280" i="4"/>
  <c r="D8279" i="4"/>
  <c r="D8278" i="4"/>
  <c r="D8277" i="4"/>
  <c r="D8276" i="4"/>
  <c r="D8275" i="4"/>
  <c r="D8274" i="4"/>
  <c r="D8273" i="4"/>
  <c r="D8272" i="4"/>
  <c r="D8271" i="4"/>
  <c r="D8270" i="4"/>
  <c r="D8269" i="4"/>
  <c r="D8268" i="4"/>
  <c r="D8267" i="4"/>
  <c r="D8266" i="4"/>
  <c r="D8265" i="4"/>
  <c r="D8264" i="4"/>
  <c r="D8263" i="4"/>
  <c r="D8262" i="4"/>
  <c r="D8261" i="4"/>
  <c r="D8260" i="4"/>
  <c r="D8259" i="4"/>
  <c r="D8258" i="4"/>
  <c r="D8257" i="4"/>
  <c r="D8256" i="4"/>
  <c r="D8255" i="4"/>
  <c r="D8254" i="4"/>
  <c r="D8253" i="4"/>
  <c r="D8252" i="4"/>
  <c r="D8251" i="4"/>
  <c r="D8250" i="4"/>
  <c r="D8249" i="4"/>
  <c r="D8248" i="4"/>
  <c r="D8247" i="4"/>
  <c r="D8246" i="4"/>
  <c r="D8245" i="4"/>
  <c r="D8244" i="4"/>
  <c r="D8243" i="4"/>
  <c r="D8242" i="4"/>
  <c r="D8241" i="4"/>
  <c r="D8240" i="4"/>
  <c r="D8239" i="4"/>
  <c r="D8238" i="4"/>
  <c r="D8237" i="4"/>
  <c r="D8236" i="4"/>
  <c r="D8235" i="4"/>
  <c r="D8234" i="4"/>
  <c r="D8233" i="4"/>
  <c r="D8232" i="4"/>
  <c r="D8231" i="4"/>
  <c r="D8230" i="4"/>
  <c r="D8229" i="4"/>
  <c r="D8228" i="4"/>
  <c r="D8227" i="4"/>
  <c r="D8226" i="4"/>
  <c r="D8225" i="4"/>
  <c r="D8224" i="4"/>
  <c r="D8223" i="4"/>
  <c r="D8222" i="4"/>
  <c r="D8221" i="4"/>
  <c r="D8220" i="4"/>
  <c r="D8219" i="4"/>
  <c r="D8218" i="4"/>
  <c r="D8217" i="4"/>
  <c r="D8216" i="4"/>
  <c r="D8215" i="4"/>
  <c r="D8214" i="4"/>
  <c r="D8213" i="4"/>
  <c r="D8212" i="4"/>
  <c r="D8211" i="4"/>
  <c r="D8210" i="4"/>
  <c r="D8209" i="4"/>
  <c r="D8208" i="4"/>
  <c r="D8207" i="4"/>
  <c r="D8206" i="4"/>
  <c r="D8205" i="4"/>
  <c r="D8204" i="4"/>
  <c r="D8203" i="4"/>
  <c r="D8202" i="4"/>
  <c r="D8201" i="4"/>
  <c r="D8200" i="4"/>
  <c r="D8199" i="4"/>
  <c r="D8198" i="4"/>
  <c r="D8197" i="4"/>
  <c r="D8196" i="4"/>
  <c r="D8195" i="4"/>
  <c r="D8194" i="4"/>
  <c r="D8193" i="4"/>
  <c r="D8192" i="4"/>
  <c r="D8191" i="4"/>
  <c r="D8190" i="4"/>
  <c r="D8189" i="4"/>
  <c r="D8188" i="4"/>
  <c r="D8187" i="4"/>
  <c r="D8186" i="4"/>
  <c r="D8185" i="4"/>
  <c r="D8184" i="4"/>
  <c r="D8183" i="4"/>
  <c r="D8182" i="4"/>
  <c r="D8181" i="4"/>
  <c r="D8180" i="4"/>
  <c r="D8179" i="4"/>
  <c r="D8178" i="4"/>
  <c r="D8177" i="4"/>
  <c r="D8176" i="4"/>
  <c r="D8175" i="4"/>
  <c r="D8174" i="4"/>
  <c r="D8173" i="4"/>
  <c r="D8172" i="4"/>
  <c r="D8171" i="4"/>
  <c r="D8170" i="4"/>
  <c r="D8169" i="4"/>
  <c r="D8168" i="4"/>
  <c r="D8167" i="4"/>
  <c r="D8166" i="4"/>
  <c r="D8165" i="4"/>
  <c r="D8164" i="4"/>
  <c r="D8163" i="4"/>
  <c r="D8162" i="4"/>
  <c r="D8161" i="4"/>
  <c r="D8160" i="4"/>
  <c r="D8159" i="4"/>
  <c r="D8158" i="4"/>
  <c r="D8157" i="4"/>
  <c r="D8156" i="4"/>
  <c r="D8155" i="4"/>
  <c r="D8154" i="4"/>
  <c r="D8153" i="4"/>
  <c r="D8152" i="4"/>
  <c r="D8151" i="4"/>
  <c r="D8150" i="4"/>
  <c r="D8149" i="4"/>
  <c r="D8148" i="4"/>
  <c r="D8147" i="4"/>
  <c r="D8146" i="4"/>
  <c r="D8145" i="4"/>
  <c r="D8144" i="4"/>
  <c r="D8143" i="4"/>
  <c r="D8142" i="4"/>
  <c r="D8141" i="4"/>
  <c r="D8140" i="4"/>
  <c r="D8139" i="4"/>
  <c r="D8138" i="4"/>
  <c r="D8137" i="4"/>
  <c r="D8136" i="4"/>
  <c r="D8135" i="4"/>
  <c r="D8134" i="4"/>
  <c r="D8133" i="4"/>
  <c r="D8132" i="4"/>
  <c r="D8131" i="4"/>
  <c r="D8130" i="4"/>
  <c r="D8129" i="4"/>
  <c r="D8128" i="4"/>
  <c r="D8127" i="4"/>
  <c r="D8126" i="4"/>
  <c r="D8125" i="4"/>
  <c r="D8124" i="4"/>
  <c r="D8123" i="4"/>
  <c r="D8122" i="4"/>
  <c r="D8121" i="4"/>
  <c r="D8120" i="4"/>
  <c r="D8119" i="4"/>
  <c r="D8118" i="4"/>
  <c r="D8117" i="4"/>
  <c r="D8116" i="4"/>
  <c r="D8115" i="4"/>
  <c r="D8114" i="4"/>
  <c r="D8113" i="4"/>
  <c r="D8112" i="4"/>
  <c r="D8111" i="4"/>
  <c r="D8110" i="4"/>
  <c r="D8109" i="4"/>
  <c r="D8108" i="4"/>
  <c r="D8107" i="4"/>
  <c r="D8106" i="4"/>
  <c r="D8105" i="4"/>
  <c r="D8104" i="4"/>
  <c r="D8103" i="4"/>
  <c r="D8102" i="4"/>
  <c r="D8101" i="4"/>
  <c r="D8100" i="4"/>
  <c r="D8099" i="4"/>
  <c r="D8098" i="4"/>
  <c r="D8097" i="4"/>
  <c r="D8096" i="4"/>
  <c r="D8095" i="4"/>
  <c r="D8094" i="4"/>
  <c r="D8093" i="4"/>
  <c r="D8092" i="4"/>
  <c r="D8091" i="4"/>
  <c r="D8090" i="4"/>
  <c r="D8089" i="4"/>
  <c r="D8088" i="4"/>
  <c r="D8087" i="4"/>
  <c r="D8086" i="4"/>
  <c r="D8085" i="4"/>
  <c r="D8084" i="4"/>
  <c r="D8083" i="4"/>
  <c r="D8082" i="4"/>
  <c r="D8081" i="4"/>
  <c r="D8080" i="4"/>
  <c r="D8079" i="4"/>
  <c r="D8078" i="4"/>
  <c r="D8077" i="4"/>
  <c r="D8076" i="4"/>
  <c r="D8075" i="4"/>
  <c r="D8074" i="4"/>
  <c r="D8073" i="4"/>
  <c r="D8072" i="4"/>
  <c r="D8071" i="4"/>
  <c r="D8070" i="4"/>
  <c r="D8069" i="4"/>
  <c r="D8068" i="4"/>
  <c r="D8067" i="4"/>
  <c r="D8066" i="4"/>
  <c r="D8065" i="4"/>
  <c r="D8064" i="4"/>
  <c r="D8063" i="4"/>
  <c r="D8062" i="4"/>
  <c r="D8061" i="4"/>
  <c r="D8060" i="4"/>
  <c r="D8059" i="4"/>
  <c r="D8058" i="4"/>
  <c r="D8057" i="4"/>
  <c r="D8056" i="4"/>
  <c r="D8055" i="4"/>
  <c r="D8054" i="4"/>
  <c r="D8053" i="4"/>
  <c r="D8052" i="4"/>
  <c r="D8051" i="4"/>
  <c r="D8050" i="4"/>
  <c r="D8049" i="4"/>
  <c r="D8048" i="4"/>
  <c r="D8047" i="4"/>
  <c r="D8046" i="4"/>
  <c r="D8045" i="4"/>
  <c r="D8044" i="4"/>
  <c r="D8043" i="4"/>
  <c r="D8042" i="4"/>
  <c r="D8041" i="4"/>
  <c r="D8040" i="4"/>
  <c r="D8039" i="4"/>
  <c r="D8038" i="4"/>
  <c r="D8037" i="4"/>
  <c r="D8036" i="4"/>
  <c r="D8035" i="4"/>
  <c r="D8034" i="4"/>
  <c r="D8033" i="4"/>
  <c r="D8032" i="4"/>
  <c r="D8031" i="4"/>
  <c r="D8030" i="4"/>
  <c r="D8029" i="4"/>
  <c r="D8028" i="4"/>
  <c r="D8027" i="4"/>
  <c r="D8026" i="4"/>
  <c r="D8025" i="4"/>
  <c r="D8024" i="4"/>
  <c r="D8023" i="4"/>
  <c r="D8022" i="4"/>
  <c r="D8021" i="4"/>
  <c r="D8020" i="4"/>
  <c r="D8019" i="4"/>
  <c r="D8018" i="4"/>
  <c r="D8017" i="4"/>
  <c r="D8016" i="4"/>
  <c r="D8015" i="4"/>
  <c r="D8014" i="4"/>
  <c r="D8013" i="4"/>
  <c r="D8012" i="4"/>
  <c r="D8011" i="4"/>
  <c r="D8010" i="4"/>
  <c r="D8009" i="4"/>
  <c r="D8008" i="4"/>
  <c r="D8007" i="4"/>
  <c r="D8006" i="4"/>
  <c r="D8005" i="4"/>
  <c r="D8004" i="4"/>
  <c r="D8003" i="4"/>
  <c r="D8002" i="4"/>
  <c r="D8001" i="4"/>
  <c r="D8000" i="4"/>
  <c r="D7999" i="4"/>
  <c r="D7998" i="4"/>
  <c r="D7997" i="4"/>
  <c r="D7996" i="4"/>
  <c r="D7995" i="4"/>
  <c r="D7994" i="4"/>
  <c r="D7993" i="4"/>
  <c r="D7992" i="4"/>
  <c r="D7991" i="4"/>
  <c r="D7990" i="4"/>
  <c r="D7989" i="4"/>
  <c r="D7988" i="4"/>
  <c r="D7987" i="4"/>
  <c r="D7986" i="4"/>
  <c r="D7985" i="4"/>
  <c r="D7984" i="4"/>
  <c r="D7983" i="4"/>
  <c r="D7982" i="4"/>
  <c r="D7981" i="4"/>
  <c r="D7980" i="4"/>
  <c r="D7979" i="4"/>
  <c r="D7978" i="4"/>
  <c r="D7977" i="4"/>
  <c r="D7976" i="4"/>
  <c r="D7975" i="4"/>
  <c r="D7974" i="4"/>
  <c r="D7973" i="4"/>
  <c r="D7972" i="4"/>
  <c r="D7971" i="4"/>
  <c r="D7970" i="4"/>
  <c r="D7969" i="4"/>
  <c r="D7968" i="4"/>
  <c r="D7967" i="4"/>
  <c r="D7966" i="4"/>
  <c r="D7965" i="4"/>
  <c r="D7964" i="4"/>
  <c r="D7963" i="4"/>
  <c r="D7962" i="4"/>
  <c r="D7961" i="4"/>
  <c r="D7960" i="4"/>
  <c r="D7959" i="4"/>
  <c r="D7958" i="4"/>
  <c r="D7957" i="4"/>
  <c r="D7956" i="4"/>
  <c r="D7955" i="4"/>
  <c r="D7954" i="4"/>
  <c r="D7953" i="4"/>
  <c r="D7952" i="4"/>
  <c r="D7951" i="4"/>
  <c r="D7950" i="4"/>
  <c r="D7949" i="4"/>
  <c r="D7948" i="4"/>
  <c r="D7947" i="4"/>
  <c r="D7946" i="4"/>
  <c r="D7945" i="4"/>
  <c r="D7944" i="4"/>
  <c r="D7943" i="4"/>
  <c r="D7942" i="4"/>
  <c r="D7941" i="4"/>
  <c r="D7940" i="4"/>
  <c r="D7939" i="4"/>
  <c r="D7938" i="4"/>
  <c r="D7937" i="4"/>
  <c r="D7936" i="4"/>
  <c r="D7935" i="4"/>
  <c r="D7934" i="4"/>
  <c r="D7933" i="4"/>
  <c r="D7932" i="4"/>
  <c r="D7931" i="4"/>
  <c r="D7930" i="4"/>
  <c r="D7929" i="4"/>
  <c r="D7928" i="4"/>
  <c r="D7927" i="4"/>
  <c r="D7926" i="4"/>
  <c r="D7925" i="4"/>
  <c r="D7924" i="4"/>
  <c r="D7923" i="4"/>
  <c r="D7922" i="4"/>
  <c r="D7921" i="4"/>
  <c r="D7920" i="4"/>
  <c r="D7919" i="4"/>
  <c r="D7918" i="4"/>
  <c r="D7917" i="4"/>
  <c r="D7916" i="4"/>
  <c r="D7915" i="4"/>
  <c r="D7914" i="4"/>
  <c r="D7913" i="4"/>
  <c r="D7912" i="4"/>
  <c r="D7911" i="4"/>
  <c r="D7910" i="4"/>
  <c r="D7909" i="4"/>
  <c r="D7908" i="4"/>
  <c r="D7907" i="4"/>
  <c r="D7906" i="4"/>
  <c r="D7905" i="4"/>
  <c r="D7904" i="4"/>
  <c r="D7903" i="4"/>
  <c r="D7902" i="4"/>
  <c r="D7901" i="4"/>
  <c r="D7900" i="4"/>
  <c r="D7899" i="4"/>
  <c r="D7898" i="4"/>
  <c r="D7897" i="4"/>
  <c r="D7896" i="4"/>
  <c r="D7895" i="4"/>
  <c r="D7894" i="4"/>
  <c r="D7893" i="4"/>
  <c r="D7892" i="4"/>
  <c r="D7891" i="4"/>
  <c r="D7890" i="4"/>
  <c r="D7889" i="4"/>
  <c r="D7888" i="4"/>
  <c r="D7887" i="4"/>
  <c r="D7886" i="4"/>
  <c r="D7885" i="4"/>
  <c r="D7884" i="4"/>
  <c r="D7883" i="4"/>
  <c r="D7882" i="4"/>
  <c r="D7881" i="4"/>
  <c r="D7880" i="4"/>
  <c r="D7879" i="4"/>
  <c r="D7878" i="4"/>
  <c r="D7877" i="4"/>
  <c r="D7876" i="4"/>
  <c r="D7875" i="4"/>
  <c r="D7874" i="4"/>
  <c r="D7873" i="4"/>
  <c r="D7872" i="4"/>
  <c r="D7871" i="4"/>
  <c r="D7870" i="4"/>
  <c r="D7869" i="4"/>
  <c r="D7868" i="4"/>
  <c r="D7867" i="4"/>
  <c r="D7866" i="4"/>
  <c r="D7865" i="4"/>
  <c r="D7864" i="4"/>
  <c r="D7863" i="4"/>
  <c r="D7862" i="4"/>
  <c r="D7861" i="4"/>
  <c r="D7860" i="4"/>
  <c r="D7859" i="4"/>
  <c r="D7858" i="4"/>
  <c r="D7857" i="4"/>
  <c r="D7856" i="4"/>
  <c r="D7855" i="4"/>
  <c r="D7854" i="4"/>
  <c r="D7853" i="4"/>
  <c r="D7852" i="4"/>
  <c r="D7851" i="4"/>
  <c r="D7850" i="4"/>
  <c r="D7849" i="4"/>
  <c r="D7848" i="4"/>
  <c r="D7847" i="4"/>
  <c r="D7846" i="4"/>
  <c r="D7845" i="4"/>
  <c r="D7844" i="4"/>
  <c r="D7843" i="4"/>
  <c r="D7842" i="4"/>
  <c r="D7841" i="4"/>
  <c r="D7840" i="4"/>
  <c r="D7839" i="4"/>
  <c r="D7838" i="4"/>
  <c r="D7837" i="4"/>
  <c r="D7836" i="4"/>
  <c r="D7835" i="4"/>
  <c r="D7834" i="4"/>
  <c r="D7833" i="4"/>
  <c r="D7832" i="4"/>
  <c r="D7831" i="4"/>
  <c r="D7830" i="4"/>
  <c r="D7829" i="4"/>
  <c r="D7828" i="4"/>
  <c r="D7827" i="4"/>
  <c r="D7826" i="4"/>
  <c r="D7825" i="4"/>
  <c r="D7824" i="4"/>
  <c r="D7823" i="4"/>
  <c r="D7822" i="4"/>
  <c r="D7821" i="4"/>
  <c r="D7820" i="4"/>
  <c r="D7819" i="4"/>
  <c r="D7818" i="4"/>
  <c r="D7817" i="4"/>
  <c r="D7816" i="4"/>
  <c r="D7815" i="4"/>
  <c r="D7814" i="4"/>
  <c r="D7813" i="4"/>
  <c r="D7812" i="4"/>
  <c r="D7811" i="4"/>
  <c r="D7810" i="4"/>
  <c r="D7809" i="4"/>
  <c r="D7808" i="4"/>
  <c r="D7807" i="4"/>
  <c r="D7806" i="4"/>
  <c r="D7805" i="4"/>
  <c r="D7804" i="4"/>
  <c r="D7803" i="4"/>
  <c r="D7802" i="4"/>
  <c r="D7801" i="4"/>
  <c r="D7800" i="4"/>
  <c r="D7799" i="4"/>
  <c r="D7798" i="4"/>
  <c r="D7797" i="4"/>
  <c r="D7796" i="4"/>
  <c r="D7795" i="4"/>
  <c r="D7794" i="4"/>
  <c r="D7793" i="4"/>
  <c r="D7792" i="4"/>
  <c r="D7791" i="4"/>
  <c r="D7790" i="4"/>
  <c r="D7789" i="4"/>
  <c r="D7788" i="4"/>
  <c r="D7787" i="4"/>
  <c r="D7786" i="4"/>
  <c r="D7785" i="4"/>
  <c r="D7784" i="4"/>
  <c r="D7783" i="4"/>
  <c r="D7782" i="4"/>
  <c r="D7781" i="4"/>
  <c r="D7780" i="4"/>
  <c r="D7779" i="4"/>
  <c r="D7778" i="4"/>
  <c r="D7777" i="4"/>
  <c r="D7776" i="4"/>
  <c r="D7775" i="4"/>
  <c r="D7774" i="4"/>
  <c r="D7773" i="4"/>
  <c r="D7772" i="4"/>
  <c r="D7771" i="4"/>
  <c r="D7770" i="4"/>
  <c r="D7769" i="4"/>
  <c r="D7768" i="4"/>
  <c r="D7767" i="4"/>
  <c r="D7766" i="4"/>
  <c r="D7765" i="4"/>
  <c r="D7764" i="4"/>
  <c r="D7763" i="4"/>
  <c r="D7762" i="4"/>
  <c r="D7761" i="4"/>
  <c r="D7760" i="4"/>
  <c r="D7759" i="4"/>
  <c r="D7758" i="4"/>
  <c r="D7757" i="4"/>
  <c r="D7756" i="4"/>
  <c r="D7755" i="4"/>
  <c r="D7754" i="4"/>
  <c r="D7753" i="4"/>
  <c r="D7752" i="4"/>
  <c r="D7751" i="4"/>
  <c r="D7750" i="4"/>
  <c r="D7749" i="4"/>
  <c r="D7748" i="4"/>
  <c r="D7747" i="4"/>
  <c r="D7746" i="4"/>
  <c r="D7745" i="4"/>
  <c r="D7744" i="4"/>
  <c r="D7743" i="4"/>
  <c r="D7742" i="4"/>
  <c r="D7741" i="4"/>
  <c r="D7740" i="4"/>
  <c r="D7739" i="4"/>
  <c r="D7738" i="4"/>
  <c r="D7737" i="4"/>
  <c r="D7736" i="4"/>
  <c r="D7735" i="4"/>
  <c r="D7734" i="4"/>
  <c r="D7733" i="4"/>
  <c r="D7732" i="4"/>
  <c r="D7731" i="4"/>
  <c r="D7730" i="4"/>
  <c r="D7729" i="4"/>
  <c r="D7728" i="4"/>
  <c r="D7727" i="4"/>
  <c r="D7726" i="4"/>
  <c r="D7725" i="4"/>
  <c r="D7724" i="4"/>
  <c r="D7723" i="4"/>
  <c r="D7722" i="4"/>
  <c r="D7721" i="4"/>
  <c r="D7720" i="4"/>
  <c r="D7719" i="4"/>
  <c r="D7718" i="4"/>
  <c r="D7717" i="4"/>
  <c r="D7716" i="4"/>
  <c r="D7715" i="4"/>
  <c r="D7714" i="4"/>
  <c r="D7713" i="4"/>
  <c r="D7712" i="4"/>
  <c r="D7711" i="4"/>
  <c r="D7710" i="4"/>
  <c r="D7709" i="4"/>
  <c r="D7708" i="4"/>
  <c r="D7707" i="4"/>
  <c r="D7706" i="4"/>
  <c r="D7705" i="4"/>
  <c r="D7704" i="4"/>
  <c r="D7703" i="4"/>
  <c r="D7702" i="4"/>
  <c r="D7701" i="4"/>
  <c r="D7700" i="4"/>
  <c r="D7699" i="4"/>
  <c r="D7698" i="4"/>
  <c r="D7697" i="4"/>
  <c r="D7696" i="4"/>
  <c r="D7695" i="4"/>
  <c r="D7694" i="4"/>
  <c r="D7693" i="4"/>
  <c r="D7692" i="4"/>
  <c r="D7691" i="4"/>
  <c r="D7690" i="4"/>
  <c r="D7689" i="4"/>
  <c r="D7688" i="4"/>
  <c r="D7687" i="4"/>
  <c r="D7686" i="4"/>
  <c r="D7685" i="4"/>
  <c r="D7684" i="4"/>
  <c r="D7683" i="4"/>
  <c r="D7682" i="4"/>
  <c r="D7681" i="4"/>
  <c r="D7680" i="4"/>
  <c r="D7679" i="4"/>
  <c r="D7678" i="4"/>
  <c r="D7677" i="4"/>
  <c r="D7676" i="4"/>
  <c r="D7675" i="4"/>
  <c r="D7674" i="4"/>
  <c r="D7673" i="4"/>
  <c r="D7672" i="4"/>
  <c r="D7671" i="4"/>
  <c r="D7670" i="4"/>
  <c r="D7669" i="4"/>
  <c r="D7668" i="4"/>
  <c r="D7667" i="4"/>
  <c r="D7666" i="4"/>
  <c r="D7665" i="4"/>
  <c r="D7664" i="4"/>
  <c r="D7663" i="4"/>
  <c r="D7662" i="4"/>
  <c r="D7661" i="4"/>
  <c r="D7660" i="4"/>
  <c r="D7659" i="4"/>
  <c r="D7658" i="4"/>
  <c r="D7657" i="4"/>
  <c r="D7656" i="4"/>
  <c r="D7655" i="4"/>
  <c r="D7654" i="4"/>
  <c r="D7653" i="4"/>
  <c r="D7652" i="4"/>
  <c r="D7651" i="4"/>
  <c r="D7650" i="4"/>
  <c r="D7649" i="4"/>
  <c r="D7648" i="4"/>
  <c r="D7647" i="4"/>
  <c r="D7646" i="4"/>
  <c r="D7645" i="4"/>
  <c r="D7644" i="4"/>
  <c r="D7643" i="4"/>
  <c r="D7642" i="4"/>
  <c r="D7641" i="4"/>
  <c r="D7640" i="4"/>
  <c r="D7639" i="4"/>
  <c r="D7638" i="4"/>
  <c r="D7637" i="4"/>
  <c r="D7636" i="4"/>
  <c r="D7635" i="4"/>
  <c r="D7634" i="4"/>
  <c r="D7633" i="4"/>
  <c r="D7632" i="4"/>
  <c r="D7631" i="4"/>
  <c r="D7630" i="4"/>
  <c r="D7629" i="4"/>
  <c r="D7628" i="4"/>
  <c r="D7627" i="4"/>
  <c r="D7626" i="4"/>
  <c r="D7625" i="4"/>
  <c r="D7624" i="4"/>
  <c r="D7623" i="4"/>
  <c r="D7622" i="4"/>
  <c r="D7621" i="4"/>
  <c r="D7620" i="4"/>
  <c r="D7619" i="4"/>
  <c r="D7618" i="4"/>
  <c r="D7617" i="4"/>
  <c r="D7616" i="4"/>
  <c r="D7615" i="4"/>
  <c r="D7614" i="4"/>
  <c r="D7613" i="4"/>
  <c r="D7612" i="4"/>
  <c r="D7611" i="4"/>
  <c r="D7610" i="4"/>
  <c r="D7609" i="4"/>
  <c r="D7608" i="4"/>
  <c r="D7607" i="4"/>
  <c r="D7606" i="4"/>
  <c r="D7605" i="4"/>
  <c r="D7604" i="4"/>
  <c r="D7603" i="4"/>
  <c r="D7602" i="4"/>
  <c r="D7601" i="4"/>
  <c r="D7600" i="4"/>
  <c r="D7599" i="4"/>
  <c r="D7598" i="4"/>
  <c r="D7597" i="4"/>
  <c r="D7596" i="4"/>
  <c r="D7595" i="4"/>
  <c r="D7594" i="4"/>
  <c r="D7593" i="4"/>
  <c r="D7592" i="4"/>
  <c r="D7591" i="4"/>
  <c r="D7590" i="4"/>
  <c r="D7589" i="4"/>
  <c r="D7588" i="4"/>
  <c r="D7587" i="4"/>
  <c r="D7586" i="4"/>
  <c r="D7585" i="4"/>
  <c r="D7584" i="4"/>
  <c r="D7583" i="4"/>
  <c r="D7582" i="4"/>
  <c r="D7581" i="4"/>
  <c r="D7580" i="4"/>
  <c r="D7579" i="4"/>
  <c r="D7578" i="4"/>
  <c r="D7577" i="4"/>
  <c r="D7576" i="4"/>
  <c r="D7575" i="4"/>
  <c r="D7574" i="4"/>
  <c r="D7573" i="4"/>
  <c r="D7572" i="4"/>
  <c r="D7571" i="4"/>
  <c r="D7570" i="4"/>
  <c r="D7569" i="4"/>
  <c r="D7568" i="4"/>
  <c r="D7567" i="4"/>
  <c r="D7566" i="4"/>
  <c r="D7565" i="4"/>
  <c r="D7564" i="4"/>
  <c r="D7563" i="4"/>
  <c r="D7562" i="4"/>
  <c r="D7561" i="4"/>
  <c r="D7560" i="4"/>
  <c r="D7559" i="4"/>
  <c r="D7558" i="4"/>
  <c r="D7557" i="4"/>
  <c r="D7556" i="4"/>
  <c r="D7555" i="4"/>
  <c r="D7554" i="4"/>
  <c r="D7553" i="4"/>
  <c r="D7552" i="4"/>
  <c r="D7551" i="4"/>
  <c r="D7550" i="4"/>
  <c r="D7549" i="4"/>
  <c r="D7548" i="4"/>
  <c r="D7547" i="4"/>
  <c r="D7546" i="4"/>
  <c r="D7545" i="4"/>
  <c r="D7544" i="4"/>
  <c r="D7543" i="4"/>
  <c r="D7542" i="4"/>
  <c r="D7541" i="4"/>
  <c r="D7540" i="4"/>
  <c r="D7539" i="4"/>
  <c r="D7538" i="4"/>
  <c r="D7537" i="4"/>
  <c r="D7536" i="4"/>
  <c r="D7535" i="4"/>
  <c r="D7534" i="4"/>
  <c r="D7533" i="4"/>
  <c r="D7532" i="4"/>
  <c r="D7531" i="4"/>
  <c r="D7530" i="4"/>
  <c r="D7529" i="4"/>
  <c r="D7528" i="4"/>
  <c r="D7527" i="4"/>
  <c r="D7526" i="4"/>
  <c r="D7525" i="4"/>
  <c r="D7524" i="4"/>
  <c r="D7523" i="4"/>
  <c r="D7522" i="4"/>
  <c r="D7521" i="4"/>
  <c r="D7520" i="4"/>
  <c r="D7519" i="4"/>
  <c r="D7518" i="4"/>
  <c r="D7517" i="4"/>
  <c r="D7516" i="4"/>
  <c r="D7515" i="4"/>
  <c r="D7514" i="4"/>
  <c r="D7513" i="4"/>
  <c r="D7512" i="4"/>
  <c r="D7511" i="4"/>
  <c r="D7510" i="4"/>
  <c r="D7509" i="4"/>
  <c r="D7508" i="4"/>
  <c r="D7507" i="4"/>
  <c r="D7506" i="4"/>
  <c r="D7505" i="4"/>
  <c r="D7504" i="4"/>
  <c r="D7503" i="4"/>
  <c r="D7502" i="4"/>
  <c r="D7501" i="4"/>
  <c r="D7500" i="4"/>
  <c r="D7499" i="4"/>
  <c r="D7498" i="4"/>
  <c r="D7497" i="4"/>
  <c r="D7496" i="4"/>
  <c r="D7495" i="4"/>
  <c r="D7494" i="4"/>
  <c r="D7493" i="4"/>
  <c r="D7492" i="4"/>
  <c r="D7491" i="4"/>
  <c r="D7490" i="4"/>
  <c r="D7489" i="4"/>
  <c r="D7488" i="4"/>
  <c r="D7487" i="4"/>
  <c r="D7486" i="4"/>
  <c r="D7485" i="4"/>
  <c r="D7484" i="4"/>
  <c r="D7483" i="4"/>
  <c r="D7482" i="4"/>
  <c r="D7481" i="4"/>
  <c r="D7480" i="4"/>
  <c r="D7479" i="4"/>
  <c r="D7478" i="4"/>
  <c r="D7477" i="4"/>
  <c r="D7476" i="4"/>
  <c r="D7475" i="4"/>
  <c r="D7474" i="4"/>
  <c r="D7473" i="4"/>
  <c r="D7472" i="4"/>
  <c r="D7471" i="4"/>
  <c r="D7470" i="4"/>
  <c r="D7469" i="4"/>
  <c r="D7468" i="4"/>
  <c r="D7467" i="4"/>
  <c r="D7466" i="4"/>
  <c r="D7465" i="4"/>
  <c r="D7464" i="4"/>
  <c r="D7463" i="4"/>
  <c r="D7462" i="4"/>
  <c r="D7461" i="4"/>
  <c r="D7460" i="4"/>
  <c r="D7459" i="4"/>
  <c r="D7458" i="4"/>
  <c r="D7457" i="4"/>
  <c r="D7456" i="4"/>
  <c r="D7455" i="4"/>
  <c r="D7454" i="4"/>
  <c r="D7453" i="4"/>
  <c r="D7452" i="4"/>
  <c r="D7451" i="4"/>
  <c r="D7450" i="4"/>
  <c r="D7449" i="4"/>
  <c r="D7448" i="4"/>
  <c r="D7447" i="4"/>
  <c r="D7446" i="4"/>
  <c r="D7445" i="4"/>
  <c r="D7444" i="4"/>
  <c r="D7443" i="4"/>
  <c r="D7442" i="4"/>
  <c r="D7441" i="4"/>
  <c r="D7440" i="4"/>
  <c r="D7439" i="4"/>
  <c r="D7438" i="4"/>
  <c r="D7437" i="4"/>
  <c r="D7436" i="4"/>
  <c r="D7435" i="4"/>
  <c r="D7434" i="4"/>
  <c r="D7433" i="4"/>
  <c r="D7432" i="4"/>
  <c r="D7431" i="4"/>
  <c r="D7430" i="4"/>
  <c r="D7429" i="4"/>
  <c r="D7428" i="4"/>
  <c r="D7427" i="4"/>
  <c r="D7426" i="4"/>
  <c r="D7425" i="4"/>
  <c r="D7424" i="4"/>
  <c r="D7423" i="4"/>
  <c r="D7422" i="4"/>
  <c r="D7421" i="4"/>
  <c r="D7420" i="4"/>
  <c r="D7419" i="4"/>
  <c r="D7418" i="4"/>
  <c r="D7417" i="4"/>
  <c r="D7416" i="4"/>
  <c r="D7415" i="4"/>
  <c r="D7414" i="4"/>
  <c r="D7413" i="4"/>
  <c r="D7412" i="4"/>
  <c r="D7411" i="4"/>
  <c r="D7410" i="4"/>
  <c r="D7409" i="4"/>
  <c r="D7408" i="4"/>
  <c r="D7407" i="4"/>
  <c r="D7406" i="4"/>
  <c r="D7405" i="4"/>
  <c r="D7404" i="4"/>
  <c r="D7403" i="4"/>
  <c r="D7402" i="4"/>
  <c r="D7401" i="4"/>
  <c r="D7400" i="4"/>
  <c r="D7399" i="4"/>
  <c r="D7398" i="4"/>
  <c r="D7397" i="4"/>
  <c r="D7396" i="4"/>
  <c r="D7395" i="4"/>
  <c r="D7394" i="4"/>
  <c r="D7393" i="4"/>
  <c r="D7392" i="4"/>
  <c r="D7391" i="4"/>
  <c r="D7390" i="4"/>
  <c r="D7389" i="4"/>
  <c r="D7388" i="4"/>
  <c r="D7387" i="4"/>
  <c r="D7386" i="4"/>
  <c r="D7385" i="4"/>
  <c r="D7384" i="4"/>
  <c r="D7383" i="4"/>
  <c r="D7382" i="4"/>
  <c r="D7381" i="4"/>
  <c r="D7380" i="4"/>
  <c r="D7379" i="4"/>
  <c r="D7378" i="4"/>
  <c r="D7377" i="4"/>
  <c r="D7376" i="4"/>
  <c r="D7375" i="4"/>
  <c r="D7374" i="4"/>
  <c r="D7373" i="4"/>
  <c r="D7372" i="4"/>
  <c r="D7371" i="4"/>
  <c r="D7370" i="4"/>
  <c r="D7369" i="4"/>
  <c r="D7368" i="4"/>
  <c r="D7367" i="4"/>
  <c r="D7366" i="4"/>
  <c r="D7365" i="4"/>
  <c r="D7364" i="4"/>
  <c r="D7363" i="4"/>
  <c r="D7362" i="4"/>
  <c r="D7361" i="4"/>
  <c r="D7360" i="4"/>
  <c r="D7359" i="4"/>
  <c r="D7358" i="4"/>
  <c r="D7357" i="4"/>
  <c r="D7356" i="4"/>
  <c r="D7355" i="4"/>
  <c r="D7354" i="4"/>
  <c r="D7353" i="4"/>
  <c r="D7352" i="4"/>
  <c r="D7351" i="4"/>
  <c r="D7350" i="4"/>
  <c r="D7349" i="4"/>
  <c r="D7348" i="4"/>
  <c r="D7347" i="4"/>
  <c r="D7346" i="4"/>
  <c r="D7345" i="4"/>
  <c r="D7344" i="4"/>
  <c r="D7343" i="4"/>
  <c r="D7342" i="4"/>
  <c r="D7341" i="4"/>
  <c r="D7340" i="4"/>
  <c r="D7339" i="4"/>
  <c r="D7338" i="4"/>
  <c r="D7337" i="4"/>
  <c r="D7336" i="4"/>
  <c r="D7335" i="4"/>
  <c r="D7334" i="4"/>
  <c r="D7333" i="4"/>
  <c r="D7332" i="4"/>
  <c r="D7331" i="4"/>
  <c r="D7330" i="4"/>
  <c r="D7329" i="4"/>
  <c r="D7328" i="4"/>
  <c r="D7327" i="4"/>
  <c r="D7326" i="4"/>
  <c r="D7325" i="4"/>
  <c r="D7324" i="4"/>
  <c r="D7323" i="4"/>
  <c r="D7322" i="4"/>
  <c r="D7321" i="4"/>
  <c r="D7320" i="4"/>
  <c r="D7319" i="4"/>
  <c r="D7318" i="4"/>
  <c r="D7317" i="4"/>
  <c r="D7316" i="4"/>
  <c r="D7315" i="4"/>
  <c r="D7314" i="4"/>
  <c r="D7313" i="4"/>
  <c r="D7312" i="4"/>
  <c r="D7311" i="4"/>
  <c r="D7310" i="4"/>
  <c r="D7309" i="4"/>
  <c r="D7308" i="4"/>
  <c r="D7307" i="4"/>
  <c r="D7306" i="4"/>
  <c r="D7305" i="4"/>
  <c r="D7304" i="4"/>
  <c r="D7303" i="4"/>
  <c r="D7302" i="4"/>
  <c r="D7301" i="4"/>
  <c r="D7300" i="4"/>
  <c r="D7299" i="4"/>
  <c r="D7298" i="4"/>
  <c r="D7297" i="4"/>
  <c r="D7296" i="4"/>
  <c r="D7295" i="4"/>
  <c r="D7294" i="4"/>
  <c r="D7293" i="4"/>
  <c r="D7292" i="4"/>
  <c r="D7291" i="4"/>
  <c r="D7290" i="4"/>
  <c r="D7289" i="4"/>
  <c r="D7288" i="4"/>
  <c r="D7287" i="4"/>
  <c r="D7286" i="4"/>
  <c r="D7285" i="4"/>
  <c r="D7284" i="4"/>
  <c r="D7283" i="4"/>
  <c r="D7282" i="4"/>
  <c r="D7281" i="4"/>
  <c r="D7280" i="4"/>
  <c r="D7279" i="4"/>
  <c r="D7278" i="4"/>
  <c r="D7277" i="4"/>
  <c r="D7276" i="4"/>
  <c r="D7275" i="4"/>
  <c r="D7274" i="4"/>
  <c r="D7273" i="4"/>
  <c r="D7272" i="4"/>
  <c r="D7271" i="4"/>
  <c r="D7270" i="4"/>
  <c r="D7269" i="4"/>
  <c r="D7268" i="4"/>
  <c r="D7267" i="4"/>
  <c r="D7266" i="4"/>
  <c r="D7265" i="4"/>
  <c r="D7264" i="4"/>
  <c r="D7263" i="4"/>
  <c r="D7262" i="4"/>
  <c r="D7261" i="4"/>
  <c r="D7260" i="4"/>
  <c r="D7259" i="4"/>
  <c r="D7258" i="4"/>
  <c r="D7257" i="4"/>
  <c r="D7256" i="4"/>
  <c r="D7255" i="4"/>
  <c r="D7254" i="4"/>
  <c r="D7253" i="4"/>
  <c r="D7252" i="4"/>
  <c r="D7251" i="4"/>
  <c r="D7250" i="4"/>
  <c r="D7249" i="4"/>
  <c r="D7248" i="4"/>
  <c r="D7247" i="4"/>
  <c r="D7246" i="4"/>
  <c r="D7245" i="4"/>
  <c r="D7244" i="4"/>
  <c r="D7243" i="4"/>
  <c r="D7242" i="4"/>
  <c r="D7241" i="4"/>
  <c r="D7240" i="4"/>
  <c r="D7239" i="4"/>
  <c r="D7238" i="4"/>
  <c r="D7237" i="4"/>
  <c r="D7236" i="4"/>
  <c r="D7235" i="4"/>
  <c r="D7234" i="4"/>
  <c r="D7233" i="4"/>
  <c r="D7232" i="4"/>
  <c r="D7231" i="4"/>
  <c r="D7230" i="4"/>
  <c r="D7229" i="4"/>
  <c r="D7228" i="4"/>
  <c r="D7227" i="4"/>
  <c r="D7226" i="4"/>
  <c r="D7225" i="4"/>
  <c r="D7224" i="4"/>
  <c r="D7223" i="4"/>
  <c r="D7222" i="4"/>
  <c r="D7221" i="4"/>
  <c r="D7220" i="4"/>
  <c r="D7219" i="4"/>
  <c r="D7218" i="4"/>
  <c r="D7217" i="4"/>
  <c r="D7216" i="4"/>
  <c r="D7215" i="4"/>
  <c r="D7214" i="4"/>
  <c r="D7213" i="4"/>
  <c r="D7212" i="4"/>
  <c r="D7211" i="4"/>
  <c r="D7210" i="4"/>
  <c r="D7209" i="4"/>
  <c r="D7208" i="4"/>
  <c r="D7207" i="4"/>
  <c r="D7206" i="4"/>
  <c r="D7205" i="4"/>
  <c r="D7204" i="4"/>
  <c r="D7203" i="4"/>
  <c r="D7202" i="4"/>
  <c r="D7201" i="4"/>
  <c r="D7200" i="4"/>
  <c r="D7199" i="4"/>
  <c r="D7198" i="4"/>
  <c r="D7197" i="4"/>
  <c r="D7196" i="4"/>
  <c r="D7195" i="4"/>
  <c r="D7194" i="4"/>
  <c r="D7193" i="4"/>
  <c r="D7192" i="4"/>
  <c r="D7191" i="4"/>
  <c r="D7190" i="4"/>
  <c r="D7189" i="4"/>
  <c r="D7188" i="4"/>
  <c r="D7187" i="4"/>
  <c r="D7186" i="4"/>
  <c r="D7185" i="4"/>
  <c r="D7184" i="4"/>
  <c r="D7183" i="4"/>
  <c r="D7182" i="4"/>
  <c r="D7181" i="4"/>
  <c r="D7180" i="4"/>
  <c r="D7179" i="4"/>
  <c r="D7178" i="4"/>
  <c r="D7177" i="4"/>
  <c r="D7176" i="4"/>
  <c r="D7175" i="4"/>
  <c r="D7174" i="4"/>
  <c r="D7173" i="4"/>
  <c r="D7172" i="4"/>
  <c r="D7171" i="4"/>
  <c r="D7170" i="4"/>
  <c r="D7169" i="4"/>
  <c r="D7168" i="4"/>
  <c r="D7167" i="4"/>
  <c r="D7166" i="4"/>
  <c r="D7165" i="4"/>
  <c r="D7164" i="4"/>
  <c r="D7163" i="4"/>
  <c r="D7162" i="4"/>
  <c r="D7161" i="4"/>
  <c r="D7160" i="4"/>
  <c r="D7159" i="4"/>
  <c r="D7158" i="4"/>
  <c r="D7157" i="4"/>
  <c r="D7156" i="4"/>
  <c r="D7155" i="4"/>
  <c r="D7154" i="4"/>
  <c r="D7153" i="4"/>
  <c r="D7152" i="4"/>
  <c r="D7151" i="4"/>
  <c r="D7150" i="4"/>
  <c r="D7149" i="4"/>
  <c r="D7148" i="4"/>
  <c r="D7147" i="4"/>
  <c r="D7146" i="4"/>
  <c r="D7145" i="4"/>
  <c r="D7144" i="4"/>
  <c r="D7143" i="4"/>
  <c r="D7142" i="4"/>
  <c r="D7141" i="4"/>
  <c r="D7140" i="4"/>
  <c r="D7139" i="4"/>
  <c r="D7138" i="4"/>
  <c r="D7137" i="4"/>
  <c r="D7136" i="4"/>
  <c r="D7135" i="4"/>
  <c r="D7134" i="4"/>
  <c r="D7133" i="4"/>
  <c r="D7132" i="4"/>
  <c r="D7131" i="4"/>
  <c r="D7130" i="4"/>
  <c r="D7129" i="4"/>
  <c r="D7128" i="4"/>
  <c r="D7127" i="4"/>
  <c r="D7126" i="4"/>
  <c r="D7125" i="4"/>
  <c r="D7124" i="4"/>
  <c r="D7123" i="4"/>
  <c r="D7122" i="4"/>
  <c r="D7121" i="4"/>
  <c r="D7120" i="4"/>
  <c r="D7119" i="4"/>
  <c r="D7118" i="4"/>
  <c r="D7117" i="4"/>
  <c r="D7116" i="4"/>
  <c r="D7115" i="4"/>
  <c r="D7114" i="4"/>
  <c r="D7113" i="4"/>
  <c r="D7112" i="4"/>
  <c r="D7111" i="4"/>
  <c r="D7110" i="4"/>
  <c r="D7109" i="4"/>
  <c r="D7108" i="4"/>
  <c r="D7107" i="4"/>
  <c r="D7106" i="4"/>
  <c r="D7105" i="4"/>
  <c r="D7104" i="4"/>
  <c r="D7103" i="4"/>
  <c r="D7102" i="4"/>
  <c r="D7101" i="4"/>
  <c r="D7100" i="4"/>
  <c r="D7099" i="4"/>
  <c r="D7098" i="4"/>
  <c r="D7097" i="4"/>
  <c r="D7096" i="4"/>
  <c r="D7095" i="4"/>
  <c r="D7094" i="4"/>
  <c r="D7093" i="4"/>
  <c r="D7092" i="4"/>
  <c r="D7091" i="4"/>
  <c r="D7090" i="4"/>
  <c r="D7089" i="4"/>
  <c r="D7088" i="4"/>
  <c r="D7087" i="4"/>
  <c r="D7086" i="4"/>
  <c r="D7085" i="4"/>
  <c r="D7084" i="4"/>
  <c r="D7083" i="4"/>
  <c r="D7082" i="4"/>
  <c r="D7081" i="4"/>
  <c r="D7080" i="4"/>
  <c r="D7079" i="4"/>
  <c r="D7078" i="4"/>
  <c r="D7077" i="4"/>
  <c r="D7076" i="4"/>
  <c r="D7075" i="4"/>
  <c r="D7074" i="4"/>
  <c r="D7073" i="4"/>
  <c r="D7072" i="4"/>
  <c r="D7071" i="4"/>
  <c r="D7070" i="4"/>
  <c r="D7069" i="4"/>
  <c r="D7068" i="4"/>
  <c r="D7067" i="4"/>
  <c r="D7066" i="4"/>
  <c r="D7065" i="4"/>
  <c r="D7064" i="4"/>
  <c r="D7063" i="4"/>
  <c r="D7062" i="4"/>
  <c r="D7061" i="4"/>
  <c r="D7060" i="4"/>
  <c r="D7059" i="4"/>
  <c r="D7058" i="4"/>
  <c r="D7057" i="4"/>
  <c r="D7056" i="4"/>
  <c r="D7055" i="4"/>
  <c r="D7054" i="4"/>
  <c r="D7053" i="4"/>
  <c r="D7052" i="4"/>
  <c r="D7051" i="4"/>
  <c r="D7050" i="4"/>
  <c r="D7049" i="4"/>
  <c r="D7048" i="4"/>
  <c r="D7047" i="4"/>
  <c r="D7046" i="4"/>
  <c r="D7045" i="4"/>
  <c r="D7044" i="4"/>
  <c r="D7043" i="4"/>
  <c r="D7042" i="4"/>
  <c r="D7041" i="4"/>
  <c r="D7040" i="4"/>
  <c r="D7039" i="4"/>
  <c r="D7038" i="4"/>
  <c r="D7037" i="4"/>
  <c r="D7036" i="4"/>
  <c r="D7035" i="4"/>
  <c r="D7034" i="4"/>
  <c r="D7033" i="4"/>
  <c r="D7032" i="4"/>
  <c r="D7031" i="4"/>
  <c r="D7030" i="4"/>
  <c r="D7029" i="4"/>
  <c r="D7028" i="4"/>
  <c r="D7027" i="4"/>
  <c r="D7026" i="4"/>
  <c r="D7025" i="4"/>
  <c r="D7024" i="4"/>
  <c r="D7023" i="4"/>
  <c r="D7022" i="4"/>
  <c r="D7021" i="4"/>
  <c r="D7020" i="4"/>
  <c r="D7019" i="4"/>
  <c r="D7018" i="4"/>
  <c r="D7017" i="4"/>
  <c r="D7016" i="4"/>
  <c r="D7015" i="4"/>
  <c r="D7014" i="4"/>
  <c r="D7013" i="4"/>
  <c r="D7012" i="4"/>
  <c r="D7011" i="4"/>
  <c r="D7010" i="4"/>
  <c r="D7009" i="4"/>
  <c r="D7008" i="4"/>
  <c r="D7007" i="4"/>
  <c r="D7006" i="4"/>
  <c r="D7005" i="4"/>
  <c r="D7004" i="4"/>
  <c r="D7003" i="4"/>
  <c r="D7002" i="4"/>
  <c r="D7001" i="4"/>
  <c r="D7000" i="4"/>
  <c r="D6999" i="4"/>
  <c r="D6998" i="4"/>
  <c r="D6997" i="4"/>
  <c r="D6996" i="4"/>
  <c r="D6995" i="4"/>
  <c r="D6994" i="4"/>
  <c r="D6993" i="4"/>
  <c r="D6992" i="4"/>
  <c r="D6991" i="4"/>
  <c r="D6990" i="4"/>
  <c r="D6989" i="4"/>
  <c r="D6988" i="4"/>
  <c r="D6987" i="4"/>
  <c r="D6986" i="4"/>
  <c r="D6985" i="4"/>
  <c r="D6984" i="4"/>
  <c r="D6983" i="4"/>
  <c r="D6982" i="4"/>
  <c r="D6981" i="4"/>
  <c r="D6980" i="4"/>
  <c r="D6979" i="4"/>
  <c r="D6978" i="4"/>
  <c r="D6977" i="4"/>
  <c r="D6976" i="4"/>
  <c r="D6975" i="4"/>
  <c r="D6974" i="4"/>
  <c r="D6973" i="4"/>
  <c r="D6972" i="4"/>
  <c r="D6971" i="4"/>
  <c r="D6970" i="4"/>
  <c r="D6969" i="4"/>
  <c r="D6968" i="4"/>
  <c r="D6967" i="4"/>
  <c r="D6966" i="4"/>
  <c r="D6965" i="4"/>
  <c r="D6964" i="4"/>
  <c r="D6963" i="4"/>
  <c r="D6962" i="4"/>
  <c r="D6961" i="4"/>
  <c r="D6960" i="4"/>
  <c r="D6959" i="4"/>
  <c r="D6958" i="4"/>
  <c r="D6957" i="4"/>
  <c r="D6956" i="4"/>
  <c r="D6955" i="4"/>
  <c r="D6954" i="4"/>
  <c r="D6953" i="4"/>
  <c r="D6952" i="4"/>
  <c r="D6951" i="4"/>
  <c r="D6950" i="4"/>
  <c r="D6949" i="4"/>
  <c r="D6948" i="4"/>
  <c r="D6947" i="4"/>
  <c r="D6946" i="4"/>
  <c r="D6945" i="4"/>
  <c r="D6944" i="4"/>
  <c r="D6943" i="4"/>
  <c r="D6942" i="4"/>
  <c r="D6941" i="4"/>
  <c r="D6940" i="4"/>
  <c r="D6939" i="4"/>
  <c r="D6938" i="4"/>
  <c r="D6937" i="4"/>
  <c r="D6936" i="4"/>
  <c r="D6935" i="4"/>
  <c r="D6934" i="4"/>
  <c r="D6933" i="4"/>
  <c r="D6932" i="4"/>
  <c r="D6931" i="4"/>
  <c r="D6930" i="4"/>
  <c r="D6929" i="4"/>
  <c r="D6928" i="4"/>
  <c r="D6927" i="4"/>
  <c r="D6926" i="4"/>
  <c r="D6925" i="4"/>
  <c r="D6924" i="4"/>
  <c r="D6923" i="4"/>
  <c r="D6922" i="4"/>
  <c r="D6921" i="4"/>
  <c r="D6920" i="4"/>
  <c r="D6919" i="4"/>
  <c r="D6918" i="4"/>
  <c r="D6917" i="4"/>
  <c r="D6916" i="4"/>
  <c r="D6915" i="4"/>
  <c r="D6914" i="4"/>
  <c r="D6913" i="4"/>
  <c r="D6912" i="4"/>
  <c r="D6911" i="4"/>
  <c r="D6910" i="4"/>
  <c r="D6909" i="4"/>
  <c r="D6908" i="4"/>
  <c r="D6907" i="4"/>
  <c r="D6906" i="4"/>
  <c r="D6905" i="4"/>
  <c r="D6904" i="4"/>
  <c r="D6903" i="4"/>
  <c r="D6902" i="4"/>
  <c r="D6901" i="4"/>
  <c r="D6900" i="4"/>
  <c r="D6899" i="4"/>
  <c r="D6898" i="4"/>
  <c r="D6897" i="4"/>
  <c r="D6896" i="4"/>
  <c r="D6895" i="4"/>
  <c r="D6894" i="4"/>
  <c r="D6893" i="4"/>
  <c r="D6892" i="4"/>
  <c r="D6891" i="4"/>
  <c r="D6890" i="4"/>
  <c r="D6889" i="4"/>
  <c r="D6888" i="4"/>
  <c r="D6887" i="4"/>
  <c r="D6886" i="4"/>
  <c r="D6885" i="4"/>
  <c r="D6884" i="4"/>
  <c r="D6883" i="4"/>
  <c r="D6882" i="4"/>
  <c r="D6881" i="4"/>
  <c r="D6880" i="4"/>
  <c r="D6879" i="4"/>
  <c r="D6878" i="4"/>
  <c r="D6877" i="4"/>
  <c r="D6876" i="4"/>
  <c r="D6875" i="4"/>
  <c r="D6874" i="4"/>
  <c r="D6873" i="4"/>
  <c r="D6872" i="4"/>
  <c r="D6871" i="4"/>
  <c r="D6870" i="4"/>
  <c r="D6869" i="4"/>
  <c r="D6868" i="4"/>
  <c r="D6867" i="4"/>
  <c r="D6866" i="4"/>
  <c r="D6865" i="4"/>
  <c r="D6864" i="4"/>
  <c r="D6863" i="4"/>
  <c r="D6862" i="4"/>
  <c r="D6861" i="4"/>
  <c r="D6860" i="4"/>
  <c r="D6859" i="4"/>
  <c r="D6858" i="4"/>
  <c r="D6857" i="4"/>
  <c r="D6856" i="4"/>
  <c r="D6855" i="4"/>
  <c r="D6854" i="4"/>
  <c r="D6853" i="4"/>
  <c r="D6852" i="4"/>
  <c r="D6851" i="4"/>
  <c r="D6850" i="4"/>
  <c r="D6849" i="4"/>
  <c r="D6848" i="4"/>
  <c r="D6847" i="4"/>
  <c r="D6846" i="4"/>
  <c r="D6845" i="4"/>
  <c r="D6844" i="4"/>
  <c r="D6843" i="4"/>
  <c r="D6842" i="4"/>
  <c r="D6841" i="4"/>
  <c r="D6840" i="4"/>
  <c r="D6839" i="4"/>
  <c r="D6838" i="4"/>
  <c r="D6837" i="4"/>
  <c r="D6836" i="4"/>
  <c r="D6835" i="4"/>
  <c r="D6834" i="4"/>
  <c r="D6833" i="4"/>
  <c r="D6832" i="4"/>
  <c r="D6831" i="4"/>
  <c r="D6830" i="4"/>
  <c r="D6829" i="4"/>
  <c r="D6828" i="4"/>
  <c r="D6827" i="4"/>
  <c r="D6826" i="4"/>
  <c r="D6825" i="4"/>
  <c r="D6824" i="4"/>
  <c r="D6823" i="4"/>
  <c r="D6822" i="4"/>
  <c r="D6821" i="4"/>
  <c r="D6820" i="4"/>
  <c r="D6819" i="4"/>
  <c r="D6818" i="4"/>
  <c r="D6817" i="4"/>
  <c r="D6816" i="4"/>
  <c r="D6815" i="4"/>
  <c r="D6814" i="4"/>
  <c r="D6813" i="4"/>
  <c r="D6812" i="4"/>
  <c r="D6811" i="4"/>
  <c r="D6810" i="4"/>
  <c r="D6809" i="4"/>
  <c r="D6808" i="4"/>
  <c r="D6807" i="4"/>
  <c r="D6806" i="4"/>
  <c r="D6805" i="4"/>
  <c r="D6804" i="4"/>
  <c r="D6803" i="4"/>
  <c r="D6802" i="4"/>
  <c r="D6801" i="4"/>
  <c r="D6800" i="4"/>
  <c r="D6799" i="4"/>
  <c r="D6798" i="4"/>
  <c r="D6797" i="4"/>
  <c r="D6796" i="4"/>
  <c r="D6795" i="4"/>
  <c r="D6794" i="4"/>
  <c r="D6793" i="4"/>
  <c r="D6792" i="4"/>
  <c r="D6791" i="4"/>
  <c r="D6790" i="4"/>
  <c r="D6789" i="4"/>
  <c r="D6788" i="4"/>
  <c r="D6787" i="4"/>
  <c r="D6786" i="4"/>
  <c r="D6785" i="4"/>
  <c r="D6784" i="4"/>
  <c r="D6783" i="4"/>
  <c r="D6782" i="4"/>
  <c r="D6781" i="4"/>
  <c r="D6780" i="4"/>
  <c r="D6779" i="4"/>
  <c r="D6778" i="4"/>
  <c r="D6777" i="4"/>
  <c r="D6776" i="4"/>
  <c r="D6775" i="4"/>
  <c r="D6774" i="4"/>
  <c r="D6773" i="4"/>
  <c r="D6772" i="4"/>
  <c r="D6771" i="4"/>
  <c r="D6770" i="4"/>
  <c r="D6769" i="4"/>
  <c r="D6768" i="4"/>
  <c r="D6767" i="4"/>
  <c r="D6766" i="4"/>
  <c r="D6765" i="4"/>
  <c r="D6764" i="4"/>
  <c r="D6763" i="4"/>
  <c r="D6762" i="4"/>
  <c r="D6761" i="4"/>
  <c r="D6760" i="4"/>
  <c r="D6759" i="4"/>
  <c r="D6758" i="4"/>
  <c r="D6757" i="4"/>
  <c r="D6756" i="4"/>
  <c r="D6755" i="4"/>
  <c r="D6754" i="4"/>
  <c r="D6753" i="4"/>
  <c r="D6752" i="4"/>
  <c r="D6751" i="4"/>
  <c r="D6750" i="4"/>
  <c r="D6749" i="4"/>
  <c r="D6748" i="4"/>
  <c r="D6747" i="4"/>
  <c r="D6746" i="4"/>
  <c r="D6745" i="4"/>
  <c r="D6744" i="4"/>
  <c r="D6743" i="4"/>
  <c r="D6742" i="4"/>
  <c r="D6741" i="4"/>
  <c r="D6740" i="4"/>
  <c r="D6739" i="4"/>
  <c r="D6738" i="4"/>
  <c r="D6737" i="4"/>
  <c r="D6736" i="4"/>
  <c r="D6735" i="4"/>
  <c r="D6734" i="4"/>
  <c r="D6733" i="4"/>
  <c r="D6732" i="4"/>
  <c r="D6731" i="4"/>
  <c r="D6730" i="4"/>
  <c r="D6729" i="4"/>
  <c r="D6728" i="4"/>
  <c r="D6727" i="4"/>
  <c r="D6726" i="4"/>
  <c r="D6725" i="4"/>
  <c r="D6724" i="4"/>
  <c r="D6723" i="4"/>
  <c r="D6722" i="4"/>
  <c r="D6721" i="4"/>
  <c r="D6720" i="4"/>
  <c r="D6719" i="4"/>
  <c r="D6718" i="4"/>
  <c r="D6717" i="4"/>
  <c r="D6716" i="4"/>
  <c r="D6715" i="4"/>
  <c r="D6714" i="4"/>
  <c r="D6713" i="4"/>
  <c r="D6712" i="4"/>
  <c r="D6711" i="4"/>
  <c r="D6710" i="4"/>
  <c r="D6709" i="4"/>
  <c r="D6708" i="4"/>
  <c r="D6707" i="4"/>
  <c r="D6706" i="4"/>
  <c r="D6705" i="4"/>
  <c r="D6704" i="4"/>
  <c r="D6703" i="4"/>
  <c r="D6702" i="4"/>
  <c r="D6701" i="4"/>
  <c r="D6700" i="4"/>
  <c r="D6699" i="4"/>
  <c r="D6698" i="4"/>
  <c r="D6697" i="4"/>
  <c r="D6696" i="4"/>
  <c r="D6695" i="4"/>
  <c r="D6694" i="4"/>
  <c r="D6693" i="4"/>
  <c r="D6692" i="4"/>
  <c r="D6691" i="4"/>
  <c r="D6690" i="4"/>
  <c r="D6689" i="4"/>
  <c r="D6688" i="4"/>
  <c r="D6687" i="4"/>
  <c r="D6686" i="4"/>
  <c r="D6685" i="4"/>
  <c r="D6684" i="4"/>
  <c r="D6683" i="4"/>
  <c r="D6682" i="4"/>
  <c r="D6681" i="4"/>
  <c r="D6680" i="4"/>
  <c r="D6679" i="4"/>
  <c r="D6678" i="4"/>
  <c r="D6677" i="4"/>
  <c r="D6676" i="4"/>
  <c r="D6675" i="4"/>
  <c r="D6674" i="4"/>
  <c r="D6673" i="4"/>
  <c r="D6672" i="4"/>
  <c r="D6671" i="4"/>
  <c r="D6670" i="4"/>
  <c r="D6669" i="4"/>
  <c r="D6668" i="4"/>
  <c r="D6667" i="4"/>
  <c r="D6666" i="4"/>
  <c r="D6665" i="4"/>
  <c r="D6664" i="4"/>
  <c r="D6663" i="4"/>
  <c r="D6662" i="4"/>
  <c r="D6661" i="4"/>
  <c r="D6660" i="4"/>
  <c r="D6659" i="4"/>
  <c r="D6658" i="4"/>
  <c r="D6657" i="4"/>
  <c r="D6656" i="4"/>
  <c r="D6655" i="4"/>
  <c r="D6654" i="4"/>
  <c r="D6653" i="4"/>
  <c r="D6652" i="4"/>
  <c r="D6651" i="4"/>
  <c r="D6650" i="4"/>
  <c r="D6649" i="4"/>
  <c r="D6648" i="4"/>
  <c r="D6647" i="4"/>
  <c r="D6646" i="4"/>
  <c r="D6645" i="4"/>
  <c r="D6644" i="4"/>
  <c r="D6643" i="4"/>
  <c r="D6642" i="4"/>
  <c r="D6641" i="4"/>
  <c r="D6640" i="4"/>
  <c r="D6639" i="4"/>
  <c r="D6638" i="4"/>
  <c r="D6637" i="4"/>
  <c r="D6636" i="4"/>
  <c r="D6635" i="4"/>
  <c r="D6634" i="4"/>
  <c r="D6633" i="4"/>
  <c r="D6632" i="4"/>
  <c r="D6631" i="4"/>
  <c r="D6630" i="4"/>
  <c r="D6629" i="4"/>
  <c r="D6628" i="4"/>
  <c r="D6627" i="4"/>
  <c r="D6626" i="4"/>
  <c r="D6625" i="4"/>
  <c r="D6624" i="4"/>
  <c r="D6623" i="4"/>
  <c r="D6622" i="4"/>
  <c r="D6621" i="4"/>
  <c r="D6620" i="4"/>
  <c r="D6619" i="4"/>
  <c r="D6618" i="4"/>
  <c r="D6617" i="4"/>
  <c r="D6616" i="4"/>
  <c r="D6615" i="4"/>
  <c r="D6614" i="4"/>
  <c r="D6613" i="4"/>
  <c r="D6612" i="4"/>
  <c r="D6611" i="4"/>
  <c r="D6610" i="4"/>
  <c r="D6609" i="4"/>
  <c r="D6608" i="4"/>
  <c r="D6607" i="4"/>
  <c r="D6606" i="4"/>
  <c r="D6605" i="4"/>
  <c r="D6604" i="4"/>
  <c r="D6603" i="4"/>
  <c r="D6602" i="4"/>
  <c r="D6601" i="4"/>
  <c r="D6600" i="4"/>
  <c r="D6599" i="4"/>
  <c r="D6598" i="4"/>
  <c r="D6597" i="4"/>
  <c r="D6596" i="4"/>
  <c r="D6595" i="4"/>
  <c r="D6594" i="4"/>
  <c r="D6593" i="4"/>
  <c r="D6592" i="4"/>
  <c r="D6591" i="4"/>
  <c r="D6590" i="4"/>
  <c r="D6589" i="4"/>
  <c r="D6588" i="4"/>
  <c r="D6587" i="4"/>
  <c r="D6586" i="4"/>
  <c r="D6585" i="4"/>
  <c r="D6584" i="4"/>
  <c r="D6583" i="4"/>
  <c r="D6582" i="4"/>
  <c r="D6581" i="4"/>
  <c r="D6580" i="4"/>
  <c r="D6579" i="4"/>
  <c r="D6578" i="4"/>
  <c r="D6577" i="4"/>
  <c r="D6576" i="4"/>
  <c r="D6575" i="4"/>
  <c r="D6574" i="4"/>
  <c r="D6573" i="4"/>
  <c r="D6572" i="4"/>
  <c r="D6571" i="4"/>
  <c r="D6570" i="4"/>
  <c r="D6569" i="4"/>
  <c r="D6568" i="4"/>
  <c r="D6567" i="4"/>
  <c r="D6566" i="4"/>
  <c r="D6565" i="4"/>
  <c r="D6564" i="4"/>
  <c r="D6563" i="4"/>
  <c r="D6562" i="4"/>
  <c r="D6561" i="4"/>
  <c r="D6560" i="4"/>
  <c r="D6559" i="4"/>
  <c r="D6558" i="4"/>
  <c r="D6557" i="4"/>
  <c r="D6556" i="4"/>
  <c r="D6555" i="4"/>
  <c r="D6554" i="4"/>
  <c r="D6553" i="4"/>
  <c r="D6552" i="4"/>
  <c r="D6551" i="4"/>
  <c r="D6550" i="4"/>
  <c r="D6549" i="4"/>
  <c r="D6548" i="4"/>
  <c r="D6547" i="4"/>
  <c r="D6546" i="4"/>
  <c r="D6545" i="4"/>
  <c r="D6544" i="4"/>
  <c r="D6543" i="4"/>
  <c r="D6542" i="4"/>
  <c r="D6541" i="4"/>
  <c r="D6540" i="4"/>
  <c r="D6539" i="4"/>
  <c r="D6538" i="4"/>
  <c r="D6537" i="4"/>
  <c r="D6536" i="4"/>
  <c r="D6535" i="4"/>
  <c r="D6534" i="4"/>
  <c r="D6533" i="4"/>
  <c r="D6532" i="4"/>
  <c r="D6531" i="4"/>
  <c r="D6530" i="4"/>
  <c r="D6529" i="4"/>
  <c r="D6528" i="4"/>
  <c r="D6527" i="4"/>
  <c r="D6526" i="4"/>
  <c r="D6525" i="4"/>
  <c r="D6524" i="4"/>
  <c r="D6523" i="4"/>
  <c r="D6522" i="4"/>
  <c r="D6521" i="4"/>
  <c r="D6520" i="4"/>
  <c r="D6519" i="4"/>
  <c r="D6518" i="4"/>
  <c r="D6517" i="4"/>
  <c r="D6516" i="4"/>
  <c r="D6515" i="4"/>
  <c r="D6514" i="4"/>
  <c r="D6513" i="4"/>
  <c r="D6512" i="4"/>
  <c r="D6511" i="4"/>
  <c r="D6510" i="4"/>
  <c r="D6509" i="4"/>
  <c r="D6508" i="4"/>
  <c r="D6507" i="4"/>
  <c r="D6506" i="4"/>
  <c r="D6505" i="4"/>
  <c r="D6504" i="4"/>
  <c r="D6503" i="4"/>
  <c r="D6502" i="4"/>
  <c r="D6501" i="4"/>
  <c r="D6500" i="4"/>
  <c r="D6499" i="4"/>
  <c r="D6498" i="4"/>
  <c r="D6497" i="4"/>
  <c r="D6496" i="4"/>
  <c r="D6495" i="4"/>
  <c r="D6494" i="4"/>
  <c r="D6493" i="4"/>
  <c r="D6492" i="4"/>
  <c r="D6491" i="4"/>
  <c r="D6490" i="4"/>
  <c r="D6489" i="4"/>
  <c r="D6488" i="4"/>
  <c r="D6487" i="4"/>
  <c r="D6486" i="4"/>
  <c r="D6485" i="4"/>
  <c r="D6484" i="4"/>
  <c r="D6483" i="4"/>
  <c r="D6482" i="4"/>
  <c r="D6481" i="4"/>
  <c r="D6480" i="4"/>
  <c r="D6479" i="4"/>
  <c r="D6478" i="4"/>
  <c r="D6477" i="4"/>
  <c r="D6476" i="4"/>
  <c r="D6475" i="4"/>
  <c r="D6474" i="4"/>
  <c r="D6473" i="4"/>
  <c r="D6472" i="4"/>
  <c r="D6471" i="4"/>
  <c r="D6470" i="4"/>
  <c r="D6469" i="4"/>
  <c r="D6468" i="4"/>
  <c r="D6467" i="4"/>
  <c r="D6466" i="4"/>
  <c r="D6465" i="4"/>
  <c r="D6464" i="4"/>
  <c r="D6463" i="4"/>
  <c r="D6462" i="4"/>
  <c r="D6461" i="4"/>
  <c r="D6460" i="4"/>
  <c r="D6459" i="4"/>
  <c r="D6458" i="4"/>
  <c r="D6457" i="4"/>
  <c r="D6456" i="4"/>
  <c r="D6455" i="4"/>
  <c r="D6454" i="4"/>
  <c r="D6453" i="4"/>
  <c r="D6452" i="4"/>
  <c r="D6451" i="4"/>
  <c r="D6450" i="4"/>
  <c r="D6449" i="4"/>
  <c r="D6448" i="4"/>
  <c r="D6447" i="4"/>
  <c r="D6446" i="4"/>
  <c r="D6445" i="4"/>
  <c r="D6444" i="4"/>
  <c r="D6443" i="4"/>
  <c r="D6442" i="4"/>
  <c r="D6441" i="4"/>
  <c r="D6440" i="4"/>
  <c r="D6439" i="4"/>
  <c r="D6438" i="4"/>
  <c r="D6437" i="4"/>
  <c r="D6436" i="4"/>
  <c r="D6435" i="4"/>
  <c r="D6434" i="4"/>
  <c r="D6433" i="4"/>
  <c r="D6432" i="4"/>
  <c r="D6431" i="4"/>
  <c r="D6430" i="4"/>
  <c r="D6429" i="4"/>
  <c r="D6428" i="4"/>
  <c r="D6427" i="4"/>
  <c r="D6426" i="4"/>
  <c r="D6425" i="4"/>
  <c r="D6424" i="4"/>
  <c r="D6423" i="4"/>
  <c r="D6422" i="4"/>
  <c r="D6421" i="4"/>
  <c r="D6420" i="4"/>
  <c r="D6419" i="4"/>
  <c r="D6418" i="4"/>
  <c r="D6417" i="4"/>
  <c r="D6416" i="4"/>
  <c r="D6415" i="4"/>
  <c r="D6414" i="4"/>
  <c r="D6413" i="4"/>
  <c r="D6412" i="4"/>
  <c r="D6411" i="4"/>
  <c r="D6410" i="4"/>
  <c r="D6409" i="4"/>
  <c r="D6408" i="4"/>
  <c r="D6407" i="4"/>
  <c r="D6406" i="4"/>
  <c r="D6405" i="4"/>
  <c r="D6404" i="4"/>
  <c r="D6403" i="4"/>
  <c r="D6402" i="4"/>
  <c r="D6401" i="4"/>
  <c r="D6400" i="4"/>
  <c r="D6399" i="4"/>
  <c r="D6398" i="4"/>
  <c r="D6397" i="4"/>
  <c r="D6396" i="4"/>
  <c r="D6395" i="4"/>
  <c r="D6394" i="4"/>
  <c r="D6393" i="4"/>
  <c r="D6392" i="4"/>
  <c r="D6391" i="4"/>
  <c r="D6390" i="4"/>
  <c r="D6389" i="4"/>
  <c r="D6388" i="4"/>
  <c r="D6387" i="4"/>
  <c r="D6386" i="4"/>
  <c r="D6385" i="4"/>
  <c r="D6384" i="4"/>
  <c r="D6383" i="4"/>
  <c r="D6382" i="4"/>
  <c r="D6381" i="4"/>
  <c r="D6380" i="4"/>
  <c r="D6379" i="4"/>
  <c r="D6378" i="4"/>
  <c r="D6377" i="4"/>
  <c r="D6376" i="4"/>
  <c r="D6375" i="4"/>
  <c r="D6374" i="4"/>
  <c r="D6373" i="4"/>
  <c r="D6372" i="4"/>
  <c r="D6371" i="4"/>
  <c r="D6370" i="4"/>
  <c r="D6369" i="4"/>
  <c r="D6368" i="4"/>
  <c r="D6367" i="4"/>
  <c r="D6366" i="4"/>
  <c r="D6365" i="4"/>
  <c r="D6364" i="4"/>
  <c r="D6363" i="4"/>
  <c r="D6362" i="4"/>
  <c r="D6361" i="4"/>
  <c r="D6360" i="4"/>
  <c r="D6359" i="4"/>
  <c r="D6358" i="4"/>
  <c r="D6357" i="4"/>
  <c r="D6356" i="4"/>
  <c r="D6355" i="4"/>
  <c r="D6354" i="4"/>
  <c r="D6353" i="4"/>
  <c r="D6352" i="4"/>
  <c r="D6351" i="4"/>
  <c r="D6350" i="4"/>
  <c r="D6349" i="4"/>
  <c r="D6348" i="4"/>
  <c r="D6347" i="4"/>
  <c r="D6346" i="4"/>
  <c r="D6345" i="4"/>
  <c r="D6344" i="4"/>
  <c r="D6343" i="4"/>
  <c r="D6342" i="4"/>
  <c r="D6341" i="4"/>
  <c r="D6340" i="4"/>
  <c r="D6339" i="4"/>
  <c r="D6338" i="4"/>
  <c r="D6337" i="4"/>
  <c r="D6336" i="4"/>
  <c r="D6335" i="4"/>
  <c r="D6334" i="4"/>
  <c r="D6333" i="4"/>
  <c r="D6332" i="4"/>
  <c r="D6331" i="4"/>
  <c r="D6330" i="4"/>
  <c r="D6329" i="4"/>
  <c r="D6328" i="4"/>
  <c r="D6327" i="4"/>
  <c r="D6326" i="4"/>
  <c r="D6325" i="4"/>
  <c r="D6324" i="4"/>
  <c r="D6323" i="4"/>
  <c r="D6322" i="4"/>
  <c r="D6321" i="4"/>
  <c r="D6320" i="4"/>
  <c r="D6319" i="4"/>
  <c r="D6318" i="4"/>
  <c r="D6317" i="4"/>
  <c r="D6316" i="4"/>
  <c r="D6315" i="4"/>
  <c r="D6314" i="4"/>
  <c r="D6313" i="4"/>
  <c r="D6312" i="4"/>
  <c r="D6311" i="4"/>
  <c r="D6310" i="4"/>
  <c r="D6309" i="4"/>
  <c r="D6308" i="4"/>
  <c r="D6307" i="4"/>
  <c r="D6306" i="4"/>
  <c r="D6305" i="4"/>
  <c r="D6304" i="4"/>
  <c r="D6303" i="4"/>
  <c r="D6302" i="4"/>
  <c r="D6301" i="4"/>
  <c r="D6300" i="4"/>
  <c r="D6299" i="4"/>
  <c r="D6298" i="4"/>
  <c r="D6297" i="4"/>
  <c r="D6296" i="4"/>
  <c r="D6295" i="4"/>
  <c r="D6294" i="4"/>
  <c r="D6293" i="4"/>
  <c r="D6292" i="4"/>
  <c r="D6291" i="4"/>
  <c r="D6290" i="4"/>
  <c r="D6289" i="4"/>
  <c r="D6288" i="4"/>
  <c r="D6287" i="4"/>
  <c r="D6286" i="4"/>
  <c r="D6285" i="4"/>
  <c r="D6284" i="4"/>
  <c r="D6283" i="4"/>
  <c r="D6282" i="4"/>
  <c r="D6281" i="4"/>
  <c r="D6280" i="4"/>
  <c r="D6279" i="4"/>
  <c r="D6278" i="4"/>
  <c r="D6277" i="4"/>
  <c r="D6276" i="4"/>
  <c r="D6275" i="4"/>
  <c r="D6274" i="4"/>
  <c r="D6273" i="4"/>
  <c r="D6272" i="4"/>
  <c r="D6271" i="4"/>
  <c r="D6270" i="4"/>
  <c r="D6269" i="4"/>
  <c r="D6268" i="4"/>
  <c r="D6267" i="4"/>
  <c r="D6266" i="4"/>
  <c r="D6265" i="4"/>
  <c r="D6264" i="4"/>
  <c r="D6263" i="4"/>
  <c r="D6262" i="4"/>
  <c r="D6261" i="4"/>
  <c r="D6260" i="4"/>
  <c r="D6259" i="4"/>
  <c r="D6258" i="4"/>
  <c r="D6257" i="4"/>
  <c r="D6256" i="4"/>
  <c r="D6255" i="4"/>
  <c r="D6254" i="4"/>
  <c r="D6253" i="4"/>
  <c r="D6252" i="4"/>
  <c r="D6251" i="4"/>
  <c r="D6250" i="4"/>
  <c r="D6249" i="4"/>
  <c r="D6248" i="4"/>
  <c r="D6247" i="4"/>
  <c r="D6246" i="4"/>
  <c r="D6245" i="4"/>
  <c r="D6244" i="4"/>
  <c r="D6243" i="4"/>
  <c r="D6242" i="4"/>
  <c r="D6241" i="4"/>
  <c r="D6240" i="4"/>
  <c r="D6239" i="4"/>
  <c r="D6238" i="4"/>
  <c r="D6237" i="4"/>
  <c r="D6236" i="4"/>
  <c r="D6235" i="4"/>
  <c r="D6234" i="4"/>
  <c r="D6233" i="4"/>
  <c r="D6232" i="4"/>
  <c r="D6231" i="4"/>
  <c r="D6230" i="4"/>
  <c r="D6229" i="4"/>
  <c r="D6228" i="4"/>
  <c r="D6227" i="4"/>
  <c r="D6226" i="4"/>
  <c r="D6225" i="4"/>
  <c r="D6224" i="4"/>
  <c r="D6223" i="4"/>
  <c r="D6222" i="4"/>
  <c r="D6221" i="4"/>
  <c r="D6220" i="4"/>
  <c r="D6219" i="4"/>
  <c r="D6218" i="4"/>
  <c r="D6217" i="4"/>
  <c r="D6216" i="4"/>
  <c r="D6215" i="4"/>
  <c r="D6214" i="4"/>
  <c r="D6213" i="4"/>
  <c r="D6212" i="4"/>
  <c r="D6211" i="4"/>
  <c r="D6210" i="4"/>
  <c r="D6209" i="4"/>
  <c r="D6208" i="4"/>
  <c r="D6207" i="4"/>
  <c r="D6206" i="4"/>
  <c r="D6205" i="4"/>
  <c r="D6204" i="4"/>
  <c r="D6203" i="4"/>
  <c r="D6202" i="4"/>
  <c r="D6201" i="4"/>
  <c r="D6200" i="4"/>
  <c r="D6199" i="4"/>
  <c r="D6198" i="4"/>
  <c r="D6197" i="4"/>
  <c r="D6196" i="4"/>
  <c r="D6195" i="4"/>
  <c r="D6194" i="4"/>
  <c r="D6193" i="4"/>
  <c r="D6192" i="4"/>
  <c r="D6191" i="4"/>
  <c r="D6190" i="4"/>
  <c r="D6189" i="4"/>
  <c r="D6188" i="4"/>
  <c r="D6187" i="4"/>
  <c r="D6186" i="4"/>
  <c r="D6185" i="4"/>
  <c r="D6184" i="4"/>
  <c r="D6183" i="4"/>
  <c r="D6182" i="4"/>
  <c r="D6181" i="4"/>
  <c r="D6180" i="4"/>
  <c r="D6179" i="4"/>
  <c r="D6178" i="4"/>
  <c r="D6177" i="4"/>
  <c r="D6176" i="4"/>
  <c r="D6175" i="4"/>
  <c r="D6174" i="4"/>
  <c r="D6173" i="4"/>
  <c r="D6172" i="4"/>
  <c r="D6171" i="4"/>
  <c r="D6170" i="4"/>
  <c r="D6169" i="4"/>
  <c r="D6168" i="4"/>
  <c r="D6167" i="4"/>
  <c r="D6166" i="4"/>
  <c r="D6165" i="4"/>
  <c r="D6164" i="4"/>
  <c r="D6163" i="4"/>
  <c r="D6162" i="4"/>
  <c r="D6161" i="4"/>
  <c r="D6160" i="4"/>
  <c r="D6159" i="4"/>
  <c r="D6158" i="4"/>
  <c r="D6157" i="4"/>
  <c r="D6156" i="4"/>
  <c r="D6155" i="4"/>
  <c r="D6154" i="4"/>
  <c r="D6153" i="4"/>
  <c r="D6152" i="4"/>
  <c r="D6151" i="4"/>
  <c r="D6150" i="4"/>
  <c r="D6149" i="4"/>
  <c r="D6148" i="4"/>
  <c r="D6147" i="4"/>
  <c r="D6146" i="4"/>
  <c r="D6145" i="4"/>
  <c r="D6144" i="4"/>
  <c r="D6143" i="4"/>
  <c r="D6142" i="4"/>
  <c r="D6141" i="4"/>
  <c r="D6140" i="4"/>
  <c r="D6139" i="4"/>
  <c r="D6138" i="4"/>
  <c r="D6137" i="4"/>
  <c r="D6136" i="4"/>
  <c r="D6135" i="4"/>
  <c r="D6134" i="4"/>
  <c r="D6133" i="4"/>
  <c r="D6132" i="4"/>
  <c r="D6131" i="4"/>
  <c r="D6130" i="4"/>
  <c r="D6129" i="4"/>
  <c r="D6128" i="4"/>
  <c r="D6127" i="4"/>
  <c r="D6126" i="4"/>
  <c r="D6125" i="4"/>
  <c r="D6124" i="4"/>
  <c r="D6123" i="4"/>
  <c r="D6122" i="4"/>
  <c r="D6121" i="4"/>
  <c r="D6120" i="4"/>
  <c r="D6119" i="4"/>
  <c r="D6118" i="4"/>
  <c r="D6117" i="4"/>
  <c r="D6116" i="4"/>
  <c r="D6115" i="4"/>
  <c r="D6114" i="4"/>
  <c r="D6113" i="4"/>
  <c r="D6112" i="4"/>
  <c r="D6111" i="4"/>
  <c r="D6110" i="4"/>
  <c r="D6109" i="4"/>
  <c r="D6108" i="4"/>
  <c r="D6107" i="4"/>
  <c r="D6106" i="4"/>
  <c r="D6105" i="4"/>
  <c r="D6104" i="4"/>
  <c r="D6103" i="4"/>
  <c r="D6102" i="4"/>
  <c r="D6101" i="4"/>
  <c r="D6100" i="4"/>
  <c r="D6099" i="4"/>
  <c r="D6098" i="4"/>
  <c r="D6097" i="4"/>
  <c r="D6096" i="4"/>
  <c r="D6095" i="4"/>
  <c r="D6094" i="4"/>
  <c r="D6093" i="4"/>
  <c r="D6092" i="4"/>
  <c r="D6091" i="4"/>
  <c r="D6090" i="4"/>
  <c r="D6089" i="4"/>
  <c r="D6088" i="4"/>
  <c r="D6087" i="4"/>
  <c r="D6086" i="4"/>
  <c r="D6085" i="4"/>
  <c r="D6084" i="4"/>
  <c r="D6083" i="4"/>
  <c r="D6082" i="4"/>
  <c r="D6081" i="4"/>
  <c r="D6080" i="4"/>
  <c r="D6079" i="4"/>
  <c r="D6078" i="4"/>
  <c r="D6077" i="4"/>
  <c r="D6076" i="4"/>
  <c r="D6075" i="4"/>
  <c r="D6074" i="4"/>
  <c r="D6073" i="4"/>
  <c r="D6072" i="4"/>
  <c r="D6071" i="4"/>
  <c r="D6070" i="4"/>
  <c r="D6069" i="4"/>
  <c r="D6068" i="4"/>
  <c r="D6067" i="4"/>
  <c r="D6066" i="4"/>
  <c r="D6065" i="4"/>
  <c r="D6064" i="4"/>
  <c r="D6063" i="4"/>
  <c r="D6062" i="4"/>
  <c r="D6061" i="4"/>
  <c r="D6060" i="4"/>
  <c r="D6059" i="4"/>
  <c r="D6058" i="4"/>
  <c r="D6057" i="4"/>
  <c r="D6056" i="4"/>
  <c r="D6055" i="4"/>
  <c r="D6054" i="4"/>
  <c r="D6053" i="4"/>
  <c r="D6052" i="4"/>
  <c r="D6051" i="4"/>
  <c r="D6050" i="4"/>
  <c r="D6049" i="4"/>
  <c r="D6048" i="4"/>
  <c r="D6047" i="4"/>
  <c r="D6046" i="4"/>
  <c r="D6045" i="4"/>
  <c r="D6044" i="4"/>
  <c r="D6043" i="4"/>
  <c r="D6042" i="4"/>
  <c r="D6041" i="4"/>
  <c r="D6040" i="4"/>
  <c r="D6039" i="4"/>
  <c r="D6038" i="4"/>
  <c r="D6037" i="4"/>
  <c r="D6036" i="4"/>
  <c r="D6035" i="4"/>
  <c r="D6034" i="4"/>
  <c r="D6033" i="4"/>
  <c r="D6032" i="4"/>
  <c r="D6031" i="4"/>
  <c r="D6030" i="4"/>
  <c r="D6029" i="4"/>
  <c r="D6028" i="4"/>
  <c r="D6027" i="4"/>
  <c r="D6026" i="4"/>
  <c r="D6025" i="4"/>
  <c r="D6024" i="4"/>
  <c r="D6023" i="4"/>
  <c r="D6022" i="4"/>
  <c r="D6021" i="4"/>
  <c r="D6020" i="4"/>
  <c r="D6019" i="4"/>
  <c r="D6018" i="4"/>
  <c r="D6017" i="4"/>
  <c r="D6016" i="4"/>
  <c r="D6015" i="4"/>
  <c r="D6014" i="4"/>
  <c r="D6013" i="4"/>
  <c r="D6012" i="4"/>
  <c r="D6011" i="4"/>
  <c r="D6010" i="4"/>
  <c r="D6009" i="4"/>
  <c r="D6008" i="4"/>
  <c r="D6007" i="4"/>
  <c r="D6006" i="4"/>
  <c r="D6005" i="4"/>
  <c r="D6004" i="4"/>
  <c r="D6003" i="4"/>
  <c r="D6002" i="4"/>
  <c r="D6001" i="4"/>
  <c r="D6000" i="4"/>
  <c r="D5999" i="4"/>
  <c r="D5998" i="4"/>
  <c r="D5997" i="4"/>
  <c r="D5996" i="4"/>
  <c r="D5995" i="4"/>
  <c r="D5994" i="4"/>
  <c r="D5993" i="4"/>
  <c r="D5992" i="4"/>
  <c r="D5991" i="4"/>
  <c r="D5990" i="4"/>
  <c r="D5989" i="4"/>
  <c r="D5988" i="4"/>
  <c r="D5987" i="4"/>
  <c r="D5986" i="4"/>
  <c r="D5985" i="4"/>
  <c r="D5984" i="4"/>
  <c r="D5983" i="4"/>
  <c r="D5982" i="4"/>
  <c r="D5981" i="4"/>
  <c r="D5980" i="4"/>
  <c r="D5979" i="4"/>
  <c r="D5978" i="4"/>
  <c r="D5977" i="4"/>
  <c r="D5976" i="4"/>
  <c r="D5975" i="4"/>
  <c r="D5974" i="4"/>
  <c r="D5973" i="4"/>
  <c r="D5972" i="4"/>
  <c r="D5971" i="4"/>
  <c r="D5970" i="4"/>
  <c r="D5969" i="4"/>
  <c r="D5968" i="4"/>
  <c r="D5967" i="4"/>
  <c r="D5966" i="4"/>
  <c r="D5965" i="4"/>
  <c r="D5964" i="4"/>
  <c r="D5963" i="4"/>
  <c r="D5962" i="4"/>
  <c r="D5961" i="4"/>
  <c r="D5960" i="4"/>
  <c r="D5959" i="4"/>
  <c r="D5958" i="4"/>
  <c r="D5957" i="4"/>
  <c r="D5956" i="4"/>
  <c r="D5955" i="4"/>
  <c r="D5954" i="4"/>
  <c r="D5953" i="4"/>
  <c r="D5952" i="4"/>
  <c r="D5951" i="4"/>
  <c r="D5950" i="4"/>
  <c r="D5949" i="4"/>
  <c r="D5948" i="4"/>
  <c r="D5947" i="4"/>
  <c r="D5946" i="4"/>
  <c r="D5945" i="4"/>
  <c r="D5944" i="4"/>
  <c r="D5943" i="4"/>
  <c r="D5942" i="4"/>
  <c r="D5941" i="4"/>
  <c r="D5940" i="4"/>
  <c r="D5939" i="4"/>
  <c r="D5938" i="4"/>
  <c r="D5937" i="4"/>
  <c r="D5936" i="4"/>
  <c r="D5935" i="4"/>
  <c r="D5934" i="4"/>
  <c r="D5933" i="4"/>
  <c r="D5932" i="4"/>
  <c r="D5931" i="4"/>
  <c r="D5930" i="4"/>
  <c r="D5929" i="4"/>
  <c r="D5928" i="4"/>
  <c r="D5927" i="4"/>
  <c r="D5926" i="4"/>
  <c r="D5925" i="4"/>
  <c r="D5924" i="4"/>
  <c r="D5923" i="4"/>
  <c r="D5922" i="4"/>
  <c r="D5921" i="4"/>
  <c r="D5920" i="4"/>
  <c r="D5919" i="4"/>
  <c r="D5918" i="4"/>
  <c r="D5917" i="4"/>
  <c r="D5916" i="4"/>
  <c r="D5915" i="4"/>
  <c r="D5914" i="4"/>
  <c r="D5913" i="4"/>
  <c r="D5912" i="4"/>
  <c r="D5911" i="4"/>
  <c r="D5910" i="4"/>
  <c r="D5909" i="4"/>
  <c r="D5908" i="4"/>
  <c r="D5907" i="4"/>
  <c r="D5906" i="4"/>
  <c r="D5905" i="4"/>
  <c r="D5904" i="4"/>
  <c r="D5903" i="4"/>
  <c r="D5902" i="4"/>
  <c r="D5901" i="4"/>
  <c r="D5900" i="4"/>
  <c r="D5899" i="4"/>
  <c r="D5898" i="4"/>
  <c r="D5897" i="4"/>
  <c r="D5896" i="4"/>
  <c r="D5895" i="4"/>
  <c r="D5894" i="4"/>
  <c r="D5893" i="4"/>
  <c r="D5892" i="4"/>
  <c r="D5891" i="4"/>
  <c r="D5890" i="4"/>
  <c r="D5889" i="4"/>
  <c r="D5888" i="4"/>
  <c r="D5887" i="4"/>
  <c r="D5886" i="4"/>
  <c r="D5885" i="4"/>
  <c r="D5884" i="4"/>
  <c r="D5883" i="4"/>
  <c r="D5882" i="4"/>
  <c r="D5881" i="4"/>
  <c r="D5880" i="4"/>
  <c r="D5879" i="4"/>
  <c r="D5878" i="4"/>
  <c r="D5877" i="4"/>
  <c r="D5876" i="4"/>
  <c r="D5875" i="4"/>
  <c r="D5874" i="4"/>
  <c r="D5873" i="4"/>
  <c r="D5872" i="4"/>
  <c r="D5871" i="4"/>
  <c r="D5870" i="4"/>
  <c r="D5869" i="4"/>
  <c r="D5868" i="4"/>
  <c r="D5867" i="4"/>
  <c r="D5866" i="4"/>
  <c r="D5865" i="4"/>
  <c r="D5864" i="4"/>
  <c r="D5863" i="4"/>
  <c r="D5862" i="4"/>
  <c r="D5861" i="4"/>
  <c r="D5860" i="4"/>
  <c r="D5859" i="4"/>
  <c r="D5858" i="4"/>
  <c r="D5857" i="4"/>
  <c r="D5856" i="4"/>
  <c r="D5855" i="4"/>
  <c r="D5854" i="4"/>
  <c r="D5853" i="4"/>
  <c r="D5852" i="4"/>
  <c r="D5851" i="4"/>
  <c r="D5850" i="4"/>
  <c r="D5849" i="4"/>
  <c r="D5848" i="4"/>
  <c r="D5847" i="4"/>
  <c r="D5846" i="4"/>
  <c r="D5845" i="4"/>
  <c r="D5844" i="4"/>
  <c r="D5843" i="4"/>
  <c r="D5842" i="4"/>
  <c r="D5841" i="4"/>
  <c r="D5840" i="4"/>
  <c r="D5839" i="4"/>
  <c r="D5838" i="4"/>
  <c r="D5837" i="4"/>
  <c r="D5836" i="4"/>
  <c r="D5835" i="4"/>
  <c r="D5834" i="4"/>
  <c r="D5833" i="4"/>
  <c r="D5832" i="4"/>
  <c r="D5831" i="4"/>
  <c r="D5830" i="4"/>
  <c r="D5829" i="4"/>
  <c r="D5828" i="4"/>
  <c r="D5827" i="4"/>
  <c r="D5826" i="4"/>
  <c r="D5825" i="4"/>
  <c r="D5824" i="4"/>
  <c r="D5823" i="4"/>
  <c r="D5822" i="4"/>
  <c r="D5821" i="4"/>
  <c r="D5820" i="4"/>
  <c r="D5819" i="4"/>
  <c r="D5818" i="4"/>
  <c r="D5817" i="4"/>
  <c r="D5816" i="4"/>
  <c r="D5815" i="4"/>
  <c r="D5814" i="4"/>
  <c r="D5813" i="4"/>
  <c r="D5812" i="4"/>
  <c r="D5811" i="4"/>
  <c r="D5810" i="4"/>
  <c r="D5809" i="4"/>
  <c r="D5808" i="4"/>
  <c r="D5807" i="4"/>
  <c r="D5806" i="4"/>
  <c r="D5805" i="4"/>
  <c r="D5804" i="4"/>
  <c r="D5803" i="4"/>
  <c r="D5802" i="4"/>
  <c r="D5801" i="4"/>
  <c r="D5800" i="4"/>
  <c r="D5799" i="4"/>
  <c r="D5798" i="4"/>
  <c r="D5797" i="4"/>
  <c r="D5796" i="4"/>
  <c r="D5795" i="4"/>
  <c r="D5794" i="4"/>
  <c r="D5793" i="4"/>
  <c r="D5792" i="4"/>
  <c r="D5791" i="4"/>
  <c r="D5790" i="4"/>
  <c r="D5789" i="4"/>
  <c r="D5788" i="4"/>
  <c r="D5787" i="4"/>
  <c r="D5786" i="4"/>
  <c r="D5785" i="4"/>
  <c r="D5784" i="4"/>
  <c r="D5783" i="4"/>
  <c r="D5782" i="4"/>
  <c r="D5781" i="4"/>
  <c r="D5780" i="4"/>
  <c r="D5779" i="4"/>
  <c r="D5778" i="4"/>
  <c r="D5777" i="4"/>
  <c r="D5776" i="4"/>
  <c r="D5775" i="4"/>
  <c r="D5774" i="4"/>
  <c r="D5773" i="4"/>
  <c r="D5772" i="4"/>
  <c r="D5771" i="4"/>
  <c r="D5770" i="4"/>
  <c r="D5769" i="4"/>
  <c r="D5768" i="4"/>
  <c r="D5767" i="4"/>
  <c r="D5766" i="4"/>
  <c r="D5765" i="4"/>
  <c r="D5764" i="4"/>
  <c r="D5763" i="4"/>
  <c r="D5762" i="4"/>
  <c r="D5761" i="4"/>
  <c r="D5760" i="4"/>
  <c r="D5759" i="4"/>
  <c r="D5758" i="4"/>
  <c r="D5757" i="4"/>
  <c r="D5756" i="4"/>
  <c r="D5755" i="4"/>
  <c r="D5754" i="4"/>
  <c r="D5753" i="4"/>
  <c r="D5752" i="4"/>
  <c r="D5751" i="4"/>
  <c r="D5750" i="4"/>
  <c r="D5749" i="4"/>
  <c r="D5748" i="4"/>
  <c r="D5747" i="4"/>
  <c r="D5746" i="4"/>
  <c r="D5745" i="4"/>
  <c r="D5744" i="4"/>
  <c r="D5743" i="4"/>
  <c r="D5742" i="4"/>
  <c r="D5741" i="4"/>
  <c r="D5740" i="4"/>
  <c r="D5739" i="4"/>
  <c r="D5738" i="4"/>
  <c r="D5737" i="4"/>
  <c r="D5736" i="4"/>
  <c r="D5735" i="4"/>
  <c r="D5734" i="4"/>
  <c r="D5733" i="4"/>
  <c r="D5732" i="4"/>
  <c r="D5731" i="4"/>
  <c r="D5730" i="4"/>
  <c r="D5729" i="4"/>
  <c r="D5728" i="4"/>
  <c r="D5727" i="4"/>
  <c r="D5726" i="4"/>
  <c r="D5725" i="4"/>
  <c r="D5724" i="4"/>
  <c r="D5723" i="4"/>
  <c r="D5722" i="4"/>
  <c r="D5721" i="4"/>
  <c r="D5720" i="4"/>
  <c r="D5719" i="4"/>
  <c r="D5718" i="4"/>
  <c r="D5717" i="4"/>
  <c r="D5716" i="4"/>
  <c r="D5715" i="4"/>
  <c r="D5714" i="4"/>
  <c r="D5713" i="4"/>
  <c r="D5712" i="4"/>
  <c r="D5711" i="4"/>
  <c r="D5710" i="4"/>
  <c r="D5709" i="4"/>
  <c r="D5708" i="4"/>
  <c r="D5707" i="4"/>
  <c r="D5706" i="4"/>
  <c r="D5705" i="4"/>
  <c r="D5704" i="4"/>
  <c r="D5703" i="4"/>
  <c r="D5702" i="4"/>
  <c r="D5701" i="4"/>
  <c r="D5700" i="4"/>
  <c r="D5699" i="4"/>
  <c r="D5698" i="4"/>
  <c r="D5697" i="4"/>
  <c r="D5696" i="4"/>
  <c r="D5695" i="4"/>
  <c r="D5694" i="4"/>
  <c r="D5693" i="4"/>
  <c r="D5692" i="4"/>
  <c r="D5691" i="4"/>
  <c r="D5690" i="4"/>
  <c r="D5689" i="4"/>
  <c r="D5688" i="4"/>
  <c r="D5687" i="4"/>
  <c r="D5686" i="4"/>
  <c r="D5685" i="4"/>
  <c r="D5684" i="4"/>
  <c r="D5683" i="4"/>
  <c r="D5682" i="4"/>
  <c r="D5681" i="4"/>
  <c r="D5680" i="4"/>
  <c r="D5679" i="4"/>
  <c r="D5678" i="4"/>
  <c r="D5677" i="4"/>
  <c r="D5676" i="4"/>
  <c r="D5675" i="4"/>
  <c r="D5674" i="4"/>
  <c r="D5673" i="4"/>
  <c r="D5672" i="4"/>
  <c r="D5671" i="4"/>
  <c r="D5670" i="4"/>
  <c r="D5669" i="4"/>
  <c r="D5668" i="4"/>
  <c r="D5667" i="4"/>
  <c r="D5666" i="4"/>
  <c r="D5665" i="4"/>
  <c r="D5664" i="4"/>
  <c r="D5663" i="4"/>
  <c r="D5662" i="4"/>
  <c r="D5661" i="4"/>
  <c r="D5660" i="4"/>
  <c r="D5659" i="4"/>
  <c r="D5658" i="4"/>
  <c r="D5657" i="4"/>
  <c r="D5656" i="4"/>
  <c r="D5655" i="4"/>
  <c r="D5654" i="4"/>
  <c r="D5653" i="4"/>
  <c r="D5652" i="4"/>
  <c r="D5651" i="4"/>
  <c r="D5650" i="4"/>
  <c r="D5649" i="4"/>
  <c r="D5648" i="4"/>
  <c r="D5647" i="4"/>
  <c r="D5646" i="4"/>
  <c r="D5645" i="4"/>
  <c r="D5644" i="4"/>
  <c r="D5643" i="4"/>
  <c r="D5642" i="4"/>
  <c r="D5641" i="4"/>
  <c r="D5640" i="4"/>
  <c r="D5639" i="4"/>
  <c r="D5638" i="4"/>
  <c r="D5637" i="4"/>
  <c r="D5636" i="4"/>
  <c r="D5635" i="4"/>
  <c r="D5634" i="4"/>
  <c r="D5633" i="4"/>
  <c r="D5632" i="4"/>
  <c r="D5631" i="4"/>
  <c r="D5630" i="4"/>
  <c r="D5629" i="4"/>
  <c r="D5628" i="4"/>
  <c r="D5627" i="4"/>
  <c r="D5626" i="4"/>
  <c r="D5625" i="4"/>
  <c r="D5624" i="4"/>
  <c r="D5623" i="4"/>
  <c r="D5622" i="4"/>
  <c r="D5621" i="4"/>
  <c r="D5620" i="4"/>
  <c r="D5619" i="4"/>
  <c r="D5618" i="4"/>
  <c r="D5617" i="4"/>
  <c r="D5616" i="4"/>
  <c r="D5615" i="4"/>
  <c r="D5614" i="4"/>
  <c r="D5613" i="4"/>
  <c r="D5612" i="4"/>
  <c r="D5611" i="4"/>
  <c r="D5610" i="4"/>
  <c r="D5609" i="4"/>
  <c r="D5608" i="4"/>
  <c r="D5607" i="4"/>
  <c r="D5606" i="4"/>
  <c r="D5605" i="4"/>
  <c r="D5604" i="4"/>
  <c r="D5603" i="4"/>
  <c r="D5602" i="4"/>
  <c r="D5601" i="4"/>
  <c r="D5600" i="4"/>
  <c r="D5599" i="4"/>
  <c r="D5598" i="4"/>
  <c r="D5597" i="4"/>
  <c r="D5596" i="4"/>
  <c r="D5595" i="4"/>
  <c r="D5594" i="4"/>
  <c r="D5593" i="4"/>
  <c r="D5592" i="4"/>
  <c r="D5591" i="4"/>
  <c r="D5590" i="4"/>
  <c r="D5589" i="4"/>
  <c r="D5588" i="4"/>
  <c r="D5587" i="4"/>
  <c r="D5586" i="4"/>
  <c r="D5585" i="4"/>
  <c r="D5584" i="4"/>
  <c r="D5583" i="4"/>
  <c r="D5582" i="4"/>
  <c r="D5581" i="4"/>
  <c r="D5580" i="4"/>
  <c r="D5579" i="4"/>
  <c r="D5578" i="4"/>
  <c r="D5577" i="4"/>
  <c r="D5576" i="4"/>
  <c r="D5575" i="4"/>
  <c r="D5574" i="4"/>
  <c r="D5573" i="4"/>
  <c r="D5572" i="4"/>
  <c r="D5571" i="4"/>
  <c r="D5570" i="4"/>
  <c r="D5569" i="4"/>
  <c r="D5568" i="4"/>
  <c r="D5567" i="4"/>
  <c r="D5566" i="4"/>
  <c r="D5565" i="4"/>
  <c r="D5564" i="4"/>
  <c r="D5563" i="4"/>
  <c r="D5562" i="4"/>
  <c r="D5561" i="4"/>
  <c r="D5560" i="4"/>
  <c r="D5559" i="4"/>
  <c r="D5558" i="4"/>
  <c r="D5557" i="4"/>
  <c r="D5556" i="4"/>
  <c r="D5555" i="4"/>
  <c r="D5554" i="4"/>
  <c r="D5553" i="4"/>
  <c r="D5552" i="4"/>
  <c r="D5551" i="4"/>
  <c r="D5550" i="4"/>
  <c r="D5549" i="4"/>
  <c r="D5548" i="4"/>
  <c r="D5547" i="4"/>
  <c r="D5546" i="4"/>
  <c r="D5545" i="4"/>
  <c r="D5544" i="4"/>
  <c r="D5543" i="4"/>
  <c r="D5542" i="4"/>
  <c r="D5541" i="4"/>
  <c r="D5540" i="4"/>
  <c r="D5539" i="4"/>
  <c r="D5538" i="4"/>
  <c r="D5537" i="4"/>
  <c r="D5536" i="4"/>
  <c r="D5535" i="4"/>
  <c r="D5534" i="4"/>
  <c r="D5533" i="4"/>
  <c r="D5532" i="4"/>
  <c r="D5531" i="4"/>
  <c r="D5530" i="4"/>
  <c r="D5529" i="4"/>
  <c r="D5528" i="4"/>
  <c r="D5527" i="4"/>
  <c r="D5526" i="4"/>
  <c r="D5525" i="4"/>
  <c r="D5524" i="4"/>
  <c r="D5523" i="4"/>
  <c r="D5522" i="4"/>
  <c r="D5521" i="4"/>
  <c r="D5520" i="4"/>
  <c r="D5519" i="4"/>
  <c r="D5518" i="4"/>
  <c r="D5517" i="4"/>
  <c r="D5516" i="4"/>
  <c r="D5515" i="4"/>
  <c r="D5514" i="4"/>
  <c r="D5513" i="4"/>
  <c r="D5512" i="4"/>
  <c r="D5511" i="4"/>
  <c r="D5510" i="4"/>
  <c r="D5509" i="4"/>
  <c r="D5508" i="4"/>
  <c r="D5507" i="4"/>
  <c r="D5506" i="4"/>
  <c r="D5505" i="4"/>
  <c r="D5504" i="4"/>
  <c r="D5503" i="4"/>
  <c r="D5502" i="4"/>
  <c r="D5501" i="4"/>
  <c r="D5500" i="4"/>
  <c r="D5499" i="4"/>
  <c r="D5498" i="4"/>
  <c r="D5497" i="4"/>
  <c r="D5496" i="4"/>
  <c r="D5495" i="4"/>
  <c r="D5494" i="4"/>
  <c r="D5493" i="4"/>
  <c r="D5492" i="4"/>
  <c r="D5491" i="4"/>
  <c r="D5490" i="4"/>
  <c r="D5489" i="4"/>
  <c r="D5488" i="4"/>
  <c r="D5487" i="4"/>
  <c r="D5486" i="4"/>
  <c r="D5485" i="4"/>
  <c r="D5484" i="4"/>
  <c r="D5483" i="4"/>
  <c r="D5482" i="4"/>
  <c r="D5481" i="4"/>
  <c r="D5480" i="4"/>
  <c r="D5479" i="4"/>
  <c r="D5478" i="4"/>
  <c r="D5477" i="4"/>
  <c r="D5476" i="4"/>
  <c r="D5475" i="4"/>
  <c r="D5474" i="4"/>
  <c r="D5473" i="4"/>
  <c r="D5472" i="4"/>
  <c r="D5471" i="4"/>
  <c r="D5470" i="4"/>
  <c r="D5469" i="4"/>
  <c r="D5468" i="4"/>
  <c r="D5467" i="4"/>
  <c r="D5466" i="4"/>
  <c r="D5465" i="4"/>
  <c r="D5464" i="4"/>
  <c r="D5463" i="4"/>
  <c r="D5462" i="4"/>
  <c r="D5461" i="4"/>
  <c r="D5460" i="4"/>
  <c r="D5459" i="4"/>
  <c r="D5458" i="4"/>
  <c r="D5457" i="4"/>
  <c r="D5456" i="4"/>
  <c r="D5455" i="4"/>
  <c r="D5454" i="4"/>
  <c r="D5453" i="4"/>
  <c r="D5452" i="4"/>
  <c r="D5451" i="4"/>
  <c r="D5450" i="4"/>
  <c r="D5449" i="4"/>
  <c r="D5448" i="4"/>
  <c r="D5447" i="4"/>
  <c r="D5446" i="4"/>
  <c r="D5445" i="4"/>
  <c r="D5444" i="4"/>
  <c r="D5443" i="4"/>
  <c r="D5442" i="4"/>
  <c r="D5441" i="4"/>
  <c r="D5440" i="4"/>
  <c r="D5439" i="4"/>
  <c r="D5438" i="4"/>
  <c r="D5437" i="4"/>
  <c r="D5436" i="4"/>
  <c r="D5435" i="4"/>
  <c r="D5434" i="4"/>
  <c r="D5433" i="4"/>
  <c r="D5432" i="4"/>
  <c r="D5431" i="4"/>
  <c r="D5430" i="4"/>
  <c r="D5429" i="4"/>
  <c r="D5428" i="4"/>
  <c r="D5427" i="4"/>
  <c r="D5426" i="4"/>
  <c r="D5425" i="4"/>
  <c r="D5424" i="4"/>
  <c r="D5423" i="4"/>
  <c r="D5422" i="4"/>
  <c r="D5421" i="4"/>
  <c r="D5420" i="4"/>
  <c r="D5419" i="4"/>
  <c r="D5418" i="4"/>
  <c r="D5417" i="4"/>
  <c r="D5416" i="4"/>
  <c r="D5415" i="4"/>
  <c r="D5414" i="4"/>
  <c r="D5413" i="4"/>
  <c r="D5412" i="4"/>
  <c r="D5411" i="4"/>
  <c r="D5410" i="4"/>
  <c r="D5409" i="4"/>
  <c r="D5408" i="4"/>
  <c r="D5407" i="4"/>
  <c r="D5406" i="4"/>
  <c r="D5405" i="4"/>
  <c r="D5404" i="4"/>
  <c r="D5403" i="4"/>
  <c r="D5402" i="4"/>
  <c r="D5401" i="4"/>
  <c r="D5400" i="4"/>
  <c r="D5399" i="4"/>
  <c r="D5398" i="4"/>
  <c r="D5397" i="4"/>
  <c r="D5396" i="4"/>
  <c r="D5395" i="4"/>
  <c r="D5394" i="4"/>
  <c r="D5393" i="4"/>
  <c r="D5392" i="4"/>
  <c r="D5391" i="4"/>
  <c r="D5390" i="4"/>
  <c r="D5389" i="4"/>
  <c r="D5388" i="4"/>
  <c r="D5387" i="4"/>
  <c r="D5386" i="4"/>
  <c r="D5385" i="4"/>
  <c r="D5384" i="4"/>
  <c r="D5383" i="4"/>
  <c r="D5382" i="4"/>
  <c r="D5381" i="4"/>
  <c r="D5380" i="4"/>
  <c r="D5379" i="4"/>
  <c r="D5378" i="4"/>
  <c r="D5377" i="4"/>
  <c r="D5376" i="4"/>
  <c r="D5375" i="4"/>
  <c r="D5374" i="4"/>
  <c r="D5373" i="4"/>
  <c r="D5372" i="4"/>
  <c r="D5371" i="4"/>
  <c r="D5370" i="4"/>
  <c r="D5369" i="4"/>
  <c r="D5368" i="4"/>
  <c r="D5367" i="4"/>
  <c r="D5366" i="4"/>
  <c r="D5365" i="4"/>
  <c r="D5364" i="4"/>
  <c r="D5363" i="4"/>
  <c r="D5362" i="4"/>
  <c r="D5361" i="4"/>
  <c r="D5360" i="4"/>
  <c r="D5359" i="4"/>
  <c r="D5358" i="4"/>
  <c r="D5357" i="4"/>
  <c r="D5356" i="4"/>
  <c r="D5355" i="4"/>
  <c r="D5354" i="4"/>
  <c r="D5353" i="4"/>
  <c r="D5352" i="4"/>
  <c r="D5351" i="4"/>
  <c r="D5350" i="4"/>
  <c r="D5349" i="4"/>
  <c r="D5348" i="4"/>
  <c r="D5347" i="4"/>
  <c r="D5346" i="4"/>
  <c r="D5345" i="4"/>
  <c r="D5344" i="4"/>
  <c r="D5343" i="4"/>
  <c r="D5342" i="4"/>
  <c r="D5341" i="4"/>
  <c r="D5340" i="4"/>
  <c r="D5339" i="4"/>
  <c r="D5338" i="4"/>
  <c r="D5337" i="4"/>
  <c r="D5336" i="4"/>
  <c r="D5335" i="4"/>
  <c r="D5334" i="4"/>
  <c r="D5333" i="4"/>
  <c r="D5332" i="4"/>
  <c r="D5331" i="4"/>
  <c r="D5330" i="4"/>
  <c r="D5329" i="4"/>
  <c r="D5328" i="4"/>
  <c r="D5327" i="4"/>
  <c r="D5326" i="4"/>
  <c r="D5325" i="4"/>
  <c r="D5324" i="4"/>
  <c r="D5323" i="4"/>
  <c r="D5322" i="4"/>
  <c r="D5321" i="4"/>
  <c r="D5320" i="4"/>
  <c r="D5319" i="4"/>
  <c r="D5318" i="4"/>
  <c r="D5317" i="4"/>
  <c r="D5316" i="4"/>
  <c r="D5315" i="4"/>
  <c r="D5314" i="4"/>
  <c r="D5313" i="4"/>
  <c r="D5312" i="4"/>
  <c r="D5311" i="4"/>
  <c r="D5310" i="4"/>
  <c r="D5309" i="4"/>
  <c r="D5308" i="4"/>
  <c r="D5307" i="4"/>
  <c r="D5306" i="4"/>
  <c r="D5305" i="4"/>
  <c r="D5304" i="4"/>
  <c r="D5303" i="4"/>
  <c r="D5302" i="4"/>
  <c r="D5301" i="4"/>
  <c r="D5300" i="4"/>
  <c r="D5299" i="4"/>
  <c r="D5298" i="4"/>
  <c r="D5297" i="4"/>
  <c r="D5296" i="4"/>
  <c r="D5295" i="4"/>
  <c r="D5294" i="4"/>
  <c r="D5293" i="4"/>
  <c r="D5292" i="4"/>
  <c r="D5291" i="4"/>
  <c r="D5290" i="4"/>
  <c r="D5289" i="4"/>
  <c r="D5288" i="4"/>
  <c r="D5287" i="4"/>
  <c r="D5286" i="4"/>
  <c r="D5285" i="4"/>
  <c r="D5284" i="4"/>
  <c r="D5283" i="4"/>
  <c r="D5282" i="4"/>
  <c r="D5281" i="4"/>
  <c r="D5280" i="4"/>
  <c r="D5279" i="4"/>
  <c r="D5278" i="4"/>
  <c r="D5277" i="4"/>
  <c r="D5276" i="4"/>
  <c r="D5275" i="4"/>
  <c r="D5274" i="4"/>
  <c r="D5273" i="4"/>
  <c r="D5272" i="4"/>
  <c r="D5271" i="4"/>
  <c r="D5270" i="4"/>
  <c r="D5269" i="4"/>
  <c r="D5268" i="4"/>
  <c r="D5267" i="4"/>
  <c r="D5266" i="4"/>
  <c r="D5265" i="4"/>
  <c r="D5264" i="4"/>
  <c r="D5263" i="4"/>
  <c r="D5262" i="4"/>
  <c r="D5261" i="4"/>
  <c r="D5260" i="4"/>
  <c r="D5259" i="4"/>
  <c r="D5258" i="4"/>
  <c r="D5257" i="4"/>
  <c r="D5256" i="4"/>
  <c r="D5255" i="4"/>
  <c r="D5254" i="4"/>
  <c r="D5253" i="4"/>
  <c r="D5252" i="4"/>
  <c r="D5251" i="4"/>
  <c r="D5250" i="4"/>
  <c r="D5249" i="4"/>
  <c r="D5248" i="4"/>
  <c r="D5247" i="4"/>
  <c r="D5246" i="4"/>
  <c r="D5245" i="4"/>
  <c r="D5244" i="4"/>
  <c r="D5243" i="4"/>
  <c r="D5242" i="4"/>
  <c r="D5241" i="4"/>
  <c r="D5240" i="4"/>
  <c r="D5239" i="4"/>
  <c r="D5238" i="4"/>
  <c r="D5237" i="4"/>
  <c r="D5236" i="4"/>
  <c r="D5235" i="4"/>
  <c r="D5234" i="4"/>
  <c r="D5233" i="4"/>
  <c r="D5232" i="4"/>
  <c r="D5231" i="4"/>
  <c r="D5230" i="4"/>
  <c r="D5229" i="4"/>
  <c r="D5228" i="4"/>
  <c r="D5227" i="4"/>
  <c r="D5226" i="4"/>
  <c r="D5225" i="4"/>
  <c r="D5224" i="4"/>
  <c r="D5223" i="4"/>
  <c r="D5222" i="4"/>
  <c r="D5221" i="4"/>
  <c r="D5220" i="4"/>
  <c r="D5219" i="4"/>
  <c r="D5218" i="4"/>
  <c r="D5217" i="4"/>
  <c r="D5216" i="4"/>
  <c r="D5215" i="4"/>
  <c r="D5214" i="4"/>
  <c r="D5213" i="4"/>
  <c r="D5212" i="4"/>
  <c r="D5211" i="4"/>
  <c r="D5210" i="4"/>
  <c r="D5209" i="4"/>
  <c r="D5208" i="4"/>
  <c r="D5207" i="4"/>
  <c r="D5206" i="4"/>
  <c r="D5205" i="4"/>
  <c r="D5204" i="4"/>
  <c r="D5203" i="4"/>
  <c r="D5202" i="4"/>
  <c r="D5201" i="4"/>
  <c r="D5200" i="4"/>
  <c r="D5199" i="4"/>
  <c r="D5198" i="4"/>
  <c r="D5197" i="4"/>
  <c r="D5196" i="4"/>
  <c r="D5195" i="4"/>
  <c r="D5194" i="4"/>
  <c r="D5193" i="4"/>
  <c r="D5192" i="4"/>
  <c r="D5191" i="4"/>
  <c r="D5190" i="4"/>
  <c r="D5189" i="4"/>
  <c r="D5188" i="4"/>
  <c r="D5187" i="4"/>
  <c r="D5186" i="4"/>
  <c r="D5185" i="4"/>
  <c r="D5184" i="4"/>
  <c r="D5183" i="4"/>
  <c r="D5182" i="4"/>
  <c r="D5181" i="4"/>
  <c r="D5180" i="4"/>
  <c r="D5179" i="4"/>
  <c r="D5178" i="4"/>
  <c r="D5177" i="4"/>
  <c r="D5176" i="4"/>
  <c r="D5175" i="4"/>
  <c r="D5174" i="4"/>
  <c r="D5173" i="4"/>
  <c r="D5172" i="4"/>
  <c r="D5171" i="4"/>
  <c r="D5170" i="4"/>
  <c r="D5169" i="4"/>
  <c r="D5168" i="4"/>
  <c r="D5167" i="4"/>
  <c r="D5166" i="4"/>
  <c r="D5165" i="4"/>
  <c r="D5164" i="4"/>
  <c r="D5163" i="4"/>
  <c r="D5162" i="4"/>
  <c r="D5161" i="4"/>
  <c r="D5160" i="4"/>
  <c r="D5159" i="4"/>
  <c r="D5158" i="4"/>
  <c r="D5157" i="4"/>
  <c r="D5156" i="4"/>
  <c r="D5155" i="4"/>
  <c r="D5154" i="4"/>
  <c r="D5153" i="4"/>
  <c r="D5152" i="4"/>
  <c r="D5151" i="4"/>
  <c r="D5150" i="4"/>
  <c r="D5149" i="4"/>
  <c r="D5148" i="4"/>
  <c r="D5147" i="4"/>
  <c r="D5146" i="4"/>
  <c r="D5145" i="4"/>
  <c r="D5144" i="4"/>
  <c r="D5143" i="4"/>
  <c r="D5142" i="4"/>
  <c r="D5141" i="4"/>
  <c r="D5140" i="4"/>
  <c r="D5139" i="4"/>
  <c r="D5138" i="4"/>
  <c r="D5137" i="4"/>
  <c r="D5136" i="4"/>
  <c r="D5135" i="4"/>
  <c r="D5134" i="4"/>
  <c r="D5133" i="4"/>
  <c r="D5132" i="4"/>
  <c r="D5131" i="4"/>
  <c r="D5130" i="4"/>
  <c r="D5129" i="4"/>
  <c r="D5128" i="4"/>
  <c r="D5127" i="4"/>
  <c r="D5126" i="4"/>
  <c r="D5125" i="4"/>
  <c r="D5124" i="4"/>
  <c r="D5123" i="4"/>
  <c r="D5122" i="4"/>
  <c r="D5121" i="4"/>
  <c r="D5120" i="4"/>
  <c r="D5119" i="4"/>
  <c r="D5118" i="4"/>
  <c r="D5117" i="4"/>
  <c r="D5116" i="4"/>
  <c r="D5115" i="4"/>
  <c r="D5114" i="4"/>
  <c r="D5113" i="4"/>
  <c r="D5112" i="4"/>
  <c r="D5111" i="4"/>
  <c r="D5110" i="4"/>
  <c r="D5109" i="4"/>
  <c r="D5108" i="4"/>
  <c r="D5107" i="4"/>
  <c r="D5106" i="4"/>
  <c r="D5105" i="4"/>
  <c r="D5104" i="4"/>
  <c r="D5103" i="4"/>
  <c r="D5102" i="4"/>
  <c r="D5101" i="4"/>
  <c r="D5100" i="4"/>
  <c r="D5099" i="4"/>
  <c r="D5098" i="4"/>
  <c r="D5097" i="4"/>
  <c r="D5096" i="4"/>
  <c r="D5095" i="4"/>
  <c r="D5094" i="4"/>
  <c r="D5093" i="4"/>
  <c r="D5092" i="4"/>
  <c r="D5091" i="4"/>
  <c r="D5090" i="4"/>
  <c r="D5089" i="4"/>
  <c r="D5088" i="4"/>
  <c r="D5087" i="4"/>
  <c r="D5086" i="4"/>
  <c r="D5085" i="4"/>
  <c r="D5084" i="4"/>
  <c r="D5083" i="4"/>
  <c r="D5082" i="4"/>
  <c r="D5081" i="4"/>
  <c r="D5080" i="4"/>
  <c r="D5079" i="4"/>
  <c r="D5078" i="4"/>
  <c r="D5077" i="4"/>
  <c r="D5076" i="4"/>
  <c r="D5075" i="4"/>
  <c r="D5074" i="4"/>
  <c r="D5073" i="4"/>
  <c r="D5072" i="4"/>
  <c r="D5071" i="4"/>
  <c r="D5070" i="4"/>
  <c r="D5069" i="4"/>
  <c r="D5068" i="4"/>
  <c r="D5067" i="4"/>
  <c r="D5066" i="4"/>
  <c r="D5065" i="4"/>
  <c r="D5064" i="4"/>
  <c r="D5063" i="4"/>
  <c r="D5062" i="4"/>
  <c r="D5061" i="4"/>
  <c r="D5060" i="4"/>
  <c r="D5059" i="4"/>
  <c r="D5058" i="4"/>
  <c r="D5057" i="4"/>
  <c r="D5056" i="4"/>
  <c r="D5055" i="4"/>
  <c r="D5054" i="4"/>
  <c r="D5053" i="4"/>
  <c r="D5052" i="4"/>
  <c r="D5051" i="4"/>
  <c r="D5050" i="4"/>
  <c r="D5049" i="4"/>
  <c r="D5048" i="4"/>
  <c r="D5047" i="4"/>
  <c r="D5046" i="4"/>
  <c r="D5045" i="4"/>
  <c r="D5044" i="4"/>
  <c r="D5043" i="4"/>
  <c r="D5042" i="4"/>
  <c r="D5041" i="4"/>
  <c r="D5040" i="4"/>
  <c r="D5039" i="4"/>
  <c r="D5038" i="4"/>
  <c r="D5037" i="4"/>
  <c r="D5036" i="4"/>
  <c r="D5035" i="4"/>
  <c r="D5034" i="4"/>
  <c r="D5033" i="4"/>
  <c r="D5032" i="4"/>
  <c r="D5031" i="4"/>
  <c r="D5030" i="4"/>
  <c r="D5029" i="4"/>
  <c r="D5028" i="4"/>
  <c r="D5027" i="4"/>
  <c r="D5026" i="4"/>
  <c r="D5025" i="4"/>
  <c r="D5024" i="4"/>
  <c r="D5023" i="4"/>
  <c r="D5022" i="4"/>
  <c r="D5021" i="4"/>
  <c r="D5020" i="4"/>
  <c r="D5019" i="4"/>
  <c r="D5018" i="4"/>
  <c r="D5017" i="4"/>
  <c r="D5016" i="4"/>
  <c r="D5015" i="4"/>
  <c r="D5014" i="4"/>
  <c r="D5013" i="4"/>
  <c r="D5012" i="4"/>
  <c r="D5011" i="4"/>
  <c r="D5010" i="4"/>
  <c r="D5009" i="4"/>
  <c r="D5008" i="4"/>
  <c r="D5007" i="4"/>
  <c r="D5006" i="4"/>
  <c r="D5005" i="4"/>
  <c r="D5004" i="4"/>
  <c r="D5003" i="4"/>
  <c r="D5002" i="4"/>
  <c r="D5001" i="4"/>
  <c r="D5000" i="4"/>
  <c r="D4999" i="4"/>
  <c r="D4998" i="4"/>
  <c r="D4997" i="4"/>
  <c r="D4996" i="4"/>
  <c r="D4995" i="4"/>
  <c r="D4994" i="4"/>
  <c r="D4993" i="4"/>
  <c r="D4992" i="4"/>
  <c r="D4991" i="4"/>
  <c r="D4990" i="4"/>
  <c r="D4989" i="4"/>
  <c r="D4988" i="4"/>
  <c r="D4987" i="4"/>
  <c r="D4986" i="4"/>
  <c r="D4985" i="4"/>
  <c r="D4984" i="4"/>
  <c r="D4983" i="4"/>
  <c r="D4982" i="4"/>
  <c r="D4981" i="4"/>
  <c r="D4980" i="4"/>
  <c r="D4979" i="4"/>
  <c r="D4978" i="4"/>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F9120" i="4" a="1"/>
  <c r="F9120" i="4" s="1"/>
  <c r="F9119" i="4" a="1"/>
  <c r="F9119" i="4" s="1"/>
  <c r="F9118" i="4" a="1"/>
  <c r="F9118" i="4" s="1"/>
  <c r="F9117" i="4" a="1"/>
  <c r="F9117" i="4" s="1"/>
  <c r="F9116" i="4" a="1"/>
  <c r="F9116" i="4" s="1"/>
  <c r="F9115" i="4" a="1"/>
  <c r="F9115" i="4" s="1"/>
  <c r="F9114" i="4" a="1"/>
  <c r="F9114" i="4" s="1"/>
  <c r="F9113" i="4" a="1"/>
  <c r="F9113" i="4" s="1"/>
  <c r="F9112" i="4" a="1"/>
  <c r="F9112" i="4" s="1"/>
  <c r="F9111" i="4" a="1"/>
  <c r="F9111" i="4" s="1"/>
  <c r="F9110" i="4" a="1"/>
  <c r="F9110" i="4" s="1"/>
  <c r="F9109" i="4" a="1"/>
  <c r="F9109" i="4" s="1"/>
  <c r="F9108" i="4" a="1"/>
  <c r="F9108" i="4" s="1"/>
  <c r="F9107" i="4" a="1"/>
  <c r="F9107" i="4" s="1"/>
  <c r="F9106" i="4" a="1"/>
  <c r="F9106" i="4" s="1"/>
  <c r="F9105" i="4" a="1"/>
  <c r="F9105" i="4" s="1"/>
  <c r="F9104" i="4" a="1"/>
  <c r="F9104" i="4" s="1"/>
  <c r="F9103" i="4" a="1"/>
  <c r="F9103" i="4" s="1"/>
  <c r="F9102" i="4" a="1"/>
  <c r="F9102" i="4" s="1"/>
  <c r="F9101" i="4" a="1"/>
  <c r="F9101" i="4" s="1"/>
  <c r="F9100" i="4" a="1"/>
  <c r="F9100" i="4" s="1"/>
  <c r="F9099" i="4" a="1"/>
  <c r="F9099" i="4" s="1"/>
  <c r="F9098" i="4" a="1"/>
  <c r="F9098" i="4" s="1"/>
  <c r="F9097" i="4" a="1"/>
  <c r="F9097" i="4" s="1"/>
  <c r="F9096" i="4" a="1"/>
  <c r="F9096" i="4" s="1"/>
  <c r="F9095" i="4" a="1"/>
  <c r="F9095" i="4" s="1"/>
  <c r="F9094" i="4" a="1"/>
  <c r="F9094" i="4" s="1"/>
  <c r="F9093" i="4" a="1"/>
  <c r="F9093" i="4" s="1"/>
  <c r="F9092" i="4" a="1"/>
  <c r="F9092" i="4" s="1"/>
  <c r="F9091" i="4" a="1"/>
  <c r="F9091" i="4" s="1"/>
  <c r="F9090" i="4" a="1"/>
  <c r="F9090" i="4" s="1"/>
  <c r="F9089" i="4" a="1"/>
  <c r="F9089" i="4" s="1"/>
  <c r="F9088" i="4" a="1"/>
  <c r="F9088" i="4" s="1"/>
  <c r="F9087" i="4" a="1"/>
  <c r="F9087" i="4" s="1"/>
  <c r="F9086" i="4" a="1"/>
  <c r="F9086" i="4" s="1"/>
  <c r="F9085" i="4" a="1"/>
  <c r="F9085" i="4" s="1"/>
  <c r="F9084" i="4" a="1"/>
  <c r="F9084" i="4" s="1"/>
  <c r="F9083" i="4" a="1"/>
  <c r="F9083" i="4" s="1"/>
  <c r="F9082" i="4" a="1"/>
  <c r="F9082" i="4" s="1"/>
  <c r="F9081" i="4" a="1"/>
  <c r="F9081" i="4" s="1"/>
  <c r="F9080" i="4" a="1"/>
  <c r="F9080" i="4" s="1"/>
  <c r="F9079" i="4" a="1"/>
  <c r="F9079" i="4" s="1"/>
  <c r="F9078" i="4" a="1"/>
  <c r="F9078" i="4" s="1"/>
  <c r="F9077" i="4" a="1"/>
  <c r="F9077" i="4" s="1"/>
  <c r="F9076" i="4" a="1"/>
  <c r="F9076" i="4" s="1"/>
  <c r="F9075" i="4" a="1"/>
  <c r="F9075" i="4" s="1"/>
  <c r="F9074" i="4" a="1"/>
  <c r="F9074" i="4" s="1"/>
  <c r="F9073" i="4" a="1"/>
  <c r="F9073" i="4" s="1"/>
  <c r="F9072" i="4" a="1"/>
  <c r="F9072" i="4" s="1"/>
  <c r="F9071" i="4" a="1"/>
  <c r="F9071" i="4" s="1"/>
  <c r="F9070" i="4" a="1"/>
  <c r="F9070" i="4" s="1"/>
  <c r="F9069" i="4" a="1"/>
  <c r="F9069" i="4" s="1"/>
  <c r="F9068" i="4" a="1"/>
  <c r="F9068" i="4" s="1"/>
  <c r="F9067" i="4" a="1"/>
  <c r="F9067" i="4" s="1"/>
  <c r="F9066" i="4" a="1"/>
  <c r="F9066" i="4" s="1"/>
  <c r="F9065" i="4" a="1"/>
  <c r="F9065" i="4" s="1"/>
  <c r="F9064" i="4" a="1"/>
  <c r="F9064" i="4" s="1"/>
  <c r="F9063" i="4" a="1"/>
  <c r="F9063" i="4" s="1"/>
  <c r="F9062" i="4" a="1"/>
  <c r="F9062" i="4" s="1"/>
  <c r="F9061" i="4" a="1"/>
  <c r="F9061" i="4" s="1"/>
  <c r="F9060" i="4" a="1"/>
  <c r="F9060" i="4" s="1"/>
  <c r="F9059" i="4" a="1"/>
  <c r="F9059" i="4" s="1"/>
  <c r="F9058" i="4" a="1"/>
  <c r="F9058" i="4" s="1"/>
  <c r="F9057" i="4" a="1"/>
  <c r="F9057" i="4" s="1"/>
  <c r="F9056" i="4" a="1"/>
  <c r="F9056" i="4" s="1"/>
  <c r="F9055" i="4" a="1"/>
  <c r="F9055" i="4" s="1"/>
  <c r="F9054" i="4" a="1"/>
  <c r="F9054" i="4" s="1"/>
  <c r="F9053" i="4" a="1"/>
  <c r="F9053" i="4" s="1"/>
  <c r="F9052" i="4" a="1"/>
  <c r="F9052" i="4" s="1"/>
  <c r="F9051" i="4" a="1"/>
  <c r="F9051" i="4" s="1"/>
  <c r="F9050" i="4" a="1"/>
  <c r="F9050" i="4" s="1"/>
  <c r="F9049" i="4" a="1"/>
  <c r="F9049" i="4" s="1"/>
  <c r="F9048" i="4" a="1"/>
  <c r="F9048" i="4" s="1"/>
  <c r="F9047" i="4" a="1"/>
  <c r="F9047" i="4" s="1"/>
  <c r="F9046" i="4" a="1"/>
  <c r="F9046" i="4" s="1"/>
  <c r="F9045" i="4" a="1"/>
  <c r="F9045" i="4" s="1"/>
  <c r="F9044" i="4" a="1"/>
  <c r="F9044" i="4" s="1"/>
  <c r="F9043" i="4" a="1"/>
  <c r="F9043" i="4" s="1"/>
  <c r="F9042" i="4" a="1"/>
  <c r="F9042" i="4" s="1"/>
  <c r="F9041" i="4" a="1"/>
  <c r="F9041" i="4" s="1"/>
  <c r="F9040" i="4" a="1"/>
  <c r="F9040" i="4" s="1"/>
  <c r="F9039" i="4" a="1"/>
  <c r="F9039" i="4" s="1"/>
  <c r="F9038" i="4" a="1"/>
  <c r="F9038" i="4" s="1"/>
  <c r="F9037" i="4" a="1"/>
  <c r="F9037" i="4" s="1"/>
  <c r="F9036" i="4" a="1"/>
  <c r="F9036" i="4" s="1"/>
  <c r="F9035" i="4" a="1"/>
  <c r="F9035" i="4" s="1"/>
  <c r="F9034" i="4" a="1"/>
  <c r="F9034" i="4" s="1"/>
  <c r="F9033" i="4" a="1"/>
  <c r="F9033" i="4" s="1"/>
  <c r="F9032" i="4" a="1"/>
  <c r="F9032" i="4" s="1"/>
  <c r="F9031" i="4" a="1"/>
  <c r="F9031" i="4" s="1"/>
  <c r="F9030" i="4" a="1"/>
  <c r="F9030" i="4" s="1"/>
  <c r="F9029" i="4" a="1"/>
  <c r="F9029" i="4" s="1"/>
  <c r="F9028" i="4" a="1"/>
  <c r="F9028" i="4" s="1"/>
  <c r="F9027" i="4" a="1"/>
  <c r="F9027" i="4" s="1"/>
  <c r="F9026" i="4" a="1"/>
  <c r="F9026" i="4" s="1"/>
  <c r="F9025" i="4" a="1"/>
  <c r="F9025" i="4" s="1"/>
  <c r="F9024" i="4" a="1"/>
  <c r="F9024" i="4" s="1"/>
  <c r="F9023" i="4" a="1"/>
  <c r="F9023" i="4" s="1"/>
  <c r="F9022" i="4" a="1"/>
  <c r="F9022" i="4" s="1"/>
  <c r="F9021" i="4" a="1"/>
  <c r="F9021" i="4" s="1"/>
  <c r="F9020" i="4" a="1"/>
  <c r="F9020" i="4" s="1"/>
  <c r="F9019" i="4" a="1"/>
  <c r="F9019" i="4" s="1"/>
  <c r="F9018" i="4" a="1"/>
  <c r="F9018" i="4" s="1"/>
  <c r="F9017" i="4" a="1"/>
  <c r="F9017" i="4" s="1"/>
  <c r="F9016" i="4" a="1"/>
  <c r="F9016" i="4" s="1"/>
  <c r="F9015" i="4" a="1"/>
  <c r="F9015" i="4" s="1"/>
  <c r="F9014" i="4" a="1"/>
  <c r="F9014" i="4" s="1"/>
  <c r="F9013" i="4" a="1"/>
  <c r="F9013" i="4" s="1"/>
  <c r="F9012" i="4" a="1"/>
  <c r="F9012" i="4" s="1"/>
  <c r="F9011" i="4" a="1"/>
  <c r="F9011" i="4" s="1"/>
  <c r="F9010" i="4" a="1"/>
  <c r="F9010" i="4" s="1"/>
  <c r="F9009" i="4" a="1"/>
  <c r="F9009" i="4" s="1"/>
  <c r="F9008" i="4" a="1"/>
  <c r="F9008" i="4" s="1"/>
  <c r="F9007" i="4" a="1"/>
  <c r="F9007" i="4" s="1"/>
  <c r="F9006" i="4" a="1"/>
  <c r="F9006" i="4" s="1"/>
  <c r="F9005" i="4" a="1"/>
  <c r="F9005" i="4" s="1"/>
  <c r="F9004" i="4" a="1"/>
  <c r="F9004" i="4" s="1"/>
  <c r="F9003" i="4" a="1"/>
  <c r="F9003" i="4" s="1"/>
  <c r="F9002" i="4" a="1"/>
  <c r="F9002" i="4" s="1"/>
  <c r="F9001" i="4" a="1"/>
  <c r="F9001" i="4" s="1"/>
  <c r="F9000" i="4" a="1"/>
  <c r="F9000" i="4" s="1"/>
  <c r="F8999" i="4" a="1"/>
  <c r="F8999" i="4" s="1"/>
  <c r="F8998" i="4" a="1"/>
  <c r="F8998" i="4" s="1"/>
  <c r="F8997" i="4" a="1"/>
  <c r="F8997" i="4" s="1"/>
  <c r="F8996" i="4" a="1"/>
  <c r="F8996" i="4" s="1"/>
  <c r="F8995" i="4" a="1"/>
  <c r="F8995" i="4" s="1"/>
  <c r="F8994" i="4" a="1"/>
  <c r="F8994" i="4" s="1"/>
  <c r="F8993" i="4" a="1"/>
  <c r="F8993" i="4" s="1"/>
  <c r="F8992" i="4" a="1"/>
  <c r="F8992" i="4" s="1"/>
  <c r="F8991" i="4" a="1"/>
  <c r="F8991" i="4" s="1"/>
  <c r="F8990" i="4" a="1"/>
  <c r="F8990" i="4" s="1"/>
  <c r="F8989" i="4" a="1"/>
  <c r="F8989" i="4" s="1"/>
  <c r="F8988" i="4" a="1"/>
  <c r="F8988" i="4" s="1"/>
  <c r="F8987" i="4" a="1"/>
  <c r="F8987" i="4" s="1"/>
  <c r="F8986" i="4" a="1"/>
  <c r="F8986" i="4" s="1"/>
  <c r="F8985" i="4" a="1"/>
  <c r="F8985" i="4" s="1"/>
  <c r="F8984" i="4" a="1"/>
  <c r="F8984" i="4" s="1"/>
  <c r="F8983" i="4" a="1"/>
  <c r="F8983" i="4" s="1"/>
  <c r="F8982" i="4" a="1"/>
  <c r="F8982" i="4" s="1"/>
  <c r="F8981" i="4" a="1"/>
  <c r="F8981" i="4" s="1"/>
  <c r="F8980" i="4" a="1"/>
  <c r="F8980" i="4" s="1"/>
  <c r="F8979" i="4" a="1"/>
  <c r="F8979" i="4" s="1"/>
  <c r="F8978" i="4" a="1"/>
  <c r="F8978" i="4" s="1"/>
  <c r="F8977" i="4" a="1"/>
  <c r="F8977" i="4" s="1"/>
  <c r="F8976" i="4" a="1"/>
  <c r="F8976" i="4" s="1"/>
  <c r="F8975" i="4" a="1"/>
  <c r="F8975" i="4" s="1"/>
  <c r="F8974" i="4" a="1"/>
  <c r="F8974" i="4" s="1"/>
  <c r="F8973" i="4" a="1"/>
  <c r="F8973" i="4" s="1"/>
  <c r="F8972" i="4" a="1"/>
  <c r="F8972" i="4" s="1"/>
  <c r="F8971" i="4" a="1"/>
  <c r="F8971" i="4" s="1"/>
  <c r="F8970" i="4" a="1"/>
  <c r="F8970" i="4" s="1"/>
  <c r="F8969" i="4" a="1"/>
  <c r="F8969" i="4" s="1"/>
  <c r="F8968" i="4" a="1"/>
  <c r="F8968" i="4" s="1"/>
  <c r="F8967" i="4" a="1"/>
  <c r="F8967" i="4" s="1"/>
  <c r="F8966" i="4" a="1"/>
  <c r="F8966" i="4" s="1"/>
  <c r="F8965" i="4" a="1"/>
  <c r="F8965" i="4" s="1"/>
  <c r="F8964" i="4" a="1"/>
  <c r="F8964" i="4" s="1"/>
  <c r="F8963" i="4" a="1"/>
  <c r="F8963" i="4" s="1"/>
  <c r="F8962" i="4" a="1"/>
  <c r="F8962" i="4" s="1"/>
  <c r="F8961" i="4" a="1"/>
  <c r="F8961" i="4" s="1"/>
  <c r="F8960" i="4" a="1"/>
  <c r="F8960" i="4" s="1"/>
  <c r="F8959" i="4" a="1"/>
  <c r="F8959" i="4" s="1"/>
  <c r="F8958" i="4" a="1"/>
  <c r="F8958" i="4" s="1"/>
  <c r="F8957" i="4" a="1"/>
  <c r="F8957" i="4" s="1"/>
  <c r="F8956" i="4" a="1"/>
  <c r="F8956" i="4" s="1"/>
  <c r="F8955" i="4" a="1"/>
  <c r="F8955" i="4" s="1"/>
  <c r="F8954" i="4" a="1"/>
  <c r="F8954" i="4" s="1"/>
  <c r="F8953" i="4" a="1"/>
  <c r="F8953" i="4" s="1"/>
  <c r="F8952" i="4" a="1"/>
  <c r="F8952" i="4" s="1"/>
  <c r="F8951" i="4" a="1"/>
  <c r="F8951" i="4" s="1"/>
  <c r="F8950" i="4" a="1"/>
  <c r="F8950" i="4" s="1"/>
  <c r="F8949" i="4" a="1"/>
  <c r="F8949" i="4" s="1"/>
  <c r="F8948" i="4" a="1"/>
  <c r="F8948" i="4" s="1"/>
  <c r="F8947" i="4" a="1"/>
  <c r="F8947" i="4" s="1"/>
  <c r="F8946" i="4" a="1"/>
  <c r="F8946" i="4" s="1"/>
  <c r="F8945" i="4" a="1"/>
  <c r="F8945" i="4" s="1"/>
  <c r="F8944" i="4" a="1"/>
  <c r="F8944" i="4" s="1"/>
  <c r="F8943" i="4" a="1"/>
  <c r="F8943" i="4" s="1"/>
  <c r="F8942" i="4" a="1"/>
  <c r="F8942" i="4" s="1"/>
  <c r="F8941" i="4" a="1"/>
  <c r="F8941" i="4" s="1"/>
  <c r="F8940" i="4" a="1"/>
  <c r="F8940" i="4" s="1"/>
  <c r="F8939" i="4" a="1"/>
  <c r="F8939" i="4" s="1"/>
  <c r="F8938" i="4" a="1"/>
  <c r="F8938" i="4" s="1"/>
  <c r="F8937" i="4" a="1"/>
  <c r="F8937" i="4" s="1"/>
  <c r="F8936" i="4" a="1"/>
  <c r="F8936" i="4" s="1"/>
  <c r="F8935" i="4" a="1"/>
  <c r="F8935" i="4" s="1"/>
  <c r="F8934" i="4" a="1"/>
  <c r="F8934" i="4" s="1"/>
  <c r="F8933" i="4" a="1"/>
  <c r="F8933" i="4" s="1"/>
  <c r="F8932" i="4" a="1"/>
  <c r="F8932" i="4" s="1"/>
  <c r="F8931" i="4" a="1"/>
  <c r="F8931" i="4" s="1"/>
  <c r="F8930" i="4" a="1"/>
  <c r="F8930" i="4" s="1"/>
  <c r="F8929" i="4" a="1"/>
  <c r="F8929" i="4" s="1"/>
  <c r="F8928" i="4" a="1"/>
  <c r="F8928" i="4" s="1"/>
  <c r="F8927" i="4" a="1"/>
  <c r="F8927" i="4" s="1"/>
  <c r="F8926" i="4" a="1"/>
  <c r="F8926" i="4" s="1"/>
  <c r="F8925" i="4" a="1"/>
  <c r="F8925" i="4" s="1"/>
  <c r="F8924" i="4" a="1"/>
  <c r="F8924" i="4" s="1"/>
  <c r="F8923" i="4" a="1"/>
  <c r="F8923" i="4" s="1"/>
  <c r="F8922" i="4" a="1"/>
  <c r="F8922" i="4" s="1"/>
  <c r="F8921" i="4" a="1"/>
  <c r="F8921" i="4" s="1"/>
  <c r="F8920" i="4" a="1"/>
  <c r="F8920" i="4" s="1"/>
  <c r="F8919" i="4" a="1"/>
  <c r="F8919" i="4" s="1"/>
  <c r="F8918" i="4" a="1"/>
  <c r="F8918" i="4" s="1"/>
  <c r="F8917" i="4" a="1"/>
  <c r="F8917" i="4" s="1"/>
  <c r="F8916" i="4" a="1"/>
  <c r="F8916" i="4" s="1"/>
  <c r="F8915" i="4" a="1"/>
  <c r="F8915" i="4" s="1"/>
  <c r="F8914" i="4" a="1"/>
  <c r="F8914" i="4" s="1"/>
  <c r="F8913" i="4" a="1"/>
  <c r="F8913" i="4" s="1"/>
  <c r="F8912" i="4" a="1"/>
  <c r="F8912" i="4" s="1"/>
  <c r="F8911" i="4" a="1"/>
  <c r="F8911" i="4" s="1"/>
  <c r="F8910" i="4" a="1"/>
  <c r="F8910" i="4" s="1"/>
  <c r="F8909" i="4" a="1"/>
  <c r="F8909" i="4" s="1"/>
  <c r="F8908" i="4" a="1"/>
  <c r="F8908" i="4" s="1"/>
  <c r="F8907" i="4" a="1"/>
  <c r="F8907" i="4" s="1"/>
  <c r="F8906" i="4" a="1"/>
  <c r="F8906" i="4" s="1"/>
  <c r="F8905" i="4" a="1"/>
  <c r="F8905" i="4" s="1"/>
  <c r="F8904" i="4" a="1"/>
  <c r="F8904" i="4" s="1"/>
  <c r="F8903" i="4" a="1"/>
  <c r="F8903" i="4" s="1"/>
  <c r="F8902" i="4" a="1"/>
  <c r="F8902" i="4" s="1"/>
  <c r="F8901" i="4" a="1"/>
  <c r="F8901" i="4" s="1"/>
  <c r="F8900" i="4" a="1"/>
  <c r="F8900" i="4" s="1"/>
  <c r="F8899" i="4" a="1"/>
  <c r="F8899" i="4" s="1"/>
  <c r="F8898" i="4" a="1"/>
  <c r="F8898" i="4" s="1"/>
  <c r="F8897" i="4" a="1"/>
  <c r="F8897" i="4" s="1"/>
  <c r="F8896" i="4" a="1"/>
  <c r="F8896" i="4" s="1"/>
  <c r="F8895" i="4" a="1"/>
  <c r="F8895" i="4" s="1"/>
  <c r="F8894" i="4" a="1"/>
  <c r="F8894" i="4" s="1"/>
  <c r="F8893" i="4" a="1"/>
  <c r="F8893" i="4" s="1"/>
  <c r="F8892" i="4" a="1"/>
  <c r="F8892" i="4" s="1"/>
  <c r="F8891" i="4" a="1"/>
  <c r="F8891" i="4" s="1"/>
  <c r="F8890" i="4" a="1"/>
  <c r="F8890" i="4" s="1"/>
  <c r="F8889" i="4" a="1"/>
  <c r="F8889" i="4" s="1"/>
  <c r="F8888" i="4" a="1"/>
  <c r="F8888" i="4" s="1"/>
  <c r="F8887" i="4" a="1"/>
  <c r="F8887" i="4" s="1"/>
  <c r="F8886" i="4" a="1"/>
  <c r="F8886" i="4" s="1"/>
  <c r="F8885" i="4" a="1"/>
  <c r="F8885" i="4" s="1"/>
  <c r="F8884" i="4" a="1"/>
  <c r="F8884" i="4" s="1"/>
  <c r="F8883" i="4" a="1"/>
  <c r="F8883" i="4" s="1"/>
  <c r="F8882" i="4" a="1"/>
  <c r="F8882" i="4" s="1"/>
  <c r="F8881" i="4" a="1"/>
  <c r="F8881" i="4" s="1"/>
  <c r="F8880" i="4" a="1"/>
  <c r="F8880" i="4" s="1"/>
  <c r="F8879" i="4" a="1"/>
  <c r="F8879" i="4" s="1"/>
  <c r="F8878" i="4" a="1"/>
  <c r="F8878" i="4" s="1"/>
  <c r="F8877" i="4" a="1"/>
  <c r="F8877" i="4" s="1"/>
  <c r="F8876" i="4" a="1"/>
  <c r="F8876" i="4" s="1"/>
  <c r="F8875" i="4" a="1"/>
  <c r="F8875" i="4" s="1"/>
  <c r="F8874" i="4" a="1"/>
  <c r="F8874" i="4" s="1"/>
  <c r="F8873" i="4" a="1"/>
  <c r="F8873" i="4" s="1"/>
  <c r="F8872" i="4" a="1"/>
  <c r="F8872" i="4" s="1"/>
  <c r="F8871" i="4" a="1"/>
  <c r="F8871" i="4" s="1"/>
  <c r="F8870" i="4" a="1"/>
  <c r="F8870" i="4" s="1"/>
  <c r="F8869" i="4" a="1"/>
  <c r="F8869" i="4" s="1"/>
  <c r="F8868" i="4" a="1"/>
  <c r="F8868" i="4" s="1"/>
  <c r="F8867" i="4" a="1"/>
  <c r="F8867" i="4" s="1"/>
  <c r="F8866" i="4" a="1"/>
  <c r="F8866" i="4" s="1"/>
  <c r="F8865" i="4" a="1"/>
  <c r="F8865" i="4" s="1"/>
  <c r="F8864" i="4" a="1"/>
  <c r="F8864" i="4" s="1"/>
  <c r="F8863" i="4" a="1"/>
  <c r="F8863" i="4" s="1"/>
  <c r="F8862" i="4" a="1"/>
  <c r="F8862" i="4" s="1"/>
  <c r="F8861" i="4" a="1"/>
  <c r="F8861" i="4" s="1"/>
  <c r="F8860" i="4" a="1"/>
  <c r="F8860" i="4" s="1"/>
  <c r="F8859" i="4" a="1"/>
  <c r="F8859" i="4" s="1"/>
  <c r="F8858" i="4" a="1"/>
  <c r="F8858" i="4" s="1"/>
  <c r="F8857" i="4" a="1"/>
  <c r="F8857" i="4" s="1"/>
  <c r="F8856" i="4" a="1"/>
  <c r="F8856" i="4" s="1"/>
  <c r="F8855" i="4" a="1"/>
  <c r="F8855" i="4" s="1"/>
  <c r="F8854" i="4" a="1"/>
  <c r="F8854" i="4" s="1"/>
  <c r="F8853" i="4" a="1"/>
  <c r="F8853" i="4" s="1"/>
  <c r="F8852" i="4" a="1"/>
  <c r="F8852" i="4" s="1"/>
  <c r="F8851" i="4" a="1"/>
  <c r="F8851" i="4" s="1"/>
  <c r="F8850" i="4" a="1"/>
  <c r="F8850" i="4" s="1"/>
  <c r="F8849" i="4" a="1"/>
  <c r="F8849" i="4" s="1"/>
  <c r="F8848" i="4" a="1"/>
  <c r="F8848" i="4" s="1"/>
  <c r="F8847" i="4" a="1"/>
  <c r="F8847" i="4" s="1"/>
  <c r="F8846" i="4" a="1"/>
  <c r="F8846" i="4" s="1"/>
  <c r="F8845" i="4" a="1"/>
  <c r="F8845" i="4" s="1"/>
  <c r="F8844" i="4" a="1"/>
  <c r="F8844" i="4" s="1"/>
  <c r="F8843" i="4" a="1"/>
  <c r="F8843" i="4" s="1"/>
  <c r="F8842" i="4" a="1"/>
  <c r="F8842" i="4" s="1"/>
  <c r="F8841" i="4" a="1"/>
  <c r="F8841" i="4" s="1"/>
  <c r="F8840" i="4" a="1"/>
  <c r="F8840" i="4" s="1"/>
  <c r="F8839" i="4" a="1"/>
  <c r="F8839" i="4" s="1"/>
  <c r="F8838" i="4" a="1"/>
  <c r="F8838" i="4" s="1"/>
  <c r="F8837" i="4" a="1"/>
  <c r="F8837" i="4" s="1"/>
  <c r="F8836" i="4" a="1"/>
  <c r="F8836" i="4" s="1"/>
  <c r="F8835" i="4" a="1"/>
  <c r="F8835" i="4" s="1"/>
  <c r="F8834" i="4" a="1"/>
  <c r="F8834" i="4" s="1"/>
  <c r="F8833" i="4" a="1"/>
  <c r="F8833" i="4" s="1"/>
  <c r="F8832" i="4" a="1"/>
  <c r="F8832" i="4" s="1"/>
  <c r="F8831" i="4" a="1"/>
  <c r="F8831" i="4" s="1"/>
  <c r="F8830" i="4" a="1"/>
  <c r="F8830" i="4" s="1"/>
  <c r="F8829" i="4" a="1"/>
  <c r="F8829" i="4" s="1"/>
  <c r="F8828" i="4" a="1"/>
  <c r="F8828" i="4" s="1"/>
  <c r="F8827" i="4" a="1"/>
  <c r="F8827" i="4" s="1"/>
  <c r="F8826" i="4" a="1"/>
  <c r="F8826" i="4" s="1"/>
  <c r="F8825" i="4" a="1"/>
  <c r="F8825" i="4" s="1"/>
  <c r="F8824" i="4" a="1"/>
  <c r="F8824" i="4" s="1"/>
  <c r="F8823" i="4" a="1"/>
  <c r="F8823" i="4" s="1"/>
  <c r="F8822" i="4" a="1"/>
  <c r="F8822" i="4" s="1"/>
  <c r="F8821" i="4" a="1"/>
  <c r="F8821" i="4" s="1"/>
  <c r="F8820" i="4" a="1"/>
  <c r="F8820" i="4" s="1"/>
  <c r="F8819" i="4" a="1"/>
  <c r="F8819" i="4" s="1"/>
  <c r="F8818" i="4" a="1"/>
  <c r="F8818" i="4" s="1"/>
  <c r="F8817" i="4" a="1"/>
  <c r="F8817" i="4" s="1"/>
  <c r="F8816" i="4" a="1"/>
  <c r="F8816" i="4" s="1"/>
  <c r="F8815" i="4" a="1"/>
  <c r="F8815" i="4" s="1"/>
  <c r="F8814" i="4" a="1"/>
  <c r="F8814" i="4" s="1"/>
  <c r="F8813" i="4" a="1"/>
  <c r="F8813" i="4" s="1"/>
  <c r="F8812" i="4" a="1"/>
  <c r="F8812" i="4" s="1"/>
  <c r="F8811" i="4" a="1"/>
  <c r="F8811" i="4" s="1"/>
  <c r="F8810" i="4" a="1"/>
  <c r="F8810" i="4" s="1"/>
  <c r="F8809" i="4" a="1"/>
  <c r="F8809" i="4" s="1"/>
  <c r="F8808" i="4" a="1"/>
  <c r="F8808" i="4" s="1"/>
  <c r="F8807" i="4" a="1"/>
  <c r="F8807" i="4" s="1"/>
  <c r="F8806" i="4" a="1"/>
  <c r="F8806" i="4" s="1"/>
  <c r="F8805" i="4" a="1"/>
  <c r="F8805" i="4" s="1"/>
  <c r="F8804" i="4" a="1"/>
  <c r="F8804" i="4" s="1"/>
  <c r="F8803" i="4" a="1"/>
  <c r="F8803" i="4" s="1"/>
  <c r="F8802" i="4" a="1"/>
  <c r="F8802" i="4" s="1"/>
  <c r="F8801" i="4" a="1"/>
  <c r="F8801" i="4" s="1"/>
  <c r="F8800" i="4" a="1"/>
  <c r="F8800" i="4" s="1"/>
  <c r="F8799" i="4" a="1"/>
  <c r="F8799" i="4" s="1"/>
  <c r="F8798" i="4" a="1"/>
  <c r="F8798" i="4" s="1"/>
  <c r="F8797" i="4" a="1"/>
  <c r="F8797" i="4" s="1"/>
  <c r="F8796" i="4" a="1"/>
  <c r="F8796" i="4" s="1"/>
  <c r="F8795" i="4" a="1"/>
  <c r="F8795" i="4" s="1"/>
  <c r="F8794" i="4" a="1"/>
  <c r="F8794" i="4" s="1"/>
  <c r="F8793" i="4" a="1"/>
  <c r="F8793" i="4" s="1"/>
  <c r="F8792" i="4" a="1"/>
  <c r="F8792" i="4" s="1"/>
  <c r="F8791" i="4" a="1"/>
  <c r="F8791" i="4" s="1"/>
  <c r="F8790" i="4" a="1"/>
  <c r="F8790" i="4" s="1"/>
  <c r="F8789" i="4" a="1"/>
  <c r="F8789" i="4" s="1"/>
  <c r="F8788" i="4" a="1"/>
  <c r="F8788" i="4" s="1"/>
  <c r="F8787" i="4" a="1"/>
  <c r="F8787" i="4" s="1"/>
  <c r="F8786" i="4" a="1"/>
  <c r="F8786" i="4" s="1"/>
  <c r="F8785" i="4" a="1"/>
  <c r="F8785" i="4" s="1"/>
  <c r="F8784" i="4" a="1"/>
  <c r="F8784" i="4" s="1"/>
  <c r="F8783" i="4" a="1"/>
  <c r="F8783" i="4" s="1"/>
  <c r="F8782" i="4" a="1"/>
  <c r="F8782" i="4" s="1"/>
  <c r="F8781" i="4" a="1"/>
  <c r="F8781" i="4" s="1"/>
  <c r="F8780" i="4" a="1"/>
  <c r="F8780" i="4" s="1"/>
  <c r="F8779" i="4" a="1"/>
  <c r="F8779" i="4" s="1"/>
  <c r="F8778" i="4" a="1"/>
  <c r="F8778" i="4" s="1"/>
  <c r="F8777" i="4" a="1"/>
  <c r="F8777" i="4" s="1"/>
  <c r="F8776" i="4" a="1"/>
  <c r="F8776" i="4" s="1"/>
  <c r="F8775" i="4" a="1"/>
  <c r="F8775" i="4" s="1"/>
  <c r="F8774" i="4" a="1"/>
  <c r="F8774" i="4" s="1"/>
  <c r="F8773" i="4" a="1"/>
  <c r="F8773" i="4" s="1"/>
  <c r="F8772" i="4" a="1"/>
  <c r="F8772" i="4" s="1"/>
  <c r="F8771" i="4" a="1"/>
  <c r="F8771" i="4" s="1"/>
  <c r="F8770" i="4" a="1"/>
  <c r="F8770" i="4" s="1"/>
  <c r="F8769" i="4" a="1"/>
  <c r="F8769" i="4" s="1"/>
  <c r="F8768" i="4" a="1"/>
  <c r="F8768" i="4" s="1"/>
  <c r="F8767" i="4" a="1"/>
  <c r="F8767" i="4" s="1"/>
  <c r="F8766" i="4" a="1"/>
  <c r="F8766" i="4" s="1"/>
  <c r="F8765" i="4" a="1"/>
  <c r="F8765" i="4" s="1"/>
  <c r="F8764" i="4" a="1"/>
  <c r="F8764" i="4" s="1"/>
  <c r="F8763" i="4" a="1"/>
  <c r="F8763" i="4" s="1"/>
  <c r="F8762" i="4" a="1"/>
  <c r="F8762" i="4" s="1"/>
  <c r="F8761" i="4" a="1"/>
  <c r="F8761" i="4" s="1"/>
  <c r="F8760" i="4" a="1"/>
  <c r="F8760" i="4" s="1"/>
  <c r="F8759" i="4" a="1"/>
  <c r="F8759" i="4" s="1"/>
  <c r="F8758" i="4" a="1"/>
  <c r="F8758" i="4" s="1"/>
  <c r="F8757" i="4" a="1"/>
  <c r="F8757" i="4" s="1"/>
  <c r="F8756" i="4" a="1"/>
  <c r="F8756" i="4" s="1"/>
  <c r="F8755" i="4" a="1"/>
  <c r="F8755" i="4" s="1"/>
  <c r="F8754" i="4" a="1"/>
  <c r="F8754" i="4" s="1"/>
  <c r="F8753" i="4" a="1"/>
  <c r="F8753" i="4" s="1"/>
  <c r="F8752" i="4" a="1"/>
  <c r="F8752" i="4" s="1"/>
  <c r="F8751" i="4" a="1"/>
  <c r="F8751" i="4" s="1"/>
  <c r="F8750" i="4" a="1"/>
  <c r="F8750" i="4" s="1"/>
  <c r="F8749" i="4" a="1"/>
  <c r="F8749" i="4" s="1"/>
  <c r="F8748" i="4" a="1"/>
  <c r="F8748" i="4" s="1"/>
  <c r="F8747" i="4" a="1"/>
  <c r="F8747" i="4" s="1"/>
  <c r="F8746" i="4" a="1"/>
  <c r="F8746" i="4" s="1"/>
  <c r="F8745" i="4" a="1"/>
  <c r="F8745" i="4" s="1"/>
  <c r="F8744" i="4" a="1"/>
  <c r="F8744" i="4" s="1"/>
  <c r="F8743" i="4" a="1"/>
  <c r="F8743" i="4" s="1"/>
  <c r="F8742" i="4" a="1"/>
  <c r="F8742" i="4" s="1"/>
  <c r="F8741" i="4" a="1"/>
  <c r="F8741" i="4" s="1"/>
  <c r="F8740" i="4" a="1"/>
  <c r="F8740" i="4" s="1"/>
  <c r="F8739" i="4" a="1"/>
  <c r="F8739" i="4" s="1"/>
  <c r="F8738" i="4" a="1"/>
  <c r="F8738" i="4" s="1"/>
  <c r="F8737" i="4" a="1"/>
  <c r="F8737" i="4" s="1"/>
  <c r="F8736" i="4" a="1"/>
  <c r="F8736" i="4" s="1"/>
  <c r="F8735" i="4" a="1"/>
  <c r="F8735" i="4" s="1"/>
  <c r="F8734" i="4" a="1"/>
  <c r="F8734" i="4" s="1"/>
  <c r="F8733" i="4" a="1"/>
  <c r="F8733" i="4" s="1"/>
  <c r="F8732" i="4" a="1"/>
  <c r="F8732" i="4" s="1"/>
  <c r="F8731" i="4" a="1"/>
  <c r="F8731" i="4" s="1"/>
  <c r="F8730" i="4" a="1"/>
  <c r="F8730" i="4" s="1"/>
  <c r="F8729" i="4" a="1"/>
  <c r="F8729" i="4" s="1"/>
  <c r="F8728" i="4" a="1"/>
  <c r="F8728" i="4" s="1"/>
  <c r="F8727" i="4" a="1"/>
  <c r="F8727" i="4" s="1"/>
  <c r="F8726" i="4" a="1"/>
  <c r="F8726" i="4" s="1"/>
  <c r="F8725" i="4" a="1"/>
  <c r="F8725" i="4" s="1"/>
  <c r="F8724" i="4" a="1"/>
  <c r="F8724" i="4" s="1"/>
  <c r="F8723" i="4" a="1"/>
  <c r="F8723" i="4" s="1"/>
  <c r="F8722" i="4" a="1"/>
  <c r="F8722" i="4" s="1"/>
  <c r="F8721" i="4" a="1"/>
  <c r="F8721" i="4" s="1"/>
  <c r="F8720" i="4" a="1"/>
  <c r="F8720" i="4" s="1"/>
  <c r="F8719" i="4" a="1"/>
  <c r="F8719" i="4" s="1"/>
  <c r="F8718" i="4" a="1"/>
  <c r="F8718" i="4" s="1"/>
  <c r="F8717" i="4" a="1"/>
  <c r="F8717" i="4" s="1"/>
  <c r="F8716" i="4" a="1"/>
  <c r="F8716" i="4" s="1"/>
  <c r="F8715" i="4" a="1"/>
  <c r="F8715" i="4" s="1"/>
  <c r="F8714" i="4" a="1"/>
  <c r="F8714" i="4" s="1"/>
  <c r="F8713" i="4" a="1"/>
  <c r="F8713" i="4" s="1"/>
  <c r="F8712" i="4" a="1"/>
  <c r="F8712" i="4" s="1"/>
  <c r="F8711" i="4" a="1"/>
  <c r="F8711" i="4" s="1"/>
  <c r="F8710" i="4" a="1"/>
  <c r="F8710" i="4" s="1"/>
  <c r="F8709" i="4" a="1"/>
  <c r="F8709" i="4" s="1"/>
  <c r="F8708" i="4" a="1"/>
  <c r="F8708" i="4" s="1"/>
  <c r="F8707" i="4" a="1"/>
  <c r="F8707" i="4" s="1"/>
  <c r="F8706" i="4" a="1"/>
  <c r="F8706" i="4" s="1"/>
  <c r="F8705" i="4" a="1"/>
  <c r="F8705" i="4" s="1"/>
  <c r="F8704" i="4" a="1"/>
  <c r="F8704" i="4" s="1"/>
  <c r="F8703" i="4" a="1"/>
  <c r="F8703" i="4" s="1"/>
  <c r="F8702" i="4" a="1"/>
  <c r="F8702" i="4" s="1"/>
  <c r="F8701" i="4" a="1"/>
  <c r="F8701" i="4" s="1"/>
  <c r="F8700" i="4" a="1"/>
  <c r="F8700" i="4" s="1"/>
  <c r="F8699" i="4" a="1"/>
  <c r="F8699" i="4" s="1"/>
  <c r="F8698" i="4" a="1"/>
  <c r="F8698" i="4" s="1"/>
  <c r="F8697" i="4" a="1"/>
  <c r="F8697" i="4" s="1"/>
  <c r="F8696" i="4" a="1"/>
  <c r="F8696" i="4" s="1"/>
  <c r="F8695" i="4" a="1"/>
  <c r="F8695" i="4" s="1"/>
  <c r="F8694" i="4" a="1"/>
  <c r="F8694" i="4" s="1"/>
  <c r="F8693" i="4" a="1"/>
  <c r="F8693" i="4" s="1"/>
  <c r="F8692" i="4" a="1"/>
  <c r="F8692" i="4" s="1"/>
  <c r="F8691" i="4" a="1"/>
  <c r="F8691" i="4" s="1"/>
  <c r="F8690" i="4" a="1"/>
  <c r="F8690" i="4" s="1"/>
  <c r="F8689" i="4" a="1"/>
  <c r="F8689" i="4" s="1"/>
  <c r="F8688" i="4" a="1"/>
  <c r="F8688" i="4" s="1"/>
  <c r="F8687" i="4" a="1"/>
  <c r="F8687" i="4" s="1"/>
  <c r="F8686" i="4" a="1"/>
  <c r="F8686" i="4" s="1"/>
  <c r="F8685" i="4" a="1"/>
  <c r="F8685" i="4" s="1"/>
  <c r="F8684" i="4" a="1"/>
  <c r="F8684" i="4" s="1"/>
  <c r="F8683" i="4" a="1"/>
  <c r="F8683" i="4" s="1"/>
  <c r="F8682" i="4" a="1"/>
  <c r="F8682" i="4" s="1"/>
  <c r="F8681" i="4" a="1"/>
  <c r="F8681" i="4" s="1"/>
  <c r="F8680" i="4" a="1"/>
  <c r="F8680" i="4" s="1"/>
  <c r="F8679" i="4" a="1"/>
  <c r="F8679" i="4" s="1"/>
  <c r="F8678" i="4" a="1"/>
  <c r="F8678" i="4" s="1"/>
  <c r="F8677" i="4" a="1"/>
  <c r="F8677" i="4" s="1"/>
  <c r="F8676" i="4" a="1"/>
  <c r="F8676" i="4" s="1"/>
  <c r="F8675" i="4" a="1"/>
  <c r="F8675" i="4" s="1"/>
  <c r="F8674" i="4" a="1"/>
  <c r="F8674" i="4" s="1"/>
  <c r="F8673" i="4" a="1"/>
  <c r="F8673" i="4" s="1"/>
  <c r="F8672" i="4" a="1"/>
  <c r="F8672" i="4" s="1"/>
  <c r="F8671" i="4" a="1"/>
  <c r="F8671" i="4" s="1"/>
  <c r="F8670" i="4" a="1"/>
  <c r="F8670" i="4" s="1"/>
  <c r="F8669" i="4" a="1"/>
  <c r="F8669" i="4" s="1"/>
  <c r="F8668" i="4" a="1"/>
  <c r="F8668" i="4" s="1"/>
  <c r="F8667" i="4" a="1"/>
  <c r="F8667" i="4" s="1"/>
  <c r="F8666" i="4" a="1"/>
  <c r="F8666" i="4" s="1"/>
  <c r="F8665" i="4" a="1"/>
  <c r="F8665" i="4" s="1"/>
  <c r="F8664" i="4" a="1"/>
  <c r="F8664" i="4" s="1"/>
  <c r="F8663" i="4" a="1"/>
  <c r="F8663" i="4" s="1"/>
  <c r="F8662" i="4" a="1"/>
  <c r="F8662" i="4" s="1"/>
  <c r="F8661" i="4" a="1"/>
  <c r="F8661" i="4" s="1"/>
  <c r="F8660" i="4" a="1"/>
  <c r="F8660" i="4" s="1"/>
  <c r="F8659" i="4" a="1"/>
  <c r="F8659" i="4" s="1"/>
  <c r="F8658" i="4" a="1"/>
  <c r="F8658" i="4" s="1"/>
  <c r="F8657" i="4" a="1"/>
  <c r="F8657" i="4" s="1"/>
  <c r="F8656" i="4" a="1"/>
  <c r="F8656" i="4" s="1"/>
  <c r="F8655" i="4" a="1"/>
  <c r="F8655" i="4" s="1"/>
  <c r="F8654" i="4" a="1"/>
  <c r="F8654" i="4" s="1"/>
  <c r="F8653" i="4" a="1"/>
  <c r="F8653" i="4" s="1"/>
  <c r="F8652" i="4" a="1"/>
  <c r="F8652" i="4" s="1"/>
  <c r="F8651" i="4" a="1"/>
  <c r="F8651" i="4" s="1"/>
  <c r="F8650" i="4" a="1"/>
  <c r="F8650" i="4" s="1"/>
  <c r="F8649" i="4" a="1"/>
  <c r="F8649" i="4" s="1"/>
  <c r="F8648" i="4" a="1"/>
  <c r="F8648" i="4" s="1"/>
  <c r="F8647" i="4" a="1"/>
  <c r="F8647" i="4" s="1"/>
  <c r="F8646" i="4" a="1"/>
  <c r="F8646" i="4" s="1"/>
  <c r="F8645" i="4" a="1"/>
  <c r="F8645" i="4" s="1"/>
  <c r="F8644" i="4" a="1"/>
  <c r="F8644" i="4" s="1"/>
  <c r="F8643" i="4" a="1"/>
  <c r="F8643" i="4" s="1"/>
  <c r="F8642" i="4" a="1"/>
  <c r="F8642" i="4" s="1"/>
  <c r="F8641" i="4" a="1"/>
  <c r="F8641" i="4" s="1"/>
  <c r="F8640" i="4" a="1"/>
  <c r="F8640" i="4" s="1"/>
  <c r="F8639" i="4" a="1"/>
  <c r="F8639" i="4" s="1"/>
  <c r="F8638" i="4" a="1"/>
  <c r="F8638" i="4" s="1"/>
  <c r="F8637" i="4" a="1"/>
  <c r="F8637" i="4" s="1"/>
  <c r="F8636" i="4" a="1"/>
  <c r="F8636" i="4" s="1"/>
  <c r="F8635" i="4" a="1"/>
  <c r="F8635" i="4" s="1"/>
  <c r="F8634" i="4" a="1"/>
  <c r="F8634" i="4" s="1"/>
  <c r="F8633" i="4" a="1"/>
  <c r="F8633" i="4" s="1"/>
  <c r="F8632" i="4" a="1"/>
  <c r="F8632" i="4" s="1"/>
  <c r="F8631" i="4" a="1"/>
  <c r="F8631" i="4" s="1"/>
  <c r="F8630" i="4" a="1"/>
  <c r="F8630" i="4" s="1"/>
  <c r="F8629" i="4" a="1"/>
  <c r="F8629" i="4" s="1"/>
  <c r="F8628" i="4" a="1"/>
  <c r="F8628" i="4" s="1"/>
  <c r="F8627" i="4" a="1"/>
  <c r="F8627" i="4" s="1"/>
  <c r="F8626" i="4" a="1"/>
  <c r="F8626" i="4" s="1"/>
  <c r="F8625" i="4" a="1"/>
  <c r="F8625" i="4" s="1"/>
  <c r="F8624" i="4" a="1"/>
  <c r="F8624" i="4" s="1"/>
  <c r="F8623" i="4" a="1"/>
  <c r="F8623" i="4" s="1"/>
  <c r="F8622" i="4" a="1"/>
  <c r="F8622" i="4" s="1"/>
  <c r="F8621" i="4" a="1"/>
  <c r="F8621" i="4" s="1"/>
  <c r="F8620" i="4" a="1"/>
  <c r="F8620" i="4" s="1"/>
  <c r="F8619" i="4" a="1"/>
  <c r="F8619" i="4" s="1"/>
  <c r="F8618" i="4" a="1"/>
  <c r="F8618" i="4" s="1"/>
  <c r="F8617" i="4" a="1"/>
  <c r="F8617" i="4" s="1"/>
  <c r="F8616" i="4" a="1"/>
  <c r="F8616" i="4" s="1"/>
  <c r="F8615" i="4" a="1"/>
  <c r="F8615" i="4" s="1"/>
  <c r="F8614" i="4" a="1"/>
  <c r="F8614" i="4" s="1"/>
  <c r="F8613" i="4" a="1"/>
  <c r="F8613" i="4" s="1"/>
  <c r="F8612" i="4" a="1"/>
  <c r="F8612" i="4" s="1"/>
  <c r="F8611" i="4" a="1"/>
  <c r="F8611" i="4" s="1"/>
  <c r="F8610" i="4" a="1"/>
  <c r="F8610" i="4" s="1"/>
  <c r="F8609" i="4" a="1"/>
  <c r="F8609" i="4" s="1"/>
  <c r="F8608" i="4" a="1"/>
  <c r="F8608" i="4" s="1"/>
  <c r="F8607" i="4" a="1"/>
  <c r="F8607" i="4" s="1"/>
  <c r="F8606" i="4" a="1"/>
  <c r="F8606" i="4" s="1"/>
  <c r="F8605" i="4" a="1"/>
  <c r="F8605" i="4" s="1"/>
  <c r="F8604" i="4" a="1"/>
  <c r="F8604" i="4" s="1"/>
  <c r="F8603" i="4" a="1"/>
  <c r="F8603" i="4" s="1"/>
  <c r="F8602" i="4" a="1"/>
  <c r="F8602" i="4" s="1"/>
  <c r="F8601" i="4" a="1"/>
  <c r="F8601" i="4" s="1"/>
  <c r="F8600" i="4" a="1"/>
  <c r="F8600" i="4" s="1"/>
  <c r="F8599" i="4" a="1"/>
  <c r="F8599" i="4" s="1"/>
  <c r="F8598" i="4" a="1"/>
  <c r="F8598" i="4" s="1"/>
  <c r="F8597" i="4" a="1"/>
  <c r="F8597" i="4" s="1"/>
  <c r="F8596" i="4" a="1"/>
  <c r="F8596" i="4" s="1"/>
  <c r="F8595" i="4" a="1"/>
  <c r="F8595" i="4" s="1"/>
  <c r="F8594" i="4" a="1"/>
  <c r="F8594" i="4" s="1"/>
  <c r="F8593" i="4" a="1"/>
  <c r="F8593" i="4" s="1"/>
  <c r="F8592" i="4" a="1"/>
  <c r="F8592" i="4" s="1"/>
  <c r="F8591" i="4" a="1"/>
  <c r="F8591" i="4" s="1"/>
  <c r="F8590" i="4" a="1"/>
  <c r="F8590" i="4" s="1"/>
  <c r="F8589" i="4" a="1"/>
  <c r="F8589" i="4" s="1"/>
  <c r="F8588" i="4" a="1"/>
  <c r="F8588" i="4" s="1"/>
  <c r="F8587" i="4" a="1"/>
  <c r="F8587" i="4" s="1"/>
  <c r="F8586" i="4" a="1"/>
  <c r="F8586" i="4" s="1"/>
  <c r="F8585" i="4" a="1"/>
  <c r="F8585" i="4" s="1"/>
  <c r="F8584" i="4" a="1"/>
  <c r="F8584" i="4" s="1"/>
  <c r="F8583" i="4" a="1"/>
  <c r="F8583" i="4" s="1"/>
  <c r="F8582" i="4" a="1"/>
  <c r="F8582" i="4" s="1"/>
  <c r="F8581" i="4" a="1"/>
  <c r="F8581" i="4" s="1"/>
  <c r="F8580" i="4" a="1"/>
  <c r="F8580" i="4" s="1"/>
  <c r="F8579" i="4" a="1"/>
  <c r="F8579" i="4" s="1"/>
  <c r="F8578" i="4" a="1"/>
  <c r="F8578" i="4" s="1"/>
  <c r="F8577" i="4" a="1"/>
  <c r="F8577" i="4" s="1"/>
  <c r="F8576" i="4" a="1"/>
  <c r="F8576" i="4" s="1"/>
  <c r="F8575" i="4" a="1"/>
  <c r="F8575" i="4" s="1"/>
  <c r="F8574" i="4" a="1"/>
  <c r="F8574" i="4" s="1"/>
  <c r="F8573" i="4" a="1"/>
  <c r="F8573" i="4" s="1"/>
  <c r="F8572" i="4" a="1"/>
  <c r="F8572" i="4" s="1"/>
  <c r="F8571" i="4" a="1"/>
  <c r="F8571" i="4" s="1"/>
  <c r="F8570" i="4" a="1"/>
  <c r="F8570" i="4" s="1"/>
  <c r="F8569" i="4" a="1"/>
  <c r="F8569" i="4" s="1"/>
  <c r="F8568" i="4" a="1"/>
  <c r="F8568" i="4" s="1"/>
  <c r="F8567" i="4" a="1"/>
  <c r="F8567" i="4" s="1"/>
  <c r="F8566" i="4" a="1"/>
  <c r="F8566" i="4" s="1"/>
  <c r="F8565" i="4" a="1"/>
  <c r="F8565" i="4" s="1"/>
  <c r="F8564" i="4" a="1"/>
  <c r="F8564" i="4" s="1"/>
  <c r="F8563" i="4" a="1"/>
  <c r="F8563" i="4" s="1"/>
  <c r="F8562" i="4" a="1"/>
  <c r="F8562" i="4" s="1"/>
  <c r="F8561" i="4" a="1"/>
  <c r="F8561" i="4" s="1"/>
  <c r="F8560" i="4" a="1"/>
  <c r="F8560" i="4" s="1"/>
  <c r="F8559" i="4" a="1"/>
  <c r="F8559" i="4" s="1"/>
  <c r="F8558" i="4" a="1"/>
  <c r="F8558" i="4" s="1"/>
  <c r="F8557" i="4" a="1"/>
  <c r="F8557" i="4" s="1"/>
  <c r="F8556" i="4" a="1"/>
  <c r="F8556" i="4" s="1"/>
  <c r="F8555" i="4" a="1"/>
  <c r="F8555" i="4" s="1"/>
  <c r="F8554" i="4" a="1"/>
  <c r="F8554" i="4" s="1"/>
  <c r="F8553" i="4" a="1"/>
  <c r="F8553" i="4" s="1"/>
  <c r="F8552" i="4" a="1"/>
  <c r="F8552" i="4" s="1"/>
  <c r="F8551" i="4" a="1"/>
  <c r="F8551" i="4" s="1"/>
  <c r="F8550" i="4" a="1"/>
  <c r="F8550" i="4" s="1"/>
  <c r="F8549" i="4" a="1"/>
  <c r="F8549" i="4" s="1"/>
  <c r="F8548" i="4" a="1"/>
  <c r="F8548" i="4" s="1"/>
  <c r="F8547" i="4" a="1"/>
  <c r="F8547" i="4" s="1"/>
  <c r="F8546" i="4" a="1"/>
  <c r="F8546" i="4" s="1"/>
  <c r="F8545" i="4" a="1"/>
  <c r="F8545" i="4" s="1"/>
  <c r="F8544" i="4" a="1"/>
  <c r="F8544" i="4" s="1"/>
  <c r="F8543" i="4" a="1"/>
  <c r="F8543" i="4" s="1"/>
  <c r="F8542" i="4" a="1"/>
  <c r="F8542" i="4" s="1"/>
  <c r="F8541" i="4" a="1"/>
  <c r="F8541" i="4" s="1"/>
  <c r="F8540" i="4" a="1"/>
  <c r="F8540" i="4" s="1"/>
  <c r="F8539" i="4" a="1"/>
  <c r="F8539" i="4" s="1"/>
  <c r="F8538" i="4" a="1"/>
  <c r="F8538" i="4" s="1"/>
  <c r="F8537" i="4" a="1"/>
  <c r="F8537" i="4" s="1"/>
  <c r="F8536" i="4" a="1"/>
  <c r="F8536" i="4" s="1"/>
  <c r="F8535" i="4" a="1"/>
  <c r="F8535" i="4" s="1"/>
  <c r="F8534" i="4" a="1"/>
  <c r="F8534" i="4" s="1"/>
  <c r="F8533" i="4" a="1"/>
  <c r="F8533" i="4" s="1"/>
  <c r="F8532" i="4" a="1"/>
  <c r="F8532" i="4" s="1"/>
  <c r="F8531" i="4" a="1"/>
  <c r="F8531" i="4" s="1"/>
  <c r="F8530" i="4" a="1"/>
  <c r="F8530" i="4" s="1"/>
  <c r="F8529" i="4" a="1"/>
  <c r="F8529" i="4" s="1"/>
  <c r="F8528" i="4" a="1"/>
  <c r="F8528" i="4" s="1"/>
  <c r="F8527" i="4" a="1"/>
  <c r="F8527" i="4" s="1"/>
  <c r="F8526" i="4" a="1"/>
  <c r="F8526" i="4" s="1"/>
  <c r="F8525" i="4" a="1"/>
  <c r="F8525" i="4" s="1"/>
  <c r="F8524" i="4" a="1"/>
  <c r="F8524" i="4" s="1"/>
  <c r="F8523" i="4" a="1"/>
  <c r="F8523" i="4" s="1"/>
  <c r="F8522" i="4" a="1"/>
  <c r="F8522" i="4" s="1"/>
  <c r="F8521" i="4" a="1"/>
  <c r="F8521" i="4" s="1"/>
  <c r="F8520" i="4" a="1"/>
  <c r="F8520" i="4" s="1"/>
  <c r="F8519" i="4" a="1"/>
  <c r="F8519" i="4" s="1"/>
  <c r="F8518" i="4" a="1"/>
  <c r="F8518" i="4" s="1"/>
  <c r="F8517" i="4" a="1"/>
  <c r="F8517" i="4" s="1"/>
  <c r="F8516" i="4" a="1"/>
  <c r="F8516" i="4" s="1"/>
  <c r="F8515" i="4" a="1"/>
  <c r="F8515" i="4" s="1"/>
  <c r="F8514" i="4" a="1"/>
  <c r="F8514" i="4" s="1"/>
  <c r="F8513" i="4" a="1"/>
  <c r="F8513" i="4" s="1"/>
  <c r="F8512" i="4" a="1"/>
  <c r="F8512" i="4" s="1"/>
  <c r="F8511" i="4" a="1"/>
  <c r="F8511" i="4" s="1"/>
  <c r="F8510" i="4" a="1"/>
  <c r="F8510" i="4" s="1"/>
  <c r="F8509" i="4" a="1"/>
  <c r="F8509" i="4" s="1"/>
  <c r="F8508" i="4" a="1"/>
  <c r="F8508" i="4" s="1"/>
  <c r="F8507" i="4" a="1"/>
  <c r="F8507" i="4" s="1"/>
  <c r="F8506" i="4" a="1"/>
  <c r="F8506" i="4" s="1"/>
  <c r="F8505" i="4" a="1"/>
  <c r="F8505" i="4" s="1"/>
  <c r="F8504" i="4" a="1"/>
  <c r="F8504" i="4" s="1"/>
  <c r="F8503" i="4" a="1"/>
  <c r="F8503" i="4" s="1"/>
  <c r="F8502" i="4" a="1"/>
  <c r="F8502" i="4" s="1"/>
  <c r="F8501" i="4" a="1"/>
  <c r="F8501" i="4" s="1"/>
  <c r="F8500" i="4" a="1"/>
  <c r="F8500" i="4" s="1"/>
  <c r="F8499" i="4" a="1"/>
  <c r="F8499" i="4" s="1"/>
  <c r="F8498" i="4" a="1"/>
  <c r="F8498" i="4" s="1"/>
  <c r="F8497" i="4" a="1"/>
  <c r="F8497" i="4" s="1"/>
  <c r="F8496" i="4" a="1"/>
  <c r="F8496" i="4" s="1"/>
  <c r="F8495" i="4" a="1"/>
  <c r="F8495" i="4" s="1"/>
  <c r="F8494" i="4" a="1"/>
  <c r="F8494" i="4" s="1"/>
  <c r="F8493" i="4" a="1"/>
  <c r="F8493" i="4" s="1"/>
  <c r="F8492" i="4" a="1"/>
  <c r="F8492" i="4" s="1"/>
  <c r="F8491" i="4" a="1"/>
  <c r="F8491" i="4" s="1"/>
  <c r="F8490" i="4" a="1"/>
  <c r="F8490" i="4" s="1"/>
  <c r="F8489" i="4" a="1"/>
  <c r="F8489" i="4" s="1"/>
  <c r="F8488" i="4" a="1"/>
  <c r="F8488" i="4" s="1"/>
  <c r="F8487" i="4" a="1"/>
  <c r="F8487" i="4" s="1"/>
  <c r="F8486" i="4" a="1"/>
  <c r="F8486" i="4" s="1"/>
  <c r="F8485" i="4" a="1"/>
  <c r="F8485" i="4" s="1"/>
  <c r="F8484" i="4" a="1"/>
  <c r="F8484" i="4" s="1"/>
  <c r="F8483" i="4" a="1"/>
  <c r="F8483" i="4" s="1"/>
  <c r="F8482" i="4" a="1"/>
  <c r="F8482" i="4" s="1"/>
  <c r="F8481" i="4" a="1"/>
  <c r="F8481" i="4" s="1"/>
  <c r="F8480" i="4" a="1"/>
  <c r="F8480" i="4" s="1"/>
  <c r="F8479" i="4" a="1"/>
  <c r="F8479" i="4" s="1"/>
  <c r="F8478" i="4" a="1"/>
  <c r="F8478" i="4" s="1"/>
  <c r="F8477" i="4" a="1"/>
  <c r="F8477" i="4" s="1"/>
  <c r="F8476" i="4" a="1"/>
  <c r="F8476" i="4" s="1"/>
  <c r="F8475" i="4" a="1"/>
  <c r="F8475" i="4" s="1"/>
  <c r="F8474" i="4" a="1"/>
  <c r="F8474" i="4" s="1"/>
  <c r="F8473" i="4" a="1"/>
  <c r="F8473" i="4" s="1"/>
  <c r="F8472" i="4" a="1"/>
  <c r="F8472" i="4" s="1"/>
  <c r="F8471" i="4" a="1"/>
  <c r="F8471" i="4" s="1"/>
  <c r="F8470" i="4" a="1"/>
  <c r="F8470" i="4" s="1"/>
  <c r="F8469" i="4" a="1"/>
  <c r="F8469" i="4" s="1"/>
  <c r="F8468" i="4" a="1"/>
  <c r="F8468" i="4" s="1"/>
  <c r="F8467" i="4" a="1"/>
  <c r="F8467" i="4" s="1"/>
  <c r="F8466" i="4" a="1"/>
  <c r="F8466" i="4" s="1"/>
  <c r="F8465" i="4" a="1"/>
  <c r="F8465" i="4" s="1"/>
  <c r="F8464" i="4" a="1"/>
  <c r="F8464" i="4" s="1"/>
  <c r="F8463" i="4" a="1"/>
  <c r="F8463" i="4" s="1"/>
  <c r="F8462" i="4" a="1"/>
  <c r="F8462" i="4" s="1"/>
  <c r="F8461" i="4" a="1"/>
  <c r="F8461" i="4" s="1"/>
  <c r="F8460" i="4" a="1"/>
  <c r="F8460" i="4" s="1"/>
  <c r="F8459" i="4" a="1"/>
  <c r="F8459" i="4" s="1"/>
  <c r="F8458" i="4" a="1"/>
  <c r="F8458" i="4" s="1"/>
  <c r="F8457" i="4" a="1"/>
  <c r="F8457" i="4" s="1"/>
  <c r="F8456" i="4" a="1"/>
  <c r="F8456" i="4" s="1"/>
  <c r="F8455" i="4" a="1"/>
  <c r="F8455" i="4" s="1"/>
  <c r="F8454" i="4" a="1"/>
  <c r="F8454" i="4" s="1"/>
  <c r="F8453" i="4" a="1"/>
  <c r="F8453" i="4" s="1"/>
  <c r="F8452" i="4" a="1"/>
  <c r="F8452" i="4" s="1"/>
  <c r="F8451" i="4" a="1"/>
  <c r="F8451" i="4" s="1"/>
  <c r="F8450" i="4" a="1"/>
  <c r="F8450" i="4" s="1"/>
  <c r="F8449" i="4" a="1"/>
  <c r="F8449" i="4" s="1"/>
  <c r="F8448" i="4" a="1"/>
  <c r="F8448" i="4" s="1"/>
  <c r="F8447" i="4" a="1"/>
  <c r="F8447" i="4" s="1"/>
  <c r="F8446" i="4" a="1"/>
  <c r="F8446" i="4" s="1"/>
  <c r="F8445" i="4" a="1"/>
  <c r="F8445" i="4" s="1"/>
  <c r="F8444" i="4" a="1"/>
  <c r="F8444" i="4" s="1"/>
  <c r="F8443" i="4" a="1"/>
  <c r="F8443" i="4" s="1"/>
  <c r="F8442" i="4" a="1"/>
  <c r="F8442" i="4" s="1"/>
  <c r="F8441" i="4" a="1"/>
  <c r="F8441" i="4" s="1"/>
  <c r="F8440" i="4" a="1"/>
  <c r="F8440" i="4" s="1"/>
  <c r="F8439" i="4" a="1"/>
  <c r="F8439" i="4" s="1"/>
  <c r="F8438" i="4" a="1"/>
  <c r="F8438" i="4" s="1"/>
  <c r="F8437" i="4" a="1"/>
  <c r="F8437" i="4" s="1"/>
  <c r="F8436" i="4" a="1"/>
  <c r="F8436" i="4" s="1"/>
  <c r="F8435" i="4" a="1"/>
  <c r="F8435" i="4" s="1"/>
  <c r="F8434" i="4" a="1"/>
  <c r="F8434" i="4" s="1"/>
  <c r="F8433" i="4" a="1"/>
  <c r="F8433" i="4" s="1"/>
  <c r="F8432" i="4" a="1"/>
  <c r="F8432" i="4" s="1"/>
  <c r="F8431" i="4" a="1"/>
  <c r="F8431" i="4" s="1"/>
  <c r="F8430" i="4" a="1"/>
  <c r="F8430" i="4" s="1"/>
  <c r="F8429" i="4" a="1"/>
  <c r="F8429" i="4" s="1"/>
  <c r="F8428" i="4" a="1"/>
  <c r="F8428" i="4" s="1"/>
  <c r="F8427" i="4" a="1"/>
  <c r="F8427" i="4" s="1"/>
  <c r="F8426" i="4" a="1"/>
  <c r="F8426" i="4" s="1"/>
  <c r="F8425" i="4" a="1"/>
  <c r="F8425" i="4" s="1"/>
  <c r="F8424" i="4" a="1"/>
  <c r="F8424" i="4" s="1"/>
  <c r="F8423" i="4" a="1"/>
  <c r="F8423" i="4" s="1"/>
  <c r="F8422" i="4" a="1"/>
  <c r="F8422" i="4" s="1"/>
  <c r="F8421" i="4" a="1"/>
  <c r="F8421" i="4" s="1"/>
  <c r="F8420" i="4" a="1"/>
  <c r="F8420" i="4" s="1"/>
  <c r="F8419" i="4" a="1"/>
  <c r="F8419" i="4" s="1"/>
  <c r="F8418" i="4" a="1"/>
  <c r="F8418" i="4" s="1"/>
  <c r="F8417" i="4" a="1"/>
  <c r="F8417" i="4" s="1"/>
  <c r="F8416" i="4" a="1"/>
  <c r="F8416" i="4" s="1"/>
  <c r="F8415" i="4" a="1"/>
  <c r="F8415" i="4" s="1"/>
  <c r="F8414" i="4" a="1"/>
  <c r="F8414" i="4" s="1"/>
  <c r="F8413" i="4" a="1"/>
  <c r="F8413" i="4" s="1"/>
  <c r="F8412" i="4" a="1"/>
  <c r="F8412" i="4" s="1"/>
  <c r="F8411" i="4" a="1"/>
  <c r="F8411" i="4" s="1"/>
  <c r="F8410" i="4" a="1"/>
  <c r="F8410" i="4" s="1"/>
  <c r="F8409" i="4" a="1"/>
  <c r="F8409" i="4" s="1"/>
  <c r="F8408" i="4" a="1"/>
  <c r="F8408" i="4" s="1"/>
  <c r="F8407" i="4" a="1"/>
  <c r="F8407" i="4" s="1"/>
  <c r="F8406" i="4" a="1"/>
  <c r="F8406" i="4" s="1"/>
  <c r="F8405" i="4" a="1"/>
  <c r="F8405" i="4" s="1"/>
  <c r="F8404" i="4" a="1"/>
  <c r="F8404" i="4" s="1"/>
  <c r="F8403" i="4" a="1"/>
  <c r="F8403" i="4" s="1"/>
  <c r="F8402" i="4" a="1"/>
  <c r="F8402" i="4" s="1"/>
  <c r="F8401" i="4" a="1"/>
  <c r="F8401" i="4" s="1"/>
  <c r="F8400" i="4" a="1"/>
  <c r="F8400" i="4" s="1"/>
  <c r="F8399" i="4" a="1"/>
  <c r="F8399" i="4" s="1"/>
  <c r="F8398" i="4" a="1"/>
  <c r="F8398" i="4" s="1"/>
  <c r="F8397" i="4" a="1"/>
  <c r="F8397" i="4" s="1"/>
  <c r="F8396" i="4" a="1"/>
  <c r="F8396" i="4" s="1"/>
  <c r="F8395" i="4" a="1"/>
  <c r="F8395" i="4" s="1"/>
  <c r="F8394" i="4" a="1"/>
  <c r="F8394" i="4" s="1"/>
  <c r="F8393" i="4" a="1"/>
  <c r="F8393" i="4" s="1"/>
  <c r="F8392" i="4" a="1"/>
  <c r="F8392" i="4" s="1"/>
  <c r="F8391" i="4" a="1"/>
  <c r="F8391" i="4" s="1"/>
  <c r="F8390" i="4" a="1"/>
  <c r="F8390" i="4" s="1"/>
  <c r="F8389" i="4" a="1"/>
  <c r="F8389" i="4" s="1"/>
  <c r="F8388" i="4" a="1"/>
  <c r="F8388" i="4" s="1"/>
  <c r="F8387" i="4" a="1"/>
  <c r="F8387" i="4" s="1"/>
  <c r="F8386" i="4" a="1"/>
  <c r="F8386" i="4" s="1"/>
  <c r="F8385" i="4" a="1"/>
  <c r="F8385" i="4" s="1"/>
  <c r="F8384" i="4" a="1"/>
  <c r="F8384" i="4" s="1"/>
  <c r="F8383" i="4" a="1"/>
  <c r="F8383" i="4" s="1"/>
  <c r="F8382" i="4" a="1"/>
  <c r="F8382" i="4" s="1"/>
  <c r="F8381" i="4" a="1"/>
  <c r="F8381" i="4" s="1"/>
  <c r="F8380" i="4" a="1"/>
  <c r="F8380" i="4" s="1"/>
  <c r="F8379" i="4" a="1"/>
  <c r="F8379" i="4" s="1"/>
  <c r="F8378" i="4" a="1"/>
  <c r="F8378" i="4" s="1"/>
  <c r="F8377" i="4" a="1"/>
  <c r="F8377" i="4" s="1"/>
  <c r="F8376" i="4" a="1"/>
  <c r="F8376" i="4" s="1"/>
  <c r="F8375" i="4" a="1"/>
  <c r="F8375" i="4" s="1"/>
  <c r="F8374" i="4" a="1"/>
  <c r="F8374" i="4" s="1"/>
  <c r="F8373" i="4" a="1"/>
  <c r="F8373" i="4" s="1"/>
  <c r="F8372" i="4" a="1"/>
  <c r="F8372" i="4" s="1"/>
  <c r="F8371" i="4" a="1"/>
  <c r="F8371" i="4" s="1"/>
  <c r="F8370" i="4" a="1"/>
  <c r="F8370" i="4" s="1"/>
  <c r="F8369" i="4" a="1"/>
  <c r="F8369" i="4" s="1"/>
  <c r="F8368" i="4" a="1"/>
  <c r="F8368" i="4" s="1"/>
  <c r="F8367" i="4" a="1"/>
  <c r="F8367" i="4" s="1"/>
  <c r="F8366" i="4" a="1"/>
  <c r="F8366" i="4" s="1"/>
  <c r="F8365" i="4" a="1"/>
  <c r="F8365" i="4" s="1"/>
  <c r="F8364" i="4" a="1"/>
  <c r="F8364" i="4" s="1"/>
  <c r="F8363" i="4" a="1"/>
  <c r="F8363" i="4" s="1"/>
  <c r="F8362" i="4" a="1"/>
  <c r="F8362" i="4" s="1"/>
  <c r="F8361" i="4" a="1"/>
  <c r="F8361" i="4" s="1"/>
  <c r="F8360" i="4" a="1"/>
  <c r="F8360" i="4" s="1"/>
  <c r="F8359" i="4" a="1"/>
  <c r="F8359" i="4" s="1"/>
  <c r="F8358" i="4" a="1"/>
  <c r="F8358" i="4" s="1"/>
  <c r="F8357" i="4" a="1"/>
  <c r="F8357" i="4" s="1"/>
  <c r="F8356" i="4" a="1"/>
  <c r="F8356" i="4" s="1"/>
  <c r="F8355" i="4" a="1"/>
  <c r="F8355" i="4" s="1"/>
  <c r="F8354" i="4" a="1"/>
  <c r="F8354" i="4" s="1"/>
  <c r="F8353" i="4" a="1"/>
  <c r="F8353" i="4" s="1"/>
  <c r="F8352" i="4" a="1"/>
  <c r="F8352" i="4" s="1"/>
  <c r="F8351" i="4" a="1"/>
  <c r="F8351" i="4" s="1"/>
  <c r="F8350" i="4" a="1"/>
  <c r="F8350" i="4" s="1"/>
  <c r="F8349" i="4" a="1"/>
  <c r="F8349" i="4" s="1"/>
  <c r="F8348" i="4" a="1"/>
  <c r="F8348" i="4" s="1"/>
  <c r="F8347" i="4" a="1"/>
  <c r="F8347" i="4" s="1"/>
  <c r="F8346" i="4" a="1"/>
  <c r="F8346" i="4" s="1"/>
  <c r="F8345" i="4" a="1"/>
  <c r="F8345" i="4" s="1"/>
  <c r="F8344" i="4" a="1"/>
  <c r="F8344" i="4" s="1"/>
  <c r="F8343" i="4" a="1"/>
  <c r="F8343" i="4" s="1"/>
  <c r="F8342" i="4" a="1"/>
  <c r="F8342" i="4" s="1"/>
  <c r="F8341" i="4" a="1"/>
  <c r="F8341" i="4" s="1"/>
  <c r="F8340" i="4" a="1"/>
  <c r="F8340" i="4" s="1"/>
  <c r="F8339" i="4" a="1"/>
  <c r="F8339" i="4" s="1"/>
  <c r="F8338" i="4" a="1"/>
  <c r="F8338" i="4" s="1"/>
  <c r="F8337" i="4" a="1"/>
  <c r="F8337" i="4" s="1"/>
  <c r="F8336" i="4" a="1"/>
  <c r="F8336" i="4" s="1"/>
  <c r="F8335" i="4" a="1"/>
  <c r="F8335" i="4" s="1"/>
  <c r="F8334" i="4" a="1"/>
  <c r="F8334" i="4" s="1"/>
  <c r="F8333" i="4" a="1"/>
  <c r="F8333" i="4" s="1"/>
  <c r="F8332" i="4" a="1"/>
  <c r="F8332" i="4" s="1"/>
  <c r="F8331" i="4" a="1"/>
  <c r="F8331" i="4" s="1"/>
  <c r="F8330" i="4" a="1"/>
  <c r="F8330" i="4" s="1"/>
  <c r="F8329" i="4" a="1"/>
  <c r="F8329" i="4" s="1"/>
  <c r="F8328" i="4" a="1"/>
  <c r="F8328" i="4" s="1"/>
  <c r="F8327" i="4" a="1"/>
  <c r="F8327" i="4" s="1"/>
  <c r="F8326" i="4" a="1"/>
  <c r="F8326" i="4" s="1"/>
  <c r="F8325" i="4" a="1"/>
  <c r="F8325" i="4" s="1"/>
  <c r="F8324" i="4" a="1"/>
  <c r="F8324" i="4" s="1"/>
  <c r="F8323" i="4" a="1"/>
  <c r="F8323" i="4" s="1"/>
  <c r="F8322" i="4" a="1"/>
  <c r="F8322" i="4" s="1"/>
  <c r="F8321" i="4" a="1"/>
  <c r="F8321" i="4" s="1"/>
  <c r="F8320" i="4" a="1"/>
  <c r="F8320" i="4" s="1"/>
  <c r="F8319" i="4" a="1"/>
  <c r="F8319" i="4" s="1"/>
  <c r="F8318" i="4" a="1"/>
  <c r="F8318" i="4" s="1"/>
  <c r="F8317" i="4" a="1"/>
  <c r="F8317" i="4" s="1"/>
  <c r="F8316" i="4" a="1"/>
  <c r="F8316" i="4" s="1"/>
  <c r="F8315" i="4" a="1"/>
  <c r="F8315" i="4" s="1"/>
  <c r="F8314" i="4" a="1"/>
  <c r="F8314" i="4" s="1"/>
  <c r="F8313" i="4" a="1"/>
  <c r="F8313" i="4" s="1"/>
  <c r="F8312" i="4" a="1"/>
  <c r="F8312" i="4" s="1"/>
  <c r="F8311" i="4" a="1"/>
  <c r="F8311" i="4" s="1"/>
  <c r="F8310" i="4" a="1"/>
  <c r="F8310" i="4" s="1"/>
  <c r="F8309" i="4" a="1"/>
  <c r="F8309" i="4" s="1"/>
  <c r="F8308" i="4" a="1"/>
  <c r="F8308" i="4" s="1"/>
  <c r="F8307" i="4" a="1"/>
  <c r="F8307" i="4" s="1"/>
  <c r="F8306" i="4" a="1"/>
  <c r="F8306" i="4" s="1"/>
  <c r="F8305" i="4" a="1"/>
  <c r="F8305" i="4" s="1"/>
  <c r="F8304" i="4" a="1"/>
  <c r="F8304" i="4" s="1"/>
  <c r="F8303" i="4" a="1"/>
  <c r="F8303" i="4" s="1"/>
  <c r="F8302" i="4" a="1"/>
  <c r="F8302" i="4" s="1"/>
  <c r="F8301" i="4" a="1"/>
  <c r="F8301" i="4" s="1"/>
  <c r="F8300" i="4" a="1"/>
  <c r="F8300" i="4" s="1"/>
  <c r="F8299" i="4" a="1"/>
  <c r="F8299" i="4" s="1"/>
  <c r="F8298" i="4" a="1"/>
  <c r="F8298" i="4" s="1"/>
  <c r="F8297" i="4" a="1"/>
  <c r="F8297" i="4" s="1"/>
  <c r="F8296" i="4" a="1"/>
  <c r="F8296" i="4" s="1"/>
  <c r="F8295" i="4" a="1"/>
  <c r="F8295" i="4" s="1"/>
  <c r="F8294" i="4" a="1"/>
  <c r="F8294" i="4" s="1"/>
  <c r="F8293" i="4" a="1"/>
  <c r="F8293" i="4" s="1"/>
  <c r="F8292" i="4" a="1"/>
  <c r="F8292" i="4" s="1"/>
  <c r="F8291" i="4" a="1"/>
  <c r="F8291" i="4" s="1"/>
  <c r="F8290" i="4" a="1"/>
  <c r="F8290" i="4" s="1"/>
  <c r="F8289" i="4" a="1"/>
  <c r="F8289" i="4" s="1"/>
  <c r="F8288" i="4" a="1"/>
  <c r="F8288" i="4" s="1"/>
  <c r="F8287" i="4" a="1"/>
  <c r="F8287" i="4" s="1"/>
  <c r="F8286" i="4" a="1"/>
  <c r="F8286" i="4" s="1"/>
  <c r="F8285" i="4" a="1"/>
  <c r="F8285" i="4" s="1"/>
  <c r="F8284" i="4" a="1"/>
  <c r="F8284" i="4" s="1"/>
  <c r="F8283" i="4" a="1"/>
  <c r="F8283" i="4" s="1"/>
  <c r="F8282" i="4" a="1"/>
  <c r="F8282" i="4" s="1"/>
  <c r="F8281" i="4" a="1"/>
  <c r="F8281" i="4" s="1"/>
  <c r="F8280" i="4" a="1"/>
  <c r="F8280" i="4" s="1"/>
  <c r="F8279" i="4" a="1"/>
  <c r="F8279" i="4" s="1"/>
  <c r="F8278" i="4" a="1"/>
  <c r="F8278" i="4" s="1"/>
  <c r="F8277" i="4" a="1"/>
  <c r="F8277" i="4" s="1"/>
  <c r="F8276" i="4" a="1"/>
  <c r="F8276" i="4" s="1"/>
  <c r="F8275" i="4" a="1"/>
  <c r="F8275" i="4" s="1"/>
  <c r="F8274" i="4" a="1"/>
  <c r="F8274" i="4" s="1"/>
  <c r="F8273" i="4" a="1"/>
  <c r="F8273" i="4" s="1"/>
  <c r="F8272" i="4" a="1"/>
  <c r="F8272" i="4" s="1"/>
  <c r="F8271" i="4" a="1"/>
  <c r="F8271" i="4" s="1"/>
  <c r="F8270" i="4" a="1"/>
  <c r="F8270" i="4" s="1"/>
  <c r="F8269" i="4" a="1"/>
  <c r="F8269" i="4" s="1"/>
  <c r="F8268" i="4" a="1"/>
  <c r="F8268" i="4" s="1"/>
  <c r="F8267" i="4" a="1"/>
  <c r="F8267" i="4" s="1"/>
  <c r="F8266" i="4" a="1"/>
  <c r="F8266" i="4" s="1"/>
  <c r="F8265" i="4" a="1"/>
  <c r="F8265" i="4" s="1"/>
  <c r="F8264" i="4" a="1"/>
  <c r="F8264" i="4" s="1"/>
  <c r="F8263" i="4" a="1"/>
  <c r="F8263" i="4" s="1"/>
  <c r="F8262" i="4" a="1"/>
  <c r="F8262" i="4" s="1"/>
  <c r="F8261" i="4" a="1"/>
  <c r="F8261" i="4" s="1"/>
  <c r="F8260" i="4" a="1"/>
  <c r="F8260" i="4" s="1"/>
  <c r="F8259" i="4" a="1"/>
  <c r="F8259" i="4" s="1"/>
  <c r="F8258" i="4" a="1"/>
  <c r="F8258" i="4" s="1"/>
  <c r="F8257" i="4" a="1"/>
  <c r="F8257" i="4" s="1"/>
  <c r="F8256" i="4" a="1"/>
  <c r="F8256" i="4" s="1"/>
  <c r="F8255" i="4" a="1"/>
  <c r="F8255" i="4" s="1"/>
  <c r="F8254" i="4" a="1"/>
  <c r="F8254" i="4" s="1"/>
  <c r="F8253" i="4" a="1"/>
  <c r="F8253" i="4" s="1"/>
  <c r="F8252" i="4" a="1"/>
  <c r="F8252" i="4" s="1"/>
  <c r="F8251" i="4" a="1"/>
  <c r="F8251" i="4" s="1"/>
  <c r="F8250" i="4" a="1"/>
  <c r="F8250" i="4" s="1"/>
  <c r="F8249" i="4" a="1"/>
  <c r="F8249" i="4" s="1"/>
  <c r="F8248" i="4" a="1"/>
  <c r="F8248" i="4" s="1"/>
  <c r="F8247" i="4" a="1"/>
  <c r="F8247" i="4" s="1"/>
  <c r="F8246" i="4" a="1"/>
  <c r="F8246" i="4" s="1"/>
  <c r="F8245" i="4" a="1"/>
  <c r="F8245" i="4" s="1"/>
  <c r="F8244" i="4" a="1"/>
  <c r="F8244" i="4" s="1"/>
  <c r="F8243" i="4" a="1"/>
  <c r="F8243" i="4" s="1"/>
  <c r="F8242" i="4" a="1"/>
  <c r="F8242" i="4" s="1"/>
  <c r="F8241" i="4" a="1"/>
  <c r="F8241" i="4" s="1"/>
  <c r="F8240" i="4" a="1"/>
  <c r="F8240" i="4" s="1"/>
  <c r="F8239" i="4" a="1"/>
  <c r="F8239" i="4" s="1"/>
  <c r="F8238" i="4" a="1"/>
  <c r="F8238" i="4" s="1"/>
  <c r="F8237" i="4" a="1"/>
  <c r="F8237" i="4" s="1"/>
  <c r="F8236" i="4" a="1"/>
  <c r="F8236" i="4" s="1"/>
  <c r="F8235" i="4" a="1"/>
  <c r="F8235" i="4" s="1"/>
  <c r="F8234" i="4" a="1"/>
  <c r="F8234" i="4" s="1"/>
  <c r="F8233" i="4" a="1"/>
  <c r="F8233" i="4" s="1"/>
  <c r="F8232" i="4" a="1"/>
  <c r="F8232" i="4" s="1"/>
  <c r="F8231" i="4" a="1"/>
  <c r="F8231" i="4" s="1"/>
  <c r="F8230" i="4" a="1"/>
  <c r="F8230" i="4" s="1"/>
  <c r="F8229" i="4" a="1"/>
  <c r="F8229" i="4" s="1"/>
  <c r="F8228" i="4" a="1"/>
  <c r="F8228" i="4" s="1"/>
  <c r="F8227" i="4" a="1"/>
  <c r="F8227" i="4" s="1"/>
  <c r="F8226" i="4" a="1"/>
  <c r="F8226" i="4" s="1"/>
  <c r="F8225" i="4" a="1"/>
  <c r="F8225" i="4" s="1"/>
  <c r="F8224" i="4" a="1"/>
  <c r="F8224" i="4" s="1"/>
  <c r="F8223" i="4" a="1"/>
  <c r="F8223" i="4" s="1"/>
  <c r="F8222" i="4" a="1"/>
  <c r="F8222" i="4" s="1"/>
  <c r="F8221" i="4" a="1"/>
  <c r="F8221" i="4" s="1"/>
  <c r="F8220" i="4" a="1"/>
  <c r="F8220" i="4" s="1"/>
  <c r="F8219" i="4" a="1"/>
  <c r="F8219" i="4" s="1"/>
  <c r="F8218" i="4" a="1"/>
  <c r="F8218" i="4" s="1"/>
  <c r="F8217" i="4" a="1"/>
  <c r="F8217" i="4" s="1"/>
  <c r="F8216" i="4" a="1"/>
  <c r="F8216" i="4" s="1"/>
  <c r="F8215" i="4" a="1"/>
  <c r="F8215" i="4" s="1"/>
  <c r="F8214" i="4" a="1"/>
  <c r="F8214" i="4" s="1"/>
  <c r="F8213" i="4" a="1"/>
  <c r="F8213" i="4" s="1"/>
  <c r="F8212" i="4" a="1"/>
  <c r="F8212" i="4" s="1"/>
  <c r="F8211" i="4" a="1"/>
  <c r="F8211" i="4" s="1"/>
  <c r="F8210" i="4" a="1"/>
  <c r="F8210" i="4" s="1"/>
  <c r="F8209" i="4" a="1"/>
  <c r="F8209" i="4" s="1"/>
  <c r="F8208" i="4" a="1"/>
  <c r="F8208" i="4" s="1"/>
  <c r="F8207" i="4" a="1"/>
  <c r="F8207" i="4" s="1"/>
  <c r="F8206" i="4" a="1"/>
  <c r="F8206" i="4" s="1"/>
  <c r="F8205" i="4" a="1"/>
  <c r="F8205" i="4" s="1"/>
  <c r="F8204" i="4" a="1"/>
  <c r="F8204" i="4" s="1"/>
  <c r="F8203" i="4" a="1"/>
  <c r="F8203" i="4" s="1"/>
  <c r="F8202" i="4" a="1"/>
  <c r="F8202" i="4" s="1"/>
  <c r="F8201" i="4" a="1"/>
  <c r="F8201" i="4" s="1"/>
  <c r="F8200" i="4" a="1"/>
  <c r="F8200" i="4" s="1"/>
  <c r="F8199" i="4" a="1"/>
  <c r="F8199" i="4" s="1"/>
  <c r="F8198" i="4" a="1"/>
  <c r="F8198" i="4" s="1"/>
  <c r="F8197" i="4" a="1"/>
  <c r="F8197" i="4" s="1"/>
  <c r="F8196" i="4" a="1"/>
  <c r="F8196" i="4" s="1"/>
  <c r="F8195" i="4" a="1"/>
  <c r="F8195" i="4" s="1"/>
  <c r="F8194" i="4" a="1"/>
  <c r="F8194" i="4" s="1"/>
  <c r="F8193" i="4" a="1"/>
  <c r="F8193" i="4" s="1"/>
  <c r="F8192" i="4" a="1"/>
  <c r="F8192" i="4" s="1"/>
  <c r="F8191" i="4" a="1"/>
  <c r="F8191" i="4" s="1"/>
  <c r="F8190" i="4" a="1"/>
  <c r="F8190" i="4" s="1"/>
  <c r="F8189" i="4" a="1"/>
  <c r="F8189" i="4" s="1"/>
  <c r="F8188" i="4" a="1"/>
  <c r="F8188" i="4" s="1"/>
  <c r="F8187" i="4" a="1"/>
  <c r="F8187" i="4" s="1"/>
  <c r="F8186" i="4" a="1"/>
  <c r="F8186" i="4" s="1"/>
  <c r="F8185" i="4" a="1"/>
  <c r="F8185" i="4" s="1"/>
  <c r="F8184" i="4" a="1"/>
  <c r="F8184" i="4" s="1"/>
  <c r="F8183" i="4" a="1"/>
  <c r="F8183" i="4" s="1"/>
  <c r="F8182" i="4" a="1"/>
  <c r="F8182" i="4" s="1"/>
  <c r="F8181" i="4" a="1"/>
  <c r="F8181" i="4" s="1"/>
  <c r="F8180" i="4" a="1"/>
  <c r="F8180" i="4" s="1"/>
  <c r="F8179" i="4" a="1"/>
  <c r="F8179" i="4" s="1"/>
  <c r="F8178" i="4" a="1"/>
  <c r="F8178" i="4" s="1"/>
  <c r="F8177" i="4" a="1"/>
  <c r="F8177" i="4" s="1"/>
  <c r="F8176" i="4" a="1"/>
  <c r="F8176" i="4" s="1"/>
  <c r="F8175" i="4" a="1"/>
  <c r="F8175" i="4" s="1"/>
  <c r="F8174" i="4" a="1"/>
  <c r="F8174" i="4" s="1"/>
  <c r="F8173" i="4" a="1"/>
  <c r="F8173" i="4" s="1"/>
  <c r="F8172" i="4" a="1"/>
  <c r="F8172" i="4" s="1"/>
  <c r="F8171" i="4" a="1"/>
  <c r="F8171" i="4" s="1"/>
  <c r="F8170" i="4" a="1"/>
  <c r="F8170" i="4" s="1"/>
  <c r="F8169" i="4" a="1"/>
  <c r="F8169" i="4" s="1"/>
  <c r="F8168" i="4" a="1"/>
  <c r="F8168" i="4" s="1"/>
  <c r="F8167" i="4" a="1"/>
  <c r="F8167" i="4" s="1"/>
  <c r="F8166" i="4" a="1"/>
  <c r="F8166" i="4" s="1"/>
  <c r="F8165" i="4" a="1"/>
  <c r="F8165" i="4" s="1"/>
  <c r="F8164" i="4" a="1"/>
  <c r="F8164" i="4" s="1"/>
  <c r="F8163" i="4" a="1"/>
  <c r="F8163" i="4" s="1"/>
  <c r="F8162" i="4" a="1"/>
  <c r="F8162" i="4" s="1"/>
  <c r="F8161" i="4" a="1"/>
  <c r="F8161" i="4" s="1"/>
  <c r="F8160" i="4" a="1"/>
  <c r="F8160" i="4" s="1"/>
  <c r="F8159" i="4" a="1"/>
  <c r="F8159" i="4" s="1"/>
  <c r="F8158" i="4" a="1"/>
  <c r="F8158" i="4" s="1"/>
  <c r="F8157" i="4" a="1"/>
  <c r="F8157" i="4" s="1"/>
  <c r="F8156" i="4" a="1"/>
  <c r="F8156" i="4" s="1"/>
  <c r="F8155" i="4" a="1"/>
  <c r="F8155" i="4" s="1"/>
  <c r="F8154" i="4" a="1"/>
  <c r="F8154" i="4" s="1"/>
  <c r="F8153" i="4" a="1"/>
  <c r="F8153" i="4" s="1"/>
  <c r="F8152" i="4" a="1"/>
  <c r="F8152" i="4" s="1"/>
  <c r="F8151" i="4" a="1"/>
  <c r="F8151" i="4" s="1"/>
  <c r="F8150" i="4" a="1"/>
  <c r="F8150" i="4" s="1"/>
  <c r="F8149" i="4" a="1"/>
  <c r="F8149" i="4" s="1"/>
  <c r="F8148" i="4" a="1"/>
  <c r="F8148" i="4" s="1"/>
  <c r="F8147" i="4" a="1"/>
  <c r="F8147" i="4" s="1"/>
  <c r="F8146" i="4" a="1"/>
  <c r="F8146" i="4" s="1"/>
  <c r="F8145" i="4" a="1"/>
  <c r="F8145" i="4" s="1"/>
  <c r="F8144" i="4" a="1"/>
  <c r="F8144" i="4" s="1"/>
  <c r="F8143" i="4" a="1"/>
  <c r="F8143" i="4" s="1"/>
  <c r="F8142" i="4" a="1"/>
  <c r="F8142" i="4" s="1"/>
  <c r="F8141" i="4" a="1"/>
  <c r="F8141" i="4" s="1"/>
  <c r="F8140" i="4" a="1"/>
  <c r="F8140" i="4" s="1"/>
  <c r="F8139" i="4" a="1"/>
  <c r="F8139" i="4" s="1"/>
  <c r="F8138" i="4" a="1"/>
  <c r="F8138" i="4" s="1"/>
  <c r="F8137" i="4" a="1"/>
  <c r="F8137" i="4" s="1"/>
  <c r="F8136" i="4" a="1"/>
  <c r="F8136" i="4" s="1"/>
  <c r="F8135" i="4" a="1"/>
  <c r="F8135" i="4" s="1"/>
  <c r="F8134" i="4" a="1"/>
  <c r="F8134" i="4" s="1"/>
  <c r="F8133" i="4" a="1"/>
  <c r="F8133" i="4" s="1"/>
  <c r="F8132" i="4" a="1"/>
  <c r="F8132" i="4" s="1"/>
  <c r="F8131" i="4" a="1"/>
  <c r="F8131" i="4" s="1"/>
  <c r="F8130" i="4" a="1"/>
  <c r="F8130" i="4" s="1"/>
  <c r="F8129" i="4" a="1"/>
  <c r="F8129" i="4" s="1"/>
  <c r="F8128" i="4" a="1"/>
  <c r="F8128" i="4" s="1"/>
  <c r="F8127" i="4" a="1"/>
  <c r="F8127" i="4" s="1"/>
  <c r="F8126" i="4" a="1"/>
  <c r="F8126" i="4" s="1"/>
  <c r="F8125" i="4" a="1"/>
  <c r="F8125" i="4" s="1"/>
  <c r="F8124" i="4" a="1"/>
  <c r="F8124" i="4" s="1"/>
  <c r="F8123" i="4" a="1"/>
  <c r="F8123" i="4" s="1"/>
  <c r="F8122" i="4" a="1"/>
  <c r="F8122" i="4" s="1"/>
  <c r="F8121" i="4" a="1"/>
  <c r="F8121" i="4" s="1"/>
  <c r="F8120" i="4" a="1"/>
  <c r="F8120" i="4" s="1"/>
  <c r="F8119" i="4" a="1"/>
  <c r="F8119" i="4" s="1"/>
  <c r="F8118" i="4" a="1"/>
  <c r="F8118" i="4" s="1"/>
  <c r="F8117" i="4" a="1"/>
  <c r="F8117" i="4" s="1"/>
  <c r="F8116" i="4" a="1"/>
  <c r="F8116" i="4" s="1"/>
  <c r="F8115" i="4" a="1"/>
  <c r="F8115" i="4" s="1"/>
  <c r="F8114" i="4" a="1"/>
  <c r="F8114" i="4" s="1"/>
  <c r="F8113" i="4" a="1"/>
  <c r="F8113" i="4" s="1"/>
  <c r="F8112" i="4" a="1"/>
  <c r="F8112" i="4" s="1"/>
  <c r="F8111" i="4" a="1"/>
  <c r="F8111" i="4" s="1"/>
  <c r="F8110" i="4" a="1"/>
  <c r="F8110" i="4" s="1"/>
  <c r="F8109" i="4" a="1"/>
  <c r="F8109" i="4" s="1"/>
  <c r="F8108" i="4" a="1"/>
  <c r="F8108" i="4" s="1"/>
  <c r="F8107" i="4" a="1"/>
  <c r="F8107" i="4" s="1"/>
  <c r="F8106" i="4" a="1"/>
  <c r="F8106" i="4" s="1"/>
  <c r="F8105" i="4" a="1"/>
  <c r="F8105" i="4" s="1"/>
  <c r="F8104" i="4" a="1"/>
  <c r="F8104" i="4" s="1"/>
  <c r="F8103" i="4" a="1"/>
  <c r="F8103" i="4" s="1"/>
  <c r="F8102" i="4" a="1"/>
  <c r="F8102" i="4" s="1"/>
  <c r="F8101" i="4" a="1"/>
  <c r="F8101" i="4" s="1"/>
  <c r="F8100" i="4" a="1"/>
  <c r="F8100" i="4" s="1"/>
  <c r="F8099" i="4" a="1"/>
  <c r="F8099" i="4" s="1"/>
  <c r="F8098" i="4" a="1"/>
  <c r="F8098" i="4" s="1"/>
  <c r="F8097" i="4" a="1"/>
  <c r="F8097" i="4" s="1"/>
  <c r="F8096" i="4" a="1"/>
  <c r="F8096" i="4" s="1"/>
  <c r="F8095" i="4" a="1"/>
  <c r="F8095" i="4" s="1"/>
  <c r="F8094" i="4" a="1"/>
  <c r="F8094" i="4" s="1"/>
  <c r="F8093" i="4" a="1"/>
  <c r="F8093" i="4" s="1"/>
  <c r="F8092" i="4" a="1"/>
  <c r="F8092" i="4" s="1"/>
  <c r="F8091" i="4" a="1"/>
  <c r="F8091" i="4" s="1"/>
  <c r="F8090" i="4" a="1"/>
  <c r="F8090" i="4" s="1"/>
  <c r="F8089" i="4" a="1"/>
  <c r="F8089" i="4" s="1"/>
  <c r="F8088" i="4" a="1"/>
  <c r="F8088" i="4" s="1"/>
  <c r="F8087" i="4" a="1"/>
  <c r="F8087" i="4" s="1"/>
  <c r="F8086" i="4" a="1"/>
  <c r="F8086" i="4" s="1"/>
  <c r="F8085" i="4" a="1"/>
  <c r="F8085" i="4" s="1"/>
  <c r="F8084" i="4" a="1"/>
  <c r="F8084" i="4" s="1"/>
  <c r="F8083" i="4" a="1"/>
  <c r="F8083" i="4" s="1"/>
  <c r="F8082" i="4" a="1"/>
  <c r="F8082" i="4" s="1"/>
  <c r="F8081" i="4" a="1"/>
  <c r="F8081" i="4" s="1"/>
  <c r="F8080" i="4" a="1"/>
  <c r="F8080" i="4" s="1"/>
  <c r="F8079" i="4" a="1"/>
  <c r="F8079" i="4" s="1"/>
  <c r="F8078" i="4" a="1"/>
  <c r="F8078" i="4" s="1"/>
  <c r="F8077" i="4" a="1"/>
  <c r="F8077" i="4" s="1"/>
  <c r="F8076" i="4" a="1"/>
  <c r="F8076" i="4" s="1"/>
  <c r="F8075" i="4" a="1"/>
  <c r="F8075" i="4" s="1"/>
  <c r="F8074" i="4" a="1"/>
  <c r="F8074" i="4" s="1"/>
  <c r="F8073" i="4" a="1"/>
  <c r="F8073" i="4" s="1"/>
  <c r="F8072" i="4" a="1"/>
  <c r="F8072" i="4" s="1"/>
  <c r="F8071" i="4" a="1"/>
  <c r="F8071" i="4" s="1"/>
  <c r="F8070" i="4" a="1"/>
  <c r="F8070" i="4" s="1"/>
  <c r="F8069" i="4" a="1"/>
  <c r="F8069" i="4" s="1"/>
  <c r="F8068" i="4" a="1"/>
  <c r="F8068" i="4" s="1"/>
  <c r="F8067" i="4" a="1"/>
  <c r="F8067" i="4" s="1"/>
  <c r="F8066" i="4" a="1"/>
  <c r="F8066" i="4" s="1"/>
  <c r="F8065" i="4" a="1"/>
  <c r="F8065" i="4" s="1"/>
  <c r="F8064" i="4" a="1"/>
  <c r="F8064" i="4" s="1"/>
  <c r="F8063" i="4" a="1"/>
  <c r="F8063" i="4" s="1"/>
  <c r="F8062" i="4" a="1"/>
  <c r="F8062" i="4" s="1"/>
  <c r="F8061" i="4" a="1"/>
  <c r="F8061" i="4" s="1"/>
  <c r="F8060" i="4" a="1"/>
  <c r="F8060" i="4" s="1"/>
  <c r="F8059" i="4" a="1"/>
  <c r="F8059" i="4" s="1"/>
  <c r="F8058" i="4" a="1"/>
  <c r="F8058" i="4" s="1"/>
  <c r="F8057" i="4" a="1"/>
  <c r="F8057" i="4" s="1"/>
  <c r="F8056" i="4" a="1"/>
  <c r="F8056" i="4" s="1"/>
  <c r="F8055" i="4" a="1"/>
  <c r="F8055" i="4" s="1"/>
  <c r="F8054" i="4" a="1"/>
  <c r="F8054" i="4" s="1"/>
  <c r="F8053" i="4" a="1"/>
  <c r="F8053" i="4" s="1"/>
  <c r="F8052" i="4" a="1"/>
  <c r="F8052" i="4" s="1"/>
  <c r="F8051" i="4" a="1"/>
  <c r="F8051" i="4" s="1"/>
  <c r="F8050" i="4" a="1"/>
  <c r="F8050" i="4" s="1"/>
  <c r="F8049" i="4" a="1"/>
  <c r="F8049" i="4" s="1"/>
  <c r="F8048" i="4" a="1"/>
  <c r="F8048" i="4" s="1"/>
  <c r="F8047" i="4" a="1"/>
  <c r="F8047" i="4" s="1"/>
  <c r="F8046" i="4" a="1"/>
  <c r="F8046" i="4" s="1"/>
  <c r="F8045" i="4" a="1"/>
  <c r="F8045" i="4" s="1"/>
  <c r="F8044" i="4" a="1"/>
  <c r="F8044" i="4" s="1"/>
  <c r="F8043" i="4" a="1"/>
  <c r="F8043" i="4" s="1"/>
  <c r="F8042" i="4" a="1"/>
  <c r="F8042" i="4" s="1"/>
  <c r="F8041" i="4" a="1"/>
  <c r="F8041" i="4" s="1"/>
  <c r="F8040" i="4" a="1"/>
  <c r="F8040" i="4" s="1"/>
  <c r="F8039" i="4" a="1"/>
  <c r="F8039" i="4" s="1"/>
  <c r="F8038" i="4" a="1"/>
  <c r="F8038" i="4" s="1"/>
  <c r="F8037" i="4" a="1"/>
  <c r="F8037" i="4" s="1"/>
  <c r="F8036" i="4" a="1"/>
  <c r="F8036" i="4" s="1"/>
  <c r="F8035" i="4" a="1"/>
  <c r="F8035" i="4" s="1"/>
  <c r="F8034" i="4" a="1"/>
  <c r="F8034" i="4" s="1"/>
  <c r="F8033" i="4" a="1"/>
  <c r="F8033" i="4" s="1"/>
  <c r="F8032" i="4" a="1"/>
  <c r="F8032" i="4" s="1"/>
  <c r="F8031" i="4" a="1"/>
  <c r="F8031" i="4" s="1"/>
  <c r="F8030" i="4" a="1"/>
  <c r="F8030" i="4" s="1"/>
  <c r="F8029" i="4" a="1"/>
  <c r="F8029" i="4" s="1"/>
  <c r="F8028" i="4" a="1"/>
  <c r="F8028" i="4" s="1"/>
  <c r="F8027" i="4" a="1"/>
  <c r="F8027" i="4" s="1"/>
  <c r="F8026" i="4" a="1"/>
  <c r="F8026" i="4" s="1"/>
  <c r="F8025" i="4" a="1"/>
  <c r="F8025" i="4" s="1"/>
  <c r="F8024" i="4" a="1"/>
  <c r="F8024" i="4" s="1"/>
  <c r="F8023" i="4" a="1"/>
  <c r="F8023" i="4" s="1"/>
  <c r="F8022" i="4" a="1"/>
  <c r="F8022" i="4" s="1"/>
  <c r="F8021" i="4" a="1"/>
  <c r="F8021" i="4" s="1"/>
  <c r="F8020" i="4" a="1"/>
  <c r="F8020" i="4" s="1"/>
  <c r="F8019" i="4" a="1"/>
  <c r="F8019" i="4" s="1"/>
  <c r="F8018" i="4" a="1"/>
  <c r="F8018" i="4" s="1"/>
  <c r="F8017" i="4" a="1"/>
  <c r="F8017" i="4" s="1"/>
  <c r="F8016" i="4" a="1"/>
  <c r="F8016" i="4" s="1"/>
  <c r="F8015" i="4" a="1"/>
  <c r="F8015" i="4" s="1"/>
  <c r="F8014" i="4" a="1"/>
  <c r="F8014" i="4" s="1"/>
  <c r="F8013" i="4" a="1"/>
  <c r="F8013" i="4" s="1"/>
  <c r="F8012" i="4" a="1"/>
  <c r="F8012" i="4" s="1"/>
  <c r="F8011" i="4" a="1"/>
  <c r="F8011" i="4" s="1"/>
  <c r="F8010" i="4" a="1"/>
  <c r="F8010" i="4" s="1"/>
  <c r="F8009" i="4" a="1"/>
  <c r="F8009" i="4" s="1"/>
  <c r="F8008" i="4" a="1"/>
  <c r="F8008" i="4" s="1"/>
  <c r="F8007" i="4" a="1"/>
  <c r="F8007" i="4" s="1"/>
  <c r="F8006" i="4" a="1"/>
  <c r="F8006" i="4" s="1"/>
  <c r="F8005" i="4" a="1"/>
  <c r="F8005" i="4" s="1"/>
  <c r="F8004" i="4" a="1"/>
  <c r="F8004" i="4" s="1"/>
  <c r="F8003" i="4" a="1"/>
  <c r="F8003" i="4" s="1"/>
  <c r="F8002" i="4" a="1"/>
  <c r="F8002" i="4" s="1"/>
  <c r="F8001" i="4" a="1"/>
  <c r="F8001" i="4" s="1"/>
  <c r="F8000" i="4" a="1"/>
  <c r="F8000" i="4" s="1"/>
  <c r="F7999" i="4" a="1"/>
  <c r="F7999" i="4" s="1"/>
  <c r="F7998" i="4" a="1"/>
  <c r="F7998" i="4" s="1"/>
  <c r="F7997" i="4" a="1"/>
  <c r="F7997" i="4" s="1"/>
  <c r="F7996" i="4" a="1"/>
  <c r="F7996" i="4" s="1"/>
  <c r="F7995" i="4" a="1"/>
  <c r="F7995" i="4" s="1"/>
  <c r="F7994" i="4" a="1"/>
  <c r="F7994" i="4" s="1"/>
  <c r="F7993" i="4" a="1"/>
  <c r="F7993" i="4" s="1"/>
  <c r="F7992" i="4" a="1"/>
  <c r="F7992" i="4" s="1"/>
  <c r="F7991" i="4" a="1"/>
  <c r="F7991" i="4" s="1"/>
  <c r="F7990" i="4" a="1"/>
  <c r="F7990" i="4" s="1"/>
  <c r="F7989" i="4" a="1"/>
  <c r="F7989" i="4" s="1"/>
  <c r="F7988" i="4" a="1"/>
  <c r="F7988" i="4" s="1"/>
  <c r="F7987" i="4" a="1"/>
  <c r="F7987" i="4" s="1"/>
  <c r="F7986" i="4" a="1"/>
  <c r="F7986" i="4" s="1"/>
  <c r="F7985" i="4" a="1"/>
  <c r="F7985" i="4" s="1"/>
  <c r="F7984" i="4" a="1"/>
  <c r="F7984" i="4" s="1"/>
  <c r="F7983" i="4" a="1"/>
  <c r="F7983" i="4" s="1"/>
  <c r="F7982" i="4" a="1"/>
  <c r="F7982" i="4" s="1"/>
  <c r="F7981" i="4" a="1"/>
  <c r="F7981" i="4" s="1"/>
  <c r="F7980" i="4" a="1"/>
  <c r="F7980" i="4" s="1"/>
  <c r="F7979" i="4" a="1"/>
  <c r="F7979" i="4" s="1"/>
  <c r="F7978" i="4" a="1"/>
  <c r="F7978" i="4" s="1"/>
  <c r="F7977" i="4" a="1"/>
  <c r="F7977" i="4" s="1"/>
  <c r="F7976" i="4" a="1"/>
  <c r="F7976" i="4" s="1"/>
  <c r="F7975" i="4" a="1"/>
  <c r="F7975" i="4" s="1"/>
  <c r="F7974" i="4" a="1"/>
  <c r="F7974" i="4" s="1"/>
  <c r="F7973" i="4" a="1"/>
  <c r="F7973" i="4" s="1"/>
  <c r="F7972" i="4" a="1"/>
  <c r="F7972" i="4" s="1"/>
  <c r="F7971" i="4" a="1"/>
  <c r="F7971" i="4" s="1"/>
  <c r="F7970" i="4" a="1"/>
  <c r="F7970" i="4" s="1"/>
  <c r="F7969" i="4" a="1"/>
  <c r="F7969" i="4" s="1"/>
  <c r="F7968" i="4" a="1"/>
  <c r="F7968" i="4" s="1"/>
  <c r="F7967" i="4" a="1"/>
  <c r="F7967" i="4" s="1"/>
  <c r="F7966" i="4" a="1"/>
  <c r="F7966" i="4" s="1"/>
  <c r="F7965" i="4" a="1"/>
  <c r="F7965" i="4" s="1"/>
  <c r="F7964" i="4" a="1"/>
  <c r="F7964" i="4" s="1"/>
  <c r="F7963" i="4" a="1"/>
  <c r="F7963" i="4" s="1"/>
  <c r="F7962" i="4" a="1"/>
  <c r="F7962" i="4" s="1"/>
  <c r="F7961" i="4" a="1"/>
  <c r="F7961" i="4" s="1"/>
  <c r="F7960" i="4" a="1"/>
  <c r="F7960" i="4" s="1"/>
  <c r="F7959" i="4" a="1"/>
  <c r="F7959" i="4" s="1"/>
  <c r="F7958" i="4" a="1"/>
  <c r="F7958" i="4" s="1"/>
  <c r="F7957" i="4" a="1"/>
  <c r="F7957" i="4" s="1"/>
  <c r="F7956" i="4" a="1"/>
  <c r="F7956" i="4" s="1"/>
  <c r="F7955" i="4" a="1"/>
  <c r="F7955" i="4" s="1"/>
  <c r="F7954" i="4" a="1"/>
  <c r="F7954" i="4" s="1"/>
  <c r="F7953" i="4" a="1"/>
  <c r="F7953" i="4" s="1"/>
  <c r="F7952" i="4" a="1"/>
  <c r="F7952" i="4" s="1"/>
  <c r="F7951" i="4" a="1"/>
  <c r="F7951" i="4" s="1"/>
  <c r="F7950" i="4" a="1"/>
  <c r="F7950" i="4" s="1"/>
  <c r="F7949" i="4" a="1"/>
  <c r="F7949" i="4" s="1"/>
  <c r="F7948" i="4" a="1"/>
  <c r="F7948" i="4" s="1"/>
  <c r="F7947" i="4" a="1"/>
  <c r="F7947" i="4" s="1"/>
  <c r="F7946" i="4" a="1"/>
  <c r="F7946" i="4" s="1"/>
  <c r="F7945" i="4" a="1"/>
  <c r="F7945" i="4" s="1"/>
  <c r="F7944" i="4" a="1"/>
  <c r="F7944" i="4" s="1"/>
  <c r="F7943" i="4" a="1"/>
  <c r="F7943" i="4" s="1"/>
  <c r="F7942" i="4" a="1"/>
  <c r="F7942" i="4" s="1"/>
  <c r="F7941" i="4" a="1"/>
  <c r="F7941" i="4" s="1"/>
  <c r="F7940" i="4" a="1"/>
  <c r="F7940" i="4" s="1"/>
  <c r="F7939" i="4" a="1"/>
  <c r="F7939" i="4" s="1"/>
  <c r="F7938" i="4" a="1"/>
  <c r="F7938" i="4" s="1"/>
  <c r="F7937" i="4" a="1"/>
  <c r="F7937" i="4" s="1"/>
  <c r="F7936" i="4" a="1"/>
  <c r="F7936" i="4" s="1"/>
  <c r="F7935" i="4" a="1"/>
  <c r="F7935" i="4" s="1"/>
  <c r="F7934" i="4" a="1"/>
  <c r="F7934" i="4" s="1"/>
  <c r="F7933" i="4" a="1"/>
  <c r="F7933" i="4" s="1"/>
  <c r="F7932" i="4" a="1"/>
  <c r="F7932" i="4" s="1"/>
  <c r="F7931" i="4" a="1"/>
  <c r="F7931" i="4" s="1"/>
  <c r="F7930" i="4" a="1"/>
  <c r="F7930" i="4" s="1"/>
  <c r="F7929" i="4" a="1"/>
  <c r="F7929" i="4" s="1"/>
  <c r="F7928" i="4" a="1"/>
  <c r="F7928" i="4" s="1"/>
  <c r="F7927" i="4" a="1"/>
  <c r="F7927" i="4" s="1"/>
  <c r="F7926" i="4" a="1"/>
  <c r="F7926" i="4" s="1"/>
  <c r="F7925" i="4" a="1"/>
  <c r="F7925" i="4" s="1"/>
  <c r="F7924" i="4" a="1"/>
  <c r="F7924" i="4" s="1"/>
  <c r="F7923" i="4" a="1"/>
  <c r="F7923" i="4" s="1"/>
  <c r="F7922" i="4" a="1"/>
  <c r="F7922" i="4" s="1"/>
  <c r="F7921" i="4" a="1"/>
  <c r="F7921" i="4" s="1"/>
  <c r="F7920" i="4" a="1"/>
  <c r="F7920" i="4" s="1"/>
  <c r="F7919" i="4" a="1"/>
  <c r="F7919" i="4" s="1"/>
  <c r="F7918" i="4" a="1"/>
  <c r="F7918" i="4" s="1"/>
  <c r="F7917" i="4" a="1"/>
  <c r="F7917" i="4" s="1"/>
  <c r="F7916" i="4" a="1"/>
  <c r="F7916" i="4" s="1"/>
  <c r="F7915" i="4" a="1"/>
  <c r="F7915" i="4" s="1"/>
  <c r="F7914" i="4" a="1"/>
  <c r="F7914" i="4" s="1"/>
  <c r="F7913" i="4" a="1"/>
  <c r="F7913" i="4" s="1"/>
  <c r="F7912" i="4" a="1"/>
  <c r="F7912" i="4" s="1"/>
  <c r="F7911" i="4" a="1"/>
  <c r="F7911" i="4" s="1"/>
  <c r="F7910" i="4" a="1"/>
  <c r="F7910" i="4" s="1"/>
  <c r="F7909" i="4" a="1"/>
  <c r="F7909" i="4" s="1"/>
  <c r="F7908" i="4" a="1"/>
  <c r="F7908" i="4" s="1"/>
  <c r="F7907" i="4" a="1"/>
  <c r="F7907" i="4" s="1"/>
  <c r="F7906" i="4" a="1"/>
  <c r="F7906" i="4" s="1"/>
  <c r="F7905" i="4" a="1"/>
  <c r="F7905" i="4" s="1"/>
  <c r="F7904" i="4" a="1"/>
  <c r="F7904" i="4" s="1"/>
  <c r="F7903" i="4" a="1"/>
  <c r="F7903" i="4" s="1"/>
  <c r="F7902" i="4" a="1"/>
  <c r="F7902" i="4" s="1"/>
  <c r="F7901" i="4" a="1"/>
  <c r="F7901" i="4" s="1"/>
  <c r="F7900" i="4" a="1"/>
  <c r="F7900" i="4" s="1"/>
  <c r="F7899" i="4" a="1"/>
  <c r="F7899" i="4" s="1"/>
  <c r="F7898" i="4" a="1"/>
  <c r="F7898" i="4" s="1"/>
  <c r="F7897" i="4" a="1"/>
  <c r="F7897" i="4" s="1"/>
  <c r="F7896" i="4" a="1"/>
  <c r="F7896" i="4" s="1"/>
  <c r="F7895" i="4" a="1"/>
  <c r="F7895" i="4" s="1"/>
  <c r="F7894" i="4" a="1"/>
  <c r="F7894" i="4" s="1"/>
  <c r="F7893" i="4" a="1"/>
  <c r="F7893" i="4" s="1"/>
  <c r="F7892" i="4" a="1"/>
  <c r="F7892" i="4" s="1"/>
  <c r="F7891" i="4" a="1"/>
  <c r="F7891" i="4" s="1"/>
  <c r="F7890" i="4" a="1"/>
  <c r="F7890" i="4" s="1"/>
  <c r="F7889" i="4" a="1"/>
  <c r="F7889" i="4" s="1"/>
  <c r="F7888" i="4" a="1"/>
  <c r="F7888" i="4" s="1"/>
  <c r="F7887" i="4" a="1"/>
  <c r="F7887" i="4" s="1"/>
  <c r="F7886" i="4" a="1"/>
  <c r="F7886" i="4" s="1"/>
  <c r="F7885" i="4" a="1"/>
  <c r="F7885" i="4" s="1"/>
  <c r="F7884" i="4" a="1"/>
  <c r="F7884" i="4" s="1"/>
  <c r="F7883" i="4" a="1"/>
  <c r="F7883" i="4" s="1"/>
  <c r="F7882" i="4" a="1"/>
  <c r="F7882" i="4" s="1"/>
  <c r="F7881" i="4" a="1"/>
  <c r="F7881" i="4" s="1"/>
  <c r="F7880" i="4" a="1"/>
  <c r="F7880" i="4" s="1"/>
  <c r="F7879" i="4" a="1"/>
  <c r="F7879" i="4" s="1"/>
  <c r="F7878" i="4" a="1"/>
  <c r="F7878" i="4" s="1"/>
  <c r="F7877" i="4" a="1"/>
  <c r="F7877" i="4" s="1"/>
  <c r="F7876" i="4" a="1"/>
  <c r="F7876" i="4" s="1"/>
  <c r="F7875" i="4" a="1"/>
  <c r="F7875" i="4" s="1"/>
  <c r="F7874" i="4" a="1"/>
  <c r="F7874" i="4" s="1"/>
  <c r="F7873" i="4" a="1"/>
  <c r="F7873" i="4" s="1"/>
  <c r="F7872" i="4" a="1"/>
  <c r="F7872" i="4" s="1"/>
  <c r="F7871" i="4" a="1"/>
  <c r="F7871" i="4" s="1"/>
  <c r="F7870" i="4" a="1"/>
  <c r="F7870" i="4" s="1"/>
  <c r="F7869" i="4" a="1"/>
  <c r="F7869" i="4" s="1"/>
  <c r="F7868" i="4" a="1"/>
  <c r="F7868" i="4" s="1"/>
  <c r="F7867" i="4" a="1"/>
  <c r="F7867" i="4" s="1"/>
  <c r="F7866" i="4" a="1"/>
  <c r="F7866" i="4" s="1"/>
  <c r="F7865" i="4" a="1"/>
  <c r="F7865" i="4" s="1"/>
  <c r="F7864" i="4" a="1"/>
  <c r="F7864" i="4" s="1"/>
  <c r="F7863" i="4" a="1"/>
  <c r="F7863" i="4" s="1"/>
  <c r="F7862" i="4" a="1"/>
  <c r="F7862" i="4" s="1"/>
  <c r="F7861" i="4" a="1"/>
  <c r="F7861" i="4" s="1"/>
  <c r="F7860" i="4" a="1"/>
  <c r="F7860" i="4" s="1"/>
  <c r="F7859" i="4" a="1"/>
  <c r="F7859" i="4" s="1"/>
  <c r="F7858" i="4" a="1"/>
  <c r="F7858" i="4" s="1"/>
  <c r="F7857" i="4" a="1"/>
  <c r="F7857" i="4" s="1"/>
  <c r="F7856" i="4" a="1"/>
  <c r="F7856" i="4" s="1"/>
  <c r="F7855" i="4" a="1"/>
  <c r="F7855" i="4" s="1"/>
  <c r="F7854" i="4" a="1"/>
  <c r="F7854" i="4" s="1"/>
  <c r="F7853" i="4" a="1"/>
  <c r="F7853" i="4" s="1"/>
  <c r="F7852" i="4" a="1"/>
  <c r="F7852" i="4" s="1"/>
  <c r="F7851" i="4" a="1"/>
  <c r="F7851" i="4" s="1"/>
  <c r="F7850" i="4" a="1"/>
  <c r="F7850" i="4" s="1"/>
  <c r="F7849" i="4" a="1"/>
  <c r="F7849" i="4" s="1"/>
  <c r="F7848" i="4" a="1"/>
  <c r="F7848" i="4" s="1"/>
  <c r="F7847" i="4" a="1"/>
  <c r="F7847" i="4" s="1"/>
  <c r="F7846" i="4" a="1"/>
  <c r="F7846" i="4" s="1"/>
  <c r="F7845" i="4" a="1"/>
  <c r="F7845" i="4" s="1"/>
  <c r="F7844" i="4" a="1"/>
  <c r="F7844" i="4" s="1"/>
  <c r="F7843" i="4" a="1"/>
  <c r="F7843" i="4" s="1"/>
  <c r="F7842" i="4" a="1"/>
  <c r="F7842" i="4" s="1"/>
  <c r="F7841" i="4" a="1"/>
  <c r="F7841" i="4" s="1"/>
  <c r="F7840" i="4" a="1"/>
  <c r="F7840" i="4" s="1"/>
  <c r="F7839" i="4" a="1"/>
  <c r="F7839" i="4" s="1"/>
  <c r="F7838" i="4" a="1"/>
  <c r="F7838" i="4" s="1"/>
  <c r="F7837" i="4" a="1"/>
  <c r="F7837" i="4" s="1"/>
  <c r="F7836" i="4" a="1"/>
  <c r="F7836" i="4" s="1"/>
  <c r="F7835" i="4" a="1"/>
  <c r="F7835" i="4" s="1"/>
  <c r="F7834" i="4" a="1"/>
  <c r="F7834" i="4" s="1"/>
  <c r="F7833" i="4" a="1"/>
  <c r="F7833" i="4" s="1"/>
  <c r="F7832" i="4" a="1"/>
  <c r="F7832" i="4" s="1"/>
  <c r="F7831" i="4" a="1"/>
  <c r="F7831" i="4" s="1"/>
  <c r="F7830" i="4" a="1"/>
  <c r="F7830" i="4" s="1"/>
  <c r="F7829" i="4" a="1"/>
  <c r="F7829" i="4" s="1"/>
  <c r="F7828" i="4" a="1"/>
  <c r="F7828" i="4" s="1"/>
  <c r="F7827" i="4" a="1"/>
  <c r="F7827" i="4" s="1"/>
  <c r="F7826" i="4" a="1"/>
  <c r="F7826" i="4" s="1"/>
  <c r="F7825" i="4" a="1"/>
  <c r="F7825" i="4" s="1"/>
  <c r="F7824" i="4" a="1"/>
  <c r="F7824" i="4" s="1"/>
  <c r="F7823" i="4" a="1"/>
  <c r="F7823" i="4" s="1"/>
  <c r="F7822" i="4" a="1"/>
  <c r="F7822" i="4" s="1"/>
  <c r="F7821" i="4" a="1"/>
  <c r="F7821" i="4" s="1"/>
  <c r="F7820" i="4" a="1"/>
  <c r="F7820" i="4" s="1"/>
  <c r="F7819" i="4" a="1"/>
  <c r="F7819" i="4" s="1"/>
  <c r="F7818" i="4" a="1"/>
  <c r="F7818" i="4" s="1"/>
  <c r="F7817" i="4" a="1"/>
  <c r="F7817" i="4" s="1"/>
  <c r="F7816" i="4" a="1"/>
  <c r="F7816" i="4" s="1"/>
  <c r="F7815" i="4" a="1"/>
  <c r="F7815" i="4" s="1"/>
  <c r="F7814" i="4" a="1"/>
  <c r="F7814" i="4" s="1"/>
  <c r="F7813" i="4" a="1"/>
  <c r="F7813" i="4" s="1"/>
  <c r="F7812" i="4" a="1"/>
  <c r="F7812" i="4" s="1"/>
  <c r="F7811" i="4" a="1"/>
  <c r="F7811" i="4" s="1"/>
  <c r="F7810" i="4" a="1"/>
  <c r="F7810" i="4" s="1"/>
  <c r="F7809" i="4" a="1"/>
  <c r="F7809" i="4" s="1"/>
  <c r="F7808" i="4" a="1"/>
  <c r="F7808" i="4" s="1"/>
  <c r="F7807" i="4" a="1"/>
  <c r="F7807" i="4" s="1"/>
  <c r="F7806" i="4" a="1"/>
  <c r="F7806" i="4" s="1"/>
  <c r="F7805" i="4" a="1"/>
  <c r="F7805" i="4" s="1"/>
  <c r="F7804" i="4" a="1"/>
  <c r="F7804" i="4" s="1"/>
  <c r="F7803" i="4" a="1"/>
  <c r="F7803" i="4" s="1"/>
  <c r="F7802" i="4" a="1"/>
  <c r="F7802" i="4" s="1"/>
  <c r="F7801" i="4" a="1"/>
  <c r="F7801" i="4" s="1"/>
  <c r="F7800" i="4" a="1"/>
  <c r="F7800" i="4" s="1"/>
  <c r="F7799" i="4" a="1"/>
  <c r="F7799" i="4" s="1"/>
  <c r="F7798" i="4" a="1"/>
  <c r="F7798" i="4" s="1"/>
  <c r="F7797" i="4" a="1"/>
  <c r="F7797" i="4" s="1"/>
  <c r="F7796" i="4" a="1"/>
  <c r="F7796" i="4" s="1"/>
  <c r="F7795" i="4" a="1"/>
  <c r="F7795" i="4" s="1"/>
  <c r="F7794" i="4" a="1"/>
  <c r="F7794" i="4" s="1"/>
  <c r="F7793" i="4" a="1"/>
  <c r="F7793" i="4" s="1"/>
  <c r="F7792" i="4" a="1"/>
  <c r="F7792" i="4" s="1"/>
  <c r="F7791" i="4" a="1"/>
  <c r="F7791" i="4" s="1"/>
  <c r="F7790" i="4" a="1"/>
  <c r="F7790" i="4" s="1"/>
  <c r="F7789" i="4" a="1"/>
  <c r="F7789" i="4" s="1"/>
  <c r="F7788" i="4" a="1"/>
  <c r="F7788" i="4" s="1"/>
  <c r="F7787" i="4" a="1"/>
  <c r="F7787" i="4" s="1"/>
  <c r="F7786" i="4" a="1"/>
  <c r="F7786" i="4" s="1"/>
  <c r="F7785" i="4" a="1"/>
  <c r="F7785" i="4" s="1"/>
  <c r="F7784" i="4" a="1"/>
  <c r="F7784" i="4" s="1"/>
  <c r="F7783" i="4" a="1"/>
  <c r="F7783" i="4" s="1"/>
  <c r="F7782" i="4" a="1"/>
  <c r="F7782" i="4" s="1"/>
  <c r="F7781" i="4" a="1"/>
  <c r="F7781" i="4" s="1"/>
  <c r="F7780" i="4" a="1"/>
  <c r="F7780" i="4" s="1"/>
  <c r="F7779" i="4" a="1"/>
  <c r="F7779" i="4" s="1"/>
  <c r="F7778" i="4" a="1"/>
  <c r="F7778" i="4" s="1"/>
  <c r="F7777" i="4" a="1"/>
  <c r="F7777" i="4" s="1"/>
  <c r="F7776" i="4" a="1"/>
  <c r="F7776" i="4" s="1"/>
  <c r="F7775" i="4" a="1"/>
  <c r="F7775" i="4" s="1"/>
  <c r="F7774" i="4" a="1"/>
  <c r="F7774" i="4" s="1"/>
  <c r="F7773" i="4" a="1"/>
  <c r="F7773" i="4" s="1"/>
  <c r="F7772" i="4" a="1"/>
  <c r="F7772" i="4" s="1"/>
  <c r="F7771" i="4" a="1"/>
  <c r="F7771" i="4" s="1"/>
  <c r="F7770" i="4" a="1"/>
  <c r="F7770" i="4" s="1"/>
  <c r="F7769" i="4" a="1"/>
  <c r="F7769" i="4" s="1"/>
  <c r="F7768" i="4" a="1"/>
  <c r="F7768" i="4" s="1"/>
  <c r="F7767" i="4" a="1"/>
  <c r="F7767" i="4" s="1"/>
  <c r="F7766" i="4" a="1"/>
  <c r="F7766" i="4" s="1"/>
  <c r="F7765" i="4" a="1"/>
  <c r="F7765" i="4" s="1"/>
  <c r="F7764" i="4" a="1"/>
  <c r="F7764" i="4" s="1"/>
  <c r="F7763" i="4" a="1"/>
  <c r="F7763" i="4" s="1"/>
  <c r="F7762" i="4" a="1"/>
  <c r="F7762" i="4" s="1"/>
  <c r="F7761" i="4" a="1"/>
  <c r="F7761" i="4" s="1"/>
  <c r="F7760" i="4" a="1"/>
  <c r="F7760" i="4" s="1"/>
  <c r="F7759" i="4" a="1"/>
  <c r="F7759" i="4" s="1"/>
  <c r="F7758" i="4" a="1"/>
  <c r="F7758" i="4" s="1"/>
  <c r="F7757" i="4" a="1"/>
  <c r="F7757" i="4" s="1"/>
  <c r="F7756" i="4" a="1"/>
  <c r="F7756" i="4" s="1"/>
  <c r="F7755" i="4" a="1"/>
  <c r="F7755" i="4" s="1"/>
  <c r="F7754" i="4" a="1"/>
  <c r="F7754" i="4" s="1"/>
  <c r="F7753" i="4" a="1"/>
  <c r="F7753" i="4" s="1"/>
  <c r="F7752" i="4" a="1"/>
  <c r="F7752" i="4" s="1"/>
  <c r="F7751" i="4" a="1"/>
  <c r="F7751" i="4" s="1"/>
  <c r="F7750" i="4" a="1"/>
  <c r="F7750" i="4" s="1"/>
  <c r="F7749" i="4" a="1"/>
  <c r="F7749" i="4" s="1"/>
  <c r="F7748" i="4" a="1"/>
  <c r="F7748" i="4" s="1"/>
  <c r="F7747" i="4" a="1"/>
  <c r="F7747" i="4" s="1"/>
  <c r="F7746" i="4" a="1"/>
  <c r="F7746" i="4" s="1"/>
  <c r="F7745" i="4" a="1"/>
  <c r="F7745" i="4" s="1"/>
  <c r="F7744" i="4" a="1"/>
  <c r="F7744" i="4" s="1"/>
  <c r="F7743" i="4" a="1"/>
  <c r="F7743" i="4" s="1"/>
  <c r="F7742" i="4" a="1"/>
  <c r="F7742" i="4" s="1"/>
  <c r="F7741" i="4" a="1"/>
  <c r="F7741" i="4" s="1"/>
  <c r="F7740" i="4" a="1"/>
  <c r="F7740" i="4" s="1"/>
  <c r="F7739" i="4" a="1"/>
  <c r="F7739" i="4" s="1"/>
  <c r="F7738" i="4" a="1"/>
  <c r="F7738" i="4" s="1"/>
  <c r="F7737" i="4" a="1"/>
  <c r="F7737" i="4" s="1"/>
  <c r="F7736" i="4" a="1"/>
  <c r="F7736" i="4" s="1"/>
  <c r="F7735" i="4" a="1"/>
  <c r="F7735" i="4" s="1"/>
  <c r="F7734" i="4" a="1"/>
  <c r="F7734" i="4" s="1"/>
  <c r="F7733" i="4" a="1"/>
  <c r="F7733" i="4" s="1"/>
  <c r="F7732" i="4" a="1"/>
  <c r="F7732" i="4" s="1"/>
  <c r="F7731" i="4" a="1"/>
  <c r="F7731" i="4" s="1"/>
  <c r="F7730" i="4" a="1"/>
  <c r="F7730" i="4" s="1"/>
  <c r="F7729" i="4" a="1"/>
  <c r="F7729" i="4" s="1"/>
  <c r="F7728" i="4" a="1"/>
  <c r="F7728" i="4" s="1"/>
  <c r="F7727" i="4" a="1"/>
  <c r="F7727" i="4" s="1"/>
  <c r="F7726" i="4" a="1"/>
  <c r="F7726" i="4" s="1"/>
  <c r="F7725" i="4" a="1"/>
  <c r="F7725" i="4" s="1"/>
  <c r="F7724" i="4" a="1"/>
  <c r="F7724" i="4" s="1"/>
  <c r="F7723" i="4" a="1"/>
  <c r="F7723" i="4" s="1"/>
  <c r="F7722" i="4" a="1"/>
  <c r="F7722" i="4" s="1"/>
  <c r="F7721" i="4" a="1"/>
  <c r="F7721" i="4" s="1"/>
  <c r="F7720" i="4" a="1"/>
  <c r="F7720" i="4" s="1"/>
  <c r="F7719" i="4" a="1"/>
  <c r="F7719" i="4" s="1"/>
  <c r="F7718" i="4" a="1"/>
  <c r="F7718" i="4" s="1"/>
  <c r="F7717" i="4" a="1"/>
  <c r="F7717" i="4" s="1"/>
  <c r="F7716" i="4" a="1"/>
  <c r="F7716" i="4" s="1"/>
  <c r="F7715" i="4" a="1"/>
  <c r="F7715" i="4" s="1"/>
  <c r="F7714" i="4" a="1"/>
  <c r="F7714" i="4" s="1"/>
  <c r="F7713" i="4" a="1"/>
  <c r="F7713" i="4" s="1"/>
  <c r="F7712" i="4" a="1"/>
  <c r="F7712" i="4" s="1"/>
  <c r="F7711" i="4" a="1"/>
  <c r="F7711" i="4" s="1"/>
  <c r="F7710" i="4" a="1"/>
  <c r="F7710" i="4" s="1"/>
  <c r="F7709" i="4" a="1"/>
  <c r="F7709" i="4" s="1"/>
  <c r="F7708" i="4" a="1"/>
  <c r="F7708" i="4" s="1"/>
  <c r="F7707" i="4" a="1"/>
  <c r="F7707" i="4" s="1"/>
  <c r="F7706" i="4" a="1"/>
  <c r="F7706" i="4" s="1"/>
  <c r="F7705" i="4" a="1"/>
  <c r="F7705" i="4" s="1"/>
  <c r="F7704" i="4" a="1"/>
  <c r="F7704" i="4" s="1"/>
  <c r="F7703" i="4" a="1"/>
  <c r="F7703" i="4" s="1"/>
  <c r="F7702" i="4" a="1"/>
  <c r="F7702" i="4" s="1"/>
  <c r="F7701" i="4" a="1"/>
  <c r="F7701" i="4" s="1"/>
  <c r="F7700" i="4" a="1"/>
  <c r="F7700" i="4" s="1"/>
  <c r="F7699" i="4" a="1"/>
  <c r="F7699" i="4" s="1"/>
  <c r="F7698" i="4" a="1"/>
  <c r="F7698" i="4" s="1"/>
  <c r="F7697" i="4" a="1"/>
  <c r="F7697" i="4" s="1"/>
  <c r="F7696" i="4" a="1"/>
  <c r="F7696" i="4" s="1"/>
  <c r="F7695" i="4" a="1"/>
  <c r="F7695" i="4" s="1"/>
  <c r="F7694" i="4" a="1"/>
  <c r="F7694" i="4" s="1"/>
  <c r="F7693" i="4" a="1"/>
  <c r="F7693" i="4" s="1"/>
  <c r="F7692" i="4" a="1"/>
  <c r="F7692" i="4" s="1"/>
  <c r="F7691" i="4" a="1"/>
  <c r="F7691" i="4" s="1"/>
  <c r="F7690" i="4" a="1"/>
  <c r="F7690" i="4" s="1"/>
  <c r="F7689" i="4" a="1"/>
  <c r="F7689" i="4" s="1"/>
  <c r="F7688" i="4" a="1"/>
  <c r="F7688" i="4" s="1"/>
  <c r="F7687" i="4" a="1"/>
  <c r="F7687" i="4" s="1"/>
  <c r="F7686" i="4" a="1"/>
  <c r="F7686" i="4" s="1"/>
  <c r="F7685" i="4" a="1"/>
  <c r="F7685" i="4" s="1"/>
  <c r="F7684" i="4" a="1"/>
  <c r="F7684" i="4" s="1"/>
  <c r="F7683" i="4" a="1"/>
  <c r="F7683" i="4" s="1"/>
  <c r="F7682" i="4" a="1"/>
  <c r="F7682" i="4" s="1"/>
  <c r="F7681" i="4" a="1"/>
  <c r="F7681" i="4" s="1"/>
  <c r="F7680" i="4" a="1"/>
  <c r="F7680" i="4" s="1"/>
  <c r="F7679" i="4" a="1"/>
  <c r="F7679" i="4" s="1"/>
  <c r="F7678" i="4" a="1"/>
  <c r="F7678" i="4" s="1"/>
  <c r="F7677" i="4" a="1"/>
  <c r="F7677" i="4" s="1"/>
  <c r="F7676" i="4" a="1"/>
  <c r="F7676" i="4" s="1"/>
  <c r="F7675" i="4" a="1"/>
  <c r="F7675" i="4" s="1"/>
  <c r="F7674" i="4" a="1"/>
  <c r="F7674" i="4" s="1"/>
  <c r="F7673" i="4" a="1"/>
  <c r="F7673" i="4" s="1"/>
  <c r="F7672" i="4" a="1"/>
  <c r="F7672" i="4" s="1"/>
  <c r="F7671" i="4" a="1"/>
  <c r="F7671" i="4" s="1"/>
  <c r="F7670" i="4" a="1"/>
  <c r="F7670" i="4" s="1"/>
  <c r="F7669" i="4" a="1"/>
  <c r="F7669" i="4" s="1"/>
  <c r="F7668" i="4" a="1"/>
  <c r="F7668" i="4" s="1"/>
  <c r="F7667" i="4" a="1"/>
  <c r="F7667" i="4" s="1"/>
  <c r="F7666" i="4" a="1"/>
  <c r="F7666" i="4" s="1"/>
  <c r="F7665" i="4" a="1"/>
  <c r="F7665" i="4" s="1"/>
  <c r="F7664" i="4" a="1"/>
  <c r="F7664" i="4" s="1"/>
  <c r="F7663" i="4" a="1"/>
  <c r="F7663" i="4" s="1"/>
  <c r="F7662" i="4" a="1"/>
  <c r="F7662" i="4" s="1"/>
  <c r="F7661" i="4" a="1"/>
  <c r="F7661" i="4" s="1"/>
  <c r="F7660" i="4" a="1"/>
  <c r="F7660" i="4" s="1"/>
  <c r="F7659" i="4" a="1"/>
  <c r="F7659" i="4" s="1"/>
  <c r="F7658" i="4" a="1"/>
  <c r="F7658" i="4" s="1"/>
  <c r="F7657" i="4" a="1"/>
  <c r="F7657" i="4" s="1"/>
  <c r="F7656" i="4" a="1"/>
  <c r="F7656" i="4" s="1"/>
  <c r="F7655" i="4" a="1"/>
  <c r="F7655" i="4" s="1"/>
  <c r="F7654" i="4" a="1"/>
  <c r="F7654" i="4" s="1"/>
  <c r="F7653" i="4" a="1"/>
  <c r="F7653" i="4" s="1"/>
  <c r="F7652" i="4" a="1"/>
  <c r="F7652" i="4" s="1"/>
  <c r="F7651" i="4" a="1"/>
  <c r="F7651" i="4" s="1"/>
  <c r="F7650" i="4" a="1"/>
  <c r="F7650" i="4" s="1"/>
  <c r="F7649" i="4" a="1"/>
  <c r="F7649" i="4" s="1"/>
  <c r="F7648" i="4" a="1"/>
  <c r="F7648" i="4" s="1"/>
  <c r="F7647" i="4" a="1"/>
  <c r="F7647" i="4" s="1"/>
  <c r="F7646" i="4" a="1"/>
  <c r="F7646" i="4" s="1"/>
  <c r="F7645" i="4" a="1"/>
  <c r="F7645" i="4" s="1"/>
  <c r="F7644" i="4" a="1"/>
  <c r="F7644" i="4" s="1"/>
  <c r="F7643" i="4" a="1"/>
  <c r="F7643" i="4" s="1"/>
  <c r="F7642" i="4" a="1"/>
  <c r="F7642" i="4" s="1"/>
  <c r="F7641" i="4" a="1"/>
  <c r="F7641" i="4" s="1"/>
  <c r="F7640" i="4" a="1"/>
  <c r="F7640" i="4" s="1"/>
  <c r="F7639" i="4" a="1"/>
  <c r="F7639" i="4" s="1"/>
  <c r="F7638" i="4" a="1"/>
  <c r="F7638" i="4" s="1"/>
  <c r="F7637" i="4" a="1"/>
  <c r="F7637" i="4" s="1"/>
  <c r="F7636" i="4" a="1"/>
  <c r="F7636" i="4" s="1"/>
  <c r="F7635" i="4" a="1"/>
  <c r="F7635" i="4" s="1"/>
  <c r="F7634" i="4" a="1"/>
  <c r="F7634" i="4" s="1"/>
  <c r="F7633" i="4" a="1"/>
  <c r="F7633" i="4" s="1"/>
  <c r="F7632" i="4" a="1"/>
  <c r="F7632" i="4" s="1"/>
  <c r="F7631" i="4" a="1"/>
  <c r="F7631" i="4" s="1"/>
  <c r="F7630" i="4" a="1"/>
  <c r="F7630" i="4" s="1"/>
  <c r="F7629" i="4" a="1"/>
  <c r="F7629" i="4" s="1"/>
  <c r="F7628" i="4" a="1"/>
  <c r="F7628" i="4" s="1"/>
  <c r="F7627" i="4" a="1"/>
  <c r="F7627" i="4" s="1"/>
  <c r="F7626" i="4" a="1"/>
  <c r="F7626" i="4" s="1"/>
  <c r="F7625" i="4" a="1"/>
  <c r="F7625" i="4" s="1"/>
  <c r="F7624" i="4" a="1"/>
  <c r="F7624" i="4" s="1"/>
  <c r="F7623" i="4" a="1"/>
  <c r="F7623" i="4" s="1"/>
  <c r="F7622" i="4" a="1"/>
  <c r="F7622" i="4" s="1"/>
  <c r="F7621" i="4" a="1"/>
  <c r="F7621" i="4" s="1"/>
  <c r="F7620" i="4" a="1"/>
  <c r="F7620" i="4" s="1"/>
  <c r="F7619" i="4" a="1"/>
  <c r="F7619" i="4" s="1"/>
  <c r="F7618" i="4" a="1"/>
  <c r="F7618" i="4" s="1"/>
  <c r="F7617" i="4" a="1"/>
  <c r="F7617" i="4" s="1"/>
  <c r="F7616" i="4" a="1"/>
  <c r="F7616" i="4" s="1"/>
  <c r="F7615" i="4" a="1"/>
  <c r="F7615" i="4" s="1"/>
  <c r="F7614" i="4" a="1"/>
  <c r="F7614" i="4" s="1"/>
  <c r="F7613" i="4" a="1"/>
  <c r="F7613" i="4" s="1"/>
  <c r="F7612" i="4" a="1"/>
  <c r="F7612" i="4" s="1"/>
  <c r="F7611" i="4" a="1"/>
  <c r="F7611" i="4" s="1"/>
  <c r="F7610" i="4" a="1"/>
  <c r="F7610" i="4" s="1"/>
  <c r="F7609" i="4" a="1"/>
  <c r="F7609" i="4" s="1"/>
  <c r="F7608" i="4" a="1"/>
  <c r="F7608" i="4" s="1"/>
  <c r="F7607" i="4" a="1"/>
  <c r="F7607" i="4" s="1"/>
  <c r="F7606" i="4" a="1"/>
  <c r="F7606" i="4" s="1"/>
  <c r="F7605" i="4" a="1"/>
  <c r="F7605" i="4" s="1"/>
  <c r="F7604" i="4" a="1"/>
  <c r="F7604" i="4" s="1"/>
  <c r="F7603" i="4" a="1"/>
  <c r="F7603" i="4" s="1"/>
  <c r="F7602" i="4" a="1"/>
  <c r="F7602" i="4" s="1"/>
  <c r="F7601" i="4" a="1"/>
  <c r="F7601" i="4" s="1"/>
  <c r="F7600" i="4" a="1"/>
  <c r="F7600" i="4" s="1"/>
  <c r="F7599" i="4" a="1"/>
  <c r="F7599" i="4" s="1"/>
  <c r="F7598" i="4" a="1"/>
  <c r="F7598" i="4" s="1"/>
  <c r="F7597" i="4" a="1"/>
  <c r="F7597" i="4" s="1"/>
  <c r="F7596" i="4" a="1"/>
  <c r="F7596" i="4" s="1"/>
  <c r="F7595" i="4" a="1"/>
  <c r="F7595" i="4" s="1"/>
  <c r="F7594" i="4" a="1"/>
  <c r="F7594" i="4" s="1"/>
  <c r="F7593" i="4" a="1"/>
  <c r="F7593" i="4" s="1"/>
  <c r="F7592" i="4" a="1"/>
  <c r="F7592" i="4" s="1"/>
  <c r="F7591" i="4" a="1"/>
  <c r="F7591" i="4" s="1"/>
  <c r="F7590" i="4" a="1"/>
  <c r="F7590" i="4" s="1"/>
  <c r="F7589" i="4" a="1"/>
  <c r="F7589" i="4" s="1"/>
  <c r="F7588" i="4" a="1"/>
  <c r="F7588" i="4" s="1"/>
  <c r="F7587" i="4" a="1"/>
  <c r="F7587" i="4" s="1"/>
  <c r="F7586" i="4" a="1"/>
  <c r="F7586" i="4" s="1"/>
  <c r="F7585" i="4" a="1"/>
  <c r="F7585" i="4" s="1"/>
  <c r="F7584" i="4" a="1"/>
  <c r="F7584" i="4" s="1"/>
  <c r="F7583" i="4" a="1"/>
  <c r="F7583" i="4" s="1"/>
  <c r="F7582" i="4" a="1"/>
  <c r="F7582" i="4" s="1"/>
  <c r="F7581" i="4" a="1"/>
  <c r="F7581" i="4" s="1"/>
  <c r="F7580" i="4" a="1"/>
  <c r="F7580" i="4" s="1"/>
  <c r="F7579" i="4" a="1"/>
  <c r="F7579" i="4" s="1"/>
  <c r="F7578" i="4" a="1"/>
  <c r="F7578" i="4" s="1"/>
  <c r="F7577" i="4" a="1"/>
  <c r="F7577" i="4" s="1"/>
  <c r="F7576" i="4" a="1"/>
  <c r="F7576" i="4" s="1"/>
  <c r="F7575" i="4" a="1"/>
  <c r="F7575" i="4" s="1"/>
  <c r="F7574" i="4" a="1"/>
  <c r="F7574" i="4" s="1"/>
  <c r="F7573" i="4" a="1"/>
  <c r="F7573" i="4" s="1"/>
  <c r="F7572" i="4" a="1"/>
  <c r="F7572" i="4" s="1"/>
  <c r="F7571" i="4" a="1"/>
  <c r="F7571" i="4" s="1"/>
  <c r="F7570" i="4" a="1"/>
  <c r="F7570" i="4" s="1"/>
  <c r="F7569" i="4" a="1"/>
  <c r="F7569" i="4" s="1"/>
  <c r="F7568" i="4" a="1"/>
  <c r="F7568" i="4" s="1"/>
  <c r="F7567" i="4" a="1"/>
  <c r="F7567" i="4" s="1"/>
  <c r="F7566" i="4" a="1"/>
  <c r="F7566" i="4" s="1"/>
  <c r="F7565" i="4" a="1"/>
  <c r="F7565" i="4" s="1"/>
  <c r="F7564" i="4" a="1"/>
  <c r="F7564" i="4" s="1"/>
  <c r="F7563" i="4" a="1"/>
  <c r="F7563" i="4" s="1"/>
  <c r="F7562" i="4" a="1"/>
  <c r="F7562" i="4" s="1"/>
  <c r="F7561" i="4" a="1"/>
  <c r="F7561" i="4" s="1"/>
  <c r="F7560" i="4" a="1"/>
  <c r="F7560" i="4" s="1"/>
  <c r="F7559" i="4" a="1"/>
  <c r="F7559" i="4" s="1"/>
  <c r="F7558" i="4" a="1"/>
  <c r="F7558" i="4" s="1"/>
  <c r="F7557" i="4" a="1"/>
  <c r="F7557" i="4" s="1"/>
  <c r="F7556" i="4" a="1"/>
  <c r="F7556" i="4" s="1"/>
  <c r="F7555" i="4" a="1"/>
  <c r="F7555" i="4" s="1"/>
  <c r="F7554" i="4" a="1"/>
  <c r="F7554" i="4" s="1"/>
  <c r="F7553" i="4" a="1"/>
  <c r="F7553" i="4" s="1"/>
  <c r="F7552" i="4" a="1"/>
  <c r="F7552" i="4" s="1"/>
  <c r="F7551" i="4" a="1"/>
  <c r="F7551" i="4" s="1"/>
  <c r="F7550" i="4" a="1"/>
  <c r="F7550" i="4" s="1"/>
  <c r="F7549" i="4" a="1"/>
  <c r="F7549" i="4" s="1"/>
  <c r="F7548" i="4" a="1"/>
  <c r="F7548" i="4" s="1"/>
  <c r="F7547" i="4" a="1"/>
  <c r="F7547" i="4" s="1"/>
  <c r="F7546" i="4" a="1"/>
  <c r="F7546" i="4" s="1"/>
  <c r="F7545" i="4" a="1"/>
  <c r="F7545" i="4" s="1"/>
  <c r="F7544" i="4" a="1"/>
  <c r="F7544" i="4" s="1"/>
  <c r="F7543" i="4" a="1"/>
  <c r="F7543" i="4" s="1"/>
  <c r="F7542" i="4" a="1"/>
  <c r="F7542" i="4" s="1"/>
  <c r="F7541" i="4" a="1"/>
  <c r="F7541" i="4" s="1"/>
  <c r="F7540" i="4" a="1"/>
  <c r="F7540" i="4" s="1"/>
  <c r="F7539" i="4" a="1"/>
  <c r="F7539" i="4" s="1"/>
  <c r="F7538" i="4" a="1"/>
  <c r="F7538" i="4" s="1"/>
  <c r="F7537" i="4" a="1"/>
  <c r="F7537" i="4" s="1"/>
  <c r="F7536" i="4" a="1"/>
  <c r="F7536" i="4" s="1"/>
  <c r="F7535" i="4" a="1"/>
  <c r="F7535" i="4" s="1"/>
  <c r="F7534" i="4" a="1"/>
  <c r="F7534" i="4" s="1"/>
  <c r="F7533" i="4" a="1"/>
  <c r="F7533" i="4" s="1"/>
  <c r="F7532" i="4" a="1"/>
  <c r="F7532" i="4" s="1"/>
  <c r="F7531" i="4" a="1"/>
  <c r="F7531" i="4" s="1"/>
  <c r="F7530" i="4" a="1"/>
  <c r="F7530" i="4" s="1"/>
  <c r="F7529" i="4" a="1"/>
  <c r="F7529" i="4" s="1"/>
  <c r="F7528" i="4" a="1"/>
  <c r="F7528" i="4" s="1"/>
  <c r="F7527" i="4" a="1"/>
  <c r="F7527" i="4" s="1"/>
  <c r="F7526" i="4" a="1"/>
  <c r="F7526" i="4" s="1"/>
  <c r="F7525" i="4" a="1"/>
  <c r="F7525" i="4" s="1"/>
  <c r="F7524" i="4" a="1"/>
  <c r="F7524" i="4" s="1"/>
  <c r="F7523" i="4" a="1"/>
  <c r="F7523" i="4" s="1"/>
  <c r="F7522" i="4" a="1"/>
  <c r="F7522" i="4" s="1"/>
  <c r="F7521" i="4" a="1"/>
  <c r="F7521" i="4" s="1"/>
  <c r="F7520" i="4" a="1"/>
  <c r="F7520" i="4" s="1"/>
  <c r="F7519" i="4" a="1"/>
  <c r="F7519" i="4" s="1"/>
  <c r="F7518" i="4" a="1"/>
  <c r="F7518" i="4" s="1"/>
  <c r="F7517" i="4" a="1"/>
  <c r="F7517" i="4" s="1"/>
  <c r="F7516" i="4" a="1"/>
  <c r="F7516" i="4" s="1"/>
  <c r="F7515" i="4" a="1"/>
  <c r="F7515" i="4" s="1"/>
  <c r="F7514" i="4" a="1"/>
  <c r="F7514" i="4" s="1"/>
  <c r="F7513" i="4" a="1"/>
  <c r="F7513" i="4" s="1"/>
  <c r="F7512" i="4" a="1"/>
  <c r="F7512" i="4" s="1"/>
  <c r="F7511" i="4" a="1"/>
  <c r="F7511" i="4" s="1"/>
  <c r="F7510" i="4" a="1"/>
  <c r="F7510" i="4" s="1"/>
  <c r="F7509" i="4" a="1"/>
  <c r="F7509" i="4" s="1"/>
  <c r="F7508" i="4" a="1"/>
  <c r="F7508" i="4" s="1"/>
  <c r="F7507" i="4" a="1"/>
  <c r="F7507" i="4" s="1"/>
  <c r="F7506" i="4" a="1"/>
  <c r="F7506" i="4" s="1"/>
  <c r="F7505" i="4" a="1"/>
  <c r="F7505" i="4" s="1"/>
  <c r="F7504" i="4" a="1"/>
  <c r="F7504" i="4" s="1"/>
  <c r="F7503" i="4" a="1"/>
  <c r="F7503" i="4" s="1"/>
  <c r="F7502" i="4" a="1"/>
  <c r="F7502" i="4" s="1"/>
  <c r="F7501" i="4" a="1"/>
  <c r="F7501" i="4" s="1"/>
  <c r="F7500" i="4" a="1"/>
  <c r="F7500" i="4" s="1"/>
  <c r="F7499" i="4" a="1"/>
  <c r="F7499" i="4" s="1"/>
  <c r="F7498" i="4" a="1"/>
  <c r="F7498" i="4" s="1"/>
  <c r="F7497" i="4" a="1"/>
  <c r="F7497" i="4" s="1"/>
  <c r="F7496" i="4" a="1"/>
  <c r="F7496" i="4" s="1"/>
  <c r="F7495" i="4" a="1"/>
  <c r="F7495" i="4" s="1"/>
  <c r="F7494" i="4" a="1"/>
  <c r="F7494" i="4" s="1"/>
  <c r="F7493" i="4" a="1"/>
  <c r="F7493" i="4" s="1"/>
  <c r="F7492" i="4" a="1"/>
  <c r="F7492" i="4" s="1"/>
  <c r="F7491" i="4" a="1"/>
  <c r="F7491" i="4" s="1"/>
  <c r="F7490" i="4" a="1"/>
  <c r="F7490" i="4" s="1"/>
  <c r="F7489" i="4" a="1"/>
  <c r="F7489" i="4" s="1"/>
  <c r="F7488" i="4" a="1"/>
  <c r="F7488" i="4" s="1"/>
  <c r="F7487" i="4" a="1"/>
  <c r="F7487" i="4" s="1"/>
  <c r="F7486" i="4" a="1"/>
  <c r="F7486" i="4" s="1"/>
  <c r="F7485" i="4" a="1"/>
  <c r="F7485" i="4" s="1"/>
  <c r="F7484" i="4" a="1"/>
  <c r="F7484" i="4" s="1"/>
  <c r="F7483" i="4" a="1"/>
  <c r="F7483" i="4" s="1"/>
  <c r="F7482" i="4" a="1"/>
  <c r="F7482" i="4" s="1"/>
  <c r="F7481" i="4" a="1"/>
  <c r="F7481" i="4" s="1"/>
  <c r="F7480" i="4" a="1"/>
  <c r="F7480" i="4" s="1"/>
  <c r="F7479" i="4" a="1"/>
  <c r="F7479" i="4" s="1"/>
  <c r="F7478" i="4" a="1"/>
  <c r="F7478" i="4" s="1"/>
  <c r="F7477" i="4" a="1"/>
  <c r="F7477" i="4" s="1"/>
  <c r="F7476" i="4" a="1"/>
  <c r="F7476" i="4" s="1"/>
  <c r="F7475" i="4" a="1"/>
  <c r="F7475" i="4" s="1"/>
  <c r="F7474" i="4" a="1"/>
  <c r="F7474" i="4" s="1"/>
  <c r="F7473" i="4" a="1"/>
  <c r="F7473" i="4" s="1"/>
  <c r="F7472" i="4" a="1"/>
  <c r="F7472" i="4" s="1"/>
  <c r="F7471" i="4" a="1"/>
  <c r="F7471" i="4" s="1"/>
  <c r="F7470" i="4" a="1"/>
  <c r="F7470" i="4" s="1"/>
  <c r="F7469" i="4" a="1"/>
  <c r="F7469" i="4" s="1"/>
  <c r="F7468" i="4" a="1"/>
  <c r="F7468" i="4" s="1"/>
  <c r="F7467" i="4" a="1"/>
  <c r="F7467" i="4" s="1"/>
  <c r="F7466" i="4" a="1"/>
  <c r="F7466" i="4" s="1"/>
  <c r="F7465" i="4" a="1"/>
  <c r="F7465" i="4" s="1"/>
  <c r="F7464" i="4" a="1"/>
  <c r="F7464" i="4" s="1"/>
  <c r="F7463" i="4" a="1"/>
  <c r="F7463" i="4" s="1"/>
  <c r="F7462" i="4" a="1"/>
  <c r="F7462" i="4" s="1"/>
  <c r="F7461" i="4" a="1"/>
  <c r="F7461" i="4" s="1"/>
  <c r="F7460" i="4" a="1"/>
  <c r="F7460" i="4" s="1"/>
  <c r="F7459" i="4" a="1"/>
  <c r="F7459" i="4" s="1"/>
  <c r="F7458" i="4" a="1"/>
  <c r="F7458" i="4" s="1"/>
  <c r="F7457" i="4" a="1"/>
  <c r="F7457" i="4" s="1"/>
  <c r="F7456" i="4" a="1"/>
  <c r="F7456" i="4" s="1"/>
  <c r="F7455" i="4" a="1"/>
  <c r="F7455" i="4" s="1"/>
  <c r="F7454" i="4" a="1"/>
  <c r="F7454" i="4" s="1"/>
  <c r="F7453" i="4" a="1"/>
  <c r="F7453" i="4" s="1"/>
  <c r="F7452" i="4" a="1"/>
  <c r="F7452" i="4" s="1"/>
  <c r="F7451" i="4" a="1"/>
  <c r="F7451" i="4" s="1"/>
  <c r="F7450" i="4" a="1"/>
  <c r="F7450" i="4" s="1"/>
  <c r="F7449" i="4" a="1"/>
  <c r="F7449" i="4" s="1"/>
  <c r="F7448" i="4" a="1"/>
  <c r="F7448" i="4" s="1"/>
  <c r="F7447" i="4" a="1"/>
  <c r="F7447" i="4" s="1"/>
  <c r="F7446" i="4" a="1"/>
  <c r="F7446" i="4" s="1"/>
  <c r="F7445" i="4" a="1"/>
  <c r="F7445" i="4" s="1"/>
  <c r="F7444" i="4" a="1"/>
  <c r="F7444" i="4" s="1"/>
  <c r="F7443" i="4" a="1"/>
  <c r="F7443" i="4" s="1"/>
  <c r="F7442" i="4" a="1"/>
  <c r="F7442" i="4" s="1"/>
  <c r="F7441" i="4" a="1"/>
  <c r="F7441" i="4" s="1"/>
  <c r="F7440" i="4" a="1"/>
  <c r="F7440" i="4" s="1"/>
  <c r="F7439" i="4" a="1"/>
  <c r="F7439" i="4" s="1"/>
  <c r="F7438" i="4" a="1"/>
  <c r="F7438" i="4" s="1"/>
  <c r="F7437" i="4" a="1"/>
  <c r="F7437" i="4" s="1"/>
  <c r="F7436" i="4" a="1"/>
  <c r="F7436" i="4" s="1"/>
  <c r="F7435" i="4" a="1"/>
  <c r="F7435" i="4" s="1"/>
  <c r="F7434" i="4" a="1"/>
  <c r="F7434" i="4" s="1"/>
  <c r="F7433" i="4" a="1"/>
  <c r="F7433" i="4" s="1"/>
  <c r="F7432" i="4" a="1"/>
  <c r="F7432" i="4" s="1"/>
  <c r="F7431" i="4" a="1"/>
  <c r="F7431" i="4" s="1"/>
  <c r="F7430" i="4" a="1"/>
  <c r="F7430" i="4" s="1"/>
  <c r="F7429" i="4" a="1"/>
  <c r="F7429" i="4" s="1"/>
  <c r="F7428" i="4" a="1"/>
  <c r="F7428" i="4" s="1"/>
  <c r="F7427" i="4" a="1"/>
  <c r="F7427" i="4" s="1"/>
  <c r="F7426" i="4" a="1"/>
  <c r="F7426" i="4" s="1"/>
  <c r="F7425" i="4" a="1"/>
  <c r="F7425" i="4" s="1"/>
  <c r="F7424" i="4" a="1"/>
  <c r="F7424" i="4" s="1"/>
  <c r="F7423" i="4" a="1"/>
  <c r="F7423" i="4" s="1"/>
  <c r="F7422" i="4" a="1"/>
  <c r="F7422" i="4" s="1"/>
  <c r="F7421" i="4" a="1"/>
  <c r="F7421" i="4" s="1"/>
  <c r="F7420" i="4" a="1"/>
  <c r="F7420" i="4" s="1"/>
  <c r="F7419" i="4" a="1"/>
  <c r="F7419" i="4" s="1"/>
  <c r="F7418" i="4" a="1"/>
  <c r="F7418" i="4" s="1"/>
  <c r="F7417" i="4" a="1"/>
  <c r="F7417" i="4" s="1"/>
  <c r="F7416" i="4" a="1"/>
  <c r="F7416" i="4" s="1"/>
  <c r="F7415" i="4" a="1"/>
  <c r="F7415" i="4" s="1"/>
  <c r="F7414" i="4" a="1"/>
  <c r="F7414" i="4" s="1"/>
  <c r="F7413" i="4" a="1"/>
  <c r="F7413" i="4" s="1"/>
  <c r="F7412" i="4" a="1"/>
  <c r="F7412" i="4" s="1"/>
  <c r="F7411" i="4" a="1"/>
  <c r="F7411" i="4" s="1"/>
  <c r="F7410" i="4" a="1"/>
  <c r="F7410" i="4" s="1"/>
  <c r="F7409" i="4" a="1"/>
  <c r="F7409" i="4" s="1"/>
  <c r="F7408" i="4" a="1"/>
  <c r="F7408" i="4" s="1"/>
  <c r="F7407" i="4" a="1"/>
  <c r="F7407" i="4" s="1"/>
  <c r="F7406" i="4" a="1"/>
  <c r="F7406" i="4" s="1"/>
  <c r="F7405" i="4" a="1"/>
  <c r="F7405" i="4" s="1"/>
  <c r="F7404" i="4" a="1"/>
  <c r="F7404" i="4" s="1"/>
  <c r="F7403" i="4" a="1"/>
  <c r="F7403" i="4" s="1"/>
  <c r="F7402" i="4" a="1"/>
  <c r="F7402" i="4" s="1"/>
  <c r="F7401" i="4" a="1"/>
  <c r="F7401" i="4" s="1"/>
  <c r="F7400" i="4" a="1"/>
  <c r="F7400" i="4" s="1"/>
  <c r="F7399" i="4" a="1"/>
  <c r="F7399" i="4" s="1"/>
  <c r="F7398" i="4" a="1"/>
  <c r="F7398" i="4" s="1"/>
  <c r="F7397" i="4" a="1"/>
  <c r="F7397" i="4" s="1"/>
  <c r="F7396" i="4" a="1"/>
  <c r="F7396" i="4" s="1"/>
  <c r="F7395" i="4" a="1"/>
  <c r="F7395" i="4" s="1"/>
  <c r="F7394" i="4" a="1"/>
  <c r="F7394" i="4" s="1"/>
  <c r="F7393" i="4" a="1"/>
  <c r="F7393" i="4" s="1"/>
  <c r="F7392" i="4" a="1"/>
  <c r="F7392" i="4" s="1"/>
  <c r="F7391" i="4" a="1"/>
  <c r="F7391" i="4" s="1"/>
  <c r="F7390" i="4" a="1"/>
  <c r="F7390" i="4" s="1"/>
  <c r="F7389" i="4" a="1"/>
  <c r="F7389" i="4" s="1"/>
  <c r="F7388" i="4" a="1"/>
  <c r="F7388" i="4" s="1"/>
  <c r="F7387" i="4" a="1"/>
  <c r="F7387" i="4" s="1"/>
  <c r="F7386" i="4" a="1"/>
  <c r="F7386" i="4" s="1"/>
  <c r="F7385" i="4" a="1"/>
  <c r="F7385" i="4" s="1"/>
  <c r="F7384" i="4" a="1"/>
  <c r="F7384" i="4" s="1"/>
  <c r="F7383" i="4" a="1"/>
  <c r="F7383" i="4" s="1"/>
  <c r="F7382" i="4" a="1"/>
  <c r="F7382" i="4" s="1"/>
  <c r="F7381" i="4" a="1"/>
  <c r="F7381" i="4" s="1"/>
  <c r="F7380" i="4" a="1"/>
  <c r="F7380" i="4" s="1"/>
  <c r="F7379" i="4" a="1"/>
  <c r="F7379" i="4" s="1"/>
  <c r="F7378" i="4" a="1"/>
  <c r="F7378" i="4" s="1"/>
  <c r="F7377" i="4" a="1"/>
  <c r="F7377" i="4" s="1"/>
  <c r="F7376" i="4" a="1"/>
  <c r="F7376" i="4" s="1"/>
  <c r="F7375" i="4" a="1"/>
  <c r="F7375" i="4" s="1"/>
  <c r="F7374" i="4" a="1"/>
  <c r="F7374" i="4" s="1"/>
  <c r="F7373" i="4" a="1"/>
  <c r="F7373" i="4" s="1"/>
  <c r="F7372" i="4" a="1"/>
  <c r="F7372" i="4" s="1"/>
  <c r="F7371" i="4" a="1"/>
  <c r="F7371" i="4" s="1"/>
  <c r="F7370" i="4" a="1"/>
  <c r="F7370" i="4" s="1"/>
  <c r="F7369" i="4" a="1"/>
  <c r="F7369" i="4" s="1"/>
  <c r="F7368" i="4" a="1"/>
  <c r="F7368" i="4" s="1"/>
  <c r="F7367" i="4" a="1"/>
  <c r="F7367" i="4" s="1"/>
  <c r="F7366" i="4" a="1"/>
  <c r="F7366" i="4" s="1"/>
  <c r="F7365" i="4" a="1"/>
  <c r="F7365" i="4" s="1"/>
  <c r="F7364" i="4" a="1"/>
  <c r="F7364" i="4" s="1"/>
  <c r="F7363" i="4" a="1"/>
  <c r="F7363" i="4" s="1"/>
  <c r="F7362" i="4" a="1"/>
  <c r="F7362" i="4" s="1"/>
  <c r="F7361" i="4" a="1"/>
  <c r="F7361" i="4" s="1"/>
  <c r="F7360" i="4" a="1"/>
  <c r="F7360" i="4" s="1"/>
  <c r="F7359" i="4" a="1"/>
  <c r="F7359" i="4" s="1"/>
  <c r="F7358" i="4" a="1"/>
  <c r="F7358" i="4" s="1"/>
  <c r="F7357" i="4" a="1"/>
  <c r="F7357" i="4" s="1"/>
  <c r="F7356" i="4" a="1"/>
  <c r="F7356" i="4" s="1"/>
  <c r="F7355" i="4" a="1"/>
  <c r="F7355" i="4" s="1"/>
  <c r="F7354" i="4" a="1"/>
  <c r="F7354" i="4" s="1"/>
  <c r="F7353" i="4" a="1"/>
  <c r="F7353" i="4" s="1"/>
  <c r="F7352" i="4" a="1"/>
  <c r="F7352" i="4" s="1"/>
  <c r="F7351" i="4" a="1"/>
  <c r="F7351" i="4" s="1"/>
  <c r="F7350" i="4" a="1"/>
  <c r="F7350" i="4" s="1"/>
  <c r="F7349" i="4" a="1"/>
  <c r="F7349" i="4" s="1"/>
  <c r="F7348" i="4" a="1"/>
  <c r="F7348" i="4" s="1"/>
  <c r="F7347" i="4" a="1"/>
  <c r="F7347" i="4" s="1"/>
  <c r="F7346" i="4" a="1"/>
  <c r="F7346" i="4" s="1"/>
  <c r="F7345" i="4" a="1"/>
  <c r="F7345" i="4" s="1"/>
  <c r="F7344" i="4" a="1"/>
  <c r="F7344" i="4" s="1"/>
  <c r="F7343" i="4" a="1"/>
  <c r="F7343" i="4" s="1"/>
  <c r="F7342" i="4" a="1"/>
  <c r="F7342" i="4" s="1"/>
  <c r="F7341" i="4" a="1"/>
  <c r="F7341" i="4" s="1"/>
  <c r="F7340" i="4" a="1"/>
  <c r="F7340" i="4" s="1"/>
  <c r="F7339" i="4" a="1"/>
  <c r="F7339" i="4" s="1"/>
  <c r="F7338" i="4" a="1"/>
  <c r="F7338" i="4" s="1"/>
  <c r="F7337" i="4" a="1"/>
  <c r="F7337" i="4" s="1"/>
  <c r="F7336" i="4" a="1"/>
  <c r="F7336" i="4" s="1"/>
  <c r="F7335" i="4" a="1"/>
  <c r="F7335" i="4" s="1"/>
  <c r="F7334" i="4" a="1"/>
  <c r="F7334" i="4" s="1"/>
  <c r="F7333" i="4" a="1"/>
  <c r="F7333" i="4" s="1"/>
  <c r="F7332" i="4" a="1"/>
  <c r="F7332" i="4" s="1"/>
  <c r="F7331" i="4" a="1"/>
  <c r="F7331" i="4" s="1"/>
  <c r="F7330" i="4" a="1"/>
  <c r="F7330" i="4" s="1"/>
  <c r="F7329" i="4" a="1"/>
  <c r="F7329" i="4" s="1"/>
  <c r="F7328" i="4" a="1"/>
  <c r="F7328" i="4" s="1"/>
  <c r="F7327" i="4" a="1"/>
  <c r="F7327" i="4" s="1"/>
  <c r="F7326" i="4" a="1"/>
  <c r="F7326" i="4" s="1"/>
  <c r="F7325" i="4" a="1"/>
  <c r="F7325" i="4" s="1"/>
  <c r="F7324" i="4" a="1"/>
  <c r="F7324" i="4" s="1"/>
  <c r="F7323" i="4" a="1"/>
  <c r="F7323" i="4" s="1"/>
  <c r="F7322" i="4" a="1"/>
  <c r="F7322" i="4" s="1"/>
  <c r="F7321" i="4" a="1"/>
  <c r="F7321" i="4" s="1"/>
  <c r="F7320" i="4" a="1"/>
  <c r="F7320" i="4" s="1"/>
  <c r="F7319" i="4" a="1"/>
  <c r="F7319" i="4" s="1"/>
  <c r="F7318" i="4" a="1"/>
  <c r="F7318" i="4" s="1"/>
  <c r="F7317" i="4" a="1"/>
  <c r="F7317" i="4" s="1"/>
  <c r="F7316" i="4" a="1"/>
  <c r="F7316" i="4" s="1"/>
  <c r="F7315" i="4" a="1"/>
  <c r="F7315" i="4" s="1"/>
  <c r="F7314" i="4" a="1"/>
  <c r="F7314" i="4" s="1"/>
  <c r="F7313" i="4" a="1"/>
  <c r="F7313" i="4" s="1"/>
  <c r="F7312" i="4" a="1"/>
  <c r="F7312" i="4" s="1"/>
  <c r="F7311" i="4" a="1"/>
  <c r="F7311" i="4" s="1"/>
  <c r="F7310" i="4" a="1"/>
  <c r="F7310" i="4" s="1"/>
  <c r="F7309" i="4" a="1"/>
  <c r="F7309" i="4" s="1"/>
  <c r="F7308" i="4" a="1"/>
  <c r="F7308" i="4" s="1"/>
  <c r="F7307" i="4" a="1"/>
  <c r="F7307" i="4" s="1"/>
  <c r="F7306" i="4" a="1"/>
  <c r="F7306" i="4" s="1"/>
  <c r="F7305" i="4" a="1"/>
  <c r="F7305" i="4" s="1"/>
  <c r="F7304" i="4" a="1"/>
  <c r="F7304" i="4" s="1"/>
  <c r="F7303" i="4" a="1"/>
  <c r="F7303" i="4" s="1"/>
  <c r="F7302" i="4" a="1"/>
  <c r="F7302" i="4" s="1"/>
  <c r="F7301" i="4" a="1"/>
  <c r="F7301" i="4" s="1"/>
  <c r="F7300" i="4" a="1"/>
  <c r="F7300" i="4" s="1"/>
  <c r="F7299" i="4" a="1"/>
  <c r="F7299" i="4" s="1"/>
  <c r="F7298" i="4" a="1"/>
  <c r="F7298" i="4" s="1"/>
  <c r="F7297" i="4" a="1"/>
  <c r="F7297" i="4" s="1"/>
  <c r="F7296" i="4" a="1"/>
  <c r="F7296" i="4" s="1"/>
  <c r="F7295" i="4" a="1"/>
  <c r="F7295" i="4" s="1"/>
  <c r="F7294" i="4" a="1"/>
  <c r="F7294" i="4" s="1"/>
  <c r="F7293" i="4" a="1"/>
  <c r="F7293" i="4" s="1"/>
  <c r="F7292" i="4" a="1"/>
  <c r="F7292" i="4" s="1"/>
  <c r="F7291" i="4" a="1"/>
  <c r="F7291" i="4" s="1"/>
  <c r="F7290" i="4" a="1"/>
  <c r="F7290" i="4" s="1"/>
  <c r="F7289" i="4" a="1"/>
  <c r="F7289" i="4" s="1"/>
  <c r="F7288" i="4" a="1"/>
  <c r="F7288" i="4" s="1"/>
  <c r="F7287" i="4" a="1"/>
  <c r="F7287" i="4" s="1"/>
  <c r="F7286" i="4" a="1"/>
  <c r="F7286" i="4" s="1"/>
  <c r="F7285" i="4" a="1"/>
  <c r="F7285" i="4" s="1"/>
  <c r="F7284" i="4" a="1"/>
  <c r="F7284" i="4" s="1"/>
  <c r="F7283" i="4" a="1"/>
  <c r="F7283" i="4" s="1"/>
  <c r="F7282" i="4" a="1"/>
  <c r="F7282" i="4" s="1"/>
  <c r="F7281" i="4" a="1"/>
  <c r="F7281" i="4" s="1"/>
  <c r="F7280" i="4" a="1"/>
  <c r="F7280" i="4" s="1"/>
  <c r="F7279" i="4" a="1"/>
  <c r="F7279" i="4" s="1"/>
  <c r="F7278" i="4" a="1"/>
  <c r="F7278" i="4" s="1"/>
  <c r="F7277" i="4" a="1"/>
  <c r="F7277" i="4" s="1"/>
  <c r="F7276" i="4" a="1"/>
  <c r="F7276" i="4" s="1"/>
  <c r="F7275" i="4" a="1"/>
  <c r="F7275" i="4" s="1"/>
  <c r="F7274" i="4" a="1"/>
  <c r="F7274" i="4" s="1"/>
  <c r="F7273" i="4" a="1"/>
  <c r="F7273" i="4" s="1"/>
  <c r="F7272" i="4" a="1"/>
  <c r="F7272" i="4" s="1"/>
  <c r="F7271" i="4" a="1"/>
  <c r="F7271" i="4" s="1"/>
  <c r="F7270" i="4" a="1"/>
  <c r="F7270" i="4" s="1"/>
  <c r="F7269" i="4" a="1"/>
  <c r="F7269" i="4" s="1"/>
  <c r="F7268" i="4" a="1"/>
  <c r="F7268" i="4" s="1"/>
  <c r="F7267" i="4" a="1"/>
  <c r="F7267" i="4" s="1"/>
  <c r="F7266" i="4" a="1"/>
  <c r="F7266" i="4" s="1"/>
  <c r="F7265" i="4" a="1"/>
  <c r="F7265" i="4" s="1"/>
  <c r="F7264" i="4" a="1"/>
  <c r="F7264" i="4" s="1"/>
  <c r="F7263" i="4" a="1"/>
  <c r="F7263" i="4" s="1"/>
  <c r="F7262" i="4" a="1"/>
  <c r="F7262" i="4" s="1"/>
  <c r="F7261" i="4" a="1"/>
  <c r="F7261" i="4" s="1"/>
  <c r="F7260" i="4" a="1"/>
  <c r="F7260" i="4" s="1"/>
  <c r="F7259" i="4" a="1"/>
  <c r="F7259" i="4" s="1"/>
  <c r="F7258" i="4" a="1"/>
  <c r="F7258" i="4" s="1"/>
  <c r="F7257" i="4" a="1"/>
  <c r="F7257" i="4" s="1"/>
  <c r="F7256" i="4" a="1"/>
  <c r="F7256" i="4" s="1"/>
  <c r="F7255" i="4" a="1"/>
  <c r="F7255" i="4" s="1"/>
  <c r="F7254" i="4" a="1"/>
  <c r="F7254" i="4" s="1"/>
  <c r="F7253" i="4" a="1"/>
  <c r="F7253" i="4" s="1"/>
  <c r="F7252" i="4" a="1"/>
  <c r="F7252" i="4" s="1"/>
  <c r="F7251" i="4" a="1"/>
  <c r="F7251" i="4" s="1"/>
  <c r="F7250" i="4" a="1"/>
  <c r="F7250" i="4" s="1"/>
  <c r="F7249" i="4" a="1"/>
  <c r="F7249" i="4" s="1"/>
  <c r="F7248" i="4" a="1"/>
  <c r="F7248" i="4" s="1"/>
  <c r="F7247" i="4" a="1"/>
  <c r="F7247" i="4" s="1"/>
  <c r="F7246" i="4" a="1"/>
  <c r="F7246" i="4" s="1"/>
  <c r="F7245" i="4" a="1"/>
  <c r="F7245" i="4" s="1"/>
  <c r="F7244" i="4" a="1"/>
  <c r="F7244" i="4" s="1"/>
  <c r="F7243" i="4" a="1"/>
  <c r="F7243" i="4" s="1"/>
  <c r="F7242" i="4" a="1"/>
  <c r="F7242" i="4" s="1"/>
  <c r="F7241" i="4" a="1"/>
  <c r="F7241" i="4" s="1"/>
  <c r="F7240" i="4" a="1"/>
  <c r="F7240" i="4" s="1"/>
  <c r="F7239" i="4" a="1"/>
  <c r="F7239" i="4" s="1"/>
  <c r="F7238" i="4" a="1"/>
  <c r="F7238" i="4" s="1"/>
  <c r="F7237" i="4" a="1"/>
  <c r="F7237" i="4" s="1"/>
  <c r="F7236" i="4" a="1"/>
  <c r="F7236" i="4" s="1"/>
  <c r="F7235" i="4" a="1"/>
  <c r="F7235" i="4" s="1"/>
  <c r="F7234" i="4" a="1"/>
  <c r="F7234" i="4" s="1"/>
  <c r="F7233" i="4" a="1"/>
  <c r="F7233" i="4" s="1"/>
  <c r="F7232" i="4" a="1"/>
  <c r="F7232" i="4" s="1"/>
  <c r="F7231" i="4" a="1"/>
  <c r="F7231" i="4" s="1"/>
  <c r="F7230" i="4" a="1"/>
  <c r="F7230" i="4" s="1"/>
  <c r="F7229" i="4" a="1"/>
  <c r="F7229" i="4" s="1"/>
  <c r="F7228" i="4" a="1"/>
  <c r="F7228" i="4" s="1"/>
  <c r="F7227" i="4" a="1"/>
  <c r="F7227" i="4" s="1"/>
  <c r="F7226" i="4" a="1"/>
  <c r="F7226" i="4" s="1"/>
  <c r="F7225" i="4" a="1"/>
  <c r="F7225" i="4" s="1"/>
  <c r="F7224" i="4" a="1"/>
  <c r="F7224" i="4" s="1"/>
  <c r="F7223" i="4" a="1"/>
  <c r="F7223" i="4" s="1"/>
  <c r="F7222" i="4" a="1"/>
  <c r="F7222" i="4" s="1"/>
  <c r="F7221" i="4" a="1"/>
  <c r="F7221" i="4" s="1"/>
  <c r="F7220" i="4" a="1"/>
  <c r="F7220" i="4" s="1"/>
  <c r="F7219" i="4" a="1"/>
  <c r="F7219" i="4" s="1"/>
  <c r="F7218" i="4" a="1"/>
  <c r="F7218" i="4" s="1"/>
  <c r="F7217" i="4" a="1"/>
  <c r="F7217" i="4" s="1"/>
  <c r="F7216" i="4" a="1"/>
  <c r="F7216" i="4" s="1"/>
  <c r="F7215" i="4" a="1"/>
  <c r="F7215" i="4" s="1"/>
  <c r="F7214" i="4" a="1"/>
  <c r="F7214" i="4" s="1"/>
  <c r="F7213" i="4" a="1"/>
  <c r="F7213" i="4" s="1"/>
  <c r="F7212" i="4" a="1"/>
  <c r="F7212" i="4" s="1"/>
  <c r="F7211" i="4" a="1"/>
  <c r="F7211" i="4" s="1"/>
  <c r="F7210" i="4" a="1"/>
  <c r="F7210" i="4" s="1"/>
  <c r="F7209" i="4" a="1"/>
  <c r="F7209" i="4" s="1"/>
  <c r="F7208" i="4" a="1"/>
  <c r="F7208" i="4" s="1"/>
  <c r="F7207" i="4" a="1"/>
  <c r="F7207" i="4" s="1"/>
  <c r="F7206" i="4" a="1"/>
  <c r="F7206" i="4" s="1"/>
  <c r="F7205" i="4" a="1"/>
  <c r="F7205" i="4" s="1"/>
  <c r="F7204" i="4" a="1"/>
  <c r="F7204" i="4" s="1"/>
  <c r="F7203" i="4" a="1"/>
  <c r="F7203" i="4" s="1"/>
  <c r="F7202" i="4" a="1"/>
  <c r="F7202" i="4" s="1"/>
  <c r="F7201" i="4" a="1"/>
  <c r="F7201" i="4" s="1"/>
  <c r="F7200" i="4" a="1"/>
  <c r="F7200" i="4" s="1"/>
  <c r="F7199" i="4" a="1"/>
  <c r="F7199" i="4" s="1"/>
  <c r="F7198" i="4" a="1"/>
  <c r="F7198" i="4" s="1"/>
  <c r="F7197" i="4" a="1"/>
  <c r="F7197" i="4" s="1"/>
  <c r="F7196" i="4" a="1"/>
  <c r="F7196" i="4" s="1"/>
  <c r="F7195" i="4" a="1"/>
  <c r="F7195" i="4" s="1"/>
  <c r="F7194" i="4" a="1"/>
  <c r="F7194" i="4" s="1"/>
  <c r="F7193" i="4" a="1"/>
  <c r="F7193" i="4" s="1"/>
  <c r="F7192" i="4" a="1"/>
  <c r="F7192" i="4" s="1"/>
  <c r="F7191" i="4" a="1"/>
  <c r="F7191" i="4" s="1"/>
  <c r="F7190" i="4" a="1"/>
  <c r="F7190" i="4" s="1"/>
  <c r="F7189" i="4" a="1"/>
  <c r="F7189" i="4" s="1"/>
  <c r="F7188" i="4" a="1"/>
  <c r="F7188" i="4" s="1"/>
  <c r="F7187" i="4" a="1"/>
  <c r="F7187" i="4" s="1"/>
  <c r="F7186" i="4" a="1"/>
  <c r="F7186" i="4" s="1"/>
  <c r="F7185" i="4" a="1"/>
  <c r="F7185" i="4" s="1"/>
  <c r="F7184" i="4" a="1"/>
  <c r="F7184" i="4" s="1"/>
  <c r="F7183" i="4" a="1"/>
  <c r="F7183" i="4" s="1"/>
  <c r="F7182" i="4" a="1"/>
  <c r="F7182" i="4" s="1"/>
  <c r="F7181" i="4" a="1"/>
  <c r="F7181" i="4" s="1"/>
  <c r="F7180" i="4" a="1"/>
  <c r="F7180" i="4" s="1"/>
  <c r="F7179" i="4" a="1"/>
  <c r="F7179" i="4" s="1"/>
  <c r="F7178" i="4" a="1"/>
  <c r="F7178" i="4" s="1"/>
  <c r="F7177" i="4" a="1"/>
  <c r="F7177" i="4" s="1"/>
  <c r="F7176" i="4" a="1"/>
  <c r="F7176" i="4" s="1"/>
  <c r="F7175" i="4" a="1"/>
  <c r="F7175" i="4" s="1"/>
  <c r="F7174" i="4" a="1"/>
  <c r="F7174" i="4" s="1"/>
  <c r="F7173" i="4" a="1"/>
  <c r="F7173" i="4" s="1"/>
  <c r="F7172" i="4" a="1"/>
  <c r="F7172" i="4" s="1"/>
  <c r="F7171" i="4" a="1"/>
  <c r="F7171" i="4" s="1"/>
  <c r="F7170" i="4" a="1"/>
  <c r="F7170" i="4" s="1"/>
  <c r="F7169" i="4" a="1"/>
  <c r="F7169" i="4" s="1"/>
  <c r="F7168" i="4" a="1"/>
  <c r="F7168" i="4" s="1"/>
  <c r="F7167" i="4" a="1"/>
  <c r="F7167" i="4" s="1"/>
  <c r="F7166" i="4" a="1"/>
  <c r="F7166" i="4" s="1"/>
  <c r="F7165" i="4" a="1"/>
  <c r="F7165" i="4" s="1"/>
  <c r="F7164" i="4" a="1"/>
  <c r="F7164" i="4" s="1"/>
  <c r="F7163" i="4" a="1"/>
  <c r="F7163" i="4" s="1"/>
  <c r="F7162" i="4" a="1"/>
  <c r="F7162" i="4" s="1"/>
  <c r="F7161" i="4" a="1"/>
  <c r="F7161" i="4" s="1"/>
  <c r="F7160" i="4" a="1"/>
  <c r="F7160" i="4" s="1"/>
  <c r="F7159" i="4" a="1"/>
  <c r="F7159" i="4" s="1"/>
  <c r="F7158" i="4" a="1"/>
  <c r="F7158" i="4" s="1"/>
  <c r="F7157" i="4" a="1"/>
  <c r="F7157" i="4" s="1"/>
  <c r="F7156" i="4" a="1"/>
  <c r="F7156" i="4" s="1"/>
  <c r="F7155" i="4" a="1"/>
  <c r="F7155" i="4" s="1"/>
  <c r="F7154" i="4" a="1"/>
  <c r="F7154" i="4" s="1"/>
  <c r="F7153" i="4" a="1"/>
  <c r="F7153" i="4" s="1"/>
  <c r="F7152" i="4" a="1"/>
  <c r="F7152" i="4" s="1"/>
  <c r="F7151" i="4" a="1"/>
  <c r="F7151" i="4" s="1"/>
  <c r="F7150" i="4" a="1"/>
  <c r="F7150" i="4" s="1"/>
  <c r="F7149" i="4" a="1"/>
  <c r="F7149" i="4" s="1"/>
  <c r="F7148" i="4" a="1"/>
  <c r="F7148" i="4" s="1"/>
  <c r="F7147" i="4" a="1"/>
  <c r="F7147" i="4" s="1"/>
  <c r="F7146" i="4" a="1"/>
  <c r="F7146" i="4" s="1"/>
  <c r="F7145" i="4" a="1"/>
  <c r="F7145" i="4" s="1"/>
  <c r="F7144" i="4" a="1"/>
  <c r="F7144" i="4" s="1"/>
  <c r="F7143" i="4" a="1"/>
  <c r="F7143" i="4" s="1"/>
  <c r="F7142" i="4" a="1"/>
  <c r="F7142" i="4" s="1"/>
  <c r="F7141" i="4" a="1"/>
  <c r="F7141" i="4" s="1"/>
  <c r="F7140" i="4" a="1"/>
  <c r="F7140" i="4" s="1"/>
  <c r="F7139" i="4" a="1"/>
  <c r="F7139" i="4" s="1"/>
  <c r="F7138" i="4" a="1"/>
  <c r="F7138" i="4" s="1"/>
  <c r="F7137" i="4" a="1"/>
  <c r="F7137" i="4" s="1"/>
  <c r="F7136" i="4" a="1"/>
  <c r="F7136" i="4" s="1"/>
  <c r="F7135" i="4" a="1"/>
  <c r="F7135" i="4" s="1"/>
  <c r="F7134" i="4" a="1"/>
  <c r="F7134" i="4" s="1"/>
  <c r="F7133" i="4" a="1"/>
  <c r="F7133" i="4" s="1"/>
  <c r="F7132" i="4" a="1"/>
  <c r="F7132" i="4" s="1"/>
  <c r="F7131" i="4" a="1"/>
  <c r="F7131" i="4" s="1"/>
  <c r="F7130" i="4" a="1"/>
  <c r="F7130" i="4" s="1"/>
  <c r="F7129" i="4" a="1"/>
  <c r="F7129" i="4" s="1"/>
  <c r="F7128" i="4" a="1"/>
  <c r="F7128" i="4" s="1"/>
  <c r="F7127" i="4" a="1"/>
  <c r="F7127" i="4" s="1"/>
  <c r="F7126" i="4" a="1"/>
  <c r="F7126" i="4" s="1"/>
  <c r="F7125" i="4" a="1"/>
  <c r="F7125" i="4" s="1"/>
  <c r="F7124" i="4" a="1"/>
  <c r="F7124" i="4" s="1"/>
  <c r="F7123" i="4" a="1"/>
  <c r="F7123" i="4" s="1"/>
  <c r="F7122" i="4" a="1"/>
  <c r="F7122" i="4" s="1"/>
  <c r="F7121" i="4" a="1"/>
  <c r="F7121" i="4" s="1"/>
  <c r="F7120" i="4" a="1"/>
  <c r="F7120" i="4" s="1"/>
  <c r="F7119" i="4" a="1"/>
  <c r="F7119" i="4" s="1"/>
  <c r="F7118" i="4" a="1"/>
  <c r="F7118" i="4" s="1"/>
  <c r="F7117" i="4" a="1"/>
  <c r="F7117" i="4" s="1"/>
  <c r="F7116" i="4" a="1"/>
  <c r="F7116" i="4" s="1"/>
  <c r="F7115" i="4" a="1"/>
  <c r="F7115" i="4" s="1"/>
  <c r="F7114" i="4" a="1"/>
  <c r="F7114" i="4" s="1"/>
  <c r="F7113" i="4" a="1"/>
  <c r="F7113" i="4" s="1"/>
  <c r="F7112" i="4" a="1"/>
  <c r="F7112" i="4" s="1"/>
  <c r="F7111" i="4" a="1"/>
  <c r="F7111" i="4" s="1"/>
  <c r="F7110" i="4" a="1"/>
  <c r="F7110" i="4" s="1"/>
  <c r="F7109" i="4" a="1"/>
  <c r="F7109" i="4" s="1"/>
  <c r="F7108" i="4" a="1"/>
  <c r="F7108" i="4" s="1"/>
  <c r="F7107" i="4" a="1"/>
  <c r="F7107" i="4" s="1"/>
  <c r="F7106" i="4" a="1"/>
  <c r="F7106" i="4" s="1"/>
  <c r="F7105" i="4" a="1"/>
  <c r="F7105" i="4" s="1"/>
  <c r="F7104" i="4" a="1"/>
  <c r="F7104" i="4" s="1"/>
  <c r="F7103" i="4" a="1"/>
  <c r="F7103" i="4" s="1"/>
  <c r="F7102" i="4" a="1"/>
  <c r="F7102" i="4" s="1"/>
  <c r="F7101" i="4" a="1"/>
  <c r="F7101" i="4" s="1"/>
  <c r="F7100" i="4" a="1"/>
  <c r="F7100" i="4" s="1"/>
  <c r="F7099" i="4" a="1"/>
  <c r="F7099" i="4" s="1"/>
  <c r="F7098" i="4" a="1"/>
  <c r="F7098" i="4" s="1"/>
  <c r="F7097" i="4" a="1"/>
  <c r="F7097" i="4" s="1"/>
  <c r="F7096" i="4" a="1"/>
  <c r="F7096" i="4" s="1"/>
  <c r="F7095" i="4" a="1"/>
  <c r="F7095" i="4" s="1"/>
  <c r="F7094" i="4" a="1"/>
  <c r="F7094" i="4" s="1"/>
  <c r="F7093" i="4" a="1"/>
  <c r="F7093" i="4" s="1"/>
  <c r="F7092" i="4" a="1"/>
  <c r="F7092" i="4" s="1"/>
  <c r="F7091" i="4" a="1"/>
  <c r="F7091" i="4" s="1"/>
  <c r="F7090" i="4" a="1"/>
  <c r="F7090" i="4" s="1"/>
  <c r="F7089" i="4" a="1"/>
  <c r="F7089" i="4" s="1"/>
  <c r="F7088" i="4" a="1"/>
  <c r="F7088" i="4" s="1"/>
  <c r="F7087" i="4" a="1"/>
  <c r="F7087" i="4" s="1"/>
  <c r="F7086" i="4" a="1"/>
  <c r="F7086" i="4" s="1"/>
  <c r="F7085" i="4" a="1"/>
  <c r="F7085" i="4" s="1"/>
  <c r="F7084" i="4" a="1"/>
  <c r="F7084" i="4" s="1"/>
  <c r="F7083" i="4" a="1"/>
  <c r="F7083" i="4" s="1"/>
  <c r="F7082" i="4" a="1"/>
  <c r="F7082" i="4" s="1"/>
  <c r="F7081" i="4" a="1"/>
  <c r="F7081" i="4" s="1"/>
  <c r="F7080" i="4" a="1"/>
  <c r="F7080" i="4" s="1"/>
  <c r="F7079" i="4" a="1"/>
  <c r="F7079" i="4" s="1"/>
  <c r="F7078" i="4" a="1"/>
  <c r="F7078" i="4" s="1"/>
  <c r="F7077" i="4" a="1"/>
  <c r="F7077" i="4" s="1"/>
  <c r="F7076" i="4" a="1"/>
  <c r="F7076" i="4" s="1"/>
  <c r="F7075" i="4" a="1"/>
  <c r="F7075" i="4" s="1"/>
  <c r="F7074" i="4" a="1"/>
  <c r="F7074" i="4" s="1"/>
  <c r="F7073" i="4" a="1"/>
  <c r="F7073" i="4" s="1"/>
  <c r="F7072" i="4" a="1"/>
  <c r="F7072" i="4" s="1"/>
  <c r="F7071" i="4" a="1"/>
  <c r="F7071" i="4" s="1"/>
  <c r="F7070" i="4" a="1"/>
  <c r="F7070" i="4" s="1"/>
  <c r="F7069" i="4" a="1"/>
  <c r="F7069" i="4" s="1"/>
  <c r="F7068" i="4" a="1"/>
  <c r="F7068" i="4" s="1"/>
  <c r="F7067" i="4" a="1"/>
  <c r="F7067" i="4" s="1"/>
  <c r="F7066" i="4" a="1"/>
  <c r="F7066" i="4" s="1"/>
  <c r="F7065" i="4" a="1"/>
  <c r="F7065" i="4" s="1"/>
  <c r="F7064" i="4" a="1"/>
  <c r="F7064" i="4" s="1"/>
  <c r="F7063" i="4" a="1"/>
  <c r="F7063" i="4" s="1"/>
  <c r="F7062" i="4" a="1"/>
  <c r="F7062" i="4" s="1"/>
  <c r="F7061" i="4" a="1"/>
  <c r="F7061" i="4" s="1"/>
  <c r="F7060" i="4" a="1"/>
  <c r="F7060" i="4" s="1"/>
  <c r="F7059" i="4" a="1"/>
  <c r="F7059" i="4" s="1"/>
  <c r="F7058" i="4" a="1"/>
  <c r="F7058" i="4" s="1"/>
  <c r="F7057" i="4" a="1"/>
  <c r="F7057" i="4" s="1"/>
  <c r="F7056" i="4" a="1"/>
  <c r="F7056" i="4" s="1"/>
  <c r="F7055" i="4" a="1"/>
  <c r="F7055" i="4" s="1"/>
  <c r="F7054" i="4" a="1"/>
  <c r="F7054" i="4" s="1"/>
  <c r="F7053" i="4" a="1"/>
  <c r="F7053" i="4" s="1"/>
  <c r="F7052" i="4" a="1"/>
  <c r="F7052" i="4" s="1"/>
  <c r="F7051" i="4" a="1"/>
  <c r="F7051" i="4" s="1"/>
  <c r="F7050" i="4" a="1"/>
  <c r="F7050" i="4" s="1"/>
  <c r="F7049" i="4" a="1"/>
  <c r="F7049" i="4" s="1"/>
  <c r="F7048" i="4" a="1"/>
  <c r="F7048" i="4" s="1"/>
  <c r="F7047" i="4" a="1"/>
  <c r="F7047" i="4" s="1"/>
  <c r="F7046" i="4" a="1"/>
  <c r="F7046" i="4" s="1"/>
  <c r="F7045" i="4" a="1"/>
  <c r="F7045" i="4" s="1"/>
  <c r="F7044" i="4" a="1"/>
  <c r="F7044" i="4" s="1"/>
  <c r="F7043" i="4" a="1"/>
  <c r="F7043" i="4" s="1"/>
  <c r="F7042" i="4" a="1"/>
  <c r="F7042" i="4" s="1"/>
  <c r="F7041" i="4" a="1"/>
  <c r="F7041" i="4" s="1"/>
  <c r="F7040" i="4" a="1"/>
  <c r="F7040" i="4" s="1"/>
  <c r="F7039" i="4" a="1"/>
  <c r="F7039" i="4" s="1"/>
  <c r="F7038" i="4" a="1"/>
  <c r="F7038" i="4" s="1"/>
  <c r="F7037" i="4" a="1"/>
  <c r="F7037" i="4" s="1"/>
  <c r="F7036" i="4" a="1"/>
  <c r="F7036" i="4" s="1"/>
  <c r="F7035" i="4" a="1"/>
  <c r="F7035" i="4" s="1"/>
  <c r="F7034" i="4" a="1"/>
  <c r="F7034" i="4" s="1"/>
  <c r="F7033" i="4" a="1"/>
  <c r="F7033" i="4" s="1"/>
  <c r="F7032" i="4" a="1"/>
  <c r="F7032" i="4" s="1"/>
  <c r="F7031" i="4" a="1"/>
  <c r="F7031" i="4" s="1"/>
  <c r="F7030" i="4" a="1"/>
  <c r="F7030" i="4" s="1"/>
  <c r="F7029" i="4" a="1"/>
  <c r="F7029" i="4" s="1"/>
  <c r="F7028" i="4" a="1"/>
  <c r="F7028" i="4" s="1"/>
  <c r="F7027" i="4" a="1"/>
  <c r="F7027" i="4" s="1"/>
  <c r="F7026" i="4" a="1"/>
  <c r="F7026" i="4" s="1"/>
  <c r="F7025" i="4" a="1"/>
  <c r="F7025" i="4" s="1"/>
  <c r="F7024" i="4" a="1"/>
  <c r="F7024" i="4" s="1"/>
  <c r="F7023" i="4" a="1"/>
  <c r="F7023" i="4" s="1"/>
  <c r="F7022" i="4" a="1"/>
  <c r="F7022" i="4" s="1"/>
  <c r="F7021" i="4" a="1"/>
  <c r="F7021" i="4" s="1"/>
  <c r="F7020" i="4" a="1"/>
  <c r="F7020" i="4" s="1"/>
  <c r="F7019" i="4" a="1"/>
  <c r="F7019" i="4" s="1"/>
  <c r="F7018" i="4" a="1"/>
  <c r="F7018" i="4" s="1"/>
  <c r="F7017" i="4" a="1"/>
  <c r="F7017" i="4" s="1"/>
  <c r="F7016" i="4" a="1"/>
  <c r="F7016" i="4" s="1"/>
  <c r="F7015" i="4" a="1"/>
  <c r="F7015" i="4" s="1"/>
  <c r="F7014" i="4" a="1"/>
  <c r="F7014" i="4" s="1"/>
  <c r="F7013" i="4" a="1"/>
  <c r="F7013" i="4" s="1"/>
  <c r="F7012" i="4" a="1"/>
  <c r="F7012" i="4" s="1"/>
  <c r="F7011" i="4" a="1"/>
  <c r="F7011" i="4" s="1"/>
  <c r="F7010" i="4" a="1"/>
  <c r="F7010" i="4" s="1"/>
  <c r="F7009" i="4" a="1"/>
  <c r="F7009" i="4" s="1"/>
  <c r="F7008" i="4" a="1"/>
  <c r="F7008" i="4" s="1"/>
  <c r="F7007" i="4" a="1"/>
  <c r="F7007" i="4" s="1"/>
  <c r="F7006" i="4" a="1"/>
  <c r="F7006" i="4" s="1"/>
  <c r="F7005" i="4" a="1"/>
  <c r="F7005" i="4" s="1"/>
  <c r="F7004" i="4" a="1"/>
  <c r="F7004" i="4" s="1"/>
  <c r="F7003" i="4" a="1"/>
  <c r="F7003" i="4" s="1"/>
  <c r="F7002" i="4" a="1"/>
  <c r="F7002" i="4" s="1"/>
  <c r="F7001" i="4" a="1"/>
  <c r="F7001" i="4" s="1"/>
  <c r="F7000" i="4" a="1"/>
  <c r="F7000" i="4" s="1"/>
  <c r="F6999" i="4" a="1"/>
  <c r="F6999" i="4" s="1"/>
  <c r="F6998" i="4" a="1"/>
  <c r="F6998" i="4" s="1"/>
  <c r="F6997" i="4" a="1"/>
  <c r="F6997" i="4" s="1"/>
  <c r="F6996" i="4" a="1"/>
  <c r="F6996" i="4" s="1"/>
  <c r="F6995" i="4" a="1"/>
  <c r="F6995" i="4" s="1"/>
  <c r="F6994" i="4" a="1"/>
  <c r="F6994" i="4" s="1"/>
  <c r="F6993" i="4" a="1"/>
  <c r="F6993" i="4" s="1"/>
  <c r="F6992" i="4" a="1"/>
  <c r="F6992" i="4" s="1"/>
  <c r="F6991" i="4" a="1"/>
  <c r="F6991" i="4" s="1"/>
  <c r="F6990" i="4" a="1"/>
  <c r="F6990" i="4" s="1"/>
  <c r="F6989" i="4" a="1"/>
  <c r="F6989" i="4" s="1"/>
  <c r="F6988" i="4" a="1"/>
  <c r="F6988" i="4" s="1"/>
  <c r="F6987" i="4" a="1"/>
  <c r="F6987" i="4" s="1"/>
  <c r="F6986" i="4" a="1"/>
  <c r="F6986" i="4" s="1"/>
  <c r="F6985" i="4" a="1"/>
  <c r="F6985" i="4" s="1"/>
  <c r="F6984" i="4" a="1"/>
  <c r="F6984" i="4" s="1"/>
  <c r="F6983" i="4" a="1"/>
  <c r="F6983" i="4" s="1"/>
  <c r="F6982" i="4" a="1"/>
  <c r="F6982" i="4" s="1"/>
  <c r="F6981" i="4" a="1"/>
  <c r="F6981" i="4" s="1"/>
  <c r="F6980" i="4" a="1"/>
  <c r="F6980" i="4" s="1"/>
  <c r="F6979" i="4" a="1"/>
  <c r="F6979" i="4" s="1"/>
  <c r="F6978" i="4" a="1"/>
  <c r="F6978" i="4" s="1"/>
  <c r="F6977" i="4" a="1"/>
  <c r="F6977" i="4" s="1"/>
  <c r="F6976" i="4" a="1"/>
  <c r="F6976" i="4" s="1"/>
  <c r="F6975" i="4" a="1"/>
  <c r="F6975" i="4" s="1"/>
  <c r="F6974" i="4" a="1"/>
  <c r="F6974" i="4" s="1"/>
  <c r="F6973" i="4" a="1"/>
  <c r="F6973" i="4" s="1"/>
  <c r="F6972" i="4" a="1"/>
  <c r="F6972" i="4" s="1"/>
  <c r="F6971" i="4" a="1"/>
  <c r="F6971" i="4" s="1"/>
  <c r="F6970" i="4" a="1"/>
  <c r="F6970" i="4" s="1"/>
  <c r="F6969" i="4" a="1"/>
  <c r="F6969" i="4" s="1"/>
  <c r="F6968" i="4" a="1"/>
  <c r="F6968" i="4" s="1"/>
  <c r="F6967" i="4" a="1"/>
  <c r="F6967" i="4" s="1"/>
  <c r="F6966" i="4" a="1"/>
  <c r="F6966" i="4" s="1"/>
  <c r="F6965" i="4" a="1"/>
  <c r="F6965" i="4" s="1"/>
  <c r="F6964" i="4" a="1"/>
  <c r="F6964" i="4" s="1"/>
  <c r="F6963" i="4" a="1"/>
  <c r="F6963" i="4" s="1"/>
  <c r="F6962" i="4" a="1"/>
  <c r="F6962" i="4" s="1"/>
  <c r="F6961" i="4" a="1"/>
  <c r="F6961" i="4" s="1"/>
  <c r="F6960" i="4" a="1"/>
  <c r="F6960" i="4" s="1"/>
  <c r="F6959" i="4" a="1"/>
  <c r="F6959" i="4" s="1"/>
  <c r="F6958" i="4" a="1"/>
  <c r="F6958" i="4" s="1"/>
  <c r="F6957" i="4" a="1"/>
  <c r="F6957" i="4" s="1"/>
  <c r="F6956" i="4" a="1"/>
  <c r="F6956" i="4" s="1"/>
  <c r="F6955" i="4" a="1"/>
  <c r="F6955" i="4" s="1"/>
  <c r="F6954" i="4" a="1"/>
  <c r="F6954" i="4" s="1"/>
  <c r="F6953" i="4" a="1"/>
  <c r="F6953" i="4" s="1"/>
  <c r="F6952" i="4" a="1"/>
  <c r="F6952" i="4" s="1"/>
  <c r="F6951" i="4" a="1"/>
  <c r="F6951" i="4" s="1"/>
  <c r="F6950" i="4" a="1"/>
  <c r="F6950" i="4" s="1"/>
  <c r="F6949" i="4" a="1"/>
  <c r="F6949" i="4" s="1"/>
  <c r="F6948" i="4" a="1"/>
  <c r="F6948" i="4" s="1"/>
  <c r="F6947" i="4" a="1"/>
  <c r="F6947" i="4" s="1"/>
  <c r="F6946" i="4" a="1"/>
  <c r="F6946" i="4" s="1"/>
  <c r="F6945" i="4" a="1"/>
  <c r="F6945" i="4" s="1"/>
  <c r="F6944" i="4" a="1"/>
  <c r="F6944" i="4" s="1"/>
  <c r="F6943" i="4" a="1"/>
  <c r="F6943" i="4" s="1"/>
  <c r="F6942" i="4" a="1"/>
  <c r="F6942" i="4" s="1"/>
  <c r="F6941" i="4" a="1"/>
  <c r="F6941" i="4" s="1"/>
  <c r="F6940" i="4" a="1"/>
  <c r="F6940" i="4" s="1"/>
  <c r="F6939" i="4" a="1"/>
  <c r="F6939" i="4" s="1"/>
  <c r="F6938" i="4" a="1"/>
  <c r="F6938" i="4" s="1"/>
  <c r="F6937" i="4" a="1"/>
  <c r="F6937" i="4" s="1"/>
  <c r="F6936" i="4" a="1"/>
  <c r="F6936" i="4" s="1"/>
  <c r="F6935" i="4" a="1"/>
  <c r="F6935" i="4" s="1"/>
  <c r="F6934" i="4" a="1"/>
  <c r="F6934" i="4" s="1"/>
  <c r="F6933" i="4" a="1"/>
  <c r="F6933" i="4" s="1"/>
  <c r="F6932" i="4" a="1"/>
  <c r="F6932" i="4" s="1"/>
  <c r="F6931" i="4" a="1"/>
  <c r="F6931" i="4" s="1"/>
  <c r="F6930" i="4" a="1"/>
  <c r="F6930" i="4" s="1"/>
  <c r="F6929" i="4" a="1"/>
  <c r="F6929" i="4" s="1"/>
  <c r="F6928" i="4" a="1"/>
  <c r="F6928" i="4" s="1"/>
  <c r="F6927" i="4" a="1"/>
  <c r="F6927" i="4" s="1"/>
  <c r="F6926" i="4" a="1"/>
  <c r="F6926" i="4" s="1"/>
  <c r="F6925" i="4" a="1"/>
  <c r="F6925" i="4" s="1"/>
  <c r="F6924" i="4" a="1"/>
  <c r="F6924" i="4" s="1"/>
  <c r="F6923" i="4" a="1"/>
  <c r="F6923" i="4" s="1"/>
  <c r="F6922" i="4" a="1"/>
  <c r="F6922" i="4" s="1"/>
  <c r="F6921" i="4" a="1"/>
  <c r="F6921" i="4" s="1"/>
  <c r="F6920" i="4" a="1"/>
  <c r="F6920" i="4" s="1"/>
  <c r="F6919" i="4" a="1"/>
  <c r="F6919" i="4" s="1"/>
  <c r="F6918" i="4" a="1"/>
  <c r="F6918" i="4" s="1"/>
  <c r="F6917" i="4" a="1"/>
  <c r="F6917" i="4" s="1"/>
  <c r="F6916" i="4" a="1"/>
  <c r="F6916" i="4" s="1"/>
  <c r="F6915" i="4" a="1"/>
  <c r="F6915" i="4" s="1"/>
  <c r="F6914" i="4" a="1"/>
  <c r="F6914" i="4" s="1"/>
  <c r="F6913" i="4" a="1"/>
  <c r="F6913" i="4" s="1"/>
  <c r="F6912" i="4" a="1"/>
  <c r="F6912" i="4" s="1"/>
  <c r="F6911" i="4" a="1"/>
  <c r="F6911" i="4" s="1"/>
  <c r="F6910" i="4" a="1"/>
  <c r="F6910" i="4" s="1"/>
  <c r="F6909" i="4" a="1"/>
  <c r="F6909" i="4" s="1"/>
  <c r="F6908" i="4" a="1"/>
  <c r="F6908" i="4" s="1"/>
  <c r="F6907" i="4" a="1"/>
  <c r="F6907" i="4" s="1"/>
  <c r="F6906" i="4" a="1"/>
  <c r="F6906" i="4" s="1"/>
  <c r="F6905" i="4" a="1"/>
  <c r="F6905" i="4" s="1"/>
  <c r="F6904" i="4" a="1"/>
  <c r="F6904" i="4" s="1"/>
  <c r="F6903" i="4" a="1"/>
  <c r="F6903" i="4" s="1"/>
  <c r="F6902" i="4" a="1"/>
  <c r="F6902" i="4" s="1"/>
  <c r="F6901" i="4" a="1"/>
  <c r="F6901" i="4" s="1"/>
  <c r="F6900" i="4" a="1"/>
  <c r="F6900" i="4" s="1"/>
  <c r="F6899" i="4" a="1"/>
  <c r="F6899" i="4" s="1"/>
  <c r="F6898" i="4" a="1"/>
  <c r="F6898" i="4" s="1"/>
  <c r="F6897" i="4" a="1"/>
  <c r="F6897" i="4" s="1"/>
  <c r="F6896" i="4" a="1"/>
  <c r="F6896" i="4" s="1"/>
  <c r="F6895" i="4" a="1"/>
  <c r="F6895" i="4" s="1"/>
  <c r="F6894" i="4" a="1"/>
  <c r="F6894" i="4" s="1"/>
  <c r="F6893" i="4" a="1"/>
  <c r="F6893" i="4" s="1"/>
  <c r="F6892" i="4" a="1"/>
  <c r="F6892" i="4" s="1"/>
  <c r="F6891" i="4" a="1"/>
  <c r="F6891" i="4" s="1"/>
  <c r="F6890" i="4" a="1"/>
  <c r="F6890" i="4" s="1"/>
  <c r="F6889" i="4" a="1"/>
  <c r="F6889" i="4" s="1"/>
  <c r="F6888" i="4" a="1"/>
  <c r="F6888" i="4" s="1"/>
  <c r="F6887" i="4" a="1"/>
  <c r="F6887" i="4" s="1"/>
  <c r="F6886" i="4" a="1"/>
  <c r="F6886" i="4" s="1"/>
  <c r="F6885" i="4" a="1"/>
  <c r="F6885" i="4" s="1"/>
  <c r="F6884" i="4" a="1"/>
  <c r="F6884" i="4" s="1"/>
  <c r="F6883" i="4" a="1"/>
  <c r="F6883" i="4" s="1"/>
  <c r="F6882" i="4" a="1"/>
  <c r="F6882" i="4" s="1"/>
  <c r="F6881" i="4" a="1"/>
  <c r="F6881" i="4" s="1"/>
  <c r="F6880" i="4" a="1"/>
  <c r="F6880" i="4" s="1"/>
  <c r="F6879" i="4" a="1"/>
  <c r="F6879" i="4" s="1"/>
  <c r="F6878" i="4" a="1"/>
  <c r="F6878" i="4" s="1"/>
  <c r="F6877" i="4" a="1"/>
  <c r="F6877" i="4" s="1"/>
  <c r="F6876" i="4" a="1"/>
  <c r="F6876" i="4" s="1"/>
  <c r="F6875" i="4" a="1"/>
  <c r="F6875" i="4" s="1"/>
  <c r="F6874" i="4" a="1"/>
  <c r="F6874" i="4" s="1"/>
  <c r="F6873" i="4" a="1"/>
  <c r="F6873" i="4" s="1"/>
  <c r="F6872" i="4" a="1"/>
  <c r="F6872" i="4" s="1"/>
  <c r="F6871" i="4" a="1"/>
  <c r="F6871" i="4" s="1"/>
  <c r="F6870" i="4" a="1"/>
  <c r="F6870" i="4" s="1"/>
  <c r="F6869" i="4" a="1"/>
  <c r="F6869" i="4" s="1"/>
  <c r="F6868" i="4" a="1"/>
  <c r="F6868" i="4" s="1"/>
  <c r="F6867" i="4" a="1"/>
  <c r="F6867" i="4" s="1"/>
  <c r="F6866" i="4" a="1"/>
  <c r="F6866" i="4" s="1"/>
  <c r="F6865" i="4" a="1"/>
  <c r="F6865" i="4" s="1"/>
  <c r="F6864" i="4" a="1"/>
  <c r="F6864" i="4" s="1"/>
  <c r="F6863" i="4" a="1"/>
  <c r="F6863" i="4" s="1"/>
  <c r="F6862" i="4" a="1"/>
  <c r="F6862" i="4" s="1"/>
  <c r="F6861" i="4" a="1"/>
  <c r="F6861" i="4" s="1"/>
  <c r="F6860" i="4" a="1"/>
  <c r="F6860" i="4" s="1"/>
  <c r="F6859" i="4" a="1"/>
  <c r="F6859" i="4" s="1"/>
  <c r="F6858" i="4" a="1"/>
  <c r="F6858" i="4" s="1"/>
  <c r="F6857" i="4" a="1"/>
  <c r="F6857" i="4" s="1"/>
  <c r="F6856" i="4" a="1"/>
  <c r="F6856" i="4" s="1"/>
  <c r="F6855" i="4" a="1"/>
  <c r="F6855" i="4" s="1"/>
  <c r="F6854" i="4" a="1"/>
  <c r="F6854" i="4" s="1"/>
  <c r="F6853" i="4" a="1"/>
  <c r="F6853" i="4" s="1"/>
  <c r="F6852" i="4" a="1"/>
  <c r="F6852" i="4" s="1"/>
  <c r="F6851" i="4" a="1"/>
  <c r="F6851" i="4" s="1"/>
  <c r="F6850" i="4" a="1"/>
  <c r="F6850" i="4" s="1"/>
  <c r="F6849" i="4" a="1"/>
  <c r="F6849" i="4" s="1"/>
  <c r="F6848" i="4" a="1"/>
  <c r="F6848" i="4" s="1"/>
  <c r="F6847" i="4" a="1"/>
  <c r="F6847" i="4" s="1"/>
  <c r="F6846" i="4" a="1"/>
  <c r="F6846" i="4" s="1"/>
  <c r="F6845" i="4" a="1"/>
  <c r="F6845" i="4" s="1"/>
  <c r="F6844" i="4" a="1"/>
  <c r="F6844" i="4" s="1"/>
  <c r="F6843" i="4" a="1"/>
  <c r="F6843" i="4" s="1"/>
  <c r="F6842" i="4" a="1"/>
  <c r="F6842" i="4" s="1"/>
  <c r="F6841" i="4" a="1"/>
  <c r="F6841" i="4" s="1"/>
  <c r="F6840" i="4" a="1"/>
  <c r="F6840" i="4" s="1"/>
  <c r="F6839" i="4" a="1"/>
  <c r="F6839" i="4" s="1"/>
  <c r="F6838" i="4" a="1"/>
  <c r="F6838" i="4" s="1"/>
  <c r="F6837" i="4" a="1"/>
  <c r="F6837" i="4" s="1"/>
  <c r="F6836" i="4" a="1"/>
  <c r="F6836" i="4" s="1"/>
  <c r="F6835" i="4" a="1"/>
  <c r="F6835" i="4" s="1"/>
  <c r="F6834" i="4" a="1"/>
  <c r="F6834" i="4" s="1"/>
  <c r="F6833" i="4" a="1"/>
  <c r="F6833" i="4" s="1"/>
  <c r="F6832" i="4" a="1"/>
  <c r="F6832" i="4" s="1"/>
  <c r="F6831" i="4" a="1"/>
  <c r="F6831" i="4" s="1"/>
  <c r="F6830" i="4" a="1"/>
  <c r="F6830" i="4" s="1"/>
  <c r="F6829" i="4" a="1"/>
  <c r="F6829" i="4" s="1"/>
  <c r="F6828" i="4" a="1"/>
  <c r="F6828" i="4" s="1"/>
  <c r="F6827" i="4" a="1"/>
  <c r="F6827" i="4" s="1"/>
  <c r="F6826" i="4" a="1"/>
  <c r="F6826" i="4" s="1"/>
  <c r="F6825" i="4" a="1"/>
  <c r="F6825" i="4" s="1"/>
  <c r="F6824" i="4" a="1"/>
  <c r="F6824" i="4" s="1"/>
  <c r="F6823" i="4" a="1"/>
  <c r="F6823" i="4" s="1"/>
  <c r="F6822" i="4" a="1"/>
  <c r="F6822" i="4" s="1"/>
  <c r="F6821" i="4" a="1"/>
  <c r="F6821" i="4" s="1"/>
  <c r="F6820" i="4" a="1"/>
  <c r="F6820" i="4" s="1"/>
  <c r="F6819" i="4" a="1"/>
  <c r="F6819" i="4" s="1"/>
  <c r="F6818" i="4" a="1"/>
  <c r="F6818" i="4" s="1"/>
  <c r="F6817" i="4" a="1"/>
  <c r="F6817" i="4" s="1"/>
  <c r="F6816" i="4" a="1"/>
  <c r="F6816" i="4" s="1"/>
  <c r="F6815" i="4" a="1"/>
  <c r="F6815" i="4" s="1"/>
  <c r="F6814" i="4" a="1"/>
  <c r="F6814" i="4" s="1"/>
  <c r="F6813" i="4" a="1"/>
  <c r="F6813" i="4" s="1"/>
  <c r="F6812" i="4" a="1"/>
  <c r="F6812" i="4" s="1"/>
  <c r="F6811" i="4" a="1"/>
  <c r="F6811" i="4" s="1"/>
  <c r="F6810" i="4" a="1"/>
  <c r="F6810" i="4" s="1"/>
  <c r="F6809" i="4" a="1"/>
  <c r="F6809" i="4" s="1"/>
  <c r="F6808" i="4" a="1"/>
  <c r="F6808" i="4" s="1"/>
  <c r="F6807" i="4" a="1"/>
  <c r="F6807" i="4" s="1"/>
  <c r="F6806" i="4" a="1"/>
  <c r="F6806" i="4" s="1"/>
  <c r="F6805" i="4" a="1"/>
  <c r="F6805" i="4" s="1"/>
  <c r="F6804" i="4" a="1"/>
  <c r="F6804" i="4" s="1"/>
  <c r="F6803" i="4" a="1"/>
  <c r="F6803" i="4" s="1"/>
  <c r="F6802" i="4" a="1"/>
  <c r="F6802" i="4" s="1"/>
  <c r="F6801" i="4" a="1"/>
  <c r="F6801" i="4" s="1"/>
  <c r="F6800" i="4" a="1"/>
  <c r="F6800" i="4" s="1"/>
  <c r="F6799" i="4" a="1"/>
  <c r="F6799" i="4" s="1"/>
  <c r="F6798" i="4" a="1"/>
  <c r="F6798" i="4" s="1"/>
  <c r="F6797" i="4" a="1"/>
  <c r="F6797" i="4" s="1"/>
  <c r="F6796" i="4" a="1"/>
  <c r="F6796" i="4" s="1"/>
  <c r="F6795" i="4" a="1"/>
  <c r="F6795" i="4" s="1"/>
  <c r="F6794" i="4" a="1"/>
  <c r="F6794" i="4" s="1"/>
  <c r="F6793" i="4" a="1"/>
  <c r="F6793" i="4" s="1"/>
  <c r="F6792" i="4" a="1"/>
  <c r="F6792" i="4" s="1"/>
  <c r="F6791" i="4" a="1"/>
  <c r="F6791" i="4" s="1"/>
  <c r="F6790" i="4" a="1"/>
  <c r="F6790" i="4" s="1"/>
  <c r="F6789" i="4" a="1"/>
  <c r="F6789" i="4" s="1"/>
  <c r="F6788" i="4" a="1"/>
  <c r="F6788" i="4" s="1"/>
  <c r="F6787" i="4" a="1"/>
  <c r="F6787" i="4" s="1"/>
  <c r="F6786" i="4" a="1"/>
  <c r="F6786" i="4" s="1"/>
  <c r="F6785" i="4" a="1"/>
  <c r="F6785" i="4" s="1"/>
  <c r="F6784" i="4" a="1"/>
  <c r="F6784" i="4" s="1"/>
  <c r="F6783" i="4" a="1"/>
  <c r="F6783" i="4" s="1"/>
  <c r="F6782" i="4" a="1"/>
  <c r="F6782" i="4" s="1"/>
  <c r="F6781" i="4" a="1"/>
  <c r="F6781" i="4" s="1"/>
  <c r="F6780" i="4" a="1"/>
  <c r="F6780" i="4" s="1"/>
  <c r="F6779" i="4" a="1"/>
  <c r="F6779" i="4" s="1"/>
  <c r="F6778" i="4" a="1"/>
  <c r="F6778" i="4" s="1"/>
  <c r="F6777" i="4" a="1"/>
  <c r="F6777" i="4" s="1"/>
  <c r="F6776" i="4" a="1"/>
  <c r="F6776" i="4" s="1"/>
  <c r="F6775" i="4" a="1"/>
  <c r="F6775" i="4" s="1"/>
  <c r="F6774" i="4" a="1"/>
  <c r="F6774" i="4" s="1"/>
  <c r="F6773" i="4" a="1"/>
  <c r="F6773" i="4" s="1"/>
  <c r="F6772" i="4" a="1"/>
  <c r="F6772" i="4" s="1"/>
  <c r="F6771" i="4" a="1"/>
  <c r="F6771" i="4" s="1"/>
  <c r="F6770" i="4" a="1"/>
  <c r="F6770" i="4" s="1"/>
  <c r="F6769" i="4" a="1"/>
  <c r="F6769" i="4" s="1"/>
  <c r="F6768" i="4" a="1"/>
  <c r="F6768" i="4" s="1"/>
  <c r="F6767" i="4" a="1"/>
  <c r="F6767" i="4" s="1"/>
  <c r="F6766" i="4" a="1"/>
  <c r="F6766" i="4" s="1"/>
  <c r="F6765" i="4" a="1"/>
  <c r="F6765" i="4" s="1"/>
  <c r="F6764" i="4" a="1"/>
  <c r="F6764" i="4" s="1"/>
  <c r="F6763" i="4" a="1"/>
  <c r="F6763" i="4" s="1"/>
  <c r="F6762" i="4" a="1"/>
  <c r="F6762" i="4" s="1"/>
  <c r="F6761" i="4" a="1"/>
  <c r="F6761" i="4" s="1"/>
  <c r="F6760" i="4" a="1"/>
  <c r="F6760" i="4" s="1"/>
  <c r="F6759" i="4" a="1"/>
  <c r="F6759" i="4" s="1"/>
  <c r="F6758" i="4" a="1"/>
  <c r="F6758" i="4" s="1"/>
  <c r="F6757" i="4" a="1"/>
  <c r="F6757" i="4" s="1"/>
  <c r="F6756" i="4" a="1"/>
  <c r="F6756" i="4" s="1"/>
  <c r="F6755" i="4" a="1"/>
  <c r="F6755" i="4" s="1"/>
  <c r="F6754" i="4" a="1"/>
  <c r="F6754" i="4" s="1"/>
  <c r="F6753" i="4" a="1"/>
  <c r="F6753" i="4" s="1"/>
  <c r="F6752" i="4" a="1"/>
  <c r="F6752" i="4" s="1"/>
  <c r="F6751" i="4" a="1"/>
  <c r="F6751" i="4" s="1"/>
  <c r="F6750" i="4" a="1"/>
  <c r="F6750" i="4" s="1"/>
  <c r="F6749" i="4" a="1"/>
  <c r="F6749" i="4" s="1"/>
  <c r="F6748" i="4" a="1"/>
  <c r="F6748" i="4" s="1"/>
  <c r="F6747" i="4" a="1"/>
  <c r="F6747" i="4" s="1"/>
  <c r="F6746" i="4" a="1"/>
  <c r="F6746" i="4" s="1"/>
  <c r="F6745" i="4" a="1"/>
  <c r="F6745" i="4" s="1"/>
  <c r="F6744" i="4" a="1"/>
  <c r="F6744" i="4" s="1"/>
  <c r="F6743" i="4" a="1"/>
  <c r="F6743" i="4" s="1"/>
  <c r="F6742" i="4" a="1"/>
  <c r="F6742" i="4" s="1"/>
  <c r="F6741" i="4" a="1"/>
  <c r="F6741" i="4" s="1"/>
  <c r="F6740" i="4" a="1"/>
  <c r="F6740" i="4" s="1"/>
  <c r="F6739" i="4" a="1"/>
  <c r="F6739" i="4" s="1"/>
  <c r="F6738" i="4" a="1"/>
  <c r="F6738" i="4" s="1"/>
  <c r="F6737" i="4" a="1"/>
  <c r="F6737" i="4" s="1"/>
  <c r="F6736" i="4" a="1"/>
  <c r="F6736" i="4" s="1"/>
  <c r="F6735" i="4" a="1"/>
  <c r="F6735" i="4" s="1"/>
  <c r="F6734" i="4" a="1"/>
  <c r="F6734" i="4" s="1"/>
  <c r="F6733" i="4" a="1"/>
  <c r="F6733" i="4" s="1"/>
  <c r="F6732" i="4" a="1"/>
  <c r="F6732" i="4" s="1"/>
  <c r="F6731" i="4" a="1"/>
  <c r="F6731" i="4" s="1"/>
  <c r="F6730" i="4" a="1"/>
  <c r="F6730" i="4" s="1"/>
  <c r="F6729" i="4" a="1"/>
  <c r="F6729" i="4" s="1"/>
  <c r="F6728" i="4" a="1"/>
  <c r="F6728" i="4" s="1"/>
  <c r="F6727" i="4" a="1"/>
  <c r="F6727" i="4" s="1"/>
  <c r="F6726" i="4" a="1"/>
  <c r="F6726" i="4" s="1"/>
  <c r="F6725" i="4" a="1"/>
  <c r="F6725" i="4" s="1"/>
  <c r="F6724" i="4" a="1"/>
  <c r="F6724" i="4" s="1"/>
  <c r="F6723" i="4" a="1"/>
  <c r="F6723" i="4" s="1"/>
  <c r="F6722" i="4" a="1"/>
  <c r="F6722" i="4" s="1"/>
  <c r="F6721" i="4" a="1"/>
  <c r="F6721" i="4" s="1"/>
  <c r="F6720" i="4" a="1"/>
  <c r="F6720" i="4" s="1"/>
  <c r="F6719" i="4" a="1"/>
  <c r="F6719" i="4" s="1"/>
  <c r="F6718" i="4" a="1"/>
  <c r="F6718" i="4" s="1"/>
  <c r="F6717" i="4" a="1"/>
  <c r="F6717" i="4" s="1"/>
  <c r="F6716" i="4" a="1"/>
  <c r="F6716" i="4" s="1"/>
  <c r="F6715" i="4" a="1"/>
  <c r="F6715" i="4" s="1"/>
  <c r="F6714" i="4" a="1"/>
  <c r="F6714" i="4" s="1"/>
  <c r="F6713" i="4" a="1"/>
  <c r="F6713" i="4" s="1"/>
  <c r="F6712" i="4" a="1"/>
  <c r="F6712" i="4" s="1"/>
  <c r="F6711" i="4" a="1"/>
  <c r="F6711" i="4" s="1"/>
  <c r="F6710" i="4" a="1"/>
  <c r="F6710" i="4" s="1"/>
  <c r="F6709" i="4" a="1"/>
  <c r="F6709" i="4" s="1"/>
  <c r="F6708" i="4" a="1"/>
  <c r="F6708" i="4" s="1"/>
  <c r="F6707" i="4" a="1"/>
  <c r="F6707" i="4" s="1"/>
  <c r="F6706" i="4" a="1"/>
  <c r="F6706" i="4" s="1"/>
  <c r="F6705" i="4" a="1"/>
  <c r="F6705" i="4" s="1"/>
  <c r="F6704" i="4" a="1"/>
  <c r="F6704" i="4" s="1"/>
  <c r="F6703" i="4" a="1"/>
  <c r="F6703" i="4" s="1"/>
  <c r="F6702" i="4" a="1"/>
  <c r="F6702" i="4" s="1"/>
  <c r="F6701" i="4" a="1"/>
  <c r="F6701" i="4" s="1"/>
  <c r="F6700" i="4" a="1"/>
  <c r="F6700" i="4" s="1"/>
  <c r="F6699" i="4" a="1"/>
  <c r="F6699" i="4" s="1"/>
  <c r="F6698" i="4" a="1"/>
  <c r="F6698" i="4" s="1"/>
  <c r="F6697" i="4" a="1"/>
  <c r="F6697" i="4" s="1"/>
  <c r="F6696" i="4" a="1"/>
  <c r="F6696" i="4" s="1"/>
  <c r="F6695" i="4" a="1"/>
  <c r="F6695" i="4" s="1"/>
  <c r="F6694" i="4" a="1"/>
  <c r="F6694" i="4" s="1"/>
  <c r="F6693" i="4" a="1"/>
  <c r="F6693" i="4" s="1"/>
  <c r="F6692" i="4" a="1"/>
  <c r="F6692" i="4" s="1"/>
  <c r="F6691" i="4" a="1"/>
  <c r="F6691" i="4" s="1"/>
  <c r="F6690" i="4" a="1"/>
  <c r="F6690" i="4" s="1"/>
  <c r="F6689" i="4" a="1"/>
  <c r="F6689" i="4" s="1"/>
  <c r="F6688" i="4" a="1"/>
  <c r="F6688" i="4" s="1"/>
  <c r="F6687" i="4" a="1"/>
  <c r="F6687" i="4" s="1"/>
  <c r="F6686" i="4" a="1"/>
  <c r="F6686" i="4" s="1"/>
  <c r="F6685" i="4" a="1"/>
  <c r="F6685" i="4" s="1"/>
  <c r="F6684" i="4" a="1"/>
  <c r="F6684" i="4" s="1"/>
  <c r="F6683" i="4" a="1"/>
  <c r="F6683" i="4" s="1"/>
  <c r="F6682" i="4" a="1"/>
  <c r="F6682" i="4" s="1"/>
  <c r="F6681" i="4" a="1"/>
  <c r="F6681" i="4" s="1"/>
  <c r="F6680" i="4" a="1"/>
  <c r="F6680" i="4" s="1"/>
  <c r="F6679" i="4" a="1"/>
  <c r="F6679" i="4" s="1"/>
  <c r="F6678" i="4" a="1"/>
  <c r="F6678" i="4" s="1"/>
  <c r="F6677" i="4" a="1"/>
  <c r="F6677" i="4" s="1"/>
  <c r="F6676" i="4" a="1"/>
  <c r="F6676" i="4" s="1"/>
  <c r="F6675" i="4" a="1"/>
  <c r="F6675" i="4" s="1"/>
  <c r="F6674" i="4" a="1"/>
  <c r="F6674" i="4" s="1"/>
  <c r="F6673" i="4" a="1"/>
  <c r="F6673" i="4" s="1"/>
  <c r="F6672" i="4" a="1"/>
  <c r="F6672" i="4" s="1"/>
  <c r="F6671" i="4" a="1"/>
  <c r="F6671" i="4" s="1"/>
  <c r="F6670" i="4" a="1"/>
  <c r="F6670" i="4" s="1"/>
  <c r="F6669" i="4" a="1"/>
  <c r="F6669" i="4" s="1"/>
  <c r="F6668" i="4" a="1"/>
  <c r="F6668" i="4" s="1"/>
  <c r="F6667" i="4" a="1"/>
  <c r="F6667" i="4" s="1"/>
  <c r="F6666" i="4" a="1"/>
  <c r="F6666" i="4" s="1"/>
  <c r="F6665" i="4" a="1"/>
  <c r="F6665" i="4" s="1"/>
  <c r="F6664" i="4" a="1"/>
  <c r="F6664" i="4" s="1"/>
  <c r="F6663" i="4" a="1"/>
  <c r="F6663" i="4" s="1"/>
  <c r="F6662" i="4" a="1"/>
  <c r="F6662" i="4" s="1"/>
  <c r="F6661" i="4" a="1"/>
  <c r="F6661" i="4" s="1"/>
  <c r="F6660" i="4" a="1"/>
  <c r="F6660" i="4" s="1"/>
  <c r="F6659" i="4" a="1"/>
  <c r="F6659" i="4" s="1"/>
  <c r="F6658" i="4" a="1"/>
  <c r="F6658" i="4" s="1"/>
  <c r="F6657" i="4" a="1"/>
  <c r="F6657" i="4" s="1"/>
  <c r="F6656" i="4" a="1"/>
  <c r="F6656" i="4" s="1"/>
  <c r="F6655" i="4" a="1"/>
  <c r="F6655" i="4" s="1"/>
  <c r="F6654" i="4" a="1"/>
  <c r="F6654" i="4" s="1"/>
  <c r="F6653" i="4" a="1"/>
  <c r="F6653" i="4" s="1"/>
  <c r="F6652" i="4" a="1"/>
  <c r="F6652" i="4" s="1"/>
  <c r="F6651" i="4" a="1"/>
  <c r="F6651" i="4" s="1"/>
  <c r="F6650" i="4" a="1"/>
  <c r="F6650" i="4" s="1"/>
  <c r="F6649" i="4" a="1"/>
  <c r="F6649" i="4" s="1"/>
  <c r="F6648" i="4" a="1"/>
  <c r="F6648" i="4" s="1"/>
  <c r="F6647" i="4" a="1"/>
  <c r="F6647" i="4" s="1"/>
  <c r="F6646" i="4" a="1"/>
  <c r="F6646" i="4" s="1"/>
  <c r="F6645" i="4" a="1"/>
  <c r="F6645" i="4" s="1"/>
  <c r="F6644" i="4" a="1"/>
  <c r="F6644" i="4" s="1"/>
  <c r="F6643" i="4" a="1"/>
  <c r="F6643" i="4" s="1"/>
  <c r="F6642" i="4" a="1"/>
  <c r="F6642" i="4" s="1"/>
  <c r="F6641" i="4" a="1"/>
  <c r="F6641" i="4" s="1"/>
  <c r="F6640" i="4" a="1"/>
  <c r="F6640" i="4" s="1"/>
  <c r="F6639" i="4" a="1"/>
  <c r="F6639" i="4" s="1"/>
  <c r="F6638" i="4" a="1"/>
  <c r="F6638" i="4" s="1"/>
  <c r="F6637" i="4" a="1"/>
  <c r="F6637" i="4" s="1"/>
  <c r="F6636" i="4" a="1"/>
  <c r="F6636" i="4" s="1"/>
  <c r="F6635" i="4" a="1"/>
  <c r="F6635" i="4" s="1"/>
  <c r="F6634" i="4" a="1"/>
  <c r="F6634" i="4" s="1"/>
  <c r="F6633" i="4" a="1"/>
  <c r="F6633" i="4" s="1"/>
  <c r="F6632" i="4" a="1"/>
  <c r="F6632" i="4" s="1"/>
  <c r="F6631" i="4" a="1"/>
  <c r="F6631" i="4" s="1"/>
  <c r="F6630" i="4" a="1"/>
  <c r="F6630" i="4" s="1"/>
  <c r="F6629" i="4" a="1"/>
  <c r="F6629" i="4" s="1"/>
  <c r="F6628" i="4" a="1"/>
  <c r="F6628" i="4" s="1"/>
  <c r="F6627" i="4" a="1"/>
  <c r="F6627" i="4" s="1"/>
  <c r="F6626" i="4" a="1"/>
  <c r="F6626" i="4" s="1"/>
  <c r="F6625" i="4" a="1"/>
  <c r="F6625" i="4" s="1"/>
  <c r="F6624" i="4" a="1"/>
  <c r="F6624" i="4" s="1"/>
  <c r="F6623" i="4" a="1"/>
  <c r="F6623" i="4" s="1"/>
  <c r="F6622" i="4" a="1"/>
  <c r="F6622" i="4" s="1"/>
  <c r="F6621" i="4" a="1"/>
  <c r="F6621" i="4" s="1"/>
  <c r="F6620" i="4" a="1"/>
  <c r="F6620" i="4" s="1"/>
  <c r="F6619" i="4" a="1"/>
  <c r="F6619" i="4" s="1"/>
  <c r="F6618" i="4" a="1"/>
  <c r="F6618" i="4" s="1"/>
  <c r="F6617" i="4" a="1"/>
  <c r="F6617" i="4" s="1"/>
  <c r="F6616" i="4" a="1"/>
  <c r="F6616" i="4" s="1"/>
  <c r="F6615" i="4" a="1"/>
  <c r="F6615" i="4" s="1"/>
  <c r="F6614" i="4" a="1"/>
  <c r="F6614" i="4" s="1"/>
  <c r="F6613" i="4" a="1"/>
  <c r="F6613" i="4" s="1"/>
  <c r="F6612" i="4" a="1"/>
  <c r="F6612" i="4" s="1"/>
  <c r="F6611" i="4" a="1"/>
  <c r="F6611" i="4" s="1"/>
  <c r="F6610" i="4" a="1"/>
  <c r="F6610" i="4" s="1"/>
  <c r="F6609" i="4" a="1"/>
  <c r="F6609" i="4" s="1"/>
  <c r="F6608" i="4" a="1"/>
  <c r="F6608" i="4" s="1"/>
  <c r="F6607" i="4" a="1"/>
  <c r="F6607" i="4" s="1"/>
  <c r="F6606" i="4" a="1"/>
  <c r="F6606" i="4" s="1"/>
  <c r="F6605" i="4" a="1"/>
  <c r="F6605" i="4" s="1"/>
  <c r="F6604" i="4" a="1"/>
  <c r="F6604" i="4" s="1"/>
  <c r="F6603" i="4" a="1"/>
  <c r="F6603" i="4" s="1"/>
  <c r="F6602" i="4" a="1"/>
  <c r="F6602" i="4" s="1"/>
  <c r="F6601" i="4" a="1"/>
  <c r="F6601" i="4" s="1"/>
  <c r="F6600" i="4" a="1"/>
  <c r="F6600" i="4" s="1"/>
  <c r="F6599" i="4" a="1"/>
  <c r="F6599" i="4" s="1"/>
  <c r="F6598" i="4" a="1"/>
  <c r="F6598" i="4" s="1"/>
  <c r="F6597" i="4" a="1"/>
  <c r="F6597" i="4" s="1"/>
  <c r="F6596" i="4" a="1"/>
  <c r="F6596" i="4" s="1"/>
  <c r="F6595" i="4" a="1"/>
  <c r="F6595" i="4" s="1"/>
  <c r="F6594" i="4" a="1"/>
  <c r="F6594" i="4" s="1"/>
  <c r="F6593" i="4" a="1"/>
  <c r="F6593" i="4" s="1"/>
  <c r="F6592" i="4" a="1"/>
  <c r="F6592" i="4" s="1"/>
  <c r="F6591" i="4" a="1"/>
  <c r="F6591" i="4" s="1"/>
  <c r="F6590" i="4" a="1"/>
  <c r="F6590" i="4" s="1"/>
  <c r="F6589" i="4" a="1"/>
  <c r="F6589" i="4" s="1"/>
  <c r="F6588" i="4" a="1"/>
  <c r="F6588" i="4" s="1"/>
  <c r="F6587" i="4" a="1"/>
  <c r="F6587" i="4" s="1"/>
  <c r="F6586" i="4" a="1"/>
  <c r="F6586" i="4" s="1"/>
  <c r="F6585" i="4" a="1"/>
  <c r="F6585" i="4" s="1"/>
  <c r="F6584" i="4" a="1"/>
  <c r="F6584" i="4" s="1"/>
  <c r="F6583" i="4" a="1"/>
  <c r="F6583" i="4" s="1"/>
  <c r="F6582" i="4" a="1"/>
  <c r="F6582" i="4" s="1"/>
  <c r="F6581" i="4" a="1"/>
  <c r="F6581" i="4" s="1"/>
  <c r="F6580" i="4" a="1"/>
  <c r="F6580" i="4" s="1"/>
  <c r="F6579" i="4" a="1"/>
  <c r="F6579" i="4" s="1"/>
  <c r="F6578" i="4" a="1"/>
  <c r="F6578" i="4" s="1"/>
  <c r="F6577" i="4" a="1"/>
  <c r="F6577" i="4" s="1"/>
  <c r="F6576" i="4" a="1"/>
  <c r="F6576" i="4" s="1"/>
  <c r="F6575" i="4" a="1"/>
  <c r="F6575" i="4" s="1"/>
  <c r="F6574" i="4" a="1"/>
  <c r="F6574" i="4" s="1"/>
  <c r="F6573" i="4" a="1"/>
  <c r="F6573" i="4" s="1"/>
  <c r="F6572" i="4" a="1"/>
  <c r="F6572" i="4" s="1"/>
  <c r="F6571" i="4" a="1"/>
  <c r="F6571" i="4" s="1"/>
  <c r="F6570" i="4" a="1"/>
  <c r="F6570" i="4" s="1"/>
  <c r="F6569" i="4" a="1"/>
  <c r="F6569" i="4" s="1"/>
  <c r="F6568" i="4" a="1"/>
  <c r="F6568" i="4" s="1"/>
  <c r="F6567" i="4" a="1"/>
  <c r="F6567" i="4" s="1"/>
  <c r="F6566" i="4" a="1"/>
  <c r="F6566" i="4" s="1"/>
  <c r="F6565" i="4" a="1"/>
  <c r="F6565" i="4" s="1"/>
  <c r="F6564" i="4" a="1"/>
  <c r="F6564" i="4" s="1"/>
  <c r="F6563" i="4" a="1"/>
  <c r="F6563" i="4" s="1"/>
  <c r="F6562" i="4" a="1"/>
  <c r="F6562" i="4" s="1"/>
  <c r="F6561" i="4" a="1"/>
  <c r="F6561" i="4" s="1"/>
  <c r="F6560" i="4" a="1"/>
  <c r="F6560" i="4" s="1"/>
  <c r="F6559" i="4" a="1"/>
  <c r="F6559" i="4" s="1"/>
  <c r="F6558" i="4" a="1"/>
  <c r="F6558" i="4" s="1"/>
  <c r="F6557" i="4" a="1"/>
  <c r="F6557" i="4" s="1"/>
  <c r="F6556" i="4" a="1"/>
  <c r="F6556" i="4" s="1"/>
  <c r="F6555" i="4" a="1"/>
  <c r="F6555" i="4" s="1"/>
  <c r="F6554" i="4" a="1"/>
  <c r="F6554" i="4" s="1"/>
  <c r="F6553" i="4" a="1"/>
  <c r="F6553" i="4" s="1"/>
  <c r="F6552" i="4" a="1"/>
  <c r="F6552" i="4" s="1"/>
  <c r="F6551" i="4" a="1"/>
  <c r="F6551" i="4" s="1"/>
  <c r="F6550" i="4" a="1"/>
  <c r="F6550" i="4" s="1"/>
  <c r="F6549" i="4" a="1"/>
  <c r="F6549" i="4" s="1"/>
  <c r="F6548" i="4" a="1"/>
  <c r="F6548" i="4" s="1"/>
  <c r="F6547" i="4" a="1"/>
  <c r="F6547" i="4" s="1"/>
  <c r="F6546" i="4" a="1"/>
  <c r="F6546" i="4" s="1"/>
  <c r="F6545" i="4" a="1"/>
  <c r="F6545" i="4" s="1"/>
  <c r="F6544" i="4" a="1"/>
  <c r="F6544" i="4" s="1"/>
  <c r="F6543" i="4" a="1"/>
  <c r="F6543" i="4" s="1"/>
  <c r="F6542" i="4" a="1"/>
  <c r="F6542" i="4" s="1"/>
  <c r="F6541" i="4" a="1"/>
  <c r="F6541" i="4" s="1"/>
  <c r="F6540" i="4" a="1"/>
  <c r="F6540" i="4" s="1"/>
  <c r="F6539" i="4" a="1"/>
  <c r="F6539" i="4" s="1"/>
  <c r="F6538" i="4" a="1"/>
  <c r="F6538" i="4" s="1"/>
  <c r="F6537" i="4" a="1"/>
  <c r="F6537" i="4" s="1"/>
  <c r="F6536" i="4" a="1"/>
  <c r="F6536" i="4" s="1"/>
  <c r="F6535" i="4" a="1"/>
  <c r="F6535" i="4" s="1"/>
  <c r="F6534" i="4" a="1"/>
  <c r="F6534" i="4" s="1"/>
  <c r="F6533" i="4" a="1"/>
  <c r="F6533" i="4" s="1"/>
  <c r="F6532" i="4" a="1"/>
  <c r="F6532" i="4" s="1"/>
  <c r="F6531" i="4" a="1"/>
  <c r="F6531" i="4" s="1"/>
  <c r="F6530" i="4" a="1"/>
  <c r="F6530" i="4" s="1"/>
  <c r="F6529" i="4" a="1"/>
  <c r="F6529" i="4" s="1"/>
  <c r="F6528" i="4" a="1"/>
  <c r="F6528" i="4" s="1"/>
  <c r="F6527" i="4" a="1"/>
  <c r="F6527" i="4" s="1"/>
  <c r="F6526" i="4" a="1"/>
  <c r="F6526" i="4" s="1"/>
  <c r="F6525" i="4" a="1"/>
  <c r="F6525" i="4" s="1"/>
  <c r="F6524" i="4" a="1"/>
  <c r="F6524" i="4" s="1"/>
  <c r="F6523" i="4" a="1"/>
  <c r="F6523" i="4" s="1"/>
  <c r="F6522" i="4" a="1"/>
  <c r="F6522" i="4" s="1"/>
  <c r="F6521" i="4" a="1"/>
  <c r="F6521" i="4" s="1"/>
  <c r="F6520" i="4" a="1"/>
  <c r="F6520" i="4" s="1"/>
  <c r="F6519" i="4" a="1"/>
  <c r="F6519" i="4" s="1"/>
  <c r="F6518" i="4" a="1"/>
  <c r="F6518" i="4" s="1"/>
  <c r="F6517" i="4" a="1"/>
  <c r="F6517" i="4" s="1"/>
  <c r="F6516" i="4" a="1"/>
  <c r="F6516" i="4" s="1"/>
  <c r="F6515" i="4" a="1"/>
  <c r="F6515" i="4" s="1"/>
  <c r="F6514" i="4" a="1"/>
  <c r="F6514" i="4" s="1"/>
  <c r="F6513" i="4" a="1"/>
  <c r="F6513" i="4" s="1"/>
  <c r="F6512" i="4" a="1"/>
  <c r="F6512" i="4" s="1"/>
  <c r="F6511" i="4" a="1"/>
  <c r="F6511" i="4" s="1"/>
  <c r="F6510" i="4" a="1"/>
  <c r="F6510" i="4" s="1"/>
  <c r="F6509" i="4" a="1"/>
  <c r="F6509" i="4" s="1"/>
  <c r="F6508" i="4" a="1"/>
  <c r="F6508" i="4" s="1"/>
  <c r="F6507" i="4" a="1"/>
  <c r="F6507" i="4" s="1"/>
  <c r="F6506" i="4" a="1"/>
  <c r="F6506" i="4" s="1"/>
  <c r="F6505" i="4" a="1"/>
  <c r="F6505" i="4" s="1"/>
  <c r="F6504" i="4" a="1"/>
  <c r="F6504" i="4" s="1"/>
  <c r="F6503" i="4" a="1"/>
  <c r="F6503" i="4" s="1"/>
  <c r="F6502" i="4" a="1"/>
  <c r="F6502" i="4" s="1"/>
  <c r="F6501" i="4" a="1"/>
  <c r="F6501" i="4" s="1"/>
  <c r="F6500" i="4" a="1"/>
  <c r="F6500" i="4" s="1"/>
  <c r="F6499" i="4" a="1"/>
  <c r="F6499" i="4" s="1"/>
  <c r="F6498" i="4" a="1"/>
  <c r="F6498" i="4" s="1"/>
  <c r="F6497" i="4" a="1"/>
  <c r="F6497" i="4" s="1"/>
  <c r="F6496" i="4" a="1"/>
  <c r="F6496" i="4" s="1"/>
  <c r="F6495" i="4" a="1"/>
  <c r="F6495" i="4" s="1"/>
  <c r="F6494" i="4" a="1"/>
  <c r="F6494" i="4" s="1"/>
  <c r="F6493" i="4" a="1"/>
  <c r="F6493" i="4" s="1"/>
  <c r="F6492" i="4" a="1"/>
  <c r="F6492" i="4" s="1"/>
  <c r="F6491" i="4" a="1"/>
  <c r="F6491" i="4" s="1"/>
  <c r="F6490" i="4" a="1"/>
  <c r="F6490" i="4" s="1"/>
  <c r="F6489" i="4" a="1"/>
  <c r="F6489" i="4" s="1"/>
  <c r="F6488" i="4" a="1"/>
  <c r="F6488" i="4" s="1"/>
  <c r="F6487" i="4" a="1"/>
  <c r="F6487" i="4" s="1"/>
  <c r="F6486" i="4" a="1"/>
  <c r="F6486" i="4" s="1"/>
  <c r="F6485" i="4" a="1"/>
  <c r="F6485" i="4" s="1"/>
  <c r="F6484" i="4" a="1"/>
  <c r="F6484" i="4" s="1"/>
  <c r="F6483" i="4" a="1"/>
  <c r="F6483" i="4" s="1"/>
  <c r="F6482" i="4" a="1"/>
  <c r="F6482" i="4" s="1"/>
  <c r="F6481" i="4" a="1"/>
  <c r="F6481" i="4" s="1"/>
  <c r="F6480" i="4" a="1"/>
  <c r="F6480" i="4" s="1"/>
  <c r="F6479" i="4" a="1"/>
  <c r="F6479" i="4" s="1"/>
  <c r="F6478" i="4" a="1"/>
  <c r="F6478" i="4" s="1"/>
  <c r="F6477" i="4" a="1"/>
  <c r="F6477" i="4" s="1"/>
  <c r="F6476" i="4" a="1"/>
  <c r="F6476" i="4" s="1"/>
  <c r="F6475" i="4" a="1"/>
  <c r="F6475" i="4" s="1"/>
  <c r="F6474" i="4" a="1"/>
  <c r="F6474" i="4" s="1"/>
  <c r="F6473" i="4" a="1"/>
  <c r="F6473" i="4" s="1"/>
  <c r="F6472" i="4" a="1"/>
  <c r="F6472" i="4" s="1"/>
  <c r="F6471" i="4" a="1"/>
  <c r="F6471" i="4" s="1"/>
  <c r="F6470" i="4" a="1"/>
  <c r="F6470" i="4" s="1"/>
  <c r="F6469" i="4" a="1"/>
  <c r="F6469" i="4" s="1"/>
  <c r="F6468" i="4" a="1"/>
  <c r="F6468" i="4" s="1"/>
  <c r="F6467" i="4" a="1"/>
  <c r="F6467" i="4" s="1"/>
  <c r="F6466" i="4" a="1"/>
  <c r="F6466" i="4" s="1"/>
  <c r="F6465" i="4" a="1"/>
  <c r="F6465" i="4" s="1"/>
  <c r="F6464" i="4" a="1"/>
  <c r="F6464" i="4" s="1"/>
  <c r="F6463" i="4" a="1"/>
  <c r="F6463" i="4" s="1"/>
  <c r="F6462" i="4" a="1"/>
  <c r="F6462" i="4" s="1"/>
  <c r="F6461" i="4" a="1"/>
  <c r="F6461" i="4" s="1"/>
  <c r="F6460" i="4" a="1"/>
  <c r="F6460" i="4" s="1"/>
  <c r="F6459" i="4" a="1"/>
  <c r="F6459" i="4" s="1"/>
  <c r="F6458" i="4" a="1"/>
  <c r="F6458" i="4" s="1"/>
  <c r="F6457" i="4" a="1"/>
  <c r="F6457" i="4" s="1"/>
  <c r="F6456" i="4" a="1"/>
  <c r="F6456" i="4" s="1"/>
  <c r="F6455" i="4" a="1"/>
  <c r="F6455" i="4" s="1"/>
  <c r="F6454" i="4" a="1"/>
  <c r="F6454" i="4" s="1"/>
  <c r="F6453" i="4" a="1"/>
  <c r="F6453" i="4" s="1"/>
  <c r="F6452" i="4" a="1"/>
  <c r="F6452" i="4" s="1"/>
  <c r="F6451" i="4" a="1"/>
  <c r="F6451" i="4" s="1"/>
  <c r="F6450" i="4" a="1"/>
  <c r="F6450" i="4" s="1"/>
  <c r="F6449" i="4" a="1"/>
  <c r="F6449" i="4" s="1"/>
  <c r="F6448" i="4" a="1"/>
  <c r="F6448" i="4" s="1"/>
  <c r="F6447" i="4" a="1"/>
  <c r="F6447" i="4" s="1"/>
  <c r="F6446" i="4" a="1"/>
  <c r="F6446" i="4" s="1"/>
  <c r="F6445" i="4" a="1"/>
  <c r="F6445" i="4" s="1"/>
  <c r="F6444" i="4" a="1"/>
  <c r="F6444" i="4" s="1"/>
  <c r="F6443" i="4" a="1"/>
  <c r="F6443" i="4" s="1"/>
  <c r="F6442" i="4" a="1"/>
  <c r="F6442" i="4" s="1"/>
  <c r="F6441" i="4" a="1"/>
  <c r="F6441" i="4" s="1"/>
  <c r="F6440" i="4" a="1"/>
  <c r="F6440" i="4" s="1"/>
  <c r="F6439" i="4" a="1"/>
  <c r="F6439" i="4" s="1"/>
  <c r="F6438" i="4" a="1"/>
  <c r="F6438" i="4" s="1"/>
  <c r="F6437" i="4" a="1"/>
  <c r="F6437" i="4" s="1"/>
  <c r="F6436" i="4" a="1"/>
  <c r="F6436" i="4" s="1"/>
  <c r="F6435" i="4" a="1"/>
  <c r="F6435" i="4" s="1"/>
  <c r="F6434" i="4" a="1"/>
  <c r="F6434" i="4" s="1"/>
  <c r="F6433" i="4" a="1"/>
  <c r="F6433" i="4" s="1"/>
  <c r="F6432" i="4" a="1"/>
  <c r="F6432" i="4" s="1"/>
  <c r="F6431" i="4" a="1"/>
  <c r="F6431" i="4" s="1"/>
  <c r="F6430" i="4" a="1"/>
  <c r="F6430" i="4" s="1"/>
  <c r="F6429" i="4" a="1"/>
  <c r="F6429" i="4" s="1"/>
  <c r="F6428" i="4" a="1"/>
  <c r="F6428" i="4" s="1"/>
  <c r="F6427" i="4" a="1"/>
  <c r="F6427" i="4" s="1"/>
  <c r="F6426" i="4" a="1"/>
  <c r="F6426" i="4" s="1"/>
  <c r="F6425" i="4" a="1"/>
  <c r="F6425" i="4" s="1"/>
  <c r="F6424" i="4" a="1"/>
  <c r="F6424" i="4" s="1"/>
  <c r="F6423" i="4" a="1"/>
  <c r="F6423" i="4" s="1"/>
  <c r="F6422" i="4" a="1"/>
  <c r="F6422" i="4" s="1"/>
  <c r="F6421" i="4" a="1"/>
  <c r="F6421" i="4" s="1"/>
  <c r="F6420" i="4" a="1"/>
  <c r="F6420" i="4" s="1"/>
  <c r="F6419" i="4" a="1"/>
  <c r="F6419" i="4" s="1"/>
  <c r="F6418" i="4" a="1"/>
  <c r="F6418" i="4" s="1"/>
  <c r="F6417" i="4" a="1"/>
  <c r="F6417" i="4" s="1"/>
  <c r="F6416" i="4" a="1"/>
  <c r="F6416" i="4" s="1"/>
  <c r="F6415" i="4" a="1"/>
  <c r="F6415" i="4" s="1"/>
  <c r="F6414" i="4" a="1"/>
  <c r="F6414" i="4" s="1"/>
  <c r="F6413" i="4" a="1"/>
  <c r="F6413" i="4" s="1"/>
  <c r="F6412" i="4" a="1"/>
  <c r="F6412" i="4" s="1"/>
  <c r="F6411" i="4" a="1"/>
  <c r="F6411" i="4" s="1"/>
  <c r="F6410" i="4" a="1"/>
  <c r="F6410" i="4" s="1"/>
  <c r="F6409" i="4" a="1"/>
  <c r="F6409" i="4" s="1"/>
  <c r="F6408" i="4" a="1"/>
  <c r="F6408" i="4" s="1"/>
  <c r="F6407" i="4" a="1"/>
  <c r="F6407" i="4" s="1"/>
  <c r="F6406" i="4" a="1"/>
  <c r="F6406" i="4" s="1"/>
  <c r="F6405" i="4" a="1"/>
  <c r="F6405" i="4" s="1"/>
  <c r="F6404" i="4" a="1"/>
  <c r="F6404" i="4" s="1"/>
  <c r="F6403" i="4" a="1"/>
  <c r="F6403" i="4" s="1"/>
  <c r="F6402" i="4" a="1"/>
  <c r="F6402" i="4" s="1"/>
  <c r="F6401" i="4" a="1"/>
  <c r="F6401" i="4" s="1"/>
  <c r="F6400" i="4" a="1"/>
  <c r="F6400" i="4" s="1"/>
  <c r="F6399" i="4" a="1"/>
  <c r="F6399" i="4" s="1"/>
  <c r="F6398" i="4" a="1"/>
  <c r="F6398" i="4" s="1"/>
  <c r="F6397" i="4" a="1"/>
  <c r="F6397" i="4" s="1"/>
  <c r="F6396" i="4" a="1"/>
  <c r="F6396" i="4" s="1"/>
  <c r="F6395" i="4" a="1"/>
  <c r="F6395" i="4" s="1"/>
  <c r="F6394" i="4" a="1"/>
  <c r="F6394" i="4" s="1"/>
  <c r="F6393" i="4" a="1"/>
  <c r="F6393" i="4" s="1"/>
  <c r="F6392" i="4" a="1"/>
  <c r="F6392" i="4" s="1"/>
  <c r="F6391" i="4" a="1"/>
  <c r="F6391" i="4" s="1"/>
  <c r="F6390" i="4" a="1"/>
  <c r="F6390" i="4" s="1"/>
  <c r="F6389" i="4" a="1"/>
  <c r="F6389" i="4" s="1"/>
  <c r="F6388" i="4" a="1"/>
  <c r="F6388" i="4" s="1"/>
  <c r="F6387" i="4" a="1"/>
  <c r="F6387" i="4" s="1"/>
  <c r="F6386" i="4" a="1"/>
  <c r="F6386" i="4" s="1"/>
  <c r="F6385" i="4" a="1"/>
  <c r="F6385" i="4" s="1"/>
  <c r="F6384" i="4" a="1"/>
  <c r="F6384" i="4" s="1"/>
  <c r="F6383" i="4" a="1"/>
  <c r="F6383" i="4" s="1"/>
  <c r="F6382" i="4" a="1"/>
  <c r="F6382" i="4" s="1"/>
  <c r="F6381" i="4" a="1"/>
  <c r="F6381" i="4" s="1"/>
  <c r="F6380" i="4" a="1"/>
  <c r="F6380" i="4" s="1"/>
  <c r="F6379" i="4" a="1"/>
  <c r="F6379" i="4" s="1"/>
  <c r="F6378" i="4" a="1"/>
  <c r="F6378" i="4" s="1"/>
  <c r="F6377" i="4" a="1"/>
  <c r="F6377" i="4" s="1"/>
  <c r="F6376" i="4" a="1"/>
  <c r="F6376" i="4" s="1"/>
  <c r="F6375" i="4" a="1"/>
  <c r="F6375" i="4" s="1"/>
  <c r="F6374" i="4" a="1"/>
  <c r="F6374" i="4" s="1"/>
  <c r="F6373" i="4" a="1"/>
  <c r="F6373" i="4" s="1"/>
  <c r="F6372" i="4" a="1"/>
  <c r="F6372" i="4" s="1"/>
  <c r="F6371" i="4" a="1"/>
  <c r="F6371" i="4" s="1"/>
  <c r="F6370" i="4" a="1"/>
  <c r="F6370" i="4" s="1"/>
  <c r="F6369" i="4" a="1"/>
  <c r="F6369" i="4" s="1"/>
  <c r="F6368" i="4" a="1"/>
  <c r="F6368" i="4" s="1"/>
  <c r="F6367" i="4" a="1"/>
  <c r="F6367" i="4" s="1"/>
  <c r="F6366" i="4" a="1"/>
  <c r="F6366" i="4" s="1"/>
  <c r="F6365" i="4" a="1"/>
  <c r="F6365" i="4" s="1"/>
  <c r="F6364" i="4" a="1"/>
  <c r="F6364" i="4" s="1"/>
  <c r="F6363" i="4" a="1"/>
  <c r="F6363" i="4" s="1"/>
  <c r="F6362" i="4" a="1"/>
  <c r="F6362" i="4" s="1"/>
  <c r="F6361" i="4" a="1"/>
  <c r="F6361" i="4" s="1"/>
  <c r="F6360" i="4" a="1"/>
  <c r="F6360" i="4" s="1"/>
  <c r="F6359" i="4" a="1"/>
  <c r="F6359" i="4" s="1"/>
  <c r="F6358" i="4" a="1"/>
  <c r="F6358" i="4" s="1"/>
  <c r="F6357" i="4" a="1"/>
  <c r="F6357" i="4" s="1"/>
  <c r="F6356" i="4" a="1"/>
  <c r="F6356" i="4" s="1"/>
  <c r="F6355" i="4" a="1"/>
  <c r="F6355" i="4" s="1"/>
  <c r="F6354" i="4" a="1"/>
  <c r="F6354" i="4" s="1"/>
  <c r="F6353" i="4" a="1"/>
  <c r="F6353" i="4" s="1"/>
  <c r="F6352" i="4" a="1"/>
  <c r="F6352" i="4" s="1"/>
  <c r="F6351" i="4" a="1"/>
  <c r="F6351" i="4" s="1"/>
  <c r="F6350" i="4" a="1"/>
  <c r="F6350" i="4" s="1"/>
  <c r="F6349" i="4" a="1"/>
  <c r="F6349" i="4" s="1"/>
  <c r="F6348" i="4" a="1"/>
  <c r="F6348" i="4" s="1"/>
  <c r="F6347" i="4" a="1"/>
  <c r="F6347" i="4" s="1"/>
  <c r="F6346" i="4" a="1"/>
  <c r="F6346" i="4" s="1"/>
  <c r="F6345" i="4" a="1"/>
  <c r="F6345" i="4" s="1"/>
  <c r="F6344" i="4" a="1"/>
  <c r="F6344" i="4" s="1"/>
  <c r="F6343" i="4" a="1"/>
  <c r="F6343" i="4" s="1"/>
  <c r="F6342" i="4" a="1"/>
  <c r="F6342" i="4" s="1"/>
  <c r="F6341" i="4" a="1"/>
  <c r="F6341" i="4" s="1"/>
  <c r="F6340" i="4" a="1"/>
  <c r="F6340" i="4" s="1"/>
  <c r="F6339" i="4" a="1"/>
  <c r="F6339" i="4" s="1"/>
  <c r="F6338" i="4" a="1"/>
  <c r="F6338" i="4" s="1"/>
  <c r="F6337" i="4" a="1"/>
  <c r="F6337" i="4" s="1"/>
  <c r="F6336" i="4" a="1"/>
  <c r="F6336" i="4" s="1"/>
  <c r="F6335" i="4" a="1"/>
  <c r="F6335" i="4" s="1"/>
  <c r="F6334" i="4" a="1"/>
  <c r="F6334" i="4" s="1"/>
  <c r="F6333" i="4" a="1"/>
  <c r="F6333" i="4" s="1"/>
  <c r="F6332" i="4" a="1"/>
  <c r="F6332" i="4" s="1"/>
  <c r="F6331" i="4" a="1"/>
  <c r="F6331" i="4" s="1"/>
  <c r="F6330" i="4" a="1"/>
  <c r="F6330" i="4" s="1"/>
  <c r="F6329" i="4" a="1"/>
  <c r="F6329" i="4" s="1"/>
  <c r="F6328" i="4" a="1"/>
  <c r="F6328" i="4" s="1"/>
  <c r="F6327" i="4" a="1"/>
  <c r="F6327" i="4" s="1"/>
  <c r="F6326" i="4" a="1"/>
  <c r="F6326" i="4" s="1"/>
  <c r="F6325" i="4" a="1"/>
  <c r="F6325" i="4" s="1"/>
  <c r="F6324" i="4" a="1"/>
  <c r="F6324" i="4" s="1"/>
  <c r="F6323" i="4" a="1"/>
  <c r="F6323" i="4" s="1"/>
  <c r="F6322" i="4" a="1"/>
  <c r="F6322" i="4" s="1"/>
  <c r="F6321" i="4" a="1"/>
  <c r="F6321" i="4" s="1"/>
  <c r="F6320" i="4" a="1"/>
  <c r="F6320" i="4" s="1"/>
  <c r="F6319" i="4" a="1"/>
  <c r="F6319" i="4" s="1"/>
  <c r="F6318" i="4" a="1"/>
  <c r="F6318" i="4" s="1"/>
  <c r="F6317" i="4" a="1"/>
  <c r="F6317" i="4" s="1"/>
  <c r="F6316" i="4" a="1"/>
  <c r="F6316" i="4" s="1"/>
  <c r="F6315" i="4" a="1"/>
  <c r="F6315" i="4" s="1"/>
  <c r="F6314" i="4" a="1"/>
  <c r="F6314" i="4" s="1"/>
  <c r="F6313" i="4" a="1"/>
  <c r="F6313" i="4" s="1"/>
  <c r="F6312" i="4" a="1"/>
  <c r="F6312" i="4" s="1"/>
  <c r="F6311" i="4" a="1"/>
  <c r="F6311" i="4" s="1"/>
  <c r="F6310" i="4" a="1"/>
  <c r="F6310" i="4" s="1"/>
  <c r="F6309" i="4" a="1"/>
  <c r="F6309" i="4" s="1"/>
  <c r="F6308" i="4" a="1"/>
  <c r="F6308" i="4" s="1"/>
  <c r="F6307" i="4" a="1"/>
  <c r="F6307" i="4" s="1"/>
  <c r="F6306" i="4" a="1"/>
  <c r="F6306" i="4" s="1"/>
  <c r="F6305" i="4" a="1"/>
  <c r="F6305" i="4" s="1"/>
  <c r="F6304" i="4" a="1"/>
  <c r="F6304" i="4" s="1"/>
  <c r="F6303" i="4" a="1"/>
  <c r="F6303" i="4" s="1"/>
  <c r="F6302" i="4" a="1"/>
  <c r="F6302" i="4" s="1"/>
  <c r="F6301" i="4" a="1"/>
  <c r="F6301" i="4" s="1"/>
  <c r="F6300" i="4" a="1"/>
  <c r="F6300" i="4" s="1"/>
  <c r="F6299" i="4" a="1"/>
  <c r="F6299" i="4" s="1"/>
  <c r="F6298" i="4" a="1"/>
  <c r="F6298" i="4" s="1"/>
  <c r="F6297" i="4" a="1"/>
  <c r="F6297" i="4" s="1"/>
  <c r="F6296" i="4" a="1"/>
  <c r="F6296" i="4" s="1"/>
  <c r="F6295" i="4" a="1"/>
  <c r="F6295" i="4" s="1"/>
  <c r="F6294" i="4" a="1"/>
  <c r="F6294" i="4" s="1"/>
  <c r="F6293" i="4" a="1"/>
  <c r="F6293" i="4" s="1"/>
  <c r="F6292" i="4" a="1"/>
  <c r="F6292" i="4" s="1"/>
  <c r="F6291" i="4" a="1"/>
  <c r="F6291" i="4" s="1"/>
  <c r="F6290" i="4" a="1"/>
  <c r="F6290" i="4" s="1"/>
  <c r="F6289" i="4" a="1"/>
  <c r="F6289" i="4" s="1"/>
  <c r="F6288" i="4" a="1"/>
  <c r="F6288" i="4" s="1"/>
  <c r="F6287" i="4" a="1"/>
  <c r="F6287" i="4" s="1"/>
  <c r="F6286" i="4" a="1"/>
  <c r="F6286" i="4" s="1"/>
  <c r="F6285" i="4" a="1"/>
  <c r="F6285" i="4" s="1"/>
  <c r="F6284" i="4" a="1"/>
  <c r="F6284" i="4" s="1"/>
  <c r="F6283" i="4" a="1"/>
  <c r="F6283" i="4" s="1"/>
  <c r="F6282" i="4" a="1"/>
  <c r="F6282" i="4" s="1"/>
  <c r="F6281" i="4" a="1"/>
  <c r="F6281" i="4" s="1"/>
  <c r="F6280" i="4" a="1"/>
  <c r="F6280" i="4" s="1"/>
  <c r="F6279" i="4" a="1"/>
  <c r="F6279" i="4" s="1"/>
  <c r="F6278" i="4" a="1"/>
  <c r="F6278" i="4" s="1"/>
  <c r="F6277" i="4" a="1"/>
  <c r="F6277" i="4" s="1"/>
  <c r="F6276" i="4" a="1"/>
  <c r="F6276" i="4" s="1"/>
  <c r="F6275" i="4" a="1"/>
  <c r="F6275" i="4" s="1"/>
  <c r="F6274" i="4" a="1"/>
  <c r="F6274" i="4" s="1"/>
  <c r="F6273" i="4" a="1"/>
  <c r="F6273" i="4" s="1"/>
  <c r="F6272" i="4" a="1"/>
  <c r="F6272" i="4" s="1"/>
  <c r="F6271" i="4" a="1"/>
  <c r="F6271" i="4" s="1"/>
  <c r="F6270" i="4" a="1"/>
  <c r="F6270" i="4" s="1"/>
  <c r="F6269" i="4" a="1"/>
  <c r="F6269" i="4" s="1"/>
  <c r="F6268" i="4" a="1"/>
  <c r="F6268" i="4" s="1"/>
  <c r="F6267" i="4" a="1"/>
  <c r="F6267" i="4" s="1"/>
  <c r="F6266" i="4" a="1"/>
  <c r="F6266" i="4" s="1"/>
  <c r="F6265" i="4" a="1"/>
  <c r="F6265" i="4" s="1"/>
  <c r="F6264" i="4" a="1"/>
  <c r="F6264" i="4" s="1"/>
  <c r="F6263" i="4" a="1"/>
  <c r="F6263" i="4" s="1"/>
  <c r="F6262" i="4" a="1"/>
  <c r="F6262" i="4" s="1"/>
  <c r="F6261" i="4" a="1"/>
  <c r="F6261" i="4" s="1"/>
  <c r="F6260" i="4" a="1"/>
  <c r="F6260" i="4" s="1"/>
  <c r="F6259" i="4" a="1"/>
  <c r="F6259" i="4" s="1"/>
  <c r="F6258" i="4" a="1"/>
  <c r="F6258" i="4" s="1"/>
  <c r="F6257" i="4" a="1"/>
  <c r="F6257" i="4" s="1"/>
  <c r="F6256" i="4" a="1"/>
  <c r="F6256" i="4" s="1"/>
  <c r="F6255" i="4" a="1"/>
  <c r="F6255" i="4" s="1"/>
  <c r="F6254" i="4" a="1"/>
  <c r="F6254" i="4" s="1"/>
  <c r="F6253" i="4" a="1"/>
  <c r="F6253" i="4" s="1"/>
  <c r="F6252" i="4" a="1"/>
  <c r="F6252" i="4" s="1"/>
  <c r="F6251" i="4" a="1"/>
  <c r="F6251" i="4" s="1"/>
  <c r="F6250" i="4" a="1"/>
  <c r="F6250" i="4" s="1"/>
  <c r="F6249" i="4" a="1"/>
  <c r="F6249" i="4" s="1"/>
  <c r="F6248" i="4" a="1"/>
  <c r="F6248" i="4" s="1"/>
  <c r="F6247" i="4" a="1"/>
  <c r="F6247" i="4" s="1"/>
  <c r="F6246" i="4" a="1"/>
  <c r="F6246" i="4" s="1"/>
  <c r="F6245" i="4" a="1"/>
  <c r="F6245" i="4" s="1"/>
  <c r="F6244" i="4" a="1"/>
  <c r="F6244" i="4" s="1"/>
  <c r="F6243" i="4" a="1"/>
  <c r="F6243" i="4" s="1"/>
  <c r="F6242" i="4" a="1"/>
  <c r="F6242" i="4" s="1"/>
  <c r="F6241" i="4" a="1"/>
  <c r="F6241" i="4" s="1"/>
  <c r="F6240" i="4" a="1"/>
  <c r="F6240" i="4" s="1"/>
  <c r="F6239" i="4" a="1"/>
  <c r="F6239" i="4" s="1"/>
  <c r="F6238" i="4" a="1"/>
  <c r="F6238" i="4" s="1"/>
  <c r="F6237" i="4" a="1"/>
  <c r="F6237" i="4" s="1"/>
  <c r="F6236" i="4" a="1"/>
  <c r="F6236" i="4" s="1"/>
  <c r="F6235" i="4" a="1"/>
  <c r="F6235" i="4" s="1"/>
  <c r="F6234" i="4" a="1"/>
  <c r="F6234" i="4" s="1"/>
  <c r="F6233" i="4" a="1"/>
  <c r="F6233" i="4" s="1"/>
  <c r="F6232" i="4" a="1"/>
  <c r="F6232" i="4" s="1"/>
  <c r="F6231" i="4" a="1"/>
  <c r="F6231" i="4" s="1"/>
  <c r="F6230" i="4" a="1"/>
  <c r="F6230" i="4" s="1"/>
  <c r="F6229" i="4" a="1"/>
  <c r="F6229" i="4" s="1"/>
  <c r="F6228" i="4" a="1"/>
  <c r="F6228" i="4" s="1"/>
  <c r="F6227" i="4" a="1"/>
  <c r="F6227" i="4" s="1"/>
  <c r="F6226" i="4" a="1"/>
  <c r="F6226" i="4" s="1"/>
  <c r="F6225" i="4" a="1"/>
  <c r="F6225" i="4" s="1"/>
  <c r="F6224" i="4" a="1"/>
  <c r="F6224" i="4" s="1"/>
  <c r="F6223" i="4" a="1"/>
  <c r="F6223" i="4" s="1"/>
  <c r="F6222" i="4" a="1"/>
  <c r="F6222" i="4" s="1"/>
  <c r="F6221" i="4" a="1"/>
  <c r="F6221" i="4" s="1"/>
  <c r="F6220" i="4" a="1"/>
  <c r="F6220" i="4" s="1"/>
  <c r="F6219" i="4" a="1"/>
  <c r="F6219" i="4" s="1"/>
  <c r="F6218" i="4" a="1"/>
  <c r="F6218" i="4" s="1"/>
  <c r="F6217" i="4" a="1"/>
  <c r="F6217" i="4" s="1"/>
  <c r="F6216" i="4" a="1"/>
  <c r="F6216" i="4" s="1"/>
  <c r="F6215" i="4" a="1"/>
  <c r="F6215" i="4" s="1"/>
  <c r="F6214" i="4" a="1"/>
  <c r="F6214" i="4" s="1"/>
  <c r="F6213" i="4" a="1"/>
  <c r="F6213" i="4" s="1"/>
  <c r="F6212" i="4" a="1"/>
  <c r="F6212" i="4" s="1"/>
  <c r="F6211" i="4" a="1"/>
  <c r="F6211" i="4" s="1"/>
  <c r="F6210" i="4" a="1"/>
  <c r="F6210" i="4" s="1"/>
  <c r="F6209" i="4" a="1"/>
  <c r="F6209" i="4" s="1"/>
  <c r="F6208" i="4" a="1"/>
  <c r="F6208" i="4" s="1"/>
  <c r="F6207" i="4" a="1"/>
  <c r="F6207" i="4" s="1"/>
  <c r="F6206" i="4" a="1"/>
  <c r="F6206" i="4" s="1"/>
  <c r="F6205" i="4" a="1"/>
  <c r="F6205" i="4" s="1"/>
  <c r="F6204" i="4" a="1"/>
  <c r="F6204" i="4" s="1"/>
  <c r="F6203" i="4" a="1"/>
  <c r="F6203" i="4" s="1"/>
  <c r="F6202" i="4" a="1"/>
  <c r="F6202" i="4" s="1"/>
  <c r="F6201" i="4" a="1"/>
  <c r="F6201" i="4" s="1"/>
  <c r="F6200" i="4" a="1"/>
  <c r="F6200" i="4" s="1"/>
  <c r="F6199" i="4" a="1"/>
  <c r="F6199" i="4" s="1"/>
  <c r="F6198" i="4" a="1"/>
  <c r="F6198" i="4" s="1"/>
  <c r="F6197" i="4" a="1"/>
  <c r="F6197" i="4" s="1"/>
  <c r="F6196" i="4" a="1"/>
  <c r="F6196" i="4" s="1"/>
  <c r="F6195" i="4" a="1"/>
  <c r="F6195" i="4" s="1"/>
  <c r="F6194" i="4" a="1"/>
  <c r="F6194" i="4" s="1"/>
  <c r="F6193" i="4" a="1"/>
  <c r="F6193" i="4" s="1"/>
  <c r="F6192" i="4" a="1"/>
  <c r="F6192" i="4" s="1"/>
  <c r="F6191" i="4" a="1"/>
  <c r="F6191" i="4" s="1"/>
  <c r="F6190" i="4" a="1"/>
  <c r="F6190" i="4" s="1"/>
  <c r="F6189" i="4" a="1"/>
  <c r="F6189" i="4" s="1"/>
  <c r="F6188" i="4" a="1"/>
  <c r="F6188" i="4" s="1"/>
  <c r="F6187" i="4" a="1"/>
  <c r="F6187" i="4" s="1"/>
  <c r="F6186" i="4" a="1"/>
  <c r="F6186" i="4" s="1"/>
  <c r="F6185" i="4" a="1"/>
  <c r="F6185" i="4" s="1"/>
  <c r="F6184" i="4" a="1"/>
  <c r="F6184" i="4" s="1"/>
  <c r="F6183" i="4" a="1"/>
  <c r="F6183" i="4" s="1"/>
  <c r="F6182" i="4" a="1"/>
  <c r="F6182" i="4" s="1"/>
  <c r="F6181" i="4" a="1"/>
  <c r="F6181" i="4" s="1"/>
  <c r="F6180" i="4" a="1"/>
  <c r="F6180" i="4" s="1"/>
  <c r="F6179" i="4" a="1"/>
  <c r="F6179" i="4" s="1"/>
  <c r="F6178" i="4" a="1"/>
  <c r="F6178" i="4" s="1"/>
  <c r="F6177" i="4" a="1"/>
  <c r="F6177" i="4" s="1"/>
  <c r="F6176" i="4" a="1"/>
  <c r="F6176" i="4" s="1"/>
  <c r="F6175" i="4" a="1"/>
  <c r="F6175" i="4" s="1"/>
  <c r="F6174" i="4" a="1"/>
  <c r="F6174" i="4" s="1"/>
  <c r="F6173" i="4" a="1"/>
  <c r="F6173" i="4" s="1"/>
  <c r="F6172" i="4" a="1"/>
  <c r="F6172" i="4" s="1"/>
  <c r="F6171" i="4" a="1"/>
  <c r="F6171" i="4" s="1"/>
  <c r="F6170" i="4" a="1"/>
  <c r="F6170" i="4" s="1"/>
  <c r="F6169" i="4" a="1"/>
  <c r="F6169" i="4" s="1"/>
  <c r="F6168" i="4" a="1"/>
  <c r="F6168" i="4" s="1"/>
  <c r="F6167" i="4" a="1"/>
  <c r="F6167" i="4" s="1"/>
  <c r="F6166" i="4" a="1"/>
  <c r="F6166" i="4" s="1"/>
  <c r="F6165" i="4" a="1"/>
  <c r="F6165" i="4" s="1"/>
  <c r="F6164" i="4" a="1"/>
  <c r="F6164" i="4" s="1"/>
  <c r="F6163" i="4" a="1"/>
  <c r="F6163" i="4" s="1"/>
  <c r="F6162" i="4" a="1"/>
  <c r="F6162" i="4" s="1"/>
  <c r="F6161" i="4" a="1"/>
  <c r="F6161" i="4" s="1"/>
  <c r="F6160" i="4" a="1"/>
  <c r="F6160" i="4" s="1"/>
  <c r="F6159" i="4" a="1"/>
  <c r="F6159" i="4" s="1"/>
  <c r="F6158" i="4" a="1"/>
  <c r="F6158" i="4" s="1"/>
  <c r="F6157" i="4" a="1"/>
  <c r="F6157" i="4" s="1"/>
  <c r="F6156" i="4" a="1"/>
  <c r="F6156" i="4" s="1"/>
  <c r="F6155" i="4" a="1"/>
  <c r="F6155" i="4" s="1"/>
  <c r="F6154" i="4" a="1"/>
  <c r="F6154" i="4" s="1"/>
  <c r="F6153" i="4" a="1"/>
  <c r="F6153" i="4" s="1"/>
  <c r="F6152" i="4" a="1"/>
  <c r="F6152" i="4" s="1"/>
  <c r="F6151" i="4" a="1"/>
  <c r="F6151" i="4" s="1"/>
  <c r="F6150" i="4" a="1"/>
  <c r="F6150" i="4" s="1"/>
  <c r="F6149" i="4" a="1"/>
  <c r="F6149" i="4" s="1"/>
  <c r="F6148" i="4" a="1"/>
  <c r="F6148" i="4" s="1"/>
  <c r="F6147" i="4" a="1"/>
  <c r="F6147" i="4" s="1"/>
  <c r="F6146" i="4" a="1"/>
  <c r="F6146" i="4" s="1"/>
  <c r="F6145" i="4" a="1"/>
  <c r="F6145" i="4" s="1"/>
  <c r="F6144" i="4" a="1"/>
  <c r="F6144" i="4" s="1"/>
  <c r="F6143" i="4" a="1"/>
  <c r="F6143" i="4" s="1"/>
  <c r="F6142" i="4" a="1"/>
  <c r="F6142" i="4" s="1"/>
  <c r="F6141" i="4" a="1"/>
  <c r="F6141" i="4" s="1"/>
  <c r="F6140" i="4" a="1"/>
  <c r="F6140" i="4" s="1"/>
  <c r="F6139" i="4" a="1"/>
  <c r="F6139" i="4" s="1"/>
  <c r="F6138" i="4" a="1"/>
  <c r="F6138" i="4" s="1"/>
  <c r="F6137" i="4" a="1"/>
  <c r="F6137" i="4" s="1"/>
  <c r="F6136" i="4" a="1"/>
  <c r="F6136" i="4" s="1"/>
  <c r="F6135" i="4" a="1"/>
  <c r="F6135" i="4" s="1"/>
  <c r="F6134" i="4" a="1"/>
  <c r="F6134" i="4" s="1"/>
  <c r="F6133" i="4" a="1"/>
  <c r="F6133" i="4" s="1"/>
  <c r="F6132" i="4" a="1"/>
  <c r="F6132" i="4" s="1"/>
  <c r="F6131" i="4" a="1"/>
  <c r="F6131" i="4" s="1"/>
  <c r="F6130" i="4" a="1"/>
  <c r="F6130" i="4" s="1"/>
  <c r="F6129" i="4" a="1"/>
  <c r="F6129" i="4" s="1"/>
  <c r="F6128" i="4" a="1"/>
  <c r="F6128" i="4" s="1"/>
  <c r="F6127" i="4" a="1"/>
  <c r="F6127" i="4" s="1"/>
  <c r="F6126" i="4" a="1"/>
  <c r="F6126" i="4" s="1"/>
  <c r="F6125" i="4" a="1"/>
  <c r="F6125" i="4" s="1"/>
  <c r="F6124" i="4" a="1"/>
  <c r="F6124" i="4" s="1"/>
  <c r="F6123" i="4" a="1"/>
  <c r="F6123" i="4" s="1"/>
  <c r="F6122" i="4" a="1"/>
  <c r="F6122" i="4" s="1"/>
  <c r="F6121" i="4" a="1"/>
  <c r="F6121" i="4" s="1"/>
  <c r="F6120" i="4" a="1"/>
  <c r="F6120" i="4" s="1"/>
  <c r="F6119" i="4" a="1"/>
  <c r="F6119" i="4" s="1"/>
  <c r="F6118" i="4" a="1"/>
  <c r="F6118" i="4" s="1"/>
  <c r="F6117" i="4" a="1"/>
  <c r="F6117" i="4" s="1"/>
  <c r="F6116" i="4" a="1"/>
  <c r="F6116" i="4" s="1"/>
  <c r="F6115" i="4" a="1"/>
  <c r="F6115" i="4" s="1"/>
  <c r="F6114" i="4" a="1"/>
  <c r="F6114" i="4" s="1"/>
  <c r="F6113" i="4" a="1"/>
  <c r="F6113" i="4" s="1"/>
  <c r="F6112" i="4" a="1"/>
  <c r="F6112" i="4" s="1"/>
  <c r="F6111" i="4" a="1"/>
  <c r="F6111" i="4" s="1"/>
  <c r="F6110" i="4" a="1"/>
  <c r="F6110" i="4" s="1"/>
  <c r="F6109" i="4" a="1"/>
  <c r="F6109" i="4" s="1"/>
  <c r="F6108" i="4" a="1"/>
  <c r="F6108" i="4" s="1"/>
  <c r="F6107" i="4" a="1"/>
  <c r="F6107" i="4" s="1"/>
  <c r="F6106" i="4" a="1"/>
  <c r="F6106" i="4" s="1"/>
  <c r="F6105" i="4" a="1"/>
  <c r="F6105" i="4" s="1"/>
  <c r="F6104" i="4" a="1"/>
  <c r="F6104" i="4" s="1"/>
  <c r="F6103" i="4" a="1"/>
  <c r="F6103" i="4" s="1"/>
  <c r="F6102" i="4" a="1"/>
  <c r="F6102" i="4" s="1"/>
  <c r="F6101" i="4" a="1"/>
  <c r="F6101" i="4" s="1"/>
  <c r="F6100" i="4" a="1"/>
  <c r="F6100" i="4" s="1"/>
  <c r="F6099" i="4" a="1"/>
  <c r="F6099" i="4" s="1"/>
  <c r="F6098" i="4" a="1"/>
  <c r="F6098" i="4" s="1"/>
  <c r="F6097" i="4" a="1"/>
  <c r="F6097" i="4" s="1"/>
  <c r="F6096" i="4" a="1"/>
  <c r="F6096" i="4" s="1"/>
  <c r="F6095" i="4" a="1"/>
  <c r="F6095" i="4" s="1"/>
  <c r="F6094" i="4" a="1"/>
  <c r="F6094" i="4" s="1"/>
  <c r="F6093" i="4" a="1"/>
  <c r="F6093" i="4" s="1"/>
  <c r="F6092" i="4" a="1"/>
  <c r="F6092" i="4" s="1"/>
  <c r="F6091" i="4" a="1"/>
  <c r="F6091" i="4" s="1"/>
  <c r="F6090" i="4" a="1"/>
  <c r="F6090" i="4" s="1"/>
  <c r="F6089" i="4" a="1"/>
  <c r="F6089" i="4" s="1"/>
  <c r="F6088" i="4" a="1"/>
  <c r="F6088" i="4" s="1"/>
  <c r="F6087" i="4" a="1"/>
  <c r="F6087" i="4" s="1"/>
  <c r="F6086" i="4" a="1"/>
  <c r="F6086" i="4" s="1"/>
  <c r="F6085" i="4" a="1"/>
  <c r="F6085" i="4" s="1"/>
  <c r="F6084" i="4" a="1"/>
  <c r="F6084" i="4" s="1"/>
  <c r="F6083" i="4" a="1"/>
  <c r="F6083" i="4" s="1"/>
  <c r="F6082" i="4" a="1"/>
  <c r="F6082" i="4" s="1"/>
  <c r="F6081" i="4" a="1"/>
  <c r="F6081" i="4" s="1"/>
  <c r="F6080" i="4" a="1"/>
  <c r="F6080" i="4" s="1"/>
  <c r="F6079" i="4" a="1"/>
  <c r="F6079" i="4" s="1"/>
  <c r="F6078" i="4" a="1"/>
  <c r="F6078" i="4" s="1"/>
  <c r="F6077" i="4" a="1"/>
  <c r="F6077" i="4" s="1"/>
  <c r="F6076" i="4" a="1"/>
  <c r="F6076" i="4" s="1"/>
  <c r="F6075" i="4" a="1"/>
  <c r="F6075" i="4" s="1"/>
  <c r="F6074" i="4" a="1"/>
  <c r="F6074" i="4" s="1"/>
  <c r="F6073" i="4" a="1"/>
  <c r="F6073" i="4" s="1"/>
  <c r="F6072" i="4" a="1"/>
  <c r="F6072" i="4" s="1"/>
  <c r="F6071" i="4" a="1"/>
  <c r="F6071" i="4" s="1"/>
  <c r="F6070" i="4" a="1"/>
  <c r="F6070" i="4" s="1"/>
  <c r="F6069" i="4" a="1"/>
  <c r="F6069" i="4" s="1"/>
  <c r="F6068" i="4" a="1"/>
  <c r="F6068" i="4" s="1"/>
  <c r="F6067" i="4" a="1"/>
  <c r="F6067" i="4" s="1"/>
  <c r="F6066" i="4" a="1"/>
  <c r="F6066" i="4" s="1"/>
  <c r="F6065" i="4" a="1"/>
  <c r="F6065" i="4" s="1"/>
  <c r="F6064" i="4" a="1"/>
  <c r="F6064" i="4" s="1"/>
  <c r="F6063" i="4" a="1"/>
  <c r="F6063" i="4" s="1"/>
  <c r="F6062" i="4" a="1"/>
  <c r="F6062" i="4" s="1"/>
  <c r="F6061" i="4" a="1"/>
  <c r="F6061" i="4" s="1"/>
  <c r="F6060" i="4" a="1"/>
  <c r="F6060" i="4" s="1"/>
  <c r="F6059" i="4" a="1"/>
  <c r="F6059" i="4" s="1"/>
  <c r="F6058" i="4" a="1"/>
  <c r="F6058" i="4" s="1"/>
  <c r="F6057" i="4" a="1"/>
  <c r="F6057" i="4" s="1"/>
  <c r="F6056" i="4" a="1"/>
  <c r="F6056" i="4" s="1"/>
  <c r="F6055" i="4" a="1"/>
  <c r="F6055" i="4" s="1"/>
  <c r="F6054" i="4" a="1"/>
  <c r="F6054" i="4" s="1"/>
  <c r="F6053" i="4" a="1"/>
  <c r="F6053" i="4" s="1"/>
  <c r="F6052" i="4" a="1"/>
  <c r="F6052" i="4" s="1"/>
  <c r="F6051" i="4" a="1"/>
  <c r="F6051" i="4" s="1"/>
  <c r="F6050" i="4" a="1"/>
  <c r="F6050" i="4" s="1"/>
  <c r="F6049" i="4" a="1"/>
  <c r="F6049" i="4" s="1"/>
  <c r="F6048" i="4" a="1"/>
  <c r="F6048" i="4" s="1"/>
  <c r="F6047" i="4" a="1"/>
  <c r="F6047" i="4" s="1"/>
  <c r="F6046" i="4" a="1"/>
  <c r="F6046" i="4" s="1"/>
  <c r="F6045" i="4" a="1"/>
  <c r="F6045" i="4" s="1"/>
  <c r="F6044" i="4" a="1"/>
  <c r="F6044" i="4" s="1"/>
  <c r="F6043" i="4" a="1"/>
  <c r="F6043" i="4" s="1"/>
  <c r="F6042" i="4" a="1"/>
  <c r="F6042" i="4" s="1"/>
  <c r="F6041" i="4" a="1"/>
  <c r="F6041" i="4" s="1"/>
  <c r="F6040" i="4" a="1"/>
  <c r="F6040" i="4" s="1"/>
  <c r="F6039" i="4" a="1"/>
  <c r="F6039" i="4" s="1"/>
  <c r="F6038" i="4" a="1"/>
  <c r="F6038" i="4" s="1"/>
  <c r="F6037" i="4" a="1"/>
  <c r="F6037" i="4" s="1"/>
  <c r="F6036" i="4" a="1"/>
  <c r="F6036" i="4" s="1"/>
  <c r="F6035" i="4" a="1"/>
  <c r="F6035" i="4" s="1"/>
  <c r="F6034" i="4" a="1"/>
  <c r="F6034" i="4" s="1"/>
  <c r="F6033" i="4" a="1"/>
  <c r="F6033" i="4" s="1"/>
  <c r="F6032" i="4" a="1"/>
  <c r="F6032" i="4" s="1"/>
  <c r="F6031" i="4" a="1"/>
  <c r="F6031" i="4" s="1"/>
  <c r="F6030" i="4" a="1"/>
  <c r="F6030" i="4" s="1"/>
  <c r="F6029" i="4" a="1"/>
  <c r="F6029" i="4" s="1"/>
  <c r="F6028" i="4" a="1"/>
  <c r="F6028" i="4" s="1"/>
  <c r="F6027" i="4" a="1"/>
  <c r="F6027" i="4" s="1"/>
  <c r="F6026" i="4" a="1"/>
  <c r="F6026" i="4" s="1"/>
  <c r="F6025" i="4" a="1"/>
  <c r="F6025" i="4" s="1"/>
  <c r="F6024" i="4" a="1"/>
  <c r="F6024" i="4" s="1"/>
  <c r="F6023" i="4" a="1"/>
  <c r="F6023" i="4" s="1"/>
  <c r="F6022" i="4" a="1"/>
  <c r="F6022" i="4" s="1"/>
  <c r="F6021" i="4" a="1"/>
  <c r="F6021" i="4" s="1"/>
  <c r="F6020" i="4" a="1"/>
  <c r="F6020" i="4" s="1"/>
  <c r="F6019" i="4" a="1"/>
  <c r="F6019" i="4" s="1"/>
  <c r="F6018" i="4" a="1"/>
  <c r="F6018" i="4" s="1"/>
  <c r="F6017" i="4" a="1"/>
  <c r="F6017" i="4" s="1"/>
  <c r="F6016" i="4" a="1"/>
  <c r="F6016" i="4" s="1"/>
  <c r="F6015" i="4" a="1"/>
  <c r="F6015" i="4" s="1"/>
  <c r="F6014" i="4" a="1"/>
  <c r="F6014" i="4" s="1"/>
  <c r="F6013" i="4" a="1"/>
  <c r="F6013" i="4" s="1"/>
  <c r="F6012" i="4" a="1"/>
  <c r="F6012" i="4" s="1"/>
  <c r="F6011" i="4" a="1"/>
  <c r="F6011" i="4" s="1"/>
  <c r="F6010" i="4" a="1"/>
  <c r="F6010" i="4" s="1"/>
  <c r="F6009" i="4" a="1"/>
  <c r="F6009" i="4" s="1"/>
  <c r="F6008" i="4" a="1"/>
  <c r="F6008" i="4" s="1"/>
  <c r="F6007" i="4" a="1"/>
  <c r="F6007" i="4" s="1"/>
  <c r="F6006" i="4" a="1"/>
  <c r="F6006" i="4" s="1"/>
  <c r="F6005" i="4" a="1"/>
  <c r="F6005" i="4" s="1"/>
  <c r="F6004" i="4" a="1"/>
  <c r="F6004" i="4" s="1"/>
  <c r="F6003" i="4" a="1"/>
  <c r="F6003" i="4" s="1"/>
  <c r="F6002" i="4" a="1"/>
  <c r="F6002" i="4" s="1"/>
  <c r="F6001" i="4" a="1"/>
  <c r="F6001" i="4" s="1"/>
  <c r="F6000" i="4" a="1"/>
  <c r="F6000" i="4" s="1"/>
  <c r="F5999" i="4" a="1"/>
  <c r="F5999" i="4" s="1"/>
  <c r="F5998" i="4" a="1"/>
  <c r="F5998" i="4" s="1"/>
  <c r="F5997" i="4" a="1"/>
  <c r="F5997" i="4" s="1"/>
  <c r="F5996" i="4" a="1"/>
  <c r="F5996" i="4" s="1"/>
  <c r="F5995" i="4" a="1"/>
  <c r="F5995" i="4" s="1"/>
  <c r="F5994" i="4" a="1"/>
  <c r="F5994" i="4" s="1"/>
  <c r="F5993" i="4" a="1"/>
  <c r="F5993" i="4" s="1"/>
  <c r="F5992" i="4" a="1"/>
  <c r="F5992" i="4" s="1"/>
  <c r="F5991" i="4" a="1"/>
  <c r="F5991" i="4" s="1"/>
  <c r="F5990" i="4" a="1"/>
  <c r="F5990" i="4" s="1"/>
  <c r="F5989" i="4" a="1"/>
  <c r="F5989" i="4" s="1"/>
  <c r="F5988" i="4" a="1"/>
  <c r="F5988" i="4" s="1"/>
  <c r="F5987" i="4" a="1"/>
  <c r="F5987" i="4" s="1"/>
  <c r="F5986" i="4" a="1"/>
  <c r="F5986" i="4" s="1"/>
  <c r="F5985" i="4" a="1"/>
  <c r="F5985" i="4" s="1"/>
  <c r="F5984" i="4" a="1"/>
  <c r="F5984" i="4" s="1"/>
  <c r="F5983" i="4" a="1"/>
  <c r="F5983" i="4" s="1"/>
  <c r="F5982" i="4" a="1"/>
  <c r="F5982" i="4" s="1"/>
  <c r="F5981" i="4" a="1"/>
  <c r="F5981" i="4" s="1"/>
  <c r="F5980" i="4" a="1"/>
  <c r="F5980" i="4" s="1"/>
  <c r="F5979" i="4" a="1"/>
  <c r="F5979" i="4" s="1"/>
  <c r="F5978" i="4" a="1"/>
  <c r="F5978" i="4" s="1"/>
  <c r="F5977" i="4" a="1"/>
  <c r="F5977" i="4" s="1"/>
  <c r="F5976" i="4" a="1"/>
  <c r="F5976" i="4" s="1"/>
  <c r="F5975" i="4" a="1"/>
  <c r="F5975" i="4" s="1"/>
  <c r="F5974" i="4" a="1"/>
  <c r="F5974" i="4" s="1"/>
  <c r="F5973" i="4" a="1"/>
  <c r="F5973" i="4" s="1"/>
  <c r="F5972" i="4" a="1"/>
  <c r="F5972" i="4" s="1"/>
  <c r="F5971" i="4" a="1"/>
  <c r="F5971" i="4" s="1"/>
  <c r="F5970" i="4" a="1"/>
  <c r="F5970" i="4" s="1"/>
  <c r="F5969" i="4" a="1"/>
  <c r="F5969" i="4" s="1"/>
  <c r="F5968" i="4" a="1"/>
  <c r="F5968" i="4" s="1"/>
  <c r="F5967" i="4" a="1"/>
  <c r="F5967" i="4" s="1"/>
  <c r="F5966" i="4" a="1"/>
  <c r="F5966" i="4" s="1"/>
  <c r="F5965" i="4" a="1"/>
  <c r="F5965" i="4" s="1"/>
  <c r="F5964" i="4" a="1"/>
  <c r="F5964" i="4" s="1"/>
  <c r="F5963" i="4" a="1"/>
  <c r="F5963" i="4" s="1"/>
  <c r="F5962" i="4" a="1"/>
  <c r="F5962" i="4" s="1"/>
  <c r="F5961" i="4" a="1"/>
  <c r="F5961" i="4" s="1"/>
  <c r="F5960" i="4" a="1"/>
  <c r="F5960" i="4" s="1"/>
  <c r="F5959" i="4" a="1"/>
  <c r="F5959" i="4" s="1"/>
  <c r="F5958" i="4" a="1"/>
  <c r="F5958" i="4" s="1"/>
  <c r="F5957" i="4" a="1"/>
  <c r="F5957" i="4" s="1"/>
  <c r="F5956" i="4" a="1"/>
  <c r="F5956" i="4" s="1"/>
  <c r="F5955" i="4" a="1"/>
  <c r="F5955" i="4" s="1"/>
  <c r="F5954" i="4" a="1"/>
  <c r="F5954" i="4" s="1"/>
  <c r="F5953" i="4" a="1"/>
  <c r="F5953" i="4" s="1"/>
  <c r="F5952" i="4" a="1"/>
  <c r="F5952" i="4" s="1"/>
  <c r="F5951" i="4" a="1"/>
  <c r="F5951" i="4" s="1"/>
  <c r="F5950" i="4" a="1"/>
  <c r="F5950" i="4" s="1"/>
  <c r="F5949" i="4" a="1"/>
  <c r="F5949" i="4" s="1"/>
  <c r="F5948" i="4" a="1"/>
  <c r="F5948" i="4" s="1"/>
  <c r="F5947" i="4" a="1"/>
  <c r="F5947" i="4" s="1"/>
  <c r="F5946" i="4" a="1"/>
  <c r="F5946" i="4" s="1"/>
  <c r="F5945" i="4" a="1"/>
  <c r="F5945" i="4" s="1"/>
  <c r="F5944" i="4" a="1"/>
  <c r="F5944" i="4" s="1"/>
  <c r="F5943" i="4" a="1"/>
  <c r="F5943" i="4" s="1"/>
  <c r="F5942" i="4" a="1"/>
  <c r="F5942" i="4" s="1"/>
  <c r="F5941" i="4" a="1"/>
  <c r="F5941" i="4" s="1"/>
  <c r="F5940" i="4" a="1"/>
  <c r="F5940" i="4" s="1"/>
  <c r="F5939" i="4" a="1"/>
  <c r="F5939" i="4" s="1"/>
  <c r="F5938" i="4" a="1"/>
  <c r="F5938" i="4" s="1"/>
  <c r="F5937" i="4" a="1"/>
  <c r="F5937" i="4" s="1"/>
  <c r="F5936" i="4" a="1"/>
  <c r="F5936" i="4" s="1"/>
  <c r="F5935" i="4" a="1"/>
  <c r="F5935" i="4" s="1"/>
  <c r="F5934" i="4" a="1"/>
  <c r="F5934" i="4" s="1"/>
  <c r="F5933" i="4" a="1"/>
  <c r="F5933" i="4" s="1"/>
  <c r="F5932" i="4" a="1"/>
  <c r="F5932" i="4" s="1"/>
  <c r="F5931" i="4" a="1"/>
  <c r="F5931" i="4" s="1"/>
  <c r="F5930" i="4" a="1"/>
  <c r="F5930" i="4" s="1"/>
  <c r="F5929" i="4" a="1"/>
  <c r="F5929" i="4" s="1"/>
  <c r="F5928" i="4" a="1"/>
  <c r="F5928" i="4" s="1"/>
  <c r="F5927" i="4" a="1"/>
  <c r="F5927" i="4" s="1"/>
  <c r="F5926" i="4" a="1"/>
  <c r="F5926" i="4" s="1"/>
  <c r="F5925" i="4" a="1"/>
  <c r="F5925" i="4" s="1"/>
  <c r="F5924" i="4" a="1"/>
  <c r="F5924" i="4" s="1"/>
  <c r="F5923" i="4" a="1"/>
  <c r="F5923" i="4" s="1"/>
  <c r="F5922" i="4" a="1"/>
  <c r="F5922" i="4" s="1"/>
  <c r="F5921" i="4" a="1"/>
  <c r="F5921" i="4" s="1"/>
  <c r="F5920" i="4" a="1"/>
  <c r="F5920" i="4" s="1"/>
  <c r="F5919" i="4" a="1"/>
  <c r="F5919" i="4" s="1"/>
  <c r="F5918" i="4" a="1"/>
  <c r="F5918" i="4" s="1"/>
  <c r="F5917" i="4" a="1"/>
  <c r="F5917" i="4" s="1"/>
  <c r="F5916" i="4" a="1"/>
  <c r="F5916" i="4" s="1"/>
  <c r="F5915" i="4" a="1"/>
  <c r="F5915" i="4" s="1"/>
  <c r="F5914" i="4" a="1"/>
  <c r="F5914" i="4" s="1"/>
  <c r="F5913" i="4" a="1"/>
  <c r="F5913" i="4" s="1"/>
  <c r="F5912" i="4" a="1"/>
  <c r="F5912" i="4" s="1"/>
  <c r="F5911" i="4" a="1"/>
  <c r="F5911" i="4" s="1"/>
  <c r="F5910" i="4" a="1"/>
  <c r="F5910" i="4" s="1"/>
  <c r="F5909" i="4" a="1"/>
  <c r="F5909" i="4" s="1"/>
  <c r="F5908" i="4" a="1"/>
  <c r="F5908" i="4" s="1"/>
  <c r="F5907" i="4" a="1"/>
  <c r="F5907" i="4" s="1"/>
  <c r="F5906" i="4" a="1"/>
  <c r="F5906" i="4" s="1"/>
  <c r="F5905" i="4" a="1"/>
  <c r="F5905" i="4" s="1"/>
  <c r="F5904" i="4" a="1"/>
  <c r="F5904" i="4" s="1"/>
  <c r="F5903" i="4" a="1"/>
  <c r="F5903" i="4" s="1"/>
  <c r="F5902" i="4" a="1"/>
  <c r="F5902" i="4" s="1"/>
  <c r="F5901" i="4" a="1"/>
  <c r="F5901" i="4" s="1"/>
  <c r="F5900" i="4" a="1"/>
  <c r="F5900" i="4" s="1"/>
  <c r="F5899" i="4" a="1"/>
  <c r="F5899" i="4" s="1"/>
  <c r="F5898" i="4" a="1"/>
  <c r="F5898" i="4" s="1"/>
  <c r="F5897" i="4" a="1"/>
  <c r="F5897" i="4" s="1"/>
  <c r="F5896" i="4" a="1"/>
  <c r="F5896" i="4" s="1"/>
  <c r="F5895" i="4" a="1"/>
  <c r="F5895" i="4" s="1"/>
  <c r="F5894" i="4" a="1"/>
  <c r="F5894" i="4" s="1"/>
  <c r="F5893" i="4" a="1"/>
  <c r="F5893" i="4" s="1"/>
  <c r="F5892" i="4" a="1"/>
  <c r="F5892" i="4" s="1"/>
  <c r="F5891" i="4" a="1"/>
  <c r="F5891" i="4" s="1"/>
  <c r="F5890" i="4" a="1"/>
  <c r="F5890" i="4" s="1"/>
  <c r="F5889" i="4" a="1"/>
  <c r="F5889" i="4" s="1"/>
  <c r="F5888" i="4" a="1"/>
  <c r="F5888" i="4" s="1"/>
  <c r="F5887" i="4" a="1"/>
  <c r="F5887" i="4" s="1"/>
  <c r="F5886" i="4" a="1"/>
  <c r="F5886" i="4" s="1"/>
  <c r="F5885" i="4" a="1"/>
  <c r="F5885" i="4" s="1"/>
  <c r="F5884" i="4" a="1"/>
  <c r="F5884" i="4" s="1"/>
  <c r="F5883" i="4" a="1"/>
  <c r="F5883" i="4" s="1"/>
  <c r="F5882" i="4" a="1"/>
  <c r="F5882" i="4" s="1"/>
  <c r="F5881" i="4" a="1"/>
  <c r="F5881" i="4" s="1"/>
  <c r="F5880" i="4" a="1"/>
  <c r="F5880" i="4" s="1"/>
  <c r="F5879" i="4" a="1"/>
  <c r="F5879" i="4" s="1"/>
  <c r="F5878" i="4" a="1"/>
  <c r="F5878" i="4" s="1"/>
  <c r="F5877" i="4" a="1"/>
  <c r="F5877" i="4" s="1"/>
  <c r="F5876" i="4" a="1"/>
  <c r="F5876" i="4" s="1"/>
  <c r="F5875" i="4" a="1"/>
  <c r="F5875" i="4" s="1"/>
  <c r="F5874" i="4" a="1"/>
  <c r="F5874" i="4" s="1"/>
  <c r="F5873" i="4" a="1"/>
  <c r="F5873" i="4" s="1"/>
  <c r="F5872" i="4" a="1"/>
  <c r="F5872" i="4" s="1"/>
  <c r="F5871" i="4" a="1"/>
  <c r="F5871" i="4" s="1"/>
  <c r="F5870" i="4" a="1"/>
  <c r="F5870" i="4" s="1"/>
  <c r="F5869" i="4" a="1"/>
  <c r="F5869" i="4" s="1"/>
  <c r="F5868" i="4" a="1"/>
  <c r="F5868" i="4" s="1"/>
  <c r="F5867" i="4" a="1"/>
  <c r="F5867" i="4" s="1"/>
  <c r="F5866" i="4" a="1"/>
  <c r="F5866" i="4" s="1"/>
  <c r="F5865" i="4" a="1"/>
  <c r="F5865" i="4" s="1"/>
  <c r="F5864" i="4" a="1"/>
  <c r="F5864" i="4" s="1"/>
  <c r="F5863" i="4" a="1"/>
  <c r="F5863" i="4" s="1"/>
  <c r="F5862" i="4" a="1"/>
  <c r="F5862" i="4" s="1"/>
  <c r="F5861" i="4" a="1"/>
  <c r="F5861" i="4" s="1"/>
  <c r="F5860" i="4" a="1"/>
  <c r="F5860" i="4" s="1"/>
  <c r="F5859" i="4" a="1"/>
  <c r="F5859" i="4" s="1"/>
  <c r="F5858" i="4" a="1"/>
  <c r="F5858" i="4" s="1"/>
  <c r="F5857" i="4" a="1"/>
  <c r="F5857" i="4" s="1"/>
  <c r="F5856" i="4" a="1"/>
  <c r="F5856" i="4" s="1"/>
  <c r="F5855" i="4" a="1"/>
  <c r="F5855" i="4" s="1"/>
  <c r="F5854" i="4" a="1"/>
  <c r="F5854" i="4" s="1"/>
  <c r="F5853" i="4" a="1"/>
  <c r="F5853" i="4" s="1"/>
  <c r="F5852" i="4" a="1"/>
  <c r="F5852" i="4" s="1"/>
  <c r="F5851" i="4" a="1"/>
  <c r="F5851" i="4" s="1"/>
  <c r="F5850" i="4" a="1"/>
  <c r="F5850" i="4" s="1"/>
  <c r="F5849" i="4" a="1"/>
  <c r="F5849" i="4" s="1"/>
  <c r="F5848" i="4" a="1"/>
  <c r="F5848" i="4" s="1"/>
  <c r="F5847" i="4" a="1"/>
  <c r="F5847" i="4" s="1"/>
  <c r="F5846" i="4" a="1"/>
  <c r="F5846" i="4" s="1"/>
  <c r="F5845" i="4" a="1"/>
  <c r="F5845" i="4" s="1"/>
  <c r="F5844" i="4" a="1"/>
  <c r="F5844" i="4" s="1"/>
  <c r="F5843" i="4" a="1"/>
  <c r="F5843" i="4" s="1"/>
  <c r="F5842" i="4" a="1"/>
  <c r="F5842" i="4" s="1"/>
  <c r="F5841" i="4" a="1"/>
  <c r="F5841" i="4" s="1"/>
  <c r="F5840" i="4" a="1"/>
  <c r="F5840" i="4" s="1"/>
  <c r="F5839" i="4" a="1"/>
  <c r="F5839" i="4" s="1"/>
  <c r="F5838" i="4" a="1"/>
  <c r="F5838" i="4" s="1"/>
  <c r="F5837" i="4" a="1"/>
  <c r="F5837" i="4" s="1"/>
  <c r="F5836" i="4" a="1"/>
  <c r="F5836" i="4" s="1"/>
  <c r="F5835" i="4" a="1"/>
  <c r="F5835" i="4" s="1"/>
  <c r="F5834" i="4" a="1"/>
  <c r="F5834" i="4" s="1"/>
  <c r="F5833" i="4" a="1"/>
  <c r="F5833" i="4" s="1"/>
  <c r="F5832" i="4" a="1"/>
  <c r="F5832" i="4" s="1"/>
  <c r="F5831" i="4" a="1"/>
  <c r="F5831" i="4" s="1"/>
  <c r="F5830" i="4" a="1"/>
  <c r="F5830" i="4" s="1"/>
  <c r="F5829" i="4" a="1"/>
  <c r="F5829" i="4" s="1"/>
  <c r="F5828" i="4" a="1"/>
  <c r="F5828" i="4" s="1"/>
  <c r="F5827" i="4" a="1"/>
  <c r="F5827" i="4" s="1"/>
  <c r="F5826" i="4" a="1"/>
  <c r="F5826" i="4" s="1"/>
  <c r="F5825" i="4" a="1"/>
  <c r="F5825" i="4" s="1"/>
  <c r="F5824" i="4" a="1"/>
  <c r="F5824" i="4" s="1"/>
  <c r="F5823" i="4" a="1"/>
  <c r="F5823" i="4" s="1"/>
  <c r="F5822" i="4" a="1"/>
  <c r="F5822" i="4" s="1"/>
  <c r="F5821" i="4" a="1"/>
  <c r="F5821" i="4" s="1"/>
  <c r="F5820" i="4" a="1"/>
  <c r="F5820" i="4" s="1"/>
  <c r="F5819" i="4" a="1"/>
  <c r="F5819" i="4" s="1"/>
  <c r="F5818" i="4" a="1"/>
  <c r="F5818" i="4" s="1"/>
  <c r="F5817" i="4" a="1"/>
  <c r="F5817" i="4" s="1"/>
  <c r="F5816" i="4" a="1"/>
  <c r="F5816" i="4" s="1"/>
  <c r="F5815" i="4" a="1"/>
  <c r="F5815" i="4" s="1"/>
  <c r="F5814" i="4" a="1"/>
  <c r="F5814" i="4" s="1"/>
  <c r="F5813" i="4" a="1"/>
  <c r="F5813" i="4" s="1"/>
  <c r="F5812" i="4" a="1"/>
  <c r="F5812" i="4" s="1"/>
  <c r="F5811" i="4" a="1"/>
  <c r="F5811" i="4" s="1"/>
  <c r="F5810" i="4" a="1"/>
  <c r="F5810" i="4" s="1"/>
  <c r="F5809" i="4" a="1"/>
  <c r="F5809" i="4" s="1"/>
  <c r="F5808" i="4" a="1"/>
  <c r="F5808" i="4" s="1"/>
  <c r="F5807" i="4" a="1"/>
  <c r="F5807" i="4" s="1"/>
  <c r="F5806" i="4" a="1"/>
  <c r="F5806" i="4" s="1"/>
  <c r="F5805" i="4" a="1"/>
  <c r="F5805" i="4" s="1"/>
  <c r="F5804" i="4" a="1"/>
  <c r="F5804" i="4" s="1"/>
  <c r="F5803" i="4" a="1"/>
  <c r="F5803" i="4" s="1"/>
  <c r="F5802" i="4" a="1"/>
  <c r="F5802" i="4" s="1"/>
  <c r="F5801" i="4" a="1"/>
  <c r="F5801" i="4" s="1"/>
  <c r="F5800" i="4" a="1"/>
  <c r="F5800" i="4" s="1"/>
  <c r="F5799" i="4" a="1"/>
  <c r="F5799" i="4" s="1"/>
  <c r="F5798" i="4" a="1"/>
  <c r="F5798" i="4" s="1"/>
  <c r="F5797" i="4" a="1"/>
  <c r="F5797" i="4" s="1"/>
  <c r="F5796" i="4" a="1"/>
  <c r="F5796" i="4" s="1"/>
  <c r="F5795" i="4" a="1"/>
  <c r="F5795" i="4" s="1"/>
  <c r="F5794" i="4" a="1"/>
  <c r="F5794" i="4" s="1"/>
  <c r="F5793" i="4" a="1"/>
  <c r="F5793" i="4" s="1"/>
  <c r="F5792" i="4" a="1"/>
  <c r="F5792" i="4" s="1"/>
  <c r="F5791" i="4" a="1"/>
  <c r="F5791" i="4" s="1"/>
  <c r="F5790" i="4" a="1"/>
  <c r="F5790" i="4" s="1"/>
  <c r="F5789" i="4" a="1"/>
  <c r="F5789" i="4" s="1"/>
  <c r="F5788" i="4" a="1"/>
  <c r="F5788" i="4" s="1"/>
  <c r="F5787" i="4" a="1"/>
  <c r="F5787" i="4" s="1"/>
  <c r="F5786" i="4" a="1"/>
  <c r="F5786" i="4" s="1"/>
  <c r="F5785" i="4" a="1"/>
  <c r="F5785" i="4" s="1"/>
  <c r="F5784" i="4" a="1"/>
  <c r="F5784" i="4" s="1"/>
  <c r="F5783" i="4" a="1"/>
  <c r="F5783" i="4" s="1"/>
  <c r="F5782" i="4" a="1"/>
  <c r="F5782" i="4" s="1"/>
  <c r="F5781" i="4" a="1"/>
  <c r="F5781" i="4" s="1"/>
  <c r="F5780" i="4" a="1"/>
  <c r="F5780" i="4" s="1"/>
  <c r="F5779" i="4" a="1"/>
  <c r="F5779" i="4" s="1"/>
  <c r="F5778" i="4" a="1"/>
  <c r="F5778" i="4" s="1"/>
  <c r="F5777" i="4" a="1"/>
  <c r="F5777" i="4" s="1"/>
  <c r="F5776" i="4" a="1"/>
  <c r="F5776" i="4" s="1"/>
  <c r="F5775" i="4" a="1"/>
  <c r="F5775" i="4" s="1"/>
  <c r="F5774" i="4" a="1"/>
  <c r="F5774" i="4" s="1"/>
  <c r="F5773" i="4" a="1"/>
  <c r="F5773" i="4" s="1"/>
  <c r="F5772" i="4" a="1"/>
  <c r="F5772" i="4" s="1"/>
  <c r="F5771" i="4" a="1"/>
  <c r="F5771" i="4" s="1"/>
  <c r="F5770" i="4" a="1"/>
  <c r="F5770" i="4" s="1"/>
  <c r="F5769" i="4" a="1"/>
  <c r="F5769" i="4" s="1"/>
  <c r="F5768" i="4" a="1"/>
  <c r="F5768" i="4" s="1"/>
  <c r="F5767" i="4" a="1"/>
  <c r="F5767" i="4" s="1"/>
  <c r="F5766" i="4" a="1"/>
  <c r="F5766" i="4" s="1"/>
  <c r="F5765" i="4" a="1"/>
  <c r="F5765" i="4" s="1"/>
  <c r="F5764" i="4" a="1"/>
  <c r="F5764" i="4" s="1"/>
  <c r="F5763" i="4" a="1"/>
  <c r="F5763" i="4" s="1"/>
  <c r="F5762" i="4" a="1"/>
  <c r="F5762" i="4" s="1"/>
  <c r="F5761" i="4" a="1"/>
  <c r="F5761" i="4" s="1"/>
  <c r="F5760" i="4" a="1"/>
  <c r="F5760" i="4" s="1"/>
  <c r="F5759" i="4" a="1"/>
  <c r="F5759" i="4" s="1"/>
  <c r="F5758" i="4" a="1"/>
  <c r="F5758" i="4" s="1"/>
  <c r="F5757" i="4" a="1"/>
  <c r="F5757" i="4" s="1"/>
  <c r="F5756" i="4" a="1"/>
  <c r="F5756" i="4" s="1"/>
  <c r="F5755" i="4" a="1"/>
  <c r="F5755" i="4" s="1"/>
  <c r="F5754" i="4" a="1"/>
  <c r="F5754" i="4" s="1"/>
  <c r="F5753" i="4" a="1"/>
  <c r="F5753" i="4" s="1"/>
  <c r="F5752" i="4" a="1"/>
  <c r="F5752" i="4" s="1"/>
  <c r="F5751" i="4" a="1"/>
  <c r="F5751" i="4" s="1"/>
  <c r="F5750" i="4" a="1"/>
  <c r="F5750" i="4" s="1"/>
  <c r="F5749" i="4" a="1"/>
  <c r="F5749" i="4" s="1"/>
  <c r="F5748" i="4" a="1"/>
  <c r="F5748" i="4" s="1"/>
  <c r="F5747" i="4" a="1"/>
  <c r="F5747" i="4" s="1"/>
  <c r="F5746" i="4" a="1"/>
  <c r="F5746" i="4" s="1"/>
  <c r="F5745" i="4" a="1"/>
  <c r="F5745" i="4" s="1"/>
  <c r="F5744" i="4" a="1"/>
  <c r="F5744" i="4" s="1"/>
  <c r="F5743" i="4" a="1"/>
  <c r="F5743" i="4" s="1"/>
  <c r="F5742" i="4" a="1"/>
  <c r="F5742" i="4" s="1"/>
  <c r="F5741" i="4" a="1"/>
  <c r="F5741" i="4" s="1"/>
  <c r="F5740" i="4" a="1"/>
  <c r="F5740" i="4" s="1"/>
  <c r="F5739" i="4" a="1"/>
  <c r="F5739" i="4" s="1"/>
  <c r="F5738" i="4" a="1"/>
  <c r="F5738" i="4" s="1"/>
  <c r="F5737" i="4" a="1"/>
  <c r="F5737" i="4" s="1"/>
  <c r="F5736" i="4" a="1"/>
  <c r="F5736" i="4" s="1"/>
  <c r="F5735" i="4" a="1"/>
  <c r="F5735" i="4" s="1"/>
  <c r="F5734" i="4" a="1"/>
  <c r="F5734" i="4" s="1"/>
  <c r="F5733" i="4" a="1"/>
  <c r="F5733" i="4" s="1"/>
  <c r="F5732" i="4" a="1"/>
  <c r="F5732" i="4" s="1"/>
  <c r="F5731" i="4" a="1"/>
  <c r="F5731" i="4" s="1"/>
  <c r="F5730" i="4" a="1"/>
  <c r="F5730" i="4" s="1"/>
  <c r="F5729" i="4" a="1"/>
  <c r="F5729" i="4" s="1"/>
  <c r="F5728" i="4" a="1"/>
  <c r="F5728" i="4" s="1"/>
  <c r="F5727" i="4" a="1"/>
  <c r="F5727" i="4" s="1"/>
  <c r="F5726" i="4" a="1"/>
  <c r="F5726" i="4" s="1"/>
  <c r="F5725" i="4" a="1"/>
  <c r="F5725" i="4" s="1"/>
  <c r="F5724" i="4" a="1"/>
  <c r="F5724" i="4" s="1"/>
  <c r="F5723" i="4" a="1"/>
  <c r="F5723" i="4" s="1"/>
  <c r="F5722" i="4" a="1"/>
  <c r="F5722" i="4" s="1"/>
  <c r="F5721" i="4" a="1"/>
  <c r="F5721" i="4" s="1"/>
  <c r="F5720" i="4" a="1"/>
  <c r="F5720" i="4" s="1"/>
  <c r="F5719" i="4" a="1"/>
  <c r="F5719" i="4" s="1"/>
  <c r="F5718" i="4" a="1"/>
  <c r="F5718" i="4" s="1"/>
  <c r="F5717" i="4" a="1"/>
  <c r="F5717" i="4" s="1"/>
  <c r="F5716" i="4" a="1"/>
  <c r="F5716" i="4" s="1"/>
  <c r="F5715" i="4" a="1"/>
  <c r="F5715" i="4" s="1"/>
  <c r="F5714" i="4" a="1"/>
  <c r="F5714" i="4" s="1"/>
  <c r="F5713" i="4" a="1"/>
  <c r="F5713" i="4" s="1"/>
  <c r="F5712" i="4" a="1"/>
  <c r="F5712" i="4" s="1"/>
  <c r="F5711" i="4" a="1"/>
  <c r="F5711" i="4" s="1"/>
  <c r="F5710" i="4" a="1"/>
  <c r="F5710" i="4" s="1"/>
  <c r="F5709" i="4" a="1"/>
  <c r="F5709" i="4" s="1"/>
  <c r="F5708" i="4" a="1"/>
  <c r="F5708" i="4" s="1"/>
  <c r="F5707" i="4" a="1"/>
  <c r="F5707" i="4" s="1"/>
  <c r="F5706" i="4" a="1"/>
  <c r="F5706" i="4" s="1"/>
  <c r="F5705" i="4" a="1"/>
  <c r="F5705" i="4" s="1"/>
  <c r="F5704" i="4" a="1"/>
  <c r="F5704" i="4" s="1"/>
  <c r="F5703" i="4" a="1"/>
  <c r="F5703" i="4" s="1"/>
  <c r="F5702" i="4" a="1"/>
  <c r="F5702" i="4" s="1"/>
  <c r="F5701" i="4" a="1"/>
  <c r="F5701" i="4" s="1"/>
  <c r="F5700" i="4" a="1"/>
  <c r="F5700" i="4" s="1"/>
  <c r="F5699" i="4" a="1"/>
  <c r="F5699" i="4" s="1"/>
  <c r="F5698" i="4" a="1"/>
  <c r="F5698" i="4" s="1"/>
  <c r="F5697" i="4" a="1"/>
  <c r="F5697" i="4" s="1"/>
  <c r="F5696" i="4" a="1"/>
  <c r="F5696" i="4" s="1"/>
  <c r="F5695" i="4" a="1"/>
  <c r="F5695" i="4" s="1"/>
  <c r="F5694" i="4" a="1"/>
  <c r="F5694" i="4" s="1"/>
  <c r="F5693" i="4" a="1"/>
  <c r="F5693" i="4" s="1"/>
  <c r="F5692" i="4" a="1"/>
  <c r="F5692" i="4" s="1"/>
  <c r="F5691" i="4" a="1"/>
  <c r="F5691" i="4" s="1"/>
  <c r="F5690" i="4" a="1"/>
  <c r="F5690" i="4" s="1"/>
  <c r="F5689" i="4" a="1"/>
  <c r="F5689" i="4" s="1"/>
  <c r="F5688" i="4" a="1"/>
  <c r="F5688" i="4" s="1"/>
  <c r="F5687" i="4" a="1"/>
  <c r="F5687" i="4" s="1"/>
  <c r="F5686" i="4" a="1"/>
  <c r="F5686" i="4" s="1"/>
  <c r="F5685" i="4" a="1"/>
  <c r="F5685" i="4" s="1"/>
  <c r="F5684" i="4" a="1"/>
  <c r="F5684" i="4" s="1"/>
  <c r="F5683" i="4" a="1"/>
  <c r="F5683" i="4" s="1"/>
  <c r="F5682" i="4" a="1"/>
  <c r="F5682" i="4" s="1"/>
  <c r="F5681" i="4" a="1"/>
  <c r="F5681" i="4" s="1"/>
  <c r="F5680" i="4" a="1"/>
  <c r="F5680" i="4" s="1"/>
  <c r="F5679" i="4" a="1"/>
  <c r="F5679" i="4" s="1"/>
  <c r="F5678" i="4" a="1"/>
  <c r="F5678" i="4" s="1"/>
  <c r="F5677" i="4" a="1"/>
  <c r="F5677" i="4" s="1"/>
  <c r="F5676" i="4" a="1"/>
  <c r="F5676" i="4" s="1"/>
  <c r="F5675" i="4" a="1"/>
  <c r="F5675" i="4" s="1"/>
  <c r="F5674" i="4" a="1"/>
  <c r="F5674" i="4" s="1"/>
  <c r="F5673" i="4" a="1"/>
  <c r="F5673" i="4" s="1"/>
  <c r="F5672" i="4" a="1"/>
  <c r="F5672" i="4" s="1"/>
  <c r="F5671" i="4" a="1"/>
  <c r="F5671" i="4" s="1"/>
  <c r="F5670" i="4" a="1"/>
  <c r="F5670" i="4" s="1"/>
  <c r="F5669" i="4" a="1"/>
  <c r="F5669" i="4" s="1"/>
  <c r="F5668" i="4" a="1"/>
  <c r="F5668" i="4" s="1"/>
  <c r="F5667" i="4" a="1"/>
  <c r="F5667" i="4" s="1"/>
  <c r="F5666" i="4" a="1"/>
  <c r="F5666" i="4" s="1"/>
  <c r="F5665" i="4" a="1"/>
  <c r="F5665" i="4" s="1"/>
  <c r="F5664" i="4" a="1"/>
  <c r="F5664" i="4" s="1"/>
  <c r="F5663" i="4" a="1"/>
  <c r="F5663" i="4" s="1"/>
  <c r="F5662" i="4" a="1"/>
  <c r="F5662" i="4" s="1"/>
  <c r="F5661" i="4" a="1"/>
  <c r="F5661" i="4" s="1"/>
  <c r="F5660" i="4" a="1"/>
  <c r="F5660" i="4" s="1"/>
  <c r="F5659" i="4" a="1"/>
  <c r="F5659" i="4" s="1"/>
  <c r="F5658" i="4" a="1"/>
  <c r="F5658" i="4" s="1"/>
  <c r="F5657" i="4" a="1"/>
  <c r="F5657" i="4" s="1"/>
  <c r="F5656" i="4" a="1"/>
  <c r="F5656" i="4" s="1"/>
  <c r="F5655" i="4" a="1"/>
  <c r="F5655" i="4" s="1"/>
  <c r="F5654" i="4" a="1"/>
  <c r="F5654" i="4" s="1"/>
  <c r="F5653" i="4" a="1"/>
  <c r="F5653" i="4" s="1"/>
  <c r="F5652" i="4" a="1"/>
  <c r="F5652" i="4" s="1"/>
  <c r="F5651" i="4" a="1"/>
  <c r="F5651" i="4" s="1"/>
  <c r="F5650" i="4" a="1"/>
  <c r="F5650" i="4" s="1"/>
  <c r="F5649" i="4" a="1"/>
  <c r="F5649" i="4" s="1"/>
  <c r="F5648" i="4" a="1"/>
  <c r="F5648" i="4" s="1"/>
  <c r="F5647" i="4" a="1"/>
  <c r="F5647" i="4" s="1"/>
  <c r="F5646" i="4" a="1"/>
  <c r="F5646" i="4" s="1"/>
  <c r="F5645" i="4" a="1"/>
  <c r="F5645" i="4" s="1"/>
  <c r="F5644" i="4" a="1"/>
  <c r="F5644" i="4" s="1"/>
  <c r="F5643" i="4" a="1"/>
  <c r="F5643" i="4" s="1"/>
  <c r="F5642" i="4" a="1"/>
  <c r="F5642" i="4" s="1"/>
  <c r="F5641" i="4" a="1"/>
  <c r="F5641" i="4" s="1"/>
  <c r="F5640" i="4" a="1"/>
  <c r="F5640" i="4" s="1"/>
  <c r="F5639" i="4" a="1"/>
  <c r="F5639" i="4" s="1"/>
  <c r="F5638" i="4" a="1"/>
  <c r="F5638" i="4" s="1"/>
  <c r="F5637" i="4" a="1"/>
  <c r="F5637" i="4" s="1"/>
  <c r="F5636" i="4" a="1"/>
  <c r="F5636" i="4" s="1"/>
  <c r="F5635" i="4" a="1"/>
  <c r="F5635" i="4" s="1"/>
  <c r="F5634" i="4" a="1"/>
  <c r="F5634" i="4" s="1"/>
  <c r="F5633" i="4" a="1"/>
  <c r="F5633" i="4" s="1"/>
  <c r="F5632" i="4" a="1"/>
  <c r="F5632" i="4" s="1"/>
  <c r="F5631" i="4" a="1"/>
  <c r="F5631" i="4" s="1"/>
  <c r="F5630" i="4" a="1"/>
  <c r="F5630" i="4" s="1"/>
  <c r="F5629" i="4" a="1"/>
  <c r="F5629" i="4" s="1"/>
  <c r="F5628" i="4" a="1"/>
  <c r="F5628" i="4" s="1"/>
  <c r="F5627" i="4" a="1"/>
  <c r="F5627" i="4" s="1"/>
  <c r="F5626" i="4" a="1"/>
  <c r="F5626" i="4" s="1"/>
  <c r="F5625" i="4" a="1"/>
  <c r="F5625" i="4" s="1"/>
  <c r="F5624" i="4" a="1"/>
  <c r="F5624" i="4" s="1"/>
  <c r="F5623" i="4" a="1"/>
  <c r="F5623" i="4" s="1"/>
  <c r="F5622" i="4" a="1"/>
  <c r="F5622" i="4" s="1"/>
  <c r="F5621" i="4" a="1"/>
  <c r="F5621" i="4" s="1"/>
  <c r="F5620" i="4" a="1"/>
  <c r="F5620" i="4" s="1"/>
  <c r="F5619" i="4" a="1"/>
  <c r="F5619" i="4" s="1"/>
  <c r="F5618" i="4" a="1"/>
  <c r="F5618" i="4" s="1"/>
  <c r="F5617" i="4" a="1"/>
  <c r="F5617" i="4" s="1"/>
  <c r="F5616" i="4" a="1"/>
  <c r="F5616" i="4" s="1"/>
  <c r="F5615" i="4" a="1"/>
  <c r="F5615" i="4" s="1"/>
  <c r="F5614" i="4" a="1"/>
  <c r="F5614" i="4" s="1"/>
  <c r="F5613" i="4" a="1"/>
  <c r="F5613" i="4" s="1"/>
  <c r="F5612" i="4" a="1"/>
  <c r="F5612" i="4" s="1"/>
  <c r="F5611" i="4" a="1"/>
  <c r="F5611" i="4" s="1"/>
  <c r="F5610" i="4" a="1"/>
  <c r="F5610" i="4" s="1"/>
  <c r="F5609" i="4" a="1"/>
  <c r="F5609" i="4" s="1"/>
  <c r="F5608" i="4" a="1"/>
  <c r="F5608" i="4" s="1"/>
  <c r="F5607" i="4" a="1"/>
  <c r="F5607" i="4" s="1"/>
  <c r="F5606" i="4" a="1"/>
  <c r="F5606" i="4" s="1"/>
  <c r="F5605" i="4" a="1"/>
  <c r="F5605" i="4" s="1"/>
  <c r="F5604" i="4" a="1"/>
  <c r="F5604" i="4" s="1"/>
  <c r="F5603" i="4" a="1"/>
  <c r="F5603" i="4" s="1"/>
  <c r="F5602" i="4" a="1"/>
  <c r="F5602" i="4" s="1"/>
  <c r="F5601" i="4" a="1"/>
  <c r="F5601" i="4" s="1"/>
  <c r="F5600" i="4" a="1"/>
  <c r="F5600" i="4" s="1"/>
  <c r="F5599" i="4" a="1"/>
  <c r="F5599" i="4" s="1"/>
  <c r="F5598" i="4" a="1"/>
  <c r="F5598" i="4" s="1"/>
  <c r="F5597" i="4" a="1"/>
  <c r="F5597" i="4" s="1"/>
  <c r="F5596" i="4" a="1"/>
  <c r="F5596" i="4" s="1"/>
  <c r="F5595" i="4" a="1"/>
  <c r="F5595" i="4" s="1"/>
  <c r="F5594" i="4" a="1"/>
  <c r="F5594" i="4" s="1"/>
  <c r="F5593" i="4" a="1"/>
  <c r="F5593" i="4" s="1"/>
  <c r="F5592" i="4" a="1"/>
  <c r="F5592" i="4" s="1"/>
  <c r="F5591" i="4" a="1"/>
  <c r="F5591" i="4" s="1"/>
  <c r="F5590" i="4" a="1"/>
  <c r="F5590" i="4" s="1"/>
  <c r="F5589" i="4" a="1"/>
  <c r="F5589" i="4" s="1"/>
  <c r="F5588" i="4" a="1"/>
  <c r="F5588" i="4" s="1"/>
  <c r="F5587" i="4" a="1"/>
  <c r="F5587" i="4" s="1"/>
  <c r="F5586" i="4" a="1"/>
  <c r="F5586" i="4" s="1"/>
  <c r="F5585" i="4" a="1"/>
  <c r="F5585" i="4" s="1"/>
  <c r="F5584" i="4" a="1"/>
  <c r="F5584" i="4" s="1"/>
  <c r="F5583" i="4" a="1"/>
  <c r="F5583" i="4" s="1"/>
  <c r="F5582" i="4" a="1"/>
  <c r="F5582" i="4" s="1"/>
  <c r="F5581" i="4" a="1"/>
  <c r="F5581" i="4" s="1"/>
  <c r="F5580" i="4" a="1"/>
  <c r="F5580" i="4" s="1"/>
  <c r="F5579" i="4" a="1"/>
  <c r="F5579" i="4" s="1"/>
  <c r="F5578" i="4" a="1"/>
  <c r="F5578" i="4" s="1"/>
  <c r="F5577" i="4" a="1"/>
  <c r="F5577" i="4" s="1"/>
  <c r="F5576" i="4" a="1"/>
  <c r="F5576" i="4" s="1"/>
  <c r="F5575" i="4" a="1"/>
  <c r="F5575" i="4" s="1"/>
  <c r="F5574" i="4" a="1"/>
  <c r="F5574" i="4" s="1"/>
  <c r="F5573" i="4" a="1"/>
  <c r="F5573" i="4" s="1"/>
  <c r="F5572" i="4" a="1"/>
  <c r="F5572" i="4" s="1"/>
  <c r="F5571" i="4" a="1"/>
  <c r="F5571" i="4" s="1"/>
  <c r="F5570" i="4" a="1"/>
  <c r="F5570" i="4" s="1"/>
  <c r="F5569" i="4" a="1"/>
  <c r="F5569" i="4" s="1"/>
  <c r="F5568" i="4" a="1"/>
  <c r="F5568" i="4" s="1"/>
  <c r="F5567" i="4" a="1"/>
  <c r="F5567" i="4" s="1"/>
  <c r="F5566" i="4" a="1"/>
  <c r="F5566" i="4" s="1"/>
  <c r="F5565" i="4" a="1"/>
  <c r="F5565" i="4" s="1"/>
  <c r="F5564" i="4" a="1"/>
  <c r="F5564" i="4" s="1"/>
  <c r="F5563" i="4" a="1"/>
  <c r="F5563" i="4" s="1"/>
  <c r="F5562" i="4" a="1"/>
  <c r="F5562" i="4" s="1"/>
  <c r="F5561" i="4" a="1"/>
  <c r="F5561" i="4" s="1"/>
  <c r="F5560" i="4" a="1"/>
  <c r="F5560" i="4" s="1"/>
  <c r="F5559" i="4" a="1"/>
  <c r="F5559" i="4" s="1"/>
  <c r="F5558" i="4" a="1"/>
  <c r="F5558" i="4" s="1"/>
  <c r="F5557" i="4" a="1"/>
  <c r="F5557" i="4" s="1"/>
  <c r="F5556" i="4" a="1"/>
  <c r="F5556" i="4" s="1"/>
  <c r="F5555" i="4" a="1"/>
  <c r="F5555" i="4" s="1"/>
  <c r="F5554" i="4" a="1"/>
  <c r="F5554" i="4" s="1"/>
  <c r="F5553" i="4" a="1"/>
  <c r="F5553" i="4" s="1"/>
  <c r="F5552" i="4" a="1"/>
  <c r="F5552" i="4" s="1"/>
  <c r="F5551" i="4" a="1"/>
  <c r="F5551" i="4" s="1"/>
  <c r="F5550" i="4" a="1"/>
  <c r="F5550" i="4" s="1"/>
  <c r="F5549" i="4" a="1"/>
  <c r="F5549" i="4" s="1"/>
  <c r="F5548" i="4" a="1"/>
  <c r="F5548" i="4" s="1"/>
  <c r="F5547" i="4" a="1"/>
  <c r="F5547" i="4" s="1"/>
  <c r="F5546" i="4" a="1"/>
  <c r="F5546" i="4" s="1"/>
  <c r="F5545" i="4" a="1"/>
  <c r="F5545" i="4" s="1"/>
  <c r="F5544" i="4" a="1"/>
  <c r="F5544" i="4" s="1"/>
  <c r="F5543" i="4" a="1"/>
  <c r="F5543" i="4" s="1"/>
  <c r="F5542" i="4" a="1"/>
  <c r="F5542" i="4" s="1"/>
  <c r="F5541" i="4" a="1"/>
  <c r="F5541" i="4" s="1"/>
  <c r="F5540" i="4" a="1"/>
  <c r="F5540" i="4" s="1"/>
  <c r="F5539" i="4" a="1"/>
  <c r="F5539" i="4" s="1"/>
  <c r="F5538" i="4" a="1"/>
  <c r="F5538" i="4" s="1"/>
  <c r="F5537" i="4" a="1"/>
  <c r="F5537" i="4" s="1"/>
  <c r="F5536" i="4" a="1"/>
  <c r="F5536" i="4" s="1"/>
  <c r="F5535" i="4" a="1"/>
  <c r="F5535" i="4" s="1"/>
  <c r="F5534" i="4" a="1"/>
  <c r="F5534" i="4" s="1"/>
  <c r="F5533" i="4" a="1"/>
  <c r="F5533" i="4" s="1"/>
  <c r="F5532" i="4" a="1"/>
  <c r="F5532" i="4" s="1"/>
  <c r="F5531" i="4" a="1"/>
  <c r="F5531" i="4" s="1"/>
  <c r="F5530" i="4" a="1"/>
  <c r="F5530" i="4" s="1"/>
  <c r="F5529" i="4" a="1"/>
  <c r="F5529" i="4" s="1"/>
  <c r="F5528" i="4" a="1"/>
  <c r="F5528" i="4" s="1"/>
  <c r="F5527" i="4" a="1"/>
  <c r="F5527" i="4" s="1"/>
  <c r="F5526" i="4" a="1"/>
  <c r="F5526" i="4" s="1"/>
  <c r="F5525" i="4" a="1"/>
  <c r="F5525" i="4" s="1"/>
  <c r="F5524" i="4" a="1"/>
  <c r="F5524" i="4" s="1"/>
  <c r="F5523" i="4" a="1"/>
  <c r="F5523" i="4" s="1"/>
  <c r="F5522" i="4" a="1"/>
  <c r="F5522" i="4" s="1"/>
  <c r="F5521" i="4" a="1"/>
  <c r="F5521" i="4" s="1"/>
  <c r="F5520" i="4" a="1"/>
  <c r="F5520" i="4" s="1"/>
  <c r="F5519" i="4" a="1"/>
  <c r="F5519" i="4" s="1"/>
  <c r="F5518" i="4" a="1"/>
  <c r="F5518" i="4" s="1"/>
  <c r="F5517" i="4" a="1"/>
  <c r="F5517" i="4" s="1"/>
  <c r="F5516" i="4" a="1"/>
  <c r="F5516" i="4" s="1"/>
  <c r="F5515" i="4" a="1"/>
  <c r="F5515" i="4" s="1"/>
  <c r="F5514" i="4" a="1"/>
  <c r="F5514" i="4" s="1"/>
  <c r="F5513" i="4" a="1"/>
  <c r="F5513" i="4" s="1"/>
  <c r="F5512" i="4" a="1"/>
  <c r="F5512" i="4" s="1"/>
  <c r="F5511" i="4" a="1"/>
  <c r="F5511" i="4" s="1"/>
  <c r="F5510" i="4" a="1"/>
  <c r="F5510" i="4" s="1"/>
  <c r="F5509" i="4" a="1"/>
  <c r="F5509" i="4" s="1"/>
  <c r="F5508" i="4" a="1"/>
  <c r="F5508" i="4" s="1"/>
  <c r="F5507" i="4" a="1"/>
  <c r="F5507" i="4" s="1"/>
  <c r="F5506" i="4" a="1"/>
  <c r="F5506" i="4" s="1"/>
  <c r="F5505" i="4" a="1"/>
  <c r="F5505" i="4" s="1"/>
  <c r="F5504" i="4" a="1"/>
  <c r="F5504" i="4" s="1"/>
  <c r="F5503" i="4" a="1"/>
  <c r="F5503" i="4" s="1"/>
  <c r="F5502" i="4" a="1"/>
  <c r="F5502" i="4" s="1"/>
  <c r="F5501" i="4" a="1"/>
  <c r="F5501" i="4" s="1"/>
  <c r="F5500" i="4" a="1"/>
  <c r="F5500" i="4" s="1"/>
  <c r="F5499" i="4" a="1"/>
  <c r="F5499" i="4" s="1"/>
  <c r="F5498" i="4" a="1"/>
  <c r="F5498" i="4" s="1"/>
  <c r="F5497" i="4" a="1"/>
  <c r="F5497" i="4" s="1"/>
  <c r="F5496" i="4" a="1"/>
  <c r="F5496" i="4" s="1"/>
  <c r="F5495" i="4" a="1"/>
  <c r="F5495" i="4" s="1"/>
  <c r="F5494" i="4" a="1"/>
  <c r="F5494" i="4" s="1"/>
  <c r="F5493" i="4" a="1"/>
  <c r="F5493" i="4" s="1"/>
  <c r="F5492" i="4" a="1"/>
  <c r="F5492" i="4" s="1"/>
  <c r="F5491" i="4" a="1"/>
  <c r="F5491" i="4" s="1"/>
  <c r="F5490" i="4" a="1"/>
  <c r="F5490" i="4" s="1"/>
  <c r="F5489" i="4" a="1"/>
  <c r="F5489" i="4" s="1"/>
  <c r="F5488" i="4" a="1"/>
  <c r="F5488" i="4" s="1"/>
  <c r="F5487" i="4" a="1"/>
  <c r="F5487" i="4" s="1"/>
  <c r="F5486" i="4" a="1"/>
  <c r="F5486" i="4" s="1"/>
  <c r="F5485" i="4" a="1"/>
  <c r="F5485" i="4" s="1"/>
  <c r="F5484" i="4" a="1"/>
  <c r="F5484" i="4" s="1"/>
  <c r="F5483" i="4" a="1"/>
  <c r="F5483" i="4" s="1"/>
  <c r="F5482" i="4" a="1"/>
  <c r="F5482" i="4" s="1"/>
  <c r="F5481" i="4" a="1"/>
  <c r="F5481" i="4" s="1"/>
  <c r="F5480" i="4" a="1"/>
  <c r="F5480" i="4" s="1"/>
  <c r="F5479" i="4" a="1"/>
  <c r="F5479" i="4" s="1"/>
  <c r="F5478" i="4" a="1"/>
  <c r="F5478" i="4" s="1"/>
  <c r="F5477" i="4" a="1"/>
  <c r="F5477" i="4" s="1"/>
  <c r="F5476" i="4" a="1"/>
  <c r="F5476" i="4" s="1"/>
  <c r="F5475" i="4" a="1"/>
  <c r="F5475" i="4" s="1"/>
  <c r="F5474" i="4" a="1"/>
  <c r="F5474" i="4" s="1"/>
  <c r="F5473" i="4" a="1"/>
  <c r="F5473" i="4" s="1"/>
  <c r="F5472" i="4" a="1"/>
  <c r="F5472" i="4" s="1"/>
  <c r="F5471" i="4" a="1"/>
  <c r="F5471" i="4" s="1"/>
  <c r="F5470" i="4" a="1"/>
  <c r="F5470" i="4" s="1"/>
  <c r="F5469" i="4" a="1"/>
  <c r="F5469" i="4" s="1"/>
  <c r="F5468" i="4" a="1"/>
  <c r="F5468" i="4" s="1"/>
  <c r="F5467" i="4" a="1"/>
  <c r="F5467" i="4" s="1"/>
  <c r="F5466" i="4" a="1"/>
  <c r="F5466" i="4" s="1"/>
  <c r="F5465" i="4" a="1"/>
  <c r="F5465" i="4" s="1"/>
  <c r="F5464" i="4" a="1"/>
  <c r="F5464" i="4" s="1"/>
  <c r="F5463" i="4" a="1"/>
  <c r="F5463" i="4" s="1"/>
  <c r="F5462" i="4" a="1"/>
  <c r="F5462" i="4" s="1"/>
  <c r="F5461" i="4" a="1"/>
  <c r="F5461" i="4" s="1"/>
  <c r="F5460" i="4" a="1"/>
  <c r="F5460" i="4" s="1"/>
  <c r="F5459" i="4" a="1"/>
  <c r="F5459" i="4" s="1"/>
  <c r="F5458" i="4" a="1"/>
  <c r="F5458" i="4" s="1"/>
  <c r="F5457" i="4" a="1"/>
  <c r="F5457" i="4" s="1"/>
  <c r="F5456" i="4" a="1"/>
  <c r="F5456" i="4" s="1"/>
  <c r="F5455" i="4" a="1"/>
  <c r="F5455" i="4" s="1"/>
  <c r="F5454" i="4" a="1"/>
  <c r="F5454" i="4" s="1"/>
  <c r="F5453" i="4" a="1"/>
  <c r="F5453" i="4" s="1"/>
  <c r="F5452" i="4" a="1"/>
  <c r="F5452" i="4" s="1"/>
  <c r="F5451" i="4" a="1"/>
  <c r="F5451" i="4" s="1"/>
  <c r="F5450" i="4" a="1"/>
  <c r="F5450" i="4" s="1"/>
  <c r="F5449" i="4" a="1"/>
  <c r="F5449" i="4" s="1"/>
  <c r="F5448" i="4" a="1"/>
  <c r="F5448" i="4" s="1"/>
  <c r="F5447" i="4" a="1"/>
  <c r="F5447" i="4" s="1"/>
  <c r="F5446" i="4" a="1"/>
  <c r="F5446" i="4" s="1"/>
  <c r="F5445" i="4" a="1"/>
  <c r="F5445" i="4" s="1"/>
  <c r="F5444" i="4" a="1"/>
  <c r="F5444" i="4" s="1"/>
  <c r="F5443" i="4" a="1"/>
  <c r="F5443" i="4" s="1"/>
  <c r="F5442" i="4" a="1"/>
  <c r="F5442" i="4" s="1"/>
  <c r="F5441" i="4" a="1"/>
  <c r="F5441" i="4" s="1"/>
  <c r="F5440" i="4" a="1"/>
  <c r="F5440" i="4" s="1"/>
  <c r="F5439" i="4" a="1"/>
  <c r="F5439" i="4" s="1"/>
  <c r="F5438" i="4" a="1"/>
  <c r="F5438" i="4" s="1"/>
  <c r="F5437" i="4" a="1"/>
  <c r="F5437" i="4" s="1"/>
  <c r="F5436" i="4" a="1"/>
  <c r="F5436" i="4" s="1"/>
  <c r="F5435" i="4" a="1"/>
  <c r="F5435" i="4" s="1"/>
  <c r="F5434" i="4" a="1"/>
  <c r="F5434" i="4" s="1"/>
  <c r="F5433" i="4" a="1"/>
  <c r="F5433" i="4" s="1"/>
  <c r="F5432" i="4" a="1"/>
  <c r="F5432" i="4" s="1"/>
  <c r="F5431" i="4" a="1"/>
  <c r="F5431" i="4" s="1"/>
  <c r="F5430" i="4" a="1"/>
  <c r="F5430" i="4" s="1"/>
  <c r="F5429" i="4" a="1"/>
  <c r="F5429" i="4" s="1"/>
  <c r="F5428" i="4" a="1"/>
  <c r="F5428" i="4" s="1"/>
  <c r="F5427" i="4" a="1"/>
  <c r="F5427" i="4" s="1"/>
  <c r="F5426" i="4" a="1"/>
  <c r="F5426" i="4" s="1"/>
  <c r="F5425" i="4" a="1"/>
  <c r="F5425" i="4" s="1"/>
  <c r="F5424" i="4" a="1"/>
  <c r="F5424" i="4" s="1"/>
  <c r="F5423" i="4" a="1"/>
  <c r="F5423" i="4" s="1"/>
  <c r="F5422" i="4" a="1"/>
  <c r="F5422" i="4" s="1"/>
  <c r="F5421" i="4" a="1"/>
  <c r="F5421" i="4" s="1"/>
  <c r="F5420" i="4" a="1"/>
  <c r="F5420" i="4" s="1"/>
  <c r="F5419" i="4" a="1"/>
  <c r="F5419" i="4" s="1"/>
  <c r="F5418" i="4" a="1"/>
  <c r="F5418" i="4" s="1"/>
  <c r="F5417" i="4" a="1"/>
  <c r="F5417" i="4" s="1"/>
  <c r="F5416" i="4" a="1"/>
  <c r="F5416" i="4" s="1"/>
  <c r="F5415" i="4" a="1"/>
  <c r="F5415" i="4" s="1"/>
  <c r="F5414" i="4" a="1"/>
  <c r="F5414" i="4" s="1"/>
  <c r="F5413" i="4" a="1"/>
  <c r="F5413" i="4" s="1"/>
  <c r="F5412" i="4" a="1"/>
  <c r="F5412" i="4" s="1"/>
  <c r="F5411" i="4" a="1"/>
  <c r="F5411" i="4" s="1"/>
  <c r="F5410" i="4" a="1"/>
  <c r="F5410" i="4" s="1"/>
  <c r="F5409" i="4" a="1"/>
  <c r="F5409" i="4" s="1"/>
  <c r="F5408" i="4" a="1"/>
  <c r="F5408" i="4" s="1"/>
  <c r="F5407" i="4" a="1"/>
  <c r="F5407" i="4" s="1"/>
  <c r="F5406" i="4" a="1"/>
  <c r="F5406" i="4" s="1"/>
  <c r="F5405" i="4" a="1"/>
  <c r="F5405" i="4" s="1"/>
  <c r="F5404" i="4" a="1"/>
  <c r="F5404" i="4" s="1"/>
  <c r="F5403" i="4" a="1"/>
  <c r="F5403" i="4" s="1"/>
  <c r="F5402" i="4" a="1"/>
  <c r="F5402" i="4" s="1"/>
  <c r="F5401" i="4" a="1"/>
  <c r="F5401" i="4" s="1"/>
  <c r="F5400" i="4" a="1"/>
  <c r="F5400" i="4" s="1"/>
  <c r="F5399" i="4" a="1"/>
  <c r="F5399" i="4" s="1"/>
  <c r="F5398" i="4" a="1"/>
  <c r="F5398" i="4" s="1"/>
  <c r="F5397" i="4" a="1"/>
  <c r="F5397" i="4" s="1"/>
  <c r="F5396" i="4" a="1"/>
  <c r="F5396" i="4" s="1"/>
  <c r="F5395" i="4" a="1"/>
  <c r="F5395" i="4" s="1"/>
  <c r="F5394" i="4" a="1"/>
  <c r="F5394" i="4" s="1"/>
  <c r="F5393" i="4" a="1"/>
  <c r="F5393" i="4" s="1"/>
  <c r="F5392" i="4" a="1"/>
  <c r="F5392" i="4" s="1"/>
  <c r="F5391" i="4" a="1"/>
  <c r="F5391" i="4" s="1"/>
  <c r="F5390" i="4" a="1"/>
  <c r="F5390" i="4" s="1"/>
  <c r="F5389" i="4" a="1"/>
  <c r="F5389" i="4" s="1"/>
  <c r="F5388" i="4" a="1"/>
  <c r="F5388" i="4" s="1"/>
  <c r="F5387" i="4" a="1"/>
  <c r="F5387" i="4" s="1"/>
  <c r="F5386" i="4" a="1"/>
  <c r="F5386" i="4" s="1"/>
  <c r="F5385" i="4" a="1"/>
  <c r="F5385" i="4" s="1"/>
  <c r="F5384" i="4" a="1"/>
  <c r="F5384" i="4" s="1"/>
  <c r="F5383" i="4" a="1"/>
  <c r="F5383" i="4" s="1"/>
  <c r="F5382" i="4" a="1"/>
  <c r="F5382" i="4" s="1"/>
  <c r="F5381" i="4" a="1"/>
  <c r="F5381" i="4" s="1"/>
  <c r="F5380" i="4" a="1"/>
  <c r="F5380" i="4" s="1"/>
  <c r="F5379" i="4" a="1"/>
  <c r="F5379" i="4" s="1"/>
  <c r="F5378" i="4" a="1"/>
  <c r="F5378" i="4" s="1"/>
  <c r="F5377" i="4" a="1"/>
  <c r="F5377" i="4" s="1"/>
  <c r="F5376" i="4" a="1"/>
  <c r="F5376" i="4" s="1"/>
  <c r="F5375" i="4" a="1"/>
  <c r="F5375" i="4" s="1"/>
  <c r="F5374" i="4" a="1"/>
  <c r="F5374" i="4" s="1"/>
  <c r="F5373" i="4" a="1"/>
  <c r="F5373" i="4" s="1"/>
  <c r="F5372" i="4" a="1"/>
  <c r="F5372" i="4" s="1"/>
  <c r="F5371" i="4" a="1"/>
  <c r="F5371" i="4" s="1"/>
  <c r="F5370" i="4" a="1"/>
  <c r="F5370" i="4" s="1"/>
  <c r="F5369" i="4" a="1"/>
  <c r="F5369" i="4" s="1"/>
  <c r="F5368" i="4" a="1"/>
  <c r="F5368" i="4" s="1"/>
  <c r="F5367" i="4" a="1"/>
  <c r="F5367" i="4" s="1"/>
  <c r="F5366" i="4" a="1"/>
  <c r="F5366" i="4" s="1"/>
  <c r="F5365" i="4" a="1"/>
  <c r="F5365" i="4" s="1"/>
  <c r="F5364" i="4" a="1"/>
  <c r="F5364" i="4" s="1"/>
  <c r="F5363" i="4" a="1"/>
  <c r="F5363" i="4" s="1"/>
  <c r="F5362" i="4" a="1"/>
  <c r="F5362" i="4" s="1"/>
  <c r="F5361" i="4" a="1"/>
  <c r="F5361" i="4" s="1"/>
  <c r="F5360" i="4" a="1"/>
  <c r="F5360" i="4" s="1"/>
  <c r="F5359" i="4" a="1"/>
  <c r="F5359" i="4" s="1"/>
  <c r="F5358" i="4" a="1"/>
  <c r="F5358" i="4" s="1"/>
  <c r="F5357" i="4" a="1"/>
  <c r="F5357" i="4" s="1"/>
  <c r="F5356" i="4" a="1"/>
  <c r="F5356" i="4" s="1"/>
  <c r="F5355" i="4" a="1"/>
  <c r="F5355" i="4" s="1"/>
  <c r="F5354" i="4" a="1"/>
  <c r="F5354" i="4" s="1"/>
  <c r="F5353" i="4" a="1"/>
  <c r="F5353" i="4" s="1"/>
  <c r="F5352" i="4" a="1"/>
  <c r="F5352" i="4" s="1"/>
  <c r="F5351" i="4" a="1"/>
  <c r="F5351" i="4" s="1"/>
  <c r="F5350" i="4" a="1"/>
  <c r="F5350" i="4" s="1"/>
  <c r="F5349" i="4" a="1"/>
  <c r="F5349" i="4" s="1"/>
  <c r="F5348" i="4" a="1"/>
  <c r="F5348" i="4" s="1"/>
  <c r="F5347" i="4" a="1"/>
  <c r="F5347" i="4" s="1"/>
  <c r="F5346" i="4" a="1"/>
  <c r="F5346" i="4" s="1"/>
  <c r="F5345" i="4" a="1"/>
  <c r="F5345" i="4" s="1"/>
  <c r="F5344" i="4" a="1"/>
  <c r="F5344" i="4" s="1"/>
  <c r="F5343" i="4" a="1"/>
  <c r="F5343" i="4" s="1"/>
  <c r="F5342" i="4" a="1"/>
  <c r="F5342" i="4" s="1"/>
  <c r="F5341" i="4" a="1"/>
  <c r="F5341" i="4" s="1"/>
  <c r="F5340" i="4" a="1"/>
  <c r="F5340" i="4" s="1"/>
  <c r="F5339" i="4" a="1"/>
  <c r="F5339" i="4" s="1"/>
  <c r="F5338" i="4" a="1"/>
  <c r="F5338" i="4" s="1"/>
  <c r="F5337" i="4" a="1"/>
  <c r="F5337" i="4" s="1"/>
  <c r="F5336" i="4" a="1"/>
  <c r="F5336" i="4" s="1"/>
  <c r="F5335" i="4" a="1"/>
  <c r="F5335" i="4" s="1"/>
  <c r="F5334" i="4" a="1"/>
  <c r="F5334" i="4" s="1"/>
  <c r="F5333" i="4" a="1"/>
  <c r="F5333" i="4" s="1"/>
  <c r="F5332" i="4" a="1"/>
  <c r="F5332" i="4" s="1"/>
  <c r="F5331" i="4" a="1"/>
  <c r="F5331" i="4" s="1"/>
  <c r="F5330" i="4" a="1"/>
  <c r="F5330" i="4" s="1"/>
  <c r="F5329" i="4" a="1"/>
  <c r="F5329" i="4" s="1"/>
  <c r="F5328" i="4" a="1"/>
  <c r="F5328" i="4" s="1"/>
  <c r="F5327" i="4" a="1"/>
  <c r="F5327" i="4" s="1"/>
  <c r="F5326" i="4" a="1"/>
  <c r="F5326" i="4" s="1"/>
  <c r="F5325" i="4" a="1"/>
  <c r="F5325" i="4" s="1"/>
  <c r="F5324" i="4" a="1"/>
  <c r="F5324" i="4" s="1"/>
  <c r="F5323" i="4" a="1"/>
  <c r="F5323" i="4" s="1"/>
  <c r="F5322" i="4" a="1"/>
  <c r="F5322" i="4" s="1"/>
  <c r="F5321" i="4" a="1"/>
  <c r="F5321" i="4" s="1"/>
  <c r="F5320" i="4" a="1"/>
  <c r="F5320" i="4" s="1"/>
  <c r="F5319" i="4" a="1"/>
  <c r="F5319" i="4" s="1"/>
  <c r="F5318" i="4" a="1"/>
  <c r="F5318" i="4" s="1"/>
  <c r="F5317" i="4" a="1"/>
  <c r="F5317" i="4" s="1"/>
  <c r="F5316" i="4" a="1"/>
  <c r="F5316" i="4" s="1"/>
  <c r="F5315" i="4" a="1"/>
  <c r="F5315" i="4" s="1"/>
  <c r="F5314" i="4" a="1"/>
  <c r="F5314" i="4" s="1"/>
  <c r="F5313" i="4" a="1"/>
  <c r="F5313" i="4" s="1"/>
  <c r="F5312" i="4" a="1"/>
  <c r="F5312" i="4" s="1"/>
  <c r="F5311" i="4" a="1"/>
  <c r="F5311" i="4" s="1"/>
  <c r="F5310" i="4" a="1"/>
  <c r="F5310" i="4" s="1"/>
  <c r="F5309" i="4" a="1"/>
  <c r="F5309" i="4" s="1"/>
  <c r="F5308" i="4" a="1"/>
  <c r="F5308" i="4" s="1"/>
  <c r="F5307" i="4" a="1"/>
  <c r="F5307" i="4" s="1"/>
  <c r="F5306" i="4" a="1"/>
  <c r="F5306" i="4" s="1"/>
  <c r="F5305" i="4" a="1"/>
  <c r="F5305" i="4" s="1"/>
  <c r="F5304" i="4" a="1"/>
  <c r="F5304" i="4" s="1"/>
  <c r="F5303" i="4" a="1"/>
  <c r="F5303" i="4" s="1"/>
  <c r="F5302" i="4" a="1"/>
  <c r="F5302" i="4" s="1"/>
  <c r="F5301" i="4" a="1"/>
  <c r="F5301" i="4" s="1"/>
  <c r="F5300" i="4" a="1"/>
  <c r="F5300" i="4" s="1"/>
  <c r="F5299" i="4" a="1"/>
  <c r="F5299" i="4" s="1"/>
  <c r="F5298" i="4" a="1"/>
  <c r="F5298" i="4" s="1"/>
  <c r="F5297" i="4" a="1"/>
  <c r="F5297" i="4" s="1"/>
  <c r="F5296" i="4" a="1"/>
  <c r="F5296" i="4" s="1"/>
  <c r="F5295" i="4" a="1"/>
  <c r="F5295" i="4" s="1"/>
  <c r="F5294" i="4" a="1"/>
  <c r="F5294" i="4" s="1"/>
  <c r="F5293" i="4" a="1"/>
  <c r="F5293" i="4" s="1"/>
  <c r="F5292" i="4" a="1"/>
  <c r="F5292" i="4" s="1"/>
  <c r="F5291" i="4" a="1"/>
  <c r="F5291" i="4" s="1"/>
  <c r="F5290" i="4" a="1"/>
  <c r="F5290" i="4" s="1"/>
  <c r="F5289" i="4" a="1"/>
  <c r="F5289" i="4" s="1"/>
  <c r="F5288" i="4" a="1"/>
  <c r="F5288" i="4" s="1"/>
  <c r="F5287" i="4" a="1"/>
  <c r="F5287" i="4" s="1"/>
  <c r="F5286" i="4" a="1"/>
  <c r="F5286" i="4" s="1"/>
  <c r="F5285" i="4" a="1"/>
  <c r="F5285" i="4" s="1"/>
  <c r="F5284" i="4" a="1"/>
  <c r="F5284" i="4" s="1"/>
  <c r="F5283" i="4" a="1"/>
  <c r="F5283" i="4" s="1"/>
  <c r="F5282" i="4" a="1"/>
  <c r="F5282" i="4" s="1"/>
  <c r="F5281" i="4" a="1"/>
  <c r="F5281" i="4" s="1"/>
  <c r="F5280" i="4" a="1"/>
  <c r="F5280" i="4" s="1"/>
  <c r="F5279" i="4" a="1"/>
  <c r="F5279" i="4" s="1"/>
  <c r="F5278" i="4" a="1"/>
  <c r="F5278" i="4" s="1"/>
  <c r="F5277" i="4" a="1"/>
  <c r="F5277" i="4" s="1"/>
  <c r="F5276" i="4" a="1"/>
  <c r="F5276" i="4" s="1"/>
  <c r="F5275" i="4" a="1"/>
  <c r="F5275" i="4" s="1"/>
  <c r="F5274" i="4" a="1"/>
  <c r="F5274" i="4" s="1"/>
  <c r="F5273" i="4" a="1"/>
  <c r="F5273" i="4" s="1"/>
  <c r="F5272" i="4" a="1"/>
  <c r="F5272" i="4" s="1"/>
  <c r="F5271" i="4" a="1"/>
  <c r="F5271" i="4" s="1"/>
  <c r="F5270" i="4" a="1"/>
  <c r="F5270" i="4" s="1"/>
  <c r="F5269" i="4" a="1"/>
  <c r="F5269" i="4" s="1"/>
  <c r="F5268" i="4" a="1"/>
  <c r="F5268" i="4" s="1"/>
  <c r="F5267" i="4" a="1"/>
  <c r="F5267" i="4" s="1"/>
  <c r="F5266" i="4" a="1"/>
  <c r="F5266" i="4" s="1"/>
  <c r="F5265" i="4" a="1"/>
  <c r="F5265" i="4" s="1"/>
  <c r="F5264" i="4" a="1"/>
  <c r="F5264" i="4" s="1"/>
  <c r="F5263" i="4" a="1"/>
  <c r="F5263" i="4" s="1"/>
  <c r="F5262" i="4" a="1"/>
  <c r="F5262" i="4" s="1"/>
  <c r="F5261" i="4" a="1"/>
  <c r="F5261" i="4" s="1"/>
  <c r="F5260" i="4" a="1"/>
  <c r="F5260" i="4" s="1"/>
  <c r="F5259" i="4" a="1"/>
  <c r="F5259" i="4" s="1"/>
  <c r="F5258" i="4" a="1"/>
  <c r="F5258" i="4" s="1"/>
  <c r="F5257" i="4" a="1"/>
  <c r="F5257" i="4" s="1"/>
  <c r="F5256" i="4" a="1"/>
  <c r="F5256" i="4" s="1"/>
  <c r="F5255" i="4" a="1"/>
  <c r="F5255" i="4" s="1"/>
  <c r="F5254" i="4" a="1"/>
  <c r="F5254" i="4" s="1"/>
  <c r="F5253" i="4" a="1"/>
  <c r="F5253" i="4" s="1"/>
  <c r="F5252" i="4" a="1"/>
  <c r="F5252" i="4" s="1"/>
  <c r="F5251" i="4" a="1"/>
  <c r="F5251" i="4" s="1"/>
  <c r="F5250" i="4" a="1"/>
  <c r="F5250" i="4" s="1"/>
  <c r="F5249" i="4" a="1"/>
  <c r="F5249" i="4" s="1"/>
  <c r="F5248" i="4" a="1"/>
  <c r="F5248" i="4" s="1"/>
  <c r="F5247" i="4" a="1"/>
  <c r="F5247" i="4" s="1"/>
  <c r="F5246" i="4" a="1"/>
  <c r="F5246" i="4" s="1"/>
  <c r="F5245" i="4" a="1"/>
  <c r="F5245" i="4" s="1"/>
  <c r="F5244" i="4" a="1"/>
  <c r="F5244" i="4" s="1"/>
  <c r="F5243" i="4" a="1"/>
  <c r="F5243" i="4" s="1"/>
  <c r="F5242" i="4" a="1"/>
  <c r="F5242" i="4" s="1"/>
  <c r="F5241" i="4" a="1"/>
  <c r="F5241" i="4" s="1"/>
  <c r="F5240" i="4" a="1"/>
  <c r="F5240" i="4" s="1"/>
  <c r="F5239" i="4" a="1"/>
  <c r="F5239" i="4" s="1"/>
  <c r="F5238" i="4" a="1"/>
  <c r="F5238" i="4" s="1"/>
  <c r="F5237" i="4" a="1"/>
  <c r="F5237" i="4" s="1"/>
  <c r="F5236" i="4" a="1"/>
  <c r="F5236" i="4" s="1"/>
  <c r="F5235" i="4" a="1"/>
  <c r="F5235" i="4" s="1"/>
  <c r="F5234" i="4" a="1"/>
  <c r="F5234" i="4" s="1"/>
  <c r="F5233" i="4" a="1"/>
  <c r="F5233" i="4" s="1"/>
  <c r="F5232" i="4" a="1"/>
  <c r="F5232" i="4" s="1"/>
  <c r="F5231" i="4" a="1"/>
  <c r="F5231" i="4" s="1"/>
  <c r="F5230" i="4" a="1"/>
  <c r="F5230" i="4" s="1"/>
  <c r="F5229" i="4" a="1"/>
  <c r="F5229" i="4" s="1"/>
  <c r="F5228" i="4" a="1"/>
  <c r="F5228" i="4" s="1"/>
  <c r="F5227" i="4" a="1"/>
  <c r="F5227" i="4" s="1"/>
  <c r="F5226" i="4" a="1"/>
  <c r="F5226" i="4" s="1"/>
  <c r="F5225" i="4" a="1"/>
  <c r="F5225" i="4" s="1"/>
  <c r="F5224" i="4" a="1"/>
  <c r="F5224" i="4" s="1"/>
  <c r="F5223" i="4" a="1"/>
  <c r="F5223" i="4" s="1"/>
  <c r="F5222" i="4" a="1"/>
  <c r="F5222" i="4" s="1"/>
  <c r="F5221" i="4" a="1"/>
  <c r="F5221" i="4" s="1"/>
  <c r="F5220" i="4" a="1"/>
  <c r="F5220" i="4" s="1"/>
  <c r="F5219" i="4" a="1"/>
  <c r="F5219" i="4" s="1"/>
  <c r="F5218" i="4" a="1"/>
  <c r="F5218" i="4" s="1"/>
  <c r="F5217" i="4" a="1"/>
  <c r="F5217" i="4" s="1"/>
  <c r="F5216" i="4" a="1"/>
  <c r="F5216" i="4" s="1"/>
  <c r="F5215" i="4" a="1"/>
  <c r="F5215" i="4" s="1"/>
  <c r="F5214" i="4" a="1"/>
  <c r="F5214" i="4" s="1"/>
  <c r="F5213" i="4" a="1"/>
  <c r="F5213" i="4" s="1"/>
  <c r="F5212" i="4" a="1"/>
  <c r="F5212" i="4" s="1"/>
  <c r="F5211" i="4" a="1"/>
  <c r="F5211" i="4" s="1"/>
  <c r="F5210" i="4" a="1"/>
  <c r="F5210" i="4" s="1"/>
  <c r="F5209" i="4" a="1"/>
  <c r="F5209" i="4" s="1"/>
  <c r="F5208" i="4" a="1"/>
  <c r="F5208" i="4" s="1"/>
  <c r="F5207" i="4" a="1"/>
  <c r="F5207" i="4" s="1"/>
  <c r="F5206" i="4" a="1"/>
  <c r="F5206" i="4" s="1"/>
  <c r="F5205" i="4" a="1"/>
  <c r="F5205" i="4" s="1"/>
  <c r="F5204" i="4" a="1"/>
  <c r="F5204" i="4" s="1"/>
  <c r="F5203" i="4" a="1"/>
  <c r="F5203" i="4" s="1"/>
  <c r="F5202" i="4" a="1"/>
  <c r="F5202" i="4" s="1"/>
  <c r="F5201" i="4" a="1"/>
  <c r="F5201" i="4" s="1"/>
  <c r="F5200" i="4" a="1"/>
  <c r="F5200" i="4" s="1"/>
  <c r="F5199" i="4" a="1"/>
  <c r="F5199" i="4" s="1"/>
  <c r="F5198" i="4" a="1"/>
  <c r="F5198" i="4" s="1"/>
  <c r="F5197" i="4" a="1"/>
  <c r="F5197" i="4" s="1"/>
  <c r="F5196" i="4" a="1"/>
  <c r="F5196" i="4" s="1"/>
  <c r="F5195" i="4" a="1"/>
  <c r="F5195" i="4" s="1"/>
  <c r="F5194" i="4" a="1"/>
  <c r="F5194" i="4" s="1"/>
  <c r="F5193" i="4" a="1"/>
  <c r="F5193" i="4" s="1"/>
  <c r="F5192" i="4" a="1"/>
  <c r="F5192" i="4" s="1"/>
  <c r="F5191" i="4" a="1"/>
  <c r="F5191" i="4" s="1"/>
  <c r="F5190" i="4" a="1"/>
  <c r="F5190" i="4" s="1"/>
  <c r="F5189" i="4" a="1"/>
  <c r="F5189" i="4" s="1"/>
  <c r="F5188" i="4" a="1"/>
  <c r="F5188" i="4" s="1"/>
  <c r="F5187" i="4" a="1"/>
  <c r="F5187" i="4" s="1"/>
  <c r="F5186" i="4" a="1"/>
  <c r="F5186" i="4" s="1"/>
  <c r="F5185" i="4" a="1"/>
  <c r="F5185" i="4" s="1"/>
  <c r="F5184" i="4" a="1"/>
  <c r="F5184" i="4" s="1"/>
  <c r="F5183" i="4" a="1"/>
  <c r="F5183" i="4" s="1"/>
  <c r="F5182" i="4" a="1"/>
  <c r="F5182" i="4" s="1"/>
  <c r="F5181" i="4" a="1"/>
  <c r="F5181" i="4" s="1"/>
  <c r="F5180" i="4" a="1"/>
  <c r="F5180" i="4" s="1"/>
  <c r="F5179" i="4" a="1"/>
  <c r="F5179" i="4" s="1"/>
  <c r="F5178" i="4" a="1"/>
  <c r="F5178" i="4" s="1"/>
  <c r="F5177" i="4" a="1"/>
  <c r="F5177" i="4" s="1"/>
  <c r="F5176" i="4" a="1"/>
  <c r="F5176" i="4" s="1"/>
  <c r="F5175" i="4" a="1"/>
  <c r="F5175" i="4" s="1"/>
  <c r="F5174" i="4" a="1"/>
  <c r="F5174" i="4" s="1"/>
  <c r="F5173" i="4" a="1"/>
  <c r="F5173" i="4" s="1"/>
  <c r="F5172" i="4" a="1"/>
  <c r="F5172" i="4" s="1"/>
  <c r="F5171" i="4" a="1"/>
  <c r="F5171" i="4" s="1"/>
  <c r="F5170" i="4" a="1"/>
  <c r="F5170" i="4" s="1"/>
  <c r="F5169" i="4" a="1"/>
  <c r="F5169" i="4" s="1"/>
  <c r="F5168" i="4" a="1"/>
  <c r="F5168" i="4" s="1"/>
  <c r="F5167" i="4" a="1"/>
  <c r="F5167" i="4" s="1"/>
  <c r="F5166" i="4" a="1"/>
  <c r="F5166" i="4" s="1"/>
  <c r="F5165" i="4" a="1"/>
  <c r="F5165" i="4" s="1"/>
  <c r="F5164" i="4" a="1"/>
  <c r="F5164" i="4" s="1"/>
  <c r="F5163" i="4" a="1"/>
  <c r="F5163" i="4" s="1"/>
  <c r="F5162" i="4" a="1"/>
  <c r="F5162" i="4" s="1"/>
  <c r="F5161" i="4" a="1"/>
  <c r="F5161" i="4" s="1"/>
  <c r="F5160" i="4" a="1"/>
  <c r="F5160" i="4" s="1"/>
  <c r="F5159" i="4" a="1"/>
  <c r="F5159" i="4" s="1"/>
  <c r="F5158" i="4" a="1"/>
  <c r="F5158" i="4" s="1"/>
  <c r="F5157" i="4" a="1"/>
  <c r="F5157" i="4" s="1"/>
  <c r="F5156" i="4" a="1"/>
  <c r="F5156" i="4" s="1"/>
  <c r="F5155" i="4" a="1"/>
  <c r="F5155" i="4" s="1"/>
  <c r="F5154" i="4" a="1"/>
  <c r="F5154" i="4" s="1"/>
  <c r="F5153" i="4" a="1"/>
  <c r="F5153" i="4" s="1"/>
  <c r="F5152" i="4" a="1"/>
  <c r="F5152" i="4" s="1"/>
  <c r="F5151" i="4" a="1"/>
  <c r="F5151" i="4" s="1"/>
  <c r="F5150" i="4" a="1"/>
  <c r="F5150" i="4" s="1"/>
  <c r="F5149" i="4" a="1"/>
  <c r="F5149" i="4" s="1"/>
  <c r="F5148" i="4" a="1"/>
  <c r="F5148" i="4" s="1"/>
  <c r="F5147" i="4" a="1"/>
  <c r="F5147" i="4" s="1"/>
  <c r="F5146" i="4" a="1"/>
  <c r="F5146" i="4" s="1"/>
  <c r="F5145" i="4" a="1"/>
  <c r="F5145" i="4" s="1"/>
  <c r="F5144" i="4" a="1"/>
  <c r="F5144" i="4" s="1"/>
  <c r="F5143" i="4" a="1"/>
  <c r="F5143" i="4" s="1"/>
  <c r="F5142" i="4" a="1"/>
  <c r="F5142" i="4" s="1"/>
  <c r="F5141" i="4" a="1"/>
  <c r="F5141" i="4" s="1"/>
  <c r="F5140" i="4" a="1"/>
  <c r="F5140" i="4" s="1"/>
  <c r="F5139" i="4" a="1"/>
  <c r="F5139" i="4" s="1"/>
  <c r="F5138" i="4" a="1"/>
  <c r="F5138" i="4" s="1"/>
  <c r="F5137" i="4" a="1"/>
  <c r="F5137" i="4" s="1"/>
  <c r="F5136" i="4" a="1"/>
  <c r="F5136" i="4" s="1"/>
  <c r="F5135" i="4" a="1"/>
  <c r="F5135" i="4" s="1"/>
  <c r="F5134" i="4" a="1"/>
  <c r="F5134" i="4" s="1"/>
  <c r="F5133" i="4" a="1"/>
  <c r="F5133" i="4" s="1"/>
  <c r="F5132" i="4" a="1"/>
  <c r="F5132" i="4" s="1"/>
  <c r="F5131" i="4" a="1"/>
  <c r="F5131" i="4" s="1"/>
  <c r="F5130" i="4" a="1"/>
  <c r="F5130" i="4" s="1"/>
  <c r="F5129" i="4" a="1"/>
  <c r="F5129" i="4" s="1"/>
  <c r="F5128" i="4" a="1"/>
  <c r="F5128" i="4" s="1"/>
  <c r="F5127" i="4" a="1"/>
  <c r="F5127" i="4" s="1"/>
  <c r="F5126" i="4" a="1"/>
  <c r="F5126" i="4" s="1"/>
  <c r="F5125" i="4" a="1"/>
  <c r="F5125" i="4" s="1"/>
  <c r="F5124" i="4" a="1"/>
  <c r="F5124" i="4" s="1"/>
  <c r="F5123" i="4" a="1"/>
  <c r="F5123" i="4" s="1"/>
  <c r="F5122" i="4" a="1"/>
  <c r="F5122" i="4" s="1"/>
  <c r="F5121" i="4" a="1"/>
  <c r="F5121" i="4" s="1"/>
  <c r="F5120" i="4" a="1"/>
  <c r="F5120" i="4" s="1"/>
  <c r="F5119" i="4" a="1"/>
  <c r="F5119" i="4" s="1"/>
  <c r="F5118" i="4" a="1"/>
  <c r="F5118" i="4" s="1"/>
  <c r="F5117" i="4" a="1"/>
  <c r="F5117" i="4" s="1"/>
  <c r="F5116" i="4" a="1"/>
  <c r="F5116" i="4" s="1"/>
  <c r="F5115" i="4" a="1"/>
  <c r="F5115" i="4" s="1"/>
  <c r="F5114" i="4" a="1"/>
  <c r="F5114" i="4" s="1"/>
  <c r="F5113" i="4" a="1"/>
  <c r="F5113" i="4" s="1"/>
  <c r="F5112" i="4" a="1"/>
  <c r="F5112" i="4" s="1"/>
  <c r="F5111" i="4" a="1"/>
  <c r="F5111" i="4" s="1"/>
  <c r="F5110" i="4" a="1"/>
  <c r="F5110" i="4" s="1"/>
  <c r="F5109" i="4" a="1"/>
  <c r="F5109" i="4" s="1"/>
  <c r="F5108" i="4" a="1"/>
  <c r="F5108" i="4" s="1"/>
  <c r="F5107" i="4" a="1"/>
  <c r="F5107" i="4" s="1"/>
  <c r="F5106" i="4" a="1"/>
  <c r="F5106" i="4" s="1"/>
  <c r="F5105" i="4" a="1"/>
  <c r="F5105" i="4" s="1"/>
  <c r="F5104" i="4" a="1"/>
  <c r="F5104" i="4" s="1"/>
  <c r="F5103" i="4" a="1"/>
  <c r="F5103" i="4" s="1"/>
  <c r="F5102" i="4" a="1"/>
  <c r="F5102" i="4" s="1"/>
  <c r="F5101" i="4" a="1"/>
  <c r="F5101" i="4" s="1"/>
  <c r="F5100" i="4" a="1"/>
  <c r="F5100" i="4" s="1"/>
  <c r="F5099" i="4" a="1"/>
  <c r="F5099" i="4" s="1"/>
  <c r="F5098" i="4" a="1"/>
  <c r="F5098" i="4" s="1"/>
  <c r="F5097" i="4" a="1"/>
  <c r="F5097" i="4" s="1"/>
  <c r="F5096" i="4" a="1"/>
  <c r="F5096" i="4" s="1"/>
  <c r="F5095" i="4" a="1"/>
  <c r="F5095" i="4" s="1"/>
  <c r="F5094" i="4" a="1"/>
  <c r="F5094" i="4" s="1"/>
  <c r="F5093" i="4" a="1"/>
  <c r="F5093" i="4" s="1"/>
  <c r="F5092" i="4" a="1"/>
  <c r="F5092" i="4" s="1"/>
  <c r="F5091" i="4" a="1"/>
  <c r="F5091" i="4" s="1"/>
  <c r="F5090" i="4" a="1"/>
  <c r="F5090" i="4" s="1"/>
  <c r="F5089" i="4" a="1"/>
  <c r="F5089" i="4" s="1"/>
  <c r="F5088" i="4" a="1"/>
  <c r="F5088" i="4" s="1"/>
  <c r="F5087" i="4" a="1"/>
  <c r="F5087" i="4" s="1"/>
  <c r="F5086" i="4" a="1"/>
  <c r="F5086" i="4" s="1"/>
  <c r="F5085" i="4" a="1"/>
  <c r="F5085" i="4" s="1"/>
  <c r="F5084" i="4" a="1"/>
  <c r="F5084" i="4" s="1"/>
  <c r="F5083" i="4" a="1"/>
  <c r="F5083" i="4" s="1"/>
  <c r="F5082" i="4" a="1"/>
  <c r="F5082" i="4" s="1"/>
  <c r="F5081" i="4" a="1"/>
  <c r="F5081" i="4" s="1"/>
  <c r="F5080" i="4" a="1"/>
  <c r="F5080" i="4" s="1"/>
  <c r="F5079" i="4" a="1"/>
  <c r="F5079" i="4" s="1"/>
  <c r="F5078" i="4" a="1"/>
  <c r="F5078" i="4" s="1"/>
  <c r="F5077" i="4" a="1"/>
  <c r="F5077" i="4" s="1"/>
  <c r="F5076" i="4" a="1"/>
  <c r="F5076" i="4" s="1"/>
  <c r="F5075" i="4" a="1"/>
  <c r="F5075" i="4" s="1"/>
  <c r="F5074" i="4" a="1"/>
  <c r="F5074" i="4" s="1"/>
  <c r="F5073" i="4" a="1"/>
  <c r="F5073" i="4" s="1"/>
  <c r="F5072" i="4" a="1"/>
  <c r="F5072" i="4" s="1"/>
  <c r="F5071" i="4" a="1"/>
  <c r="F5071" i="4" s="1"/>
  <c r="F5070" i="4" a="1"/>
  <c r="F5070" i="4" s="1"/>
  <c r="F5069" i="4" a="1"/>
  <c r="F5069" i="4" s="1"/>
  <c r="F5068" i="4" a="1"/>
  <c r="F5068" i="4" s="1"/>
  <c r="F5067" i="4" a="1"/>
  <c r="F5067" i="4" s="1"/>
  <c r="F5066" i="4" a="1"/>
  <c r="F5066" i="4" s="1"/>
  <c r="F5065" i="4" a="1"/>
  <c r="F5065" i="4" s="1"/>
  <c r="F5064" i="4" a="1"/>
  <c r="F5064" i="4" s="1"/>
  <c r="F5063" i="4" a="1"/>
  <c r="F5063" i="4" s="1"/>
  <c r="F5062" i="4" a="1"/>
  <c r="F5062" i="4" s="1"/>
  <c r="F5061" i="4" a="1"/>
  <c r="F5061" i="4" s="1"/>
  <c r="F5060" i="4" a="1"/>
  <c r="F5060" i="4" s="1"/>
  <c r="F5059" i="4" a="1"/>
  <c r="F5059" i="4" s="1"/>
  <c r="F5058" i="4" a="1"/>
  <c r="F5058" i="4" s="1"/>
  <c r="F5057" i="4" a="1"/>
  <c r="F5057" i="4" s="1"/>
  <c r="F5056" i="4" a="1"/>
  <c r="F5056" i="4" s="1"/>
  <c r="F5055" i="4" a="1"/>
  <c r="F5055" i="4" s="1"/>
  <c r="F5054" i="4" a="1"/>
  <c r="F5054" i="4" s="1"/>
  <c r="F5053" i="4" a="1"/>
  <c r="F5053" i="4" s="1"/>
  <c r="F5052" i="4" a="1"/>
  <c r="F5052" i="4" s="1"/>
  <c r="F5051" i="4" a="1"/>
  <c r="F5051" i="4" s="1"/>
  <c r="F5050" i="4" a="1"/>
  <c r="F5050" i="4" s="1"/>
  <c r="F5049" i="4" a="1"/>
  <c r="F5049" i="4" s="1"/>
  <c r="F5048" i="4" a="1"/>
  <c r="F5048" i="4" s="1"/>
  <c r="F5047" i="4" a="1"/>
  <c r="F5047" i="4" s="1"/>
  <c r="F5046" i="4" a="1"/>
  <c r="F5046" i="4" s="1"/>
  <c r="F5045" i="4" a="1"/>
  <c r="F5045" i="4" s="1"/>
  <c r="F5044" i="4" a="1"/>
  <c r="F5044" i="4" s="1"/>
  <c r="F5043" i="4" a="1"/>
  <c r="F5043" i="4" s="1"/>
  <c r="F5042" i="4" a="1"/>
  <c r="F5042" i="4" s="1"/>
  <c r="F5041" i="4" a="1"/>
  <c r="F5041" i="4" s="1"/>
  <c r="F5040" i="4" a="1"/>
  <c r="F5040" i="4" s="1"/>
  <c r="F5039" i="4" a="1"/>
  <c r="F5039" i="4" s="1"/>
  <c r="F5038" i="4" a="1"/>
  <c r="F5038" i="4" s="1"/>
  <c r="F5037" i="4" a="1"/>
  <c r="F5037" i="4" s="1"/>
  <c r="F5036" i="4" a="1"/>
  <c r="F5036" i="4" s="1"/>
  <c r="F5035" i="4" a="1"/>
  <c r="F5035" i="4" s="1"/>
  <c r="F5034" i="4" a="1"/>
  <c r="F5034" i="4" s="1"/>
  <c r="F5033" i="4" a="1"/>
  <c r="F5033" i="4" s="1"/>
  <c r="F5032" i="4" a="1"/>
  <c r="F5032" i="4" s="1"/>
  <c r="F5031" i="4" a="1"/>
  <c r="F5031" i="4" s="1"/>
  <c r="F5030" i="4" a="1"/>
  <c r="F5030" i="4" s="1"/>
  <c r="F5029" i="4" a="1"/>
  <c r="F5029" i="4" s="1"/>
  <c r="F5028" i="4" a="1"/>
  <c r="F5028" i="4" s="1"/>
  <c r="F5027" i="4" a="1"/>
  <c r="F5027" i="4" s="1"/>
  <c r="F5026" i="4" a="1"/>
  <c r="F5026" i="4" s="1"/>
  <c r="F5025" i="4" a="1"/>
  <c r="F5025" i="4" s="1"/>
  <c r="F5024" i="4" a="1"/>
  <c r="F5024" i="4" s="1"/>
  <c r="F5023" i="4" a="1"/>
  <c r="F5023" i="4" s="1"/>
  <c r="F5022" i="4" a="1"/>
  <c r="F5022" i="4" s="1"/>
  <c r="F5021" i="4" a="1"/>
  <c r="F5021" i="4" s="1"/>
  <c r="F5020" i="4" a="1"/>
  <c r="F5020" i="4" s="1"/>
  <c r="F5019" i="4" a="1"/>
  <c r="F5019" i="4" s="1"/>
  <c r="F5018" i="4" a="1"/>
  <c r="F5018" i="4" s="1"/>
  <c r="F5017" i="4" a="1"/>
  <c r="F5017" i="4" s="1"/>
  <c r="F5016" i="4" a="1"/>
  <c r="F5016" i="4" s="1"/>
  <c r="F5015" i="4" a="1"/>
  <c r="F5015" i="4" s="1"/>
  <c r="F5014" i="4" a="1"/>
  <c r="F5014" i="4" s="1"/>
  <c r="F5013" i="4" a="1"/>
  <c r="F5013" i="4" s="1"/>
  <c r="F5012" i="4" a="1"/>
  <c r="F5012" i="4" s="1"/>
  <c r="F5011" i="4" a="1"/>
  <c r="F5011" i="4" s="1"/>
  <c r="F5010" i="4" a="1"/>
  <c r="F5010" i="4" s="1"/>
  <c r="F5009" i="4" a="1"/>
  <c r="F5009" i="4" s="1"/>
  <c r="F5008" i="4" a="1"/>
  <c r="F5008" i="4" s="1"/>
  <c r="F5007" i="4" a="1"/>
  <c r="F5007" i="4" s="1"/>
  <c r="F5006" i="4" a="1"/>
  <c r="F5006" i="4" s="1"/>
  <c r="F5005" i="4" a="1"/>
  <c r="F5005" i="4" s="1"/>
  <c r="F5004" i="4" a="1"/>
  <c r="F5004" i="4" s="1"/>
  <c r="F5003" i="4" a="1"/>
  <c r="F5003" i="4" s="1"/>
  <c r="F5002" i="4" a="1"/>
  <c r="F5002" i="4" s="1"/>
  <c r="F5001" i="4" a="1"/>
  <c r="F5001" i="4" s="1"/>
  <c r="F5000" i="4" a="1"/>
  <c r="F5000" i="4" s="1"/>
  <c r="F4999" i="4" a="1"/>
  <c r="F4999" i="4" s="1"/>
  <c r="F4998" i="4" a="1"/>
  <c r="F4998" i="4" s="1"/>
  <c r="F4997" i="4" a="1"/>
  <c r="F4997" i="4" s="1"/>
  <c r="F4996" i="4" a="1"/>
  <c r="F4996" i="4" s="1"/>
  <c r="F4995" i="4" a="1"/>
  <c r="F4995" i="4" s="1"/>
  <c r="F4994" i="4" a="1"/>
  <c r="F4994" i="4" s="1"/>
  <c r="F4993" i="4" a="1"/>
  <c r="F4993" i="4" s="1"/>
  <c r="F4992" i="4" a="1"/>
  <c r="F4992" i="4" s="1"/>
  <c r="F4991" i="4" a="1"/>
  <c r="F4991" i="4" s="1"/>
  <c r="F4990" i="4" a="1"/>
  <c r="F4990" i="4" s="1"/>
  <c r="F4989" i="4" a="1"/>
  <c r="F4989" i="4" s="1"/>
  <c r="F4988" i="4" a="1"/>
  <c r="F4988" i="4" s="1"/>
  <c r="F4987" i="4" a="1"/>
  <c r="F4987" i="4" s="1"/>
  <c r="F4986" i="4" a="1"/>
  <c r="F4986" i="4" s="1"/>
  <c r="F4985" i="4" a="1"/>
  <c r="F4985" i="4" s="1"/>
  <c r="F4984" i="4" a="1"/>
  <c r="F4984" i="4" s="1"/>
  <c r="F4983" i="4" a="1"/>
  <c r="F4983" i="4" s="1"/>
  <c r="F4982" i="4" a="1"/>
  <c r="F4982" i="4" s="1"/>
  <c r="F4981" i="4" a="1"/>
  <c r="F4981" i="4" s="1"/>
  <c r="F4980" i="4" a="1"/>
  <c r="F4980" i="4" s="1"/>
  <c r="F4979" i="4" a="1"/>
  <c r="F4979" i="4" s="1"/>
  <c r="F4978" i="4" a="1"/>
  <c r="F4978" i="4" s="1"/>
  <c r="F4977" i="4" a="1"/>
  <c r="F4977" i="4" s="1"/>
  <c r="F4976" i="4" a="1"/>
  <c r="F4976" i="4" s="1"/>
  <c r="F4975" i="4" a="1"/>
  <c r="F4975" i="4" s="1"/>
  <c r="F4974" i="4" a="1"/>
  <c r="F4974" i="4" s="1"/>
  <c r="F4973" i="4" a="1"/>
  <c r="F4973" i="4" s="1"/>
  <c r="F4972" i="4" a="1"/>
  <c r="F4972" i="4" s="1"/>
  <c r="F4971" i="4" a="1"/>
  <c r="F4971" i="4" s="1"/>
  <c r="F4970" i="4" a="1"/>
  <c r="F4970" i="4" s="1"/>
  <c r="F4969" i="4" a="1"/>
  <c r="F4969" i="4" s="1"/>
  <c r="F4968" i="4" a="1"/>
  <c r="F4968" i="4" s="1"/>
  <c r="F4967" i="4" a="1"/>
  <c r="F4967" i="4" s="1"/>
  <c r="F4966" i="4" a="1"/>
  <c r="F4966" i="4" s="1"/>
  <c r="F4965" i="4" a="1"/>
  <c r="F4965" i="4" s="1"/>
  <c r="F4964" i="4" a="1"/>
  <c r="F4964" i="4" s="1"/>
  <c r="F4963" i="4" a="1"/>
  <c r="F4963" i="4" s="1"/>
  <c r="F4962" i="4" a="1"/>
  <c r="F4962" i="4" s="1"/>
  <c r="F4961" i="4" a="1"/>
  <c r="F4961" i="4" s="1"/>
  <c r="F4960" i="4" a="1"/>
  <c r="F4960" i="4" s="1"/>
  <c r="F4959" i="4" a="1"/>
  <c r="F4959" i="4" s="1"/>
  <c r="F4958" i="4" a="1"/>
  <c r="F4958" i="4" s="1"/>
  <c r="F4957" i="4" a="1"/>
  <c r="F4957" i="4" s="1"/>
  <c r="F4956" i="4" a="1"/>
  <c r="F4956" i="4" s="1"/>
  <c r="F4955" i="4" a="1"/>
  <c r="F4955" i="4" s="1"/>
  <c r="F4954" i="4" a="1"/>
  <c r="F4954" i="4" s="1"/>
  <c r="F4953" i="4" a="1"/>
  <c r="F4953" i="4" s="1"/>
  <c r="F4952" i="4" a="1"/>
  <c r="F4952" i="4" s="1"/>
  <c r="F4951" i="4" a="1"/>
  <c r="F4951" i="4" s="1"/>
  <c r="F4950" i="4" a="1"/>
  <c r="F4950" i="4" s="1"/>
  <c r="F4949" i="4" a="1"/>
  <c r="F4949" i="4" s="1"/>
  <c r="F4948" i="4" a="1"/>
  <c r="F4948" i="4" s="1"/>
  <c r="F4947" i="4" a="1"/>
  <c r="F4947" i="4" s="1"/>
  <c r="F4946" i="4" a="1"/>
  <c r="F4946" i="4" s="1"/>
  <c r="F4945" i="4" a="1"/>
  <c r="F4945" i="4" s="1"/>
  <c r="F4944" i="4" a="1"/>
  <c r="F4944" i="4" s="1"/>
  <c r="F4943" i="4" a="1"/>
  <c r="F4943" i="4" s="1"/>
  <c r="F4942" i="4" a="1"/>
  <c r="F4942" i="4" s="1"/>
  <c r="F4941" i="4" a="1"/>
  <c r="F4941" i="4" s="1"/>
  <c r="F4940" i="4" a="1"/>
  <c r="F4940" i="4" s="1"/>
  <c r="F4939" i="4" a="1"/>
  <c r="F4939" i="4" s="1"/>
  <c r="F4938" i="4" a="1"/>
  <c r="F4938" i="4" s="1"/>
  <c r="F4937" i="4" a="1"/>
  <c r="F4937" i="4" s="1"/>
  <c r="F4936" i="4" a="1"/>
  <c r="F4936" i="4" s="1"/>
  <c r="F4935" i="4" a="1"/>
  <c r="F4935" i="4" s="1"/>
  <c r="F4934" i="4" a="1"/>
  <c r="F4934" i="4" s="1"/>
  <c r="F4933" i="4" a="1"/>
  <c r="F4933" i="4" s="1"/>
  <c r="F4932" i="4" a="1"/>
  <c r="F4932" i="4" s="1"/>
  <c r="F4931" i="4" a="1"/>
  <c r="F4931" i="4" s="1"/>
  <c r="F4930" i="4" a="1"/>
  <c r="F4930" i="4" s="1"/>
  <c r="F4929" i="4" a="1"/>
  <c r="F4929" i="4" s="1"/>
  <c r="F4928" i="4" a="1"/>
  <c r="F4928" i="4" s="1"/>
  <c r="F4927" i="4" a="1"/>
  <c r="F4927" i="4" s="1"/>
  <c r="F4926" i="4" a="1"/>
  <c r="F4926" i="4" s="1"/>
  <c r="F4925" i="4" a="1"/>
  <c r="F4925" i="4" s="1"/>
  <c r="F4924" i="4" a="1"/>
  <c r="F4924" i="4" s="1"/>
  <c r="F4923" i="4" a="1"/>
  <c r="F4923" i="4" s="1"/>
  <c r="F4922" i="4" a="1"/>
  <c r="F4922" i="4" s="1"/>
  <c r="F4921" i="4" a="1"/>
  <c r="F4921" i="4" s="1"/>
  <c r="F4920" i="4" a="1"/>
  <c r="F4920" i="4" s="1"/>
  <c r="F4919" i="4" a="1"/>
  <c r="F4919" i="4" s="1"/>
  <c r="F4918" i="4" a="1"/>
  <c r="F4918" i="4" s="1"/>
  <c r="F4917" i="4" a="1"/>
  <c r="F4917" i="4" s="1"/>
  <c r="F4916" i="4" a="1"/>
  <c r="F4916" i="4" s="1"/>
  <c r="F4915" i="4" a="1"/>
  <c r="F4915" i="4" s="1"/>
  <c r="F4914" i="4" a="1"/>
  <c r="F4914" i="4" s="1"/>
  <c r="F4913" i="4" a="1"/>
  <c r="F4913" i="4" s="1"/>
  <c r="F4912" i="4" a="1"/>
  <c r="F4912" i="4" s="1"/>
  <c r="F4911" i="4" a="1"/>
  <c r="F4911" i="4" s="1"/>
  <c r="F4910" i="4" a="1"/>
  <c r="F4910" i="4" s="1"/>
  <c r="F4909" i="4" a="1"/>
  <c r="F4909" i="4" s="1"/>
  <c r="F4908" i="4" a="1"/>
  <c r="F4908" i="4" s="1"/>
  <c r="F4907" i="4" a="1"/>
  <c r="F4907" i="4" s="1"/>
  <c r="F4906" i="4" a="1"/>
  <c r="F4906" i="4" s="1"/>
  <c r="F4905" i="4" a="1"/>
  <c r="F4905" i="4" s="1"/>
  <c r="F4904" i="4" a="1"/>
  <c r="F4904" i="4" s="1"/>
  <c r="F4903" i="4" a="1"/>
  <c r="F4903" i="4" s="1"/>
  <c r="F4902" i="4" a="1"/>
  <c r="F4902" i="4" s="1"/>
  <c r="F4901" i="4" a="1"/>
  <c r="F4901" i="4" s="1"/>
  <c r="F4900" i="4" a="1"/>
  <c r="F4900" i="4" s="1"/>
  <c r="F4899" i="4" a="1"/>
  <c r="F4899" i="4" s="1"/>
  <c r="F4898" i="4" a="1"/>
  <c r="F4898" i="4" s="1"/>
  <c r="F4897" i="4" a="1"/>
  <c r="F4897" i="4" s="1"/>
  <c r="F4896" i="4" a="1"/>
  <c r="F4896" i="4" s="1"/>
  <c r="F4895" i="4" a="1"/>
  <c r="F4895" i="4" s="1"/>
  <c r="F4894" i="4" a="1"/>
  <c r="F4894" i="4" s="1"/>
  <c r="F4893" i="4" a="1"/>
  <c r="F4893" i="4" s="1"/>
  <c r="F4892" i="4" a="1"/>
  <c r="F4892" i="4" s="1"/>
  <c r="F4891" i="4" a="1"/>
  <c r="F4891" i="4" s="1"/>
  <c r="F4890" i="4" a="1"/>
  <c r="F4890" i="4" s="1"/>
  <c r="F4889" i="4" a="1"/>
  <c r="F4889" i="4" s="1"/>
  <c r="F4888" i="4" a="1"/>
  <c r="F4888" i="4" s="1"/>
  <c r="F4887" i="4" a="1"/>
  <c r="F4887" i="4" s="1"/>
  <c r="F4886" i="4" a="1"/>
  <c r="F4886" i="4" s="1"/>
  <c r="F4885" i="4" a="1"/>
  <c r="F4885" i="4" s="1"/>
  <c r="F4884" i="4" a="1"/>
  <c r="F4884" i="4" s="1"/>
  <c r="F4883" i="4" a="1"/>
  <c r="F4883" i="4" s="1"/>
  <c r="F4882" i="4" a="1"/>
  <c r="F4882" i="4" s="1"/>
  <c r="F4881" i="4" a="1"/>
  <c r="F4881" i="4" s="1"/>
  <c r="F4880" i="4" a="1"/>
  <c r="F4880" i="4" s="1"/>
  <c r="F4879" i="4" a="1"/>
  <c r="F4879" i="4" s="1"/>
  <c r="F4878" i="4" a="1"/>
  <c r="F4878" i="4" s="1"/>
  <c r="F4877" i="4" a="1"/>
  <c r="F4877" i="4" s="1"/>
  <c r="F4876" i="4" a="1"/>
  <c r="F4876" i="4" s="1"/>
  <c r="F4875" i="4" a="1"/>
  <c r="F4875" i="4" s="1"/>
  <c r="F4874" i="4" a="1"/>
  <c r="F4874" i="4" s="1"/>
  <c r="F4873" i="4" a="1"/>
  <c r="F4873" i="4" s="1"/>
  <c r="F4872" i="4" a="1"/>
  <c r="F4872" i="4" s="1"/>
  <c r="F4871" i="4" a="1"/>
  <c r="F4871" i="4" s="1"/>
  <c r="F4870" i="4" a="1"/>
  <c r="F4870" i="4" s="1"/>
  <c r="F4869" i="4" a="1"/>
  <c r="F4869" i="4" s="1"/>
  <c r="F4868" i="4" a="1"/>
  <c r="F4868" i="4" s="1"/>
  <c r="F4867" i="4" a="1"/>
  <c r="F4867" i="4" s="1"/>
  <c r="F4866" i="4" a="1"/>
  <c r="F4866" i="4" s="1"/>
  <c r="F4865" i="4" a="1"/>
  <c r="F4865" i="4" s="1"/>
  <c r="F4864" i="4" a="1"/>
  <c r="F4864" i="4" s="1"/>
  <c r="F4863" i="4" a="1"/>
  <c r="F4863" i="4" s="1"/>
  <c r="F4862" i="4" a="1"/>
  <c r="F4862" i="4" s="1"/>
  <c r="F4861" i="4" a="1"/>
  <c r="F4861" i="4" s="1"/>
  <c r="F4860" i="4" a="1"/>
  <c r="F4860" i="4" s="1"/>
  <c r="F4859" i="4" a="1"/>
  <c r="F4859" i="4" s="1"/>
  <c r="F4858" i="4" a="1"/>
  <c r="F4858" i="4" s="1"/>
  <c r="F4857" i="4" a="1"/>
  <c r="F4857" i="4" s="1"/>
  <c r="F4856" i="4" a="1"/>
  <c r="F4856" i="4" s="1"/>
  <c r="F4855" i="4" a="1"/>
  <c r="F4855" i="4" s="1"/>
  <c r="F4854" i="4" a="1"/>
  <c r="F4854" i="4" s="1"/>
  <c r="F4853" i="4" a="1"/>
  <c r="F4853" i="4" s="1"/>
  <c r="F4852" i="4" a="1"/>
  <c r="F4852" i="4" s="1"/>
  <c r="F4851" i="4" a="1"/>
  <c r="F4851" i="4" s="1"/>
  <c r="F4850" i="4" a="1"/>
  <c r="F4850" i="4" s="1"/>
  <c r="F4849" i="4" a="1"/>
  <c r="F4849" i="4" s="1"/>
  <c r="F4848" i="4" a="1"/>
  <c r="F4848" i="4" s="1"/>
  <c r="F4847" i="4" a="1"/>
  <c r="F4847" i="4" s="1"/>
  <c r="F4846" i="4" a="1"/>
  <c r="F4846" i="4" s="1"/>
  <c r="F4845" i="4" a="1"/>
  <c r="F4845" i="4" s="1"/>
  <c r="F4844" i="4" a="1"/>
  <c r="F4844" i="4" s="1"/>
  <c r="F4843" i="4" a="1"/>
  <c r="F4843" i="4" s="1"/>
  <c r="F4842" i="4" a="1"/>
  <c r="F4842" i="4" s="1"/>
  <c r="F4841" i="4" a="1"/>
  <c r="F4841" i="4" s="1"/>
  <c r="F4840" i="4" a="1"/>
  <c r="F4840" i="4" s="1"/>
  <c r="F4839" i="4" a="1"/>
  <c r="F4839" i="4" s="1"/>
  <c r="F4838" i="4" a="1"/>
  <c r="F4838" i="4" s="1"/>
  <c r="F4837" i="4" a="1"/>
  <c r="F4837" i="4" s="1"/>
  <c r="F4836" i="4" a="1"/>
  <c r="F4836" i="4" s="1"/>
  <c r="F4835" i="4" a="1"/>
  <c r="F4835" i="4" s="1"/>
  <c r="F4834" i="4" a="1"/>
  <c r="F4834" i="4" s="1"/>
  <c r="F4833" i="4" a="1"/>
  <c r="F4833" i="4" s="1"/>
  <c r="F4832" i="4" a="1"/>
  <c r="F4832" i="4" s="1"/>
  <c r="F4831" i="4" a="1"/>
  <c r="F4831" i="4" s="1"/>
  <c r="F4830" i="4" a="1"/>
  <c r="F4830" i="4" s="1"/>
  <c r="F4829" i="4" a="1"/>
  <c r="F4829" i="4" s="1"/>
  <c r="F4828" i="4" a="1"/>
  <c r="F4828" i="4" s="1"/>
  <c r="F4827" i="4" a="1"/>
  <c r="F4827" i="4" s="1"/>
  <c r="F4826" i="4" a="1"/>
  <c r="F4826" i="4" s="1"/>
  <c r="F4825" i="4" a="1"/>
  <c r="F4825" i="4" s="1"/>
  <c r="F4824" i="4" a="1"/>
  <c r="F4824" i="4" s="1"/>
  <c r="F4823" i="4" a="1"/>
  <c r="F4823" i="4" s="1"/>
  <c r="F4822" i="4" a="1"/>
  <c r="F4822" i="4" s="1"/>
  <c r="F4821" i="4" a="1"/>
  <c r="F4821" i="4" s="1"/>
  <c r="F4820" i="4" a="1"/>
  <c r="F4820" i="4" s="1"/>
  <c r="F4819" i="4" a="1"/>
  <c r="F4819" i="4" s="1"/>
  <c r="F4818" i="4" a="1"/>
  <c r="F4818" i="4" s="1"/>
  <c r="F4817" i="4" a="1"/>
  <c r="F4817" i="4" s="1"/>
  <c r="F4816" i="4" a="1"/>
  <c r="F4816" i="4" s="1"/>
  <c r="F4815" i="4" a="1"/>
  <c r="F4815" i="4" s="1"/>
  <c r="F4814" i="4" a="1"/>
  <c r="F4814" i="4" s="1"/>
  <c r="F4813" i="4" a="1"/>
  <c r="F4813" i="4" s="1"/>
  <c r="F4812" i="4" a="1"/>
  <c r="F4812" i="4" s="1"/>
  <c r="F4811" i="4" a="1"/>
  <c r="F4811" i="4" s="1"/>
  <c r="F4810" i="4" a="1"/>
  <c r="F4810" i="4" s="1"/>
  <c r="F4809" i="4" a="1"/>
  <c r="F4809" i="4" s="1"/>
  <c r="F4808" i="4" a="1"/>
  <c r="F4808" i="4" s="1"/>
  <c r="F4807" i="4" a="1"/>
  <c r="F4807" i="4" s="1"/>
  <c r="F4806" i="4" a="1"/>
  <c r="F4806" i="4" s="1"/>
  <c r="F4805" i="4" a="1"/>
  <c r="F4805" i="4" s="1"/>
  <c r="F4804" i="4" a="1"/>
  <c r="F4804" i="4" s="1"/>
  <c r="F4803" i="4" a="1"/>
  <c r="F4803" i="4" s="1"/>
  <c r="F4802" i="4" a="1"/>
  <c r="F4802" i="4" s="1"/>
  <c r="F4801" i="4" a="1"/>
  <c r="F4801" i="4" s="1"/>
  <c r="F4800" i="4" a="1"/>
  <c r="F4800" i="4" s="1"/>
  <c r="F4799" i="4" a="1"/>
  <c r="F4799" i="4" s="1"/>
  <c r="F4798" i="4" a="1"/>
  <c r="F4798" i="4" s="1"/>
  <c r="F4797" i="4" a="1"/>
  <c r="F4797" i="4" s="1"/>
  <c r="F4796" i="4" a="1"/>
  <c r="F4796" i="4" s="1"/>
  <c r="F4795" i="4" a="1"/>
  <c r="F4795" i="4" s="1"/>
  <c r="F4794" i="4" a="1"/>
  <c r="F4794" i="4" s="1"/>
  <c r="F4793" i="4" a="1"/>
  <c r="F4793" i="4" s="1"/>
  <c r="F4792" i="4" a="1"/>
  <c r="F4792" i="4" s="1"/>
  <c r="F4791" i="4" a="1"/>
  <c r="F4791" i="4" s="1"/>
  <c r="F4790" i="4" a="1"/>
  <c r="F4790" i="4" s="1"/>
  <c r="F4789" i="4" a="1"/>
  <c r="F4789" i="4" s="1"/>
  <c r="F4788" i="4" a="1"/>
  <c r="F4788" i="4" s="1"/>
  <c r="F4787" i="4" a="1"/>
  <c r="F4787" i="4" s="1"/>
  <c r="F4786" i="4" a="1"/>
  <c r="F4786" i="4" s="1"/>
  <c r="F4785" i="4" a="1"/>
  <c r="F4785" i="4" s="1"/>
  <c r="F4784" i="4" a="1"/>
  <c r="F4784" i="4" s="1"/>
  <c r="F4783" i="4" a="1"/>
  <c r="F4783" i="4" s="1"/>
  <c r="F4782" i="4" a="1"/>
  <c r="F4782" i="4" s="1"/>
  <c r="F4781" i="4" a="1"/>
  <c r="F4781" i="4" s="1"/>
  <c r="F4780" i="4" a="1"/>
  <c r="F4780" i="4" s="1"/>
  <c r="F4779" i="4" a="1"/>
  <c r="F4779" i="4" s="1"/>
  <c r="F4778" i="4" a="1"/>
  <c r="F4778" i="4" s="1"/>
  <c r="F4777" i="4" a="1"/>
  <c r="F4777" i="4" s="1"/>
  <c r="F4776" i="4" a="1"/>
  <c r="F4776" i="4" s="1"/>
  <c r="F4775" i="4" a="1"/>
  <c r="F4775" i="4" s="1"/>
  <c r="F4774" i="4" a="1"/>
  <c r="F4774" i="4" s="1"/>
  <c r="F4773" i="4" a="1"/>
  <c r="F4773" i="4" s="1"/>
  <c r="F4772" i="4" a="1"/>
  <c r="F4772" i="4" s="1"/>
  <c r="F4771" i="4" a="1"/>
  <c r="F4771" i="4" s="1"/>
  <c r="F4770" i="4" a="1"/>
  <c r="F4770" i="4" s="1"/>
  <c r="F4769" i="4" a="1"/>
  <c r="F4769" i="4" s="1"/>
  <c r="F4768" i="4" a="1"/>
  <c r="F4768" i="4" s="1"/>
  <c r="F4767" i="4" a="1"/>
  <c r="F4767" i="4" s="1"/>
  <c r="F4766" i="4" a="1"/>
  <c r="F4766" i="4" s="1"/>
  <c r="F4765" i="4" a="1"/>
  <c r="F4765" i="4" s="1"/>
  <c r="F4764" i="4" a="1"/>
  <c r="F4764" i="4" s="1"/>
  <c r="F4763" i="4" a="1"/>
  <c r="F4763" i="4" s="1"/>
  <c r="F4762" i="4" a="1"/>
  <c r="F4762" i="4" s="1"/>
  <c r="F4761" i="4" a="1"/>
  <c r="F4761" i="4" s="1"/>
  <c r="F4760" i="4" a="1"/>
  <c r="F4760" i="4" s="1"/>
  <c r="F4759" i="4" a="1"/>
  <c r="F4759" i="4" s="1"/>
  <c r="F4758" i="4" a="1"/>
  <c r="F4758" i="4" s="1"/>
  <c r="F4757" i="4" a="1"/>
  <c r="F4757" i="4" s="1"/>
  <c r="F4756" i="4" a="1"/>
  <c r="F4756" i="4" s="1"/>
  <c r="F4755" i="4" a="1"/>
  <c r="F4755" i="4" s="1"/>
  <c r="F4754" i="4" a="1"/>
  <c r="F4754" i="4" s="1"/>
  <c r="F4753" i="4" a="1"/>
  <c r="F4753" i="4" s="1"/>
  <c r="F4752" i="4" a="1"/>
  <c r="F4752" i="4" s="1"/>
  <c r="F4751" i="4" a="1"/>
  <c r="F4751" i="4" s="1"/>
  <c r="F4750" i="4" a="1"/>
  <c r="F4750" i="4" s="1"/>
  <c r="F4749" i="4" a="1"/>
  <c r="F4749" i="4" s="1"/>
  <c r="F4748" i="4" a="1"/>
  <c r="F4748" i="4" s="1"/>
  <c r="F4747" i="4" a="1"/>
  <c r="F4747" i="4" s="1"/>
  <c r="F4746" i="4" a="1"/>
  <c r="F4746" i="4" s="1"/>
  <c r="F4745" i="4" a="1"/>
  <c r="F4745" i="4" s="1"/>
  <c r="F4744" i="4" a="1"/>
  <c r="F4744" i="4" s="1"/>
  <c r="F4743" i="4" a="1"/>
  <c r="F4743" i="4" s="1"/>
  <c r="F4742" i="4" a="1"/>
  <c r="F4742" i="4" s="1"/>
  <c r="F4741" i="4" a="1"/>
  <c r="F4741" i="4" s="1"/>
  <c r="F4740" i="4" a="1"/>
  <c r="F4740" i="4" s="1"/>
  <c r="F4739" i="4" a="1"/>
  <c r="F4739" i="4" s="1"/>
  <c r="F4738" i="4" a="1"/>
  <c r="F4738" i="4" s="1"/>
  <c r="F4737" i="4" a="1"/>
  <c r="F4737" i="4" s="1"/>
  <c r="F4736" i="4" a="1"/>
  <c r="F4736" i="4" s="1"/>
  <c r="F4735" i="4" a="1"/>
  <c r="F4735" i="4" s="1"/>
  <c r="F4734" i="4" a="1"/>
  <c r="F4734" i="4" s="1"/>
  <c r="F4733" i="4" a="1"/>
  <c r="F4733" i="4" s="1"/>
  <c r="F4732" i="4" a="1"/>
  <c r="F4732" i="4" s="1"/>
  <c r="F4731" i="4" a="1"/>
  <c r="F4731" i="4" s="1"/>
  <c r="F4730" i="4" a="1"/>
  <c r="F4730" i="4" s="1"/>
  <c r="F4729" i="4" a="1"/>
  <c r="F4729" i="4" s="1"/>
  <c r="F4728" i="4" a="1"/>
  <c r="F4728" i="4" s="1"/>
  <c r="F4727" i="4" a="1"/>
  <c r="F4727" i="4" s="1"/>
  <c r="F4726" i="4" a="1"/>
  <c r="F4726" i="4" s="1"/>
  <c r="F4725" i="4" a="1"/>
  <c r="F4725" i="4" s="1"/>
  <c r="F4724" i="4" a="1"/>
  <c r="F4724" i="4" s="1"/>
  <c r="F4723" i="4" a="1"/>
  <c r="F4723" i="4" s="1"/>
  <c r="F4722" i="4" a="1"/>
  <c r="F4722" i="4" s="1"/>
  <c r="F4721" i="4" a="1"/>
  <c r="F4721" i="4" s="1"/>
  <c r="F4720" i="4" a="1"/>
  <c r="F4720" i="4" s="1"/>
  <c r="F4719" i="4" a="1"/>
  <c r="F4719" i="4" s="1"/>
  <c r="F4718" i="4" a="1"/>
  <c r="F4718" i="4" s="1"/>
  <c r="F4717" i="4" a="1"/>
  <c r="F4717" i="4" s="1"/>
  <c r="F4716" i="4" a="1"/>
  <c r="F4716" i="4" s="1"/>
  <c r="F4715" i="4" a="1"/>
  <c r="F4715" i="4" s="1"/>
  <c r="F4714" i="4" a="1"/>
  <c r="F4714" i="4" s="1"/>
  <c r="F4713" i="4" a="1"/>
  <c r="F4713" i="4" s="1"/>
  <c r="F4712" i="4" a="1"/>
  <c r="F4712" i="4" s="1"/>
  <c r="F4711" i="4" a="1"/>
  <c r="F4711" i="4" s="1"/>
  <c r="F4710" i="4" a="1"/>
  <c r="F4710" i="4" s="1"/>
  <c r="F4709" i="4" a="1"/>
  <c r="F4709" i="4" s="1"/>
  <c r="F4708" i="4" a="1"/>
  <c r="F4708" i="4" s="1"/>
  <c r="F4707" i="4" a="1"/>
  <c r="F4707" i="4" s="1"/>
  <c r="F4706" i="4" a="1"/>
  <c r="F4706" i="4" s="1"/>
  <c r="F4705" i="4" a="1"/>
  <c r="F4705" i="4" s="1"/>
  <c r="F4704" i="4" a="1"/>
  <c r="F4704" i="4" s="1"/>
  <c r="F4703" i="4" a="1"/>
  <c r="F4703" i="4" s="1"/>
  <c r="F4702" i="4" a="1"/>
  <c r="F4702" i="4" s="1"/>
  <c r="F4701" i="4" a="1"/>
  <c r="F4701" i="4" s="1"/>
  <c r="F4700" i="4" a="1"/>
  <c r="F4700" i="4" s="1"/>
  <c r="F4699" i="4" a="1"/>
  <c r="F4699" i="4" s="1"/>
  <c r="F4698" i="4" a="1"/>
  <c r="F4698" i="4" s="1"/>
  <c r="F4697" i="4" a="1"/>
  <c r="F4697" i="4" s="1"/>
  <c r="F4696" i="4" a="1"/>
  <c r="F4696" i="4" s="1"/>
  <c r="F4695" i="4" a="1"/>
  <c r="F4695" i="4" s="1"/>
  <c r="F4694" i="4" a="1"/>
  <c r="F4694" i="4" s="1"/>
  <c r="F4693" i="4" a="1"/>
  <c r="F4693" i="4" s="1"/>
  <c r="F4692" i="4" a="1"/>
  <c r="F4692" i="4" s="1"/>
  <c r="F4691" i="4" a="1"/>
  <c r="F4691" i="4" s="1"/>
  <c r="F4690" i="4" a="1"/>
  <c r="F4690" i="4" s="1"/>
  <c r="F4689" i="4" a="1"/>
  <c r="F4689" i="4" s="1"/>
  <c r="F4688" i="4" a="1"/>
  <c r="F4688" i="4" s="1"/>
  <c r="F4687" i="4" a="1"/>
  <c r="F4687" i="4" s="1"/>
  <c r="F4686" i="4" a="1"/>
  <c r="F4686" i="4" s="1"/>
  <c r="F4685" i="4" a="1"/>
  <c r="F4685" i="4" s="1"/>
  <c r="F4684" i="4" a="1"/>
  <c r="F4684" i="4" s="1"/>
  <c r="F4683" i="4" a="1"/>
  <c r="F4683" i="4" s="1"/>
  <c r="F4682" i="4" a="1"/>
  <c r="F4682" i="4" s="1"/>
  <c r="F4681" i="4" a="1"/>
  <c r="F4681" i="4" s="1"/>
  <c r="F4680" i="4" a="1"/>
  <c r="F4680" i="4" s="1"/>
  <c r="F4679" i="4" a="1"/>
  <c r="F4679" i="4" s="1"/>
  <c r="F4678" i="4" a="1"/>
  <c r="F4678" i="4" s="1"/>
  <c r="F4677" i="4" a="1"/>
  <c r="F4677" i="4" s="1"/>
  <c r="F4676" i="4" a="1"/>
  <c r="F4676" i="4" s="1"/>
  <c r="F4675" i="4" a="1"/>
  <c r="F4675" i="4" s="1"/>
  <c r="F4674" i="4" a="1"/>
  <c r="F4674" i="4" s="1"/>
  <c r="F4673" i="4" a="1"/>
  <c r="F4673" i="4" s="1"/>
  <c r="F4672" i="4" a="1"/>
  <c r="F4672" i="4" s="1"/>
  <c r="F4671" i="4" a="1"/>
  <c r="F4671" i="4" s="1"/>
  <c r="F4670" i="4" a="1"/>
  <c r="F4670" i="4" s="1"/>
  <c r="F4669" i="4" a="1"/>
  <c r="F4669" i="4" s="1"/>
  <c r="F4668" i="4" a="1"/>
  <c r="F4668" i="4" s="1"/>
  <c r="F4667" i="4" a="1"/>
  <c r="F4667" i="4" s="1"/>
  <c r="F4666" i="4" a="1"/>
  <c r="F4666" i="4" s="1"/>
  <c r="F4665" i="4" a="1"/>
  <c r="F4665" i="4" s="1"/>
  <c r="F4664" i="4" a="1"/>
  <c r="F4664" i="4" s="1"/>
  <c r="F4663" i="4" a="1"/>
  <c r="F4663" i="4" s="1"/>
  <c r="F4662" i="4" a="1"/>
  <c r="F4662" i="4" s="1"/>
  <c r="F4661" i="4" a="1"/>
  <c r="F4661" i="4" s="1"/>
  <c r="F4660" i="4" a="1"/>
  <c r="F4660" i="4" s="1"/>
  <c r="F4659" i="4" a="1"/>
  <c r="F4659" i="4" s="1"/>
  <c r="F4658" i="4" a="1"/>
  <c r="F4658" i="4" s="1"/>
  <c r="F4657" i="4" a="1"/>
  <c r="F4657" i="4" s="1"/>
  <c r="F4656" i="4" a="1"/>
  <c r="F4656" i="4" s="1"/>
  <c r="F4655" i="4" a="1"/>
  <c r="F4655" i="4" s="1"/>
  <c r="F4654" i="4" a="1"/>
  <c r="F4654" i="4" s="1"/>
  <c r="F4653" i="4" a="1"/>
  <c r="F4653" i="4" s="1"/>
  <c r="F4652" i="4" a="1"/>
  <c r="F4652" i="4" s="1"/>
  <c r="F4651" i="4" a="1"/>
  <c r="F4651" i="4" s="1"/>
  <c r="F4650" i="4" a="1"/>
  <c r="F4650" i="4" s="1"/>
  <c r="F4649" i="4" a="1"/>
  <c r="F4649" i="4" s="1"/>
  <c r="F4648" i="4" a="1"/>
  <c r="F4648" i="4" s="1"/>
  <c r="F4647" i="4" a="1"/>
  <c r="F4647" i="4" s="1"/>
  <c r="F4646" i="4" a="1"/>
  <c r="F4646" i="4" s="1"/>
  <c r="F4645" i="4" a="1"/>
  <c r="F4645" i="4" s="1"/>
  <c r="F4644" i="4" a="1"/>
  <c r="F4644" i="4" s="1"/>
  <c r="F4643" i="4" a="1"/>
  <c r="F4643" i="4" s="1"/>
  <c r="F4642" i="4" a="1"/>
  <c r="F4642" i="4" s="1"/>
  <c r="F4641" i="4" a="1"/>
  <c r="F4641" i="4" s="1"/>
  <c r="F4640" i="4" a="1"/>
  <c r="F4640" i="4" s="1"/>
  <c r="F4639" i="4" a="1"/>
  <c r="F4639" i="4" s="1"/>
  <c r="F4638" i="4" a="1"/>
  <c r="F4638" i="4" s="1"/>
  <c r="F4637" i="4" a="1"/>
  <c r="F4637" i="4" s="1"/>
  <c r="F4636" i="4" a="1"/>
  <c r="F4636" i="4" s="1"/>
  <c r="F4635" i="4" a="1"/>
  <c r="F4635" i="4" s="1"/>
  <c r="F4634" i="4" a="1"/>
  <c r="F4634" i="4" s="1"/>
  <c r="F4633" i="4" a="1"/>
  <c r="F4633" i="4" s="1"/>
  <c r="F4632" i="4" a="1"/>
  <c r="F4632" i="4" s="1"/>
  <c r="F4631" i="4" a="1"/>
  <c r="F4631" i="4" s="1"/>
  <c r="F4630" i="4" a="1"/>
  <c r="F4630" i="4" s="1"/>
  <c r="F4629" i="4" a="1"/>
  <c r="F4629" i="4" s="1"/>
  <c r="F4628" i="4" a="1"/>
  <c r="F4628" i="4" s="1"/>
  <c r="F4627" i="4" a="1"/>
  <c r="F4627" i="4" s="1"/>
  <c r="F4626" i="4" a="1"/>
  <c r="F4626" i="4" s="1"/>
  <c r="F4625" i="4" a="1"/>
  <c r="F4625" i="4" s="1"/>
  <c r="F4624" i="4" a="1"/>
  <c r="F4624" i="4" s="1"/>
  <c r="F4623" i="4" a="1"/>
  <c r="F4623" i="4" s="1"/>
  <c r="F4622" i="4" a="1"/>
  <c r="F4622" i="4" s="1"/>
  <c r="F4621" i="4" a="1"/>
  <c r="F4621" i="4" s="1"/>
  <c r="F4620" i="4" a="1"/>
  <c r="F4620" i="4" s="1"/>
  <c r="F4619" i="4" a="1"/>
  <c r="F4619" i="4" s="1"/>
  <c r="F4618" i="4" a="1"/>
  <c r="F4618" i="4" s="1"/>
  <c r="F4617" i="4" a="1"/>
  <c r="F4617" i="4" s="1"/>
  <c r="F4616" i="4" a="1"/>
  <c r="F4616" i="4" s="1"/>
  <c r="F4615" i="4" a="1"/>
  <c r="F4615" i="4" s="1"/>
  <c r="F4614" i="4" a="1"/>
  <c r="F4614" i="4" s="1"/>
  <c r="F4613" i="4" a="1"/>
  <c r="F4613" i="4" s="1"/>
  <c r="F4612" i="4" a="1"/>
  <c r="F4612" i="4" s="1"/>
  <c r="F4611" i="4" a="1"/>
  <c r="F4611" i="4" s="1"/>
  <c r="F4610" i="4" a="1"/>
  <c r="F4610" i="4" s="1"/>
  <c r="F4609" i="4" a="1"/>
  <c r="F4609" i="4" s="1"/>
  <c r="F4608" i="4" a="1"/>
  <c r="F4608" i="4" s="1"/>
  <c r="F4607" i="4" a="1"/>
  <c r="F4607" i="4" s="1"/>
  <c r="F4606" i="4" a="1"/>
  <c r="F4606" i="4" s="1"/>
  <c r="F4605" i="4" a="1"/>
  <c r="F4605" i="4" s="1"/>
  <c r="F4604" i="4" a="1"/>
  <c r="F4604" i="4" s="1"/>
  <c r="F4603" i="4" a="1"/>
  <c r="F4603" i="4" s="1"/>
  <c r="F4602" i="4" a="1"/>
  <c r="F4602" i="4" s="1"/>
  <c r="F4601" i="4" a="1"/>
  <c r="F4601" i="4" s="1"/>
  <c r="F4600" i="4" a="1"/>
  <c r="F4600" i="4" s="1"/>
  <c r="F4599" i="4" a="1"/>
  <c r="F4599" i="4" s="1"/>
  <c r="F4598" i="4" a="1"/>
  <c r="F4598" i="4" s="1"/>
  <c r="F4597" i="4" a="1"/>
  <c r="F4597" i="4" s="1"/>
  <c r="F4596" i="4" a="1"/>
  <c r="F4596" i="4" s="1"/>
  <c r="F4595" i="4" a="1"/>
  <c r="F4595" i="4" s="1"/>
  <c r="F4594" i="4" a="1"/>
  <c r="F4594" i="4" s="1"/>
  <c r="F4593" i="4" a="1"/>
  <c r="F4593" i="4" s="1"/>
  <c r="F4592" i="4" a="1"/>
  <c r="F4592" i="4" s="1"/>
  <c r="F4591" i="4" a="1"/>
  <c r="F4591" i="4" s="1"/>
  <c r="F4590" i="4" a="1"/>
  <c r="F4590" i="4" s="1"/>
  <c r="F4589" i="4" a="1"/>
  <c r="F4589" i="4" s="1"/>
  <c r="F4588" i="4" a="1"/>
  <c r="F4588" i="4" s="1"/>
  <c r="F4587" i="4" a="1"/>
  <c r="F4587" i="4" s="1"/>
  <c r="F4586" i="4" a="1"/>
  <c r="F4586" i="4" s="1"/>
  <c r="F4585" i="4" a="1"/>
  <c r="F4585" i="4" s="1"/>
  <c r="F4584" i="4" a="1"/>
  <c r="F4584" i="4" s="1"/>
  <c r="F4583" i="4" a="1"/>
  <c r="F4583" i="4" s="1"/>
  <c r="F4582" i="4" a="1"/>
  <c r="F4582" i="4" s="1"/>
  <c r="F4581" i="4" a="1"/>
  <c r="F4581" i="4" s="1"/>
  <c r="F4580" i="4" a="1"/>
  <c r="F4580" i="4" s="1"/>
  <c r="F4579" i="4" a="1"/>
  <c r="F4579" i="4" s="1"/>
  <c r="F4578" i="4" a="1"/>
  <c r="F4578" i="4" s="1"/>
  <c r="F4577" i="4" a="1"/>
  <c r="F4577" i="4" s="1"/>
  <c r="F4576" i="4" a="1"/>
  <c r="F4576" i="4" s="1"/>
  <c r="F4575" i="4" a="1"/>
  <c r="F4575" i="4" s="1"/>
  <c r="F4574" i="4" a="1"/>
  <c r="F4574" i="4" s="1"/>
  <c r="F4573" i="4" a="1"/>
  <c r="F4573" i="4" s="1"/>
  <c r="F4572" i="4" a="1"/>
  <c r="F4572" i="4" s="1"/>
  <c r="F4571" i="4" a="1"/>
  <c r="F4571" i="4" s="1"/>
  <c r="F4570" i="4" a="1"/>
  <c r="F4570" i="4" s="1"/>
  <c r="F4569" i="4" a="1"/>
  <c r="F4569" i="4" s="1"/>
  <c r="F4568" i="4" a="1"/>
  <c r="F4568" i="4" s="1"/>
  <c r="F4567" i="4" a="1"/>
  <c r="F4567" i="4" s="1"/>
  <c r="F4566" i="4" a="1"/>
  <c r="F4566" i="4" s="1"/>
  <c r="F4565" i="4" a="1"/>
  <c r="F4565" i="4" s="1"/>
  <c r="F4564" i="4" a="1"/>
  <c r="F4564" i="4" s="1"/>
  <c r="F4563" i="4" a="1"/>
  <c r="F4563" i="4" s="1"/>
  <c r="F4562" i="4" a="1"/>
  <c r="F4562" i="4" s="1"/>
  <c r="F4561" i="4" a="1"/>
  <c r="F4561" i="4" s="1"/>
  <c r="F4560" i="4" a="1"/>
  <c r="F4560" i="4" s="1"/>
  <c r="F4559" i="4" a="1"/>
  <c r="F4559" i="4" s="1"/>
  <c r="F4558" i="4" a="1"/>
  <c r="F4558" i="4" s="1"/>
  <c r="F4557" i="4" a="1"/>
  <c r="F4557" i="4" s="1"/>
  <c r="F4556" i="4" a="1"/>
  <c r="F4556" i="4" s="1"/>
  <c r="F4555" i="4" a="1"/>
  <c r="F4555" i="4" s="1"/>
  <c r="F4554" i="4" a="1"/>
  <c r="F4554" i="4" s="1"/>
  <c r="F4553" i="4" a="1"/>
  <c r="F4553" i="4" s="1"/>
  <c r="F4552" i="4" a="1"/>
  <c r="F4552" i="4" s="1"/>
  <c r="F4551" i="4" a="1"/>
  <c r="F4551" i="4" s="1"/>
  <c r="F4550" i="4" a="1"/>
  <c r="F4550" i="4" s="1"/>
  <c r="F4549" i="4" a="1"/>
  <c r="F4549" i="4" s="1"/>
  <c r="F4548" i="4" a="1"/>
  <c r="F4548" i="4" s="1"/>
  <c r="F4547" i="4" a="1"/>
  <c r="F4547" i="4" s="1"/>
  <c r="F4546" i="4" a="1"/>
  <c r="F4546" i="4" s="1"/>
  <c r="F4545" i="4" a="1"/>
  <c r="F4545" i="4" s="1"/>
  <c r="F4544" i="4" a="1"/>
  <c r="F4544" i="4" s="1"/>
  <c r="F4543" i="4" a="1"/>
  <c r="F4543" i="4" s="1"/>
  <c r="F4542" i="4" a="1"/>
  <c r="F4542" i="4" s="1"/>
  <c r="F4541" i="4" a="1"/>
  <c r="F4541" i="4" s="1"/>
  <c r="F4540" i="4" a="1"/>
  <c r="F4540" i="4" s="1"/>
  <c r="F4539" i="4" a="1"/>
  <c r="F4539" i="4" s="1"/>
  <c r="F4538" i="4" a="1"/>
  <c r="F4538" i="4" s="1"/>
  <c r="F4537" i="4" a="1"/>
  <c r="F4537" i="4" s="1"/>
  <c r="F4536" i="4" a="1"/>
  <c r="F4536" i="4" s="1"/>
  <c r="F4535" i="4" a="1"/>
  <c r="F4535" i="4" s="1"/>
  <c r="F4534" i="4" a="1"/>
  <c r="F4534" i="4" s="1"/>
  <c r="F4533" i="4" a="1"/>
  <c r="F4533" i="4" s="1"/>
  <c r="F4532" i="4" a="1"/>
  <c r="F4532" i="4" s="1"/>
  <c r="F4531" i="4" a="1"/>
  <c r="F4531" i="4" s="1"/>
  <c r="F4530" i="4" a="1"/>
  <c r="F4530" i="4" s="1"/>
  <c r="F4529" i="4" a="1"/>
  <c r="F4529" i="4" s="1"/>
  <c r="F4528" i="4" a="1"/>
  <c r="F4528" i="4" s="1"/>
  <c r="F4527" i="4" a="1"/>
  <c r="F4527" i="4" s="1"/>
  <c r="F4526" i="4" a="1"/>
  <c r="F4526" i="4" s="1"/>
  <c r="F4525" i="4" a="1"/>
  <c r="F4525" i="4" s="1"/>
  <c r="F4524" i="4" a="1"/>
  <c r="F4524" i="4" s="1"/>
  <c r="F4523" i="4" a="1"/>
  <c r="F4523" i="4" s="1"/>
  <c r="F4522" i="4" a="1"/>
  <c r="F4522" i="4" s="1"/>
  <c r="F4521" i="4" a="1"/>
  <c r="F4521" i="4" s="1"/>
  <c r="F4520" i="4" a="1"/>
  <c r="F4520" i="4" s="1"/>
  <c r="F4519" i="4" a="1"/>
  <c r="F4519" i="4" s="1"/>
  <c r="F4518" i="4" a="1"/>
  <c r="F4518" i="4" s="1"/>
  <c r="F4517" i="4" a="1"/>
  <c r="F4517" i="4" s="1"/>
  <c r="F4516" i="4" a="1"/>
  <c r="F4516" i="4" s="1"/>
  <c r="F4515" i="4" a="1"/>
  <c r="F4515" i="4" s="1"/>
  <c r="F4514" i="4" a="1"/>
  <c r="F4514" i="4" s="1"/>
  <c r="F4513" i="4" a="1"/>
  <c r="F4513" i="4" s="1"/>
  <c r="F4512" i="4" a="1"/>
  <c r="F4512" i="4" s="1"/>
  <c r="F4511" i="4" a="1"/>
  <c r="F4511" i="4" s="1"/>
  <c r="F4510" i="4" a="1"/>
  <c r="F4510" i="4" s="1"/>
  <c r="F4509" i="4" a="1"/>
  <c r="F4509" i="4" s="1"/>
  <c r="F4508" i="4" a="1"/>
  <c r="F4508" i="4" s="1"/>
  <c r="F4507" i="4" a="1"/>
  <c r="F4507" i="4" s="1"/>
  <c r="F4506" i="4" a="1"/>
  <c r="F4506" i="4" s="1"/>
  <c r="F4505" i="4" a="1"/>
  <c r="F4505" i="4" s="1"/>
  <c r="F4504" i="4" a="1"/>
  <c r="F4504" i="4" s="1"/>
  <c r="F4503" i="4" a="1"/>
  <c r="F4503" i="4" s="1"/>
  <c r="F4502" i="4" a="1"/>
  <c r="F4502" i="4" s="1"/>
  <c r="F4501" i="4" a="1"/>
  <c r="F4501" i="4" s="1"/>
  <c r="F4500" i="4" a="1"/>
  <c r="F4500" i="4" s="1"/>
  <c r="F4499" i="4" a="1"/>
  <c r="F4499" i="4" s="1"/>
  <c r="F4498" i="4" a="1"/>
  <c r="F4498" i="4" s="1"/>
  <c r="F4497" i="4" a="1"/>
  <c r="F4497" i="4" s="1"/>
  <c r="F4496" i="4" a="1"/>
  <c r="F4496" i="4" s="1"/>
  <c r="F4495" i="4" a="1"/>
  <c r="F4495" i="4" s="1"/>
  <c r="F4494" i="4" a="1"/>
  <c r="F4494" i="4" s="1"/>
  <c r="F4493" i="4" a="1"/>
  <c r="F4493" i="4" s="1"/>
  <c r="F4492" i="4" a="1"/>
  <c r="F4492" i="4" s="1"/>
  <c r="F4491" i="4" a="1"/>
  <c r="F4491" i="4" s="1"/>
  <c r="F4490" i="4" a="1"/>
  <c r="F4490" i="4" s="1"/>
  <c r="F4489" i="4" a="1"/>
  <c r="F4489" i="4" s="1"/>
  <c r="F4488" i="4" a="1"/>
  <c r="F4488" i="4" s="1"/>
  <c r="F4487" i="4" a="1"/>
  <c r="F4487" i="4" s="1"/>
  <c r="F4486" i="4" a="1"/>
  <c r="F4486" i="4" s="1"/>
  <c r="F4485" i="4" a="1"/>
  <c r="F4485" i="4" s="1"/>
  <c r="F4484" i="4" a="1"/>
  <c r="F4484" i="4" s="1"/>
  <c r="F4483" i="4" a="1"/>
  <c r="F4483" i="4" s="1"/>
  <c r="F4482" i="4" a="1"/>
  <c r="F4482" i="4" s="1"/>
  <c r="F4481" i="4" a="1"/>
  <c r="F4481" i="4" s="1"/>
  <c r="F4480" i="4" a="1"/>
  <c r="F4480" i="4" s="1"/>
  <c r="F4479" i="4" a="1"/>
  <c r="F4479" i="4" s="1"/>
  <c r="F4478" i="4" a="1"/>
  <c r="F4478" i="4" s="1"/>
  <c r="F4477" i="4" a="1"/>
  <c r="F4477" i="4" s="1"/>
  <c r="F4476" i="4" a="1"/>
  <c r="F4476" i="4" s="1"/>
  <c r="F4475" i="4" a="1"/>
  <c r="F4475" i="4" s="1"/>
  <c r="F4474" i="4" a="1"/>
  <c r="F4474" i="4" s="1"/>
  <c r="F4473" i="4" a="1"/>
  <c r="F4473" i="4" s="1"/>
  <c r="F4472" i="4" a="1"/>
  <c r="F4472" i="4" s="1"/>
  <c r="F4471" i="4" a="1"/>
  <c r="F4471" i="4" s="1"/>
  <c r="F4470" i="4" a="1"/>
  <c r="F4470" i="4" s="1"/>
  <c r="F4469" i="4" a="1"/>
  <c r="F4469" i="4" s="1"/>
  <c r="F4468" i="4" a="1"/>
  <c r="F4468" i="4" s="1"/>
  <c r="F4467" i="4" a="1"/>
  <c r="F4467" i="4" s="1"/>
  <c r="F4466" i="4" a="1"/>
  <c r="F4466" i="4" s="1"/>
  <c r="F4465" i="4" a="1"/>
  <c r="F4465" i="4" s="1"/>
  <c r="F4464" i="4" a="1"/>
  <c r="F4464" i="4" s="1"/>
  <c r="F4463" i="4" a="1"/>
  <c r="F4463" i="4" s="1"/>
  <c r="F4462" i="4" a="1"/>
  <c r="F4462" i="4" s="1"/>
  <c r="F4461" i="4" a="1"/>
  <c r="F4461" i="4" s="1"/>
  <c r="F4460" i="4" a="1"/>
  <c r="F4460" i="4" s="1"/>
  <c r="F4459" i="4" a="1"/>
  <c r="F4459" i="4" s="1"/>
  <c r="F4458" i="4" a="1"/>
  <c r="F4458" i="4" s="1"/>
  <c r="F4457" i="4" a="1"/>
  <c r="F4457" i="4" s="1"/>
  <c r="F4456" i="4" a="1"/>
  <c r="F4456" i="4" s="1"/>
  <c r="F4455" i="4" a="1"/>
  <c r="F4455" i="4" s="1"/>
  <c r="F4454" i="4" a="1"/>
  <c r="F4454" i="4" s="1"/>
  <c r="F4453" i="4" a="1"/>
  <c r="F4453" i="4" s="1"/>
  <c r="F4452" i="4" a="1"/>
  <c r="F4452" i="4" s="1"/>
  <c r="F4451" i="4" a="1"/>
  <c r="F4451" i="4" s="1"/>
  <c r="F4450" i="4" a="1"/>
  <c r="F4450" i="4" s="1"/>
  <c r="F4449" i="4" a="1"/>
  <c r="F4449" i="4" s="1"/>
  <c r="F4448" i="4" a="1"/>
  <c r="F4448" i="4" s="1"/>
  <c r="F4447" i="4" a="1"/>
  <c r="F4447" i="4" s="1"/>
  <c r="F4446" i="4" a="1"/>
  <c r="F4446" i="4" s="1"/>
  <c r="F4445" i="4" a="1"/>
  <c r="F4445" i="4" s="1"/>
  <c r="F4444" i="4" a="1"/>
  <c r="F4444" i="4" s="1"/>
  <c r="F4443" i="4" a="1"/>
  <c r="F4443" i="4" s="1"/>
  <c r="F4442" i="4" a="1"/>
  <c r="F4442" i="4" s="1"/>
  <c r="F4441" i="4" a="1"/>
  <c r="F4441" i="4" s="1"/>
  <c r="F4440" i="4" a="1"/>
  <c r="F4440" i="4" s="1"/>
  <c r="F4439" i="4" a="1"/>
  <c r="F4439" i="4" s="1"/>
  <c r="F4438" i="4" a="1"/>
  <c r="F4438" i="4" s="1"/>
  <c r="F4437" i="4" a="1"/>
  <c r="F4437" i="4" s="1"/>
  <c r="F4436" i="4" a="1"/>
  <c r="F4436" i="4" s="1"/>
  <c r="F4435" i="4" a="1"/>
  <c r="F4435" i="4" s="1"/>
  <c r="F4434" i="4" a="1"/>
  <c r="F4434" i="4" s="1"/>
  <c r="F4433" i="4" a="1"/>
  <c r="F4433" i="4" s="1"/>
  <c r="F4432" i="4" a="1"/>
  <c r="F4432" i="4" s="1"/>
  <c r="F4431" i="4" a="1"/>
  <c r="F4431" i="4" s="1"/>
  <c r="F4430" i="4" a="1"/>
  <c r="F4430" i="4" s="1"/>
  <c r="F4429" i="4" a="1"/>
  <c r="F4429" i="4" s="1"/>
  <c r="F4428" i="4" a="1"/>
  <c r="F4428" i="4" s="1"/>
  <c r="F4427" i="4" a="1"/>
  <c r="F4427" i="4" s="1"/>
  <c r="F4426" i="4" a="1"/>
  <c r="F4426" i="4" s="1"/>
  <c r="F4425" i="4" a="1"/>
  <c r="F4425" i="4" s="1"/>
  <c r="F4424" i="4" a="1"/>
  <c r="F4424" i="4" s="1"/>
  <c r="F4423" i="4" a="1"/>
  <c r="F4423" i="4" s="1"/>
  <c r="F4422" i="4" a="1"/>
  <c r="F4422" i="4" s="1"/>
  <c r="F4421" i="4" a="1"/>
  <c r="F4421" i="4" s="1"/>
  <c r="F4420" i="4" a="1"/>
  <c r="F4420" i="4" s="1"/>
  <c r="F4419" i="4" a="1"/>
  <c r="F4419" i="4" s="1"/>
  <c r="F4418" i="4" a="1"/>
  <c r="F4418" i="4" s="1"/>
  <c r="F4417" i="4" a="1"/>
  <c r="F4417" i="4" s="1"/>
  <c r="F4416" i="4" a="1"/>
  <c r="F4416" i="4" s="1"/>
  <c r="F4415" i="4" a="1"/>
  <c r="F4415" i="4" s="1"/>
  <c r="F4414" i="4" a="1"/>
  <c r="F4414" i="4" s="1"/>
  <c r="F4413" i="4" a="1"/>
  <c r="F4413" i="4" s="1"/>
  <c r="F4412" i="4" a="1"/>
  <c r="F4412" i="4" s="1"/>
  <c r="F4411" i="4" a="1"/>
  <c r="F4411" i="4" s="1"/>
  <c r="F4410" i="4" a="1"/>
  <c r="F4410" i="4" s="1"/>
  <c r="F4409" i="4" a="1"/>
  <c r="F4409" i="4" s="1"/>
  <c r="F4408" i="4" a="1"/>
  <c r="F4408" i="4" s="1"/>
  <c r="F4407" i="4" a="1"/>
  <c r="F4407" i="4" s="1"/>
  <c r="F4406" i="4" a="1"/>
  <c r="F4406" i="4" s="1"/>
  <c r="F4405" i="4" a="1"/>
  <c r="F4405" i="4" s="1"/>
  <c r="F4404" i="4" a="1"/>
  <c r="F4404" i="4" s="1"/>
  <c r="F4403" i="4" a="1"/>
  <c r="F4403" i="4" s="1"/>
  <c r="F4402" i="4" a="1"/>
  <c r="F4402" i="4" s="1"/>
  <c r="F4401" i="4" a="1"/>
  <c r="F4401" i="4" s="1"/>
  <c r="F4400" i="4" a="1"/>
  <c r="F4400" i="4" s="1"/>
  <c r="F4399" i="4" a="1"/>
  <c r="F4399" i="4" s="1"/>
  <c r="F4398" i="4" a="1"/>
  <c r="F4398" i="4" s="1"/>
  <c r="F4397" i="4" a="1"/>
  <c r="F4397" i="4" s="1"/>
  <c r="F4396" i="4" a="1"/>
  <c r="F4396" i="4" s="1"/>
  <c r="F4395" i="4" a="1"/>
  <c r="F4395" i="4" s="1"/>
  <c r="F4394" i="4" a="1"/>
  <c r="F4394" i="4" s="1"/>
  <c r="F4393" i="4" a="1"/>
  <c r="F4393" i="4" s="1"/>
  <c r="F4392" i="4" a="1"/>
  <c r="F4392" i="4" s="1"/>
  <c r="F4391" i="4" a="1"/>
  <c r="F4391" i="4" s="1"/>
  <c r="F4390" i="4" a="1"/>
  <c r="F4390" i="4" s="1"/>
  <c r="F4389" i="4" a="1"/>
  <c r="F4389" i="4" s="1"/>
  <c r="F4388" i="4" a="1"/>
  <c r="F4388" i="4" s="1"/>
  <c r="F4387" i="4" a="1"/>
  <c r="F4387" i="4" s="1"/>
  <c r="F4386" i="4" a="1"/>
  <c r="F4386" i="4" s="1"/>
  <c r="F4385" i="4" a="1"/>
  <c r="F4385" i="4" s="1"/>
  <c r="F4384" i="4" a="1"/>
  <c r="F4384" i="4" s="1"/>
  <c r="F4383" i="4" a="1"/>
  <c r="F4383" i="4" s="1"/>
  <c r="F4382" i="4" a="1"/>
  <c r="F4382" i="4" s="1"/>
  <c r="F4381" i="4" a="1"/>
  <c r="F4381" i="4" s="1"/>
  <c r="F4380" i="4" a="1"/>
  <c r="F4380" i="4" s="1"/>
  <c r="F4379" i="4" a="1"/>
  <c r="F4379" i="4" s="1"/>
  <c r="F4378" i="4" a="1"/>
  <c r="F4378" i="4" s="1"/>
  <c r="F4377" i="4" a="1"/>
  <c r="F4377" i="4" s="1"/>
  <c r="F4376" i="4" a="1"/>
  <c r="F4376" i="4" s="1"/>
  <c r="F4375" i="4" a="1"/>
  <c r="F4375" i="4" s="1"/>
  <c r="F4374" i="4" a="1"/>
  <c r="F4374" i="4" s="1"/>
  <c r="F4373" i="4" a="1"/>
  <c r="F4373" i="4" s="1"/>
  <c r="F4372" i="4" a="1"/>
  <c r="F4372" i="4" s="1"/>
  <c r="F4371" i="4" a="1"/>
  <c r="F4371" i="4" s="1"/>
  <c r="F4370" i="4" a="1"/>
  <c r="F4370" i="4" s="1"/>
  <c r="F4369" i="4" a="1"/>
  <c r="F4369" i="4" s="1"/>
  <c r="F4368" i="4" a="1"/>
  <c r="F4368" i="4" s="1"/>
  <c r="F4367" i="4" a="1"/>
  <c r="F4367" i="4" s="1"/>
  <c r="F4366" i="4" a="1"/>
  <c r="F4366" i="4" s="1"/>
  <c r="F4365" i="4" a="1"/>
  <c r="F4365" i="4" s="1"/>
  <c r="F4364" i="4" a="1"/>
  <c r="F4364" i="4" s="1"/>
  <c r="F4363" i="4" a="1"/>
  <c r="F4363" i="4" s="1"/>
  <c r="F4362" i="4" a="1"/>
  <c r="F4362" i="4" s="1"/>
  <c r="F4361" i="4" a="1"/>
  <c r="F4361" i="4" s="1"/>
  <c r="F4360" i="4" a="1"/>
  <c r="F4360" i="4" s="1"/>
  <c r="F4359" i="4" a="1"/>
  <c r="F4359" i="4" s="1"/>
  <c r="F4358" i="4" a="1"/>
  <c r="F4358" i="4" s="1"/>
  <c r="F4357" i="4" a="1"/>
  <c r="F4357" i="4" s="1"/>
  <c r="F4356" i="4" a="1"/>
  <c r="F4356" i="4" s="1"/>
  <c r="F4355" i="4" a="1"/>
  <c r="F4355" i="4" s="1"/>
  <c r="F4354" i="4" a="1"/>
  <c r="F4354" i="4" s="1"/>
  <c r="F4353" i="4" a="1"/>
  <c r="F4353" i="4" s="1"/>
  <c r="F4352" i="4" a="1"/>
  <c r="F4352" i="4" s="1"/>
  <c r="F4351" i="4" a="1"/>
  <c r="F4351" i="4" s="1"/>
  <c r="F4350" i="4" a="1"/>
  <c r="F4350" i="4" s="1"/>
  <c r="F4349" i="4" a="1"/>
  <c r="F4349" i="4" s="1"/>
  <c r="F4348" i="4" a="1"/>
  <c r="F4348" i="4" s="1"/>
  <c r="F4347" i="4" a="1"/>
  <c r="F4347" i="4" s="1"/>
  <c r="F4346" i="4" a="1"/>
  <c r="F4346" i="4" s="1"/>
  <c r="F4345" i="4" a="1"/>
  <c r="F4345" i="4" s="1"/>
  <c r="F4344" i="4" a="1"/>
  <c r="F4344" i="4" s="1"/>
  <c r="F4343" i="4" a="1"/>
  <c r="F4343" i="4" s="1"/>
  <c r="F4342" i="4" a="1"/>
  <c r="F4342" i="4" s="1"/>
  <c r="F4341" i="4" a="1"/>
  <c r="F4341" i="4" s="1"/>
  <c r="F4340" i="4" a="1"/>
  <c r="F4340" i="4" s="1"/>
  <c r="F4339" i="4" a="1"/>
  <c r="F4339" i="4" s="1"/>
  <c r="F4338" i="4" a="1"/>
  <c r="F4338" i="4" s="1"/>
  <c r="F4337" i="4" a="1"/>
  <c r="F4337" i="4" s="1"/>
  <c r="F4336" i="4" a="1"/>
  <c r="F4336" i="4" s="1"/>
  <c r="F4335" i="4" a="1"/>
  <c r="F4335" i="4" s="1"/>
  <c r="F4334" i="4" a="1"/>
  <c r="F4334" i="4" s="1"/>
  <c r="F4333" i="4" a="1"/>
  <c r="F4333" i="4" s="1"/>
  <c r="F4332" i="4" a="1"/>
  <c r="F4332" i="4" s="1"/>
  <c r="F4331" i="4" a="1"/>
  <c r="F4331" i="4" s="1"/>
  <c r="F4330" i="4" a="1"/>
  <c r="F4330" i="4" s="1"/>
  <c r="F4329" i="4" a="1"/>
  <c r="F4329" i="4" s="1"/>
  <c r="F4328" i="4" a="1"/>
  <c r="F4328" i="4" s="1"/>
  <c r="F4327" i="4" a="1"/>
  <c r="F4327" i="4" s="1"/>
  <c r="F4326" i="4" a="1"/>
  <c r="F4326" i="4" s="1"/>
  <c r="F4325" i="4" a="1"/>
  <c r="F4325" i="4" s="1"/>
  <c r="F4324" i="4" a="1"/>
  <c r="F4324" i="4" s="1"/>
  <c r="F4323" i="4" a="1"/>
  <c r="F4323" i="4" s="1"/>
  <c r="F4322" i="4" a="1"/>
  <c r="F4322" i="4" s="1"/>
  <c r="F4321" i="4" a="1"/>
  <c r="F4321" i="4" s="1"/>
  <c r="F4320" i="4" a="1"/>
  <c r="F4320" i="4" s="1"/>
  <c r="F4319" i="4" a="1"/>
  <c r="F4319" i="4" s="1"/>
  <c r="F4318" i="4" a="1"/>
  <c r="F4318" i="4" s="1"/>
  <c r="F4317" i="4" a="1"/>
  <c r="F4317" i="4" s="1"/>
  <c r="F4316" i="4" a="1"/>
  <c r="F4316" i="4" s="1"/>
  <c r="F4315" i="4" a="1"/>
  <c r="F4315" i="4" s="1"/>
  <c r="F4314" i="4" a="1"/>
  <c r="F4314" i="4" s="1"/>
  <c r="F4313" i="4" a="1"/>
  <c r="F4313" i="4" s="1"/>
  <c r="F4312" i="4" a="1"/>
  <c r="F4312" i="4" s="1"/>
  <c r="F4311" i="4" a="1"/>
  <c r="F4311" i="4" s="1"/>
  <c r="F4310" i="4" a="1"/>
  <c r="F4310" i="4" s="1"/>
  <c r="F4309" i="4" a="1"/>
  <c r="F4309" i="4" s="1"/>
  <c r="F4308" i="4" a="1"/>
  <c r="F4308" i="4" s="1"/>
  <c r="F4307" i="4" a="1"/>
  <c r="F4307" i="4" s="1"/>
  <c r="F4306" i="4" a="1"/>
  <c r="F4306" i="4" s="1"/>
  <c r="F4305" i="4" a="1"/>
  <c r="F4305" i="4" s="1"/>
  <c r="F4304" i="4" a="1"/>
  <c r="F4304" i="4" s="1"/>
  <c r="F4303" i="4" a="1"/>
  <c r="F4303" i="4" s="1"/>
  <c r="F4302" i="4" a="1"/>
  <c r="F4302" i="4" s="1"/>
  <c r="F4301" i="4" a="1"/>
  <c r="F4301" i="4" s="1"/>
  <c r="F4300" i="4" a="1"/>
  <c r="F4300" i="4" s="1"/>
  <c r="F4299" i="4" a="1"/>
  <c r="F4299" i="4" s="1"/>
  <c r="F4298" i="4" a="1"/>
  <c r="F4298" i="4" s="1"/>
  <c r="F4297" i="4" a="1"/>
  <c r="F4297" i="4" s="1"/>
  <c r="F4296" i="4" a="1"/>
  <c r="F4296" i="4" s="1"/>
  <c r="F4295" i="4" a="1"/>
  <c r="F4295" i="4" s="1"/>
  <c r="F4294" i="4" a="1"/>
  <c r="F4294" i="4" s="1"/>
  <c r="F4293" i="4" a="1"/>
  <c r="F4293" i="4" s="1"/>
  <c r="F4292" i="4" a="1"/>
  <c r="F4292" i="4" s="1"/>
  <c r="F4291" i="4" a="1"/>
  <c r="F4291" i="4" s="1"/>
  <c r="F4290" i="4" a="1"/>
  <c r="F4290" i="4" s="1"/>
  <c r="F4289" i="4" a="1"/>
  <c r="F4289" i="4" s="1"/>
  <c r="F4288" i="4" a="1"/>
  <c r="F4288" i="4" s="1"/>
  <c r="F4287" i="4" a="1"/>
  <c r="F4287" i="4" s="1"/>
  <c r="F4286" i="4" a="1"/>
  <c r="F4286" i="4" s="1"/>
  <c r="F4285" i="4" a="1"/>
  <c r="F4285" i="4" s="1"/>
  <c r="F4284" i="4" a="1"/>
  <c r="F4284" i="4" s="1"/>
  <c r="F4283" i="4" a="1"/>
  <c r="F4283" i="4" s="1"/>
  <c r="F4282" i="4" a="1"/>
  <c r="F4282" i="4" s="1"/>
  <c r="F4281" i="4" a="1"/>
  <c r="F4281" i="4" s="1"/>
  <c r="F4280" i="4" a="1"/>
  <c r="F4280" i="4" s="1"/>
  <c r="F4279" i="4" a="1"/>
  <c r="F4279" i="4" s="1"/>
  <c r="F4278" i="4" a="1"/>
  <c r="F4278" i="4" s="1"/>
  <c r="F4277" i="4" a="1"/>
  <c r="F4277" i="4" s="1"/>
  <c r="F4276" i="4" a="1"/>
  <c r="F4276" i="4" s="1"/>
  <c r="F4275" i="4" a="1"/>
  <c r="F4275" i="4" s="1"/>
  <c r="F4274" i="4" a="1"/>
  <c r="F4274" i="4" s="1"/>
  <c r="F4273" i="4" a="1"/>
  <c r="F4273" i="4" s="1"/>
  <c r="F4272" i="4" a="1"/>
  <c r="F4272" i="4" s="1"/>
  <c r="F4271" i="4" a="1"/>
  <c r="F4271" i="4" s="1"/>
  <c r="F4270" i="4" a="1"/>
  <c r="F4270" i="4" s="1"/>
  <c r="F4269" i="4" a="1"/>
  <c r="F4269" i="4" s="1"/>
  <c r="F4268" i="4" a="1"/>
  <c r="F4268" i="4" s="1"/>
  <c r="F4267" i="4" a="1"/>
  <c r="F4267" i="4" s="1"/>
  <c r="F4266" i="4" a="1"/>
  <c r="F4266" i="4" s="1"/>
  <c r="F4265" i="4" a="1"/>
  <c r="F4265" i="4" s="1"/>
  <c r="F4264" i="4" a="1"/>
  <c r="F4264" i="4" s="1"/>
  <c r="F4263" i="4" a="1"/>
  <c r="F4263" i="4" s="1"/>
  <c r="F4262" i="4" a="1"/>
  <c r="F4262" i="4" s="1"/>
  <c r="F4261" i="4" a="1"/>
  <c r="F4261" i="4" s="1"/>
  <c r="F4260" i="4" a="1"/>
  <c r="F4260" i="4" s="1"/>
  <c r="F4259" i="4" a="1"/>
  <c r="F4259" i="4" s="1"/>
  <c r="F4258" i="4" a="1"/>
  <c r="F4258" i="4" s="1"/>
  <c r="F4257" i="4" a="1"/>
  <c r="F4257" i="4" s="1"/>
  <c r="F4256" i="4" a="1"/>
  <c r="F4256" i="4" s="1"/>
  <c r="F4255" i="4" a="1"/>
  <c r="F4255" i="4" s="1"/>
  <c r="F4254" i="4" a="1"/>
  <c r="F4254" i="4" s="1"/>
  <c r="F4253" i="4" a="1"/>
  <c r="F4253" i="4" s="1"/>
  <c r="F4252" i="4" a="1"/>
  <c r="F4252" i="4" s="1"/>
  <c r="F4251" i="4" a="1"/>
  <c r="F4251" i="4" s="1"/>
  <c r="F4250" i="4" a="1"/>
  <c r="F4250" i="4" s="1"/>
  <c r="F4249" i="4" a="1"/>
  <c r="F4249" i="4" s="1"/>
  <c r="F4248" i="4" a="1"/>
  <c r="F4248" i="4" s="1"/>
  <c r="F4247" i="4" a="1"/>
  <c r="F4247" i="4" s="1"/>
  <c r="F4246" i="4" a="1"/>
  <c r="F4246" i="4" s="1"/>
  <c r="F4245" i="4" a="1"/>
  <c r="F4245" i="4" s="1"/>
  <c r="F4244" i="4" a="1"/>
  <c r="F4244" i="4" s="1"/>
  <c r="F4243" i="4" a="1"/>
  <c r="F4243" i="4" s="1"/>
  <c r="F4242" i="4" a="1"/>
  <c r="F4242" i="4" s="1"/>
  <c r="F4241" i="4" a="1"/>
  <c r="F4241" i="4" s="1"/>
  <c r="F4240" i="4" a="1"/>
  <c r="F4240" i="4" s="1"/>
  <c r="F4239" i="4" a="1"/>
  <c r="F4239" i="4" s="1"/>
  <c r="F4238" i="4" a="1"/>
  <c r="F4238" i="4" s="1"/>
  <c r="F4237" i="4" a="1"/>
  <c r="F4237" i="4" s="1"/>
  <c r="F4236" i="4" a="1"/>
  <c r="F4236" i="4" s="1"/>
  <c r="F4235" i="4" a="1"/>
  <c r="F4235" i="4" s="1"/>
  <c r="F4234" i="4" a="1"/>
  <c r="F4234" i="4" s="1"/>
  <c r="F4233" i="4" a="1"/>
  <c r="F4233" i="4" s="1"/>
  <c r="F4232" i="4" a="1"/>
  <c r="F4232" i="4" s="1"/>
  <c r="F4231" i="4" a="1"/>
  <c r="F4231" i="4" s="1"/>
  <c r="F4230" i="4" a="1"/>
  <c r="F4230" i="4" s="1"/>
  <c r="F4229" i="4" a="1"/>
  <c r="F4229" i="4" s="1"/>
  <c r="F4228" i="4" a="1"/>
  <c r="F4228" i="4" s="1"/>
  <c r="F4227" i="4" a="1"/>
  <c r="F4227" i="4" s="1"/>
  <c r="F4226" i="4" a="1"/>
  <c r="F4226" i="4" s="1"/>
  <c r="F4225" i="4" a="1"/>
  <c r="F4225" i="4" s="1"/>
  <c r="F4224" i="4" a="1"/>
  <c r="F4224" i="4" s="1"/>
  <c r="F4223" i="4" a="1"/>
  <c r="F4223" i="4" s="1"/>
  <c r="F4222" i="4" a="1"/>
  <c r="F4222" i="4" s="1"/>
  <c r="F4221" i="4" a="1"/>
  <c r="F4221" i="4" s="1"/>
  <c r="F4220" i="4" a="1"/>
  <c r="F4220" i="4" s="1"/>
  <c r="F4219" i="4" a="1"/>
  <c r="F4219" i="4" s="1"/>
  <c r="F4218" i="4" a="1"/>
  <c r="F4218" i="4" s="1"/>
  <c r="F4217" i="4" a="1"/>
  <c r="F4217" i="4" s="1"/>
  <c r="F4216" i="4" a="1"/>
  <c r="F4216" i="4" s="1"/>
  <c r="F4215" i="4" a="1"/>
  <c r="F4215" i="4" s="1"/>
  <c r="F4214" i="4" a="1"/>
  <c r="F4214" i="4" s="1"/>
  <c r="F4213" i="4" a="1"/>
  <c r="F4213" i="4" s="1"/>
  <c r="F4212" i="4" a="1"/>
  <c r="F4212" i="4" s="1"/>
  <c r="F4211" i="4" a="1"/>
  <c r="F4211" i="4" s="1"/>
  <c r="F4210" i="4" a="1"/>
  <c r="F4210" i="4" s="1"/>
  <c r="F4209" i="4" a="1"/>
  <c r="F4209" i="4" s="1"/>
  <c r="F4208" i="4" a="1"/>
  <c r="F4208" i="4" s="1"/>
  <c r="F4207" i="4" a="1"/>
  <c r="F4207" i="4" s="1"/>
  <c r="F4206" i="4" a="1"/>
  <c r="F4206" i="4" s="1"/>
  <c r="F4205" i="4" a="1"/>
  <c r="F4205" i="4" s="1"/>
  <c r="F4204" i="4" a="1"/>
  <c r="F4204" i="4" s="1"/>
  <c r="F4203" i="4" a="1"/>
  <c r="F4203" i="4" s="1"/>
  <c r="F4202" i="4" a="1"/>
  <c r="F4202" i="4" s="1"/>
  <c r="F4201" i="4" a="1"/>
  <c r="F4201" i="4" s="1"/>
  <c r="F4200" i="4" a="1"/>
  <c r="F4200" i="4" s="1"/>
  <c r="F4199" i="4" a="1"/>
  <c r="F4199" i="4" s="1"/>
  <c r="F4198" i="4" a="1"/>
  <c r="F4198" i="4" s="1"/>
  <c r="F4197" i="4" a="1"/>
  <c r="F4197" i="4" s="1"/>
  <c r="F4196" i="4" a="1"/>
  <c r="F4196" i="4" s="1"/>
  <c r="F4195" i="4" a="1"/>
  <c r="F4195" i="4" s="1"/>
  <c r="F4194" i="4" a="1"/>
  <c r="F4194" i="4" s="1"/>
  <c r="F4193" i="4" a="1"/>
  <c r="F4193" i="4" s="1"/>
  <c r="F4192" i="4" a="1"/>
  <c r="F4192" i="4" s="1"/>
  <c r="F4191" i="4" a="1"/>
  <c r="F4191" i="4" s="1"/>
  <c r="F4190" i="4" a="1"/>
  <c r="F4190" i="4" s="1"/>
  <c r="F4189" i="4" a="1"/>
  <c r="F4189" i="4" s="1"/>
  <c r="F4188" i="4" a="1"/>
  <c r="F4188" i="4" s="1"/>
  <c r="F4187" i="4" a="1"/>
  <c r="F4187" i="4" s="1"/>
  <c r="F4186" i="4" a="1"/>
  <c r="F4186" i="4" s="1"/>
  <c r="F4185" i="4" a="1"/>
  <c r="F4185" i="4" s="1"/>
  <c r="F4184" i="4" a="1"/>
  <c r="F4184" i="4" s="1"/>
  <c r="F4183" i="4" a="1"/>
  <c r="F4183" i="4" s="1"/>
  <c r="F4182" i="4" a="1"/>
  <c r="F4182" i="4" s="1"/>
  <c r="F4181" i="4" a="1"/>
  <c r="F4181" i="4" s="1"/>
  <c r="F4180" i="4" a="1"/>
  <c r="F4180" i="4" s="1"/>
  <c r="F4179" i="4" a="1"/>
  <c r="F4179" i="4" s="1"/>
  <c r="F4178" i="4" a="1"/>
  <c r="F4178" i="4" s="1"/>
  <c r="F4177" i="4" a="1"/>
  <c r="F4177" i="4" s="1"/>
  <c r="F4176" i="4" a="1"/>
  <c r="F4176" i="4" s="1"/>
  <c r="F4175" i="4" a="1"/>
  <c r="F4175" i="4" s="1"/>
  <c r="F4174" i="4" a="1"/>
  <c r="F4174" i="4" s="1"/>
  <c r="F4173" i="4" a="1"/>
  <c r="F4173" i="4" s="1"/>
  <c r="F4172" i="4" a="1"/>
  <c r="F4172" i="4" s="1"/>
  <c r="F4171" i="4" a="1"/>
  <c r="F4171" i="4" s="1"/>
  <c r="F4170" i="4" a="1"/>
  <c r="F4170" i="4" s="1"/>
  <c r="F4169" i="4" a="1"/>
  <c r="F4169" i="4" s="1"/>
  <c r="F4168" i="4" a="1"/>
  <c r="F4168" i="4" s="1"/>
  <c r="F4167" i="4" a="1"/>
  <c r="F4167" i="4" s="1"/>
  <c r="F4166" i="4" a="1"/>
  <c r="F4166" i="4" s="1"/>
  <c r="F4165" i="4" a="1"/>
  <c r="F4165" i="4" s="1"/>
  <c r="F4164" i="4" a="1"/>
  <c r="F4164" i="4" s="1"/>
  <c r="F4163" i="4" a="1"/>
  <c r="F4163" i="4" s="1"/>
  <c r="F4162" i="4" a="1"/>
  <c r="F4162" i="4" s="1"/>
  <c r="F4161" i="4" a="1"/>
  <c r="F4161" i="4" s="1"/>
  <c r="F4160" i="4" a="1"/>
  <c r="F4160" i="4" s="1"/>
  <c r="F4159" i="4" a="1"/>
  <c r="F4159" i="4" s="1"/>
  <c r="F4158" i="4" a="1"/>
  <c r="F4158" i="4" s="1"/>
  <c r="F4157" i="4" a="1"/>
  <c r="F4157" i="4" s="1"/>
  <c r="F4156" i="4" a="1"/>
  <c r="F4156" i="4" s="1"/>
  <c r="F4155" i="4" a="1"/>
  <c r="F4155" i="4" s="1"/>
  <c r="F4154" i="4" a="1"/>
  <c r="F4154" i="4" s="1"/>
  <c r="F4153" i="4" a="1"/>
  <c r="F4153" i="4" s="1"/>
  <c r="F4152" i="4" a="1"/>
  <c r="F4152" i="4" s="1"/>
  <c r="F4151" i="4" a="1"/>
  <c r="F4151" i="4" s="1"/>
  <c r="F4150" i="4" a="1"/>
  <c r="F4150" i="4" s="1"/>
  <c r="F4149" i="4" a="1"/>
  <c r="F4149" i="4" s="1"/>
  <c r="F4148" i="4" a="1"/>
  <c r="F4148" i="4" s="1"/>
  <c r="F4147" i="4" a="1"/>
  <c r="F4147" i="4" s="1"/>
  <c r="F4146" i="4" a="1"/>
  <c r="F4146" i="4" s="1"/>
  <c r="F4145" i="4" a="1"/>
  <c r="F4145" i="4" s="1"/>
  <c r="F4144" i="4" a="1"/>
  <c r="F4144" i="4" s="1"/>
  <c r="F4143" i="4" a="1"/>
  <c r="F4143" i="4" s="1"/>
  <c r="F4142" i="4" a="1"/>
  <c r="F4142" i="4" s="1"/>
  <c r="F4141" i="4" a="1"/>
  <c r="F4141" i="4" s="1"/>
  <c r="F4140" i="4" a="1"/>
  <c r="F4140" i="4" s="1"/>
  <c r="F4139" i="4" a="1"/>
  <c r="F4139" i="4" s="1"/>
  <c r="F4138" i="4" a="1"/>
  <c r="F4138" i="4" s="1"/>
  <c r="F4137" i="4" a="1"/>
  <c r="F4137" i="4" s="1"/>
  <c r="F4136" i="4" a="1"/>
  <c r="F4136" i="4" s="1"/>
  <c r="F4135" i="4" a="1"/>
  <c r="F4135" i="4" s="1"/>
  <c r="F4134" i="4" a="1"/>
  <c r="F4134" i="4" s="1"/>
  <c r="F4133" i="4" a="1"/>
  <c r="F4133" i="4" s="1"/>
  <c r="F4132" i="4" a="1"/>
  <c r="F4132" i="4" s="1"/>
  <c r="F4131" i="4" a="1"/>
  <c r="F4131" i="4" s="1"/>
  <c r="F4130" i="4" a="1"/>
  <c r="F4130" i="4" s="1"/>
  <c r="F4129" i="4" a="1"/>
  <c r="F4129" i="4" s="1"/>
  <c r="F4128" i="4" a="1"/>
  <c r="F4128" i="4" s="1"/>
  <c r="F4127" i="4" a="1"/>
  <c r="F4127" i="4" s="1"/>
  <c r="F4126" i="4" a="1"/>
  <c r="F4126" i="4" s="1"/>
  <c r="F4125" i="4" a="1"/>
  <c r="F4125" i="4" s="1"/>
  <c r="F4124" i="4" a="1"/>
  <c r="F4124" i="4" s="1"/>
  <c r="F4123" i="4" a="1"/>
  <c r="F4123" i="4" s="1"/>
  <c r="F4122" i="4" a="1"/>
  <c r="F4122" i="4" s="1"/>
  <c r="F4121" i="4" a="1"/>
  <c r="F4121" i="4" s="1"/>
  <c r="F4120" i="4" a="1"/>
  <c r="F4120" i="4" s="1"/>
  <c r="F4119" i="4" a="1"/>
  <c r="F4119" i="4" s="1"/>
  <c r="F4118" i="4" a="1"/>
  <c r="F4118" i="4" s="1"/>
  <c r="F4117" i="4" a="1"/>
  <c r="F4117" i="4" s="1"/>
  <c r="F4116" i="4" a="1"/>
  <c r="F4116" i="4" s="1"/>
  <c r="F4115" i="4" a="1"/>
  <c r="F4115" i="4" s="1"/>
  <c r="F4114" i="4" a="1"/>
  <c r="F4114" i="4" s="1"/>
  <c r="F4113" i="4" a="1"/>
  <c r="F4113" i="4" s="1"/>
  <c r="F4112" i="4" a="1"/>
  <c r="F4112" i="4" s="1"/>
  <c r="F4111" i="4" a="1"/>
  <c r="F4111" i="4" s="1"/>
  <c r="F4110" i="4" a="1"/>
  <c r="F4110" i="4" s="1"/>
  <c r="F4109" i="4" a="1"/>
  <c r="F4109" i="4" s="1"/>
  <c r="F4108" i="4" a="1"/>
  <c r="F4108" i="4" s="1"/>
  <c r="F4107" i="4" a="1"/>
  <c r="F4107" i="4" s="1"/>
  <c r="F4106" i="4" a="1"/>
  <c r="F4106" i="4" s="1"/>
  <c r="F4105" i="4" a="1"/>
  <c r="F4105" i="4" s="1"/>
  <c r="F4104" i="4" a="1"/>
  <c r="F4104" i="4" s="1"/>
  <c r="F4103" i="4" a="1"/>
  <c r="F4103" i="4" s="1"/>
  <c r="F4102" i="4" a="1"/>
  <c r="F4102" i="4" s="1"/>
  <c r="F4101" i="4" a="1"/>
  <c r="F4101" i="4" s="1"/>
  <c r="F4100" i="4" a="1"/>
  <c r="F4100" i="4" s="1"/>
  <c r="F4099" i="4" a="1"/>
  <c r="F4099" i="4" s="1"/>
  <c r="F4098" i="4" a="1"/>
  <c r="F4098" i="4" s="1"/>
  <c r="F4097" i="4" a="1"/>
  <c r="F4097" i="4" s="1"/>
  <c r="F4096" i="4" a="1"/>
  <c r="F4096" i="4" s="1"/>
  <c r="F4095" i="4" a="1"/>
  <c r="F4095" i="4" s="1"/>
  <c r="F4094" i="4" a="1"/>
  <c r="F4094" i="4" s="1"/>
  <c r="F4093" i="4" a="1"/>
  <c r="F4093" i="4" s="1"/>
  <c r="F4092" i="4" a="1"/>
  <c r="F4092" i="4" s="1"/>
  <c r="F4091" i="4" a="1"/>
  <c r="F4091" i="4" s="1"/>
  <c r="F4090" i="4" a="1"/>
  <c r="F4090" i="4" s="1"/>
  <c r="F4089" i="4" a="1"/>
  <c r="F4089" i="4" s="1"/>
  <c r="F4088" i="4" a="1"/>
  <c r="F4088" i="4" s="1"/>
  <c r="F4087" i="4" a="1"/>
  <c r="F4087" i="4" s="1"/>
  <c r="F4086" i="4" a="1"/>
  <c r="F4086" i="4" s="1"/>
  <c r="F4085" i="4" a="1"/>
  <c r="F4085" i="4" s="1"/>
  <c r="F4084" i="4" a="1"/>
  <c r="F4084" i="4" s="1"/>
  <c r="F4083" i="4" a="1"/>
  <c r="F4083" i="4" s="1"/>
  <c r="F4082" i="4" a="1"/>
  <c r="F4082" i="4" s="1"/>
  <c r="F4081" i="4" a="1"/>
  <c r="F4081" i="4" s="1"/>
  <c r="F4080" i="4" a="1"/>
  <c r="F4080" i="4" s="1"/>
  <c r="F4079" i="4" a="1"/>
  <c r="F4079" i="4" s="1"/>
  <c r="F4078" i="4" a="1"/>
  <c r="F4078" i="4" s="1"/>
  <c r="F4077" i="4" a="1"/>
  <c r="F4077" i="4" s="1"/>
  <c r="F4076" i="4" a="1"/>
  <c r="F4076" i="4" s="1"/>
  <c r="F4075" i="4" a="1"/>
  <c r="F4075" i="4" s="1"/>
  <c r="F4074" i="4" a="1"/>
  <c r="F4074" i="4" s="1"/>
  <c r="F4073" i="4" a="1"/>
  <c r="F4073" i="4" s="1"/>
  <c r="F4072" i="4" a="1"/>
  <c r="F4072" i="4" s="1"/>
  <c r="F4071" i="4" a="1"/>
  <c r="F4071" i="4" s="1"/>
  <c r="F4070" i="4" a="1"/>
  <c r="F4070" i="4" s="1"/>
  <c r="F4069" i="4" a="1"/>
  <c r="F4069" i="4" s="1"/>
  <c r="F4068" i="4" a="1"/>
  <c r="F4068" i="4" s="1"/>
  <c r="F4067" i="4" a="1"/>
  <c r="F4067" i="4" s="1"/>
  <c r="F4066" i="4" a="1"/>
  <c r="F4066" i="4" s="1"/>
  <c r="F4065" i="4" a="1"/>
  <c r="F4065" i="4" s="1"/>
  <c r="F4064" i="4" a="1"/>
  <c r="F4064" i="4" s="1"/>
  <c r="F4063" i="4" a="1"/>
  <c r="F4063" i="4" s="1"/>
  <c r="F4062" i="4" a="1"/>
  <c r="F4062" i="4" s="1"/>
  <c r="F4061" i="4" a="1"/>
  <c r="F4061" i="4" s="1"/>
  <c r="F4060" i="4" a="1"/>
  <c r="F4060" i="4" s="1"/>
  <c r="F4059" i="4" a="1"/>
  <c r="F4059" i="4" s="1"/>
  <c r="F4058" i="4" a="1"/>
  <c r="F4058" i="4" s="1"/>
  <c r="F4057" i="4" a="1"/>
  <c r="F4057" i="4" s="1"/>
  <c r="F4056" i="4" a="1"/>
  <c r="F4056" i="4" s="1"/>
  <c r="F4055" i="4" a="1"/>
  <c r="F4055" i="4" s="1"/>
  <c r="F4054" i="4" a="1"/>
  <c r="F4054" i="4" s="1"/>
  <c r="F4053" i="4" a="1"/>
  <c r="F4053" i="4" s="1"/>
  <c r="F4052" i="4" a="1"/>
  <c r="F4052" i="4" s="1"/>
  <c r="F4051" i="4" a="1"/>
  <c r="F4051" i="4" s="1"/>
  <c r="F4050" i="4" a="1"/>
  <c r="F4050" i="4" s="1"/>
  <c r="F4049" i="4" a="1"/>
  <c r="F4049" i="4" s="1"/>
  <c r="F4048" i="4" a="1"/>
  <c r="F4048" i="4" s="1"/>
  <c r="F4047" i="4" a="1"/>
  <c r="F4047" i="4" s="1"/>
  <c r="F4046" i="4" a="1"/>
  <c r="F4046" i="4" s="1"/>
  <c r="F4045" i="4" a="1"/>
  <c r="F4045" i="4" s="1"/>
  <c r="F4044" i="4" a="1"/>
  <c r="F4044" i="4" s="1"/>
  <c r="F4043" i="4" a="1"/>
  <c r="F4043" i="4" s="1"/>
  <c r="F4042" i="4" a="1"/>
  <c r="F4042" i="4" s="1"/>
  <c r="F4041" i="4" a="1"/>
  <c r="F4041" i="4" s="1"/>
  <c r="F4040" i="4" a="1"/>
  <c r="F4040" i="4" s="1"/>
  <c r="F4039" i="4" a="1"/>
  <c r="F4039" i="4" s="1"/>
  <c r="F4038" i="4" a="1"/>
  <c r="F4038" i="4" s="1"/>
  <c r="F4037" i="4" a="1"/>
  <c r="F4037" i="4" s="1"/>
  <c r="F4036" i="4" a="1"/>
  <c r="F4036" i="4" s="1"/>
  <c r="F4035" i="4" a="1"/>
  <c r="F4035" i="4" s="1"/>
  <c r="F4034" i="4" a="1"/>
  <c r="F4034" i="4" s="1"/>
  <c r="F4033" i="4" a="1"/>
  <c r="F4033" i="4" s="1"/>
  <c r="F4032" i="4" a="1"/>
  <c r="F4032" i="4" s="1"/>
  <c r="F4031" i="4" a="1"/>
  <c r="F4031" i="4" s="1"/>
  <c r="F4030" i="4" a="1"/>
  <c r="F4030" i="4" s="1"/>
  <c r="F4029" i="4" a="1"/>
  <c r="F4029" i="4" s="1"/>
  <c r="F4028" i="4" a="1"/>
  <c r="F4028" i="4" s="1"/>
  <c r="F4027" i="4" a="1"/>
  <c r="F4027" i="4" s="1"/>
  <c r="F4026" i="4" a="1"/>
  <c r="F4026" i="4" s="1"/>
  <c r="F4025" i="4" a="1"/>
  <c r="F4025" i="4" s="1"/>
  <c r="F4024" i="4" a="1"/>
  <c r="F4024" i="4" s="1"/>
  <c r="F4023" i="4" a="1"/>
  <c r="F4023" i="4" s="1"/>
  <c r="F4022" i="4" a="1"/>
  <c r="F4022" i="4" s="1"/>
  <c r="F4021" i="4" a="1"/>
  <c r="F4021" i="4" s="1"/>
  <c r="F4020" i="4" a="1"/>
  <c r="F4020" i="4" s="1"/>
  <c r="F4019" i="4" a="1"/>
  <c r="F4019" i="4" s="1"/>
  <c r="F4018" i="4" a="1"/>
  <c r="F4018" i="4" s="1"/>
  <c r="F4017" i="4" a="1"/>
  <c r="F4017" i="4" s="1"/>
  <c r="F4016" i="4" a="1"/>
  <c r="F4016" i="4" s="1"/>
  <c r="F4015" i="4" a="1"/>
  <c r="F4015" i="4" s="1"/>
  <c r="F4014" i="4" a="1"/>
  <c r="F4014" i="4" s="1"/>
  <c r="F4013" i="4" a="1"/>
  <c r="F4013" i="4" s="1"/>
  <c r="F4012" i="4" a="1"/>
  <c r="F4012" i="4" s="1"/>
  <c r="F4011" i="4" a="1"/>
  <c r="F4011" i="4" s="1"/>
  <c r="F4010" i="4" a="1"/>
  <c r="F4010" i="4" s="1"/>
  <c r="F4009" i="4" a="1"/>
  <c r="F4009" i="4" s="1"/>
  <c r="F4008" i="4" a="1"/>
  <c r="F4008" i="4" s="1"/>
  <c r="F4007" i="4" a="1"/>
  <c r="F4007" i="4" s="1"/>
  <c r="F4006" i="4" a="1"/>
  <c r="F4006" i="4" s="1"/>
  <c r="F4005" i="4" a="1"/>
  <c r="F4005" i="4" s="1"/>
  <c r="F4004" i="4" a="1"/>
  <c r="F4004" i="4" s="1"/>
  <c r="F4003" i="4" a="1"/>
  <c r="F4003" i="4" s="1"/>
  <c r="F4002" i="4" a="1"/>
  <c r="F4002" i="4" s="1"/>
  <c r="F4001" i="4" a="1"/>
  <c r="F4001" i="4" s="1"/>
  <c r="F4000" i="4" a="1"/>
  <c r="F4000" i="4" s="1"/>
  <c r="F3999" i="4" a="1"/>
  <c r="F3999" i="4" s="1"/>
  <c r="F3998" i="4" a="1"/>
  <c r="F3998" i="4" s="1"/>
  <c r="F3997" i="4" a="1"/>
  <c r="F3997" i="4" s="1"/>
  <c r="F3996" i="4" a="1"/>
  <c r="F3996" i="4" s="1"/>
  <c r="F3995" i="4" a="1"/>
  <c r="F3995" i="4" s="1"/>
  <c r="F3994" i="4" a="1"/>
  <c r="F3994" i="4" s="1"/>
  <c r="F3993" i="4" a="1"/>
  <c r="F3993" i="4" s="1"/>
  <c r="F3992" i="4" a="1"/>
  <c r="F3992" i="4" s="1"/>
  <c r="F3991" i="4" a="1"/>
  <c r="F3991" i="4" s="1"/>
  <c r="F3990" i="4" a="1"/>
  <c r="F3990" i="4" s="1"/>
  <c r="F3989" i="4" a="1"/>
  <c r="F3989" i="4" s="1"/>
  <c r="F3988" i="4" a="1"/>
  <c r="F3988" i="4" s="1"/>
  <c r="F3987" i="4" a="1"/>
  <c r="F3987" i="4" s="1"/>
  <c r="F3986" i="4" a="1"/>
  <c r="F3986" i="4" s="1"/>
  <c r="F3985" i="4" a="1"/>
  <c r="F3985" i="4" s="1"/>
  <c r="F3984" i="4" a="1"/>
  <c r="F3984" i="4" s="1"/>
  <c r="F3983" i="4" a="1"/>
  <c r="F3983" i="4" s="1"/>
  <c r="F3982" i="4" a="1"/>
  <c r="F3982" i="4" s="1"/>
  <c r="F3981" i="4" a="1"/>
  <c r="F3981" i="4" s="1"/>
  <c r="F3980" i="4" a="1"/>
  <c r="F3980" i="4" s="1"/>
  <c r="F3979" i="4" a="1"/>
  <c r="F3979" i="4" s="1"/>
  <c r="F3978" i="4" a="1"/>
  <c r="F3978" i="4" s="1"/>
  <c r="F3977" i="4" a="1"/>
  <c r="F3977" i="4" s="1"/>
  <c r="F3976" i="4" a="1"/>
  <c r="F3976" i="4" s="1"/>
  <c r="F3975" i="4" a="1"/>
  <c r="F3975" i="4" s="1"/>
  <c r="F3974" i="4" a="1"/>
  <c r="F3974" i="4" s="1"/>
  <c r="F3973" i="4" a="1"/>
  <c r="F3973" i="4" s="1"/>
  <c r="F3972" i="4" a="1"/>
  <c r="F3972" i="4" s="1"/>
  <c r="F3971" i="4" a="1"/>
  <c r="F3971" i="4" s="1"/>
  <c r="F3970" i="4" a="1"/>
  <c r="F3970" i="4" s="1"/>
  <c r="F3969" i="4" a="1"/>
  <c r="F3969" i="4" s="1"/>
  <c r="F3968" i="4" a="1"/>
  <c r="F3968" i="4" s="1"/>
  <c r="F3967" i="4" a="1"/>
  <c r="F3967" i="4" s="1"/>
  <c r="F3966" i="4" a="1"/>
  <c r="F3966" i="4" s="1"/>
  <c r="F3965" i="4" a="1"/>
  <c r="F3965" i="4" s="1"/>
  <c r="F3964" i="4" a="1"/>
  <c r="F3964" i="4" s="1"/>
  <c r="F3963" i="4" a="1"/>
  <c r="F3963" i="4" s="1"/>
  <c r="F3962" i="4" a="1"/>
  <c r="F3962" i="4" s="1"/>
  <c r="F3961" i="4" a="1"/>
  <c r="F3961" i="4" s="1"/>
  <c r="F3960" i="4" a="1"/>
  <c r="F3960" i="4" s="1"/>
  <c r="F3959" i="4" a="1"/>
  <c r="F3959" i="4" s="1"/>
  <c r="F3958" i="4" a="1"/>
  <c r="F3958" i="4" s="1"/>
  <c r="F3957" i="4" a="1"/>
  <c r="F3957" i="4" s="1"/>
  <c r="F3956" i="4" a="1"/>
  <c r="F3956" i="4" s="1"/>
  <c r="F3955" i="4" a="1"/>
  <c r="F3955" i="4" s="1"/>
  <c r="F3954" i="4" a="1"/>
  <c r="F3954" i="4" s="1"/>
  <c r="F3953" i="4" a="1"/>
  <c r="F3953" i="4" s="1"/>
  <c r="F3952" i="4" a="1"/>
  <c r="F3952" i="4" s="1"/>
  <c r="F3951" i="4" a="1"/>
  <c r="F3951" i="4" s="1"/>
  <c r="F3950" i="4" a="1"/>
  <c r="F3950" i="4" s="1"/>
  <c r="F3949" i="4" a="1"/>
  <c r="F3949" i="4" s="1"/>
  <c r="F3948" i="4" a="1"/>
  <c r="F3948" i="4" s="1"/>
  <c r="F3947" i="4" a="1"/>
  <c r="F3947" i="4" s="1"/>
  <c r="F3946" i="4" a="1"/>
  <c r="F3946" i="4" s="1"/>
  <c r="F3945" i="4" a="1"/>
  <c r="F3945" i="4" s="1"/>
  <c r="F3944" i="4" a="1"/>
  <c r="F3944" i="4" s="1"/>
  <c r="F3943" i="4" a="1"/>
  <c r="F3943" i="4" s="1"/>
  <c r="F3942" i="4" a="1"/>
  <c r="F3942" i="4" s="1"/>
  <c r="F3941" i="4" a="1"/>
  <c r="F3941" i="4" s="1"/>
  <c r="F3940" i="4" a="1"/>
  <c r="F3940" i="4" s="1"/>
  <c r="F3939" i="4" a="1"/>
  <c r="F3939" i="4" s="1"/>
  <c r="F3938" i="4" a="1"/>
  <c r="F3938" i="4" s="1"/>
  <c r="F3937" i="4" a="1"/>
  <c r="F3937" i="4" s="1"/>
  <c r="F3936" i="4" a="1"/>
  <c r="F3936" i="4" s="1"/>
  <c r="F3935" i="4" a="1"/>
  <c r="F3935" i="4" s="1"/>
  <c r="F3934" i="4" a="1"/>
  <c r="F3934" i="4" s="1"/>
  <c r="F3933" i="4" a="1"/>
  <c r="F3933" i="4" s="1"/>
  <c r="F3932" i="4" a="1"/>
  <c r="F3932" i="4" s="1"/>
  <c r="F3931" i="4" a="1"/>
  <c r="F3931" i="4" s="1"/>
  <c r="F3930" i="4" a="1"/>
  <c r="F3930" i="4" s="1"/>
  <c r="F3929" i="4" a="1"/>
  <c r="F3929" i="4" s="1"/>
  <c r="F3928" i="4" a="1"/>
  <c r="F3928" i="4" s="1"/>
  <c r="F3927" i="4" a="1"/>
  <c r="F3927" i="4" s="1"/>
  <c r="F3926" i="4" a="1"/>
  <c r="F3926" i="4" s="1"/>
  <c r="F3925" i="4" a="1"/>
  <c r="F3925" i="4" s="1"/>
  <c r="F3924" i="4" a="1"/>
  <c r="F3924" i="4" s="1"/>
  <c r="F3923" i="4" a="1"/>
  <c r="F3923" i="4" s="1"/>
  <c r="F3922" i="4" a="1"/>
  <c r="F3922" i="4" s="1"/>
  <c r="F3921" i="4" a="1"/>
  <c r="F3921" i="4" s="1"/>
  <c r="F3920" i="4" a="1"/>
  <c r="F3920" i="4" s="1"/>
  <c r="F3919" i="4" a="1"/>
  <c r="F3919" i="4" s="1"/>
  <c r="F3918" i="4" a="1"/>
  <c r="F3918" i="4" s="1"/>
  <c r="F3917" i="4" a="1"/>
  <c r="F3917" i="4" s="1"/>
  <c r="F3916" i="4" a="1"/>
  <c r="F3916" i="4" s="1"/>
  <c r="F3915" i="4" a="1"/>
  <c r="F3915" i="4" s="1"/>
  <c r="F3914" i="4" a="1"/>
  <c r="F3914" i="4" s="1"/>
  <c r="F3913" i="4" a="1"/>
  <c r="F3913" i="4" s="1"/>
  <c r="F3912" i="4" a="1"/>
  <c r="F3912" i="4" s="1"/>
  <c r="F3911" i="4" a="1"/>
  <c r="F3911" i="4" s="1"/>
  <c r="F3910" i="4" a="1"/>
  <c r="F3910" i="4" s="1"/>
  <c r="F3909" i="4" a="1"/>
  <c r="F3909" i="4" s="1"/>
  <c r="F3908" i="4" a="1"/>
  <c r="F3908" i="4" s="1"/>
  <c r="F3907" i="4" a="1"/>
  <c r="F3907" i="4" s="1"/>
  <c r="F3906" i="4" a="1"/>
  <c r="F3906" i="4" s="1"/>
  <c r="F3905" i="4" a="1"/>
  <c r="F3905" i="4" s="1"/>
  <c r="F3904" i="4" a="1"/>
  <c r="F3904" i="4" s="1"/>
  <c r="F3903" i="4" a="1"/>
  <c r="F3903" i="4" s="1"/>
  <c r="F3902" i="4" a="1"/>
  <c r="F3902" i="4" s="1"/>
  <c r="F3901" i="4" a="1"/>
  <c r="F3901" i="4" s="1"/>
  <c r="F3900" i="4" a="1"/>
  <c r="F3900" i="4" s="1"/>
  <c r="F3899" i="4" a="1"/>
  <c r="F3899" i="4" s="1"/>
  <c r="F3898" i="4" a="1"/>
  <c r="F3898" i="4" s="1"/>
  <c r="F3897" i="4" a="1"/>
  <c r="F3897" i="4" s="1"/>
  <c r="F3896" i="4" a="1"/>
  <c r="F3896" i="4" s="1"/>
  <c r="F3895" i="4" a="1"/>
  <c r="F3895" i="4" s="1"/>
  <c r="F3894" i="4" a="1"/>
  <c r="F3894" i="4" s="1"/>
  <c r="F3893" i="4" a="1"/>
  <c r="F3893" i="4" s="1"/>
  <c r="F3892" i="4" a="1"/>
  <c r="F3892" i="4" s="1"/>
  <c r="F3891" i="4" a="1"/>
  <c r="F3891" i="4" s="1"/>
  <c r="F3890" i="4" a="1"/>
  <c r="F3890" i="4" s="1"/>
  <c r="F3889" i="4" a="1"/>
  <c r="F3889" i="4" s="1"/>
  <c r="F3888" i="4" a="1"/>
  <c r="F3888" i="4" s="1"/>
  <c r="F3887" i="4" a="1"/>
  <c r="F3887" i="4" s="1"/>
  <c r="F3886" i="4" a="1"/>
  <c r="F3886" i="4" s="1"/>
  <c r="F3885" i="4" a="1"/>
  <c r="F3885" i="4" s="1"/>
  <c r="F3884" i="4" a="1"/>
  <c r="F3884" i="4" s="1"/>
  <c r="F3883" i="4" a="1"/>
  <c r="F3883" i="4" s="1"/>
  <c r="F3882" i="4" a="1"/>
  <c r="F3882" i="4" s="1"/>
  <c r="F3881" i="4" a="1"/>
  <c r="F3881" i="4" s="1"/>
  <c r="F3880" i="4" a="1"/>
  <c r="F3880" i="4" s="1"/>
  <c r="F3879" i="4" a="1"/>
  <c r="F3879" i="4" s="1"/>
  <c r="F3878" i="4" a="1"/>
  <c r="F3878" i="4" s="1"/>
  <c r="F3877" i="4" a="1"/>
  <c r="F3877" i="4" s="1"/>
  <c r="F3876" i="4" a="1"/>
  <c r="F3876" i="4" s="1"/>
  <c r="F3875" i="4" a="1"/>
  <c r="F3875" i="4" s="1"/>
  <c r="F3874" i="4" a="1"/>
  <c r="F3874" i="4" s="1"/>
  <c r="F3873" i="4" a="1"/>
  <c r="F3873" i="4" s="1"/>
  <c r="F3872" i="4" a="1"/>
  <c r="F3872" i="4" s="1"/>
  <c r="F3871" i="4" a="1"/>
  <c r="F3871" i="4" s="1"/>
  <c r="F3870" i="4" a="1"/>
  <c r="F3870" i="4" s="1"/>
  <c r="F3869" i="4" a="1"/>
  <c r="F3869" i="4" s="1"/>
  <c r="F3868" i="4" a="1"/>
  <c r="F3868" i="4" s="1"/>
  <c r="F3867" i="4" a="1"/>
  <c r="F3867" i="4" s="1"/>
  <c r="F3866" i="4" a="1"/>
  <c r="F3866" i="4" s="1"/>
  <c r="F3865" i="4" a="1"/>
  <c r="F3865" i="4" s="1"/>
  <c r="F3864" i="4" a="1"/>
  <c r="F3864" i="4" s="1"/>
  <c r="F3863" i="4" a="1"/>
  <c r="F3863" i="4" s="1"/>
  <c r="F3862" i="4" a="1"/>
  <c r="F3862" i="4" s="1"/>
  <c r="F3861" i="4" a="1"/>
  <c r="F3861" i="4" s="1"/>
  <c r="F3860" i="4" a="1"/>
  <c r="F3860" i="4" s="1"/>
  <c r="F3859" i="4" a="1"/>
  <c r="F3859" i="4" s="1"/>
  <c r="F3858" i="4" a="1"/>
  <c r="F3858" i="4" s="1"/>
  <c r="F3857" i="4" a="1"/>
  <c r="F3857" i="4" s="1"/>
  <c r="F3856" i="4" a="1"/>
  <c r="F3856" i="4" s="1"/>
  <c r="F3855" i="4" a="1"/>
  <c r="F3855" i="4" s="1"/>
  <c r="F3854" i="4" a="1"/>
  <c r="F3854" i="4" s="1"/>
  <c r="F3853" i="4" a="1"/>
  <c r="F3853" i="4" s="1"/>
  <c r="F3852" i="4" a="1"/>
  <c r="F3852" i="4" s="1"/>
  <c r="F3851" i="4" a="1"/>
  <c r="F3851" i="4" s="1"/>
  <c r="F3850" i="4" a="1"/>
  <c r="F3850" i="4" s="1"/>
  <c r="F3849" i="4" a="1"/>
  <c r="F3849" i="4" s="1"/>
  <c r="F3848" i="4" a="1"/>
  <c r="F3848" i="4" s="1"/>
  <c r="F3847" i="4" a="1"/>
  <c r="F3847" i="4" s="1"/>
  <c r="F3846" i="4" a="1"/>
  <c r="F3846" i="4" s="1"/>
  <c r="F3845" i="4" a="1"/>
  <c r="F3845" i="4" s="1"/>
  <c r="F3844" i="4" a="1"/>
  <c r="F3844" i="4" s="1"/>
  <c r="F3843" i="4" a="1"/>
  <c r="F3843" i="4" s="1"/>
  <c r="F3842" i="4" a="1"/>
  <c r="F3842" i="4" s="1"/>
  <c r="F3841" i="4" a="1"/>
  <c r="F3841" i="4" s="1"/>
  <c r="F3840" i="4" a="1"/>
  <c r="F3840" i="4" s="1"/>
  <c r="F3839" i="4" a="1"/>
  <c r="F3839" i="4" s="1"/>
  <c r="F3838" i="4" a="1"/>
  <c r="F3838" i="4" s="1"/>
  <c r="F3837" i="4" a="1"/>
  <c r="F3837" i="4" s="1"/>
  <c r="F3836" i="4" a="1"/>
  <c r="F3836" i="4" s="1"/>
  <c r="F3835" i="4" a="1"/>
  <c r="F3835" i="4" s="1"/>
  <c r="F3834" i="4" a="1"/>
  <c r="F3834" i="4" s="1"/>
  <c r="F3833" i="4" a="1"/>
  <c r="F3833" i="4" s="1"/>
  <c r="F3832" i="4" a="1"/>
  <c r="F3832" i="4" s="1"/>
  <c r="F3831" i="4" a="1"/>
  <c r="F3831" i="4" s="1"/>
  <c r="F3830" i="4" a="1"/>
  <c r="F3830" i="4" s="1"/>
  <c r="F3829" i="4" a="1"/>
  <c r="F3829" i="4" s="1"/>
  <c r="F3828" i="4" a="1"/>
  <c r="F3828" i="4" s="1"/>
  <c r="F3827" i="4" a="1"/>
  <c r="F3827" i="4" s="1"/>
  <c r="F3826" i="4" a="1"/>
  <c r="F3826" i="4" s="1"/>
  <c r="F3825" i="4" a="1"/>
  <c r="F3825" i="4" s="1"/>
  <c r="F3824" i="4" a="1"/>
  <c r="F3824" i="4" s="1"/>
  <c r="F3823" i="4" a="1"/>
  <c r="F3823" i="4" s="1"/>
  <c r="F3822" i="4" a="1"/>
  <c r="F3822" i="4" s="1"/>
  <c r="F3821" i="4" a="1"/>
  <c r="F3821" i="4" s="1"/>
  <c r="F3820" i="4" a="1"/>
  <c r="F3820" i="4" s="1"/>
  <c r="F3819" i="4" a="1"/>
  <c r="F3819" i="4" s="1"/>
  <c r="F3818" i="4" a="1"/>
  <c r="F3818" i="4" s="1"/>
  <c r="F3817" i="4" a="1"/>
  <c r="F3817" i="4" s="1"/>
  <c r="F3816" i="4" a="1"/>
  <c r="F3816" i="4" s="1"/>
  <c r="F3815" i="4" a="1"/>
  <c r="F3815" i="4" s="1"/>
  <c r="F3814" i="4" a="1"/>
  <c r="F3814" i="4" s="1"/>
  <c r="F3813" i="4" a="1"/>
  <c r="F3813" i="4" s="1"/>
  <c r="F3812" i="4" a="1"/>
  <c r="F3812" i="4" s="1"/>
  <c r="F3811" i="4" a="1"/>
  <c r="F3811" i="4" s="1"/>
  <c r="F3810" i="4" a="1"/>
  <c r="F3810" i="4" s="1"/>
  <c r="F3809" i="4" a="1"/>
  <c r="F3809" i="4" s="1"/>
  <c r="F3808" i="4" a="1"/>
  <c r="F3808" i="4" s="1"/>
  <c r="F3807" i="4" a="1"/>
  <c r="F3807" i="4" s="1"/>
  <c r="F3806" i="4" a="1"/>
  <c r="F3806" i="4" s="1"/>
  <c r="F3805" i="4" a="1"/>
  <c r="F3805" i="4" s="1"/>
  <c r="F3804" i="4" a="1"/>
  <c r="F3804" i="4" s="1"/>
  <c r="F3803" i="4" a="1"/>
  <c r="F3803" i="4" s="1"/>
  <c r="F3802" i="4" a="1"/>
  <c r="F3802" i="4" s="1"/>
  <c r="F3801" i="4" a="1"/>
  <c r="F3801" i="4" s="1"/>
  <c r="F3800" i="4" a="1"/>
  <c r="F3800" i="4" s="1"/>
  <c r="F3799" i="4" a="1"/>
  <c r="F3799" i="4" s="1"/>
  <c r="F3798" i="4" a="1"/>
  <c r="F3798" i="4" s="1"/>
  <c r="F3797" i="4" a="1"/>
  <c r="F3797" i="4" s="1"/>
  <c r="F3796" i="4" a="1"/>
  <c r="F3796" i="4" s="1"/>
  <c r="F3795" i="4" a="1"/>
  <c r="F3795" i="4" s="1"/>
  <c r="F3794" i="4" a="1"/>
  <c r="F3794" i="4" s="1"/>
  <c r="F3793" i="4" a="1"/>
  <c r="F3793" i="4" s="1"/>
  <c r="F3792" i="4" a="1"/>
  <c r="F3792" i="4" s="1"/>
  <c r="F3791" i="4" a="1"/>
  <c r="F3791" i="4" s="1"/>
  <c r="F3790" i="4" a="1"/>
  <c r="F3790" i="4" s="1"/>
  <c r="F3789" i="4" a="1"/>
  <c r="F3789" i="4" s="1"/>
  <c r="F3788" i="4" a="1"/>
  <c r="F3788" i="4" s="1"/>
  <c r="F3787" i="4" a="1"/>
  <c r="F3787" i="4" s="1"/>
  <c r="F3786" i="4" a="1"/>
  <c r="F3786" i="4" s="1"/>
  <c r="F3785" i="4" a="1"/>
  <c r="F3785" i="4" s="1"/>
  <c r="F3784" i="4" a="1"/>
  <c r="F3784" i="4" s="1"/>
  <c r="F3783" i="4" a="1"/>
  <c r="F3783" i="4" s="1"/>
  <c r="F3782" i="4" a="1"/>
  <c r="F3782" i="4" s="1"/>
  <c r="F3781" i="4" a="1"/>
  <c r="F3781" i="4" s="1"/>
  <c r="F3780" i="4" a="1"/>
  <c r="F3780" i="4" s="1"/>
  <c r="F3779" i="4" a="1"/>
  <c r="F3779" i="4" s="1"/>
  <c r="F3778" i="4" a="1"/>
  <c r="F3778" i="4" s="1"/>
  <c r="F3777" i="4" a="1"/>
  <c r="F3777" i="4" s="1"/>
  <c r="F3776" i="4" a="1"/>
  <c r="F3776" i="4" s="1"/>
  <c r="F3775" i="4" a="1"/>
  <c r="F3775" i="4" s="1"/>
  <c r="F3774" i="4" a="1"/>
  <c r="F3774" i="4" s="1"/>
  <c r="F3773" i="4" a="1"/>
  <c r="F3773" i="4" s="1"/>
  <c r="F3772" i="4" a="1"/>
  <c r="F3772" i="4" s="1"/>
  <c r="F3771" i="4" a="1"/>
  <c r="F3771" i="4" s="1"/>
  <c r="F3770" i="4" a="1"/>
  <c r="F3770" i="4" s="1"/>
  <c r="F3769" i="4" a="1"/>
  <c r="F3769" i="4" s="1"/>
  <c r="F3768" i="4" a="1"/>
  <c r="F3768" i="4" s="1"/>
  <c r="F3767" i="4" a="1"/>
  <c r="F3767" i="4" s="1"/>
  <c r="F3766" i="4" a="1"/>
  <c r="F3766" i="4" s="1"/>
  <c r="F3765" i="4" a="1"/>
  <c r="F3765" i="4" s="1"/>
  <c r="F3764" i="4" a="1"/>
  <c r="F3764" i="4" s="1"/>
  <c r="F3763" i="4" a="1"/>
  <c r="F3763" i="4" s="1"/>
  <c r="F3762" i="4" a="1"/>
  <c r="F3762" i="4" s="1"/>
  <c r="F3761" i="4" a="1"/>
  <c r="F3761" i="4" s="1"/>
  <c r="F3760" i="4" a="1"/>
  <c r="F3760" i="4" s="1"/>
  <c r="F3759" i="4" a="1"/>
  <c r="F3759" i="4" s="1"/>
  <c r="F3758" i="4" a="1"/>
  <c r="F3758" i="4" s="1"/>
  <c r="F3757" i="4" a="1"/>
  <c r="F3757" i="4" s="1"/>
  <c r="F3756" i="4" a="1"/>
  <c r="F3756" i="4" s="1"/>
  <c r="F3755" i="4" a="1"/>
  <c r="F3755" i="4" s="1"/>
  <c r="F3754" i="4" a="1"/>
  <c r="F3754" i="4" s="1"/>
  <c r="F3753" i="4" a="1"/>
  <c r="F3753" i="4" s="1"/>
  <c r="F3752" i="4" a="1"/>
  <c r="F3752" i="4" s="1"/>
  <c r="F3751" i="4" a="1"/>
  <c r="F3751" i="4" s="1"/>
  <c r="F3750" i="4" a="1"/>
  <c r="F3750" i="4" s="1"/>
  <c r="F3749" i="4" a="1"/>
  <c r="F3749" i="4" s="1"/>
  <c r="F3748" i="4" a="1"/>
  <c r="F3748" i="4" s="1"/>
  <c r="F3747" i="4" a="1"/>
  <c r="F3747" i="4" s="1"/>
  <c r="F3746" i="4" a="1"/>
  <c r="F3746" i="4" s="1"/>
  <c r="F3745" i="4" a="1"/>
  <c r="F3745" i="4" s="1"/>
  <c r="F3744" i="4" a="1"/>
  <c r="F3744" i="4" s="1"/>
  <c r="F3743" i="4" a="1"/>
  <c r="F3743" i="4" s="1"/>
  <c r="F3742" i="4" a="1"/>
  <c r="F3742" i="4" s="1"/>
  <c r="F3741" i="4" a="1"/>
  <c r="F3741" i="4" s="1"/>
  <c r="F3740" i="4" a="1"/>
  <c r="F3740" i="4" s="1"/>
  <c r="F3739" i="4" a="1"/>
  <c r="F3739" i="4" s="1"/>
  <c r="F3738" i="4" a="1"/>
  <c r="F3738" i="4" s="1"/>
  <c r="F3737" i="4" a="1"/>
  <c r="F3737" i="4" s="1"/>
  <c r="F3736" i="4" a="1"/>
  <c r="F3736" i="4" s="1"/>
  <c r="F3735" i="4" a="1"/>
  <c r="F3735" i="4" s="1"/>
  <c r="F3734" i="4" a="1"/>
  <c r="F3734" i="4" s="1"/>
  <c r="F3733" i="4" a="1"/>
  <c r="F3733" i="4" s="1"/>
  <c r="F3732" i="4" a="1"/>
  <c r="F3732" i="4" s="1"/>
  <c r="F3731" i="4" a="1"/>
  <c r="F3731" i="4" s="1"/>
  <c r="F3730" i="4" a="1"/>
  <c r="F3730" i="4" s="1"/>
  <c r="F3729" i="4" a="1"/>
  <c r="F3729" i="4" s="1"/>
  <c r="F3728" i="4" a="1"/>
  <c r="F3728" i="4" s="1"/>
  <c r="F3727" i="4" a="1"/>
  <c r="F3727" i="4" s="1"/>
  <c r="F3726" i="4" a="1"/>
  <c r="F3726" i="4" s="1"/>
  <c r="F3725" i="4" a="1"/>
  <c r="F3725" i="4" s="1"/>
  <c r="F3724" i="4" a="1"/>
  <c r="F3724" i="4" s="1"/>
  <c r="F3723" i="4" a="1"/>
  <c r="F3723" i="4" s="1"/>
  <c r="F3722" i="4" a="1"/>
  <c r="F3722" i="4" s="1"/>
  <c r="F3721" i="4" a="1"/>
  <c r="F3721" i="4" s="1"/>
  <c r="F3720" i="4" a="1"/>
  <c r="F3720" i="4" s="1"/>
  <c r="F3719" i="4" a="1"/>
  <c r="F3719" i="4" s="1"/>
  <c r="F3718" i="4" a="1"/>
  <c r="F3718" i="4" s="1"/>
  <c r="F3717" i="4" a="1"/>
  <c r="F3717" i="4" s="1"/>
  <c r="F3716" i="4" a="1"/>
  <c r="F3716" i="4" s="1"/>
  <c r="F3715" i="4" a="1"/>
  <c r="F3715" i="4" s="1"/>
  <c r="F3714" i="4" a="1"/>
  <c r="F3714" i="4" s="1"/>
  <c r="F3713" i="4" a="1"/>
  <c r="F3713" i="4" s="1"/>
  <c r="F3712" i="4" a="1"/>
  <c r="F3712" i="4" s="1"/>
  <c r="F3711" i="4" a="1"/>
  <c r="F3711" i="4" s="1"/>
  <c r="F3710" i="4" a="1"/>
  <c r="F3710" i="4" s="1"/>
  <c r="F3709" i="4" a="1"/>
  <c r="F3709" i="4" s="1"/>
  <c r="F3708" i="4" a="1"/>
  <c r="F3708" i="4" s="1"/>
  <c r="F3707" i="4" a="1"/>
  <c r="F3707" i="4" s="1"/>
  <c r="F3706" i="4" a="1"/>
  <c r="F3706" i="4" s="1"/>
  <c r="F3705" i="4" a="1"/>
  <c r="F3705" i="4" s="1"/>
  <c r="F3704" i="4" a="1"/>
  <c r="F3704" i="4" s="1"/>
  <c r="F3703" i="4" a="1"/>
  <c r="F3703" i="4" s="1"/>
  <c r="F3702" i="4" a="1"/>
  <c r="F3702" i="4" s="1"/>
  <c r="F3701" i="4" a="1"/>
  <c r="F3701" i="4" s="1"/>
  <c r="F3700" i="4" a="1"/>
  <c r="F3700" i="4" s="1"/>
  <c r="F3699" i="4" a="1"/>
  <c r="F3699" i="4" s="1"/>
  <c r="F3698" i="4" a="1"/>
  <c r="F3698" i="4" s="1"/>
  <c r="F3697" i="4" a="1"/>
  <c r="F3697" i="4" s="1"/>
  <c r="F3696" i="4" a="1"/>
  <c r="F3696" i="4" s="1"/>
  <c r="F3695" i="4" a="1"/>
  <c r="F3695" i="4" s="1"/>
  <c r="F3694" i="4" a="1"/>
  <c r="F3694" i="4" s="1"/>
  <c r="F3693" i="4" a="1"/>
  <c r="F3693" i="4" s="1"/>
  <c r="F3692" i="4" a="1"/>
  <c r="F3692" i="4" s="1"/>
  <c r="F3691" i="4" a="1"/>
  <c r="F3691" i="4" s="1"/>
  <c r="F3690" i="4" a="1"/>
  <c r="F3690" i="4" s="1"/>
  <c r="F3689" i="4" a="1"/>
  <c r="F3689" i="4" s="1"/>
  <c r="F3688" i="4" a="1"/>
  <c r="F3688" i="4" s="1"/>
  <c r="F3687" i="4" a="1"/>
  <c r="F3687" i="4" s="1"/>
  <c r="F3686" i="4" a="1"/>
  <c r="F3686" i="4" s="1"/>
  <c r="F3685" i="4" a="1"/>
  <c r="F3685" i="4" s="1"/>
  <c r="F3684" i="4" a="1"/>
  <c r="F3684" i="4" s="1"/>
  <c r="F3683" i="4" a="1"/>
  <c r="F3683" i="4" s="1"/>
  <c r="F3682" i="4" a="1"/>
  <c r="F3682" i="4" s="1"/>
  <c r="F3681" i="4" a="1"/>
  <c r="F3681" i="4" s="1"/>
  <c r="F3680" i="4" a="1"/>
  <c r="F3680" i="4" s="1"/>
  <c r="F3679" i="4" a="1"/>
  <c r="F3679" i="4" s="1"/>
  <c r="F3678" i="4" a="1"/>
  <c r="F3678" i="4" s="1"/>
  <c r="F3677" i="4" a="1"/>
  <c r="F3677" i="4" s="1"/>
  <c r="F3676" i="4" a="1"/>
  <c r="F3676" i="4" s="1"/>
  <c r="F3675" i="4" a="1"/>
  <c r="F3675" i="4" s="1"/>
  <c r="F3674" i="4" a="1"/>
  <c r="F3674" i="4" s="1"/>
  <c r="F3673" i="4" a="1"/>
  <c r="F3673" i="4" s="1"/>
  <c r="F3672" i="4" a="1"/>
  <c r="F3672" i="4" s="1"/>
  <c r="F3671" i="4" a="1"/>
  <c r="F3671" i="4" s="1"/>
  <c r="F3670" i="4" a="1"/>
  <c r="F3670" i="4" s="1"/>
  <c r="F3669" i="4" a="1"/>
  <c r="F3669" i="4" s="1"/>
  <c r="F3668" i="4" a="1"/>
  <c r="F3668" i="4" s="1"/>
  <c r="F3667" i="4" a="1"/>
  <c r="F3667" i="4" s="1"/>
  <c r="F3666" i="4" a="1"/>
  <c r="F3666" i="4" s="1"/>
  <c r="F3665" i="4" a="1"/>
  <c r="F3665" i="4" s="1"/>
  <c r="F3664" i="4" a="1"/>
  <c r="F3664" i="4" s="1"/>
  <c r="F3663" i="4" a="1"/>
  <c r="F3663" i="4" s="1"/>
  <c r="F3662" i="4" a="1"/>
  <c r="F3662" i="4" s="1"/>
  <c r="F3661" i="4" a="1"/>
  <c r="F3661" i="4" s="1"/>
  <c r="F3660" i="4" a="1"/>
  <c r="F3660" i="4" s="1"/>
  <c r="F3659" i="4" a="1"/>
  <c r="F3659" i="4" s="1"/>
  <c r="F3658" i="4" a="1"/>
  <c r="F3658" i="4" s="1"/>
  <c r="F3657" i="4" a="1"/>
  <c r="F3657" i="4" s="1"/>
  <c r="F3656" i="4" a="1"/>
  <c r="F3656" i="4" s="1"/>
  <c r="F3655" i="4" a="1"/>
  <c r="F3655" i="4" s="1"/>
  <c r="F3654" i="4" a="1"/>
  <c r="F3654" i="4" s="1"/>
  <c r="F3653" i="4" a="1"/>
  <c r="F3653" i="4" s="1"/>
  <c r="F3652" i="4" a="1"/>
  <c r="F3652" i="4" s="1"/>
  <c r="F3651" i="4" a="1"/>
  <c r="F3651" i="4" s="1"/>
  <c r="F3650" i="4" a="1"/>
  <c r="F3650" i="4" s="1"/>
  <c r="F3649" i="4" a="1"/>
  <c r="F3649" i="4" s="1"/>
  <c r="F3648" i="4" a="1"/>
  <c r="F3648" i="4" s="1"/>
  <c r="F3647" i="4" a="1"/>
  <c r="F3647" i="4" s="1"/>
  <c r="F3646" i="4" a="1"/>
  <c r="F3646" i="4" s="1"/>
  <c r="F3645" i="4" a="1"/>
  <c r="F3645" i="4" s="1"/>
  <c r="F3644" i="4" a="1"/>
  <c r="F3644" i="4" s="1"/>
  <c r="F3643" i="4" a="1"/>
  <c r="F3643" i="4" s="1"/>
  <c r="F3642" i="4" a="1"/>
  <c r="F3642" i="4" s="1"/>
  <c r="F3641" i="4" a="1"/>
  <c r="F3641" i="4" s="1"/>
  <c r="F3640" i="4" a="1"/>
  <c r="F3640" i="4" s="1"/>
  <c r="F3639" i="4" a="1"/>
  <c r="F3639" i="4" s="1"/>
  <c r="F3638" i="4" a="1"/>
  <c r="F3638" i="4" s="1"/>
  <c r="F3637" i="4" a="1"/>
  <c r="F3637" i="4" s="1"/>
  <c r="F3636" i="4" a="1"/>
  <c r="F3636" i="4" s="1"/>
  <c r="F3635" i="4" a="1"/>
  <c r="F3635" i="4" s="1"/>
  <c r="F3634" i="4" a="1"/>
  <c r="F3634" i="4" s="1"/>
  <c r="F3633" i="4" a="1"/>
  <c r="F3633" i="4" s="1"/>
  <c r="F3632" i="4" a="1"/>
  <c r="F3632" i="4" s="1"/>
  <c r="F3631" i="4" a="1"/>
  <c r="F3631" i="4" s="1"/>
  <c r="F3630" i="4" a="1"/>
  <c r="F3630" i="4" s="1"/>
  <c r="F3629" i="4" a="1"/>
  <c r="F3629" i="4" s="1"/>
  <c r="F3628" i="4" a="1"/>
  <c r="F3628" i="4" s="1"/>
  <c r="F3627" i="4" a="1"/>
  <c r="F3627" i="4" s="1"/>
  <c r="F3626" i="4" a="1"/>
  <c r="F3626" i="4" s="1"/>
  <c r="F3625" i="4" a="1"/>
  <c r="F3625" i="4" s="1"/>
  <c r="F3624" i="4" a="1"/>
  <c r="F3624" i="4" s="1"/>
  <c r="F3623" i="4" a="1"/>
  <c r="F3623" i="4" s="1"/>
  <c r="F3622" i="4" a="1"/>
  <c r="F3622" i="4" s="1"/>
  <c r="F3621" i="4" a="1"/>
  <c r="F3621" i="4" s="1"/>
  <c r="F3620" i="4" a="1"/>
  <c r="F3620" i="4" s="1"/>
  <c r="F3619" i="4" a="1"/>
  <c r="F3619" i="4" s="1"/>
  <c r="F3618" i="4" a="1"/>
  <c r="F3618" i="4" s="1"/>
  <c r="F3617" i="4" a="1"/>
  <c r="F3617" i="4" s="1"/>
  <c r="F3616" i="4" a="1"/>
  <c r="F3616" i="4" s="1"/>
  <c r="F3615" i="4" a="1"/>
  <c r="F3615" i="4" s="1"/>
  <c r="F3614" i="4" a="1"/>
  <c r="F3614" i="4" s="1"/>
  <c r="F3613" i="4" a="1"/>
  <c r="F3613" i="4" s="1"/>
  <c r="F3612" i="4" a="1"/>
  <c r="F3612" i="4" s="1"/>
  <c r="F3611" i="4" a="1"/>
  <c r="F3611" i="4" s="1"/>
  <c r="F3610" i="4" a="1"/>
  <c r="F3610" i="4" s="1"/>
  <c r="F3609" i="4" a="1"/>
  <c r="F3609" i="4" s="1"/>
  <c r="F3608" i="4" a="1"/>
  <c r="F3608" i="4" s="1"/>
  <c r="F3607" i="4" a="1"/>
  <c r="F3607" i="4" s="1"/>
  <c r="F3606" i="4" a="1"/>
  <c r="F3606" i="4" s="1"/>
  <c r="F3605" i="4" a="1"/>
  <c r="F3605" i="4" s="1"/>
  <c r="F3604" i="4" a="1"/>
  <c r="F3604" i="4" s="1"/>
  <c r="F3603" i="4" a="1"/>
  <c r="F3603" i="4" s="1"/>
  <c r="F3602" i="4" a="1"/>
  <c r="F3602" i="4" s="1"/>
  <c r="F3601" i="4" a="1"/>
  <c r="F3601" i="4" s="1"/>
  <c r="F3600" i="4" a="1"/>
  <c r="F3600" i="4" s="1"/>
  <c r="F3599" i="4" a="1"/>
  <c r="F3599" i="4" s="1"/>
  <c r="F3598" i="4" a="1"/>
  <c r="F3598" i="4" s="1"/>
  <c r="F3597" i="4" a="1"/>
  <c r="F3597" i="4" s="1"/>
  <c r="F3596" i="4" a="1"/>
  <c r="F3596" i="4" s="1"/>
  <c r="F3595" i="4" a="1"/>
  <c r="F3595" i="4" s="1"/>
  <c r="F3594" i="4" a="1"/>
  <c r="F3594" i="4" s="1"/>
  <c r="F3593" i="4" a="1"/>
  <c r="F3593" i="4" s="1"/>
  <c r="F3592" i="4" a="1"/>
  <c r="F3592" i="4" s="1"/>
  <c r="F3591" i="4" a="1"/>
  <c r="F3591" i="4" s="1"/>
  <c r="F3590" i="4" a="1"/>
  <c r="F3590" i="4" s="1"/>
  <c r="F3589" i="4" a="1"/>
  <c r="F3589" i="4" s="1"/>
  <c r="F3588" i="4" a="1"/>
  <c r="F3588" i="4" s="1"/>
  <c r="F3587" i="4" a="1"/>
  <c r="F3587" i="4" s="1"/>
  <c r="F3586" i="4" a="1"/>
  <c r="F3586" i="4" s="1"/>
  <c r="F3585" i="4" a="1"/>
  <c r="F3585" i="4" s="1"/>
  <c r="F3584" i="4" a="1"/>
  <c r="F3584" i="4" s="1"/>
  <c r="F3583" i="4" a="1"/>
  <c r="F3583" i="4" s="1"/>
  <c r="F3582" i="4" a="1"/>
  <c r="F3582" i="4" s="1"/>
  <c r="F3581" i="4" a="1"/>
  <c r="F3581" i="4" s="1"/>
  <c r="F3580" i="4" a="1"/>
  <c r="F3580" i="4" s="1"/>
  <c r="F3579" i="4" a="1"/>
  <c r="F3579" i="4" s="1"/>
  <c r="F3578" i="4" a="1"/>
  <c r="F3578" i="4" s="1"/>
  <c r="F3577" i="4" a="1"/>
  <c r="F3577" i="4" s="1"/>
  <c r="F3576" i="4" a="1"/>
  <c r="F3576" i="4" s="1"/>
  <c r="F3575" i="4" a="1"/>
  <c r="F3575" i="4" s="1"/>
  <c r="F3574" i="4" a="1"/>
  <c r="F3574" i="4" s="1"/>
  <c r="F3573" i="4" a="1"/>
  <c r="F3573" i="4" s="1"/>
  <c r="F3572" i="4" a="1"/>
  <c r="F3572" i="4" s="1"/>
  <c r="F3571" i="4" a="1"/>
  <c r="F3571" i="4" s="1"/>
  <c r="F3570" i="4" a="1"/>
  <c r="F3570" i="4" s="1"/>
  <c r="F3569" i="4" a="1"/>
  <c r="F3569" i="4" s="1"/>
  <c r="F3568" i="4" a="1"/>
  <c r="F3568" i="4" s="1"/>
  <c r="F3567" i="4" a="1"/>
  <c r="F3567" i="4" s="1"/>
  <c r="F3566" i="4" a="1"/>
  <c r="F3566" i="4" s="1"/>
  <c r="F3565" i="4" a="1"/>
  <c r="F3565" i="4" s="1"/>
  <c r="F3564" i="4" a="1"/>
  <c r="F3564" i="4" s="1"/>
  <c r="F3563" i="4" a="1"/>
  <c r="F3563" i="4" s="1"/>
  <c r="F3562" i="4" a="1"/>
  <c r="F3562" i="4" s="1"/>
  <c r="F3561" i="4" a="1"/>
  <c r="F3561" i="4" s="1"/>
  <c r="F3560" i="4" a="1"/>
  <c r="F3560" i="4" s="1"/>
  <c r="F3559" i="4" a="1"/>
  <c r="F3559" i="4" s="1"/>
  <c r="F3558" i="4" a="1"/>
  <c r="F3558" i="4" s="1"/>
  <c r="F3557" i="4" a="1"/>
  <c r="F3557" i="4" s="1"/>
  <c r="F3556" i="4" a="1"/>
  <c r="F3556" i="4" s="1"/>
  <c r="F3555" i="4" a="1"/>
  <c r="F3555" i="4" s="1"/>
  <c r="F3554" i="4" a="1"/>
  <c r="F3554" i="4" s="1"/>
  <c r="F3553" i="4" a="1"/>
  <c r="F3553" i="4" s="1"/>
  <c r="F3552" i="4" a="1"/>
  <c r="F3552" i="4" s="1"/>
  <c r="F3551" i="4" a="1"/>
  <c r="F3551" i="4" s="1"/>
  <c r="F3550" i="4" a="1"/>
  <c r="F3550" i="4" s="1"/>
  <c r="F3549" i="4" a="1"/>
  <c r="F3549" i="4" s="1"/>
  <c r="F3548" i="4" a="1"/>
  <c r="F3548" i="4" s="1"/>
  <c r="F3547" i="4" a="1"/>
  <c r="F3547" i="4" s="1"/>
  <c r="F3546" i="4" a="1"/>
  <c r="F3546" i="4" s="1"/>
  <c r="F3545" i="4" a="1"/>
  <c r="F3545" i="4" s="1"/>
  <c r="F3544" i="4" a="1"/>
  <c r="F3544" i="4" s="1"/>
  <c r="F3543" i="4" a="1"/>
  <c r="F3543" i="4" s="1"/>
  <c r="F3542" i="4" a="1"/>
  <c r="F3542" i="4" s="1"/>
  <c r="F3541" i="4" a="1"/>
  <c r="F3541" i="4" s="1"/>
  <c r="F3540" i="4" a="1"/>
  <c r="F3540" i="4" s="1"/>
  <c r="F3539" i="4" a="1"/>
  <c r="F3539" i="4" s="1"/>
  <c r="F3538" i="4" a="1"/>
  <c r="F3538" i="4" s="1"/>
  <c r="F3537" i="4" a="1"/>
  <c r="F3537" i="4" s="1"/>
  <c r="F3536" i="4" a="1"/>
  <c r="F3536" i="4" s="1"/>
  <c r="F3535" i="4" a="1"/>
  <c r="F3535" i="4" s="1"/>
  <c r="F3534" i="4" a="1"/>
  <c r="F3534" i="4" s="1"/>
  <c r="F3533" i="4" a="1"/>
  <c r="F3533" i="4" s="1"/>
  <c r="F3532" i="4" a="1"/>
  <c r="F3532" i="4" s="1"/>
  <c r="F3531" i="4" a="1"/>
  <c r="F3531" i="4" s="1"/>
  <c r="F3530" i="4" a="1"/>
  <c r="F3530" i="4" s="1"/>
  <c r="F3529" i="4" a="1"/>
  <c r="F3529" i="4" s="1"/>
  <c r="F3528" i="4" a="1"/>
  <c r="F3528" i="4" s="1"/>
  <c r="F3527" i="4" a="1"/>
  <c r="F3527" i="4" s="1"/>
  <c r="F3526" i="4" a="1"/>
  <c r="F3526" i="4" s="1"/>
  <c r="F3525" i="4" a="1"/>
  <c r="F3525" i="4" s="1"/>
  <c r="F3524" i="4" a="1"/>
  <c r="F3524" i="4" s="1"/>
  <c r="F3523" i="4" a="1"/>
  <c r="F3523" i="4" s="1"/>
  <c r="F3522" i="4" a="1"/>
  <c r="F3522" i="4" s="1"/>
  <c r="F3521" i="4" a="1"/>
  <c r="F3521" i="4" s="1"/>
  <c r="F3520" i="4" a="1"/>
  <c r="F3520" i="4" s="1"/>
  <c r="F3519" i="4" a="1"/>
  <c r="F3519" i="4" s="1"/>
  <c r="F3518" i="4" a="1"/>
  <c r="F3518" i="4" s="1"/>
  <c r="F3517" i="4" a="1"/>
  <c r="F3517" i="4" s="1"/>
  <c r="F3516" i="4" a="1"/>
  <c r="F3516" i="4" s="1"/>
  <c r="F3515" i="4" a="1"/>
  <c r="F3515" i="4" s="1"/>
  <c r="F3514" i="4" a="1"/>
  <c r="F3514" i="4" s="1"/>
  <c r="F3513" i="4" a="1"/>
  <c r="F3513" i="4" s="1"/>
  <c r="F3512" i="4" a="1"/>
  <c r="F3512" i="4" s="1"/>
  <c r="F3511" i="4" a="1"/>
  <c r="F3511" i="4" s="1"/>
  <c r="F3510" i="4" a="1"/>
  <c r="F3510" i="4" s="1"/>
  <c r="F3509" i="4" a="1"/>
  <c r="F3509" i="4" s="1"/>
  <c r="F3508" i="4" a="1"/>
  <c r="F3508" i="4" s="1"/>
  <c r="F3507" i="4" a="1"/>
  <c r="F3507" i="4" s="1"/>
  <c r="F3506" i="4" a="1"/>
  <c r="F3506" i="4" s="1"/>
  <c r="F3505" i="4" a="1"/>
  <c r="F3505" i="4" s="1"/>
  <c r="F3504" i="4" a="1"/>
  <c r="F3504" i="4" s="1"/>
  <c r="F3503" i="4" a="1"/>
  <c r="F3503" i="4" s="1"/>
  <c r="F3502" i="4" a="1"/>
  <c r="F3502" i="4" s="1"/>
  <c r="F3501" i="4" a="1"/>
  <c r="F3501" i="4" s="1"/>
  <c r="F3500" i="4" a="1"/>
  <c r="F3500" i="4" s="1"/>
  <c r="F3499" i="4" a="1"/>
  <c r="F3499" i="4" s="1"/>
  <c r="F3498" i="4" a="1"/>
  <c r="F3498" i="4" s="1"/>
  <c r="F3497" i="4" a="1"/>
  <c r="F3497" i="4" s="1"/>
  <c r="F3496" i="4" a="1"/>
  <c r="F3496" i="4" s="1"/>
  <c r="F3495" i="4" a="1"/>
  <c r="F3495" i="4" s="1"/>
  <c r="F3494" i="4" a="1"/>
  <c r="F3494" i="4" s="1"/>
  <c r="F3493" i="4" a="1"/>
  <c r="F3493" i="4" s="1"/>
  <c r="F3492" i="4" a="1"/>
  <c r="F3492" i="4" s="1"/>
  <c r="F3491" i="4" a="1"/>
  <c r="F3491" i="4" s="1"/>
  <c r="F3490" i="4" a="1"/>
  <c r="F3490" i="4" s="1"/>
  <c r="F3489" i="4" a="1"/>
  <c r="F3489" i="4" s="1"/>
  <c r="F3488" i="4" a="1"/>
  <c r="F3488" i="4" s="1"/>
  <c r="F3487" i="4" a="1"/>
  <c r="F3487" i="4" s="1"/>
  <c r="F3486" i="4" a="1"/>
  <c r="F3486" i="4" s="1"/>
  <c r="F3485" i="4" a="1"/>
  <c r="F3485" i="4" s="1"/>
  <c r="F3484" i="4" a="1"/>
  <c r="F3484" i="4" s="1"/>
  <c r="F3483" i="4" a="1"/>
  <c r="F3483" i="4" s="1"/>
  <c r="F3482" i="4" a="1"/>
  <c r="F3482" i="4" s="1"/>
  <c r="F3481" i="4" a="1"/>
  <c r="F3481" i="4" s="1"/>
  <c r="F3480" i="4" a="1"/>
  <c r="F3480" i="4" s="1"/>
  <c r="F3479" i="4" a="1"/>
  <c r="F3479" i="4" s="1"/>
  <c r="F3478" i="4" a="1"/>
  <c r="F3478" i="4" s="1"/>
  <c r="F3477" i="4" a="1"/>
  <c r="F3477" i="4" s="1"/>
  <c r="F3476" i="4" a="1"/>
  <c r="F3476" i="4" s="1"/>
  <c r="F3475" i="4" a="1"/>
  <c r="F3475" i="4" s="1"/>
  <c r="F3474" i="4" a="1"/>
  <c r="F3474" i="4" s="1"/>
  <c r="F3473" i="4" a="1"/>
  <c r="F3473" i="4" s="1"/>
  <c r="F3472" i="4" a="1"/>
  <c r="F3472" i="4" s="1"/>
  <c r="F3471" i="4" a="1"/>
  <c r="F3471" i="4" s="1"/>
  <c r="F3470" i="4" a="1"/>
  <c r="F3470" i="4" s="1"/>
  <c r="F3469" i="4" a="1"/>
  <c r="F3469" i="4" s="1"/>
  <c r="F3468" i="4" a="1"/>
  <c r="F3468" i="4" s="1"/>
  <c r="F3467" i="4" a="1"/>
  <c r="F3467" i="4" s="1"/>
  <c r="F3466" i="4" a="1"/>
  <c r="F3466" i="4" s="1"/>
  <c r="F3465" i="4" a="1"/>
  <c r="F3465" i="4" s="1"/>
  <c r="F3464" i="4" a="1"/>
  <c r="F3464" i="4" s="1"/>
  <c r="F3463" i="4" a="1"/>
  <c r="F3463" i="4" s="1"/>
  <c r="F3462" i="4" a="1"/>
  <c r="F3462" i="4" s="1"/>
  <c r="F3461" i="4" a="1"/>
  <c r="F3461" i="4" s="1"/>
  <c r="F3460" i="4" a="1"/>
  <c r="F3460" i="4" s="1"/>
  <c r="F3459" i="4" a="1"/>
  <c r="F3459" i="4" s="1"/>
  <c r="F3458" i="4" a="1"/>
  <c r="F3458" i="4" s="1"/>
  <c r="F3457" i="4" a="1"/>
  <c r="F3457" i="4" s="1"/>
  <c r="F3456" i="4" a="1"/>
  <c r="F3456" i="4" s="1"/>
  <c r="F3455" i="4" a="1"/>
  <c r="F3455" i="4" s="1"/>
  <c r="F3454" i="4" a="1"/>
  <c r="F3454" i="4" s="1"/>
  <c r="F3453" i="4" a="1"/>
  <c r="F3453" i="4" s="1"/>
  <c r="F3452" i="4" a="1"/>
  <c r="F3452" i="4" s="1"/>
  <c r="F3451" i="4" a="1"/>
  <c r="F3451" i="4" s="1"/>
  <c r="F3450" i="4" a="1"/>
  <c r="F3450" i="4" s="1"/>
  <c r="F3449" i="4" a="1"/>
  <c r="F3449" i="4" s="1"/>
  <c r="F3448" i="4" a="1"/>
  <c r="F3448" i="4" s="1"/>
  <c r="F3447" i="4" a="1"/>
  <c r="F3447" i="4" s="1"/>
  <c r="F3446" i="4" a="1"/>
  <c r="F3446" i="4" s="1"/>
  <c r="F3445" i="4" a="1"/>
  <c r="F3445" i="4" s="1"/>
  <c r="F3444" i="4" a="1"/>
  <c r="F3444" i="4" s="1"/>
  <c r="F3443" i="4" a="1"/>
  <c r="F3443" i="4" s="1"/>
  <c r="F3442" i="4" a="1"/>
  <c r="F3442" i="4" s="1"/>
  <c r="F3441" i="4" a="1"/>
  <c r="F3441" i="4" s="1"/>
  <c r="F3440" i="4" a="1"/>
  <c r="F3440" i="4" s="1"/>
  <c r="F3439" i="4" a="1"/>
  <c r="F3439" i="4" s="1"/>
  <c r="F3438" i="4" a="1"/>
  <c r="F3438" i="4" s="1"/>
  <c r="F3437" i="4" a="1"/>
  <c r="F3437" i="4" s="1"/>
  <c r="F3436" i="4" a="1"/>
  <c r="F3436" i="4" s="1"/>
  <c r="F3435" i="4" a="1"/>
  <c r="F3435" i="4" s="1"/>
  <c r="F3434" i="4" a="1"/>
  <c r="F3434" i="4" s="1"/>
  <c r="F3433" i="4" a="1"/>
  <c r="F3433" i="4" s="1"/>
  <c r="F3432" i="4" a="1"/>
  <c r="F3432" i="4" s="1"/>
  <c r="F3431" i="4" a="1"/>
  <c r="F3431" i="4" s="1"/>
  <c r="F3430" i="4" a="1"/>
  <c r="F3430" i="4" s="1"/>
  <c r="F3429" i="4" a="1"/>
  <c r="F3429" i="4" s="1"/>
  <c r="F3428" i="4" a="1"/>
  <c r="F3428" i="4" s="1"/>
  <c r="F3427" i="4" a="1"/>
  <c r="F3427" i="4" s="1"/>
  <c r="F3426" i="4" a="1"/>
  <c r="F3426" i="4" s="1"/>
  <c r="F3425" i="4" a="1"/>
  <c r="F3425" i="4" s="1"/>
  <c r="F3424" i="4" a="1"/>
  <c r="F3424" i="4" s="1"/>
  <c r="F3423" i="4" a="1"/>
  <c r="F3423" i="4" s="1"/>
  <c r="F3422" i="4" a="1"/>
  <c r="F3422" i="4" s="1"/>
  <c r="F3421" i="4" a="1"/>
  <c r="F3421" i="4" s="1"/>
  <c r="F3420" i="4" a="1"/>
  <c r="F3420" i="4" s="1"/>
  <c r="F3419" i="4" a="1"/>
  <c r="F3419" i="4" s="1"/>
  <c r="F3418" i="4" a="1"/>
  <c r="F3418" i="4" s="1"/>
  <c r="F3417" i="4" a="1"/>
  <c r="F3417" i="4" s="1"/>
  <c r="F3416" i="4" a="1"/>
  <c r="F3416" i="4" s="1"/>
  <c r="F3415" i="4" a="1"/>
  <c r="F3415" i="4" s="1"/>
  <c r="F3414" i="4" a="1"/>
  <c r="F3414" i="4" s="1"/>
  <c r="F3413" i="4" a="1"/>
  <c r="F3413" i="4" s="1"/>
  <c r="F3412" i="4" a="1"/>
  <c r="F3412" i="4" s="1"/>
  <c r="F3411" i="4" a="1"/>
  <c r="F3411" i="4" s="1"/>
  <c r="F3410" i="4" a="1"/>
  <c r="F3410" i="4" s="1"/>
  <c r="F3409" i="4" a="1"/>
  <c r="F3409" i="4" s="1"/>
  <c r="F3408" i="4" a="1"/>
  <c r="F3408" i="4" s="1"/>
  <c r="F3407" i="4" a="1"/>
  <c r="F3407" i="4" s="1"/>
  <c r="F3406" i="4" a="1"/>
  <c r="F3406" i="4" s="1"/>
  <c r="F3405" i="4" a="1"/>
  <c r="F3405" i="4" s="1"/>
  <c r="F3404" i="4" a="1"/>
  <c r="F3404" i="4" s="1"/>
  <c r="F3403" i="4" a="1"/>
  <c r="F3403" i="4" s="1"/>
  <c r="F3402" i="4" a="1"/>
  <c r="F3402" i="4" s="1"/>
  <c r="F3401" i="4" a="1"/>
  <c r="F3401" i="4" s="1"/>
  <c r="F3400" i="4" a="1"/>
  <c r="F3400" i="4" s="1"/>
  <c r="F3399" i="4" a="1"/>
  <c r="F3399" i="4" s="1"/>
  <c r="F3398" i="4" a="1"/>
  <c r="F3398" i="4" s="1"/>
  <c r="F3397" i="4" a="1"/>
  <c r="F3397" i="4" s="1"/>
  <c r="F3396" i="4" a="1"/>
  <c r="F3396" i="4" s="1"/>
  <c r="F3395" i="4" a="1"/>
  <c r="F3395" i="4" s="1"/>
  <c r="F3394" i="4" a="1"/>
  <c r="F3394" i="4" s="1"/>
  <c r="F3393" i="4" a="1"/>
  <c r="F3393" i="4" s="1"/>
  <c r="F3392" i="4" a="1"/>
  <c r="F3392" i="4" s="1"/>
  <c r="F3391" i="4" a="1"/>
  <c r="F3391" i="4" s="1"/>
  <c r="F3390" i="4" a="1"/>
  <c r="F3390" i="4" s="1"/>
  <c r="F3389" i="4" a="1"/>
  <c r="F3389" i="4" s="1"/>
  <c r="F3388" i="4" a="1"/>
  <c r="F3388" i="4" s="1"/>
  <c r="F3387" i="4" a="1"/>
  <c r="F3387" i="4" s="1"/>
  <c r="F3386" i="4" a="1"/>
  <c r="F3386" i="4" s="1"/>
  <c r="F3385" i="4" a="1"/>
  <c r="F3385" i="4" s="1"/>
  <c r="F3384" i="4" a="1"/>
  <c r="F3384" i="4" s="1"/>
  <c r="F3383" i="4" a="1"/>
  <c r="F3383" i="4" s="1"/>
  <c r="F3382" i="4" a="1"/>
  <c r="F3382" i="4" s="1"/>
  <c r="F3381" i="4" a="1"/>
  <c r="F3381" i="4" s="1"/>
  <c r="F3380" i="4" a="1"/>
  <c r="F3380" i="4" s="1"/>
  <c r="F3379" i="4" a="1"/>
  <c r="F3379" i="4" s="1"/>
  <c r="F3378" i="4" a="1"/>
  <c r="F3378" i="4" s="1"/>
  <c r="F3377" i="4" a="1"/>
  <c r="F3377" i="4" s="1"/>
  <c r="F3376" i="4" a="1"/>
  <c r="F3376" i="4" s="1"/>
  <c r="F3375" i="4" a="1"/>
  <c r="F3375" i="4" s="1"/>
  <c r="F3374" i="4" a="1"/>
  <c r="F3374" i="4" s="1"/>
  <c r="F3373" i="4" a="1"/>
  <c r="F3373" i="4" s="1"/>
  <c r="F3372" i="4" a="1"/>
  <c r="F3372" i="4" s="1"/>
  <c r="F3371" i="4" a="1"/>
  <c r="F3371" i="4" s="1"/>
  <c r="F3370" i="4" a="1"/>
  <c r="F3370" i="4" s="1"/>
  <c r="F3369" i="4" a="1"/>
  <c r="F3369" i="4" s="1"/>
  <c r="F3368" i="4" a="1"/>
  <c r="F3368" i="4" s="1"/>
  <c r="F3367" i="4" a="1"/>
  <c r="F3367" i="4" s="1"/>
  <c r="F3366" i="4" a="1"/>
  <c r="F3366" i="4" s="1"/>
  <c r="F3365" i="4" a="1"/>
  <c r="F3365" i="4" s="1"/>
  <c r="F3364" i="4" a="1"/>
  <c r="F3364" i="4" s="1"/>
  <c r="F3363" i="4" a="1"/>
  <c r="F3363" i="4" s="1"/>
  <c r="F3362" i="4" a="1"/>
  <c r="F3362" i="4" s="1"/>
  <c r="F3361" i="4" a="1"/>
  <c r="F3361" i="4" s="1"/>
  <c r="F3360" i="4" a="1"/>
  <c r="F3360" i="4" s="1"/>
  <c r="F3359" i="4" a="1"/>
  <c r="F3359" i="4" s="1"/>
  <c r="F3358" i="4" a="1"/>
  <c r="F3358" i="4" s="1"/>
  <c r="F3357" i="4" a="1"/>
  <c r="F3357" i="4" s="1"/>
  <c r="F3356" i="4" a="1"/>
  <c r="F3356" i="4" s="1"/>
  <c r="F3355" i="4" a="1"/>
  <c r="F3355" i="4" s="1"/>
  <c r="F3354" i="4" a="1"/>
  <c r="F3354" i="4" s="1"/>
  <c r="F3353" i="4" a="1"/>
  <c r="F3353" i="4" s="1"/>
  <c r="F3352" i="4" a="1"/>
  <c r="F3352" i="4" s="1"/>
  <c r="F3351" i="4" a="1"/>
  <c r="F3351" i="4" s="1"/>
  <c r="F3350" i="4" a="1"/>
  <c r="F3350" i="4" s="1"/>
  <c r="F3349" i="4" a="1"/>
  <c r="F3349" i="4" s="1"/>
  <c r="F3348" i="4" a="1"/>
  <c r="F3348" i="4" s="1"/>
  <c r="F3347" i="4" a="1"/>
  <c r="F3347" i="4" s="1"/>
  <c r="F3346" i="4" a="1"/>
  <c r="F3346" i="4" s="1"/>
  <c r="F3345" i="4" a="1"/>
  <c r="F3345" i="4" s="1"/>
  <c r="F3344" i="4" a="1"/>
  <c r="F3344" i="4" s="1"/>
  <c r="F3343" i="4" a="1"/>
  <c r="F3343" i="4" s="1"/>
  <c r="F3342" i="4" a="1"/>
  <c r="F3342" i="4" s="1"/>
  <c r="F3341" i="4" a="1"/>
  <c r="F3341" i="4" s="1"/>
  <c r="F3340" i="4" a="1"/>
  <c r="F3340" i="4" s="1"/>
  <c r="F3339" i="4" a="1"/>
  <c r="F3339" i="4" s="1"/>
  <c r="F3338" i="4" a="1"/>
  <c r="F3338" i="4" s="1"/>
  <c r="F3337" i="4" a="1"/>
  <c r="F3337" i="4" s="1"/>
  <c r="F3336" i="4" a="1"/>
  <c r="F3336" i="4" s="1"/>
  <c r="F3335" i="4" a="1"/>
  <c r="F3335" i="4" s="1"/>
  <c r="F3334" i="4" a="1"/>
  <c r="F3334" i="4" s="1"/>
  <c r="F3333" i="4" a="1"/>
  <c r="F3333" i="4" s="1"/>
  <c r="F3332" i="4" a="1"/>
  <c r="F3332" i="4" s="1"/>
  <c r="F3331" i="4" a="1"/>
  <c r="F3331" i="4" s="1"/>
  <c r="F3330" i="4" a="1"/>
  <c r="F3330" i="4" s="1"/>
  <c r="F3329" i="4" a="1"/>
  <c r="F3329" i="4" s="1"/>
  <c r="F3328" i="4" a="1"/>
  <c r="F3328" i="4" s="1"/>
  <c r="F3327" i="4" a="1"/>
  <c r="F3327" i="4" s="1"/>
  <c r="F3326" i="4" a="1"/>
  <c r="F3326" i="4" s="1"/>
  <c r="F3325" i="4" a="1"/>
  <c r="F3325" i="4" s="1"/>
  <c r="F3324" i="4" a="1"/>
  <c r="F3324" i="4" s="1"/>
  <c r="F3323" i="4" a="1"/>
  <c r="F3323" i="4" s="1"/>
  <c r="F3322" i="4" a="1"/>
  <c r="F3322" i="4" s="1"/>
  <c r="F3321" i="4" a="1"/>
  <c r="F3321" i="4" s="1"/>
  <c r="F3320" i="4" a="1"/>
  <c r="F3320" i="4" s="1"/>
  <c r="F3319" i="4" a="1"/>
  <c r="F3319" i="4" s="1"/>
  <c r="F3318" i="4" a="1"/>
  <c r="F3318" i="4" s="1"/>
  <c r="F3317" i="4" a="1"/>
  <c r="F3317" i="4" s="1"/>
  <c r="F3316" i="4" a="1"/>
  <c r="F3316" i="4" s="1"/>
  <c r="F3315" i="4" a="1"/>
  <c r="F3315" i="4" s="1"/>
  <c r="F3314" i="4" a="1"/>
  <c r="F3314" i="4" s="1"/>
  <c r="F3313" i="4" a="1"/>
  <c r="F3313" i="4" s="1"/>
  <c r="F3312" i="4" a="1"/>
  <c r="F3312" i="4" s="1"/>
  <c r="F3311" i="4" a="1"/>
  <c r="F3311" i="4" s="1"/>
  <c r="F3310" i="4" a="1"/>
  <c r="F3310" i="4" s="1"/>
  <c r="F3309" i="4" a="1"/>
  <c r="F3309" i="4" s="1"/>
  <c r="F3308" i="4" a="1"/>
  <c r="F3308" i="4" s="1"/>
  <c r="F3307" i="4" a="1"/>
  <c r="F3307" i="4" s="1"/>
  <c r="F3306" i="4" a="1"/>
  <c r="F3306" i="4" s="1"/>
  <c r="F3305" i="4" a="1"/>
  <c r="F3305" i="4" s="1"/>
  <c r="F3304" i="4" a="1"/>
  <c r="F3304" i="4" s="1"/>
  <c r="F3303" i="4" a="1"/>
  <c r="F3303" i="4" s="1"/>
  <c r="F3302" i="4" a="1"/>
  <c r="F3302" i="4" s="1"/>
  <c r="F3301" i="4" a="1"/>
  <c r="F3301" i="4" s="1"/>
  <c r="F3300" i="4" a="1"/>
  <c r="F3300" i="4" s="1"/>
  <c r="F3299" i="4" a="1"/>
  <c r="F3299" i="4" s="1"/>
  <c r="F3298" i="4" a="1"/>
  <c r="F3298" i="4" s="1"/>
  <c r="F3297" i="4" a="1"/>
  <c r="F3297" i="4" s="1"/>
  <c r="F3296" i="4" a="1"/>
  <c r="F3296" i="4" s="1"/>
  <c r="F3295" i="4" a="1"/>
  <c r="F3295" i="4" s="1"/>
  <c r="F3294" i="4" a="1"/>
  <c r="F3294" i="4" s="1"/>
  <c r="F3293" i="4" a="1"/>
  <c r="F3293" i="4" s="1"/>
  <c r="F3292" i="4" a="1"/>
  <c r="F3292" i="4" s="1"/>
  <c r="F3291" i="4" a="1"/>
  <c r="F3291" i="4" s="1"/>
  <c r="F3290" i="4" a="1"/>
  <c r="F3290" i="4" s="1"/>
  <c r="F3289" i="4" a="1"/>
  <c r="F3289" i="4" s="1"/>
  <c r="F3288" i="4" a="1"/>
  <c r="F3288" i="4" s="1"/>
  <c r="F3287" i="4" a="1"/>
  <c r="F3287" i="4" s="1"/>
  <c r="F3286" i="4" a="1"/>
  <c r="F3286" i="4" s="1"/>
  <c r="F3285" i="4" a="1"/>
  <c r="F3285" i="4" s="1"/>
  <c r="F3284" i="4" a="1"/>
  <c r="F3284" i="4" s="1"/>
  <c r="F3283" i="4" a="1"/>
  <c r="F3283" i="4" s="1"/>
  <c r="F3282" i="4" a="1"/>
  <c r="F3282" i="4" s="1"/>
  <c r="F3281" i="4" a="1"/>
  <c r="F3281" i="4" s="1"/>
  <c r="F3280" i="4" a="1"/>
  <c r="F3280" i="4" s="1"/>
  <c r="F3279" i="4" a="1"/>
  <c r="F3279" i="4" s="1"/>
  <c r="F3278" i="4" a="1"/>
  <c r="F3278" i="4" s="1"/>
  <c r="F3277" i="4" a="1"/>
  <c r="F3277" i="4" s="1"/>
  <c r="F3276" i="4" a="1"/>
  <c r="F3276" i="4" s="1"/>
  <c r="F3275" i="4" a="1"/>
  <c r="F3275" i="4" s="1"/>
  <c r="F3274" i="4" a="1"/>
  <c r="F3274" i="4" s="1"/>
  <c r="F3273" i="4" a="1"/>
  <c r="F3273" i="4" s="1"/>
  <c r="F3272" i="4" a="1"/>
  <c r="F3272" i="4" s="1"/>
  <c r="F3271" i="4" a="1"/>
  <c r="F3271" i="4" s="1"/>
  <c r="F3270" i="4" a="1"/>
  <c r="F3270" i="4" s="1"/>
  <c r="F3269" i="4" a="1"/>
  <c r="F3269" i="4" s="1"/>
  <c r="F3268" i="4" a="1"/>
  <c r="F3268" i="4" s="1"/>
  <c r="F3267" i="4" a="1"/>
  <c r="F3267" i="4" s="1"/>
  <c r="F3266" i="4" a="1"/>
  <c r="F3266" i="4" s="1"/>
  <c r="F3265" i="4" a="1"/>
  <c r="F3265" i="4" s="1"/>
  <c r="F3264" i="4" a="1"/>
  <c r="F3264" i="4" s="1"/>
  <c r="F3263" i="4" a="1"/>
  <c r="F3263" i="4" s="1"/>
  <c r="F3262" i="4" a="1"/>
  <c r="F3262" i="4" s="1"/>
  <c r="F3261" i="4" a="1"/>
  <c r="F3261" i="4" s="1"/>
  <c r="F3260" i="4" a="1"/>
  <c r="F3260" i="4" s="1"/>
  <c r="F3259" i="4" a="1"/>
  <c r="F3259" i="4" s="1"/>
  <c r="F3258" i="4" a="1"/>
  <c r="F3258" i="4" s="1"/>
  <c r="F3257" i="4" a="1"/>
  <c r="F3257" i="4" s="1"/>
  <c r="F3256" i="4" a="1"/>
  <c r="F3256" i="4" s="1"/>
  <c r="F3255" i="4" a="1"/>
  <c r="F3255" i="4" s="1"/>
  <c r="F3254" i="4" a="1"/>
  <c r="F3254" i="4" s="1"/>
  <c r="F3253" i="4" a="1"/>
  <c r="F3253" i="4" s="1"/>
  <c r="F3252" i="4" a="1"/>
  <c r="F3252" i="4" s="1"/>
  <c r="F3251" i="4" a="1"/>
  <c r="F3251" i="4" s="1"/>
  <c r="F3250" i="4" a="1"/>
  <c r="F3250" i="4" s="1"/>
  <c r="F3249" i="4" a="1"/>
  <c r="F3249" i="4" s="1"/>
  <c r="F3248" i="4" a="1"/>
  <c r="F3248" i="4" s="1"/>
  <c r="F3247" i="4" a="1"/>
  <c r="F3247" i="4" s="1"/>
  <c r="F3246" i="4" a="1"/>
  <c r="F3246" i="4" s="1"/>
  <c r="F3245" i="4" a="1"/>
  <c r="F3245" i="4" s="1"/>
  <c r="F3244" i="4" a="1"/>
  <c r="F3244" i="4" s="1"/>
  <c r="F3243" i="4" a="1"/>
  <c r="F3243" i="4" s="1"/>
  <c r="F3242" i="4" a="1"/>
  <c r="F3242" i="4" s="1"/>
  <c r="F3241" i="4" a="1"/>
  <c r="F3241" i="4" s="1"/>
  <c r="F3240" i="4" a="1"/>
  <c r="F3240" i="4" s="1"/>
  <c r="F3239" i="4" a="1"/>
  <c r="F3239" i="4" s="1"/>
  <c r="F3238" i="4" a="1"/>
  <c r="F3238" i="4" s="1"/>
  <c r="F3237" i="4" a="1"/>
  <c r="F3237" i="4" s="1"/>
  <c r="F3236" i="4" a="1"/>
  <c r="F3236" i="4" s="1"/>
  <c r="F3235" i="4" a="1"/>
  <c r="F3235" i="4" s="1"/>
  <c r="F3234" i="4" a="1"/>
  <c r="F3234" i="4" s="1"/>
  <c r="F3233" i="4" a="1"/>
  <c r="F3233" i="4" s="1"/>
  <c r="F3232" i="4" a="1"/>
  <c r="F3232" i="4" s="1"/>
  <c r="F3231" i="4" a="1"/>
  <c r="F3231" i="4" s="1"/>
  <c r="F3230" i="4" a="1"/>
  <c r="F3230" i="4" s="1"/>
  <c r="F3229" i="4" a="1"/>
  <c r="F3229" i="4" s="1"/>
  <c r="F3228" i="4" a="1"/>
  <c r="F3228" i="4" s="1"/>
  <c r="F3227" i="4" a="1"/>
  <c r="F3227" i="4" s="1"/>
  <c r="F3226" i="4" a="1"/>
  <c r="F3226" i="4" s="1"/>
  <c r="F3225" i="4" a="1"/>
  <c r="F3225" i="4" s="1"/>
  <c r="F3224" i="4" a="1"/>
  <c r="F3224" i="4" s="1"/>
  <c r="F3223" i="4" a="1"/>
  <c r="F3223" i="4" s="1"/>
  <c r="F3222" i="4" a="1"/>
  <c r="F3222" i="4" s="1"/>
  <c r="F3221" i="4" a="1"/>
  <c r="F3221" i="4" s="1"/>
  <c r="F3220" i="4" a="1"/>
  <c r="F3220" i="4" s="1"/>
  <c r="F3219" i="4" a="1"/>
  <c r="F3219" i="4" s="1"/>
  <c r="F3218" i="4" a="1"/>
  <c r="F3218" i="4" s="1"/>
  <c r="F3217" i="4" a="1"/>
  <c r="F3217" i="4" s="1"/>
  <c r="F3216" i="4" a="1"/>
  <c r="F3216" i="4" s="1"/>
  <c r="F3215" i="4" a="1"/>
  <c r="F3215" i="4" s="1"/>
  <c r="F3214" i="4" a="1"/>
  <c r="F3214" i="4" s="1"/>
  <c r="F3213" i="4" a="1"/>
  <c r="F3213" i="4" s="1"/>
  <c r="F3212" i="4" a="1"/>
  <c r="F3212" i="4" s="1"/>
  <c r="F3211" i="4" a="1"/>
  <c r="F3211" i="4" s="1"/>
  <c r="F3210" i="4" a="1"/>
  <c r="F3210" i="4" s="1"/>
  <c r="F3209" i="4" a="1"/>
  <c r="F3209" i="4" s="1"/>
  <c r="F3208" i="4" a="1"/>
  <c r="F3208" i="4" s="1"/>
  <c r="F3207" i="4" a="1"/>
  <c r="F3207" i="4" s="1"/>
  <c r="F3206" i="4" a="1"/>
  <c r="F3206" i="4" s="1"/>
  <c r="F3205" i="4" a="1"/>
  <c r="F3205" i="4" s="1"/>
  <c r="F3204" i="4" a="1"/>
  <c r="F3204" i="4" s="1"/>
  <c r="F3203" i="4" a="1"/>
  <c r="F3203" i="4" s="1"/>
  <c r="F3202" i="4" a="1"/>
  <c r="F3202" i="4" s="1"/>
  <c r="F3201" i="4" a="1"/>
  <c r="F3201" i="4" s="1"/>
  <c r="F3200" i="4" a="1"/>
  <c r="F3200" i="4" s="1"/>
  <c r="F3199" i="4" a="1"/>
  <c r="F3199" i="4" s="1"/>
  <c r="F3198" i="4" a="1"/>
  <c r="F3198" i="4" s="1"/>
  <c r="F3197" i="4" a="1"/>
  <c r="F3197" i="4" s="1"/>
  <c r="F3196" i="4" a="1"/>
  <c r="F3196" i="4" s="1"/>
  <c r="F3195" i="4" a="1"/>
  <c r="F3195" i="4" s="1"/>
  <c r="F3194" i="4" a="1"/>
  <c r="F3194" i="4" s="1"/>
  <c r="F3193" i="4" a="1"/>
  <c r="F3193" i="4" s="1"/>
  <c r="F3192" i="4" a="1"/>
  <c r="F3192" i="4" s="1"/>
  <c r="F3191" i="4" a="1"/>
  <c r="F3191" i="4" s="1"/>
  <c r="F3190" i="4" a="1"/>
  <c r="F3190" i="4" s="1"/>
  <c r="F3189" i="4" a="1"/>
  <c r="F3189" i="4" s="1"/>
  <c r="F3188" i="4" a="1"/>
  <c r="F3188" i="4" s="1"/>
  <c r="F3187" i="4" a="1"/>
  <c r="F3187" i="4" s="1"/>
  <c r="F3186" i="4" a="1"/>
  <c r="F3186" i="4" s="1"/>
  <c r="F3185" i="4" a="1"/>
  <c r="F3185" i="4" s="1"/>
  <c r="F3184" i="4" a="1"/>
  <c r="F3184" i="4" s="1"/>
  <c r="F3183" i="4" a="1"/>
  <c r="F3183" i="4" s="1"/>
  <c r="F3182" i="4" a="1"/>
  <c r="F3182" i="4" s="1"/>
  <c r="F3181" i="4" a="1"/>
  <c r="F3181" i="4" s="1"/>
  <c r="F3180" i="4" a="1"/>
  <c r="F3180" i="4" s="1"/>
  <c r="F3179" i="4" a="1"/>
  <c r="F3179" i="4" s="1"/>
  <c r="F3178" i="4" a="1"/>
  <c r="F3178" i="4" s="1"/>
  <c r="F3177" i="4" a="1"/>
  <c r="F3177" i="4" s="1"/>
  <c r="F3176" i="4" a="1"/>
  <c r="F3176" i="4" s="1"/>
  <c r="F3175" i="4" a="1"/>
  <c r="F3175" i="4" s="1"/>
  <c r="F3174" i="4" a="1"/>
  <c r="F3174" i="4" s="1"/>
  <c r="F3173" i="4" a="1"/>
  <c r="F3173" i="4" s="1"/>
  <c r="F3172" i="4" a="1"/>
  <c r="F3172" i="4" s="1"/>
  <c r="F3171" i="4" a="1"/>
  <c r="F3171" i="4" s="1"/>
  <c r="F3170" i="4" a="1"/>
  <c r="F3170" i="4" s="1"/>
  <c r="F3169" i="4" a="1"/>
  <c r="F3169" i="4" s="1"/>
  <c r="F3168" i="4" a="1"/>
  <c r="F3168" i="4" s="1"/>
  <c r="F3167" i="4" a="1"/>
  <c r="F3167" i="4" s="1"/>
  <c r="F3166" i="4" a="1"/>
  <c r="F3166" i="4" s="1"/>
  <c r="F3165" i="4" a="1"/>
  <c r="F3165" i="4" s="1"/>
  <c r="F3164" i="4" a="1"/>
  <c r="F3164" i="4" s="1"/>
  <c r="F3163" i="4" a="1"/>
  <c r="F3163" i="4" s="1"/>
  <c r="F3162" i="4" a="1"/>
  <c r="F3162" i="4" s="1"/>
  <c r="F3161" i="4" a="1"/>
  <c r="F3161" i="4" s="1"/>
  <c r="F3160" i="4" a="1"/>
  <c r="F3160" i="4" s="1"/>
  <c r="F3159" i="4" a="1"/>
  <c r="F3159" i="4" s="1"/>
  <c r="F3158" i="4" a="1"/>
  <c r="F3158" i="4" s="1"/>
  <c r="F3157" i="4" a="1"/>
  <c r="F3157" i="4" s="1"/>
  <c r="F3156" i="4" a="1"/>
  <c r="F3156" i="4" s="1"/>
  <c r="F3155" i="4" a="1"/>
  <c r="F3155" i="4" s="1"/>
  <c r="F3154" i="4" a="1"/>
  <c r="F3154" i="4" s="1"/>
  <c r="F3153" i="4" a="1"/>
  <c r="F3153" i="4" s="1"/>
  <c r="F3152" i="4" a="1"/>
  <c r="F3152" i="4" s="1"/>
  <c r="F3151" i="4" a="1"/>
  <c r="F3151" i="4" s="1"/>
  <c r="F3150" i="4" a="1"/>
  <c r="F3150" i="4" s="1"/>
  <c r="F3149" i="4" a="1"/>
  <c r="F3149" i="4" s="1"/>
  <c r="F3148" i="4" a="1"/>
  <c r="F3148" i="4" s="1"/>
  <c r="F3147" i="4" a="1"/>
  <c r="F3147" i="4" s="1"/>
  <c r="F3146" i="4" a="1"/>
  <c r="F3146" i="4" s="1"/>
  <c r="F3145" i="4" a="1"/>
  <c r="F3145" i="4" s="1"/>
  <c r="F3144" i="4" a="1"/>
  <c r="F3144" i="4" s="1"/>
  <c r="F3143" i="4" a="1"/>
  <c r="F3143" i="4" s="1"/>
  <c r="F3142" i="4" a="1"/>
  <c r="F3142" i="4" s="1"/>
  <c r="F3141" i="4" a="1"/>
  <c r="F3141" i="4" s="1"/>
  <c r="F3140" i="4" a="1"/>
  <c r="F3140" i="4" s="1"/>
  <c r="F3139" i="4" a="1"/>
  <c r="F3139" i="4" s="1"/>
  <c r="F3138" i="4" a="1"/>
  <c r="F3138" i="4" s="1"/>
  <c r="F3137" i="4" a="1"/>
  <c r="F3137" i="4" s="1"/>
  <c r="F3136" i="4" a="1"/>
  <c r="F3136" i="4" s="1"/>
  <c r="F3135" i="4" a="1"/>
  <c r="F3135" i="4" s="1"/>
  <c r="F3134" i="4" a="1"/>
  <c r="F3134" i="4" s="1"/>
  <c r="F3133" i="4" a="1"/>
  <c r="F3133" i="4" s="1"/>
  <c r="F3132" i="4" a="1"/>
  <c r="F3132" i="4" s="1"/>
  <c r="F3131" i="4" a="1"/>
  <c r="F3131" i="4" s="1"/>
  <c r="F3130" i="4" a="1"/>
  <c r="F3130" i="4" s="1"/>
  <c r="F3129" i="4" a="1"/>
  <c r="F3129" i="4" s="1"/>
  <c r="F3128" i="4" a="1"/>
  <c r="F3128" i="4" s="1"/>
  <c r="F3127" i="4" a="1"/>
  <c r="F3127" i="4" s="1"/>
  <c r="F3126" i="4" a="1"/>
  <c r="F3126" i="4" s="1"/>
  <c r="F3125" i="4" a="1"/>
  <c r="F3125" i="4" s="1"/>
  <c r="F3124" i="4" a="1"/>
  <c r="F3124" i="4" s="1"/>
  <c r="F3123" i="4" a="1"/>
  <c r="F3123" i="4" s="1"/>
  <c r="F3122" i="4" a="1"/>
  <c r="F3122" i="4" s="1"/>
  <c r="F3121" i="4" a="1"/>
  <c r="F3121" i="4" s="1"/>
  <c r="F3120" i="4" a="1"/>
  <c r="F3120" i="4" s="1"/>
  <c r="F3119" i="4" a="1"/>
  <c r="F3119" i="4" s="1"/>
  <c r="F3118" i="4" a="1"/>
  <c r="F3118" i="4" s="1"/>
  <c r="F3117" i="4" a="1"/>
  <c r="F3117" i="4" s="1"/>
  <c r="F3116" i="4" a="1"/>
  <c r="F3116" i="4" s="1"/>
  <c r="F3115" i="4" a="1"/>
  <c r="F3115" i="4" s="1"/>
  <c r="F3114" i="4" a="1"/>
  <c r="F3114" i="4" s="1"/>
  <c r="F3113" i="4" a="1"/>
  <c r="F3113" i="4" s="1"/>
  <c r="F3112" i="4" a="1"/>
  <c r="F3112" i="4" s="1"/>
  <c r="F3111" i="4" a="1"/>
  <c r="F3111" i="4" s="1"/>
  <c r="F3110" i="4" a="1"/>
  <c r="F3110" i="4" s="1"/>
  <c r="F3109" i="4" a="1"/>
  <c r="F3109" i="4" s="1"/>
  <c r="F3108" i="4" a="1"/>
  <c r="F3108" i="4" s="1"/>
  <c r="F3107" i="4" a="1"/>
  <c r="F3107" i="4" s="1"/>
  <c r="F3106" i="4" a="1"/>
  <c r="F3106" i="4" s="1"/>
  <c r="F3105" i="4" a="1"/>
  <c r="F3105" i="4" s="1"/>
  <c r="F3104" i="4" a="1"/>
  <c r="F3104" i="4" s="1"/>
  <c r="F3103" i="4" a="1"/>
  <c r="F3103" i="4" s="1"/>
  <c r="F3102" i="4" a="1"/>
  <c r="F3102" i="4" s="1"/>
  <c r="F3101" i="4" a="1"/>
  <c r="F3101" i="4" s="1"/>
  <c r="F3100" i="4" a="1"/>
  <c r="F3100" i="4" s="1"/>
  <c r="F3099" i="4" a="1"/>
  <c r="F3099" i="4" s="1"/>
  <c r="F3098" i="4" a="1"/>
  <c r="F3098" i="4" s="1"/>
  <c r="F3097" i="4" a="1"/>
  <c r="F3097" i="4" s="1"/>
  <c r="F3096" i="4" a="1"/>
  <c r="F3096" i="4" s="1"/>
  <c r="F3095" i="4" a="1"/>
  <c r="F3095" i="4" s="1"/>
  <c r="F3094" i="4" a="1"/>
  <c r="F3094" i="4" s="1"/>
  <c r="F3093" i="4" a="1"/>
  <c r="F3093" i="4" s="1"/>
  <c r="F3092" i="4" a="1"/>
  <c r="F3092" i="4" s="1"/>
  <c r="F3091" i="4" a="1"/>
  <c r="F3091" i="4" s="1"/>
  <c r="F3090" i="4" a="1"/>
  <c r="F3090" i="4" s="1"/>
  <c r="F3089" i="4" a="1"/>
  <c r="F3089" i="4" s="1"/>
  <c r="F3088" i="4" a="1"/>
  <c r="F3088" i="4" s="1"/>
  <c r="F3087" i="4" a="1"/>
  <c r="F3087" i="4" s="1"/>
  <c r="F3086" i="4" a="1"/>
  <c r="F3086" i="4" s="1"/>
  <c r="F3085" i="4" a="1"/>
  <c r="F3085" i="4" s="1"/>
  <c r="F3084" i="4" a="1"/>
  <c r="F3084" i="4" s="1"/>
  <c r="F3083" i="4" a="1"/>
  <c r="F3083" i="4" s="1"/>
  <c r="F3082" i="4" a="1"/>
  <c r="F3082" i="4" s="1"/>
  <c r="F3081" i="4" a="1"/>
  <c r="F3081" i="4" s="1"/>
  <c r="F3080" i="4" a="1"/>
  <c r="F3080" i="4" s="1"/>
  <c r="F3079" i="4" a="1"/>
  <c r="F3079" i="4" s="1"/>
  <c r="F3078" i="4" a="1"/>
  <c r="F3078" i="4" s="1"/>
  <c r="F3077" i="4" a="1"/>
  <c r="F3077" i="4" s="1"/>
  <c r="F3076" i="4" a="1"/>
  <c r="F3076" i="4" s="1"/>
  <c r="F3075" i="4" a="1"/>
  <c r="F3075" i="4" s="1"/>
  <c r="F3074" i="4" a="1"/>
  <c r="F3074" i="4" s="1"/>
  <c r="F3073" i="4" a="1"/>
  <c r="F3073" i="4" s="1"/>
  <c r="F3072" i="4" a="1"/>
  <c r="F3072" i="4" s="1"/>
  <c r="F3071" i="4" a="1"/>
  <c r="F3071" i="4" s="1"/>
  <c r="F3070" i="4" a="1"/>
  <c r="F3070" i="4" s="1"/>
  <c r="F3069" i="4" a="1"/>
  <c r="F3069" i="4" s="1"/>
  <c r="F3068" i="4" a="1"/>
  <c r="F3068" i="4" s="1"/>
  <c r="F3067" i="4" a="1"/>
  <c r="F3067" i="4" s="1"/>
  <c r="F3066" i="4" a="1"/>
  <c r="F3066" i="4" s="1"/>
  <c r="F3065" i="4" a="1"/>
  <c r="F3065" i="4" s="1"/>
  <c r="F3064" i="4" a="1"/>
  <c r="F3064" i="4" s="1"/>
  <c r="F3063" i="4" a="1"/>
  <c r="F3063" i="4" s="1"/>
  <c r="F3062" i="4" a="1"/>
  <c r="F3062" i="4" s="1"/>
  <c r="F3061" i="4" a="1"/>
  <c r="F3061" i="4" s="1"/>
  <c r="F3060" i="4" a="1"/>
  <c r="F3060" i="4" s="1"/>
  <c r="F3059" i="4" a="1"/>
  <c r="F3059" i="4" s="1"/>
  <c r="F3058" i="4" a="1"/>
  <c r="F3058" i="4" s="1"/>
  <c r="F3057" i="4" a="1"/>
  <c r="F3057" i="4" s="1"/>
  <c r="F3056" i="4" a="1"/>
  <c r="F3056" i="4" s="1"/>
  <c r="F3055" i="4" a="1"/>
  <c r="F3055" i="4" s="1"/>
  <c r="F3054" i="4" a="1"/>
  <c r="F3054" i="4" s="1"/>
  <c r="F3053" i="4" a="1"/>
  <c r="F3053" i="4" s="1"/>
  <c r="F3052" i="4" a="1"/>
  <c r="F3052" i="4" s="1"/>
  <c r="F3051" i="4" a="1"/>
  <c r="F3051" i="4" s="1"/>
  <c r="F3050" i="4" a="1"/>
  <c r="F3050" i="4" s="1"/>
  <c r="F3049" i="4" a="1"/>
  <c r="F3049" i="4" s="1"/>
  <c r="F3048" i="4" a="1"/>
  <c r="F3048" i="4" s="1"/>
  <c r="F3047" i="4" a="1"/>
  <c r="F3047" i="4" s="1"/>
  <c r="F3046" i="4" a="1"/>
  <c r="F3046" i="4" s="1"/>
  <c r="F3045" i="4" a="1"/>
  <c r="F3045" i="4" s="1"/>
  <c r="F3044" i="4" a="1"/>
  <c r="F3044" i="4" s="1"/>
  <c r="F3043" i="4" a="1"/>
  <c r="F3043" i="4" s="1"/>
  <c r="F3042" i="4" a="1"/>
  <c r="F3042" i="4" s="1"/>
  <c r="F3041" i="4" a="1"/>
  <c r="F3041" i="4" s="1"/>
  <c r="F3040" i="4" a="1"/>
  <c r="F3040" i="4" s="1"/>
  <c r="F3039" i="4" a="1"/>
  <c r="F3039" i="4" s="1"/>
  <c r="F3038" i="4" a="1"/>
  <c r="F3038" i="4" s="1"/>
  <c r="F3037" i="4" a="1"/>
  <c r="F3037" i="4" s="1"/>
  <c r="F3036" i="4" a="1"/>
  <c r="F3036" i="4" s="1"/>
  <c r="F3035" i="4" a="1"/>
  <c r="F3035" i="4" s="1"/>
  <c r="F3034" i="4" a="1"/>
  <c r="F3034" i="4" s="1"/>
  <c r="F3033" i="4" a="1"/>
  <c r="F3033" i="4" s="1"/>
  <c r="F3032" i="4" a="1"/>
  <c r="F3032" i="4" s="1"/>
  <c r="F3031" i="4" a="1"/>
  <c r="F3031" i="4" s="1"/>
  <c r="F3030" i="4" a="1"/>
  <c r="F3030" i="4" s="1"/>
  <c r="F3029" i="4" a="1"/>
  <c r="F3029" i="4" s="1"/>
  <c r="F3028" i="4" a="1"/>
  <c r="F3028" i="4" s="1"/>
  <c r="F3027" i="4" a="1"/>
  <c r="F3027" i="4" s="1"/>
  <c r="F3026" i="4" a="1"/>
  <c r="F3026" i="4" s="1"/>
  <c r="F3025" i="4" a="1"/>
  <c r="F3025" i="4" s="1"/>
  <c r="F3024" i="4" a="1"/>
  <c r="F3024" i="4" s="1"/>
  <c r="F3023" i="4" a="1"/>
  <c r="F3023" i="4" s="1"/>
  <c r="F3022" i="4" a="1"/>
  <c r="F3022" i="4" s="1"/>
  <c r="F3021" i="4" a="1"/>
  <c r="F3021" i="4" s="1"/>
  <c r="F3020" i="4" a="1"/>
  <c r="F3020" i="4" s="1"/>
  <c r="F3019" i="4" a="1"/>
  <c r="F3019" i="4" s="1"/>
  <c r="F3018" i="4" a="1"/>
  <c r="F3018" i="4" s="1"/>
  <c r="F3017" i="4" a="1"/>
  <c r="F3017" i="4" s="1"/>
  <c r="F3016" i="4" a="1"/>
  <c r="F3016" i="4" s="1"/>
  <c r="F3015" i="4" a="1"/>
  <c r="F3015" i="4" s="1"/>
  <c r="F3014" i="4" a="1"/>
  <c r="F3014" i="4" s="1"/>
  <c r="F3013" i="4" a="1"/>
  <c r="F3013" i="4" s="1"/>
  <c r="F3012" i="4" a="1"/>
  <c r="F3012" i="4" s="1"/>
  <c r="F3011" i="4" a="1"/>
  <c r="F3011" i="4" s="1"/>
  <c r="F3010" i="4" a="1"/>
  <c r="F3010" i="4" s="1"/>
  <c r="F3009" i="4" a="1"/>
  <c r="F3009" i="4" s="1"/>
  <c r="F3008" i="4" a="1"/>
  <c r="F3008" i="4" s="1"/>
  <c r="F3007" i="4" a="1"/>
  <c r="F3007" i="4" s="1"/>
  <c r="F3006" i="4" a="1"/>
  <c r="F3006" i="4" s="1"/>
  <c r="F3005" i="4" a="1"/>
  <c r="F3005" i="4" s="1"/>
  <c r="F3004" i="4" a="1"/>
  <c r="F3004" i="4" s="1"/>
  <c r="F3003" i="4" a="1"/>
  <c r="F3003" i="4" s="1"/>
  <c r="F3002" i="4" a="1"/>
  <c r="F3002" i="4" s="1"/>
  <c r="F3001" i="4" a="1"/>
  <c r="F3001" i="4" s="1"/>
  <c r="F3000" i="4" a="1"/>
  <c r="F3000" i="4" s="1"/>
  <c r="F2999" i="4" a="1"/>
  <c r="F2999" i="4" s="1"/>
  <c r="F2998" i="4" a="1"/>
  <c r="F2998" i="4" s="1"/>
  <c r="F2997" i="4" a="1"/>
  <c r="F2997" i="4" s="1"/>
  <c r="F2996" i="4" a="1"/>
  <c r="F2996" i="4" s="1"/>
  <c r="F2995" i="4" a="1"/>
  <c r="F2995" i="4" s="1"/>
  <c r="F2994" i="4" a="1"/>
  <c r="F2994" i="4" s="1"/>
  <c r="F2993" i="4" a="1"/>
  <c r="F2993" i="4" s="1"/>
  <c r="F2992" i="4" a="1"/>
  <c r="F2992" i="4" s="1"/>
  <c r="F2991" i="4" a="1"/>
  <c r="F2991" i="4" s="1"/>
  <c r="F2990" i="4" a="1"/>
  <c r="F2990" i="4" s="1"/>
  <c r="F2989" i="4" a="1"/>
  <c r="F2989" i="4" s="1"/>
  <c r="F2988" i="4" a="1"/>
  <c r="F2988" i="4" s="1"/>
  <c r="F2987" i="4" a="1"/>
  <c r="F2987" i="4" s="1"/>
  <c r="F2986" i="4" a="1"/>
  <c r="F2986" i="4" s="1"/>
  <c r="F2985" i="4" a="1"/>
  <c r="F2985" i="4" s="1"/>
  <c r="F2984" i="4" a="1"/>
  <c r="F2984" i="4" s="1"/>
  <c r="F2983" i="4" a="1"/>
  <c r="F2983" i="4" s="1"/>
  <c r="F2982" i="4" a="1"/>
  <c r="F2982" i="4" s="1"/>
  <c r="F2981" i="4" a="1"/>
  <c r="F2981" i="4" s="1"/>
  <c r="F2980" i="4" a="1"/>
  <c r="F2980" i="4" s="1"/>
  <c r="F2979" i="4" a="1"/>
  <c r="F2979" i="4" s="1"/>
  <c r="F2978" i="4" a="1"/>
  <c r="F2978" i="4" s="1"/>
  <c r="F2977" i="4" a="1"/>
  <c r="F2977" i="4" s="1"/>
  <c r="F2976" i="4" a="1"/>
  <c r="F2976" i="4" s="1"/>
  <c r="F2975" i="4" a="1"/>
  <c r="F2975" i="4" s="1"/>
  <c r="F2974" i="4" a="1"/>
  <c r="F2974" i="4" s="1"/>
  <c r="F2973" i="4" a="1"/>
  <c r="F2973" i="4" s="1"/>
  <c r="F2972" i="4" a="1"/>
  <c r="F2972" i="4" s="1"/>
  <c r="F2971" i="4" a="1"/>
  <c r="F2971" i="4" s="1"/>
  <c r="F2970" i="4" a="1"/>
  <c r="F2970" i="4" s="1"/>
  <c r="F2969" i="4" a="1"/>
  <c r="F2969" i="4" s="1"/>
  <c r="F2968" i="4" a="1"/>
  <c r="F2968" i="4" s="1"/>
  <c r="F2967" i="4" a="1"/>
  <c r="F2967" i="4" s="1"/>
  <c r="F2966" i="4" a="1"/>
  <c r="F2966" i="4" s="1"/>
  <c r="F2965" i="4" a="1"/>
  <c r="F2965" i="4" s="1"/>
  <c r="F2964" i="4" a="1"/>
  <c r="F2964" i="4" s="1"/>
  <c r="F2963" i="4" a="1"/>
  <c r="F2963" i="4" s="1"/>
  <c r="F2962" i="4" a="1"/>
  <c r="F2962" i="4" s="1"/>
  <c r="F2961" i="4" a="1"/>
  <c r="F2961" i="4" s="1"/>
  <c r="F2960" i="4" a="1"/>
  <c r="F2960" i="4" s="1"/>
  <c r="F2959" i="4" a="1"/>
  <c r="F2959" i="4" s="1"/>
  <c r="F2958" i="4" a="1"/>
  <c r="F2958" i="4" s="1"/>
  <c r="F2957" i="4" a="1"/>
  <c r="F2957" i="4" s="1"/>
  <c r="F2956" i="4" a="1"/>
  <c r="F2956" i="4" s="1"/>
  <c r="F2955" i="4" a="1"/>
  <c r="F2955" i="4" s="1"/>
  <c r="F2954" i="4" a="1"/>
  <c r="F2954" i="4" s="1"/>
  <c r="F2953" i="4" a="1"/>
  <c r="F2953" i="4" s="1"/>
  <c r="F2952" i="4" a="1"/>
  <c r="F2952" i="4" s="1"/>
  <c r="F2951" i="4" a="1"/>
  <c r="F2951" i="4" s="1"/>
  <c r="F2950" i="4" a="1"/>
  <c r="F2950" i="4" s="1"/>
  <c r="F2949" i="4" a="1"/>
  <c r="F2949" i="4" s="1"/>
  <c r="F2948" i="4" a="1"/>
  <c r="F2948" i="4" s="1"/>
  <c r="F2947" i="4" a="1"/>
  <c r="F2947" i="4" s="1"/>
  <c r="F2946" i="4" a="1"/>
  <c r="F2946" i="4" s="1"/>
  <c r="F2945" i="4" a="1"/>
  <c r="F2945" i="4" s="1"/>
  <c r="F2944" i="4" a="1"/>
  <c r="F2944" i="4" s="1"/>
  <c r="F2943" i="4" a="1"/>
  <c r="F2943" i="4" s="1"/>
  <c r="F2942" i="4" a="1"/>
  <c r="F2942" i="4" s="1"/>
  <c r="F2941" i="4" a="1"/>
  <c r="F2941" i="4" s="1"/>
  <c r="F2940" i="4" a="1"/>
  <c r="F2940" i="4" s="1"/>
  <c r="F2939" i="4" a="1"/>
  <c r="F2939" i="4" s="1"/>
  <c r="F2938" i="4" a="1"/>
  <c r="F2938" i="4" s="1"/>
  <c r="F2937" i="4" a="1"/>
  <c r="F2937" i="4" s="1"/>
  <c r="F2936" i="4" a="1"/>
  <c r="F2936" i="4" s="1"/>
  <c r="F2935" i="4" a="1"/>
  <c r="F2935" i="4" s="1"/>
  <c r="F2934" i="4" a="1"/>
  <c r="F2934" i="4" s="1"/>
  <c r="F2933" i="4" a="1"/>
  <c r="F2933" i="4" s="1"/>
  <c r="F2932" i="4" a="1"/>
  <c r="F2932" i="4" s="1"/>
  <c r="F2931" i="4" a="1"/>
  <c r="F2931" i="4" s="1"/>
  <c r="F2930" i="4" a="1"/>
  <c r="F2930" i="4" s="1"/>
  <c r="F2929" i="4" a="1"/>
  <c r="F2929" i="4" s="1"/>
  <c r="F2928" i="4" a="1"/>
  <c r="F2928" i="4" s="1"/>
  <c r="F2927" i="4" a="1"/>
  <c r="F2927" i="4" s="1"/>
  <c r="F2926" i="4" a="1"/>
  <c r="F2926" i="4" s="1"/>
  <c r="F2925" i="4" a="1"/>
  <c r="F2925" i="4" s="1"/>
  <c r="F2924" i="4" a="1"/>
  <c r="F2924" i="4" s="1"/>
  <c r="F2923" i="4" a="1"/>
  <c r="F2923" i="4" s="1"/>
  <c r="F2922" i="4" a="1"/>
  <c r="F2922" i="4" s="1"/>
  <c r="F2921" i="4" a="1"/>
  <c r="F2921" i="4" s="1"/>
  <c r="F2920" i="4" a="1"/>
  <c r="F2920" i="4" s="1"/>
  <c r="F2919" i="4" a="1"/>
  <c r="F2919" i="4" s="1"/>
  <c r="F2918" i="4" a="1"/>
  <c r="F2918" i="4" s="1"/>
  <c r="F2917" i="4" a="1"/>
  <c r="F2917" i="4" s="1"/>
  <c r="F2916" i="4" a="1"/>
  <c r="F2916" i="4" s="1"/>
  <c r="F2915" i="4" a="1"/>
  <c r="F2915" i="4" s="1"/>
  <c r="F2914" i="4" a="1"/>
  <c r="F2914" i="4" s="1"/>
  <c r="F2913" i="4" a="1"/>
  <c r="F2913" i="4" s="1"/>
  <c r="F2912" i="4" a="1"/>
  <c r="F2912" i="4" s="1"/>
  <c r="F2911" i="4" a="1"/>
  <c r="F2911" i="4" s="1"/>
  <c r="F2910" i="4" a="1"/>
  <c r="F2910" i="4" s="1"/>
  <c r="F2909" i="4" a="1"/>
  <c r="F2909" i="4" s="1"/>
  <c r="F2908" i="4" a="1"/>
  <c r="F2908" i="4" s="1"/>
  <c r="F2907" i="4" a="1"/>
  <c r="F2907" i="4" s="1"/>
  <c r="F2906" i="4" a="1"/>
  <c r="F2906" i="4" s="1"/>
  <c r="F2905" i="4" a="1"/>
  <c r="F2905" i="4" s="1"/>
  <c r="F2904" i="4" a="1"/>
  <c r="F2904" i="4" s="1"/>
  <c r="F2903" i="4" a="1"/>
  <c r="F2903" i="4" s="1"/>
  <c r="F2902" i="4" a="1"/>
  <c r="F2902" i="4" s="1"/>
  <c r="F2901" i="4" a="1"/>
  <c r="F2901" i="4" s="1"/>
  <c r="F2900" i="4" a="1"/>
  <c r="F2900" i="4" s="1"/>
  <c r="F2899" i="4" a="1"/>
  <c r="F2899" i="4" s="1"/>
  <c r="F2898" i="4" a="1"/>
  <c r="F2898" i="4" s="1"/>
  <c r="F2897" i="4" a="1"/>
  <c r="F2897" i="4" s="1"/>
  <c r="F2896" i="4" a="1"/>
  <c r="F2896" i="4" s="1"/>
  <c r="F2895" i="4" a="1"/>
  <c r="F2895" i="4" s="1"/>
  <c r="F2894" i="4" a="1"/>
  <c r="F2894" i="4" s="1"/>
  <c r="F2893" i="4" a="1"/>
  <c r="F2893" i="4" s="1"/>
  <c r="F2892" i="4" a="1"/>
  <c r="F2892" i="4" s="1"/>
  <c r="F2891" i="4" a="1"/>
  <c r="F2891" i="4" s="1"/>
  <c r="F2890" i="4" a="1"/>
  <c r="F2890" i="4" s="1"/>
  <c r="F2889" i="4" a="1"/>
  <c r="F2889" i="4" s="1"/>
  <c r="F2888" i="4" a="1"/>
  <c r="F2888" i="4" s="1"/>
  <c r="F2887" i="4" a="1"/>
  <c r="F2887" i="4" s="1"/>
  <c r="F2886" i="4" a="1"/>
  <c r="F2886" i="4" s="1"/>
  <c r="F2885" i="4" a="1"/>
  <c r="F2885" i="4" s="1"/>
  <c r="F2884" i="4" a="1"/>
  <c r="F2884" i="4" s="1"/>
  <c r="F2883" i="4" a="1"/>
  <c r="F2883" i="4" s="1"/>
  <c r="F2882" i="4" a="1"/>
  <c r="F2882" i="4" s="1"/>
  <c r="F2881" i="4" a="1"/>
  <c r="F2881" i="4" s="1"/>
  <c r="F2880" i="4" a="1"/>
  <c r="F2880" i="4" s="1"/>
  <c r="F2879" i="4" a="1"/>
  <c r="F2879" i="4" s="1"/>
  <c r="F2878" i="4" a="1"/>
  <c r="F2878" i="4" s="1"/>
  <c r="F2877" i="4" a="1"/>
  <c r="F2877" i="4" s="1"/>
  <c r="F2876" i="4" a="1"/>
  <c r="F2876" i="4" s="1"/>
  <c r="F2875" i="4" a="1"/>
  <c r="F2875" i="4" s="1"/>
  <c r="F2874" i="4" a="1"/>
  <c r="F2874" i="4" s="1"/>
  <c r="F2873" i="4" a="1"/>
  <c r="F2873" i="4" s="1"/>
  <c r="F2872" i="4" a="1"/>
  <c r="F2872" i="4" s="1"/>
  <c r="F2871" i="4" a="1"/>
  <c r="F2871" i="4" s="1"/>
  <c r="F2870" i="4" a="1"/>
  <c r="F2870" i="4" s="1"/>
  <c r="F2869" i="4" a="1"/>
  <c r="F2869" i="4" s="1"/>
  <c r="F2868" i="4" a="1"/>
  <c r="F2868" i="4" s="1"/>
  <c r="F2867" i="4" a="1"/>
  <c r="F2867" i="4" s="1"/>
  <c r="F2866" i="4" a="1"/>
  <c r="F2866" i="4" s="1"/>
  <c r="F2865" i="4" a="1"/>
  <c r="F2865" i="4" s="1"/>
  <c r="F2864" i="4" a="1"/>
  <c r="F2864" i="4" s="1"/>
  <c r="F2863" i="4" a="1"/>
  <c r="F2863" i="4" s="1"/>
  <c r="F2862" i="4" a="1"/>
  <c r="F2862" i="4" s="1"/>
  <c r="F2861" i="4" a="1"/>
  <c r="F2861" i="4" s="1"/>
  <c r="F2860" i="4" a="1"/>
  <c r="F2860" i="4" s="1"/>
  <c r="F2859" i="4" a="1"/>
  <c r="F2859" i="4" s="1"/>
  <c r="F2858" i="4" a="1"/>
  <c r="F2858" i="4" s="1"/>
  <c r="F2857" i="4" a="1"/>
  <c r="F2857" i="4" s="1"/>
  <c r="F2856" i="4" a="1"/>
  <c r="F2856" i="4" s="1"/>
  <c r="F2855" i="4" a="1"/>
  <c r="F2855" i="4" s="1"/>
  <c r="F2854" i="4" a="1"/>
  <c r="F2854" i="4" s="1"/>
  <c r="F2853" i="4" a="1"/>
  <c r="F2853" i="4" s="1"/>
  <c r="F2852" i="4" a="1"/>
  <c r="F2852" i="4" s="1"/>
  <c r="F2851" i="4" a="1"/>
  <c r="F2851" i="4" s="1"/>
  <c r="F2850" i="4" a="1"/>
  <c r="F2850" i="4" s="1"/>
  <c r="F2849" i="4" a="1"/>
  <c r="F2849" i="4" s="1"/>
  <c r="F2848" i="4" a="1"/>
  <c r="F2848" i="4" s="1"/>
  <c r="F2847" i="4" a="1"/>
  <c r="F2847" i="4" s="1"/>
  <c r="F2846" i="4" a="1"/>
  <c r="F2846" i="4" s="1"/>
  <c r="F2845" i="4" a="1"/>
  <c r="F2845" i="4" s="1"/>
  <c r="F2844" i="4" a="1"/>
  <c r="F2844" i="4" s="1"/>
  <c r="F2843" i="4" a="1"/>
  <c r="F2843" i="4" s="1"/>
  <c r="F2842" i="4" a="1"/>
  <c r="F2842" i="4" s="1"/>
  <c r="F2841" i="4" a="1"/>
  <c r="F2841" i="4" s="1"/>
  <c r="F2840" i="4" a="1"/>
  <c r="F2840" i="4" s="1"/>
  <c r="F2839" i="4" a="1"/>
  <c r="F2839" i="4" s="1"/>
  <c r="F2838" i="4" a="1"/>
  <c r="F2838" i="4" s="1"/>
  <c r="F2837" i="4" a="1"/>
  <c r="F2837" i="4" s="1"/>
  <c r="F2836" i="4" a="1"/>
  <c r="F2836" i="4" s="1"/>
  <c r="F2835" i="4" a="1"/>
  <c r="F2835" i="4" s="1"/>
  <c r="F2834" i="4" a="1"/>
  <c r="F2834" i="4" s="1"/>
  <c r="F2833" i="4" a="1"/>
  <c r="F2833" i="4" s="1"/>
  <c r="F2832" i="4" a="1"/>
  <c r="F2832" i="4" s="1"/>
  <c r="F2831" i="4" a="1"/>
  <c r="F2831" i="4" s="1"/>
  <c r="F2830" i="4" a="1"/>
  <c r="F2830" i="4" s="1"/>
  <c r="F2829" i="4" a="1"/>
  <c r="F2829" i="4" s="1"/>
  <c r="F2828" i="4" a="1"/>
  <c r="F2828" i="4" s="1"/>
  <c r="F2827" i="4" a="1"/>
  <c r="F2827" i="4" s="1"/>
  <c r="F2826" i="4" a="1"/>
  <c r="F2826" i="4" s="1"/>
  <c r="F2825" i="4" a="1"/>
  <c r="F2825" i="4" s="1"/>
  <c r="F2824" i="4" a="1"/>
  <c r="F2824" i="4" s="1"/>
  <c r="F2823" i="4" a="1"/>
  <c r="F2823" i="4" s="1"/>
  <c r="F2822" i="4" a="1"/>
  <c r="F2822" i="4" s="1"/>
  <c r="F2821" i="4" a="1"/>
  <c r="F2821" i="4" s="1"/>
  <c r="F2820" i="4" a="1"/>
  <c r="F2820" i="4" s="1"/>
  <c r="F2819" i="4" a="1"/>
  <c r="F2819" i="4" s="1"/>
  <c r="F2818" i="4" a="1"/>
  <c r="F2818" i="4" s="1"/>
  <c r="F2817" i="4" a="1"/>
  <c r="F2817" i="4" s="1"/>
  <c r="F2816" i="4" a="1"/>
  <c r="F2816" i="4" s="1"/>
  <c r="F2815" i="4" a="1"/>
  <c r="F2815" i="4" s="1"/>
  <c r="F2814" i="4" a="1"/>
  <c r="F2814" i="4" s="1"/>
  <c r="F2813" i="4" a="1"/>
  <c r="F2813" i="4" s="1"/>
  <c r="F2812" i="4" a="1"/>
  <c r="F2812" i="4" s="1"/>
  <c r="F2811" i="4" a="1"/>
  <c r="F2811" i="4" s="1"/>
  <c r="F2810" i="4" a="1"/>
  <c r="F2810" i="4" s="1"/>
  <c r="F2809" i="4" a="1"/>
  <c r="F2809" i="4" s="1"/>
  <c r="F2808" i="4" a="1"/>
  <c r="F2808" i="4" s="1"/>
  <c r="F2807" i="4" a="1"/>
  <c r="F2807" i="4" s="1"/>
  <c r="F2806" i="4" a="1"/>
  <c r="F2806" i="4" s="1"/>
  <c r="F2805" i="4" a="1"/>
  <c r="F2805" i="4" s="1"/>
  <c r="F2804" i="4" a="1"/>
  <c r="F2804" i="4" s="1"/>
  <c r="F2803" i="4" a="1"/>
  <c r="F2803" i="4" s="1"/>
  <c r="F2802" i="4" a="1"/>
  <c r="F2802" i="4" s="1"/>
  <c r="F2801" i="4" a="1"/>
  <c r="F2801" i="4" s="1"/>
  <c r="F2800" i="4" a="1"/>
  <c r="F2800" i="4" s="1"/>
  <c r="F2799" i="4" a="1"/>
  <c r="F2799" i="4" s="1"/>
  <c r="F2798" i="4" a="1"/>
  <c r="F2798" i="4" s="1"/>
  <c r="F2797" i="4" a="1"/>
  <c r="F2797" i="4" s="1"/>
  <c r="F2796" i="4" a="1"/>
  <c r="F2796" i="4" s="1"/>
  <c r="F2795" i="4" a="1"/>
  <c r="F2795" i="4" s="1"/>
  <c r="F2794" i="4" a="1"/>
  <c r="F2794" i="4" s="1"/>
  <c r="F2793" i="4" a="1"/>
  <c r="F2793" i="4" s="1"/>
  <c r="F2792" i="4" a="1"/>
  <c r="F2792" i="4" s="1"/>
  <c r="F2791" i="4" a="1"/>
  <c r="F2791" i="4" s="1"/>
  <c r="F2790" i="4" a="1"/>
  <c r="F2790" i="4" s="1"/>
  <c r="F2789" i="4" a="1"/>
  <c r="F2789" i="4" s="1"/>
  <c r="F2788" i="4" a="1"/>
  <c r="F2788" i="4" s="1"/>
  <c r="F2787" i="4" a="1"/>
  <c r="F2787" i="4" s="1"/>
  <c r="F2786" i="4" a="1"/>
  <c r="F2786" i="4" s="1"/>
  <c r="F2785" i="4" a="1"/>
  <c r="F2785" i="4" s="1"/>
  <c r="F2784" i="4" a="1"/>
  <c r="F2784" i="4" s="1"/>
  <c r="F2783" i="4" a="1"/>
  <c r="F2783" i="4" s="1"/>
  <c r="F2782" i="4" a="1"/>
  <c r="F2782" i="4" s="1"/>
  <c r="F2781" i="4" a="1"/>
  <c r="F2781" i="4" s="1"/>
  <c r="F2780" i="4" a="1"/>
  <c r="F2780" i="4" s="1"/>
  <c r="F2779" i="4" a="1"/>
  <c r="F2779" i="4" s="1"/>
  <c r="F2778" i="4" a="1"/>
  <c r="F2778" i="4" s="1"/>
  <c r="F2777" i="4" a="1"/>
  <c r="F2777" i="4" s="1"/>
  <c r="F2776" i="4" a="1"/>
  <c r="F2776" i="4" s="1"/>
  <c r="F2775" i="4" a="1"/>
  <c r="F2775" i="4" s="1"/>
  <c r="F2774" i="4" a="1"/>
  <c r="F2774" i="4" s="1"/>
  <c r="F2773" i="4" a="1"/>
  <c r="F2773" i="4" s="1"/>
  <c r="F2772" i="4" a="1"/>
  <c r="F2772" i="4" s="1"/>
  <c r="F2771" i="4" a="1"/>
  <c r="F2771" i="4" s="1"/>
  <c r="F2770" i="4" a="1"/>
  <c r="F2770" i="4" s="1"/>
  <c r="F2769" i="4" a="1"/>
  <c r="F2769" i="4" s="1"/>
  <c r="F2768" i="4" a="1"/>
  <c r="F2768" i="4" s="1"/>
  <c r="F2767" i="4" a="1"/>
  <c r="F2767" i="4" s="1"/>
  <c r="F2766" i="4" a="1"/>
  <c r="F2766" i="4" s="1"/>
  <c r="F2765" i="4" a="1"/>
  <c r="F2765" i="4" s="1"/>
  <c r="F2764" i="4" a="1"/>
  <c r="F2764" i="4" s="1"/>
  <c r="F2763" i="4" a="1"/>
  <c r="F2763" i="4" s="1"/>
  <c r="F2762" i="4" a="1"/>
  <c r="F2762" i="4" s="1"/>
  <c r="F2761" i="4" a="1"/>
  <c r="F2761" i="4" s="1"/>
  <c r="F2760" i="4" a="1"/>
  <c r="F2760" i="4" s="1"/>
  <c r="F2759" i="4" a="1"/>
  <c r="F2759" i="4" s="1"/>
  <c r="F2758" i="4" a="1"/>
  <c r="F2758" i="4" s="1"/>
  <c r="F2757" i="4" a="1"/>
  <c r="F2757" i="4" s="1"/>
  <c r="F2756" i="4" a="1"/>
  <c r="F2756" i="4" s="1"/>
  <c r="F2755" i="4" a="1"/>
  <c r="F2755" i="4" s="1"/>
  <c r="F2754" i="4" a="1"/>
  <c r="F2754" i="4" s="1"/>
  <c r="F2753" i="4" a="1"/>
  <c r="F2753" i="4" s="1"/>
  <c r="F2752" i="4" a="1"/>
  <c r="F2752" i="4" s="1"/>
  <c r="F2751" i="4" a="1"/>
  <c r="F2751" i="4" s="1"/>
  <c r="F2750" i="4" a="1"/>
  <c r="F2750" i="4" s="1"/>
  <c r="F2749" i="4" a="1"/>
  <c r="F2749" i="4" s="1"/>
  <c r="F2748" i="4" a="1"/>
  <c r="F2748" i="4" s="1"/>
  <c r="F2747" i="4" a="1"/>
  <c r="F2747" i="4" s="1"/>
  <c r="F2746" i="4" a="1"/>
  <c r="F2746" i="4" s="1"/>
  <c r="F2745" i="4" a="1"/>
  <c r="F2745" i="4" s="1"/>
  <c r="F2744" i="4" a="1"/>
  <c r="F2744" i="4" s="1"/>
  <c r="F2743" i="4" a="1"/>
  <c r="F2743" i="4" s="1"/>
  <c r="F2742" i="4" a="1"/>
  <c r="F2742" i="4" s="1"/>
  <c r="F2741" i="4" a="1"/>
  <c r="F2741" i="4" s="1"/>
  <c r="F2740" i="4" a="1"/>
  <c r="F2740" i="4" s="1"/>
  <c r="F2739" i="4" a="1"/>
  <c r="F2739" i="4" s="1"/>
  <c r="F2738" i="4" a="1"/>
  <c r="F2738" i="4" s="1"/>
  <c r="F2737" i="4" a="1"/>
  <c r="F2737" i="4" s="1"/>
  <c r="F2736" i="4" a="1"/>
  <c r="F2736" i="4" s="1"/>
  <c r="F2735" i="4" a="1"/>
  <c r="F2735" i="4" s="1"/>
  <c r="F2734" i="4" a="1"/>
  <c r="F2734" i="4" s="1"/>
  <c r="F2733" i="4" a="1"/>
  <c r="F2733" i="4" s="1"/>
  <c r="F2732" i="4" a="1"/>
  <c r="F2732" i="4" s="1"/>
  <c r="F2731" i="4" a="1"/>
  <c r="F2731" i="4" s="1"/>
  <c r="F2730" i="4" a="1"/>
  <c r="F2730" i="4" s="1"/>
  <c r="F2729" i="4" a="1"/>
  <c r="F2729" i="4" s="1"/>
  <c r="F2728" i="4" a="1"/>
  <c r="F2728" i="4" s="1"/>
  <c r="F2727" i="4" a="1"/>
  <c r="F2727" i="4" s="1"/>
  <c r="F2726" i="4" a="1"/>
  <c r="F2726" i="4" s="1"/>
  <c r="F2725" i="4" a="1"/>
  <c r="F2725" i="4" s="1"/>
  <c r="F2724" i="4" a="1"/>
  <c r="F2724" i="4" s="1"/>
  <c r="F2723" i="4" a="1"/>
  <c r="F2723" i="4" s="1"/>
  <c r="F2722" i="4" a="1"/>
  <c r="F2722" i="4" s="1"/>
  <c r="F2721" i="4" a="1"/>
  <c r="F2721" i="4" s="1"/>
  <c r="F2720" i="4" a="1"/>
  <c r="F2720" i="4" s="1"/>
  <c r="F2719" i="4" a="1"/>
  <c r="F2719" i="4" s="1"/>
  <c r="F2718" i="4" a="1"/>
  <c r="F2718" i="4" s="1"/>
  <c r="F2717" i="4" a="1"/>
  <c r="F2717" i="4" s="1"/>
  <c r="F2716" i="4" a="1"/>
  <c r="F2716" i="4" s="1"/>
  <c r="F2715" i="4" a="1"/>
  <c r="F2715" i="4" s="1"/>
  <c r="F2714" i="4" a="1"/>
  <c r="F2714" i="4" s="1"/>
  <c r="F2713" i="4" a="1"/>
  <c r="F2713" i="4" s="1"/>
  <c r="F2712" i="4" a="1"/>
  <c r="F2712" i="4" s="1"/>
  <c r="F2711" i="4" a="1"/>
  <c r="F2711" i="4" s="1"/>
  <c r="F2710" i="4" a="1"/>
  <c r="F2710" i="4" s="1"/>
  <c r="F2709" i="4" a="1"/>
  <c r="F2709" i="4" s="1"/>
  <c r="F2708" i="4" a="1"/>
  <c r="F2708" i="4" s="1"/>
  <c r="F2707" i="4" a="1"/>
  <c r="F2707" i="4" s="1"/>
  <c r="F2706" i="4" a="1"/>
  <c r="F2706" i="4" s="1"/>
  <c r="F2705" i="4" a="1"/>
  <c r="F2705" i="4" s="1"/>
  <c r="F2704" i="4" a="1"/>
  <c r="F2704" i="4" s="1"/>
  <c r="F2703" i="4" a="1"/>
  <c r="F2703" i="4" s="1"/>
  <c r="F2702" i="4" a="1"/>
  <c r="F2702" i="4" s="1"/>
  <c r="F2701" i="4" a="1"/>
  <c r="F2701" i="4" s="1"/>
  <c r="F2700" i="4" a="1"/>
  <c r="F2700" i="4" s="1"/>
  <c r="F2699" i="4" a="1"/>
  <c r="F2699" i="4" s="1"/>
  <c r="F2698" i="4" a="1"/>
  <c r="F2698" i="4" s="1"/>
  <c r="F2697" i="4" a="1"/>
  <c r="F2697" i="4" s="1"/>
  <c r="F2696" i="4" a="1"/>
  <c r="F2696" i="4" s="1"/>
  <c r="F2695" i="4" a="1"/>
  <c r="F2695" i="4" s="1"/>
  <c r="F2694" i="4" a="1"/>
  <c r="F2694" i="4" s="1"/>
  <c r="F2693" i="4" a="1"/>
  <c r="F2693" i="4" s="1"/>
  <c r="F2692" i="4" a="1"/>
  <c r="F2692" i="4" s="1"/>
  <c r="F2691" i="4" a="1"/>
  <c r="F2691" i="4" s="1"/>
  <c r="F2690" i="4" a="1"/>
  <c r="F2690" i="4" s="1"/>
  <c r="F2689" i="4" a="1"/>
  <c r="F2689" i="4" s="1"/>
  <c r="F2688" i="4" a="1"/>
  <c r="F2688" i="4" s="1"/>
  <c r="F2687" i="4" a="1"/>
  <c r="F2687" i="4" s="1"/>
  <c r="F2686" i="4" a="1"/>
  <c r="F2686" i="4" s="1"/>
  <c r="F2685" i="4" a="1"/>
  <c r="F2685" i="4" s="1"/>
  <c r="F2684" i="4" a="1"/>
  <c r="F2684" i="4" s="1"/>
  <c r="F2683" i="4" a="1"/>
  <c r="F2683" i="4" s="1"/>
  <c r="F2682" i="4" a="1"/>
  <c r="F2682" i="4" s="1"/>
  <c r="F2681" i="4" a="1"/>
  <c r="F2681" i="4" s="1"/>
  <c r="F2680" i="4" a="1"/>
  <c r="F2680" i="4" s="1"/>
  <c r="F2679" i="4" a="1"/>
  <c r="F2679" i="4" s="1"/>
  <c r="F2678" i="4" a="1"/>
  <c r="F2678" i="4" s="1"/>
  <c r="F2677" i="4" a="1"/>
  <c r="F2677" i="4" s="1"/>
  <c r="F2676" i="4" a="1"/>
  <c r="F2676" i="4" s="1"/>
  <c r="F2675" i="4" a="1"/>
  <c r="F2675" i="4" s="1"/>
  <c r="F2674" i="4" a="1"/>
  <c r="F2674" i="4" s="1"/>
  <c r="F2673" i="4" a="1"/>
  <c r="F2673" i="4" s="1"/>
  <c r="F2672" i="4" a="1"/>
  <c r="F2672" i="4" s="1"/>
  <c r="F2671" i="4" a="1"/>
  <c r="F2671" i="4" s="1"/>
  <c r="F2670" i="4" a="1"/>
  <c r="F2670" i="4" s="1"/>
  <c r="F2669" i="4" a="1"/>
  <c r="F2669" i="4" s="1"/>
  <c r="F2668" i="4" a="1"/>
  <c r="F2668" i="4" s="1"/>
  <c r="F2667" i="4" a="1"/>
  <c r="F2667" i="4" s="1"/>
  <c r="F2666" i="4" a="1"/>
  <c r="F2666" i="4" s="1"/>
  <c r="F2665" i="4" a="1"/>
  <c r="F2665" i="4" s="1"/>
  <c r="F2664" i="4" a="1"/>
  <c r="F2664" i="4" s="1"/>
  <c r="F2663" i="4" a="1"/>
  <c r="F2663" i="4" s="1"/>
  <c r="F2662" i="4" a="1"/>
  <c r="F2662" i="4" s="1"/>
  <c r="F2661" i="4" a="1"/>
  <c r="F2661" i="4" s="1"/>
  <c r="F2660" i="4" a="1"/>
  <c r="F2660" i="4" s="1"/>
  <c r="F2659" i="4" a="1"/>
  <c r="F2659" i="4" s="1"/>
  <c r="F2658" i="4" a="1"/>
  <c r="F2658" i="4" s="1"/>
  <c r="F2657" i="4" a="1"/>
  <c r="F2657" i="4" s="1"/>
  <c r="F2656" i="4" a="1"/>
  <c r="F2656" i="4" s="1"/>
  <c r="F2655" i="4" a="1"/>
  <c r="F2655" i="4" s="1"/>
  <c r="F2654" i="4" a="1"/>
  <c r="F2654" i="4" s="1"/>
  <c r="F2653" i="4" a="1"/>
  <c r="F2653" i="4" s="1"/>
  <c r="F2652" i="4" a="1"/>
  <c r="F2652" i="4" s="1"/>
  <c r="F2651" i="4" a="1"/>
  <c r="F2651" i="4" s="1"/>
  <c r="F2650" i="4" a="1"/>
  <c r="F2650" i="4" s="1"/>
  <c r="F2649" i="4" a="1"/>
  <c r="F2649" i="4" s="1"/>
  <c r="F2648" i="4" a="1"/>
  <c r="F2648" i="4" s="1"/>
  <c r="F2647" i="4" a="1"/>
  <c r="F2647" i="4" s="1"/>
  <c r="F2646" i="4" a="1"/>
  <c r="F2646" i="4" s="1"/>
  <c r="F2645" i="4" a="1"/>
  <c r="F2645" i="4" s="1"/>
  <c r="F2644" i="4" a="1"/>
  <c r="F2644" i="4" s="1"/>
  <c r="F2643" i="4" a="1"/>
  <c r="F2643" i="4" s="1"/>
  <c r="F2642" i="4" a="1"/>
  <c r="F2642" i="4" s="1"/>
  <c r="F2641" i="4" a="1"/>
  <c r="F2641" i="4" s="1"/>
  <c r="F2640" i="4" a="1"/>
  <c r="F2640" i="4" s="1"/>
  <c r="F2639" i="4" a="1"/>
  <c r="F2639" i="4" s="1"/>
  <c r="F2638" i="4" a="1"/>
  <c r="F2638" i="4" s="1"/>
  <c r="F2637" i="4" a="1"/>
  <c r="F2637" i="4" s="1"/>
  <c r="F2636" i="4" a="1"/>
  <c r="F2636" i="4" s="1"/>
  <c r="F2635" i="4" a="1"/>
  <c r="F2635" i="4" s="1"/>
  <c r="F2634" i="4" a="1"/>
  <c r="F2634" i="4" s="1"/>
  <c r="F2633" i="4" a="1"/>
  <c r="F2633" i="4" s="1"/>
  <c r="F2632" i="4" a="1"/>
  <c r="F2632" i="4" s="1"/>
  <c r="F2631" i="4" a="1"/>
  <c r="F2631" i="4" s="1"/>
  <c r="F2630" i="4" a="1"/>
  <c r="F2630" i="4" s="1"/>
  <c r="F2629" i="4" a="1"/>
  <c r="F2629" i="4" s="1"/>
  <c r="F2628" i="4" a="1"/>
  <c r="F2628" i="4" s="1"/>
  <c r="F2627" i="4" a="1"/>
  <c r="F2627" i="4" s="1"/>
  <c r="F2626" i="4" a="1"/>
  <c r="F2626" i="4" s="1"/>
  <c r="F2625" i="4" a="1"/>
  <c r="F2625" i="4" s="1"/>
  <c r="F2624" i="4" a="1"/>
  <c r="F2624" i="4" s="1"/>
  <c r="F2623" i="4" a="1"/>
  <c r="F2623" i="4" s="1"/>
  <c r="F2622" i="4" a="1"/>
  <c r="F2622" i="4" s="1"/>
  <c r="F2621" i="4" a="1"/>
  <c r="F2621" i="4" s="1"/>
  <c r="F2620" i="4" a="1"/>
  <c r="F2620" i="4" s="1"/>
  <c r="F2619" i="4" a="1"/>
  <c r="F2619" i="4" s="1"/>
  <c r="F2618" i="4" a="1"/>
  <c r="F2618" i="4" s="1"/>
  <c r="F2617" i="4" a="1"/>
  <c r="F2617" i="4" s="1"/>
  <c r="F2616" i="4" a="1"/>
  <c r="F2616" i="4" s="1"/>
  <c r="F2615" i="4" a="1"/>
  <c r="F2615" i="4" s="1"/>
  <c r="F2614" i="4" a="1"/>
  <c r="F2614" i="4" s="1"/>
  <c r="F2613" i="4" a="1"/>
  <c r="F2613" i="4" s="1"/>
  <c r="F2612" i="4" a="1"/>
  <c r="F2612" i="4" s="1"/>
  <c r="F2611" i="4" a="1"/>
  <c r="F2611" i="4" s="1"/>
  <c r="F2610" i="4" a="1"/>
  <c r="F2610" i="4" s="1"/>
  <c r="F2609" i="4" a="1"/>
  <c r="F2609" i="4" s="1"/>
  <c r="F2608" i="4" a="1"/>
  <c r="F2608" i="4" s="1"/>
  <c r="F2607" i="4" a="1"/>
  <c r="F2607" i="4" s="1"/>
  <c r="F2606" i="4" a="1"/>
  <c r="F2606" i="4" s="1"/>
  <c r="F2605" i="4" a="1"/>
  <c r="F2605" i="4" s="1"/>
  <c r="F2604" i="4" a="1"/>
  <c r="F2604" i="4" s="1"/>
  <c r="F2603" i="4" a="1"/>
  <c r="F2603" i="4" s="1"/>
  <c r="F2602" i="4" a="1"/>
  <c r="F2602" i="4" s="1"/>
  <c r="F2601" i="4" a="1"/>
  <c r="F2601" i="4" s="1"/>
  <c r="F2600" i="4" a="1"/>
  <c r="F2600" i="4" s="1"/>
  <c r="F2599" i="4" a="1"/>
  <c r="F2599" i="4" s="1"/>
  <c r="F2598" i="4" a="1"/>
  <c r="F2598" i="4" s="1"/>
  <c r="F2597" i="4" a="1"/>
  <c r="F2597" i="4" s="1"/>
  <c r="F2596" i="4" a="1"/>
  <c r="F2596" i="4" s="1"/>
  <c r="F2595" i="4" a="1"/>
  <c r="F2595" i="4" s="1"/>
  <c r="F2594" i="4" a="1"/>
  <c r="F2594" i="4" s="1"/>
  <c r="F2593" i="4" a="1"/>
  <c r="F2593" i="4" s="1"/>
  <c r="F2592" i="4" a="1"/>
  <c r="F2592" i="4" s="1"/>
  <c r="F2591" i="4" a="1"/>
  <c r="F2591" i="4" s="1"/>
  <c r="F2590" i="4" a="1"/>
  <c r="F2590" i="4" s="1"/>
  <c r="F2589" i="4" a="1"/>
  <c r="F2589" i="4" s="1"/>
  <c r="F2588" i="4" a="1"/>
  <c r="F2588" i="4" s="1"/>
  <c r="F2587" i="4" a="1"/>
  <c r="F2587" i="4" s="1"/>
  <c r="F2586" i="4" a="1"/>
  <c r="F2586" i="4" s="1"/>
  <c r="F2585" i="4" a="1"/>
  <c r="F2585" i="4" s="1"/>
  <c r="F2584" i="4" a="1"/>
  <c r="F2584" i="4" s="1"/>
  <c r="F2583" i="4" a="1"/>
  <c r="F2583" i="4" s="1"/>
  <c r="F2582" i="4" a="1"/>
  <c r="F2582" i="4" s="1"/>
  <c r="F2581" i="4" a="1"/>
  <c r="F2581" i="4" s="1"/>
  <c r="F2580" i="4" a="1"/>
  <c r="F2580" i="4" s="1"/>
  <c r="F2579" i="4" a="1"/>
  <c r="F2579" i="4" s="1"/>
  <c r="F2578" i="4" a="1"/>
  <c r="F2578" i="4" s="1"/>
  <c r="F2577" i="4" a="1"/>
  <c r="F2577" i="4" s="1"/>
  <c r="F2576" i="4" a="1"/>
  <c r="F2576" i="4" s="1"/>
  <c r="F2575" i="4" a="1"/>
  <c r="F2575" i="4" s="1"/>
  <c r="F2574" i="4" a="1"/>
  <c r="F2574" i="4" s="1"/>
  <c r="F2573" i="4" a="1"/>
  <c r="F2573" i="4" s="1"/>
  <c r="F2572" i="4" a="1"/>
  <c r="F2572" i="4" s="1"/>
  <c r="F2571" i="4" a="1"/>
  <c r="F2571" i="4" s="1"/>
  <c r="F2570" i="4" a="1"/>
  <c r="F2570" i="4" s="1"/>
  <c r="F2569" i="4" a="1"/>
  <c r="F2569" i="4" s="1"/>
  <c r="F2568" i="4" a="1"/>
  <c r="F2568" i="4" s="1"/>
  <c r="F2567" i="4" a="1"/>
  <c r="F2567" i="4" s="1"/>
  <c r="F2566" i="4" a="1"/>
  <c r="F2566" i="4" s="1"/>
  <c r="F2565" i="4" a="1"/>
  <c r="F2565" i="4" s="1"/>
  <c r="F2564" i="4" a="1"/>
  <c r="F2564" i="4" s="1"/>
  <c r="F2563" i="4" a="1"/>
  <c r="F2563" i="4" s="1"/>
  <c r="F2562" i="4" a="1"/>
  <c r="F2562" i="4" s="1"/>
  <c r="F2561" i="4" a="1"/>
  <c r="F2561" i="4" s="1"/>
  <c r="F2560" i="4" a="1"/>
  <c r="F2560" i="4" s="1"/>
  <c r="F2559" i="4" a="1"/>
  <c r="F2559" i="4" s="1"/>
  <c r="F2558" i="4" a="1"/>
  <c r="F2558" i="4" s="1"/>
  <c r="F2557" i="4" a="1"/>
  <c r="F2557" i="4" s="1"/>
  <c r="F2556" i="4" a="1"/>
  <c r="F2556" i="4" s="1"/>
  <c r="F2555" i="4" a="1"/>
  <c r="F2555" i="4" s="1"/>
  <c r="F2554" i="4" a="1"/>
  <c r="F2554" i="4" s="1"/>
  <c r="F2553" i="4" a="1"/>
  <c r="F2553" i="4" s="1"/>
  <c r="F2552" i="4" a="1"/>
  <c r="F2552" i="4" s="1"/>
  <c r="F2551" i="4" a="1"/>
  <c r="F2551" i="4" s="1"/>
  <c r="F2550" i="4" a="1"/>
  <c r="F2550" i="4" s="1"/>
  <c r="F2549" i="4" a="1"/>
  <c r="F2549" i="4" s="1"/>
  <c r="F2548" i="4" a="1"/>
  <c r="F2548" i="4" s="1"/>
  <c r="F2547" i="4" a="1"/>
  <c r="F2547" i="4" s="1"/>
  <c r="F2546" i="4" a="1"/>
  <c r="F2546" i="4" s="1"/>
  <c r="F2545" i="4" a="1"/>
  <c r="F2545" i="4" s="1"/>
  <c r="F2544" i="4" a="1"/>
  <c r="F2544" i="4" s="1"/>
  <c r="F2543" i="4" a="1"/>
  <c r="F2543" i="4" s="1"/>
  <c r="F2542" i="4" a="1"/>
  <c r="F2542" i="4" s="1"/>
  <c r="F2541" i="4" a="1"/>
  <c r="F2541" i="4" s="1"/>
  <c r="F2540" i="4" a="1"/>
  <c r="F2540" i="4" s="1"/>
  <c r="F2539" i="4" a="1"/>
  <c r="F2539" i="4" s="1"/>
  <c r="F2538" i="4" a="1"/>
  <c r="F2538" i="4" s="1"/>
  <c r="F2537" i="4" a="1"/>
  <c r="F2537" i="4" s="1"/>
  <c r="F2536" i="4" a="1"/>
  <c r="F2536" i="4" s="1"/>
  <c r="F2535" i="4" a="1"/>
  <c r="F2535" i="4" s="1"/>
  <c r="F2534" i="4" a="1"/>
  <c r="F2534" i="4" s="1"/>
  <c r="F2533" i="4" a="1"/>
  <c r="F2533" i="4" s="1"/>
  <c r="F2532" i="4" a="1"/>
  <c r="F2532" i="4" s="1"/>
  <c r="F2531" i="4" a="1"/>
  <c r="F2531" i="4" s="1"/>
  <c r="F2530" i="4" a="1"/>
  <c r="F2530" i="4" s="1"/>
  <c r="F2529" i="4" a="1"/>
  <c r="F2529" i="4" s="1"/>
  <c r="F2528" i="4" a="1"/>
  <c r="F2528" i="4" s="1"/>
  <c r="F2527" i="4" a="1"/>
  <c r="F2527" i="4" s="1"/>
  <c r="F2526" i="4" a="1"/>
  <c r="F2526" i="4" s="1"/>
  <c r="F2525" i="4" a="1"/>
  <c r="F2525" i="4" s="1"/>
  <c r="F2524" i="4" a="1"/>
  <c r="F2524" i="4" s="1"/>
  <c r="F2523" i="4" a="1"/>
  <c r="F2523" i="4" s="1"/>
  <c r="F2522" i="4" a="1"/>
  <c r="F2522" i="4" s="1"/>
  <c r="F2521" i="4" a="1"/>
  <c r="F2521" i="4" s="1"/>
  <c r="F2520" i="4" a="1"/>
  <c r="F2520" i="4" s="1"/>
  <c r="F2519" i="4" a="1"/>
  <c r="F2519" i="4" s="1"/>
  <c r="F2518" i="4" a="1"/>
  <c r="F2518" i="4" s="1"/>
  <c r="F2517" i="4" a="1"/>
  <c r="F2517" i="4" s="1"/>
  <c r="F2516" i="4" a="1"/>
  <c r="F2516" i="4" s="1"/>
  <c r="F2515" i="4" a="1"/>
  <c r="F2515" i="4" s="1"/>
  <c r="F2514" i="4" a="1"/>
  <c r="F2514" i="4" s="1"/>
  <c r="F2513" i="4" a="1"/>
  <c r="F2513" i="4" s="1"/>
  <c r="F2512" i="4" a="1"/>
  <c r="F2512" i="4" s="1"/>
  <c r="F2511" i="4" a="1"/>
  <c r="F2511" i="4" s="1"/>
  <c r="F2510" i="4" a="1"/>
  <c r="F2510" i="4" s="1"/>
  <c r="F2509" i="4" a="1"/>
  <c r="F2509" i="4" s="1"/>
  <c r="F2508" i="4" a="1"/>
  <c r="F2508" i="4" s="1"/>
  <c r="F2507" i="4" a="1"/>
  <c r="F2507" i="4" s="1"/>
  <c r="F2506" i="4" a="1"/>
  <c r="F2506" i="4" s="1"/>
  <c r="F2505" i="4" a="1"/>
  <c r="F2505" i="4" s="1"/>
  <c r="F2504" i="4" a="1"/>
  <c r="F2504" i="4" s="1"/>
  <c r="F2503" i="4" a="1"/>
  <c r="F2503" i="4" s="1"/>
  <c r="F2502" i="4" a="1"/>
  <c r="F2502" i="4" s="1"/>
  <c r="F2501" i="4" a="1"/>
  <c r="F2501" i="4" s="1"/>
  <c r="F2500" i="4" a="1"/>
  <c r="F2500" i="4" s="1"/>
  <c r="F2499" i="4" a="1"/>
  <c r="F2499" i="4" s="1"/>
  <c r="F2498" i="4" a="1"/>
  <c r="F2498" i="4" s="1"/>
  <c r="F2497" i="4" a="1"/>
  <c r="F2497" i="4" s="1"/>
  <c r="F2496" i="4" a="1"/>
  <c r="F2496" i="4" s="1"/>
  <c r="F2495" i="4" a="1"/>
  <c r="F2495" i="4" s="1"/>
  <c r="F2494" i="4" a="1"/>
  <c r="F2494" i="4" s="1"/>
  <c r="F2493" i="4" a="1"/>
  <c r="F2493" i="4" s="1"/>
  <c r="F2492" i="4" a="1"/>
  <c r="F2492" i="4" s="1"/>
  <c r="F2491" i="4" a="1"/>
  <c r="F2491" i="4" s="1"/>
  <c r="F2490" i="4" a="1"/>
  <c r="F2490" i="4" s="1"/>
  <c r="F2489" i="4" a="1"/>
  <c r="F2489" i="4" s="1"/>
  <c r="F2488" i="4" a="1"/>
  <c r="F2488" i="4" s="1"/>
  <c r="F2487" i="4" a="1"/>
  <c r="F2487" i="4" s="1"/>
  <c r="F2486" i="4" a="1"/>
  <c r="F2486" i="4" s="1"/>
  <c r="F2485" i="4" a="1"/>
  <c r="F2485" i="4" s="1"/>
  <c r="F2484" i="4" a="1"/>
  <c r="F2484" i="4" s="1"/>
  <c r="F2483" i="4" a="1"/>
  <c r="F2483" i="4" s="1"/>
  <c r="F2482" i="4" a="1"/>
  <c r="F2482" i="4" s="1"/>
  <c r="F2481" i="4" a="1"/>
  <c r="F2481" i="4" s="1"/>
  <c r="F2480" i="4" a="1"/>
  <c r="F2480" i="4" s="1"/>
  <c r="F2479" i="4" a="1"/>
  <c r="F2479" i="4" s="1"/>
  <c r="F2478" i="4" a="1"/>
  <c r="F2478" i="4" s="1"/>
  <c r="F2477" i="4" a="1"/>
  <c r="F2477" i="4" s="1"/>
  <c r="F2476" i="4" a="1"/>
  <c r="F2476" i="4" s="1"/>
  <c r="F2475" i="4" a="1"/>
  <c r="F2475" i="4" s="1"/>
  <c r="F2474" i="4" a="1"/>
  <c r="F2474" i="4" s="1"/>
  <c r="F2473" i="4" a="1"/>
  <c r="F2473" i="4" s="1"/>
  <c r="F2472" i="4" a="1"/>
  <c r="F2472" i="4" s="1"/>
  <c r="F2471" i="4" a="1"/>
  <c r="F2471" i="4" s="1"/>
  <c r="F2470" i="4" a="1"/>
  <c r="F2470" i="4" s="1"/>
  <c r="F2469" i="4" a="1"/>
  <c r="F2469" i="4" s="1"/>
  <c r="F2468" i="4" a="1"/>
  <c r="F2468" i="4" s="1"/>
  <c r="F2467" i="4" a="1"/>
  <c r="F2467" i="4" s="1"/>
  <c r="F2466" i="4" a="1"/>
  <c r="F2466" i="4" s="1"/>
  <c r="F2465" i="4" a="1"/>
  <c r="F2465" i="4" s="1"/>
  <c r="F2464" i="4" a="1"/>
  <c r="F2464" i="4" s="1"/>
  <c r="F2463" i="4" a="1"/>
  <c r="F2463" i="4" s="1"/>
  <c r="F2462" i="4" a="1"/>
  <c r="F2462" i="4" s="1"/>
  <c r="F2461" i="4" a="1"/>
  <c r="F2461" i="4" s="1"/>
  <c r="F2460" i="4" a="1"/>
  <c r="F2460" i="4" s="1"/>
  <c r="F2459" i="4" a="1"/>
  <c r="F2459" i="4" s="1"/>
  <c r="F2458" i="4" a="1"/>
  <c r="F2458" i="4" s="1"/>
  <c r="F2457" i="4" a="1"/>
  <c r="F2457" i="4" s="1"/>
  <c r="F2456" i="4" a="1"/>
  <c r="F2456" i="4" s="1"/>
  <c r="F2455" i="4" a="1"/>
  <c r="F2455" i="4" s="1"/>
  <c r="F2454" i="4" a="1"/>
  <c r="F2454" i="4" s="1"/>
  <c r="F2453" i="4" a="1"/>
  <c r="F2453" i="4" s="1"/>
  <c r="F2452" i="4" a="1"/>
  <c r="F2452" i="4" s="1"/>
  <c r="F2451" i="4" a="1"/>
  <c r="F2451" i="4" s="1"/>
  <c r="F2450" i="4" a="1"/>
  <c r="F2450" i="4" s="1"/>
  <c r="F2449" i="4" a="1"/>
  <c r="F2449" i="4" s="1"/>
  <c r="F2448" i="4" a="1"/>
  <c r="F2448" i="4" s="1"/>
  <c r="F2447" i="4" a="1"/>
  <c r="F2447" i="4" s="1"/>
  <c r="F2446" i="4" a="1"/>
  <c r="F2446" i="4" s="1"/>
  <c r="F2445" i="4" a="1"/>
  <c r="F2445" i="4" s="1"/>
  <c r="F2444" i="4" a="1"/>
  <c r="F2444" i="4" s="1"/>
  <c r="F2443" i="4" a="1"/>
  <c r="F2443" i="4" s="1"/>
  <c r="F2442" i="4" a="1"/>
  <c r="F2442" i="4" s="1"/>
  <c r="F2441" i="4" a="1"/>
  <c r="F2441" i="4" s="1"/>
  <c r="F2440" i="4" a="1"/>
  <c r="F2440" i="4" s="1"/>
  <c r="F2439" i="4" a="1"/>
  <c r="F2439" i="4" s="1"/>
  <c r="F2438" i="4" a="1"/>
  <c r="F2438" i="4" s="1"/>
  <c r="F2437" i="4" a="1"/>
  <c r="F2437" i="4" s="1"/>
  <c r="F2436" i="4" a="1"/>
  <c r="F2436" i="4" s="1"/>
  <c r="F2435" i="4" a="1"/>
  <c r="F2435" i="4" s="1"/>
  <c r="F2434" i="4" a="1"/>
  <c r="F2434" i="4" s="1"/>
  <c r="F2433" i="4" a="1"/>
  <c r="F2433" i="4" s="1"/>
  <c r="F2432" i="4" a="1"/>
  <c r="F2432" i="4" s="1"/>
  <c r="F2431" i="4" a="1"/>
  <c r="F2431" i="4" s="1"/>
  <c r="F2430" i="4" a="1"/>
  <c r="F2430" i="4" s="1"/>
  <c r="F2429" i="4" a="1"/>
  <c r="F2429" i="4" s="1"/>
  <c r="F2428" i="4" a="1"/>
  <c r="F2428" i="4" s="1"/>
  <c r="F2427" i="4" a="1"/>
  <c r="F2427" i="4" s="1"/>
  <c r="F2426" i="4" a="1"/>
  <c r="F2426" i="4" s="1"/>
  <c r="F2425" i="4" a="1"/>
  <c r="F2425" i="4" s="1"/>
  <c r="F2424" i="4" a="1"/>
  <c r="F2424" i="4" s="1"/>
  <c r="F2423" i="4" a="1"/>
  <c r="F2423" i="4" s="1"/>
  <c r="F2422" i="4" a="1"/>
  <c r="F2422" i="4" s="1"/>
  <c r="F2421" i="4" a="1"/>
  <c r="F2421" i="4" s="1"/>
  <c r="F2420" i="4" a="1"/>
  <c r="F2420" i="4" s="1"/>
  <c r="F2419" i="4" a="1"/>
  <c r="F2419" i="4" s="1"/>
  <c r="F2418" i="4" a="1"/>
  <c r="F2418" i="4" s="1"/>
  <c r="F2417" i="4" a="1"/>
  <c r="F2417" i="4" s="1"/>
  <c r="F2416" i="4" a="1"/>
  <c r="F2416" i="4" s="1"/>
  <c r="F2415" i="4" a="1"/>
  <c r="F2415" i="4" s="1"/>
  <c r="F2414" i="4" a="1"/>
  <c r="F2414" i="4" s="1"/>
  <c r="F2413" i="4" a="1"/>
  <c r="F2413" i="4" s="1"/>
  <c r="F2412" i="4" a="1"/>
  <c r="F2412" i="4" s="1"/>
  <c r="F2411" i="4" a="1"/>
  <c r="F2411" i="4" s="1"/>
  <c r="F2410" i="4" a="1"/>
  <c r="F2410" i="4" s="1"/>
  <c r="F2409" i="4" a="1"/>
  <c r="F2409" i="4" s="1"/>
  <c r="F2408" i="4" a="1"/>
  <c r="F2408" i="4" s="1"/>
  <c r="F2407" i="4" a="1"/>
  <c r="F2407" i="4" s="1"/>
  <c r="F2406" i="4" a="1"/>
  <c r="F2406" i="4" s="1"/>
  <c r="F2405" i="4" a="1"/>
  <c r="F2405" i="4" s="1"/>
  <c r="F2404" i="4" a="1"/>
  <c r="F2404" i="4" s="1"/>
  <c r="F2403" i="4" a="1"/>
  <c r="F2403" i="4" s="1"/>
  <c r="F2402" i="4" a="1"/>
  <c r="F2402" i="4" s="1"/>
  <c r="F2401" i="4" a="1"/>
  <c r="F2401" i="4" s="1"/>
  <c r="F2400" i="4" a="1"/>
  <c r="F2400" i="4" s="1"/>
  <c r="F2399" i="4" a="1"/>
  <c r="F2399" i="4" s="1"/>
  <c r="F2398" i="4" a="1"/>
  <c r="F2398" i="4" s="1"/>
  <c r="F2397" i="4" a="1"/>
  <c r="F2397" i="4" s="1"/>
  <c r="F2396" i="4" a="1"/>
  <c r="F2396" i="4" s="1"/>
  <c r="F2395" i="4" a="1"/>
  <c r="F2395" i="4" s="1"/>
  <c r="F2394" i="4" a="1"/>
  <c r="F2394" i="4" s="1"/>
  <c r="F2393" i="4" a="1"/>
  <c r="F2393" i="4" s="1"/>
  <c r="F2392" i="4" a="1"/>
  <c r="F2392" i="4" s="1"/>
  <c r="F2391" i="4" a="1"/>
  <c r="F2391" i="4" s="1"/>
  <c r="F2390" i="4" a="1"/>
  <c r="F2390" i="4" s="1"/>
  <c r="F2389" i="4" a="1"/>
  <c r="F2389" i="4" s="1"/>
  <c r="F2388" i="4" a="1"/>
  <c r="F2388" i="4" s="1"/>
  <c r="F2387" i="4" a="1"/>
  <c r="F2387" i="4" s="1"/>
  <c r="F2386" i="4" a="1"/>
  <c r="F2386" i="4" s="1"/>
  <c r="F2385" i="4" a="1"/>
  <c r="F2385" i="4" s="1"/>
  <c r="F2384" i="4" a="1"/>
  <c r="F2384" i="4" s="1"/>
  <c r="F2383" i="4" a="1"/>
  <c r="F2383" i="4" s="1"/>
  <c r="F2382" i="4" a="1"/>
  <c r="F2382" i="4" s="1"/>
  <c r="F2381" i="4" a="1"/>
  <c r="F2381" i="4" s="1"/>
  <c r="F2380" i="4" a="1"/>
  <c r="F2380" i="4" s="1"/>
  <c r="F2379" i="4" a="1"/>
  <c r="F2379" i="4" s="1"/>
  <c r="F2378" i="4" a="1"/>
  <c r="F2378" i="4" s="1"/>
  <c r="F2377" i="4" a="1"/>
  <c r="F2377" i="4" s="1"/>
  <c r="F2376" i="4" a="1"/>
  <c r="F2376" i="4" s="1"/>
  <c r="F2375" i="4" a="1"/>
  <c r="F2375" i="4" s="1"/>
  <c r="F2374" i="4" a="1"/>
  <c r="F2374" i="4" s="1"/>
  <c r="F2373" i="4" a="1"/>
  <c r="F2373" i="4" s="1"/>
  <c r="F2372" i="4" a="1"/>
  <c r="F2372" i="4" s="1"/>
  <c r="F2371" i="4" a="1"/>
  <c r="F2371" i="4" s="1"/>
  <c r="F2370" i="4" a="1"/>
  <c r="F2370" i="4" s="1"/>
  <c r="F2369" i="4" a="1"/>
  <c r="F2369" i="4" s="1"/>
  <c r="F2368" i="4" a="1"/>
  <c r="F2368" i="4" s="1"/>
  <c r="F2367" i="4" a="1"/>
  <c r="F2367" i="4" s="1"/>
  <c r="F2366" i="4" a="1"/>
  <c r="F2366" i="4" s="1"/>
  <c r="F2365" i="4" a="1"/>
  <c r="F2365" i="4" s="1"/>
  <c r="F2364" i="4" a="1"/>
  <c r="F2364" i="4" s="1"/>
  <c r="F2363" i="4" a="1"/>
  <c r="F2363" i="4" s="1"/>
  <c r="F2362" i="4" a="1"/>
  <c r="F2362" i="4" s="1"/>
  <c r="F2361" i="4" a="1"/>
  <c r="F2361" i="4" s="1"/>
  <c r="F2360" i="4" a="1"/>
  <c r="F2360" i="4" s="1"/>
  <c r="F2359" i="4" a="1"/>
  <c r="F2359" i="4" s="1"/>
  <c r="F2358" i="4" a="1"/>
  <c r="F2358" i="4" s="1"/>
  <c r="F2357" i="4" a="1"/>
  <c r="F2357" i="4" s="1"/>
  <c r="F2356" i="4" a="1"/>
  <c r="F2356" i="4" s="1"/>
  <c r="F2355" i="4" a="1"/>
  <c r="F2355" i="4" s="1"/>
  <c r="F2354" i="4" a="1"/>
  <c r="F2354" i="4" s="1"/>
  <c r="F2353" i="4" a="1"/>
  <c r="F2353" i="4" s="1"/>
  <c r="F2352" i="4" a="1"/>
  <c r="F2352" i="4" s="1"/>
  <c r="F2351" i="4" a="1"/>
  <c r="F2351" i="4" s="1"/>
  <c r="F2350" i="4" a="1"/>
  <c r="F2350" i="4" s="1"/>
  <c r="F2349" i="4" a="1"/>
  <c r="F2349" i="4" s="1"/>
  <c r="F2348" i="4" a="1"/>
  <c r="F2348" i="4" s="1"/>
  <c r="F2347" i="4" a="1"/>
  <c r="F2347" i="4" s="1"/>
  <c r="F2346" i="4" a="1"/>
  <c r="F2346" i="4" s="1"/>
  <c r="F2345" i="4" a="1"/>
  <c r="F2345" i="4" s="1"/>
  <c r="F2344" i="4" a="1"/>
  <c r="F2344" i="4" s="1"/>
  <c r="F2343" i="4" a="1"/>
  <c r="F2343" i="4" s="1"/>
  <c r="F2342" i="4" a="1"/>
  <c r="F2342" i="4" s="1"/>
  <c r="F2341" i="4" a="1"/>
  <c r="F2341" i="4" s="1"/>
  <c r="F2340" i="4" a="1"/>
  <c r="F2340" i="4" s="1"/>
  <c r="F2339" i="4" a="1"/>
  <c r="F2339" i="4" s="1"/>
  <c r="F2338" i="4" a="1"/>
  <c r="F2338" i="4" s="1"/>
  <c r="F2337" i="4" a="1"/>
  <c r="F2337" i="4" s="1"/>
  <c r="F2336" i="4" a="1"/>
  <c r="F2336" i="4" s="1"/>
  <c r="F2335" i="4" a="1"/>
  <c r="F2335" i="4" s="1"/>
  <c r="F2334" i="4" a="1"/>
  <c r="F2334" i="4" s="1"/>
  <c r="F2333" i="4" a="1"/>
  <c r="F2333" i="4" s="1"/>
  <c r="F2332" i="4" a="1"/>
  <c r="F2332" i="4" s="1"/>
  <c r="F2331" i="4" a="1"/>
  <c r="F2331" i="4" s="1"/>
  <c r="F2330" i="4" a="1"/>
  <c r="F2330" i="4" s="1"/>
  <c r="F2329" i="4" a="1"/>
  <c r="F2329" i="4" s="1"/>
  <c r="F2328" i="4" a="1"/>
  <c r="F2328" i="4" s="1"/>
  <c r="F2327" i="4" a="1"/>
  <c r="F2327" i="4" s="1"/>
  <c r="F2326" i="4" a="1"/>
  <c r="F2326" i="4" s="1"/>
  <c r="F2325" i="4" a="1"/>
  <c r="F2325" i="4" s="1"/>
  <c r="F2324" i="4" a="1"/>
  <c r="F2324" i="4" s="1"/>
  <c r="F2323" i="4" a="1"/>
  <c r="F2323" i="4" s="1"/>
  <c r="F2322" i="4" a="1"/>
  <c r="F2322" i="4" s="1"/>
  <c r="F2321" i="4" a="1"/>
  <c r="F2321" i="4" s="1"/>
  <c r="F2320" i="4" a="1"/>
  <c r="F2320" i="4" s="1"/>
  <c r="F2319" i="4" a="1"/>
  <c r="F2319" i="4" s="1"/>
  <c r="F2318" i="4" a="1"/>
  <c r="F2318" i="4" s="1"/>
  <c r="F2317" i="4" a="1"/>
  <c r="F2317" i="4" s="1"/>
  <c r="F2316" i="4" a="1"/>
  <c r="F2316" i="4" s="1"/>
  <c r="F2315" i="4" a="1"/>
  <c r="F2315" i="4" s="1"/>
  <c r="F2314" i="4" a="1"/>
  <c r="F2314" i="4" s="1"/>
  <c r="F2313" i="4" a="1"/>
  <c r="F2313" i="4" s="1"/>
  <c r="F2312" i="4" a="1"/>
  <c r="F2312" i="4" s="1"/>
  <c r="F2311" i="4" a="1"/>
  <c r="F2311" i="4" s="1"/>
  <c r="F2310" i="4" a="1"/>
  <c r="F2310" i="4" s="1"/>
  <c r="F2309" i="4" a="1"/>
  <c r="F2309" i="4" s="1"/>
  <c r="F2308" i="4" a="1"/>
  <c r="F2308" i="4" s="1"/>
  <c r="F2307" i="4" a="1"/>
  <c r="F2307" i="4" s="1"/>
  <c r="F2306" i="4" a="1"/>
  <c r="F2306" i="4" s="1"/>
  <c r="F2305" i="4" a="1"/>
  <c r="F2305" i="4" s="1"/>
  <c r="F2304" i="4" a="1"/>
  <c r="F2304" i="4" s="1"/>
  <c r="F2303" i="4" a="1"/>
  <c r="F2303" i="4" s="1"/>
  <c r="F2302" i="4" a="1"/>
  <c r="F2302" i="4" s="1"/>
  <c r="F2301" i="4" a="1"/>
  <c r="F2301" i="4" s="1"/>
  <c r="F2300" i="4" a="1"/>
  <c r="F2300" i="4" s="1"/>
  <c r="F2299" i="4" a="1"/>
  <c r="F2299" i="4" s="1"/>
  <c r="F2298" i="4" a="1"/>
  <c r="F2298" i="4" s="1"/>
  <c r="F2297" i="4" a="1"/>
  <c r="F2297" i="4" s="1"/>
  <c r="F2296" i="4" a="1"/>
  <c r="F2296" i="4" s="1"/>
  <c r="F2295" i="4" a="1"/>
  <c r="F2295" i="4" s="1"/>
  <c r="F2294" i="4" a="1"/>
  <c r="F2294" i="4" s="1"/>
  <c r="F2293" i="4" a="1"/>
  <c r="F2293" i="4" s="1"/>
  <c r="F2292" i="4" a="1"/>
  <c r="F2292" i="4" s="1"/>
  <c r="F2291" i="4" a="1"/>
  <c r="F2291" i="4" s="1"/>
  <c r="F2290" i="4" a="1"/>
  <c r="F2290" i="4" s="1"/>
  <c r="F2289" i="4" a="1"/>
  <c r="F2289" i="4" s="1"/>
  <c r="F2288" i="4" a="1"/>
  <c r="F2288" i="4" s="1"/>
  <c r="F2287" i="4" a="1"/>
  <c r="F2287" i="4" s="1"/>
  <c r="F2286" i="4" a="1"/>
  <c r="F2286" i="4" s="1"/>
  <c r="F2285" i="4" a="1"/>
  <c r="F2285" i="4" s="1"/>
  <c r="F2284" i="4" a="1"/>
  <c r="F2284" i="4" s="1"/>
  <c r="F2283" i="4" a="1"/>
  <c r="F2283" i="4" s="1"/>
  <c r="F2282" i="4" a="1"/>
  <c r="F2282" i="4" s="1"/>
  <c r="F2281" i="4" a="1"/>
  <c r="F2281" i="4" s="1"/>
  <c r="F2280" i="4" a="1"/>
  <c r="F2280" i="4" s="1"/>
  <c r="F2279" i="4" a="1"/>
  <c r="F2279" i="4" s="1"/>
  <c r="F2278" i="4" a="1"/>
  <c r="F2278" i="4" s="1"/>
  <c r="F2277" i="4" a="1"/>
  <c r="F2277" i="4" s="1"/>
  <c r="F2276" i="4" a="1"/>
  <c r="F2276" i="4" s="1"/>
  <c r="F2275" i="4" a="1"/>
  <c r="F2275" i="4" s="1"/>
  <c r="F2274" i="4" a="1"/>
  <c r="F2274" i="4" s="1"/>
  <c r="F2273" i="4" a="1"/>
  <c r="F2273" i="4" s="1"/>
  <c r="F2272" i="4" a="1"/>
  <c r="F2272" i="4" s="1"/>
  <c r="F2271" i="4" a="1"/>
  <c r="F2271" i="4" s="1"/>
  <c r="F2270" i="4" a="1"/>
  <c r="F2270" i="4" s="1"/>
  <c r="F2269" i="4" a="1"/>
  <c r="F2269" i="4" s="1"/>
  <c r="F2268" i="4" a="1"/>
  <c r="F2268" i="4" s="1"/>
  <c r="F2267" i="4" a="1"/>
  <c r="F2267" i="4" s="1"/>
  <c r="F2266" i="4" a="1"/>
  <c r="F2266" i="4" s="1"/>
  <c r="F2265" i="4" a="1"/>
  <c r="F2265" i="4" s="1"/>
  <c r="F2264" i="4" a="1"/>
  <c r="F2264" i="4" s="1"/>
  <c r="F2263" i="4" a="1"/>
  <c r="F2263" i="4" s="1"/>
  <c r="F2262" i="4" a="1"/>
  <c r="F2262" i="4" s="1"/>
  <c r="F2261" i="4" a="1"/>
  <c r="F2261" i="4" s="1"/>
  <c r="F2260" i="4" a="1"/>
  <c r="F2260" i="4" s="1"/>
  <c r="F2259" i="4" a="1"/>
  <c r="F2259" i="4" s="1"/>
  <c r="F2258" i="4" a="1"/>
  <c r="F2258" i="4" s="1"/>
  <c r="F2257" i="4" a="1"/>
  <c r="F2257" i="4" s="1"/>
  <c r="F2256" i="4" a="1"/>
  <c r="F2256" i="4" s="1"/>
  <c r="F2255" i="4" a="1"/>
  <c r="F2255" i="4" s="1"/>
  <c r="F2254" i="4" a="1"/>
  <c r="F2254" i="4" s="1"/>
  <c r="F2253" i="4" a="1"/>
  <c r="F2253" i="4" s="1"/>
  <c r="F2252" i="4" a="1"/>
  <c r="F2252" i="4" s="1"/>
  <c r="F2251" i="4" a="1"/>
  <c r="F2251" i="4" s="1"/>
  <c r="F2250" i="4" a="1"/>
  <c r="F2250" i="4" s="1"/>
  <c r="F2249" i="4" a="1"/>
  <c r="F2249" i="4" s="1"/>
  <c r="F2248" i="4" a="1"/>
  <c r="F2248" i="4" s="1"/>
  <c r="F2247" i="4" a="1"/>
  <c r="F2247" i="4" s="1"/>
  <c r="F2246" i="4" a="1"/>
  <c r="F2246" i="4" s="1"/>
  <c r="F2245" i="4" a="1"/>
  <c r="F2245" i="4" s="1"/>
  <c r="F2244" i="4" a="1"/>
  <c r="F2244" i="4" s="1"/>
  <c r="F2243" i="4" a="1"/>
  <c r="F2243" i="4" s="1"/>
  <c r="F2242" i="4" a="1"/>
  <c r="F2242" i="4" s="1"/>
  <c r="F2241" i="4" a="1"/>
  <c r="F2241" i="4" s="1"/>
  <c r="F2240" i="4" a="1"/>
  <c r="F2240" i="4" s="1"/>
  <c r="F2239" i="4" a="1"/>
  <c r="F2239" i="4" s="1"/>
  <c r="F2238" i="4" a="1"/>
  <c r="F2238" i="4" s="1"/>
  <c r="F2237" i="4" a="1"/>
  <c r="F2237" i="4" s="1"/>
  <c r="F2236" i="4" a="1"/>
  <c r="F2236" i="4" s="1"/>
  <c r="F2235" i="4" a="1"/>
  <c r="F2235" i="4" s="1"/>
  <c r="F2234" i="4" a="1"/>
  <c r="F2234" i="4" s="1"/>
  <c r="F2233" i="4" a="1"/>
  <c r="F2233" i="4" s="1"/>
  <c r="F2232" i="4" a="1"/>
  <c r="F2232" i="4" s="1"/>
  <c r="F2231" i="4" a="1"/>
  <c r="F2231" i="4" s="1"/>
  <c r="F2230" i="4" a="1"/>
  <c r="F2230" i="4" s="1"/>
  <c r="F2229" i="4" a="1"/>
  <c r="F2229" i="4" s="1"/>
  <c r="F2228" i="4" a="1"/>
  <c r="F2228" i="4" s="1"/>
  <c r="F2227" i="4" a="1"/>
  <c r="F2227" i="4" s="1"/>
  <c r="F2226" i="4" a="1"/>
  <c r="F2226" i="4" s="1"/>
  <c r="F2225" i="4" a="1"/>
  <c r="F2225" i="4" s="1"/>
  <c r="F2224" i="4" a="1"/>
  <c r="F2224" i="4" s="1"/>
  <c r="F2223" i="4" a="1"/>
  <c r="F2223" i="4" s="1"/>
  <c r="F2222" i="4" a="1"/>
  <c r="F2222" i="4" s="1"/>
  <c r="F2221" i="4" a="1"/>
  <c r="F2221" i="4" s="1"/>
  <c r="F2220" i="4" a="1"/>
  <c r="F2220" i="4" s="1"/>
  <c r="F2219" i="4" a="1"/>
  <c r="F2219" i="4" s="1"/>
  <c r="F2218" i="4" a="1"/>
  <c r="F2218" i="4" s="1"/>
  <c r="F2217" i="4" a="1"/>
  <c r="F2217" i="4" s="1"/>
  <c r="F2216" i="4" a="1"/>
  <c r="F2216" i="4" s="1"/>
  <c r="F2215" i="4" a="1"/>
  <c r="F2215" i="4" s="1"/>
  <c r="F2214" i="4" a="1"/>
  <c r="F2214" i="4" s="1"/>
  <c r="F2213" i="4" a="1"/>
  <c r="F2213" i="4" s="1"/>
  <c r="F2212" i="4" a="1"/>
  <c r="F2212" i="4" s="1"/>
  <c r="F2211" i="4" a="1"/>
  <c r="F2211" i="4" s="1"/>
  <c r="F2210" i="4" a="1"/>
  <c r="F2210" i="4" s="1"/>
  <c r="F2209" i="4" a="1"/>
  <c r="F2209" i="4" s="1"/>
  <c r="F2208" i="4" a="1"/>
  <c r="F2208" i="4" s="1"/>
  <c r="F2207" i="4" a="1"/>
  <c r="F2207" i="4" s="1"/>
  <c r="F2206" i="4" a="1"/>
  <c r="F2206" i="4" s="1"/>
  <c r="F2205" i="4" a="1"/>
  <c r="F2205" i="4" s="1"/>
  <c r="F2204" i="4" a="1"/>
  <c r="F2204" i="4" s="1"/>
  <c r="F2203" i="4" a="1"/>
  <c r="F2203" i="4" s="1"/>
  <c r="F2202" i="4" a="1"/>
  <c r="F2202" i="4" s="1"/>
  <c r="F2201" i="4" a="1"/>
  <c r="F2201" i="4" s="1"/>
  <c r="F2200" i="4" a="1"/>
  <c r="F2200" i="4" s="1"/>
  <c r="F2199" i="4" a="1"/>
  <c r="F2199" i="4" s="1"/>
  <c r="F2198" i="4" a="1"/>
  <c r="F2198" i="4" s="1"/>
  <c r="F2197" i="4" a="1"/>
  <c r="F2197" i="4" s="1"/>
  <c r="F2196" i="4" a="1"/>
  <c r="F2196" i="4" s="1"/>
  <c r="F2195" i="4" a="1"/>
  <c r="F2195" i="4" s="1"/>
  <c r="F2194" i="4" a="1"/>
  <c r="F2194" i="4" s="1"/>
  <c r="F2193" i="4" a="1"/>
  <c r="F2193" i="4" s="1"/>
  <c r="F2192" i="4" a="1"/>
  <c r="F2192" i="4" s="1"/>
  <c r="F2191" i="4" a="1"/>
  <c r="F2191" i="4" s="1"/>
  <c r="F2190" i="4" a="1"/>
  <c r="F2190" i="4" s="1"/>
  <c r="F2189" i="4" a="1"/>
  <c r="F2189" i="4" s="1"/>
  <c r="F2188" i="4" a="1"/>
  <c r="F2188" i="4" s="1"/>
  <c r="F2187" i="4" a="1"/>
  <c r="F2187" i="4" s="1"/>
  <c r="F2186" i="4" a="1"/>
  <c r="F2186" i="4" s="1"/>
  <c r="F2185" i="4" a="1"/>
  <c r="F2185" i="4" s="1"/>
  <c r="F2184" i="4" a="1"/>
  <c r="F2184" i="4" s="1"/>
  <c r="F2183" i="4" a="1"/>
  <c r="F2183" i="4" s="1"/>
  <c r="F2182" i="4" a="1"/>
  <c r="F2182" i="4" s="1"/>
  <c r="F2181" i="4" a="1"/>
  <c r="F2181" i="4" s="1"/>
  <c r="F2180" i="4" a="1"/>
  <c r="F2180" i="4" s="1"/>
  <c r="F2179" i="4" a="1"/>
  <c r="F2179" i="4" s="1"/>
  <c r="F2178" i="4" a="1"/>
  <c r="F2178" i="4" s="1"/>
  <c r="F2177" i="4" a="1"/>
  <c r="F2177" i="4" s="1"/>
  <c r="F2176" i="4" a="1"/>
  <c r="F2176" i="4" s="1"/>
  <c r="F2175" i="4" a="1"/>
  <c r="F2175" i="4" s="1"/>
  <c r="F2174" i="4" a="1"/>
  <c r="F2174" i="4" s="1"/>
  <c r="F2173" i="4" a="1"/>
  <c r="F2173" i="4" s="1"/>
  <c r="F2172" i="4" a="1"/>
  <c r="F2172" i="4" s="1"/>
  <c r="F2171" i="4" a="1"/>
  <c r="F2171" i="4" s="1"/>
  <c r="F2170" i="4" a="1"/>
  <c r="F2170" i="4" s="1"/>
  <c r="F2169" i="4" a="1"/>
  <c r="F2169" i="4" s="1"/>
  <c r="F2168" i="4" a="1"/>
  <c r="F2168" i="4" s="1"/>
  <c r="F2167" i="4" a="1"/>
  <c r="F2167" i="4" s="1"/>
  <c r="F2166" i="4" a="1"/>
  <c r="F2166" i="4" s="1"/>
  <c r="F2165" i="4" a="1"/>
  <c r="F2165" i="4" s="1"/>
  <c r="F2164" i="4" a="1"/>
  <c r="F2164" i="4" s="1"/>
  <c r="F2163" i="4" a="1"/>
  <c r="F2163" i="4" s="1"/>
  <c r="F2162" i="4" a="1"/>
  <c r="F2162" i="4" s="1"/>
  <c r="F2161" i="4" a="1"/>
  <c r="F2161" i="4" s="1"/>
  <c r="F2160" i="4" a="1"/>
  <c r="F2160" i="4" s="1"/>
  <c r="F2159" i="4" a="1"/>
  <c r="F2159" i="4" s="1"/>
  <c r="F2158" i="4" a="1"/>
  <c r="F2158" i="4" s="1"/>
  <c r="F2157" i="4" a="1"/>
  <c r="F2157" i="4" s="1"/>
  <c r="F2155" i="4" a="1"/>
  <c r="F2155" i="4" s="1"/>
  <c r="F2154" i="4" a="1"/>
  <c r="F2154" i="4" s="1"/>
  <c r="F2153" i="4" a="1"/>
  <c r="F2153" i="4" s="1"/>
  <c r="F2152" i="4" a="1"/>
  <c r="F2152" i="4" s="1"/>
  <c r="F2151" i="4" a="1"/>
  <c r="F2151" i="4" s="1"/>
  <c r="F2150" i="4" a="1"/>
  <c r="F2150" i="4" s="1"/>
  <c r="F2149" i="4" a="1"/>
  <c r="F2149" i="4" s="1"/>
  <c r="F2148" i="4" a="1"/>
  <c r="F2148" i="4" s="1"/>
  <c r="F2147" i="4" a="1"/>
  <c r="F2147" i="4" s="1"/>
  <c r="F2146" i="4" a="1"/>
  <c r="F2146" i="4" s="1"/>
  <c r="F2145" i="4" a="1"/>
  <c r="F2145" i="4" s="1"/>
  <c r="F2144" i="4" a="1"/>
  <c r="F2144" i="4" s="1"/>
  <c r="F2143" i="4" a="1"/>
  <c r="F2143" i="4" s="1"/>
  <c r="F2142" i="4" a="1"/>
  <c r="F2142" i="4" s="1"/>
  <c r="F2141" i="4" a="1"/>
  <c r="F2141" i="4" s="1"/>
  <c r="F2140" i="4" a="1"/>
  <c r="F2140" i="4" s="1"/>
  <c r="F2139" i="4" a="1"/>
  <c r="F2139" i="4" s="1"/>
  <c r="F2138" i="4" a="1"/>
  <c r="F2138" i="4" s="1"/>
  <c r="F2137" i="4" a="1"/>
  <c r="F2137" i="4" s="1"/>
  <c r="F2136" i="4" a="1"/>
  <c r="F2136" i="4" s="1"/>
  <c r="F2135" i="4" a="1"/>
  <c r="F2135" i="4" s="1"/>
  <c r="F2134" i="4" a="1"/>
  <c r="F2134" i="4" s="1"/>
  <c r="F2133" i="4" a="1"/>
  <c r="F2133" i="4" s="1"/>
  <c r="F2132" i="4" a="1"/>
  <c r="F2132" i="4" s="1"/>
  <c r="F2131" i="4" a="1"/>
  <c r="F2131" i="4" s="1"/>
  <c r="F2130" i="4" a="1"/>
  <c r="F2130" i="4" s="1"/>
  <c r="F2129" i="4" a="1"/>
  <c r="F2129" i="4" s="1"/>
  <c r="F2128" i="4" a="1"/>
  <c r="F2128" i="4" s="1"/>
  <c r="F2127" i="4" a="1"/>
  <c r="F2127" i="4" s="1"/>
  <c r="F2126" i="4" a="1"/>
  <c r="F2126" i="4" s="1"/>
  <c r="F2125" i="4" a="1"/>
  <c r="F2125" i="4" s="1"/>
  <c r="F2124" i="4" a="1"/>
  <c r="F2124" i="4" s="1"/>
  <c r="F2123" i="4" a="1"/>
  <c r="F2123" i="4" s="1"/>
  <c r="F2122" i="4" a="1"/>
  <c r="F2122" i="4" s="1"/>
  <c r="F2121" i="4" a="1"/>
  <c r="F2121" i="4" s="1"/>
  <c r="F2120" i="4" a="1"/>
  <c r="F2120" i="4" s="1"/>
  <c r="F2119" i="4" a="1"/>
  <c r="F2119" i="4" s="1"/>
  <c r="F2118" i="4" a="1"/>
  <c r="F2118" i="4" s="1"/>
  <c r="F2117" i="4" a="1"/>
  <c r="F2117" i="4" s="1"/>
  <c r="F2116" i="4" a="1"/>
  <c r="F2116" i="4" s="1"/>
  <c r="F2115" i="4" a="1"/>
  <c r="F2115" i="4" s="1"/>
  <c r="F2114" i="4" a="1"/>
  <c r="F2114" i="4" s="1"/>
  <c r="F2113" i="4" a="1"/>
  <c r="F2113" i="4" s="1"/>
  <c r="F2112" i="4" a="1"/>
  <c r="F2112" i="4" s="1"/>
  <c r="F2111" i="4" a="1"/>
  <c r="F2111" i="4" s="1"/>
  <c r="F2110" i="4" a="1"/>
  <c r="F2110" i="4" s="1"/>
  <c r="F2109" i="4" a="1"/>
  <c r="F2109" i="4" s="1"/>
  <c r="F2108" i="4" a="1"/>
  <c r="F2108" i="4" s="1"/>
  <c r="F2107" i="4" a="1"/>
  <c r="F2107" i="4" s="1"/>
  <c r="F2106" i="4" a="1"/>
  <c r="F2106" i="4" s="1"/>
  <c r="F2105" i="4" a="1"/>
  <c r="F2105" i="4" s="1"/>
  <c r="F2104" i="4" a="1"/>
  <c r="F2104" i="4" s="1"/>
  <c r="F2103" i="4" a="1"/>
  <c r="F2103" i="4" s="1"/>
  <c r="F2102" i="4" a="1"/>
  <c r="F2102" i="4" s="1"/>
  <c r="F2101" i="4" a="1"/>
  <c r="F2101" i="4" s="1"/>
  <c r="F2100" i="4" a="1"/>
  <c r="F2100" i="4" s="1"/>
  <c r="F2099" i="4" a="1"/>
  <c r="F2099" i="4" s="1"/>
  <c r="F2098" i="4" a="1"/>
  <c r="F2098" i="4" s="1"/>
  <c r="F2097" i="4" a="1"/>
  <c r="F2097" i="4" s="1"/>
  <c r="F2096" i="4" a="1"/>
  <c r="F2096" i="4" s="1"/>
  <c r="F2095" i="4" a="1"/>
  <c r="F2095" i="4" s="1"/>
  <c r="F2094" i="4" a="1"/>
  <c r="F2094" i="4" s="1"/>
  <c r="F2093" i="4" a="1"/>
  <c r="F2093" i="4" s="1"/>
  <c r="F2092" i="4" a="1"/>
  <c r="F2092" i="4" s="1"/>
  <c r="F2091" i="4" a="1"/>
  <c r="F2091" i="4" s="1"/>
  <c r="F2090" i="4" a="1"/>
  <c r="F2090" i="4" s="1"/>
  <c r="F2089" i="4" a="1"/>
  <c r="F2089" i="4" s="1"/>
  <c r="F2088" i="4" a="1"/>
  <c r="F2088" i="4" s="1"/>
  <c r="F2087" i="4" a="1"/>
  <c r="F2087" i="4" s="1"/>
  <c r="F2086" i="4" a="1"/>
  <c r="F2086" i="4" s="1"/>
  <c r="F2085" i="4" a="1"/>
  <c r="F2085" i="4" s="1"/>
  <c r="F2084" i="4" a="1"/>
  <c r="F2084" i="4" s="1"/>
  <c r="F2083" i="4" a="1"/>
  <c r="F2083" i="4" s="1"/>
  <c r="F2082" i="4" a="1"/>
  <c r="F2082" i="4" s="1"/>
  <c r="F2081" i="4" a="1"/>
  <c r="F2081" i="4" s="1"/>
  <c r="F2080" i="4" a="1"/>
  <c r="F2080" i="4" s="1"/>
  <c r="F2079" i="4" a="1"/>
  <c r="F2079" i="4" s="1"/>
  <c r="F2078" i="4" a="1"/>
  <c r="F2078" i="4" s="1"/>
  <c r="F2077" i="4" a="1"/>
  <c r="F2077" i="4" s="1"/>
  <c r="F2076" i="4" a="1"/>
  <c r="F2076" i="4" s="1"/>
  <c r="F2075" i="4" a="1"/>
  <c r="F2075" i="4" s="1"/>
  <c r="F2074" i="4" a="1"/>
  <c r="F2074" i="4" s="1"/>
  <c r="F2073" i="4" a="1"/>
  <c r="F2073" i="4" s="1"/>
  <c r="F2072" i="4" a="1"/>
  <c r="F2072" i="4" s="1"/>
  <c r="F2071" i="4" a="1"/>
  <c r="F2071" i="4" s="1"/>
  <c r="F2070" i="4" a="1"/>
  <c r="F2070" i="4" s="1"/>
  <c r="F2069" i="4" a="1"/>
  <c r="F2069" i="4" s="1"/>
  <c r="F2068" i="4" a="1"/>
  <c r="F2068" i="4" s="1"/>
  <c r="F2067" i="4" a="1"/>
  <c r="F2067" i="4" s="1"/>
  <c r="F2066" i="4" a="1"/>
  <c r="F2066" i="4" s="1"/>
  <c r="F2065" i="4" a="1"/>
  <c r="F2065" i="4" s="1"/>
  <c r="F2064" i="4" a="1"/>
  <c r="F2064" i="4" s="1"/>
  <c r="F2063" i="4" a="1"/>
  <c r="F2063" i="4" s="1"/>
  <c r="F2062" i="4" a="1"/>
  <c r="F2062" i="4" s="1"/>
  <c r="F2061" i="4" a="1"/>
  <c r="F2061" i="4" s="1"/>
  <c r="F2060" i="4" a="1"/>
  <c r="F2060" i="4" s="1"/>
  <c r="F2059" i="4" a="1"/>
  <c r="F2059" i="4" s="1"/>
  <c r="F2058" i="4" a="1"/>
  <c r="F2058" i="4" s="1"/>
  <c r="F2057" i="4" a="1"/>
  <c r="F2057" i="4" s="1"/>
  <c r="F2056" i="4" a="1"/>
  <c r="F2056" i="4" s="1"/>
  <c r="F2055" i="4" a="1"/>
  <c r="F2055" i="4" s="1"/>
  <c r="F2054" i="4" a="1"/>
  <c r="F2054" i="4" s="1"/>
  <c r="F2053" i="4" a="1"/>
  <c r="F2053" i="4" s="1"/>
  <c r="F2052" i="4" a="1"/>
  <c r="F2052" i="4" s="1"/>
  <c r="F2051" i="4" a="1"/>
  <c r="F2051" i="4" s="1"/>
  <c r="F2050" i="4" a="1"/>
  <c r="F2050" i="4" s="1"/>
  <c r="F2049" i="4" a="1"/>
  <c r="F2049" i="4" s="1"/>
  <c r="F2048" i="4" a="1"/>
  <c r="F2048" i="4" s="1"/>
  <c r="F2047" i="4" a="1"/>
  <c r="F2047" i="4" s="1"/>
  <c r="F2046" i="4" a="1"/>
  <c r="F2046" i="4" s="1"/>
  <c r="F2045" i="4" a="1"/>
  <c r="F2045" i="4" s="1"/>
  <c r="F2044" i="4" a="1"/>
  <c r="F2044" i="4" s="1"/>
  <c r="F2043" i="4" a="1"/>
  <c r="F2043" i="4" s="1"/>
  <c r="F2042" i="4" a="1"/>
  <c r="F2042" i="4" s="1"/>
  <c r="F2041" i="4" a="1"/>
  <c r="F2041" i="4" s="1"/>
  <c r="F2040" i="4" a="1"/>
  <c r="F2040" i="4" s="1"/>
  <c r="F2039" i="4" a="1"/>
  <c r="F2039" i="4" s="1"/>
  <c r="F2038" i="4" a="1"/>
  <c r="F2038" i="4" s="1"/>
  <c r="F2037" i="4" a="1"/>
  <c r="F2037" i="4" s="1"/>
  <c r="F2036" i="4" a="1"/>
  <c r="F2036" i="4" s="1"/>
  <c r="F2035" i="4" a="1"/>
  <c r="F2035" i="4" s="1"/>
  <c r="F2034" i="4" a="1"/>
  <c r="F2034" i="4" s="1"/>
  <c r="F2033" i="4" a="1"/>
  <c r="F2033" i="4" s="1"/>
  <c r="F2032" i="4" a="1"/>
  <c r="F2032" i="4" s="1"/>
  <c r="F2031" i="4" a="1"/>
  <c r="F2031" i="4" s="1"/>
  <c r="F2030" i="4" a="1"/>
  <c r="F2030" i="4" s="1"/>
  <c r="F2029" i="4" a="1"/>
  <c r="F2029" i="4" s="1"/>
  <c r="F2028" i="4" a="1"/>
  <c r="F2028" i="4" s="1"/>
  <c r="F2027" i="4" a="1"/>
  <c r="F2027" i="4" s="1"/>
  <c r="F2026" i="4" a="1"/>
  <c r="F2026" i="4" s="1"/>
  <c r="F2025" i="4" a="1"/>
  <c r="F2025" i="4" s="1"/>
  <c r="F2024" i="4" a="1"/>
  <c r="F2024" i="4" s="1"/>
  <c r="F2023" i="4" a="1"/>
  <c r="F2023" i="4" s="1"/>
  <c r="F2022" i="4" a="1"/>
  <c r="F2022" i="4" s="1"/>
  <c r="F2021" i="4" a="1"/>
  <c r="F2021" i="4" s="1"/>
  <c r="F2020" i="4" a="1"/>
  <c r="F2020" i="4" s="1"/>
  <c r="F2019" i="4" a="1"/>
  <c r="F2019" i="4" s="1"/>
  <c r="F2018" i="4" a="1"/>
  <c r="F2018" i="4" s="1"/>
  <c r="F2017" i="4" a="1"/>
  <c r="F2017" i="4" s="1"/>
  <c r="F2016" i="4" a="1"/>
  <c r="F2016" i="4" s="1"/>
  <c r="F2015" i="4" a="1"/>
  <c r="F2015" i="4" s="1"/>
  <c r="F2014" i="4" a="1"/>
  <c r="F2014" i="4" s="1"/>
  <c r="F2013" i="4" a="1"/>
  <c r="F2013" i="4" s="1"/>
  <c r="F2012" i="4" a="1"/>
  <c r="F2012" i="4" s="1"/>
  <c r="F2011" i="4" a="1"/>
  <c r="F2011" i="4" s="1"/>
  <c r="F2010" i="4" a="1"/>
  <c r="F2010" i="4" s="1"/>
  <c r="F2009" i="4" a="1"/>
  <c r="F2009" i="4" s="1"/>
  <c r="F2008" i="4" a="1"/>
  <c r="F2008" i="4" s="1"/>
  <c r="F2007" i="4" a="1"/>
  <c r="F2007" i="4" s="1"/>
  <c r="F2006" i="4" a="1"/>
  <c r="F2006" i="4" s="1"/>
  <c r="F2005" i="4" a="1"/>
  <c r="F2005" i="4" s="1"/>
  <c r="F2004" i="4" a="1"/>
  <c r="F2004" i="4" s="1"/>
  <c r="F2003" i="4" a="1"/>
  <c r="F2003" i="4" s="1"/>
  <c r="F2002" i="4" a="1"/>
  <c r="F2002" i="4" s="1"/>
  <c r="F2001" i="4" a="1"/>
  <c r="F2001" i="4" s="1"/>
  <c r="F2000" i="4" a="1"/>
  <c r="F2000" i="4" s="1"/>
  <c r="F1999" i="4" a="1"/>
  <c r="F1999" i="4" s="1"/>
  <c r="F1998" i="4" a="1"/>
  <c r="F1998" i="4" s="1"/>
  <c r="F1997" i="4" a="1"/>
  <c r="F1997" i="4" s="1"/>
  <c r="F1996" i="4" a="1"/>
  <c r="F1996" i="4" s="1"/>
  <c r="F1995" i="4" a="1"/>
  <c r="F1995" i="4" s="1"/>
  <c r="F1994" i="4" a="1"/>
  <c r="F1994" i="4" s="1"/>
  <c r="F1993" i="4" a="1"/>
  <c r="F1993" i="4" s="1"/>
  <c r="F1992" i="4" a="1"/>
  <c r="F1992" i="4" s="1"/>
  <c r="F1991" i="4" a="1"/>
  <c r="F1991" i="4" s="1"/>
  <c r="F1990" i="4" a="1"/>
  <c r="F1990" i="4" s="1"/>
  <c r="F1989" i="4" a="1"/>
  <c r="F1989" i="4" s="1"/>
  <c r="F1988" i="4" a="1"/>
  <c r="F1988" i="4" s="1"/>
  <c r="F1987" i="4" a="1"/>
  <c r="F1987" i="4" s="1"/>
  <c r="F1986" i="4" a="1"/>
  <c r="F1986" i="4" s="1"/>
  <c r="F1985" i="4" a="1"/>
  <c r="F1985" i="4" s="1"/>
  <c r="F1984" i="4" a="1"/>
  <c r="F1984" i="4" s="1"/>
  <c r="F1983" i="4" a="1"/>
  <c r="F1983" i="4" s="1"/>
  <c r="F1982" i="4" a="1"/>
  <c r="F1982" i="4" s="1"/>
  <c r="F1981" i="4" a="1"/>
  <c r="F1981" i="4" s="1"/>
  <c r="F1980" i="4" a="1"/>
  <c r="F1980" i="4" s="1"/>
  <c r="F1979" i="4" a="1"/>
  <c r="F1979" i="4" s="1"/>
  <c r="F1978" i="4" a="1"/>
  <c r="F1978" i="4" s="1"/>
  <c r="F1977" i="4" a="1"/>
  <c r="F1977" i="4" s="1"/>
  <c r="F1976" i="4" a="1"/>
  <c r="F1976" i="4" s="1"/>
  <c r="F1975" i="4" a="1"/>
  <c r="F1975" i="4" s="1"/>
  <c r="F1974" i="4" a="1"/>
  <c r="F1974" i="4" s="1"/>
  <c r="F1973" i="4" a="1"/>
  <c r="F1973" i="4" s="1"/>
  <c r="F1972" i="4" a="1"/>
  <c r="F1972" i="4" s="1"/>
  <c r="F1971" i="4" a="1"/>
  <c r="F1971" i="4" s="1"/>
  <c r="F1970" i="4" a="1"/>
  <c r="F1970" i="4" s="1"/>
  <c r="F1969" i="4" a="1"/>
  <c r="F1969" i="4" s="1"/>
  <c r="F1968" i="4" a="1"/>
  <c r="F1968" i="4" s="1"/>
  <c r="F1967" i="4" a="1"/>
  <c r="F1967" i="4" s="1"/>
  <c r="F1966" i="4" a="1"/>
  <c r="F1966" i="4" s="1"/>
  <c r="F1965" i="4" a="1"/>
  <c r="F1965" i="4" s="1"/>
  <c r="F1964" i="4" a="1"/>
  <c r="F1964" i="4" s="1"/>
  <c r="F1963" i="4" a="1"/>
  <c r="F1963" i="4" s="1"/>
  <c r="F1962" i="4" a="1"/>
  <c r="F1962" i="4" s="1"/>
  <c r="F1961" i="4" a="1"/>
  <c r="F1961" i="4" s="1"/>
  <c r="F1960" i="4" a="1"/>
  <c r="F1960" i="4" s="1"/>
  <c r="F1959" i="4" a="1"/>
  <c r="F1959" i="4" s="1"/>
  <c r="F1958" i="4" a="1"/>
  <c r="F1958" i="4" s="1"/>
  <c r="F1957" i="4" a="1"/>
  <c r="F1957" i="4" s="1"/>
  <c r="F1956" i="4" a="1"/>
  <c r="F1956" i="4" s="1"/>
  <c r="F1955" i="4" a="1"/>
  <c r="F1955" i="4" s="1"/>
  <c r="F1954" i="4" a="1"/>
  <c r="F1954" i="4" s="1"/>
  <c r="F1953" i="4" a="1"/>
  <c r="F1953" i="4" s="1"/>
  <c r="F1952" i="4" a="1"/>
  <c r="F1952" i="4" s="1"/>
  <c r="F1951" i="4" a="1"/>
  <c r="F1951" i="4" s="1"/>
  <c r="F1950" i="4" a="1"/>
  <c r="F1950" i="4" s="1"/>
  <c r="F1949" i="4" a="1"/>
  <c r="F1949" i="4" s="1"/>
  <c r="F1948" i="4" a="1"/>
  <c r="F1948" i="4" s="1"/>
  <c r="F1947" i="4" a="1"/>
  <c r="F1947" i="4" s="1"/>
  <c r="F1946" i="4" a="1"/>
  <c r="F1946" i="4" s="1"/>
  <c r="F1945" i="4" a="1"/>
  <c r="F1945" i="4" s="1"/>
  <c r="F1944" i="4" a="1"/>
  <c r="F1944" i="4" s="1"/>
  <c r="F1943" i="4" a="1"/>
  <c r="F1943" i="4" s="1"/>
  <c r="F1942" i="4" a="1"/>
  <c r="F1942" i="4" s="1"/>
  <c r="F1941" i="4" a="1"/>
  <c r="F1941" i="4" s="1"/>
  <c r="F1940" i="4" a="1"/>
  <c r="F1940" i="4" s="1"/>
  <c r="F1939" i="4" a="1"/>
  <c r="F1939" i="4" s="1"/>
  <c r="F1938" i="4" a="1"/>
  <c r="F1938" i="4" s="1"/>
  <c r="F1937" i="4" a="1"/>
  <c r="F1937" i="4" s="1"/>
  <c r="F1936" i="4" a="1"/>
  <c r="F1936" i="4" s="1"/>
  <c r="F1935" i="4" a="1"/>
  <c r="F1935" i="4" s="1"/>
  <c r="F1934" i="4" a="1"/>
  <c r="F1934" i="4" s="1"/>
  <c r="F1933" i="4" a="1"/>
  <c r="F1933" i="4" s="1"/>
  <c r="F1932" i="4" a="1"/>
  <c r="F1932" i="4" s="1"/>
  <c r="F1931" i="4" a="1"/>
  <c r="F1931" i="4" s="1"/>
  <c r="F1930" i="4" a="1"/>
  <c r="F1930" i="4" s="1"/>
  <c r="F1929" i="4" a="1"/>
  <c r="F1929" i="4" s="1"/>
  <c r="F1928" i="4" a="1"/>
  <c r="F1928" i="4" s="1"/>
  <c r="F1927" i="4" a="1"/>
  <c r="F1927" i="4" s="1"/>
  <c r="F1926" i="4" a="1"/>
  <c r="F1926" i="4" s="1"/>
  <c r="F1925" i="4" a="1"/>
  <c r="F1925" i="4" s="1"/>
  <c r="F1924" i="4" a="1"/>
  <c r="F1924" i="4" s="1"/>
  <c r="F1923" i="4" a="1"/>
  <c r="F1923" i="4" s="1"/>
  <c r="F1922" i="4" a="1"/>
  <c r="F1922" i="4" s="1"/>
  <c r="F1921" i="4" a="1"/>
  <c r="F1921" i="4" s="1"/>
  <c r="F1920" i="4" a="1"/>
  <c r="F1920" i="4" s="1"/>
  <c r="F1919" i="4" a="1"/>
  <c r="F1919" i="4" s="1"/>
  <c r="F1918" i="4" a="1"/>
  <c r="F1918" i="4" s="1"/>
  <c r="F1917" i="4" a="1"/>
  <c r="F1917" i="4" s="1"/>
  <c r="F1916" i="4" a="1"/>
  <c r="F1916" i="4" s="1"/>
  <c r="F1915" i="4" a="1"/>
  <c r="F1915" i="4" s="1"/>
  <c r="F1914" i="4" a="1"/>
  <c r="F1914" i="4" s="1"/>
  <c r="F1913" i="4" a="1"/>
  <c r="F1913" i="4" s="1"/>
  <c r="F1912" i="4" a="1"/>
  <c r="F1912" i="4" s="1"/>
  <c r="F1911" i="4" a="1"/>
  <c r="F1911" i="4" s="1"/>
  <c r="F1910" i="4" a="1"/>
  <c r="F1910" i="4" s="1"/>
  <c r="F1909" i="4" a="1"/>
  <c r="F1909" i="4" s="1"/>
  <c r="F1908" i="4" a="1"/>
  <c r="F1908" i="4" s="1"/>
  <c r="F1907" i="4" a="1"/>
  <c r="F1907" i="4" s="1"/>
  <c r="F1906" i="4" a="1"/>
  <c r="F1906" i="4" s="1"/>
  <c r="F1905" i="4" a="1"/>
  <c r="F1905" i="4" s="1"/>
  <c r="F1904" i="4" a="1"/>
  <c r="F1904" i="4" s="1"/>
  <c r="F1903" i="4" a="1"/>
  <c r="F1903" i="4" s="1"/>
  <c r="F1902" i="4" a="1"/>
  <c r="F1902" i="4" s="1"/>
  <c r="F1901" i="4" a="1"/>
  <c r="F1901" i="4" s="1"/>
  <c r="F1900" i="4" a="1"/>
  <c r="F1900" i="4" s="1"/>
  <c r="F1899" i="4" a="1"/>
  <c r="F1899" i="4" s="1"/>
  <c r="F1898" i="4" a="1"/>
  <c r="F1898" i="4" s="1"/>
  <c r="F1897" i="4" a="1"/>
  <c r="F1897" i="4" s="1"/>
  <c r="F1896" i="4" a="1"/>
  <c r="F1896" i="4" s="1"/>
  <c r="F1895" i="4" a="1"/>
  <c r="F1895" i="4" s="1"/>
  <c r="F1894" i="4" a="1"/>
  <c r="F1894" i="4" s="1"/>
  <c r="F1893" i="4" a="1"/>
  <c r="F1893" i="4" s="1"/>
  <c r="F1892" i="4" a="1"/>
  <c r="F1892" i="4" s="1"/>
  <c r="F1891" i="4" a="1"/>
  <c r="F1891" i="4" s="1"/>
  <c r="F1890" i="4" a="1"/>
  <c r="F1890" i="4" s="1"/>
  <c r="F1889" i="4" a="1"/>
  <c r="F1889" i="4" s="1"/>
  <c r="F1888" i="4" a="1"/>
  <c r="F1888" i="4" s="1"/>
  <c r="F1887" i="4" a="1"/>
  <c r="F1887" i="4" s="1"/>
  <c r="F1886" i="4" a="1"/>
  <c r="F1886" i="4" s="1"/>
  <c r="F1885" i="4" a="1"/>
  <c r="F1885" i="4" s="1"/>
  <c r="F1884" i="4" a="1"/>
  <c r="F1884" i="4" s="1"/>
  <c r="F1883" i="4" a="1"/>
  <c r="F1883" i="4" s="1"/>
  <c r="F1882" i="4" a="1"/>
  <c r="F1882" i="4" s="1"/>
  <c r="F1881" i="4" a="1"/>
  <c r="F1881" i="4" s="1"/>
  <c r="F1880" i="4" a="1"/>
  <c r="F1880" i="4" s="1"/>
  <c r="F1879" i="4" a="1"/>
  <c r="F1879" i="4" s="1"/>
  <c r="F1878" i="4" a="1"/>
  <c r="F1878" i="4" s="1"/>
  <c r="F1877" i="4" a="1"/>
  <c r="F1877" i="4" s="1"/>
  <c r="F1876" i="4" a="1"/>
  <c r="F1876" i="4" s="1"/>
  <c r="F1875" i="4" a="1"/>
  <c r="F1875" i="4" s="1"/>
  <c r="F1874" i="4" a="1"/>
  <c r="F1874" i="4" s="1"/>
  <c r="F1873" i="4" a="1"/>
  <c r="F1873" i="4" s="1"/>
  <c r="F1872" i="4" a="1"/>
  <c r="F1872" i="4" s="1"/>
  <c r="F1871" i="4" a="1"/>
  <c r="F1871" i="4" s="1"/>
  <c r="F1870" i="4" a="1"/>
  <c r="F1870" i="4" s="1"/>
  <c r="F1869" i="4" a="1"/>
  <c r="F1869" i="4" s="1"/>
  <c r="F1868" i="4" a="1"/>
  <c r="F1868" i="4" s="1"/>
  <c r="F1867" i="4" a="1"/>
  <c r="F1867" i="4" s="1"/>
  <c r="F1866" i="4" a="1"/>
  <c r="F1866" i="4" s="1"/>
  <c r="F1865" i="4" a="1"/>
  <c r="F1865" i="4" s="1"/>
  <c r="F1864" i="4" a="1"/>
  <c r="F1864" i="4" s="1"/>
  <c r="F1863" i="4" a="1"/>
  <c r="F1863" i="4" s="1"/>
  <c r="F1862" i="4" a="1"/>
  <c r="F1862" i="4" s="1"/>
  <c r="F1861" i="4" a="1"/>
  <c r="F1861" i="4" s="1"/>
  <c r="F1860" i="4" a="1"/>
  <c r="F1860" i="4" s="1"/>
  <c r="F1859" i="4" a="1"/>
  <c r="F1859" i="4" s="1"/>
  <c r="F1858" i="4" a="1"/>
  <c r="F1858" i="4" s="1"/>
  <c r="F1857" i="4" a="1"/>
  <c r="F1857" i="4" s="1"/>
  <c r="F1856" i="4" a="1"/>
  <c r="F1856" i="4" s="1"/>
  <c r="F1855" i="4" a="1"/>
  <c r="F1855" i="4" s="1"/>
  <c r="F1854" i="4" a="1"/>
  <c r="F1854" i="4" s="1"/>
  <c r="F1853" i="4" a="1"/>
  <c r="F1853" i="4" s="1"/>
  <c r="F1852" i="4" a="1"/>
  <c r="F1852" i="4" s="1"/>
  <c r="F1851" i="4" a="1"/>
  <c r="F1851" i="4" s="1"/>
  <c r="F1850" i="4" a="1"/>
  <c r="F1850" i="4" s="1"/>
  <c r="F1849" i="4" a="1"/>
  <c r="F1849" i="4" s="1"/>
  <c r="F1848" i="4" a="1"/>
  <c r="F1848" i="4" s="1"/>
  <c r="F1847" i="4" a="1"/>
  <c r="F1847" i="4" s="1"/>
  <c r="F1846" i="4" a="1"/>
  <c r="F1846" i="4" s="1"/>
  <c r="F1845" i="4" a="1"/>
  <c r="F1845" i="4" s="1"/>
  <c r="F1844" i="4" a="1"/>
  <c r="F1844" i="4" s="1"/>
  <c r="F1843" i="4" a="1"/>
  <c r="F1843" i="4" s="1"/>
  <c r="F1842" i="4" a="1"/>
  <c r="F1842" i="4" s="1"/>
  <c r="F1841" i="4" a="1"/>
  <c r="F1841" i="4" s="1"/>
  <c r="F1840" i="4" a="1"/>
  <c r="F1840" i="4" s="1"/>
  <c r="F1839" i="4" a="1"/>
  <c r="F1839" i="4" s="1"/>
  <c r="F1838" i="4" a="1"/>
  <c r="F1838" i="4" s="1"/>
  <c r="F1837" i="4" a="1"/>
  <c r="F1837" i="4" s="1"/>
  <c r="F1836" i="4" a="1"/>
  <c r="F1836" i="4" s="1"/>
  <c r="F1835" i="4" a="1"/>
  <c r="F1835" i="4" s="1"/>
  <c r="F1834" i="4" a="1"/>
  <c r="F1834" i="4" s="1"/>
  <c r="F1833" i="4" a="1"/>
  <c r="F1833" i="4" s="1"/>
  <c r="F1832" i="4" a="1"/>
  <c r="F1832" i="4" s="1"/>
  <c r="F1831" i="4" a="1"/>
  <c r="F1831" i="4" s="1"/>
  <c r="F1830" i="4" a="1"/>
  <c r="F1830" i="4" s="1"/>
  <c r="F1829" i="4" a="1"/>
  <c r="F1829" i="4" s="1"/>
  <c r="F1828" i="4" a="1"/>
  <c r="F1828" i="4" s="1"/>
  <c r="F1827" i="4" a="1"/>
  <c r="F1827" i="4" s="1"/>
  <c r="F1826" i="4" a="1"/>
  <c r="F1826" i="4" s="1"/>
  <c r="F1825" i="4" a="1"/>
  <c r="F1825" i="4" s="1"/>
  <c r="F1824" i="4" a="1"/>
  <c r="F1824" i="4" s="1"/>
  <c r="F1823" i="4" a="1"/>
  <c r="F1823" i="4" s="1"/>
  <c r="F1822" i="4" a="1"/>
  <c r="F1822" i="4" s="1"/>
  <c r="F1821" i="4" a="1"/>
  <c r="F1821" i="4" s="1"/>
  <c r="F1820" i="4" a="1"/>
  <c r="F1820" i="4" s="1"/>
  <c r="F1819" i="4" a="1"/>
  <c r="F1819" i="4" s="1"/>
  <c r="F1818" i="4" a="1"/>
  <c r="F1818" i="4" s="1"/>
  <c r="F1817" i="4" a="1"/>
  <c r="F1817" i="4" s="1"/>
  <c r="F1816" i="4" a="1"/>
  <c r="F1816" i="4" s="1"/>
  <c r="F1815" i="4" a="1"/>
  <c r="F1815" i="4" s="1"/>
  <c r="F1814" i="4" a="1"/>
  <c r="F1814" i="4" s="1"/>
  <c r="F1813" i="4" a="1"/>
  <c r="F1813" i="4" s="1"/>
  <c r="F1812" i="4" a="1"/>
  <c r="F1812" i="4" s="1"/>
  <c r="F1811" i="4" a="1"/>
  <c r="F1811" i="4" s="1"/>
  <c r="F1810" i="4" a="1"/>
  <c r="F1810" i="4" s="1"/>
  <c r="F1809" i="4" a="1"/>
  <c r="F1809" i="4" s="1"/>
  <c r="F1808" i="4" a="1"/>
  <c r="F1808" i="4" s="1"/>
  <c r="F1807" i="4" a="1"/>
  <c r="F1807" i="4" s="1"/>
  <c r="F1806" i="4" a="1"/>
  <c r="F1806" i="4" s="1"/>
  <c r="F1805" i="4" a="1"/>
  <c r="F1805" i="4" s="1"/>
  <c r="F1804" i="4" a="1"/>
  <c r="F1804" i="4" s="1"/>
  <c r="F1803" i="4" a="1"/>
  <c r="F1803" i="4" s="1"/>
  <c r="F1802" i="4" a="1"/>
  <c r="F1802" i="4" s="1"/>
  <c r="F1801" i="4" a="1"/>
  <c r="F1801" i="4" s="1"/>
  <c r="F1800" i="4" a="1"/>
  <c r="F1800" i="4" s="1"/>
  <c r="F1799" i="4" a="1"/>
  <c r="F1799" i="4" s="1"/>
  <c r="F1798" i="4" a="1"/>
  <c r="F1798" i="4" s="1"/>
  <c r="F1797" i="4" a="1"/>
  <c r="F1797" i="4" s="1"/>
  <c r="F1796" i="4" a="1"/>
  <c r="F1796" i="4" s="1"/>
  <c r="F1795" i="4" a="1"/>
  <c r="F1795" i="4" s="1"/>
  <c r="F1794" i="4" a="1"/>
  <c r="F1794" i="4" s="1"/>
  <c r="F1793" i="4" a="1"/>
  <c r="F1793" i="4" s="1"/>
  <c r="F1792" i="4" a="1"/>
  <c r="F1792" i="4" s="1"/>
  <c r="F1791" i="4" a="1"/>
  <c r="F1791" i="4" s="1"/>
  <c r="F1790" i="4" a="1"/>
  <c r="F1790" i="4" s="1"/>
  <c r="F1789" i="4" a="1"/>
  <c r="F1789" i="4" s="1"/>
  <c r="F1788" i="4" a="1"/>
  <c r="F1788" i="4" s="1"/>
  <c r="F1787" i="4" a="1"/>
  <c r="F1787" i="4" s="1"/>
  <c r="F1786" i="4" a="1"/>
  <c r="F1786" i="4" s="1"/>
  <c r="F1785" i="4" a="1"/>
  <c r="F1785" i="4" s="1"/>
  <c r="F1784" i="4" a="1"/>
  <c r="F1784" i="4" s="1"/>
  <c r="F1783" i="4" a="1"/>
  <c r="F1783" i="4" s="1"/>
  <c r="F1782" i="4" a="1"/>
  <c r="F1782" i="4" s="1"/>
  <c r="F1781" i="4" a="1"/>
  <c r="F1781" i="4" s="1"/>
  <c r="F1780" i="4" a="1"/>
  <c r="F1780" i="4" s="1"/>
  <c r="F1779" i="4" a="1"/>
  <c r="F1779" i="4" s="1"/>
  <c r="F1778" i="4" a="1"/>
  <c r="F1778" i="4" s="1"/>
  <c r="F1777" i="4" a="1"/>
  <c r="F1777" i="4" s="1"/>
  <c r="F1776" i="4" a="1"/>
  <c r="F1776" i="4" s="1"/>
  <c r="F1775" i="4" a="1"/>
  <c r="F1775" i="4" s="1"/>
  <c r="F1774" i="4" a="1"/>
  <c r="F1774" i="4" s="1"/>
  <c r="F1773" i="4" a="1"/>
  <c r="F1773" i="4" s="1"/>
  <c r="F1772" i="4" a="1"/>
  <c r="F1772" i="4" s="1"/>
  <c r="F1771" i="4" a="1"/>
  <c r="F1771" i="4" s="1"/>
  <c r="F1770" i="4" a="1"/>
  <c r="F1770" i="4" s="1"/>
  <c r="F1769" i="4" a="1"/>
  <c r="F1769" i="4" s="1"/>
  <c r="F1768" i="4" a="1"/>
  <c r="F1768" i="4" s="1"/>
  <c r="F1767" i="4" a="1"/>
  <c r="F1767" i="4" s="1"/>
  <c r="F1766" i="4" a="1"/>
  <c r="F1766" i="4" s="1"/>
  <c r="F1765" i="4" a="1"/>
  <c r="F1765" i="4" s="1"/>
  <c r="F1764" i="4" a="1"/>
  <c r="F1764" i="4" s="1"/>
  <c r="F1763" i="4" a="1"/>
  <c r="F1763" i="4" s="1"/>
  <c r="F1762" i="4" a="1"/>
  <c r="F1762" i="4" s="1"/>
  <c r="F1761" i="4" a="1"/>
  <c r="F1761" i="4" s="1"/>
  <c r="F1760" i="4" a="1"/>
  <c r="F1760" i="4" s="1"/>
  <c r="F1759" i="4" a="1"/>
  <c r="F1759" i="4" s="1"/>
  <c r="F1758" i="4" a="1"/>
  <c r="F1758" i="4" s="1"/>
  <c r="F1757" i="4" a="1"/>
  <c r="F1757" i="4" s="1"/>
  <c r="F1756" i="4" a="1"/>
  <c r="F1756" i="4" s="1"/>
  <c r="F1755" i="4" a="1"/>
  <c r="F1755" i="4" s="1"/>
  <c r="F1754" i="4" a="1"/>
  <c r="F1754" i="4" s="1"/>
  <c r="F1753" i="4" a="1"/>
  <c r="F1753" i="4" s="1"/>
  <c r="F1752" i="4" a="1"/>
  <c r="F1752" i="4" s="1"/>
  <c r="F1751" i="4" a="1"/>
  <c r="F1751" i="4" s="1"/>
  <c r="F1750" i="4" a="1"/>
  <c r="F1750" i="4" s="1"/>
  <c r="F1749" i="4" a="1"/>
  <c r="F1749" i="4" s="1"/>
  <c r="F1748" i="4" a="1"/>
  <c r="F1748" i="4" s="1"/>
  <c r="F1747" i="4" a="1"/>
  <c r="F1747" i="4" s="1"/>
  <c r="F1746" i="4" a="1"/>
  <c r="F1746" i="4" s="1"/>
  <c r="F1745" i="4" a="1"/>
  <c r="F1745" i="4" s="1"/>
  <c r="F1744" i="4" a="1"/>
  <c r="F1744" i="4" s="1"/>
  <c r="F1743" i="4" a="1"/>
  <c r="F1743" i="4" s="1"/>
  <c r="F1742" i="4" a="1"/>
  <c r="F1742" i="4" s="1"/>
  <c r="F1741" i="4" a="1"/>
  <c r="F1741" i="4" s="1"/>
  <c r="F1740" i="4" a="1"/>
  <c r="F1740" i="4" s="1"/>
  <c r="F1739" i="4" a="1"/>
  <c r="F1739" i="4" s="1"/>
  <c r="F1738" i="4" a="1"/>
  <c r="F1738" i="4" s="1"/>
  <c r="F1737" i="4" a="1"/>
  <c r="F1737" i="4" s="1"/>
  <c r="F1736" i="4" a="1"/>
  <c r="F1736" i="4" s="1"/>
  <c r="F1735" i="4" a="1"/>
  <c r="F1735" i="4" s="1"/>
  <c r="F1734" i="4" a="1"/>
  <c r="F1734" i="4" s="1"/>
  <c r="F1733" i="4" a="1"/>
  <c r="F1733" i="4" s="1"/>
  <c r="F1732" i="4" a="1"/>
  <c r="F1732" i="4" s="1"/>
  <c r="F1731" i="4" a="1"/>
  <c r="F1731" i="4" s="1"/>
  <c r="F1730" i="4" a="1"/>
  <c r="F1730" i="4" s="1"/>
  <c r="F1729" i="4" a="1"/>
  <c r="F1729" i="4" s="1"/>
  <c r="F1728" i="4" a="1"/>
  <c r="F1728" i="4" s="1"/>
  <c r="F1727" i="4" a="1"/>
  <c r="F1727" i="4" s="1"/>
  <c r="F1726" i="4" a="1"/>
  <c r="F1726" i="4" s="1"/>
  <c r="F1725" i="4" a="1"/>
  <c r="F1725" i="4" s="1"/>
  <c r="F1724" i="4" a="1"/>
  <c r="F1724" i="4" s="1"/>
  <c r="F1723" i="4" a="1"/>
  <c r="F1723" i="4" s="1"/>
  <c r="F1722" i="4" a="1"/>
  <c r="F1722" i="4" s="1"/>
  <c r="F1721" i="4" a="1"/>
  <c r="F1721" i="4" s="1"/>
  <c r="F1720" i="4" a="1"/>
  <c r="F1720" i="4" s="1"/>
  <c r="F1719" i="4" a="1"/>
  <c r="F1719" i="4" s="1"/>
  <c r="F1718" i="4" a="1"/>
  <c r="F1718" i="4" s="1"/>
  <c r="F1717" i="4" a="1"/>
  <c r="F1717" i="4" s="1"/>
  <c r="F1716" i="4" a="1"/>
  <c r="F1716" i="4" s="1"/>
  <c r="F1715" i="4" a="1"/>
  <c r="F1715" i="4" s="1"/>
  <c r="F1714" i="4" a="1"/>
  <c r="F1714" i="4" s="1"/>
  <c r="F1713" i="4" a="1"/>
  <c r="F1713" i="4" s="1"/>
  <c r="F1712" i="4" a="1"/>
  <c r="F1712" i="4" s="1"/>
  <c r="F1711" i="4" a="1"/>
  <c r="F1711" i="4" s="1"/>
  <c r="F1710" i="4" a="1"/>
  <c r="F1710" i="4" s="1"/>
  <c r="F1709" i="4" a="1"/>
  <c r="F1709" i="4" s="1"/>
  <c r="F1708" i="4" a="1"/>
  <c r="F1708" i="4" s="1"/>
  <c r="F1707" i="4" a="1"/>
  <c r="F1707" i="4" s="1"/>
  <c r="F1706" i="4" a="1"/>
  <c r="F1706" i="4" s="1"/>
  <c r="F1705" i="4" a="1"/>
  <c r="F1705" i="4" s="1"/>
  <c r="F1704" i="4" a="1"/>
  <c r="F1704" i="4" s="1"/>
  <c r="F1703" i="4" a="1"/>
  <c r="F1703" i="4" s="1"/>
  <c r="F1702" i="4" a="1"/>
  <c r="F1702" i="4" s="1"/>
  <c r="F1701" i="4" a="1"/>
  <c r="F1701" i="4" s="1"/>
  <c r="F1700" i="4" a="1"/>
  <c r="F1700" i="4" s="1"/>
  <c r="F1699" i="4" a="1"/>
  <c r="F1699" i="4" s="1"/>
  <c r="F1698" i="4" a="1"/>
  <c r="F1698" i="4" s="1"/>
  <c r="F1697" i="4" a="1"/>
  <c r="F1697" i="4" s="1"/>
  <c r="F1696" i="4" a="1"/>
  <c r="F1696" i="4" s="1"/>
  <c r="F1695" i="4" a="1"/>
  <c r="F1695" i="4" s="1"/>
  <c r="F1694" i="4" a="1"/>
  <c r="F1694" i="4" s="1"/>
  <c r="F1693" i="4" a="1"/>
  <c r="F1693" i="4" s="1"/>
  <c r="F1692" i="4" a="1"/>
  <c r="F1692" i="4" s="1"/>
  <c r="F1691" i="4" a="1"/>
  <c r="F1691" i="4" s="1"/>
  <c r="F1690" i="4" a="1"/>
  <c r="F1690" i="4" s="1"/>
  <c r="F1689" i="4" a="1"/>
  <c r="F1689" i="4" s="1"/>
  <c r="F1688" i="4" a="1"/>
  <c r="F1688" i="4" s="1"/>
  <c r="F1687" i="4" a="1"/>
  <c r="F1687" i="4" s="1"/>
  <c r="F1686" i="4" a="1"/>
  <c r="F1686" i="4" s="1"/>
  <c r="F1685" i="4" a="1"/>
  <c r="F1685" i="4" s="1"/>
  <c r="F1684" i="4" a="1"/>
  <c r="F1684" i="4" s="1"/>
  <c r="F1683" i="4" a="1"/>
  <c r="F1683" i="4" s="1"/>
  <c r="F1682" i="4" a="1"/>
  <c r="F1682" i="4" s="1"/>
  <c r="F1681" i="4" a="1"/>
  <c r="F1681" i="4" s="1"/>
  <c r="F1680" i="4" a="1"/>
  <c r="F1680" i="4" s="1"/>
  <c r="F1679" i="4" a="1"/>
  <c r="F1679" i="4" s="1"/>
  <c r="F1678" i="4" a="1"/>
  <c r="F1678" i="4" s="1"/>
  <c r="F1677" i="4" a="1"/>
  <c r="F1677" i="4" s="1"/>
  <c r="F1676" i="4" a="1"/>
  <c r="F1676" i="4" s="1"/>
  <c r="F1675" i="4" a="1"/>
  <c r="F1675" i="4" s="1"/>
  <c r="F1674" i="4" a="1"/>
  <c r="F1674" i="4" s="1"/>
  <c r="F1673" i="4" a="1"/>
  <c r="F1673" i="4" s="1"/>
  <c r="F1672" i="4" a="1"/>
  <c r="F1672" i="4" s="1"/>
  <c r="F1671" i="4" a="1"/>
  <c r="F1671" i="4" s="1"/>
  <c r="F1670" i="4" a="1"/>
  <c r="F1670" i="4" s="1"/>
  <c r="F1669" i="4" a="1"/>
  <c r="F1669" i="4" s="1"/>
  <c r="F1668" i="4" a="1"/>
  <c r="F1668" i="4" s="1"/>
  <c r="F1667" i="4" a="1"/>
  <c r="F1667" i="4" s="1"/>
  <c r="F1666" i="4" a="1"/>
  <c r="F1666" i="4" s="1"/>
  <c r="F1665" i="4" a="1"/>
  <c r="F1665" i="4" s="1"/>
  <c r="F1664" i="4" a="1"/>
  <c r="F1664" i="4" s="1"/>
  <c r="F1663" i="4" a="1"/>
  <c r="F1663" i="4" s="1"/>
  <c r="F1662" i="4" a="1"/>
  <c r="F1662" i="4" s="1"/>
  <c r="F1661" i="4" a="1"/>
  <c r="F1661" i="4" s="1"/>
  <c r="F1660" i="4" a="1"/>
  <c r="F1660" i="4" s="1"/>
  <c r="F1659" i="4" a="1"/>
  <c r="F1659" i="4" s="1"/>
  <c r="F1658" i="4" a="1"/>
  <c r="F1658" i="4" s="1"/>
  <c r="F1657" i="4" a="1"/>
  <c r="F1657" i="4" s="1"/>
  <c r="F1656" i="4" a="1"/>
  <c r="F1656" i="4" s="1"/>
  <c r="F1655" i="4" a="1"/>
  <c r="F1655" i="4" s="1"/>
  <c r="F1654" i="4" a="1"/>
  <c r="F1654" i="4" s="1"/>
  <c r="F1653" i="4" a="1"/>
  <c r="F1653" i="4" s="1"/>
  <c r="F1652" i="4" a="1"/>
  <c r="F1652" i="4" s="1"/>
  <c r="F1651" i="4" a="1"/>
  <c r="F1651" i="4" s="1"/>
  <c r="F1650" i="4" a="1"/>
  <c r="F1650" i="4" s="1"/>
  <c r="F1649" i="4" a="1"/>
  <c r="F1649" i="4" s="1"/>
  <c r="F1648" i="4" a="1"/>
  <c r="F1648" i="4" s="1"/>
  <c r="F1647" i="4" a="1"/>
  <c r="F1647" i="4" s="1"/>
  <c r="F1646" i="4" a="1"/>
  <c r="F1646" i="4" s="1"/>
  <c r="F1645" i="4" a="1"/>
  <c r="F1645" i="4" s="1"/>
  <c r="F1644" i="4" a="1"/>
  <c r="F1644" i="4" s="1"/>
  <c r="F1643" i="4" a="1"/>
  <c r="F1643" i="4" s="1"/>
  <c r="F1642" i="4" a="1"/>
  <c r="F1642" i="4" s="1"/>
  <c r="F1641" i="4" a="1"/>
  <c r="F1641" i="4" s="1"/>
  <c r="F1640" i="4" a="1"/>
  <c r="F1640" i="4" s="1"/>
  <c r="F1639" i="4" a="1"/>
  <c r="F1639" i="4" s="1"/>
  <c r="F1638" i="4" a="1"/>
  <c r="F1638" i="4" s="1"/>
  <c r="F1637" i="4" a="1"/>
  <c r="F1637" i="4" s="1"/>
  <c r="F1636" i="4" a="1"/>
  <c r="F1636" i="4" s="1"/>
  <c r="F1635" i="4" a="1"/>
  <c r="F1635" i="4" s="1"/>
  <c r="F1634" i="4" a="1"/>
  <c r="F1634" i="4" s="1"/>
  <c r="F1633" i="4" a="1"/>
  <c r="F1633" i="4" s="1"/>
  <c r="F1632" i="4" a="1"/>
  <c r="F1632" i="4" s="1"/>
  <c r="F1631" i="4" a="1"/>
  <c r="F1631" i="4" s="1"/>
  <c r="F1630" i="4" a="1"/>
  <c r="F1630" i="4" s="1"/>
  <c r="F1629" i="4" a="1"/>
  <c r="F1629" i="4" s="1"/>
  <c r="F1628" i="4" a="1"/>
  <c r="F1628" i="4" s="1"/>
  <c r="F1627" i="4" a="1"/>
  <c r="F1627" i="4" s="1"/>
  <c r="F1626" i="4" a="1"/>
  <c r="F1626" i="4" s="1"/>
  <c r="F1625" i="4" a="1"/>
  <c r="F1625" i="4" s="1"/>
  <c r="F1624" i="4" a="1"/>
  <c r="F1624" i="4" s="1"/>
  <c r="F1623" i="4" a="1"/>
  <c r="F1623" i="4" s="1"/>
  <c r="F1622" i="4" a="1"/>
  <c r="F1622" i="4" s="1"/>
  <c r="F1621" i="4" a="1"/>
  <c r="F1621" i="4" s="1"/>
  <c r="F1620" i="4" a="1"/>
  <c r="F1620" i="4" s="1"/>
  <c r="F1619" i="4" a="1"/>
  <c r="F1619" i="4" s="1"/>
  <c r="F1618" i="4" a="1"/>
  <c r="F1618" i="4" s="1"/>
  <c r="F1617" i="4" a="1"/>
  <c r="F1617" i="4" s="1"/>
  <c r="F1616" i="4" a="1"/>
  <c r="F1616" i="4" s="1"/>
  <c r="F1615" i="4" a="1"/>
  <c r="F1615" i="4" s="1"/>
  <c r="F1614" i="4" a="1"/>
  <c r="F1614" i="4" s="1"/>
  <c r="F1613" i="4" a="1"/>
  <c r="F1613" i="4" s="1"/>
  <c r="F1612" i="4" a="1"/>
  <c r="F1612" i="4" s="1"/>
  <c r="F1611" i="4" a="1"/>
  <c r="F1611" i="4" s="1"/>
  <c r="F1610" i="4" a="1"/>
  <c r="F1610" i="4" s="1"/>
  <c r="F1609" i="4" a="1"/>
  <c r="F1609" i="4" s="1"/>
  <c r="F1608" i="4" a="1"/>
  <c r="F1608" i="4" s="1"/>
  <c r="F1607" i="4" a="1"/>
  <c r="F1607" i="4" s="1"/>
  <c r="F1606" i="4" a="1"/>
  <c r="F1606" i="4" s="1"/>
  <c r="F1605" i="4" a="1"/>
  <c r="F1605" i="4" s="1"/>
  <c r="F1604" i="4" a="1"/>
  <c r="F1604" i="4" s="1"/>
  <c r="F1603" i="4" a="1"/>
  <c r="F1603" i="4" s="1"/>
  <c r="F1602" i="4" a="1"/>
  <c r="F1602" i="4" s="1"/>
  <c r="F1601" i="4" a="1"/>
  <c r="F1601" i="4" s="1"/>
  <c r="F1600" i="4" a="1"/>
  <c r="F1600" i="4" s="1"/>
  <c r="F1599" i="4" a="1"/>
  <c r="F1599" i="4" s="1"/>
  <c r="F1598" i="4" a="1"/>
  <c r="F1598" i="4" s="1"/>
  <c r="F1597" i="4" a="1"/>
  <c r="F1597" i="4" s="1"/>
  <c r="F1596" i="4" a="1"/>
  <c r="F1596" i="4" s="1"/>
  <c r="F1595" i="4" a="1"/>
  <c r="F1595" i="4" s="1"/>
  <c r="F1594" i="4" a="1"/>
  <c r="F1594" i="4" s="1"/>
  <c r="F1593" i="4" a="1"/>
  <c r="F1593" i="4" s="1"/>
  <c r="F1592" i="4" a="1"/>
  <c r="F1592" i="4" s="1"/>
  <c r="F1591" i="4" a="1"/>
  <c r="F1591" i="4" s="1"/>
  <c r="F1590" i="4" a="1"/>
  <c r="F1590" i="4" s="1"/>
  <c r="F1589" i="4" a="1"/>
  <c r="F1589" i="4" s="1"/>
  <c r="F1588" i="4" a="1"/>
  <c r="F1588" i="4" s="1"/>
  <c r="F1587" i="4" a="1"/>
  <c r="F1587" i="4" s="1"/>
  <c r="F1586" i="4" a="1"/>
  <c r="F1586" i="4" s="1"/>
  <c r="F1585" i="4" a="1"/>
  <c r="F1585" i="4" s="1"/>
  <c r="F1584" i="4" a="1"/>
  <c r="F1584" i="4" s="1"/>
  <c r="F1583" i="4" a="1"/>
  <c r="F1583" i="4" s="1"/>
  <c r="F1582" i="4" a="1"/>
  <c r="F1582" i="4" s="1"/>
  <c r="F1581" i="4" a="1"/>
  <c r="F1581" i="4" s="1"/>
  <c r="F1580" i="4" a="1"/>
  <c r="F1580" i="4" s="1"/>
  <c r="F1579" i="4" a="1"/>
  <c r="F1579" i="4" s="1"/>
  <c r="F1578" i="4" a="1"/>
  <c r="F1578" i="4" s="1"/>
  <c r="F1577" i="4" a="1"/>
  <c r="F1577" i="4" s="1"/>
  <c r="F1576" i="4" a="1"/>
  <c r="F1576" i="4" s="1"/>
  <c r="F1575" i="4" a="1"/>
  <c r="F1575" i="4" s="1"/>
  <c r="F1574" i="4" a="1"/>
  <c r="F1574" i="4" s="1"/>
  <c r="F1573" i="4" a="1"/>
  <c r="F1573" i="4" s="1"/>
  <c r="F1572" i="4" a="1"/>
  <c r="F1572" i="4" s="1"/>
  <c r="F1571" i="4" a="1"/>
  <c r="F1571" i="4" s="1"/>
  <c r="F1570" i="4" a="1"/>
  <c r="F1570" i="4" s="1"/>
  <c r="F1569" i="4" a="1"/>
  <c r="F1569" i="4" s="1"/>
  <c r="F1568" i="4" a="1"/>
  <c r="F1568" i="4" s="1"/>
  <c r="F1567" i="4" a="1"/>
  <c r="F1567" i="4" s="1"/>
  <c r="F1566" i="4" a="1"/>
  <c r="F1566" i="4" s="1"/>
  <c r="F1565" i="4" a="1"/>
  <c r="F1565" i="4" s="1"/>
  <c r="F1564" i="4" a="1"/>
  <c r="F1564" i="4" s="1"/>
  <c r="F1563" i="4" a="1"/>
  <c r="F1563" i="4" s="1"/>
  <c r="F1562" i="4" a="1"/>
  <c r="F1562" i="4" s="1"/>
  <c r="F1561" i="4" a="1"/>
  <c r="F1561" i="4" s="1"/>
  <c r="F1560" i="4" a="1"/>
  <c r="F1560" i="4" s="1"/>
  <c r="F1559" i="4" a="1"/>
  <c r="F1559" i="4" s="1"/>
  <c r="F1558" i="4" a="1"/>
  <c r="F1558" i="4" s="1"/>
  <c r="F1557" i="4" a="1"/>
  <c r="F1557" i="4" s="1"/>
  <c r="F1556" i="4" a="1"/>
  <c r="F1556" i="4" s="1"/>
  <c r="F1555" i="4" a="1"/>
  <c r="F1555" i="4" s="1"/>
  <c r="F1554" i="4" a="1"/>
  <c r="F1554" i="4" s="1"/>
  <c r="F1553" i="4" a="1"/>
  <c r="F1553" i="4" s="1"/>
  <c r="F1552" i="4" a="1"/>
  <c r="F1552" i="4" s="1"/>
  <c r="F1551" i="4" a="1"/>
  <c r="F1551" i="4" s="1"/>
  <c r="F1550" i="4" a="1"/>
  <c r="F1550" i="4" s="1"/>
  <c r="F1549" i="4" a="1"/>
  <c r="F1549" i="4" s="1"/>
  <c r="F1548" i="4" a="1"/>
  <c r="F1548" i="4" s="1"/>
  <c r="F1547" i="4" a="1"/>
  <c r="F1547" i="4" s="1"/>
  <c r="F1546" i="4" a="1"/>
  <c r="F1546" i="4" s="1"/>
  <c r="F1545" i="4" a="1"/>
  <c r="F1545" i="4" s="1"/>
  <c r="F1544" i="4" a="1"/>
  <c r="F1544" i="4" s="1"/>
  <c r="F1543" i="4" a="1"/>
  <c r="F1543" i="4" s="1"/>
  <c r="F1542" i="4" a="1"/>
  <c r="F1542" i="4" s="1"/>
  <c r="F1541" i="4" a="1"/>
  <c r="F1541" i="4" s="1"/>
  <c r="F1540" i="4" a="1"/>
  <c r="F1540" i="4" s="1"/>
  <c r="F1539" i="4" a="1"/>
  <c r="F1539" i="4" s="1"/>
  <c r="F1538" i="4" a="1"/>
  <c r="F1538" i="4" s="1"/>
  <c r="F1537" i="4" a="1"/>
  <c r="F1537" i="4" s="1"/>
  <c r="F1536" i="4" a="1"/>
  <c r="F1536" i="4" s="1"/>
  <c r="F1535" i="4" a="1"/>
  <c r="F1535" i="4" s="1"/>
  <c r="F1534" i="4" a="1"/>
  <c r="F1534" i="4" s="1"/>
  <c r="F1533" i="4" a="1"/>
  <c r="F1533" i="4" s="1"/>
  <c r="F1532" i="4" a="1"/>
  <c r="F1532" i="4" s="1"/>
  <c r="F1531" i="4" a="1"/>
  <c r="F1531" i="4" s="1"/>
  <c r="F1530" i="4" a="1"/>
  <c r="F1530" i="4" s="1"/>
  <c r="F1529" i="4" a="1"/>
  <c r="F1529" i="4" s="1"/>
  <c r="F1528" i="4" a="1"/>
  <c r="F1528" i="4" s="1"/>
  <c r="F1527" i="4" a="1"/>
  <c r="F1527" i="4" s="1"/>
  <c r="F1526" i="4" a="1"/>
  <c r="F1526" i="4" s="1"/>
  <c r="F1525" i="4" a="1"/>
  <c r="F1525" i="4" s="1"/>
  <c r="F1524" i="4" a="1"/>
  <c r="F1524" i="4" s="1"/>
  <c r="F1523" i="4" a="1"/>
  <c r="F1523" i="4" s="1"/>
  <c r="F1522" i="4" a="1"/>
  <c r="F1522" i="4" s="1"/>
  <c r="F1521" i="4" a="1"/>
  <c r="F1521" i="4" s="1"/>
  <c r="F1520" i="4" a="1"/>
  <c r="F1520" i="4" s="1"/>
  <c r="F1519" i="4" a="1"/>
  <c r="F1519" i="4" s="1"/>
  <c r="F1518" i="4" a="1"/>
  <c r="F1518" i="4" s="1"/>
  <c r="F1517" i="4" a="1"/>
  <c r="F1517" i="4" s="1"/>
  <c r="F1516" i="4" a="1"/>
  <c r="F1516" i="4" s="1"/>
  <c r="F1515" i="4" a="1"/>
  <c r="F1515" i="4" s="1"/>
  <c r="F1514" i="4" a="1"/>
  <c r="F1514" i="4" s="1"/>
  <c r="F1513" i="4" a="1"/>
  <c r="F1513" i="4" s="1"/>
  <c r="F1512" i="4" a="1"/>
  <c r="F1512" i="4" s="1"/>
  <c r="F1511" i="4" a="1"/>
  <c r="F1511" i="4" s="1"/>
  <c r="F1510" i="4" a="1"/>
  <c r="F1510" i="4" s="1"/>
  <c r="F1509" i="4" a="1"/>
  <c r="F1509" i="4" s="1"/>
  <c r="F1508" i="4" a="1"/>
  <c r="F1508" i="4" s="1"/>
  <c r="F1507" i="4" a="1"/>
  <c r="F1507" i="4" s="1"/>
  <c r="F1506" i="4" a="1"/>
  <c r="F1506" i="4" s="1"/>
  <c r="F1505" i="4" a="1"/>
  <c r="F1505" i="4" s="1"/>
  <c r="F1504" i="4" a="1"/>
  <c r="F1504" i="4" s="1"/>
  <c r="F1503" i="4" a="1"/>
  <c r="F1503" i="4" s="1"/>
  <c r="F1502" i="4" a="1"/>
  <c r="F1502" i="4" s="1"/>
  <c r="F1501" i="4" a="1"/>
  <c r="F1501" i="4" s="1"/>
  <c r="F1500" i="4" a="1"/>
  <c r="F1500" i="4" s="1"/>
  <c r="F1499" i="4" a="1"/>
  <c r="F1499" i="4" s="1"/>
  <c r="F1498" i="4" a="1"/>
  <c r="F1498" i="4" s="1"/>
  <c r="F1497" i="4" a="1"/>
  <c r="F1497" i="4" s="1"/>
  <c r="F1496" i="4" a="1"/>
  <c r="F1496" i="4" s="1"/>
  <c r="F1495" i="4" a="1"/>
  <c r="F1495" i="4" s="1"/>
  <c r="F1494" i="4" a="1"/>
  <c r="F1494" i="4" s="1"/>
  <c r="F1493" i="4" a="1"/>
  <c r="F1493" i="4" s="1"/>
  <c r="F1492" i="4" a="1"/>
  <c r="F1492" i="4" s="1"/>
  <c r="F1491" i="4" a="1"/>
  <c r="F1491" i="4" s="1"/>
  <c r="F1490" i="4" a="1"/>
  <c r="F1490" i="4" s="1"/>
  <c r="F1489" i="4" a="1"/>
  <c r="F1489" i="4" s="1"/>
  <c r="F1488" i="4" a="1"/>
  <c r="F1488" i="4" s="1"/>
  <c r="F1487" i="4" a="1"/>
  <c r="F1487" i="4" s="1"/>
  <c r="F1486" i="4" a="1"/>
  <c r="F1486" i="4" s="1"/>
  <c r="F1485" i="4" a="1"/>
  <c r="F1485" i="4" s="1"/>
  <c r="F1484" i="4" a="1"/>
  <c r="F1484" i="4" s="1"/>
  <c r="F1483" i="4" a="1"/>
  <c r="F1483" i="4" s="1"/>
  <c r="F1482" i="4" a="1"/>
  <c r="F1482" i="4" s="1"/>
  <c r="F1481" i="4" a="1"/>
  <c r="F1481" i="4" s="1"/>
  <c r="F1480" i="4" a="1"/>
  <c r="F1480" i="4" s="1"/>
  <c r="F1479" i="4" a="1"/>
  <c r="F1479" i="4" s="1"/>
  <c r="F1478" i="4" a="1"/>
  <c r="F1478" i="4" s="1"/>
  <c r="F1477" i="4" a="1"/>
  <c r="F1477" i="4" s="1"/>
  <c r="F1476" i="4" a="1"/>
  <c r="F1476" i="4" s="1"/>
  <c r="F1475" i="4" a="1"/>
  <c r="F1475" i="4" s="1"/>
  <c r="F1474" i="4" a="1"/>
  <c r="F1474" i="4" s="1"/>
  <c r="F1473" i="4" a="1"/>
  <c r="F1473" i="4" s="1"/>
  <c r="F1472" i="4" a="1"/>
  <c r="F1472" i="4" s="1"/>
  <c r="F1471" i="4" a="1"/>
  <c r="F1471" i="4" s="1"/>
  <c r="F1470" i="4" a="1"/>
  <c r="F1470" i="4" s="1"/>
  <c r="F1469" i="4" a="1"/>
  <c r="F1469" i="4" s="1"/>
  <c r="F1468" i="4" a="1"/>
  <c r="F1468" i="4" s="1"/>
  <c r="F1467" i="4" a="1"/>
  <c r="F1467" i="4" s="1"/>
  <c r="F1466" i="4" a="1"/>
  <c r="F1466" i="4" s="1"/>
  <c r="F1465" i="4" a="1"/>
  <c r="F1465" i="4" s="1"/>
  <c r="F1464" i="4" a="1"/>
  <c r="F1464" i="4" s="1"/>
  <c r="F1463" i="4" a="1"/>
  <c r="F1463" i="4" s="1"/>
  <c r="F1462" i="4" a="1"/>
  <c r="F1462" i="4" s="1"/>
  <c r="F1461" i="4" a="1"/>
  <c r="F1461" i="4" s="1"/>
  <c r="F1460" i="4" a="1"/>
  <c r="F1460" i="4" s="1"/>
  <c r="F1459" i="4" a="1"/>
  <c r="F1459" i="4" s="1"/>
  <c r="F1458" i="4" a="1"/>
  <c r="F1458" i="4" s="1"/>
  <c r="F1457" i="4" a="1"/>
  <c r="F1457" i="4" s="1"/>
  <c r="F1456" i="4" a="1"/>
  <c r="F1456" i="4" s="1"/>
  <c r="F1455" i="4" a="1"/>
  <c r="F1455" i="4" s="1"/>
  <c r="F1454" i="4" a="1"/>
  <c r="F1454" i="4" s="1"/>
  <c r="F1453" i="4" a="1"/>
  <c r="F1453" i="4" s="1"/>
  <c r="F1452" i="4" a="1"/>
  <c r="F1452" i="4" s="1"/>
  <c r="F1451" i="4" a="1"/>
  <c r="F1451" i="4" s="1"/>
  <c r="F1450" i="4" a="1"/>
  <c r="F1450" i="4" s="1"/>
  <c r="F1449" i="4" a="1"/>
  <c r="F1449" i="4" s="1"/>
  <c r="F1448" i="4" a="1"/>
  <c r="F1448" i="4" s="1"/>
  <c r="F1447" i="4" a="1"/>
  <c r="F1447" i="4" s="1"/>
  <c r="F1446" i="4" a="1"/>
  <c r="F1446" i="4" s="1"/>
  <c r="F1445" i="4" a="1"/>
  <c r="F1445" i="4" s="1"/>
  <c r="F1444" i="4" a="1"/>
  <c r="F1444" i="4" s="1"/>
  <c r="F1443" i="4" a="1"/>
  <c r="F1443" i="4" s="1"/>
  <c r="F1442" i="4" a="1"/>
  <c r="F1442" i="4" s="1"/>
  <c r="F1441" i="4" a="1"/>
  <c r="F1441" i="4" s="1"/>
  <c r="F1440" i="4" a="1"/>
  <c r="F1440" i="4" s="1"/>
  <c r="F1439" i="4" a="1"/>
  <c r="F1439" i="4" s="1"/>
  <c r="F1438" i="4" a="1"/>
  <c r="F1438" i="4" s="1"/>
  <c r="F1437" i="4" a="1"/>
  <c r="F1437" i="4" s="1"/>
  <c r="F1436" i="4" a="1"/>
  <c r="F1436" i="4" s="1"/>
  <c r="F1435" i="4" a="1"/>
  <c r="F1435" i="4" s="1"/>
  <c r="F1434" i="4" a="1"/>
  <c r="F1434" i="4" s="1"/>
  <c r="F1433" i="4" a="1"/>
  <c r="F1433" i="4" s="1"/>
  <c r="F1432" i="4" a="1"/>
  <c r="F1432" i="4" s="1"/>
  <c r="F1431" i="4" a="1"/>
  <c r="F1431" i="4" s="1"/>
  <c r="F1430" i="4" a="1"/>
  <c r="F1430" i="4" s="1"/>
  <c r="F1429" i="4" a="1"/>
  <c r="F1429" i="4" s="1"/>
  <c r="F1428" i="4" a="1"/>
  <c r="F1428" i="4" s="1"/>
  <c r="F1427" i="4" a="1"/>
  <c r="F1427" i="4" s="1"/>
  <c r="F1426" i="4" a="1"/>
  <c r="F1426" i="4" s="1"/>
  <c r="F1425" i="4" a="1"/>
  <c r="F1425" i="4" s="1"/>
  <c r="F1424" i="4" a="1"/>
  <c r="F1424" i="4" s="1"/>
  <c r="F1423" i="4" a="1"/>
  <c r="F1423" i="4" s="1"/>
  <c r="F1422" i="4" a="1"/>
  <c r="F1422" i="4" s="1"/>
  <c r="F1421" i="4" a="1"/>
  <c r="F1421" i="4" s="1"/>
  <c r="F1420" i="4" a="1"/>
  <c r="F1420" i="4" s="1"/>
  <c r="F1419" i="4" a="1"/>
  <c r="F1419" i="4" s="1"/>
  <c r="F1418" i="4" a="1"/>
  <c r="F1418" i="4" s="1"/>
  <c r="F1417" i="4" a="1"/>
  <c r="F1417" i="4" s="1"/>
  <c r="F1416" i="4" a="1"/>
  <c r="F1416" i="4" s="1"/>
  <c r="F1415" i="4" a="1"/>
  <c r="F1415" i="4" s="1"/>
  <c r="F1414" i="4" a="1"/>
  <c r="F1414" i="4" s="1"/>
  <c r="F1413" i="4" a="1"/>
  <c r="F1413" i="4" s="1"/>
  <c r="F1412" i="4" a="1"/>
  <c r="F1412" i="4" s="1"/>
  <c r="F1411" i="4" a="1"/>
  <c r="F1411" i="4" s="1"/>
  <c r="F1410" i="4" a="1"/>
  <c r="F1410" i="4" s="1"/>
  <c r="F1409" i="4" a="1"/>
  <c r="F1409" i="4" s="1"/>
  <c r="F1408" i="4" a="1"/>
  <c r="F1408" i="4" s="1"/>
  <c r="F1407" i="4" a="1"/>
  <c r="F1407" i="4" s="1"/>
  <c r="F1406" i="4" a="1"/>
  <c r="F1406" i="4" s="1"/>
  <c r="F1405" i="4" a="1"/>
  <c r="F1405" i="4" s="1"/>
  <c r="F1404" i="4" a="1"/>
  <c r="F1404" i="4" s="1"/>
  <c r="F1403" i="4" a="1"/>
  <c r="F1403" i="4" s="1"/>
  <c r="F1402" i="4" a="1"/>
  <c r="F1402" i="4" s="1"/>
  <c r="F1401" i="4" a="1"/>
  <c r="F1401" i="4" s="1"/>
  <c r="F1400" i="4" a="1"/>
  <c r="F1400" i="4" s="1"/>
  <c r="F1399" i="4" a="1"/>
  <c r="F1399" i="4" s="1"/>
  <c r="F1398" i="4" a="1"/>
  <c r="F1398" i="4" s="1"/>
  <c r="F1397" i="4" a="1"/>
  <c r="F1397" i="4" s="1"/>
  <c r="F1396" i="4" a="1"/>
  <c r="F1396" i="4" s="1"/>
  <c r="F1395" i="4" a="1"/>
  <c r="F1395" i="4" s="1"/>
  <c r="F1394" i="4" a="1"/>
  <c r="F1394" i="4" s="1"/>
  <c r="F1393" i="4" a="1"/>
  <c r="F1393" i="4" s="1"/>
  <c r="F1392" i="4" a="1"/>
  <c r="F1392" i="4" s="1"/>
  <c r="F1391" i="4" a="1"/>
  <c r="F1391" i="4" s="1"/>
  <c r="F1390" i="4" a="1"/>
  <c r="F1390" i="4" s="1"/>
  <c r="F1389" i="4" a="1"/>
  <c r="F1389" i="4" s="1"/>
  <c r="F1388" i="4" a="1"/>
  <c r="F1388" i="4" s="1"/>
  <c r="F1387" i="4" a="1"/>
  <c r="F1387" i="4" s="1"/>
  <c r="F1386" i="4" a="1"/>
  <c r="F1386" i="4" s="1"/>
  <c r="F1385" i="4" a="1"/>
  <c r="F1385" i="4" s="1"/>
  <c r="F1384" i="4" a="1"/>
  <c r="F1384" i="4" s="1"/>
  <c r="F1383" i="4" a="1"/>
  <c r="F1383" i="4" s="1"/>
  <c r="F1382" i="4" a="1"/>
  <c r="F1382" i="4" s="1"/>
  <c r="F1381" i="4" a="1"/>
  <c r="F1381" i="4" s="1"/>
  <c r="F1380" i="4" a="1"/>
  <c r="F1380" i="4" s="1"/>
  <c r="F1379" i="4" a="1"/>
  <c r="F1379" i="4" s="1"/>
  <c r="F1378" i="4" a="1"/>
  <c r="F1378" i="4" s="1"/>
  <c r="F1377" i="4" a="1"/>
  <c r="F1377" i="4" s="1"/>
  <c r="F1376" i="4" a="1"/>
  <c r="F1376" i="4" s="1"/>
  <c r="F1375" i="4" a="1"/>
  <c r="F1375" i="4" s="1"/>
  <c r="F1374" i="4" a="1"/>
  <c r="F1374" i="4" s="1"/>
  <c r="F1373" i="4" a="1"/>
  <c r="F1373" i="4" s="1"/>
  <c r="F1372" i="4" a="1"/>
  <c r="F1372" i="4" s="1"/>
  <c r="F1371" i="4" a="1"/>
  <c r="F1371" i="4" s="1"/>
  <c r="F1370" i="4" a="1"/>
  <c r="F1370" i="4" s="1"/>
  <c r="F1369" i="4" a="1"/>
  <c r="F1369" i="4" s="1"/>
  <c r="F1368" i="4" a="1"/>
  <c r="F1368" i="4" s="1"/>
  <c r="F1367" i="4" a="1"/>
  <c r="F1367" i="4" s="1"/>
  <c r="F1366" i="4" a="1"/>
  <c r="F1366" i="4" s="1"/>
  <c r="F1365" i="4" a="1"/>
  <c r="F1365" i="4" s="1"/>
  <c r="F1364" i="4" a="1"/>
  <c r="F1364" i="4" s="1"/>
  <c r="F1363" i="4" a="1"/>
  <c r="F1363" i="4" s="1"/>
  <c r="F1362" i="4" a="1"/>
  <c r="F1362" i="4" s="1"/>
  <c r="F1361" i="4" a="1"/>
  <c r="F1361" i="4" s="1"/>
  <c r="F1360" i="4" a="1"/>
  <c r="F1360" i="4" s="1"/>
  <c r="F1359" i="4" a="1"/>
  <c r="F1359" i="4" s="1"/>
  <c r="F1358" i="4" a="1"/>
  <c r="F1358" i="4" s="1"/>
  <c r="F1357" i="4" a="1"/>
  <c r="F1357" i="4" s="1"/>
  <c r="F1356" i="4" a="1"/>
  <c r="F1356" i="4" s="1"/>
  <c r="F1355" i="4" a="1"/>
  <c r="F1355" i="4" s="1"/>
  <c r="F1354" i="4" a="1"/>
  <c r="F1354" i="4" s="1"/>
  <c r="F1353" i="4" a="1"/>
  <c r="F1353" i="4" s="1"/>
  <c r="F1352" i="4" a="1"/>
  <c r="F1352" i="4" s="1"/>
  <c r="F1351" i="4" a="1"/>
  <c r="F1351" i="4" s="1"/>
  <c r="F1350" i="4" a="1"/>
  <c r="F1350" i="4" s="1"/>
  <c r="F1349" i="4" a="1"/>
  <c r="F1349" i="4" s="1"/>
  <c r="F1348" i="4" a="1"/>
  <c r="F1348" i="4" s="1"/>
  <c r="F1347" i="4" a="1"/>
  <c r="F1347" i="4" s="1"/>
  <c r="F1346" i="4" a="1"/>
  <c r="F1346" i="4" s="1"/>
  <c r="F1345" i="4" a="1"/>
  <c r="F1345" i="4" s="1"/>
  <c r="F1344" i="4" a="1"/>
  <c r="F1344" i="4" s="1"/>
  <c r="F1343" i="4" a="1"/>
  <c r="F1343" i="4" s="1"/>
  <c r="F1342" i="4" a="1"/>
  <c r="F1342" i="4" s="1"/>
  <c r="F1341" i="4" a="1"/>
  <c r="F1341" i="4" s="1"/>
  <c r="F1340" i="4" a="1"/>
  <c r="F1340" i="4" s="1"/>
  <c r="F1339" i="4" a="1"/>
  <c r="F1339" i="4" s="1"/>
  <c r="F1338" i="4" a="1"/>
  <c r="F1338" i="4" s="1"/>
  <c r="F1337" i="4" a="1"/>
  <c r="F1337" i="4" s="1"/>
  <c r="F1336" i="4" a="1"/>
  <c r="F1336" i="4" s="1"/>
  <c r="F1335" i="4" a="1"/>
  <c r="F1335" i="4" s="1"/>
  <c r="F1334" i="4" a="1"/>
  <c r="F1334" i="4" s="1"/>
  <c r="F1333" i="4" a="1"/>
  <c r="F1333" i="4" s="1"/>
  <c r="F1332" i="4" a="1"/>
  <c r="F1332" i="4" s="1"/>
  <c r="F1331" i="4" a="1"/>
  <c r="F1331" i="4" s="1"/>
  <c r="F1330" i="4" a="1"/>
  <c r="F1330" i="4" s="1"/>
  <c r="F1329" i="4" a="1"/>
  <c r="F1329" i="4" s="1"/>
  <c r="F1328" i="4" a="1"/>
  <c r="F1328" i="4" s="1"/>
  <c r="F1327" i="4" a="1"/>
  <c r="F1327" i="4" s="1"/>
  <c r="F1326" i="4" a="1"/>
  <c r="F1326" i="4" s="1"/>
  <c r="F1325" i="4" a="1"/>
  <c r="F1325" i="4" s="1"/>
  <c r="F1324" i="4" a="1"/>
  <c r="F1324" i="4" s="1"/>
  <c r="F1323" i="4" a="1"/>
  <c r="F1323" i="4" s="1"/>
  <c r="F1322" i="4" a="1"/>
  <c r="F1322" i="4" s="1"/>
  <c r="F1321" i="4" a="1"/>
  <c r="F1321" i="4" s="1"/>
  <c r="F1320" i="4" a="1"/>
  <c r="F1320" i="4" s="1"/>
  <c r="F1319" i="4" a="1"/>
  <c r="F1319" i="4" s="1"/>
  <c r="F1318" i="4" a="1"/>
  <c r="F1318" i="4" s="1"/>
  <c r="F1317" i="4" a="1"/>
  <c r="F1317" i="4" s="1"/>
  <c r="F1316" i="4" a="1"/>
  <c r="F1316" i="4" s="1"/>
  <c r="F1315" i="4" a="1"/>
  <c r="F1315" i="4" s="1"/>
  <c r="F1314" i="4" a="1"/>
  <c r="F1314" i="4" s="1"/>
  <c r="F1313" i="4" a="1"/>
  <c r="F1313" i="4" s="1"/>
  <c r="F1312" i="4" a="1"/>
  <c r="F1312" i="4" s="1"/>
  <c r="F1311" i="4" a="1"/>
  <c r="F1311" i="4" s="1"/>
  <c r="F1310" i="4" a="1"/>
  <c r="F1310" i="4" s="1"/>
  <c r="F1309" i="4" a="1"/>
  <c r="F1309" i="4" s="1"/>
  <c r="F1308" i="4" a="1"/>
  <c r="F1308" i="4" s="1"/>
  <c r="F1307" i="4" a="1"/>
  <c r="F1307" i="4" s="1"/>
  <c r="F1306" i="4" a="1"/>
  <c r="F1306" i="4" s="1"/>
  <c r="F1305" i="4" a="1"/>
  <c r="F1305" i="4" s="1"/>
  <c r="F1304" i="4" a="1"/>
  <c r="F1304" i="4" s="1"/>
  <c r="F1303" i="4" a="1"/>
  <c r="F1303" i="4" s="1"/>
  <c r="F1302" i="4" a="1"/>
  <c r="F1302" i="4" s="1"/>
  <c r="F1301" i="4" a="1"/>
  <c r="F1301" i="4" s="1"/>
  <c r="F1300" i="4" a="1"/>
  <c r="F1300" i="4" s="1"/>
  <c r="F1299" i="4" a="1"/>
  <c r="F1299" i="4" s="1"/>
  <c r="F1298" i="4" a="1"/>
  <c r="F1298" i="4" s="1"/>
  <c r="F1297" i="4" a="1"/>
  <c r="F1297" i="4" s="1"/>
  <c r="F1296" i="4" a="1"/>
  <c r="F1296" i="4" s="1"/>
  <c r="F1295" i="4" a="1"/>
  <c r="F1295" i="4" s="1"/>
  <c r="F1294" i="4" a="1"/>
  <c r="F1294" i="4" s="1"/>
  <c r="F1293" i="4" a="1"/>
  <c r="F1293" i="4" s="1"/>
  <c r="F1292" i="4" a="1"/>
  <c r="F1292" i="4" s="1"/>
  <c r="F1291" i="4" a="1"/>
  <c r="F1291" i="4" s="1"/>
  <c r="F1290" i="4" a="1"/>
  <c r="F1290" i="4" s="1"/>
  <c r="F1289" i="4" a="1"/>
  <c r="F1289" i="4" s="1"/>
  <c r="F1288" i="4" a="1"/>
  <c r="F1288" i="4" s="1"/>
  <c r="F1287" i="4" a="1"/>
  <c r="F1287" i="4" s="1"/>
  <c r="F1286" i="4" a="1"/>
  <c r="F1286" i="4" s="1"/>
  <c r="F1285" i="4" a="1"/>
  <c r="F1285" i="4" s="1"/>
  <c r="F1284" i="4" a="1"/>
  <c r="F1284" i="4" s="1"/>
  <c r="F1283" i="4" a="1"/>
  <c r="F1283" i="4" s="1"/>
  <c r="F1282" i="4" a="1"/>
  <c r="F1282" i="4" s="1"/>
  <c r="F1281" i="4" a="1"/>
  <c r="F1281" i="4" s="1"/>
  <c r="F1280" i="4" a="1"/>
  <c r="F1280" i="4" s="1"/>
  <c r="F1279" i="4" a="1"/>
  <c r="F1279" i="4" s="1"/>
  <c r="F1278" i="4" a="1"/>
  <c r="F1278" i="4" s="1"/>
  <c r="F1277" i="4" a="1"/>
  <c r="F1277" i="4" s="1"/>
  <c r="F1276" i="4" a="1"/>
  <c r="F1276" i="4" s="1"/>
  <c r="F1275" i="4" a="1"/>
  <c r="F1275" i="4" s="1"/>
  <c r="F1274" i="4" a="1"/>
  <c r="F1274" i="4" s="1"/>
  <c r="F1273" i="4" a="1"/>
  <c r="F1273" i="4" s="1"/>
  <c r="F1272" i="4" a="1"/>
  <c r="F1272" i="4" s="1"/>
  <c r="F1271" i="4" a="1"/>
  <c r="F1271" i="4" s="1"/>
  <c r="F1270" i="4" a="1"/>
  <c r="F1270" i="4" s="1"/>
  <c r="F1269" i="4" a="1"/>
  <c r="F1269" i="4" s="1"/>
  <c r="F1268" i="4" a="1"/>
  <c r="F1268" i="4" s="1"/>
  <c r="F1267" i="4" a="1"/>
  <c r="F1267" i="4" s="1"/>
  <c r="F1266" i="4" a="1"/>
  <c r="F1266" i="4" s="1"/>
  <c r="F1265" i="4" a="1"/>
  <c r="F1265" i="4" s="1"/>
  <c r="F1264" i="4" a="1"/>
  <c r="F1264" i="4" s="1"/>
  <c r="F1263" i="4" a="1"/>
  <c r="F1263" i="4" s="1"/>
  <c r="F1262" i="4" a="1"/>
  <c r="F1262" i="4" s="1"/>
  <c r="F1261" i="4" a="1"/>
  <c r="F1261" i="4" s="1"/>
  <c r="F1260" i="4" a="1"/>
  <c r="F1260" i="4" s="1"/>
  <c r="F1259" i="4" a="1"/>
  <c r="F1259" i="4" s="1"/>
  <c r="F1258" i="4" a="1"/>
  <c r="F1258" i="4" s="1"/>
  <c r="F1257" i="4" a="1"/>
  <c r="F1257" i="4" s="1"/>
  <c r="F1256" i="4" a="1"/>
  <c r="F1256" i="4" s="1"/>
  <c r="F1255" i="4" a="1"/>
  <c r="F1255" i="4" s="1"/>
  <c r="F1254" i="4" a="1"/>
  <c r="F1254" i="4" s="1"/>
  <c r="F1253" i="4" a="1"/>
  <c r="F1253" i="4" s="1"/>
  <c r="F1252" i="4" a="1"/>
  <c r="F1252" i="4" s="1"/>
  <c r="F1251" i="4" a="1"/>
  <c r="F1251" i="4" s="1"/>
  <c r="F1250" i="4" a="1"/>
  <c r="F1250" i="4" s="1"/>
  <c r="F1249" i="4" a="1"/>
  <c r="F1249" i="4" s="1"/>
  <c r="F1248" i="4" a="1"/>
  <c r="F1248" i="4" s="1"/>
  <c r="F1247" i="4" a="1"/>
  <c r="F1247" i="4" s="1"/>
  <c r="F1246" i="4" a="1"/>
  <c r="F1246" i="4" s="1"/>
  <c r="F1245" i="4" a="1"/>
  <c r="F1245" i="4" s="1"/>
  <c r="F1244" i="4" a="1"/>
  <c r="F1244" i="4" s="1"/>
  <c r="F1243" i="4" a="1"/>
  <c r="F1243" i="4" s="1"/>
  <c r="F1242" i="4" a="1"/>
  <c r="F1242" i="4" s="1"/>
  <c r="F1241" i="4" a="1"/>
  <c r="F1241" i="4" s="1"/>
  <c r="F1240" i="4" a="1"/>
  <c r="F1240" i="4" s="1"/>
  <c r="F1239" i="4" a="1"/>
  <c r="F1239" i="4" s="1"/>
  <c r="F1238" i="4" a="1"/>
  <c r="F1238" i="4" s="1"/>
  <c r="F1237" i="4" a="1"/>
  <c r="F1237" i="4" s="1"/>
  <c r="F1236" i="4" a="1"/>
  <c r="F1236" i="4" s="1"/>
  <c r="F1235" i="4" a="1"/>
  <c r="F1235" i="4" s="1"/>
  <c r="F1234" i="4" a="1"/>
  <c r="F1234" i="4" s="1"/>
  <c r="F1233" i="4" a="1"/>
  <c r="F1233" i="4" s="1"/>
  <c r="F1232" i="4" a="1"/>
  <c r="F1232" i="4" s="1"/>
  <c r="F1231" i="4" a="1"/>
  <c r="F1231" i="4" s="1"/>
  <c r="F1230" i="4" a="1"/>
  <c r="F1230" i="4" s="1"/>
  <c r="F1229" i="4" a="1"/>
  <c r="F1229" i="4" s="1"/>
  <c r="F1228" i="4" a="1"/>
  <c r="F1228" i="4" s="1"/>
  <c r="F1227" i="4" a="1"/>
  <c r="F1227" i="4" s="1"/>
  <c r="F1226" i="4" a="1"/>
  <c r="F1226" i="4" s="1"/>
  <c r="F1225" i="4" a="1"/>
  <c r="F1225" i="4" s="1"/>
  <c r="F1224" i="4" a="1"/>
  <c r="F1224" i="4" s="1"/>
  <c r="F1223" i="4" a="1"/>
  <c r="F1223" i="4" s="1"/>
  <c r="F1222" i="4" a="1"/>
  <c r="F1222" i="4" s="1"/>
  <c r="F1221" i="4" a="1"/>
  <c r="F1221" i="4" s="1"/>
  <c r="F1220" i="4" a="1"/>
  <c r="F1220" i="4" s="1"/>
  <c r="F1219" i="4" a="1"/>
  <c r="F1219" i="4" s="1"/>
  <c r="F1218" i="4" a="1"/>
  <c r="F1218" i="4" s="1"/>
  <c r="F1217" i="4" a="1"/>
  <c r="F1217" i="4" s="1"/>
  <c r="F1216" i="4" a="1"/>
  <c r="F1216" i="4" s="1"/>
  <c r="F1215" i="4" a="1"/>
  <c r="F1215" i="4" s="1"/>
  <c r="F1214" i="4" a="1"/>
  <c r="F1214" i="4" s="1"/>
  <c r="F1213" i="4" a="1"/>
  <c r="F1213" i="4" s="1"/>
  <c r="F1212" i="4" a="1"/>
  <c r="F1212" i="4" s="1"/>
  <c r="F1211" i="4" a="1"/>
  <c r="F1211" i="4" s="1"/>
  <c r="F1210" i="4" a="1"/>
  <c r="F1210" i="4" s="1"/>
  <c r="F1209" i="4" a="1"/>
  <c r="F1209" i="4" s="1"/>
  <c r="F1208" i="4" a="1"/>
  <c r="F1208" i="4" s="1"/>
  <c r="F1207" i="4" a="1"/>
  <c r="F1207" i="4" s="1"/>
  <c r="F1206" i="4" a="1"/>
  <c r="F1206" i="4" s="1"/>
  <c r="F1205" i="4" a="1"/>
  <c r="F1205" i="4" s="1"/>
  <c r="F1204" i="4" a="1"/>
  <c r="F1204" i="4" s="1"/>
  <c r="F1203" i="4" a="1"/>
  <c r="F1203" i="4" s="1"/>
  <c r="F1202" i="4" a="1"/>
  <c r="F1202" i="4" s="1"/>
  <c r="F1201" i="4" a="1"/>
  <c r="F1201" i="4" s="1"/>
  <c r="F1200" i="4" a="1"/>
  <c r="F1200" i="4" s="1"/>
  <c r="F1199" i="4" a="1"/>
  <c r="F1199" i="4" s="1"/>
  <c r="F1198" i="4" a="1"/>
  <c r="F1198" i="4" s="1"/>
  <c r="F1197" i="4" a="1"/>
  <c r="F1197" i="4" s="1"/>
  <c r="F1196" i="4" a="1"/>
  <c r="F1196" i="4" s="1"/>
  <c r="F1195" i="4" a="1"/>
  <c r="F1195" i="4" s="1"/>
  <c r="F1194" i="4" a="1"/>
  <c r="F1194" i="4" s="1"/>
  <c r="F1193" i="4" a="1"/>
  <c r="F1193" i="4" s="1"/>
  <c r="F1192" i="4" a="1"/>
  <c r="F1192" i="4" s="1"/>
  <c r="F1191" i="4" a="1"/>
  <c r="F1191" i="4" s="1"/>
  <c r="F1190" i="4" a="1"/>
  <c r="F1190" i="4" s="1"/>
  <c r="F1189" i="4" a="1"/>
  <c r="F1189" i="4" s="1"/>
  <c r="F1188" i="4" a="1"/>
  <c r="F1188" i="4" s="1"/>
  <c r="F1187" i="4" a="1"/>
  <c r="F1187" i="4" s="1"/>
  <c r="F1186" i="4" a="1"/>
  <c r="F1186" i="4" s="1"/>
  <c r="F1185" i="4" a="1"/>
  <c r="F1185" i="4" s="1"/>
  <c r="F1184" i="4" a="1"/>
  <c r="F1184" i="4" s="1"/>
  <c r="F1183" i="4" a="1"/>
  <c r="F1183" i="4" s="1"/>
  <c r="F1182" i="4" a="1"/>
  <c r="F1182" i="4" s="1"/>
  <c r="F1181" i="4" a="1"/>
  <c r="F1181" i="4" s="1"/>
  <c r="F1180" i="4" a="1"/>
  <c r="F1180" i="4" s="1"/>
  <c r="F1179" i="4" a="1"/>
  <c r="F1179" i="4" s="1"/>
  <c r="F1178" i="4" a="1"/>
  <c r="F1178" i="4" s="1"/>
  <c r="F1177" i="4" a="1"/>
  <c r="F1177" i="4" s="1"/>
  <c r="F1176" i="4" a="1"/>
  <c r="F1176" i="4" s="1"/>
  <c r="F1175" i="4" a="1"/>
  <c r="F1175" i="4" s="1"/>
  <c r="F1174" i="4" a="1"/>
  <c r="F1174" i="4" s="1"/>
  <c r="F1173" i="4" a="1"/>
  <c r="F1173" i="4" s="1"/>
  <c r="F1172" i="4" a="1"/>
  <c r="F1172" i="4" s="1"/>
  <c r="F1171" i="4" a="1"/>
  <c r="F1171" i="4" s="1"/>
  <c r="F1170" i="4" a="1"/>
  <c r="F1170" i="4" s="1"/>
  <c r="F1169" i="4" a="1"/>
  <c r="F1169" i="4" s="1"/>
  <c r="F1168" i="4" a="1"/>
  <c r="F1168" i="4" s="1"/>
  <c r="F1167" i="4" a="1"/>
  <c r="F1167" i="4" s="1"/>
  <c r="F1166" i="4" a="1"/>
  <c r="F1166" i="4" s="1"/>
  <c r="F1165" i="4" a="1"/>
  <c r="F1165" i="4" s="1"/>
  <c r="F1164" i="4" a="1"/>
  <c r="F1164" i="4" s="1"/>
  <c r="F1163" i="4" a="1"/>
  <c r="F1163" i="4" s="1"/>
  <c r="F1162" i="4" a="1"/>
  <c r="F1162" i="4" s="1"/>
  <c r="F1161" i="4" a="1"/>
  <c r="F1161" i="4" s="1"/>
  <c r="F1160" i="4" a="1"/>
  <c r="F1160" i="4" s="1"/>
  <c r="F1159" i="4" a="1"/>
  <c r="F1159" i="4" s="1"/>
  <c r="F1158" i="4" a="1"/>
  <c r="F1158" i="4" s="1"/>
  <c r="F1157" i="4" a="1"/>
  <c r="F1157" i="4" s="1"/>
  <c r="F1156" i="4" a="1"/>
  <c r="F1156" i="4" s="1"/>
  <c r="F1155" i="4" a="1"/>
  <c r="F1155" i="4" s="1"/>
  <c r="F1154" i="4" a="1"/>
  <c r="F1154" i="4" s="1"/>
  <c r="F1153" i="4" a="1"/>
  <c r="F1153" i="4" s="1"/>
  <c r="F1152" i="4" a="1"/>
  <c r="F1152" i="4" s="1"/>
  <c r="F1151" i="4" a="1"/>
  <c r="F1151" i="4" s="1"/>
  <c r="F1150" i="4" a="1"/>
  <c r="F1150" i="4" s="1"/>
  <c r="F1149" i="4" a="1"/>
  <c r="F1149" i="4" s="1"/>
  <c r="F1148" i="4" a="1"/>
  <c r="F1148" i="4" s="1"/>
  <c r="F1147" i="4" a="1"/>
  <c r="F1147" i="4" s="1"/>
  <c r="F1146" i="4" a="1"/>
  <c r="F1146" i="4" s="1"/>
  <c r="F1145" i="4" a="1"/>
  <c r="F1145" i="4" s="1"/>
  <c r="F1144" i="4" a="1"/>
  <c r="F1144" i="4" s="1"/>
  <c r="F1143" i="4" a="1"/>
  <c r="F1143" i="4" s="1"/>
  <c r="F1142" i="4" a="1"/>
  <c r="F1142" i="4" s="1"/>
  <c r="F1141" i="4" a="1"/>
  <c r="F1141" i="4" s="1"/>
  <c r="F1140" i="4" a="1"/>
  <c r="F1140" i="4" s="1"/>
  <c r="F1139" i="4" a="1"/>
  <c r="F1139" i="4" s="1"/>
  <c r="F1138" i="4" a="1"/>
  <c r="F1138" i="4" s="1"/>
  <c r="F1137" i="4" a="1"/>
  <c r="F1137" i="4" s="1"/>
  <c r="F1136" i="4" a="1"/>
  <c r="F1136" i="4" s="1"/>
  <c r="F1135" i="4" a="1"/>
  <c r="F1135" i="4" s="1"/>
  <c r="F1134" i="4" a="1"/>
  <c r="F1134" i="4" s="1"/>
  <c r="F1133" i="4" a="1"/>
  <c r="F1133" i="4" s="1"/>
  <c r="F1132" i="4" a="1"/>
  <c r="F1132" i="4" s="1"/>
  <c r="F1131" i="4" a="1"/>
  <c r="F1131" i="4" s="1"/>
  <c r="F1130" i="4" a="1"/>
  <c r="F1130" i="4" s="1"/>
  <c r="F1129" i="4" a="1"/>
  <c r="F1129" i="4" s="1"/>
  <c r="F1128" i="4" a="1"/>
  <c r="F1128" i="4" s="1"/>
  <c r="F1127" i="4" a="1"/>
  <c r="F1127" i="4" s="1"/>
  <c r="F1126" i="4" a="1"/>
  <c r="F1126" i="4" s="1"/>
  <c r="F1125" i="4" a="1"/>
  <c r="F1125" i="4" s="1"/>
  <c r="F1124" i="4" a="1"/>
  <c r="F1124" i="4" s="1"/>
  <c r="F1123" i="4" a="1"/>
  <c r="F1123" i="4" s="1"/>
  <c r="F1122" i="4" a="1"/>
  <c r="F1122" i="4" s="1"/>
  <c r="F1121" i="4" a="1"/>
  <c r="F1121" i="4" s="1"/>
  <c r="F1120" i="4" a="1"/>
  <c r="F1120" i="4" s="1"/>
  <c r="F1119" i="4" a="1"/>
  <c r="F1119" i="4" s="1"/>
  <c r="F1118" i="4" a="1"/>
  <c r="F1118" i="4" s="1"/>
  <c r="F1117" i="4" a="1"/>
  <c r="F1117" i="4" s="1"/>
  <c r="F1116" i="4" a="1"/>
  <c r="F1116" i="4" s="1"/>
  <c r="F1115" i="4" a="1"/>
  <c r="F1115" i="4" s="1"/>
  <c r="F1114" i="4" a="1"/>
  <c r="F1114" i="4" s="1"/>
  <c r="F1113" i="4" a="1"/>
  <c r="F1113" i="4" s="1"/>
  <c r="F1112" i="4" a="1"/>
  <c r="F1112" i="4" s="1"/>
  <c r="F1111" i="4" a="1"/>
  <c r="F1111" i="4" s="1"/>
  <c r="F1110" i="4" a="1"/>
  <c r="F1110" i="4" s="1"/>
  <c r="F1109" i="4" a="1"/>
  <c r="F1109" i="4" s="1"/>
  <c r="F1108" i="4" a="1"/>
  <c r="F1108" i="4" s="1"/>
  <c r="F1107" i="4" a="1"/>
  <c r="F1107" i="4" s="1"/>
  <c r="F1106" i="4" a="1"/>
  <c r="F1106" i="4" s="1"/>
  <c r="F1105" i="4" a="1"/>
  <c r="F1105" i="4" s="1"/>
  <c r="F1104" i="4" a="1"/>
  <c r="F1104" i="4" s="1"/>
  <c r="F1103" i="4" a="1"/>
  <c r="F1103" i="4" s="1"/>
  <c r="F1102" i="4" a="1"/>
  <c r="F1102" i="4" s="1"/>
  <c r="F1101" i="4" a="1"/>
  <c r="F1101" i="4" s="1"/>
  <c r="F1100" i="4" a="1"/>
  <c r="F1100" i="4" s="1"/>
  <c r="F1099" i="4" a="1"/>
  <c r="F1099" i="4" s="1"/>
  <c r="F1098" i="4" a="1"/>
  <c r="F1098" i="4" s="1"/>
  <c r="F1097" i="4" a="1"/>
  <c r="F1097" i="4" s="1"/>
  <c r="F1096" i="4" a="1"/>
  <c r="F1096" i="4" s="1"/>
  <c r="F1095" i="4" a="1"/>
  <c r="F1095" i="4" s="1"/>
  <c r="F1094" i="4" a="1"/>
  <c r="F1094" i="4" s="1"/>
  <c r="F1093" i="4" a="1"/>
  <c r="F1093" i="4" s="1"/>
  <c r="F1092" i="4" a="1"/>
  <c r="F1092" i="4" s="1"/>
  <c r="F1091" i="4" a="1"/>
  <c r="F1091" i="4" s="1"/>
  <c r="F1090" i="4" a="1"/>
  <c r="F1090" i="4" s="1"/>
  <c r="F1089" i="4" a="1"/>
  <c r="F1089" i="4" s="1"/>
  <c r="F1088" i="4" a="1"/>
  <c r="F1088" i="4" s="1"/>
  <c r="F1087" i="4" a="1"/>
  <c r="F1087" i="4" s="1"/>
  <c r="F1086" i="4" a="1"/>
  <c r="F1086" i="4" s="1"/>
  <c r="F1085" i="4" a="1"/>
  <c r="F1085" i="4" s="1"/>
  <c r="F1084" i="4" a="1"/>
  <c r="F1084" i="4" s="1"/>
  <c r="F1083" i="4" a="1"/>
  <c r="F1083" i="4" s="1"/>
  <c r="F1082" i="4" a="1"/>
  <c r="F1082" i="4" s="1"/>
  <c r="F1081" i="4" a="1"/>
  <c r="F1081" i="4" s="1"/>
  <c r="F1080" i="4" a="1"/>
  <c r="F1080" i="4" s="1"/>
  <c r="F1079" i="4" a="1"/>
  <c r="F1079" i="4" s="1"/>
  <c r="F1078" i="4" a="1"/>
  <c r="F1078" i="4" s="1"/>
  <c r="F1077" i="4" a="1"/>
  <c r="F1077" i="4" s="1"/>
  <c r="F1076" i="4" a="1"/>
  <c r="F1076" i="4" s="1"/>
  <c r="F1075" i="4" a="1"/>
  <c r="F1075" i="4" s="1"/>
  <c r="F1074" i="4" a="1"/>
  <c r="F1074" i="4" s="1"/>
  <c r="F1073" i="4" a="1"/>
  <c r="F1073" i="4" s="1"/>
  <c r="F1072" i="4" a="1"/>
  <c r="F1072" i="4" s="1"/>
  <c r="F1071" i="4" a="1"/>
  <c r="F1071" i="4" s="1"/>
  <c r="F1070" i="4" a="1"/>
  <c r="F1070" i="4" s="1"/>
  <c r="F1069" i="4" a="1"/>
  <c r="F1069" i="4" s="1"/>
  <c r="F1068" i="4" a="1"/>
  <c r="F1068" i="4" s="1"/>
  <c r="F1067" i="4" a="1"/>
  <c r="F1067" i="4" s="1"/>
  <c r="F1066" i="4" a="1"/>
  <c r="F1066" i="4" s="1"/>
  <c r="F1065" i="4" a="1"/>
  <c r="F1065" i="4" s="1"/>
  <c r="F1064" i="4" a="1"/>
  <c r="F1064" i="4" s="1"/>
  <c r="F1063" i="4" a="1"/>
  <c r="F1063" i="4" s="1"/>
  <c r="F1062" i="4" a="1"/>
  <c r="F1062" i="4" s="1"/>
  <c r="F1061" i="4" a="1"/>
  <c r="F1061" i="4" s="1"/>
  <c r="F1060" i="4" a="1"/>
  <c r="F1060" i="4" s="1"/>
  <c r="F1059" i="4" a="1"/>
  <c r="F1059" i="4" s="1"/>
  <c r="F1058" i="4" a="1"/>
  <c r="F1058" i="4" s="1"/>
  <c r="F1057" i="4" a="1"/>
  <c r="F1057" i="4" s="1"/>
  <c r="F1056" i="4" a="1"/>
  <c r="F1056" i="4" s="1"/>
  <c r="F1055" i="4" a="1"/>
  <c r="F1055" i="4" s="1"/>
  <c r="F1054" i="4" a="1"/>
  <c r="F1054" i="4" s="1"/>
  <c r="F1053" i="4" a="1"/>
  <c r="F1053" i="4" s="1"/>
  <c r="F1052" i="4" a="1"/>
  <c r="F1052" i="4" s="1"/>
  <c r="F1051" i="4" a="1"/>
  <c r="F1051" i="4" s="1"/>
  <c r="F1050" i="4" a="1"/>
  <c r="F1050" i="4" s="1"/>
  <c r="F1049" i="4" a="1"/>
  <c r="F1049" i="4" s="1"/>
  <c r="F1048" i="4" a="1"/>
  <c r="F1048" i="4" s="1"/>
  <c r="F1047" i="4" a="1"/>
  <c r="F1047" i="4" s="1"/>
  <c r="F1046" i="4" a="1"/>
  <c r="F1046" i="4" s="1"/>
  <c r="F1045" i="4" a="1"/>
  <c r="F1045" i="4" s="1"/>
  <c r="F1044" i="4" a="1"/>
  <c r="F1044" i="4" s="1"/>
  <c r="F1043" i="4" a="1"/>
  <c r="F1043" i="4" s="1"/>
  <c r="F1042" i="4" a="1"/>
  <c r="F1042" i="4" s="1"/>
  <c r="F1041" i="4" a="1"/>
  <c r="F1041" i="4" s="1"/>
  <c r="F1040" i="4" a="1"/>
  <c r="F1040" i="4" s="1"/>
  <c r="F1039" i="4" a="1"/>
  <c r="F1039" i="4" s="1"/>
  <c r="F1038" i="4" a="1"/>
  <c r="F1038" i="4" s="1"/>
  <c r="F1037" i="4" a="1"/>
  <c r="F1037" i="4" s="1"/>
  <c r="F1036" i="4" a="1"/>
  <c r="F1036" i="4" s="1"/>
  <c r="F1035" i="4" a="1"/>
  <c r="F1035" i="4" s="1"/>
  <c r="F1034" i="4" a="1"/>
  <c r="F1034" i="4" s="1"/>
  <c r="F1033" i="4" a="1"/>
  <c r="F1033" i="4" s="1"/>
  <c r="F1032" i="4" a="1"/>
  <c r="F1032" i="4" s="1"/>
  <c r="F1031" i="4" a="1"/>
  <c r="F1031" i="4" s="1"/>
  <c r="F1030" i="4" a="1"/>
  <c r="F1030" i="4" s="1"/>
  <c r="F1029" i="4" a="1"/>
  <c r="F1029" i="4" s="1"/>
  <c r="F1028" i="4" a="1"/>
  <c r="F1028" i="4" s="1"/>
  <c r="F1027" i="4" a="1"/>
  <c r="F1027" i="4" s="1"/>
  <c r="F1026" i="4" a="1"/>
  <c r="F1026" i="4" s="1"/>
  <c r="F1025" i="4" a="1"/>
  <c r="F1025" i="4" s="1"/>
  <c r="F1024" i="4" a="1"/>
  <c r="F1024" i="4" s="1"/>
  <c r="F1023" i="4" a="1"/>
  <c r="F1023" i="4" s="1"/>
  <c r="F1022" i="4" a="1"/>
  <c r="F1022" i="4" s="1"/>
  <c r="F1021" i="4" a="1"/>
  <c r="F1021" i="4" s="1"/>
  <c r="F1020" i="4" a="1"/>
  <c r="F1020" i="4" s="1"/>
  <c r="F1019" i="4" a="1"/>
  <c r="F1019" i="4" s="1"/>
  <c r="F1018" i="4" a="1"/>
  <c r="F1018" i="4" s="1"/>
  <c r="F1017" i="4" a="1"/>
  <c r="F1017" i="4" s="1"/>
  <c r="F1016" i="4" a="1"/>
  <c r="F1016" i="4" s="1"/>
  <c r="F1015" i="4" a="1"/>
  <c r="F1015" i="4" s="1"/>
  <c r="F1014" i="4" a="1"/>
  <c r="F1014" i="4" s="1"/>
  <c r="F1013" i="4" a="1"/>
  <c r="F1013" i="4" s="1"/>
  <c r="F1012" i="4" a="1"/>
  <c r="F1012" i="4" s="1"/>
  <c r="F1011" i="4" a="1"/>
  <c r="F1011" i="4" s="1"/>
  <c r="F1010" i="4" a="1"/>
  <c r="F1010" i="4" s="1"/>
  <c r="F1009" i="4" a="1"/>
  <c r="F1009" i="4" s="1"/>
  <c r="F1008" i="4" a="1"/>
  <c r="F1008" i="4" s="1"/>
  <c r="F1007" i="4" a="1"/>
  <c r="F1007" i="4" s="1"/>
  <c r="F1006" i="4" a="1"/>
  <c r="F1006" i="4" s="1"/>
  <c r="F1005" i="4" a="1"/>
  <c r="F1005" i="4" s="1"/>
  <c r="F1004" i="4" a="1"/>
  <c r="F1004" i="4" s="1"/>
  <c r="F1003" i="4" a="1"/>
  <c r="F1003" i="4" s="1"/>
  <c r="F1002" i="4" a="1"/>
  <c r="F1002" i="4" s="1"/>
  <c r="F1001" i="4" a="1"/>
  <c r="F1001" i="4" s="1"/>
  <c r="F1000" i="4" a="1"/>
  <c r="F1000" i="4" s="1"/>
  <c r="F999" i="4" a="1"/>
  <c r="F999" i="4" s="1"/>
  <c r="F998" i="4" a="1"/>
  <c r="F998" i="4" s="1"/>
  <c r="F997" i="4" a="1"/>
  <c r="F997" i="4" s="1"/>
  <c r="F996" i="4" a="1"/>
  <c r="F996" i="4" s="1"/>
  <c r="F995" i="4" a="1"/>
  <c r="F995" i="4" s="1"/>
  <c r="F994" i="4" a="1"/>
  <c r="F994" i="4" s="1"/>
  <c r="F993" i="4" a="1"/>
  <c r="F993" i="4" s="1"/>
  <c r="F992" i="4" a="1"/>
  <c r="F992" i="4" s="1"/>
  <c r="F991" i="4" a="1"/>
  <c r="F991" i="4" s="1"/>
  <c r="F990" i="4" a="1"/>
  <c r="F990" i="4" s="1"/>
  <c r="F989" i="4" a="1"/>
  <c r="F989" i="4" s="1"/>
  <c r="F988" i="4" a="1"/>
  <c r="F988" i="4" s="1"/>
  <c r="F987" i="4" a="1"/>
  <c r="F987" i="4" s="1"/>
  <c r="F986" i="4" a="1"/>
  <c r="F986" i="4" s="1"/>
  <c r="F985" i="4" a="1"/>
  <c r="F985" i="4" s="1"/>
  <c r="F984" i="4" a="1"/>
  <c r="F984" i="4" s="1"/>
  <c r="F983" i="4" a="1"/>
  <c r="F983" i="4" s="1"/>
  <c r="F982" i="4" a="1"/>
  <c r="F982" i="4" s="1"/>
  <c r="F981" i="4" a="1"/>
  <c r="F981" i="4" s="1"/>
  <c r="F980" i="4" a="1"/>
  <c r="F980" i="4" s="1"/>
  <c r="F979" i="4" a="1"/>
  <c r="F979" i="4" s="1"/>
  <c r="F978" i="4" a="1"/>
  <c r="F978" i="4" s="1"/>
  <c r="F977" i="4" a="1"/>
  <c r="F977" i="4" s="1"/>
  <c r="F976" i="4" a="1"/>
  <c r="F976" i="4" s="1"/>
  <c r="F975" i="4" a="1"/>
  <c r="F975" i="4" s="1"/>
  <c r="F974" i="4" a="1"/>
  <c r="F974" i="4" s="1"/>
  <c r="F973" i="4" a="1"/>
  <c r="F973" i="4" s="1"/>
  <c r="F972" i="4" a="1"/>
  <c r="F972" i="4" s="1"/>
  <c r="F971" i="4" a="1"/>
  <c r="F971" i="4" s="1"/>
  <c r="F970" i="4" a="1"/>
  <c r="F970" i="4" s="1"/>
  <c r="F969" i="4" a="1"/>
  <c r="F969" i="4" s="1"/>
  <c r="F968" i="4" a="1"/>
  <c r="F968" i="4" s="1"/>
  <c r="F967" i="4" a="1"/>
  <c r="F967" i="4" s="1"/>
  <c r="F966" i="4" a="1"/>
  <c r="F966" i="4" s="1"/>
  <c r="F965" i="4" a="1"/>
  <c r="F965" i="4" s="1"/>
  <c r="F964" i="4" a="1"/>
  <c r="F964" i="4" s="1"/>
  <c r="F963" i="4" a="1"/>
  <c r="F963" i="4" s="1"/>
  <c r="F962" i="4" a="1"/>
  <c r="F962" i="4" s="1"/>
  <c r="F961" i="4" a="1"/>
  <c r="F961" i="4" s="1"/>
  <c r="F960" i="4" a="1"/>
  <c r="F960" i="4" s="1"/>
  <c r="F959" i="4" a="1"/>
  <c r="F959" i="4" s="1"/>
  <c r="F958" i="4" a="1"/>
  <c r="F958" i="4" s="1"/>
  <c r="F957" i="4" a="1"/>
  <c r="F957" i="4" s="1"/>
  <c r="F956" i="4" a="1"/>
  <c r="F956" i="4" s="1"/>
  <c r="F955" i="4" a="1"/>
  <c r="F955" i="4" s="1"/>
  <c r="F954" i="4" a="1"/>
  <c r="F954" i="4" s="1"/>
  <c r="F953" i="4" a="1"/>
  <c r="F953" i="4" s="1"/>
  <c r="F952" i="4" a="1"/>
  <c r="F952" i="4" s="1"/>
  <c r="F951" i="4" a="1"/>
  <c r="F951" i="4" s="1"/>
  <c r="F950" i="4" a="1"/>
  <c r="F950" i="4" s="1"/>
  <c r="F949" i="4" a="1"/>
  <c r="F949" i="4" s="1"/>
  <c r="F948" i="4" a="1"/>
  <c r="F948" i="4" s="1"/>
  <c r="F947" i="4" a="1"/>
  <c r="F947" i="4" s="1"/>
  <c r="F946" i="4" a="1"/>
  <c r="F946" i="4" s="1"/>
  <c r="F945" i="4" a="1"/>
  <c r="F945" i="4" s="1"/>
  <c r="F944" i="4" a="1"/>
  <c r="F944" i="4" s="1"/>
  <c r="F943" i="4" a="1"/>
  <c r="F943" i="4" s="1"/>
  <c r="F942" i="4" a="1"/>
  <c r="F942" i="4" s="1"/>
  <c r="F941" i="4" a="1"/>
  <c r="F941" i="4" s="1"/>
  <c r="F940" i="4" a="1"/>
  <c r="F940" i="4" s="1"/>
  <c r="F939" i="4" a="1"/>
  <c r="F939" i="4" s="1"/>
  <c r="F938" i="4" a="1"/>
  <c r="F938" i="4" s="1"/>
  <c r="F937" i="4" a="1"/>
  <c r="F937" i="4" s="1"/>
  <c r="F936" i="4" a="1"/>
  <c r="F936" i="4" s="1"/>
  <c r="F935" i="4" a="1"/>
  <c r="F935" i="4" s="1"/>
  <c r="F934" i="4" a="1"/>
  <c r="F934" i="4" s="1"/>
  <c r="F933" i="4" a="1"/>
  <c r="F933" i="4" s="1"/>
  <c r="F932" i="4" a="1"/>
  <c r="F932" i="4" s="1"/>
  <c r="F931" i="4" a="1"/>
  <c r="F931" i="4" s="1"/>
  <c r="F930" i="4" a="1"/>
  <c r="F930" i="4" s="1"/>
  <c r="F929" i="4" a="1"/>
  <c r="F929" i="4" s="1"/>
  <c r="F928" i="4" a="1"/>
  <c r="F928" i="4" s="1"/>
  <c r="F927" i="4" a="1"/>
  <c r="F927" i="4" s="1"/>
  <c r="F926" i="4" a="1"/>
  <c r="F926" i="4" s="1"/>
  <c r="F925" i="4" a="1"/>
  <c r="F925" i="4" s="1"/>
  <c r="F924" i="4" a="1"/>
  <c r="F924" i="4" s="1"/>
  <c r="F923" i="4" a="1"/>
  <c r="F923" i="4" s="1"/>
  <c r="F922" i="4" a="1"/>
  <c r="F922" i="4" s="1"/>
  <c r="F921" i="4" a="1"/>
  <c r="F921" i="4" s="1"/>
  <c r="F920" i="4" a="1"/>
  <c r="F920" i="4" s="1"/>
  <c r="F919" i="4" a="1"/>
  <c r="F919" i="4" s="1"/>
  <c r="F918" i="4" a="1"/>
  <c r="F918" i="4" s="1"/>
  <c r="F917" i="4" a="1"/>
  <c r="F917" i="4" s="1"/>
  <c r="F916" i="4" a="1"/>
  <c r="F916" i="4" s="1"/>
  <c r="F915" i="4" a="1"/>
  <c r="F915" i="4" s="1"/>
  <c r="F914" i="4" a="1"/>
  <c r="F914" i="4" s="1"/>
  <c r="F913" i="4" a="1"/>
  <c r="F913" i="4" s="1"/>
  <c r="F912" i="4" a="1"/>
  <c r="F912" i="4" s="1"/>
  <c r="F911" i="4" a="1"/>
  <c r="F911" i="4" s="1"/>
  <c r="F910" i="4" a="1"/>
  <c r="F910" i="4" s="1"/>
  <c r="F909" i="4" a="1"/>
  <c r="F909" i="4" s="1"/>
  <c r="F908" i="4" a="1"/>
  <c r="F908" i="4" s="1"/>
  <c r="F907" i="4" a="1"/>
  <c r="F907" i="4" s="1"/>
  <c r="F906" i="4" a="1"/>
  <c r="F906" i="4" s="1"/>
  <c r="F905" i="4" a="1"/>
  <c r="F905" i="4" s="1"/>
  <c r="F904" i="4" a="1"/>
  <c r="F904" i="4" s="1"/>
  <c r="F903" i="4" a="1"/>
  <c r="F903" i="4" s="1"/>
  <c r="F902" i="4" a="1"/>
  <c r="F902" i="4" s="1"/>
  <c r="F901" i="4" a="1"/>
  <c r="F901" i="4" s="1"/>
  <c r="F900" i="4" a="1"/>
  <c r="F900" i="4" s="1"/>
  <c r="F899" i="4" a="1"/>
  <c r="F899" i="4" s="1"/>
  <c r="F898" i="4" a="1"/>
  <c r="F898" i="4" s="1"/>
  <c r="F897" i="4" a="1"/>
  <c r="F897" i="4" s="1"/>
  <c r="F896" i="4" a="1"/>
  <c r="F896" i="4" s="1"/>
  <c r="F895" i="4" a="1"/>
  <c r="F895" i="4" s="1"/>
  <c r="F894" i="4" a="1"/>
  <c r="F894" i="4" s="1"/>
  <c r="F893" i="4" a="1"/>
  <c r="F893" i="4" s="1"/>
  <c r="F892" i="4" a="1"/>
  <c r="F892" i="4" s="1"/>
  <c r="F891" i="4" a="1"/>
  <c r="F891" i="4" s="1"/>
  <c r="F890" i="4" a="1"/>
  <c r="F890" i="4" s="1"/>
  <c r="F889" i="4" a="1"/>
  <c r="F889" i="4" s="1"/>
  <c r="F888" i="4" a="1"/>
  <c r="F888" i="4" s="1"/>
  <c r="F887" i="4" a="1"/>
  <c r="F887" i="4" s="1"/>
  <c r="F886" i="4" a="1"/>
  <c r="F886" i="4" s="1"/>
  <c r="F885" i="4" a="1"/>
  <c r="F885" i="4" s="1"/>
  <c r="F884" i="4" a="1"/>
  <c r="F884" i="4" s="1"/>
  <c r="F883" i="4" a="1"/>
  <c r="F883" i="4" s="1"/>
  <c r="F882" i="4" a="1"/>
  <c r="F882" i="4" s="1"/>
  <c r="F881" i="4" a="1"/>
  <c r="F881" i="4" s="1"/>
  <c r="F880" i="4" a="1"/>
  <c r="F880" i="4" s="1"/>
  <c r="F879" i="4" a="1"/>
  <c r="F879" i="4" s="1"/>
  <c r="F878" i="4" a="1"/>
  <c r="F878" i="4" s="1"/>
  <c r="F877" i="4" a="1"/>
  <c r="F877" i="4" s="1"/>
  <c r="F876" i="4" a="1"/>
  <c r="F876" i="4" s="1"/>
  <c r="F875" i="4" a="1"/>
  <c r="F875" i="4" s="1"/>
  <c r="F874" i="4" a="1"/>
  <c r="F874" i="4" s="1"/>
  <c r="F873" i="4" a="1"/>
  <c r="F873" i="4" s="1"/>
  <c r="F872" i="4" a="1"/>
  <c r="F872" i="4" s="1"/>
  <c r="F871" i="4" a="1"/>
  <c r="F871" i="4" s="1"/>
  <c r="F870" i="4" a="1"/>
  <c r="F870" i="4" s="1"/>
  <c r="F869" i="4" a="1"/>
  <c r="F869" i="4" s="1"/>
  <c r="F868" i="4" a="1"/>
  <c r="F868" i="4" s="1"/>
  <c r="F867" i="4" a="1"/>
  <c r="F867" i="4" s="1"/>
  <c r="F866" i="4" a="1"/>
  <c r="F866" i="4" s="1"/>
  <c r="F865" i="4" a="1"/>
  <c r="F865" i="4" s="1"/>
  <c r="F864" i="4" a="1"/>
  <c r="F864" i="4" s="1"/>
  <c r="F863" i="4" a="1"/>
  <c r="F863" i="4" s="1"/>
  <c r="F862" i="4" a="1"/>
  <c r="F862" i="4" s="1"/>
  <c r="F861" i="4" a="1"/>
  <c r="F861" i="4" s="1"/>
  <c r="F860" i="4" a="1"/>
  <c r="F860" i="4" s="1"/>
  <c r="F859" i="4" a="1"/>
  <c r="F859" i="4" s="1"/>
  <c r="F858" i="4" a="1"/>
  <c r="F858" i="4" s="1"/>
  <c r="F857" i="4" a="1"/>
  <c r="F857" i="4" s="1"/>
  <c r="F856" i="4" a="1"/>
  <c r="F856" i="4" s="1"/>
  <c r="F855" i="4" a="1"/>
  <c r="F855" i="4" s="1"/>
  <c r="F854" i="4" a="1"/>
  <c r="F854" i="4" s="1"/>
  <c r="F853" i="4" a="1"/>
  <c r="F853" i="4" s="1"/>
  <c r="F852" i="4" a="1"/>
  <c r="F852" i="4" s="1"/>
  <c r="F851" i="4" a="1"/>
  <c r="F851" i="4" s="1"/>
  <c r="F850" i="4" a="1"/>
  <c r="F850" i="4" s="1"/>
  <c r="F849" i="4" a="1"/>
  <c r="F849" i="4" s="1"/>
  <c r="F848" i="4" a="1"/>
  <c r="F848" i="4" s="1"/>
  <c r="F847" i="4" a="1"/>
  <c r="F847" i="4" s="1"/>
  <c r="F846" i="4" a="1"/>
  <c r="F846" i="4" s="1"/>
  <c r="F845" i="4" a="1"/>
  <c r="F845" i="4" s="1"/>
  <c r="F844" i="4" a="1"/>
  <c r="F844" i="4" s="1"/>
  <c r="F843" i="4" a="1"/>
  <c r="F843" i="4" s="1"/>
  <c r="F842" i="4" a="1"/>
  <c r="F842" i="4" s="1"/>
  <c r="F841" i="4" a="1"/>
  <c r="F841" i="4" s="1"/>
  <c r="F840" i="4" a="1"/>
  <c r="F840" i="4" s="1"/>
  <c r="F839" i="4" a="1"/>
  <c r="F839" i="4" s="1"/>
  <c r="F838" i="4" a="1"/>
  <c r="F838" i="4" s="1"/>
  <c r="F837" i="4" a="1"/>
  <c r="F837" i="4" s="1"/>
  <c r="F836" i="4" a="1"/>
  <c r="F836" i="4" s="1"/>
  <c r="F835" i="4" a="1"/>
  <c r="F835" i="4" s="1"/>
  <c r="F834" i="4" a="1"/>
  <c r="F834" i="4" s="1"/>
  <c r="F833" i="4" a="1"/>
  <c r="F833" i="4" s="1"/>
  <c r="F832" i="4" a="1"/>
  <c r="F832" i="4" s="1"/>
  <c r="F831" i="4" a="1"/>
  <c r="F831" i="4" s="1"/>
  <c r="F830" i="4" a="1"/>
  <c r="F830" i="4" s="1"/>
  <c r="F829" i="4" a="1"/>
  <c r="F829" i="4" s="1"/>
  <c r="F828" i="4" a="1"/>
  <c r="F828" i="4" s="1"/>
  <c r="F827" i="4" a="1"/>
  <c r="F827" i="4" s="1"/>
  <c r="F826" i="4" a="1"/>
  <c r="F826" i="4" s="1"/>
  <c r="F825" i="4" a="1"/>
  <c r="F825" i="4" s="1"/>
  <c r="F824" i="4" a="1"/>
  <c r="F824" i="4" s="1"/>
  <c r="F823" i="4" a="1"/>
  <c r="F823" i="4" s="1"/>
  <c r="F822" i="4" a="1"/>
  <c r="F822" i="4" s="1"/>
  <c r="F821" i="4" a="1"/>
  <c r="F821" i="4" s="1"/>
  <c r="F820" i="4" a="1"/>
  <c r="F820" i="4" s="1"/>
  <c r="F819" i="4" a="1"/>
  <c r="F819" i="4" s="1"/>
  <c r="F818" i="4" a="1"/>
  <c r="F818" i="4" s="1"/>
  <c r="F817" i="4" a="1"/>
  <c r="F817" i="4" s="1"/>
  <c r="F816" i="4" a="1"/>
  <c r="F816" i="4" s="1"/>
  <c r="F815" i="4" a="1"/>
  <c r="F815" i="4" s="1"/>
  <c r="F814" i="4" a="1"/>
  <c r="F814" i="4" s="1"/>
  <c r="F813" i="4" a="1"/>
  <c r="F813" i="4" s="1"/>
  <c r="F812" i="4" a="1"/>
  <c r="F812" i="4" s="1"/>
  <c r="F811" i="4" a="1"/>
  <c r="F811" i="4" s="1"/>
  <c r="F810" i="4" a="1"/>
  <c r="F810" i="4" s="1"/>
  <c r="F809" i="4" a="1"/>
  <c r="F809" i="4" s="1"/>
  <c r="F808" i="4" a="1"/>
  <c r="F808" i="4" s="1"/>
  <c r="F807" i="4" a="1"/>
  <c r="F807" i="4" s="1"/>
  <c r="F806" i="4" a="1"/>
  <c r="F806" i="4" s="1"/>
  <c r="F805" i="4" a="1"/>
  <c r="F805" i="4" s="1"/>
  <c r="F804" i="4" a="1"/>
  <c r="F804" i="4" s="1"/>
  <c r="F803" i="4" a="1"/>
  <c r="F803" i="4" s="1"/>
  <c r="F802" i="4" a="1"/>
  <c r="F802" i="4" s="1"/>
  <c r="F801" i="4" a="1"/>
  <c r="F801" i="4" s="1"/>
  <c r="F800" i="4" a="1"/>
  <c r="F800" i="4" s="1"/>
  <c r="F799" i="4" a="1"/>
  <c r="F799" i="4" s="1"/>
  <c r="F798" i="4" a="1"/>
  <c r="F798" i="4" s="1"/>
  <c r="F797" i="4" a="1"/>
  <c r="F797" i="4" s="1"/>
  <c r="F796" i="4" a="1"/>
  <c r="F796" i="4" s="1"/>
  <c r="F795" i="4" a="1"/>
  <c r="F795" i="4" s="1"/>
  <c r="F794" i="4" a="1"/>
  <c r="F794" i="4" s="1"/>
  <c r="F793" i="4" a="1"/>
  <c r="F793" i="4" s="1"/>
  <c r="F792" i="4" a="1"/>
  <c r="F792" i="4" s="1"/>
  <c r="F791" i="4" a="1"/>
  <c r="F791" i="4" s="1"/>
  <c r="F790" i="4" a="1"/>
  <c r="F790" i="4" s="1"/>
  <c r="F789" i="4" a="1"/>
  <c r="F789" i="4" s="1"/>
  <c r="F788" i="4" a="1"/>
  <c r="F788" i="4" s="1"/>
  <c r="F787" i="4" a="1"/>
  <c r="F787" i="4" s="1"/>
  <c r="F786" i="4" a="1"/>
  <c r="F786" i="4" s="1"/>
  <c r="F785" i="4" a="1"/>
  <c r="F785" i="4" s="1"/>
  <c r="F784" i="4" a="1"/>
  <c r="F784" i="4" s="1"/>
  <c r="F783" i="4" a="1"/>
  <c r="F783" i="4" s="1"/>
  <c r="F782" i="4" a="1"/>
  <c r="F782" i="4" s="1"/>
  <c r="F781" i="4" a="1"/>
  <c r="F781" i="4" s="1"/>
  <c r="F780" i="4" a="1"/>
  <c r="F780" i="4" s="1"/>
  <c r="F779" i="4" a="1"/>
  <c r="F779" i="4" s="1"/>
  <c r="F778" i="4" a="1"/>
  <c r="F778" i="4" s="1"/>
  <c r="F777" i="4" a="1"/>
  <c r="F777" i="4" s="1"/>
  <c r="F776" i="4" a="1"/>
  <c r="F776" i="4" s="1"/>
  <c r="F775" i="4" a="1"/>
  <c r="F775" i="4" s="1"/>
  <c r="F774" i="4" a="1"/>
  <c r="F774" i="4" s="1"/>
  <c r="F773" i="4" a="1"/>
  <c r="F773" i="4" s="1"/>
  <c r="F772" i="4" a="1"/>
  <c r="F772" i="4" s="1"/>
  <c r="F771" i="4" a="1"/>
  <c r="F771" i="4" s="1"/>
  <c r="F770" i="4" a="1"/>
  <c r="F770" i="4" s="1"/>
  <c r="F769" i="4" a="1"/>
  <c r="F769" i="4" s="1"/>
  <c r="F768" i="4" a="1"/>
  <c r="F768" i="4" s="1"/>
  <c r="F767" i="4" a="1"/>
  <c r="F767" i="4" s="1"/>
  <c r="F766" i="4" a="1"/>
  <c r="F766" i="4" s="1"/>
  <c r="F765" i="4" a="1"/>
  <c r="F765" i="4" s="1"/>
  <c r="F764" i="4" a="1"/>
  <c r="F764" i="4" s="1"/>
  <c r="F763" i="4" a="1"/>
  <c r="F763" i="4" s="1"/>
  <c r="F762" i="4" a="1"/>
  <c r="F762" i="4" s="1"/>
  <c r="F761" i="4" a="1"/>
  <c r="F761" i="4" s="1"/>
  <c r="F760" i="4" a="1"/>
  <c r="F760" i="4" s="1"/>
  <c r="F759" i="4" a="1"/>
  <c r="F759" i="4" s="1"/>
  <c r="F758" i="4" a="1"/>
  <c r="F758" i="4" s="1"/>
  <c r="F757" i="4" a="1"/>
  <c r="F757" i="4" s="1"/>
  <c r="F756" i="4" a="1"/>
  <c r="F756" i="4" s="1"/>
  <c r="F755" i="4" a="1"/>
  <c r="F755" i="4" s="1"/>
  <c r="F754" i="4" a="1"/>
  <c r="F754" i="4" s="1"/>
  <c r="F753" i="4" a="1"/>
  <c r="F753" i="4" s="1"/>
  <c r="F752" i="4" a="1"/>
  <c r="F752" i="4" s="1"/>
  <c r="F751" i="4" a="1"/>
  <c r="F751" i="4" s="1"/>
  <c r="F750" i="4" a="1"/>
  <c r="F750" i="4" s="1"/>
  <c r="F749" i="4" a="1"/>
  <c r="F749" i="4" s="1"/>
  <c r="F748" i="4" a="1"/>
  <c r="F748" i="4" s="1"/>
  <c r="F747" i="4" a="1"/>
  <c r="F747" i="4" s="1"/>
  <c r="F746" i="4" a="1"/>
  <c r="F746" i="4" s="1"/>
  <c r="F745" i="4" a="1"/>
  <c r="F745" i="4" s="1"/>
  <c r="F744" i="4" a="1"/>
  <c r="F744" i="4" s="1"/>
  <c r="F743" i="4" a="1"/>
  <c r="F743" i="4" s="1"/>
  <c r="F742" i="4" a="1"/>
  <c r="F742" i="4" s="1"/>
  <c r="F741" i="4" a="1"/>
  <c r="F741" i="4" s="1"/>
  <c r="F740" i="4" a="1"/>
  <c r="F740" i="4" s="1"/>
  <c r="F739" i="4" a="1"/>
  <c r="F739" i="4" s="1"/>
  <c r="F738" i="4" a="1"/>
  <c r="F738" i="4" s="1"/>
  <c r="F737" i="4" a="1"/>
  <c r="F737" i="4" s="1"/>
  <c r="F736" i="4" a="1"/>
  <c r="F736" i="4" s="1"/>
  <c r="F735" i="4" a="1"/>
  <c r="F735" i="4" s="1"/>
  <c r="F734" i="4" a="1"/>
  <c r="F734" i="4" s="1"/>
  <c r="F733" i="4" a="1"/>
  <c r="F733" i="4" s="1"/>
  <c r="F732" i="4" a="1"/>
  <c r="F732" i="4" s="1"/>
  <c r="F731" i="4" a="1"/>
  <c r="F731" i="4" s="1"/>
  <c r="F730" i="4" a="1"/>
  <c r="F730" i="4" s="1"/>
  <c r="F729" i="4" a="1"/>
  <c r="F729" i="4" s="1"/>
  <c r="F728" i="4" a="1"/>
  <c r="F728" i="4" s="1"/>
  <c r="F727" i="4" a="1"/>
  <c r="F727" i="4" s="1"/>
  <c r="F726" i="4" a="1"/>
  <c r="F726" i="4" s="1"/>
  <c r="F725" i="4" a="1"/>
  <c r="F725" i="4" s="1"/>
  <c r="F724" i="4" a="1"/>
  <c r="F724" i="4" s="1"/>
  <c r="F723" i="4" a="1"/>
  <c r="F723" i="4" s="1"/>
  <c r="F722" i="4" a="1"/>
  <c r="F722" i="4" s="1"/>
  <c r="F721" i="4" a="1"/>
  <c r="F721" i="4" s="1"/>
  <c r="F720" i="4" a="1"/>
  <c r="F720" i="4" s="1"/>
  <c r="F719" i="4" a="1"/>
  <c r="F719" i="4" s="1"/>
  <c r="F718" i="4" a="1"/>
  <c r="F718" i="4" s="1"/>
  <c r="F717" i="4" a="1"/>
  <c r="F717" i="4" s="1"/>
  <c r="F716" i="4" a="1"/>
  <c r="F716" i="4" s="1"/>
  <c r="F715" i="4" a="1"/>
  <c r="F715" i="4" s="1"/>
  <c r="F714" i="4" a="1"/>
  <c r="F714" i="4" s="1"/>
  <c r="F713" i="4" a="1"/>
  <c r="F713" i="4" s="1"/>
  <c r="F712" i="4" a="1"/>
  <c r="F712" i="4" s="1"/>
  <c r="F711" i="4" a="1"/>
  <c r="F711" i="4" s="1"/>
  <c r="F710" i="4" a="1"/>
  <c r="F710" i="4" s="1"/>
  <c r="F709" i="4" a="1"/>
  <c r="F709" i="4" s="1"/>
  <c r="F708" i="4" a="1"/>
  <c r="F708" i="4" s="1"/>
  <c r="F707" i="4" a="1"/>
  <c r="F707" i="4" s="1"/>
  <c r="F706" i="4" a="1"/>
  <c r="F706" i="4" s="1"/>
  <c r="F705" i="4" a="1"/>
  <c r="F705" i="4" s="1"/>
  <c r="F704" i="4" a="1"/>
  <c r="F704" i="4" s="1"/>
  <c r="F703" i="4" a="1"/>
  <c r="F703" i="4" s="1"/>
  <c r="F702" i="4" a="1"/>
  <c r="F702" i="4" s="1"/>
  <c r="F701" i="4" a="1"/>
  <c r="F701" i="4" s="1"/>
  <c r="F700" i="4" a="1"/>
  <c r="F700" i="4" s="1"/>
  <c r="F699" i="4" a="1"/>
  <c r="F699" i="4" s="1"/>
  <c r="F698" i="4" a="1"/>
  <c r="F698" i="4" s="1"/>
  <c r="F697" i="4" a="1"/>
  <c r="F697" i="4" s="1"/>
  <c r="F696" i="4" a="1"/>
  <c r="F696" i="4" s="1"/>
  <c r="F695" i="4" a="1"/>
  <c r="F695" i="4" s="1"/>
  <c r="F694" i="4" a="1"/>
  <c r="F694" i="4" s="1"/>
  <c r="F693" i="4" a="1"/>
  <c r="F693" i="4" s="1"/>
  <c r="F692" i="4" a="1"/>
  <c r="F692" i="4" s="1"/>
  <c r="F691" i="4" a="1"/>
  <c r="F691" i="4" s="1"/>
  <c r="F690" i="4" a="1"/>
  <c r="F690" i="4" s="1"/>
  <c r="F689" i="4" a="1"/>
  <c r="F689" i="4" s="1"/>
  <c r="F688" i="4" a="1"/>
  <c r="F688" i="4" s="1"/>
  <c r="F687" i="4" a="1"/>
  <c r="F687" i="4" s="1"/>
  <c r="F686" i="4" a="1"/>
  <c r="F686" i="4" s="1"/>
  <c r="F685" i="4" a="1"/>
  <c r="F685" i="4" s="1"/>
  <c r="F684" i="4" a="1"/>
  <c r="F684" i="4" s="1"/>
  <c r="F683" i="4" a="1"/>
  <c r="F683" i="4" s="1"/>
  <c r="F682" i="4" a="1"/>
  <c r="F682" i="4" s="1"/>
  <c r="F681" i="4" a="1"/>
  <c r="F681" i="4" s="1"/>
  <c r="F680" i="4" a="1"/>
  <c r="F680" i="4" s="1"/>
  <c r="F679" i="4" a="1"/>
  <c r="F679" i="4" s="1"/>
  <c r="F678" i="4" a="1"/>
  <c r="F678" i="4" s="1"/>
  <c r="F677" i="4" a="1"/>
  <c r="F677" i="4" s="1"/>
  <c r="F676" i="4" a="1"/>
  <c r="F676" i="4" s="1"/>
  <c r="F675" i="4" a="1"/>
  <c r="F675" i="4" s="1"/>
  <c r="F674" i="4" a="1"/>
  <c r="F674" i="4" s="1"/>
  <c r="F673" i="4" a="1"/>
  <c r="F673" i="4" s="1"/>
  <c r="F672" i="4" a="1"/>
  <c r="F672" i="4" s="1"/>
  <c r="F671" i="4" a="1"/>
  <c r="F671" i="4" s="1"/>
  <c r="F670" i="4" a="1"/>
  <c r="F670" i="4" s="1"/>
  <c r="F669" i="4" a="1"/>
  <c r="F669" i="4" s="1"/>
  <c r="F668" i="4" a="1"/>
  <c r="F668" i="4" s="1"/>
  <c r="F667" i="4" a="1"/>
  <c r="F667" i="4" s="1"/>
  <c r="F666" i="4" a="1"/>
  <c r="F666" i="4" s="1"/>
  <c r="F665" i="4" a="1"/>
  <c r="F665" i="4" s="1"/>
  <c r="F664" i="4" a="1"/>
  <c r="F664" i="4" s="1"/>
  <c r="F663" i="4" a="1"/>
  <c r="F663" i="4" s="1"/>
  <c r="F662" i="4" a="1"/>
  <c r="F662" i="4" s="1"/>
  <c r="F661" i="4" a="1"/>
  <c r="F661" i="4" s="1"/>
  <c r="F660" i="4" a="1"/>
  <c r="F660" i="4" s="1"/>
  <c r="F659" i="4" a="1"/>
  <c r="F659" i="4" s="1"/>
  <c r="F658" i="4" a="1"/>
  <c r="F658" i="4" s="1"/>
  <c r="F657" i="4" a="1"/>
  <c r="F657" i="4" s="1"/>
  <c r="F656" i="4" a="1"/>
  <c r="F656" i="4" s="1"/>
  <c r="F655" i="4" a="1"/>
  <c r="F655" i="4" s="1"/>
  <c r="F654" i="4" a="1"/>
  <c r="F654" i="4" s="1"/>
  <c r="F653" i="4" a="1"/>
  <c r="F653" i="4" s="1"/>
  <c r="F652" i="4" a="1"/>
  <c r="F652" i="4" s="1"/>
  <c r="F651" i="4" a="1"/>
  <c r="F651" i="4" s="1"/>
  <c r="F650" i="4" a="1"/>
  <c r="F650" i="4" s="1"/>
  <c r="F649" i="4" a="1"/>
  <c r="F649" i="4" s="1"/>
  <c r="F648" i="4" a="1"/>
  <c r="F648" i="4" s="1"/>
  <c r="F647" i="4" a="1"/>
  <c r="F647" i="4" s="1"/>
  <c r="F646" i="4" a="1"/>
  <c r="F646" i="4" s="1"/>
  <c r="F645" i="4" a="1"/>
  <c r="F645" i="4" s="1"/>
  <c r="F644" i="4" a="1"/>
  <c r="F644" i="4" s="1"/>
  <c r="F643" i="4" a="1"/>
  <c r="F643" i="4" s="1"/>
  <c r="F642" i="4" a="1"/>
  <c r="F642" i="4" s="1"/>
  <c r="F641" i="4" a="1"/>
  <c r="F641" i="4" s="1"/>
  <c r="F640" i="4" a="1"/>
  <c r="F640" i="4" s="1"/>
  <c r="F639" i="4" a="1"/>
  <c r="F639" i="4" s="1"/>
  <c r="F638" i="4" a="1"/>
  <c r="F638" i="4" s="1"/>
  <c r="F637" i="4" a="1"/>
  <c r="F637" i="4" s="1"/>
  <c r="F636" i="4" a="1"/>
  <c r="F636" i="4" s="1"/>
  <c r="F635" i="4" a="1"/>
  <c r="F635" i="4" s="1"/>
  <c r="F634" i="4" a="1"/>
  <c r="F634" i="4" s="1"/>
  <c r="F633" i="4" a="1"/>
  <c r="F633" i="4" s="1"/>
  <c r="F632" i="4" a="1"/>
  <c r="F632" i="4" s="1"/>
  <c r="F631" i="4" a="1"/>
  <c r="F631" i="4" s="1"/>
  <c r="F630" i="4" a="1"/>
  <c r="F630" i="4" s="1"/>
  <c r="F629" i="4" a="1"/>
  <c r="F629" i="4" s="1"/>
  <c r="F628" i="4" a="1"/>
  <c r="F628" i="4" s="1"/>
  <c r="F627" i="4" a="1"/>
  <c r="F627" i="4" s="1"/>
  <c r="F626" i="4" a="1"/>
  <c r="F626" i="4" s="1"/>
  <c r="F625" i="4" a="1"/>
  <c r="F625" i="4" s="1"/>
  <c r="F624" i="4" a="1"/>
  <c r="F624" i="4" s="1"/>
  <c r="F623" i="4" a="1"/>
  <c r="F623" i="4" s="1"/>
  <c r="F622" i="4" a="1"/>
  <c r="F622" i="4" s="1"/>
  <c r="F621" i="4" a="1"/>
  <c r="F621" i="4" s="1"/>
  <c r="F620" i="4" a="1"/>
  <c r="F620" i="4" s="1"/>
  <c r="F619" i="4" a="1"/>
  <c r="F619" i="4" s="1"/>
  <c r="F618" i="4" a="1"/>
  <c r="F618" i="4" s="1"/>
  <c r="F617" i="4" a="1"/>
  <c r="F617" i="4" s="1"/>
  <c r="F616" i="4" a="1"/>
  <c r="F616" i="4" s="1"/>
  <c r="F615" i="4" a="1"/>
  <c r="F615" i="4" s="1"/>
  <c r="F614" i="4" a="1"/>
  <c r="F614" i="4" s="1"/>
  <c r="F613" i="4" a="1"/>
  <c r="F613" i="4" s="1"/>
  <c r="F612" i="4" a="1"/>
  <c r="F612" i="4" s="1"/>
  <c r="F611" i="4" a="1"/>
  <c r="F611" i="4" s="1"/>
  <c r="F610" i="4" a="1"/>
  <c r="F610" i="4" s="1"/>
  <c r="F609" i="4" a="1"/>
  <c r="F609" i="4" s="1"/>
  <c r="F608" i="4" a="1"/>
  <c r="F608" i="4" s="1"/>
  <c r="F607" i="4" a="1"/>
  <c r="F607" i="4" s="1"/>
  <c r="F606" i="4" a="1"/>
  <c r="F606" i="4" s="1"/>
  <c r="F605" i="4" a="1"/>
  <c r="F605" i="4" s="1"/>
  <c r="F604" i="4" a="1"/>
  <c r="F604" i="4" s="1"/>
  <c r="F603" i="4" a="1"/>
  <c r="F603" i="4" s="1"/>
  <c r="F602" i="4" a="1"/>
  <c r="F602" i="4" s="1"/>
  <c r="F601" i="4" a="1"/>
  <c r="F601" i="4" s="1"/>
  <c r="F600" i="4" a="1"/>
  <c r="F600" i="4" s="1"/>
  <c r="F599" i="4" a="1"/>
  <c r="F599" i="4" s="1"/>
  <c r="F598" i="4" a="1"/>
  <c r="F598" i="4" s="1"/>
  <c r="F597" i="4" a="1"/>
  <c r="F597" i="4" s="1"/>
  <c r="F596" i="4" a="1"/>
  <c r="F596" i="4" s="1"/>
  <c r="F595" i="4" a="1"/>
  <c r="F595" i="4" s="1"/>
  <c r="F594" i="4" a="1"/>
  <c r="F594" i="4" s="1"/>
  <c r="F593" i="4" a="1"/>
  <c r="F593" i="4" s="1"/>
  <c r="F592" i="4" a="1"/>
  <c r="F592" i="4" s="1"/>
  <c r="F591" i="4" a="1"/>
  <c r="F591" i="4" s="1"/>
  <c r="F590" i="4" a="1"/>
  <c r="F590" i="4" s="1"/>
  <c r="F589" i="4" a="1"/>
  <c r="F589" i="4" s="1"/>
  <c r="F588" i="4" a="1"/>
  <c r="F588" i="4" s="1"/>
  <c r="F587" i="4" a="1"/>
  <c r="F587" i="4" s="1"/>
  <c r="F586" i="4" a="1"/>
  <c r="F586" i="4" s="1"/>
  <c r="F585" i="4" a="1"/>
  <c r="F585" i="4" s="1"/>
  <c r="F584" i="4" a="1"/>
  <c r="F584" i="4" s="1"/>
  <c r="F583" i="4" a="1"/>
  <c r="F583" i="4" s="1"/>
  <c r="F582" i="4" a="1"/>
  <c r="F582" i="4" s="1"/>
  <c r="F581" i="4" a="1"/>
  <c r="F581" i="4" s="1"/>
  <c r="F580" i="4" a="1"/>
  <c r="F580" i="4" s="1"/>
  <c r="F579" i="4" a="1"/>
  <c r="F579" i="4" s="1"/>
  <c r="F578" i="4" a="1"/>
  <c r="F578" i="4" s="1"/>
  <c r="F577" i="4" a="1"/>
  <c r="F577" i="4" s="1"/>
  <c r="F576" i="4" a="1"/>
  <c r="F576" i="4" s="1"/>
  <c r="F575" i="4" a="1"/>
  <c r="F575" i="4" s="1"/>
  <c r="F574" i="4" a="1"/>
  <c r="F574" i="4" s="1"/>
  <c r="F573" i="4" a="1"/>
  <c r="F573" i="4" s="1"/>
  <c r="F572" i="4" a="1"/>
  <c r="F572" i="4" s="1"/>
  <c r="F571" i="4" a="1"/>
  <c r="F571" i="4" s="1"/>
  <c r="F570" i="4" a="1"/>
  <c r="F570" i="4" s="1"/>
  <c r="F569" i="4" a="1"/>
  <c r="F569" i="4" s="1"/>
  <c r="F568" i="4" a="1"/>
  <c r="F568" i="4" s="1"/>
  <c r="F567" i="4" a="1"/>
  <c r="F567" i="4" s="1"/>
  <c r="F566" i="4" a="1"/>
  <c r="F566" i="4" s="1"/>
  <c r="F565" i="4" a="1"/>
  <c r="F565" i="4" s="1"/>
  <c r="F564" i="4" a="1"/>
  <c r="F564" i="4" s="1"/>
  <c r="F563" i="4" a="1"/>
  <c r="F563" i="4" s="1"/>
  <c r="F562" i="4" a="1"/>
  <c r="F562" i="4" s="1"/>
  <c r="F561" i="4" a="1"/>
  <c r="F561" i="4" s="1"/>
  <c r="F560" i="4" a="1"/>
  <c r="F560" i="4" s="1"/>
  <c r="F559" i="4" a="1"/>
  <c r="F559" i="4" s="1"/>
  <c r="F558" i="4" a="1"/>
  <c r="F558" i="4" s="1"/>
  <c r="F557" i="4" a="1"/>
  <c r="F557" i="4" s="1"/>
  <c r="F556" i="4" a="1"/>
  <c r="F556" i="4" s="1"/>
  <c r="F555" i="4" a="1"/>
  <c r="F555" i="4" s="1"/>
  <c r="F554" i="4" a="1"/>
  <c r="F554" i="4" s="1"/>
  <c r="F553" i="4" a="1"/>
  <c r="F553" i="4" s="1"/>
  <c r="F552" i="4" a="1"/>
  <c r="F552" i="4" s="1"/>
  <c r="F551" i="4" a="1"/>
  <c r="F551" i="4" s="1"/>
  <c r="F550" i="4" a="1"/>
  <c r="F550" i="4" s="1"/>
  <c r="F549" i="4" a="1"/>
  <c r="F549" i="4" s="1"/>
  <c r="F548" i="4" a="1"/>
  <c r="F548" i="4" s="1"/>
  <c r="F547" i="4" a="1"/>
  <c r="F547" i="4" s="1"/>
  <c r="F546" i="4" a="1"/>
  <c r="F546" i="4" s="1"/>
  <c r="F545" i="4" a="1"/>
  <c r="F545" i="4" s="1"/>
  <c r="F544" i="4" a="1"/>
  <c r="F544" i="4" s="1"/>
  <c r="F543" i="4" a="1"/>
  <c r="F543" i="4" s="1"/>
  <c r="F542" i="4" a="1"/>
  <c r="F542" i="4" s="1"/>
  <c r="F541" i="4" a="1"/>
  <c r="F541" i="4" s="1"/>
  <c r="F540" i="4" a="1"/>
  <c r="F540" i="4" s="1"/>
  <c r="F539" i="4" a="1"/>
  <c r="F539" i="4" s="1"/>
  <c r="F538" i="4" a="1"/>
  <c r="F538" i="4" s="1"/>
  <c r="F537" i="4" a="1"/>
  <c r="F537" i="4" s="1"/>
  <c r="F536" i="4" a="1"/>
  <c r="F536" i="4" s="1"/>
  <c r="F535" i="4" a="1"/>
  <c r="F535" i="4" s="1"/>
  <c r="F534" i="4" a="1"/>
  <c r="F534" i="4" s="1"/>
  <c r="F533" i="4" a="1"/>
  <c r="F533" i="4" s="1"/>
  <c r="F532" i="4" a="1"/>
  <c r="F532" i="4" s="1"/>
  <c r="F531" i="4" a="1"/>
  <c r="F531" i="4" s="1"/>
  <c r="F530" i="4" a="1"/>
  <c r="F530" i="4" s="1"/>
  <c r="F529" i="4" a="1"/>
  <c r="F529" i="4" s="1"/>
  <c r="F528" i="4" a="1"/>
  <c r="F528" i="4" s="1"/>
  <c r="F527" i="4" a="1"/>
  <c r="F527" i="4" s="1"/>
  <c r="F526" i="4" a="1"/>
  <c r="F526" i="4" s="1"/>
  <c r="F525" i="4" a="1"/>
  <c r="F525" i="4" s="1"/>
  <c r="F524" i="4" a="1"/>
  <c r="F524" i="4" s="1"/>
  <c r="F523" i="4" a="1"/>
  <c r="F523" i="4" s="1"/>
  <c r="F522" i="4" a="1"/>
  <c r="F522" i="4" s="1"/>
  <c r="F521" i="4" a="1"/>
  <c r="F521" i="4" s="1"/>
  <c r="F520" i="4" a="1"/>
  <c r="F520" i="4" s="1"/>
  <c r="F519" i="4" a="1"/>
  <c r="F519" i="4" s="1"/>
  <c r="F518" i="4" a="1"/>
  <c r="F518" i="4" s="1"/>
  <c r="F517" i="4" a="1"/>
  <c r="F517" i="4" s="1"/>
  <c r="F516" i="4" a="1"/>
  <c r="F516" i="4" s="1"/>
  <c r="F515" i="4" a="1"/>
  <c r="F515" i="4" s="1"/>
  <c r="F514" i="4" a="1"/>
  <c r="F514" i="4" s="1"/>
  <c r="F513" i="4" a="1"/>
  <c r="F513" i="4" s="1"/>
  <c r="F512" i="4" a="1"/>
  <c r="F512" i="4" s="1"/>
  <c r="F511" i="4" a="1"/>
  <c r="F511" i="4" s="1"/>
  <c r="F510" i="4" a="1"/>
  <c r="F510" i="4" s="1"/>
  <c r="F509" i="4" a="1"/>
  <c r="F509" i="4" s="1"/>
  <c r="F508" i="4" a="1"/>
  <c r="F508" i="4" s="1"/>
  <c r="F507" i="4" a="1"/>
  <c r="F507" i="4" s="1"/>
  <c r="F506" i="4" a="1"/>
  <c r="F506" i="4" s="1"/>
  <c r="F505" i="4" a="1"/>
  <c r="F505" i="4" s="1"/>
  <c r="F504" i="4" a="1"/>
  <c r="F504" i="4" s="1"/>
  <c r="F503" i="4" a="1"/>
  <c r="F503" i="4" s="1"/>
  <c r="F502" i="4" a="1"/>
  <c r="F502" i="4" s="1"/>
  <c r="F501" i="4" a="1"/>
  <c r="F501" i="4" s="1"/>
  <c r="F500" i="4" a="1"/>
  <c r="F500" i="4" s="1"/>
  <c r="F499" i="4" a="1"/>
  <c r="F499" i="4" s="1"/>
  <c r="F498" i="4" a="1"/>
  <c r="F498" i="4" s="1"/>
  <c r="F497" i="4" a="1"/>
  <c r="F497" i="4" s="1"/>
  <c r="F496" i="4" a="1"/>
  <c r="F496" i="4" s="1"/>
  <c r="F495" i="4" a="1"/>
  <c r="F495" i="4" s="1"/>
  <c r="F494" i="4" a="1"/>
  <c r="F494" i="4" s="1"/>
  <c r="F493" i="4" a="1"/>
  <c r="F493" i="4" s="1"/>
  <c r="F492" i="4" a="1"/>
  <c r="F492" i="4" s="1"/>
  <c r="F491" i="4" a="1"/>
  <c r="F491" i="4" s="1"/>
  <c r="F490" i="4" a="1"/>
  <c r="F490" i="4" s="1"/>
  <c r="F489" i="4" a="1"/>
  <c r="F489" i="4" s="1"/>
  <c r="F488" i="4" a="1"/>
  <c r="F488" i="4" s="1"/>
  <c r="F487" i="4" a="1"/>
  <c r="F487" i="4" s="1"/>
  <c r="F486" i="4" a="1"/>
  <c r="F486" i="4" s="1"/>
  <c r="F485" i="4" a="1"/>
  <c r="F485" i="4" s="1"/>
  <c r="F484" i="4" a="1"/>
  <c r="F484" i="4" s="1"/>
  <c r="F483" i="4" a="1"/>
  <c r="F483" i="4" s="1"/>
  <c r="F482" i="4" a="1"/>
  <c r="F482" i="4" s="1"/>
  <c r="F481" i="4" a="1"/>
  <c r="F481" i="4" s="1"/>
  <c r="F480" i="4" a="1"/>
  <c r="F480" i="4" s="1"/>
  <c r="F479" i="4" a="1"/>
  <c r="F479" i="4" s="1"/>
  <c r="F478" i="4" a="1"/>
  <c r="F478" i="4" s="1"/>
  <c r="F477" i="4" a="1"/>
  <c r="F477" i="4" s="1"/>
  <c r="F476" i="4" a="1"/>
  <c r="F476" i="4" s="1"/>
  <c r="F475" i="4" a="1"/>
  <c r="F475" i="4" s="1"/>
  <c r="F474" i="4" a="1"/>
  <c r="F474" i="4" s="1"/>
  <c r="F473" i="4" a="1"/>
  <c r="F473" i="4" s="1"/>
  <c r="F472" i="4" a="1"/>
  <c r="F472" i="4" s="1"/>
  <c r="F471" i="4" a="1"/>
  <c r="F471" i="4" s="1"/>
  <c r="F470" i="4" a="1"/>
  <c r="F470" i="4" s="1"/>
  <c r="F469" i="4" a="1"/>
  <c r="F469" i="4" s="1"/>
  <c r="F468" i="4" a="1"/>
  <c r="F468" i="4" s="1"/>
  <c r="F467" i="4" a="1"/>
  <c r="F467" i="4" s="1"/>
  <c r="F466" i="4" a="1"/>
  <c r="F466" i="4" s="1"/>
  <c r="F465" i="4" a="1"/>
  <c r="F465" i="4" s="1"/>
  <c r="F464" i="4" a="1"/>
  <c r="F464" i="4" s="1"/>
  <c r="F463" i="4" a="1"/>
  <c r="F463" i="4" s="1"/>
  <c r="F462" i="4" a="1"/>
  <c r="F462" i="4" s="1"/>
  <c r="F461" i="4" a="1"/>
  <c r="F461" i="4" s="1"/>
  <c r="F460" i="4" a="1"/>
  <c r="F460" i="4" s="1"/>
  <c r="F459" i="4" a="1"/>
  <c r="F459" i="4" s="1"/>
  <c r="F458" i="4" a="1"/>
  <c r="F458" i="4" s="1"/>
  <c r="F457" i="4" a="1"/>
  <c r="F457" i="4" s="1"/>
  <c r="F456" i="4" a="1"/>
  <c r="F456" i="4" s="1"/>
  <c r="F455" i="4" a="1"/>
  <c r="F455" i="4" s="1"/>
  <c r="F454" i="4" a="1"/>
  <c r="F454" i="4" s="1"/>
  <c r="F453" i="4" a="1"/>
  <c r="F453" i="4" s="1"/>
  <c r="F452" i="4" a="1"/>
  <c r="F452" i="4" s="1"/>
  <c r="F451" i="4" a="1"/>
  <c r="F451" i="4" s="1"/>
  <c r="F450" i="4" a="1"/>
  <c r="F450" i="4" s="1"/>
  <c r="F449" i="4" a="1"/>
  <c r="F449" i="4" s="1"/>
  <c r="F448" i="4" a="1"/>
  <c r="F448" i="4" s="1"/>
  <c r="F447" i="4" a="1"/>
  <c r="F447" i="4" s="1"/>
  <c r="F446" i="4" a="1"/>
  <c r="F446" i="4" s="1"/>
  <c r="F445" i="4" a="1"/>
  <c r="F445" i="4" s="1"/>
  <c r="F444" i="4" a="1"/>
  <c r="F444" i="4" s="1"/>
  <c r="F443" i="4" a="1"/>
  <c r="F443" i="4" s="1"/>
  <c r="F442" i="4" a="1"/>
  <c r="F442" i="4" s="1"/>
  <c r="F441" i="4" a="1"/>
  <c r="F441" i="4" s="1"/>
  <c r="F440" i="4" a="1"/>
  <c r="F440" i="4" s="1"/>
  <c r="F439" i="4" a="1"/>
  <c r="F439" i="4" s="1"/>
  <c r="F438" i="4" a="1"/>
  <c r="F438" i="4" s="1"/>
  <c r="F437" i="4" a="1"/>
  <c r="F437" i="4" s="1"/>
  <c r="F436" i="4" a="1"/>
  <c r="F436" i="4" s="1"/>
  <c r="F435" i="4" a="1"/>
  <c r="F435" i="4" s="1"/>
  <c r="F434" i="4" a="1"/>
  <c r="F434" i="4" s="1"/>
  <c r="F433" i="4" a="1"/>
  <c r="F433" i="4" s="1"/>
  <c r="F432" i="4" a="1"/>
  <c r="F432" i="4" s="1"/>
  <c r="F431" i="4" a="1"/>
  <c r="F431" i="4" s="1"/>
  <c r="F430" i="4" a="1"/>
  <c r="F430" i="4" s="1"/>
  <c r="F429" i="4" a="1"/>
  <c r="F429" i="4" s="1"/>
  <c r="F428" i="4" a="1"/>
  <c r="F428" i="4" s="1"/>
  <c r="F427" i="4" a="1"/>
  <c r="F427" i="4" s="1"/>
  <c r="F426" i="4" a="1"/>
  <c r="F426" i="4" s="1"/>
  <c r="F425" i="4" a="1"/>
  <c r="F425" i="4" s="1"/>
  <c r="F424" i="4" a="1"/>
  <c r="F424" i="4" s="1"/>
  <c r="F423" i="4" a="1"/>
  <c r="F423" i="4" s="1"/>
  <c r="F422" i="4" a="1"/>
  <c r="F422" i="4" s="1"/>
  <c r="F421" i="4" a="1"/>
  <c r="F421" i="4" s="1"/>
  <c r="F420" i="4" a="1"/>
  <c r="F420" i="4" s="1"/>
  <c r="F419" i="4" a="1"/>
  <c r="F419" i="4" s="1"/>
  <c r="F418" i="4" a="1"/>
  <c r="F418" i="4" s="1"/>
  <c r="F417" i="4" a="1"/>
  <c r="F417" i="4" s="1"/>
  <c r="F416" i="4" a="1"/>
  <c r="F416" i="4" s="1"/>
  <c r="F415" i="4" a="1"/>
  <c r="F415" i="4" s="1"/>
  <c r="F414" i="4" a="1"/>
  <c r="F414" i="4" s="1"/>
  <c r="F413" i="4" a="1"/>
  <c r="F413" i="4" s="1"/>
  <c r="F412" i="4" a="1"/>
  <c r="F412" i="4" s="1"/>
  <c r="F411" i="4" a="1"/>
  <c r="F411" i="4" s="1"/>
  <c r="F410" i="4" a="1"/>
  <c r="F410" i="4" s="1"/>
  <c r="F409" i="4" a="1"/>
  <c r="F409" i="4" s="1"/>
  <c r="F408" i="4" a="1"/>
  <c r="F408" i="4" s="1"/>
  <c r="F407" i="4" a="1"/>
  <c r="F407" i="4" s="1"/>
  <c r="F406" i="4" a="1"/>
  <c r="F406" i="4" s="1"/>
  <c r="F405" i="4" a="1"/>
  <c r="F405" i="4" s="1"/>
  <c r="F404" i="4" a="1"/>
  <c r="F404" i="4" s="1"/>
  <c r="F403" i="4" a="1"/>
  <c r="F403" i="4" s="1"/>
  <c r="F402" i="4" a="1"/>
  <c r="F402" i="4" s="1"/>
  <c r="F401" i="4" a="1"/>
  <c r="F401" i="4" s="1"/>
  <c r="F400" i="4" a="1"/>
  <c r="F400" i="4" s="1"/>
  <c r="F399" i="4" a="1"/>
  <c r="F399" i="4" s="1"/>
  <c r="F398" i="4" a="1"/>
  <c r="F398" i="4" s="1"/>
  <c r="F397" i="4" a="1"/>
  <c r="F397" i="4" s="1"/>
  <c r="F396" i="4" a="1"/>
  <c r="F396" i="4" s="1"/>
  <c r="F395" i="4" a="1"/>
  <c r="F395" i="4" s="1"/>
  <c r="F394" i="4" a="1"/>
  <c r="F394" i="4" s="1"/>
  <c r="F393" i="4" a="1"/>
  <c r="F393" i="4" s="1"/>
  <c r="F392" i="4" a="1"/>
  <c r="F392" i="4" s="1"/>
  <c r="F391" i="4" a="1"/>
  <c r="F391" i="4" s="1"/>
  <c r="F390" i="4" a="1"/>
  <c r="F390" i="4" s="1"/>
  <c r="F389" i="4" a="1"/>
  <c r="F389" i="4" s="1"/>
  <c r="F388" i="4" a="1"/>
  <c r="F388" i="4" s="1"/>
  <c r="F387" i="4" a="1"/>
  <c r="F387" i="4" s="1"/>
  <c r="F386" i="4" a="1"/>
  <c r="F386" i="4" s="1"/>
  <c r="F385" i="4" a="1"/>
  <c r="F385" i="4" s="1"/>
  <c r="F384" i="4" a="1"/>
  <c r="F384" i="4" s="1"/>
  <c r="F383" i="4" a="1"/>
  <c r="F383" i="4" s="1"/>
  <c r="F382" i="4" a="1"/>
  <c r="F382" i="4" s="1"/>
  <c r="F381" i="4" a="1"/>
  <c r="F381" i="4" s="1"/>
  <c r="F380" i="4" a="1"/>
  <c r="F380" i="4" s="1"/>
  <c r="F379" i="4" a="1"/>
  <c r="F379" i="4" s="1"/>
  <c r="F378" i="4" a="1"/>
  <c r="F378" i="4" s="1"/>
  <c r="F377" i="4" a="1"/>
  <c r="F377" i="4" s="1"/>
  <c r="F376" i="4" a="1"/>
  <c r="F376" i="4" s="1"/>
  <c r="F375" i="4" a="1"/>
  <c r="F375" i="4" s="1"/>
  <c r="F374" i="4" a="1"/>
  <c r="F374" i="4" s="1"/>
  <c r="F373" i="4" a="1"/>
  <c r="F373" i="4" s="1"/>
  <c r="F372" i="4" a="1"/>
  <c r="F372" i="4" s="1"/>
  <c r="F371" i="4" a="1"/>
  <c r="F371" i="4" s="1"/>
  <c r="F370" i="4" a="1"/>
  <c r="F370" i="4" s="1"/>
  <c r="F369" i="4" a="1"/>
  <c r="F369" i="4" s="1"/>
  <c r="F368" i="4" a="1"/>
  <c r="F368" i="4" s="1"/>
  <c r="F367" i="4" a="1"/>
  <c r="F367" i="4" s="1"/>
  <c r="F366" i="4" a="1"/>
  <c r="F366" i="4" s="1"/>
  <c r="F365" i="4" a="1"/>
  <c r="F365" i="4" s="1"/>
  <c r="F364" i="4" a="1"/>
  <c r="F364" i="4" s="1"/>
  <c r="F363" i="4" a="1"/>
  <c r="F363" i="4" s="1"/>
  <c r="F362" i="4" a="1"/>
  <c r="F362" i="4" s="1"/>
  <c r="F361" i="4" a="1"/>
  <c r="F361" i="4" s="1"/>
  <c r="F360" i="4" a="1"/>
  <c r="F360" i="4" s="1"/>
  <c r="F359" i="4" a="1"/>
  <c r="F359" i="4" s="1"/>
  <c r="F358" i="4" a="1"/>
  <c r="F358" i="4" s="1"/>
  <c r="F357" i="4" a="1"/>
  <c r="F357" i="4" s="1"/>
  <c r="F356" i="4" a="1"/>
  <c r="F356" i="4" s="1"/>
  <c r="F355" i="4" a="1"/>
  <c r="F355" i="4" s="1"/>
  <c r="F354" i="4" a="1"/>
  <c r="F354" i="4" s="1"/>
  <c r="F353" i="4" a="1"/>
  <c r="F353" i="4" s="1"/>
  <c r="F352" i="4" a="1"/>
  <c r="F352" i="4" s="1"/>
  <c r="F351" i="4" a="1"/>
  <c r="F351" i="4" s="1"/>
  <c r="F350" i="4" a="1"/>
  <c r="F350" i="4" s="1"/>
  <c r="F349" i="4" a="1"/>
  <c r="F349" i="4" s="1"/>
  <c r="F348" i="4" a="1"/>
  <c r="F348" i="4" s="1"/>
  <c r="F347" i="4" a="1"/>
  <c r="F347" i="4" s="1"/>
  <c r="F346" i="4" a="1"/>
  <c r="F346" i="4" s="1"/>
  <c r="F345" i="4" a="1"/>
  <c r="F345" i="4" s="1"/>
  <c r="F344" i="4" a="1"/>
  <c r="F344" i="4" s="1"/>
  <c r="F343" i="4" a="1"/>
  <c r="F343" i="4" s="1"/>
  <c r="F342" i="4" a="1"/>
  <c r="F342" i="4" s="1"/>
  <c r="F341" i="4" a="1"/>
  <c r="F341" i="4" s="1"/>
  <c r="F340" i="4" a="1"/>
  <c r="F340" i="4" s="1"/>
  <c r="F339" i="4" a="1"/>
  <c r="F339" i="4" s="1"/>
  <c r="F338" i="4" a="1"/>
  <c r="F338" i="4" s="1"/>
  <c r="F337" i="4" a="1"/>
  <c r="F337" i="4" s="1"/>
  <c r="F336" i="4" a="1"/>
  <c r="F336" i="4" s="1"/>
  <c r="F335" i="4" a="1"/>
  <c r="F335" i="4" s="1"/>
  <c r="F334" i="4" a="1"/>
  <c r="F334" i="4" s="1"/>
  <c r="F333" i="4" a="1"/>
  <c r="F333" i="4" s="1"/>
  <c r="F332" i="4" a="1"/>
  <c r="F332" i="4" s="1"/>
  <c r="F331" i="4" a="1"/>
  <c r="F331" i="4" s="1"/>
  <c r="F330" i="4" a="1"/>
  <c r="F330" i="4" s="1"/>
  <c r="F329" i="4" a="1"/>
  <c r="F329" i="4" s="1"/>
  <c r="F328" i="4" a="1"/>
  <c r="F328" i="4" s="1"/>
  <c r="F327" i="4" a="1"/>
  <c r="F327" i="4" s="1"/>
  <c r="F326" i="4" a="1"/>
  <c r="F326" i="4" s="1"/>
  <c r="F325" i="4" a="1"/>
  <c r="F325" i="4" s="1"/>
  <c r="F324" i="4" a="1"/>
  <c r="F324" i="4" s="1"/>
  <c r="F323" i="4" a="1"/>
  <c r="F323" i="4" s="1"/>
  <c r="F322" i="4" a="1"/>
  <c r="F322" i="4" s="1"/>
  <c r="F321" i="4" a="1"/>
  <c r="F321" i="4" s="1"/>
  <c r="F320" i="4" a="1"/>
  <c r="F320" i="4" s="1"/>
  <c r="F319" i="4" a="1"/>
  <c r="F319" i="4" s="1"/>
  <c r="F318" i="4" a="1"/>
  <c r="F318" i="4" s="1"/>
  <c r="F317" i="4" a="1"/>
  <c r="F317" i="4" s="1"/>
  <c r="F316" i="4" a="1"/>
  <c r="F316" i="4" s="1"/>
  <c r="F315" i="4" a="1"/>
  <c r="F315" i="4" s="1"/>
  <c r="F314" i="4" a="1"/>
  <c r="F314" i="4" s="1"/>
  <c r="F313" i="4" a="1"/>
  <c r="F313" i="4" s="1"/>
  <c r="F312" i="4" a="1"/>
  <c r="F312" i="4" s="1"/>
  <c r="F311" i="4" a="1"/>
  <c r="F311" i="4" s="1"/>
  <c r="F310" i="4" a="1"/>
  <c r="F310" i="4" s="1"/>
  <c r="F309" i="4" a="1"/>
  <c r="F309" i="4" s="1"/>
  <c r="F308" i="4" a="1"/>
  <c r="F308" i="4" s="1"/>
  <c r="F307" i="4" a="1"/>
  <c r="F307" i="4" s="1"/>
  <c r="F306" i="4" a="1"/>
  <c r="F306" i="4" s="1"/>
  <c r="F305" i="4" a="1"/>
  <c r="F305" i="4" s="1"/>
  <c r="F304" i="4" a="1"/>
  <c r="F304" i="4" s="1"/>
  <c r="F303" i="4" a="1"/>
  <c r="F303" i="4" s="1"/>
  <c r="F302" i="4" a="1"/>
  <c r="F302" i="4" s="1"/>
  <c r="F301" i="4" a="1"/>
  <c r="F301" i="4" s="1"/>
  <c r="F300" i="4" a="1"/>
  <c r="F300" i="4" s="1"/>
  <c r="F299" i="4" a="1"/>
  <c r="F299" i="4" s="1"/>
  <c r="F298" i="4" a="1"/>
  <c r="F298" i="4" s="1"/>
  <c r="F297" i="4" a="1"/>
  <c r="F297" i="4" s="1"/>
  <c r="F296" i="4" a="1"/>
  <c r="F296" i="4" s="1"/>
  <c r="F295" i="4" a="1"/>
  <c r="F295" i="4" s="1"/>
  <c r="F294" i="4" a="1"/>
  <c r="F294" i="4" s="1"/>
  <c r="F293" i="4" a="1"/>
  <c r="F293" i="4" s="1"/>
  <c r="F292" i="4" a="1"/>
  <c r="F292" i="4" s="1"/>
  <c r="F291" i="4" a="1"/>
  <c r="F291" i="4" s="1"/>
  <c r="F290" i="4" a="1"/>
  <c r="F290" i="4" s="1"/>
  <c r="F289" i="4" a="1"/>
  <c r="F289" i="4" s="1"/>
  <c r="F288" i="4" a="1"/>
  <c r="F288" i="4" s="1"/>
  <c r="F287" i="4" a="1"/>
  <c r="F287" i="4" s="1"/>
  <c r="F286" i="4" a="1"/>
  <c r="F286" i="4" s="1"/>
  <c r="F285" i="4" a="1"/>
  <c r="F285" i="4" s="1"/>
  <c r="F284" i="4" a="1"/>
  <c r="F284" i="4" s="1"/>
  <c r="F283" i="4" a="1"/>
  <c r="F283" i="4" s="1"/>
  <c r="F282" i="4" a="1"/>
  <c r="F282" i="4" s="1"/>
  <c r="F281" i="4" a="1"/>
  <c r="F281" i="4" s="1"/>
  <c r="F280" i="4" a="1"/>
  <c r="F280" i="4" s="1"/>
  <c r="F279" i="4" a="1"/>
  <c r="F279" i="4" s="1"/>
  <c r="F278" i="4" a="1"/>
  <c r="F278" i="4" s="1"/>
  <c r="F277" i="4" a="1"/>
  <c r="F277" i="4" s="1"/>
  <c r="F276" i="4" a="1"/>
  <c r="F276" i="4" s="1"/>
  <c r="F275" i="4" a="1"/>
  <c r="F275" i="4" s="1"/>
  <c r="F274" i="4" a="1"/>
  <c r="F274" i="4" s="1"/>
  <c r="F273" i="4" a="1"/>
  <c r="F273" i="4" s="1"/>
  <c r="F272" i="4" a="1"/>
  <c r="F272" i="4" s="1"/>
  <c r="F271" i="4" a="1"/>
  <c r="F271" i="4" s="1"/>
  <c r="F270" i="4" a="1"/>
  <c r="F270" i="4" s="1"/>
  <c r="F269" i="4" a="1"/>
  <c r="F269" i="4" s="1"/>
  <c r="F268" i="4" a="1"/>
  <c r="F268" i="4" s="1"/>
  <c r="F267" i="4" a="1"/>
  <c r="F267" i="4" s="1"/>
  <c r="F266" i="4" a="1"/>
  <c r="F266" i="4" s="1"/>
  <c r="F265" i="4" a="1"/>
  <c r="F265" i="4" s="1"/>
  <c r="F264" i="4" a="1"/>
  <c r="F264" i="4" s="1"/>
  <c r="F263" i="4" a="1"/>
  <c r="F263" i="4" s="1"/>
  <c r="F262" i="4" a="1"/>
  <c r="F262" i="4" s="1"/>
  <c r="F261" i="4" a="1"/>
  <c r="F261" i="4" s="1"/>
  <c r="F260" i="4" a="1"/>
  <c r="F260" i="4" s="1"/>
  <c r="F259" i="4" a="1"/>
  <c r="F259" i="4" s="1"/>
  <c r="F258" i="4" a="1"/>
  <c r="F258" i="4" s="1"/>
  <c r="F257" i="4" a="1"/>
  <c r="F257" i="4" s="1"/>
  <c r="F256" i="4" a="1"/>
  <c r="F256" i="4" s="1"/>
  <c r="F255" i="4" a="1"/>
  <c r="F255" i="4" s="1"/>
  <c r="F254" i="4" a="1"/>
  <c r="F254" i="4" s="1"/>
  <c r="F253" i="4" a="1"/>
  <c r="F253" i="4" s="1"/>
  <c r="F252" i="4" a="1"/>
  <c r="F252" i="4" s="1"/>
  <c r="F251" i="4" a="1"/>
  <c r="F251" i="4" s="1"/>
  <c r="F250" i="4" a="1"/>
  <c r="F250" i="4" s="1"/>
  <c r="F249" i="4" a="1"/>
  <c r="F249" i="4" s="1"/>
  <c r="F248" i="4" a="1"/>
  <c r="F248" i="4" s="1"/>
  <c r="F247" i="4" a="1"/>
  <c r="F247" i="4" s="1"/>
  <c r="F246" i="4" a="1"/>
  <c r="F246" i="4" s="1"/>
  <c r="F245" i="4" a="1"/>
  <c r="F245" i="4" s="1"/>
  <c r="F244" i="4" a="1"/>
  <c r="F244" i="4" s="1"/>
  <c r="F243" i="4" a="1"/>
  <c r="F243" i="4" s="1"/>
  <c r="F242" i="4" a="1"/>
  <c r="F242" i="4" s="1"/>
  <c r="F241" i="4" a="1"/>
  <c r="F241" i="4" s="1"/>
  <c r="F240" i="4" a="1"/>
  <c r="F240" i="4" s="1"/>
  <c r="F239" i="4" a="1"/>
  <c r="F239" i="4" s="1"/>
  <c r="F238" i="4" a="1"/>
  <c r="F238" i="4" s="1"/>
  <c r="F237" i="4" a="1"/>
  <c r="F237" i="4" s="1"/>
  <c r="F236" i="4" a="1"/>
  <c r="F236" i="4" s="1"/>
  <c r="F235" i="4" a="1"/>
  <c r="F235" i="4" s="1"/>
  <c r="F234" i="4" a="1"/>
  <c r="F234" i="4" s="1"/>
  <c r="F233" i="4" a="1"/>
  <c r="F233" i="4" s="1"/>
  <c r="F232" i="4" a="1"/>
  <c r="F232" i="4" s="1"/>
  <c r="F231" i="4" a="1"/>
  <c r="F231" i="4" s="1"/>
  <c r="F230" i="4" a="1"/>
  <c r="F230" i="4" s="1"/>
  <c r="F229" i="4" a="1"/>
  <c r="F229" i="4" s="1"/>
  <c r="F228" i="4" a="1"/>
  <c r="F228" i="4" s="1"/>
  <c r="F227" i="4" a="1"/>
  <c r="F227" i="4" s="1"/>
  <c r="F226" i="4" a="1"/>
  <c r="F226" i="4" s="1"/>
  <c r="F225" i="4" a="1"/>
  <c r="F225" i="4" s="1"/>
  <c r="F224" i="4" a="1"/>
  <c r="F224" i="4" s="1"/>
  <c r="F223" i="4" a="1"/>
  <c r="F223" i="4" s="1"/>
  <c r="F222" i="4" a="1"/>
  <c r="F222" i="4" s="1"/>
  <c r="F221" i="4" a="1"/>
  <c r="F221" i="4" s="1"/>
  <c r="F220" i="4" a="1"/>
  <c r="F220" i="4" s="1"/>
  <c r="F219" i="4" a="1"/>
  <c r="F219" i="4" s="1"/>
  <c r="F218" i="4" a="1"/>
  <c r="F218" i="4" s="1"/>
  <c r="F217" i="4" a="1"/>
  <c r="F217" i="4" s="1"/>
  <c r="F216" i="4" a="1"/>
  <c r="F216" i="4" s="1"/>
  <c r="F215" i="4" a="1"/>
  <c r="F215" i="4" s="1"/>
  <c r="F214" i="4" a="1"/>
  <c r="F214" i="4" s="1"/>
  <c r="F213" i="4" a="1"/>
  <c r="F213" i="4" s="1"/>
  <c r="F212" i="4" a="1"/>
  <c r="F212" i="4" s="1"/>
  <c r="F211" i="4" a="1"/>
  <c r="F211" i="4" s="1"/>
  <c r="F210" i="4" a="1"/>
  <c r="F210" i="4" s="1"/>
  <c r="F209" i="4" a="1"/>
  <c r="F209" i="4" s="1"/>
  <c r="F208" i="4" a="1"/>
  <c r="F208" i="4" s="1"/>
  <c r="F207" i="4" a="1"/>
  <c r="F207" i="4" s="1"/>
  <c r="F206" i="4" a="1"/>
  <c r="F206" i="4" s="1"/>
  <c r="F205" i="4" a="1"/>
  <c r="F205" i="4" s="1"/>
  <c r="F204" i="4" a="1"/>
  <c r="F204" i="4" s="1"/>
  <c r="F203" i="4" a="1"/>
  <c r="F203" i="4" s="1"/>
  <c r="F202" i="4" a="1"/>
  <c r="F202" i="4" s="1"/>
  <c r="F201" i="4" a="1"/>
  <c r="F201" i="4" s="1"/>
  <c r="F200" i="4" a="1"/>
  <c r="F200" i="4" s="1"/>
  <c r="F199" i="4" a="1"/>
  <c r="F199" i="4" s="1"/>
  <c r="F198" i="4" a="1"/>
  <c r="F198" i="4" s="1"/>
  <c r="F197" i="4" a="1"/>
  <c r="F197" i="4" s="1"/>
  <c r="F196" i="4" a="1"/>
  <c r="F196" i="4" s="1"/>
  <c r="F195" i="4" a="1"/>
  <c r="F195" i="4" s="1"/>
  <c r="F194" i="4" a="1"/>
  <c r="F194" i="4" s="1"/>
  <c r="F193" i="4" a="1"/>
  <c r="F193" i="4" s="1"/>
  <c r="F192" i="4" a="1"/>
  <c r="F192" i="4" s="1"/>
  <c r="F191" i="4" a="1"/>
  <c r="F191" i="4" s="1"/>
  <c r="F190" i="4" a="1"/>
  <c r="F190" i="4" s="1"/>
  <c r="F189" i="4" a="1"/>
  <c r="F189" i="4" s="1"/>
  <c r="F188" i="4" a="1"/>
  <c r="F188" i="4" s="1"/>
  <c r="F187" i="4" a="1"/>
  <c r="F187" i="4" s="1"/>
  <c r="F186" i="4" a="1"/>
  <c r="F186" i="4" s="1"/>
  <c r="F185" i="4" a="1"/>
  <c r="F185" i="4" s="1"/>
  <c r="F184" i="4" a="1"/>
  <c r="F184" i="4" s="1"/>
  <c r="F183" i="4" a="1"/>
  <c r="F183" i="4" s="1"/>
  <c r="F182" i="4" a="1"/>
  <c r="F182" i="4" s="1"/>
  <c r="F181" i="4" a="1"/>
  <c r="F181" i="4" s="1"/>
  <c r="F180" i="4" a="1"/>
  <c r="F180" i="4" s="1"/>
  <c r="F179" i="4" a="1"/>
  <c r="F179" i="4" s="1"/>
  <c r="F178" i="4" a="1"/>
  <c r="F178" i="4" s="1"/>
  <c r="F177" i="4" a="1"/>
  <c r="F177" i="4" s="1"/>
  <c r="F176" i="4" a="1"/>
  <c r="F176" i="4" s="1"/>
  <c r="F175" i="4" a="1"/>
  <c r="F175" i="4" s="1"/>
  <c r="F174" i="4" a="1"/>
  <c r="F174" i="4" s="1"/>
  <c r="F173" i="4" a="1"/>
  <c r="F173" i="4" s="1"/>
  <c r="F172" i="4" a="1"/>
  <c r="F172" i="4" s="1"/>
  <c r="F171" i="4" a="1"/>
  <c r="F171" i="4" s="1"/>
  <c r="F170" i="4" a="1"/>
  <c r="F170" i="4" s="1"/>
  <c r="F169" i="4" a="1"/>
  <c r="F169" i="4" s="1"/>
  <c r="F168" i="4" a="1"/>
  <c r="F168" i="4" s="1"/>
  <c r="F167" i="4" a="1"/>
  <c r="F167" i="4" s="1"/>
  <c r="F166" i="4" a="1"/>
  <c r="F166" i="4" s="1"/>
  <c r="F165" i="4" a="1"/>
  <c r="F165" i="4" s="1"/>
  <c r="F164" i="4" a="1"/>
  <c r="F164" i="4" s="1"/>
  <c r="F163" i="4" a="1"/>
  <c r="F163" i="4" s="1"/>
  <c r="F162" i="4" a="1"/>
  <c r="F162" i="4" s="1"/>
  <c r="F161" i="4" a="1"/>
  <c r="F161" i="4" s="1"/>
  <c r="F160" i="4" a="1"/>
  <c r="F160" i="4" s="1"/>
  <c r="F159" i="4" a="1"/>
  <c r="F159" i="4" s="1"/>
  <c r="F158" i="4" a="1"/>
  <c r="F158" i="4" s="1"/>
  <c r="F157" i="4" a="1"/>
  <c r="F157" i="4" s="1"/>
  <c r="F156" i="4" a="1"/>
  <c r="F156" i="4" s="1"/>
  <c r="F155" i="4" a="1"/>
  <c r="F155" i="4" s="1"/>
  <c r="F154" i="4" a="1"/>
  <c r="F154" i="4" s="1"/>
  <c r="F153" i="4" a="1"/>
  <c r="F153" i="4" s="1"/>
  <c r="F152" i="4" a="1"/>
  <c r="F152" i="4" s="1"/>
  <c r="F151" i="4" a="1"/>
  <c r="F151" i="4" s="1"/>
  <c r="F150" i="4" a="1"/>
  <c r="F150" i="4" s="1"/>
  <c r="F149" i="4" a="1"/>
  <c r="F149" i="4" s="1"/>
  <c r="F148" i="4" a="1"/>
  <c r="F148" i="4" s="1"/>
  <c r="F147" i="4" a="1"/>
  <c r="F147" i="4" s="1"/>
  <c r="F146" i="4" a="1"/>
  <c r="F146" i="4" s="1"/>
  <c r="F145" i="4" a="1"/>
  <c r="F145" i="4" s="1"/>
  <c r="F144" i="4" a="1"/>
  <c r="F144" i="4" s="1"/>
  <c r="F143" i="4" a="1"/>
  <c r="F143" i="4" s="1"/>
  <c r="F142" i="4" a="1"/>
  <c r="F142" i="4" s="1"/>
  <c r="F141" i="4" a="1"/>
  <c r="F141" i="4" s="1"/>
  <c r="F140" i="4" a="1"/>
  <c r="F140" i="4" s="1"/>
  <c r="F139" i="4" a="1"/>
  <c r="F139" i="4" s="1"/>
  <c r="F138" i="4" a="1"/>
  <c r="F138" i="4" s="1"/>
  <c r="F137" i="4" a="1"/>
  <c r="F137" i="4" s="1"/>
  <c r="F136" i="4" a="1"/>
  <c r="F136" i="4" s="1"/>
  <c r="F135" i="4" a="1"/>
  <c r="F135" i="4" s="1"/>
  <c r="F134" i="4" a="1"/>
  <c r="F134" i="4" s="1"/>
  <c r="F133" i="4" a="1"/>
  <c r="F133" i="4" s="1"/>
  <c r="F132" i="4" a="1"/>
  <c r="F132" i="4" s="1"/>
  <c r="F131" i="4" a="1"/>
  <c r="F131" i="4" s="1"/>
  <c r="F130" i="4" a="1"/>
  <c r="F130" i="4" s="1"/>
  <c r="F129" i="4" a="1"/>
  <c r="F129" i="4" s="1"/>
  <c r="F128" i="4" a="1"/>
  <c r="F128" i="4" s="1"/>
  <c r="F127" i="4" a="1"/>
  <c r="F127" i="4" s="1"/>
  <c r="F126" i="4" a="1"/>
  <c r="F126" i="4" s="1"/>
  <c r="F125" i="4" a="1"/>
  <c r="F125" i="4" s="1"/>
  <c r="F124" i="4" a="1"/>
  <c r="F124" i="4" s="1"/>
  <c r="F123" i="4" a="1"/>
  <c r="F123" i="4" s="1"/>
  <c r="F122" i="4" a="1"/>
  <c r="F122" i="4" s="1"/>
  <c r="F121" i="4" a="1"/>
  <c r="F121" i="4" s="1"/>
  <c r="F120" i="4" a="1"/>
  <c r="F120" i="4" s="1"/>
  <c r="F119" i="4" a="1"/>
  <c r="F119" i="4" s="1"/>
  <c r="F118" i="4" a="1"/>
  <c r="F118" i="4" s="1"/>
  <c r="F117" i="4" a="1"/>
  <c r="F117" i="4" s="1"/>
  <c r="F116" i="4" a="1"/>
  <c r="F116" i="4" s="1"/>
  <c r="F115" i="4" a="1"/>
  <c r="F115" i="4" s="1"/>
  <c r="F114" i="4" a="1"/>
  <c r="F114" i="4" s="1"/>
  <c r="F113" i="4" a="1"/>
  <c r="F113" i="4" s="1"/>
  <c r="F112" i="4" a="1"/>
  <c r="F112" i="4" s="1"/>
  <c r="F111" i="4" a="1"/>
  <c r="F111" i="4" s="1"/>
  <c r="F110" i="4" a="1"/>
  <c r="F110" i="4" s="1"/>
  <c r="F109" i="4" a="1"/>
  <c r="F109" i="4" s="1"/>
  <c r="F108" i="4" a="1"/>
  <c r="F108" i="4" s="1"/>
  <c r="F107" i="4" a="1"/>
  <c r="F107" i="4" s="1"/>
  <c r="F106" i="4" a="1"/>
  <c r="F106" i="4" s="1"/>
  <c r="F105" i="4" a="1"/>
  <c r="F105" i="4" s="1"/>
  <c r="F104" i="4" a="1"/>
  <c r="F104" i="4" s="1"/>
  <c r="F103" i="4" a="1"/>
  <c r="F103" i="4" s="1"/>
  <c r="F102" i="4" a="1"/>
  <c r="F102" i="4" s="1"/>
  <c r="F101" i="4" a="1"/>
  <c r="F101" i="4" s="1"/>
  <c r="F100" i="4" a="1"/>
  <c r="F100" i="4" s="1"/>
  <c r="F99" i="4" a="1"/>
  <c r="F99" i="4" s="1"/>
  <c r="F98" i="4" a="1"/>
  <c r="F98" i="4" s="1"/>
  <c r="F97" i="4" a="1"/>
  <c r="F97" i="4" s="1"/>
  <c r="F96" i="4" a="1"/>
  <c r="F96" i="4" s="1"/>
  <c r="F95" i="4" a="1"/>
  <c r="F95" i="4" s="1"/>
  <c r="F94" i="4" a="1"/>
  <c r="F94" i="4" s="1"/>
  <c r="F93" i="4" a="1"/>
  <c r="F93" i="4" s="1"/>
  <c r="F92" i="4" a="1"/>
  <c r="F92" i="4" s="1"/>
  <c r="F91" i="4" a="1"/>
  <c r="F91" i="4" s="1"/>
  <c r="F90" i="4" a="1"/>
  <c r="F90" i="4" s="1"/>
  <c r="F89" i="4" a="1"/>
  <c r="F89" i="4" s="1"/>
  <c r="F88" i="4" a="1"/>
  <c r="F88" i="4" s="1"/>
  <c r="F87" i="4" a="1"/>
  <c r="F87" i="4" s="1"/>
  <c r="F86" i="4" a="1"/>
  <c r="F86" i="4" s="1"/>
  <c r="F85" i="4" a="1"/>
  <c r="F85" i="4" s="1"/>
  <c r="F84" i="4" a="1"/>
  <c r="F84" i="4" s="1"/>
  <c r="F83" i="4" a="1"/>
  <c r="F83" i="4" s="1"/>
  <c r="F82" i="4" a="1"/>
  <c r="F82" i="4" s="1"/>
  <c r="F81" i="4" a="1"/>
  <c r="F81" i="4" s="1"/>
  <c r="F80" i="4" a="1"/>
  <c r="F80" i="4" s="1"/>
  <c r="F79" i="4" a="1"/>
  <c r="F79" i="4" s="1"/>
  <c r="F78" i="4" a="1"/>
  <c r="F78" i="4" s="1"/>
  <c r="F77" i="4" a="1"/>
  <c r="F77" i="4" s="1"/>
  <c r="F76" i="4" a="1"/>
  <c r="F76" i="4" s="1"/>
  <c r="F75" i="4" a="1"/>
  <c r="F75" i="4" s="1"/>
  <c r="F74" i="4" a="1"/>
  <c r="F74" i="4" s="1"/>
  <c r="F73" i="4" a="1"/>
  <c r="F73" i="4" s="1"/>
  <c r="F72" i="4" a="1"/>
  <c r="F72" i="4" s="1"/>
  <c r="F71" i="4" a="1"/>
  <c r="F71" i="4" s="1"/>
  <c r="F70" i="4" a="1"/>
  <c r="F70" i="4" s="1"/>
  <c r="F69" i="4" a="1"/>
  <c r="F69" i="4" s="1"/>
  <c r="F68" i="4" a="1"/>
  <c r="F68" i="4" s="1"/>
  <c r="F67" i="4" a="1"/>
  <c r="F67" i="4" s="1"/>
  <c r="F66" i="4" a="1"/>
  <c r="F66" i="4" s="1"/>
  <c r="F65" i="4" a="1"/>
  <c r="F65" i="4" s="1"/>
  <c r="F64" i="4" a="1"/>
  <c r="F64" i="4" s="1"/>
  <c r="F63" i="4" a="1"/>
  <c r="F63" i="4" s="1"/>
  <c r="F62" i="4" a="1"/>
  <c r="F62" i="4" s="1"/>
  <c r="F61" i="4" a="1"/>
  <c r="F61" i="4" s="1"/>
  <c r="F60" i="4" a="1"/>
  <c r="F60" i="4" s="1"/>
  <c r="F59" i="4" a="1"/>
  <c r="F59" i="4" s="1"/>
  <c r="F58" i="4" a="1"/>
  <c r="F58" i="4" s="1"/>
  <c r="F57" i="4" a="1"/>
  <c r="F57" i="4" s="1"/>
  <c r="F56" i="4" a="1"/>
  <c r="F56" i="4" s="1"/>
  <c r="F55" i="4" a="1"/>
  <c r="F55" i="4" s="1"/>
  <c r="F54" i="4" a="1"/>
  <c r="F54" i="4" s="1"/>
  <c r="F53" i="4" a="1"/>
  <c r="F53" i="4" s="1"/>
  <c r="F52" i="4" a="1"/>
  <c r="F52" i="4" s="1"/>
  <c r="F51" i="4" a="1"/>
  <c r="F51" i="4" s="1"/>
  <c r="F50" i="4" a="1"/>
  <c r="F50" i="4" s="1"/>
  <c r="F49" i="4" a="1"/>
  <c r="F49" i="4" s="1"/>
  <c r="F48" i="4" a="1"/>
  <c r="F48" i="4" s="1"/>
  <c r="F47" i="4" a="1"/>
  <c r="F47" i="4" s="1"/>
  <c r="F46" i="4" a="1"/>
  <c r="F46" i="4" s="1"/>
  <c r="F45" i="4" a="1"/>
  <c r="F45" i="4" s="1"/>
  <c r="F44" i="4" a="1"/>
  <c r="F44" i="4" s="1"/>
  <c r="F43" i="4" a="1"/>
  <c r="F43" i="4" s="1"/>
  <c r="F42" i="4" a="1"/>
  <c r="F42" i="4" s="1"/>
  <c r="F41" i="4" a="1"/>
  <c r="F41" i="4" s="1"/>
  <c r="F40" i="4" a="1"/>
  <c r="F40" i="4" s="1"/>
  <c r="F39" i="4" a="1"/>
  <c r="F39" i="4" s="1"/>
  <c r="F38" i="4" a="1"/>
  <c r="F38" i="4" s="1"/>
  <c r="F37" i="4" a="1"/>
  <c r="F37" i="4" s="1"/>
  <c r="F36" i="4" a="1"/>
  <c r="F36" i="4" s="1"/>
  <c r="F35" i="4" a="1"/>
  <c r="F35" i="4" s="1"/>
  <c r="F34" i="4" a="1"/>
  <c r="F34" i="4" s="1"/>
  <c r="F33" i="4" a="1"/>
  <c r="F33" i="4" s="1"/>
  <c r="F32" i="4" a="1"/>
  <c r="F32" i="4" s="1"/>
  <c r="F31" i="4" a="1"/>
  <c r="F31" i="4" s="1"/>
  <c r="F30" i="4" a="1"/>
  <c r="F30" i="4" s="1"/>
  <c r="F29" i="4" a="1"/>
  <c r="F29" i="4" s="1"/>
  <c r="F28" i="4" a="1"/>
  <c r="F28" i="4" s="1"/>
  <c r="F27" i="4" a="1"/>
  <c r="F27" i="4" s="1"/>
  <c r="F26" i="4" a="1"/>
  <c r="F26" i="4" s="1"/>
  <c r="F25" i="4" a="1"/>
  <c r="F25" i="4" s="1"/>
  <c r="F24" i="4" a="1"/>
  <c r="F24" i="4" s="1"/>
  <c r="F23" i="4" a="1"/>
  <c r="F23" i="4" s="1"/>
  <c r="F22" i="4" a="1"/>
  <c r="F22" i="4" s="1"/>
  <c r="F21" i="4" a="1"/>
  <c r="F21" i="4" s="1"/>
  <c r="F20" i="4" a="1"/>
  <c r="F20" i="4" s="1"/>
  <c r="F19" i="4" a="1"/>
  <c r="F19" i="4" s="1"/>
  <c r="F18" i="4" a="1"/>
  <c r="F18" i="4" s="1"/>
  <c r="F17" i="4" a="1"/>
  <c r="F17" i="4" s="1"/>
  <c r="F16" i="4" a="1"/>
  <c r="F16" i="4" s="1"/>
  <c r="F15" i="4" a="1"/>
  <c r="F15" i="4" s="1"/>
  <c r="F14" i="4" a="1"/>
  <c r="F14" i="4" s="1"/>
  <c r="F13" i="4" a="1"/>
  <c r="F13" i="4" s="1"/>
  <c r="F12" i="4" a="1"/>
  <c r="F12" i="4" s="1"/>
  <c r="F11" i="4" a="1"/>
  <c r="F11" i="4" s="1"/>
  <c r="F10" i="4" a="1"/>
  <c r="F10" i="4" s="1"/>
  <c r="F9" i="4" a="1"/>
  <c r="F9" i="4" s="1"/>
  <c r="F8" i="4" a="1"/>
  <c r="F8" i="4" s="1"/>
  <c r="F7" i="4" a="1"/>
  <c r="F7" i="4" s="1"/>
  <c r="F6" i="4" a="1"/>
  <c r="F6" i="4" s="1"/>
  <c r="F5" i="4" a="1"/>
  <c r="F5" i="4" s="1"/>
  <c r="F4" i="4" a="1"/>
  <c r="F4" i="4" s="1"/>
  <c r="F3" i="4" a="1"/>
  <c r="F3" i="4" s="1"/>
  <c r="A9120" i="4" a="1"/>
  <c r="A9120" i="4" s="1"/>
  <c r="A9119" i="4" a="1"/>
  <c r="A9119" i="4" s="1"/>
  <c r="A9118" i="4" a="1"/>
  <c r="A9118" i="4" s="1"/>
  <c r="A9117" i="4" a="1"/>
  <c r="A9117" i="4" s="1"/>
  <c r="A9116" i="4" a="1"/>
  <c r="A9116" i="4" s="1"/>
  <c r="A9115" i="4" a="1"/>
  <c r="A9115" i="4" s="1"/>
  <c r="A9114" i="4" a="1"/>
  <c r="A9114" i="4" s="1"/>
  <c r="A9113" i="4" a="1"/>
  <c r="A9113" i="4" s="1"/>
  <c r="A9112" i="4" a="1"/>
  <c r="A9112" i="4" s="1"/>
  <c r="A9111" i="4" a="1"/>
  <c r="A9111" i="4" s="1"/>
  <c r="A9110" i="4" a="1"/>
  <c r="A9110" i="4" s="1"/>
  <c r="A9109" i="4" a="1"/>
  <c r="A9109" i="4" s="1"/>
  <c r="A9108" i="4" a="1"/>
  <c r="A9108" i="4" s="1"/>
  <c r="A9107" i="4" a="1"/>
  <c r="A9107" i="4" s="1"/>
  <c r="A9106" i="4" a="1"/>
  <c r="A9106" i="4" s="1"/>
  <c r="A9105" i="4" a="1"/>
  <c r="A9105" i="4" s="1"/>
  <c r="A9104" i="4" a="1"/>
  <c r="A9104" i="4" s="1"/>
  <c r="A9103" i="4" a="1"/>
  <c r="A9103" i="4" s="1"/>
  <c r="A9102" i="4" a="1"/>
  <c r="A9102" i="4" s="1"/>
  <c r="A9101" i="4" a="1"/>
  <c r="A9101" i="4" s="1"/>
  <c r="A9100" i="4" a="1"/>
  <c r="A9100" i="4" s="1"/>
  <c r="A9099" i="4" a="1"/>
  <c r="A9099" i="4" s="1"/>
  <c r="A9098" i="4" a="1"/>
  <c r="A9098" i="4" s="1"/>
  <c r="A9097" i="4" a="1"/>
  <c r="A9097" i="4" s="1"/>
  <c r="A9096" i="4" a="1"/>
  <c r="A9096" i="4" s="1"/>
  <c r="A9095" i="4" a="1"/>
  <c r="A9095" i="4" s="1"/>
  <c r="A9094" i="4" a="1"/>
  <c r="A9094" i="4" s="1"/>
  <c r="A9093" i="4" a="1"/>
  <c r="A9093" i="4" s="1"/>
  <c r="A9092" i="4" a="1"/>
  <c r="A9092" i="4" s="1"/>
  <c r="A9091" i="4" a="1"/>
  <c r="A9091" i="4" s="1"/>
  <c r="A9090" i="4" a="1"/>
  <c r="A9090" i="4" s="1"/>
  <c r="A9089" i="4" a="1"/>
  <c r="A9089" i="4" s="1"/>
  <c r="A9088" i="4" a="1"/>
  <c r="A9088" i="4" s="1"/>
  <c r="A9087" i="4" a="1"/>
  <c r="A9087" i="4" s="1"/>
  <c r="A9086" i="4" a="1"/>
  <c r="A9086" i="4" s="1"/>
  <c r="A9085" i="4" a="1"/>
  <c r="A9085" i="4" s="1"/>
  <c r="A9084" i="4" a="1"/>
  <c r="A9084" i="4" s="1"/>
  <c r="A9083" i="4" a="1"/>
  <c r="A9083" i="4" s="1"/>
  <c r="A9082" i="4" a="1"/>
  <c r="A9082" i="4" s="1"/>
  <c r="A9081" i="4" a="1"/>
  <c r="A9081" i="4" s="1"/>
  <c r="A9080" i="4" a="1"/>
  <c r="A9080" i="4" s="1"/>
  <c r="A9079" i="4" a="1"/>
  <c r="A9079" i="4" s="1"/>
  <c r="A9078" i="4" a="1"/>
  <c r="A9078" i="4" s="1"/>
  <c r="A9077" i="4" a="1"/>
  <c r="A9077" i="4" s="1"/>
  <c r="A9076" i="4" a="1"/>
  <c r="A9076" i="4" s="1"/>
  <c r="A9075" i="4" a="1"/>
  <c r="A9075" i="4" s="1"/>
  <c r="A9074" i="4" a="1"/>
  <c r="A9074" i="4" s="1"/>
  <c r="A9073" i="4" a="1"/>
  <c r="A9073" i="4" s="1"/>
  <c r="A9072" i="4" a="1"/>
  <c r="A9072" i="4" s="1"/>
  <c r="A9071" i="4" a="1"/>
  <c r="A9071" i="4" s="1"/>
  <c r="A9070" i="4" a="1"/>
  <c r="A9070" i="4" s="1"/>
  <c r="A9069" i="4" a="1"/>
  <c r="A9069" i="4" s="1"/>
  <c r="A9068" i="4" a="1"/>
  <c r="A9068" i="4" s="1"/>
  <c r="A9067" i="4" a="1"/>
  <c r="A9067" i="4" s="1"/>
  <c r="A9066" i="4" a="1"/>
  <c r="A9066" i="4" s="1"/>
  <c r="A9065" i="4" a="1"/>
  <c r="A9065" i="4" s="1"/>
  <c r="A9064" i="4" a="1"/>
  <c r="A9064" i="4" s="1"/>
  <c r="A9063" i="4" a="1"/>
  <c r="A9063" i="4" s="1"/>
  <c r="A9062" i="4" a="1"/>
  <c r="A9062" i="4" s="1"/>
  <c r="A9061" i="4" a="1"/>
  <c r="A9061" i="4" s="1"/>
  <c r="A9060" i="4" a="1"/>
  <c r="A9060" i="4" s="1"/>
  <c r="A9059" i="4" a="1"/>
  <c r="A9059" i="4" s="1"/>
  <c r="A9058" i="4" a="1"/>
  <c r="A9058" i="4" s="1"/>
  <c r="A9057" i="4" a="1"/>
  <c r="A9057" i="4" s="1"/>
  <c r="A9056" i="4" a="1"/>
  <c r="A9056" i="4" s="1"/>
  <c r="A9055" i="4" a="1"/>
  <c r="A9055" i="4" s="1"/>
  <c r="A9054" i="4" a="1"/>
  <c r="A9054" i="4" s="1"/>
  <c r="A9053" i="4" a="1"/>
  <c r="A9053" i="4" s="1"/>
  <c r="A9052" i="4" a="1"/>
  <c r="A9052" i="4" s="1"/>
  <c r="A9051" i="4" a="1"/>
  <c r="A9051" i="4" s="1"/>
  <c r="A9050" i="4" a="1"/>
  <c r="A9050" i="4" s="1"/>
  <c r="A9049" i="4" a="1"/>
  <c r="A9049" i="4" s="1"/>
  <c r="A9048" i="4" a="1"/>
  <c r="A9048" i="4" s="1"/>
  <c r="A9047" i="4" a="1"/>
  <c r="A9047" i="4" s="1"/>
  <c r="A9046" i="4" a="1"/>
  <c r="A9046" i="4" s="1"/>
  <c r="A9045" i="4" a="1"/>
  <c r="A9045" i="4" s="1"/>
  <c r="A9044" i="4" a="1"/>
  <c r="A9044" i="4" s="1"/>
  <c r="A9043" i="4" a="1"/>
  <c r="A9043" i="4" s="1"/>
  <c r="A9042" i="4" a="1"/>
  <c r="A9042" i="4" s="1"/>
  <c r="A9041" i="4" a="1"/>
  <c r="A9041" i="4" s="1"/>
  <c r="A9040" i="4" a="1"/>
  <c r="A9040" i="4" s="1"/>
  <c r="A9039" i="4" a="1"/>
  <c r="A9039" i="4" s="1"/>
  <c r="A9038" i="4" a="1"/>
  <c r="A9038" i="4" s="1"/>
  <c r="A9037" i="4" a="1"/>
  <c r="A9037" i="4" s="1"/>
  <c r="A9036" i="4" a="1"/>
  <c r="A9036" i="4" s="1"/>
  <c r="A9035" i="4" a="1"/>
  <c r="A9035" i="4" s="1"/>
  <c r="A9034" i="4" a="1"/>
  <c r="A9034" i="4" s="1"/>
  <c r="A9033" i="4" a="1"/>
  <c r="A9033" i="4" s="1"/>
  <c r="A9032" i="4" a="1"/>
  <c r="A9032" i="4" s="1"/>
  <c r="A9031" i="4" a="1"/>
  <c r="A9031" i="4" s="1"/>
  <c r="A9030" i="4" a="1"/>
  <c r="A9030" i="4" s="1"/>
  <c r="A9029" i="4" a="1"/>
  <c r="A9029" i="4" s="1"/>
  <c r="A9028" i="4" a="1"/>
  <c r="A9028" i="4" s="1"/>
  <c r="A9027" i="4" a="1"/>
  <c r="A9027" i="4" s="1"/>
  <c r="A9026" i="4" a="1"/>
  <c r="A9026" i="4" s="1"/>
  <c r="A9025" i="4" a="1"/>
  <c r="A9025" i="4" s="1"/>
  <c r="A9024" i="4" a="1"/>
  <c r="A9024" i="4" s="1"/>
  <c r="A9023" i="4" a="1"/>
  <c r="A9023" i="4" s="1"/>
  <c r="A9022" i="4" a="1"/>
  <c r="A9022" i="4" s="1"/>
  <c r="A9021" i="4" a="1"/>
  <c r="A9021" i="4" s="1"/>
  <c r="A9020" i="4" a="1"/>
  <c r="A9020" i="4" s="1"/>
  <c r="A9019" i="4" a="1"/>
  <c r="A9019" i="4" s="1"/>
  <c r="A9018" i="4" a="1"/>
  <c r="A9018" i="4" s="1"/>
  <c r="A9017" i="4" a="1"/>
  <c r="A9017" i="4" s="1"/>
  <c r="A9016" i="4" a="1"/>
  <c r="A9016" i="4" s="1"/>
  <c r="A9015" i="4" a="1"/>
  <c r="A9015" i="4" s="1"/>
  <c r="A9014" i="4" a="1"/>
  <c r="A9014" i="4" s="1"/>
  <c r="A9013" i="4" a="1"/>
  <c r="A9013" i="4" s="1"/>
  <c r="A9012" i="4" a="1"/>
  <c r="A9012" i="4" s="1"/>
  <c r="A9011" i="4" a="1"/>
  <c r="A9011" i="4" s="1"/>
  <c r="A9010" i="4" a="1"/>
  <c r="A9010" i="4" s="1"/>
  <c r="A9009" i="4" a="1"/>
  <c r="A9009" i="4" s="1"/>
  <c r="A9008" i="4" a="1"/>
  <c r="A9008" i="4" s="1"/>
  <c r="A9007" i="4" a="1"/>
  <c r="A9007" i="4" s="1"/>
  <c r="A9006" i="4" a="1"/>
  <c r="A9006" i="4" s="1"/>
  <c r="A9005" i="4" a="1"/>
  <c r="A9005" i="4" s="1"/>
  <c r="A9004" i="4" a="1"/>
  <c r="A9004" i="4" s="1"/>
  <c r="A9003" i="4" a="1"/>
  <c r="A9003" i="4" s="1"/>
  <c r="A9002" i="4" a="1"/>
  <c r="A9002" i="4" s="1"/>
  <c r="A9001" i="4" a="1"/>
  <c r="A9001" i="4" s="1"/>
  <c r="A9000" i="4" a="1"/>
  <c r="A9000" i="4" s="1"/>
  <c r="A8999" i="4" a="1"/>
  <c r="A8999" i="4" s="1"/>
  <c r="A8998" i="4" a="1"/>
  <c r="A8998" i="4" s="1"/>
  <c r="A8997" i="4" a="1"/>
  <c r="A8997" i="4" s="1"/>
  <c r="A8996" i="4" a="1"/>
  <c r="A8996" i="4" s="1"/>
  <c r="A8995" i="4" a="1"/>
  <c r="A8995" i="4" s="1"/>
  <c r="A8994" i="4" a="1"/>
  <c r="A8994" i="4" s="1"/>
  <c r="A8993" i="4" a="1"/>
  <c r="A8993" i="4" s="1"/>
  <c r="A8992" i="4" a="1"/>
  <c r="A8992" i="4" s="1"/>
  <c r="A8991" i="4" a="1"/>
  <c r="A8991" i="4" s="1"/>
  <c r="A8990" i="4" a="1"/>
  <c r="A8990" i="4" s="1"/>
  <c r="A8989" i="4" a="1"/>
  <c r="A8989" i="4" s="1"/>
  <c r="A8988" i="4" a="1"/>
  <c r="A8988" i="4" s="1"/>
  <c r="A8987" i="4" a="1"/>
  <c r="A8987" i="4" s="1"/>
  <c r="A8986" i="4" a="1"/>
  <c r="A8986" i="4" s="1"/>
  <c r="A8985" i="4" a="1"/>
  <c r="A8985" i="4" s="1"/>
  <c r="A8984" i="4" a="1"/>
  <c r="A8984" i="4" s="1"/>
  <c r="A8983" i="4" a="1"/>
  <c r="A8983" i="4" s="1"/>
  <c r="A8982" i="4" a="1"/>
  <c r="A8982" i="4" s="1"/>
  <c r="A8981" i="4" a="1"/>
  <c r="A8981" i="4" s="1"/>
  <c r="A8980" i="4" a="1"/>
  <c r="A8980" i="4" s="1"/>
  <c r="A8979" i="4" a="1"/>
  <c r="A8979" i="4" s="1"/>
  <c r="A8978" i="4" a="1"/>
  <c r="A8978" i="4" s="1"/>
  <c r="A8977" i="4" a="1"/>
  <c r="A8977" i="4" s="1"/>
  <c r="A8976" i="4" a="1"/>
  <c r="A8976" i="4" s="1"/>
  <c r="A8975" i="4" a="1"/>
  <c r="A8975" i="4" s="1"/>
  <c r="A8974" i="4" a="1"/>
  <c r="A8974" i="4" s="1"/>
  <c r="A8973" i="4" a="1"/>
  <c r="A8973" i="4" s="1"/>
  <c r="A8972" i="4" a="1"/>
  <c r="A8972" i="4" s="1"/>
  <c r="A8971" i="4" a="1"/>
  <c r="A8971" i="4" s="1"/>
  <c r="A8970" i="4" a="1"/>
  <c r="A8970" i="4" s="1"/>
  <c r="A8969" i="4" a="1"/>
  <c r="A8969" i="4" s="1"/>
  <c r="A8968" i="4" a="1"/>
  <c r="A8968" i="4" s="1"/>
  <c r="A8967" i="4" a="1"/>
  <c r="A8967" i="4" s="1"/>
  <c r="A8966" i="4" a="1"/>
  <c r="A8966" i="4" s="1"/>
  <c r="A8965" i="4" a="1"/>
  <c r="A8965" i="4" s="1"/>
  <c r="A8964" i="4" a="1"/>
  <c r="A8964" i="4" s="1"/>
  <c r="A8963" i="4" a="1"/>
  <c r="A8963" i="4" s="1"/>
  <c r="A8962" i="4" a="1"/>
  <c r="A8962" i="4" s="1"/>
  <c r="A8961" i="4" a="1"/>
  <c r="A8961" i="4" s="1"/>
  <c r="A8960" i="4" a="1"/>
  <c r="A8960" i="4" s="1"/>
  <c r="A8959" i="4" a="1"/>
  <c r="A8959" i="4" s="1"/>
  <c r="A8958" i="4" a="1"/>
  <c r="A8958" i="4" s="1"/>
  <c r="A8957" i="4" a="1"/>
  <c r="A8957" i="4" s="1"/>
  <c r="A8956" i="4" a="1"/>
  <c r="A8956" i="4" s="1"/>
  <c r="A8955" i="4" a="1"/>
  <c r="A8955" i="4" s="1"/>
  <c r="A8954" i="4" a="1"/>
  <c r="A8954" i="4" s="1"/>
  <c r="A8953" i="4" a="1"/>
  <c r="A8953" i="4" s="1"/>
  <c r="A8952" i="4" a="1"/>
  <c r="A8952" i="4" s="1"/>
  <c r="A8951" i="4" a="1"/>
  <c r="A8951" i="4" s="1"/>
  <c r="A8950" i="4" a="1"/>
  <c r="A8950" i="4" s="1"/>
  <c r="A8949" i="4" a="1"/>
  <c r="A8949" i="4" s="1"/>
  <c r="A8948" i="4" a="1"/>
  <c r="A8948" i="4" s="1"/>
  <c r="A8947" i="4" a="1"/>
  <c r="A8947" i="4" s="1"/>
  <c r="A8946" i="4" a="1"/>
  <c r="A8946" i="4" s="1"/>
  <c r="A8945" i="4" a="1"/>
  <c r="A8945" i="4" s="1"/>
  <c r="A8944" i="4" a="1"/>
  <c r="A8944" i="4" s="1"/>
  <c r="A8943" i="4" a="1"/>
  <c r="A8943" i="4" s="1"/>
  <c r="A8942" i="4" a="1"/>
  <c r="A8942" i="4" s="1"/>
  <c r="A8941" i="4" a="1"/>
  <c r="A8941" i="4" s="1"/>
  <c r="A8940" i="4" a="1"/>
  <c r="A8940" i="4" s="1"/>
  <c r="A8939" i="4" a="1"/>
  <c r="A8939" i="4" s="1"/>
  <c r="A8938" i="4" a="1"/>
  <c r="A8938" i="4" s="1"/>
  <c r="A8937" i="4" a="1"/>
  <c r="A8937" i="4" s="1"/>
  <c r="A8936" i="4" a="1"/>
  <c r="A8936" i="4" s="1"/>
  <c r="A8935" i="4" a="1"/>
  <c r="A8935" i="4" s="1"/>
  <c r="A8934" i="4" a="1"/>
  <c r="A8934" i="4" s="1"/>
  <c r="A8933" i="4" a="1"/>
  <c r="A8933" i="4" s="1"/>
  <c r="A8932" i="4" a="1"/>
  <c r="A8932" i="4" s="1"/>
  <c r="A8931" i="4" a="1"/>
  <c r="A8931" i="4" s="1"/>
  <c r="A8930" i="4" a="1"/>
  <c r="A8930" i="4" s="1"/>
  <c r="A8929" i="4" a="1"/>
  <c r="A8929" i="4" s="1"/>
  <c r="A8928" i="4" a="1"/>
  <c r="A8928" i="4" s="1"/>
  <c r="A8927" i="4" a="1"/>
  <c r="A8927" i="4" s="1"/>
  <c r="A8926" i="4" a="1"/>
  <c r="A8926" i="4" s="1"/>
  <c r="A8925" i="4" a="1"/>
  <c r="A8925" i="4" s="1"/>
  <c r="A8924" i="4" a="1"/>
  <c r="A8924" i="4" s="1"/>
  <c r="A8923" i="4" a="1"/>
  <c r="A8923" i="4" s="1"/>
  <c r="A8922" i="4" a="1"/>
  <c r="A8922" i="4" s="1"/>
  <c r="A8921" i="4" a="1"/>
  <c r="A8921" i="4" s="1"/>
  <c r="A8920" i="4" a="1"/>
  <c r="A8920" i="4" s="1"/>
  <c r="A8919" i="4" a="1"/>
  <c r="A8919" i="4" s="1"/>
  <c r="A8918" i="4" a="1"/>
  <c r="A8918" i="4" s="1"/>
  <c r="A8917" i="4" a="1"/>
  <c r="A8917" i="4" s="1"/>
  <c r="A8916" i="4" a="1"/>
  <c r="A8916" i="4" s="1"/>
  <c r="A8915" i="4" a="1"/>
  <c r="A8915" i="4" s="1"/>
  <c r="A8914" i="4" a="1"/>
  <c r="A8914" i="4" s="1"/>
  <c r="A8913" i="4" a="1"/>
  <c r="A8913" i="4" s="1"/>
  <c r="A8912" i="4" a="1"/>
  <c r="A8912" i="4" s="1"/>
  <c r="A8911" i="4" a="1"/>
  <c r="A8911" i="4" s="1"/>
  <c r="A8910" i="4" a="1"/>
  <c r="A8910" i="4" s="1"/>
  <c r="A8909" i="4" a="1"/>
  <c r="A8909" i="4" s="1"/>
  <c r="A8908" i="4" a="1"/>
  <c r="A8908" i="4" s="1"/>
  <c r="A8907" i="4" a="1"/>
  <c r="A8907" i="4" s="1"/>
  <c r="A8906" i="4" a="1"/>
  <c r="A8906" i="4" s="1"/>
  <c r="A8905" i="4" a="1"/>
  <c r="A8905" i="4" s="1"/>
  <c r="A8904" i="4" a="1"/>
  <c r="A8904" i="4" s="1"/>
  <c r="A8903" i="4" a="1"/>
  <c r="A8903" i="4" s="1"/>
  <c r="A8902" i="4" a="1"/>
  <c r="A8902" i="4" s="1"/>
  <c r="A8901" i="4" a="1"/>
  <c r="A8901" i="4" s="1"/>
  <c r="A8900" i="4" a="1"/>
  <c r="A8900" i="4" s="1"/>
  <c r="A8899" i="4" a="1"/>
  <c r="A8899" i="4" s="1"/>
  <c r="A8898" i="4" a="1"/>
  <c r="A8898" i="4" s="1"/>
  <c r="A8897" i="4" a="1"/>
  <c r="A8897" i="4" s="1"/>
  <c r="A8896" i="4" a="1"/>
  <c r="A8896" i="4" s="1"/>
  <c r="A8895" i="4" a="1"/>
  <c r="A8895" i="4" s="1"/>
  <c r="A8894" i="4" a="1"/>
  <c r="A8894" i="4" s="1"/>
  <c r="A8893" i="4" a="1"/>
  <c r="A8893" i="4" s="1"/>
  <c r="A8892" i="4" a="1"/>
  <c r="A8892" i="4" s="1"/>
  <c r="A8891" i="4" a="1"/>
  <c r="A8891" i="4" s="1"/>
  <c r="A8890" i="4" a="1"/>
  <c r="A8890" i="4" s="1"/>
  <c r="A8889" i="4" a="1"/>
  <c r="A8889" i="4" s="1"/>
  <c r="A8888" i="4" a="1"/>
  <c r="A8888" i="4" s="1"/>
  <c r="A8887" i="4" a="1"/>
  <c r="A8887" i="4" s="1"/>
  <c r="A8886" i="4" a="1"/>
  <c r="A8886" i="4" s="1"/>
  <c r="A8885" i="4" a="1"/>
  <c r="A8885" i="4" s="1"/>
  <c r="A8884" i="4" a="1"/>
  <c r="A8884" i="4" s="1"/>
  <c r="A8883" i="4" a="1"/>
  <c r="A8883" i="4" s="1"/>
  <c r="A8882" i="4" a="1"/>
  <c r="A8882" i="4" s="1"/>
  <c r="A8881" i="4" a="1"/>
  <c r="A8881" i="4" s="1"/>
  <c r="A8880" i="4" a="1"/>
  <c r="A8880" i="4" s="1"/>
  <c r="A8879" i="4" a="1"/>
  <c r="A8879" i="4" s="1"/>
  <c r="A8878" i="4" a="1"/>
  <c r="A8878" i="4" s="1"/>
  <c r="A8877" i="4" a="1"/>
  <c r="A8877" i="4" s="1"/>
  <c r="A8876" i="4" a="1"/>
  <c r="A8876" i="4" s="1"/>
  <c r="A8875" i="4" a="1"/>
  <c r="A8875" i="4" s="1"/>
  <c r="A8874" i="4" a="1"/>
  <c r="A8874" i="4" s="1"/>
  <c r="A8873" i="4" a="1"/>
  <c r="A8873" i="4" s="1"/>
  <c r="A8872" i="4" a="1"/>
  <c r="A8872" i="4" s="1"/>
  <c r="A8871" i="4" a="1"/>
  <c r="A8871" i="4" s="1"/>
  <c r="A8870" i="4" a="1"/>
  <c r="A8870" i="4" s="1"/>
  <c r="A8869" i="4" a="1"/>
  <c r="A8869" i="4" s="1"/>
  <c r="A8868" i="4" a="1"/>
  <c r="A8868" i="4" s="1"/>
  <c r="A8867" i="4" a="1"/>
  <c r="A8867" i="4" s="1"/>
  <c r="A8866" i="4" a="1"/>
  <c r="A8866" i="4" s="1"/>
  <c r="A8865" i="4" a="1"/>
  <c r="A8865" i="4" s="1"/>
  <c r="A8864" i="4" a="1"/>
  <c r="A8864" i="4" s="1"/>
  <c r="A8863" i="4" a="1"/>
  <c r="A8863" i="4" s="1"/>
  <c r="A8862" i="4" a="1"/>
  <c r="A8862" i="4" s="1"/>
  <c r="A8861" i="4" a="1"/>
  <c r="A8861" i="4" s="1"/>
  <c r="A8860" i="4" a="1"/>
  <c r="A8860" i="4" s="1"/>
  <c r="A8859" i="4" a="1"/>
  <c r="A8859" i="4" s="1"/>
  <c r="A8858" i="4" a="1"/>
  <c r="A8858" i="4" s="1"/>
  <c r="A8857" i="4" a="1"/>
  <c r="A8857" i="4" s="1"/>
  <c r="A8856" i="4" a="1"/>
  <c r="A8856" i="4" s="1"/>
  <c r="A8855" i="4" a="1"/>
  <c r="A8855" i="4" s="1"/>
  <c r="A8854" i="4" a="1"/>
  <c r="A8854" i="4" s="1"/>
  <c r="A8853" i="4" a="1"/>
  <c r="A8853" i="4" s="1"/>
  <c r="A8852" i="4" a="1"/>
  <c r="A8852" i="4" s="1"/>
  <c r="A8851" i="4" a="1"/>
  <c r="A8851" i="4" s="1"/>
  <c r="A8850" i="4" a="1"/>
  <c r="A8850" i="4" s="1"/>
  <c r="A8849" i="4" a="1"/>
  <c r="A8849" i="4" s="1"/>
  <c r="A8848" i="4" a="1"/>
  <c r="A8848" i="4" s="1"/>
  <c r="A8847" i="4" a="1"/>
  <c r="A8847" i="4" s="1"/>
  <c r="A8846" i="4" a="1"/>
  <c r="A8846" i="4" s="1"/>
  <c r="A8845" i="4" a="1"/>
  <c r="A8845" i="4" s="1"/>
  <c r="A8844" i="4" a="1"/>
  <c r="A8844" i="4" s="1"/>
  <c r="A8843" i="4" a="1"/>
  <c r="A8843" i="4" s="1"/>
  <c r="A8842" i="4" a="1"/>
  <c r="A8842" i="4" s="1"/>
  <c r="A8841" i="4" a="1"/>
  <c r="A8841" i="4" s="1"/>
  <c r="A8840" i="4" a="1"/>
  <c r="A8840" i="4" s="1"/>
  <c r="A8839" i="4" a="1"/>
  <c r="A8839" i="4" s="1"/>
  <c r="A8838" i="4" a="1"/>
  <c r="A8838" i="4" s="1"/>
  <c r="A8837" i="4" a="1"/>
  <c r="A8837" i="4" s="1"/>
  <c r="A8836" i="4" a="1"/>
  <c r="A8836" i="4" s="1"/>
  <c r="A8835" i="4" a="1"/>
  <c r="A8835" i="4" s="1"/>
  <c r="A8834" i="4" a="1"/>
  <c r="A8834" i="4" s="1"/>
  <c r="A8833" i="4" a="1"/>
  <c r="A8833" i="4" s="1"/>
  <c r="A8832" i="4" a="1"/>
  <c r="A8832" i="4" s="1"/>
  <c r="A8831" i="4" a="1"/>
  <c r="A8831" i="4" s="1"/>
  <c r="A8830" i="4" a="1"/>
  <c r="A8830" i="4" s="1"/>
  <c r="A8829" i="4" a="1"/>
  <c r="A8829" i="4" s="1"/>
  <c r="A8828" i="4" a="1"/>
  <c r="A8828" i="4" s="1"/>
  <c r="A8827" i="4" a="1"/>
  <c r="A8827" i="4" s="1"/>
  <c r="A8826" i="4" a="1"/>
  <c r="A8826" i="4" s="1"/>
  <c r="A8825" i="4" a="1"/>
  <c r="A8825" i="4" s="1"/>
  <c r="A8824" i="4" a="1"/>
  <c r="A8824" i="4" s="1"/>
  <c r="A8823" i="4" a="1"/>
  <c r="A8823" i="4" s="1"/>
  <c r="A8822" i="4" a="1"/>
  <c r="A8822" i="4" s="1"/>
  <c r="A8821" i="4" a="1"/>
  <c r="A8821" i="4" s="1"/>
  <c r="A8820" i="4" a="1"/>
  <c r="A8820" i="4" s="1"/>
  <c r="A8819" i="4" a="1"/>
  <c r="A8819" i="4" s="1"/>
  <c r="A8818" i="4" a="1"/>
  <c r="A8818" i="4" s="1"/>
  <c r="A8817" i="4" a="1"/>
  <c r="A8817" i="4" s="1"/>
  <c r="A8816" i="4" a="1"/>
  <c r="A8816" i="4" s="1"/>
  <c r="A8815" i="4" a="1"/>
  <c r="A8815" i="4" s="1"/>
  <c r="A8814" i="4" a="1"/>
  <c r="A8814" i="4" s="1"/>
  <c r="A8813" i="4" a="1"/>
  <c r="A8813" i="4" s="1"/>
  <c r="A8812" i="4" a="1"/>
  <c r="A8812" i="4" s="1"/>
  <c r="A8811" i="4" a="1"/>
  <c r="A8811" i="4" s="1"/>
  <c r="A8810" i="4" a="1"/>
  <c r="A8810" i="4" s="1"/>
  <c r="A8809" i="4" a="1"/>
  <c r="A8809" i="4" s="1"/>
  <c r="A8808" i="4" a="1"/>
  <c r="A8808" i="4" s="1"/>
  <c r="A8807" i="4" a="1"/>
  <c r="A8807" i="4" s="1"/>
  <c r="A8806" i="4" a="1"/>
  <c r="A8806" i="4" s="1"/>
  <c r="A8805" i="4" a="1"/>
  <c r="A8805" i="4" s="1"/>
  <c r="A8804" i="4" a="1"/>
  <c r="A8804" i="4" s="1"/>
  <c r="A8803" i="4" a="1"/>
  <c r="A8803" i="4" s="1"/>
  <c r="A8802" i="4" a="1"/>
  <c r="A8802" i="4" s="1"/>
  <c r="A8801" i="4" a="1"/>
  <c r="A8801" i="4" s="1"/>
  <c r="A8800" i="4" a="1"/>
  <c r="A8800" i="4" s="1"/>
  <c r="A8799" i="4" a="1"/>
  <c r="A8799" i="4" s="1"/>
  <c r="A8798" i="4" a="1"/>
  <c r="A8798" i="4" s="1"/>
  <c r="A8797" i="4" a="1"/>
  <c r="A8797" i="4" s="1"/>
  <c r="A8796" i="4" a="1"/>
  <c r="A8796" i="4" s="1"/>
  <c r="A8795" i="4" a="1"/>
  <c r="A8795" i="4" s="1"/>
  <c r="A8794" i="4" a="1"/>
  <c r="A8794" i="4" s="1"/>
  <c r="A8793" i="4" a="1"/>
  <c r="A8793" i="4" s="1"/>
  <c r="A8792" i="4" a="1"/>
  <c r="A8792" i="4" s="1"/>
  <c r="A8791" i="4" a="1"/>
  <c r="A8791" i="4" s="1"/>
  <c r="A8790" i="4" a="1"/>
  <c r="A8790" i="4" s="1"/>
  <c r="A8789" i="4" a="1"/>
  <c r="A8789" i="4" s="1"/>
  <c r="A8788" i="4" a="1"/>
  <c r="A8788" i="4" s="1"/>
  <c r="A8787" i="4" a="1"/>
  <c r="A8787" i="4" s="1"/>
  <c r="A8786" i="4" a="1"/>
  <c r="A8786" i="4" s="1"/>
  <c r="A8785" i="4" a="1"/>
  <c r="A8785" i="4" s="1"/>
  <c r="A8784" i="4" a="1"/>
  <c r="A8784" i="4" s="1"/>
  <c r="A8783" i="4" a="1"/>
  <c r="A8783" i="4" s="1"/>
  <c r="A8782" i="4" a="1"/>
  <c r="A8782" i="4" s="1"/>
  <c r="A8781" i="4" a="1"/>
  <c r="A8781" i="4" s="1"/>
  <c r="A8780" i="4" a="1"/>
  <c r="A8780" i="4" s="1"/>
  <c r="A8779" i="4" a="1"/>
  <c r="A8779" i="4" s="1"/>
  <c r="A8778" i="4" a="1"/>
  <c r="A8778" i="4" s="1"/>
  <c r="A8777" i="4" a="1"/>
  <c r="A8777" i="4" s="1"/>
  <c r="A8776" i="4" a="1"/>
  <c r="A8776" i="4" s="1"/>
  <c r="A8775" i="4" a="1"/>
  <c r="A8775" i="4" s="1"/>
  <c r="A8774" i="4" a="1"/>
  <c r="A8774" i="4" s="1"/>
  <c r="A8773" i="4" a="1"/>
  <c r="A8773" i="4" s="1"/>
  <c r="A8772" i="4" a="1"/>
  <c r="A8772" i="4" s="1"/>
  <c r="A8771" i="4" a="1"/>
  <c r="A8771" i="4" s="1"/>
  <c r="A8770" i="4" a="1"/>
  <c r="A8770" i="4" s="1"/>
  <c r="A8769" i="4" a="1"/>
  <c r="A8769" i="4" s="1"/>
  <c r="A8768" i="4" a="1"/>
  <c r="A8768" i="4" s="1"/>
  <c r="A8767" i="4" a="1"/>
  <c r="A8767" i="4" s="1"/>
  <c r="A8766" i="4" a="1"/>
  <c r="A8766" i="4" s="1"/>
  <c r="A8765" i="4" a="1"/>
  <c r="A8765" i="4" s="1"/>
  <c r="A8764" i="4" a="1"/>
  <c r="A8764" i="4" s="1"/>
  <c r="A8763" i="4" a="1"/>
  <c r="A8763" i="4" s="1"/>
  <c r="A8762" i="4" a="1"/>
  <c r="A8762" i="4" s="1"/>
  <c r="A8761" i="4" a="1"/>
  <c r="A8761" i="4" s="1"/>
  <c r="A8760" i="4" a="1"/>
  <c r="A8760" i="4" s="1"/>
  <c r="A8759" i="4" a="1"/>
  <c r="A8759" i="4" s="1"/>
  <c r="A8758" i="4" a="1"/>
  <c r="A8758" i="4" s="1"/>
  <c r="A8757" i="4" a="1"/>
  <c r="A8757" i="4" s="1"/>
  <c r="A8756" i="4" a="1"/>
  <c r="A8756" i="4" s="1"/>
  <c r="A8755" i="4" a="1"/>
  <c r="A8755" i="4" s="1"/>
  <c r="A8754" i="4" a="1"/>
  <c r="A8754" i="4" s="1"/>
  <c r="A8753" i="4" a="1"/>
  <c r="A8753" i="4" s="1"/>
  <c r="A8752" i="4" a="1"/>
  <c r="A8752" i="4" s="1"/>
  <c r="A8751" i="4" a="1"/>
  <c r="A8751" i="4" s="1"/>
  <c r="A8750" i="4" a="1"/>
  <c r="A8750" i="4" s="1"/>
  <c r="A8749" i="4" a="1"/>
  <c r="A8749" i="4" s="1"/>
  <c r="A8748" i="4" a="1"/>
  <c r="A8748" i="4" s="1"/>
  <c r="A8747" i="4" a="1"/>
  <c r="A8747" i="4" s="1"/>
  <c r="A8746" i="4" a="1"/>
  <c r="A8746" i="4" s="1"/>
  <c r="A8745" i="4" a="1"/>
  <c r="A8745" i="4" s="1"/>
  <c r="A8744" i="4" a="1"/>
  <c r="A8744" i="4" s="1"/>
  <c r="A8743" i="4" a="1"/>
  <c r="A8743" i="4" s="1"/>
  <c r="A8742" i="4" a="1"/>
  <c r="A8742" i="4" s="1"/>
  <c r="A8741" i="4" a="1"/>
  <c r="A8741" i="4" s="1"/>
  <c r="A8740" i="4" a="1"/>
  <c r="A8740" i="4" s="1"/>
  <c r="A8739" i="4" a="1"/>
  <c r="A8739" i="4" s="1"/>
  <c r="A8738" i="4" a="1"/>
  <c r="A8738" i="4" s="1"/>
  <c r="A8737" i="4" a="1"/>
  <c r="A8737" i="4" s="1"/>
  <c r="A8736" i="4" a="1"/>
  <c r="A8736" i="4" s="1"/>
  <c r="A8735" i="4" a="1"/>
  <c r="A8735" i="4" s="1"/>
  <c r="A8734" i="4" a="1"/>
  <c r="A8734" i="4" s="1"/>
  <c r="A8733" i="4" a="1"/>
  <c r="A8733" i="4" s="1"/>
  <c r="A8732" i="4" a="1"/>
  <c r="A8732" i="4" s="1"/>
  <c r="A8731" i="4" a="1"/>
  <c r="A8731" i="4" s="1"/>
  <c r="A8730" i="4" a="1"/>
  <c r="A8730" i="4" s="1"/>
  <c r="A8729" i="4" a="1"/>
  <c r="A8729" i="4" s="1"/>
  <c r="A8728" i="4" a="1"/>
  <c r="A8728" i="4" s="1"/>
  <c r="A8727" i="4" a="1"/>
  <c r="A8727" i="4" s="1"/>
  <c r="A8726" i="4" a="1"/>
  <c r="A8726" i="4" s="1"/>
  <c r="A8725" i="4" a="1"/>
  <c r="A8725" i="4" s="1"/>
  <c r="A8724" i="4" a="1"/>
  <c r="A8724" i="4" s="1"/>
  <c r="A8723" i="4" a="1"/>
  <c r="A8723" i="4" s="1"/>
  <c r="A8722" i="4" a="1"/>
  <c r="A8722" i="4" s="1"/>
  <c r="A8721" i="4" a="1"/>
  <c r="A8721" i="4" s="1"/>
  <c r="A8720" i="4" a="1"/>
  <c r="A8720" i="4" s="1"/>
  <c r="A8719" i="4" a="1"/>
  <c r="A8719" i="4" s="1"/>
  <c r="A8718" i="4" a="1"/>
  <c r="A8718" i="4" s="1"/>
  <c r="A8717" i="4" a="1"/>
  <c r="A8717" i="4" s="1"/>
  <c r="A8716" i="4" a="1"/>
  <c r="A8716" i="4" s="1"/>
  <c r="A8715" i="4" a="1"/>
  <c r="A8715" i="4" s="1"/>
  <c r="A8714" i="4" a="1"/>
  <c r="A8714" i="4" s="1"/>
  <c r="A8713" i="4" a="1"/>
  <c r="A8713" i="4" s="1"/>
  <c r="A8712" i="4" a="1"/>
  <c r="A8712" i="4" s="1"/>
  <c r="A8711" i="4" a="1"/>
  <c r="A8711" i="4" s="1"/>
  <c r="A8710" i="4" a="1"/>
  <c r="A8710" i="4" s="1"/>
  <c r="A8709" i="4" a="1"/>
  <c r="A8709" i="4" s="1"/>
  <c r="A8708" i="4" a="1"/>
  <c r="A8708" i="4" s="1"/>
  <c r="A8707" i="4" a="1"/>
  <c r="A8707" i="4" s="1"/>
  <c r="A8706" i="4" a="1"/>
  <c r="A8706" i="4" s="1"/>
  <c r="A8705" i="4" a="1"/>
  <c r="A8705" i="4" s="1"/>
  <c r="A8704" i="4" a="1"/>
  <c r="A8704" i="4" s="1"/>
  <c r="A8703" i="4" a="1"/>
  <c r="A8703" i="4" s="1"/>
  <c r="A8702" i="4" a="1"/>
  <c r="A8702" i="4" s="1"/>
  <c r="A8701" i="4" a="1"/>
  <c r="A8701" i="4" s="1"/>
  <c r="A8700" i="4" a="1"/>
  <c r="A8700" i="4" s="1"/>
  <c r="A8699" i="4" a="1"/>
  <c r="A8699" i="4" s="1"/>
  <c r="A8698" i="4" a="1"/>
  <c r="A8698" i="4" s="1"/>
  <c r="A8697" i="4" a="1"/>
  <c r="A8697" i="4" s="1"/>
  <c r="A8696" i="4" a="1"/>
  <c r="A8696" i="4" s="1"/>
  <c r="A8695" i="4" a="1"/>
  <c r="A8695" i="4" s="1"/>
  <c r="A8694" i="4" a="1"/>
  <c r="A8694" i="4" s="1"/>
  <c r="A8693" i="4" a="1"/>
  <c r="A8693" i="4" s="1"/>
  <c r="A8692" i="4" a="1"/>
  <c r="A8692" i="4" s="1"/>
  <c r="A8691" i="4" a="1"/>
  <c r="A8691" i="4" s="1"/>
  <c r="A8690" i="4" a="1"/>
  <c r="A8690" i="4" s="1"/>
  <c r="A8689" i="4" a="1"/>
  <c r="A8689" i="4" s="1"/>
  <c r="A8688" i="4" a="1"/>
  <c r="A8688" i="4" s="1"/>
  <c r="A8687" i="4" a="1"/>
  <c r="A8687" i="4" s="1"/>
  <c r="A8686" i="4" a="1"/>
  <c r="A8686" i="4" s="1"/>
  <c r="A8685" i="4" a="1"/>
  <c r="A8685" i="4" s="1"/>
  <c r="A8684" i="4" a="1"/>
  <c r="A8684" i="4" s="1"/>
  <c r="A8683" i="4" a="1"/>
  <c r="A8683" i="4" s="1"/>
  <c r="A8682" i="4" a="1"/>
  <c r="A8682" i="4" s="1"/>
  <c r="A8681" i="4" a="1"/>
  <c r="A8681" i="4" s="1"/>
  <c r="A8680" i="4" a="1"/>
  <c r="A8680" i="4" s="1"/>
  <c r="A8679" i="4" a="1"/>
  <c r="A8679" i="4" s="1"/>
  <c r="A8678" i="4" a="1"/>
  <c r="A8678" i="4" s="1"/>
  <c r="A8677" i="4" a="1"/>
  <c r="A8677" i="4" s="1"/>
  <c r="A8676" i="4" a="1"/>
  <c r="A8676" i="4" s="1"/>
  <c r="A8675" i="4" a="1"/>
  <c r="A8675" i="4" s="1"/>
  <c r="A8674" i="4" a="1"/>
  <c r="A8674" i="4" s="1"/>
  <c r="A8673" i="4" a="1"/>
  <c r="A8673" i="4" s="1"/>
  <c r="A8672" i="4" a="1"/>
  <c r="A8672" i="4" s="1"/>
  <c r="A8671" i="4" a="1"/>
  <c r="A8671" i="4" s="1"/>
  <c r="A8670" i="4" a="1"/>
  <c r="A8670" i="4" s="1"/>
  <c r="A8669" i="4" a="1"/>
  <c r="A8669" i="4" s="1"/>
  <c r="A8668" i="4" a="1"/>
  <c r="A8668" i="4" s="1"/>
  <c r="A8667" i="4" a="1"/>
  <c r="A8667" i="4" s="1"/>
  <c r="A8666" i="4" a="1"/>
  <c r="A8666" i="4" s="1"/>
  <c r="A8665" i="4" a="1"/>
  <c r="A8665" i="4" s="1"/>
  <c r="A8664" i="4" a="1"/>
  <c r="A8664" i="4" s="1"/>
  <c r="A8663" i="4" a="1"/>
  <c r="A8663" i="4" s="1"/>
  <c r="A8662" i="4" a="1"/>
  <c r="A8662" i="4" s="1"/>
  <c r="A8661" i="4" a="1"/>
  <c r="A8661" i="4" s="1"/>
  <c r="A8660" i="4" a="1"/>
  <c r="A8660" i="4" s="1"/>
  <c r="A8659" i="4" a="1"/>
  <c r="A8659" i="4" s="1"/>
  <c r="A8658" i="4" a="1"/>
  <c r="A8658" i="4" s="1"/>
  <c r="A8657" i="4" a="1"/>
  <c r="A8657" i="4" s="1"/>
  <c r="A8656" i="4" a="1"/>
  <c r="A8656" i="4" s="1"/>
  <c r="A8655" i="4" a="1"/>
  <c r="A8655" i="4" s="1"/>
  <c r="A8654" i="4" a="1"/>
  <c r="A8654" i="4" s="1"/>
  <c r="A8653" i="4" a="1"/>
  <c r="A8653" i="4" s="1"/>
  <c r="A8652" i="4" a="1"/>
  <c r="A8652" i="4" s="1"/>
  <c r="A8651" i="4" a="1"/>
  <c r="A8651" i="4" s="1"/>
  <c r="A8650" i="4" a="1"/>
  <c r="A8650" i="4" s="1"/>
  <c r="A8649" i="4" a="1"/>
  <c r="A8649" i="4" s="1"/>
  <c r="A8648" i="4" a="1"/>
  <c r="A8648" i="4" s="1"/>
  <c r="A8647" i="4" a="1"/>
  <c r="A8647" i="4" s="1"/>
  <c r="A8646" i="4" a="1"/>
  <c r="A8646" i="4" s="1"/>
  <c r="A8645" i="4" a="1"/>
  <c r="A8645" i="4" s="1"/>
  <c r="A8644" i="4" a="1"/>
  <c r="A8644" i="4" s="1"/>
  <c r="A8643" i="4" a="1"/>
  <c r="A8643" i="4" s="1"/>
  <c r="A8642" i="4" a="1"/>
  <c r="A8642" i="4" s="1"/>
  <c r="A8641" i="4" a="1"/>
  <c r="A8641" i="4" s="1"/>
  <c r="A8640" i="4" a="1"/>
  <c r="A8640" i="4" s="1"/>
  <c r="A8639" i="4" a="1"/>
  <c r="A8639" i="4" s="1"/>
  <c r="A8638" i="4" a="1"/>
  <c r="A8638" i="4" s="1"/>
  <c r="A8637" i="4" a="1"/>
  <c r="A8637" i="4" s="1"/>
  <c r="A8636" i="4" a="1"/>
  <c r="A8636" i="4" s="1"/>
  <c r="A8635" i="4" a="1"/>
  <c r="A8635" i="4" s="1"/>
  <c r="A8634" i="4" a="1"/>
  <c r="A8634" i="4" s="1"/>
  <c r="A8633" i="4" a="1"/>
  <c r="A8633" i="4" s="1"/>
  <c r="A8632" i="4" a="1"/>
  <c r="A8632" i="4" s="1"/>
  <c r="A8631" i="4" a="1"/>
  <c r="A8631" i="4" s="1"/>
  <c r="A8630" i="4" a="1"/>
  <c r="A8630" i="4" s="1"/>
  <c r="A8629" i="4" a="1"/>
  <c r="A8629" i="4" s="1"/>
  <c r="A8628" i="4" a="1"/>
  <c r="A8628" i="4" s="1"/>
  <c r="A8627" i="4" a="1"/>
  <c r="A8627" i="4" s="1"/>
  <c r="A8626" i="4" a="1"/>
  <c r="A8626" i="4" s="1"/>
  <c r="A8625" i="4" a="1"/>
  <c r="A8625" i="4" s="1"/>
  <c r="A8624" i="4" a="1"/>
  <c r="A8624" i="4" s="1"/>
  <c r="A8623" i="4" a="1"/>
  <c r="A8623" i="4" s="1"/>
  <c r="A8622" i="4" a="1"/>
  <c r="A8622" i="4" s="1"/>
  <c r="A8621" i="4" a="1"/>
  <c r="A8621" i="4" s="1"/>
  <c r="A8620" i="4" a="1"/>
  <c r="A8620" i="4" s="1"/>
  <c r="A8619" i="4" a="1"/>
  <c r="A8619" i="4" s="1"/>
  <c r="A8618" i="4" a="1"/>
  <c r="A8618" i="4" s="1"/>
  <c r="A8617" i="4" a="1"/>
  <c r="A8617" i="4" s="1"/>
  <c r="A8616" i="4" a="1"/>
  <c r="A8616" i="4" s="1"/>
  <c r="A8615" i="4" a="1"/>
  <c r="A8615" i="4" s="1"/>
  <c r="A8614" i="4" a="1"/>
  <c r="A8614" i="4" s="1"/>
  <c r="A8613" i="4" a="1"/>
  <c r="A8613" i="4" s="1"/>
  <c r="A8612" i="4" a="1"/>
  <c r="A8612" i="4" s="1"/>
  <c r="A8611" i="4" a="1"/>
  <c r="A8611" i="4" s="1"/>
  <c r="A8610" i="4" a="1"/>
  <c r="A8610" i="4" s="1"/>
  <c r="A8609" i="4" a="1"/>
  <c r="A8609" i="4" s="1"/>
  <c r="A8608" i="4" a="1"/>
  <c r="A8608" i="4" s="1"/>
  <c r="A8607" i="4" a="1"/>
  <c r="A8607" i="4" s="1"/>
  <c r="A8606" i="4" a="1"/>
  <c r="A8606" i="4" s="1"/>
  <c r="A8605" i="4" a="1"/>
  <c r="A8605" i="4" s="1"/>
  <c r="A8604" i="4" a="1"/>
  <c r="A8604" i="4" s="1"/>
  <c r="A8603" i="4" a="1"/>
  <c r="A8603" i="4" s="1"/>
  <c r="A8602" i="4" a="1"/>
  <c r="A8602" i="4" s="1"/>
  <c r="A8601" i="4" a="1"/>
  <c r="A8601" i="4" s="1"/>
  <c r="A8600" i="4" a="1"/>
  <c r="A8600" i="4" s="1"/>
  <c r="A8599" i="4" a="1"/>
  <c r="A8599" i="4" s="1"/>
  <c r="A8598" i="4" a="1"/>
  <c r="A8598" i="4" s="1"/>
  <c r="A8597" i="4" a="1"/>
  <c r="A8597" i="4" s="1"/>
  <c r="A8596" i="4" a="1"/>
  <c r="A8596" i="4" s="1"/>
  <c r="A8595" i="4" a="1"/>
  <c r="A8595" i="4" s="1"/>
  <c r="A8594" i="4" a="1"/>
  <c r="A8594" i="4" s="1"/>
  <c r="A8593" i="4" a="1"/>
  <c r="A8593" i="4" s="1"/>
  <c r="A8592" i="4" a="1"/>
  <c r="A8592" i="4" s="1"/>
  <c r="A8591" i="4" a="1"/>
  <c r="A8591" i="4" s="1"/>
  <c r="A8590" i="4" a="1"/>
  <c r="A8590" i="4" s="1"/>
  <c r="A8589" i="4" a="1"/>
  <c r="A8589" i="4" s="1"/>
  <c r="A8588" i="4" a="1"/>
  <c r="A8588" i="4" s="1"/>
  <c r="A8587" i="4" a="1"/>
  <c r="A8587" i="4" s="1"/>
  <c r="A8586" i="4" a="1"/>
  <c r="A8586" i="4" s="1"/>
  <c r="A8585" i="4" a="1"/>
  <c r="A8585" i="4" s="1"/>
  <c r="A8584" i="4" a="1"/>
  <c r="A8584" i="4" s="1"/>
  <c r="A8583" i="4" a="1"/>
  <c r="A8583" i="4" s="1"/>
  <c r="A8582" i="4" a="1"/>
  <c r="A8582" i="4" s="1"/>
  <c r="A8581" i="4" a="1"/>
  <c r="A8581" i="4" s="1"/>
  <c r="A8580" i="4" a="1"/>
  <c r="A8580" i="4" s="1"/>
  <c r="A8579" i="4" a="1"/>
  <c r="A8579" i="4" s="1"/>
  <c r="A8578" i="4" a="1"/>
  <c r="A8578" i="4" s="1"/>
  <c r="A8577" i="4" a="1"/>
  <c r="A8577" i="4" s="1"/>
  <c r="A8576" i="4" a="1"/>
  <c r="A8576" i="4" s="1"/>
  <c r="A8575" i="4" a="1"/>
  <c r="A8575" i="4" s="1"/>
  <c r="A8574" i="4" a="1"/>
  <c r="A8574" i="4" s="1"/>
  <c r="A8573" i="4" a="1"/>
  <c r="A8573" i="4" s="1"/>
  <c r="A8572" i="4" a="1"/>
  <c r="A8572" i="4" s="1"/>
  <c r="A8571" i="4" a="1"/>
  <c r="A8571" i="4" s="1"/>
  <c r="A8570" i="4" a="1"/>
  <c r="A8570" i="4" s="1"/>
  <c r="A8569" i="4" a="1"/>
  <c r="A8569" i="4" s="1"/>
  <c r="A8568" i="4" a="1"/>
  <c r="A8568" i="4" s="1"/>
  <c r="A8567" i="4" a="1"/>
  <c r="A8567" i="4" s="1"/>
  <c r="A8566" i="4" a="1"/>
  <c r="A8566" i="4" s="1"/>
  <c r="A8565" i="4" a="1"/>
  <c r="A8565" i="4" s="1"/>
  <c r="A8564" i="4" a="1"/>
  <c r="A8564" i="4" s="1"/>
  <c r="A8563" i="4" a="1"/>
  <c r="A8563" i="4" s="1"/>
  <c r="A8562" i="4" a="1"/>
  <c r="A8562" i="4" s="1"/>
  <c r="A8561" i="4" a="1"/>
  <c r="A8561" i="4" s="1"/>
  <c r="A8560" i="4" a="1"/>
  <c r="A8560" i="4" s="1"/>
  <c r="A8559" i="4" a="1"/>
  <c r="A8559" i="4" s="1"/>
  <c r="A8558" i="4" a="1"/>
  <c r="A8558" i="4" s="1"/>
  <c r="A8557" i="4" a="1"/>
  <c r="A8557" i="4" s="1"/>
  <c r="A8556" i="4" a="1"/>
  <c r="A8556" i="4" s="1"/>
  <c r="A8555" i="4" a="1"/>
  <c r="A8555" i="4" s="1"/>
  <c r="A8554" i="4" a="1"/>
  <c r="A8554" i="4" s="1"/>
  <c r="A8553" i="4" a="1"/>
  <c r="A8553" i="4" s="1"/>
  <c r="A8552" i="4" a="1"/>
  <c r="A8552" i="4" s="1"/>
  <c r="A8551" i="4" a="1"/>
  <c r="A8551" i="4" s="1"/>
  <c r="A8550" i="4" a="1"/>
  <c r="A8550" i="4" s="1"/>
  <c r="A8549" i="4" a="1"/>
  <c r="A8549" i="4" s="1"/>
  <c r="A8548" i="4" a="1"/>
  <c r="A8548" i="4" s="1"/>
  <c r="A8547" i="4" a="1"/>
  <c r="A8547" i="4" s="1"/>
  <c r="A8546" i="4" a="1"/>
  <c r="A8546" i="4" s="1"/>
  <c r="A8545" i="4" a="1"/>
  <c r="A8545" i="4" s="1"/>
  <c r="A8544" i="4" a="1"/>
  <c r="A8544" i="4" s="1"/>
  <c r="A8543" i="4" a="1"/>
  <c r="A8543" i="4" s="1"/>
  <c r="A8542" i="4" a="1"/>
  <c r="A8542" i="4" s="1"/>
  <c r="A8541" i="4" a="1"/>
  <c r="A8541" i="4" s="1"/>
  <c r="A8540" i="4" a="1"/>
  <c r="A8540" i="4" s="1"/>
  <c r="A8539" i="4" a="1"/>
  <c r="A8539" i="4" s="1"/>
  <c r="A8538" i="4" a="1"/>
  <c r="A8538" i="4" s="1"/>
  <c r="A8537" i="4" a="1"/>
  <c r="A8537" i="4" s="1"/>
  <c r="A8536" i="4" a="1"/>
  <c r="A8536" i="4" s="1"/>
  <c r="A8535" i="4" a="1"/>
  <c r="A8535" i="4" s="1"/>
  <c r="A8534" i="4" a="1"/>
  <c r="A8534" i="4" s="1"/>
  <c r="A8533" i="4" a="1"/>
  <c r="A8533" i="4" s="1"/>
  <c r="A8532" i="4" a="1"/>
  <c r="A8532" i="4" s="1"/>
  <c r="A8531" i="4" a="1"/>
  <c r="A8531" i="4" s="1"/>
  <c r="A8530" i="4" a="1"/>
  <c r="A8530" i="4" s="1"/>
  <c r="A8529" i="4" a="1"/>
  <c r="A8529" i="4" s="1"/>
  <c r="A8528" i="4" a="1"/>
  <c r="A8528" i="4" s="1"/>
  <c r="A8527" i="4" a="1"/>
  <c r="A8527" i="4" s="1"/>
  <c r="A8526" i="4" a="1"/>
  <c r="A8526" i="4" s="1"/>
  <c r="A8525" i="4" a="1"/>
  <c r="A8525" i="4" s="1"/>
  <c r="A8524" i="4" a="1"/>
  <c r="A8524" i="4" s="1"/>
  <c r="A8523" i="4" a="1"/>
  <c r="A8523" i="4" s="1"/>
  <c r="A8522" i="4" a="1"/>
  <c r="A8522" i="4" s="1"/>
  <c r="A8521" i="4" a="1"/>
  <c r="A8521" i="4" s="1"/>
  <c r="A8520" i="4" a="1"/>
  <c r="A8520" i="4" s="1"/>
  <c r="A8519" i="4" a="1"/>
  <c r="A8519" i="4" s="1"/>
  <c r="A8518" i="4" a="1"/>
  <c r="A8518" i="4" s="1"/>
  <c r="A8517" i="4" a="1"/>
  <c r="A8517" i="4" s="1"/>
  <c r="A8516" i="4" a="1"/>
  <c r="A8516" i="4" s="1"/>
  <c r="A8515" i="4" a="1"/>
  <c r="A8515" i="4" s="1"/>
  <c r="A8514" i="4" a="1"/>
  <c r="A8514" i="4" s="1"/>
  <c r="A8513" i="4" a="1"/>
  <c r="A8513" i="4" s="1"/>
  <c r="A8512" i="4" a="1"/>
  <c r="A8512" i="4" s="1"/>
  <c r="A8511" i="4" a="1"/>
  <c r="A8511" i="4" s="1"/>
  <c r="A8510" i="4" a="1"/>
  <c r="A8510" i="4" s="1"/>
  <c r="A8509" i="4" a="1"/>
  <c r="A8509" i="4" s="1"/>
  <c r="A8508" i="4" a="1"/>
  <c r="A8508" i="4" s="1"/>
  <c r="A8507" i="4" a="1"/>
  <c r="A8507" i="4" s="1"/>
  <c r="A8506" i="4" a="1"/>
  <c r="A8506" i="4" s="1"/>
  <c r="A8505" i="4" a="1"/>
  <c r="A8505" i="4" s="1"/>
  <c r="A8504" i="4" a="1"/>
  <c r="A8504" i="4" s="1"/>
  <c r="A8503" i="4" a="1"/>
  <c r="A8503" i="4" s="1"/>
  <c r="A8502" i="4" a="1"/>
  <c r="A8502" i="4" s="1"/>
  <c r="A8501" i="4" a="1"/>
  <c r="A8501" i="4" s="1"/>
  <c r="A8500" i="4" a="1"/>
  <c r="A8500" i="4" s="1"/>
  <c r="A8499" i="4" a="1"/>
  <c r="A8499" i="4" s="1"/>
  <c r="A8498" i="4" a="1"/>
  <c r="A8498" i="4" s="1"/>
  <c r="A8497" i="4" a="1"/>
  <c r="A8497" i="4" s="1"/>
  <c r="A8496" i="4" a="1"/>
  <c r="A8496" i="4" s="1"/>
  <c r="A8495" i="4" a="1"/>
  <c r="A8495" i="4" s="1"/>
  <c r="A8494" i="4" a="1"/>
  <c r="A8494" i="4" s="1"/>
  <c r="A8493" i="4" a="1"/>
  <c r="A8493" i="4" s="1"/>
  <c r="A8492" i="4" a="1"/>
  <c r="A8492" i="4" s="1"/>
  <c r="A8491" i="4" a="1"/>
  <c r="A8491" i="4" s="1"/>
  <c r="A8490" i="4" a="1"/>
  <c r="A8490" i="4" s="1"/>
  <c r="A8489" i="4" a="1"/>
  <c r="A8489" i="4" s="1"/>
  <c r="A8488" i="4" a="1"/>
  <c r="A8488" i="4" s="1"/>
  <c r="A8487" i="4" a="1"/>
  <c r="A8487" i="4" s="1"/>
  <c r="A8486" i="4" a="1"/>
  <c r="A8486" i="4" s="1"/>
  <c r="A8485" i="4" a="1"/>
  <c r="A8485" i="4" s="1"/>
  <c r="A8484" i="4" a="1"/>
  <c r="A8484" i="4" s="1"/>
  <c r="A8483" i="4" a="1"/>
  <c r="A8483" i="4" s="1"/>
  <c r="A8482" i="4" a="1"/>
  <c r="A8482" i="4" s="1"/>
  <c r="A8481" i="4" a="1"/>
  <c r="A8481" i="4" s="1"/>
  <c r="A8480" i="4" a="1"/>
  <c r="A8480" i="4" s="1"/>
  <c r="A8479" i="4" a="1"/>
  <c r="A8479" i="4" s="1"/>
  <c r="A8478" i="4" a="1"/>
  <c r="A8478" i="4" s="1"/>
  <c r="A8477" i="4" a="1"/>
  <c r="A8477" i="4" s="1"/>
  <c r="A8476" i="4" a="1"/>
  <c r="A8476" i="4" s="1"/>
  <c r="A8475" i="4" a="1"/>
  <c r="A8475" i="4" s="1"/>
  <c r="A8474" i="4" a="1"/>
  <c r="A8474" i="4" s="1"/>
  <c r="A8473" i="4" a="1"/>
  <c r="A8473" i="4" s="1"/>
  <c r="A8472" i="4" a="1"/>
  <c r="A8472" i="4" s="1"/>
  <c r="A8471" i="4" a="1"/>
  <c r="A8471" i="4" s="1"/>
  <c r="A8470" i="4" a="1"/>
  <c r="A8470" i="4" s="1"/>
  <c r="A8469" i="4" a="1"/>
  <c r="A8469" i="4" s="1"/>
  <c r="A8468" i="4" a="1"/>
  <c r="A8468" i="4" s="1"/>
  <c r="A8467" i="4" a="1"/>
  <c r="A8467" i="4" s="1"/>
  <c r="A8466" i="4" a="1"/>
  <c r="A8466" i="4" s="1"/>
  <c r="A8465" i="4" a="1"/>
  <c r="A8465" i="4" s="1"/>
  <c r="A8464" i="4" a="1"/>
  <c r="A8464" i="4" s="1"/>
  <c r="A8463" i="4" a="1"/>
  <c r="A8463" i="4" s="1"/>
  <c r="A8462" i="4" a="1"/>
  <c r="A8462" i="4" s="1"/>
  <c r="A8461" i="4" a="1"/>
  <c r="A8461" i="4" s="1"/>
  <c r="A8460" i="4" a="1"/>
  <c r="A8460" i="4" s="1"/>
  <c r="A8459" i="4" a="1"/>
  <c r="A8459" i="4" s="1"/>
  <c r="A8458" i="4" a="1"/>
  <c r="A8458" i="4" s="1"/>
  <c r="A8457" i="4" a="1"/>
  <c r="A8457" i="4" s="1"/>
  <c r="A8456" i="4" a="1"/>
  <c r="A8456" i="4" s="1"/>
  <c r="A8455" i="4" a="1"/>
  <c r="A8455" i="4" s="1"/>
  <c r="A8454" i="4" a="1"/>
  <c r="A8454" i="4" s="1"/>
  <c r="A8453" i="4" a="1"/>
  <c r="A8453" i="4" s="1"/>
  <c r="A8452" i="4" a="1"/>
  <c r="A8452" i="4" s="1"/>
  <c r="A8451" i="4" a="1"/>
  <c r="A8451" i="4" s="1"/>
  <c r="A8450" i="4" a="1"/>
  <c r="A8450" i="4" s="1"/>
  <c r="A8449" i="4" a="1"/>
  <c r="A8449" i="4" s="1"/>
  <c r="A8448" i="4" a="1"/>
  <c r="A8448" i="4" s="1"/>
  <c r="A8447" i="4" a="1"/>
  <c r="A8447" i="4" s="1"/>
  <c r="A8446" i="4" a="1"/>
  <c r="A8446" i="4" s="1"/>
  <c r="A8445" i="4" a="1"/>
  <c r="A8445" i="4" s="1"/>
  <c r="A8444" i="4" a="1"/>
  <c r="A8444" i="4" s="1"/>
  <c r="A8443" i="4" a="1"/>
  <c r="A8443" i="4" s="1"/>
  <c r="A8442" i="4" a="1"/>
  <c r="A8442" i="4" s="1"/>
  <c r="A8441" i="4" a="1"/>
  <c r="A8441" i="4" s="1"/>
  <c r="A8440" i="4" a="1"/>
  <c r="A8440" i="4" s="1"/>
  <c r="A8439" i="4" a="1"/>
  <c r="A8439" i="4" s="1"/>
  <c r="A8438" i="4" a="1"/>
  <c r="A8438" i="4" s="1"/>
  <c r="A8437" i="4" a="1"/>
  <c r="A8437" i="4" s="1"/>
  <c r="A8436" i="4" a="1"/>
  <c r="A8436" i="4" s="1"/>
  <c r="A8435" i="4" a="1"/>
  <c r="A8435" i="4" s="1"/>
  <c r="A8434" i="4" a="1"/>
  <c r="A8434" i="4" s="1"/>
  <c r="A8433" i="4" a="1"/>
  <c r="A8433" i="4" s="1"/>
  <c r="A8432" i="4" a="1"/>
  <c r="A8432" i="4" s="1"/>
  <c r="A8431" i="4" a="1"/>
  <c r="A8431" i="4" s="1"/>
  <c r="A8430" i="4" a="1"/>
  <c r="A8430" i="4" s="1"/>
  <c r="A8429" i="4" a="1"/>
  <c r="A8429" i="4" s="1"/>
  <c r="A8428" i="4" a="1"/>
  <c r="A8428" i="4" s="1"/>
  <c r="A8427" i="4" a="1"/>
  <c r="A8427" i="4" s="1"/>
  <c r="A8426" i="4" a="1"/>
  <c r="A8426" i="4" s="1"/>
  <c r="A8425" i="4" a="1"/>
  <c r="A8425" i="4" s="1"/>
  <c r="A8424" i="4" a="1"/>
  <c r="A8424" i="4" s="1"/>
  <c r="A8423" i="4" a="1"/>
  <c r="A8423" i="4" s="1"/>
  <c r="A8422" i="4" a="1"/>
  <c r="A8422" i="4" s="1"/>
  <c r="A8421" i="4" a="1"/>
  <c r="A8421" i="4" s="1"/>
  <c r="A8420" i="4" a="1"/>
  <c r="A8420" i="4" s="1"/>
  <c r="A8419" i="4" a="1"/>
  <c r="A8419" i="4" s="1"/>
  <c r="A8418" i="4" a="1"/>
  <c r="A8418" i="4" s="1"/>
  <c r="A8417" i="4" a="1"/>
  <c r="A8417" i="4" s="1"/>
  <c r="A8416" i="4" a="1"/>
  <c r="A8416" i="4" s="1"/>
  <c r="A8415" i="4" a="1"/>
  <c r="A8415" i="4" s="1"/>
  <c r="A8414" i="4" a="1"/>
  <c r="A8414" i="4" s="1"/>
  <c r="A8413" i="4" a="1"/>
  <c r="A8413" i="4" s="1"/>
  <c r="A8412" i="4" a="1"/>
  <c r="A8412" i="4" s="1"/>
  <c r="A8411" i="4" a="1"/>
  <c r="A8411" i="4" s="1"/>
  <c r="A8410" i="4" a="1"/>
  <c r="A8410" i="4" s="1"/>
  <c r="A8409" i="4" a="1"/>
  <c r="A8409" i="4" s="1"/>
  <c r="A8408" i="4" a="1"/>
  <c r="A8408" i="4" s="1"/>
  <c r="A8407" i="4" a="1"/>
  <c r="A8407" i="4" s="1"/>
  <c r="A8406" i="4" a="1"/>
  <c r="A8406" i="4" s="1"/>
  <c r="A8405" i="4" a="1"/>
  <c r="A8405" i="4" s="1"/>
  <c r="A8404" i="4" a="1"/>
  <c r="A8404" i="4" s="1"/>
  <c r="A8403" i="4" a="1"/>
  <c r="A8403" i="4" s="1"/>
  <c r="A8402" i="4" a="1"/>
  <c r="A8402" i="4" s="1"/>
  <c r="A8401" i="4" a="1"/>
  <c r="A8401" i="4" s="1"/>
  <c r="A8400" i="4" a="1"/>
  <c r="A8400" i="4" s="1"/>
  <c r="A8399" i="4" a="1"/>
  <c r="A8399" i="4" s="1"/>
  <c r="A8398" i="4" a="1"/>
  <c r="A8398" i="4" s="1"/>
  <c r="A8397" i="4" a="1"/>
  <c r="A8397" i="4" s="1"/>
  <c r="A8396" i="4" a="1"/>
  <c r="A8396" i="4" s="1"/>
  <c r="A8395" i="4" a="1"/>
  <c r="A8395" i="4" s="1"/>
  <c r="A8394" i="4" a="1"/>
  <c r="A8394" i="4" s="1"/>
  <c r="A8393" i="4" a="1"/>
  <c r="A8393" i="4" s="1"/>
  <c r="A8392" i="4" a="1"/>
  <c r="A8392" i="4" s="1"/>
  <c r="A8391" i="4" a="1"/>
  <c r="A8391" i="4" s="1"/>
  <c r="A8390" i="4" a="1"/>
  <c r="A8390" i="4" s="1"/>
  <c r="A8389" i="4" a="1"/>
  <c r="A8389" i="4" s="1"/>
  <c r="A8388" i="4" a="1"/>
  <c r="A8388" i="4" s="1"/>
  <c r="A8387" i="4" a="1"/>
  <c r="A8387" i="4" s="1"/>
  <c r="A8386" i="4" a="1"/>
  <c r="A8386" i="4" s="1"/>
  <c r="A8385" i="4" a="1"/>
  <c r="A8385" i="4" s="1"/>
  <c r="A8384" i="4" a="1"/>
  <c r="A8384" i="4" s="1"/>
  <c r="A8383" i="4" a="1"/>
  <c r="A8383" i="4" s="1"/>
  <c r="A8382" i="4" a="1"/>
  <c r="A8382" i="4" s="1"/>
  <c r="A8381" i="4" a="1"/>
  <c r="A8381" i="4" s="1"/>
  <c r="A8380" i="4" a="1"/>
  <c r="A8380" i="4" s="1"/>
  <c r="A8379" i="4" a="1"/>
  <c r="A8379" i="4" s="1"/>
  <c r="A8378" i="4" a="1"/>
  <c r="A8378" i="4" s="1"/>
  <c r="A8377" i="4" a="1"/>
  <c r="A8377" i="4" s="1"/>
  <c r="A8376" i="4" a="1"/>
  <c r="A8376" i="4" s="1"/>
  <c r="A8375" i="4" a="1"/>
  <c r="A8375" i="4" s="1"/>
  <c r="A8374" i="4" a="1"/>
  <c r="A8374" i="4" s="1"/>
  <c r="A8373" i="4" a="1"/>
  <c r="A8373" i="4" s="1"/>
  <c r="A8372" i="4" a="1"/>
  <c r="A8372" i="4" s="1"/>
  <c r="A8371" i="4" a="1"/>
  <c r="A8371" i="4" s="1"/>
  <c r="A8370" i="4" a="1"/>
  <c r="A8370" i="4" s="1"/>
  <c r="A8369" i="4" a="1"/>
  <c r="A8369" i="4" s="1"/>
  <c r="A8368" i="4" a="1"/>
  <c r="A8368" i="4" s="1"/>
  <c r="A8367" i="4" a="1"/>
  <c r="A8367" i="4" s="1"/>
  <c r="A8366" i="4" a="1"/>
  <c r="A8366" i="4" s="1"/>
  <c r="A8365" i="4" a="1"/>
  <c r="A8365" i="4" s="1"/>
  <c r="A8364" i="4" a="1"/>
  <c r="A8364" i="4" s="1"/>
  <c r="A8363" i="4" a="1"/>
  <c r="A8363" i="4" s="1"/>
  <c r="A8362" i="4" a="1"/>
  <c r="A8362" i="4" s="1"/>
  <c r="A8361" i="4" a="1"/>
  <c r="A8361" i="4" s="1"/>
  <c r="A8360" i="4" a="1"/>
  <c r="A8360" i="4" s="1"/>
  <c r="A8359" i="4" a="1"/>
  <c r="A8359" i="4" s="1"/>
  <c r="A8358" i="4" a="1"/>
  <c r="A8358" i="4" s="1"/>
  <c r="A8357" i="4" a="1"/>
  <c r="A8357" i="4" s="1"/>
  <c r="A8356" i="4" a="1"/>
  <c r="A8356" i="4" s="1"/>
  <c r="A8355" i="4" a="1"/>
  <c r="A8355" i="4" s="1"/>
  <c r="A8354" i="4" a="1"/>
  <c r="A8354" i="4" s="1"/>
  <c r="A8353" i="4" a="1"/>
  <c r="A8353" i="4" s="1"/>
  <c r="A8352" i="4" a="1"/>
  <c r="A8352" i="4" s="1"/>
  <c r="A8351" i="4" a="1"/>
  <c r="A8351" i="4" s="1"/>
  <c r="A8350" i="4" a="1"/>
  <c r="A8350" i="4" s="1"/>
  <c r="A8349" i="4" a="1"/>
  <c r="A8349" i="4" s="1"/>
  <c r="A8348" i="4" a="1"/>
  <c r="A8348" i="4" s="1"/>
  <c r="A8347" i="4" a="1"/>
  <c r="A8347" i="4" s="1"/>
  <c r="A8346" i="4" a="1"/>
  <c r="A8346" i="4" s="1"/>
  <c r="A8345" i="4" a="1"/>
  <c r="A8345" i="4" s="1"/>
  <c r="A8344" i="4" a="1"/>
  <c r="A8344" i="4" s="1"/>
  <c r="A8343" i="4" a="1"/>
  <c r="A8343" i="4" s="1"/>
  <c r="A8342" i="4" a="1"/>
  <c r="A8342" i="4" s="1"/>
  <c r="A8341" i="4" a="1"/>
  <c r="A8341" i="4" s="1"/>
  <c r="A8340" i="4" a="1"/>
  <c r="A8340" i="4" s="1"/>
  <c r="A8339" i="4" a="1"/>
  <c r="A8339" i="4" s="1"/>
  <c r="A8338" i="4" a="1"/>
  <c r="A8338" i="4" s="1"/>
  <c r="A8337" i="4" a="1"/>
  <c r="A8337" i="4" s="1"/>
  <c r="A8336" i="4" a="1"/>
  <c r="A8336" i="4" s="1"/>
  <c r="A8335" i="4" a="1"/>
  <c r="A8335" i="4" s="1"/>
  <c r="A8334" i="4" a="1"/>
  <c r="A8334" i="4" s="1"/>
  <c r="A8333" i="4" a="1"/>
  <c r="A8333" i="4" s="1"/>
  <c r="A8332" i="4" a="1"/>
  <c r="A8332" i="4" s="1"/>
  <c r="A8331" i="4" a="1"/>
  <c r="A8331" i="4" s="1"/>
  <c r="A8330" i="4" a="1"/>
  <c r="A8330" i="4" s="1"/>
  <c r="A8329" i="4" a="1"/>
  <c r="A8329" i="4" s="1"/>
  <c r="A8328" i="4" a="1"/>
  <c r="A8328" i="4" s="1"/>
  <c r="A8327" i="4" a="1"/>
  <c r="A8327" i="4" s="1"/>
  <c r="A8326" i="4" a="1"/>
  <c r="A8326" i="4" s="1"/>
  <c r="A8325" i="4" a="1"/>
  <c r="A8325" i="4" s="1"/>
  <c r="A8324" i="4" a="1"/>
  <c r="A8324" i="4" s="1"/>
  <c r="A8323" i="4" a="1"/>
  <c r="A8323" i="4" s="1"/>
  <c r="A8322" i="4" a="1"/>
  <c r="A8322" i="4" s="1"/>
  <c r="A8321" i="4" a="1"/>
  <c r="A8321" i="4" s="1"/>
  <c r="A8320" i="4" a="1"/>
  <c r="A8320" i="4" s="1"/>
  <c r="A8319" i="4" a="1"/>
  <c r="A8319" i="4" s="1"/>
  <c r="A8318" i="4" a="1"/>
  <c r="A8318" i="4" s="1"/>
  <c r="A8317" i="4" a="1"/>
  <c r="A8317" i="4" s="1"/>
  <c r="A8316" i="4" a="1"/>
  <c r="A8316" i="4" s="1"/>
  <c r="A8315" i="4" a="1"/>
  <c r="A8315" i="4" s="1"/>
  <c r="A8314" i="4" a="1"/>
  <c r="A8314" i="4" s="1"/>
  <c r="A8313" i="4" a="1"/>
  <c r="A8313" i="4" s="1"/>
  <c r="A8312" i="4" a="1"/>
  <c r="A8312" i="4" s="1"/>
  <c r="A8311" i="4" a="1"/>
  <c r="A8311" i="4" s="1"/>
  <c r="A8310" i="4" a="1"/>
  <c r="A8310" i="4" s="1"/>
  <c r="A8309" i="4" a="1"/>
  <c r="A8309" i="4" s="1"/>
  <c r="A8308" i="4" a="1"/>
  <c r="A8308" i="4" s="1"/>
  <c r="A8307" i="4" a="1"/>
  <c r="A8307" i="4" s="1"/>
  <c r="A8306" i="4" a="1"/>
  <c r="A8306" i="4" s="1"/>
  <c r="A8305" i="4" a="1"/>
  <c r="A8305" i="4" s="1"/>
  <c r="A8304" i="4" a="1"/>
  <c r="A8304" i="4" s="1"/>
  <c r="A8303" i="4" a="1"/>
  <c r="A8303" i="4" s="1"/>
  <c r="A8302" i="4" a="1"/>
  <c r="A8302" i="4" s="1"/>
  <c r="A8301" i="4" a="1"/>
  <c r="A8301" i="4" s="1"/>
  <c r="A8300" i="4" a="1"/>
  <c r="A8300" i="4" s="1"/>
  <c r="A8299" i="4" a="1"/>
  <c r="A8299" i="4" s="1"/>
  <c r="A8298" i="4" a="1"/>
  <c r="A8298" i="4" s="1"/>
  <c r="A8297" i="4" a="1"/>
  <c r="A8297" i="4" s="1"/>
  <c r="A8296" i="4" a="1"/>
  <c r="A8296" i="4" s="1"/>
  <c r="A8295" i="4" a="1"/>
  <c r="A8295" i="4" s="1"/>
  <c r="A8294" i="4" a="1"/>
  <c r="A8294" i="4" s="1"/>
  <c r="A8293" i="4" a="1"/>
  <c r="A8293" i="4" s="1"/>
  <c r="A8292" i="4" a="1"/>
  <c r="A8292" i="4" s="1"/>
  <c r="A8291" i="4" a="1"/>
  <c r="A8291" i="4" s="1"/>
  <c r="A8290" i="4" a="1"/>
  <c r="A8290" i="4" s="1"/>
  <c r="A8289" i="4" a="1"/>
  <c r="A8289" i="4" s="1"/>
  <c r="A8288" i="4" a="1"/>
  <c r="A8288" i="4" s="1"/>
  <c r="A8287" i="4" a="1"/>
  <c r="A8287" i="4" s="1"/>
  <c r="A8286" i="4" a="1"/>
  <c r="A8286" i="4" s="1"/>
  <c r="A8285" i="4" a="1"/>
  <c r="A8285" i="4" s="1"/>
  <c r="A8284" i="4" a="1"/>
  <c r="A8284" i="4" s="1"/>
  <c r="A8283" i="4" a="1"/>
  <c r="A8283" i="4" s="1"/>
  <c r="A8282" i="4" a="1"/>
  <c r="A8282" i="4" s="1"/>
  <c r="A8281" i="4" a="1"/>
  <c r="A8281" i="4" s="1"/>
  <c r="A8280" i="4" a="1"/>
  <c r="A8280" i="4" s="1"/>
  <c r="A8279" i="4" a="1"/>
  <c r="A8279" i="4" s="1"/>
  <c r="A8278" i="4" a="1"/>
  <c r="A8278" i="4" s="1"/>
  <c r="A8277" i="4" a="1"/>
  <c r="A8277" i="4" s="1"/>
  <c r="A8276" i="4" a="1"/>
  <c r="A8276" i="4" s="1"/>
  <c r="A8275" i="4" a="1"/>
  <c r="A8275" i="4" s="1"/>
  <c r="A8274" i="4" a="1"/>
  <c r="A8274" i="4" s="1"/>
  <c r="A8273" i="4" a="1"/>
  <c r="A8273" i="4" s="1"/>
  <c r="A8272" i="4" a="1"/>
  <c r="A8272" i="4" s="1"/>
  <c r="A8271" i="4" a="1"/>
  <c r="A8271" i="4" s="1"/>
  <c r="A8270" i="4" a="1"/>
  <c r="A8270" i="4" s="1"/>
  <c r="A8269" i="4" a="1"/>
  <c r="A8269" i="4" s="1"/>
  <c r="A8268" i="4" a="1"/>
  <c r="A8268" i="4" s="1"/>
  <c r="A8267" i="4" a="1"/>
  <c r="A8267" i="4" s="1"/>
  <c r="A8266" i="4" a="1"/>
  <c r="A8266" i="4" s="1"/>
  <c r="A8265" i="4" a="1"/>
  <c r="A8265" i="4" s="1"/>
  <c r="A8264" i="4" a="1"/>
  <c r="A8264" i="4" s="1"/>
  <c r="A8263" i="4" a="1"/>
  <c r="A8263" i="4" s="1"/>
  <c r="A8262" i="4" a="1"/>
  <c r="A8262" i="4" s="1"/>
  <c r="A8261" i="4" a="1"/>
  <c r="A8261" i="4" s="1"/>
  <c r="A8260" i="4" a="1"/>
  <c r="A8260" i="4" s="1"/>
  <c r="A8259" i="4" a="1"/>
  <c r="A8259" i="4" s="1"/>
  <c r="A8258" i="4" a="1"/>
  <c r="A8258" i="4" s="1"/>
  <c r="A8257" i="4" a="1"/>
  <c r="A8257" i="4" s="1"/>
  <c r="A8256" i="4" a="1"/>
  <c r="A8256" i="4" s="1"/>
  <c r="A8255" i="4" a="1"/>
  <c r="A8255" i="4" s="1"/>
  <c r="A8254" i="4" a="1"/>
  <c r="A8254" i="4" s="1"/>
  <c r="A8253" i="4" a="1"/>
  <c r="A8253" i="4" s="1"/>
  <c r="A8252" i="4" a="1"/>
  <c r="A8252" i="4" s="1"/>
  <c r="A8251" i="4" a="1"/>
  <c r="A8251" i="4" s="1"/>
  <c r="A8250" i="4" a="1"/>
  <c r="A8250" i="4" s="1"/>
  <c r="A8249" i="4" a="1"/>
  <c r="A8249" i="4" s="1"/>
  <c r="A8248" i="4" a="1"/>
  <c r="A8248" i="4" s="1"/>
  <c r="A8247" i="4" a="1"/>
  <c r="A8247" i="4" s="1"/>
  <c r="A8246" i="4" a="1"/>
  <c r="A8246" i="4" s="1"/>
  <c r="A8245" i="4" a="1"/>
  <c r="A8245" i="4" s="1"/>
  <c r="A8244" i="4" a="1"/>
  <c r="A8244" i="4" s="1"/>
  <c r="A8243" i="4" a="1"/>
  <c r="A8243" i="4" s="1"/>
  <c r="A8242" i="4" a="1"/>
  <c r="A8242" i="4" s="1"/>
  <c r="A8241" i="4" a="1"/>
  <c r="A8241" i="4" s="1"/>
  <c r="A8240" i="4" a="1"/>
  <c r="A8240" i="4" s="1"/>
  <c r="A8239" i="4" a="1"/>
  <c r="A8239" i="4" s="1"/>
  <c r="A8238" i="4" a="1"/>
  <c r="A8238" i="4" s="1"/>
  <c r="A8237" i="4" a="1"/>
  <c r="A8237" i="4" s="1"/>
  <c r="A8236" i="4" a="1"/>
  <c r="A8236" i="4" s="1"/>
  <c r="A8235" i="4" a="1"/>
  <c r="A8235" i="4" s="1"/>
  <c r="A8234" i="4" a="1"/>
  <c r="A8234" i="4" s="1"/>
  <c r="A8233" i="4" a="1"/>
  <c r="A8233" i="4" s="1"/>
  <c r="A8232" i="4" a="1"/>
  <c r="A8232" i="4" s="1"/>
  <c r="A8231" i="4" a="1"/>
  <c r="A8231" i="4" s="1"/>
  <c r="A8230" i="4" a="1"/>
  <c r="A8230" i="4" s="1"/>
  <c r="A8229" i="4" a="1"/>
  <c r="A8229" i="4" s="1"/>
  <c r="A8228" i="4" a="1"/>
  <c r="A8228" i="4" s="1"/>
  <c r="A8227" i="4" a="1"/>
  <c r="A8227" i="4" s="1"/>
  <c r="A8226" i="4" a="1"/>
  <c r="A8226" i="4" s="1"/>
  <c r="A8225" i="4" a="1"/>
  <c r="A8225" i="4" s="1"/>
  <c r="A8224" i="4" a="1"/>
  <c r="A8224" i="4" s="1"/>
  <c r="A8223" i="4" a="1"/>
  <c r="A8223" i="4" s="1"/>
  <c r="A8222" i="4" a="1"/>
  <c r="A8222" i="4" s="1"/>
  <c r="A8221" i="4" a="1"/>
  <c r="A8221" i="4" s="1"/>
  <c r="A8220" i="4" a="1"/>
  <c r="A8220" i="4" s="1"/>
  <c r="A8219" i="4" a="1"/>
  <c r="A8219" i="4" s="1"/>
  <c r="A8218" i="4" a="1"/>
  <c r="A8218" i="4" s="1"/>
  <c r="A8217" i="4" a="1"/>
  <c r="A8217" i="4" s="1"/>
  <c r="A8216" i="4" a="1"/>
  <c r="A8216" i="4" s="1"/>
  <c r="A8215" i="4" a="1"/>
  <c r="A8215" i="4" s="1"/>
  <c r="A8214" i="4" a="1"/>
  <c r="A8214" i="4" s="1"/>
  <c r="A8213" i="4" a="1"/>
  <c r="A8213" i="4" s="1"/>
  <c r="A8212" i="4" a="1"/>
  <c r="A8212" i="4" s="1"/>
  <c r="A8211" i="4" a="1"/>
  <c r="A8211" i="4" s="1"/>
  <c r="A8210" i="4" a="1"/>
  <c r="A8210" i="4" s="1"/>
  <c r="A8209" i="4" a="1"/>
  <c r="A8209" i="4" s="1"/>
  <c r="A8208" i="4" a="1"/>
  <c r="A8208" i="4" s="1"/>
  <c r="A8207" i="4" a="1"/>
  <c r="A8207" i="4" s="1"/>
  <c r="A8206" i="4" a="1"/>
  <c r="A8206" i="4" s="1"/>
  <c r="A8205" i="4" a="1"/>
  <c r="A8205" i="4" s="1"/>
  <c r="A8204" i="4" a="1"/>
  <c r="A8204" i="4" s="1"/>
  <c r="A8203" i="4" a="1"/>
  <c r="A8203" i="4" s="1"/>
  <c r="A8202" i="4" a="1"/>
  <c r="A8202" i="4" s="1"/>
  <c r="A8201" i="4" a="1"/>
  <c r="A8201" i="4" s="1"/>
  <c r="A8200" i="4" a="1"/>
  <c r="A8200" i="4" s="1"/>
  <c r="A8199" i="4" a="1"/>
  <c r="A8199" i="4" s="1"/>
  <c r="A8198" i="4" a="1"/>
  <c r="A8198" i="4" s="1"/>
  <c r="A8197" i="4" a="1"/>
  <c r="A8197" i="4" s="1"/>
  <c r="A8196" i="4" a="1"/>
  <c r="A8196" i="4" s="1"/>
  <c r="A8195" i="4" a="1"/>
  <c r="A8195" i="4" s="1"/>
  <c r="A8194" i="4" a="1"/>
  <c r="A8194" i="4" s="1"/>
  <c r="A8193" i="4" a="1"/>
  <c r="A8193" i="4" s="1"/>
  <c r="A8192" i="4" a="1"/>
  <c r="A8192" i="4" s="1"/>
  <c r="A8191" i="4" a="1"/>
  <c r="A8191" i="4" s="1"/>
  <c r="A8190" i="4" a="1"/>
  <c r="A8190" i="4" s="1"/>
  <c r="A8189" i="4" a="1"/>
  <c r="A8189" i="4" s="1"/>
  <c r="A8188" i="4" a="1"/>
  <c r="A8188" i="4" s="1"/>
  <c r="A8187" i="4" a="1"/>
  <c r="A8187" i="4" s="1"/>
  <c r="A8186" i="4" a="1"/>
  <c r="A8186" i="4" s="1"/>
  <c r="A8185" i="4" a="1"/>
  <c r="A8185" i="4" s="1"/>
  <c r="A8184" i="4" a="1"/>
  <c r="A8184" i="4" s="1"/>
  <c r="A8183" i="4" a="1"/>
  <c r="A8183" i="4" s="1"/>
  <c r="A8182" i="4" a="1"/>
  <c r="A8182" i="4" s="1"/>
  <c r="A8181" i="4" a="1"/>
  <c r="A8181" i="4" s="1"/>
  <c r="A8180" i="4" a="1"/>
  <c r="A8180" i="4" s="1"/>
  <c r="A8179" i="4" a="1"/>
  <c r="A8179" i="4" s="1"/>
  <c r="A8178" i="4" a="1"/>
  <c r="A8178" i="4" s="1"/>
  <c r="A8177" i="4" a="1"/>
  <c r="A8177" i="4" s="1"/>
  <c r="A8176" i="4" a="1"/>
  <c r="A8176" i="4" s="1"/>
  <c r="A8175" i="4" a="1"/>
  <c r="A8175" i="4" s="1"/>
  <c r="A8174" i="4" a="1"/>
  <c r="A8174" i="4" s="1"/>
  <c r="A8173" i="4" a="1"/>
  <c r="A8173" i="4" s="1"/>
  <c r="A8172" i="4" a="1"/>
  <c r="A8172" i="4" s="1"/>
  <c r="A8171" i="4" a="1"/>
  <c r="A8171" i="4" s="1"/>
  <c r="A8170" i="4" a="1"/>
  <c r="A8170" i="4" s="1"/>
  <c r="A8169" i="4" a="1"/>
  <c r="A8169" i="4" s="1"/>
  <c r="A8168" i="4" a="1"/>
  <c r="A8168" i="4" s="1"/>
  <c r="A8167" i="4" a="1"/>
  <c r="A8167" i="4" s="1"/>
  <c r="A8166" i="4" a="1"/>
  <c r="A8166" i="4" s="1"/>
  <c r="A8165" i="4" a="1"/>
  <c r="A8165" i="4" s="1"/>
  <c r="A8164" i="4" a="1"/>
  <c r="A8164" i="4" s="1"/>
  <c r="A8163" i="4" a="1"/>
  <c r="A8163" i="4" s="1"/>
  <c r="A8162" i="4" a="1"/>
  <c r="A8162" i="4" s="1"/>
  <c r="A8161" i="4" a="1"/>
  <c r="A8161" i="4" s="1"/>
  <c r="A8160" i="4" a="1"/>
  <c r="A8160" i="4" s="1"/>
  <c r="A8159" i="4" a="1"/>
  <c r="A8159" i="4" s="1"/>
  <c r="A8158" i="4" a="1"/>
  <c r="A8158" i="4" s="1"/>
  <c r="A8157" i="4" a="1"/>
  <c r="A8157" i="4" s="1"/>
  <c r="A8156" i="4" a="1"/>
  <c r="A8156" i="4" s="1"/>
  <c r="A8155" i="4" a="1"/>
  <c r="A8155" i="4" s="1"/>
  <c r="A8154" i="4" a="1"/>
  <c r="A8154" i="4" s="1"/>
  <c r="A8153" i="4" a="1"/>
  <c r="A8153" i="4" s="1"/>
  <c r="A8152" i="4" a="1"/>
  <c r="A8152" i="4" s="1"/>
  <c r="A8151" i="4" a="1"/>
  <c r="A8151" i="4" s="1"/>
  <c r="A8150" i="4" a="1"/>
  <c r="A8150" i="4" s="1"/>
  <c r="A8149" i="4" a="1"/>
  <c r="A8149" i="4" s="1"/>
  <c r="A8148" i="4" a="1"/>
  <c r="A8148" i="4" s="1"/>
  <c r="A8147" i="4" a="1"/>
  <c r="A8147" i="4" s="1"/>
  <c r="A8146" i="4" a="1"/>
  <c r="A8146" i="4" s="1"/>
  <c r="A8145" i="4" a="1"/>
  <c r="A8145" i="4" s="1"/>
  <c r="A8144" i="4" a="1"/>
  <c r="A8144" i="4" s="1"/>
  <c r="A8143" i="4" a="1"/>
  <c r="A8143" i="4" s="1"/>
  <c r="A8142" i="4" a="1"/>
  <c r="A8142" i="4" s="1"/>
  <c r="A8141" i="4" a="1"/>
  <c r="A8141" i="4" s="1"/>
  <c r="A8140" i="4" a="1"/>
  <c r="A8140" i="4" s="1"/>
  <c r="A8139" i="4" a="1"/>
  <c r="A8139" i="4" s="1"/>
  <c r="A8138" i="4" a="1"/>
  <c r="A8138" i="4" s="1"/>
  <c r="A8137" i="4" a="1"/>
  <c r="A8137" i="4" s="1"/>
  <c r="A8136" i="4" a="1"/>
  <c r="A8136" i="4" s="1"/>
  <c r="A8135" i="4" a="1"/>
  <c r="A8135" i="4" s="1"/>
  <c r="A8134" i="4" a="1"/>
  <c r="A8134" i="4" s="1"/>
  <c r="A8133" i="4" a="1"/>
  <c r="A8133" i="4" s="1"/>
  <c r="A8132" i="4" a="1"/>
  <c r="A8132" i="4" s="1"/>
  <c r="A8131" i="4" a="1"/>
  <c r="A8131" i="4" s="1"/>
  <c r="A8130" i="4" a="1"/>
  <c r="A8130" i="4" s="1"/>
  <c r="A8129" i="4" a="1"/>
  <c r="A8129" i="4" s="1"/>
  <c r="A8128" i="4" a="1"/>
  <c r="A8128" i="4" s="1"/>
  <c r="A8127" i="4" a="1"/>
  <c r="A8127" i="4" s="1"/>
  <c r="A8126" i="4" a="1"/>
  <c r="A8126" i="4" s="1"/>
  <c r="A8125" i="4" a="1"/>
  <c r="A8125" i="4" s="1"/>
  <c r="A8124" i="4" a="1"/>
  <c r="A8124" i="4" s="1"/>
  <c r="A8123" i="4" a="1"/>
  <c r="A8123" i="4" s="1"/>
  <c r="A8122" i="4" a="1"/>
  <c r="A8122" i="4" s="1"/>
  <c r="A8121" i="4" a="1"/>
  <c r="A8121" i="4" s="1"/>
  <c r="A8120" i="4" a="1"/>
  <c r="A8120" i="4" s="1"/>
  <c r="A8119" i="4" a="1"/>
  <c r="A8119" i="4" s="1"/>
  <c r="A8118" i="4" a="1"/>
  <c r="A8118" i="4" s="1"/>
  <c r="A8117" i="4" a="1"/>
  <c r="A8117" i="4" s="1"/>
  <c r="A8116" i="4" a="1"/>
  <c r="A8116" i="4" s="1"/>
  <c r="A8115" i="4" a="1"/>
  <c r="A8115" i="4" s="1"/>
  <c r="A8114" i="4" a="1"/>
  <c r="A8114" i="4" s="1"/>
  <c r="A8113" i="4" a="1"/>
  <c r="A8113" i="4" s="1"/>
  <c r="A8112" i="4" a="1"/>
  <c r="A8112" i="4" s="1"/>
  <c r="A8111" i="4" a="1"/>
  <c r="A8111" i="4" s="1"/>
  <c r="A8110" i="4" a="1"/>
  <c r="A8110" i="4" s="1"/>
  <c r="A8109" i="4" a="1"/>
  <c r="A8109" i="4" s="1"/>
  <c r="A8108" i="4" a="1"/>
  <c r="A8108" i="4" s="1"/>
  <c r="A8107" i="4" a="1"/>
  <c r="A8107" i="4" s="1"/>
  <c r="A8106" i="4" a="1"/>
  <c r="A8106" i="4" s="1"/>
  <c r="A8105" i="4" a="1"/>
  <c r="A8105" i="4" s="1"/>
  <c r="A8104" i="4" a="1"/>
  <c r="A8104" i="4" s="1"/>
  <c r="A8103" i="4" a="1"/>
  <c r="A8103" i="4" s="1"/>
  <c r="A8102" i="4" a="1"/>
  <c r="A8102" i="4" s="1"/>
  <c r="A8101" i="4" a="1"/>
  <c r="A8101" i="4" s="1"/>
  <c r="A8100" i="4" a="1"/>
  <c r="A8100" i="4" s="1"/>
  <c r="A8099" i="4" a="1"/>
  <c r="A8099" i="4" s="1"/>
  <c r="A8098" i="4" a="1"/>
  <c r="A8098" i="4" s="1"/>
  <c r="A8097" i="4" a="1"/>
  <c r="A8097" i="4" s="1"/>
  <c r="A8096" i="4" a="1"/>
  <c r="A8096" i="4" s="1"/>
  <c r="A8095" i="4" a="1"/>
  <c r="A8095" i="4" s="1"/>
  <c r="A8094" i="4" a="1"/>
  <c r="A8094" i="4" s="1"/>
  <c r="A8093" i="4" a="1"/>
  <c r="A8093" i="4" s="1"/>
  <c r="A8092" i="4" a="1"/>
  <c r="A8092" i="4" s="1"/>
  <c r="A8091" i="4" a="1"/>
  <c r="A8091" i="4" s="1"/>
  <c r="A8090" i="4" a="1"/>
  <c r="A8090" i="4" s="1"/>
  <c r="A8089" i="4" a="1"/>
  <c r="A8089" i="4" s="1"/>
  <c r="A8088" i="4" a="1"/>
  <c r="A8088" i="4" s="1"/>
  <c r="A8087" i="4" a="1"/>
  <c r="A8087" i="4" s="1"/>
  <c r="A8086" i="4" a="1"/>
  <c r="A8086" i="4" s="1"/>
  <c r="A8085" i="4" a="1"/>
  <c r="A8085" i="4" s="1"/>
  <c r="A8084" i="4" a="1"/>
  <c r="A8084" i="4" s="1"/>
  <c r="A8083" i="4" a="1"/>
  <c r="A8083" i="4" s="1"/>
  <c r="A8082" i="4" a="1"/>
  <c r="A8082" i="4" s="1"/>
  <c r="A8081" i="4" a="1"/>
  <c r="A8081" i="4" s="1"/>
  <c r="A8080" i="4" a="1"/>
  <c r="A8080" i="4" s="1"/>
  <c r="A8079" i="4" a="1"/>
  <c r="A8079" i="4" s="1"/>
  <c r="A8078" i="4" a="1"/>
  <c r="A8078" i="4" s="1"/>
  <c r="A8077" i="4" a="1"/>
  <c r="A8077" i="4" s="1"/>
  <c r="A8076" i="4" a="1"/>
  <c r="A8076" i="4" s="1"/>
  <c r="A8075" i="4" a="1"/>
  <c r="A8075" i="4" s="1"/>
  <c r="A8074" i="4" a="1"/>
  <c r="A8074" i="4" s="1"/>
  <c r="A8073" i="4" a="1"/>
  <c r="A8073" i="4" s="1"/>
  <c r="A8072" i="4" a="1"/>
  <c r="A8072" i="4" s="1"/>
  <c r="A8071" i="4" a="1"/>
  <c r="A8071" i="4" s="1"/>
  <c r="A8070" i="4" a="1"/>
  <c r="A8070" i="4" s="1"/>
  <c r="A8069" i="4" a="1"/>
  <c r="A8069" i="4" s="1"/>
  <c r="A8068" i="4" a="1"/>
  <c r="A8068" i="4" s="1"/>
  <c r="A8067" i="4" a="1"/>
  <c r="A8067" i="4" s="1"/>
  <c r="A8066" i="4" a="1"/>
  <c r="A8066" i="4" s="1"/>
  <c r="A8065" i="4" a="1"/>
  <c r="A8065" i="4" s="1"/>
  <c r="A8064" i="4" a="1"/>
  <c r="A8064" i="4" s="1"/>
  <c r="A8063" i="4" a="1"/>
  <c r="A8063" i="4" s="1"/>
  <c r="A8062" i="4" a="1"/>
  <c r="A8062" i="4" s="1"/>
  <c r="A8061" i="4" a="1"/>
  <c r="A8061" i="4" s="1"/>
  <c r="A8060" i="4" a="1"/>
  <c r="A8060" i="4" s="1"/>
  <c r="A8059" i="4" a="1"/>
  <c r="A8059" i="4" s="1"/>
  <c r="A8058" i="4" a="1"/>
  <c r="A8058" i="4" s="1"/>
  <c r="A8057" i="4" a="1"/>
  <c r="A8057" i="4" s="1"/>
  <c r="A8056" i="4" a="1"/>
  <c r="A8056" i="4" s="1"/>
  <c r="A8055" i="4" a="1"/>
  <c r="A8055" i="4" s="1"/>
  <c r="A8054" i="4" a="1"/>
  <c r="A8054" i="4" s="1"/>
  <c r="A8053" i="4" a="1"/>
  <c r="A8053" i="4" s="1"/>
  <c r="A8052" i="4" a="1"/>
  <c r="A8052" i="4" s="1"/>
  <c r="A8051" i="4" a="1"/>
  <c r="A8051" i="4" s="1"/>
  <c r="A8050" i="4" a="1"/>
  <c r="A8050" i="4" s="1"/>
  <c r="A8049" i="4" a="1"/>
  <c r="A8049" i="4" s="1"/>
  <c r="A8048" i="4" a="1"/>
  <c r="A8048" i="4" s="1"/>
  <c r="A8047" i="4" a="1"/>
  <c r="A8047" i="4" s="1"/>
  <c r="A8046" i="4" a="1"/>
  <c r="A8046" i="4" s="1"/>
  <c r="A8045" i="4" a="1"/>
  <c r="A8045" i="4" s="1"/>
  <c r="A8044" i="4" a="1"/>
  <c r="A8044" i="4" s="1"/>
  <c r="A8043" i="4" a="1"/>
  <c r="A8043" i="4" s="1"/>
  <c r="A8042" i="4" a="1"/>
  <c r="A8042" i="4" s="1"/>
  <c r="A8041" i="4" a="1"/>
  <c r="A8041" i="4" s="1"/>
  <c r="A8040" i="4" a="1"/>
  <c r="A8040" i="4" s="1"/>
  <c r="A8039" i="4" a="1"/>
  <c r="A8039" i="4" s="1"/>
  <c r="A8038" i="4" a="1"/>
  <c r="A8038" i="4" s="1"/>
  <c r="A8037" i="4" a="1"/>
  <c r="A8037" i="4" s="1"/>
  <c r="A8036" i="4" a="1"/>
  <c r="A8036" i="4" s="1"/>
  <c r="A8035" i="4" a="1"/>
  <c r="A8035" i="4" s="1"/>
  <c r="A8034" i="4" a="1"/>
  <c r="A8034" i="4" s="1"/>
  <c r="A8033" i="4" a="1"/>
  <c r="A8033" i="4" s="1"/>
  <c r="A8032" i="4" a="1"/>
  <c r="A8032" i="4" s="1"/>
  <c r="A8031" i="4" a="1"/>
  <c r="A8031" i="4" s="1"/>
  <c r="A8030" i="4" a="1"/>
  <c r="A8030" i="4" s="1"/>
  <c r="A8029" i="4" a="1"/>
  <c r="A8029" i="4" s="1"/>
  <c r="A8028" i="4" a="1"/>
  <c r="A8028" i="4" s="1"/>
  <c r="A8027" i="4" a="1"/>
  <c r="A8027" i="4" s="1"/>
  <c r="A8026" i="4" a="1"/>
  <c r="A8026" i="4" s="1"/>
  <c r="A8025" i="4" a="1"/>
  <c r="A8025" i="4" s="1"/>
  <c r="A8024" i="4" a="1"/>
  <c r="A8024" i="4" s="1"/>
  <c r="A8023" i="4" a="1"/>
  <c r="A8023" i="4" s="1"/>
  <c r="A8022" i="4" a="1"/>
  <c r="A8022" i="4" s="1"/>
  <c r="A8021" i="4" a="1"/>
  <c r="A8021" i="4" s="1"/>
  <c r="A8020" i="4" a="1"/>
  <c r="A8020" i="4" s="1"/>
  <c r="A8019" i="4" a="1"/>
  <c r="A8019" i="4" s="1"/>
  <c r="A8018" i="4" a="1"/>
  <c r="A8018" i="4" s="1"/>
  <c r="A8017" i="4" a="1"/>
  <c r="A8017" i="4" s="1"/>
  <c r="A8016" i="4" a="1"/>
  <c r="A8016" i="4" s="1"/>
  <c r="A8015" i="4" a="1"/>
  <c r="A8015" i="4" s="1"/>
  <c r="A8014" i="4" a="1"/>
  <c r="A8014" i="4" s="1"/>
  <c r="A8013" i="4" a="1"/>
  <c r="A8013" i="4" s="1"/>
  <c r="A8012" i="4" a="1"/>
  <c r="A8012" i="4" s="1"/>
  <c r="A8011" i="4" a="1"/>
  <c r="A8011" i="4" s="1"/>
  <c r="A8010" i="4" a="1"/>
  <c r="A8010" i="4" s="1"/>
  <c r="A8009" i="4" a="1"/>
  <c r="A8009" i="4" s="1"/>
  <c r="A8008" i="4" a="1"/>
  <c r="A8008" i="4" s="1"/>
  <c r="A8007" i="4" a="1"/>
  <c r="A8007" i="4" s="1"/>
  <c r="A8006" i="4" a="1"/>
  <c r="A8006" i="4" s="1"/>
  <c r="A8005" i="4" a="1"/>
  <c r="A8005" i="4" s="1"/>
  <c r="A8004" i="4" a="1"/>
  <c r="A8004" i="4" s="1"/>
  <c r="A8003" i="4" a="1"/>
  <c r="A8003" i="4" s="1"/>
  <c r="A8002" i="4" a="1"/>
  <c r="A8002" i="4" s="1"/>
  <c r="A8001" i="4" a="1"/>
  <c r="A8001" i="4" s="1"/>
  <c r="A8000" i="4" a="1"/>
  <c r="A8000" i="4" s="1"/>
  <c r="A7999" i="4" a="1"/>
  <c r="A7999" i="4" s="1"/>
  <c r="A7998" i="4" a="1"/>
  <c r="A7998" i="4" s="1"/>
  <c r="A7997" i="4" a="1"/>
  <c r="A7997" i="4" s="1"/>
  <c r="A7996" i="4" a="1"/>
  <c r="A7996" i="4" s="1"/>
  <c r="A7995" i="4" a="1"/>
  <c r="A7995" i="4" s="1"/>
  <c r="A7994" i="4" a="1"/>
  <c r="A7994" i="4" s="1"/>
  <c r="A7993" i="4" a="1"/>
  <c r="A7993" i="4" s="1"/>
  <c r="A7992" i="4" a="1"/>
  <c r="A7992" i="4" s="1"/>
  <c r="A7991" i="4" a="1"/>
  <c r="A7991" i="4" s="1"/>
  <c r="A7990" i="4" a="1"/>
  <c r="A7990" i="4" s="1"/>
  <c r="A7989" i="4" a="1"/>
  <c r="A7989" i="4" s="1"/>
  <c r="A7988" i="4" a="1"/>
  <c r="A7988" i="4" s="1"/>
  <c r="A7987" i="4" a="1"/>
  <c r="A7987" i="4" s="1"/>
  <c r="A7986" i="4" a="1"/>
  <c r="A7986" i="4" s="1"/>
  <c r="A7985" i="4" a="1"/>
  <c r="A7985" i="4" s="1"/>
  <c r="A7984" i="4" a="1"/>
  <c r="A7984" i="4" s="1"/>
  <c r="A7983" i="4" a="1"/>
  <c r="A7983" i="4" s="1"/>
  <c r="A7982" i="4" a="1"/>
  <c r="A7982" i="4" s="1"/>
  <c r="A7981" i="4" a="1"/>
  <c r="A7981" i="4" s="1"/>
  <c r="A7980" i="4" a="1"/>
  <c r="A7980" i="4" s="1"/>
  <c r="A7979" i="4" a="1"/>
  <c r="A7979" i="4" s="1"/>
  <c r="A7978" i="4" a="1"/>
  <c r="A7978" i="4" s="1"/>
  <c r="A7977" i="4" a="1"/>
  <c r="A7977" i="4" s="1"/>
  <c r="A7976" i="4" a="1"/>
  <c r="A7976" i="4" s="1"/>
  <c r="A7975" i="4" a="1"/>
  <c r="A7975" i="4" s="1"/>
  <c r="A7974" i="4" a="1"/>
  <c r="A7974" i="4" s="1"/>
  <c r="A7973" i="4" a="1"/>
  <c r="A7973" i="4" s="1"/>
  <c r="A7972" i="4" a="1"/>
  <c r="A7972" i="4" s="1"/>
  <c r="A7971" i="4" a="1"/>
  <c r="A7971" i="4" s="1"/>
  <c r="A7970" i="4" a="1"/>
  <c r="A7970" i="4" s="1"/>
  <c r="A7969" i="4" a="1"/>
  <c r="A7969" i="4" s="1"/>
  <c r="A7968" i="4" a="1"/>
  <c r="A7968" i="4" s="1"/>
  <c r="A7967" i="4" a="1"/>
  <c r="A7967" i="4" s="1"/>
  <c r="A7966" i="4" a="1"/>
  <c r="A7966" i="4" s="1"/>
  <c r="A7965" i="4" a="1"/>
  <c r="A7965" i="4" s="1"/>
  <c r="A7964" i="4" a="1"/>
  <c r="A7964" i="4" s="1"/>
  <c r="A7963" i="4" a="1"/>
  <c r="A7963" i="4" s="1"/>
  <c r="A7962" i="4" a="1"/>
  <c r="A7962" i="4" s="1"/>
  <c r="A7961" i="4" a="1"/>
  <c r="A7961" i="4" s="1"/>
  <c r="A7960" i="4" a="1"/>
  <c r="A7960" i="4" s="1"/>
  <c r="A7959" i="4" a="1"/>
  <c r="A7959" i="4" s="1"/>
  <c r="A7958" i="4" a="1"/>
  <c r="A7958" i="4" s="1"/>
  <c r="A7957" i="4" a="1"/>
  <c r="A7957" i="4" s="1"/>
  <c r="A7956" i="4" a="1"/>
  <c r="A7956" i="4" s="1"/>
  <c r="A7955" i="4" a="1"/>
  <c r="A7955" i="4" s="1"/>
  <c r="A7954" i="4" a="1"/>
  <c r="A7954" i="4" s="1"/>
  <c r="A7953" i="4" a="1"/>
  <c r="A7953" i="4" s="1"/>
  <c r="A7952" i="4" a="1"/>
  <c r="A7952" i="4" s="1"/>
  <c r="A7951" i="4" a="1"/>
  <c r="A7951" i="4" s="1"/>
  <c r="A7950" i="4" a="1"/>
  <c r="A7950" i="4" s="1"/>
  <c r="A7949" i="4" a="1"/>
  <c r="A7949" i="4" s="1"/>
  <c r="A7948" i="4" a="1"/>
  <c r="A7948" i="4" s="1"/>
  <c r="A7947" i="4" a="1"/>
  <c r="A7947" i="4" s="1"/>
  <c r="A7946" i="4" a="1"/>
  <c r="A7946" i="4" s="1"/>
  <c r="A7945" i="4" a="1"/>
  <c r="A7945" i="4" s="1"/>
  <c r="A7944" i="4" a="1"/>
  <c r="A7944" i="4" s="1"/>
  <c r="A7943" i="4" a="1"/>
  <c r="A7943" i="4" s="1"/>
  <c r="A7942" i="4" a="1"/>
  <c r="A7942" i="4" s="1"/>
  <c r="A7941" i="4" a="1"/>
  <c r="A7941" i="4" s="1"/>
  <c r="A7940" i="4" a="1"/>
  <c r="A7940" i="4" s="1"/>
  <c r="A7939" i="4" a="1"/>
  <c r="A7939" i="4" s="1"/>
  <c r="A7938" i="4" a="1"/>
  <c r="A7938" i="4" s="1"/>
  <c r="A7937" i="4" a="1"/>
  <c r="A7937" i="4" s="1"/>
  <c r="A7936" i="4" a="1"/>
  <c r="A7936" i="4" s="1"/>
  <c r="A7935" i="4" a="1"/>
  <c r="A7935" i="4" s="1"/>
  <c r="A7934" i="4" a="1"/>
  <c r="A7934" i="4" s="1"/>
  <c r="A7933" i="4" a="1"/>
  <c r="A7933" i="4" s="1"/>
  <c r="A7932" i="4" a="1"/>
  <c r="A7932" i="4" s="1"/>
  <c r="A7931" i="4" a="1"/>
  <c r="A7931" i="4" s="1"/>
  <c r="A7930" i="4" a="1"/>
  <c r="A7930" i="4" s="1"/>
  <c r="A7929" i="4" a="1"/>
  <c r="A7929" i="4" s="1"/>
  <c r="A7928" i="4" a="1"/>
  <c r="A7928" i="4" s="1"/>
  <c r="A7927" i="4" a="1"/>
  <c r="A7927" i="4" s="1"/>
  <c r="A7926" i="4" a="1"/>
  <c r="A7926" i="4" s="1"/>
  <c r="A7925" i="4" a="1"/>
  <c r="A7925" i="4" s="1"/>
  <c r="A7924" i="4" a="1"/>
  <c r="A7924" i="4" s="1"/>
  <c r="A7923" i="4" a="1"/>
  <c r="A7923" i="4" s="1"/>
  <c r="A7922" i="4" a="1"/>
  <c r="A7922" i="4" s="1"/>
  <c r="A7921" i="4" a="1"/>
  <c r="A7921" i="4" s="1"/>
  <c r="A7920" i="4" a="1"/>
  <c r="A7920" i="4" s="1"/>
  <c r="A7919" i="4" a="1"/>
  <c r="A7919" i="4" s="1"/>
  <c r="A7918" i="4" a="1"/>
  <c r="A7918" i="4" s="1"/>
  <c r="A7917" i="4" a="1"/>
  <c r="A7917" i="4" s="1"/>
  <c r="A7916" i="4" a="1"/>
  <c r="A7916" i="4" s="1"/>
  <c r="A7915" i="4" a="1"/>
  <c r="A7915" i="4" s="1"/>
  <c r="A7914" i="4" a="1"/>
  <c r="A7914" i="4" s="1"/>
  <c r="A7913" i="4" a="1"/>
  <c r="A7913" i="4" s="1"/>
  <c r="A7912" i="4" a="1"/>
  <c r="A7912" i="4" s="1"/>
  <c r="A7911" i="4" a="1"/>
  <c r="A7911" i="4" s="1"/>
  <c r="A7910" i="4" a="1"/>
  <c r="A7910" i="4" s="1"/>
  <c r="A7909" i="4" a="1"/>
  <c r="A7909" i="4" s="1"/>
  <c r="A7908" i="4" a="1"/>
  <c r="A7908" i="4" s="1"/>
  <c r="A7907" i="4" a="1"/>
  <c r="A7907" i="4" s="1"/>
  <c r="A7906" i="4" a="1"/>
  <c r="A7906" i="4" s="1"/>
  <c r="A7905" i="4" a="1"/>
  <c r="A7905" i="4" s="1"/>
  <c r="A7904" i="4" a="1"/>
  <c r="A7904" i="4" s="1"/>
  <c r="A7903" i="4" a="1"/>
  <c r="A7903" i="4" s="1"/>
  <c r="A7902" i="4" a="1"/>
  <c r="A7902" i="4" s="1"/>
  <c r="A7901" i="4" a="1"/>
  <c r="A7901" i="4" s="1"/>
  <c r="A7900" i="4" a="1"/>
  <c r="A7900" i="4" s="1"/>
  <c r="A7899" i="4" a="1"/>
  <c r="A7899" i="4" s="1"/>
  <c r="A7898" i="4" a="1"/>
  <c r="A7898" i="4" s="1"/>
  <c r="A7897" i="4" a="1"/>
  <c r="A7897" i="4" s="1"/>
  <c r="A7896" i="4" a="1"/>
  <c r="A7896" i="4" s="1"/>
  <c r="A7895" i="4" a="1"/>
  <c r="A7895" i="4" s="1"/>
  <c r="A7894" i="4" a="1"/>
  <c r="A7894" i="4" s="1"/>
  <c r="A7893" i="4" a="1"/>
  <c r="A7893" i="4" s="1"/>
  <c r="A7892" i="4" a="1"/>
  <c r="A7892" i="4" s="1"/>
  <c r="A7891" i="4" a="1"/>
  <c r="A7891" i="4" s="1"/>
  <c r="A7890" i="4" a="1"/>
  <c r="A7890" i="4" s="1"/>
  <c r="A7889" i="4" a="1"/>
  <c r="A7889" i="4" s="1"/>
  <c r="A7888" i="4" a="1"/>
  <c r="A7888" i="4" s="1"/>
  <c r="A7887" i="4" a="1"/>
  <c r="A7887" i="4" s="1"/>
  <c r="A7886" i="4" a="1"/>
  <c r="A7886" i="4" s="1"/>
  <c r="A7885" i="4" a="1"/>
  <c r="A7885" i="4" s="1"/>
  <c r="A7884" i="4" a="1"/>
  <c r="A7884" i="4" s="1"/>
  <c r="A7883" i="4" a="1"/>
  <c r="A7883" i="4" s="1"/>
  <c r="A7882" i="4" a="1"/>
  <c r="A7882" i="4" s="1"/>
  <c r="A7881" i="4" a="1"/>
  <c r="A7881" i="4" s="1"/>
  <c r="A7880" i="4" a="1"/>
  <c r="A7880" i="4" s="1"/>
  <c r="A7879" i="4" a="1"/>
  <c r="A7879" i="4" s="1"/>
  <c r="A7878" i="4" a="1"/>
  <c r="A7878" i="4" s="1"/>
  <c r="A7877" i="4" a="1"/>
  <c r="A7877" i="4" s="1"/>
  <c r="A7876" i="4" a="1"/>
  <c r="A7876" i="4" s="1"/>
  <c r="A7875" i="4" a="1"/>
  <c r="A7875" i="4" s="1"/>
  <c r="A7874" i="4" a="1"/>
  <c r="A7874" i="4" s="1"/>
  <c r="A7873" i="4" a="1"/>
  <c r="A7873" i="4" s="1"/>
  <c r="A7872" i="4" a="1"/>
  <c r="A7872" i="4" s="1"/>
  <c r="A7871" i="4" a="1"/>
  <c r="A7871" i="4" s="1"/>
  <c r="A7870" i="4" a="1"/>
  <c r="A7870" i="4" s="1"/>
  <c r="A7869" i="4" a="1"/>
  <c r="A7869" i="4" s="1"/>
  <c r="A7868" i="4" a="1"/>
  <c r="A7868" i="4" s="1"/>
  <c r="A7867" i="4" a="1"/>
  <c r="A7867" i="4" s="1"/>
  <c r="A7866" i="4" a="1"/>
  <c r="A7866" i="4" s="1"/>
  <c r="A7865" i="4" a="1"/>
  <c r="A7865" i="4" s="1"/>
  <c r="A7864" i="4" a="1"/>
  <c r="A7864" i="4" s="1"/>
  <c r="A7863" i="4" a="1"/>
  <c r="A7863" i="4" s="1"/>
  <c r="A7862" i="4" a="1"/>
  <c r="A7862" i="4" s="1"/>
  <c r="A7861" i="4" a="1"/>
  <c r="A7861" i="4" s="1"/>
  <c r="A7860" i="4" a="1"/>
  <c r="A7860" i="4" s="1"/>
  <c r="A7859" i="4" a="1"/>
  <c r="A7859" i="4" s="1"/>
  <c r="A7858" i="4" a="1"/>
  <c r="A7858" i="4" s="1"/>
  <c r="A7857" i="4" a="1"/>
  <c r="A7857" i="4" s="1"/>
  <c r="A7856" i="4" a="1"/>
  <c r="A7856" i="4" s="1"/>
  <c r="A7855" i="4" a="1"/>
  <c r="A7855" i="4" s="1"/>
  <c r="A7854" i="4" a="1"/>
  <c r="A7854" i="4" s="1"/>
  <c r="A7853" i="4" a="1"/>
  <c r="A7853" i="4" s="1"/>
  <c r="A7852" i="4" a="1"/>
  <c r="A7852" i="4" s="1"/>
  <c r="A7851" i="4" a="1"/>
  <c r="A7851" i="4" s="1"/>
  <c r="A7850" i="4" a="1"/>
  <c r="A7850" i="4" s="1"/>
  <c r="A7849" i="4" a="1"/>
  <c r="A7849" i="4" s="1"/>
  <c r="A7848" i="4" a="1"/>
  <c r="A7848" i="4" s="1"/>
  <c r="A7847" i="4" a="1"/>
  <c r="A7847" i="4" s="1"/>
  <c r="A7846" i="4" a="1"/>
  <c r="A7846" i="4" s="1"/>
  <c r="A7845" i="4" a="1"/>
  <c r="A7845" i="4" s="1"/>
  <c r="A7844" i="4" a="1"/>
  <c r="A7844" i="4" s="1"/>
  <c r="A7843" i="4" a="1"/>
  <c r="A7843" i="4" s="1"/>
  <c r="A7842" i="4" a="1"/>
  <c r="A7842" i="4" s="1"/>
  <c r="A7841" i="4" a="1"/>
  <c r="A7841" i="4" s="1"/>
  <c r="A7840" i="4" a="1"/>
  <c r="A7840" i="4" s="1"/>
  <c r="A7839" i="4" a="1"/>
  <c r="A7839" i="4" s="1"/>
  <c r="A7838" i="4" a="1"/>
  <c r="A7838" i="4" s="1"/>
  <c r="A7837" i="4" a="1"/>
  <c r="A7837" i="4" s="1"/>
  <c r="A7836" i="4" a="1"/>
  <c r="A7836" i="4" s="1"/>
  <c r="A7835" i="4" a="1"/>
  <c r="A7835" i="4" s="1"/>
  <c r="A7834" i="4" a="1"/>
  <c r="A7834" i="4" s="1"/>
  <c r="A7833" i="4" a="1"/>
  <c r="A7833" i="4" s="1"/>
  <c r="A7832" i="4" a="1"/>
  <c r="A7832" i="4" s="1"/>
  <c r="A7831" i="4" a="1"/>
  <c r="A7831" i="4" s="1"/>
  <c r="A7830" i="4" a="1"/>
  <c r="A7830" i="4" s="1"/>
  <c r="A7829" i="4" a="1"/>
  <c r="A7829" i="4" s="1"/>
  <c r="A7828" i="4" a="1"/>
  <c r="A7828" i="4" s="1"/>
  <c r="A7827" i="4" a="1"/>
  <c r="A7827" i="4" s="1"/>
  <c r="A7826" i="4" a="1"/>
  <c r="A7826" i="4" s="1"/>
  <c r="A7825" i="4" a="1"/>
  <c r="A7825" i="4" s="1"/>
  <c r="A7824" i="4" a="1"/>
  <c r="A7824" i="4" s="1"/>
  <c r="A7823" i="4" a="1"/>
  <c r="A7823" i="4" s="1"/>
  <c r="A7822" i="4" a="1"/>
  <c r="A7822" i="4" s="1"/>
  <c r="A7821" i="4" a="1"/>
  <c r="A7821" i="4" s="1"/>
  <c r="A7820" i="4" a="1"/>
  <c r="A7820" i="4" s="1"/>
  <c r="A7819" i="4" a="1"/>
  <c r="A7819" i="4" s="1"/>
  <c r="A7818" i="4" a="1"/>
  <c r="A7818" i="4" s="1"/>
  <c r="A7817" i="4" a="1"/>
  <c r="A7817" i="4" s="1"/>
  <c r="A7816" i="4" a="1"/>
  <c r="A7816" i="4" s="1"/>
  <c r="A7815" i="4" a="1"/>
  <c r="A7815" i="4" s="1"/>
  <c r="A7814" i="4" a="1"/>
  <c r="A7814" i="4" s="1"/>
  <c r="A7813" i="4" a="1"/>
  <c r="A7813" i="4" s="1"/>
  <c r="A7812" i="4" a="1"/>
  <c r="A7812" i="4" s="1"/>
  <c r="A7811" i="4" a="1"/>
  <c r="A7811" i="4" s="1"/>
  <c r="A7810" i="4" a="1"/>
  <c r="A7810" i="4" s="1"/>
  <c r="A7809" i="4" a="1"/>
  <c r="A7809" i="4" s="1"/>
  <c r="A7808" i="4" a="1"/>
  <c r="A7808" i="4" s="1"/>
  <c r="A7807" i="4" a="1"/>
  <c r="A7807" i="4" s="1"/>
  <c r="A7806" i="4" a="1"/>
  <c r="A7806" i="4" s="1"/>
  <c r="A7805" i="4" a="1"/>
  <c r="A7805" i="4" s="1"/>
  <c r="A7804" i="4" a="1"/>
  <c r="A7804" i="4" s="1"/>
  <c r="A7803" i="4" a="1"/>
  <c r="A7803" i="4" s="1"/>
  <c r="A7802" i="4" a="1"/>
  <c r="A7802" i="4" s="1"/>
  <c r="A7801" i="4" a="1"/>
  <c r="A7801" i="4" s="1"/>
  <c r="A7800" i="4" a="1"/>
  <c r="A7800" i="4" s="1"/>
  <c r="A7799" i="4" a="1"/>
  <c r="A7799" i="4" s="1"/>
  <c r="A7798" i="4" a="1"/>
  <c r="A7798" i="4" s="1"/>
  <c r="A7797" i="4" a="1"/>
  <c r="A7797" i="4" s="1"/>
  <c r="A7796" i="4" a="1"/>
  <c r="A7796" i="4" s="1"/>
  <c r="A7795" i="4" a="1"/>
  <c r="A7795" i="4" s="1"/>
  <c r="A7794" i="4" a="1"/>
  <c r="A7794" i="4" s="1"/>
  <c r="A7793" i="4" a="1"/>
  <c r="A7793" i="4" s="1"/>
  <c r="A7792" i="4" a="1"/>
  <c r="A7792" i="4" s="1"/>
  <c r="A7791" i="4" a="1"/>
  <c r="A7791" i="4" s="1"/>
  <c r="A7790" i="4" a="1"/>
  <c r="A7790" i="4" s="1"/>
  <c r="A7789" i="4" a="1"/>
  <c r="A7789" i="4" s="1"/>
  <c r="A7788" i="4" a="1"/>
  <c r="A7788" i="4" s="1"/>
  <c r="A7787" i="4" a="1"/>
  <c r="A7787" i="4" s="1"/>
  <c r="A7786" i="4" a="1"/>
  <c r="A7786" i="4" s="1"/>
  <c r="A7785" i="4" a="1"/>
  <c r="A7785" i="4" s="1"/>
  <c r="A7784" i="4" a="1"/>
  <c r="A7784" i="4" s="1"/>
  <c r="A7783" i="4" a="1"/>
  <c r="A7783" i="4" s="1"/>
  <c r="A7782" i="4" a="1"/>
  <c r="A7782" i="4" s="1"/>
  <c r="A7781" i="4" a="1"/>
  <c r="A7781" i="4" s="1"/>
  <c r="A7780" i="4" a="1"/>
  <c r="A7780" i="4" s="1"/>
  <c r="A7779" i="4" a="1"/>
  <c r="A7779" i="4" s="1"/>
  <c r="A7778" i="4" a="1"/>
  <c r="A7778" i="4" s="1"/>
  <c r="A7777" i="4" a="1"/>
  <c r="A7777" i="4" s="1"/>
  <c r="A7776" i="4" a="1"/>
  <c r="A7776" i="4" s="1"/>
  <c r="A7775" i="4" a="1"/>
  <c r="A7775" i="4" s="1"/>
  <c r="A7774" i="4" a="1"/>
  <c r="A7774" i="4" s="1"/>
  <c r="A7773" i="4" a="1"/>
  <c r="A7773" i="4" s="1"/>
  <c r="A7772" i="4" a="1"/>
  <c r="A7772" i="4" s="1"/>
  <c r="A7771" i="4" a="1"/>
  <c r="A7771" i="4" s="1"/>
  <c r="A7770" i="4" a="1"/>
  <c r="A7770" i="4" s="1"/>
  <c r="A7769" i="4" a="1"/>
  <c r="A7769" i="4" s="1"/>
  <c r="A7768" i="4" a="1"/>
  <c r="A7768" i="4" s="1"/>
  <c r="A7767" i="4" a="1"/>
  <c r="A7767" i="4" s="1"/>
  <c r="A7766" i="4" a="1"/>
  <c r="A7766" i="4" s="1"/>
  <c r="A7765" i="4" a="1"/>
  <c r="A7765" i="4" s="1"/>
  <c r="A7764" i="4" a="1"/>
  <c r="A7764" i="4" s="1"/>
  <c r="A7763" i="4" a="1"/>
  <c r="A7763" i="4" s="1"/>
  <c r="A7762" i="4" a="1"/>
  <c r="A7762" i="4" s="1"/>
  <c r="A7761" i="4" a="1"/>
  <c r="A7761" i="4" s="1"/>
  <c r="A7760" i="4" a="1"/>
  <c r="A7760" i="4" s="1"/>
  <c r="A7759" i="4" a="1"/>
  <c r="A7759" i="4" s="1"/>
  <c r="A7758" i="4" a="1"/>
  <c r="A7758" i="4" s="1"/>
  <c r="A7757" i="4" a="1"/>
  <c r="A7757" i="4" s="1"/>
  <c r="A7756" i="4" a="1"/>
  <c r="A7756" i="4" s="1"/>
  <c r="A7755" i="4" a="1"/>
  <c r="A7755" i="4" s="1"/>
  <c r="A7754" i="4" a="1"/>
  <c r="A7754" i="4" s="1"/>
  <c r="A7753" i="4" a="1"/>
  <c r="A7753" i="4" s="1"/>
  <c r="A7752" i="4" a="1"/>
  <c r="A7752" i="4" s="1"/>
  <c r="A7751" i="4" a="1"/>
  <c r="A7751" i="4" s="1"/>
  <c r="A7750" i="4" a="1"/>
  <c r="A7750" i="4" s="1"/>
  <c r="A7749" i="4" a="1"/>
  <c r="A7749" i="4" s="1"/>
  <c r="A7748" i="4" a="1"/>
  <c r="A7748" i="4" s="1"/>
  <c r="A7747" i="4" a="1"/>
  <c r="A7747" i="4" s="1"/>
  <c r="A7746" i="4" a="1"/>
  <c r="A7746" i="4" s="1"/>
  <c r="A7745" i="4" a="1"/>
  <c r="A7745" i="4" s="1"/>
  <c r="A7744" i="4" a="1"/>
  <c r="A7744" i="4" s="1"/>
  <c r="A7743" i="4" a="1"/>
  <c r="A7743" i="4" s="1"/>
  <c r="A7742" i="4" a="1"/>
  <c r="A7742" i="4" s="1"/>
  <c r="A7741" i="4" a="1"/>
  <c r="A7741" i="4" s="1"/>
  <c r="A7740" i="4" a="1"/>
  <c r="A7740" i="4" s="1"/>
  <c r="A7739" i="4" a="1"/>
  <c r="A7739" i="4" s="1"/>
  <c r="A7738" i="4" a="1"/>
  <c r="A7738" i="4" s="1"/>
  <c r="A7737" i="4" a="1"/>
  <c r="A7737" i="4" s="1"/>
  <c r="A7736" i="4" a="1"/>
  <c r="A7736" i="4" s="1"/>
  <c r="A7735" i="4" a="1"/>
  <c r="A7735" i="4" s="1"/>
  <c r="A7734" i="4" a="1"/>
  <c r="A7734" i="4" s="1"/>
  <c r="A7733" i="4" a="1"/>
  <c r="A7733" i="4" s="1"/>
  <c r="A7732" i="4" a="1"/>
  <c r="A7732" i="4" s="1"/>
  <c r="A7731" i="4" a="1"/>
  <c r="A7731" i="4" s="1"/>
  <c r="A7730" i="4" a="1"/>
  <c r="A7730" i="4" s="1"/>
  <c r="A7729" i="4" a="1"/>
  <c r="A7729" i="4" s="1"/>
  <c r="A7728" i="4" a="1"/>
  <c r="A7728" i="4" s="1"/>
  <c r="A7727" i="4" a="1"/>
  <c r="A7727" i="4" s="1"/>
  <c r="A7726" i="4" a="1"/>
  <c r="A7726" i="4" s="1"/>
  <c r="A7725" i="4" a="1"/>
  <c r="A7725" i="4" s="1"/>
  <c r="A7724" i="4" a="1"/>
  <c r="A7724" i="4" s="1"/>
  <c r="A7723" i="4" a="1"/>
  <c r="A7723" i="4" s="1"/>
  <c r="A7722" i="4" a="1"/>
  <c r="A7722" i="4" s="1"/>
  <c r="A7721" i="4" a="1"/>
  <c r="A7721" i="4" s="1"/>
  <c r="A7720" i="4" a="1"/>
  <c r="A7720" i="4" s="1"/>
  <c r="A7719" i="4" a="1"/>
  <c r="A7719" i="4" s="1"/>
  <c r="A7718" i="4" a="1"/>
  <c r="A7718" i="4" s="1"/>
  <c r="A7717" i="4" a="1"/>
  <c r="A7717" i="4" s="1"/>
  <c r="A7716" i="4" a="1"/>
  <c r="A7716" i="4" s="1"/>
  <c r="A7715" i="4" a="1"/>
  <c r="A7715" i="4" s="1"/>
  <c r="A7714" i="4" a="1"/>
  <c r="A7714" i="4" s="1"/>
  <c r="A7713" i="4" a="1"/>
  <c r="A7713" i="4" s="1"/>
  <c r="A7712" i="4" a="1"/>
  <c r="A7712" i="4" s="1"/>
  <c r="A7711" i="4" a="1"/>
  <c r="A7711" i="4" s="1"/>
  <c r="A7710" i="4" a="1"/>
  <c r="A7710" i="4" s="1"/>
  <c r="A7709" i="4" a="1"/>
  <c r="A7709" i="4" s="1"/>
  <c r="A7708" i="4" a="1"/>
  <c r="A7708" i="4" s="1"/>
  <c r="A7707" i="4" a="1"/>
  <c r="A7707" i="4" s="1"/>
  <c r="A7706" i="4" a="1"/>
  <c r="A7706" i="4" s="1"/>
  <c r="A7705" i="4" a="1"/>
  <c r="A7705" i="4" s="1"/>
  <c r="A7704" i="4" a="1"/>
  <c r="A7704" i="4" s="1"/>
  <c r="A7703" i="4" a="1"/>
  <c r="A7703" i="4" s="1"/>
  <c r="A7702" i="4" a="1"/>
  <c r="A7702" i="4" s="1"/>
  <c r="A7701" i="4" a="1"/>
  <c r="A7701" i="4" s="1"/>
  <c r="A7700" i="4" a="1"/>
  <c r="A7700" i="4" s="1"/>
  <c r="A7699" i="4" a="1"/>
  <c r="A7699" i="4" s="1"/>
  <c r="A7698" i="4" a="1"/>
  <c r="A7698" i="4" s="1"/>
  <c r="A7697" i="4" a="1"/>
  <c r="A7697" i="4" s="1"/>
  <c r="A7696" i="4" a="1"/>
  <c r="A7696" i="4" s="1"/>
  <c r="A7695" i="4" a="1"/>
  <c r="A7695" i="4" s="1"/>
  <c r="A7694" i="4" a="1"/>
  <c r="A7694" i="4" s="1"/>
  <c r="A7693" i="4" a="1"/>
  <c r="A7693" i="4" s="1"/>
  <c r="A7692" i="4" a="1"/>
  <c r="A7692" i="4" s="1"/>
  <c r="A7691" i="4" a="1"/>
  <c r="A7691" i="4" s="1"/>
  <c r="A7690" i="4" a="1"/>
  <c r="A7690" i="4" s="1"/>
  <c r="A7689" i="4" a="1"/>
  <c r="A7689" i="4" s="1"/>
  <c r="A7688" i="4" a="1"/>
  <c r="A7688" i="4" s="1"/>
  <c r="A7687" i="4" a="1"/>
  <c r="A7687" i="4" s="1"/>
  <c r="A7686" i="4" a="1"/>
  <c r="A7686" i="4" s="1"/>
  <c r="A7685" i="4" a="1"/>
  <c r="A7685" i="4" s="1"/>
  <c r="A7684" i="4" a="1"/>
  <c r="A7684" i="4" s="1"/>
  <c r="A7683" i="4" a="1"/>
  <c r="A7683" i="4" s="1"/>
  <c r="A7682" i="4" a="1"/>
  <c r="A7682" i="4" s="1"/>
  <c r="A7681" i="4" a="1"/>
  <c r="A7681" i="4" s="1"/>
  <c r="A7680" i="4" a="1"/>
  <c r="A7680" i="4" s="1"/>
  <c r="A7679" i="4" a="1"/>
  <c r="A7679" i="4" s="1"/>
  <c r="A7678" i="4" a="1"/>
  <c r="A7678" i="4" s="1"/>
  <c r="A7677" i="4" a="1"/>
  <c r="A7677" i="4" s="1"/>
  <c r="A7676" i="4" a="1"/>
  <c r="A7676" i="4" s="1"/>
  <c r="A7675" i="4" a="1"/>
  <c r="A7675" i="4" s="1"/>
  <c r="A7674" i="4" a="1"/>
  <c r="A7674" i="4" s="1"/>
  <c r="A7673" i="4" a="1"/>
  <c r="A7673" i="4" s="1"/>
  <c r="A7672" i="4" a="1"/>
  <c r="A7672" i="4" s="1"/>
  <c r="A7671" i="4" a="1"/>
  <c r="A7671" i="4" s="1"/>
  <c r="A7670" i="4" a="1"/>
  <c r="A7670" i="4" s="1"/>
  <c r="A7669" i="4" a="1"/>
  <c r="A7669" i="4" s="1"/>
  <c r="A7668" i="4" a="1"/>
  <c r="A7668" i="4" s="1"/>
  <c r="A7667" i="4" a="1"/>
  <c r="A7667" i="4" s="1"/>
  <c r="A7666" i="4" a="1"/>
  <c r="A7666" i="4" s="1"/>
  <c r="A7665" i="4" a="1"/>
  <c r="A7665" i="4" s="1"/>
  <c r="A7664" i="4" a="1"/>
  <c r="A7664" i="4" s="1"/>
  <c r="A7663" i="4" a="1"/>
  <c r="A7663" i="4" s="1"/>
  <c r="A7662" i="4" a="1"/>
  <c r="A7662" i="4" s="1"/>
  <c r="A7661" i="4" a="1"/>
  <c r="A7661" i="4" s="1"/>
  <c r="A7660" i="4" a="1"/>
  <c r="A7660" i="4" s="1"/>
  <c r="A7659" i="4" a="1"/>
  <c r="A7659" i="4" s="1"/>
  <c r="A7658" i="4" a="1"/>
  <c r="A7658" i="4" s="1"/>
  <c r="A7657" i="4" a="1"/>
  <c r="A7657" i="4" s="1"/>
  <c r="A7656" i="4" a="1"/>
  <c r="A7656" i="4" s="1"/>
  <c r="A7655" i="4" a="1"/>
  <c r="A7655" i="4" s="1"/>
  <c r="A7654" i="4" a="1"/>
  <c r="A7654" i="4" s="1"/>
  <c r="A7653" i="4" a="1"/>
  <c r="A7653" i="4" s="1"/>
  <c r="A7652" i="4" a="1"/>
  <c r="A7652" i="4" s="1"/>
  <c r="A7651" i="4" a="1"/>
  <c r="A7651" i="4" s="1"/>
  <c r="A7650" i="4" a="1"/>
  <c r="A7650" i="4" s="1"/>
  <c r="A7649" i="4" a="1"/>
  <c r="A7649" i="4" s="1"/>
  <c r="A7648" i="4" a="1"/>
  <c r="A7648" i="4" s="1"/>
  <c r="A7647" i="4" a="1"/>
  <c r="A7647" i="4" s="1"/>
  <c r="A7646" i="4" a="1"/>
  <c r="A7646" i="4" s="1"/>
  <c r="A7645" i="4" a="1"/>
  <c r="A7645" i="4" s="1"/>
  <c r="A7644" i="4" a="1"/>
  <c r="A7644" i="4" s="1"/>
  <c r="A7643" i="4" a="1"/>
  <c r="A7643" i="4" s="1"/>
  <c r="A7642" i="4" a="1"/>
  <c r="A7642" i="4" s="1"/>
  <c r="A7641" i="4" a="1"/>
  <c r="A7641" i="4" s="1"/>
  <c r="A7640" i="4" a="1"/>
  <c r="A7640" i="4" s="1"/>
  <c r="A7639" i="4" a="1"/>
  <c r="A7639" i="4" s="1"/>
  <c r="A7638" i="4" a="1"/>
  <c r="A7638" i="4" s="1"/>
  <c r="A7637" i="4" a="1"/>
  <c r="A7637" i="4" s="1"/>
  <c r="A7636" i="4" a="1"/>
  <c r="A7636" i="4" s="1"/>
  <c r="A7635" i="4" a="1"/>
  <c r="A7635" i="4" s="1"/>
  <c r="A7634" i="4" a="1"/>
  <c r="A7634" i="4" s="1"/>
  <c r="A7633" i="4" a="1"/>
  <c r="A7633" i="4" s="1"/>
  <c r="A7632" i="4" a="1"/>
  <c r="A7632" i="4" s="1"/>
  <c r="A7631" i="4" a="1"/>
  <c r="A7631" i="4" s="1"/>
  <c r="A7630" i="4" a="1"/>
  <c r="A7630" i="4" s="1"/>
  <c r="A7629" i="4" a="1"/>
  <c r="A7629" i="4" s="1"/>
  <c r="A7628" i="4" a="1"/>
  <c r="A7628" i="4" s="1"/>
  <c r="A7627" i="4" a="1"/>
  <c r="A7627" i="4" s="1"/>
  <c r="A7626" i="4" a="1"/>
  <c r="A7626" i="4" s="1"/>
  <c r="A7625" i="4" a="1"/>
  <c r="A7625" i="4" s="1"/>
  <c r="A7624" i="4" a="1"/>
  <c r="A7624" i="4" s="1"/>
  <c r="A7623" i="4" a="1"/>
  <c r="A7623" i="4" s="1"/>
  <c r="A7622" i="4" a="1"/>
  <c r="A7622" i="4" s="1"/>
  <c r="A7621" i="4" a="1"/>
  <c r="A7621" i="4" s="1"/>
  <c r="A7620" i="4" a="1"/>
  <c r="A7620" i="4" s="1"/>
  <c r="A7619" i="4" a="1"/>
  <c r="A7619" i="4" s="1"/>
  <c r="A7618" i="4" a="1"/>
  <c r="A7618" i="4" s="1"/>
  <c r="A7617" i="4" a="1"/>
  <c r="A7617" i="4" s="1"/>
  <c r="A7616" i="4" a="1"/>
  <c r="A7616" i="4" s="1"/>
  <c r="A7615" i="4" a="1"/>
  <c r="A7615" i="4" s="1"/>
  <c r="A7614" i="4" a="1"/>
  <c r="A7614" i="4" s="1"/>
  <c r="A7613" i="4" a="1"/>
  <c r="A7613" i="4" s="1"/>
  <c r="A7612" i="4" a="1"/>
  <c r="A7612" i="4" s="1"/>
  <c r="A7611" i="4" a="1"/>
  <c r="A7611" i="4" s="1"/>
  <c r="A7610" i="4" a="1"/>
  <c r="A7610" i="4" s="1"/>
  <c r="A7609" i="4" a="1"/>
  <c r="A7609" i="4" s="1"/>
  <c r="A7608" i="4" a="1"/>
  <c r="A7608" i="4" s="1"/>
  <c r="A7607" i="4" a="1"/>
  <c r="A7607" i="4" s="1"/>
  <c r="A7606" i="4" a="1"/>
  <c r="A7606" i="4" s="1"/>
  <c r="A7605" i="4" a="1"/>
  <c r="A7605" i="4" s="1"/>
  <c r="A7604" i="4" a="1"/>
  <c r="A7604" i="4" s="1"/>
  <c r="A7603" i="4" a="1"/>
  <c r="A7603" i="4" s="1"/>
  <c r="A7602" i="4" a="1"/>
  <c r="A7602" i="4" s="1"/>
  <c r="A7601" i="4" a="1"/>
  <c r="A7601" i="4" s="1"/>
  <c r="A7600" i="4" a="1"/>
  <c r="A7600" i="4" s="1"/>
  <c r="A7599" i="4" a="1"/>
  <c r="A7599" i="4" s="1"/>
  <c r="A7598" i="4" a="1"/>
  <c r="A7598" i="4" s="1"/>
  <c r="A7597" i="4" a="1"/>
  <c r="A7597" i="4" s="1"/>
  <c r="A7596" i="4" a="1"/>
  <c r="A7596" i="4" s="1"/>
  <c r="A7595" i="4" a="1"/>
  <c r="A7595" i="4" s="1"/>
  <c r="A7594" i="4" a="1"/>
  <c r="A7594" i="4" s="1"/>
  <c r="A7593" i="4" a="1"/>
  <c r="A7593" i="4" s="1"/>
  <c r="A7592" i="4" a="1"/>
  <c r="A7592" i="4" s="1"/>
  <c r="A7591" i="4" a="1"/>
  <c r="A7591" i="4" s="1"/>
  <c r="A7590" i="4" a="1"/>
  <c r="A7590" i="4" s="1"/>
  <c r="A7589" i="4" a="1"/>
  <c r="A7589" i="4" s="1"/>
  <c r="A7588" i="4" a="1"/>
  <c r="A7588" i="4" s="1"/>
  <c r="A7587" i="4" a="1"/>
  <c r="A7587" i="4" s="1"/>
  <c r="A7586" i="4" a="1"/>
  <c r="A7586" i="4" s="1"/>
  <c r="A7585" i="4" a="1"/>
  <c r="A7585" i="4" s="1"/>
  <c r="A7584" i="4" a="1"/>
  <c r="A7584" i="4" s="1"/>
  <c r="A7583" i="4" a="1"/>
  <c r="A7583" i="4" s="1"/>
  <c r="A7582" i="4" a="1"/>
  <c r="A7582" i="4" s="1"/>
  <c r="A7581" i="4" a="1"/>
  <c r="A7581" i="4" s="1"/>
  <c r="A7580" i="4" a="1"/>
  <c r="A7580" i="4" s="1"/>
  <c r="A7579" i="4" a="1"/>
  <c r="A7579" i="4" s="1"/>
  <c r="A7578" i="4" a="1"/>
  <c r="A7578" i="4" s="1"/>
  <c r="A7577" i="4" a="1"/>
  <c r="A7577" i="4" s="1"/>
  <c r="A7576" i="4" a="1"/>
  <c r="A7576" i="4" s="1"/>
  <c r="A7575" i="4" a="1"/>
  <c r="A7575" i="4" s="1"/>
  <c r="A7574" i="4" a="1"/>
  <c r="A7574" i="4" s="1"/>
  <c r="A7573" i="4" a="1"/>
  <c r="A7573" i="4" s="1"/>
  <c r="A7572" i="4" a="1"/>
  <c r="A7572" i="4" s="1"/>
  <c r="A7571" i="4" a="1"/>
  <c r="A7571" i="4" s="1"/>
  <c r="A7570" i="4" a="1"/>
  <c r="A7570" i="4" s="1"/>
  <c r="A7569" i="4" a="1"/>
  <c r="A7569" i="4" s="1"/>
  <c r="A7568" i="4" a="1"/>
  <c r="A7568" i="4" s="1"/>
  <c r="A7567" i="4" a="1"/>
  <c r="A7567" i="4" s="1"/>
  <c r="A7566" i="4" a="1"/>
  <c r="A7566" i="4" s="1"/>
  <c r="A7565" i="4" a="1"/>
  <c r="A7565" i="4" s="1"/>
  <c r="A7564" i="4" a="1"/>
  <c r="A7564" i="4" s="1"/>
  <c r="A7563" i="4" a="1"/>
  <c r="A7563" i="4" s="1"/>
  <c r="A7562" i="4" a="1"/>
  <c r="A7562" i="4" s="1"/>
  <c r="A7561" i="4" a="1"/>
  <c r="A7561" i="4" s="1"/>
  <c r="A7560" i="4" a="1"/>
  <c r="A7560" i="4" s="1"/>
  <c r="A7559" i="4" a="1"/>
  <c r="A7559" i="4" s="1"/>
  <c r="A7558" i="4" a="1"/>
  <c r="A7558" i="4" s="1"/>
  <c r="A7557" i="4" a="1"/>
  <c r="A7557" i="4" s="1"/>
  <c r="A7556" i="4" a="1"/>
  <c r="A7556" i="4" s="1"/>
  <c r="A7555" i="4" a="1"/>
  <c r="A7555" i="4" s="1"/>
  <c r="A7554" i="4" a="1"/>
  <c r="A7554" i="4" s="1"/>
  <c r="A7553" i="4" a="1"/>
  <c r="A7553" i="4" s="1"/>
  <c r="A7552" i="4" a="1"/>
  <c r="A7552" i="4" s="1"/>
  <c r="A7551" i="4" a="1"/>
  <c r="A7551" i="4" s="1"/>
  <c r="A7550" i="4" a="1"/>
  <c r="A7550" i="4" s="1"/>
  <c r="A7549" i="4" a="1"/>
  <c r="A7549" i="4" s="1"/>
  <c r="A7548" i="4" a="1"/>
  <c r="A7548" i="4" s="1"/>
  <c r="A7547" i="4" a="1"/>
  <c r="A7547" i="4" s="1"/>
  <c r="A7546" i="4" a="1"/>
  <c r="A7546" i="4" s="1"/>
  <c r="A7545" i="4" a="1"/>
  <c r="A7545" i="4" s="1"/>
  <c r="A7544" i="4" a="1"/>
  <c r="A7544" i="4" s="1"/>
  <c r="A7543" i="4" a="1"/>
  <c r="A7543" i="4" s="1"/>
  <c r="A7542" i="4" a="1"/>
  <c r="A7542" i="4" s="1"/>
  <c r="A7541" i="4" a="1"/>
  <c r="A7541" i="4" s="1"/>
  <c r="A7540" i="4" a="1"/>
  <c r="A7540" i="4" s="1"/>
  <c r="A7539" i="4" a="1"/>
  <c r="A7539" i="4" s="1"/>
  <c r="A7538" i="4" a="1"/>
  <c r="A7538" i="4" s="1"/>
  <c r="A7537" i="4" a="1"/>
  <c r="A7537" i="4" s="1"/>
  <c r="A7536" i="4" a="1"/>
  <c r="A7536" i="4" s="1"/>
  <c r="A7535" i="4" a="1"/>
  <c r="A7535" i="4" s="1"/>
  <c r="A7534" i="4" a="1"/>
  <c r="A7534" i="4" s="1"/>
  <c r="A7533" i="4" a="1"/>
  <c r="A7533" i="4" s="1"/>
  <c r="A7532" i="4" a="1"/>
  <c r="A7532" i="4" s="1"/>
  <c r="A7531" i="4" a="1"/>
  <c r="A7531" i="4" s="1"/>
  <c r="A7530" i="4" a="1"/>
  <c r="A7530" i="4" s="1"/>
  <c r="A7529" i="4" a="1"/>
  <c r="A7529" i="4" s="1"/>
  <c r="A7528" i="4" a="1"/>
  <c r="A7528" i="4" s="1"/>
  <c r="A7527" i="4" a="1"/>
  <c r="A7527" i="4" s="1"/>
  <c r="A7526" i="4" a="1"/>
  <c r="A7526" i="4" s="1"/>
  <c r="A7525" i="4" a="1"/>
  <c r="A7525" i="4" s="1"/>
  <c r="A7524" i="4" a="1"/>
  <c r="A7524" i="4" s="1"/>
  <c r="A7523" i="4" a="1"/>
  <c r="A7523" i="4" s="1"/>
  <c r="A7522" i="4" a="1"/>
  <c r="A7522" i="4" s="1"/>
  <c r="A7521" i="4" a="1"/>
  <c r="A7521" i="4" s="1"/>
  <c r="A7520" i="4" a="1"/>
  <c r="A7520" i="4" s="1"/>
  <c r="A7519" i="4" a="1"/>
  <c r="A7519" i="4" s="1"/>
  <c r="A7518" i="4" a="1"/>
  <c r="A7518" i="4" s="1"/>
  <c r="A7517" i="4" a="1"/>
  <c r="A7517" i="4" s="1"/>
  <c r="A7516" i="4" a="1"/>
  <c r="A7516" i="4" s="1"/>
  <c r="A7515" i="4" a="1"/>
  <c r="A7515" i="4" s="1"/>
  <c r="A7514" i="4" a="1"/>
  <c r="A7514" i="4" s="1"/>
  <c r="A7513" i="4" a="1"/>
  <c r="A7513" i="4" s="1"/>
  <c r="A7512" i="4" a="1"/>
  <c r="A7512" i="4" s="1"/>
  <c r="A7511" i="4" a="1"/>
  <c r="A7511" i="4" s="1"/>
  <c r="A7510" i="4" a="1"/>
  <c r="A7510" i="4" s="1"/>
  <c r="A7509" i="4" a="1"/>
  <c r="A7509" i="4" s="1"/>
  <c r="A7508" i="4" a="1"/>
  <c r="A7508" i="4" s="1"/>
  <c r="A7507" i="4" a="1"/>
  <c r="A7507" i="4" s="1"/>
  <c r="A7506" i="4" a="1"/>
  <c r="A7506" i="4" s="1"/>
  <c r="A7505" i="4" a="1"/>
  <c r="A7505" i="4" s="1"/>
  <c r="A7504" i="4" a="1"/>
  <c r="A7504" i="4" s="1"/>
  <c r="A7503" i="4" a="1"/>
  <c r="A7503" i="4" s="1"/>
  <c r="A7502" i="4" a="1"/>
  <c r="A7502" i="4" s="1"/>
  <c r="A7501" i="4" a="1"/>
  <c r="A7501" i="4" s="1"/>
  <c r="A7500" i="4" a="1"/>
  <c r="A7500" i="4" s="1"/>
  <c r="A7499" i="4" a="1"/>
  <c r="A7499" i="4" s="1"/>
  <c r="A7498" i="4" a="1"/>
  <c r="A7498" i="4" s="1"/>
  <c r="A7497" i="4" a="1"/>
  <c r="A7497" i="4" s="1"/>
  <c r="A7496" i="4" a="1"/>
  <c r="A7496" i="4" s="1"/>
  <c r="A7495" i="4" a="1"/>
  <c r="A7495" i="4" s="1"/>
  <c r="A7494" i="4" a="1"/>
  <c r="A7494" i="4" s="1"/>
  <c r="A7493" i="4" a="1"/>
  <c r="A7493" i="4" s="1"/>
  <c r="A7492" i="4" a="1"/>
  <c r="A7492" i="4" s="1"/>
  <c r="A7491" i="4" a="1"/>
  <c r="A7491" i="4" s="1"/>
  <c r="A7490" i="4" a="1"/>
  <c r="A7490" i="4" s="1"/>
  <c r="A7489" i="4" a="1"/>
  <c r="A7489" i="4" s="1"/>
  <c r="A7488" i="4" a="1"/>
  <c r="A7488" i="4" s="1"/>
  <c r="A7487" i="4" a="1"/>
  <c r="A7487" i="4" s="1"/>
  <c r="A7486" i="4" a="1"/>
  <c r="A7486" i="4" s="1"/>
  <c r="A7485" i="4" a="1"/>
  <c r="A7485" i="4" s="1"/>
  <c r="A7484" i="4" a="1"/>
  <c r="A7484" i="4" s="1"/>
  <c r="A7483" i="4" a="1"/>
  <c r="A7483" i="4" s="1"/>
  <c r="A7482" i="4" a="1"/>
  <c r="A7482" i="4" s="1"/>
  <c r="A7481" i="4" a="1"/>
  <c r="A7481" i="4" s="1"/>
  <c r="A7480" i="4" a="1"/>
  <c r="A7480" i="4" s="1"/>
  <c r="A7479" i="4" a="1"/>
  <c r="A7479" i="4" s="1"/>
  <c r="A7478" i="4" a="1"/>
  <c r="A7478" i="4" s="1"/>
  <c r="A7477" i="4" a="1"/>
  <c r="A7477" i="4" s="1"/>
  <c r="A7476" i="4" a="1"/>
  <c r="A7476" i="4" s="1"/>
  <c r="A7475" i="4" a="1"/>
  <c r="A7475" i="4" s="1"/>
  <c r="A7474" i="4" a="1"/>
  <c r="A7474" i="4" s="1"/>
  <c r="A7473" i="4" a="1"/>
  <c r="A7473" i="4" s="1"/>
  <c r="A7472" i="4" a="1"/>
  <c r="A7472" i="4" s="1"/>
  <c r="A7471" i="4" a="1"/>
  <c r="A7471" i="4" s="1"/>
  <c r="A7470" i="4" a="1"/>
  <c r="A7470" i="4" s="1"/>
  <c r="A7469" i="4" a="1"/>
  <c r="A7469" i="4" s="1"/>
  <c r="A7468" i="4" a="1"/>
  <c r="A7468" i="4" s="1"/>
  <c r="A7467" i="4" a="1"/>
  <c r="A7467" i="4" s="1"/>
  <c r="A7466" i="4" a="1"/>
  <c r="A7466" i="4" s="1"/>
  <c r="A7465" i="4" a="1"/>
  <c r="A7465" i="4" s="1"/>
  <c r="A7464" i="4" a="1"/>
  <c r="A7464" i="4" s="1"/>
  <c r="A7463" i="4" a="1"/>
  <c r="A7463" i="4" s="1"/>
  <c r="A7462" i="4" a="1"/>
  <c r="A7462" i="4" s="1"/>
  <c r="A7461" i="4" a="1"/>
  <c r="A7461" i="4" s="1"/>
  <c r="A7460" i="4" a="1"/>
  <c r="A7460" i="4" s="1"/>
  <c r="A7459" i="4" a="1"/>
  <c r="A7459" i="4" s="1"/>
  <c r="A7458" i="4" a="1"/>
  <c r="A7458" i="4" s="1"/>
  <c r="A7457" i="4" a="1"/>
  <c r="A7457" i="4" s="1"/>
  <c r="A7456" i="4" a="1"/>
  <c r="A7456" i="4" s="1"/>
  <c r="A7455" i="4" a="1"/>
  <c r="A7455" i="4" s="1"/>
  <c r="A7454" i="4" a="1"/>
  <c r="A7454" i="4" s="1"/>
  <c r="A7453" i="4" a="1"/>
  <c r="A7453" i="4" s="1"/>
  <c r="A7452" i="4" a="1"/>
  <c r="A7452" i="4" s="1"/>
  <c r="A7451" i="4" a="1"/>
  <c r="A7451" i="4" s="1"/>
  <c r="A7450" i="4" a="1"/>
  <c r="A7450" i="4" s="1"/>
  <c r="A7449" i="4" a="1"/>
  <c r="A7449" i="4" s="1"/>
  <c r="A7448" i="4" a="1"/>
  <c r="A7448" i="4" s="1"/>
  <c r="A7447" i="4" a="1"/>
  <c r="A7447" i="4" s="1"/>
  <c r="A7446" i="4" a="1"/>
  <c r="A7446" i="4" s="1"/>
  <c r="A7445" i="4" a="1"/>
  <c r="A7445" i="4" s="1"/>
  <c r="A7444" i="4" a="1"/>
  <c r="A7444" i="4" s="1"/>
  <c r="A7443" i="4" a="1"/>
  <c r="A7443" i="4" s="1"/>
  <c r="A7442" i="4" a="1"/>
  <c r="A7442" i="4" s="1"/>
  <c r="A7441" i="4" a="1"/>
  <c r="A7441" i="4" s="1"/>
  <c r="A7440" i="4" a="1"/>
  <c r="A7440" i="4" s="1"/>
  <c r="A7439" i="4" a="1"/>
  <c r="A7439" i="4" s="1"/>
  <c r="A7438" i="4" a="1"/>
  <c r="A7438" i="4" s="1"/>
  <c r="A7437" i="4" a="1"/>
  <c r="A7437" i="4" s="1"/>
  <c r="A7436" i="4" a="1"/>
  <c r="A7436" i="4" s="1"/>
  <c r="A7435" i="4" a="1"/>
  <c r="A7435" i="4" s="1"/>
  <c r="A7434" i="4" a="1"/>
  <c r="A7434" i="4" s="1"/>
  <c r="A7433" i="4" a="1"/>
  <c r="A7433" i="4" s="1"/>
  <c r="A7432" i="4" a="1"/>
  <c r="A7432" i="4" s="1"/>
  <c r="A7431" i="4" a="1"/>
  <c r="A7431" i="4" s="1"/>
  <c r="A7430" i="4" a="1"/>
  <c r="A7430" i="4" s="1"/>
  <c r="A7429" i="4" a="1"/>
  <c r="A7429" i="4" s="1"/>
  <c r="A7428" i="4" a="1"/>
  <c r="A7428" i="4" s="1"/>
  <c r="A7427" i="4" a="1"/>
  <c r="A7427" i="4" s="1"/>
  <c r="A7426" i="4" a="1"/>
  <c r="A7426" i="4" s="1"/>
  <c r="A7425" i="4" a="1"/>
  <c r="A7425" i="4" s="1"/>
  <c r="A7424" i="4" a="1"/>
  <c r="A7424" i="4" s="1"/>
  <c r="A7423" i="4" a="1"/>
  <c r="A7423" i="4" s="1"/>
  <c r="A7422" i="4" a="1"/>
  <c r="A7422" i="4" s="1"/>
  <c r="A7421" i="4" a="1"/>
  <c r="A7421" i="4" s="1"/>
  <c r="A7420" i="4" a="1"/>
  <c r="A7420" i="4" s="1"/>
  <c r="A7419" i="4" a="1"/>
  <c r="A7419" i="4" s="1"/>
  <c r="A7418" i="4" a="1"/>
  <c r="A7418" i="4" s="1"/>
  <c r="A7417" i="4" a="1"/>
  <c r="A7417" i="4" s="1"/>
  <c r="A7416" i="4" a="1"/>
  <c r="A7416" i="4" s="1"/>
  <c r="A7415" i="4" a="1"/>
  <c r="A7415" i="4" s="1"/>
  <c r="A7414" i="4" a="1"/>
  <c r="A7414" i="4" s="1"/>
  <c r="A7413" i="4" a="1"/>
  <c r="A7413" i="4" s="1"/>
  <c r="A7412" i="4" a="1"/>
  <c r="A7412" i="4" s="1"/>
  <c r="A7411" i="4" a="1"/>
  <c r="A7411" i="4" s="1"/>
  <c r="A7410" i="4" a="1"/>
  <c r="A7410" i="4" s="1"/>
  <c r="A7409" i="4" a="1"/>
  <c r="A7409" i="4" s="1"/>
  <c r="A7408" i="4" a="1"/>
  <c r="A7408" i="4" s="1"/>
  <c r="A7407" i="4" a="1"/>
  <c r="A7407" i="4" s="1"/>
  <c r="A7406" i="4" a="1"/>
  <c r="A7406" i="4" s="1"/>
  <c r="A7405" i="4" a="1"/>
  <c r="A7405" i="4" s="1"/>
  <c r="A7404" i="4" a="1"/>
  <c r="A7404" i="4" s="1"/>
  <c r="A7403" i="4" a="1"/>
  <c r="A7403" i="4" s="1"/>
  <c r="A7402" i="4" a="1"/>
  <c r="A7402" i="4" s="1"/>
  <c r="A7401" i="4" a="1"/>
  <c r="A7401" i="4" s="1"/>
  <c r="A7400" i="4" a="1"/>
  <c r="A7400" i="4" s="1"/>
  <c r="A7399" i="4" a="1"/>
  <c r="A7399" i="4" s="1"/>
  <c r="A7398" i="4" a="1"/>
  <c r="A7398" i="4" s="1"/>
  <c r="A7397" i="4" a="1"/>
  <c r="A7397" i="4" s="1"/>
  <c r="A7396" i="4" a="1"/>
  <c r="A7396" i="4" s="1"/>
  <c r="A7395" i="4" a="1"/>
  <c r="A7395" i="4" s="1"/>
  <c r="A7394" i="4" a="1"/>
  <c r="A7394" i="4" s="1"/>
  <c r="A7393" i="4" a="1"/>
  <c r="A7393" i="4" s="1"/>
  <c r="A7392" i="4" a="1"/>
  <c r="A7392" i="4" s="1"/>
  <c r="A7391" i="4" a="1"/>
  <c r="A7391" i="4" s="1"/>
  <c r="A7390" i="4" a="1"/>
  <c r="A7390" i="4" s="1"/>
  <c r="A7389" i="4" a="1"/>
  <c r="A7389" i="4" s="1"/>
  <c r="A7388" i="4" a="1"/>
  <c r="A7388" i="4" s="1"/>
  <c r="A7387" i="4" a="1"/>
  <c r="A7387" i="4" s="1"/>
  <c r="A7386" i="4" a="1"/>
  <c r="A7386" i="4" s="1"/>
  <c r="A7385" i="4" a="1"/>
  <c r="A7385" i="4" s="1"/>
  <c r="A7384" i="4" a="1"/>
  <c r="A7384" i="4" s="1"/>
  <c r="A7383" i="4" a="1"/>
  <c r="A7383" i="4" s="1"/>
  <c r="A7382" i="4" a="1"/>
  <c r="A7382" i="4" s="1"/>
  <c r="A7381" i="4" a="1"/>
  <c r="A7381" i="4" s="1"/>
  <c r="A7380" i="4" a="1"/>
  <c r="A7380" i="4" s="1"/>
  <c r="A7379" i="4" a="1"/>
  <c r="A7379" i="4" s="1"/>
  <c r="A7378" i="4" a="1"/>
  <c r="A7378" i="4" s="1"/>
  <c r="A7377" i="4" a="1"/>
  <c r="A7377" i="4" s="1"/>
  <c r="A7376" i="4" a="1"/>
  <c r="A7376" i="4" s="1"/>
  <c r="A7375" i="4" a="1"/>
  <c r="A7375" i="4" s="1"/>
  <c r="A7374" i="4" a="1"/>
  <c r="A7374" i="4" s="1"/>
  <c r="A7373" i="4" a="1"/>
  <c r="A7373" i="4" s="1"/>
  <c r="A7372" i="4" a="1"/>
  <c r="A7372" i="4" s="1"/>
  <c r="A7371" i="4" a="1"/>
  <c r="A7371" i="4" s="1"/>
  <c r="A7370" i="4" a="1"/>
  <c r="A7370" i="4" s="1"/>
  <c r="A7369" i="4" a="1"/>
  <c r="A7369" i="4" s="1"/>
  <c r="A7368" i="4" a="1"/>
  <c r="A7368" i="4" s="1"/>
  <c r="A7367" i="4" a="1"/>
  <c r="A7367" i="4" s="1"/>
  <c r="A7366" i="4" a="1"/>
  <c r="A7366" i="4" s="1"/>
  <c r="A7365" i="4" a="1"/>
  <c r="A7365" i="4" s="1"/>
  <c r="A7364" i="4" a="1"/>
  <c r="A7364" i="4" s="1"/>
  <c r="A7363" i="4" a="1"/>
  <c r="A7363" i="4" s="1"/>
  <c r="A7362" i="4" a="1"/>
  <c r="A7362" i="4" s="1"/>
  <c r="A7361" i="4" a="1"/>
  <c r="A7361" i="4" s="1"/>
  <c r="A7360" i="4" a="1"/>
  <c r="A7360" i="4" s="1"/>
  <c r="A7359" i="4" a="1"/>
  <c r="A7359" i="4" s="1"/>
  <c r="A7358" i="4" a="1"/>
  <c r="A7358" i="4" s="1"/>
  <c r="A7357" i="4" a="1"/>
  <c r="A7357" i="4" s="1"/>
  <c r="A7356" i="4" a="1"/>
  <c r="A7356" i="4" s="1"/>
  <c r="A7355" i="4" a="1"/>
  <c r="A7355" i="4" s="1"/>
  <c r="A7354" i="4" a="1"/>
  <c r="A7354" i="4" s="1"/>
  <c r="A7353" i="4" a="1"/>
  <c r="A7353" i="4" s="1"/>
  <c r="A7352" i="4" a="1"/>
  <c r="A7352" i="4" s="1"/>
  <c r="A7351" i="4" a="1"/>
  <c r="A7351" i="4" s="1"/>
  <c r="A7350" i="4" a="1"/>
  <c r="A7350" i="4" s="1"/>
  <c r="A7349" i="4" a="1"/>
  <c r="A7349" i="4" s="1"/>
  <c r="A7348" i="4" a="1"/>
  <c r="A7348" i="4" s="1"/>
  <c r="A7347" i="4" a="1"/>
  <c r="A7347" i="4" s="1"/>
  <c r="A7346" i="4" a="1"/>
  <c r="A7346" i="4" s="1"/>
  <c r="A7345" i="4" a="1"/>
  <c r="A7345" i="4" s="1"/>
  <c r="A7344" i="4" a="1"/>
  <c r="A7344" i="4" s="1"/>
  <c r="A7343" i="4" a="1"/>
  <c r="A7343" i="4" s="1"/>
  <c r="A7342" i="4" a="1"/>
  <c r="A7342" i="4" s="1"/>
  <c r="A7341" i="4" a="1"/>
  <c r="A7341" i="4" s="1"/>
  <c r="A7340" i="4" a="1"/>
  <c r="A7340" i="4" s="1"/>
  <c r="A7339" i="4" a="1"/>
  <c r="A7339" i="4" s="1"/>
  <c r="A7338" i="4" a="1"/>
  <c r="A7338" i="4" s="1"/>
  <c r="A7337" i="4" a="1"/>
  <c r="A7337" i="4" s="1"/>
  <c r="A7336" i="4" a="1"/>
  <c r="A7336" i="4" s="1"/>
  <c r="A7335" i="4" a="1"/>
  <c r="A7335" i="4" s="1"/>
  <c r="A7334" i="4" a="1"/>
  <c r="A7334" i="4" s="1"/>
  <c r="A7333" i="4" a="1"/>
  <c r="A7333" i="4" s="1"/>
  <c r="A7332" i="4" a="1"/>
  <c r="A7332" i="4" s="1"/>
  <c r="A7331" i="4" a="1"/>
  <c r="A7331" i="4" s="1"/>
  <c r="A7330" i="4" a="1"/>
  <c r="A7330" i="4" s="1"/>
  <c r="A7329" i="4" a="1"/>
  <c r="A7329" i="4" s="1"/>
  <c r="A7328" i="4" a="1"/>
  <c r="A7328" i="4" s="1"/>
  <c r="A7327" i="4" a="1"/>
  <c r="A7327" i="4" s="1"/>
  <c r="A7326" i="4" a="1"/>
  <c r="A7326" i="4" s="1"/>
  <c r="A7325" i="4" a="1"/>
  <c r="A7325" i="4" s="1"/>
  <c r="A7324" i="4" a="1"/>
  <c r="A7324" i="4" s="1"/>
  <c r="A7323" i="4" a="1"/>
  <c r="A7323" i="4" s="1"/>
  <c r="A7322" i="4" a="1"/>
  <c r="A7322" i="4" s="1"/>
  <c r="A7321" i="4" a="1"/>
  <c r="A7321" i="4" s="1"/>
  <c r="A7320" i="4" a="1"/>
  <c r="A7320" i="4" s="1"/>
  <c r="A7319" i="4" a="1"/>
  <c r="A7319" i="4" s="1"/>
  <c r="A7318" i="4" a="1"/>
  <c r="A7318" i="4" s="1"/>
  <c r="A7317" i="4" a="1"/>
  <c r="A7317" i="4" s="1"/>
  <c r="A7316" i="4" a="1"/>
  <c r="A7316" i="4" s="1"/>
  <c r="A7315" i="4" a="1"/>
  <c r="A7315" i="4" s="1"/>
  <c r="A7314" i="4" a="1"/>
  <c r="A7314" i="4" s="1"/>
  <c r="A7313" i="4" a="1"/>
  <c r="A7313" i="4" s="1"/>
  <c r="A7312" i="4" a="1"/>
  <c r="A7312" i="4" s="1"/>
  <c r="A7311" i="4" a="1"/>
  <c r="A7311" i="4" s="1"/>
  <c r="A7310" i="4" a="1"/>
  <c r="A7310" i="4" s="1"/>
  <c r="A7309" i="4" a="1"/>
  <c r="A7309" i="4" s="1"/>
  <c r="A7308" i="4" a="1"/>
  <c r="A7308" i="4" s="1"/>
  <c r="A7307" i="4" a="1"/>
  <c r="A7307" i="4" s="1"/>
  <c r="A7306" i="4" a="1"/>
  <c r="A7306" i="4" s="1"/>
  <c r="A7305" i="4" a="1"/>
  <c r="A7305" i="4" s="1"/>
  <c r="A7304" i="4" a="1"/>
  <c r="A7304" i="4" s="1"/>
  <c r="A7303" i="4" a="1"/>
  <c r="A7303" i="4" s="1"/>
  <c r="A7302" i="4" a="1"/>
  <c r="A7302" i="4" s="1"/>
  <c r="A7301" i="4" a="1"/>
  <c r="A7301" i="4" s="1"/>
  <c r="A7300" i="4" a="1"/>
  <c r="A7300" i="4" s="1"/>
  <c r="A7299" i="4" a="1"/>
  <c r="A7299" i="4" s="1"/>
  <c r="A7298" i="4" a="1"/>
  <c r="A7298" i="4" s="1"/>
  <c r="A7297" i="4" a="1"/>
  <c r="A7297" i="4" s="1"/>
  <c r="A7296" i="4" a="1"/>
  <c r="A7296" i="4" s="1"/>
  <c r="A7295" i="4" a="1"/>
  <c r="A7295" i="4" s="1"/>
  <c r="A7294" i="4" a="1"/>
  <c r="A7294" i="4" s="1"/>
  <c r="A7293" i="4" a="1"/>
  <c r="A7293" i="4" s="1"/>
  <c r="A7292" i="4" a="1"/>
  <c r="A7292" i="4" s="1"/>
  <c r="A7291" i="4" a="1"/>
  <c r="A7291" i="4" s="1"/>
  <c r="A7290" i="4" a="1"/>
  <c r="A7290" i="4" s="1"/>
  <c r="A7289" i="4" a="1"/>
  <c r="A7289" i="4" s="1"/>
  <c r="A7288" i="4" a="1"/>
  <c r="A7288" i="4" s="1"/>
  <c r="A7287" i="4" a="1"/>
  <c r="A7287" i="4" s="1"/>
  <c r="A7286" i="4" a="1"/>
  <c r="A7286" i="4" s="1"/>
  <c r="A7285" i="4" a="1"/>
  <c r="A7285" i="4" s="1"/>
  <c r="A7284" i="4" a="1"/>
  <c r="A7284" i="4" s="1"/>
  <c r="A7283" i="4" a="1"/>
  <c r="A7283" i="4" s="1"/>
  <c r="A7282" i="4" a="1"/>
  <c r="A7282" i="4" s="1"/>
  <c r="A7281" i="4" a="1"/>
  <c r="A7281" i="4" s="1"/>
  <c r="A7280" i="4" a="1"/>
  <c r="A7280" i="4" s="1"/>
  <c r="A7279" i="4" a="1"/>
  <c r="A7279" i="4" s="1"/>
  <c r="A7278" i="4" a="1"/>
  <c r="A7278" i="4" s="1"/>
  <c r="A7277" i="4" a="1"/>
  <c r="A7277" i="4" s="1"/>
  <c r="A7276" i="4" a="1"/>
  <c r="A7276" i="4" s="1"/>
  <c r="A7275" i="4" a="1"/>
  <c r="A7275" i="4" s="1"/>
  <c r="A7274" i="4" a="1"/>
  <c r="A7274" i="4" s="1"/>
  <c r="A7273" i="4" a="1"/>
  <c r="A7273" i="4" s="1"/>
  <c r="A7272" i="4" a="1"/>
  <c r="A7272" i="4" s="1"/>
  <c r="A7271" i="4" a="1"/>
  <c r="A7271" i="4" s="1"/>
  <c r="A7270" i="4" a="1"/>
  <c r="A7270" i="4" s="1"/>
  <c r="A7269" i="4" a="1"/>
  <c r="A7269" i="4" s="1"/>
  <c r="A7268" i="4" a="1"/>
  <c r="A7268" i="4" s="1"/>
  <c r="A7267" i="4" a="1"/>
  <c r="A7267" i="4" s="1"/>
  <c r="A7266" i="4" a="1"/>
  <c r="A7266" i="4" s="1"/>
  <c r="A7265" i="4" a="1"/>
  <c r="A7265" i="4" s="1"/>
  <c r="A7264" i="4" a="1"/>
  <c r="A7264" i="4" s="1"/>
  <c r="A7263" i="4" a="1"/>
  <c r="A7263" i="4" s="1"/>
  <c r="A7262" i="4" a="1"/>
  <c r="A7262" i="4" s="1"/>
  <c r="A7261" i="4" a="1"/>
  <c r="A7261" i="4" s="1"/>
  <c r="A7260" i="4" a="1"/>
  <c r="A7260" i="4" s="1"/>
  <c r="A7259" i="4" a="1"/>
  <c r="A7259" i="4" s="1"/>
  <c r="A7258" i="4" a="1"/>
  <c r="A7258" i="4" s="1"/>
  <c r="A7257" i="4" a="1"/>
  <c r="A7257" i="4" s="1"/>
  <c r="A7256" i="4" a="1"/>
  <c r="A7256" i="4" s="1"/>
  <c r="A7255" i="4" a="1"/>
  <c r="A7255" i="4" s="1"/>
  <c r="A7254" i="4" a="1"/>
  <c r="A7254" i="4" s="1"/>
  <c r="A7253" i="4" a="1"/>
  <c r="A7253" i="4" s="1"/>
  <c r="A7252" i="4" a="1"/>
  <c r="A7252" i="4" s="1"/>
  <c r="A7251" i="4" a="1"/>
  <c r="A7251" i="4" s="1"/>
  <c r="A7250" i="4" a="1"/>
  <c r="A7250" i="4" s="1"/>
  <c r="A7249" i="4" a="1"/>
  <c r="A7249" i="4" s="1"/>
  <c r="A7248" i="4" a="1"/>
  <c r="A7248" i="4" s="1"/>
  <c r="A7247" i="4" a="1"/>
  <c r="A7247" i="4" s="1"/>
  <c r="A7246" i="4" a="1"/>
  <c r="A7246" i="4" s="1"/>
  <c r="A7245" i="4" a="1"/>
  <c r="A7245" i="4" s="1"/>
  <c r="A7244" i="4" a="1"/>
  <c r="A7244" i="4" s="1"/>
  <c r="A7243" i="4" a="1"/>
  <c r="A7243" i="4" s="1"/>
  <c r="A7242" i="4" a="1"/>
  <c r="A7242" i="4" s="1"/>
  <c r="A7241" i="4" a="1"/>
  <c r="A7241" i="4" s="1"/>
  <c r="A7240" i="4" a="1"/>
  <c r="A7240" i="4" s="1"/>
  <c r="A7239" i="4" a="1"/>
  <c r="A7239" i="4" s="1"/>
  <c r="A7238" i="4" a="1"/>
  <c r="A7238" i="4" s="1"/>
  <c r="A7237" i="4" a="1"/>
  <c r="A7237" i="4" s="1"/>
  <c r="A7236" i="4" a="1"/>
  <c r="A7236" i="4" s="1"/>
  <c r="A7235" i="4" a="1"/>
  <c r="A7235" i="4" s="1"/>
  <c r="A7234" i="4" a="1"/>
  <c r="A7234" i="4" s="1"/>
  <c r="A7233" i="4" a="1"/>
  <c r="A7233" i="4" s="1"/>
  <c r="A7232" i="4" a="1"/>
  <c r="A7232" i="4" s="1"/>
  <c r="A7231" i="4" a="1"/>
  <c r="A7231" i="4" s="1"/>
  <c r="A7230" i="4" a="1"/>
  <c r="A7230" i="4" s="1"/>
  <c r="A7229" i="4" a="1"/>
  <c r="A7229" i="4" s="1"/>
  <c r="A7228" i="4" a="1"/>
  <c r="A7228" i="4" s="1"/>
  <c r="A7227" i="4" a="1"/>
  <c r="A7227" i="4" s="1"/>
  <c r="A7226" i="4" a="1"/>
  <c r="A7226" i="4" s="1"/>
  <c r="A7225" i="4" a="1"/>
  <c r="A7225" i="4" s="1"/>
  <c r="A7224" i="4" a="1"/>
  <c r="A7224" i="4" s="1"/>
  <c r="A7223" i="4" a="1"/>
  <c r="A7223" i="4" s="1"/>
  <c r="A7222" i="4" a="1"/>
  <c r="A7222" i="4" s="1"/>
  <c r="A7221" i="4" a="1"/>
  <c r="A7221" i="4" s="1"/>
  <c r="A7220" i="4" a="1"/>
  <c r="A7220" i="4" s="1"/>
  <c r="A7219" i="4" a="1"/>
  <c r="A7219" i="4" s="1"/>
  <c r="A7218" i="4" a="1"/>
  <c r="A7218" i="4" s="1"/>
  <c r="A7217" i="4" a="1"/>
  <c r="A7217" i="4" s="1"/>
  <c r="A7216" i="4" a="1"/>
  <c r="A7216" i="4" s="1"/>
  <c r="A7215" i="4" a="1"/>
  <c r="A7215" i="4" s="1"/>
  <c r="A7214" i="4" a="1"/>
  <c r="A7214" i="4" s="1"/>
  <c r="A7213" i="4" a="1"/>
  <c r="A7213" i="4" s="1"/>
  <c r="A7212" i="4" a="1"/>
  <c r="A7212" i="4" s="1"/>
  <c r="A7211" i="4" a="1"/>
  <c r="A7211" i="4" s="1"/>
  <c r="A7210" i="4" a="1"/>
  <c r="A7210" i="4" s="1"/>
  <c r="A7209" i="4" a="1"/>
  <c r="A7209" i="4" s="1"/>
  <c r="A7208" i="4" a="1"/>
  <c r="A7208" i="4" s="1"/>
  <c r="A7207" i="4" a="1"/>
  <c r="A7207" i="4" s="1"/>
  <c r="A7206" i="4" a="1"/>
  <c r="A7206" i="4" s="1"/>
  <c r="A7205" i="4" a="1"/>
  <c r="A7205" i="4" s="1"/>
  <c r="A7204" i="4" a="1"/>
  <c r="A7204" i="4" s="1"/>
  <c r="A7203" i="4" a="1"/>
  <c r="A7203" i="4" s="1"/>
  <c r="A7202" i="4" a="1"/>
  <c r="A7202" i="4" s="1"/>
  <c r="A7201" i="4" a="1"/>
  <c r="A7201" i="4" s="1"/>
  <c r="A7200" i="4" a="1"/>
  <c r="A7200" i="4" s="1"/>
  <c r="A7199" i="4" a="1"/>
  <c r="A7199" i="4" s="1"/>
  <c r="A7198" i="4" a="1"/>
  <c r="A7198" i="4" s="1"/>
  <c r="A7197" i="4" a="1"/>
  <c r="A7197" i="4" s="1"/>
  <c r="A7196" i="4" a="1"/>
  <c r="A7196" i="4" s="1"/>
  <c r="A7195" i="4" a="1"/>
  <c r="A7195" i="4" s="1"/>
  <c r="A7194" i="4" a="1"/>
  <c r="A7194" i="4" s="1"/>
  <c r="A7193" i="4" a="1"/>
  <c r="A7193" i="4" s="1"/>
  <c r="A7192" i="4" a="1"/>
  <c r="A7192" i="4" s="1"/>
  <c r="A7191" i="4" a="1"/>
  <c r="A7191" i="4" s="1"/>
  <c r="A7190" i="4" a="1"/>
  <c r="A7190" i="4" s="1"/>
  <c r="A7189" i="4" a="1"/>
  <c r="A7189" i="4" s="1"/>
  <c r="A7188" i="4" a="1"/>
  <c r="A7188" i="4" s="1"/>
  <c r="A7187" i="4" a="1"/>
  <c r="A7187" i="4" s="1"/>
  <c r="A7186" i="4" a="1"/>
  <c r="A7186" i="4" s="1"/>
  <c r="A7185" i="4" a="1"/>
  <c r="A7185" i="4" s="1"/>
  <c r="A7184" i="4" a="1"/>
  <c r="A7184" i="4" s="1"/>
  <c r="A7183" i="4" a="1"/>
  <c r="A7183" i="4" s="1"/>
  <c r="A7182" i="4" a="1"/>
  <c r="A7182" i="4" s="1"/>
  <c r="A7181" i="4" a="1"/>
  <c r="A7181" i="4" s="1"/>
  <c r="A7180" i="4" a="1"/>
  <c r="A7180" i="4" s="1"/>
  <c r="A7179" i="4" a="1"/>
  <c r="A7179" i="4" s="1"/>
  <c r="A7178" i="4" a="1"/>
  <c r="A7178" i="4" s="1"/>
  <c r="A7177" i="4" a="1"/>
  <c r="A7177" i="4" s="1"/>
  <c r="A7176" i="4" a="1"/>
  <c r="A7176" i="4" s="1"/>
  <c r="A7175" i="4" a="1"/>
  <c r="A7175" i="4" s="1"/>
  <c r="A7174" i="4" a="1"/>
  <c r="A7174" i="4" s="1"/>
  <c r="A7173" i="4" a="1"/>
  <c r="A7173" i="4" s="1"/>
  <c r="A7172" i="4" a="1"/>
  <c r="A7172" i="4" s="1"/>
  <c r="A7171" i="4" a="1"/>
  <c r="A7171" i="4" s="1"/>
  <c r="A7170" i="4" a="1"/>
  <c r="A7170" i="4" s="1"/>
  <c r="A7169" i="4" a="1"/>
  <c r="A7169" i="4" s="1"/>
  <c r="A7168" i="4" a="1"/>
  <c r="A7168" i="4" s="1"/>
  <c r="A7167" i="4" a="1"/>
  <c r="A7167" i="4" s="1"/>
  <c r="A7166" i="4" a="1"/>
  <c r="A7166" i="4" s="1"/>
  <c r="A7165" i="4" a="1"/>
  <c r="A7165" i="4" s="1"/>
  <c r="A7164" i="4" a="1"/>
  <c r="A7164" i="4" s="1"/>
  <c r="A7163" i="4" a="1"/>
  <c r="A7163" i="4" s="1"/>
  <c r="A7162" i="4" a="1"/>
  <c r="A7162" i="4" s="1"/>
  <c r="A7161" i="4" a="1"/>
  <c r="A7161" i="4" s="1"/>
  <c r="A7160" i="4" a="1"/>
  <c r="A7160" i="4" s="1"/>
  <c r="A7159" i="4" a="1"/>
  <c r="A7159" i="4" s="1"/>
  <c r="A7158" i="4" a="1"/>
  <c r="A7158" i="4" s="1"/>
  <c r="A7157" i="4" a="1"/>
  <c r="A7157" i="4" s="1"/>
  <c r="A7156" i="4" a="1"/>
  <c r="A7156" i="4" s="1"/>
  <c r="A7155" i="4" a="1"/>
  <c r="A7155" i="4" s="1"/>
  <c r="A7154" i="4" a="1"/>
  <c r="A7154" i="4" s="1"/>
  <c r="A7153" i="4" a="1"/>
  <c r="A7153" i="4" s="1"/>
  <c r="A7152" i="4" a="1"/>
  <c r="A7152" i="4" s="1"/>
  <c r="A7151" i="4" a="1"/>
  <c r="A7151" i="4" s="1"/>
  <c r="A7150" i="4" a="1"/>
  <c r="A7150" i="4" s="1"/>
  <c r="A7149" i="4" a="1"/>
  <c r="A7149" i="4" s="1"/>
  <c r="A7148" i="4" a="1"/>
  <c r="A7148" i="4" s="1"/>
  <c r="A7147" i="4" a="1"/>
  <c r="A7147" i="4" s="1"/>
  <c r="A7146" i="4" a="1"/>
  <c r="A7146" i="4" s="1"/>
  <c r="A7145" i="4" a="1"/>
  <c r="A7145" i="4" s="1"/>
  <c r="A7144" i="4" a="1"/>
  <c r="A7144" i="4" s="1"/>
  <c r="A7143" i="4" a="1"/>
  <c r="A7143" i="4" s="1"/>
  <c r="A7142" i="4" a="1"/>
  <c r="A7142" i="4" s="1"/>
  <c r="A7141" i="4" a="1"/>
  <c r="A7141" i="4" s="1"/>
  <c r="A7140" i="4" a="1"/>
  <c r="A7140" i="4" s="1"/>
  <c r="A7139" i="4" a="1"/>
  <c r="A7139" i="4" s="1"/>
  <c r="A7138" i="4" a="1"/>
  <c r="A7138" i="4" s="1"/>
  <c r="A7137" i="4" a="1"/>
  <c r="A7137" i="4" s="1"/>
  <c r="A7136" i="4" a="1"/>
  <c r="A7136" i="4" s="1"/>
  <c r="A7135" i="4" a="1"/>
  <c r="A7135" i="4" s="1"/>
  <c r="A7134" i="4" a="1"/>
  <c r="A7134" i="4" s="1"/>
  <c r="A7133" i="4" a="1"/>
  <c r="A7133" i="4" s="1"/>
  <c r="A7132" i="4" a="1"/>
  <c r="A7132" i="4" s="1"/>
  <c r="A7131" i="4" a="1"/>
  <c r="A7131" i="4" s="1"/>
  <c r="A7130" i="4" a="1"/>
  <c r="A7130" i="4" s="1"/>
  <c r="A7129" i="4" a="1"/>
  <c r="A7129" i="4" s="1"/>
  <c r="A7128" i="4" a="1"/>
  <c r="A7128" i="4" s="1"/>
  <c r="A7127" i="4" a="1"/>
  <c r="A7127" i="4" s="1"/>
  <c r="A7126" i="4" a="1"/>
  <c r="A7126" i="4" s="1"/>
  <c r="A7125" i="4" a="1"/>
  <c r="A7125" i="4" s="1"/>
  <c r="A7124" i="4" a="1"/>
  <c r="A7124" i="4" s="1"/>
  <c r="A7123" i="4" a="1"/>
  <c r="A7123" i="4" s="1"/>
  <c r="A7122" i="4" a="1"/>
  <c r="A7122" i="4" s="1"/>
  <c r="A7121" i="4" a="1"/>
  <c r="A7121" i="4" s="1"/>
  <c r="A7120" i="4" a="1"/>
  <c r="A7120" i="4" s="1"/>
  <c r="A7119" i="4" a="1"/>
  <c r="A7119" i="4" s="1"/>
  <c r="A7118" i="4" a="1"/>
  <c r="A7118" i="4" s="1"/>
  <c r="A7117" i="4" a="1"/>
  <c r="A7117" i="4" s="1"/>
  <c r="A7116" i="4" a="1"/>
  <c r="A7116" i="4" s="1"/>
  <c r="A7115" i="4" a="1"/>
  <c r="A7115" i="4" s="1"/>
  <c r="A7114" i="4" a="1"/>
  <c r="A7114" i="4" s="1"/>
  <c r="A7113" i="4" a="1"/>
  <c r="A7113" i="4" s="1"/>
  <c r="A7112" i="4" a="1"/>
  <c r="A7112" i="4" s="1"/>
  <c r="A7111" i="4" a="1"/>
  <c r="A7111" i="4" s="1"/>
  <c r="A7110" i="4" a="1"/>
  <c r="A7110" i="4" s="1"/>
  <c r="A7109" i="4" a="1"/>
  <c r="A7109" i="4" s="1"/>
  <c r="A7108" i="4" a="1"/>
  <c r="A7108" i="4" s="1"/>
  <c r="A7107" i="4" a="1"/>
  <c r="A7107" i="4" s="1"/>
  <c r="A7106" i="4" a="1"/>
  <c r="A7106" i="4" s="1"/>
  <c r="A7105" i="4" a="1"/>
  <c r="A7105" i="4" s="1"/>
  <c r="A7104" i="4" a="1"/>
  <c r="A7104" i="4" s="1"/>
  <c r="A7103" i="4" a="1"/>
  <c r="A7103" i="4" s="1"/>
  <c r="A7102" i="4" a="1"/>
  <c r="A7102" i="4" s="1"/>
  <c r="A7101" i="4" a="1"/>
  <c r="A7101" i="4" s="1"/>
  <c r="A7100" i="4" a="1"/>
  <c r="A7100" i="4" s="1"/>
  <c r="A7099" i="4" a="1"/>
  <c r="A7099" i="4" s="1"/>
  <c r="A7098" i="4" a="1"/>
  <c r="A7098" i="4" s="1"/>
  <c r="A7097" i="4" a="1"/>
  <c r="A7097" i="4" s="1"/>
  <c r="A7096" i="4" a="1"/>
  <c r="A7096" i="4" s="1"/>
  <c r="A7095" i="4" a="1"/>
  <c r="A7095" i="4" s="1"/>
  <c r="A7094" i="4" a="1"/>
  <c r="A7094" i="4" s="1"/>
  <c r="A7093" i="4" a="1"/>
  <c r="A7093" i="4" s="1"/>
  <c r="A7092" i="4" a="1"/>
  <c r="A7092" i="4" s="1"/>
  <c r="A7091" i="4" a="1"/>
  <c r="A7091" i="4" s="1"/>
  <c r="A7090" i="4" a="1"/>
  <c r="A7090" i="4" s="1"/>
  <c r="A7089" i="4" a="1"/>
  <c r="A7089" i="4" s="1"/>
  <c r="A7088" i="4" a="1"/>
  <c r="A7088" i="4" s="1"/>
  <c r="A7087" i="4" a="1"/>
  <c r="A7087" i="4" s="1"/>
  <c r="A7086" i="4" a="1"/>
  <c r="A7086" i="4" s="1"/>
  <c r="A7085" i="4" a="1"/>
  <c r="A7085" i="4" s="1"/>
  <c r="A7084" i="4" a="1"/>
  <c r="A7084" i="4" s="1"/>
  <c r="A7083" i="4" a="1"/>
  <c r="A7083" i="4" s="1"/>
  <c r="A7082" i="4" a="1"/>
  <c r="A7082" i="4" s="1"/>
  <c r="A7081" i="4" a="1"/>
  <c r="A7081" i="4" s="1"/>
  <c r="A7080" i="4" a="1"/>
  <c r="A7080" i="4" s="1"/>
  <c r="A7079" i="4" a="1"/>
  <c r="A7079" i="4" s="1"/>
  <c r="A7078" i="4" a="1"/>
  <c r="A7078" i="4" s="1"/>
  <c r="A7077" i="4" a="1"/>
  <c r="A7077" i="4" s="1"/>
  <c r="A7076" i="4" a="1"/>
  <c r="A7076" i="4" s="1"/>
  <c r="A7075" i="4" a="1"/>
  <c r="A7075" i="4" s="1"/>
  <c r="A7074" i="4" a="1"/>
  <c r="A7074" i="4" s="1"/>
  <c r="A7073" i="4" a="1"/>
  <c r="A7073" i="4" s="1"/>
  <c r="A7072" i="4" a="1"/>
  <c r="A7072" i="4" s="1"/>
  <c r="A7071" i="4" a="1"/>
  <c r="A7071" i="4" s="1"/>
  <c r="A7070" i="4" a="1"/>
  <c r="A7070" i="4" s="1"/>
  <c r="A7069" i="4" a="1"/>
  <c r="A7069" i="4" s="1"/>
  <c r="A7068" i="4" a="1"/>
  <c r="A7068" i="4" s="1"/>
  <c r="A7067" i="4" a="1"/>
  <c r="A7067" i="4" s="1"/>
  <c r="A7066" i="4" a="1"/>
  <c r="A7066" i="4" s="1"/>
  <c r="A7065" i="4" a="1"/>
  <c r="A7065" i="4" s="1"/>
  <c r="A7064" i="4" a="1"/>
  <c r="A7064" i="4" s="1"/>
  <c r="A7063" i="4" a="1"/>
  <c r="A7063" i="4" s="1"/>
  <c r="A7062" i="4" a="1"/>
  <c r="A7062" i="4" s="1"/>
  <c r="A7061" i="4" a="1"/>
  <c r="A7061" i="4" s="1"/>
  <c r="A7060" i="4" a="1"/>
  <c r="A7060" i="4" s="1"/>
  <c r="A7059" i="4" a="1"/>
  <c r="A7059" i="4" s="1"/>
  <c r="A7058" i="4" a="1"/>
  <c r="A7058" i="4" s="1"/>
  <c r="A7057" i="4" a="1"/>
  <c r="A7057" i="4" s="1"/>
  <c r="A7056" i="4" a="1"/>
  <c r="A7056" i="4" s="1"/>
  <c r="A7055" i="4" a="1"/>
  <c r="A7055" i="4" s="1"/>
  <c r="A7054" i="4" a="1"/>
  <c r="A7054" i="4" s="1"/>
  <c r="A7053" i="4" a="1"/>
  <c r="A7053" i="4" s="1"/>
  <c r="A7052" i="4" a="1"/>
  <c r="A7052" i="4" s="1"/>
  <c r="A7051" i="4" a="1"/>
  <c r="A7051" i="4" s="1"/>
  <c r="A7050" i="4" a="1"/>
  <c r="A7050" i="4" s="1"/>
  <c r="A7049" i="4" a="1"/>
  <c r="A7049" i="4" s="1"/>
  <c r="A7048" i="4" a="1"/>
  <c r="A7048" i="4" s="1"/>
  <c r="A7047" i="4" a="1"/>
  <c r="A7047" i="4" s="1"/>
  <c r="A7046" i="4" a="1"/>
  <c r="A7046" i="4" s="1"/>
  <c r="A7045" i="4" a="1"/>
  <c r="A7045" i="4" s="1"/>
  <c r="A7044" i="4" a="1"/>
  <c r="A7044" i="4" s="1"/>
  <c r="A7043" i="4" a="1"/>
  <c r="A7043" i="4" s="1"/>
  <c r="A7042" i="4" a="1"/>
  <c r="A7042" i="4" s="1"/>
  <c r="A7041" i="4" a="1"/>
  <c r="A7041" i="4" s="1"/>
  <c r="A7040" i="4" a="1"/>
  <c r="A7040" i="4" s="1"/>
  <c r="A7039" i="4" a="1"/>
  <c r="A7039" i="4" s="1"/>
  <c r="A7038" i="4" a="1"/>
  <c r="A7038" i="4" s="1"/>
  <c r="A7037" i="4" a="1"/>
  <c r="A7037" i="4" s="1"/>
  <c r="A7036" i="4" a="1"/>
  <c r="A7036" i="4" s="1"/>
  <c r="A7035" i="4" a="1"/>
  <c r="A7035" i="4" s="1"/>
  <c r="A7034" i="4" a="1"/>
  <c r="A7034" i="4" s="1"/>
  <c r="A7033" i="4" a="1"/>
  <c r="A7033" i="4" s="1"/>
  <c r="A7032" i="4" a="1"/>
  <c r="A7032" i="4" s="1"/>
  <c r="A7031" i="4" a="1"/>
  <c r="A7031" i="4" s="1"/>
  <c r="A7030" i="4" a="1"/>
  <c r="A7030" i="4" s="1"/>
  <c r="A7029" i="4" a="1"/>
  <c r="A7029" i="4" s="1"/>
  <c r="A7028" i="4" a="1"/>
  <c r="A7028" i="4" s="1"/>
  <c r="A7027" i="4" a="1"/>
  <c r="A7027" i="4" s="1"/>
  <c r="A7026" i="4" a="1"/>
  <c r="A7026" i="4" s="1"/>
  <c r="A7025" i="4" a="1"/>
  <c r="A7025" i="4" s="1"/>
  <c r="A7024" i="4" a="1"/>
  <c r="A7024" i="4" s="1"/>
  <c r="A7023" i="4" a="1"/>
  <c r="A7023" i="4" s="1"/>
  <c r="A7022" i="4" a="1"/>
  <c r="A7022" i="4" s="1"/>
  <c r="A7021" i="4" a="1"/>
  <c r="A7021" i="4" s="1"/>
  <c r="A7020" i="4" a="1"/>
  <c r="A7020" i="4" s="1"/>
  <c r="A7019" i="4" a="1"/>
  <c r="A7019" i="4" s="1"/>
  <c r="A7018" i="4" a="1"/>
  <c r="A7018" i="4" s="1"/>
  <c r="A7017" i="4" a="1"/>
  <c r="A7017" i="4" s="1"/>
  <c r="A7016" i="4" a="1"/>
  <c r="A7016" i="4" s="1"/>
  <c r="A7015" i="4" a="1"/>
  <c r="A7015" i="4" s="1"/>
  <c r="A7014" i="4" a="1"/>
  <c r="A7014" i="4" s="1"/>
  <c r="A7013" i="4" a="1"/>
  <c r="A7013" i="4" s="1"/>
  <c r="A7012" i="4" a="1"/>
  <c r="A7012" i="4" s="1"/>
  <c r="A7011" i="4" a="1"/>
  <c r="A7011" i="4" s="1"/>
  <c r="A7010" i="4" a="1"/>
  <c r="A7010" i="4" s="1"/>
  <c r="A7009" i="4" a="1"/>
  <c r="A7009" i="4" s="1"/>
  <c r="A7008" i="4" a="1"/>
  <c r="A7008" i="4" s="1"/>
  <c r="A7007" i="4" a="1"/>
  <c r="A7007" i="4" s="1"/>
  <c r="A7006" i="4" a="1"/>
  <c r="A7006" i="4" s="1"/>
  <c r="A7005" i="4" a="1"/>
  <c r="A7005" i="4" s="1"/>
  <c r="A7004" i="4" a="1"/>
  <c r="A7004" i="4" s="1"/>
  <c r="A7003" i="4" a="1"/>
  <c r="A7003" i="4" s="1"/>
  <c r="A7002" i="4" a="1"/>
  <c r="A7002" i="4" s="1"/>
  <c r="A7001" i="4" a="1"/>
  <c r="A7001" i="4" s="1"/>
  <c r="A7000" i="4" a="1"/>
  <c r="A7000" i="4" s="1"/>
  <c r="A6999" i="4" a="1"/>
  <c r="A6999" i="4" s="1"/>
  <c r="A6998" i="4" a="1"/>
  <c r="A6998" i="4" s="1"/>
  <c r="A6997" i="4" a="1"/>
  <c r="A6997" i="4" s="1"/>
  <c r="A6996" i="4" a="1"/>
  <c r="A6996" i="4" s="1"/>
  <c r="A6995" i="4" a="1"/>
  <c r="A6995" i="4" s="1"/>
  <c r="A6994" i="4" a="1"/>
  <c r="A6994" i="4" s="1"/>
  <c r="A6993" i="4" a="1"/>
  <c r="A6993" i="4" s="1"/>
  <c r="A6992" i="4" a="1"/>
  <c r="A6992" i="4" s="1"/>
  <c r="A6991" i="4" a="1"/>
  <c r="A6991" i="4" s="1"/>
  <c r="A6990" i="4" a="1"/>
  <c r="A6990" i="4" s="1"/>
  <c r="A6989" i="4" a="1"/>
  <c r="A6989" i="4" s="1"/>
  <c r="A6988" i="4" a="1"/>
  <c r="A6988" i="4" s="1"/>
  <c r="A6987" i="4" a="1"/>
  <c r="A6987" i="4" s="1"/>
  <c r="A6986" i="4" a="1"/>
  <c r="A6986" i="4" s="1"/>
  <c r="A6985" i="4" a="1"/>
  <c r="A6985" i="4" s="1"/>
  <c r="A6984" i="4" a="1"/>
  <c r="A6984" i="4" s="1"/>
  <c r="A6983" i="4" a="1"/>
  <c r="A6983" i="4" s="1"/>
  <c r="A6982" i="4" a="1"/>
  <c r="A6982" i="4" s="1"/>
  <c r="A6981" i="4" a="1"/>
  <c r="A6981" i="4" s="1"/>
  <c r="A6980" i="4" a="1"/>
  <c r="A6980" i="4" s="1"/>
  <c r="A6979" i="4" a="1"/>
  <c r="A6979" i="4" s="1"/>
  <c r="A6978" i="4" a="1"/>
  <c r="A6978" i="4" s="1"/>
  <c r="A6977" i="4" a="1"/>
  <c r="A6977" i="4" s="1"/>
  <c r="A6976" i="4" a="1"/>
  <c r="A6976" i="4" s="1"/>
  <c r="A6975" i="4" a="1"/>
  <c r="A6975" i="4" s="1"/>
  <c r="A6974" i="4" a="1"/>
  <c r="A6974" i="4" s="1"/>
  <c r="A6973" i="4" a="1"/>
  <c r="A6973" i="4" s="1"/>
  <c r="A6972" i="4" a="1"/>
  <c r="A6972" i="4" s="1"/>
  <c r="A6971" i="4" a="1"/>
  <c r="A6971" i="4" s="1"/>
  <c r="A6970" i="4" a="1"/>
  <c r="A6970" i="4" s="1"/>
  <c r="A6969" i="4" a="1"/>
  <c r="A6969" i="4" s="1"/>
  <c r="A6968" i="4" a="1"/>
  <c r="A6968" i="4" s="1"/>
  <c r="A6967" i="4" a="1"/>
  <c r="A6967" i="4" s="1"/>
  <c r="A6966" i="4" a="1"/>
  <c r="A6966" i="4" s="1"/>
  <c r="A6965" i="4" a="1"/>
  <c r="A6965" i="4" s="1"/>
  <c r="A6964" i="4" a="1"/>
  <c r="A6964" i="4" s="1"/>
  <c r="A6963" i="4" a="1"/>
  <c r="A6963" i="4" s="1"/>
  <c r="A6962" i="4" a="1"/>
  <c r="A6962" i="4" s="1"/>
  <c r="A6961" i="4" a="1"/>
  <c r="A6961" i="4" s="1"/>
  <c r="A6960" i="4" a="1"/>
  <c r="A6960" i="4" s="1"/>
  <c r="A6959" i="4" a="1"/>
  <c r="A6959" i="4" s="1"/>
  <c r="A6958" i="4" a="1"/>
  <c r="A6958" i="4" s="1"/>
  <c r="A6957" i="4" a="1"/>
  <c r="A6957" i="4" s="1"/>
  <c r="A6956" i="4" a="1"/>
  <c r="A6956" i="4" s="1"/>
  <c r="A6955" i="4" a="1"/>
  <c r="A6955" i="4" s="1"/>
  <c r="A6954" i="4" a="1"/>
  <c r="A6954" i="4" s="1"/>
  <c r="A6953" i="4" a="1"/>
  <c r="A6953" i="4" s="1"/>
  <c r="A6952" i="4" a="1"/>
  <c r="A6952" i="4" s="1"/>
  <c r="A6951" i="4" a="1"/>
  <c r="A6951" i="4" s="1"/>
  <c r="A6950" i="4" a="1"/>
  <c r="A6950" i="4" s="1"/>
  <c r="A6949" i="4" a="1"/>
  <c r="A6949" i="4" s="1"/>
  <c r="A6948" i="4" a="1"/>
  <c r="A6948" i="4" s="1"/>
  <c r="A6947" i="4" a="1"/>
  <c r="A6947" i="4" s="1"/>
  <c r="A6946" i="4" a="1"/>
  <c r="A6946" i="4" s="1"/>
  <c r="A6945" i="4" a="1"/>
  <c r="A6945" i="4" s="1"/>
  <c r="A6944" i="4" a="1"/>
  <c r="A6944" i="4" s="1"/>
  <c r="A6943" i="4" a="1"/>
  <c r="A6943" i="4" s="1"/>
  <c r="A6942" i="4" a="1"/>
  <c r="A6942" i="4" s="1"/>
  <c r="A6941" i="4" a="1"/>
  <c r="A6941" i="4" s="1"/>
  <c r="A6940" i="4" a="1"/>
  <c r="A6940" i="4" s="1"/>
  <c r="A6939" i="4" a="1"/>
  <c r="A6939" i="4" s="1"/>
  <c r="A6938" i="4" a="1"/>
  <c r="A6938" i="4" s="1"/>
  <c r="A6937" i="4" a="1"/>
  <c r="A6937" i="4" s="1"/>
  <c r="A6936" i="4" a="1"/>
  <c r="A6936" i="4" s="1"/>
  <c r="A6935" i="4" a="1"/>
  <c r="A6935" i="4" s="1"/>
  <c r="A6934" i="4" a="1"/>
  <c r="A6934" i="4" s="1"/>
  <c r="A6933" i="4" a="1"/>
  <c r="A6933" i="4" s="1"/>
  <c r="A6932" i="4" a="1"/>
  <c r="A6932" i="4" s="1"/>
  <c r="A6931" i="4" a="1"/>
  <c r="A6931" i="4" s="1"/>
  <c r="A6930" i="4" a="1"/>
  <c r="A6930" i="4" s="1"/>
  <c r="A6929" i="4" a="1"/>
  <c r="A6929" i="4" s="1"/>
  <c r="A6928" i="4" a="1"/>
  <c r="A6928" i="4" s="1"/>
  <c r="A6927" i="4" a="1"/>
  <c r="A6927" i="4" s="1"/>
  <c r="A6926" i="4" a="1"/>
  <c r="A6926" i="4" s="1"/>
  <c r="A6925" i="4" a="1"/>
  <c r="A6925" i="4" s="1"/>
  <c r="A6924" i="4" a="1"/>
  <c r="A6924" i="4" s="1"/>
  <c r="A6923" i="4" a="1"/>
  <c r="A6923" i="4" s="1"/>
  <c r="A6922" i="4" a="1"/>
  <c r="A6922" i="4" s="1"/>
  <c r="A6921" i="4" a="1"/>
  <c r="A6921" i="4" s="1"/>
  <c r="A6920" i="4" a="1"/>
  <c r="A6920" i="4" s="1"/>
  <c r="A6919" i="4" a="1"/>
  <c r="A6919" i="4" s="1"/>
  <c r="A6918" i="4" a="1"/>
  <c r="A6918" i="4" s="1"/>
  <c r="A6917" i="4" a="1"/>
  <c r="A6917" i="4" s="1"/>
  <c r="A6916" i="4" a="1"/>
  <c r="A6916" i="4" s="1"/>
  <c r="A6915" i="4" a="1"/>
  <c r="A6915" i="4" s="1"/>
  <c r="A6914" i="4" a="1"/>
  <c r="A6914" i="4" s="1"/>
  <c r="A6913" i="4" a="1"/>
  <c r="A6913" i="4" s="1"/>
  <c r="A6912" i="4" a="1"/>
  <c r="A6912" i="4" s="1"/>
  <c r="A6911" i="4" a="1"/>
  <c r="A6911" i="4" s="1"/>
  <c r="A6910" i="4" a="1"/>
  <c r="A6910" i="4" s="1"/>
  <c r="A6909" i="4" a="1"/>
  <c r="A6909" i="4" s="1"/>
  <c r="A6908" i="4" a="1"/>
  <c r="A6908" i="4" s="1"/>
  <c r="A6907" i="4" a="1"/>
  <c r="A6907" i="4" s="1"/>
  <c r="A6906" i="4" a="1"/>
  <c r="A6906" i="4" s="1"/>
  <c r="A6905" i="4" a="1"/>
  <c r="A6905" i="4" s="1"/>
  <c r="A6904" i="4" a="1"/>
  <c r="A6904" i="4" s="1"/>
  <c r="A6903" i="4" a="1"/>
  <c r="A6903" i="4" s="1"/>
  <c r="A6902" i="4" a="1"/>
  <c r="A6902" i="4" s="1"/>
  <c r="A6901" i="4" a="1"/>
  <c r="A6901" i="4" s="1"/>
  <c r="A6900" i="4" a="1"/>
  <c r="A6900" i="4" s="1"/>
  <c r="A6899" i="4" a="1"/>
  <c r="A6899" i="4" s="1"/>
  <c r="A6898" i="4" a="1"/>
  <c r="A6898" i="4" s="1"/>
  <c r="A6897" i="4" a="1"/>
  <c r="A6897" i="4" s="1"/>
  <c r="A6896" i="4" a="1"/>
  <c r="A6896" i="4" s="1"/>
  <c r="A6895" i="4" a="1"/>
  <c r="A6895" i="4" s="1"/>
  <c r="A6894" i="4" a="1"/>
  <c r="A6894" i="4" s="1"/>
  <c r="A6893" i="4" a="1"/>
  <c r="A6893" i="4" s="1"/>
  <c r="A6892" i="4" a="1"/>
  <c r="A6892" i="4" s="1"/>
  <c r="A6891" i="4" a="1"/>
  <c r="A6891" i="4" s="1"/>
  <c r="A6890" i="4" a="1"/>
  <c r="A6890" i="4" s="1"/>
  <c r="A6889" i="4" a="1"/>
  <c r="A6889" i="4" s="1"/>
  <c r="A6888" i="4" a="1"/>
  <c r="A6888" i="4" s="1"/>
  <c r="A6887" i="4" a="1"/>
  <c r="A6887" i="4" s="1"/>
  <c r="A6886" i="4" a="1"/>
  <c r="A6886" i="4" s="1"/>
  <c r="A6885" i="4" a="1"/>
  <c r="A6885" i="4" s="1"/>
  <c r="A6884" i="4" a="1"/>
  <c r="A6884" i="4" s="1"/>
  <c r="A6883" i="4" a="1"/>
  <c r="A6883" i="4" s="1"/>
  <c r="A6882" i="4" a="1"/>
  <c r="A6882" i="4" s="1"/>
  <c r="A6881" i="4" a="1"/>
  <c r="A6881" i="4" s="1"/>
  <c r="A6880" i="4" a="1"/>
  <c r="A6880" i="4" s="1"/>
  <c r="A6879" i="4" a="1"/>
  <c r="A6879" i="4" s="1"/>
  <c r="A6878" i="4" a="1"/>
  <c r="A6878" i="4" s="1"/>
  <c r="A6877" i="4" a="1"/>
  <c r="A6877" i="4" s="1"/>
  <c r="A6876" i="4" a="1"/>
  <c r="A6876" i="4" s="1"/>
  <c r="A6875" i="4" a="1"/>
  <c r="A6875" i="4" s="1"/>
  <c r="A6874" i="4" a="1"/>
  <c r="A6874" i="4" s="1"/>
  <c r="A6873" i="4" a="1"/>
  <c r="A6873" i="4" s="1"/>
  <c r="A6872" i="4" a="1"/>
  <c r="A6872" i="4" s="1"/>
  <c r="A6871" i="4" a="1"/>
  <c r="A6871" i="4" s="1"/>
  <c r="A6870" i="4" a="1"/>
  <c r="A6870" i="4" s="1"/>
  <c r="A6869" i="4" a="1"/>
  <c r="A6869" i="4" s="1"/>
  <c r="A6868" i="4" a="1"/>
  <c r="A6868" i="4" s="1"/>
  <c r="A6867" i="4" a="1"/>
  <c r="A6867" i="4" s="1"/>
  <c r="A6866" i="4" a="1"/>
  <c r="A6866" i="4" s="1"/>
  <c r="A6865" i="4" a="1"/>
  <c r="A6865" i="4" s="1"/>
  <c r="A6864" i="4" a="1"/>
  <c r="A6864" i="4" s="1"/>
  <c r="A6863" i="4" a="1"/>
  <c r="A6863" i="4" s="1"/>
  <c r="A6862" i="4" a="1"/>
  <c r="A6862" i="4" s="1"/>
  <c r="A6861" i="4" a="1"/>
  <c r="A6861" i="4" s="1"/>
  <c r="A6860" i="4" a="1"/>
  <c r="A6860" i="4" s="1"/>
  <c r="A6859" i="4" a="1"/>
  <c r="A6859" i="4" s="1"/>
  <c r="A6858" i="4" a="1"/>
  <c r="A6858" i="4" s="1"/>
  <c r="A6857" i="4" a="1"/>
  <c r="A6857" i="4" s="1"/>
  <c r="A6856" i="4" a="1"/>
  <c r="A6856" i="4" s="1"/>
  <c r="A6855" i="4" a="1"/>
  <c r="A6855" i="4" s="1"/>
  <c r="A6854" i="4" a="1"/>
  <c r="A6854" i="4" s="1"/>
  <c r="A6853" i="4" a="1"/>
  <c r="A6853" i="4" s="1"/>
  <c r="A6852" i="4" a="1"/>
  <c r="A6852" i="4" s="1"/>
  <c r="A6851" i="4" a="1"/>
  <c r="A6851" i="4" s="1"/>
  <c r="A6850" i="4" a="1"/>
  <c r="A6850" i="4" s="1"/>
  <c r="A6849" i="4" a="1"/>
  <c r="A6849" i="4" s="1"/>
  <c r="A6848" i="4" a="1"/>
  <c r="A6848" i="4" s="1"/>
  <c r="A6847" i="4" a="1"/>
  <c r="A6847" i="4" s="1"/>
  <c r="A6846" i="4" a="1"/>
  <c r="A6846" i="4" s="1"/>
  <c r="A6845" i="4" a="1"/>
  <c r="A6845" i="4" s="1"/>
  <c r="A6844" i="4" a="1"/>
  <c r="A6844" i="4" s="1"/>
  <c r="A6843" i="4" a="1"/>
  <c r="A6843" i="4" s="1"/>
  <c r="A6842" i="4" a="1"/>
  <c r="A6842" i="4" s="1"/>
  <c r="A6841" i="4" a="1"/>
  <c r="A6841" i="4" s="1"/>
  <c r="A6840" i="4" a="1"/>
  <c r="A6840" i="4" s="1"/>
  <c r="A6839" i="4" a="1"/>
  <c r="A6839" i="4" s="1"/>
  <c r="A6838" i="4" a="1"/>
  <c r="A6838" i="4" s="1"/>
  <c r="A6837" i="4" a="1"/>
  <c r="A6837" i="4" s="1"/>
  <c r="A6836" i="4" a="1"/>
  <c r="A6836" i="4" s="1"/>
  <c r="A6835" i="4" a="1"/>
  <c r="A6835" i="4" s="1"/>
  <c r="A6834" i="4" a="1"/>
  <c r="A6834" i="4" s="1"/>
  <c r="A6833" i="4" a="1"/>
  <c r="A6833" i="4" s="1"/>
  <c r="A6832" i="4" a="1"/>
  <c r="A6832" i="4" s="1"/>
  <c r="A6831" i="4" a="1"/>
  <c r="A6831" i="4" s="1"/>
  <c r="A6830" i="4" a="1"/>
  <c r="A6830" i="4" s="1"/>
  <c r="A6829" i="4" a="1"/>
  <c r="A6829" i="4" s="1"/>
  <c r="A6828" i="4" a="1"/>
  <c r="A6828" i="4" s="1"/>
  <c r="A6827" i="4" a="1"/>
  <c r="A6827" i="4" s="1"/>
  <c r="A6826" i="4" a="1"/>
  <c r="A6826" i="4" s="1"/>
  <c r="A6825" i="4" a="1"/>
  <c r="A6825" i="4" s="1"/>
  <c r="A6824" i="4" a="1"/>
  <c r="A6824" i="4" s="1"/>
  <c r="A6823" i="4" a="1"/>
  <c r="A6823" i="4" s="1"/>
  <c r="A6822" i="4" a="1"/>
  <c r="A6822" i="4" s="1"/>
  <c r="A6821" i="4" a="1"/>
  <c r="A6821" i="4" s="1"/>
  <c r="A6820" i="4" a="1"/>
  <c r="A6820" i="4" s="1"/>
  <c r="A6819" i="4" a="1"/>
  <c r="A6819" i="4" s="1"/>
  <c r="A6818" i="4" a="1"/>
  <c r="A6818" i="4" s="1"/>
  <c r="A6817" i="4" a="1"/>
  <c r="A6817" i="4" s="1"/>
  <c r="A6816" i="4" a="1"/>
  <c r="A6816" i="4" s="1"/>
  <c r="A6815" i="4" a="1"/>
  <c r="A6815" i="4" s="1"/>
  <c r="A6814" i="4" a="1"/>
  <c r="A6814" i="4" s="1"/>
  <c r="A6813" i="4" a="1"/>
  <c r="A6813" i="4" s="1"/>
  <c r="A6812" i="4" a="1"/>
  <c r="A6812" i="4" s="1"/>
  <c r="A6811" i="4" a="1"/>
  <c r="A6811" i="4" s="1"/>
  <c r="A6810" i="4" a="1"/>
  <c r="A6810" i="4" s="1"/>
  <c r="A6809" i="4" a="1"/>
  <c r="A6809" i="4" s="1"/>
  <c r="A6808" i="4" a="1"/>
  <c r="A6808" i="4" s="1"/>
  <c r="A6807" i="4" a="1"/>
  <c r="A6807" i="4" s="1"/>
  <c r="A6806" i="4" a="1"/>
  <c r="A6806" i="4" s="1"/>
  <c r="A6805" i="4" a="1"/>
  <c r="A6805" i="4" s="1"/>
  <c r="A6804" i="4" a="1"/>
  <c r="A6804" i="4" s="1"/>
  <c r="A6803" i="4" a="1"/>
  <c r="A6803" i="4" s="1"/>
  <c r="A6802" i="4" a="1"/>
  <c r="A6802" i="4" s="1"/>
  <c r="A6801" i="4" a="1"/>
  <c r="A6801" i="4" s="1"/>
  <c r="A6800" i="4" a="1"/>
  <c r="A6800" i="4" s="1"/>
  <c r="A6799" i="4" a="1"/>
  <c r="A6799" i="4" s="1"/>
  <c r="A6798" i="4" a="1"/>
  <c r="A6798" i="4" s="1"/>
  <c r="A6797" i="4" a="1"/>
  <c r="A6797" i="4" s="1"/>
  <c r="A6796" i="4" a="1"/>
  <c r="A6796" i="4" s="1"/>
  <c r="A6795" i="4" a="1"/>
  <c r="A6795" i="4" s="1"/>
  <c r="A6794" i="4" a="1"/>
  <c r="A6794" i="4" s="1"/>
  <c r="A6793" i="4" a="1"/>
  <c r="A6793" i="4" s="1"/>
  <c r="A6792" i="4" a="1"/>
  <c r="A6792" i="4" s="1"/>
  <c r="A6791" i="4" a="1"/>
  <c r="A6791" i="4" s="1"/>
  <c r="A6790" i="4" a="1"/>
  <c r="A6790" i="4" s="1"/>
  <c r="A6789" i="4" a="1"/>
  <c r="A6789" i="4" s="1"/>
  <c r="A6788" i="4" a="1"/>
  <c r="A6788" i="4" s="1"/>
  <c r="A6787" i="4" a="1"/>
  <c r="A6787" i="4" s="1"/>
  <c r="A6786" i="4" a="1"/>
  <c r="A6786" i="4" s="1"/>
  <c r="A6785" i="4" a="1"/>
  <c r="A6785" i="4" s="1"/>
  <c r="A6784" i="4" a="1"/>
  <c r="A6784" i="4" s="1"/>
  <c r="A6783" i="4" a="1"/>
  <c r="A6783" i="4" s="1"/>
  <c r="A6782" i="4" a="1"/>
  <c r="A6782" i="4" s="1"/>
  <c r="A6781" i="4" a="1"/>
  <c r="A6781" i="4" s="1"/>
  <c r="A6780" i="4" a="1"/>
  <c r="A6780" i="4" s="1"/>
  <c r="A6779" i="4" a="1"/>
  <c r="A6779" i="4" s="1"/>
  <c r="A6778" i="4" a="1"/>
  <c r="A6778" i="4" s="1"/>
  <c r="A6777" i="4" a="1"/>
  <c r="A6777" i="4" s="1"/>
  <c r="A6776" i="4" a="1"/>
  <c r="A6776" i="4" s="1"/>
  <c r="A6775" i="4" a="1"/>
  <c r="A6775" i="4" s="1"/>
  <c r="A6774" i="4" a="1"/>
  <c r="A6774" i="4" s="1"/>
  <c r="A6773" i="4" a="1"/>
  <c r="A6773" i="4" s="1"/>
  <c r="A6772" i="4" a="1"/>
  <c r="A6772" i="4" s="1"/>
  <c r="A6771" i="4" a="1"/>
  <c r="A6771" i="4" s="1"/>
  <c r="A6770" i="4" a="1"/>
  <c r="A6770" i="4" s="1"/>
  <c r="A6769" i="4" a="1"/>
  <c r="A6769" i="4" s="1"/>
  <c r="A6768" i="4" a="1"/>
  <c r="A6768" i="4" s="1"/>
  <c r="A6767" i="4" a="1"/>
  <c r="A6767" i="4" s="1"/>
  <c r="A6766" i="4" a="1"/>
  <c r="A6766" i="4" s="1"/>
  <c r="A6765" i="4" a="1"/>
  <c r="A6765" i="4" s="1"/>
  <c r="A6764" i="4" a="1"/>
  <c r="A6764" i="4" s="1"/>
  <c r="A6763" i="4" a="1"/>
  <c r="A6763" i="4" s="1"/>
  <c r="A6762" i="4" a="1"/>
  <c r="A6762" i="4" s="1"/>
  <c r="A6761" i="4" a="1"/>
  <c r="A6761" i="4" s="1"/>
  <c r="A6760" i="4" a="1"/>
  <c r="A6760" i="4" s="1"/>
  <c r="A6759" i="4" a="1"/>
  <c r="A6759" i="4" s="1"/>
  <c r="A6758" i="4" a="1"/>
  <c r="A6758" i="4" s="1"/>
  <c r="A6757" i="4" a="1"/>
  <c r="A6757" i="4" s="1"/>
  <c r="A6756" i="4" a="1"/>
  <c r="A6756" i="4" s="1"/>
  <c r="A6755" i="4" a="1"/>
  <c r="A6755" i="4" s="1"/>
  <c r="A6754" i="4" a="1"/>
  <c r="A6754" i="4" s="1"/>
  <c r="A6753" i="4" a="1"/>
  <c r="A6753" i="4" s="1"/>
  <c r="A6752" i="4" a="1"/>
  <c r="A6752" i="4" s="1"/>
  <c r="A6751" i="4" a="1"/>
  <c r="A6751" i="4" s="1"/>
  <c r="A6750" i="4" a="1"/>
  <c r="A6750" i="4" s="1"/>
  <c r="A6749" i="4" a="1"/>
  <c r="A6749" i="4" s="1"/>
  <c r="A6748" i="4" a="1"/>
  <c r="A6748" i="4" s="1"/>
  <c r="A6747" i="4" a="1"/>
  <c r="A6747" i="4" s="1"/>
  <c r="A6746" i="4" a="1"/>
  <c r="A6746" i="4" s="1"/>
  <c r="A6745" i="4" a="1"/>
  <c r="A6745" i="4" s="1"/>
  <c r="A6744" i="4" a="1"/>
  <c r="A6744" i="4" s="1"/>
  <c r="A6743" i="4" a="1"/>
  <c r="A6743" i="4" s="1"/>
  <c r="A6742" i="4" a="1"/>
  <c r="A6742" i="4" s="1"/>
  <c r="A6741" i="4" a="1"/>
  <c r="A6741" i="4" s="1"/>
  <c r="A6740" i="4" a="1"/>
  <c r="A6740" i="4" s="1"/>
  <c r="A6739" i="4" a="1"/>
  <c r="A6739" i="4" s="1"/>
  <c r="A6738" i="4" a="1"/>
  <c r="A6738" i="4" s="1"/>
  <c r="A6737" i="4" a="1"/>
  <c r="A6737" i="4" s="1"/>
  <c r="A6736" i="4" a="1"/>
  <c r="A6736" i="4" s="1"/>
  <c r="A6735" i="4" a="1"/>
  <c r="A6735" i="4" s="1"/>
  <c r="A6734" i="4" a="1"/>
  <c r="A6734" i="4" s="1"/>
  <c r="A6733" i="4" a="1"/>
  <c r="A6733" i="4" s="1"/>
  <c r="A6732" i="4" a="1"/>
  <c r="A6732" i="4" s="1"/>
  <c r="A6731" i="4" a="1"/>
  <c r="A6731" i="4" s="1"/>
  <c r="A6730" i="4" a="1"/>
  <c r="A6730" i="4" s="1"/>
  <c r="A6729" i="4" a="1"/>
  <c r="A6729" i="4" s="1"/>
  <c r="A6728" i="4" a="1"/>
  <c r="A6728" i="4" s="1"/>
  <c r="A6727" i="4" a="1"/>
  <c r="A6727" i="4" s="1"/>
  <c r="A6726" i="4" a="1"/>
  <c r="A6726" i="4" s="1"/>
  <c r="A6725" i="4" a="1"/>
  <c r="A6725" i="4" s="1"/>
  <c r="A6724" i="4" a="1"/>
  <c r="A6724" i="4" s="1"/>
  <c r="A6723" i="4" a="1"/>
  <c r="A6723" i="4" s="1"/>
  <c r="A6722" i="4" a="1"/>
  <c r="A6722" i="4" s="1"/>
  <c r="A6721" i="4" a="1"/>
  <c r="A6721" i="4" s="1"/>
  <c r="A6720" i="4" a="1"/>
  <c r="A6720" i="4" s="1"/>
  <c r="A6719" i="4" a="1"/>
  <c r="A6719" i="4" s="1"/>
  <c r="A6718" i="4" a="1"/>
  <c r="A6718" i="4" s="1"/>
  <c r="A6717" i="4" a="1"/>
  <c r="A6717" i="4" s="1"/>
  <c r="A6716" i="4" a="1"/>
  <c r="A6716" i="4" s="1"/>
  <c r="A6715" i="4" a="1"/>
  <c r="A6715" i="4" s="1"/>
  <c r="A6714" i="4" a="1"/>
  <c r="A6714" i="4" s="1"/>
  <c r="A6713" i="4" a="1"/>
  <c r="A6713" i="4" s="1"/>
  <c r="A6712" i="4" a="1"/>
  <c r="A6712" i="4" s="1"/>
  <c r="A6711" i="4" a="1"/>
  <c r="A6711" i="4" s="1"/>
  <c r="A6710" i="4" a="1"/>
  <c r="A6710" i="4" s="1"/>
  <c r="A6709" i="4" a="1"/>
  <c r="A6709" i="4" s="1"/>
  <c r="A6708" i="4" a="1"/>
  <c r="A6708" i="4" s="1"/>
  <c r="A6707" i="4" a="1"/>
  <c r="A6707" i="4" s="1"/>
  <c r="A6706" i="4" a="1"/>
  <c r="A6706" i="4" s="1"/>
  <c r="A6705" i="4" a="1"/>
  <c r="A6705" i="4" s="1"/>
  <c r="A6704" i="4" a="1"/>
  <c r="A6704" i="4" s="1"/>
  <c r="A6703" i="4" a="1"/>
  <c r="A6703" i="4" s="1"/>
  <c r="A6702" i="4" a="1"/>
  <c r="A6702" i="4" s="1"/>
  <c r="A6701" i="4" a="1"/>
  <c r="A6701" i="4" s="1"/>
  <c r="A6700" i="4" a="1"/>
  <c r="A6700" i="4" s="1"/>
  <c r="A6699" i="4" a="1"/>
  <c r="A6699" i="4" s="1"/>
  <c r="A6698" i="4" a="1"/>
  <c r="A6698" i="4" s="1"/>
  <c r="A6697" i="4" a="1"/>
  <c r="A6697" i="4" s="1"/>
  <c r="A6696" i="4" a="1"/>
  <c r="A6696" i="4" s="1"/>
  <c r="A6695" i="4" a="1"/>
  <c r="A6695" i="4" s="1"/>
  <c r="A6694" i="4" a="1"/>
  <c r="A6694" i="4" s="1"/>
  <c r="A6693" i="4" a="1"/>
  <c r="A6693" i="4" s="1"/>
  <c r="A6692" i="4" a="1"/>
  <c r="A6692" i="4" s="1"/>
  <c r="A6691" i="4" a="1"/>
  <c r="A6691" i="4" s="1"/>
  <c r="A6690" i="4" a="1"/>
  <c r="A6690" i="4" s="1"/>
  <c r="A6689" i="4" a="1"/>
  <c r="A6689" i="4" s="1"/>
  <c r="A6688" i="4" a="1"/>
  <c r="A6688" i="4" s="1"/>
  <c r="A6687" i="4" a="1"/>
  <c r="A6687" i="4" s="1"/>
  <c r="A6686" i="4" a="1"/>
  <c r="A6686" i="4" s="1"/>
  <c r="A6685" i="4" a="1"/>
  <c r="A6685" i="4" s="1"/>
  <c r="A6684" i="4" a="1"/>
  <c r="A6684" i="4" s="1"/>
  <c r="A6683" i="4" a="1"/>
  <c r="A6683" i="4" s="1"/>
  <c r="A6682" i="4" a="1"/>
  <c r="A6682" i="4" s="1"/>
  <c r="A6681" i="4" a="1"/>
  <c r="A6681" i="4" s="1"/>
  <c r="A6680" i="4" a="1"/>
  <c r="A6680" i="4" s="1"/>
  <c r="A6679" i="4" a="1"/>
  <c r="A6679" i="4" s="1"/>
  <c r="A6678" i="4" a="1"/>
  <c r="A6678" i="4" s="1"/>
  <c r="A6677" i="4" a="1"/>
  <c r="A6677" i="4" s="1"/>
  <c r="A6676" i="4" a="1"/>
  <c r="A6676" i="4" s="1"/>
  <c r="A6675" i="4" a="1"/>
  <c r="A6675" i="4" s="1"/>
  <c r="A6674" i="4" a="1"/>
  <c r="A6674" i="4" s="1"/>
  <c r="A6673" i="4" a="1"/>
  <c r="A6673" i="4" s="1"/>
  <c r="A6672" i="4" a="1"/>
  <c r="A6672" i="4" s="1"/>
  <c r="A6671" i="4" a="1"/>
  <c r="A6671" i="4" s="1"/>
  <c r="A6670" i="4" a="1"/>
  <c r="A6670" i="4" s="1"/>
  <c r="A6669" i="4" a="1"/>
  <c r="A6669" i="4" s="1"/>
  <c r="A6668" i="4" a="1"/>
  <c r="A6668" i="4" s="1"/>
  <c r="A6667" i="4" a="1"/>
  <c r="A6667" i="4" s="1"/>
  <c r="A6666" i="4" a="1"/>
  <c r="A6666" i="4" s="1"/>
  <c r="A6665" i="4" a="1"/>
  <c r="A6665" i="4" s="1"/>
  <c r="A6664" i="4" a="1"/>
  <c r="A6664" i="4" s="1"/>
  <c r="A6663" i="4" a="1"/>
  <c r="A6663" i="4" s="1"/>
  <c r="A6662" i="4" a="1"/>
  <c r="A6662" i="4" s="1"/>
  <c r="A6661" i="4" a="1"/>
  <c r="A6661" i="4" s="1"/>
  <c r="A6660" i="4" a="1"/>
  <c r="A6660" i="4" s="1"/>
  <c r="A6659" i="4" a="1"/>
  <c r="A6659" i="4" s="1"/>
  <c r="A6658" i="4" a="1"/>
  <c r="A6658" i="4" s="1"/>
  <c r="A6657" i="4" a="1"/>
  <c r="A6657" i="4" s="1"/>
  <c r="A6656" i="4" a="1"/>
  <c r="A6656" i="4" s="1"/>
  <c r="A6655" i="4" a="1"/>
  <c r="A6655" i="4" s="1"/>
  <c r="A6654" i="4" a="1"/>
  <c r="A6654" i="4" s="1"/>
  <c r="A6653" i="4" a="1"/>
  <c r="A6653" i="4" s="1"/>
  <c r="A6652" i="4" a="1"/>
  <c r="A6652" i="4" s="1"/>
  <c r="A6651" i="4" a="1"/>
  <c r="A6651" i="4" s="1"/>
  <c r="A6650" i="4" a="1"/>
  <c r="A6650" i="4" s="1"/>
  <c r="A6649" i="4" a="1"/>
  <c r="A6649" i="4" s="1"/>
  <c r="A6648" i="4" a="1"/>
  <c r="A6648" i="4" s="1"/>
  <c r="A6647" i="4" a="1"/>
  <c r="A6647" i="4" s="1"/>
  <c r="A6646" i="4" a="1"/>
  <c r="A6646" i="4" s="1"/>
  <c r="A6645" i="4" a="1"/>
  <c r="A6645" i="4" s="1"/>
  <c r="A6644" i="4" a="1"/>
  <c r="A6644" i="4" s="1"/>
  <c r="A6643" i="4" a="1"/>
  <c r="A6643" i="4" s="1"/>
  <c r="A6642" i="4" a="1"/>
  <c r="A6642" i="4" s="1"/>
  <c r="A6641" i="4" a="1"/>
  <c r="A6641" i="4" s="1"/>
  <c r="A6640" i="4" a="1"/>
  <c r="A6640" i="4" s="1"/>
  <c r="A6639" i="4" a="1"/>
  <c r="A6639" i="4" s="1"/>
  <c r="A6638" i="4" a="1"/>
  <c r="A6638" i="4" s="1"/>
  <c r="A6637" i="4" a="1"/>
  <c r="A6637" i="4" s="1"/>
  <c r="A6636" i="4" a="1"/>
  <c r="A6636" i="4" s="1"/>
  <c r="A6635" i="4" a="1"/>
  <c r="A6635" i="4" s="1"/>
  <c r="A6634" i="4" a="1"/>
  <c r="A6634" i="4" s="1"/>
  <c r="A6633" i="4" a="1"/>
  <c r="A6633" i="4" s="1"/>
  <c r="A6632" i="4" a="1"/>
  <c r="A6632" i="4" s="1"/>
  <c r="A6631" i="4" a="1"/>
  <c r="A6631" i="4" s="1"/>
  <c r="A6630" i="4" a="1"/>
  <c r="A6630" i="4" s="1"/>
  <c r="A6629" i="4" a="1"/>
  <c r="A6629" i="4" s="1"/>
  <c r="A6628" i="4" a="1"/>
  <c r="A6628" i="4" s="1"/>
  <c r="A6627" i="4" a="1"/>
  <c r="A6627" i="4" s="1"/>
  <c r="A6626" i="4" a="1"/>
  <c r="A6626" i="4" s="1"/>
  <c r="A6625" i="4" a="1"/>
  <c r="A6625" i="4" s="1"/>
  <c r="A6624" i="4" a="1"/>
  <c r="A6624" i="4" s="1"/>
  <c r="A6623" i="4" a="1"/>
  <c r="A6623" i="4" s="1"/>
  <c r="A6622" i="4" a="1"/>
  <c r="A6622" i="4" s="1"/>
  <c r="A6621" i="4" a="1"/>
  <c r="A6621" i="4" s="1"/>
  <c r="A6620" i="4" a="1"/>
  <c r="A6620" i="4" s="1"/>
  <c r="A6619" i="4" a="1"/>
  <c r="A6619" i="4" s="1"/>
  <c r="A6618" i="4" a="1"/>
  <c r="A6618" i="4" s="1"/>
  <c r="A6617" i="4" a="1"/>
  <c r="A6617" i="4" s="1"/>
  <c r="A6616" i="4" a="1"/>
  <c r="A6616" i="4" s="1"/>
  <c r="A6615" i="4" a="1"/>
  <c r="A6615" i="4" s="1"/>
  <c r="A6614" i="4" a="1"/>
  <c r="A6614" i="4" s="1"/>
  <c r="A6613" i="4" a="1"/>
  <c r="A6613" i="4" s="1"/>
  <c r="A6612" i="4" a="1"/>
  <c r="A6612" i="4" s="1"/>
  <c r="A6611" i="4" a="1"/>
  <c r="A6611" i="4" s="1"/>
  <c r="A6610" i="4" a="1"/>
  <c r="A6610" i="4" s="1"/>
  <c r="A6609" i="4" a="1"/>
  <c r="A6609" i="4" s="1"/>
  <c r="A6608" i="4" a="1"/>
  <c r="A6608" i="4" s="1"/>
  <c r="A6607" i="4" a="1"/>
  <c r="A6607" i="4" s="1"/>
  <c r="A6606" i="4" a="1"/>
  <c r="A6606" i="4" s="1"/>
  <c r="A6605" i="4" a="1"/>
  <c r="A6605" i="4" s="1"/>
  <c r="A6604" i="4" a="1"/>
  <c r="A6604" i="4" s="1"/>
  <c r="A6603" i="4" a="1"/>
  <c r="A6603" i="4" s="1"/>
  <c r="A6602" i="4" a="1"/>
  <c r="A6602" i="4" s="1"/>
  <c r="A6601" i="4" a="1"/>
  <c r="A6601" i="4" s="1"/>
  <c r="A6600" i="4" a="1"/>
  <c r="A6600" i="4" s="1"/>
  <c r="A6599" i="4" a="1"/>
  <c r="A6599" i="4" s="1"/>
  <c r="A6598" i="4" a="1"/>
  <c r="A6598" i="4" s="1"/>
  <c r="A6597" i="4" a="1"/>
  <c r="A6597" i="4" s="1"/>
  <c r="A6596" i="4" a="1"/>
  <c r="A6596" i="4" s="1"/>
  <c r="A6595" i="4" a="1"/>
  <c r="A6595" i="4" s="1"/>
  <c r="A6594" i="4" a="1"/>
  <c r="A6594" i="4" s="1"/>
  <c r="A6593" i="4" a="1"/>
  <c r="A6593" i="4" s="1"/>
  <c r="A6592" i="4" a="1"/>
  <c r="A6592" i="4" s="1"/>
  <c r="A6591" i="4" a="1"/>
  <c r="A6591" i="4" s="1"/>
  <c r="A6590" i="4" a="1"/>
  <c r="A6590" i="4" s="1"/>
  <c r="A6589" i="4" a="1"/>
  <c r="A6589" i="4" s="1"/>
  <c r="A6588" i="4" a="1"/>
  <c r="A6588" i="4" s="1"/>
  <c r="A6587" i="4" a="1"/>
  <c r="A6587" i="4" s="1"/>
  <c r="A6586" i="4" a="1"/>
  <c r="A6586" i="4" s="1"/>
  <c r="A6585" i="4" a="1"/>
  <c r="A6585" i="4" s="1"/>
  <c r="A6584" i="4" a="1"/>
  <c r="A6584" i="4" s="1"/>
  <c r="A6583" i="4" a="1"/>
  <c r="A6583" i="4" s="1"/>
  <c r="A6582" i="4" a="1"/>
  <c r="A6582" i="4" s="1"/>
  <c r="A6581" i="4" a="1"/>
  <c r="A6581" i="4" s="1"/>
  <c r="A6580" i="4" a="1"/>
  <c r="A6580" i="4" s="1"/>
  <c r="A6579" i="4" a="1"/>
  <c r="A6579" i="4" s="1"/>
  <c r="A6578" i="4" a="1"/>
  <c r="A6578" i="4" s="1"/>
  <c r="A6577" i="4" a="1"/>
  <c r="A6577" i="4" s="1"/>
  <c r="A6576" i="4" a="1"/>
  <c r="A6576" i="4" s="1"/>
  <c r="A6575" i="4" a="1"/>
  <c r="A6575" i="4" s="1"/>
  <c r="A6574" i="4" a="1"/>
  <c r="A6574" i="4" s="1"/>
  <c r="A6573" i="4" a="1"/>
  <c r="A6573" i="4" s="1"/>
  <c r="A6572" i="4" a="1"/>
  <c r="A6572" i="4" s="1"/>
  <c r="A6571" i="4" a="1"/>
  <c r="A6571" i="4" s="1"/>
  <c r="A6570" i="4" a="1"/>
  <c r="A6570" i="4" s="1"/>
  <c r="A6569" i="4" a="1"/>
  <c r="A6569" i="4" s="1"/>
  <c r="A6568" i="4" a="1"/>
  <c r="A6568" i="4" s="1"/>
  <c r="A6567" i="4" a="1"/>
  <c r="A6567" i="4" s="1"/>
  <c r="A6566" i="4" a="1"/>
  <c r="A6566" i="4" s="1"/>
  <c r="A6565" i="4" a="1"/>
  <c r="A6565" i="4" s="1"/>
  <c r="A6564" i="4" a="1"/>
  <c r="A6564" i="4" s="1"/>
  <c r="A6563" i="4" a="1"/>
  <c r="A6563" i="4" s="1"/>
  <c r="A6562" i="4" a="1"/>
  <c r="A6562" i="4" s="1"/>
  <c r="A6561" i="4" a="1"/>
  <c r="A6561" i="4" s="1"/>
  <c r="A6560" i="4" a="1"/>
  <c r="A6560" i="4" s="1"/>
  <c r="A6559" i="4" a="1"/>
  <c r="A6559" i="4" s="1"/>
  <c r="A6558" i="4" a="1"/>
  <c r="A6558" i="4" s="1"/>
  <c r="A6557" i="4" a="1"/>
  <c r="A6557" i="4" s="1"/>
  <c r="A6556" i="4" a="1"/>
  <c r="A6556" i="4" s="1"/>
  <c r="A6555" i="4" a="1"/>
  <c r="A6555" i="4" s="1"/>
  <c r="A6554" i="4" a="1"/>
  <c r="A6554" i="4" s="1"/>
  <c r="A6553" i="4" a="1"/>
  <c r="A6553" i="4" s="1"/>
  <c r="A6552" i="4" a="1"/>
  <c r="A6552" i="4" s="1"/>
  <c r="A6551" i="4" a="1"/>
  <c r="A6551" i="4" s="1"/>
  <c r="A6550" i="4" a="1"/>
  <c r="A6550" i="4" s="1"/>
  <c r="A6549" i="4" a="1"/>
  <c r="A6549" i="4" s="1"/>
  <c r="A6548" i="4" a="1"/>
  <c r="A6548" i="4" s="1"/>
  <c r="A6547" i="4" a="1"/>
  <c r="A6547" i="4" s="1"/>
  <c r="A6546" i="4" a="1"/>
  <c r="A6546" i="4" s="1"/>
  <c r="A6545" i="4" a="1"/>
  <c r="A6545" i="4" s="1"/>
  <c r="A6544" i="4" a="1"/>
  <c r="A6544" i="4" s="1"/>
  <c r="A6543" i="4" a="1"/>
  <c r="A6543" i="4" s="1"/>
  <c r="A6542" i="4" a="1"/>
  <c r="A6542" i="4" s="1"/>
  <c r="A6541" i="4" a="1"/>
  <c r="A6541" i="4" s="1"/>
  <c r="A6540" i="4" a="1"/>
  <c r="A6540" i="4" s="1"/>
  <c r="A6539" i="4" a="1"/>
  <c r="A6539" i="4" s="1"/>
  <c r="A6538" i="4" a="1"/>
  <c r="A6538" i="4" s="1"/>
  <c r="A6537" i="4" a="1"/>
  <c r="A6537" i="4" s="1"/>
  <c r="A6536" i="4" a="1"/>
  <c r="A6536" i="4" s="1"/>
  <c r="A6535" i="4" a="1"/>
  <c r="A6535" i="4" s="1"/>
  <c r="A6534" i="4" a="1"/>
  <c r="A6534" i="4" s="1"/>
  <c r="A6533" i="4" a="1"/>
  <c r="A6533" i="4" s="1"/>
  <c r="A6532" i="4" a="1"/>
  <c r="A6532" i="4" s="1"/>
  <c r="A6531" i="4" a="1"/>
  <c r="A6531" i="4" s="1"/>
  <c r="A6530" i="4" a="1"/>
  <c r="A6530" i="4" s="1"/>
  <c r="A6529" i="4" a="1"/>
  <c r="A6529" i="4" s="1"/>
  <c r="A6528" i="4" a="1"/>
  <c r="A6528" i="4" s="1"/>
  <c r="A6527" i="4" a="1"/>
  <c r="A6527" i="4" s="1"/>
  <c r="A6526" i="4" a="1"/>
  <c r="A6526" i="4" s="1"/>
  <c r="A6525" i="4" a="1"/>
  <c r="A6525" i="4" s="1"/>
  <c r="A6524" i="4" a="1"/>
  <c r="A6524" i="4" s="1"/>
  <c r="A6523" i="4" a="1"/>
  <c r="A6523" i="4" s="1"/>
  <c r="A6522" i="4" a="1"/>
  <c r="A6522" i="4" s="1"/>
  <c r="A6521" i="4" a="1"/>
  <c r="A6521" i="4" s="1"/>
  <c r="A6520" i="4" a="1"/>
  <c r="A6520" i="4" s="1"/>
  <c r="A6519" i="4" a="1"/>
  <c r="A6519" i="4" s="1"/>
  <c r="A6518" i="4" a="1"/>
  <c r="A6518" i="4" s="1"/>
  <c r="A6517" i="4" a="1"/>
  <c r="A6517" i="4" s="1"/>
  <c r="A6516" i="4" a="1"/>
  <c r="A6516" i="4" s="1"/>
  <c r="A6515" i="4" a="1"/>
  <c r="A6515" i="4" s="1"/>
  <c r="A6514" i="4" a="1"/>
  <c r="A6514" i="4" s="1"/>
  <c r="A6513" i="4" a="1"/>
  <c r="A6513" i="4" s="1"/>
  <c r="A6512" i="4" a="1"/>
  <c r="A6512" i="4" s="1"/>
  <c r="A6511" i="4" a="1"/>
  <c r="A6511" i="4" s="1"/>
  <c r="A6510" i="4" a="1"/>
  <c r="A6510" i="4" s="1"/>
  <c r="A6509" i="4" a="1"/>
  <c r="A6509" i="4" s="1"/>
  <c r="A6508" i="4" a="1"/>
  <c r="A6508" i="4" s="1"/>
  <c r="A6507" i="4" a="1"/>
  <c r="A6507" i="4" s="1"/>
  <c r="A6506" i="4" a="1"/>
  <c r="A6506" i="4" s="1"/>
  <c r="A6505" i="4" a="1"/>
  <c r="A6505" i="4" s="1"/>
  <c r="A6504" i="4" a="1"/>
  <c r="A6504" i="4" s="1"/>
  <c r="A6503" i="4" a="1"/>
  <c r="A6503" i="4" s="1"/>
  <c r="A6502" i="4" a="1"/>
  <c r="A6502" i="4" s="1"/>
  <c r="A6501" i="4" a="1"/>
  <c r="A6501" i="4" s="1"/>
  <c r="A6500" i="4" a="1"/>
  <c r="A6500" i="4" s="1"/>
  <c r="A6499" i="4" a="1"/>
  <c r="A6499" i="4" s="1"/>
  <c r="A6498" i="4" a="1"/>
  <c r="A6498" i="4" s="1"/>
  <c r="A6497" i="4" a="1"/>
  <c r="A6497" i="4" s="1"/>
  <c r="A6496" i="4" a="1"/>
  <c r="A6496" i="4" s="1"/>
  <c r="A6495" i="4" a="1"/>
  <c r="A6495" i="4" s="1"/>
  <c r="A6494" i="4" a="1"/>
  <c r="A6494" i="4" s="1"/>
  <c r="A6493" i="4" a="1"/>
  <c r="A6493" i="4" s="1"/>
  <c r="A6492" i="4" a="1"/>
  <c r="A6492" i="4" s="1"/>
  <c r="A6491" i="4" a="1"/>
  <c r="A6491" i="4" s="1"/>
  <c r="A6490" i="4" a="1"/>
  <c r="A6490" i="4" s="1"/>
  <c r="A6489" i="4" a="1"/>
  <c r="A6489" i="4" s="1"/>
  <c r="A6488" i="4" a="1"/>
  <c r="A6488" i="4" s="1"/>
  <c r="A6487" i="4" a="1"/>
  <c r="A6487" i="4" s="1"/>
  <c r="A6486" i="4" a="1"/>
  <c r="A6486" i="4" s="1"/>
  <c r="A6485" i="4" a="1"/>
  <c r="A6485" i="4" s="1"/>
  <c r="A6484" i="4" a="1"/>
  <c r="A6484" i="4" s="1"/>
  <c r="A6483" i="4" a="1"/>
  <c r="A6483" i="4" s="1"/>
  <c r="A6482" i="4" a="1"/>
  <c r="A6482" i="4" s="1"/>
  <c r="A6481" i="4" a="1"/>
  <c r="A6481" i="4" s="1"/>
  <c r="A6480" i="4" a="1"/>
  <c r="A6480" i="4" s="1"/>
  <c r="A6479" i="4" a="1"/>
  <c r="A6479" i="4" s="1"/>
  <c r="A6478" i="4" a="1"/>
  <c r="A6478" i="4" s="1"/>
  <c r="A6477" i="4" a="1"/>
  <c r="A6477" i="4" s="1"/>
  <c r="A6476" i="4" a="1"/>
  <c r="A6476" i="4" s="1"/>
  <c r="A6475" i="4" a="1"/>
  <c r="A6475" i="4" s="1"/>
  <c r="A6474" i="4" a="1"/>
  <c r="A6474" i="4" s="1"/>
  <c r="A6473" i="4" a="1"/>
  <c r="A6473" i="4" s="1"/>
  <c r="A6472" i="4" a="1"/>
  <c r="A6472" i="4" s="1"/>
  <c r="A6471" i="4" a="1"/>
  <c r="A6471" i="4" s="1"/>
  <c r="A6470" i="4" a="1"/>
  <c r="A6470" i="4" s="1"/>
  <c r="A6469" i="4" a="1"/>
  <c r="A6469" i="4" s="1"/>
  <c r="A6468" i="4" a="1"/>
  <c r="A6468" i="4" s="1"/>
  <c r="A6467" i="4" a="1"/>
  <c r="A6467" i="4" s="1"/>
  <c r="A6466" i="4" a="1"/>
  <c r="A6466" i="4" s="1"/>
  <c r="A6465" i="4" a="1"/>
  <c r="A6465" i="4" s="1"/>
  <c r="A6464" i="4" a="1"/>
  <c r="A6464" i="4" s="1"/>
  <c r="A6463" i="4" a="1"/>
  <c r="A6463" i="4" s="1"/>
  <c r="A6462" i="4" a="1"/>
  <c r="A6462" i="4" s="1"/>
  <c r="A6461" i="4" a="1"/>
  <c r="A6461" i="4" s="1"/>
  <c r="A6460" i="4" a="1"/>
  <c r="A6460" i="4" s="1"/>
  <c r="A6459" i="4" a="1"/>
  <c r="A6459" i="4" s="1"/>
  <c r="A6458" i="4" a="1"/>
  <c r="A6458" i="4" s="1"/>
  <c r="A6457" i="4" a="1"/>
  <c r="A6457" i="4" s="1"/>
  <c r="A6456" i="4" a="1"/>
  <c r="A6456" i="4" s="1"/>
  <c r="A6455" i="4" a="1"/>
  <c r="A6455" i="4" s="1"/>
  <c r="A6454" i="4" a="1"/>
  <c r="A6454" i="4" s="1"/>
  <c r="A6453" i="4" a="1"/>
  <c r="A6453" i="4" s="1"/>
  <c r="A6452" i="4" a="1"/>
  <c r="A6452" i="4" s="1"/>
  <c r="A6451" i="4" a="1"/>
  <c r="A6451" i="4" s="1"/>
  <c r="A6450" i="4" a="1"/>
  <c r="A6450" i="4" s="1"/>
  <c r="A6449" i="4" a="1"/>
  <c r="A6449" i="4" s="1"/>
  <c r="A6448" i="4" a="1"/>
  <c r="A6448" i="4" s="1"/>
  <c r="A6447" i="4" a="1"/>
  <c r="A6447" i="4" s="1"/>
  <c r="A6446" i="4" a="1"/>
  <c r="A6446" i="4" s="1"/>
  <c r="A6445" i="4" a="1"/>
  <c r="A6445" i="4" s="1"/>
  <c r="A6444" i="4" a="1"/>
  <c r="A6444" i="4" s="1"/>
  <c r="A6443" i="4" a="1"/>
  <c r="A6443" i="4" s="1"/>
  <c r="A6442" i="4" a="1"/>
  <c r="A6442" i="4" s="1"/>
  <c r="A6441" i="4" a="1"/>
  <c r="A6441" i="4" s="1"/>
  <c r="A6440" i="4" a="1"/>
  <c r="A6440" i="4" s="1"/>
  <c r="A6439" i="4" a="1"/>
  <c r="A6439" i="4" s="1"/>
  <c r="A6438" i="4" a="1"/>
  <c r="A6438" i="4" s="1"/>
  <c r="A6437" i="4" a="1"/>
  <c r="A6437" i="4" s="1"/>
  <c r="A6436" i="4" a="1"/>
  <c r="A6436" i="4" s="1"/>
  <c r="A6435" i="4" a="1"/>
  <c r="A6435" i="4" s="1"/>
  <c r="A6434" i="4" a="1"/>
  <c r="A6434" i="4" s="1"/>
  <c r="A6433" i="4" a="1"/>
  <c r="A6433" i="4" s="1"/>
  <c r="A6432" i="4" a="1"/>
  <c r="A6432" i="4" s="1"/>
  <c r="A6431" i="4" a="1"/>
  <c r="A6431" i="4" s="1"/>
  <c r="A6430" i="4" a="1"/>
  <c r="A6430" i="4" s="1"/>
  <c r="A6429" i="4" a="1"/>
  <c r="A6429" i="4" s="1"/>
  <c r="A6428" i="4" a="1"/>
  <c r="A6428" i="4" s="1"/>
  <c r="A6427" i="4" a="1"/>
  <c r="A6427" i="4" s="1"/>
  <c r="A6426" i="4" a="1"/>
  <c r="A6426" i="4" s="1"/>
  <c r="A6425" i="4" a="1"/>
  <c r="A6425" i="4" s="1"/>
  <c r="A6424" i="4" a="1"/>
  <c r="A6424" i="4" s="1"/>
  <c r="A6423" i="4" a="1"/>
  <c r="A6423" i="4" s="1"/>
  <c r="A6422" i="4" a="1"/>
  <c r="A6422" i="4" s="1"/>
  <c r="A6421" i="4" a="1"/>
  <c r="A6421" i="4" s="1"/>
  <c r="A6420" i="4" a="1"/>
  <c r="A6420" i="4" s="1"/>
  <c r="A6419" i="4" a="1"/>
  <c r="A6419" i="4" s="1"/>
  <c r="A6418" i="4" a="1"/>
  <c r="A6418" i="4" s="1"/>
  <c r="A6417" i="4" a="1"/>
  <c r="A6417" i="4" s="1"/>
  <c r="A6416" i="4" a="1"/>
  <c r="A6416" i="4" s="1"/>
  <c r="A6415" i="4" a="1"/>
  <c r="A6415" i="4" s="1"/>
  <c r="A6414" i="4" a="1"/>
  <c r="A6414" i="4" s="1"/>
  <c r="A6413" i="4" a="1"/>
  <c r="A6413" i="4" s="1"/>
  <c r="A6412" i="4" a="1"/>
  <c r="A6412" i="4" s="1"/>
  <c r="A6411" i="4" a="1"/>
  <c r="A6411" i="4" s="1"/>
  <c r="A6410" i="4" a="1"/>
  <c r="A6410" i="4" s="1"/>
  <c r="A6409" i="4" a="1"/>
  <c r="A6409" i="4" s="1"/>
  <c r="A6408" i="4" a="1"/>
  <c r="A6408" i="4" s="1"/>
  <c r="A6407" i="4" a="1"/>
  <c r="A6407" i="4" s="1"/>
  <c r="A6406" i="4" a="1"/>
  <c r="A6406" i="4" s="1"/>
  <c r="A6405" i="4" a="1"/>
  <c r="A6405" i="4" s="1"/>
  <c r="A6404" i="4" a="1"/>
  <c r="A6404" i="4" s="1"/>
  <c r="A6403" i="4" a="1"/>
  <c r="A6403" i="4" s="1"/>
  <c r="A6402" i="4" a="1"/>
  <c r="A6402" i="4" s="1"/>
  <c r="A6401" i="4" a="1"/>
  <c r="A6401" i="4" s="1"/>
  <c r="A6400" i="4" a="1"/>
  <c r="A6400" i="4" s="1"/>
  <c r="A6399" i="4" a="1"/>
  <c r="A6399" i="4" s="1"/>
  <c r="A6398" i="4" a="1"/>
  <c r="A6398" i="4" s="1"/>
  <c r="A6397" i="4" a="1"/>
  <c r="A6397" i="4" s="1"/>
  <c r="A6396" i="4" a="1"/>
  <c r="A6396" i="4" s="1"/>
  <c r="A6395" i="4" a="1"/>
  <c r="A6395" i="4" s="1"/>
  <c r="A6394" i="4" a="1"/>
  <c r="A6394" i="4" s="1"/>
  <c r="A6393" i="4" a="1"/>
  <c r="A6393" i="4" s="1"/>
  <c r="A6392" i="4" a="1"/>
  <c r="A6392" i="4" s="1"/>
  <c r="A6391" i="4" a="1"/>
  <c r="A6391" i="4" s="1"/>
  <c r="A6390" i="4" a="1"/>
  <c r="A6390" i="4" s="1"/>
  <c r="A6389" i="4" a="1"/>
  <c r="A6389" i="4" s="1"/>
  <c r="A6388" i="4" a="1"/>
  <c r="A6388" i="4" s="1"/>
  <c r="A6387" i="4" a="1"/>
  <c r="A6387" i="4" s="1"/>
  <c r="A6386" i="4" a="1"/>
  <c r="A6386" i="4" s="1"/>
  <c r="A6385" i="4" a="1"/>
  <c r="A6385" i="4" s="1"/>
  <c r="A6384" i="4" a="1"/>
  <c r="A6384" i="4" s="1"/>
  <c r="A6383" i="4" a="1"/>
  <c r="A6383" i="4" s="1"/>
  <c r="A6382" i="4" a="1"/>
  <c r="A6382" i="4" s="1"/>
  <c r="A6381" i="4" a="1"/>
  <c r="A6381" i="4" s="1"/>
  <c r="A6380" i="4" a="1"/>
  <c r="A6380" i="4" s="1"/>
  <c r="A6379" i="4" a="1"/>
  <c r="A6379" i="4" s="1"/>
  <c r="A6378" i="4" a="1"/>
  <c r="A6378" i="4" s="1"/>
  <c r="A6377" i="4" a="1"/>
  <c r="A6377" i="4" s="1"/>
  <c r="A6376" i="4" a="1"/>
  <c r="A6376" i="4" s="1"/>
  <c r="A6375" i="4" a="1"/>
  <c r="A6375" i="4" s="1"/>
  <c r="A6374" i="4" a="1"/>
  <c r="A6374" i="4" s="1"/>
  <c r="A6373" i="4" a="1"/>
  <c r="A6373" i="4" s="1"/>
  <c r="A6372" i="4" a="1"/>
  <c r="A6372" i="4" s="1"/>
  <c r="A6371" i="4" a="1"/>
  <c r="A6371" i="4" s="1"/>
  <c r="A6370" i="4" a="1"/>
  <c r="A6370" i="4" s="1"/>
  <c r="A6369" i="4" a="1"/>
  <c r="A6369" i="4" s="1"/>
  <c r="A6368" i="4" a="1"/>
  <c r="A6368" i="4" s="1"/>
  <c r="A6367" i="4" a="1"/>
  <c r="A6367" i="4" s="1"/>
  <c r="A6366" i="4" a="1"/>
  <c r="A6366" i="4" s="1"/>
  <c r="A6365" i="4" a="1"/>
  <c r="A6365" i="4" s="1"/>
  <c r="A6364" i="4" a="1"/>
  <c r="A6364" i="4" s="1"/>
  <c r="A6363" i="4" a="1"/>
  <c r="A6363" i="4" s="1"/>
  <c r="A6362" i="4" a="1"/>
  <c r="A6362" i="4" s="1"/>
  <c r="A6361" i="4" a="1"/>
  <c r="A6361" i="4" s="1"/>
  <c r="A6360" i="4" a="1"/>
  <c r="A6360" i="4" s="1"/>
  <c r="A6359" i="4" a="1"/>
  <c r="A6359" i="4" s="1"/>
  <c r="A6358" i="4" a="1"/>
  <c r="A6358" i="4" s="1"/>
  <c r="A6357" i="4" a="1"/>
  <c r="A6357" i="4" s="1"/>
  <c r="A6356" i="4" a="1"/>
  <c r="A6356" i="4" s="1"/>
  <c r="A6355" i="4" a="1"/>
  <c r="A6355" i="4" s="1"/>
  <c r="A6354" i="4" a="1"/>
  <c r="A6354" i="4" s="1"/>
  <c r="A6353" i="4" a="1"/>
  <c r="A6353" i="4" s="1"/>
  <c r="A6352" i="4" a="1"/>
  <c r="A6352" i="4" s="1"/>
  <c r="A6351" i="4" a="1"/>
  <c r="A6351" i="4" s="1"/>
  <c r="A6350" i="4" a="1"/>
  <c r="A6350" i="4" s="1"/>
  <c r="A6349" i="4" a="1"/>
  <c r="A6349" i="4" s="1"/>
  <c r="A6348" i="4" a="1"/>
  <c r="A6348" i="4" s="1"/>
  <c r="A6347" i="4" a="1"/>
  <c r="A6347" i="4" s="1"/>
  <c r="A6346" i="4" a="1"/>
  <c r="A6346" i="4" s="1"/>
  <c r="A6345" i="4" a="1"/>
  <c r="A6345" i="4" s="1"/>
  <c r="A6344" i="4" a="1"/>
  <c r="A6344" i="4" s="1"/>
  <c r="A6343" i="4" a="1"/>
  <c r="A6343" i="4" s="1"/>
  <c r="A6342" i="4" a="1"/>
  <c r="A6342" i="4" s="1"/>
  <c r="A6341" i="4" a="1"/>
  <c r="A6341" i="4" s="1"/>
  <c r="A6340" i="4" a="1"/>
  <c r="A6340" i="4" s="1"/>
  <c r="A6339" i="4" a="1"/>
  <c r="A6339" i="4" s="1"/>
  <c r="A6338" i="4" a="1"/>
  <c r="A6338" i="4" s="1"/>
  <c r="A6337" i="4" a="1"/>
  <c r="A6337" i="4" s="1"/>
  <c r="A6336" i="4" a="1"/>
  <c r="A6336" i="4" s="1"/>
  <c r="A6335" i="4" a="1"/>
  <c r="A6335" i="4" s="1"/>
  <c r="A6334" i="4" a="1"/>
  <c r="A6334" i="4" s="1"/>
  <c r="A6333" i="4" a="1"/>
  <c r="A6333" i="4" s="1"/>
  <c r="A6332" i="4" a="1"/>
  <c r="A6332" i="4" s="1"/>
  <c r="A6331" i="4" a="1"/>
  <c r="A6331" i="4" s="1"/>
  <c r="A6330" i="4" a="1"/>
  <c r="A6330" i="4" s="1"/>
  <c r="A6329" i="4" a="1"/>
  <c r="A6329" i="4" s="1"/>
  <c r="A6328" i="4" a="1"/>
  <c r="A6328" i="4" s="1"/>
  <c r="A6327" i="4" a="1"/>
  <c r="A6327" i="4" s="1"/>
  <c r="A6326" i="4" a="1"/>
  <c r="A6326" i="4" s="1"/>
  <c r="A6325" i="4" a="1"/>
  <c r="A6325" i="4" s="1"/>
  <c r="A6324" i="4" a="1"/>
  <c r="A6324" i="4" s="1"/>
  <c r="A6323" i="4" a="1"/>
  <c r="A6323" i="4" s="1"/>
  <c r="A6322" i="4" a="1"/>
  <c r="A6322" i="4" s="1"/>
  <c r="A6321" i="4" a="1"/>
  <c r="A6321" i="4" s="1"/>
  <c r="A6320" i="4" a="1"/>
  <c r="A6320" i="4" s="1"/>
  <c r="A6319" i="4" a="1"/>
  <c r="A6319" i="4" s="1"/>
  <c r="A6318" i="4" a="1"/>
  <c r="A6318" i="4" s="1"/>
  <c r="A6317" i="4" a="1"/>
  <c r="A6317" i="4" s="1"/>
  <c r="A6316" i="4" a="1"/>
  <c r="A6316" i="4" s="1"/>
  <c r="A6315" i="4" a="1"/>
  <c r="A6315" i="4" s="1"/>
  <c r="A6314" i="4" a="1"/>
  <c r="A6314" i="4" s="1"/>
  <c r="A6313" i="4" a="1"/>
  <c r="A6313" i="4" s="1"/>
  <c r="A6312" i="4" a="1"/>
  <c r="A6312" i="4" s="1"/>
  <c r="A6311" i="4" a="1"/>
  <c r="A6311" i="4" s="1"/>
  <c r="A6310" i="4" a="1"/>
  <c r="A6310" i="4" s="1"/>
  <c r="A6309" i="4" a="1"/>
  <c r="A6309" i="4" s="1"/>
  <c r="A6308" i="4" a="1"/>
  <c r="A6308" i="4" s="1"/>
  <c r="A6307" i="4" a="1"/>
  <c r="A6307" i="4" s="1"/>
  <c r="A6306" i="4" a="1"/>
  <c r="A6306" i="4" s="1"/>
  <c r="A6305" i="4" a="1"/>
  <c r="A6305" i="4" s="1"/>
  <c r="A6304" i="4" a="1"/>
  <c r="A6304" i="4" s="1"/>
  <c r="A6303" i="4" a="1"/>
  <c r="A6303" i="4" s="1"/>
  <c r="A6302" i="4" a="1"/>
  <c r="A6302" i="4" s="1"/>
  <c r="A6301" i="4" a="1"/>
  <c r="A6301" i="4" s="1"/>
  <c r="A6300" i="4" a="1"/>
  <c r="A6300" i="4" s="1"/>
  <c r="A6299" i="4" a="1"/>
  <c r="A6299" i="4" s="1"/>
  <c r="A6298" i="4" a="1"/>
  <c r="A6298" i="4" s="1"/>
  <c r="A6297" i="4" a="1"/>
  <c r="A6297" i="4" s="1"/>
  <c r="A6296" i="4" a="1"/>
  <c r="A6296" i="4" s="1"/>
  <c r="A6295" i="4" a="1"/>
  <c r="A6295" i="4" s="1"/>
  <c r="A6294" i="4" a="1"/>
  <c r="A6294" i="4" s="1"/>
  <c r="A6293" i="4" a="1"/>
  <c r="A6293" i="4" s="1"/>
  <c r="A6292" i="4" a="1"/>
  <c r="A6292" i="4" s="1"/>
  <c r="A6291" i="4" a="1"/>
  <c r="A6291" i="4" s="1"/>
  <c r="A6290" i="4" a="1"/>
  <c r="A6290" i="4" s="1"/>
  <c r="A6289" i="4" a="1"/>
  <c r="A6289" i="4" s="1"/>
  <c r="A6288" i="4" a="1"/>
  <c r="A6288" i="4" s="1"/>
  <c r="A6287" i="4" a="1"/>
  <c r="A6287" i="4" s="1"/>
  <c r="A6286" i="4" a="1"/>
  <c r="A6286" i="4" s="1"/>
  <c r="A6285" i="4" a="1"/>
  <c r="A6285" i="4" s="1"/>
  <c r="A6284" i="4" a="1"/>
  <c r="A6284" i="4" s="1"/>
  <c r="A6283" i="4" a="1"/>
  <c r="A6283" i="4" s="1"/>
  <c r="A6282" i="4" a="1"/>
  <c r="A6282" i="4" s="1"/>
  <c r="A6281" i="4" a="1"/>
  <c r="A6281" i="4" s="1"/>
  <c r="A6280" i="4" a="1"/>
  <c r="A6280" i="4" s="1"/>
  <c r="A6279" i="4" a="1"/>
  <c r="A6279" i="4" s="1"/>
  <c r="A6278" i="4" a="1"/>
  <c r="A6278" i="4" s="1"/>
  <c r="A6277" i="4" a="1"/>
  <c r="A6277" i="4" s="1"/>
  <c r="A6276" i="4" a="1"/>
  <c r="A6276" i="4" s="1"/>
  <c r="A6275" i="4" a="1"/>
  <c r="A6275" i="4" s="1"/>
  <c r="A6274" i="4" a="1"/>
  <c r="A6274" i="4" s="1"/>
  <c r="A6273" i="4" a="1"/>
  <c r="A6273" i="4" s="1"/>
  <c r="A6272" i="4" a="1"/>
  <c r="A6272" i="4" s="1"/>
  <c r="A6271" i="4" a="1"/>
  <c r="A6271" i="4" s="1"/>
  <c r="A6270" i="4" a="1"/>
  <c r="A6270" i="4" s="1"/>
  <c r="A6269" i="4" a="1"/>
  <c r="A6269" i="4" s="1"/>
  <c r="A6268" i="4" a="1"/>
  <c r="A6268" i="4" s="1"/>
  <c r="A6267" i="4" a="1"/>
  <c r="A6267" i="4" s="1"/>
  <c r="A6266" i="4" a="1"/>
  <c r="A6266" i="4" s="1"/>
  <c r="A6265" i="4" a="1"/>
  <c r="A6265" i="4" s="1"/>
  <c r="A6264" i="4" a="1"/>
  <c r="A6264" i="4" s="1"/>
  <c r="A6263" i="4" a="1"/>
  <c r="A6263" i="4" s="1"/>
  <c r="A6262" i="4" a="1"/>
  <c r="A6262" i="4" s="1"/>
  <c r="A6261" i="4" a="1"/>
  <c r="A6261" i="4" s="1"/>
  <c r="A6260" i="4" a="1"/>
  <c r="A6260" i="4" s="1"/>
  <c r="A6259" i="4" a="1"/>
  <c r="A6259" i="4" s="1"/>
  <c r="A6258" i="4" a="1"/>
  <c r="A6258" i="4" s="1"/>
  <c r="A6257" i="4" a="1"/>
  <c r="A6257" i="4" s="1"/>
  <c r="A6256" i="4" a="1"/>
  <c r="A6256" i="4" s="1"/>
  <c r="A6255" i="4" a="1"/>
  <c r="A6255" i="4" s="1"/>
  <c r="A6254" i="4" a="1"/>
  <c r="A6254" i="4" s="1"/>
  <c r="A6253" i="4" a="1"/>
  <c r="A6253" i="4" s="1"/>
  <c r="A6252" i="4" a="1"/>
  <c r="A6252" i="4" s="1"/>
  <c r="A6251" i="4" a="1"/>
  <c r="A6251" i="4" s="1"/>
  <c r="A6250" i="4" a="1"/>
  <c r="A6250" i="4" s="1"/>
  <c r="A6249" i="4" a="1"/>
  <c r="A6249" i="4" s="1"/>
  <c r="A6248" i="4" a="1"/>
  <c r="A6248" i="4" s="1"/>
  <c r="A6247" i="4" a="1"/>
  <c r="A6247" i="4" s="1"/>
  <c r="A6246" i="4" a="1"/>
  <c r="A6246" i="4" s="1"/>
  <c r="A6245" i="4" a="1"/>
  <c r="A6245" i="4" s="1"/>
  <c r="A6244" i="4" a="1"/>
  <c r="A6244" i="4" s="1"/>
  <c r="A6243" i="4" a="1"/>
  <c r="A6243" i="4" s="1"/>
  <c r="A6242" i="4" a="1"/>
  <c r="A6242" i="4" s="1"/>
  <c r="A6241" i="4" a="1"/>
  <c r="A6241" i="4" s="1"/>
  <c r="A6240" i="4" a="1"/>
  <c r="A6240" i="4" s="1"/>
  <c r="A6239" i="4" a="1"/>
  <c r="A6239" i="4" s="1"/>
  <c r="A6238" i="4" a="1"/>
  <c r="A6238" i="4" s="1"/>
  <c r="A6237" i="4" a="1"/>
  <c r="A6237" i="4" s="1"/>
  <c r="A6236" i="4" a="1"/>
  <c r="A6236" i="4" s="1"/>
  <c r="A6235" i="4" a="1"/>
  <c r="A6235" i="4" s="1"/>
  <c r="A6234" i="4" a="1"/>
  <c r="A6234" i="4" s="1"/>
  <c r="A6233" i="4" a="1"/>
  <c r="A6233" i="4" s="1"/>
  <c r="A6232" i="4" a="1"/>
  <c r="A6232" i="4" s="1"/>
  <c r="A6231" i="4" a="1"/>
  <c r="A6231" i="4" s="1"/>
  <c r="A6230" i="4" a="1"/>
  <c r="A6230" i="4" s="1"/>
  <c r="A6229" i="4" a="1"/>
  <c r="A6229" i="4" s="1"/>
  <c r="A6228" i="4" a="1"/>
  <c r="A6228" i="4" s="1"/>
  <c r="A6227" i="4" a="1"/>
  <c r="A6227" i="4" s="1"/>
  <c r="A6226" i="4" a="1"/>
  <c r="A6226" i="4" s="1"/>
  <c r="A6225" i="4" a="1"/>
  <c r="A6225" i="4" s="1"/>
  <c r="A6224" i="4" a="1"/>
  <c r="A6224" i="4" s="1"/>
  <c r="A6223" i="4" a="1"/>
  <c r="A6223" i="4" s="1"/>
  <c r="A6222" i="4" a="1"/>
  <c r="A6222" i="4" s="1"/>
  <c r="A6221" i="4" a="1"/>
  <c r="A6221" i="4" s="1"/>
  <c r="A6220" i="4" a="1"/>
  <c r="A6220" i="4" s="1"/>
  <c r="A6219" i="4" a="1"/>
  <c r="A6219" i="4" s="1"/>
  <c r="A6218" i="4" a="1"/>
  <c r="A6218" i="4" s="1"/>
  <c r="A6217" i="4" a="1"/>
  <c r="A6217" i="4" s="1"/>
  <c r="A6216" i="4" a="1"/>
  <c r="A6216" i="4" s="1"/>
  <c r="A6215" i="4" a="1"/>
  <c r="A6215" i="4" s="1"/>
  <c r="A6214" i="4" a="1"/>
  <c r="A6214" i="4" s="1"/>
  <c r="A6213" i="4" a="1"/>
  <c r="A6213" i="4" s="1"/>
  <c r="A6212" i="4" a="1"/>
  <c r="A6212" i="4" s="1"/>
  <c r="A6211" i="4" a="1"/>
  <c r="A6211" i="4" s="1"/>
  <c r="A6210" i="4" a="1"/>
  <c r="A6210" i="4" s="1"/>
  <c r="A6209" i="4" a="1"/>
  <c r="A6209" i="4" s="1"/>
  <c r="A6208" i="4" a="1"/>
  <c r="A6208" i="4" s="1"/>
  <c r="A6207" i="4" a="1"/>
  <c r="A6207" i="4" s="1"/>
  <c r="A6206" i="4" a="1"/>
  <c r="A6206" i="4" s="1"/>
  <c r="A6205" i="4" a="1"/>
  <c r="A6205" i="4" s="1"/>
  <c r="A6204" i="4" a="1"/>
  <c r="A6204" i="4" s="1"/>
  <c r="A6203" i="4" a="1"/>
  <c r="A6203" i="4" s="1"/>
  <c r="A6202" i="4" a="1"/>
  <c r="A6202" i="4" s="1"/>
  <c r="A6201" i="4" a="1"/>
  <c r="A6201" i="4" s="1"/>
  <c r="A6200" i="4" a="1"/>
  <c r="A6200" i="4" s="1"/>
  <c r="A6199" i="4" a="1"/>
  <c r="A6199" i="4" s="1"/>
  <c r="A6198" i="4" a="1"/>
  <c r="A6198" i="4" s="1"/>
  <c r="A6197" i="4" a="1"/>
  <c r="A6197" i="4" s="1"/>
  <c r="A6196" i="4" a="1"/>
  <c r="A6196" i="4" s="1"/>
  <c r="A6195" i="4" a="1"/>
  <c r="A6195" i="4" s="1"/>
  <c r="A6194" i="4" a="1"/>
  <c r="A6194" i="4" s="1"/>
  <c r="A6193" i="4" a="1"/>
  <c r="A6193" i="4" s="1"/>
  <c r="A6192" i="4" a="1"/>
  <c r="A6192" i="4" s="1"/>
  <c r="A6191" i="4" a="1"/>
  <c r="A6191" i="4" s="1"/>
  <c r="A6190" i="4" a="1"/>
  <c r="A6190" i="4" s="1"/>
  <c r="A6189" i="4" a="1"/>
  <c r="A6189" i="4" s="1"/>
  <c r="A6188" i="4" a="1"/>
  <c r="A6188" i="4" s="1"/>
  <c r="A6187" i="4" a="1"/>
  <c r="A6187" i="4" s="1"/>
  <c r="A6186" i="4" a="1"/>
  <c r="A6186" i="4" s="1"/>
  <c r="A6185" i="4" a="1"/>
  <c r="A6185" i="4" s="1"/>
  <c r="A6184" i="4" a="1"/>
  <c r="A6184" i="4" s="1"/>
  <c r="A6183" i="4" a="1"/>
  <c r="A6183" i="4" s="1"/>
  <c r="A6182" i="4" a="1"/>
  <c r="A6182" i="4" s="1"/>
  <c r="A6181" i="4" a="1"/>
  <c r="A6181" i="4" s="1"/>
  <c r="A6180" i="4" a="1"/>
  <c r="A6180" i="4" s="1"/>
  <c r="A6179" i="4" a="1"/>
  <c r="A6179" i="4" s="1"/>
  <c r="A6178" i="4" a="1"/>
  <c r="A6178" i="4" s="1"/>
  <c r="A6177" i="4" a="1"/>
  <c r="A6177" i="4" s="1"/>
  <c r="A6176" i="4" a="1"/>
  <c r="A6176" i="4" s="1"/>
  <c r="A6175" i="4" a="1"/>
  <c r="A6175" i="4" s="1"/>
  <c r="A6174" i="4" a="1"/>
  <c r="A6174" i="4" s="1"/>
  <c r="A6173" i="4" a="1"/>
  <c r="A6173" i="4" s="1"/>
  <c r="A6172" i="4" a="1"/>
  <c r="A6172" i="4" s="1"/>
  <c r="A6171" i="4" a="1"/>
  <c r="A6171" i="4" s="1"/>
  <c r="A6170" i="4" a="1"/>
  <c r="A6170" i="4" s="1"/>
  <c r="A6169" i="4" a="1"/>
  <c r="A6169" i="4" s="1"/>
  <c r="A6168" i="4" a="1"/>
  <c r="A6168" i="4" s="1"/>
  <c r="A6167" i="4" a="1"/>
  <c r="A6167" i="4" s="1"/>
  <c r="A6166" i="4" a="1"/>
  <c r="A6166" i="4" s="1"/>
  <c r="A6165" i="4" a="1"/>
  <c r="A6165" i="4" s="1"/>
  <c r="A6164" i="4" a="1"/>
  <c r="A6164" i="4" s="1"/>
  <c r="A6163" i="4" a="1"/>
  <c r="A6163" i="4" s="1"/>
  <c r="A6162" i="4" a="1"/>
  <c r="A6162" i="4" s="1"/>
  <c r="A6161" i="4" a="1"/>
  <c r="A6161" i="4" s="1"/>
  <c r="A6160" i="4" a="1"/>
  <c r="A6160" i="4" s="1"/>
  <c r="A6159" i="4" a="1"/>
  <c r="A6159" i="4" s="1"/>
  <c r="A6158" i="4" a="1"/>
  <c r="A6158" i="4" s="1"/>
  <c r="A6157" i="4" a="1"/>
  <c r="A6157" i="4" s="1"/>
  <c r="A6156" i="4" a="1"/>
  <c r="A6156" i="4" s="1"/>
  <c r="A6155" i="4" a="1"/>
  <c r="A6155" i="4" s="1"/>
  <c r="A6154" i="4" a="1"/>
  <c r="A6154" i="4" s="1"/>
  <c r="A6153" i="4" a="1"/>
  <c r="A6153" i="4" s="1"/>
  <c r="A6152" i="4" a="1"/>
  <c r="A6152" i="4" s="1"/>
  <c r="A6151" i="4" a="1"/>
  <c r="A6151" i="4" s="1"/>
  <c r="A6150" i="4" a="1"/>
  <c r="A6150" i="4" s="1"/>
  <c r="A6149" i="4" a="1"/>
  <c r="A6149" i="4" s="1"/>
  <c r="A6148" i="4" a="1"/>
  <c r="A6148" i="4" s="1"/>
  <c r="A6147" i="4" a="1"/>
  <c r="A6147" i="4" s="1"/>
  <c r="A6146" i="4" a="1"/>
  <c r="A6146" i="4" s="1"/>
  <c r="A6145" i="4" a="1"/>
  <c r="A6145" i="4" s="1"/>
  <c r="A6144" i="4" a="1"/>
  <c r="A6144" i="4" s="1"/>
  <c r="A6143" i="4" a="1"/>
  <c r="A6143" i="4" s="1"/>
  <c r="A6142" i="4" a="1"/>
  <c r="A6142" i="4" s="1"/>
  <c r="A6141" i="4" a="1"/>
  <c r="A6141" i="4" s="1"/>
  <c r="A6140" i="4" a="1"/>
  <c r="A6140" i="4" s="1"/>
  <c r="A6139" i="4" a="1"/>
  <c r="A6139" i="4" s="1"/>
  <c r="A6138" i="4" a="1"/>
  <c r="A6138" i="4" s="1"/>
  <c r="A6137" i="4" a="1"/>
  <c r="A6137" i="4" s="1"/>
  <c r="A6136" i="4" a="1"/>
  <c r="A6136" i="4" s="1"/>
  <c r="A6135" i="4" a="1"/>
  <c r="A6135" i="4" s="1"/>
  <c r="A6134" i="4" a="1"/>
  <c r="A6134" i="4" s="1"/>
  <c r="A6133" i="4" a="1"/>
  <c r="A6133" i="4" s="1"/>
  <c r="A6132" i="4" a="1"/>
  <c r="A6132" i="4" s="1"/>
  <c r="A6131" i="4" a="1"/>
  <c r="A6131" i="4" s="1"/>
  <c r="A6130" i="4" a="1"/>
  <c r="A6130" i="4" s="1"/>
  <c r="A6129" i="4" a="1"/>
  <c r="A6129" i="4" s="1"/>
  <c r="A6128" i="4" a="1"/>
  <c r="A6128" i="4" s="1"/>
  <c r="A6127" i="4" a="1"/>
  <c r="A6127" i="4" s="1"/>
  <c r="A6126" i="4" a="1"/>
  <c r="A6126" i="4" s="1"/>
  <c r="A6125" i="4" a="1"/>
  <c r="A6125" i="4" s="1"/>
  <c r="A6124" i="4" a="1"/>
  <c r="A6124" i="4" s="1"/>
  <c r="A6123" i="4" a="1"/>
  <c r="A6123" i="4" s="1"/>
  <c r="A6122" i="4" a="1"/>
  <c r="A6122" i="4" s="1"/>
  <c r="A6121" i="4" a="1"/>
  <c r="A6121" i="4" s="1"/>
  <c r="A6120" i="4" a="1"/>
  <c r="A6120" i="4" s="1"/>
  <c r="A6119" i="4" a="1"/>
  <c r="A6119" i="4" s="1"/>
  <c r="A6118" i="4" a="1"/>
  <c r="A6118" i="4" s="1"/>
  <c r="A6117" i="4" a="1"/>
  <c r="A6117" i="4" s="1"/>
  <c r="A6116" i="4" a="1"/>
  <c r="A6116" i="4" s="1"/>
  <c r="A6115" i="4" a="1"/>
  <c r="A6115" i="4" s="1"/>
  <c r="A6114" i="4" a="1"/>
  <c r="A6114" i="4" s="1"/>
  <c r="A6113" i="4" a="1"/>
  <c r="A6113" i="4" s="1"/>
  <c r="A6112" i="4" a="1"/>
  <c r="A6112" i="4" s="1"/>
  <c r="A6111" i="4" a="1"/>
  <c r="A6111" i="4" s="1"/>
  <c r="A6110" i="4" a="1"/>
  <c r="A6110" i="4" s="1"/>
  <c r="A6109" i="4" a="1"/>
  <c r="A6109" i="4" s="1"/>
  <c r="A6108" i="4" a="1"/>
  <c r="A6108" i="4" s="1"/>
  <c r="A6107" i="4" a="1"/>
  <c r="A6107" i="4" s="1"/>
  <c r="A6106" i="4" a="1"/>
  <c r="A6106" i="4" s="1"/>
  <c r="A6105" i="4" a="1"/>
  <c r="A6105" i="4" s="1"/>
  <c r="A6104" i="4" a="1"/>
  <c r="A6104" i="4" s="1"/>
  <c r="A6103" i="4" a="1"/>
  <c r="A6103" i="4" s="1"/>
  <c r="A6102" i="4" a="1"/>
  <c r="A6102" i="4" s="1"/>
  <c r="A6101" i="4" a="1"/>
  <c r="A6101" i="4" s="1"/>
  <c r="A6100" i="4" a="1"/>
  <c r="A6100" i="4" s="1"/>
  <c r="A6099" i="4" a="1"/>
  <c r="A6099" i="4" s="1"/>
  <c r="A6098" i="4" a="1"/>
  <c r="A6098" i="4" s="1"/>
  <c r="A6097" i="4" a="1"/>
  <c r="A6097" i="4" s="1"/>
  <c r="A6096" i="4" a="1"/>
  <c r="A6096" i="4" s="1"/>
  <c r="A6095" i="4" a="1"/>
  <c r="A6095" i="4" s="1"/>
  <c r="A6094" i="4" a="1"/>
  <c r="A6094" i="4" s="1"/>
  <c r="A6093" i="4" a="1"/>
  <c r="A6093" i="4" s="1"/>
  <c r="A6092" i="4" a="1"/>
  <c r="A6092" i="4" s="1"/>
  <c r="A6091" i="4" a="1"/>
  <c r="A6091" i="4" s="1"/>
  <c r="A6090" i="4" a="1"/>
  <c r="A6090" i="4" s="1"/>
  <c r="A6089" i="4" a="1"/>
  <c r="A6089" i="4" s="1"/>
  <c r="A6088" i="4" a="1"/>
  <c r="A6088" i="4" s="1"/>
  <c r="A6087" i="4" a="1"/>
  <c r="A6087" i="4" s="1"/>
  <c r="A6086" i="4" a="1"/>
  <c r="A6086" i="4" s="1"/>
  <c r="A6085" i="4" a="1"/>
  <c r="A6085" i="4" s="1"/>
  <c r="A6084" i="4" a="1"/>
  <c r="A6084" i="4" s="1"/>
  <c r="A6083" i="4" a="1"/>
  <c r="A6083" i="4" s="1"/>
  <c r="A6082" i="4" a="1"/>
  <c r="A6082" i="4" s="1"/>
  <c r="A6081" i="4" a="1"/>
  <c r="A6081" i="4" s="1"/>
  <c r="A6080" i="4" a="1"/>
  <c r="A6080" i="4" s="1"/>
  <c r="A6079" i="4" a="1"/>
  <c r="A6079" i="4" s="1"/>
  <c r="A6078" i="4" a="1"/>
  <c r="A6078" i="4" s="1"/>
  <c r="A6077" i="4" a="1"/>
  <c r="A6077" i="4" s="1"/>
  <c r="A6076" i="4" a="1"/>
  <c r="A6076" i="4" s="1"/>
  <c r="A6075" i="4" a="1"/>
  <c r="A6075" i="4" s="1"/>
  <c r="A6074" i="4" a="1"/>
  <c r="A6074" i="4" s="1"/>
  <c r="A6073" i="4" a="1"/>
  <c r="A6073" i="4" s="1"/>
  <c r="A6072" i="4" a="1"/>
  <c r="A6072" i="4" s="1"/>
  <c r="A6071" i="4" a="1"/>
  <c r="A6071" i="4" s="1"/>
  <c r="A6070" i="4" a="1"/>
  <c r="A6070" i="4" s="1"/>
  <c r="A6069" i="4" a="1"/>
  <c r="A6069" i="4" s="1"/>
  <c r="A6068" i="4" a="1"/>
  <c r="A6068" i="4" s="1"/>
  <c r="A6067" i="4" a="1"/>
  <c r="A6067" i="4" s="1"/>
  <c r="A6066" i="4" a="1"/>
  <c r="A6066" i="4" s="1"/>
  <c r="A6065" i="4" a="1"/>
  <c r="A6065" i="4" s="1"/>
  <c r="A6064" i="4" a="1"/>
  <c r="A6064" i="4" s="1"/>
  <c r="A6063" i="4" a="1"/>
  <c r="A6063" i="4" s="1"/>
  <c r="A6062" i="4" a="1"/>
  <c r="A6062" i="4" s="1"/>
  <c r="A6061" i="4" a="1"/>
  <c r="A6061" i="4" s="1"/>
  <c r="A6060" i="4" a="1"/>
  <c r="A6060" i="4" s="1"/>
  <c r="A6059" i="4" a="1"/>
  <c r="A6059" i="4" s="1"/>
  <c r="A6058" i="4" a="1"/>
  <c r="A6058" i="4" s="1"/>
  <c r="A6057" i="4" a="1"/>
  <c r="A6057" i="4" s="1"/>
  <c r="A6056" i="4" a="1"/>
  <c r="A6056" i="4" s="1"/>
  <c r="A6055" i="4" a="1"/>
  <c r="A6055" i="4" s="1"/>
  <c r="A6054" i="4" a="1"/>
  <c r="A6054" i="4" s="1"/>
  <c r="A6053" i="4" a="1"/>
  <c r="A6053" i="4" s="1"/>
  <c r="A6052" i="4" a="1"/>
  <c r="A6052" i="4" s="1"/>
  <c r="A6051" i="4" a="1"/>
  <c r="A6051" i="4" s="1"/>
  <c r="A6050" i="4" a="1"/>
  <c r="A6050" i="4" s="1"/>
  <c r="A6049" i="4" a="1"/>
  <c r="A6049" i="4" s="1"/>
  <c r="A6048" i="4" a="1"/>
  <c r="A6048" i="4" s="1"/>
  <c r="A6047" i="4" a="1"/>
  <c r="A6047" i="4" s="1"/>
  <c r="A6046" i="4" a="1"/>
  <c r="A6046" i="4" s="1"/>
  <c r="A6045" i="4" a="1"/>
  <c r="A6045" i="4" s="1"/>
  <c r="A6044" i="4" a="1"/>
  <c r="A6044" i="4" s="1"/>
  <c r="A6043" i="4" a="1"/>
  <c r="A6043" i="4" s="1"/>
  <c r="A6042" i="4" a="1"/>
  <c r="A6042" i="4" s="1"/>
  <c r="A6041" i="4" a="1"/>
  <c r="A6041" i="4" s="1"/>
  <c r="A6040" i="4" a="1"/>
  <c r="A6040" i="4" s="1"/>
  <c r="A6039" i="4" a="1"/>
  <c r="A6039" i="4" s="1"/>
  <c r="A6038" i="4" a="1"/>
  <c r="A6038" i="4" s="1"/>
  <c r="A6037" i="4" a="1"/>
  <c r="A6037" i="4" s="1"/>
  <c r="A6036" i="4" a="1"/>
  <c r="A6036" i="4" s="1"/>
  <c r="A6035" i="4" a="1"/>
  <c r="A6035" i="4" s="1"/>
  <c r="A6034" i="4" a="1"/>
  <c r="A6034" i="4" s="1"/>
  <c r="A6033" i="4" a="1"/>
  <c r="A6033" i="4" s="1"/>
  <c r="A6032" i="4" a="1"/>
  <c r="A6032" i="4" s="1"/>
  <c r="A6031" i="4" a="1"/>
  <c r="A6031" i="4" s="1"/>
  <c r="A6030" i="4" a="1"/>
  <c r="A6030" i="4" s="1"/>
  <c r="A6029" i="4" a="1"/>
  <c r="A6029" i="4" s="1"/>
  <c r="A6028" i="4" a="1"/>
  <c r="A6028" i="4" s="1"/>
  <c r="A6027" i="4" a="1"/>
  <c r="A6027" i="4" s="1"/>
  <c r="A6026" i="4" a="1"/>
  <c r="A6026" i="4" s="1"/>
  <c r="A6025" i="4" a="1"/>
  <c r="A6025" i="4" s="1"/>
  <c r="A6024" i="4" a="1"/>
  <c r="A6024" i="4" s="1"/>
  <c r="A6023" i="4" a="1"/>
  <c r="A6023" i="4" s="1"/>
  <c r="A6022" i="4" a="1"/>
  <c r="A6022" i="4" s="1"/>
  <c r="A6021" i="4" a="1"/>
  <c r="A6021" i="4" s="1"/>
  <c r="A6020" i="4" a="1"/>
  <c r="A6020" i="4" s="1"/>
  <c r="A6019" i="4" a="1"/>
  <c r="A6019" i="4" s="1"/>
  <c r="A6018" i="4" a="1"/>
  <c r="A6018" i="4" s="1"/>
  <c r="A6017" i="4" a="1"/>
  <c r="A6017" i="4" s="1"/>
  <c r="A6016" i="4" a="1"/>
  <c r="A6016" i="4" s="1"/>
  <c r="A6015" i="4" a="1"/>
  <c r="A6015" i="4" s="1"/>
  <c r="A6014" i="4" a="1"/>
  <c r="A6014" i="4" s="1"/>
  <c r="A6013" i="4" a="1"/>
  <c r="A6013" i="4" s="1"/>
  <c r="A6012" i="4" a="1"/>
  <c r="A6012" i="4" s="1"/>
  <c r="A6011" i="4" a="1"/>
  <c r="A6011" i="4" s="1"/>
  <c r="A6010" i="4" a="1"/>
  <c r="A6010" i="4" s="1"/>
  <c r="A6009" i="4" a="1"/>
  <c r="A6009" i="4" s="1"/>
  <c r="A6008" i="4" a="1"/>
  <c r="A6008" i="4" s="1"/>
  <c r="A6007" i="4" a="1"/>
  <c r="A6007" i="4" s="1"/>
  <c r="A6006" i="4" a="1"/>
  <c r="A6006" i="4" s="1"/>
  <c r="A6005" i="4" a="1"/>
  <c r="A6005" i="4" s="1"/>
  <c r="A6004" i="4" a="1"/>
  <c r="A6004" i="4" s="1"/>
  <c r="A6003" i="4" a="1"/>
  <c r="A6003" i="4" s="1"/>
  <c r="A6002" i="4" a="1"/>
  <c r="A6002" i="4" s="1"/>
  <c r="A6001" i="4" a="1"/>
  <c r="A6001" i="4" s="1"/>
  <c r="A6000" i="4" a="1"/>
  <c r="A6000" i="4" s="1"/>
  <c r="A5999" i="4" a="1"/>
  <c r="A5999" i="4" s="1"/>
  <c r="A5998" i="4" a="1"/>
  <c r="A5998" i="4" s="1"/>
  <c r="A5997" i="4" a="1"/>
  <c r="A5997" i="4" s="1"/>
  <c r="A5996" i="4" a="1"/>
  <c r="A5996" i="4" s="1"/>
  <c r="A5995" i="4" a="1"/>
  <c r="A5995" i="4" s="1"/>
  <c r="A5994" i="4" a="1"/>
  <c r="A5994" i="4" s="1"/>
  <c r="A5993" i="4" a="1"/>
  <c r="A5993" i="4" s="1"/>
  <c r="A5992" i="4" a="1"/>
  <c r="A5992" i="4" s="1"/>
  <c r="A5991" i="4" a="1"/>
  <c r="A5991" i="4" s="1"/>
  <c r="A5990" i="4" a="1"/>
  <c r="A5990" i="4" s="1"/>
  <c r="A5989" i="4" a="1"/>
  <c r="A5989" i="4" s="1"/>
  <c r="A5988" i="4" a="1"/>
  <c r="A5988" i="4" s="1"/>
  <c r="A5987" i="4" a="1"/>
  <c r="A5987" i="4" s="1"/>
  <c r="A5986" i="4" a="1"/>
  <c r="A5986" i="4" s="1"/>
  <c r="A5985" i="4" a="1"/>
  <c r="A5985" i="4" s="1"/>
  <c r="A5984" i="4" a="1"/>
  <c r="A5984" i="4" s="1"/>
  <c r="A5983" i="4" a="1"/>
  <c r="A5983" i="4" s="1"/>
  <c r="A5982" i="4" a="1"/>
  <c r="A5982" i="4" s="1"/>
  <c r="A5981" i="4" a="1"/>
  <c r="A5981" i="4" s="1"/>
  <c r="A5980" i="4" a="1"/>
  <c r="A5980" i="4" s="1"/>
  <c r="A5979" i="4" a="1"/>
  <c r="A5979" i="4" s="1"/>
  <c r="A5978" i="4" a="1"/>
  <c r="A5978" i="4" s="1"/>
  <c r="A5977" i="4" a="1"/>
  <c r="A5977" i="4" s="1"/>
  <c r="A5976" i="4" a="1"/>
  <c r="A5976" i="4" s="1"/>
  <c r="A5975" i="4" a="1"/>
  <c r="A5975" i="4" s="1"/>
  <c r="A5974" i="4" a="1"/>
  <c r="A5974" i="4" s="1"/>
  <c r="A5973" i="4" a="1"/>
  <c r="A5973" i="4" s="1"/>
  <c r="A5972" i="4" a="1"/>
  <c r="A5972" i="4" s="1"/>
  <c r="A5971" i="4" a="1"/>
  <c r="A5971" i="4" s="1"/>
  <c r="A5970" i="4" a="1"/>
  <c r="A5970" i="4" s="1"/>
  <c r="A5969" i="4" a="1"/>
  <c r="A5969" i="4" s="1"/>
  <c r="A5968" i="4" a="1"/>
  <c r="A5968" i="4" s="1"/>
  <c r="A5967" i="4" a="1"/>
  <c r="A5967" i="4" s="1"/>
  <c r="A5966" i="4" a="1"/>
  <c r="A5966" i="4" s="1"/>
  <c r="A5965" i="4" a="1"/>
  <c r="A5965" i="4" s="1"/>
  <c r="A5964" i="4" a="1"/>
  <c r="A5964" i="4" s="1"/>
  <c r="A5963" i="4" a="1"/>
  <c r="A5963" i="4" s="1"/>
  <c r="A5962" i="4" a="1"/>
  <c r="A5962" i="4" s="1"/>
  <c r="A5961" i="4" a="1"/>
  <c r="A5961" i="4" s="1"/>
  <c r="A5960" i="4" a="1"/>
  <c r="A5960" i="4" s="1"/>
  <c r="A5959" i="4" a="1"/>
  <c r="A5959" i="4" s="1"/>
  <c r="A5958" i="4" a="1"/>
  <c r="A5958" i="4" s="1"/>
  <c r="A5957" i="4" a="1"/>
  <c r="A5957" i="4" s="1"/>
  <c r="A5956" i="4" a="1"/>
  <c r="A5956" i="4" s="1"/>
  <c r="A5955" i="4" a="1"/>
  <c r="A5955" i="4" s="1"/>
  <c r="A5954" i="4" a="1"/>
  <c r="A5954" i="4" s="1"/>
  <c r="A5953" i="4" a="1"/>
  <c r="A5953" i="4" s="1"/>
  <c r="A5952" i="4" a="1"/>
  <c r="A5952" i="4" s="1"/>
  <c r="A5951" i="4" a="1"/>
  <c r="A5951" i="4" s="1"/>
  <c r="A5950" i="4" a="1"/>
  <c r="A5950" i="4" s="1"/>
  <c r="A5949" i="4" a="1"/>
  <c r="A5949" i="4" s="1"/>
  <c r="A5948" i="4" a="1"/>
  <c r="A5948" i="4" s="1"/>
  <c r="A5947" i="4" a="1"/>
  <c r="A5947" i="4" s="1"/>
  <c r="A5946" i="4" a="1"/>
  <c r="A5946" i="4" s="1"/>
  <c r="A5945" i="4" a="1"/>
  <c r="A5945" i="4" s="1"/>
  <c r="A5944" i="4" a="1"/>
  <c r="A5944" i="4" s="1"/>
  <c r="A5943" i="4" a="1"/>
  <c r="A5943" i="4" s="1"/>
  <c r="A5942" i="4" a="1"/>
  <c r="A5942" i="4" s="1"/>
  <c r="A5941" i="4" a="1"/>
  <c r="A5941" i="4" s="1"/>
  <c r="A5940" i="4" a="1"/>
  <c r="A5940" i="4" s="1"/>
  <c r="A5939" i="4" a="1"/>
  <c r="A5939" i="4" s="1"/>
  <c r="A5938" i="4" a="1"/>
  <c r="A5938" i="4" s="1"/>
  <c r="A5937" i="4" a="1"/>
  <c r="A5937" i="4" s="1"/>
  <c r="A5936" i="4" a="1"/>
  <c r="A5936" i="4" s="1"/>
  <c r="A5935" i="4" a="1"/>
  <c r="A5935" i="4" s="1"/>
  <c r="A5934" i="4" a="1"/>
  <c r="A5934" i="4" s="1"/>
  <c r="A5933" i="4" a="1"/>
  <c r="A5933" i="4" s="1"/>
  <c r="A5932" i="4" a="1"/>
  <c r="A5932" i="4" s="1"/>
  <c r="A5931" i="4" a="1"/>
  <c r="A5931" i="4" s="1"/>
  <c r="A5930" i="4" a="1"/>
  <c r="A5930" i="4" s="1"/>
  <c r="A5929" i="4" a="1"/>
  <c r="A5929" i="4" s="1"/>
  <c r="A5928" i="4" a="1"/>
  <c r="A5928" i="4" s="1"/>
  <c r="A5927" i="4" a="1"/>
  <c r="A5927" i="4" s="1"/>
  <c r="A5926" i="4" a="1"/>
  <c r="A5926" i="4" s="1"/>
  <c r="A5925" i="4" a="1"/>
  <c r="A5925" i="4" s="1"/>
  <c r="A5924" i="4" a="1"/>
  <c r="A5924" i="4" s="1"/>
  <c r="A5923" i="4" a="1"/>
  <c r="A5923" i="4" s="1"/>
  <c r="A5922" i="4" a="1"/>
  <c r="A5922" i="4" s="1"/>
  <c r="A5921" i="4" a="1"/>
  <c r="A5921" i="4" s="1"/>
  <c r="A5920" i="4" a="1"/>
  <c r="A5920" i="4" s="1"/>
  <c r="A5919" i="4" a="1"/>
  <c r="A5919" i="4" s="1"/>
  <c r="A5918" i="4" a="1"/>
  <c r="A5918" i="4" s="1"/>
  <c r="A5917" i="4" a="1"/>
  <c r="A5917" i="4" s="1"/>
  <c r="A5916" i="4" a="1"/>
  <c r="A5916" i="4" s="1"/>
  <c r="A5915" i="4" a="1"/>
  <c r="A5915" i="4" s="1"/>
  <c r="A5914" i="4" a="1"/>
  <c r="A5914" i="4" s="1"/>
  <c r="A5913" i="4" a="1"/>
  <c r="A5913" i="4" s="1"/>
  <c r="A5912" i="4" a="1"/>
  <c r="A5912" i="4" s="1"/>
  <c r="A5911" i="4" a="1"/>
  <c r="A5911" i="4" s="1"/>
  <c r="A5910" i="4" a="1"/>
  <c r="A5910" i="4" s="1"/>
  <c r="A5909" i="4" a="1"/>
  <c r="A5909" i="4" s="1"/>
  <c r="A5908" i="4" a="1"/>
  <c r="A5908" i="4" s="1"/>
  <c r="A5907" i="4" a="1"/>
  <c r="A5907" i="4" s="1"/>
  <c r="A5906" i="4" a="1"/>
  <c r="A5906" i="4" s="1"/>
  <c r="A5905" i="4" a="1"/>
  <c r="A5905" i="4" s="1"/>
  <c r="A5904" i="4" a="1"/>
  <c r="A5904" i="4" s="1"/>
  <c r="A5903" i="4" a="1"/>
  <c r="A5903" i="4" s="1"/>
  <c r="A5902" i="4" a="1"/>
  <c r="A5902" i="4" s="1"/>
  <c r="A5901" i="4" a="1"/>
  <c r="A5901" i="4" s="1"/>
  <c r="A5900" i="4" a="1"/>
  <c r="A5900" i="4" s="1"/>
  <c r="A5899" i="4" a="1"/>
  <c r="A5899" i="4" s="1"/>
  <c r="A5898" i="4" a="1"/>
  <c r="A5898" i="4" s="1"/>
  <c r="A5897" i="4" a="1"/>
  <c r="A5897" i="4" s="1"/>
  <c r="A5896" i="4" a="1"/>
  <c r="A5896" i="4" s="1"/>
  <c r="A5895" i="4" a="1"/>
  <c r="A5895" i="4" s="1"/>
  <c r="A5894" i="4" a="1"/>
  <c r="A5894" i="4" s="1"/>
  <c r="A5893" i="4" a="1"/>
  <c r="A5893" i="4" s="1"/>
  <c r="A5892" i="4" a="1"/>
  <c r="A5892" i="4" s="1"/>
  <c r="A5891" i="4" a="1"/>
  <c r="A5891" i="4" s="1"/>
  <c r="A5890" i="4" a="1"/>
  <c r="A5890" i="4" s="1"/>
  <c r="A5889" i="4" a="1"/>
  <c r="A5889" i="4" s="1"/>
  <c r="A5888" i="4" a="1"/>
  <c r="A5888" i="4" s="1"/>
  <c r="A5887" i="4" a="1"/>
  <c r="A5887" i="4" s="1"/>
  <c r="A5886" i="4" a="1"/>
  <c r="A5886" i="4" s="1"/>
  <c r="A5885" i="4" a="1"/>
  <c r="A5885" i="4" s="1"/>
  <c r="A5884" i="4" a="1"/>
  <c r="A5884" i="4" s="1"/>
  <c r="A5883" i="4" a="1"/>
  <c r="A5883" i="4" s="1"/>
  <c r="A5882" i="4" a="1"/>
  <c r="A5882" i="4" s="1"/>
  <c r="A5881" i="4" a="1"/>
  <c r="A5881" i="4" s="1"/>
  <c r="A5880" i="4" a="1"/>
  <c r="A5880" i="4" s="1"/>
  <c r="A5879" i="4" a="1"/>
  <c r="A5879" i="4" s="1"/>
  <c r="A5878" i="4" a="1"/>
  <c r="A5878" i="4" s="1"/>
  <c r="A5877" i="4" a="1"/>
  <c r="A5877" i="4" s="1"/>
  <c r="A5876" i="4" a="1"/>
  <c r="A5876" i="4" s="1"/>
  <c r="A5875" i="4" a="1"/>
  <c r="A5875" i="4" s="1"/>
  <c r="A5874" i="4" a="1"/>
  <c r="A5874" i="4" s="1"/>
  <c r="A5873" i="4" a="1"/>
  <c r="A5873" i="4" s="1"/>
  <c r="A5872" i="4" a="1"/>
  <c r="A5872" i="4" s="1"/>
  <c r="A5871" i="4" a="1"/>
  <c r="A5871" i="4" s="1"/>
  <c r="A5870" i="4" a="1"/>
  <c r="A5870" i="4" s="1"/>
  <c r="A5869" i="4" a="1"/>
  <c r="A5869" i="4" s="1"/>
  <c r="A5868" i="4" a="1"/>
  <c r="A5868" i="4" s="1"/>
  <c r="A5867" i="4" a="1"/>
  <c r="A5867" i="4" s="1"/>
  <c r="A5866" i="4" a="1"/>
  <c r="A5866" i="4" s="1"/>
  <c r="A5865" i="4" a="1"/>
  <c r="A5865" i="4" s="1"/>
  <c r="A5864" i="4" a="1"/>
  <c r="A5864" i="4" s="1"/>
  <c r="A5863" i="4" a="1"/>
  <c r="A5863" i="4" s="1"/>
  <c r="A5862" i="4" a="1"/>
  <c r="A5862" i="4" s="1"/>
  <c r="A5861" i="4" a="1"/>
  <c r="A5861" i="4" s="1"/>
  <c r="A5860" i="4" a="1"/>
  <c r="A5860" i="4" s="1"/>
  <c r="A5859" i="4" a="1"/>
  <c r="A5859" i="4" s="1"/>
  <c r="A5858" i="4" a="1"/>
  <c r="A5858" i="4" s="1"/>
  <c r="A5857" i="4" a="1"/>
  <c r="A5857" i="4" s="1"/>
  <c r="A5856" i="4" a="1"/>
  <c r="A5856" i="4" s="1"/>
  <c r="A5855" i="4" a="1"/>
  <c r="A5855" i="4" s="1"/>
  <c r="A5854" i="4" a="1"/>
  <c r="A5854" i="4" s="1"/>
  <c r="A5853" i="4" a="1"/>
  <c r="A5853" i="4" s="1"/>
  <c r="A5852" i="4" a="1"/>
  <c r="A5852" i="4" s="1"/>
  <c r="A5851" i="4" a="1"/>
  <c r="A5851" i="4" s="1"/>
  <c r="A5850" i="4" a="1"/>
  <c r="A5850" i="4" s="1"/>
  <c r="A5849" i="4" a="1"/>
  <c r="A5849" i="4" s="1"/>
  <c r="A5848" i="4" a="1"/>
  <c r="A5848" i="4" s="1"/>
  <c r="A5847" i="4" a="1"/>
  <c r="A5847" i="4" s="1"/>
  <c r="A5846" i="4" a="1"/>
  <c r="A5846" i="4" s="1"/>
  <c r="A5845" i="4" a="1"/>
  <c r="A5845" i="4" s="1"/>
  <c r="A5844" i="4" a="1"/>
  <c r="A5844" i="4" s="1"/>
  <c r="A5843" i="4" a="1"/>
  <c r="A5843" i="4" s="1"/>
  <c r="A5842" i="4" a="1"/>
  <c r="A5842" i="4" s="1"/>
  <c r="A5841" i="4" a="1"/>
  <c r="A5841" i="4" s="1"/>
  <c r="A5840" i="4" a="1"/>
  <c r="A5840" i="4" s="1"/>
  <c r="A5839" i="4" a="1"/>
  <c r="A5839" i="4" s="1"/>
  <c r="A5838" i="4" a="1"/>
  <c r="A5838" i="4" s="1"/>
  <c r="A5837" i="4" a="1"/>
  <c r="A5837" i="4" s="1"/>
  <c r="A5836" i="4" a="1"/>
  <c r="A5836" i="4" s="1"/>
  <c r="A5835" i="4" a="1"/>
  <c r="A5835" i="4" s="1"/>
  <c r="A5834" i="4" a="1"/>
  <c r="A5834" i="4" s="1"/>
  <c r="A5833" i="4" a="1"/>
  <c r="A5833" i="4" s="1"/>
  <c r="A5832" i="4" a="1"/>
  <c r="A5832" i="4" s="1"/>
  <c r="A5831" i="4" a="1"/>
  <c r="A5831" i="4" s="1"/>
  <c r="A5830" i="4" a="1"/>
  <c r="A5830" i="4" s="1"/>
  <c r="A5829" i="4" a="1"/>
  <c r="A5829" i="4" s="1"/>
  <c r="A5828" i="4" a="1"/>
  <c r="A5828" i="4" s="1"/>
  <c r="A5827" i="4" a="1"/>
  <c r="A5827" i="4" s="1"/>
  <c r="A5826" i="4" a="1"/>
  <c r="A5826" i="4" s="1"/>
  <c r="A5825" i="4" a="1"/>
  <c r="A5825" i="4" s="1"/>
  <c r="A5824" i="4" a="1"/>
  <c r="A5824" i="4" s="1"/>
  <c r="A5823" i="4" a="1"/>
  <c r="A5823" i="4" s="1"/>
  <c r="A5822" i="4" a="1"/>
  <c r="A5822" i="4" s="1"/>
  <c r="A5821" i="4" a="1"/>
  <c r="A5821" i="4" s="1"/>
  <c r="A5820" i="4" a="1"/>
  <c r="A5820" i="4" s="1"/>
  <c r="A5819" i="4" a="1"/>
  <c r="A5819" i="4" s="1"/>
  <c r="A5818" i="4" a="1"/>
  <c r="A5818" i="4" s="1"/>
  <c r="A5817" i="4" a="1"/>
  <c r="A5817" i="4" s="1"/>
  <c r="A5816" i="4" a="1"/>
  <c r="A5816" i="4" s="1"/>
  <c r="A5815" i="4" a="1"/>
  <c r="A5815" i="4" s="1"/>
  <c r="A5814" i="4" a="1"/>
  <c r="A5814" i="4" s="1"/>
  <c r="A5813" i="4" a="1"/>
  <c r="A5813" i="4" s="1"/>
  <c r="A5812" i="4" a="1"/>
  <c r="A5812" i="4" s="1"/>
  <c r="A5811" i="4" a="1"/>
  <c r="A5811" i="4" s="1"/>
  <c r="A5810" i="4" a="1"/>
  <c r="A5810" i="4" s="1"/>
  <c r="A5809" i="4" a="1"/>
  <c r="A5809" i="4" s="1"/>
  <c r="A5808" i="4" a="1"/>
  <c r="A5808" i="4" s="1"/>
  <c r="A5807" i="4" a="1"/>
  <c r="A5807" i="4" s="1"/>
  <c r="A5806" i="4" a="1"/>
  <c r="A5806" i="4" s="1"/>
  <c r="A5805" i="4" a="1"/>
  <c r="A5805" i="4" s="1"/>
  <c r="A5804" i="4" a="1"/>
  <c r="A5804" i="4" s="1"/>
  <c r="A5803" i="4" a="1"/>
  <c r="A5803" i="4" s="1"/>
  <c r="A5802" i="4" a="1"/>
  <c r="A5802" i="4" s="1"/>
  <c r="A5801" i="4" a="1"/>
  <c r="A5801" i="4" s="1"/>
  <c r="A5800" i="4" a="1"/>
  <c r="A5800" i="4" s="1"/>
  <c r="A5799" i="4" a="1"/>
  <c r="A5799" i="4" s="1"/>
  <c r="A5798" i="4" a="1"/>
  <c r="A5798" i="4" s="1"/>
  <c r="A5797" i="4" a="1"/>
  <c r="A5797" i="4" s="1"/>
  <c r="A5796" i="4" a="1"/>
  <c r="A5796" i="4" s="1"/>
  <c r="A5795" i="4" a="1"/>
  <c r="A5795" i="4" s="1"/>
  <c r="A5794" i="4" a="1"/>
  <c r="A5794" i="4" s="1"/>
  <c r="A5793" i="4" a="1"/>
  <c r="A5793" i="4" s="1"/>
  <c r="A5792" i="4" a="1"/>
  <c r="A5792" i="4" s="1"/>
  <c r="A5791" i="4" a="1"/>
  <c r="A5791" i="4" s="1"/>
  <c r="A5790" i="4" a="1"/>
  <c r="A5790" i="4" s="1"/>
  <c r="A5789" i="4" a="1"/>
  <c r="A5789" i="4" s="1"/>
  <c r="A5788" i="4" a="1"/>
  <c r="A5788" i="4" s="1"/>
  <c r="A5787" i="4" a="1"/>
  <c r="A5787" i="4" s="1"/>
  <c r="A5786" i="4" a="1"/>
  <c r="A5786" i="4" s="1"/>
  <c r="A5785" i="4" a="1"/>
  <c r="A5785" i="4" s="1"/>
  <c r="A5784" i="4" a="1"/>
  <c r="A5784" i="4" s="1"/>
  <c r="A5783" i="4" a="1"/>
  <c r="A5783" i="4" s="1"/>
  <c r="A5782" i="4" a="1"/>
  <c r="A5782" i="4" s="1"/>
  <c r="A5781" i="4" a="1"/>
  <c r="A5781" i="4" s="1"/>
  <c r="A5780" i="4" a="1"/>
  <c r="A5780" i="4" s="1"/>
  <c r="A5779" i="4" a="1"/>
  <c r="A5779" i="4" s="1"/>
  <c r="A5778" i="4" a="1"/>
  <c r="A5778" i="4" s="1"/>
  <c r="A5777" i="4" a="1"/>
  <c r="A5777" i="4" s="1"/>
  <c r="A5776" i="4" a="1"/>
  <c r="A5776" i="4" s="1"/>
  <c r="A5775" i="4" a="1"/>
  <c r="A5775" i="4" s="1"/>
  <c r="A5774" i="4" a="1"/>
  <c r="A5774" i="4" s="1"/>
  <c r="A5773" i="4" a="1"/>
  <c r="A5773" i="4" s="1"/>
  <c r="A5772" i="4" a="1"/>
  <c r="A5772" i="4" s="1"/>
  <c r="A5771" i="4" a="1"/>
  <c r="A5771" i="4" s="1"/>
  <c r="A5770" i="4" a="1"/>
  <c r="A5770" i="4" s="1"/>
  <c r="A5769" i="4" a="1"/>
  <c r="A5769" i="4" s="1"/>
  <c r="A5768" i="4" a="1"/>
  <c r="A5768" i="4" s="1"/>
  <c r="A5767" i="4" a="1"/>
  <c r="A5767" i="4" s="1"/>
  <c r="A5766" i="4" a="1"/>
  <c r="A5766" i="4" s="1"/>
  <c r="A5765" i="4" a="1"/>
  <c r="A5765" i="4" s="1"/>
  <c r="A5764" i="4" a="1"/>
  <c r="A5764" i="4" s="1"/>
  <c r="A5763" i="4" a="1"/>
  <c r="A5763" i="4" s="1"/>
  <c r="A5762" i="4" a="1"/>
  <c r="A5762" i="4" s="1"/>
  <c r="A5761" i="4" a="1"/>
  <c r="A5761" i="4" s="1"/>
  <c r="A5760" i="4" a="1"/>
  <c r="A5760" i="4" s="1"/>
  <c r="A5759" i="4" a="1"/>
  <c r="A5759" i="4" s="1"/>
  <c r="A5758" i="4" a="1"/>
  <c r="A5758" i="4" s="1"/>
  <c r="A5757" i="4" a="1"/>
  <c r="A5757" i="4" s="1"/>
  <c r="A5756" i="4" a="1"/>
  <c r="A5756" i="4" s="1"/>
  <c r="A5755" i="4" a="1"/>
  <c r="A5755" i="4" s="1"/>
  <c r="A5754" i="4" a="1"/>
  <c r="A5754" i="4" s="1"/>
  <c r="A5753" i="4" a="1"/>
  <c r="A5753" i="4" s="1"/>
  <c r="A5752" i="4" a="1"/>
  <c r="A5752" i="4" s="1"/>
  <c r="A5751" i="4" a="1"/>
  <c r="A5751" i="4" s="1"/>
  <c r="A5750" i="4" a="1"/>
  <c r="A5750" i="4" s="1"/>
  <c r="A5749" i="4" a="1"/>
  <c r="A5749" i="4" s="1"/>
  <c r="A5748" i="4" a="1"/>
  <c r="A5748" i="4" s="1"/>
  <c r="A5747" i="4" a="1"/>
  <c r="A5747" i="4" s="1"/>
  <c r="A5746" i="4" a="1"/>
  <c r="A5746" i="4" s="1"/>
  <c r="A5745" i="4" a="1"/>
  <c r="A5745" i="4" s="1"/>
  <c r="A5744" i="4" a="1"/>
  <c r="A5744" i="4" s="1"/>
  <c r="A5743" i="4" a="1"/>
  <c r="A5743" i="4" s="1"/>
  <c r="A5742" i="4" a="1"/>
  <c r="A5742" i="4" s="1"/>
  <c r="A5741" i="4" a="1"/>
  <c r="A5741" i="4" s="1"/>
  <c r="A5740" i="4" a="1"/>
  <c r="A5740" i="4" s="1"/>
  <c r="A5739" i="4" a="1"/>
  <c r="A5739" i="4" s="1"/>
  <c r="A5738" i="4" a="1"/>
  <c r="A5738" i="4" s="1"/>
  <c r="A5737" i="4" a="1"/>
  <c r="A5737" i="4" s="1"/>
  <c r="A5736" i="4" a="1"/>
  <c r="A5736" i="4" s="1"/>
  <c r="A5735" i="4" a="1"/>
  <c r="A5735" i="4" s="1"/>
  <c r="A5734" i="4" a="1"/>
  <c r="A5734" i="4" s="1"/>
  <c r="A5733" i="4" a="1"/>
  <c r="A5733" i="4" s="1"/>
  <c r="A5732" i="4" a="1"/>
  <c r="A5732" i="4" s="1"/>
  <c r="A5731" i="4" a="1"/>
  <c r="A5731" i="4" s="1"/>
  <c r="A5730" i="4" a="1"/>
  <c r="A5730" i="4" s="1"/>
  <c r="A5729" i="4" a="1"/>
  <c r="A5729" i="4" s="1"/>
  <c r="A5728" i="4" a="1"/>
  <c r="A5728" i="4" s="1"/>
  <c r="A5727" i="4" a="1"/>
  <c r="A5727" i="4" s="1"/>
  <c r="A5726" i="4" a="1"/>
  <c r="A5726" i="4" s="1"/>
  <c r="A5725" i="4" a="1"/>
  <c r="A5725" i="4" s="1"/>
  <c r="A5724" i="4" a="1"/>
  <c r="A5724" i="4" s="1"/>
  <c r="A5723" i="4" a="1"/>
  <c r="A5723" i="4" s="1"/>
  <c r="A5722" i="4" a="1"/>
  <c r="A5722" i="4" s="1"/>
  <c r="A5721" i="4" a="1"/>
  <c r="A5721" i="4" s="1"/>
  <c r="A5720" i="4" a="1"/>
  <c r="A5720" i="4" s="1"/>
  <c r="A5719" i="4" a="1"/>
  <c r="A5719" i="4" s="1"/>
  <c r="A5718" i="4" a="1"/>
  <c r="A5718" i="4" s="1"/>
  <c r="A5717" i="4" a="1"/>
  <c r="A5717" i="4" s="1"/>
  <c r="A5716" i="4" a="1"/>
  <c r="A5716" i="4" s="1"/>
  <c r="A5715" i="4" a="1"/>
  <c r="A5715" i="4" s="1"/>
  <c r="A5714" i="4" a="1"/>
  <c r="A5714" i="4" s="1"/>
  <c r="A5713" i="4" a="1"/>
  <c r="A5713" i="4" s="1"/>
  <c r="A5712" i="4" a="1"/>
  <c r="A5712" i="4" s="1"/>
  <c r="A5711" i="4" a="1"/>
  <c r="A5711" i="4" s="1"/>
  <c r="A5710" i="4" a="1"/>
  <c r="A5710" i="4" s="1"/>
  <c r="A5709" i="4" a="1"/>
  <c r="A5709" i="4" s="1"/>
  <c r="A5708" i="4" a="1"/>
  <c r="A5708" i="4" s="1"/>
  <c r="A5707" i="4" a="1"/>
  <c r="A5707" i="4" s="1"/>
  <c r="A5706" i="4" a="1"/>
  <c r="A5706" i="4" s="1"/>
  <c r="A5705" i="4" a="1"/>
  <c r="A5705" i="4" s="1"/>
  <c r="A5704" i="4" a="1"/>
  <c r="A5704" i="4" s="1"/>
  <c r="A5703" i="4" a="1"/>
  <c r="A5703" i="4" s="1"/>
  <c r="A5702" i="4" a="1"/>
  <c r="A5702" i="4" s="1"/>
  <c r="A5701" i="4" a="1"/>
  <c r="A5701" i="4" s="1"/>
  <c r="A5700" i="4" a="1"/>
  <c r="A5700" i="4" s="1"/>
  <c r="A5699" i="4" a="1"/>
  <c r="A5699" i="4" s="1"/>
  <c r="A5698" i="4" a="1"/>
  <c r="A5698" i="4" s="1"/>
  <c r="A5697" i="4" a="1"/>
  <c r="A5697" i="4" s="1"/>
  <c r="A5696" i="4" a="1"/>
  <c r="A5696" i="4" s="1"/>
  <c r="A5695" i="4" a="1"/>
  <c r="A5695" i="4" s="1"/>
  <c r="A5694" i="4" a="1"/>
  <c r="A5694" i="4" s="1"/>
  <c r="A5693" i="4" a="1"/>
  <c r="A5693" i="4" s="1"/>
  <c r="A5692" i="4" a="1"/>
  <c r="A5692" i="4" s="1"/>
  <c r="A5691" i="4" a="1"/>
  <c r="A5691" i="4" s="1"/>
  <c r="A5690" i="4" a="1"/>
  <c r="A5690" i="4" s="1"/>
  <c r="A5689" i="4" a="1"/>
  <c r="A5689" i="4" s="1"/>
  <c r="A5688" i="4" a="1"/>
  <c r="A5688" i="4" s="1"/>
  <c r="A5687" i="4" a="1"/>
  <c r="A5687" i="4" s="1"/>
  <c r="A5686" i="4" a="1"/>
  <c r="A5686" i="4" s="1"/>
  <c r="A5685" i="4" a="1"/>
  <c r="A5685" i="4" s="1"/>
  <c r="A5684" i="4" a="1"/>
  <c r="A5684" i="4" s="1"/>
  <c r="A5683" i="4" a="1"/>
  <c r="A5683" i="4" s="1"/>
  <c r="A5682" i="4" a="1"/>
  <c r="A5682" i="4" s="1"/>
  <c r="A5681" i="4" a="1"/>
  <c r="A5681" i="4" s="1"/>
  <c r="A5680" i="4" a="1"/>
  <c r="A5680" i="4" s="1"/>
  <c r="A5679" i="4" a="1"/>
  <c r="A5679" i="4" s="1"/>
  <c r="A5678" i="4" a="1"/>
  <c r="A5678" i="4" s="1"/>
  <c r="A5677" i="4" a="1"/>
  <c r="A5677" i="4" s="1"/>
  <c r="A5676" i="4" a="1"/>
  <c r="A5676" i="4" s="1"/>
  <c r="A5675" i="4" a="1"/>
  <c r="A5675" i="4" s="1"/>
  <c r="A5674" i="4" a="1"/>
  <c r="A5674" i="4" s="1"/>
  <c r="A5673" i="4" a="1"/>
  <c r="A5673" i="4" s="1"/>
  <c r="A5672" i="4" a="1"/>
  <c r="A5672" i="4" s="1"/>
  <c r="A5671" i="4" a="1"/>
  <c r="A5671" i="4" s="1"/>
  <c r="A5670" i="4" a="1"/>
  <c r="A5670" i="4" s="1"/>
  <c r="A5669" i="4" a="1"/>
  <c r="A5669" i="4" s="1"/>
  <c r="A5668" i="4" a="1"/>
  <c r="A5668" i="4" s="1"/>
  <c r="A5667" i="4" a="1"/>
  <c r="A5667" i="4" s="1"/>
  <c r="A5666" i="4" a="1"/>
  <c r="A5666" i="4" s="1"/>
  <c r="A5665" i="4" a="1"/>
  <c r="A5665" i="4" s="1"/>
  <c r="A5664" i="4" a="1"/>
  <c r="A5664" i="4" s="1"/>
  <c r="A5663" i="4" a="1"/>
  <c r="A5663" i="4" s="1"/>
  <c r="A5662" i="4" a="1"/>
  <c r="A5662" i="4" s="1"/>
  <c r="A5661" i="4" a="1"/>
  <c r="A5661" i="4" s="1"/>
  <c r="A5660" i="4" a="1"/>
  <c r="A5660" i="4" s="1"/>
  <c r="A5659" i="4" a="1"/>
  <c r="A5659" i="4" s="1"/>
  <c r="A5658" i="4" a="1"/>
  <c r="A5658" i="4" s="1"/>
  <c r="A5657" i="4" a="1"/>
  <c r="A5657" i="4" s="1"/>
  <c r="A5656" i="4" a="1"/>
  <c r="A5656" i="4" s="1"/>
  <c r="A5655" i="4" a="1"/>
  <c r="A5655" i="4" s="1"/>
  <c r="A5654" i="4" a="1"/>
  <c r="A5654" i="4" s="1"/>
  <c r="A5653" i="4" a="1"/>
  <c r="A5653" i="4" s="1"/>
  <c r="A5652" i="4" a="1"/>
  <c r="A5652" i="4" s="1"/>
  <c r="A5651" i="4" a="1"/>
  <c r="A5651" i="4" s="1"/>
  <c r="A5650" i="4" a="1"/>
  <c r="A5650" i="4" s="1"/>
  <c r="A5649" i="4" a="1"/>
  <c r="A5649" i="4" s="1"/>
  <c r="A5648" i="4" a="1"/>
  <c r="A5648" i="4" s="1"/>
  <c r="A5647" i="4" a="1"/>
  <c r="A5647" i="4" s="1"/>
  <c r="A5646" i="4" a="1"/>
  <c r="A5646" i="4" s="1"/>
  <c r="A5645" i="4" a="1"/>
  <c r="A5645" i="4" s="1"/>
  <c r="A5644" i="4" a="1"/>
  <c r="A5644" i="4" s="1"/>
  <c r="A5643" i="4" a="1"/>
  <c r="A5643" i="4" s="1"/>
  <c r="A5642" i="4" a="1"/>
  <c r="A5642" i="4" s="1"/>
  <c r="A5641" i="4" a="1"/>
  <c r="A5641" i="4" s="1"/>
  <c r="A5640" i="4" a="1"/>
  <c r="A5640" i="4" s="1"/>
  <c r="A5639" i="4" a="1"/>
  <c r="A5639" i="4" s="1"/>
  <c r="A5638" i="4" a="1"/>
  <c r="A5638" i="4" s="1"/>
  <c r="A5637" i="4" a="1"/>
  <c r="A5637" i="4" s="1"/>
  <c r="A5636" i="4" a="1"/>
  <c r="A5636" i="4" s="1"/>
  <c r="A5635" i="4" a="1"/>
  <c r="A5635" i="4" s="1"/>
  <c r="A5634" i="4" a="1"/>
  <c r="A5634" i="4" s="1"/>
  <c r="A5633" i="4" a="1"/>
  <c r="A5633" i="4" s="1"/>
  <c r="A5632" i="4" a="1"/>
  <c r="A5632" i="4" s="1"/>
  <c r="A5631" i="4" a="1"/>
  <c r="A5631" i="4" s="1"/>
  <c r="A5630" i="4" a="1"/>
  <c r="A5630" i="4" s="1"/>
  <c r="A5629" i="4" a="1"/>
  <c r="A5629" i="4" s="1"/>
  <c r="A5628" i="4" a="1"/>
  <c r="A5628" i="4" s="1"/>
  <c r="A5627" i="4" a="1"/>
  <c r="A5627" i="4" s="1"/>
  <c r="A5626" i="4" a="1"/>
  <c r="A5626" i="4" s="1"/>
  <c r="A5625" i="4" a="1"/>
  <c r="A5625" i="4" s="1"/>
  <c r="A5624" i="4" a="1"/>
  <c r="A5624" i="4" s="1"/>
  <c r="A5623" i="4" a="1"/>
  <c r="A5623" i="4" s="1"/>
  <c r="A5622" i="4" a="1"/>
  <c r="A5622" i="4" s="1"/>
  <c r="A5621" i="4" a="1"/>
  <c r="A5621" i="4" s="1"/>
  <c r="A5620" i="4" a="1"/>
  <c r="A5620" i="4" s="1"/>
  <c r="A5619" i="4" a="1"/>
  <c r="A5619" i="4" s="1"/>
  <c r="A5618" i="4" a="1"/>
  <c r="A5618" i="4" s="1"/>
  <c r="A5617" i="4" a="1"/>
  <c r="A5617" i="4" s="1"/>
  <c r="A5616" i="4" a="1"/>
  <c r="A5616" i="4" s="1"/>
  <c r="A5615" i="4" a="1"/>
  <c r="A5615" i="4" s="1"/>
  <c r="A5614" i="4" a="1"/>
  <c r="A5614" i="4" s="1"/>
  <c r="A5613" i="4" a="1"/>
  <c r="A5613" i="4" s="1"/>
  <c r="A5612" i="4" a="1"/>
  <c r="A5612" i="4" s="1"/>
  <c r="A5611" i="4" a="1"/>
  <c r="A5611" i="4" s="1"/>
  <c r="A5610" i="4" a="1"/>
  <c r="A5610" i="4" s="1"/>
  <c r="A5609" i="4" a="1"/>
  <c r="A5609" i="4" s="1"/>
  <c r="A5608" i="4" a="1"/>
  <c r="A5608" i="4" s="1"/>
  <c r="A5607" i="4" a="1"/>
  <c r="A5607" i="4" s="1"/>
  <c r="A5606" i="4" a="1"/>
  <c r="A5606" i="4" s="1"/>
  <c r="A5605" i="4" a="1"/>
  <c r="A5605" i="4" s="1"/>
  <c r="A5604" i="4" a="1"/>
  <c r="A5604" i="4" s="1"/>
  <c r="A5603" i="4" a="1"/>
  <c r="A5603" i="4" s="1"/>
  <c r="A5602" i="4" a="1"/>
  <c r="A5602" i="4" s="1"/>
  <c r="A5601" i="4" a="1"/>
  <c r="A5601" i="4" s="1"/>
  <c r="A5600" i="4" a="1"/>
  <c r="A5600" i="4" s="1"/>
  <c r="A5599" i="4" a="1"/>
  <c r="A5599" i="4" s="1"/>
  <c r="A5598" i="4" a="1"/>
  <c r="A5598" i="4" s="1"/>
  <c r="A5597" i="4" a="1"/>
  <c r="A5597" i="4" s="1"/>
  <c r="A5596" i="4" a="1"/>
  <c r="A5596" i="4" s="1"/>
  <c r="A5595" i="4" a="1"/>
  <c r="A5595" i="4" s="1"/>
  <c r="A5594" i="4" a="1"/>
  <c r="A5594" i="4" s="1"/>
  <c r="A5593" i="4" a="1"/>
  <c r="A5593" i="4" s="1"/>
  <c r="A5592" i="4" a="1"/>
  <c r="A5592" i="4" s="1"/>
  <c r="A5591" i="4" a="1"/>
  <c r="A5591" i="4" s="1"/>
  <c r="A5590" i="4" a="1"/>
  <c r="A5590" i="4" s="1"/>
  <c r="A5589" i="4" a="1"/>
  <c r="A5589" i="4" s="1"/>
  <c r="A5588" i="4" a="1"/>
  <c r="A5588" i="4" s="1"/>
  <c r="A5587" i="4" a="1"/>
  <c r="A5587" i="4" s="1"/>
  <c r="A5586" i="4" a="1"/>
  <c r="A5586" i="4" s="1"/>
  <c r="A5585" i="4" a="1"/>
  <c r="A5585" i="4" s="1"/>
  <c r="A5584" i="4" a="1"/>
  <c r="A5584" i="4" s="1"/>
  <c r="A5583" i="4" a="1"/>
  <c r="A5583" i="4" s="1"/>
  <c r="A5582" i="4" a="1"/>
  <c r="A5582" i="4" s="1"/>
  <c r="A5581" i="4" a="1"/>
  <c r="A5581" i="4" s="1"/>
  <c r="A5580" i="4" a="1"/>
  <c r="A5580" i="4" s="1"/>
  <c r="A5579" i="4" a="1"/>
  <c r="A5579" i="4" s="1"/>
  <c r="A5578" i="4" a="1"/>
  <c r="A5578" i="4" s="1"/>
  <c r="A5577" i="4" a="1"/>
  <c r="A5577" i="4" s="1"/>
  <c r="A5576" i="4" a="1"/>
  <c r="A5576" i="4" s="1"/>
  <c r="A5575" i="4" a="1"/>
  <c r="A5575" i="4" s="1"/>
  <c r="A5574" i="4" a="1"/>
  <c r="A5574" i="4" s="1"/>
  <c r="A5573" i="4" a="1"/>
  <c r="A5573" i="4" s="1"/>
  <c r="A5572" i="4" a="1"/>
  <c r="A5572" i="4" s="1"/>
  <c r="A5571" i="4" a="1"/>
  <c r="A5571" i="4" s="1"/>
  <c r="A5570" i="4" a="1"/>
  <c r="A5570" i="4" s="1"/>
  <c r="A5569" i="4" a="1"/>
  <c r="A5569" i="4" s="1"/>
  <c r="A5568" i="4" a="1"/>
  <c r="A5568" i="4" s="1"/>
  <c r="A5567" i="4" a="1"/>
  <c r="A5567" i="4" s="1"/>
  <c r="A5566" i="4" a="1"/>
  <c r="A5566" i="4" s="1"/>
  <c r="A5565" i="4" a="1"/>
  <c r="A5565" i="4" s="1"/>
  <c r="A5564" i="4" a="1"/>
  <c r="A5564" i="4" s="1"/>
  <c r="A5563" i="4" a="1"/>
  <c r="A5563" i="4" s="1"/>
  <c r="A5562" i="4" a="1"/>
  <c r="A5562" i="4" s="1"/>
  <c r="A5561" i="4" a="1"/>
  <c r="A5561" i="4" s="1"/>
  <c r="A5560" i="4" a="1"/>
  <c r="A5560" i="4" s="1"/>
  <c r="A5559" i="4" a="1"/>
  <c r="A5559" i="4" s="1"/>
  <c r="A5558" i="4" a="1"/>
  <c r="A5558" i="4" s="1"/>
  <c r="A5557" i="4" a="1"/>
  <c r="A5557" i="4" s="1"/>
  <c r="A5556" i="4" a="1"/>
  <c r="A5556" i="4" s="1"/>
  <c r="A5555" i="4" a="1"/>
  <c r="A5555" i="4" s="1"/>
  <c r="A5554" i="4" a="1"/>
  <c r="A5554" i="4" s="1"/>
  <c r="A5553" i="4" a="1"/>
  <c r="A5553" i="4" s="1"/>
  <c r="A5552" i="4" a="1"/>
  <c r="A5552" i="4" s="1"/>
  <c r="A5551" i="4" a="1"/>
  <c r="A5551" i="4" s="1"/>
  <c r="A5550" i="4" a="1"/>
  <c r="A5550" i="4" s="1"/>
  <c r="A5549" i="4" a="1"/>
  <c r="A5549" i="4" s="1"/>
  <c r="A5548" i="4" a="1"/>
  <c r="A5548" i="4" s="1"/>
  <c r="A5547" i="4" a="1"/>
  <c r="A5547" i="4" s="1"/>
  <c r="A5546" i="4" a="1"/>
  <c r="A5546" i="4" s="1"/>
  <c r="A5545" i="4" a="1"/>
  <c r="A5545" i="4" s="1"/>
  <c r="A5544" i="4" a="1"/>
  <c r="A5544" i="4" s="1"/>
  <c r="A5543" i="4" a="1"/>
  <c r="A5543" i="4" s="1"/>
  <c r="A5542" i="4" a="1"/>
  <c r="A5542" i="4" s="1"/>
  <c r="A5541" i="4" a="1"/>
  <c r="A5541" i="4" s="1"/>
  <c r="A5540" i="4" a="1"/>
  <c r="A5540" i="4" s="1"/>
  <c r="A5539" i="4" a="1"/>
  <c r="A5539" i="4" s="1"/>
  <c r="A5538" i="4" a="1"/>
  <c r="A5538" i="4" s="1"/>
  <c r="A5537" i="4" a="1"/>
  <c r="A5537" i="4" s="1"/>
  <c r="A5536" i="4" a="1"/>
  <c r="A5536" i="4" s="1"/>
  <c r="A5535" i="4" a="1"/>
  <c r="A5535" i="4" s="1"/>
  <c r="A5534" i="4" a="1"/>
  <c r="A5534" i="4" s="1"/>
  <c r="A5533" i="4" a="1"/>
  <c r="A5533" i="4" s="1"/>
  <c r="A5532" i="4" a="1"/>
  <c r="A5532" i="4" s="1"/>
  <c r="A5531" i="4" a="1"/>
  <c r="A5531" i="4" s="1"/>
  <c r="A5530" i="4" a="1"/>
  <c r="A5530" i="4" s="1"/>
  <c r="A5529" i="4" a="1"/>
  <c r="A5529" i="4" s="1"/>
  <c r="A5528" i="4" a="1"/>
  <c r="A5528" i="4" s="1"/>
  <c r="A5527" i="4" a="1"/>
  <c r="A5527" i="4" s="1"/>
  <c r="A5526" i="4" a="1"/>
  <c r="A5526" i="4" s="1"/>
  <c r="A5525" i="4" a="1"/>
  <c r="A5525" i="4" s="1"/>
  <c r="A5524" i="4" a="1"/>
  <c r="A5524" i="4" s="1"/>
  <c r="A5523" i="4" a="1"/>
  <c r="A5523" i="4" s="1"/>
  <c r="A5522" i="4" a="1"/>
  <c r="A5522" i="4" s="1"/>
  <c r="A5521" i="4" a="1"/>
  <c r="A5521" i="4" s="1"/>
  <c r="A5520" i="4" a="1"/>
  <c r="A5520" i="4" s="1"/>
  <c r="A5519" i="4" a="1"/>
  <c r="A5519" i="4" s="1"/>
  <c r="A5518" i="4" a="1"/>
  <c r="A5518" i="4" s="1"/>
  <c r="A5517" i="4" a="1"/>
  <c r="A5517" i="4" s="1"/>
  <c r="A5516" i="4" a="1"/>
  <c r="A5516" i="4" s="1"/>
  <c r="A5515" i="4" a="1"/>
  <c r="A5515" i="4" s="1"/>
  <c r="A5514" i="4" a="1"/>
  <c r="A5514" i="4" s="1"/>
  <c r="A5513" i="4" a="1"/>
  <c r="A5513" i="4" s="1"/>
  <c r="A5512" i="4" a="1"/>
  <c r="A5512" i="4" s="1"/>
  <c r="A5511" i="4" a="1"/>
  <c r="A5511" i="4" s="1"/>
  <c r="A5510" i="4" a="1"/>
  <c r="A5510" i="4" s="1"/>
  <c r="A5509" i="4" a="1"/>
  <c r="A5509" i="4" s="1"/>
  <c r="A5508" i="4" a="1"/>
  <c r="A5508" i="4" s="1"/>
  <c r="A5507" i="4" a="1"/>
  <c r="A5507" i="4" s="1"/>
  <c r="A5506" i="4" a="1"/>
  <c r="A5506" i="4" s="1"/>
  <c r="A5505" i="4" a="1"/>
  <c r="A5505" i="4" s="1"/>
  <c r="A5504" i="4" a="1"/>
  <c r="A5504" i="4" s="1"/>
  <c r="A5503" i="4" a="1"/>
  <c r="A5503" i="4" s="1"/>
  <c r="A5502" i="4" a="1"/>
  <c r="A5502" i="4" s="1"/>
  <c r="A5501" i="4" a="1"/>
  <c r="A5501" i="4" s="1"/>
  <c r="A5500" i="4" a="1"/>
  <c r="A5500" i="4" s="1"/>
  <c r="A5499" i="4" a="1"/>
  <c r="A5499" i="4" s="1"/>
  <c r="A5498" i="4" a="1"/>
  <c r="A5498" i="4" s="1"/>
  <c r="A5497" i="4" a="1"/>
  <c r="A5497" i="4" s="1"/>
  <c r="A5496" i="4" a="1"/>
  <c r="A5496" i="4" s="1"/>
  <c r="A5495" i="4" a="1"/>
  <c r="A5495" i="4" s="1"/>
  <c r="A5494" i="4" a="1"/>
  <c r="A5494" i="4" s="1"/>
  <c r="A5493" i="4" a="1"/>
  <c r="A5493" i="4" s="1"/>
  <c r="A5492" i="4" a="1"/>
  <c r="A5492" i="4" s="1"/>
  <c r="A5491" i="4" a="1"/>
  <c r="A5491" i="4" s="1"/>
  <c r="A5490" i="4" a="1"/>
  <c r="A5490" i="4" s="1"/>
  <c r="A5489" i="4" a="1"/>
  <c r="A5489" i="4" s="1"/>
  <c r="A5488" i="4" a="1"/>
  <c r="A5488" i="4" s="1"/>
  <c r="A5487" i="4" a="1"/>
  <c r="A5487" i="4" s="1"/>
  <c r="A5486" i="4" a="1"/>
  <c r="A5486" i="4" s="1"/>
  <c r="A5485" i="4" a="1"/>
  <c r="A5485" i="4" s="1"/>
  <c r="A5484" i="4" a="1"/>
  <c r="A5484" i="4" s="1"/>
  <c r="A5483" i="4" a="1"/>
  <c r="A5483" i="4" s="1"/>
  <c r="A5482" i="4" a="1"/>
  <c r="A5482" i="4" s="1"/>
  <c r="A5481" i="4" a="1"/>
  <c r="A5481" i="4" s="1"/>
  <c r="A5480" i="4" a="1"/>
  <c r="A5480" i="4" s="1"/>
  <c r="A5479" i="4" a="1"/>
  <c r="A5479" i="4" s="1"/>
  <c r="A5478" i="4" a="1"/>
  <c r="A5478" i="4" s="1"/>
  <c r="A5477" i="4" a="1"/>
  <c r="A5477" i="4" s="1"/>
  <c r="A5476" i="4" a="1"/>
  <c r="A5476" i="4" s="1"/>
  <c r="A5475" i="4" a="1"/>
  <c r="A5475" i="4" s="1"/>
  <c r="A5474" i="4" a="1"/>
  <c r="A5474" i="4" s="1"/>
  <c r="A5473" i="4" a="1"/>
  <c r="A5473" i="4" s="1"/>
  <c r="A5472" i="4" a="1"/>
  <c r="A5472" i="4" s="1"/>
  <c r="A5471" i="4" a="1"/>
  <c r="A5471" i="4" s="1"/>
  <c r="A5470" i="4" a="1"/>
  <c r="A5470" i="4" s="1"/>
  <c r="A5469" i="4" a="1"/>
  <c r="A5469" i="4" s="1"/>
  <c r="A5468" i="4" a="1"/>
  <c r="A5468" i="4" s="1"/>
  <c r="A5467" i="4" a="1"/>
  <c r="A5467" i="4" s="1"/>
  <c r="A5466" i="4" a="1"/>
  <c r="A5466" i="4" s="1"/>
  <c r="A5465" i="4" a="1"/>
  <c r="A5465" i="4" s="1"/>
  <c r="A5464" i="4" a="1"/>
  <c r="A5464" i="4" s="1"/>
  <c r="A5463" i="4" a="1"/>
  <c r="A5463" i="4" s="1"/>
  <c r="A5462" i="4" a="1"/>
  <c r="A5462" i="4" s="1"/>
  <c r="A5461" i="4" a="1"/>
  <c r="A5461" i="4" s="1"/>
  <c r="A5460" i="4" a="1"/>
  <c r="A5460" i="4" s="1"/>
  <c r="A5459" i="4" a="1"/>
  <c r="A5459" i="4" s="1"/>
  <c r="A5458" i="4" a="1"/>
  <c r="A5458" i="4" s="1"/>
  <c r="A5457" i="4" a="1"/>
  <c r="A5457" i="4" s="1"/>
  <c r="A5456" i="4" a="1"/>
  <c r="A5456" i="4" s="1"/>
  <c r="A5455" i="4" a="1"/>
  <c r="A5455" i="4" s="1"/>
  <c r="A5454" i="4" a="1"/>
  <c r="A5454" i="4" s="1"/>
  <c r="A5453" i="4" a="1"/>
  <c r="A5453" i="4" s="1"/>
  <c r="A5452" i="4" a="1"/>
  <c r="A5452" i="4" s="1"/>
  <c r="A5451" i="4" a="1"/>
  <c r="A5451" i="4" s="1"/>
  <c r="A5450" i="4" a="1"/>
  <c r="A5450" i="4" s="1"/>
  <c r="A5449" i="4" a="1"/>
  <c r="A5449" i="4" s="1"/>
  <c r="A5448" i="4" a="1"/>
  <c r="A5448" i="4" s="1"/>
  <c r="A5447" i="4" a="1"/>
  <c r="A5447" i="4" s="1"/>
  <c r="A5446" i="4" a="1"/>
  <c r="A5446" i="4" s="1"/>
  <c r="A5445" i="4" a="1"/>
  <c r="A5445" i="4" s="1"/>
  <c r="A5444" i="4" a="1"/>
  <c r="A5444" i="4" s="1"/>
  <c r="A5443" i="4" a="1"/>
  <c r="A5443" i="4" s="1"/>
  <c r="A5442" i="4" a="1"/>
  <c r="A5442" i="4" s="1"/>
  <c r="A5441" i="4" a="1"/>
  <c r="A5441" i="4" s="1"/>
  <c r="A5440" i="4" a="1"/>
  <c r="A5440" i="4" s="1"/>
  <c r="A5439" i="4" a="1"/>
  <c r="A5439" i="4" s="1"/>
  <c r="A5438" i="4" a="1"/>
  <c r="A5438" i="4" s="1"/>
  <c r="A5437" i="4" a="1"/>
  <c r="A5437" i="4" s="1"/>
  <c r="A5436" i="4" a="1"/>
  <c r="A5436" i="4" s="1"/>
  <c r="A5435" i="4" a="1"/>
  <c r="A5435" i="4" s="1"/>
  <c r="A5434" i="4" a="1"/>
  <c r="A5434" i="4" s="1"/>
  <c r="A5433" i="4" a="1"/>
  <c r="A5433" i="4" s="1"/>
  <c r="A5432" i="4" a="1"/>
  <c r="A5432" i="4" s="1"/>
  <c r="A5431" i="4" a="1"/>
  <c r="A5431" i="4" s="1"/>
  <c r="A5430" i="4" a="1"/>
  <c r="A5430" i="4" s="1"/>
  <c r="A5429" i="4" a="1"/>
  <c r="A5429" i="4" s="1"/>
  <c r="A5428" i="4" a="1"/>
  <c r="A5428" i="4" s="1"/>
  <c r="A5427" i="4" a="1"/>
  <c r="A5427" i="4" s="1"/>
  <c r="A5426" i="4" a="1"/>
  <c r="A5426" i="4" s="1"/>
  <c r="A5425" i="4" a="1"/>
  <c r="A5425" i="4" s="1"/>
  <c r="A5424" i="4" a="1"/>
  <c r="A5424" i="4" s="1"/>
  <c r="A5423" i="4" a="1"/>
  <c r="A5423" i="4" s="1"/>
  <c r="A5422" i="4" a="1"/>
  <c r="A5422" i="4" s="1"/>
  <c r="A5421" i="4" a="1"/>
  <c r="A5421" i="4" s="1"/>
  <c r="A5420" i="4" a="1"/>
  <c r="A5420" i="4" s="1"/>
  <c r="A5419" i="4" a="1"/>
  <c r="A5419" i="4" s="1"/>
  <c r="A5418" i="4" a="1"/>
  <c r="A5418" i="4" s="1"/>
  <c r="A5417" i="4" a="1"/>
  <c r="A5417" i="4" s="1"/>
  <c r="A5416" i="4" a="1"/>
  <c r="A5416" i="4" s="1"/>
  <c r="A5415" i="4" a="1"/>
  <c r="A5415" i="4" s="1"/>
  <c r="A5414" i="4" a="1"/>
  <c r="A5414" i="4" s="1"/>
  <c r="A5413" i="4" a="1"/>
  <c r="A5413" i="4" s="1"/>
  <c r="A5412" i="4" a="1"/>
  <c r="A5412" i="4" s="1"/>
  <c r="A5411" i="4" a="1"/>
  <c r="A5411" i="4" s="1"/>
  <c r="A5410" i="4" a="1"/>
  <c r="A5410" i="4" s="1"/>
  <c r="A5409" i="4" a="1"/>
  <c r="A5409" i="4" s="1"/>
  <c r="A5408" i="4" a="1"/>
  <c r="A5408" i="4" s="1"/>
  <c r="A5407" i="4" a="1"/>
  <c r="A5407" i="4" s="1"/>
  <c r="A5406" i="4" a="1"/>
  <c r="A5406" i="4" s="1"/>
  <c r="A5405" i="4" a="1"/>
  <c r="A5405" i="4" s="1"/>
  <c r="A5404" i="4" a="1"/>
  <c r="A5404" i="4" s="1"/>
  <c r="A5403" i="4" a="1"/>
  <c r="A5403" i="4" s="1"/>
  <c r="A5402" i="4" a="1"/>
  <c r="A5402" i="4" s="1"/>
  <c r="A5401" i="4" a="1"/>
  <c r="A5401" i="4" s="1"/>
  <c r="A5400" i="4" a="1"/>
  <c r="A5400" i="4" s="1"/>
  <c r="A5399" i="4" a="1"/>
  <c r="A5399" i="4" s="1"/>
  <c r="A5398" i="4" a="1"/>
  <c r="A5398" i="4" s="1"/>
  <c r="A5397" i="4" a="1"/>
  <c r="A5397" i="4" s="1"/>
  <c r="A5396" i="4" a="1"/>
  <c r="A5396" i="4" s="1"/>
  <c r="A5395" i="4" a="1"/>
  <c r="A5395" i="4" s="1"/>
  <c r="A5394" i="4" a="1"/>
  <c r="A5394" i="4" s="1"/>
  <c r="A5393" i="4" a="1"/>
  <c r="A5393" i="4" s="1"/>
  <c r="A5392" i="4" a="1"/>
  <c r="A5392" i="4" s="1"/>
  <c r="A5391" i="4" a="1"/>
  <c r="A5391" i="4" s="1"/>
  <c r="A5390" i="4" a="1"/>
  <c r="A5390" i="4" s="1"/>
  <c r="A5389" i="4" a="1"/>
  <c r="A5389" i="4" s="1"/>
  <c r="A5388" i="4" a="1"/>
  <c r="A5388" i="4" s="1"/>
  <c r="A5387" i="4" a="1"/>
  <c r="A5387" i="4" s="1"/>
  <c r="A5386" i="4" a="1"/>
  <c r="A5386" i="4" s="1"/>
  <c r="A5385" i="4" a="1"/>
  <c r="A5385" i="4" s="1"/>
  <c r="A5384" i="4" a="1"/>
  <c r="A5384" i="4" s="1"/>
  <c r="A5383" i="4" a="1"/>
  <c r="A5383" i="4" s="1"/>
  <c r="A5382" i="4" a="1"/>
  <c r="A5382" i="4" s="1"/>
  <c r="A5381" i="4" a="1"/>
  <c r="A5381" i="4" s="1"/>
  <c r="A5380" i="4" a="1"/>
  <c r="A5380" i="4" s="1"/>
  <c r="A5379" i="4" a="1"/>
  <c r="A5379" i="4" s="1"/>
  <c r="A5378" i="4" a="1"/>
  <c r="A5378" i="4" s="1"/>
  <c r="A5377" i="4" a="1"/>
  <c r="A5377" i="4" s="1"/>
  <c r="A5376" i="4" a="1"/>
  <c r="A5376" i="4" s="1"/>
  <c r="A5375" i="4" a="1"/>
  <c r="A5375" i="4" s="1"/>
  <c r="A5374" i="4" a="1"/>
  <c r="A5374" i="4" s="1"/>
  <c r="A5373" i="4" a="1"/>
  <c r="A5373" i="4" s="1"/>
  <c r="A5372" i="4" a="1"/>
  <c r="A5372" i="4" s="1"/>
  <c r="A5371" i="4" a="1"/>
  <c r="A5371" i="4" s="1"/>
  <c r="A5370" i="4" a="1"/>
  <c r="A5370" i="4" s="1"/>
  <c r="A5369" i="4" a="1"/>
  <c r="A5369" i="4" s="1"/>
  <c r="A5368" i="4" a="1"/>
  <c r="A5368" i="4" s="1"/>
  <c r="A5367" i="4" a="1"/>
  <c r="A5367" i="4" s="1"/>
  <c r="A5366" i="4" a="1"/>
  <c r="A5366" i="4" s="1"/>
  <c r="A5365" i="4" a="1"/>
  <c r="A5365" i="4" s="1"/>
  <c r="A5364" i="4" a="1"/>
  <c r="A5364" i="4" s="1"/>
  <c r="A5363" i="4" a="1"/>
  <c r="A5363" i="4" s="1"/>
  <c r="A5362" i="4" a="1"/>
  <c r="A5362" i="4" s="1"/>
  <c r="A5361" i="4" a="1"/>
  <c r="A5361" i="4" s="1"/>
  <c r="A5360" i="4" a="1"/>
  <c r="A5360" i="4" s="1"/>
  <c r="A5359" i="4" a="1"/>
  <c r="A5359" i="4" s="1"/>
  <c r="A5358" i="4" a="1"/>
  <c r="A5358" i="4" s="1"/>
  <c r="A5357" i="4" a="1"/>
  <c r="A5357" i="4" s="1"/>
  <c r="A5356" i="4" a="1"/>
  <c r="A5356" i="4" s="1"/>
  <c r="A5355" i="4" a="1"/>
  <c r="A5355" i="4" s="1"/>
  <c r="A5354" i="4" a="1"/>
  <c r="A5354" i="4" s="1"/>
  <c r="A5353" i="4" a="1"/>
  <c r="A5353" i="4" s="1"/>
  <c r="A5352" i="4" a="1"/>
  <c r="A5352" i="4" s="1"/>
  <c r="A5351" i="4" a="1"/>
  <c r="A5351" i="4" s="1"/>
  <c r="A5350" i="4" a="1"/>
  <c r="A5350" i="4" s="1"/>
  <c r="A5349" i="4" a="1"/>
  <c r="A5349" i="4" s="1"/>
  <c r="A5348" i="4" a="1"/>
  <c r="A5348" i="4" s="1"/>
  <c r="A5347" i="4" a="1"/>
  <c r="A5347" i="4" s="1"/>
  <c r="A5346" i="4" a="1"/>
  <c r="A5346" i="4" s="1"/>
  <c r="A5345" i="4" a="1"/>
  <c r="A5345" i="4" s="1"/>
  <c r="A5344" i="4" a="1"/>
  <c r="A5344" i="4" s="1"/>
  <c r="A5343" i="4" a="1"/>
  <c r="A5343" i="4" s="1"/>
  <c r="A5342" i="4" a="1"/>
  <c r="A5342" i="4" s="1"/>
  <c r="A5341" i="4" a="1"/>
  <c r="A5341" i="4" s="1"/>
  <c r="A5340" i="4" a="1"/>
  <c r="A5340" i="4" s="1"/>
  <c r="A5339" i="4" a="1"/>
  <c r="A5339" i="4" s="1"/>
  <c r="A5338" i="4" a="1"/>
  <c r="A5338" i="4" s="1"/>
  <c r="A5337" i="4" a="1"/>
  <c r="A5337" i="4" s="1"/>
  <c r="A5336" i="4" a="1"/>
  <c r="A5336" i="4" s="1"/>
  <c r="A5335" i="4" a="1"/>
  <c r="A5335" i="4" s="1"/>
  <c r="A5334" i="4" a="1"/>
  <c r="A5334" i="4" s="1"/>
  <c r="A5333" i="4" a="1"/>
  <c r="A5333" i="4" s="1"/>
  <c r="A5332" i="4" a="1"/>
  <c r="A5332" i="4" s="1"/>
  <c r="A5331" i="4" a="1"/>
  <c r="A5331" i="4" s="1"/>
  <c r="A5330" i="4" a="1"/>
  <c r="A5330" i="4" s="1"/>
  <c r="A5329" i="4" a="1"/>
  <c r="A5329" i="4" s="1"/>
  <c r="A5328" i="4" a="1"/>
  <c r="A5328" i="4" s="1"/>
  <c r="A5327" i="4" a="1"/>
  <c r="A5327" i="4" s="1"/>
  <c r="A5326" i="4" a="1"/>
  <c r="A5326" i="4" s="1"/>
  <c r="A5325" i="4" a="1"/>
  <c r="A5325" i="4" s="1"/>
  <c r="A5324" i="4" a="1"/>
  <c r="A5324" i="4" s="1"/>
  <c r="A5323" i="4" a="1"/>
  <c r="A5323" i="4" s="1"/>
  <c r="A5322" i="4" a="1"/>
  <c r="A5322" i="4" s="1"/>
  <c r="A5321" i="4" a="1"/>
  <c r="A5321" i="4" s="1"/>
  <c r="A5320" i="4" a="1"/>
  <c r="A5320" i="4" s="1"/>
  <c r="A5319" i="4" a="1"/>
  <c r="A5319" i="4" s="1"/>
  <c r="A5318" i="4" a="1"/>
  <c r="A5318" i="4" s="1"/>
  <c r="A5317" i="4" a="1"/>
  <c r="A5317" i="4" s="1"/>
  <c r="A5316" i="4" a="1"/>
  <c r="A5316" i="4" s="1"/>
  <c r="A5315" i="4" a="1"/>
  <c r="A5315" i="4" s="1"/>
  <c r="A5314" i="4" a="1"/>
  <c r="A5314" i="4" s="1"/>
  <c r="A5313" i="4" a="1"/>
  <c r="A5313" i="4" s="1"/>
  <c r="A5312" i="4" a="1"/>
  <c r="A5312" i="4" s="1"/>
  <c r="A5311" i="4" a="1"/>
  <c r="A5311" i="4" s="1"/>
  <c r="A5310" i="4" a="1"/>
  <c r="A5310" i="4" s="1"/>
  <c r="A5309" i="4" a="1"/>
  <c r="A5309" i="4" s="1"/>
  <c r="A5308" i="4" a="1"/>
  <c r="A5308" i="4" s="1"/>
  <c r="A5307" i="4" a="1"/>
  <c r="A5307" i="4" s="1"/>
  <c r="A5306" i="4" a="1"/>
  <c r="A5306" i="4" s="1"/>
  <c r="A5305" i="4" a="1"/>
  <c r="A5305" i="4" s="1"/>
  <c r="A5304" i="4" a="1"/>
  <c r="A5304" i="4" s="1"/>
  <c r="A5303" i="4" a="1"/>
  <c r="A5303" i="4" s="1"/>
  <c r="A5302" i="4" a="1"/>
  <c r="A5302" i="4" s="1"/>
  <c r="A5301" i="4" a="1"/>
  <c r="A5301" i="4" s="1"/>
  <c r="A5300" i="4" a="1"/>
  <c r="A5300" i="4" s="1"/>
  <c r="A5299" i="4" a="1"/>
  <c r="A5299" i="4" s="1"/>
  <c r="A5298" i="4" a="1"/>
  <c r="A5298" i="4" s="1"/>
  <c r="A5297" i="4" a="1"/>
  <c r="A5297" i="4" s="1"/>
  <c r="A5296" i="4" a="1"/>
  <c r="A5296" i="4" s="1"/>
  <c r="A5295" i="4" a="1"/>
  <c r="A5295" i="4" s="1"/>
  <c r="A5294" i="4" a="1"/>
  <c r="A5294" i="4" s="1"/>
  <c r="A5293" i="4" a="1"/>
  <c r="A5293" i="4" s="1"/>
  <c r="A5292" i="4" a="1"/>
  <c r="A5292" i="4" s="1"/>
  <c r="A5291" i="4" a="1"/>
  <c r="A5291" i="4" s="1"/>
  <c r="A5290" i="4" a="1"/>
  <c r="A5290" i="4" s="1"/>
  <c r="A5289" i="4" a="1"/>
  <c r="A5289" i="4" s="1"/>
  <c r="A5288" i="4" a="1"/>
  <c r="A5288" i="4" s="1"/>
  <c r="A5287" i="4" a="1"/>
  <c r="A5287" i="4" s="1"/>
  <c r="A5286" i="4" a="1"/>
  <c r="A5286" i="4" s="1"/>
  <c r="A5285" i="4" a="1"/>
  <c r="A5285" i="4" s="1"/>
  <c r="A5284" i="4" a="1"/>
  <c r="A5284" i="4" s="1"/>
  <c r="A5283" i="4" a="1"/>
  <c r="A5283" i="4" s="1"/>
  <c r="A5282" i="4" a="1"/>
  <c r="A5282" i="4" s="1"/>
  <c r="A5281" i="4" a="1"/>
  <c r="A5281" i="4" s="1"/>
  <c r="A5280" i="4" a="1"/>
  <c r="A5280" i="4" s="1"/>
  <c r="A5279" i="4" a="1"/>
  <c r="A5279" i="4" s="1"/>
  <c r="A5278" i="4" a="1"/>
  <c r="A5278" i="4" s="1"/>
  <c r="A5277" i="4" a="1"/>
  <c r="A5277" i="4" s="1"/>
  <c r="A5276" i="4" a="1"/>
  <c r="A5276" i="4" s="1"/>
  <c r="A5275" i="4" a="1"/>
  <c r="A5275" i="4" s="1"/>
  <c r="A5274" i="4" a="1"/>
  <c r="A5274" i="4" s="1"/>
  <c r="A5273" i="4" a="1"/>
  <c r="A5273" i="4" s="1"/>
  <c r="A5272" i="4" a="1"/>
  <c r="A5272" i="4" s="1"/>
  <c r="A5271" i="4" a="1"/>
  <c r="A5271" i="4" s="1"/>
  <c r="A5270" i="4" a="1"/>
  <c r="A5270" i="4" s="1"/>
  <c r="A5269" i="4" a="1"/>
  <c r="A5269" i="4" s="1"/>
  <c r="A5268" i="4" a="1"/>
  <c r="A5268" i="4" s="1"/>
  <c r="A5267" i="4" a="1"/>
  <c r="A5267" i="4" s="1"/>
  <c r="A5266" i="4" a="1"/>
  <c r="A5266" i="4" s="1"/>
  <c r="A5265" i="4" a="1"/>
  <c r="A5265" i="4" s="1"/>
  <c r="A5264" i="4" a="1"/>
  <c r="A5264" i="4" s="1"/>
  <c r="A5263" i="4" a="1"/>
  <c r="A5263" i="4" s="1"/>
  <c r="A5262" i="4" a="1"/>
  <c r="A5262" i="4" s="1"/>
  <c r="A5261" i="4" a="1"/>
  <c r="A5261" i="4" s="1"/>
  <c r="A5260" i="4" a="1"/>
  <c r="A5260" i="4" s="1"/>
  <c r="A5259" i="4" a="1"/>
  <c r="A5259" i="4" s="1"/>
  <c r="A5258" i="4" a="1"/>
  <c r="A5258" i="4" s="1"/>
  <c r="A5257" i="4" a="1"/>
  <c r="A5257" i="4" s="1"/>
  <c r="A5256" i="4" a="1"/>
  <c r="A5256" i="4" s="1"/>
  <c r="A5255" i="4" a="1"/>
  <c r="A5255" i="4" s="1"/>
  <c r="A5254" i="4" a="1"/>
  <c r="A5254" i="4" s="1"/>
  <c r="A5253" i="4" a="1"/>
  <c r="A5253" i="4" s="1"/>
  <c r="A5252" i="4" a="1"/>
  <c r="A5252" i="4" s="1"/>
  <c r="A5251" i="4" a="1"/>
  <c r="A5251" i="4" s="1"/>
  <c r="A5250" i="4" a="1"/>
  <c r="A5250" i="4" s="1"/>
  <c r="A5249" i="4" a="1"/>
  <c r="A5249" i="4" s="1"/>
  <c r="A5248" i="4" a="1"/>
  <c r="A5248" i="4" s="1"/>
  <c r="A5247" i="4" a="1"/>
  <c r="A5247" i="4" s="1"/>
  <c r="A5246" i="4" a="1"/>
  <c r="A5246" i="4" s="1"/>
  <c r="A5245" i="4" a="1"/>
  <c r="A5245" i="4" s="1"/>
  <c r="A5244" i="4" a="1"/>
  <c r="A5244" i="4" s="1"/>
  <c r="A5243" i="4" a="1"/>
  <c r="A5243" i="4" s="1"/>
  <c r="A5242" i="4" a="1"/>
  <c r="A5242" i="4" s="1"/>
  <c r="A5241" i="4" a="1"/>
  <c r="A5241" i="4" s="1"/>
  <c r="A5240" i="4" a="1"/>
  <c r="A5240" i="4" s="1"/>
  <c r="A5239" i="4" a="1"/>
  <c r="A5239" i="4" s="1"/>
  <c r="A5238" i="4" a="1"/>
  <c r="A5238" i="4" s="1"/>
  <c r="A5237" i="4" a="1"/>
  <c r="A5237" i="4" s="1"/>
  <c r="A5236" i="4" a="1"/>
  <c r="A5236" i="4" s="1"/>
  <c r="A5235" i="4" a="1"/>
  <c r="A5235" i="4" s="1"/>
  <c r="A5234" i="4" a="1"/>
  <c r="A5234" i="4" s="1"/>
  <c r="A5233" i="4" a="1"/>
  <c r="A5233" i="4" s="1"/>
  <c r="A5232" i="4" a="1"/>
  <c r="A5232" i="4" s="1"/>
  <c r="A5231" i="4" a="1"/>
  <c r="A5231" i="4" s="1"/>
  <c r="A5230" i="4" a="1"/>
  <c r="A5230" i="4" s="1"/>
  <c r="A5229" i="4" a="1"/>
  <c r="A5229" i="4" s="1"/>
  <c r="A5228" i="4" a="1"/>
  <c r="A5228" i="4" s="1"/>
  <c r="A5227" i="4" a="1"/>
  <c r="A5227" i="4" s="1"/>
  <c r="A5226" i="4" a="1"/>
  <c r="A5226" i="4" s="1"/>
  <c r="A5225" i="4" a="1"/>
  <c r="A5225" i="4" s="1"/>
  <c r="A5224" i="4" a="1"/>
  <c r="A5224" i="4" s="1"/>
  <c r="A5223" i="4" a="1"/>
  <c r="A5223" i="4" s="1"/>
  <c r="A5222" i="4" a="1"/>
  <c r="A5222" i="4" s="1"/>
  <c r="A5221" i="4" a="1"/>
  <c r="A5221" i="4" s="1"/>
  <c r="A5220" i="4" a="1"/>
  <c r="A5220" i="4" s="1"/>
  <c r="A5219" i="4" a="1"/>
  <c r="A5219" i="4" s="1"/>
  <c r="A5218" i="4" a="1"/>
  <c r="A5218" i="4" s="1"/>
  <c r="A5217" i="4" a="1"/>
  <c r="A5217" i="4" s="1"/>
  <c r="A5216" i="4" a="1"/>
  <c r="A5216" i="4" s="1"/>
  <c r="A5215" i="4" a="1"/>
  <c r="A5215" i="4" s="1"/>
  <c r="A5214" i="4" a="1"/>
  <c r="A5214" i="4" s="1"/>
  <c r="A5213" i="4" a="1"/>
  <c r="A5213" i="4" s="1"/>
  <c r="A5212" i="4" a="1"/>
  <c r="A5212" i="4" s="1"/>
  <c r="A5211" i="4" a="1"/>
  <c r="A5211" i="4" s="1"/>
  <c r="A5210" i="4" a="1"/>
  <c r="A5210" i="4" s="1"/>
  <c r="A5209" i="4" a="1"/>
  <c r="A5209" i="4" s="1"/>
  <c r="A5208" i="4" a="1"/>
  <c r="A5208" i="4" s="1"/>
  <c r="A5207" i="4" a="1"/>
  <c r="A5207" i="4" s="1"/>
  <c r="A5206" i="4" a="1"/>
  <c r="A5206" i="4" s="1"/>
  <c r="A5205" i="4" a="1"/>
  <c r="A5205" i="4" s="1"/>
  <c r="A5204" i="4" a="1"/>
  <c r="A5204" i="4" s="1"/>
  <c r="A5203" i="4" a="1"/>
  <c r="A5203" i="4" s="1"/>
  <c r="A5202" i="4" a="1"/>
  <c r="A5202" i="4" s="1"/>
  <c r="A5201" i="4" a="1"/>
  <c r="A5201" i="4" s="1"/>
  <c r="A5200" i="4" a="1"/>
  <c r="A5200" i="4" s="1"/>
  <c r="A5199" i="4" a="1"/>
  <c r="A5199" i="4" s="1"/>
  <c r="A5198" i="4" a="1"/>
  <c r="A5198" i="4" s="1"/>
  <c r="A5197" i="4" a="1"/>
  <c r="A5197" i="4" s="1"/>
  <c r="A5196" i="4" a="1"/>
  <c r="A5196" i="4" s="1"/>
  <c r="A5195" i="4" a="1"/>
  <c r="A5195" i="4" s="1"/>
  <c r="A5194" i="4" a="1"/>
  <c r="A5194" i="4" s="1"/>
  <c r="A5193" i="4" a="1"/>
  <c r="A5193" i="4" s="1"/>
  <c r="A5192" i="4" a="1"/>
  <c r="A5192" i="4" s="1"/>
  <c r="A5191" i="4" a="1"/>
  <c r="A5191" i="4" s="1"/>
  <c r="A5190" i="4" a="1"/>
  <c r="A5190" i="4" s="1"/>
  <c r="A5189" i="4" a="1"/>
  <c r="A5189" i="4" s="1"/>
  <c r="A5188" i="4" a="1"/>
  <c r="A5188" i="4" s="1"/>
  <c r="A5187" i="4" a="1"/>
  <c r="A5187" i="4" s="1"/>
  <c r="A5186" i="4" a="1"/>
  <c r="A5186" i="4" s="1"/>
  <c r="A5185" i="4" a="1"/>
  <c r="A5185" i="4" s="1"/>
  <c r="A5184" i="4" a="1"/>
  <c r="A5184" i="4" s="1"/>
  <c r="A5183" i="4" a="1"/>
  <c r="A5183" i="4" s="1"/>
  <c r="A5182" i="4" a="1"/>
  <c r="A5182" i="4" s="1"/>
  <c r="A5181" i="4" a="1"/>
  <c r="A5181" i="4" s="1"/>
  <c r="A5180" i="4" a="1"/>
  <c r="A5180" i="4" s="1"/>
  <c r="A5179" i="4" a="1"/>
  <c r="A5179" i="4" s="1"/>
  <c r="A5178" i="4" a="1"/>
  <c r="A5178" i="4" s="1"/>
  <c r="A5177" i="4" a="1"/>
  <c r="A5177" i="4" s="1"/>
  <c r="A5176" i="4" a="1"/>
  <c r="A5176" i="4" s="1"/>
  <c r="A5175" i="4" a="1"/>
  <c r="A5175" i="4" s="1"/>
  <c r="A5174" i="4" a="1"/>
  <c r="A5174" i="4" s="1"/>
  <c r="A5173" i="4" a="1"/>
  <c r="A5173" i="4" s="1"/>
  <c r="A5172" i="4" a="1"/>
  <c r="A5172" i="4" s="1"/>
  <c r="A5171" i="4" a="1"/>
  <c r="A5171" i="4" s="1"/>
  <c r="A5170" i="4" a="1"/>
  <c r="A5170" i="4" s="1"/>
  <c r="A5169" i="4" a="1"/>
  <c r="A5169" i="4" s="1"/>
  <c r="A5168" i="4" a="1"/>
  <c r="A5168" i="4" s="1"/>
  <c r="A5167" i="4" a="1"/>
  <c r="A5167" i="4" s="1"/>
  <c r="A5166" i="4" a="1"/>
  <c r="A5166" i="4" s="1"/>
  <c r="A5165" i="4" a="1"/>
  <c r="A5165" i="4" s="1"/>
  <c r="A5164" i="4" a="1"/>
  <c r="A5164" i="4" s="1"/>
  <c r="A5163" i="4" a="1"/>
  <c r="A5163" i="4" s="1"/>
  <c r="A5162" i="4" a="1"/>
  <c r="A5162" i="4" s="1"/>
  <c r="A5161" i="4" a="1"/>
  <c r="A5161" i="4" s="1"/>
  <c r="A5160" i="4" a="1"/>
  <c r="A5160" i="4" s="1"/>
  <c r="A5159" i="4" a="1"/>
  <c r="A5159" i="4" s="1"/>
  <c r="A5158" i="4" a="1"/>
  <c r="A5158" i="4" s="1"/>
  <c r="A5157" i="4" a="1"/>
  <c r="A5157" i="4" s="1"/>
  <c r="A5156" i="4" a="1"/>
  <c r="A5156" i="4" s="1"/>
  <c r="A5155" i="4" a="1"/>
  <c r="A5155" i="4" s="1"/>
  <c r="A5154" i="4" a="1"/>
  <c r="A5154" i="4" s="1"/>
  <c r="A5153" i="4" a="1"/>
  <c r="A5153" i="4" s="1"/>
  <c r="A5152" i="4" a="1"/>
  <c r="A5152" i="4" s="1"/>
  <c r="A5151" i="4" a="1"/>
  <c r="A5151" i="4" s="1"/>
  <c r="A5150" i="4" a="1"/>
  <c r="A5150" i="4" s="1"/>
  <c r="A5149" i="4" a="1"/>
  <c r="A5149" i="4" s="1"/>
  <c r="A5148" i="4" a="1"/>
  <c r="A5148" i="4" s="1"/>
  <c r="A5147" i="4" a="1"/>
  <c r="A5147" i="4" s="1"/>
  <c r="A5146" i="4" a="1"/>
  <c r="A5146" i="4" s="1"/>
  <c r="A5145" i="4" a="1"/>
  <c r="A5145" i="4" s="1"/>
  <c r="A5144" i="4" a="1"/>
  <c r="A5144" i="4" s="1"/>
  <c r="A5143" i="4" a="1"/>
  <c r="A5143" i="4" s="1"/>
  <c r="A5142" i="4" a="1"/>
  <c r="A5142" i="4" s="1"/>
  <c r="A5141" i="4" a="1"/>
  <c r="A5141" i="4" s="1"/>
  <c r="A5140" i="4" a="1"/>
  <c r="A5140" i="4" s="1"/>
  <c r="A5139" i="4" a="1"/>
  <c r="A5139" i="4" s="1"/>
  <c r="A5138" i="4" a="1"/>
  <c r="A5138" i="4" s="1"/>
  <c r="A5137" i="4" a="1"/>
  <c r="A5137" i="4" s="1"/>
  <c r="A5136" i="4" a="1"/>
  <c r="A5136" i="4" s="1"/>
  <c r="A5135" i="4" a="1"/>
  <c r="A5135" i="4" s="1"/>
  <c r="A5134" i="4" a="1"/>
  <c r="A5134" i="4" s="1"/>
  <c r="A5133" i="4" a="1"/>
  <c r="A5133" i="4" s="1"/>
  <c r="A5132" i="4" a="1"/>
  <c r="A5132" i="4" s="1"/>
  <c r="A5131" i="4" a="1"/>
  <c r="A5131" i="4" s="1"/>
  <c r="A5130" i="4" a="1"/>
  <c r="A5130" i="4" s="1"/>
  <c r="A5129" i="4" a="1"/>
  <c r="A5129" i="4" s="1"/>
  <c r="A5128" i="4" a="1"/>
  <c r="A5128" i="4" s="1"/>
  <c r="A5127" i="4" a="1"/>
  <c r="A5127" i="4" s="1"/>
  <c r="A5126" i="4" a="1"/>
  <c r="A5126" i="4" s="1"/>
  <c r="A5125" i="4" a="1"/>
  <c r="A5125" i="4" s="1"/>
  <c r="A5124" i="4" a="1"/>
  <c r="A5124" i="4" s="1"/>
  <c r="A5123" i="4" a="1"/>
  <c r="A5123" i="4" s="1"/>
  <c r="A5122" i="4" a="1"/>
  <c r="A5122" i="4" s="1"/>
  <c r="A5121" i="4" a="1"/>
  <c r="A5121" i="4" s="1"/>
  <c r="A5120" i="4" a="1"/>
  <c r="A5120" i="4" s="1"/>
  <c r="A5119" i="4" a="1"/>
  <c r="A5119" i="4" s="1"/>
  <c r="A5118" i="4" a="1"/>
  <c r="A5118" i="4" s="1"/>
  <c r="A5117" i="4" a="1"/>
  <c r="A5117" i="4" s="1"/>
  <c r="A5116" i="4" a="1"/>
  <c r="A5116" i="4" s="1"/>
  <c r="A5115" i="4" a="1"/>
  <c r="A5115" i="4" s="1"/>
  <c r="A5114" i="4" a="1"/>
  <c r="A5114" i="4" s="1"/>
  <c r="A5113" i="4" a="1"/>
  <c r="A5113" i="4" s="1"/>
  <c r="A5112" i="4" a="1"/>
  <c r="A5112" i="4" s="1"/>
  <c r="A5111" i="4" a="1"/>
  <c r="A5111" i="4" s="1"/>
  <c r="A5110" i="4" a="1"/>
  <c r="A5110" i="4" s="1"/>
  <c r="A5109" i="4" a="1"/>
  <c r="A5109" i="4" s="1"/>
  <c r="A5108" i="4" a="1"/>
  <c r="A5108" i="4" s="1"/>
  <c r="A5107" i="4" a="1"/>
  <c r="A5107" i="4" s="1"/>
  <c r="A5106" i="4" a="1"/>
  <c r="A5106" i="4" s="1"/>
  <c r="A5105" i="4" a="1"/>
  <c r="A5105" i="4" s="1"/>
  <c r="A5104" i="4" a="1"/>
  <c r="A5104" i="4" s="1"/>
  <c r="A5103" i="4" a="1"/>
  <c r="A5103" i="4" s="1"/>
  <c r="A5102" i="4" a="1"/>
  <c r="A5102" i="4" s="1"/>
  <c r="A5101" i="4" a="1"/>
  <c r="A5101" i="4" s="1"/>
  <c r="A5100" i="4" a="1"/>
  <c r="A5100" i="4" s="1"/>
  <c r="A5099" i="4" a="1"/>
  <c r="A5099" i="4" s="1"/>
  <c r="A5098" i="4" a="1"/>
  <c r="A5098" i="4" s="1"/>
  <c r="A5097" i="4" a="1"/>
  <c r="A5097" i="4" s="1"/>
  <c r="A5096" i="4" a="1"/>
  <c r="A5096" i="4" s="1"/>
  <c r="A5095" i="4" a="1"/>
  <c r="A5095" i="4" s="1"/>
  <c r="A5094" i="4" a="1"/>
  <c r="A5094" i="4" s="1"/>
  <c r="A5093" i="4" a="1"/>
  <c r="A5093" i="4" s="1"/>
  <c r="A5092" i="4" a="1"/>
  <c r="A5092" i="4" s="1"/>
  <c r="A5091" i="4" a="1"/>
  <c r="A5091" i="4" s="1"/>
  <c r="A5090" i="4" a="1"/>
  <c r="A5090" i="4" s="1"/>
  <c r="A5089" i="4" a="1"/>
  <c r="A5089" i="4" s="1"/>
  <c r="A5088" i="4" a="1"/>
  <c r="A5088" i="4" s="1"/>
  <c r="A5087" i="4" a="1"/>
  <c r="A5087" i="4" s="1"/>
  <c r="A5086" i="4" a="1"/>
  <c r="A5086" i="4" s="1"/>
  <c r="A5085" i="4" a="1"/>
  <c r="A5085" i="4" s="1"/>
  <c r="A5084" i="4" a="1"/>
  <c r="A5084" i="4" s="1"/>
  <c r="A5083" i="4" a="1"/>
  <c r="A5083" i="4" s="1"/>
  <c r="A5082" i="4" a="1"/>
  <c r="A5082" i="4" s="1"/>
  <c r="A5081" i="4" a="1"/>
  <c r="A5081" i="4" s="1"/>
  <c r="A5080" i="4" a="1"/>
  <c r="A5080" i="4" s="1"/>
  <c r="A5079" i="4" a="1"/>
  <c r="A5079" i="4" s="1"/>
  <c r="A5078" i="4" a="1"/>
  <c r="A5078" i="4" s="1"/>
  <c r="A5077" i="4" a="1"/>
  <c r="A5077" i="4" s="1"/>
  <c r="A5076" i="4" a="1"/>
  <c r="A5076" i="4" s="1"/>
  <c r="A5075" i="4" a="1"/>
  <c r="A5075" i="4" s="1"/>
  <c r="A5074" i="4" a="1"/>
  <c r="A5074" i="4" s="1"/>
  <c r="A5073" i="4" a="1"/>
  <c r="A5073" i="4" s="1"/>
  <c r="A5072" i="4" a="1"/>
  <c r="A5072" i="4" s="1"/>
  <c r="A5071" i="4" a="1"/>
  <c r="A5071" i="4" s="1"/>
  <c r="A5070" i="4" a="1"/>
  <c r="A5070" i="4" s="1"/>
  <c r="A5069" i="4" a="1"/>
  <c r="A5069" i="4" s="1"/>
  <c r="A5068" i="4" a="1"/>
  <c r="A5068" i="4" s="1"/>
  <c r="A5067" i="4" a="1"/>
  <c r="A5067" i="4" s="1"/>
  <c r="A5066" i="4" a="1"/>
  <c r="A5066" i="4" s="1"/>
  <c r="A5065" i="4" a="1"/>
  <c r="A5065" i="4" s="1"/>
  <c r="A5064" i="4" a="1"/>
  <c r="A5064" i="4" s="1"/>
  <c r="A5063" i="4" a="1"/>
  <c r="A5063" i="4" s="1"/>
  <c r="A5062" i="4" a="1"/>
  <c r="A5062" i="4" s="1"/>
  <c r="A5061" i="4" a="1"/>
  <c r="A5061" i="4" s="1"/>
  <c r="A5060" i="4" a="1"/>
  <c r="A5060" i="4" s="1"/>
  <c r="A5059" i="4" a="1"/>
  <c r="A5059" i="4" s="1"/>
  <c r="A5058" i="4" a="1"/>
  <c r="A5058" i="4" s="1"/>
  <c r="A5057" i="4" a="1"/>
  <c r="A5057" i="4" s="1"/>
  <c r="A5056" i="4" a="1"/>
  <c r="A5056" i="4" s="1"/>
  <c r="A5055" i="4" a="1"/>
  <c r="A5055" i="4" s="1"/>
  <c r="A5054" i="4" a="1"/>
  <c r="A5054" i="4" s="1"/>
  <c r="A5053" i="4" a="1"/>
  <c r="A5053" i="4" s="1"/>
  <c r="A5052" i="4" a="1"/>
  <c r="A5052" i="4" s="1"/>
  <c r="A5051" i="4" a="1"/>
  <c r="A5051" i="4" s="1"/>
  <c r="A5050" i="4" a="1"/>
  <c r="A5050" i="4" s="1"/>
  <c r="A5049" i="4" a="1"/>
  <c r="A5049" i="4" s="1"/>
  <c r="A5048" i="4" a="1"/>
  <c r="A5048" i="4" s="1"/>
  <c r="A5047" i="4" a="1"/>
  <c r="A5047" i="4" s="1"/>
  <c r="A5046" i="4" a="1"/>
  <c r="A5046" i="4" s="1"/>
  <c r="A5045" i="4" a="1"/>
  <c r="A5045" i="4" s="1"/>
  <c r="A5044" i="4" a="1"/>
  <c r="A5044" i="4" s="1"/>
  <c r="A5043" i="4" a="1"/>
  <c r="A5043" i="4" s="1"/>
  <c r="A5042" i="4" a="1"/>
  <c r="A5042" i="4" s="1"/>
  <c r="A5041" i="4" a="1"/>
  <c r="A5041" i="4" s="1"/>
  <c r="A5040" i="4" a="1"/>
  <c r="A5040" i="4" s="1"/>
  <c r="A5039" i="4" a="1"/>
  <c r="A5039" i="4" s="1"/>
  <c r="A5038" i="4" a="1"/>
  <c r="A5038" i="4" s="1"/>
  <c r="A5037" i="4" a="1"/>
  <c r="A5037" i="4" s="1"/>
  <c r="A5036" i="4" a="1"/>
  <c r="A5036" i="4" s="1"/>
  <c r="A5035" i="4" a="1"/>
  <c r="A5035" i="4" s="1"/>
  <c r="A5034" i="4" a="1"/>
  <c r="A5034" i="4" s="1"/>
  <c r="A5033" i="4" a="1"/>
  <c r="A5033" i="4" s="1"/>
  <c r="A5032" i="4" a="1"/>
  <c r="A5032" i="4" s="1"/>
  <c r="A5031" i="4" a="1"/>
  <c r="A5031" i="4" s="1"/>
  <c r="A5030" i="4" a="1"/>
  <c r="A5030" i="4" s="1"/>
  <c r="A5029" i="4" a="1"/>
  <c r="A5029" i="4" s="1"/>
  <c r="A5028" i="4" a="1"/>
  <c r="A5028" i="4" s="1"/>
  <c r="A5027" i="4" a="1"/>
  <c r="A5027" i="4" s="1"/>
  <c r="A5026" i="4" a="1"/>
  <c r="A5026" i="4" s="1"/>
  <c r="A5025" i="4" a="1"/>
  <c r="A5025" i="4" s="1"/>
  <c r="A5024" i="4" a="1"/>
  <c r="A5024" i="4" s="1"/>
  <c r="A5023" i="4" a="1"/>
  <c r="A5023" i="4" s="1"/>
  <c r="A5022" i="4" a="1"/>
  <c r="A5022" i="4" s="1"/>
  <c r="A5021" i="4" a="1"/>
  <c r="A5021" i="4" s="1"/>
  <c r="A5020" i="4" a="1"/>
  <c r="A5020" i="4" s="1"/>
  <c r="A5019" i="4" a="1"/>
  <c r="A5019" i="4" s="1"/>
  <c r="A5018" i="4" a="1"/>
  <c r="A5018" i="4" s="1"/>
  <c r="A5017" i="4" a="1"/>
  <c r="A5017" i="4" s="1"/>
  <c r="A5016" i="4" a="1"/>
  <c r="A5016" i="4" s="1"/>
  <c r="A5015" i="4" a="1"/>
  <c r="A5015" i="4" s="1"/>
  <c r="A5014" i="4" a="1"/>
  <c r="A5014" i="4" s="1"/>
  <c r="A5013" i="4" a="1"/>
  <c r="A5013" i="4" s="1"/>
  <c r="A5012" i="4" a="1"/>
  <c r="A5012" i="4" s="1"/>
  <c r="A5011" i="4" a="1"/>
  <c r="A5011" i="4" s="1"/>
  <c r="A5010" i="4" a="1"/>
  <c r="A5010" i="4" s="1"/>
  <c r="A5009" i="4" a="1"/>
  <c r="A5009" i="4" s="1"/>
  <c r="A5008" i="4" a="1"/>
  <c r="A5008" i="4" s="1"/>
  <c r="A5007" i="4" a="1"/>
  <c r="A5007" i="4" s="1"/>
  <c r="A5006" i="4" a="1"/>
  <c r="A5006" i="4" s="1"/>
  <c r="A5005" i="4" a="1"/>
  <c r="A5005" i="4" s="1"/>
  <c r="A5004" i="4" a="1"/>
  <c r="A5004" i="4" s="1"/>
  <c r="A5003" i="4" a="1"/>
  <c r="A5003" i="4" s="1"/>
  <c r="A5002" i="4" a="1"/>
  <c r="A5002" i="4" s="1"/>
  <c r="A5001" i="4" a="1"/>
  <c r="A5001" i="4" s="1"/>
  <c r="A5000" i="4" a="1"/>
  <c r="A5000" i="4" s="1"/>
  <c r="A4999" i="4" a="1"/>
  <c r="A4999" i="4" s="1"/>
  <c r="A4998" i="4" a="1"/>
  <c r="A4998" i="4" s="1"/>
  <c r="A4997" i="4" a="1"/>
  <c r="A4997" i="4" s="1"/>
  <c r="A4996" i="4" a="1"/>
  <c r="A4996" i="4" s="1"/>
  <c r="A4995" i="4" a="1"/>
  <c r="A4995" i="4" s="1"/>
  <c r="A4994" i="4" a="1"/>
  <c r="A4994" i="4" s="1"/>
  <c r="A4993" i="4" a="1"/>
  <c r="A4993" i="4" s="1"/>
  <c r="A4992" i="4" a="1"/>
  <c r="A4992" i="4" s="1"/>
  <c r="A4991" i="4" a="1"/>
  <c r="A4991" i="4" s="1"/>
  <c r="A4990" i="4" a="1"/>
  <c r="A4990" i="4" s="1"/>
  <c r="A4989" i="4" a="1"/>
  <c r="A4989" i="4" s="1"/>
  <c r="A4988" i="4" a="1"/>
  <c r="A4988" i="4" s="1"/>
  <c r="A4987" i="4" a="1"/>
  <c r="A4987" i="4" s="1"/>
  <c r="A4986" i="4" a="1"/>
  <c r="A4986" i="4" s="1"/>
  <c r="A4985" i="4" a="1"/>
  <c r="A4985" i="4" s="1"/>
  <c r="A4984" i="4" a="1"/>
  <c r="A4984" i="4" s="1"/>
  <c r="A4983" i="4" a="1"/>
  <c r="A4983" i="4" s="1"/>
  <c r="A4982" i="4" a="1"/>
  <c r="A4982" i="4" s="1"/>
  <c r="A4981" i="4" a="1"/>
  <c r="A4981" i="4" s="1"/>
  <c r="A4980" i="4" a="1"/>
  <c r="A4980" i="4" s="1"/>
  <c r="A4979" i="4" a="1"/>
  <c r="A4979" i="4" s="1"/>
  <c r="A4978" i="4" a="1"/>
  <c r="A4978" i="4" s="1"/>
  <c r="A4977" i="4" a="1"/>
  <c r="A4977" i="4" s="1"/>
  <c r="A4976" i="4" a="1"/>
  <c r="A4976" i="4" s="1"/>
  <c r="A4975" i="4" a="1"/>
  <c r="A4975" i="4" s="1"/>
  <c r="A4974" i="4" a="1"/>
  <c r="A4974" i="4" s="1"/>
  <c r="A4973" i="4" a="1"/>
  <c r="A4973" i="4" s="1"/>
  <c r="A4972" i="4" a="1"/>
  <c r="A4972" i="4" s="1"/>
  <c r="A4971" i="4" a="1"/>
  <c r="A4971" i="4" s="1"/>
  <c r="A4970" i="4" a="1"/>
  <c r="A4970" i="4" s="1"/>
  <c r="A4969" i="4" a="1"/>
  <c r="A4969" i="4" s="1"/>
  <c r="A4968" i="4" a="1"/>
  <c r="A4968" i="4" s="1"/>
  <c r="A4967" i="4" a="1"/>
  <c r="A4967" i="4" s="1"/>
  <c r="A4966" i="4" a="1"/>
  <c r="A4966" i="4" s="1"/>
  <c r="A4965" i="4" a="1"/>
  <c r="A4965" i="4" s="1"/>
  <c r="A4964" i="4" a="1"/>
  <c r="A4964" i="4" s="1"/>
  <c r="A4963" i="4" a="1"/>
  <c r="A4963" i="4" s="1"/>
  <c r="A4962" i="4" a="1"/>
  <c r="A4962" i="4" s="1"/>
  <c r="A4961" i="4" a="1"/>
  <c r="A4961" i="4" s="1"/>
  <c r="A4960" i="4" a="1"/>
  <c r="A4960" i="4" s="1"/>
  <c r="A4959" i="4" a="1"/>
  <c r="A4959" i="4" s="1"/>
  <c r="A4958" i="4" a="1"/>
  <c r="A4958" i="4" s="1"/>
  <c r="A4957" i="4" a="1"/>
  <c r="A4957" i="4" s="1"/>
  <c r="A4956" i="4" a="1"/>
  <c r="A4956" i="4" s="1"/>
  <c r="A4955" i="4" a="1"/>
  <c r="A4955" i="4" s="1"/>
  <c r="A4954" i="4" a="1"/>
  <c r="A4954" i="4" s="1"/>
  <c r="A4953" i="4" a="1"/>
  <c r="A4953" i="4" s="1"/>
  <c r="A4952" i="4" a="1"/>
  <c r="A4952" i="4" s="1"/>
  <c r="A4951" i="4" a="1"/>
  <c r="A4951" i="4" s="1"/>
  <c r="A4950" i="4" a="1"/>
  <c r="A4950" i="4" s="1"/>
  <c r="A4949" i="4" a="1"/>
  <c r="A4949" i="4" s="1"/>
  <c r="A4948" i="4" a="1"/>
  <c r="A4948" i="4" s="1"/>
  <c r="A4947" i="4" a="1"/>
  <c r="A4947" i="4" s="1"/>
  <c r="A4946" i="4" a="1"/>
  <c r="A4946" i="4" s="1"/>
  <c r="A4945" i="4" a="1"/>
  <c r="A4945" i="4" s="1"/>
  <c r="A4944" i="4" a="1"/>
  <c r="A4944" i="4" s="1"/>
  <c r="A4943" i="4" a="1"/>
  <c r="A4943" i="4" s="1"/>
  <c r="A4942" i="4" a="1"/>
  <c r="A4942" i="4" s="1"/>
  <c r="A4941" i="4" a="1"/>
  <c r="A4941" i="4" s="1"/>
  <c r="A4940" i="4" a="1"/>
  <c r="A4940" i="4" s="1"/>
  <c r="A4939" i="4" a="1"/>
  <c r="A4939" i="4" s="1"/>
  <c r="A4938" i="4" a="1"/>
  <c r="A4938" i="4" s="1"/>
  <c r="A4937" i="4" a="1"/>
  <c r="A4937" i="4" s="1"/>
  <c r="A4936" i="4" a="1"/>
  <c r="A4936" i="4" s="1"/>
  <c r="A4935" i="4" a="1"/>
  <c r="A4935" i="4" s="1"/>
  <c r="A4934" i="4" a="1"/>
  <c r="A4934" i="4" s="1"/>
  <c r="A4933" i="4" a="1"/>
  <c r="A4933" i="4" s="1"/>
  <c r="A4932" i="4" a="1"/>
  <c r="A4932" i="4" s="1"/>
  <c r="A4931" i="4" a="1"/>
  <c r="A4931" i="4" s="1"/>
  <c r="A4930" i="4" a="1"/>
  <c r="A4930" i="4" s="1"/>
  <c r="A4929" i="4" a="1"/>
  <c r="A4929" i="4" s="1"/>
  <c r="A4928" i="4" a="1"/>
  <c r="A4928" i="4" s="1"/>
  <c r="A4927" i="4" a="1"/>
  <c r="A4927" i="4" s="1"/>
  <c r="A4926" i="4" a="1"/>
  <c r="A4926" i="4" s="1"/>
  <c r="A4925" i="4" a="1"/>
  <c r="A4925" i="4" s="1"/>
  <c r="A4924" i="4" a="1"/>
  <c r="A4924" i="4" s="1"/>
  <c r="A4923" i="4" a="1"/>
  <c r="A4923" i="4" s="1"/>
  <c r="A4922" i="4" a="1"/>
  <c r="A4922" i="4" s="1"/>
  <c r="A4921" i="4" a="1"/>
  <c r="A4921" i="4" s="1"/>
  <c r="A4920" i="4" a="1"/>
  <c r="A4920" i="4" s="1"/>
  <c r="A4919" i="4" a="1"/>
  <c r="A4919" i="4" s="1"/>
  <c r="A4918" i="4" a="1"/>
  <c r="A4918" i="4" s="1"/>
  <c r="A4917" i="4" a="1"/>
  <c r="A4917" i="4" s="1"/>
  <c r="A4916" i="4" a="1"/>
  <c r="A4916" i="4" s="1"/>
  <c r="A4915" i="4" a="1"/>
  <c r="A4915" i="4" s="1"/>
  <c r="A4914" i="4" a="1"/>
  <c r="A4914" i="4" s="1"/>
  <c r="A4913" i="4" a="1"/>
  <c r="A4913" i="4" s="1"/>
  <c r="A4912" i="4" a="1"/>
  <c r="A4912" i="4" s="1"/>
  <c r="A4911" i="4" a="1"/>
  <c r="A4911" i="4" s="1"/>
  <c r="A4910" i="4" a="1"/>
  <c r="A4910" i="4" s="1"/>
  <c r="A4909" i="4" a="1"/>
  <c r="A4909" i="4" s="1"/>
  <c r="A4908" i="4" a="1"/>
  <c r="A4908" i="4" s="1"/>
  <c r="A4907" i="4" a="1"/>
  <c r="A4907" i="4" s="1"/>
  <c r="A4906" i="4" a="1"/>
  <c r="A4906" i="4" s="1"/>
  <c r="A4905" i="4" a="1"/>
  <c r="A4905" i="4" s="1"/>
  <c r="A4904" i="4" a="1"/>
  <c r="A4904" i="4" s="1"/>
  <c r="A4903" i="4" a="1"/>
  <c r="A4903" i="4" s="1"/>
  <c r="A4902" i="4" a="1"/>
  <c r="A4902" i="4" s="1"/>
  <c r="A4901" i="4" a="1"/>
  <c r="A4901" i="4" s="1"/>
  <c r="A4900" i="4" a="1"/>
  <c r="A4900" i="4" s="1"/>
  <c r="A4899" i="4" a="1"/>
  <c r="A4899" i="4" s="1"/>
  <c r="A4898" i="4" a="1"/>
  <c r="A4898" i="4" s="1"/>
  <c r="A4897" i="4" a="1"/>
  <c r="A4897" i="4" s="1"/>
  <c r="A4896" i="4" a="1"/>
  <c r="A4896" i="4" s="1"/>
  <c r="A4895" i="4" a="1"/>
  <c r="A4895" i="4" s="1"/>
  <c r="A4894" i="4" a="1"/>
  <c r="A4894" i="4" s="1"/>
  <c r="A4893" i="4" a="1"/>
  <c r="A4893" i="4" s="1"/>
  <c r="A4892" i="4" a="1"/>
  <c r="A4892" i="4" s="1"/>
  <c r="A4891" i="4" a="1"/>
  <c r="A4891" i="4" s="1"/>
  <c r="A4890" i="4" a="1"/>
  <c r="A4890" i="4" s="1"/>
  <c r="A4889" i="4" a="1"/>
  <c r="A4889" i="4" s="1"/>
  <c r="A4888" i="4" a="1"/>
  <c r="A4888" i="4" s="1"/>
  <c r="A4887" i="4" a="1"/>
  <c r="A4887" i="4" s="1"/>
  <c r="A4886" i="4" a="1"/>
  <c r="A4886" i="4" s="1"/>
  <c r="A4885" i="4" a="1"/>
  <c r="A4885" i="4" s="1"/>
  <c r="A4884" i="4" a="1"/>
  <c r="A4884" i="4" s="1"/>
  <c r="A4883" i="4" a="1"/>
  <c r="A4883" i="4" s="1"/>
  <c r="A4882" i="4" a="1"/>
  <c r="A4882" i="4" s="1"/>
  <c r="A4881" i="4" a="1"/>
  <c r="A4881" i="4" s="1"/>
  <c r="A4880" i="4" a="1"/>
  <c r="A4880" i="4" s="1"/>
  <c r="A4879" i="4" a="1"/>
  <c r="A4879" i="4" s="1"/>
  <c r="A4878" i="4" a="1"/>
  <c r="A4878" i="4" s="1"/>
  <c r="A4877" i="4" a="1"/>
  <c r="A4877" i="4" s="1"/>
  <c r="A4876" i="4" a="1"/>
  <c r="A4876" i="4" s="1"/>
  <c r="A4875" i="4" a="1"/>
  <c r="A4875" i="4" s="1"/>
  <c r="A4874" i="4" a="1"/>
  <c r="A4874" i="4" s="1"/>
  <c r="A4873" i="4" a="1"/>
  <c r="A4873" i="4" s="1"/>
  <c r="A4872" i="4" a="1"/>
  <c r="A4872" i="4" s="1"/>
  <c r="A4871" i="4" a="1"/>
  <c r="A4871" i="4" s="1"/>
  <c r="A4870" i="4" a="1"/>
  <c r="A4870" i="4" s="1"/>
  <c r="A4869" i="4" a="1"/>
  <c r="A4869" i="4" s="1"/>
  <c r="A4868" i="4" a="1"/>
  <c r="A4868" i="4" s="1"/>
  <c r="A4867" i="4" a="1"/>
  <c r="A4867" i="4" s="1"/>
  <c r="A4866" i="4" a="1"/>
  <c r="A4866" i="4" s="1"/>
  <c r="A4865" i="4" a="1"/>
  <c r="A4865" i="4" s="1"/>
  <c r="A4864" i="4" a="1"/>
  <c r="A4864" i="4" s="1"/>
  <c r="A4863" i="4" a="1"/>
  <c r="A4863" i="4" s="1"/>
  <c r="A4862" i="4" a="1"/>
  <c r="A4862" i="4" s="1"/>
  <c r="A4861" i="4" a="1"/>
  <c r="A4861" i="4" s="1"/>
  <c r="A4860" i="4" a="1"/>
  <c r="A4860" i="4" s="1"/>
  <c r="A4859" i="4" a="1"/>
  <c r="A4859" i="4" s="1"/>
  <c r="A4858" i="4" a="1"/>
  <c r="A4858" i="4" s="1"/>
  <c r="A4857" i="4" a="1"/>
  <c r="A4857" i="4" s="1"/>
  <c r="A4856" i="4" a="1"/>
  <c r="A4856" i="4" s="1"/>
  <c r="A4855" i="4" a="1"/>
  <c r="A4855" i="4" s="1"/>
  <c r="A4854" i="4" a="1"/>
  <c r="A4854" i="4" s="1"/>
  <c r="A4853" i="4" a="1"/>
  <c r="A4853" i="4" s="1"/>
  <c r="A4852" i="4" a="1"/>
  <c r="A4852" i="4" s="1"/>
  <c r="A4851" i="4" a="1"/>
  <c r="A4851" i="4" s="1"/>
  <c r="A4850" i="4" a="1"/>
  <c r="A4850" i="4" s="1"/>
  <c r="A4849" i="4" a="1"/>
  <c r="A4849" i="4" s="1"/>
  <c r="A4848" i="4" a="1"/>
  <c r="A4848" i="4" s="1"/>
  <c r="A4847" i="4" a="1"/>
  <c r="A4847" i="4" s="1"/>
  <c r="A4846" i="4" a="1"/>
  <c r="A4846" i="4" s="1"/>
  <c r="A4845" i="4" a="1"/>
  <c r="A4845" i="4" s="1"/>
  <c r="A4844" i="4" a="1"/>
  <c r="A4844" i="4" s="1"/>
  <c r="A4843" i="4" a="1"/>
  <c r="A4843" i="4" s="1"/>
  <c r="A4842" i="4" a="1"/>
  <c r="A4842" i="4" s="1"/>
  <c r="A4841" i="4" a="1"/>
  <c r="A4841" i="4" s="1"/>
  <c r="A4840" i="4" a="1"/>
  <c r="A4840" i="4" s="1"/>
  <c r="A4839" i="4" a="1"/>
  <c r="A4839" i="4" s="1"/>
  <c r="A4838" i="4" a="1"/>
  <c r="A4838" i="4" s="1"/>
  <c r="A4837" i="4" a="1"/>
  <c r="A4837" i="4" s="1"/>
  <c r="A4836" i="4" a="1"/>
  <c r="A4836" i="4" s="1"/>
  <c r="A4835" i="4" a="1"/>
  <c r="A4835" i="4" s="1"/>
  <c r="A4834" i="4" a="1"/>
  <c r="A4834" i="4" s="1"/>
  <c r="A4833" i="4" a="1"/>
  <c r="A4833" i="4" s="1"/>
  <c r="A4832" i="4" a="1"/>
  <c r="A4832" i="4" s="1"/>
  <c r="A4831" i="4" a="1"/>
  <c r="A4831" i="4" s="1"/>
  <c r="A4830" i="4" a="1"/>
  <c r="A4830" i="4" s="1"/>
  <c r="A4829" i="4" a="1"/>
  <c r="A4829" i="4" s="1"/>
  <c r="A4828" i="4" a="1"/>
  <c r="A4828" i="4" s="1"/>
  <c r="A4827" i="4" a="1"/>
  <c r="A4827" i="4" s="1"/>
  <c r="A4826" i="4" a="1"/>
  <c r="A4826" i="4" s="1"/>
  <c r="A4825" i="4" a="1"/>
  <c r="A4825" i="4" s="1"/>
  <c r="A4824" i="4" a="1"/>
  <c r="A4824" i="4" s="1"/>
  <c r="A4823" i="4" a="1"/>
  <c r="A4823" i="4" s="1"/>
  <c r="A4822" i="4" a="1"/>
  <c r="A4822" i="4" s="1"/>
  <c r="A4821" i="4" a="1"/>
  <c r="A4821" i="4" s="1"/>
  <c r="A4820" i="4" a="1"/>
  <c r="A4820" i="4" s="1"/>
  <c r="A4819" i="4" a="1"/>
  <c r="A4819" i="4" s="1"/>
  <c r="A4818" i="4" a="1"/>
  <c r="A4818" i="4" s="1"/>
  <c r="A4817" i="4" a="1"/>
  <c r="A4817" i="4" s="1"/>
  <c r="A4816" i="4" a="1"/>
  <c r="A4816" i="4" s="1"/>
  <c r="A4815" i="4" a="1"/>
  <c r="A4815" i="4" s="1"/>
  <c r="A4814" i="4" a="1"/>
  <c r="A4814" i="4" s="1"/>
  <c r="A4813" i="4" a="1"/>
  <c r="A4813" i="4" s="1"/>
  <c r="A4812" i="4" a="1"/>
  <c r="A4812" i="4" s="1"/>
  <c r="A4811" i="4" a="1"/>
  <c r="A4811" i="4" s="1"/>
  <c r="A4810" i="4" a="1"/>
  <c r="A4810" i="4" s="1"/>
  <c r="A4809" i="4" a="1"/>
  <c r="A4809" i="4" s="1"/>
  <c r="A4808" i="4" a="1"/>
  <c r="A4808" i="4" s="1"/>
  <c r="A4807" i="4" a="1"/>
  <c r="A4807" i="4" s="1"/>
  <c r="A4806" i="4" a="1"/>
  <c r="A4806" i="4" s="1"/>
  <c r="A4805" i="4" a="1"/>
  <c r="A4805" i="4" s="1"/>
  <c r="A4804" i="4" a="1"/>
  <c r="A4804" i="4" s="1"/>
  <c r="A4803" i="4" a="1"/>
  <c r="A4803" i="4" s="1"/>
  <c r="A4802" i="4" a="1"/>
  <c r="A4802" i="4" s="1"/>
  <c r="A4801" i="4" a="1"/>
  <c r="A4801" i="4" s="1"/>
  <c r="A4800" i="4" a="1"/>
  <c r="A4800" i="4" s="1"/>
  <c r="A4799" i="4" a="1"/>
  <c r="A4799" i="4" s="1"/>
  <c r="A4798" i="4" a="1"/>
  <c r="A4798" i="4" s="1"/>
  <c r="A4797" i="4" a="1"/>
  <c r="A4797" i="4" s="1"/>
  <c r="A4796" i="4" a="1"/>
  <c r="A4796" i="4" s="1"/>
  <c r="A4795" i="4" a="1"/>
  <c r="A4795" i="4" s="1"/>
  <c r="A4794" i="4" a="1"/>
  <c r="A4794" i="4" s="1"/>
  <c r="A4793" i="4" a="1"/>
  <c r="A4793" i="4" s="1"/>
  <c r="A4792" i="4" a="1"/>
  <c r="A4792" i="4" s="1"/>
  <c r="A4791" i="4" a="1"/>
  <c r="A4791" i="4" s="1"/>
  <c r="A4790" i="4" a="1"/>
  <c r="A4790" i="4" s="1"/>
  <c r="A4789" i="4" a="1"/>
  <c r="A4789" i="4" s="1"/>
  <c r="A4788" i="4" a="1"/>
  <c r="A4788" i="4" s="1"/>
  <c r="A4787" i="4" a="1"/>
  <c r="A4787" i="4" s="1"/>
  <c r="A4786" i="4" a="1"/>
  <c r="A4786" i="4" s="1"/>
  <c r="A4785" i="4" a="1"/>
  <c r="A4785" i="4" s="1"/>
  <c r="A4784" i="4" a="1"/>
  <c r="A4784" i="4" s="1"/>
  <c r="A4783" i="4" a="1"/>
  <c r="A4783" i="4" s="1"/>
  <c r="A4782" i="4" a="1"/>
  <c r="A4782" i="4" s="1"/>
  <c r="A4781" i="4" a="1"/>
  <c r="A4781" i="4" s="1"/>
  <c r="A4780" i="4" a="1"/>
  <c r="A4780" i="4" s="1"/>
  <c r="A4779" i="4" a="1"/>
  <c r="A4779" i="4" s="1"/>
  <c r="A4778" i="4" a="1"/>
  <c r="A4778" i="4" s="1"/>
  <c r="A4777" i="4" a="1"/>
  <c r="A4777" i="4" s="1"/>
  <c r="A4776" i="4" a="1"/>
  <c r="A4776" i="4" s="1"/>
  <c r="A4775" i="4" a="1"/>
  <c r="A4775" i="4" s="1"/>
  <c r="A4774" i="4" a="1"/>
  <c r="A4774" i="4" s="1"/>
  <c r="A4773" i="4" a="1"/>
  <c r="A4773" i="4" s="1"/>
  <c r="A4772" i="4" a="1"/>
  <c r="A4772" i="4" s="1"/>
  <c r="A4771" i="4" a="1"/>
  <c r="A4771" i="4" s="1"/>
  <c r="A4770" i="4" a="1"/>
  <c r="A4770" i="4" s="1"/>
  <c r="A4769" i="4" a="1"/>
  <c r="A4769" i="4" s="1"/>
  <c r="A4768" i="4" a="1"/>
  <c r="A4768" i="4" s="1"/>
  <c r="A4767" i="4" a="1"/>
  <c r="A4767" i="4" s="1"/>
  <c r="A4766" i="4" a="1"/>
  <c r="A4766" i="4" s="1"/>
  <c r="A4765" i="4" a="1"/>
  <c r="A4765" i="4" s="1"/>
  <c r="A4764" i="4" a="1"/>
  <c r="A4764" i="4" s="1"/>
  <c r="A4763" i="4" a="1"/>
  <c r="A4763" i="4" s="1"/>
  <c r="A4762" i="4" a="1"/>
  <c r="A4762" i="4" s="1"/>
  <c r="A4761" i="4" a="1"/>
  <c r="A4761" i="4" s="1"/>
  <c r="A4760" i="4" a="1"/>
  <c r="A4760" i="4" s="1"/>
  <c r="A4759" i="4" a="1"/>
  <c r="A4759" i="4" s="1"/>
  <c r="A4758" i="4" a="1"/>
  <c r="A4758" i="4" s="1"/>
  <c r="A4757" i="4" a="1"/>
  <c r="A4757" i="4" s="1"/>
  <c r="A4756" i="4" a="1"/>
  <c r="A4756" i="4" s="1"/>
  <c r="A4755" i="4" a="1"/>
  <c r="A4755" i="4" s="1"/>
  <c r="A4754" i="4" a="1"/>
  <c r="A4754" i="4" s="1"/>
  <c r="A4753" i="4" a="1"/>
  <c r="A4753" i="4" s="1"/>
  <c r="A4752" i="4" a="1"/>
  <c r="A4752" i="4" s="1"/>
  <c r="A4751" i="4" a="1"/>
  <c r="A4751" i="4" s="1"/>
  <c r="A4750" i="4" a="1"/>
  <c r="A4750" i="4" s="1"/>
  <c r="A4749" i="4" a="1"/>
  <c r="A4749" i="4" s="1"/>
  <c r="A4748" i="4" a="1"/>
  <c r="A4748" i="4" s="1"/>
  <c r="A4747" i="4" a="1"/>
  <c r="A4747" i="4" s="1"/>
  <c r="A4746" i="4" a="1"/>
  <c r="A4746" i="4" s="1"/>
  <c r="A4745" i="4" a="1"/>
  <c r="A4745" i="4" s="1"/>
  <c r="A4744" i="4" a="1"/>
  <c r="A4744" i="4" s="1"/>
  <c r="A4743" i="4" a="1"/>
  <c r="A4743" i="4" s="1"/>
  <c r="A4742" i="4" a="1"/>
  <c r="A4742" i="4" s="1"/>
  <c r="A4741" i="4" a="1"/>
  <c r="A4741" i="4" s="1"/>
  <c r="A4740" i="4" a="1"/>
  <c r="A4740" i="4" s="1"/>
  <c r="A4739" i="4" a="1"/>
  <c r="A4739" i="4" s="1"/>
  <c r="A4738" i="4" a="1"/>
  <c r="A4738" i="4" s="1"/>
  <c r="A4737" i="4" a="1"/>
  <c r="A4737" i="4" s="1"/>
  <c r="A4736" i="4" a="1"/>
  <c r="A4736" i="4" s="1"/>
  <c r="A4735" i="4" a="1"/>
  <c r="A4735" i="4" s="1"/>
  <c r="A4734" i="4" a="1"/>
  <c r="A4734" i="4" s="1"/>
  <c r="A4733" i="4" a="1"/>
  <c r="A4733" i="4" s="1"/>
  <c r="A4732" i="4" a="1"/>
  <c r="A4732" i="4" s="1"/>
  <c r="A4731" i="4" a="1"/>
  <c r="A4731" i="4" s="1"/>
  <c r="A4730" i="4" a="1"/>
  <c r="A4730" i="4" s="1"/>
  <c r="A4729" i="4" a="1"/>
  <c r="A4729" i="4" s="1"/>
  <c r="A4728" i="4" a="1"/>
  <c r="A4728" i="4" s="1"/>
  <c r="A4727" i="4" a="1"/>
  <c r="A4727" i="4" s="1"/>
  <c r="A4726" i="4" a="1"/>
  <c r="A4726" i="4" s="1"/>
  <c r="A4725" i="4" a="1"/>
  <c r="A4725" i="4" s="1"/>
  <c r="A4724" i="4" a="1"/>
  <c r="A4724" i="4" s="1"/>
  <c r="A4723" i="4" a="1"/>
  <c r="A4723" i="4" s="1"/>
  <c r="A4722" i="4" a="1"/>
  <c r="A4722" i="4" s="1"/>
  <c r="A4721" i="4" a="1"/>
  <c r="A4721" i="4" s="1"/>
  <c r="A4720" i="4" a="1"/>
  <c r="A4720" i="4" s="1"/>
  <c r="A4719" i="4" a="1"/>
  <c r="A4719" i="4" s="1"/>
  <c r="A4718" i="4" a="1"/>
  <c r="A4718" i="4" s="1"/>
  <c r="A4717" i="4" a="1"/>
  <c r="A4717" i="4" s="1"/>
  <c r="A4716" i="4" a="1"/>
  <c r="A4716" i="4" s="1"/>
  <c r="A4715" i="4" a="1"/>
  <c r="A4715" i="4" s="1"/>
  <c r="A4714" i="4" a="1"/>
  <c r="A4714" i="4" s="1"/>
  <c r="A4713" i="4" a="1"/>
  <c r="A4713" i="4" s="1"/>
  <c r="A4712" i="4" a="1"/>
  <c r="A4712" i="4" s="1"/>
  <c r="A4711" i="4" a="1"/>
  <c r="A4711" i="4" s="1"/>
  <c r="A4710" i="4" a="1"/>
  <c r="A4710" i="4" s="1"/>
  <c r="A4709" i="4" a="1"/>
  <c r="A4709" i="4" s="1"/>
  <c r="A4708" i="4" a="1"/>
  <c r="A4708" i="4" s="1"/>
  <c r="A4707" i="4" a="1"/>
  <c r="A4707" i="4" s="1"/>
  <c r="A4706" i="4" a="1"/>
  <c r="A4706" i="4" s="1"/>
  <c r="A4705" i="4" a="1"/>
  <c r="A4705" i="4" s="1"/>
  <c r="A4704" i="4" a="1"/>
  <c r="A4704" i="4" s="1"/>
  <c r="A4703" i="4" a="1"/>
  <c r="A4703" i="4" s="1"/>
  <c r="A4702" i="4" a="1"/>
  <c r="A4702" i="4" s="1"/>
  <c r="A4701" i="4" a="1"/>
  <c r="A4701" i="4" s="1"/>
  <c r="A4700" i="4" a="1"/>
  <c r="A4700" i="4" s="1"/>
  <c r="A4699" i="4" a="1"/>
  <c r="A4699" i="4" s="1"/>
  <c r="A4698" i="4" a="1"/>
  <c r="A4698" i="4" s="1"/>
  <c r="A4697" i="4" a="1"/>
  <c r="A4697" i="4" s="1"/>
  <c r="A4696" i="4" a="1"/>
  <c r="A4696" i="4" s="1"/>
  <c r="A4695" i="4" a="1"/>
  <c r="A4695" i="4" s="1"/>
  <c r="A4694" i="4" a="1"/>
  <c r="A4694" i="4" s="1"/>
  <c r="A4693" i="4" a="1"/>
  <c r="A4693" i="4" s="1"/>
  <c r="A4692" i="4" a="1"/>
  <c r="A4692" i="4" s="1"/>
  <c r="A4691" i="4" a="1"/>
  <c r="A4691" i="4" s="1"/>
  <c r="A4690" i="4" a="1"/>
  <c r="A4690" i="4" s="1"/>
  <c r="A4689" i="4" a="1"/>
  <c r="A4689" i="4" s="1"/>
  <c r="A4688" i="4" a="1"/>
  <c r="A4688" i="4" s="1"/>
  <c r="A4687" i="4" a="1"/>
  <c r="A4687" i="4" s="1"/>
  <c r="A4686" i="4" a="1"/>
  <c r="A4686" i="4" s="1"/>
  <c r="A4685" i="4" a="1"/>
  <c r="A4685" i="4" s="1"/>
  <c r="A4684" i="4" a="1"/>
  <c r="A4684" i="4" s="1"/>
  <c r="A4683" i="4" a="1"/>
  <c r="A4683" i="4" s="1"/>
  <c r="A4682" i="4" a="1"/>
  <c r="A4682" i="4" s="1"/>
  <c r="A4681" i="4" a="1"/>
  <c r="A4681" i="4" s="1"/>
  <c r="A4680" i="4" a="1"/>
  <c r="A4680" i="4" s="1"/>
  <c r="A4679" i="4" a="1"/>
  <c r="A4679" i="4" s="1"/>
  <c r="A4678" i="4" a="1"/>
  <c r="A4678" i="4" s="1"/>
  <c r="A4677" i="4" a="1"/>
  <c r="A4677" i="4" s="1"/>
  <c r="A4676" i="4" a="1"/>
  <c r="A4676" i="4" s="1"/>
  <c r="A4675" i="4" a="1"/>
  <c r="A4675" i="4" s="1"/>
  <c r="A4674" i="4" a="1"/>
  <c r="A4674" i="4" s="1"/>
  <c r="A4673" i="4" a="1"/>
  <c r="A4673" i="4" s="1"/>
  <c r="A4672" i="4" a="1"/>
  <c r="A4672" i="4" s="1"/>
  <c r="A4671" i="4" a="1"/>
  <c r="A4671" i="4" s="1"/>
  <c r="A4670" i="4" a="1"/>
  <c r="A4670" i="4" s="1"/>
  <c r="A4669" i="4" a="1"/>
  <c r="A4669" i="4" s="1"/>
  <c r="A4668" i="4" a="1"/>
  <c r="A4668" i="4" s="1"/>
  <c r="A4667" i="4" a="1"/>
  <c r="A4667" i="4" s="1"/>
  <c r="A4666" i="4" a="1"/>
  <c r="A4666" i="4" s="1"/>
  <c r="A4665" i="4" a="1"/>
  <c r="A4665" i="4" s="1"/>
  <c r="A4664" i="4" a="1"/>
  <c r="A4664" i="4" s="1"/>
  <c r="A4663" i="4" a="1"/>
  <c r="A4663" i="4" s="1"/>
  <c r="A4662" i="4" a="1"/>
  <c r="A4662" i="4" s="1"/>
  <c r="A4661" i="4" a="1"/>
  <c r="A4661" i="4" s="1"/>
  <c r="A4660" i="4" a="1"/>
  <c r="A4660" i="4" s="1"/>
  <c r="A4659" i="4" a="1"/>
  <c r="A4659" i="4" s="1"/>
  <c r="A4658" i="4" a="1"/>
  <c r="A4658" i="4" s="1"/>
  <c r="A4657" i="4" a="1"/>
  <c r="A4657" i="4" s="1"/>
  <c r="A4656" i="4" a="1"/>
  <c r="A4656" i="4" s="1"/>
  <c r="A4655" i="4" a="1"/>
  <c r="A4655" i="4" s="1"/>
  <c r="A4654" i="4" a="1"/>
  <c r="A4654" i="4" s="1"/>
  <c r="A4653" i="4" a="1"/>
  <c r="A4653" i="4" s="1"/>
  <c r="A4652" i="4" a="1"/>
  <c r="A4652" i="4" s="1"/>
  <c r="A4651" i="4" a="1"/>
  <c r="A4651" i="4" s="1"/>
  <c r="A4650" i="4" a="1"/>
  <c r="A4650" i="4" s="1"/>
  <c r="A4649" i="4" a="1"/>
  <c r="A4649" i="4" s="1"/>
  <c r="A4648" i="4" a="1"/>
  <c r="A4648" i="4" s="1"/>
  <c r="A4647" i="4" a="1"/>
  <c r="A4647" i="4" s="1"/>
  <c r="A4646" i="4" a="1"/>
  <c r="A4646" i="4" s="1"/>
  <c r="A4645" i="4" a="1"/>
  <c r="A4645" i="4" s="1"/>
  <c r="A4644" i="4" a="1"/>
  <c r="A4644" i="4" s="1"/>
  <c r="A4643" i="4" a="1"/>
  <c r="A4643" i="4" s="1"/>
  <c r="A4642" i="4" a="1"/>
  <c r="A4642" i="4" s="1"/>
  <c r="A4641" i="4" a="1"/>
  <c r="A4641" i="4" s="1"/>
  <c r="A4640" i="4" a="1"/>
  <c r="A4640" i="4" s="1"/>
  <c r="A4639" i="4" a="1"/>
  <c r="A4639" i="4" s="1"/>
  <c r="A4638" i="4" a="1"/>
  <c r="A4638" i="4" s="1"/>
  <c r="A4637" i="4" a="1"/>
  <c r="A4637" i="4" s="1"/>
  <c r="A4636" i="4" a="1"/>
  <c r="A4636" i="4" s="1"/>
  <c r="A4635" i="4" a="1"/>
  <c r="A4635" i="4" s="1"/>
  <c r="A4634" i="4" a="1"/>
  <c r="A4634" i="4" s="1"/>
  <c r="A4633" i="4" a="1"/>
  <c r="A4633" i="4" s="1"/>
  <c r="A4632" i="4" a="1"/>
  <c r="A4632" i="4" s="1"/>
  <c r="A4631" i="4" a="1"/>
  <c r="A4631" i="4" s="1"/>
  <c r="A4630" i="4" a="1"/>
  <c r="A4630" i="4" s="1"/>
  <c r="A4629" i="4" a="1"/>
  <c r="A4629" i="4" s="1"/>
  <c r="A4628" i="4" a="1"/>
  <c r="A4628" i="4" s="1"/>
  <c r="A4627" i="4" a="1"/>
  <c r="A4627" i="4" s="1"/>
  <c r="A4626" i="4" a="1"/>
  <c r="A4626" i="4" s="1"/>
  <c r="A4625" i="4" a="1"/>
  <c r="A4625" i="4" s="1"/>
  <c r="A4624" i="4" a="1"/>
  <c r="A4624" i="4" s="1"/>
  <c r="A4623" i="4" a="1"/>
  <c r="A4623" i="4" s="1"/>
  <c r="A4622" i="4" a="1"/>
  <c r="A4622" i="4" s="1"/>
  <c r="A4621" i="4" a="1"/>
  <c r="A4621" i="4" s="1"/>
  <c r="A4620" i="4" a="1"/>
  <c r="A4620" i="4" s="1"/>
  <c r="A4619" i="4" a="1"/>
  <c r="A4619" i="4" s="1"/>
  <c r="A4618" i="4" a="1"/>
  <c r="A4618" i="4" s="1"/>
  <c r="A4617" i="4" a="1"/>
  <c r="A4617" i="4" s="1"/>
  <c r="A4616" i="4" a="1"/>
  <c r="A4616" i="4" s="1"/>
  <c r="A4615" i="4" a="1"/>
  <c r="A4615" i="4" s="1"/>
  <c r="A4614" i="4" a="1"/>
  <c r="A4614" i="4" s="1"/>
  <c r="A4613" i="4" a="1"/>
  <c r="A4613" i="4" s="1"/>
  <c r="A4612" i="4" a="1"/>
  <c r="A4612" i="4" s="1"/>
  <c r="A4611" i="4" a="1"/>
  <c r="A4611" i="4" s="1"/>
  <c r="A4610" i="4" a="1"/>
  <c r="A4610" i="4" s="1"/>
  <c r="A4609" i="4" a="1"/>
  <c r="A4609" i="4" s="1"/>
  <c r="A4608" i="4" a="1"/>
  <c r="A4608" i="4" s="1"/>
  <c r="A4607" i="4" a="1"/>
  <c r="A4607" i="4" s="1"/>
  <c r="A4606" i="4" a="1"/>
  <c r="A4606" i="4" s="1"/>
  <c r="A4605" i="4" a="1"/>
  <c r="A4605" i="4" s="1"/>
  <c r="A4604" i="4" a="1"/>
  <c r="A4604" i="4" s="1"/>
  <c r="A4603" i="4" a="1"/>
  <c r="A4603" i="4" s="1"/>
  <c r="A4602" i="4" a="1"/>
  <c r="A4602" i="4" s="1"/>
  <c r="A4601" i="4" a="1"/>
  <c r="A4601" i="4" s="1"/>
  <c r="A4600" i="4" a="1"/>
  <c r="A4600" i="4" s="1"/>
  <c r="A4599" i="4" a="1"/>
  <c r="A4599" i="4" s="1"/>
  <c r="A4598" i="4" a="1"/>
  <c r="A4598" i="4" s="1"/>
  <c r="A4597" i="4" a="1"/>
  <c r="A4597" i="4" s="1"/>
  <c r="A4596" i="4" a="1"/>
  <c r="A4596" i="4" s="1"/>
  <c r="A4595" i="4" a="1"/>
  <c r="A4595" i="4" s="1"/>
  <c r="A4594" i="4" a="1"/>
  <c r="A4594" i="4" s="1"/>
  <c r="A4593" i="4" a="1"/>
  <c r="A4593" i="4" s="1"/>
  <c r="A4592" i="4" a="1"/>
  <c r="A4592" i="4" s="1"/>
  <c r="A4591" i="4" a="1"/>
  <c r="A4591" i="4" s="1"/>
  <c r="A4590" i="4" a="1"/>
  <c r="A4590" i="4" s="1"/>
  <c r="A4589" i="4" a="1"/>
  <c r="A4589" i="4" s="1"/>
  <c r="A4588" i="4" a="1"/>
  <c r="A4588" i="4" s="1"/>
  <c r="A4587" i="4" a="1"/>
  <c r="A4587" i="4" s="1"/>
  <c r="A4586" i="4" a="1"/>
  <c r="A4586" i="4" s="1"/>
  <c r="A4585" i="4" a="1"/>
  <c r="A4585" i="4" s="1"/>
  <c r="A4584" i="4" a="1"/>
  <c r="A4584" i="4" s="1"/>
  <c r="A4583" i="4" a="1"/>
  <c r="A4583" i="4" s="1"/>
  <c r="A4582" i="4" a="1"/>
  <c r="A4582" i="4" s="1"/>
  <c r="A4581" i="4" a="1"/>
  <c r="A4581" i="4" s="1"/>
  <c r="A4580" i="4" a="1"/>
  <c r="A4580" i="4" s="1"/>
  <c r="A4579" i="4" a="1"/>
  <c r="A4579" i="4" s="1"/>
  <c r="A4578" i="4" a="1"/>
  <c r="A4578" i="4" s="1"/>
  <c r="A4577" i="4" a="1"/>
  <c r="A4577" i="4" s="1"/>
  <c r="A4576" i="4" a="1"/>
  <c r="A4576" i="4" s="1"/>
  <c r="A4575" i="4" a="1"/>
  <c r="A4575" i="4" s="1"/>
  <c r="A4574" i="4" a="1"/>
  <c r="A4574" i="4" s="1"/>
  <c r="A4573" i="4" a="1"/>
  <c r="A4573" i="4" s="1"/>
  <c r="A4572" i="4" a="1"/>
  <c r="A4572" i="4" s="1"/>
  <c r="A4571" i="4" a="1"/>
  <c r="A4571" i="4" s="1"/>
  <c r="A4570" i="4" a="1"/>
  <c r="A4570" i="4" s="1"/>
  <c r="A4569" i="4" a="1"/>
  <c r="A4569" i="4" s="1"/>
  <c r="A4568" i="4" a="1"/>
  <c r="A4568" i="4" s="1"/>
  <c r="A4567" i="4" a="1"/>
  <c r="A4567" i="4" s="1"/>
  <c r="A4566" i="4" a="1"/>
  <c r="A4566" i="4" s="1"/>
  <c r="A4565" i="4" a="1"/>
  <c r="A4565" i="4" s="1"/>
  <c r="A4564" i="4" a="1"/>
  <c r="A4564" i="4" s="1"/>
  <c r="A4563" i="4" a="1"/>
  <c r="A4563" i="4" s="1"/>
  <c r="A4562" i="4" a="1"/>
  <c r="A4562" i="4" s="1"/>
  <c r="A4561" i="4" a="1"/>
  <c r="A4561" i="4" s="1"/>
  <c r="A4560" i="4" a="1"/>
  <c r="A4560" i="4" s="1"/>
  <c r="A4559" i="4" a="1"/>
  <c r="A4559" i="4" s="1"/>
  <c r="A4558" i="4" a="1"/>
  <c r="A4558" i="4" s="1"/>
  <c r="A4557" i="4" a="1"/>
  <c r="A4557" i="4" s="1"/>
  <c r="A4556" i="4" a="1"/>
  <c r="A4556" i="4" s="1"/>
  <c r="A4555" i="4" a="1"/>
  <c r="A4555" i="4" s="1"/>
  <c r="A4554" i="4" a="1"/>
  <c r="A4554" i="4" s="1"/>
  <c r="A4553" i="4" a="1"/>
  <c r="A4553" i="4" s="1"/>
  <c r="A4552" i="4" a="1"/>
  <c r="A4552" i="4" s="1"/>
  <c r="A4551" i="4" a="1"/>
  <c r="A4551" i="4" s="1"/>
  <c r="A4550" i="4" a="1"/>
  <c r="A4550" i="4" s="1"/>
  <c r="A4549" i="4" a="1"/>
  <c r="A4549" i="4" s="1"/>
  <c r="A4548" i="4" a="1"/>
  <c r="A4548" i="4" s="1"/>
  <c r="A4547" i="4" a="1"/>
  <c r="A4547" i="4" s="1"/>
  <c r="A4546" i="4" a="1"/>
  <c r="A4546" i="4" s="1"/>
  <c r="A4545" i="4" a="1"/>
  <c r="A4545" i="4" s="1"/>
  <c r="A4544" i="4" a="1"/>
  <c r="A4544" i="4" s="1"/>
  <c r="A4543" i="4" a="1"/>
  <c r="A4543" i="4" s="1"/>
  <c r="A4542" i="4" a="1"/>
  <c r="A4542" i="4" s="1"/>
  <c r="A4541" i="4" a="1"/>
  <c r="A4541" i="4" s="1"/>
  <c r="A4540" i="4" a="1"/>
  <c r="A4540" i="4" s="1"/>
  <c r="A4539" i="4" a="1"/>
  <c r="A4539" i="4" s="1"/>
  <c r="A4538" i="4" a="1"/>
  <c r="A4538" i="4" s="1"/>
  <c r="A4537" i="4" a="1"/>
  <c r="A4537" i="4" s="1"/>
  <c r="A4536" i="4" a="1"/>
  <c r="A4536" i="4" s="1"/>
  <c r="A4535" i="4" a="1"/>
  <c r="A4535" i="4" s="1"/>
  <c r="A4534" i="4" a="1"/>
  <c r="A4534" i="4" s="1"/>
  <c r="A4533" i="4" a="1"/>
  <c r="A4533" i="4" s="1"/>
  <c r="A4532" i="4" a="1"/>
  <c r="A4532" i="4" s="1"/>
  <c r="A4531" i="4" a="1"/>
  <c r="A4531" i="4" s="1"/>
  <c r="A4530" i="4" a="1"/>
  <c r="A4530" i="4" s="1"/>
  <c r="A4529" i="4" a="1"/>
  <c r="A4529" i="4" s="1"/>
  <c r="A4528" i="4" a="1"/>
  <c r="A4528" i="4" s="1"/>
  <c r="A4527" i="4" a="1"/>
  <c r="A4527" i="4" s="1"/>
  <c r="A4526" i="4" a="1"/>
  <c r="A4526" i="4" s="1"/>
  <c r="A4525" i="4" a="1"/>
  <c r="A4525" i="4" s="1"/>
  <c r="A4524" i="4" a="1"/>
  <c r="A4524" i="4" s="1"/>
  <c r="A4523" i="4" a="1"/>
  <c r="A4523" i="4" s="1"/>
  <c r="A4522" i="4" a="1"/>
  <c r="A4522" i="4" s="1"/>
  <c r="A4521" i="4" a="1"/>
  <c r="A4521" i="4" s="1"/>
  <c r="A4520" i="4" a="1"/>
  <c r="A4520" i="4" s="1"/>
  <c r="A4519" i="4" a="1"/>
  <c r="A4519" i="4" s="1"/>
  <c r="A4518" i="4" a="1"/>
  <c r="A4518" i="4" s="1"/>
  <c r="A4517" i="4" a="1"/>
  <c r="A4517" i="4" s="1"/>
  <c r="A4516" i="4" a="1"/>
  <c r="A4516" i="4" s="1"/>
  <c r="A4515" i="4" a="1"/>
  <c r="A4515" i="4" s="1"/>
  <c r="A4514" i="4" a="1"/>
  <c r="A4514" i="4" s="1"/>
  <c r="A4513" i="4" a="1"/>
  <c r="A4513" i="4" s="1"/>
  <c r="A4512" i="4" a="1"/>
  <c r="A4512" i="4" s="1"/>
  <c r="A4511" i="4" a="1"/>
  <c r="A4511" i="4" s="1"/>
  <c r="A4510" i="4" a="1"/>
  <c r="A4510" i="4" s="1"/>
  <c r="A4509" i="4" a="1"/>
  <c r="A4509" i="4" s="1"/>
  <c r="A4508" i="4" a="1"/>
  <c r="A4508" i="4" s="1"/>
  <c r="A4507" i="4" a="1"/>
  <c r="A4507" i="4" s="1"/>
  <c r="A4506" i="4" a="1"/>
  <c r="A4506" i="4" s="1"/>
  <c r="A4505" i="4" a="1"/>
  <c r="A4505" i="4" s="1"/>
  <c r="A4504" i="4" a="1"/>
  <c r="A4504" i="4" s="1"/>
  <c r="A4503" i="4" a="1"/>
  <c r="A4503" i="4" s="1"/>
  <c r="A4502" i="4" a="1"/>
  <c r="A4502" i="4" s="1"/>
  <c r="A4501" i="4" a="1"/>
  <c r="A4501" i="4" s="1"/>
  <c r="A4500" i="4" a="1"/>
  <c r="A4500" i="4" s="1"/>
  <c r="A4499" i="4" a="1"/>
  <c r="A4499" i="4" s="1"/>
  <c r="A4498" i="4" a="1"/>
  <c r="A4498" i="4" s="1"/>
  <c r="A4497" i="4" a="1"/>
  <c r="A4497" i="4" s="1"/>
  <c r="A4496" i="4" a="1"/>
  <c r="A4496" i="4" s="1"/>
  <c r="A4495" i="4" a="1"/>
  <c r="A4495" i="4" s="1"/>
  <c r="A4494" i="4" a="1"/>
  <c r="A4494" i="4" s="1"/>
  <c r="A4493" i="4" a="1"/>
  <c r="A4493" i="4" s="1"/>
  <c r="A4492" i="4" a="1"/>
  <c r="A4492" i="4" s="1"/>
  <c r="A4491" i="4" a="1"/>
  <c r="A4491" i="4" s="1"/>
  <c r="A4490" i="4" a="1"/>
  <c r="A4490" i="4" s="1"/>
  <c r="A4489" i="4" a="1"/>
  <c r="A4489" i="4" s="1"/>
  <c r="A4488" i="4" a="1"/>
  <c r="A4488" i="4" s="1"/>
  <c r="A4487" i="4" a="1"/>
  <c r="A4487" i="4" s="1"/>
  <c r="A4486" i="4" a="1"/>
  <c r="A4486" i="4" s="1"/>
  <c r="A4485" i="4" a="1"/>
  <c r="A4485" i="4" s="1"/>
  <c r="A4484" i="4" a="1"/>
  <c r="A4484" i="4" s="1"/>
  <c r="A4483" i="4" a="1"/>
  <c r="A4483" i="4" s="1"/>
  <c r="A4482" i="4" a="1"/>
  <c r="A4482" i="4" s="1"/>
  <c r="A4481" i="4" a="1"/>
  <c r="A4481" i="4" s="1"/>
  <c r="A4480" i="4" a="1"/>
  <c r="A4480" i="4" s="1"/>
  <c r="A4479" i="4" a="1"/>
  <c r="A4479" i="4" s="1"/>
  <c r="A4478" i="4" a="1"/>
  <c r="A4478" i="4" s="1"/>
  <c r="A4477" i="4" a="1"/>
  <c r="A4477" i="4" s="1"/>
  <c r="A4476" i="4" a="1"/>
  <c r="A4476" i="4" s="1"/>
  <c r="A4475" i="4" a="1"/>
  <c r="A4475" i="4" s="1"/>
  <c r="A4474" i="4" a="1"/>
  <c r="A4474" i="4" s="1"/>
  <c r="A4473" i="4" a="1"/>
  <c r="A4473" i="4" s="1"/>
  <c r="A4472" i="4" a="1"/>
  <c r="A4472" i="4" s="1"/>
  <c r="A4471" i="4" a="1"/>
  <c r="A4471" i="4" s="1"/>
  <c r="A4470" i="4" a="1"/>
  <c r="A4470" i="4" s="1"/>
  <c r="A4469" i="4" a="1"/>
  <c r="A4469" i="4" s="1"/>
  <c r="A4468" i="4" a="1"/>
  <c r="A4468" i="4" s="1"/>
  <c r="A4467" i="4" a="1"/>
  <c r="A4467" i="4" s="1"/>
  <c r="A4466" i="4" a="1"/>
  <c r="A4466" i="4" s="1"/>
  <c r="A4465" i="4" a="1"/>
  <c r="A4465" i="4" s="1"/>
  <c r="A4464" i="4" a="1"/>
  <c r="A4464" i="4" s="1"/>
  <c r="A4463" i="4" a="1"/>
  <c r="A4463" i="4" s="1"/>
  <c r="A4462" i="4" a="1"/>
  <c r="A4462" i="4" s="1"/>
  <c r="A4461" i="4" a="1"/>
  <c r="A4461" i="4" s="1"/>
  <c r="A4460" i="4" a="1"/>
  <c r="A4460" i="4" s="1"/>
  <c r="A4459" i="4" a="1"/>
  <c r="A4459" i="4" s="1"/>
  <c r="A4458" i="4" a="1"/>
  <c r="A4458" i="4" s="1"/>
  <c r="A4457" i="4" a="1"/>
  <c r="A4457" i="4" s="1"/>
  <c r="A4456" i="4" a="1"/>
  <c r="A4456" i="4" s="1"/>
  <c r="A4455" i="4" a="1"/>
  <c r="A4455" i="4" s="1"/>
  <c r="A4454" i="4" a="1"/>
  <c r="A4454" i="4" s="1"/>
  <c r="A4453" i="4" a="1"/>
  <c r="A4453" i="4" s="1"/>
  <c r="A4452" i="4" a="1"/>
  <c r="A4452" i="4" s="1"/>
  <c r="A4451" i="4" a="1"/>
  <c r="A4451" i="4" s="1"/>
  <c r="A4450" i="4" a="1"/>
  <c r="A4450" i="4" s="1"/>
  <c r="A4449" i="4" a="1"/>
  <c r="A4449" i="4" s="1"/>
  <c r="A4448" i="4" a="1"/>
  <c r="A4448" i="4" s="1"/>
  <c r="A4447" i="4" a="1"/>
  <c r="A4447" i="4" s="1"/>
  <c r="A4446" i="4" a="1"/>
  <c r="A4446" i="4" s="1"/>
  <c r="A4445" i="4" a="1"/>
  <c r="A4445" i="4" s="1"/>
  <c r="A4444" i="4" a="1"/>
  <c r="A4444" i="4" s="1"/>
  <c r="A4443" i="4" a="1"/>
  <c r="A4443" i="4" s="1"/>
  <c r="A4442" i="4" a="1"/>
  <c r="A4442" i="4" s="1"/>
  <c r="A4441" i="4" a="1"/>
  <c r="A4441" i="4" s="1"/>
  <c r="A4440" i="4" a="1"/>
  <c r="A4440" i="4" s="1"/>
  <c r="A4439" i="4" a="1"/>
  <c r="A4439" i="4" s="1"/>
  <c r="A4438" i="4" a="1"/>
  <c r="A4438" i="4" s="1"/>
  <c r="A4437" i="4" a="1"/>
  <c r="A4437" i="4" s="1"/>
  <c r="A4436" i="4" a="1"/>
  <c r="A4436" i="4" s="1"/>
  <c r="A4435" i="4" a="1"/>
  <c r="A4435" i="4" s="1"/>
  <c r="A4434" i="4" a="1"/>
  <c r="A4434" i="4" s="1"/>
  <c r="A4433" i="4" a="1"/>
  <c r="A4433" i="4" s="1"/>
  <c r="A4432" i="4" a="1"/>
  <c r="A4432" i="4" s="1"/>
  <c r="A4431" i="4" a="1"/>
  <c r="A4431" i="4" s="1"/>
  <c r="A4430" i="4" a="1"/>
  <c r="A4430" i="4" s="1"/>
  <c r="A4429" i="4" a="1"/>
  <c r="A4429" i="4" s="1"/>
  <c r="A4428" i="4" a="1"/>
  <c r="A4428" i="4" s="1"/>
  <c r="A4427" i="4" a="1"/>
  <c r="A4427" i="4" s="1"/>
  <c r="A4426" i="4" a="1"/>
  <c r="A4426" i="4" s="1"/>
  <c r="A4425" i="4" a="1"/>
  <c r="A4425" i="4" s="1"/>
  <c r="A4424" i="4" a="1"/>
  <c r="A4424" i="4" s="1"/>
  <c r="A4423" i="4" a="1"/>
  <c r="A4423" i="4" s="1"/>
  <c r="A4422" i="4" a="1"/>
  <c r="A4422" i="4" s="1"/>
  <c r="A4421" i="4" a="1"/>
  <c r="A4421" i="4" s="1"/>
  <c r="A4420" i="4" a="1"/>
  <c r="A4420" i="4" s="1"/>
  <c r="A4419" i="4" a="1"/>
  <c r="A4419" i="4" s="1"/>
  <c r="A4418" i="4" a="1"/>
  <c r="A4418" i="4" s="1"/>
  <c r="A4417" i="4" a="1"/>
  <c r="A4417" i="4" s="1"/>
  <c r="A4416" i="4" a="1"/>
  <c r="A4416" i="4" s="1"/>
  <c r="A4415" i="4" a="1"/>
  <c r="A4415" i="4" s="1"/>
  <c r="A4414" i="4" a="1"/>
  <c r="A4414" i="4" s="1"/>
  <c r="A4413" i="4" a="1"/>
  <c r="A4413" i="4" s="1"/>
  <c r="A4412" i="4" a="1"/>
  <c r="A4412" i="4" s="1"/>
  <c r="A4411" i="4" a="1"/>
  <c r="A4411" i="4" s="1"/>
  <c r="A4410" i="4" a="1"/>
  <c r="A4410" i="4" s="1"/>
  <c r="A4409" i="4" a="1"/>
  <c r="A4409" i="4" s="1"/>
  <c r="A4408" i="4" a="1"/>
  <c r="A4408" i="4" s="1"/>
  <c r="A4407" i="4" a="1"/>
  <c r="A4407" i="4" s="1"/>
  <c r="A4406" i="4" a="1"/>
  <c r="A4406" i="4" s="1"/>
  <c r="A4405" i="4" a="1"/>
  <c r="A4405" i="4" s="1"/>
  <c r="A4404" i="4" a="1"/>
  <c r="A4404" i="4" s="1"/>
  <c r="A4403" i="4" a="1"/>
  <c r="A4403" i="4" s="1"/>
  <c r="A4402" i="4" a="1"/>
  <c r="A4402" i="4" s="1"/>
  <c r="A4401" i="4" a="1"/>
  <c r="A4401" i="4" s="1"/>
  <c r="A4400" i="4" a="1"/>
  <c r="A4400" i="4" s="1"/>
  <c r="A4399" i="4" a="1"/>
  <c r="A4399" i="4" s="1"/>
  <c r="A4398" i="4" a="1"/>
  <c r="A4398" i="4" s="1"/>
  <c r="A4397" i="4" a="1"/>
  <c r="A4397" i="4" s="1"/>
  <c r="A4396" i="4" a="1"/>
  <c r="A4396" i="4" s="1"/>
  <c r="A4395" i="4" a="1"/>
  <c r="A4395" i="4" s="1"/>
  <c r="A4394" i="4" a="1"/>
  <c r="A4394" i="4" s="1"/>
  <c r="A4393" i="4" a="1"/>
  <c r="A4393" i="4" s="1"/>
  <c r="A4392" i="4" a="1"/>
  <c r="A4392" i="4" s="1"/>
  <c r="A4391" i="4" a="1"/>
  <c r="A4391" i="4" s="1"/>
  <c r="A4390" i="4" a="1"/>
  <c r="A4390" i="4" s="1"/>
  <c r="A4389" i="4" a="1"/>
  <c r="A4389" i="4" s="1"/>
  <c r="A4388" i="4" a="1"/>
  <c r="A4388" i="4" s="1"/>
  <c r="A4387" i="4" a="1"/>
  <c r="A4387" i="4" s="1"/>
  <c r="A4386" i="4" a="1"/>
  <c r="A4386" i="4" s="1"/>
  <c r="A4385" i="4" a="1"/>
  <c r="A4385" i="4" s="1"/>
  <c r="A4384" i="4" a="1"/>
  <c r="A4384" i="4" s="1"/>
  <c r="A4383" i="4" a="1"/>
  <c r="A4383" i="4" s="1"/>
  <c r="A4382" i="4" a="1"/>
  <c r="A4382" i="4" s="1"/>
  <c r="A4381" i="4" a="1"/>
  <c r="A4381" i="4" s="1"/>
  <c r="A4380" i="4" a="1"/>
  <c r="A4380" i="4" s="1"/>
  <c r="A4379" i="4" a="1"/>
  <c r="A4379" i="4" s="1"/>
  <c r="A4378" i="4" a="1"/>
  <c r="A4378" i="4" s="1"/>
  <c r="A4377" i="4" a="1"/>
  <c r="A4377" i="4" s="1"/>
  <c r="A4376" i="4" a="1"/>
  <c r="A4376" i="4" s="1"/>
  <c r="A4375" i="4" a="1"/>
  <c r="A4375" i="4" s="1"/>
  <c r="A4374" i="4" a="1"/>
  <c r="A4374" i="4" s="1"/>
  <c r="A4373" i="4" a="1"/>
  <c r="A4373" i="4" s="1"/>
  <c r="A4372" i="4" a="1"/>
  <c r="A4372" i="4" s="1"/>
  <c r="A4371" i="4" a="1"/>
  <c r="A4371" i="4" s="1"/>
  <c r="A4370" i="4" a="1"/>
  <c r="A4370" i="4" s="1"/>
  <c r="A4369" i="4" a="1"/>
  <c r="A4369" i="4" s="1"/>
  <c r="A4368" i="4" a="1"/>
  <c r="A4368" i="4" s="1"/>
  <c r="A4367" i="4" a="1"/>
  <c r="A4367" i="4" s="1"/>
  <c r="A4366" i="4" a="1"/>
  <c r="A4366" i="4" s="1"/>
  <c r="A4365" i="4" a="1"/>
  <c r="A4365" i="4" s="1"/>
  <c r="A4364" i="4" a="1"/>
  <c r="A4364" i="4" s="1"/>
  <c r="A4363" i="4" a="1"/>
  <c r="A4363" i="4" s="1"/>
  <c r="A4362" i="4" a="1"/>
  <c r="A4362" i="4" s="1"/>
  <c r="A4361" i="4" a="1"/>
  <c r="A4361" i="4" s="1"/>
  <c r="A4360" i="4" a="1"/>
  <c r="A4360" i="4" s="1"/>
  <c r="A4359" i="4" a="1"/>
  <c r="A4359" i="4" s="1"/>
  <c r="A4358" i="4" a="1"/>
  <c r="A4358" i="4" s="1"/>
  <c r="A4357" i="4" a="1"/>
  <c r="A4357" i="4" s="1"/>
  <c r="A4356" i="4" a="1"/>
  <c r="A4356" i="4" s="1"/>
  <c r="A4355" i="4" a="1"/>
  <c r="A4355" i="4" s="1"/>
  <c r="A4354" i="4" a="1"/>
  <c r="A4354" i="4" s="1"/>
  <c r="A4353" i="4" a="1"/>
  <c r="A4353" i="4" s="1"/>
  <c r="A4352" i="4" a="1"/>
  <c r="A4352" i="4" s="1"/>
  <c r="A4351" i="4" a="1"/>
  <c r="A4351" i="4" s="1"/>
  <c r="A4350" i="4" a="1"/>
  <c r="A4350" i="4" s="1"/>
  <c r="A4349" i="4" a="1"/>
  <c r="A4349" i="4" s="1"/>
  <c r="A4348" i="4" a="1"/>
  <c r="A4348" i="4" s="1"/>
  <c r="A4347" i="4" a="1"/>
  <c r="A4347" i="4" s="1"/>
  <c r="A4346" i="4" a="1"/>
  <c r="A4346" i="4" s="1"/>
  <c r="A4345" i="4" a="1"/>
  <c r="A4345" i="4" s="1"/>
  <c r="A4344" i="4" a="1"/>
  <c r="A4344" i="4" s="1"/>
  <c r="A4343" i="4" a="1"/>
  <c r="A4343" i="4" s="1"/>
  <c r="A4342" i="4" a="1"/>
  <c r="A4342" i="4" s="1"/>
  <c r="A4341" i="4" a="1"/>
  <c r="A4341" i="4" s="1"/>
  <c r="A4340" i="4" a="1"/>
  <c r="A4340" i="4" s="1"/>
  <c r="A4339" i="4" a="1"/>
  <c r="A4339" i="4" s="1"/>
  <c r="A4338" i="4" a="1"/>
  <c r="A4338" i="4" s="1"/>
  <c r="A4337" i="4" a="1"/>
  <c r="A4337" i="4" s="1"/>
  <c r="A4336" i="4" a="1"/>
  <c r="A4336" i="4" s="1"/>
  <c r="A4335" i="4" a="1"/>
  <c r="A4335" i="4" s="1"/>
  <c r="A4334" i="4" a="1"/>
  <c r="A4334" i="4" s="1"/>
  <c r="A4333" i="4" a="1"/>
  <c r="A4333" i="4" s="1"/>
  <c r="A4332" i="4" a="1"/>
  <c r="A4332" i="4" s="1"/>
  <c r="A4331" i="4" a="1"/>
  <c r="A4331" i="4" s="1"/>
  <c r="A4330" i="4" a="1"/>
  <c r="A4330" i="4" s="1"/>
  <c r="A4329" i="4" a="1"/>
  <c r="A4329" i="4" s="1"/>
  <c r="A4328" i="4" a="1"/>
  <c r="A4328" i="4" s="1"/>
  <c r="A4327" i="4" a="1"/>
  <c r="A4327" i="4" s="1"/>
  <c r="A4326" i="4" a="1"/>
  <c r="A4326" i="4" s="1"/>
  <c r="A4325" i="4" a="1"/>
  <c r="A4325" i="4" s="1"/>
  <c r="A4324" i="4" a="1"/>
  <c r="A4324" i="4" s="1"/>
  <c r="A4323" i="4" a="1"/>
  <c r="A4323" i="4" s="1"/>
  <c r="A4322" i="4" a="1"/>
  <c r="A4322" i="4" s="1"/>
  <c r="A4321" i="4" a="1"/>
  <c r="A4321" i="4" s="1"/>
  <c r="A4320" i="4" a="1"/>
  <c r="A4320" i="4" s="1"/>
  <c r="A4319" i="4" a="1"/>
  <c r="A4319" i="4" s="1"/>
  <c r="A4318" i="4" a="1"/>
  <c r="A4318" i="4" s="1"/>
  <c r="A4317" i="4" a="1"/>
  <c r="A4317" i="4" s="1"/>
  <c r="A4316" i="4" a="1"/>
  <c r="A4316" i="4" s="1"/>
  <c r="A4315" i="4" a="1"/>
  <c r="A4315" i="4" s="1"/>
  <c r="A4314" i="4" a="1"/>
  <c r="A4314" i="4" s="1"/>
  <c r="A4313" i="4" a="1"/>
  <c r="A4313" i="4" s="1"/>
  <c r="A4312" i="4" a="1"/>
  <c r="A4312" i="4" s="1"/>
  <c r="A4311" i="4" a="1"/>
  <c r="A4311" i="4" s="1"/>
  <c r="A4310" i="4" a="1"/>
  <c r="A4310" i="4" s="1"/>
  <c r="A4309" i="4" a="1"/>
  <c r="A4309" i="4" s="1"/>
  <c r="A4308" i="4" a="1"/>
  <c r="A4308" i="4" s="1"/>
  <c r="A4307" i="4" a="1"/>
  <c r="A4307" i="4" s="1"/>
  <c r="A4306" i="4" a="1"/>
  <c r="A4306" i="4" s="1"/>
  <c r="A4305" i="4" a="1"/>
  <c r="A4305" i="4" s="1"/>
  <c r="A4304" i="4" a="1"/>
  <c r="A4304" i="4" s="1"/>
  <c r="A4303" i="4" a="1"/>
  <c r="A4303" i="4" s="1"/>
  <c r="A4302" i="4" a="1"/>
  <c r="A4302" i="4" s="1"/>
  <c r="A4301" i="4" a="1"/>
  <c r="A4301" i="4" s="1"/>
  <c r="A4300" i="4" a="1"/>
  <c r="A4300" i="4" s="1"/>
  <c r="A4299" i="4" a="1"/>
  <c r="A4299" i="4" s="1"/>
  <c r="A4298" i="4" a="1"/>
  <c r="A4298" i="4" s="1"/>
  <c r="A4297" i="4" a="1"/>
  <c r="A4297" i="4" s="1"/>
  <c r="A4296" i="4" a="1"/>
  <c r="A4296" i="4" s="1"/>
  <c r="A4295" i="4" a="1"/>
  <c r="A4295" i="4" s="1"/>
  <c r="A4294" i="4" a="1"/>
  <c r="A4294" i="4" s="1"/>
  <c r="A4293" i="4" a="1"/>
  <c r="A4293" i="4" s="1"/>
  <c r="A4292" i="4" a="1"/>
  <c r="A4292" i="4" s="1"/>
  <c r="A4291" i="4" a="1"/>
  <c r="A4291" i="4" s="1"/>
  <c r="A4290" i="4" a="1"/>
  <c r="A4290" i="4" s="1"/>
  <c r="A4289" i="4" a="1"/>
  <c r="A4289" i="4" s="1"/>
  <c r="A4288" i="4" a="1"/>
  <c r="A4288" i="4" s="1"/>
  <c r="A4287" i="4" a="1"/>
  <c r="A4287" i="4" s="1"/>
  <c r="A4286" i="4" a="1"/>
  <c r="A4286" i="4" s="1"/>
  <c r="A4285" i="4" a="1"/>
  <c r="A4285" i="4" s="1"/>
  <c r="A4284" i="4" a="1"/>
  <c r="A4284" i="4" s="1"/>
  <c r="A4283" i="4" a="1"/>
  <c r="A4283" i="4" s="1"/>
  <c r="A4282" i="4" a="1"/>
  <c r="A4282" i="4" s="1"/>
  <c r="A4281" i="4" a="1"/>
  <c r="A4281" i="4" s="1"/>
  <c r="A4280" i="4" a="1"/>
  <c r="A4280" i="4" s="1"/>
  <c r="A4279" i="4" a="1"/>
  <c r="A4279" i="4" s="1"/>
  <c r="A4278" i="4" a="1"/>
  <c r="A4278" i="4" s="1"/>
  <c r="A4277" i="4" a="1"/>
  <c r="A4277" i="4" s="1"/>
  <c r="A4276" i="4" a="1"/>
  <c r="A4276" i="4" s="1"/>
  <c r="A4275" i="4" a="1"/>
  <c r="A4275" i="4" s="1"/>
  <c r="A4274" i="4" a="1"/>
  <c r="A4274" i="4" s="1"/>
  <c r="A4273" i="4" a="1"/>
  <c r="A4273" i="4" s="1"/>
  <c r="A4272" i="4" a="1"/>
  <c r="A4272" i="4" s="1"/>
  <c r="A4271" i="4" a="1"/>
  <c r="A4271" i="4" s="1"/>
  <c r="A4270" i="4" a="1"/>
  <c r="A4270" i="4" s="1"/>
  <c r="A4269" i="4" a="1"/>
  <c r="A4269" i="4" s="1"/>
  <c r="A4268" i="4" a="1"/>
  <c r="A4268" i="4" s="1"/>
  <c r="A4267" i="4" a="1"/>
  <c r="A4267" i="4" s="1"/>
  <c r="A4266" i="4" a="1"/>
  <c r="A4266" i="4" s="1"/>
  <c r="A4265" i="4" a="1"/>
  <c r="A4265" i="4" s="1"/>
  <c r="A4264" i="4" a="1"/>
  <c r="A4264" i="4" s="1"/>
  <c r="A4263" i="4" a="1"/>
  <c r="A4263" i="4" s="1"/>
  <c r="A4262" i="4" a="1"/>
  <c r="A4262" i="4" s="1"/>
  <c r="A4261" i="4" a="1"/>
  <c r="A4261" i="4" s="1"/>
  <c r="A4260" i="4" a="1"/>
  <c r="A4260" i="4" s="1"/>
  <c r="A4259" i="4" a="1"/>
  <c r="A4259" i="4" s="1"/>
  <c r="A4258" i="4" a="1"/>
  <c r="A4258" i="4" s="1"/>
  <c r="A4257" i="4" a="1"/>
  <c r="A4257" i="4" s="1"/>
  <c r="A4256" i="4" a="1"/>
  <c r="A4256" i="4" s="1"/>
  <c r="A4255" i="4" a="1"/>
  <c r="A4255" i="4" s="1"/>
  <c r="A4254" i="4" a="1"/>
  <c r="A4254" i="4" s="1"/>
  <c r="A4253" i="4" a="1"/>
  <c r="A4253" i="4" s="1"/>
  <c r="A4252" i="4" a="1"/>
  <c r="A4252" i="4" s="1"/>
  <c r="A4251" i="4" a="1"/>
  <c r="A4251" i="4" s="1"/>
  <c r="A4250" i="4" a="1"/>
  <c r="A4250" i="4" s="1"/>
  <c r="A4249" i="4" a="1"/>
  <c r="A4249" i="4" s="1"/>
  <c r="A4248" i="4" a="1"/>
  <c r="A4248" i="4" s="1"/>
  <c r="A4247" i="4" a="1"/>
  <c r="A4247" i="4" s="1"/>
  <c r="A4246" i="4" a="1"/>
  <c r="A4246" i="4" s="1"/>
  <c r="A4245" i="4" a="1"/>
  <c r="A4245" i="4" s="1"/>
  <c r="A4244" i="4" a="1"/>
  <c r="A4244" i="4" s="1"/>
  <c r="A4243" i="4" a="1"/>
  <c r="A4243" i="4" s="1"/>
  <c r="A4242" i="4" a="1"/>
  <c r="A4242" i="4" s="1"/>
  <c r="A4241" i="4" a="1"/>
  <c r="A4241" i="4" s="1"/>
  <c r="A4240" i="4" a="1"/>
  <c r="A4240" i="4" s="1"/>
  <c r="A4239" i="4" a="1"/>
  <c r="A4239" i="4" s="1"/>
  <c r="A4238" i="4" a="1"/>
  <c r="A4238" i="4" s="1"/>
  <c r="A4237" i="4" a="1"/>
  <c r="A4237" i="4" s="1"/>
  <c r="A4236" i="4" a="1"/>
  <c r="A4236" i="4" s="1"/>
  <c r="A4235" i="4" a="1"/>
  <c r="A4235" i="4" s="1"/>
  <c r="A4234" i="4" a="1"/>
  <c r="A4234" i="4" s="1"/>
  <c r="A4233" i="4" a="1"/>
  <c r="A4233" i="4" s="1"/>
  <c r="A4232" i="4" a="1"/>
  <c r="A4232" i="4" s="1"/>
  <c r="A4231" i="4" a="1"/>
  <c r="A4231" i="4" s="1"/>
  <c r="A4230" i="4" a="1"/>
  <c r="A4230" i="4" s="1"/>
  <c r="A4229" i="4" a="1"/>
  <c r="A4229" i="4" s="1"/>
  <c r="A4228" i="4" a="1"/>
  <c r="A4228" i="4" s="1"/>
  <c r="A4227" i="4" a="1"/>
  <c r="A4227" i="4" s="1"/>
  <c r="A4226" i="4" a="1"/>
  <c r="A4226" i="4" s="1"/>
  <c r="A4225" i="4" a="1"/>
  <c r="A4225" i="4" s="1"/>
  <c r="A4224" i="4" a="1"/>
  <c r="A4224" i="4" s="1"/>
  <c r="A4223" i="4" a="1"/>
  <c r="A4223" i="4" s="1"/>
  <c r="A4222" i="4" a="1"/>
  <c r="A4222" i="4" s="1"/>
  <c r="A4221" i="4" a="1"/>
  <c r="A4221" i="4" s="1"/>
  <c r="A4220" i="4" a="1"/>
  <c r="A4220" i="4" s="1"/>
  <c r="A4219" i="4" a="1"/>
  <c r="A4219" i="4" s="1"/>
  <c r="A4218" i="4" a="1"/>
  <c r="A4218" i="4" s="1"/>
  <c r="A4217" i="4" a="1"/>
  <c r="A4217" i="4" s="1"/>
  <c r="A4216" i="4" a="1"/>
  <c r="A4216" i="4" s="1"/>
  <c r="A4215" i="4" a="1"/>
  <c r="A4215" i="4" s="1"/>
  <c r="A4214" i="4" a="1"/>
  <c r="A4214" i="4" s="1"/>
  <c r="A4213" i="4" a="1"/>
  <c r="A4213" i="4" s="1"/>
  <c r="A4212" i="4" a="1"/>
  <c r="A4212" i="4" s="1"/>
  <c r="A4211" i="4" a="1"/>
  <c r="A4211" i="4" s="1"/>
  <c r="A4210" i="4" a="1"/>
  <c r="A4210" i="4" s="1"/>
  <c r="A4209" i="4" a="1"/>
  <c r="A4209" i="4" s="1"/>
  <c r="A4208" i="4" a="1"/>
  <c r="A4208" i="4" s="1"/>
  <c r="A4207" i="4" a="1"/>
  <c r="A4207" i="4" s="1"/>
  <c r="A4206" i="4" a="1"/>
  <c r="A4206" i="4" s="1"/>
  <c r="A4205" i="4" a="1"/>
  <c r="A4205" i="4" s="1"/>
  <c r="A4204" i="4" a="1"/>
  <c r="A4204" i="4" s="1"/>
  <c r="A4203" i="4" a="1"/>
  <c r="A4203" i="4" s="1"/>
  <c r="A4202" i="4" a="1"/>
  <c r="A4202" i="4" s="1"/>
  <c r="A4201" i="4" a="1"/>
  <c r="A4201" i="4" s="1"/>
  <c r="A4200" i="4" a="1"/>
  <c r="A4200" i="4" s="1"/>
  <c r="A4199" i="4" a="1"/>
  <c r="A4199" i="4" s="1"/>
  <c r="A4198" i="4" a="1"/>
  <c r="A4198" i="4" s="1"/>
  <c r="A4197" i="4" a="1"/>
  <c r="A4197" i="4" s="1"/>
  <c r="A4196" i="4" a="1"/>
  <c r="A4196" i="4" s="1"/>
  <c r="A4195" i="4" a="1"/>
  <c r="A4195" i="4" s="1"/>
  <c r="A4194" i="4" a="1"/>
  <c r="A4194" i="4" s="1"/>
  <c r="A4193" i="4" a="1"/>
  <c r="A4193" i="4" s="1"/>
  <c r="A4192" i="4" a="1"/>
  <c r="A4192" i="4" s="1"/>
  <c r="A4191" i="4" a="1"/>
  <c r="A4191" i="4" s="1"/>
  <c r="A4190" i="4" a="1"/>
  <c r="A4190" i="4" s="1"/>
  <c r="A4189" i="4" a="1"/>
  <c r="A4189" i="4" s="1"/>
  <c r="A4188" i="4" a="1"/>
  <c r="A4188" i="4" s="1"/>
  <c r="A4187" i="4" a="1"/>
  <c r="A4187" i="4" s="1"/>
  <c r="A4186" i="4" a="1"/>
  <c r="A4186" i="4" s="1"/>
  <c r="A4185" i="4" a="1"/>
  <c r="A4185" i="4" s="1"/>
  <c r="A4184" i="4" a="1"/>
  <c r="A4184" i="4" s="1"/>
  <c r="A4183" i="4" a="1"/>
  <c r="A4183" i="4" s="1"/>
  <c r="A4182" i="4" a="1"/>
  <c r="A4182" i="4" s="1"/>
  <c r="A4181" i="4" a="1"/>
  <c r="A4181" i="4" s="1"/>
  <c r="A4180" i="4" a="1"/>
  <c r="A4180" i="4" s="1"/>
  <c r="A4179" i="4" a="1"/>
  <c r="A4179" i="4" s="1"/>
  <c r="A4178" i="4" a="1"/>
  <c r="A4178" i="4" s="1"/>
  <c r="A4177" i="4" a="1"/>
  <c r="A4177" i="4" s="1"/>
  <c r="A4176" i="4" a="1"/>
  <c r="A4176" i="4" s="1"/>
  <c r="A4175" i="4" a="1"/>
  <c r="A4175" i="4" s="1"/>
  <c r="A4174" i="4" a="1"/>
  <c r="A4174" i="4" s="1"/>
  <c r="A4173" i="4" a="1"/>
  <c r="A4173" i="4" s="1"/>
  <c r="A4172" i="4" a="1"/>
  <c r="A4172" i="4" s="1"/>
  <c r="A4171" i="4" a="1"/>
  <c r="A4171" i="4" s="1"/>
  <c r="A4170" i="4" a="1"/>
  <c r="A4170" i="4" s="1"/>
  <c r="A4169" i="4" a="1"/>
  <c r="A4169" i="4" s="1"/>
  <c r="A4168" i="4" a="1"/>
  <c r="A4168" i="4" s="1"/>
  <c r="A4167" i="4" a="1"/>
  <c r="A4167" i="4" s="1"/>
  <c r="A4166" i="4" a="1"/>
  <c r="A4166" i="4" s="1"/>
  <c r="A4165" i="4" a="1"/>
  <c r="A4165" i="4" s="1"/>
  <c r="A4164" i="4" a="1"/>
  <c r="A4164" i="4" s="1"/>
  <c r="A4163" i="4" a="1"/>
  <c r="A4163" i="4" s="1"/>
  <c r="A4162" i="4" a="1"/>
  <c r="A4162" i="4" s="1"/>
  <c r="A4161" i="4" a="1"/>
  <c r="A4161" i="4" s="1"/>
  <c r="A4160" i="4" a="1"/>
  <c r="A4160" i="4" s="1"/>
  <c r="A4159" i="4" a="1"/>
  <c r="A4159" i="4" s="1"/>
  <c r="A4158" i="4" a="1"/>
  <c r="A4158" i="4" s="1"/>
  <c r="A4157" i="4" a="1"/>
  <c r="A4157" i="4" s="1"/>
  <c r="A4156" i="4" a="1"/>
  <c r="A4156" i="4" s="1"/>
  <c r="A4155" i="4" a="1"/>
  <c r="A4155" i="4" s="1"/>
  <c r="A4154" i="4" a="1"/>
  <c r="A4154" i="4" s="1"/>
  <c r="A4153" i="4" a="1"/>
  <c r="A4153" i="4" s="1"/>
  <c r="A4152" i="4" a="1"/>
  <c r="A4152" i="4" s="1"/>
  <c r="A4151" i="4" a="1"/>
  <c r="A4151" i="4" s="1"/>
  <c r="A4150" i="4" a="1"/>
  <c r="A4150" i="4" s="1"/>
  <c r="A4149" i="4" a="1"/>
  <c r="A4149" i="4" s="1"/>
  <c r="A4148" i="4" a="1"/>
  <c r="A4148" i="4" s="1"/>
  <c r="A4147" i="4" a="1"/>
  <c r="A4147" i="4" s="1"/>
  <c r="A4146" i="4" a="1"/>
  <c r="A4146" i="4" s="1"/>
  <c r="A4145" i="4" a="1"/>
  <c r="A4145" i="4" s="1"/>
  <c r="A4144" i="4" a="1"/>
  <c r="A4144" i="4" s="1"/>
  <c r="A4143" i="4" a="1"/>
  <c r="A4143" i="4" s="1"/>
  <c r="A4142" i="4" a="1"/>
  <c r="A4142" i="4" s="1"/>
  <c r="A4141" i="4" a="1"/>
  <c r="A4141" i="4" s="1"/>
  <c r="A4140" i="4" a="1"/>
  <c r="A4140" i="4" s="1"/>
  <c r="A4139" i="4" a="1"/>
  <c r="A4139" i="4" s="1"/>
  <c r="A4138" i="4" a="1"/>
  <c r="A4138" i="4" s="1"/>
  <c r="A4137" i="4" a="1"/>
  <c r="A4137" i="4" s="1"/>
  <c r="A4136" i="4" a="1"/>
  <c r="A4136" i="4" s="1"/>
  <c r="A4135" i="4" a="1"/>
  <c r="A4135" i="4" s="1"/>
  <c r="A4134" i="4" a="1"/>
  <c r="A4134" i="4" s="1"/>
  <c r="A4133" i="4" a="1"/>
  <c r="A4133" i="4" s="1"/>
  <c r="A4132" i="4" a="1"/>
  <c r="A4132" i="4" s="1"/>
  <c r="A4131" i="4" a="1"/>
  <c r="A4131" i="4" s="1"/>
  <c r="A4130" i="4" a="1"/>
  <c r="A4130" i="4" s="1"/>
  <c r="A4129" i="4" a="1"/>
  <c r="A4129" i="4" s="1"/>
  <c r="A4128" i="4" a="1"/>
  <c r="A4128" i="4" s="1"/>
  <c r="A4127" i="4" a="1"/>
  <c r="A4127" i="4" s="1"/>
  <c r="A4126" i="4" a="1"/>
  <c r="A4126" i="4" s="1"/>
  <c r="A4125" i="4" a="1"/>
  <c r="A4125" i="4" s="1"/>
  <c r="A4124" i="4" a="1"/>
  <c r="A4124" i="4" s="1"/>
  <c r="A4123" i="4" a="1"/>
  <c r="A4123" i="4" s="1"/>
  <c r="A4122" i="4" a="1"/>
  <c r="A4122" i="4" s="1"/>
  <c r="A4121" i="4" a="1"/>
  <c r="A4121" i="4" s="1"/>
  <c r="A4120" i="4" a="1"/>
  <c r="A4120" i="4" s="1"/>
  <c r="A4119" i="4" a="1"/>
  <c r="A4119" i="4" s="1"/>
  <c r="A4118" i="4" a="1"/>
  <c r="A4118" i="4" s="1"/>
  <c r="A4117" i="4" a="1"/>
  <c r="A4117" i="4" s="1"/>
  <c r="A4116" i="4" a="1"/>
  <c r="A4116" i="4" s="1"/>
  <c r="A4115" i="4" a="1"/>
  <c r="A4115" i="4" s="1"/>
  <c r="A4114" i="4" a="1"/>
  <c r="A4114" i="4" s="1"/>
  <c r="A4113" i="4" a="1"/>
  <c r="A4113" i="4" s="1"/>
  <c r="A4112" i="4" a="1"/>
  <c r="A4112" i="4" s="1"/>
  <c r="A4111" i="4" a="1"/>
  <c r="A4111" i="4" s="1"/>
  <c r="A4110" i="4" a="1"/>
  <c r="A4110" i="4" s="1"/>
  <c r="A4109" i="4" a="1"/>
  <c r="A4109" i="4" s="1"/>
  <c r="A4108" i="4" a="1"/>
  <c r="A4108" i="4" s="1"/>
  <c r="A4107" i="4" a="1"/>
  <c r="A4107" i="4" s="1"/>
  <c r="A4106" i="4" a="1"/>
  <c r="A4106" i="4" s="1"/>
  <c r="A4105" i="4" a="1"/>
  <c r="A4105" i="4" s="1"/>
  <c r="A4104" i="4" a="1"/>
  <c r="A4104" i="4" s="1"/>
  <c r="A4103" i="4" a="1"/>
  <c r="A4103" i="4" s="1"/>
  <c r="A4102" i="4" a="1"/>
  <c r="A4102" i="4" s="1"/>
  <c r="A4101" i="4" a="1"/>
  <c r="A4101" i="4" s="1"/>
  <c r="A4100" i="4" a="1"/>
  <c r="A4100" i="4" s="1"/>
  <c r="A4099" i="4" a="1"/>
  <c r="A4099" i="4" s="1"/>
  <c r="A4098" i="4" a="1"/>
  <c r="A4098" i="4" s="1"/>
  <c r="A4097" i="4" a="1"/>
  <c r="A4097" i="4" s="1"/>
  <c r="A4096" i="4" a="1"/>
  <c r="A4096" i="4" s="1"/>
  <c r="A4095" i="4" a="1"/>
  <c r="A4095" i="4" s="1"/>
  <c r="A4094" i="4" a="1"/>
  <c r="A4094" i="4" s="1"/>
  <c r="A4093" i="4" a="1"/>
  <c r="A4093" i="4" s="1"/>
  <c r="A4092" i="4" a="1"/>
  <c r="A4092" i="4" s="1"/>
  <c r="A4091" i="4" a="1"/>
  <c r="A4091" i="4" s="1"/>
  <c r="A4090" i="4" a="1"/>
  <c r="A4090" i="4" s="1"/>
  <c r="A4089" i="4" a="1"/>
  <c r="A4089" i="4" s="1"/>
  <c r="A4088" i="4" a="1"/>
  <c r="A4088" i="4" s="1"/>
  <c r="A4087" i="4" a="1"/>
  <c r="A4087" i="4" s="1"/>
  <c r="A4086" i="4" a="1"/>
  <c r="A4086" i="4" s="1"/>
  <c r="A4085" i="4" a="1"/>
  <c r="A4085" i="4" s="1"/>
  <c r="A4084" i="4" a="1"/>
  <c r="A4084" i="4" s="1"/>
  <c r="A4083" i="4" a="1"/>
  <c r="A4083" i="4" s="1"/>
  <c r="A4082" i="4" a="1"/>
  <c r="A4082" i="4" s="1"/>
  <c r="A4081" i="4" a="1"/>
  <c r="A4081" i="4" s="1"/>
  <c r="A4080" i="4" a="1"/>
  <c r="A4080" i="4" s="1"/>
  <c r="A4079" i="4" a="1"/>
  <c r="A4079" i="4" s="1"/>
  <c r="A4078" i="4" a="1"/>
  <c r="A4078" i="4" s="1"/>
  <c r="A4077" i="4" a="1"/>
  <c r="A4077" i="4" s="1"/>
  <c r="A4076" i="4" a="1"/>
  <c r="A4076" i="4" s="1"/>
  <c r="A4075" i="4" a="1"/>
  <c r="A4075" i="4" s="1"/>
  <c r="A4074" i="4" a="1"/>
  <c r="A4074" i="4" s="1"/>
  <c r="A4073" i="4" a="1"/>
  <c r="A4073" i="4" s="1"/>
  <c r="A4072" i="4" a="1"/>
  <c r="A4072" i="4" s="1"/>
  <c r="A4071" i="4" a="1"/>
  <c r="A4071" i="4" s="1"/>
  <c r="A4070" i="4" a="1"/>
  <c r="A4070" i="4" s="1"/>
  <c r="A4069" i="4" a="1"/>
  <c r="A4069" i="4" s="1"/>
  <c r="A4068" i="4" a="1"/>
  <c r="A4068" i="4" s="1"/>
  <c r="A4067" i="4" a="1"/>
  <c r="A4067" i="4" s="1"/>
  <c r="A4066" i="4" a="1"/>
  <c r="A4066" i="4" s="1"/>
  <c r="A4065" i="4" a="1"/>
  <c r="A4065" i="4" s="1"/>
  <c r="A4064" i="4" a="1"/>
  <c r="A4064" i="4" s="1"/>
  <c r="A4063" i="4" a="1"/>
  <c r="A4063" i="4" s="1"/>
  <c r="A4062" i="4" a="1"/>
  <c r="A4062" i="4" s="1"/>
  <c r="A4061" i="4" a="1"/>
  <c r="A4061" i="4" s="1"/>
  <c r="A4060" i="4" a="1"/>
  <c r="A4060" i="4" s="1"/>
  <c r="A4059" i="4" a="1"/>
  <c r="A4059" i="4" s="1"/>
  <c r="A4058" i="4" a="1"/>
  <c r="A4058" i="4" s="1"/>
  <c r="A4057" i="4" a="1"/>
  <c r="A4057" i="4" s="1"/>
  <c r="A4056" i="4" a="1"/>
  <c r="A4056" i="4" s="1"/>
  <c r="A4055" i="4" a="1"/>
  <c r="A4055" i="4" s="1"/>
  <c r="A4054" i="4" a="1"/>
  <c r="A4054" i="4" s="1"/>
  <c r="A4053" i="4" a="1"/>
  <c r="A4053" i="4" s="1"/>
  <c r="A4052" i="4" a="1"/>
  <c r="A4052" i="4" s="1"/>
  <c r="A4051" i="4" a="1"/>
  <c r="A4051" i="4" s="1"/>
  <c r="A4050" i="4" a="1"/>
  <c r="A4050" i="4" s="1"/>
  <c r="A4049" i="4" a="1"/>
  <c r="A4049" i="4" s="1"/>
  <c r="A4048" i="4" a="1"/>
  <c r="A4048" i="4" s="1"/>
  <c r="A4047" i="4" a="1"/>
  <c r="A4047" i="4" s="1"/>
  <c r="A4046" i="4" a="1"/>
  <c r="A4046" i="4" s="1"/>
  <c r="A4045" i="4" a="1"/>
  <c r="A4045" i="4" s="1"/>
  <c r="A4044" i="4" a="1"/>
  <c r="A4044" i="4" s="1"/>
  <c r="A4043" i="4" a="1"/>
  <c r="A4043" i="4" s="1"/>
  <c r="A4042" i="4" a="1"/>
  <c r="A4042" i="4" s="1"/>
  <c r="A4041" i="4" a="1"/>
  <c r="A4041" i="4" s="1"/>
  <c r="A4040" i="4" a="1"/>
  <c r="A4040" i="4" s="1"/>
  <c r="A4039" i="4" a="1"/>
  <c r="A4039" i="4" s="1"/>
  <c r="A4038" i="4" a="1"/>
  <c r="A4038" i="4" s="1"/>
  <c r="A4037" i="4" a="1"/>
  <c r="A4037" i="4" s="1"/>
  <c r="A4036" i="4" a="1"/>
  <c r="A4036" i="4" s="1"/>
  <c r="A4035" i="4" a="1"/>
  <c r="A4035" i="4" s="1"/>
  <c r="A4034" i="4" a="1"/>
  <c r="A4034" i="4" s="1"/>
  <c r="A4033" i="4" a="1"/>
  <c r="A4033" i="4" s="1"/>
  <c r="A4032" i="4" a="1"/>
  <c r="A4032" i="4" s="1"/>
  <c r="A4031" i="4" a="1"/>
  <c r="A4031" i="4" s="1"/>
  <c r="A4030" i="4" a="1"/>
  <c r="A4030" i="4" s="1"/>
  <c r="A4029" i="4" a="1"/>
  <c r="A4029" i="4" s="1"/>
  <c r="A4028" i="4" a="1"/>
  <c r="A4028" i="4" s="1"/>
  <c r="A4027" i="4" a="1"/>
  <c r="A4027" i="4" s="1"/>
  <c r="A4026" i="4" a="1"/>
  <c r="A4026" i="4" s="1"/>
  <c r="A4025" i="4" a="1"/>
  <c r="A4025" i="4" s="1"/>
  <c r="A4024" i="4" a="1"/>
  <c r="A4024" i="4" s="1"/>
  <c r="A4023" i="4" a="1"/>
  <c r="A4023" i="4" s="1"/>
  <c r="A4022" i="4" a="1"/>
  <c r="A4022" i="4" s="1"/>
  <c r="A4021" i="4" a="1"/>
  <c r="A4021" i="4" s="1"/>
  <c r="A4020" i="4" a="1"/>
  <c r="A4020" i="4" s="1"/>
  <c r="A4019" i="4" a="1"/>
  <c r="A4019" i="4" s="1"/>
  <c r="A4018" i="4" a="1"/>
  <c r="A4018" i="4" s="1"/>
  <c r="A4017" i="4" a="1"/>
  <c r="A4017" i="4" s="1"/>
  <c r="A4016" i="4" a="1"/>
  <c r="A4016" i="4" s="1"/>
  <c r="A4015" i="4" a="1"/>
  <c r="A4015" i="4" s="1"/>
  <c r="A4014" i="4" a="1"/>
  <c r="A4014" i="4" s="1"/>
  <c r="A4013" i="4" a="1"/>
  <c r="A4013" i="4" s="1"/>
  <c r="A4012" i="4" a="1"/>
  <c r="A4012" i="4" s="1"/>
  <c r="A4011" i="4" a="1"/>
  <c r="A4011" i="4" s="1"/>
  <c r="A4010" i="4" a="1"/>
  <c r="A4010" i="4" s="1"/>
  <c r="A4009" i="4" a="1"/>
  <c r="A4009" i="4" s="1"/>
  <c r="A4008" i="4" a="1"/>
  <c r="A4008" i="4" s="1"/>
  <c r="A4007" i="4" a="1"/>
  <c r="A4007" i="4" s="1"/>
  <c r="A4006" i="4" a="1"/>
  <c r="A4006" i="4" s="1"/>
  <c r="A4005" i="4" a="1"/>
  <c r="A4005" i="4" s="1"/>
  <c r="A4004" i="4" a="1"/>
  <c r="A4004" i="4" s="1"/>
  <c r="A4003" i="4" a="1"/>
  <c r="A4003" i="4" s="1"/>
  <c r="A4002" i="4" a="1"/>
  <c r="A4002" i="4" s="1"/>
  <c r="A4001" i="4" a="1"/>
  <c r="A4001" i="4" s="1"/>
  <c r="A4000" i="4" a="1"/>
  <c r="A4000" i="4" s="1"/>
  <c r="A3999" i="4" a="1"/>
  <c r="A3999" i="4" s="1"/>
  <c r="A3998" i="4" a="1"/>
  <c r="A3998" i="4" s="1"/>
  <c r="A3997" i="4" a="1"/>
  <c r="A3997" i="4" s="1"/>
  <c r="A3996" i="4" a="1"/>
  <c r="A3996" i="4" s="1"/>
  <c r="A3995" i="4" a="1"/>
  <c r="A3995" i="4" s="1"/>
  <c r="A3994" i="4" a="1"/>
  <c r="A3994" i="4" s="1"/>
  <c r="A3993" i="4" a="1"/>
  <c r="A3993" i="4" s="1"/>
  <c r="A3992" i="4" a="1"/>
  <c r="A3992" i="4" s="1"/>
  <c r="A3991" i="4" a="1"/>
  <c r="A3991" i="4" s="1"/>
  <c r="A3990" i="4" a="1"/>
  <c r="A3990" i="4" s="1"/>
  <c r="A3989" i="4" a="1"/>
  <c r="A3989" i="4" s="1"/>
  <c r="A3988" i="4" a="1"/>
  <c r="A3988" i="4" s="1"/>
  <c r="A3987" i="4" a="1"/>
  <c r="A3987" i="4" s="1"/>
  <c r="A3986" i="4" a="1"/>
  <c r="A3986" i="4" s="1"/>
  <c r="A3985" i="4" a="1"/>
  <c r="A3985" i="4" s="1"/>
  <c r="A3984" i="4" a="1"/>
  <c r="A3984" i="4" s="1"/>
  <c r="A3983" i="4" a="1"/>
  <c r="A3983" i="4" s="1"/>
  <c r="A3982" i="4" a="1"/>
  <c r="A3982" i="4" s="1"/>
  <c r="A3981" i="4" a="1"/>
  <c r="A3981" i="4" s="1"/>
  <c r="A3980" i="4" a="1"/>
  <c r="A3980" i="4" s="1"/>
  <c r="A3979" i="4" a="1"/>
  <c r="A3979" i="4" s="1"/>
  <c r="A3978" i="4" a="1"/>
  <c r="A3978" i="4" s="1"/>
  <c r="A3977" i="4" a="1"/>
  <c r="A3977" i="4" s="1"/>
  <c r="A3976" i="4" a="1"/>
  <c r="A3976" i="4" s="1"/>
  <c r="A3975" i="4" a="1"/>
  <c r="A3975" i="4" s="1"/>
  <c r="A3974" i="4" a="1"/>
  <c r="A3974" i="4" s="1"/>
  <c r="A3973" i="4" a="1"/>
  <c r="A3973" i="4" s="1"/>
  <c r="A3972" i="4" a="1"/>
  <c r="A3972" i="4" s="1"/>
  <c r="A3971" i="4" a="1"/>
  <c r="A3971" i="4" s="1"/>
  <c r="A3970" i="4" a="1"/>
  <c r="A3970" i="4" s="1"/>
  <c r="A3969" i="4" a="1"/>
  <c r="A3969" i="4" s="1"/>
  <c r="A3968" i="4" a="1"/>
  <c r="A3968" i="4" s="1"/>
  <c r="A3967" i="4" a="1"/>
  <c r="A3967" i="4" s="1"/>
  <c r="A3966" i="4" a="1"/>
  <c r="A3966" i="4" s="1"/>
  <c r="A3965" i="4" a="1"/>
  <c r="A3965" i="4" s="1"/>
  <c r="A3964" i="4" a="1"/>
  <c r="A3964" i="4" s="1"/>
  <c r="A3963" i="4" a="1"/>
  <c r="A3963" i="4" s="1"/>
  <c r="A3962" i="4" a="1"/>
  <c r="A3962" i="4" s="1"/>
  <c r="A3961" i="4" a="1"/>
  <c r="A3961" i="4" s="1"/>
  <c r="A3960" i="4" a="1"/>
  <c r="A3960" i="4" s="1"/>
  <c r="A3959" i="4" a="1"/>
  <c r="A3959" i="4" s="1"/>
  <c r="A3958" i="4" a="1"/>
  <c r="A3958" i="4" s="1"/>
  <c r="A3957" i="4" a="1"/>
  <c r="A3957" i="4" s="1"/>
  <c r="A3956" i="4" a="1"/>
  <c r="A3956" i="4" s="1"/>
  <c r="A3955" i="4" a="1"/>
  <c r="A3955" i="4" s="1"/>
  <c r="A3954" i="4" a="1"/>
  <c r="A3954" i="4" s="1"/>
  <c r="A3953" i="4" a="1"/>
  <c r="A3953" i="4" s="1"/>
  <c r="A3952" i="4" a="1"/>
  <c r="A3952" i="4" s="1"/>
  <c r="A3951" i="4" a="1"/>
  <c r="A3951" i="4" s="1"/>
  <c r="A3950" i="4" a="1"/>
  <c r="A3950" i="4" s="1"/>
  <c r="A3949" i="4" a="1"/>
  <c r="A3949" i="4" s="1"/>
  <c r="A3948" i="4" a="1"/>
  <c r="A3948" i="4" s="1"/>
  <c r="A3947" i="4" a="1"/>
  <c r="A3947" i="4" s="1"/>
  <c r="A3946" i="4" a="1"/>
  <c r="A3946" i="4" s="1"/>
  <c r="A3945" i="4" a="1"/>
  <c r="A3945" i="4" s="1"/>
  <c r="A3944" i="4" a="1"/>
  <c r="A3944" i="4" s="1"/>
  <c r="A3943" i="4" a="1"/>
  <c r="A3943" i="4" s="1"/>
  <c r="A3942" i="4" a="1"/>
  <c r="A3942" i="4" s="1"/>
  <c r="A3941" i="4" a="1"/>
  <c r="A3941" i="4" s="1"/>
  <c r="A3940" i="4" a="1"/>
  <c r="A3940" i="4" s="1"/>
  <c r="A3939" i="4" a="1"/>
  <c r="A3939" i="4" s="1"/>
  <c r="A3938" i="4" a="1"/>
  <c r="A3938" i="4" s="1"/>
  <c r="A3937" i="4" a="1"/>
  <c r="A3937" i="4" s="1"/>
  <c r="A3936" i="4" a="1"/>
  <c r="A3936" i="4" s="1"/>
  <c r="A3935" i="4" a="1"/>
  <c r="A3935" i="4" s="1"/>
  <c r="A3934" i="4" a="1"/>
  <c r="A3934" i="4" s="1"/>
  <c r="A3933" i="4" a="1"/>
  <c r="A3933" i="4" s="1"/>
  <c r="A3932" i="4" a="1"/>
  <c r="A3932" i="4" s="1"/>
  <c r="A3931" i="4" a="1"/>
  <c r="A3931" i="4" s="1"/>
  <c r="A3930" i="4" a="1"/>
  <c r="A3930" i="4" s="1"/>
  <c r="A3929" i="4" a="1"/>
  <c r="A3929" i="4" s="1"/>
  <c r="A3928" i="4" a="1"/>
  <c r="A3928" i="4" s="1"/>
  <c r="A3927" i="4" a="1"/>
  <c r="A3927" i="4" s="1"/>
  <c r="A3926" i="4" a="1"/>
  <c r="A3926" i="4" s="1"/>
  <c r="A3925" i="4" a="1"/>
  <c r="A3925" i="4" s="1"/>
  <c r="A3924" i="4" a="1"/>
  <c r="A3924" i="4" s="1"/>
  <c r="A3923" i="4" a="1"/>
  <c r="A3923" i="4" s="1"/>
  <c r="A3922" i="4" a="1"/>
  <c r="A3922" i="4" s="1"/>
  <c r="A3921" i="4" a="1"/>
  <c r="A3921" i="4" s="1"/>
  <c r="A3920" i="4" a="1"/>
  <c r="A3920" i="4" s="1"/>
  <c r="A3919" i="4" a="1"/>
  <c r="A3919" i="4" s="1"/>
  <c r="A3918" i="4" a="1"/>
  <c r="A3918" i="4" s="1"/>
  <c r="A3917" i="4" a="1"/>
  <c r="A3917" i="4" s="1"/>
  <c r="A3916" i="4" a="1"/>
  <c r="A3916" i="4" s="1"/>
  <c r="A3915" i="4" a="1"/>
  <c r="A3915" i="4" s="1"/>
  <c r="A3914" i="4" a="1"/>
  <c r="A3914" i="4" s="1"/>
  <c r="A3913" i="4" a="1"/>
  <c r="A3913" i="4" s="1"/>
  <c r="A3912" i="4" a="1"/>
  <c r="A3912" i="4" s="1"/>
  <c r="A3911" i="4" a="1"/>
  <c r="A3911" i="4" s="1"/>
  <c r="A3910" i="4" a="1"/>
  <c r="A3910" i="4" s="1"/>
  <c r="A3909" i="4" a="1"/>
  <c r="A3909" i="4" s="1"/>
  <c r="A3908" i="4" a="1"/>
  <c r="A3908" i="4" s="1"/>
  <c r="A3907" i="4" a="1"/>
  <c r="A3907" i="4" s="1"/>
  <c r="A3906" i="4" a="1"/>
  <c r="A3906" i="4" s="1"/>
  <c r="A3905" i="4" a="1"/>
  <c r="A3905" i="4" s="1"/>
  <c r="A3904" i="4" a="1"/>
  <c r="A3904" i="4" s="1"/>
  <c r="A3903" i="4" a="1"/>
  <c r="A3903" i="4" s="1"/>
  <c r="A3902" i="4" a="1"/>
  <c r="A3902" i="4" s="1"/>
  <c r="A3901" i="4" a="1"/>
  <c r="A3901" i="4" s="1"/>
  <c r="A3900" i="4" a="1"/>
  <c r="A3900" i="4" s="1"/>
  <c r="A3899" i="4" a="1"/>
  <c r="A3899" i="4" s="1"/>
  <c r="A3898" i="4" a="1"/>
  <c r="A3898" i="4" s="1"/>
  <c r="A3897" i="4" a="1"/>
  <c r="A3897" i="4" s="1"/>
  <c r="A3896" i="4" a="1"/>
  <c r="A3896" i="4" s="1"/>
  <c r="A3895" i="4" a="1"/>
  <c r="A3895" i="4" s="1"/>
  <c r="A3894" i="4" a="1"/>
  <c r="A3894" i="4" s="1"/>
  <c r="A3893" i="4" a="1"/>
  <c r="A3893" i="4" s="1"/>
  <c r="A3892" i="4" a="1"/>
  <c r="A3892" i="4" s="1"/>
  <c r="A3891" i="4" a="1"/>
  <c r="A3891" i="4" s="1"/>
  <c r="A3890" i="4" a="1"/>
  <c r="A3890" i="4" s="1"/>
  <c r="A3889" i="4" a="1"/>
  <c r="A3889" i="4" s="1"/>
  <c r="A3888" i="4" a="1"/>
  <c r="A3888" i="4" s="1"/>
  <c r="A3887" i="4" a="1"/>
  <c r="A3887" i="4" s="1"/>
  <c r="A3886" i="4" a="1"/>
  <c r="A3886" i="4" s="1"/>
  <c r="A3885" i="4" a="1"/>
  <c r="A3885" i="4" s="1"/>
  <c r="A3884" i="4" a="1"/>
  <c r="A3884" i="4" s="1"/>
  <c r="A3883" i="4" a="1"/>
  <c r="A3883" i="4" s="1"/>
  <c r="A3882" i="4" a="1"/>
  <c r="A3882" i="4" s="1"/>
  <c r="A3881" i="4" a="1"/>
  <c r="A3881" i="4" s="1"/>
  <c r="A3880" i="4" a="1"/>
  <c r="A3880" i="4" s="1"/>
  <c r="A3879" i="4" a="1"/>
  <c r="A3879" i="4" s="1"/>
  <c r="A3878" i="4" a="1"/>
  <c r="A3878" i="4" s="1"/>
  <c r="A3877" i="4" a="1"/>
  <c r="A3877" i="4" s="1"/>
  <c r="A3876" i="4" a="1"/>
  <c r="A3876" i="4" s="1"/>
  <c r="A3875" i="4" a="1"/>
  <c r="A3875" i="4" s="1"/>
  <c r="A3874" i="4" a="1"/>
  <c r="A3874" i="4" s="1"/>
  <c r="A3873" i="4" a="1"/>
  <c r="A3873" i="4" s="1"/>
  <c r="A3872" i="4" a="1"/>
  <c r="A3872" i="4" s="1"/>
  <c r="A3871" i="4" a="1"/>
  <c r="A3871" i="4" s="1"/>
  <c r="A3870" i="4" a="1"/>
  <c r="A3870" i="4" s="1"/>
  <c r="A3869" i="4" a="1"/>
  <c r="A3869" i="4" s="1"/>
  <c r="A3868" i="4" a="1"/>
  <c r="A3868" i="4" s="1"/>
  <c r="A3867" i="4" a="1"/>
  <c r="A3867" i="4" s="1"/>
  <c r="A3866" i="4" a="1"/>
  <c r="A3866" i="4" s="1"/>
  <c r="A3865" i="4" a="1"/>
  <c r="A3865" i="4" s="1"/>
  <c r="A3864" i="4" a="1"/>
  <c r="A3864" i="4" s="1"/>
  <c r="A3863" i="4" a="1"/>
  <c r="A3863" i="4" s="1"/>
  <c r="A3862" i="4" a="1"/>
  <c r="A3862" i="4" s="1"/>
  <c r="A3861" i="4" a="1"/>
  <c r="A3861" i="4" s="1"/>
  <c r="A3860" i="4" a="1"/>
  <c r="A3860" i="4" s="1"/>
  <c r="A3859" i="4" a="1"/>
  <c r="A3859" i="4" s="1"/>
  <c r="A3858" i="4" a="1"/>
  <c r="A3858" i="4" s="1"/>
  <c r="A3857" i="4" a="1"/>
  <c r="A3857" i="4" s="1"/>
  <c r="A3856" i="4" a="1"/>
  <c r="A3856" i="4" s="1"/>
  <c r="A3855" i="4" a="1"/>
  <c r="A3855" i="4" s="1"/>
  <c r="A3854" i="4" a="1"/>
  <c r="A3854" i="4" s="1"/>
  <c r="A3853" i="4" a="1"/>
  <c r="A3853" i="4" s="1"/>
  <c r="A3852" i="4" a="1"/>
  <c r="A3852" i="4" s="1"/>
  <c r="A3851" i="4" a="1"/>
  <c r="A3851" i="4" s="1"/>
  <c r="A3850" i="4" a="1"/>
  <c r="A3850" i="4" s="1"/>
  <c r="A3849" i="4" a="1"/>
  <c r="A3849" i="4" s="1"/>
  <c r="A3848" i="4" a="1"/>
  <c r="A3848" i="4" s="1"/>
  <c r="A3847" i="4" a="1"/>
  <c r="A3847" i="4" s="1"/>
  <c r="A3846" i="4" a="1"/>
  <c r="A3846" i="4" s="1"/>
  <c r="A3845" i="4" a="1"/>
  <c r="A3845" i="4" s="1"/>
  <c r="A3844" i="4" a="1"/>
  <c r="A3844" i="4" s="1"/>
  <c r="A3843" i="4" a="1"/>
  <c r="A3843" i="4" s="1"/>
  <c r="A3842" i="4" a="1"/>
  <c r="A3842" i="4" s="1"/>
  <c r="A3841" i="4" a="1"/>
  <c r="A3841" i="4" s="1"/>
  <c r="A3840" i="4" a="1"/>
  <c r="A3840" i="4" s="1"/>
  <c r="A3839" i="4" a="1"/>
  <c r="A3839" i="4" s="1"/>
  <c r="A3838" i="4" a="1"/>
  <c r="A3838" i="4" s="1"/>
  <c r="A3837" i="4" a="1"/>
  <c r="A3837" i="4" s="1"/>
  <c r="A3836" i="4" a="1"/>
  <c r="A3836" i="4" s="1"/>
  <c r="A3835" i="4" a="1"/>
  <c r="A3835" i="4" s="1"/>
  <c r="A3834" i="4" a="1"/>
  <c r="A3834" i="4" s="1"/>
  <c r="A3833" i="4" a="1"/>
  <c r="A3833" i="4" s="1"/>
  <c r="A3832" i="4" a="1"/>
  <c r="A3832" i="4" s="1"/>
  <c r="A3831" i="4" a="1"/>
  <c r="A3831" i="4" s="1"/>
  <c r="A3830" i="4" a="1"/>
  <c r="A3830" i="4" s="1"/>
  <c r="A3829" i="4" a="1"/>
  <c r="A3829" i="4" s="1"/>
  <c r="A3828" i="4" a="1"/>
  <c r="A3828" i="4" s="1"/>
  <c r="A3827" i="4" a="1"/>
  <c r="A3827" i="4" s="1"/>
  <c r="A3826" i="4" a="1"/>
  <c r="A3826" i="4" s="1"/>
  <c r="A3825" i="4" a="1"/>
  <c r="A3825" i="4" s="1"/>
  <c r="A3824" i="4" a="1"/>
  <c r="A3824" i="4" s="1"/>
  <c r="A3823" i="4" a="1"/>
  <c r="A3823" i="4" s="1"/>
  <c r="A3822" i="4" a="1"/>
  <c r="A3822" i="4" s="1"/>
  <c r="A3821" i="4" a="1"/>
  <c r="A3821" i="4" s="1"/>
  <c r="A3820" i="4" a="1"/>
  <c r="A3820" i="4" s="1"/>
  <c r="A3819" i="4" a="1"/>
  <c r="A3819" i="4" s="1"/>
  <c r="A3818" i="4" a="1"/>
  <c r="A3818" i="4" s="1"/>
  <c r="A3817" i="4" a="1"/>
  <c r="A3817" i="4" s="1"/>
  <c r="A3816" i="4" a="1"/>
  <c r="A3816" i="4" s="1"/>
  <c r="A3815" i="4" a="1"/>
  <c r="A3815" i="4" s="1"/>
  <c r="A3814" i="4" a="1"/>
  <c r="A3814" i="4" s="1"/>
  <c r="A3813" i="4" a="1"/>
  <c r="A3813" i="4" s="1"/>
  <c r="A3812" i="4" a="1"/>
  <c r="A3812" i="4" s="1"/>
  <c r="A3811" i="4" a="1"/>
  <c r="A3811" i="4" s="1"/>
  <c r="A3810" i="4" a="1"/>
  <c r="A3810" i="4" s="1"/>
  <c r="A3809" i="4" a="1"/>
  <c r="A3809" i="4" s="1"/>
  <c r="A3808" i="4" a="1"/>
  <c r="A3808" i="4" s="1"/>
  <c r="A3807" i="4" a="1"/>
  <c r="A3807" i="4" s="1"/>
  <c r="A3806" i="4" a="1"/>
  <c r="A3806" i="4" s="1"/>
  <c r="A3805" i="4" a="1"/>
  <c r="A3805" i="4" s="1"/>
  <c r="A3804" i="4" a="1"/>
  <c r="A3804" i="4" s="1"/>
  <c r="A3803" i="4" a="1"/>
  <c r="A3803" i="4" s="1"/>
  <c r="A3802" i="4" a="1"/>
  <c r="A3802" i="4" s="1"/>
  <c r="A3801" i="4" a="1"/>
  <c r="A3801" i="4" s="1"/>
  <c r="A3800" i="4" a="1"/>
  <c r="A3800" i="4" s="1"/>
  <c r="A3799" i="4" a="1"/>
  <c r="A3799" i="4" s="1"/>
  <c r="A3798" i="4" a="1"/>
  <c r="A3798" i="4" s="1"/>
  <c r="A3797" i="4" a="1"/>
  <c r="A3797" i="4" s="1"/>
  <c r="A3796" i="4" a="1"/>
  <c r="A3796" i="4" s="1"/>
  <c r="A3795" i="4" a="1"/>
  <c r="A3795" i="4" s="1"/>
  <c r="A3794" i="4" a="1"/>
  <c r="A3794" i="4" s="1"/>
  <c r="A3793" i="4" a="1"/>
  <c r="A3793" i="4" s="1"/>
  <c r="A3792" i="4" a="1"/>
  <c r="A3792" i="4" s="1"/>
  <c r="A3791" i="4" a="1"/>
  <c r="A3791" i="4" s="1"/>
  <c r="A3790" i="4" a="1"/>
  <c r="A3790" i="4" s="1"/>
  <c r="A3789" i="4" a="1"/>
  <c r="A3789" i="4" s="1"/>
  <c r="A3788" i="4" a="1"/>
  <c r="A3788" i="4" s="1"/>
  <c r="A3787" i="4" a="1"/>
  <c r="A3787" i="4" s="1"/>
  <c r="A3786" i="4" a="1"/>
  <c r="A3786" i="4" s="1"/>
  <c r="A3785" i="4" a="1"/>
  <c r="A3785" i="4" s="1"/>
  <c r="A3784" i="4" a="1"/>
  <c r="A3784" i="4" s="1"/>
  <c r="A3783" i="4" a="1"/>
  <c r="A3783" i="4" s="1"/>
  <c r="A3782" i="4" a="1"/>
  <c r="A3782" i="4" s="1"/>
  <c r="A3781" i="4" a="1"/>
  <c r="A3781" i="4" s="1"/>
  <c r="A3780" i="4" a="1"/>
  <c r="A3780" i="4" s="1"/>
  <c r="A3779" i="4" a="1"/>
  <c r="A3779" i="4" s="1"/>
  <c r="A3778" i="4" a="1"/>
  <c r="A3778" i="4" s="1"/>
  <c r="A3777" i="4" a="1"/>
  <c r="A3777" i="4" s="1"/>
  <c r="A3776" i="4" a="1"/>
  <c r="A3776" i="4" s="1"/>
  <c r="A3775" i="4" a="1"/>
  <c r="A3775" i="4" s="1"/>
  <c r="A3774" i="4" a="1"/>
  <c r="A3774" i="4" s="1"/>
  <c r="A3773" i="4" a="1"/>
  <c r="A3773" i="4" s="1"/>
  <c r="A3772" i="4" a="1"/>
  <c r="A3772" i="4" s="1"/>
  <c r="A3771" i="4" a="1"/>
  <c r="A3771" i="4" s="1"/>
  <c r="A3770" i="4" a="1"/>
  <c r="A3770" i="4" s="1"/>
  <c r="A3769" i="4" a="1"/>
  <c r="A3769" i="4" s="1"/>
  <c r="A3768" i="4" a="1"/>
  <c r="A3768" i="4" s="1"/>
  <c r="A3767" i="4" a="1"/>
  <c r="A3767" i="4" s="1"/>
  <c r="A3766" i="4" a="1"/>
  <c r="A3766" i="4" s="1"/>
  <c r="A3765" i="4" a="1"/>
  <c r="A3765" i="4" s="1"/>
  <c r="A3764" i="4" a="1"/>
  <c r="A3764" i="4" s="1"/>
  <c r="A3763" i="4" a="1"/>
  <c r="A3763" i="4" s="1"/>
  <c r="A3762" i="4" a="1"/>
  <c r="A3762" i="4" s="1"/>
  <c r="A3761" i="4" a="1"/>
  <c r="A3761" i="4" s="1"/>
  <c r="A3760" i="4" a="1"/>
  <c r="A3760" i="4" s="1"/>
  <c r="A3759" i="4" a="1"/>
  <c r="A3759" i="4" s="1"/>
  <c r="A3758" i="4" a="1"/>
  <c r="A3758" i="4" s="1"/>
  <c r="A3757" i="4" a="1"/>
  <c r="A3757" i="4" s="1"/>
  <c r="A3756" i="4" a="1"/>
  <c r="A3756" i="4" s="1"/>
  <c r="A3755" i="4" a="1"/>
  <c r="A3755" i="4" s="1"/>
  <c r="A3754" i="4" a="1"/>
  <c r="A3754" i="4" s="1"/>
  <c r="A3753" i="4" a="1"/>
  <c r="A3753" i="4" s="1"/>
  <c r="A3752" i="4" a="1"/>
  <c r="A3752" i="4" s="1"/>
  <c r="A3751" i="4" a="1"/>
  <c r="A3751" i="4" s="1"/>
  <c r="A3750" i="4" a="1"/>
  <c r="A3750" i="4" s="1"/>
  <c r="A3749" i="4" a="1"/>
  <c r="A3749" i="4" s="1"/>
  <c r="A3748" i="4" a="1"/>
  <c r="A3748" i="4" s="1"/>
  <c r="A3747" i="4" a="1"/>
  <c r="A3747" i="4" s="1"/>
  <c r="A3746" i="4" a="1"/>
  <c r="A3746" i="4" s="1"/>
  <c r="A3745" i="4" a="1"/>
  <c r="A3745" i="4" s="1"/>
  <c r="A3744" i="4" a="1"/>
  <c r="A3744" i="4" s="1"/>
  <c r="A3743" i="4" a="1"/>
  <c r="A3743" i="4" s="1"/>
  <c r="A3742" i="4" a="1"/>
  <c r="A3742" i="4" s="1"/>
  <c r="A3741" i="4" a="1"/>
  <c r="A3741" i="4" s="1"/>
  <c r="A3740" i="4" a="1"/>
  <c r="A3740" i="4" s="1"/>
  <c r="A3739" i="4" a="1"/>
  <c r="A3739" i="4" s="1"/>
  <c r="A3738" i="4" a="1"/>
  <c r="A3738" i="4" s="1"/>
  <c r="A3737" i="4" a="1"/>
  <c r="A3737" i="4" s="1"/>
  <c r="A3736" i="4" a="1"/>
  <c r="A3736" i="4" s="1"/>
  <c r="A3735" i="4" a="1"/>
  <c r="A3735" i="4" s="1"/>
  <c r="A3734" i="4" a="1"/>
  <c r="A3734" i="4" s="1"/>
  <c r="A3733" i="4" a="1"/>
  <c r="A3733" i="4" s="1"/>
  <c r="A3732" i="4" a="1"/>
  <c r="A3732" i="4" s="1"/>
  <c r="A3731" i="4" a="1"/>
  <c r="A3731" i="4" s="1"/>
  <c r="A3730" i="4" a="1"/>
  <c r="A3730" i="4" s="1"/>
  <c r="A3729" i="4" a="1"/>
  <c r="A3729" i="4" s="1"/>
  <c r="A3728" i="4" a="1"/>
  <c r="A3728" i="4" s="1"/>
  <c r="A3727" i="4" a="1"/>
  <c r="A3727" i="4" s="1"/>
  <c r="A3726" i="4" a="1"/>
  <c r="A3726" i="4" s="1"/>
  <c r="A3725" i="4" a="1"/>
  <c r="A3725" i="4" s="1"/>
  <c r="A3724" i="4" a="1"/>
  <c r="A3724" i="4" s="1"/>
  <c r="A3723" i="4" a="1"/>
  <c r="A3723" i="4" s="1"/>
  <c r="A3722" i="4" a="1"/>
  <c r="A3722" i="4" s="1"/>
  <c r="A3721" i="4" a="1"/>
  <c r="A3721" i="4" s="1"/>
  <c r="A3720" i="4" a="1"/>
  <c r="A3720" i="4" s="1"/>
  <c r="A3719" i="4" a="1"/>
  <c r="A3719" i="4" s="1"/>
  <c r="A3718" i="4" a="1"/>
  <c r="A3718" i="4" s="1"/>
  <c r="A3717" i="4" a="1"/>
  <c r="A3717" i="4" s="1"/>
  <c r="A3716" i="4" a="1"/>
  <c r="A3716" i="4" s="1"/>
  <c r="A3715" i="4" a="1"/>
  <c r="A3715" i="4" s="1"/>
  <c r="A3714" i="4" a="1"/>
  <c r="A3714" i="4" s="1"/>
  <c r="A3713" i="4" a="1"/>
  <c r="A3713" i="4" s="1"/>
  <c r="A3712" i="4" a="1"/>
  <c r="A3712" i="4" s="1"/>
  <c r="A3711" i="4" a="1"/>
  <c r="A3711" i="4" s="1"/>
  <c r="A3710" i="4" a="1"/>
  <c r="A3710" i="4" s="1"/>
  <c r="A3709" i="4" a="1"/>
  <c r="A3709" i="4" s="1"/>
  <c r="A3708" i="4" a="1"/>
  <c r="A3708" i="4" s="1"/>
  <c r="A3707" i="4" a="1"/>
  <c r="A3707" i="4" s="1"/>
  <c r="A3706" i="4" a="1"/>
  <c r="A3706" i="4" s="1"/>
  <c r="A3705" i="4" a="1"/>
  <c r="A3705" i="4" s="1"/>
  <c r="A3704" i="4" a="1"/>
  <c r="A3704" i="4" s="1"/>
  <c r="A3703" i="4" a="1"/>
  <c r="A3703" i="4" s="1"/>
  <c r="A3702" i="4" a="1"/>
  <c r="A3702" i="4" s="1"/>
  <c r="A3701" i="4" a="1"/>
  <c r="A3701" i="4" s="1"/>
  <c r="A3700" i="4" a="1"/>
  <c r="A3700" i="4" s="1"/>
  <c r="A3699" i="4" a="1"/>
  <c r="A3699" i="4" s="1"/>
  <c r="A3698" i="4" a="1"/>
  <c r="A3698" i="4" s="1"/>
  <c r="A3697" i="4" a="1"/>
  <c r="A3697" i="4" s="1"/>
  <c r="A3696" i="4" a="1"/>
  <c r="A3696" i="4" s="1"/>
  <c r="A3695" i="4" a="1"/>
  <c r="A3695" i="4" s="1"/>
  <c r="A3694" i="4" a="1"/>
  <c r="A3694" i="4" s="1"/>
  <c r="A3693" i="4" a="1"/>
  <c r="A3693" i="4" s="1"/>
  <c r="A3692" i="4" a="1"/>
  <c r="A3692" i="4" s="1"/>
  <c r="A3691" i="4" a="1"/>
  <c r="A3691" i="4" s="1"/>
  <c r="A3690" i="4" a="1"/>
  <c r="A3690" i="4" s="1"/>
  <c r="A3689" i="4" a="1"/>
  <c r="A3689" i="4" s="1"/>
  <c r="A3688" i="4" a="1"/>
  <c r="A3688" i="4" s="1"/>
  <c r="A3687" i="4" a="1"/>
  <c r="A3687" i="4" s="1"/>
  <c r="A3686" i="4" a="1"/>
  <c r="A3686" i="4" s="1"/>
  <c r="A3685" i="4" a="1"/>
  <c r="A3685" i="4" s="1"/>
  <c r="A3684" i="4" a="1"/>
  <c r="A3684" i="4" s="1"/>
  <c r="A3683" i="4" a="1"/>
  <c r="A3683" i="4" s="1"/>
  <c r="A3682" i="4" a="1"/>
  <c r="A3682" i="4" s="1"/>
  <c r="A3681" i="4" a="1"/>
  <c r="A3681" i="4" s="1"/>
  <c r="A3680" i="4" a="1"/>
  <c r="A3680" i="4" s="1"/>
  <c r="A3679" i="4" a="1"/>
  <c r="A3679" i="4" s="1"/>
  <c r="A3678" i="4" a="1"/>
  <c r="A3678" i="4" s="1"/>
  <c r="A3677" i="4" a="1"/>
  <c r="A3677" i="4" s="1"/>
  <c r="A3676" i="4" a="1"/>
  <c r="A3676" i="4" s="1"/>
  <c r="A3675" i="4" a="1"/>
  <c r="A3675" i="4" s="1"/>
  <c r="A3674" i="4" a="1"/>
  <c r="A3674" i="4" s="1"/>
  <c r="A3673" i="4" a="1"/>
  <c r="A3673" i="4" s="1"/>
  <c r="A3672" i="4" a="1"/>
  <c r="A3672" i="4" s="1"/>
  <c r="A3671" i="4" a="1"/>
  <c r="A3671" i="4" s="1"/>
  <c r="A3670" i="4" a="1"/>
  <c r="A3670" i="4" s="1"/>
  <c r="A3669" i="4" a="1"/>
  <c r="A3669" i="4" s="1"/>
  <c r="A3668" i="4" a="1"/>
  <c r="A3668" i="4" s="1"/>
  <c r="A3667" i="4" a="1"/>
  <c r="A3667" i="4" s="1"/>
  <c r="A3666" i="4" a="1"/>
  <c r="A3666" i="4" s="1"/>
  <c r="A3665" i="4" a="1"/>
  <c r="A3665" i="4" s="1"/>
  <c r="A3664" i="4" a="1"/>
  <c r="A3664" i="4" s="1"/>
  <c r="A3663" i="4" a="1"/>
  <c r="A3663" i="4" s="1"/>
  <c r="A3662" i="4" a="1"/>
  <c r="A3662" i="4" s="1"/>
  <c r="A3661" i="4" a="1"/>
  <c r="A3661" i="4" s="1"/>
  <c r="A3660" i="4" a="1"/>
  <c r="A3660" i="4" s="1"/>
  <c r="A3659" i="4" a="1"/>
  <c r="A3659" i="4" s="1"/>
  <c r="A3658" i="4" a="1"/>
  <c r="A3658" i="4" s="1"/>
  <c r="A3657" i="4" a="1"/>
  <c r="A3657" i="4" s="1"/>
  <c r="A3656" i="4" a="1"/>
  <c r="A3656" i="4" s="1"/>
  <c r="A3655" i="4" a="1"/>
  <c r="A3655" i="4" s="1"/>
  <c r="A3654" i="4" a="1"/>
  <c r="A3654" i="4" s="1"/>
  <c r="A3653" i="4" a="1"/>
  <c r="A3653" i="4" s="1"/>
  <c r="A3652" i="4" a="1"/>
  <c r="A3652" i="4" s="1"/>
  <c r="A3651" i="4" a="1"/>
  <c r="A3651" i="4" s="1"/>
  <c r="A3650" i="4" a="1"/>
  <c r="A3650" i="4" s="1"/>
  <c r="A3649" i="4" a="1"/>
  <c r="A3649" i="4" s="1"/>
  <c r="A3648" i="4" a="1"/>
  <c r="A3648" i="4" s="1"/>
  <c r="A3647" i="4" a="1"/>
  <c r="A3647" i="4" s="1"/>
  <c r="A3646" i="4" a="1"/>
  <c r="A3646" i="4" s="1"/>
  <c r="A3645" i="4" a="1"/>
  <c r="A3645" i="4" s="1"/>
  <c r="A3644" i="4" a="1"/>
  <c r="A3644" i="4" s="1"/>
  <c r="A3643" i="4" a="1"/>
  <c r="A3643" i="4" s="1"/>
  <c r="A3642" i="4" a="1"/>
  <c r="A3642" i="4" s="1"/>
  <c r="A3641" i="4" a="1"/>
  <c r="A3641" i="4" s="1"/>
  <c r="A3640" i="4" a="1"/>
  <c r="A3640" i="4" s="1"/>
  <c r="A3639" i="4" a="1"/>
  <c r="A3639" i="4" s="1"/>
  <c r="A3638" i="4" a="1"/>
  <c r="A3638" i="4" s="1"/>
  <c r="A3637" i="4" a="1"/>
  <c r="A3637" i="4" s="1"/>
  <c r="A3636" i="4" a="1"/>
  <c r="A3636" i="4" s="1"/>
  <c r="A3635" i="4" a="1"/>
  <c r="A3635" i="4" s="1"/>
  <c r="A3634" i="4" a="1"/>
  <c r="A3634" i="4" s="1"/>
  <c r="A3633" i="4" a="1"/>
  <c r="A3633" i="4" s="1"/>
  <c r="A3632" i="4" a="1"/>
  <c r="A3632" i="4" s="1"/>
  <c r="A3631" i="4" a="1"/>
  <c r="A3631" i="4" s="1"/>
  <c r="A3630" i="4" a="1"/>
  <c r="A3630" i="4" s="1"/>
  <c r="A3629" i="4" a="1"/>
  <c r="A3629" i="4" s="1"/>
  <c r="A3628" i="4" a="1"/>
  <c r="A3628" i="4" s="1"/>
  <c r="A3627" i="4" a="1"/>
  <c r="A3627" i="4" s="1"/>
  <c r="A3626" i="4" a="1"/>
  <c r="A3626" i="4" s="1"/>
  <c r="A3625" i="4" a="1"/>
  <c r="A3625" i="4" s="1"/>
  <c r="A3624" i="4" a="1"/>
  <c r="A3624" i="4" s="1"/>
  <c r="A3623" i="4" a="1"/>
  <c r="A3623" i="4" s="1"/>
  <c r="A3622" i="4" a="1"/>
  <c r="A3622" i="4" s="1"/>
  <c r="A3621" i="4" a="1"/>
  <c r="A3621" i="4" s="1"/>
  <c r="A3620" i="4" a="1"/>
  <c r="A3620" i="4" s="1"/>
  <c r="A3619" i="4" a="1"/>
  <c r="A3619" i="4" s="1"/>
  <c r="A3618" i="4" a="1"/>
  <c r="A3618" i="4" s="1"/>
  <c r="A3617" i="4" a="1"/>
  <c r="A3617" i="4" s="1"/>
  <c r="A3616" i="4" a="1"/>
  <c r="A3616" i="4" s="1"/>
  <c r="A3615" i="4" a="1"/>
  <c r="A3615" i="4" s="1"/>
  <c r="A3614" i="4" a="1"/>
  <c r="A3614" i="4" s="1"/>
  <c r="A3613" i="4" a="1"/>
  <c r="A3613" i="4" s="1"/>
  <c r="A3612" i="4" a="1"/>
  <c r="A3612" i="4" s="1"/>
  <c r="A3611" i="4" a="1"/>
  <c r="A3611" i="4" s="1"/>
  <c r="A3610" i="4" a="1"/>
  <c r="A3610" i="4" s="1"/>
  <c r="A3609" i="4" a="1"/>
  <c r="A3609" i="4" s="1"/>
  <c r="A3608" i="4" a="1"/>
  <c r="A3608" i="4" s="1"/>
  <c r="A3607" i="4" a="1"/>
  <c r="A3607" i="4" s="1"/>
  <c r="A3606" i="4" a="1"/>
  <c r="A3606" i="4" s="1"/>
  <c r="A3605" i="4" a="1"/>
  <c r="A3605" i="4" s="1"/>
  <c r="A3604" i="4" a="1"/>
  <c r="A3604" i="4" s="1"/>
  <c r="A3603" i="4" a="1"/>
  <c r="A3603" i="4" s="1"/>
  <c r="A3602" i="4" a="1"/>
  <c r="A3602" i="4" s="1"/>
  <c r="A3601" i="4" a="1"/>
  <c r="A3601" i="4" s="1"/>
  <c r="A3600" i="4" a="1"/>
  <c r="A3600" i="4" s="1"/>
  <c r="A3599" i="4" a="1"/>
  <c r="A3599" i="4" s="1"/>
  <c r="A3598" i="4" a="1"/>
  <c r="A3598" i="4" s="1"/>
  <c r="A3597" i="4" a="1"/>
  <c r="A3597" i="4" s="1"/>
  <c r="A3596" i="4" a="1"/>
  <c r="A3596" i="4" s="1"/>
  <c r="A3595" i="4" a="1"/>
  <c r="A3595" i="4" s="1"/>
  <c r="A3594" i="4" a="1"/>
  <c r="A3594" i="4" s="1"/>
  <c r="A3593" i="4" a="1"/>
  <c r="A3593" i="4" s="1"/>
  <c r="A3592" i="4" a="1"/>
  <c r="A3592" i="4" s="1"/>
  <c r="A3591" i="4" a="1"/>
  <c r="A3591" i="4" s="1"/>
  <c r="A3590" i="4" a="1"/>
  <c r="A3590" i="4" s="1"/>
  <c r="A3589" i="4" a="1"/>
  <c r="A3589" i="4" s="1"/>
  <c r="A3588" i="4" a="1"/>
  <c r="A3588" i="4" s="1"/>
  <c r="A3587" i="4" a="1"/>
  <c r="A3587" i="4" s="1"/>
  <c r="A3586" i="4" a="1"/>
  <c r="A3586" i="4" s="1"/>
  <c r="A3585" i="4" a="1"/>
  <c r="A3585" i="4" s="1"/>
  <c r="A3584" i="4" a="1"/>
  <c r="A3584" i="4" s="1"/>
  <c r="A3583" i="4" a="1"/>
  <c r="A3583" i="4" s="1"/>
  <c r="A3582" i="4" a="1"/>
  <c r="A3582" i="4" s="1"/>
  <c r="A3581" i="4" a="1"/>
  <c r="A3581" i="4" s="1"/>
  <c r="A3580" i="4" a="1"/>
  <c r="A3580" i="4" s="1"/>
  <c r="A3579" i="4" a="1"/>
  <c r="A3579" i="4" s="1"/>
  <c r="A3578" i="4" a="1"/>
  <c r="A3578" i="4" s="1"/>
  <c r="A3577" i="4" a="1"/>
  <c r="A3577" i="4" s="1"/>
  <c r="A3576" i="4" a="1"/>
  <c r="A3576" i="4" s="1"/>
  <c r="A3575" i="4" a="1"/>
  <c r="A3575" i="4" s="1"/>
  <c r="A3574" i="4" a="1"/>
  <c r="A3574" i="4" s="1"/>
  <c r="A3573" i="4" a="1"/>
  <c r="A3573" i="4" s="1"/>
  <c r="A3572" i="4" a="1"/>
  <c r="A3572" i="4" s="1"/>
  <c r="A3571" i="4" a="1"/>
  <c r="A3571" i="4" s="1"/>
  <c r="A3570" i="4" a="1"/>
  <c r="A3570" i="4" s="1"/>
  <c r="A3569" i="4" a="1"/>
  <c r="A3569" i="4" s="1"/>
  <c r="A3568" i="4" a="1"/>
  <c r="A3568" i="4" s="1"/>
  <c r="A3567" i="4" a="1"/>
  <c r="A3567" i="4" s="1"/>
  <c r="A3566" i="4" a="1"/>
  <c r="A3566" i="4" s="1"/>
  <c r="A3565" i="4" a="1"/>
  <c r="A3565" i="4" s="1"/>
  <c r="A3564" i="4" a="1"/>
  <c r="A3564" i="4" s="1"/>
  <c r="A3563" i="4" a="1"/>
  <c r="A3563" i="4" s="1"/>
  <c r="A3562" i="4" a="1"/>
  <c r="A3562" i="4" s="1"/>
  <c r="A3561" i="4" a="1"/>
  <c r="A3561" i="4" s="1"/>
  <c r="A3560" i="4" a="1"/>
  <c r="A3560" i="4" s="1"/>
  <c r="A3559" i="4" a="1"/>
  <c r="A3559" i="4" s="1"/>
  <c r="A3558" i="4" a="1"/>
  <c r="A3558" i="4" s="1"/>
  <c r="A3557" i="4" a="1"/>
  <c r="A3557" i="4" s="1"/>
  <c r="A3556" i="4" a="1"/>
  <c r="A3556" i="4" s="1"/>
  <c r="A3555" i="4" a="1"/>
  <c r="A3555" i="4" s="1"/>
  <c r="A3554" i="4" a="1"/>
  <c r="A3554" i="4" s="1"/>
  <c r="A3553" i="4" a="1"/>
  <c r="A3553" i="4" s="1"/>
  <c r="A3552" i="4" a="1"/>
  <c r="A3552" i="4" s="1"/>
  <c r="A3551" i="4" a="1"/>
  <c r="A3551" i="4" s="1"/>
  <c r="A3550" i="4" a="1"/>
  <c r="A3550" i="4" s="1"/>
  <c r="A3549" i="4" a="1"/>
  <c r="A3549" i="4" s="1"/>
  <c r="A3548" i="4" a="1"/>
  <c r="A3548" i="4" s="1"/>
  <c r="A3547" i="4" a="1"/>
  <c r="A3547" i="4" s="1"/>
  <c r="A3546" i="4" a="1"/>
  <c r="A3546" i="4" s="1"/>
  <c r="A3545" i="4" a="1"/>
  <c r="A3545" i="4" s="1"/>
  <c r="A3544" i="4" a="1"/>
  <c r="A3544" i="4" s="1"/>
  <c r="A3543" i="4" a="1"/>
  <c r="A3543" i="4" s="1"/>
  <c r="A3542" i="4" a="1"/>
  <c r="A3542" i="4" s="1"/>
  <c r="A3541" i="4" a="1"/>
  <c r="A3541" i="4" s="1"/>
  <c r="A3540" i="4" a="1"/>
  <c r="A3540" i="4" s="1"/>
  <c r="A3539" i="4" a="1"/>
  <c r="A3539" i="4" s="1"/>
  <c r="A3538" i="4" a="1"/>
  <c r="A3538" i="4" s="1"/>
  <c r="A3537" i="4" a="1"/>
  <c r="A3537" i="4" s="1"/>
  <c r="A3536" i="4" a="1"/>
  <c r="A3536" i="4" s="1"/>
  <c r="A3535" i="4" a="1"/>
  <c r="A3535" i="4" s="1"/>
  <c r="A3534" i="4" a="1"/>
  <c r="A3534" i="4" s="1"/>
  <c r="A3533" i="4" a="1"/>
  <c r="A3533" i="4" s="1"/>
  <c r="A3532" i="4" a="1"/>
  <c r="A3532" i="4" s="1"/>
  <c r="A3531" i="4" a="1"/>
  <c r="A3531" i="4" s="1"/>
  <c r="A3530" i="4" a="1"/>
  <c r="A3530" i="4" s="1"/>
  <c r="A3529" i="4" a="1"/>
  <c r="A3529" i="4" s="1"/>
  <c r="A3528" i="4" a="1"/>
  <c r="A3528" i="4" s="1"/>
  <c r="A3527" i="4" a="1"/>
  <c r="A3527" i="4" s="1"/>
  <c r="A3526" i="4" a="1"/>
  <c r="A3526" i="4" s="1"/>
  <c r="A3525" i="4" a="1"/>
  <c r="A3525" i="4" s="1"/>
  <c r="A3524" i="4" a="1"/>
  <c r="A3524" i="4" s="1"/>
  <c r="A3523" i="4" a="1"/>
  <c r="A3523" i="4" s="1"/>
  <c r="A3522" i="4" a="1"/>
  <c r="A3522" i="4" s="1"/>
  <c r="A3521" i="4" a="1"/>
  <c r="A3521" i="4" s="1"/>
  <c r="A3520" i="4" a="1"/>
  <c r="A3520" i="4" s="1"/>
  <c r="A3519" i="4" a="1"/>
  <c r="A3519" i="4" s="1"/>
  <c r="A3518" i="4" a="1"/>
  <c r="A3518" i="4" s="1"/>
  <c r="A3517" i="4" a="1"/>
  <c r="A3517" i="4" s="1"/>
  <c r="A3516" i="4" a="1"/>
  <c r="A3516" i="4" s="1"/>
  <c r="A3515" i="4" a="1"/>
  <c r="A3515" i="4" s="1"/>
  <c r="A3514" i="4" a="1"/>
  <c r="A3514" i="4" s="1"/>
  <c r="A3513" i="4" a="1"/>
  <c r="A3513" i="4" s="1"/>
  <c r="A3512" i="4" a="1"/>
  <c r="A3512" i="4" s="1"/>
  <c r="A3511" i="4" a="1"/>
  <c r="A3511" i="4" s="1"/>
  <c r="A3510" i="4" a="1"/>
  <c r="A3510" i="4" s="1"/>
  <c r="A3509" i="4" a="1"/>
  <c r="A3509" i="4" s="1"/>
  <c r="A3508" i="4" a="1"/>
  <c r="A3508" i="4" s="1"/>
  <c r="A3507" i="4" a="1"/>
  <c r="A3507" i="4" s="1"/>
  <c r="A3506" i="4" a="1"/>
  <c r="A3506" i="4" s="1"/>
  <c r="A3505" i="4" a="1"/>
  <c r="A3505" i="4" s="1"/>
  <c r="A3504" i="4" a="1"/>
  <c r="A3504" i="4" s="1"/>
  <c r="A3503" i="4" a="1"/>
  <c r="A3503" i="4" s="1"/>
  <c r="A3502" i="4" a="1"/>
  <c r="A3502" i="4" s="1"/>
  <c r="A3501" i="4" a="1"/>
  <c r="A3501" i="4" s="1"/>
  <c r="A3500" i="4" a="1"/>
  <c r="A3500" i="4" s="1"/>
  <c r="A3499" i="4" a="1"/>
  <c r="A3499" i="4" s="1"/>
  <c r="A3498" i="4" a="1"/>
  <c r="A3498" i="4" s="1"/>
  <c r="A3497" i="4" a="1"/>
  <c r="A3497" i="4" s="1"/>
  <c r="A3496" i="4" a="1"/>
  <c r="A3496" i="4" s="1"/>
  <c r="A3495" i="4" a="1"/>
  <c r="A3495" i="4" s="1"/>
  <c r="A3494" i="4" a="1"/>
  <c r="A3494" i="4" s="1"/>
  <c r="A3493" i="4" a="1"/>
  <c r="A3493" i="4" s="1"/>
  <c r="A3492" i="4" a="1"/>
  <c r="A3492" i="4" s="1"/>
  <c r="A3491" i="4" a="1"/>
  <c r="A3491" i="4" s="1"/>
  <c r="A3490" i="4" a="1"/>
  <c r="A3490" i="4" s="1"/>
  <c r="A3489" i="4" a="1"/>
  <c r="A3489" i="4" s="1"/>
  <c r="A3488" i="4" a="1"/>
  <c r="A3488" i="4" s="1"/>
  <c r="A3487" i="4" a="1"/>
  <c r="A3487" i="4" s="1"/>
  <c r="A3486" i="4" a="1"/>
  <c r="A3486" i="4" s="1"/>
  <c r="A3485" i="4" a="1"/>
  <c r="A3485" i="4" s="1"/>
  <c r="A3484" i="4" a="1"/>
  <c r="A3484" i="4" s="1"/>
  <c r="A3483" i="4" a="1"/>
  <c r="A3483" i="4" s="1"/>
  <c r="A3482" i="4" a="1"/>
  <c r="A3482" i="4" s="1"/>
  <c r="A3481" i="4" a="1"/>
  <c r="A3481" i="4" s="1"/>
  <c r="A3480" i="4" a="1"/>
  <c r="A3480" i="4" s="1"/>
  <c r="A3479" i="4" a="1"/>
  <c r="A3479" i="4" s="1"/>
  <c r="A3478" i="4" a="1"/>
  <c r="A3478" i="4" s="1"/>
  <c r="A3477" i="4" a="1"/>
  <c r="A3477" i="4" s="1"/>
  <c r="A3476" i="4" a="1"/>
  <c r="A3476" i="4" s="1"/>
  <c r="A3475" i="4" a="1"/>
  <c r="A3475" i="4" s="1"/>
  <c r="A3474" i="4" a="1"/>
  <c r="A3474" i="4" s="1"/>
  <c r="A3473" i="4" a="1"/>
  <c r="A3473" i="4" s="1"/>
  <c r="A3472" i="4" a="1"/>
  <c r="A3472" i="4" s="1"/>
  <c r="A3471" i="4" a="1"/>
  <c r="A3471" i="4" s="1"/>
  <c r="A3470" i="4" a="1"/>
  <c r="A3470" i="4" s="1"/>
  <c r="A3469" i="4" a="1"/>
  <c r="A3469" i="4" s="1"/>
  <c r="A3468" i="4" a="1"/>
  <c r="A3468" i="4" s="1"/>
  <c r="A3467" i="4" a="1"/>
  <c r="A3467" i="4" s="1"/>
  <c r="A3466" i="4" a="1"/>
  <c r="A3466" i="4" s="1"/>
  <c r="A3465" i="4" a="1"/>
  <c r="A3465" i="4" s="1"/>
  <c r="A3464" i="4" a="1"/>
  <c r="A3464" i="4" s="1"/>
  <c r="A3463" i="4" a="1"/>
  <c r="A3463" i="4" s="1"/>
  <c r="A3462" i="4" a="1"/>
  <c r="A3462" i="4" s="1"/>
  <c r="A3461" i="4" a="1"/>
  <c r="A3461" i="4" s="1"/>
  <c r="A3460" i="4" a="1"/>
  <c r="A3460" i="4" s="1"/>
  <c r="A3459" i="4" a="1"/>
  <c r="A3459" i="4" s="1"/>
  <c r="A3458" i="4" a="1"/>
  <c r="A3458" i="4" s="1"/>
  <c r="A3457" i="4" a="1"/>
  <c r="A3457" i="4" s="1"/>
  <c r="A3456" i="4" a="1"/>
  <c r="A3456" i="4" s="1"/>
  <c r="A3455" i="4" a="1"/>
  <c r="A3455" i="4" s="1"/>
  <c r="A3454" i="4" a="1"/>
  <c r="A3454" i="4" s="1"/>
  <c r="A3453" i="4" a="1"/>
  <c r="A3453" i="4" s="1"/>
  <c r="A3452" i="4" a="1"/>
  <c r="A3452" i="4" s="1"/>
  <c r="A3451" i="4" a="1"/>
  <c r="A3451" i="4" s="1"/>
  <c r="A3450" i="4" a="1"/>
  <c r="A3450" i="4" s="1"/>
  <c r="A3449" i="4" a="1"/>
  <c r="A3449" i="4" s="1"/>
  <c r="A3448" i="4" a="1"/>
  <c r="A3448" i="4" s="1"/>
  <c r="A3447" i="4" a="1"/>
  <c r="A3447" i="4" s="1"/>
  <c r="A3446" i="4" a="1"/>
  <c r="A3446" i="4" s="1"/>
  <c r="A3445" i="4" a="1"/>
  <c r="A3445" i="4" s="1"/>
  <c r="A3444" i="4" a="1"/>
  <c r="A3444" i="4" s="1"/>
  <c r="A3443" i="4" a="1"/>
  <c r="A3443" i="4" s="1"/>
  <c r="A3442" i="4" a="1"/>
  <c r="A3442" i="4" s="1"/>
  <c r="A3441" i="4" a="1"/>
  <c r="A3441" i="4" s="1"/>
  <c r="A3440" i="4" a="1"/>
  <c r="A3440" i="4" s="1"/>
  <c r="A3439" i="4" a="1"/>
  <c r="A3439" i="4" s="1"/>
  <c r="A3438" i="4" a="1"/>
  <c r="A3438" i="4" s="1"/>
  <c r="A3437" i="4" a="1"/>
  <c r="A3437" i="4" s="1"/>
  <c r="A3436" i="4" a="1"/>
  <c r="A3436" i="4" s="1"/>
  <c r="A3435" i="4" a="1"/>
  <c r="A3435" i="4" s="1"/>
  <c r="A3434" i="4" a="1"/>
  <c r="A3434" i="4" s="1"/>
  <c r="A3433" i="4" a="1"/>
  <c r="A3433" i="4" s="1"/>
  <c r="A3432" i="4" a="1"/>
  <c r="A3432" i="4" s="1"/>
  <c r="A3431" i="4" a="1"/>
  <c r="A3431" i="4" s="1"/>
  <c r="A3430" i="4" a="1"/>
  <c r="A3430" i="4" s="1"/>
  <c r="A3429" i="4" a="1"/>
  <c r="A3429" i="4" s="1"/>
  <c r="A3428" i="4" a="1"/>
  <c r="A3428" i="4" s="1"/>
  <c r="A3427" i="4" a="1"/>
  <c r="A3427" i="4" s="1"/>
  <c r="A3426" i="4" a="1"/>
  <c r="A3426" i="4" s="1"/>
  <c r="A3425" i="4" a="1"/>
  <c r="A3425" i="4" s="1"/>
  <c r="A3424" i="4" a="1"/>
  <c r="A3424" i="4" s="1"/>
  <c r="A3423" i="4" a="1"/>
  <c r="A3423" i="4" s="1"/>
  <c r="A3422" i="4" a="1"/>
  <c r="A3422" i="4" s="1"/>
  <c r="A3421" i="4" a="1"/>
  <c r="A3421" i="4" s="1"/>
  <c r="A3420" i="4" a="1"/>
  <c r="A3420" i="4" s="1"/>
  <c r="A3419" i="4" a="1"/>
  <c r="A3419" i="4" s="1"/>
  <c r="A3418" i="4" a="1"/>
  <c r="A3418" i="4" s="1"/>
  <c r="A3417" i="4" a="1"/>
  <c r="A3417" i="4" s="1"/>
  <c r="A3416" i="4" a="1"/>
  <c r="A3416" i="4" s="1"/>
  <c r="A3415" i="4" a="1"/>
  <c r="A3415" i="4" s="1"/>
  <c r="A3414" i="4" a="1"/>
  <c r="A3414" i="4" s="1"/>
  <c r="A3413" i="4" a="1"/>
  <c r="A3413" i="4" s="1"/>
  <c r="A3412" i="4" a="1"/>
  <c r="A3412" i="4" s="1"/>
  <c r="A3411" i="4" a="1"/>
  <c r="A3411" i="4" s="1"/>
  <c r="A3410" i="4" a="1"/>
  <c r="A3410" i="4" s="1"/>
  <c r="A3409" i="4" a="1"/>
  <c r="A3409" i="4" s="1"/>
  <c r="A3408" i="4" a="1"/>
  <c r="A3408" i="4" s="1"/>
  <c r="A3407" i="4" a="1"/>
  <c r="A3407" i="4" s="1"/>
  <c r="A3406" i="4" a="1"/>
  <c r="A3406" i="4" s="1"/>
  <c r="A3405" i="4" a="1"/>
  <c r="A3405" i="4" s="1"/>
  <c r="A3404" i="4" a="1"/>
  <c r="A3404" i="4" s="1"/>
  <c r="A3403" i="4" a="1"/>
  <c r="A3403" i="4" s="1"/>
  <c r="A3402" i="4" a="1"/>
  <c r="A3402" i="4" s="1"/>
  <c r="A3401" i="4" a="1"/>
  <c r="A3401" i="4" s="1"/>
  <c r="A3400" i="4" a="1"/>
  <c r="A3400" i="4" s="1"/>
  <c r="A3399" i="4" a="1"/>
  <c r="A3399" i="4" s="1"/>
  <c r="A3398" i="4" a="1"/>
  <c r="A3398" i="4" s="1"/>
  <c r="A3397" i="4" a="1"/>
  <c r="A3397" i="4" s="1"/>
  <c r="A3396" i="4" a="1"/>
  <c r="A3396" i="4" s="1"/>
  <c r="A3395" i="4" a="1"/>
  <c r="A3395" i="4" s="1"/>
  <c r="A3394" i="4" a="1"/>
  <c r="A3394" i="4" s="1"/>
  <c r="A3393" i="4" a="1"/>
  <c r="A3393" i="4" s="1"/>
  <c r="A3392" i="4" a="1"/>
  <c r="A3392" i="4" s="1"/>
  <c r="A3391" i="4" a="1"/>
  <c r="A3391" i="4" s="1"/>
  <c r="A3390" i="4" a="1"/>
  <c r="A3390" i="4" s="1"/>
  <c r="A3389" i="4" a="1"/>
  <c r="A3389" i="4" s="1"/>
  <c r="A3388" i="4" a="1"/>
  <c r="A3388" i="4" s="1"/>
  <c r="A3387" i="4" a="1"/>
  <c r="A3387" i="4" s="1"/>
  <c r="A3386" i="4" a="1"/>
  <c r="A3386" i="4" s="1"/>
  <c r="A3385" i="4" a="1"/>
  <c r="A3385" i="4" s="1"/>
  <c r="A3384" i="4" a="1"/>
  <c r="A3384" i="4" s="1"/>
  <c r="A3383" i="4" a="1"/>
  <c r="A3383" i="4" s="1"/>
  <c r="A3382" i="4" a="1"/>
  <c r="A3382" i="4" s="1"/>
  <c r="A3381" i="4" a="1"/>
  <c r="A3381" i="4" s="1"/>
  <c r="A3380" i="4" a="1"/>
  <c r="A3380" i="4" s="1"/>
  <c r="A3379" i="4" a="1"/>
  <c r="A3379" i="4" s="1"/>
  <c r="A3378" i="4" a="1"/>
  <c r="A3378" i="4" s="1"/>
  <c r="A3377" i="4" a="1"/>
  <c r="A3377" i="4" s="1"/>
  <c r="A3376" i="4" a="1"/>
  <c r="A3376" i="4" s="1"/>
  <c r="A3375" i="4" a="1"/>
  <c r="A3375" i="4" s="1"/>
  <c r="A3374" i="4" a="1"/>
  <c r="A3374" i="4" s="1"/>
  <c r="A3373" i="4" a="1"/>
  <c r="A3373" i="4" s="1"/>
  <c r="A3372" i="4" a="1"/>
  <c r="A3372" i="4" s="1"/>
  <c r="A3371" i="4" a="1"/>
  <c r="A3371" i="4" s="1"/>
  <c r="A3370" i="4" a="1"/>
  <c r="A3370" i="4" s="1"/>
  <c r="A3369" i="4" a="1"/>
  <c r="A3369" i="4" s="1"/>
  <c r="A3368" i="4" a="1"/>
  <c r="A3368" i="4" s="1"/>
  <c r="A3367" i="4" a="1"/>
  <c r="A3367" i="4" s="1"/>
  <c r="A3366" i="4" a="1"/>
  <c r="A3366" i="4" s="1"/>
  <c r="A3365" i="4" a="1"/>
  <c r="A3365" i="4" s="1"/>
  <c r="A3364" i="4" a="1"/>
  <c r="A3364" i="4" s="1"/>
  <c r="A3363" i="4" a="1"/>
  <c r="A3363" i="4" s="1"/>
  <c r="A3362" i="4" a="1"/>
  <c r="A3362" i="4" s="1"/>
  <c r="A3361" i="4" a="1"/>
  <c r="A3361" i="4" s="1"/>
  <c r="A3360" i="4" a="1"/>
  <c r="A3360" i="4" s="1"/>
  <c r="A3359" i="4" a="1"/>
  <c r="A3359" i="4" s="1"/>
  <c r="A3358" i="4" a="1"/>
  <c r="A3358" i="4" s="1"/>
  <c r="A3357" i="4" a="1"/>
  <c r="A3357" i="4" s="1"/>
  <c r="A3356" i="4" a="1"/>
  <c r="A3356" i="4" s="1"/>
  <c r="A3355" i="4" a="1"/>
  <c r="A3355" i="4" s="1"/>
  <c r="A3354" i="4" a="1"/>
  <c r="A3354" i="4" s="1"/>
  <c r="A3353" i="4" a="1"/>
  <c r="A3353" i="4" s="1"/>
  <c r="A3352" i="4" a="1"/>
  <c r="A3352" i="4" s="1"/>
  <c r="A3351" i="4" a="1"/>
  <c r="A3351" i="4" s="1"/>
  <c r="A3350" i="4" a="1"/>
  <c r="A3350" i="4" s="1"/>
  <c r="A3349" i="4" a="1"/>
  <c r="A3349" i="4" s="1"/>
  <c r="A3348" i="4" a="1"/>
  <c r="A3348" i="4" s="1"/>
  <c r="A3347" i="4" a="1"/>
  <c r="A3347" i="4" s="1"/>
  <c r="A3346" i="4" a="1"/>
  <c r="A3346" i="4" s="1"/>
  <c r="A3345" i="4" a="1"/>
  <c r="A3345" i="4" s="1"/>
  <c r="A3344" i="4" a="1"/>
  <c r="A3344" i="4" s="1"/>
  <c r="A3343" i="4" a="1"/>
  <c r="A3343" i="4" s="1"/>
  <c r="A3342" i="4" a="1"/>
  <c r="A3342" i="4" s="1"/>
  <c r="A3341" i="4" a="1"/>
  <c r="A3341" i="4" s="1"/>
  <c r="A3340" i="4" a="1"/>
  <c r="A3340" i="4" s="1"/>
  <c r="A3339" i="4" a="1"/>
  <c r="A3339" i="4" s="1"/>
  <c r="A3338" i="4" a="1"/>
  <c r="A3338" i="4" s="1"/>
  <c r="A3337" i="4" a="1"/>
  <c r="A3337" i="4" s="1"/>
  <c r="A3336" i="4" a="1"/>
  <c r="A3336" i="4" s="1"/>
  <c r="A3335" i="4" a="1"/>
  <c r="A3335" i="4" s="1"/>
  <c r="A3334" i="4" a="1"/>
  <c r="A3334" i="4" s="1"/>
  <c r="A3333" i="4" a="1"/>
  <c r="A3333" i="4" s="1"/>
  <c r="A3332" i="4" a="1"/>
  <c r="A3332" i="4" s="1"/>
  <c r="A3331" i="4" a="1"/>
  <c r="A3331" i="4" s="1"/>
  <c r="A3330" i="4" a="1"/>
  <c r="A3330" i="4" s="1"/>
  <c r="A3329" i="4" a="1"/>
  <c r="A3329" i="4" s="1"/>
  <c r="A3328" i="4" a="1"/>
  <c r="A3328" i="4" s="1"/>
  <c r="A3327" i="4" a="1"/>
  <c r="A3327" i="4" s="1"/>
  <c r="A3326" i="4" a="1"/>
  <c r="A3326" i="4" s="1"/>
  <c r="A3325" i="4" a="1"/>
  <c r="A3325" i="4" s="1"/>
  <c r="A3324" i="4" a="1"/>
  <c r="A3324" i="4" s="1"/>
  <c r="A3323" i="4" a="1"/>
  <c r="A3323" i="4" s="1"/>
  <c r="A3322" i="4" a="1"/>
  <c r="A3322" i="4" s="1"/>
  <c r="A3321" i="4" a="1"/>
  <c r="A3321" i="4" s="1"/>
  <c r="A3320" i="4" a="1"/>
  <c r="A3320" i="4" s="1"/>
  <c r="A3319" i="4" a="1"/>
  <c r="A3319" i="4" s="1"/>
  <c r="A3318" i="4" a="1"/>
  <c r="A3318" i="4" s="1"/>
  <c r="A3317" i="4" a="1"/>
  <c r="A3317" i="4" s="1"/>
  <c r="A3316" i="4" a="1"/>
  <c r="A3316" i="4" s="1"/>
  <c r="A3315" i="4" a="1"/>
  <c r="A3315" i="4" s="1"/>
  <c r="A3314" i="4" a="1"/>
  <c r="A3314" i="4" s="1"/>
  <c r="A3313" i="4" a="1"/>
  <c r="A3313" i="4" s="1"/>
  <c r="A3312" i="4" a="1"/>
  <c r="A3312" i="4" s="1"/>
  <c r="A3311" i="4" a="1"/>
  <c r="A3311" i="4" s="1"/>
  <c r="A3310" i="4" a="1"/>
  <c r="A3310" i="4" s="1"/>
  <c r="A3309" i="4" a="1"/>
  <c r="A3309" i="4" s="1"/>
  <c r="A3308" i="4" a="1"/>
  <c r="A3308" i="4" s="1"/>
  <c r="A3307" i="4" a="1"/>
  <c r="A3307" i="4" s="1"/>
  <c r="A3306" i="4" a="1"/>
  <c r="A3306" i="4" s="1"/>
  <c r="A3305" i="4" a="1"/>
  <c r="A3305" i="4" s="1"/>
  <c r="A3304" i="4" a="1"/>
  <c r="A3304" i="4" s="1"/>
  <c r="A3303" i="4" a="1"/>
  <c r="A3303" i="4" s="1"/>
  <c r="A3302" i="4" a="1"/>
  <c r="A3302" i="4" s="1"/>
  <c r="A3301" i="4" a="1"/>
  <c r="A3301" i="4" s="1"/>
  <c r="A3300" i="4" a="1"/>
  <c r="A3300" i="4" s="1"/>
  <c r="A3299" i="4" a="1"/>
  <c r="A3299" i="4" s="1"/>
  <c r="A3298" i="4" a="1"/>
  <c r="A3298" i="4" s="1"/>
  <c r="A3297" i="4" a="1"/>
  <c r="A3297" i="4" s="1"/>
  <c r="A3296" i="4" a="1"/>
  <c r="A3296" i="4" s="1"/>
  <c r="A3295" i="4" a="1"/>
  <c r="A3295" i="4" s="1"/>
  <c r="A3294" i="4" a="1"/>
  <c r="A3294" i="4" s="1"/>
  <c r="A3293" i="4" a="1"/>
  <c r="A3293" i="4" s="1"/>
  <c r="A3292" i="4" a="1"/>
  <c r="A3292" i="4" s="1"/>
  <c r="A3291" i="4" a="1"/>
  <c r="A3291" i="4" s="1"/>
  <c r="A3290" i="4" a="1"/>
  <c r="A3290" i="4" s="1"/>
  <c r="A3289" i="4" a="1"/>
  <c r="A3289" i="4" s="1"/>
  <c r="A3288" i="4" a="1"/>
  <c r="A3288" i="4" s="1"/>
  <c r="A3287" i="4" a="1"/>
  <c r="A3287" i="4" s="1"/>
  <c r="A3286" i="4" a="1"/>
  <c r="A3286" i="4" s="1"/>
  <c r="A3285" i="4" a="1"/>
  <c r="A3285" i="4" s="1"/>
  <c r="A3284" i="4" a="1"/>
  <c r="A3284" i="4" s="1"/>
  <c r="A3283" i="4" a="1"/>
  <c r="A3283" i="4" s="1"/>
  <c r="A3282" i="4" a="1"/>
  <c r="A3282" i="4" s="1"/>
  <c r="A3281" i="4" a="1"/>
  <c r="A3281" i="4" s="1"/>
  <c r="A3280" i="4" a="1"/>
  <c r="A3280" i="4" s="1"/>
  <c r="A3279" i="4" a="1"/>
  <c r="A3279" i="4" s="1"/>
  <c r="A3278" i="4" a="1"/>
  <c r="A3278" i="4" s="1"/>
  <c r="A3277" i="4" a="1"/>
  <c r="A3277" i="4" s="1"/>
  <c r="A3276" i="4" a="1"/>
  <c r="A3276" i="4" s="1"/>
  <c r="A3275" i="4" a="1"/>
  <c r="A3275" i="4" s="1"/>
  <c r="A3274" i="4" a="1"/>
  <c r="A3274" i="4" s="1"/>
  <c r="A3273" i="4" a="1"/>
  <c r="A3273" i="4" s="1"/>
  <c r="A3272" i="4" a="1"/>
  <c r="A3272" i="4" s="1"/>
  <c r="A3271" i="4" a="1"/>
  <c r="A3271" i="4" s="1"/>
  <c r="A3270" i="4" a="1"/>
  <c r="A3270" i="4" s="1"/>
  <c r="A3269" i="4" a="1"/>
  <c r="A3269" i="4" s="1"/>
  <c r="A3268" i="4" a="1"/>
  <c r="A3268" i="4" s="1"/>
  <c r="A3267" i="4" a="1"/>
  <c r="A3267" i="4" s="1"/>
  <c r="A3266" i="4" a="1"/>
  <c r="A3266" i="4" s="1"/>
  <c r="A3265" i="4" a="1"/>
  <c r="A3265" i="4" s="1"/>
  <c r="A3264" i="4" a="1"/>
  <c r="A3264" i="4" s="1"/>
  <c r="A3263" i="4" a="1"/>
  <c r="A3263" i="4" s="1"/>
  <c r="A3262" i="4" a="1"/>
  <c r="A3262" i="4" s="1"/>
  <c r="A3261" i="4" a="1"/>
  <c r="A3261" i="4" s="1"/>
  <c r="A3260" i="4" a="1"/>
  <c r="A3260" i="4" s="1"/>
  <c r="A3259" i="4" a="1"/>
  <c r="A3259" i="4" s="1"/>
  <c r="A3258" i="4" a="1"/>
  <c r="A3258" i="4" s="1"/>
  <c r="A3257" i="4" a="1"/>
  <c r="A3257" i="4" s="1"/>
  <c r="A3256" i="4" a="1"/>
  <c r="A3256" i="4" s="1"/>
  <c r="A3255" i="4" a="1"/>
  <c r="A3255" i="4" s="1"/>
  <c r="A3254" i="4" a="1"/>
  <c r="A3254" i="4" s="1"/>
  <c r="A3253" i="4" a="1"/>
  <c r="A3253" i="4" s="1"/>
  <c r="A3252" i="4" a="1"/>
  <c r="A3252" i="4" s="1"/>
  <c r="A3251" i="4" a="1"/>
  <c r="A3251" i="4" s="1"/>
  <c r="A3250" i="4" a="1"/>
  <c r="A3250" i="4" s="1"/>
  <c r="A3249" i="4" a="1"/>
  <c r="A3249" i="4" s="1"/>
  <c r="A3248" i="4" a="1"/>
  <c r="A3248" i="4" s="1"/>
  <c r="A3247" i="4" a="1"/>
  <c r="A3247" i="4" s="1"/>
  <c r="A3246" i="4" a="1"/>
  <c r="A3246" i="4" s="1"/>
  <c r="A3245" i="4" a="1"/>
  <c r="A3245" i="4" s="1"/>
  <c r="A3244" i="4" a="1"/>
  <c r="A3244" i="4" s="1"/>
  <c r="A3243" i="4" a="1"/>
  <c r="A3243" i="4" s="1"/>
  <c r="A3242" i="4" a="1"/>
  <c r="A3242" i="4" s="1"/>
  <c r="A3241" i="4" a="1"/>
  <c r="A3241" i="4" s="1"/>
  <c r="A3240" i="4" a="1"/>
  <c r="A3240" i="4" s="1"/>
  <c r="A3239" i="4" a="1"/>
  <c r="A3239" i="4" s="1"/>
  <c r="A3238" i="4" a="1"/>
  <c r="A3238" i="4" s="1"/>
  <c r="A3237" i="4" a="1"/>
  <c r="A3237" i="4" s="1"/>
  <c r="A3236" i="4" a="1"/>
  <c r="A3236" i="4" s="1"/>
  <c r="A3235" i="4" a="1"/>
  <c r="A3235" i="4" s="1"/>
  <c r="A3234" i="4" a="1"/>
  <c r="A3234" i="4" s="1"/>
  <c r="A3233" i="4" a="1"/>
  <c r="A3233" i="4" s="1"/>
  <c r="A3232" i="4" a="1"/>
  <c r="A3232" i="4" s="1"/>
  <c r="A3231" i="4" a="1"/>
  <c r="A3231" i="4" s="1"/>
  <c r="A3230" i="4" a="1"/>
  <c r="A3230" i="4" s="1"/>
  <c r="A3229" i="4" a="1"/>
  <c r="A3229" i="4" s="1"/>
  <c r="A3228" i="4" a="1"/>
  <c r="A3228" i="4" s="1"/>
  <c r="A3227" i="4" a="1"/>
  <c r="A3227" i="4" s="1"/>
  <c r="A3226" i="4" a="1"/>
  <c r="A3226" i="4" s="1"/>
  <c r="A3225" i="4" a="1"/>
  <c r="A3225" i="4" s="1"/>
  <c r="A3224" i="4" a="1"/>
  <c r="A3224" i="4" s="1"/>
  <c r="A3223" i="4" a="1"/>
  <c r="A3223" i="4" s="1"/>
  <c r="A3222" i="4" a="1"/>
  <c r="A3222" i="4" s="1"/>
  <c r="A3221" i="4" a="1"/>
  <c r="A3221" i="4" s="1"/>
  <c r="A3220" i="4" a="1"/>
  <c r="A3220" i="4" s="1"/>
  <c r="A3219" i="4" a="1"/>
  <c r="A3219" i="4" s="1"/>
  <c r="A3218" i="4" a="1"/>
  <c r="A3218" i="4" s="1"/>
  <c r="A3217" i="4" a="1"/>
  <c r="A3217" i="4" s="1"/>
  <c r="A3216" i="4" a="1"/>
  <c r="A3216" i="4" s="1"/>
  <c r="A3215" i="4" a="1"/>
  <c r="A3215" i="4" s="1"/>
  <c r="A3214" i="4" a="1"/>
  <c r="A3214" i="4" s="1"/>
  <c r="A3213" i="4" a="1"/>
  <c r="A3213" i="4" s="1"/>
  <c r="A3212" i="4" a="1"/>
  <c r="A3212" i="4" s="1"/>
  <c r="A3211" i="4" a="1"/>
  <c r="A3211" i="4" s="1"/>
  <c r="A3210" i="4" a="1"/>
  <c r="A3210" i="4" s="1"/>
  <c r="A3209" i="4" a="1"/>
  <c r="A3209" i="4" s="1"/>
  <c r="A3208" i="4" a="1"/>
  <c r="A3208" i="4" s="1"/>
  <c r="A3207" i="4" a="1"/>
  <c r="A3207" i="4" s="1"/>
  <c r="A3206" i="4" a="1"/>
  <c r="A3206" i="4" s="1"/>
  <c r="A3205" i="4" a="1"/>
  <c r="A3205" i="4" s="1"/>
  <c r="A3204" i="4" a="1"/>
  <c r="A3204" i="4" s="1"/>
  <c r="A3203" i="4" a="1"/>
  <c r="A3203" i="4" s="1"/>
  <c r="A3202" i="4" a="1"/>
  <c r="A3202" i="4" s="1"/>
  <c r="A3201" i="4" a="1"/>
  <c r="A3201" i="4" s="1"/>
  <c r="A3200" i="4" a="1"/>
  <c r="A3200" i="4" s="1"/>
  <c r="A3199" i="4" a="1"/>
  <c r="A3199" i="4" s="1"/>
  <c r="A3198" i="4" a="1"/>
  <c r="A3198" i="4" s="1"/>
  <c r="A3197" i="4" a="1"/>
  <c r="A3197" i="4" s="1"/>
  <c r="A3196" i="4" a="1"/>
  <c r="A3196" i="4" s="1"/>
  <c r="A3195" i="4" a="1"/>
  <c r="A3195" i="4" s="1"/>
  <c r="A3194" i="4" a="1"/>
  <c r="A3194" i="4" s="1"/>
  <c r="A3193" i="4" a="1"/>
  <c r="A3193" i="4" s="1"/>
  <c r="A3192" i="4" a="1"/>
  <c r="A3192" i="4" s="1"/>
  <c r="A3191" i="4" a="1"/>
  <c r="A3191" i="4" s="1"/>
  <c r="A3190" i="4" a="1"/>
  <c r="A3190" i="4" s="1"/>
  <c r="A3189" i="4" a="1"/>
  <c r="A3189" i="4" s="1"/>
  <c r="A3188" i="4" a="1"/>
  <c r="A3188" i="4" s="1"/>
  <c r="A3187" i="4" a="1"/>
  <c r="A3187" i="4" s="1"/>
  <c r="A3186" i="4" a="1"/>
  <c r="A3186" i="4" s="1"/>
  <c r="A3185" i="4" a="1"/>
  <c r="A3185" i="4" s="1"/>
  <c r="A3184" i="4" a="1"/>
  <c r="A3184" i="4" s="1"/>
  <c r="A3183" i="4" a="1"/>
  <c r="A3183" i="4" s="1"/>
  <c r="A3182" i="4" a="1"/>
  <c r="A3182" i="4" s="1"/>
  <c r="A3181" i="4" a="1"/>
  <c r="A3181" i="4" s="1"/>
  <c r="A3180" i="4" a="1"/>
  <c r="A3180" i="4" s="1"/>
  <c r="A3179" i="4" a="1"/>
  <c r="A3179" i="4" s="1"/>
  <c r="A3178" i="4" a="1"/>
  <c r="A3178" i="4" s="1"/>
  <c r="A3177" i="4" a="1"/>
  <c r="A3177" i="4" s="1"/>
  <c r="A3176" i="4" a="1"/>
  <c r="A3176" i="4" s="1"/>
  <c r="A3175" i="4" a="1"/>
  <c r="A3175" i="4" s="1"/>
  <c r="A3174" i="4" a="1"/>
  <c r="A3174" i="4" s="1"/>
  <c r="A3173" i="4" a="1"/>
  <c r="A3173" i="4" s="1"/>
  <c r="A3172" i="4" a="1"/>
  <c r="A3172" i="4" s="1"/>
  <c r="A3171" i="4" a="1"/>
  <c r="A3171" i="4" s="1"/>
  <c r="A3170" i="4" a="1"/>
  <c r="A3170" i="4" s="1"/>
  <c r="A3169" i="4" a="1"/>
  <c r="A3169" i="4" s="1"/>
  <c r="A3168" i="4" a="1"/>
  <c r="A3168" i="4" s="1"/>
  <c r="A3167" i="4" a="1"/>
  <c r="A3167" i="4" s="1"/>
  <c r="A3166" i="4" a="1"/>
  <c r="A3166" i="4" s="1"/>
  <c r="A3165" i="4" a="1"/>
  <c r="A3165" i="4" s="1"/>
  <c r="A3164" i="4" a="1"/>
  <c r="A3164" i="4" s="1"/>
  <c r="A3163" i="4" a="1"/>
  <c r="A3163" i="4" s="1"/>
  <c r="A3162" i="4" a="1"/>
  <c r="A3162" i="4" s="1"/>
  <c r="A3161" i="4" a="1"/>
  <c r="A3161" i="4" s="1"/>
  <c r="A3160" i="4" a="1"/>
  <c r="A3160" i="4" s="1"/>
  <c r="A3159" i="4" a="1"/>
  <c r="A3159" i="4" s="1"/>
  <c r="A3158" i="4" a="1"/>
  <c r="A3158" i="4" s="1"/>
  <c r="A3157" i="4" a="1"/>
  <c r="A3157" i="4" s="1"/>
  <c r="A3156" i="4" a="1"/>
  <c r="A3156" i="4" s="1"/>
  <c r="A3155" i="4" a="1"/>
  <c r="A3155" i="4" s="1"/>
  <c r="A3154" i="4" a="1"/>
  <c r="A3154" i="4" s="1"/>
  <c r="A3153" i="4" a="1"/>
  <c r="A3153" i="4" s="1"/>
  <c r="A3152" i="4" a="1"/>
  <c r="A3152" i="4" s="1"/>
  <c r="A3151" i="4" a="1"/>
  <c r="A3151" i="4" s="1"/>
  <c r="A3150" i="4" a="1"/>
  <c r="A3150" i="4" s="1"/>
  <c r="A3149" i="4" a="1"/>
  <c r="A3149" i="4" s="1"/>
  <c r="A3148" i="4" a="1"/>
  <c r="A3148" i="4" s="1"/>
  <c r="A3147" i="4" a="1"/>
  <c r="A3147" i="4" s="1"/>
  <c r="A3146" i="4" a="1"/>
  <c r="A3146" i="4" s="1"/>
  <c r="A3145" i="4" a="1"/>
  <c r="A3145" i="4" s="1"/>
  <c r="A3144" i="4" a="1"/>
  <c r="A3144" i="4" s="1"/>
  <c r="A3143" i="4" a="1"/>
  <c r="A3143" i="4" s="1"/>
  <c r="A3142" i="4" a="1"/>
  <c r="A3142" i="4" s="1"/>
  <c r="A3141" i="4" a="1"/>
  <c r="A3141" i="4" s="1"/>
  <c r="A3140" i="4" a="1"/>
  <c r="A3140" i="4" s="1"/>
  <c r="A3139" i="4" a="1"/>
  <c r="A3139" i="4" s="1"/>
  <c r="A3138" i="4" a="1"/>
  <c r="A3138" i="4" s="1"/>
  <c r="A3137" i="4" a="1"/>
  <c r="A3137" i="4" s="1"/>
  <c r="A3136" i="4" a="1"/>
  <c r="A3136" i="4" s="1"/>
  <c r="A3135" i="4" a="1"/>
  <c r="A3135" i="4" s="1"/>
  <c r="A3134" i="4" a="1"/>
  <c r="A3134" i="4" s="1"/>
  <c r="A3133" i="4" a="1"/>
  <c r="A3133" i="4" s="1"/>
  <c r="A3132" i="4" a="1"/>
  <c r="A3132" i="4" s="1"/>
  <c r="A3131" i="4" a="1"/>
  <c r="A3131" i="4" s="1"/>
  <c r="A3130" i="4" a="1"/>
  <c r="A3130" i="4" s="1"/>
  <c r="A3129" i="4" a="1"/>
  <c r="A3129" i="4" s="1"/>
  <c r="A3128" i="4" a="1"/>
  <c r="A3128" i="4" s="1"/>
  <c r="A3127" i="4" a="1"/>
  <c r="A3127" i="4" s="1"/>
  <c r="A3126" i="4" a="1"/>
  <c r="A3126" i="4" s="1"/>
  <c r="A3125" i="4" a="1"/>
  <c r="A3125" i="4" s="1"/>
  <c r="A3124" i="4" a="1"/>
  <c r="A3124" i="4" s="1"/>
  <c r="A3123" i="4" a="1"/>
  <c r="A3123" i="4" s="1"/>
  <c r="A3122" i="4" a="1"/>
  <c r="A3122" i="4" s="1"/>
  <c r="A3121" i="4" a="1"/>
  <c r="A3121" i="4" s="1"/>
  <c r="A3120" i="4" a="1"/>
  <c r="A3120" i="4" s="1"/>
  <c r="A3119" i="4" a="1"/>
  <c r="A3119" i="4" s="1"/>
  <c r="A3118" i="4" a="1"/>
  <c r="A3118" i="4" s="1"/>
  <c r="A3117" i="4" a="1"/>
  <c r="A3117" i="4" s="1"/>
  <c r="A3116" i="4" a="1"/>
  <c r="A3116" i="4" s="1"/>
  <c r="A3115" i="4" a="1"/>
  <c r="A3115" i="4" s="1"/>
  <c r="A3114" i="4" a="1"/>
  <c r="A3114" i="4" s="1"/>
  <c r="A3113" i="4" a="1"/>
  <c r="A3113" i="4" s="1"/>
  <c r="A3112" i="4" a="1"/>
  <c r="A3112" i="4" s="1"/>
  <c r="A3111" i="4" a="1"/>
  <c r="A3111" i="4" s="1"/>
  <c r="A3110" i="4" a="1"/>
  <c r="A3110" i="4" s="1"/>
  <c r="A3109" i="4" a="1"/>
  <c r="A3109" i="4" s="1"/>
  <c r="A3108" i="4" a="1"/>
  <c r="A3108" i="4" s="1"/>
  <c r="A3107" i="4" a="1"/>
  <c r="A3107" i="4" s="1"/>
  <c r="A3106" i="4" a="1"/>
  <c r="A3106" i="4" s="1"/>
  <c r="A3105" i="4" a="1"/>
  <c r="A3105" i="4" s="1"/>
  <c r="A3104" i="4" a="1"/>
  <c r="A3104" i="4" s="1"/>
  <c r="A3103" i="4" a="1"/>
  <c r="A3103" i="4" s="1"/>
  <c r="A3102" i="4" a="1"/>
  <c r="A3102" i="4" s="1"/>
  <c r="A3101" i="4" a="1"/>
  <c r="A3101" i="4" s="1"/>
  <c r="A3100" i="4" a="1"/>
  <c r="A3100" i="4" s="1"/>
  <c r="A3099" i="4" a="1"/>
  <c r="A3099" i="4" s="1"/>
  <c r="A3098" i="4" a="1"/>
  <c r="A3098" i="4" s="1"/>
  <c r="A3097" i="4" a="1"/>
  <c r="A3097" i="4" s="1"/>
  <c r="A3096" i="4" a="1"/>
  <c r="A3096" i="4" s="1"/>
  <c r="A3095" i="4" a="1"/>
  <c r="A3095" i="4" s="1"/>
  <c r="A3094" i="4" a="1"/>
  <c r="A3094" i="4" s="1"/>
  <c r="A3093" i="4" a="1"/>
  <c r="A3093" i="4" s="1"/>
  <c r="A3092" i="4" a="1"/>
  <c r="A3092" i="4" s="1"/>
  <c r="A3091" i="4" a="1"/>
  <c r="A3091" i="4" s="1"/>
  <c r="A3090" i="4" a="1"/>
  <c r="A3090" i="4" s="1"/>
  <c r="A3089" i="4" a="1"/>
  <c r="A3089" i="4" s="1"/>
  <c r="A3088" i="4" a="1"/>
  <c r="A3088" i="4" s="1"/>
  <c r="A3087" i="4" a="1"/>
  <c r="A3087" i="4" s="1"/>
  <c r="A3086" i="4" a="1"/>
  <c r="A3086" i="4" s="1"/>
  <c r="A3085" i="4" a="1"/>
  <c r="A3085" i="4" s="1"/>
  <c r="A3084" i="4" a="1"/>
  <c r="A3084" i="4" s="1"/>
  <c r="A3083" i="4" a="1"/>
  <c r="A3083" i="4" s="1"/>
  <c r="A3082" i="4" a="1"/>
  <c r="A3082" i="4" s="1"/>
  <c r="A3081" i="4" a="1"/>
  <c r="A3081" i="4" s="1"/>
  <c r="A3080" i="4" a="1"/>
  <c r="A3080" i="4" s="1"/>
  <c r="A3079" i="4" a="1"/>
  <c r="A3079" i="4" s="1"/>
  <c r="A3078" i="4" a="1"/>
  <c r="A3078" i="4" s="1"/>
  <c r="A3077" i="4" a="1"/>
  <c r="A3077" i="4" s="1"/>
  <c r="A3076" i="4" a="1"/>
  <c r="A3076" i="4" s="1"/>
  <c r="A3075" i="4" a="1"/>
  <c r="A3075" i="4" s="1"/>
  <c r="A3074" i="4" a="1"/>
  <c r="A3074" i="4" s="1"/>
  <c r="A3073" i="4" a="1"/>
  <c r="A3073" i="4" s="1"/>
  <c r="A3072" i="4" a="1"/>
  <c r="A3072" i="4" s="1"/>
  <c r="A3071" i="4" a="1"/>
  <c r="A3071" i="4" s="1"/>
  <c r="A3070" i="4" a="1"/>
  <c r="A3070" i="4" s="1"/>
  <c r="A3069" i="4" a="1"/>
  <c r="A3069" i="4" s="1"/>
  <c r="A3068" i="4" a="1"/>
  <c r="A3068" i="4" s="1"/>
  <c r="A3067" i="4" a="1"/>
  <c r="A3067" i="4" s="1"/>
  <c r="A3066" i="4" a="1"/>
  <c r="A3066" i="4" s="1"/>
  <c r="A3065" i="4" a="1"/>
  <c r="A3065" i="4" s="1"/>
  <c r="A3064" i="4" a="1"/>
  <c r="A3064" i="4" s="1"/>
  <c r="A3063" i="4" a="1"/>
  <c r="A3063" i="4" s="1"/>
  <c r="A3062" i="4" a="1"/>
  <c r="A3062" i="4" s="1"/>
  <c r="A3061" i="4" a="1"/>
  <c r="A3061" i="4" s="1"/>
  <c r="A3060" i="4" a="1"/>
  <c r="A3060" i="4" s="1"/>
  <c r="A3059" i="4" a="1"/>
  <c r="A3059" i="4" s="1"/>
  <c r="A3058" i="4" a="1"/>
  <c r="A3058" i="4" s="1"/>
  <c r="A3057" i="4" a="1"/>
  <c r="A3057" i="4" s="1"/>
  <c r="A3056" i="4" a="1"/>
  <c r="A3056" i="4" s="1"/>
  <c r="A3055" i="4" a="1"/>
  <c r="A3055" i="4" s="1"/>
  <c r="A3054" i="4" a="1"/>
  <c r="A3054" i="4" s="1"/>
  <c r="A3053" i="4" a="1"/>
  <c r="A3053" i="4" s="1"/>
  <c r="A3052" i="4" a="1"/>
  <c r="A3052" i="4" s="1"/>
  <c r="A3051" i="4" a="1"/>
  <c r="A3051" i="4" s="1"/>
  <c r="A3050" i="4" a="1"/>
  <c r="A3050" i="4" s="1"/>
  <c r="A3049" i="4" a="1"/>
  <c r="A3049" i="4" s="1"/>
  <c r="A3048" i="4" a="1"/>
  <c r="A3048" i="4" s="1"/>
  <c r="A3047" i="4" a="1"/>
  <c r="A3047" i="4" s="1"/>
  <c r="A3046" i="4" a="1"/>
  <c r="A3046" i="4" s="1"/>
  <c r="A3045" i="4" a="1"/>
  <c r="A3045" i="4" s="1"/>
  <c r="A3044" i="4" a="1"/>
  <c r="A3044" i="4" s="1"/>
  <c r="A3043" i="4" a="1"/>
  <c r="A3043" i="4" s="1"/>
  <c r="A3042" i="4" a="1"/>
  <c r="A3042" i="4" s="1"/>
  <c r="A3041" i="4" a="1"/>
  <c r="A3041" i="4" s="1"/>
  <c r="A3040" i="4" a="1"/>
  <c r="A3040" i="4" s="1"/>
  <c r="A3039" i="4" a="1"/>
  <c r="A3039" i="4" s="1"/>
  <c r="A3038" i="4" a="1"/>
  <c r="A3038" i="4" s="1"/>
  <c r="A3037" i="4" a="1"/>
  <c r="A3037" i="4" s="1"/>
  <c r="A3036" i="4" a="1"/>
  <c r="A3036" i="4" s="1"/>
  <c r="A3035" i="4" a="1"/>
  <c r="A3035" i="4" s="1"/>
  <c r="A3034" i="4" a="1"/>
  <c r="A3034" i="4" s="1"/>
  <c r="A3033" i="4" a="1"/>
  <c r="A3033" i="4" s="1"/>
  <c r="A3032" i="4" a="1"/>
  <c r="A3032" i="4" s="1"/>
  <c r="A3031" i="4" a="1"/>
  <c r="A3031" i="4" s="1"/>
  <c r="A3030" i="4" a="1"/>
  <c r="A3030" i="4" s="1"/>
  <c r="A3029" i="4" a="1"/>
  <c r="A3029" i="4" s="1"/>
  <c r="A3028" i="4" a="1"/>
  <c r="A3028" i="4" s="1"/>
  <c r="A3027" i="4" a="1"/>
  <c r="A3027" i="4" s="1"/>
  <c r="A3026" i="4" a="1"/>
  <c r="A3026" i="4" s="1"/>
  <c r="A3025" i="4" a="1"/>
  <c r="A3025" i="4" s="1"/>
  <c r="A3024" i="4" a="1"/>
  <c r="A3024" i="4" s="1"/>
  <c r="A3023" i="4" a="1"/>
  <c r="A3023" i="4" s="1"/>
  <c r="A3022" i="4" a="1"/>
  <c r="A3022" i="4" s="1"/>
  <c r="A3021" i="4" a="1"/>
  <c r="A3021" i="4" s="1"/>
  <c r="A3020" i="4" a="1"/>
  <c r="A3020" i="4" s="1"/>
  <c r="A3019" i="4" a="1"/>
  <c r="A3019" i="4" s="1"/>
  <c r="A3018" i="4" a="1"/>
  <c r="A3018" i="4" s="1"/>
  <c r="A3017" i="4" a="1"/>
  <c r="A3017" i="4" s="1"/>
  <c r="A3016" i="4" a="1"/>
  <c r="A3016" i="4" s="1"/>
  <c r="A3015" i="4" a="1"/>
  <c r="A3015" i="4" s="1"/>
  <c r="A3014" i="4" a="1"/>
  <c r="A3014" i="4" s="1"/>
  <c r="A3013" i="4" a="1"/>
  <c r="A3013" i="4" s="1"/>
  <c r="A3012" i="4" a="1"/>
  <c r="A3012" i="4" s="1"/>
  <c r="A3011" i="4" a="1"/>
  <c r="A3011" i="4" s="1"/>
  <c r="A3010" i="4" a="1"/>
  <c r="A3010" i="4" s="1"/>
  <c r="A3009" i="4" a="1"/>
  <c r="A3009" i="4" s="1"/>
  <c r="A3008" i="4" a="1"/>
  <c r="A3008" i="4" s="1"/>
  <c r="A3007" i="4" a="1"/>
  <c r="A3007" i="4" s="1"/>
  <c r="A3006" i="4" a="1"/>
  <c r="A3006" i="4" s="1"/>
  <c r="A3005" i="4" a="1"/>
  <c r="A3005" i="4" s="1"/>
  <c r="A3004" i="4" a="1"/>
  <c r="A3004" i="4" s="1"/>
  <c r="A3003" i="4" a="1"/>
  <c r="A3003" i="4" s="1"/>
  <c r="A3002" i="4" a="1"/>
  <c r="A3002" i="4" s="1"/>
  <c r="A3001" i="4" a="1"/>
  <c r="A3001" i="4" s="1"/>
  <c r="A3000" i="4" a="1"/>
  <c r="A3000" i="4" s="1"/>
  <c r="A2999" i="4" a="1"/>
  <c r="A2999" i="4" s="1"/>
  <c r="A2998" i="4" a="1"/>
  <c r="A2998" i="4" s="1"/>
  <c r="A2997" i="4" a="1"/>
  <c r="A2997" i="4" s="1"/>
  <c r="A2996" i="4" a="1"/>
  <c r="A2996" i="4" s="1"/>
  <c r="A2995" i="4" a="1"/>
  <c r="A2995" i="4" s="1"/>
  <c r="A2994" i="4" a="1"/>
  <c r="A2994" i="4" s="1"/>
  <c r="A2993" i="4" a="1"/>
  <c r="A2993" i="4" s="1"/>
  <c r="A2992" i="4" a="1"/>
  <c r="A2992" i="4" s="1"/>
  <c r="A2991" i="4" a="1"/>
  <c r="A2991" i="4" s="1"/>
  <c r="A2990" i="4" a="1"/>
  <c r="A2990" i="4" s="1"/>
  <c r="A2989" i="4" a="1"/>
  <c r="A2989" i="4" s="1"/>
  <c r="A2988" i="4" a="1"/>
  <c r="A2988" i="4" s="1"/>
  <c r="A2987" i="4" a="1"/>
  <c r="A2987" i="4" s="1"/>
  <c r="A2986" i="4" a="1"/>
  <c r="A2986" i="4" s="1"/>
  <c r="A2985" i="4" a="1"/>
  <c r="A2985" i="4" s="1"/>
  <c r="A2984" i="4" a="1"/>
  <c r="A2984" i="4" s="1"/>
  <c r="A2983" i="4" a="1"/>
  <c r="A2983" i="4" s="1"/>
  <c r="A2982" i="4" a="1"/>
  <c r="A2982" i="4" s="1"/>
  <c r="A2981" i="4" a="1"/>
  <c r="A2981" i="4" s="1"/>
  <c r="A2980" i="4" a="1"/>
  <c r="A2980" i="4" s="1"/>
  <c r="A2979" i="4" a="1"/>
  <c r="A2979" i="4" s="1"/>
  <c r="A2978" i="4" a="1"/>
  <c r="A2978" i="4" s="1"/>
  <c r="A2977" i="4" a="1"/>
  <c r="A2977" i="4" s="1"/>
  <c r="A2976" i="4" a="1"/>
  <c r="A2976" i="4" s="1"/>
  <c r="A2975" i="4" a="1"/>
  <c r="A2975" i="4" s="1"/>
  <c r="A2974" i="4" a="1"/>
  <c r="A2974" i="4" s="1"/>
  <c r="A2973" i="4" a="1"/>
  <c r="A2973" i="4" s="1"/>
  <c r="A2972" i="4" a="1"/>
  <c r="A2972" i="4" s="1"/>
  <c r="A2971" i="4" a="1"/>
  <c r="A2971" i="4" s="1"/>
  <c r="A2970" i="4" a="1"/>
  <c r="A2970" i="4" s="1"/>
  <c r="A2969" i="4" a="1"/>
  <c r="A2969" i="4" s="1"/>
  <c r="A2968" i="4" a="1"/>
  <c r="A2968" i="4" s="1"/>
  <c r="A2967" i="4" a="1"/>
  <c r="A2967" i="4" s="1"/>
  <c r="A2966" i="4" a="1"/>
  <c r="A2966" i="4" s="1"/>
  <c r="A2965" i="4" a="1"/>
  <c r="A2965" i="4" s="1"/>
  <c r="A2964" i="4" a="1"/>
  <c r="A2964" i="4" s="1"/>
  <c r="A2963" i="4" a="1"/>
  <c r="A2963" i="4" s="1"/>
  <c r="A2962" i="4" a="1"/>
  <c r="A2962" i="4" s="1"/>
  <c r="A2961" i="4" a="1"/>
  <c r="A2961" i="4" s="1"/>
  <c r="A2960" i="4" a="1"/>
  <c r="A2960" i="4" s="1"/>
  <c r="A2959" i="4" a="1"/>
  <c r="A2959" i="4" s="1"/>
  <c r="A2958" i="4" a="1"/>
  <c r="A2958" i="4" s="1"/>
  <c r="A2957" i="4" a="1"/>
  <c r="A2957" i="4" s="1"/>
  <c r="A2956" i="4" a="1"/>
  <c r="A2956" i="4" s="1"/>
  <c r="A2955" i="4" a="1"/>
  <c r="A2955" i="4" s="1"/>
  <c r="A2954" i="4" a="1"/>
  <c r="A2954" i="4" s="1"/>
  <c r="A2953" i="4" a="1"/>
  <c r="A2953" i="4" s="1"/>
  <c r="A2952" i="4" a="1"/>
  <c r="A2952" i="4" s="1"/>
  <c r="A2951" i="4" a="1"/>
  <c r="A2951" i="4" s="1"/>
  <c r="A2950" i="4" a="1"/>
  <c r="A2950" i="4" s="1"/>
  <c r="A2949" i="4" a="1"/>
  <c r="A2949" i="4" s="1"/>
  <c r="A2948" i="4" a="1"/>
  <c r="A2948" i="4" s="1"/>
  <c r="A2947" i="4" a="1"/>
  <c r="A2947" i="4" s="1"/>
  <c r="A2946" i="4" a="1"/>
  <c r="A2946" i="4" s="1"/>
  <c r="A2945" i="4" a="1"/>
  <c r="A2945" i="4" s="1"/>
  <c r="A2944" i="4" a="1"/>
  <c r="A2944" i="4" s="1"/>
  <c r="A2943" i="4" a="1"/>
  <c r="A2943" i="4" s="1"/>
  <c r="A2942" i="4" a="1"/>
  <c r="A2942" i="4" s="1"/>
  <c r="A2941" i="4" a="1"/>
  <c r="A2941" i="4" s="1"/>
  <c r="A2940" i="4" a="1"/>
  <c r="A2940" i="4" s="1"/>
  <c r="A2939" i="4" a="1"/>
  <c r="A2939" i="4" s="1"/>
  <c r="A2938" i="4" a="1"/>
  <c r="A2938" i="4" s="1"/>
  <c r="A2937" i="4" a="1"/>
  <c r="A2937" i="4" s="1"/>
  <c r="A2936" i="4" a="1"/>
  <c r="A2936" i="4" s="1"/>
  <c r="A2935" i="4" a="1"/>
  <c r="A2935" i="4" s="1"/>
  <c r="A2934" i="4" a="1"/>
  <c r="A2934" i="4" s="1"/>
  <c r="A2933" i="4" a="1"/>
  <c r="A2933" i="4" s="1"/>
  <c r="A2932" i="4" a="1"/>
  <c r="A2932" i="4" s="1"/>
  <c r="A2931" i="4" a="1"/>
  <c r="A2931" i="4" s="1"/>
  <c r="A2930" i="4" a="1"/>
  <c r="A2930" i="4" s="1"/>
  <c r="A2929" i="4" a="1"/>
  <c r="A2929" i="4" s="1"/>
  <c r="A2928" i="4" a="1"/>
  <c r="A2928" i="4" s="1"/>
  <c r="A2927" i="4" a="1"/>
  <c r="A2927" i="4" s="1"/>
  <c r="A2926" i="4" a="1"/>
  <c r="A2926" i="4" s="1"/>
  <c r="A2925" i="4" a="1"/>
  <c r="A2925" i="4" s="1"/>
  <c r="A2924" i="4" a="1"/>
  <c r="A2924" i="4" s="1"/>
  <c r="A2923" i="4" a="1"/>
  <c r="A2923" i="4" s="1"/>
  <c r="A2922" i="4" a="1"/>
  <c r="A2922" i="4" s="1"/>
  <c r="A2921" i="4" a="1"/>
  <c r="A2921" i="4" s="1"/>
  <c r="A2920" i="4" a="1"/>
  <c r="A2920" i="4" s="1"/>
  <c r="A2919" i="4" a="1"/>
  <c r="A2919" i="4" s="1"/>
  <c r="A2918" i="4" a="1"/>
  <c r="A2918" i="4" s="1"/>
  <c r="A2917" i="4" a="1"/>
  <c r="A2917" i="4" s="1"/>
  <c r="A2916" i="4" a="1"/>
  <c r="A2916" i="4" s="1"/>
  <c r="A2915" i="4" a="1"/>
  <c r="A2915" i="4" s="1"/>
  <c r="A2914" i="4" a="1"/>
  <c r="A2914" i="4" s="1"/>
  <c r="A2913" i="4" a="1"/>
  <c r="A2913" i="4" s="1"/>
  <c r="A2912" i="4" a="1"/>
  <c r="A2912" i="4" s="1"/>
  <c r="A2911" i="4" a="1"/>
  <c r="A2911" i="4" s="1"/>
  <c r="A2910" i="4" a="1"/>
  <c r="A2910" i="4" s="1"/>
  <c r="A2909" i="4" a="1"/>
  <c r="A2909" i="4" s="1"/>
  <c r="A2908" i="4" a="1"/>
  <c r="A2908" i="4" s="1"/>
  <c r="A2907" i="4" a="1"/>
  <c r="A2907" i="4" s="1"/>
  <c r="A2906" i="4" a="1"/>
  <c r="A2906" i="4" s="1"/>
  <c r="A2905" i="4" a="1"/>
  <c r="A2905" i="4" s="1"/>
  <c r="A2904" i="4" a="1"/>
  <c r="A2904" i="4" s="1"/>
  <c r="A2903" i="4" a="1"/>
  <c r="A2903" i="4" s="1"/>
  <c r="A2902" i="4" a="1"/>
  <c r="A2902" i="4" s="1"/>
  <c r="A2901" i="4" a="1"/>
  <c r="A2901" i="4" s="1"/>
  <c r="A2900" i="4" a="1"/>
  <c r="A2900" i="4" s="1"/>
  <c r="A2899" i="4" a="1"/>
  <c r="A2899" i="4" s="1"/>
  <c r="A2898" i="4" a="1"/>
  <c r="A2898" i="4" s="1"/>
  <c r="A2897" i="4" a="1"/>
  <c r="A2897" i="4" s="1"/>
  <c r="A2896" i="4" a="1"/>
  <c r="A2896" i="4" s="1"/>
  <c r="A2895" i="4" a="1"/>
  <c r="A2895" i="4" s="1"/>
  <c r="A2894" i="4" a="1"/>
  <c r="A2894" i="4" s="1"/>
  <c r="A2893" i="4" a="1"/>
  <c r="A2893" i="4" s="1"/>
  <c r="A2892" i="4" a="1"/>
  <c r="A2892" i="4" s="1"/>
  <c r="A2891" i="4" a="1"/>
  <c r="A2891" i="4" s="1"/>
  <c r="A2890" i="4" a="1"/>
  <c r="A2890" i="4" s="1"/>
  <c r="A2889" i="4" a="1"/>
  <c r="A2889" i="4" s="1"/>
  <c r="A2888" i="4" a="1"/>
  <c r="A2888" i="4" s="1"/>
  <c r="A2887" i="4" a="1"/>
  <c r="A2887" i="4" s="1"/>
  <c r="A2886" i="4" a="1"/>
  <c r="A2886" i="4" s="1"/>
  <c r="A2885" i="4" a="1"/>
  <c r="A2885" i="4" s="1"/>
  <c r="A2884" i="4" a="1"/>
  <c r="A2884" i="4" s="1"/>
  <c r="A2883" i="4" a="1"/>
  <c r="A2883" i="4" s="1"/>
  <c r="A2882" i="4" a="1"/>
  <c r="A2882" i="4" s="1"/>
  <c r="A2881" i="4" a="1"/>
  <c r="A2881" i="4" s="1"/>
  <c r="A2880" i="4" a="1"/>
  <c r="A2880" i="4" s="1"/>
  <c r="A2879" i="4" a="1"/>
  <c r="A2879" i="4" s="1"/>
  <c r="A2878" i="4" a="1"/>
  <c r="A2878" i="4" s="1"/>
  <c r="A2877" i="4" a="1"/>
  <c r="A2877" i="4" s="1"/>
  <c r="A2876" i="4" a="1"/>
  <c r="A2876" i="4" s="1"/>
  <c r="A2875" i="4" a="1"/>
  <c r="A2875" i="4" s="1"/>
  <c r="A2874" i="4" a="1"/>
  <c r="A2874" i="4" s="1"/>
  <c r="A2873" i="4" a="1"/>
  <c r="A2873" i="4" s="1"/>
  <c r="A2872" i="4" a="1"/>
  <c r="A2872" i="4" s="1"/>
  <c r="A2871" i="4" a="1"/>
  <c r="A2871" i="4" s="1"/>
  <c r="A2870" i="4" a="1"/>
  <c r="A2870" i="4" s="1"/>
  <c r="A2869" i="4" a="1"/>
  <c r="A2869" i="4" s="1"/>
  <c r="A2868" i="4" a="1"/>
  <c r="A2868" i="4" s="1"/>
  <c r="A2867" i="4" a="1"/>
  <c r="A2867" i="4" s="1"/>
  <c r="A2866" i="4" a="1"/>
  <c r="A2866" i="4" s="1"/>
  <c r="A2865" i="4" a="1"/>
  <c r="A2865" i="4" s="1"/>
  <c r="A2864" i="4" a="1"/>
  <c r="A2864" i="4" s="1"/>
  <c r="A2863" i="4" a="1"/>
  <c r="A2863" i="4" s="1"/>
  <c r="A2862" i="4" a="1"/>
  <c r="A2862" i="4" s="1"/>
  <c r="A2861" i="4" a="1"/>
  <c r="A2861" i="4" s="1"/>
  <c r="A2860" i="4" a="1"/>
  <c r="A2860" i="4" s="1"/>
  <c r="A2859" i="4" a="1"/>
  <c r="A2859" i="4" s="1"/>
  <c r="A2858" i="4" a="1"/>
  <c r="A2858" i="4" s="1"/>
  <c r="A2857" i="4" a="1"/>
  <c r="A2857" i="4" s="1"/>
  <c r="A2856" i="4" a="1"/>
  <c r="A2856" i="4" s="1"/>
  <c r="A2855" i="4" a="1"/>
  <c r="A2855" i="4" s="1"/>
  <c r="A2854" i="4" a="1"/>
  <c r="A2854" i="4" s="1"/>
  <c r="A2853" i="4" a="1"/>
  <c r="A2853" i="4" s="1"/>
  <c r="A2852" i="4" a="1"/>
  <c r="A2852" i="4" s="1"/>
  <c r="A2851" i="4" a="1"/>
  <c r="A2851" i="4" s="1"/>
  <c r="A2850" i="4" a="1"/>
  <c r="A2850" i="4" s="1"/>
  <c r="A2849" i="4" a="1"/>
  <c r="A2849" i="4" s="1"/>
  <c r="A2848" i="4" a="1"/>
  <c r="A2848" i="4" s="1"/>
  <c r="A2847" i="4" a="1"/>
  <c r="A2847" i="4" s="1"/>
  <c r="A2846" i="4" a="1"/>
  <c r="A2846" i="4" s="1"/>
  <c r="A2845" i="4" a="1"/>
  <c r="A2845" i="4" s="1"/>
  <c r="A2844" i="4" a="1"/>
  <c r="A2844" i="4" s="1"/>
  <c r="A2843" i="4" a="1"/>
  <c r="A2843" i="4" s="1"/>
  <c r="A2842" i="4" a="1"/>
  <c r="A2842" i="4" s="1"/>
  <c r="A2841" i="4" a="1"/>
  <c r="A2841" i="4" s="1"/>
  <c r="A2840" i="4" a="1"/>
  <c r="A2840" i="4" s="1"/>
  <c r="A2839" i="4" a="1"/>
  <c r="A2839" i="4" s="1"/>
  <c r="A2838" i="4" a="1"/>
  <c r="A2838" i="4" s="1"/>
  <c r="A2837" i="4" a="1"/>
  <c r="A2837" i="4" s="1"/>
  <c r="A2836" i="4" a="1"/>
  <c r="A2836" i="4" s="1"/>
  <c r="A2835" i="4" a="1"/>
  <c r="A2835" i="4" s="1"/>
  <c r="A2834" i="4" a="1"/>
  <c r="A2834" i="4" s="1"/>
  <c r="A2833" i="4" a="1"/>
  <c r="A2833" i="4" s="1"/>
  <c r="A2832" i="4" a="1"/>
  <c r="A2832" i="4" s="1"/>
  <c r="A2831" i="4" a="1"/>
  <c r="A2831" i="4" s="1"/>
  <c r="A2830" i="4" a="1"/>
  <c r="A2830" i="4" s="1"/>
  <c r="A2829" i="4" a="1"/>
  <c r="A2829" i="4" s="1"/>
  <c r="A2828" i="4" a="1"/>
  <c r="A2828" i="4" s="1"/>
  <c r="A2827" i="4" a="1"/>
  <c r="A2827" i="4" s="1"/>
  <c r="A2826" i="4" a="1"/>
  <c r="A2826" i="4" s="1"/>
  <c r="A2825" i="4" a="1"/>
  <c r="A2825" i="4" s="1"/>
  <c r="A2824" i="4" a="1"/>
  <c r="A2824" i="4" s="1"/>
  <c r="A2823" i="4" a="1"/>
  <c r="A2823" i="4" s="1"/>
  <c r="A2822" i="4" a="1"/>
  <c r="A2822" i="4" s="1"/>
  <c r="A2821" i="4" a="1"/>
  <c r="A2821" i="4" s="1"/>
  <c r="A2820" i="4" a="1"/>
  <c r="A2820" i="4" s="1"/>
  <c r="A2819" i="4" a="1"/>
  <c r="A2819" i="4" s="1"/>
  <c r="A2818" i="4" a="1"/>
  <c r="A2818" i="4" s="1"/>
  <c r="A2817" i="4" a="1"/>
  <c r="A2817" i="4" s="1"/>
  <c r="A2816" i="4" a="1"/>
  <c r="A2816" i="4" s="1"/>
  <c r="A2815" i="4" a="1"/>
  <c r="A2815" i="4" s="1"/>
  <c r="A2814" i="4" a="1"/>
  <c r="A2814" i="4" s="1"/>
  <c r="A2813" i="4" a="1"/>
  <c r="A2813" i="4" s="1"/>
  <c r="A2812" i="4" a="1"/>
  <c r="A2812" i="4" s="1"/>
  <c r="A2811" i="4" a="1"/>
  <c r="A2811" i="4" s="1"/>
  <c r="A2810" i="4" a="1"/>
  <c r="A2810" i="4" s="1"/>
  <c r="A2809" i="4" a="1"/>
  <c r="A2809" i="4" s="1"/>
  <c r="A2808" i="4" a="1"/>
  <c r="A2808" i="4" s="1"/>
  <c r="A2807" i="4" a="1"/>
  <c r="A2807" i="4" s="1"/>
  <c r="A2806" i="4" a="1"/>
  <c r="A2806" i="4" s="1"/>
  <c r="A2805" i="4" a="1"/>
  <c r="A2805" i="4" s="1"/>
  <c r="A2804" i="4" a="1"/>
  <c r="A2804" i="4" s="1"/>
  <c r="A2803" i="4" a="1"/>
  <c r="A2803" i="4" s="1"/>
  <c r="A2802" i="4" a="1"/>
  <c r="A2802" i="4" s="1"/>
  <c r="A2801" i="4" a="1"/>
  <c r="A2801" i="4" s="1"/>
  <c r="A2800" i="4" a="1"/>
  <c r="A2800" i="4" s="1"/>
  <c r="A2799" i="4" a="1"/>
  <c r="A2799" i="4" s="1"/>
  <c r="A2798" i="4" a="1"/>
  <c r="A2798" i="4" s="1"/>
  <c r="A2797" i="4" a="1"/>
  <c r="A2797" i="4" s="1"/>
  <c r="A2796" i="4" a="1"/>
  <c r="A2796" i="4" s="1"/>
  <c r="A2795" i="4" a="1"/>
  <c r="A2795" i="4" s="1"/>
  <c r="A2794" i="4" a="1"/>
  <c r="A2794" i="4" s="1"/>
  <c r="A2793" i="4" a="1"/>
  <c r="A2793" i="4" s="1"/>
  <c r="A2792" i="4" a="1"/>
  <c r="A2792" i="4" s="1"/>
  <c r="A2791" i="4" a="1"/>
  <c r="A2791" i="4" s="1"/>
  <c r="A2790" i="4" a="1"/>
  <c r="A2790" i="4" s="1"/>
  <c r="A2789" i="4" a="1"/>
  <c r="A2789" i="4" s="1"/>
  <c r="A2788" i="4" a="1"/>
  <c r="A2788" i="4" s="1"/>
  <c r="A2787" i="4" a="1"/>
  <c r="A2787" i="4" s="1"/>
  <c r="A2786" i="4" a="1"/>
  <c r="A2786" i="4" s="1"/>
  <c r="A2785" i="4" a="1"/>
  <c r="A2785" i="4" s="1"/>
  <c r="A2784" i="4" a="1"/>
  <c r="A2784" i="4" s="1"/>
  <c r="A2783" i="4" a="1"/>
  <c r="A2783" i="4" s="1"/>
  <c r="A2782" i="4" a="1"/>
  <c r="A2782" i="4" s="1"/>
  <c r="A2781" i="4" a="1"/>
  <c r="A2781" i="4" s="1"/>
  <c r="A2780" i="4" a="1"/>
  <c r="A2780" i="4" s="1"/>
  <c r="A2779" i="4" a="1"/>
  <c r="A2779" i="4" s="1"/>
  <c r="A2778" i="4" a="1"/>
  <c r="A2778" i="4" s="1"/>
  <c r="A2777" i="4" a="1"/>
  <c r="A2777" i="4" s="1"/>
  <c r="A2776" i="4" a="1"/>
  <c r="A2776" i="4" s="1"/>
  <c r="A2775" i="4" a="1"/>
  <c r="A2775" i="4" s="1"/>
  <c r="A2774" i="4" a="1"/>
  <c r="A2774" i="4" s="1"/>
  <c r="A2773" i="4" a="1"/>
  <c r="A2773" i="4" s="1"/>
  <c r="A2772" i="4" a="1"/>
  <c r="A2772" i="4" s="1"/>
  <c r="A2771" i="4" a="1"/>
  <c r="A2771" i="4" s="1"/>
  <c r="A2770" i="4" a="1"/>
  <c r="A2770" i="4" s="1"/>
  <c r="A2769" i="4" a="1"/>
  <c r="A2769" i="4" s="1"/>
  <c r="A2768" i="4" a="1"/>
  <c r="A2768" i="4" s="1"/>
  <c r="A2767" i="4" a="1"/>
  <c r="A2767" i="4" s="1"/>
  <c r="A2766" i="4" a="1"/>
  <c r="A2766" i="4" s="1"/>
  <c r="A2765" i="4" a="1"/>
  <c r="A2765" i="4" s="1"/>
  <c r="A2764" i="4" a="1"/>
  <c r="A2764" i="4" s="1"/>
  <c r="A2763" i="4" a="1"/>
  <c r="A2763" i="4" s="1"/>
  <c r="A2762" i="4" a="1"/>
  <c r="A2762" i="4" s="1"/>
  <c r="A2761" i="4" a="1"/>
  <c r="A2761" i="4" s="1"/>
  <c r="A2760" i="4" a="1"/>
  <c r="A2760" i="4" s="1"/>
  <c r="A2759" i="4" a="1"/>
  <c r="A2759" i="4" s="1"/>
  <c r="A2758" i="4" a="1"/>
  <c r="A2758" i="4" s="1"/>
  <c r="A2757" i="4" a="1"/>
  <c r="A2757" i="4" s="1"/>
  <c r="A2756" i="4" a="1"/>
  <c r="A2756" i="4" s="1"/>
  <c r="A2755" i="4" a="1"/>
  <c r="A2755" i="4" s="1"/>
  <c r="A2754" i="4" a="1"/>
  <c r="A2754" i="4" s="1"/>
  <c r="A2753" i="4" a="1"/>
  <c r="A2753" i="4" s="1"/>
  <c r="A2752" i="4" a="1"/>
  <c r="A2752" i="4" s="1"/>
  <c r="A2751" i="4" a="1"/>
  <c r="A2751" i="4" s="1"/>
  <c r="A2750" i="4" a="1"/>
  <c r="A2750" i="4" s="1"/>
  <c r="A2749" i="4" a="1"/>
  <c r="A2749" i="4" s="1"/>
  <c r="A2748" i="4" a="1"/>
  <c r="A2748" i="4" s="1"/>
  <c r="A2747" i="4" a="1"/>
  <c r="A2747" i="4" s="1"/>
  <c r="A2746" i="4" a="1"/>
  <c r="A2746" i="4" s="1"/>
  <c r="A2745" i="4" a="1"/>
  <c r="A2745" i="4" s="1"/>
  <c r="A2744" i="4" a="1"/>
  <c r="A2744" i="4" s="1"/>
  <c r="A2743" i="4" a="1"/>
  <c r="A2743" i="4" s="1"/>
  <c r="A2742" i="4" a="1"/>
  <c r="A2742" i="4" s="1"/>
  <c r="A2741" i="4" a="1"/>
  <c r="A2741" i="4" s="1"/>
  <c r="A2740" i="4" a="1"/>
  <c r="A2740" i="4" s="1"/>
  <c r="A2739" i="4" a="1"/>
  <c r="A2739" i="4" s="1"/>
  <c r="A2738" i="4" a="1"/>
  <c r="A2738" i="4" s="1"/>
  <c r="A2737" i="4" a="1"/>
  <c r="A2737" i="4" s="1"/>
  <c r="A2736" i="4" a="1"/>
  <c r="A2736" i="4" s="1"/>
  <c r="A2735" i="4" a="1"/>
  <c r="A2735" i="4" s="1"/>
  <c r="A2734" i="4" a="1"/>
  <c r="A2734" i="4" s="1"/>
  <c r="A2733" i="4" a="1"/>
  <c r="A2733" i="4" s="1"/>
  <c r="A2732" i="4" a="1"/>
  <c r="A2732" i="4" s="1"/>
  <c r="A2731" i="4" a="1"/>
  <c r="A2731" i="4" s="1"/>
  <c r="A2730" i="4" a="1"/>
  <c r="A2730" i="4" s="1"/>
  <c r="A2729" i="4" a="1"/>
  <c r="A2729" i="4" s="1"/>
  <c r="A2728" i="4" a="1"/>
  <c r="A2728" i="4" s="1"/>
  <c r="A2727" i="4" a="1"/>
  <c r="A2727" i="4" s="1"/>
  <c r="A2726" i="4" a="1"/>
  <c r="A2726" i="4" s="1"/>
  <c r="A2725" i="4" a="1"/>
  <c r="A2725" i="4" s="1"/>
  <c r="A2724" i="4" a="1"/>
  <c r="A2724" i="4" s="1"/>
  <c r="A2723" i="4" a="1"/>
  <c r="A2723" i="4" s="1"/>
  <c r="A2722" i="4" a="1"/>
  <c r="A2722" i="4" s="1"/>
  <c r="A2721" i="4" a="1"/>
  <c r="A2721" i="4" s="1"/>
  <c r="A2720" i="4" a="1"/>
  <c r="A2720" i="4" s="1"/>
  <c r="A2719" i="4" a="1"/>
  <c r="A2719" i="4" s="1"/>
  <c r="A2718" i="4" a="1"/>
  <c r="A2718" i="4" s="1"/>
  <c r="A2717" i="4" a="1"/>
  <c r="A2717" i="4" s="1"/>
  <c r="A2716" i="4" a="1"/>
  <c r="A2716" i="4" s="1"/>
  <c r="A2715" i="4" a="1"/>
  <c r="A2715" i="4" s="1"/>
  <c r="A2714" i="4" a="1"/>
  <c r="A2714" i="4" s="1"/>
  <c r="A2713" i="4" a="1"/>
  <c r="A2713" i="4" s="1"/>
  <c r="A2712" i="4" a="1"/>
  <c r="A2712" i="4" s="1"/>
  <c r="A2711" i="4" a="1"/>
  <c r="A2711" i="4" s="1"/>
  <c r="A2710" i="4" a="1"/>
  <c r="A2710" i="4" s="1"/>
  <c r="A2709" i="4" a="1"/>
  <c r="A2709" i="4" s="1"/>
  <c r="A2708" i="4" a="1"/>
  <c r="A2708" i="4" s="1"/>
  <c r="A2707" i="4" a="1"/>
  <c r="A2707" i="4" s="1"/>
  <c r="A2706" i="4" a="1"/>
  <c r="A2706" i="4" s="1"/>
  <c r="A2705" i="4" a="1"/>
  <c r="A2705" i="4" s="1"/>
  <c r="A2704" i="4" a="1"/>
  <c r="A2704" i="4" s="1"/>
  <c r="A2703" i="4" a="1"/>
  <c r="A2703" i="4" s="1"/>
  <c r="A2702" i="4" a="1"/>
  <c r="A2702" i="4" s="1"/>
  <c r="A2701" i="4" a="1"/>
  <c r="A2701" i="4" s="1"/>
  <c r="A2700" i="4" a="1"/>
  <c r="A2700" i="4" s="1"/>
  <c r="A2699" i="4" a="1"/>
  <c r="A2699" i="4" s="1"/>
  <c r="A2698" i="4" a="1"/>
  <c r="A2698" i="4" s="1"/>
  <c r="A2697" i="4" a="1"/>
  <c r="A2697" i="4" s="1"/>
  <c r="A2696" i="4" a="1"/>
  <c r="A2696" i="4" s="1"/>
  <c r="A2695" i="4" a="1"/>
  <c r="A2695" i="4" s="1"/>
  <c r="A2694" i="4" a="1"/>
  <c r="A2694" i="4" s="1"/>
  <c r="A2693" i="4" a="1"/>
  <c r="A2693" i="4" s="1"/>
  <c r="A2692" i="4" a="1"/>
  <c r="A2692" i="4" s="1"/>
  <c r="A2691" i="4" a="1"/>
  <c r="A2691" i="4" s="1"/>
  <c r="A2690" i="4" a="1"/>
  <c r="A2690" i="4" s="1"/>
  <c r="A2689" i="4" a="1"/>
  <c r="A2689" i="4" s="1"/>
  <c r="A2688" i="4" a="1"/>
  <c r="A2688" i="4" s="1"/>
  <c r="A2687" i="4" a="1"/>
  <c r="A2687" i="4" s="1"/>
  <c r="A2686" i="4" a="1"/>
  <c r="A2686" i="4" s="1"/>
  <c r="A2685" i="4" a="1"/>
  <c r="A2685" i="4" s="1"/>
  <c r="A2684" i="4" a="1"/>
  <c r="A2684" i="4" s="1"/>
  <c r="A2683" i="4" a="1"/>
  <c r="A2683" i="4" s="1"/>
  <c r="A2682" i="4" a="1"/>
  <c r="A2682" i="4" s="1"/>
  <c r="A2681" i="4" a="1"/>
  <c r="A2681" i="4" s="1"/>
  <c r="A2680" i="4" a="1"/>
  <c r="A2680" i="4" s="1"/>
  <c r="A2679" i="4" a="1"/>
  <c r="A2679" i="4" s="1"/>
  <c r="A2678" i="4" a="1"/>
  <c r="A2678" i="4" s="1"/>
  <c r="A2677" i="4" a="1"/>
  <c r="A2677" i="4" s="1"/>
  <c r="A2676" i="4" a="1"/>
  <c r="A2676" i="4" s="1"/>
  <c r="A2675" i="4" a="1"/>
  <c r="A2675" i="4" s="1"/>
  <c r="A2674" i="4" a="1"/>
  <c r="A2674" i="4" s="1"/>
  <c r="A2673" i="4" a="1"/>
  <c r="A2673" i="4" s="1"/>
  <c r="A2672" i="4" a="1"/>
  <c r="A2672" i="4" s="1"/>
  <c r="A2671" i="4" a="1"/>
  <c r="A2671" i="4" s="1"/>
  <c r="A2670" i="4" a="1"/>
  <c r="A2670" i="4" s="1"/>
  <c r="A2669" i="4" a="1"/>
  <c r="A2669" i="4" s="1"/>
  <c r="A2668" i="4" a="1"/>
  <c r="A2668" i="4" s="1"/>
  <c r="A2667" i="4" a="1"/>
  <c r="A2667" i="4" s="1"/>
  <c r="A2666" i="4" a="1"/>
  <c r="A2666" i="4" s="1"/>
  <c r="A2665" i="4" a="1"/>
  <c r="A2665" i="4" s="1"/>
  <c r="A2664" i="4" a="1"/>
  <c r="A2664" i="4" s="1"/>
  <c r="A2663" i="4" a="1"/>
  <c r="A2663" i="4" s="1"/>
  <c r="A2662" i="4" a="1"/>
  <c r="A2662" i="4" s="1"/>
  <c r="A2661" i="4" a="1"/>
  <c r="A2661" i="4" s="1"/>
  <c r="A2660" i="4" a="1"/>
  <c r="A2660" i="4" s="1"/>
  <c r="A2659" i="4" a="1"/>
  <c r="A2659" i="4" s="1"/>
  <c r="A2658" i="4" a="1"/>
  <c r="A2658" i="4" s="1"/>
  <c r="A2657" i="4" a="1"/>
  <c r="A2657" i="4" s="1"/>
  <c r="A2656" i="4" a="1"/>
  <c r="A2656" i="4" s="1"/>
  <c r="A2655" i="4" a="1"/>
  <c r="A2655" i="4" s="1"/>
  <c r="A2654" i="4" a="1"/>
  <c r="A2654" i="4" s="1"/>
  <c r="A2653" i="4" a="1"/>
  <c r="A2653" i="4" s="1"/>
  <c r="A2652" i="4" a="1"/>
  <c r="A2652" i="4" s="1"/>
  <c r="A2651" i="4" a="1"/>
  <c r="A2651" i="4" s="1"/>
  <c r="A2650" i="4" a="1"/>
  <c r="A2650" i="4" s="1"/>
  <c r="A2649" i="4" a="1"/>
  <c r="A2649" i="4" s="1"/>
  <c r="A2648" i="4" a="1"/>
  <c r="A2648" i="4" s="1"/>
  <c r="A2647" i="4" a="1"/>
  <c r="A2647" i="4" s="1"/>
  <c r="A2646" i="4" a="1"/>
  <c r="A2646" i="4" s="1"/>
  <c r="A2645" i="4" a="1"/>
  <c r="A2645" i="4" s="1"/>
  <c r="A2644" i="4" a="1"/>
  <c r="A2644" i="4" s="1"/>
  <c r="A2643" i="4" a="1"/>
  <c r="A2643" i="4" s="1"/>
  <c r="A2642" i="4" a="1"/>
  <c r="A2642" i="4" s="1"/>
  <c r="A2641" i="4" a="1"/>
  <c r="A2641" i="4" s="1"/>
  <c r="A2640" i="4" a="1"/>
  <c r="A2640" i="4" s="1"/>
  <c r="A2639" i="4" a="1"/>
  <c r="A2639" i="4" s="1"/>
  <c r="A2638" i="4" a="1"/>
  <c r="A2638" i="4" s="1"/>
  <c r="A2637" i="4" a="1"/>
  <c r="A2637" i="4" s="1"/>
  <c r="A2636" i="4" a="1"/>
  <c r="A2636" i="4" s="1"/>
  <c r="A2635" i="4" a="1"/>
  <c r="A2635" i="4" s="1"/>
  <c r="A2634" i="4" a="1"/>
  <c r="A2634" i="4" s="1"/>
  <c r="A2633" i="4" a="1"/>
  <c r="A2633" i="4" s="1"/>
  <c r="A2632" i="4" a="1"/>
  <c r="A2632" i="4" s="1"/>
  <c r="A2631" i="4" a="1"/>
  <c r="A2631" i="4" s="1"/>
  <c r="A2630" i="4" a="1"/>
  <c r="A2630" i="4" s="1"/>
  <c r="A2629" i="4" a="1"/>
  <c r="A2629" i="4" s="1"/>
  <c r="A2628" i="4" a="1"/>
  <c r="A2628" i="4" s="1"/>
  <c r="A2627" i="4" a="1"/>
  <c r="A2627" i="4" s="1"/>
  <c r="A2626" i="4" a="1"/>
  <c r="A2626" i="4" s="1"/>
  <c r="A2625" i="4" a="1"/>
  <c r="A2625" i="4" s="1"/>
  <c r="A2624" i="4" a="1"/>
  <c r="A2624" i="4" s="1"/>
  <c r="A2623" i="4" a="1"/>
  <c r="A2623" i="4" s="1"/>
  <c r="A2622" i="4" a="1"/>
  <c r="A2622" i="4" s="1"/>
  <c r="A2621" i="4" a="1"/>
  <c r="A2621" i="4" s="1"/>
  <c r="A2620" i="4" a="1"/>
  <c r="A2620" i="4" s="1"/>
  <c r="A2619" i="4" a="1"/>
  <c r="A2619" i="4" s="1"/>
  <c r="A2618" i="4" a="1"/>
  <c r="A2618" i="4" s="1"/>
  <c r="A2617" i="4" a="1"/>
  <c r="A2617" i="4" s="1"/>
  <c r="A2616" i="4" a="1"/>
  <c r="A2616" i="4" s="1"/>
  <c r="A2615" i="4" a="1"/>
  <c r="A2615" i="4" s="1"/>
  <c r="A2614" i="4" a="1"/>
  <c r="A2614" i="4" s="1"/>
  <c r="A2613" i="4" a="1"/>
  <c r="A2613" i="4" s="1"/>
  <c r="A2612" i="4" a="1"/>
  <c r="A2612" i="4" s="1"/>
  <c r="A2611" i="4" a="1"/>
  <c r="A2611" i="4" s="1"/>
  <c r="A2610" i="4" a="1"/>
  <c r="A2610" i="4" s="1"/>
  <c r="A2609" i="4" a="1"/>
  <c r="A2609" i="4" s="1"/>
  <c r="A2608" i="4" a="1"/>
  <c r="A2608" i="4" s="1"/>
  <c r="A2607" i="4" a="1"/>
  <c r="A2607" i="4" s="1"/>
  <c r="A2606" i="4" a="1"/>
  <c r="A2606" i="4" s="1"/>
  <c r="A2605" i="4" a="1"/>
  <c r="A2605" i="4" s="1"/>
  <c r="A2604" i="4" a="1"/>
  <c r="A2604" i="4" s="1"/>
  <c r="A2603" i="4" a="1"/>
  <c r="A2603" i="4" s="1"/>
  <c r="A2602" i="4" a="1"/>
  <c r="A2602" i="4" s="1"/>
  <c r="A2601" i="4" a="1"/>
  <c r="A2601" i="4" s="1"/>
  <c r="A2600" i="4" a="1"/>
  <c r="A2600" i="4" s="1"/>
  <c r="A2599" i="4" a="1"/>
  <c r="A2599" i="4" s="1"/>
  <c r="A2598" i="4" a="1"/>
  <c r="A2598" i="4" s="1"/>
  <c r="A2597" i="4" a="1"/>
  <c r="A2597" i="4" s="1"/>
  <c r="A2596" i="4" a="1"/>
  <c r="A2596" i="4" s="1"/>
  <c r="A2595" i="4" a="1"/>
  <c r="A2595" i="4" s="1"/>
  <c r="A2594" i="4" a="1"/>
  <c r="A2594" i="4" s="1"/>
  <c r="A2593" i="4" a="1"/>
  <c r="A2593" i="4" s="1"/>
  <c r="A2592" i="4" a="1"/>
  <c r="A2592" i="4" s="1"/>
  <c r="A2591" i="4" a="1"/>
  <c r="A2591" i="4" s="1"/>
  <c r="A2590" i="4" a="1"/>
  <c r="A2590" i="4" s="1"/>
  <c r="A2589" i="4" a="1"/>
  <c r="A2589" i="4" s="1"/>
  <c r="A2588" i="4" a="1"/>
  <c r="A2588" i="4" s="1"/>
  <c r="A2587" i="4" a="1"/>
  <c r="A2587" i="4" s="1"/>
  <c r="A2586" i="4" a="1"/>
  <c r="A2586" i="4" s="1"/>
  <c r="A2585" i="4" a="1"/>
  <c r="A2585" i="4" s="1"/>
  <c r="A2584" i="4" a="1"/>
  <c r="A2584" i="4" s="1"/>
  <c r="A2583" i="4" a="1"/>
  <c r="A2583" i="4" s="1"/>
  <c r="A2582" i="4" a="1"/>
  <c r="A2582" i="4" s="1"/>
  <c r="A2581" i="4" a="1"/>
  <c r="A2581" i="4" s="1"/>
  <c r="A2580" i="4" a="1"/>
  <c r="A2580" i="4" s="1"/>
  <c r="A2579" i="4" a="1"/>
  <c r="A2579" i="4" s="1"/>
  <c r="A2578" i="4" a="1"/>
  <c r="A2578" i="4" s="1"/>
  <c r="A2577" i="4" a="1"/>
  <c r="A2577" i="4" s="1"/>
  <c r="A2576" i="4" a="1"/>
  <c r="A2576" i="4" s="1"/>
  <c r="A2575" i="4" a="1"/>
  <c r="A2575" i="4" s="1"/>
  <c r="A2574" i="4" a="1"/>
  <c r="A2574" i="4" s="1"/>
  <c r="A2573" i="4" a="1"/>
  <c r="A2573" i="4" s="1"/>
  <c r="A2572" i="4" a="1"/>
  <c r="A2572" i="4" s="1"/>
  <c r="A2571" i="4" a="1"/>
  <c r="A2571" i="4" s="1"/>
  <c r="A2570" i="4" a="1"/>
  <c r="A2570" i="4" s="1"/>
  <c r="A2569" i="4" a="1"/>
  <c r="A2569" i="4" s="1"/>
  <c r="A2568" i="4" a="1"/>
  <c r="A2568" i="4" s="1"/>
  <c r="A2567" i="4" a="1"/>
  <c r="A2567" i="4" s="1"/>
  <c r="A2566" i="4" a="1"/>
  <c r="A2566" i="4" s="1"/>
  <c r="A2565" i="4" a="1"/>
  <c r="A2565" i="4" s="1"/>
  <c r="A2564" i="4" a="1"/>
  <c r="A2564" i="4" s="1"/>
  <c r="A2563" i="4" a="1"/>
  <c r="A2563" i="4" s="1"/>
  <c r="A2562" i="4" a="1"/>
  <c r="A2562" i="4" s="1"/>
  <c r="A2561" i="4" a="1"/>
  <c r="A2561" i="4" s="1"/>
  <c r="A2560" i="4" a="1"/>
  <c r="A2560" i="4" s="1"/>
  <c r="A2559" i="4" a="1"/>
  <c r="A2559" i="4" s="1"/>
  <c r="A2558" i="4" a="1"/>
  <c r="A2558" i="4" s="1"/>
  <c r="A2557" i="4" a="1"/>
  <c r="A2557" i="4" s="1"/>
  <c r="A2556" i="4" a="1"/>
  <c r="A2556" i="4" s="1"/>
  <c r="A2555" i="4" a="1"/>
  <c r="A2555" i="4" s="1"/>
  <c r="A2554" i="4" a="1"/>
  <c r="A2554" i="4" s="1"/>
  <c r="A2553" i="4" a="1"/>
  <c r="A2553" i="4" s="1"/>
  <c r="A2552" i="4" a="1"/>
  <c r="A2552" i="4" s="1"/>
  <c r="A2551" i="4" a="1"/>
  <c r="A2551" i="4" s="1"/>
  <c r="A2550" i="4" a="1"/>
  <c r="A2550" i="4" s="1"/>
  <c r="A2549" i="4" a="1"/>
  <c r="A2549" i="4" s="1"/>
  <c r="A2548" i="4" a="1"/>
  <c r="A2548" i="4" s="1"/>
  <c r="A2547" i="4" a="1"/>
  <c r="A2547" i="4" s="1"/>
  <c r="A2546" i="4" a="1"/>
  <c r="A2546" i="4" s="1"/>
  <c r="A2545" i="4" a="1"/>
  <c r="A2545" i="4" s="1"/>
  <c r="A2544" i="4" a="1"/>
  <c r="A2544" i="4" s="1"/>
  <c r="A2543" i="4" a="1"/>
  <c r="A2543" i="4" s="1"/>
  <c r="A2542" i="4" a="1"/>
  <c r="A2542" i="4" s="1"/>
  <c r="A2541" i="4" a="1"/>
  <c r="A2541" i="4" s="1"/>
  <c r="A2540" i="4" a="1"/>
  <c r="A2540" i="4" s="1"/>
  <c r="A2539" i="4" a="1"/>
  <c r="A2539" i="4" s="1"/>
  <c r="A2538" i="4" a="1"/>
  <c r="A2538" i="4" s="1"/>
  <c r="A2537" i="4" a="1"/>
  <c r="A2537" i="4" s="1"/>
  <c r="A2536" i="4" a="1"/>
  <c r="A2536" i="4" s="1"/>
  <c r="A2535" i="4" a="1"/>
  <c r="A2535" i="4" s="1"/>
  <c r="A2534" i="4" a="1"/>
  <c r="A2534" i="4" s="1"/>
  <c r="A2533" i="4" a="1"/>
  <c r="A2533" i="4" s="1"/>
  <c r="A2532" i="4" a="1"/>
  <c r="A2532" i="4" s="1"/>
  <c r="A2531" i="4" a="1"/>
  <c r="A2531" i="4" s="1"/>
  <c r="A2530" i="4" a="1"/>
  <c r="A2530" i="4" s="1"/>
  <c r="A2529" i="4" a="1"/>
  <c r="A2529" i="4" s="1"/>
  <c r="A2528" i="4" a="1"/>
  <c r="A2528" i="4" s="1"/>
  <c r="A2527" i="4" a="1"/>
  <c r="A2527" i="4" s="1"/>
  <c r="A2526" i="4" a="1"/>
  <c r="A2526" i="4" s="1"/>
  <c r="A2525" i="4" a="1"/>
  <c r="A2525" i="4" s="1"/>
  <c r="A2524" i="4" a="1"/>
  <c r="A2524" i="4" s="1"/>
  <c r="A2523" i="4" a="1"/>
  <c r="A2523" i="4" s="1"/>
  <c r="A2522" i="4" a="1"/>
  <c r="A2522" i="4" s="1"/>
  <c r="A2521" i="4" a="1"/>
  <c r="A2521" i="4" s="1"/>
  <c r="A2520" i="4" a="1"/>
  <c r="A2520" i="4" s="1"/>
  <c r="A2519" i="4" a="1"/>
  <c r="A2519" i="4" s="1"/>
  <c r="A2518" i="4" a="1"/>
  <c r="A2518" i="4" s="1"/>
  <c r="A2517" i="4" a="1"/>
  <c r="A2517" i="4" s="1"/>
  <c r="A2516" i="4" a="1"/>
  <c r="A2516" i="4" s="1"/>
  <c r="A2515" i="4" a="1"/>
  <c r="A2515" i="4" s="1"/>
  <c r="A2514" i="4" a="1"/>
  <c r="A2514" i="4" s="1"/>
  <c r="A2513" i="4" a="1"/>
  <c r="A2513" i="4" s="1"/>
  <c r="A2512" i="4" a="1"/>
  <c r="A2512" i="4" s="1"/>
  <c r="A2511" i="4" a="1"/>
  <c r="A2511" i="4" s="1"/>
  <c r="A2510" i="4" a="1"/>
  <c r="A2510" i="4" s="1"/>
  <c r="A2509" i="4" a="1"/>
  <c r="A2509" i="4" s="1"/>
  <c r="A2508" i="4" a="1"/>
  <c r="A2508" i="4" s="1"/>
  <c r="A2507" i="4" a="1"/>
  <c r="A2507" i="4" s="1"/>
  <c r="A2506" i="4" a="1"/>
  <c r="A2506" i="4" s="1"/>
  <c r="A2505" i="4" a="1"/>
  <c r="A2505" i="4" s="1"/>
  <c r="A2504" i="4" a="1"/>
  <c r="A2504" i="4" s="1"/>
  <c r="A2503" i="4" a="1"/>
  <c r="A2503" i="4" s="1"/>
  <c r="A2502" i="4" a="1"/>
  <c r="A2502" i="4" s="1"/>
  <c r="A2501" i="4" a="1"/>
  <c r="A2501" i="4" s="1"/>
  <c r="A2500" i="4" a="1"/>
  <c r="A2500" i="4" s="1"/>
  <c r="A2499" i="4" a="1"/>
  <c r="A2499" i="4" s="1"/>
  <c r="A2498" i="4" a="1"/>
  <c r="A2498" i="4" s="1"/>
  <c r="A2497" i="4" a="1"/>
  <c r="A2497" i="4" s="1"/>
  <c r="A2496" i="4" a="1"/>
  <c r="A2496" i="4" s="1"/>
  <c r="A2495" i="4" a="1"/>
  <c r="A2495" i="4" s="1"/>
  <c r="A2494" i="4" a="1"/>
  <c r="A2494" i="4" s="1"/>
  <c r="A2493" i="4" a="1"/>
  <c r="A2493" i="4" s="1"/>
  <c r="A2492" i="4" a="1"/>
  <c r="A2492" i="4" s="1"/>
  <c r="A2491" i="4" a="1"/>
  <c r="A2491" i="4" s="1"/>
  <c r="A2490" i="4" a="1"/>
  <c r="A2490" i="4" s="1"/>
  <c r="A2489" i="4" a="1"/>
  <c r="A2489" i="4" s="1"/>
  <c r="A2488" i="4" a="1"/>
  <c r="A2488" i="4" s="1"/>
  <c r="A2487" i="4" a="1"/>
  <c r="A2487" i="4" s="1"/>
  <c r="A2486" i="4" a="1"/>
  <c r="A2486" i="4" s="1"/>
  <c r="A2485" i="4" a="1"/>
  <c r="A2485" i="4" s="1"/>
  <c r="A2484" i="4" a="1"/>
  <c r="A2484" i="4" s="1"/>
  <c r="A2483" i="4" a="1"/>
  <c r="A2483" i="4" s="1"/>
  <c r="A2482" i="4" a="1"/>
  <c r="A2482" i="4" s="1"/>
  <c r="A2481" i="4" a="1"/>
  <c r="A2481" i="4" s="1"/>
  <c r="A2480" i="4" a="1"/>
  <c r="A2480" i="4" s="1"/>
  <c r="A2479" i="4" a="1"/>
  <c r="A2479" i="4" s="1"/>
  <c r="A2478" i="4" a="1"/>
  <c r="A2478" i="4" s="1"/>
  <c r="A2477" i="4" a="1"/>
  <c r="A2477" i="4" s="1"/>
  <c r="A2476" i="4" a="1"/>
  <c r="A2476" i="4" s="1"/>
  <c r="A2475" i="4" a="1"/>
  <c r="A2475" i="4" s="1"/>
  <c r="A2474" i="4" a="1"/>
  <c r="A2474" i="4" s="1"/>
  <c r="A2473" i="4" a="1"/>
  <c r="A2473" i="4" s="1"/>
  <c r="A2472" i="4" a="1"/>
  <c r="A2472" i="4" s="1"/>
  <c r="A2471" i="4" a="1"/>
  <c r="A2471" i="4" s="1"/>
  <c r="A2470" i="4" a="1"/>
  <c r="A2470" i="4" s="1"/>
  <c r="A2469" i="4" a="1"/>
  <c r="A2469" i="4" s="1"/>
  <c r="A2468" i="4" a="1"/>
  <c r="A2468" i="4" s="1"/>
  <c r="A2467" i="4" a="1"/>
  <c r="A2467" i="4" s="1"/>
  <c r="A2466" i="4" a="1"/>
  <c r="A2466" i="4" s="1"/>
  <c r="A2465" i="4" a="1"/>
  <c r="A2465" i="4" s="1"/>
  <c r="A2464" i="4" a="1"/>
  <c r="A2464" i="4" s="1"/>
  <c r="A2463" i="4" a="1"/>
  <c r="A2463" i="4" s="1"/>
  <c r="A2462" i="4" a="1"/>
  <c r="A2462" i="4" s="1"/>
  <c r="A2461" i="4" a="1"/>
  <c r="A2461" i="4" s="1"/>
  <c r="A2460" i="4" a="1"/>
  <c r="A2460" i="4" s="1"/>
  <c r="A2459" i="4" a="1"/>
  <c r="A2459" i="4" s="1"/>
  <c r="A2458" i="4" a="1"/>
  <c r="A2458" i="4" s="1"/>
  <c r="A2457" i="4" a="1"/>
  <c r="A2457" i="4" s="1"/>
  <c r="A2456" i="4" a="1"/>
  <c r="A2456" i="4" s="1"/>
  <c r="A2455" i="4" a="1"/>
  <c r="A2455" i="4" s="1"/>
  <c r="A2454" i="4" a="1"/>
  <c r="A2454" i="4" s="1"/>
  <c r="A2453" i="4" a="1"/>
  <c r="A2453" i="4" s="1"/>
  <c r="A2452" i="4" a="1"/>
  <c r="A2452" i="4" s="1"/>
  <c r="A2451" i="4" a="1"/>
  <c r="A2451" i="4" s="1"/>
  <c r="A2450" i="4" a="1"/>
  <c r="A2450" i="4" s="1"/>
  <c r="A2449" i="4" a="1"/>
  <c r="A2449" i="4" s="1"/>
  <c r="A2448" i="4" a="1"/>
  <c r="A2448" i="4" s="1"/>
  <c r="A2447" i="4" a="1"/>
  <c r="A2447" i="4" s="1"/>
  <c r="A2446" i="4" a="1"/>
  <c r="A2446" i="4" s="1"/>
  <c r="A2445" i="4" a="1"/>
  <c r="A2445" i="4" s="1"/>
  <c r="A2444" i="4" a="1"/>
  <c r="A2444" i="4" s="1"/>
  <c r="A2443" i="4" a="1"/>
  <c r="A2443" i="4" s="1"/>
  <c r="A2442" i="4" a="1"/>
  <c r="A2442" i="4" s="1"/>
  <c r="A2441" i="4" a="1"/>
  <c r="A2441" i="4" s="1"/>
  <c r="A2440" i="4" a="1"/>
  <c r="A2440" i="4" s="1"/>
  <c r="A2439" i="4" a="1"/>
  <c r="A2439" i="4" s="1"/>
  <c r="A2438" i="4" a="1"/>
  <c r="A2438" i="4" s="1"/>
  <c r="A2437" i="4" a="1"/>
  <c r="A2437" i="4" s="1"/>
  <c r="A2436" i="4" a="1"/>
  <c r="A2436" i="4" s="1"/>
  <c r="A2435" i="4" a="1"/>
  <c r="A2435" i="4" s="1"/>
  <c r="A2434" i="4" a="1"/>
  <c r="A2434" i="4" s="1"/>
  <c r="A2433" i="4" a="1"/>
  <c r="A2433" i="4" s="1"/>
  <c r="A2432" i="4" a="1"/>
  <c r="A2432" i="4" s="1"/>
  <c r="A2431" i="4" a="1"/>
  <c r="A2431" i="4" s="1"/>
  <c r="A2430" i="4" a="1"/>
  <c r="A2430" i="4" s="1"/>
  <c r="A2429" i="4" a="1"/>
  <c r="A2429" i="4" s="1"/>
  <c r="A2428" i="4" a="1"/>
  <c r="A2428" i="4" s="1"/>
  <c r="A2427" i="4" a="1"/>
  <c r="A2427" i="4" s="1"/>
  <c r="A2426" i="4" a="1"/>
  <c r="A2426" i="4" s="1"/>
  <c r="A2425" i="4" a="1"/>
  <c r="A2425" i="4" s="1"/>
  <c r="A2424" i="4" a="1"/>
  <c r="A2424" i="4" s="1"/>
  <c r="A2423" i="4" a="1"/>
  <c r="A2423" i="4" s="1"/>
  <c r="A2422" i="4" a="1"/>
  <c r="A2422" i="4" s="1"/>
  <c r="A2421" i="4" a="1"/>
  <c r="A2421" i="4" s="1"/>
  <c r="A2420" i="4" a="1"/>
  <c r="A2420" i="4" s="1"/>
  <c r="A2419" i="4" a="1"/>
  <c r="A2419" i="4" s="1"/>
  <c r="A2418" i="4" a="1"/>
  <c r="A2418" i="4" s="1"/>
  <c r="A2417" i="4" a="1"/>
  <c r="A2417" i="4" s="1"/>
  <c r="A2416" i="4" a="1"/>
  <c r="A2416" i="4" s="1"/>
  <c r="A2415" i="4" a="1"/>
  <c r="A2415" i="4" s="1"/>
  <c r="A2414" i="4" a="1"/>
  <c r="A2414" i="4" s="1"/>
  <c r="A2413" i="4" a="1"/>
  <c r="A2413" i="4" s="1"/>
  <c r="A2412" i="4" a="1"/>
  <c r="A2412" i="4" s="1"/>
  <c r="A2411" i="4" a="1"/>
  <c r="A2411" i="4" s="1"/>
  <c r="A2410" i="4" a="1"/>
  <c r="A2410" i="4" s="1"/>
  <c r="A2409" i="4" a="1"/>
  <c r="A2409" i="4" s="1"/>
  <c r="A2408" i="4" a="1"/>
  <c r="A2408" i="4" s="1"/>
  <c r="A2407" i="4" a="1"/>
  <c r="A2407" i="4" s="1"/>
  <c r="A2406" i="4" a="1"/>
  <c r="A2406" i="4" s="1"/>
  <c r="A2405" i="4" a="1"/>
  <c r="A2405" i="4" s="1"/>
  <c r="A2404" i="4" a="1"/>
  <c r="A2404" i="4" s="1"/>
  <c r="A2403" i="4" a="1"/>
  <c r="A2403" i="4" s="1"/>
  <c r="A2402" i="4" a="1"/>
  <c r="A2402" i="4" s="1"/>
  <c r="A2401" i="4" a="1"/>
  <c r="A2401" i="4" s="1"/>
  <c r="A2400" i="4" a="1"/>
  <c r="A2400" i="4" s="1"/>
  <c r="A2399" i="4" a="1"/>
  <c r="A2399" i="4" s="1"/>
  <c r="A2398" i="4" a="1"/>
  <c r="A2398" i="4" s="1"/>
  <c r="A2397" i="4" a="1"/>
  <c r="A2397" i="4" s="1"/>
  <c r="A2396" i="4" a="1"/>
  <c r="A2396" i="4" s="1"/>
  <c r="A2395" i="4" a="1"/>
  <c r="A2395" i="4" s="1"/>
  <c r="A2394" i="4" a="1"/>
  <c r="A2394" i="4" s="1"/>
  <c r="A2393" i="4" a="1"/>
  <c r="A2393" i="4" s="1"/>
  <c r="A2392" i="4" a="1"/>
  <c r="A2392" i="4" s="1"/>
  <c r="A2391" i="4" a="1"/>
  <c r="A2391" i="4" s="1"/>
  <c r="A2390" i="4" a="1"/>
  <c r="A2390" i="4" s="1"/>
  <c r="A2389" i="4" a="1"/>
  <c r="A2389" i="4" s="1"/>
  <c r="A2388" i="4" a="1"/>
  <c r="A2388" i="4" s="1"/>
  <c r="A2387" i="4" a="1"/>
  <c r="A2387" i="4" s="1"/>
  <c r="A2386" i="4" a="1"/>
  <c r="A2386" i="4" s="1"/>
  <c r="A2385" i="4" a="1"/>
  <c r="A2385" i="4" s="1"/>
  <c r="A2384" i="4" a="1"/>
  <c r="A2384" i="4" s="1"/>
  <c r="A2383" i="4" a="1"/>
  <c r="A2383" i="4" s="1"/>
  <c r="A2382" i="4" a="1"/>
  <c r="A2382" i="4" s="1"/>
  <c r="A2381" i="4" a="1"/>
  <c r="A2381" i="4" s="1"/>
  <c r="A2380" i="4" a="1"/>
  <c r="A2380" i="4" s="1"/>
  <c r="A2379" i="4" a="1"/>
  <c r="A2379" i="4" s="1"/>
  <c r="A2378" i="4" a="1"/>
  <c r="A2378" i="4" s="1"/>
  <c r="A2377" i="4" a="1"/>
  <c r="A2377" i="4" s="1"/>
  <c r="A2376" i="4" a="1"/>
  <c r="A2376" i="4" s="1"/>
  <c r="A2375" i="4" a="1"/>
  <c r="A2375" i="4" s="1"/>
  <c r="A2374" i="4" a="1"/>
  <c r="A2374" i="4" s="1"/>
  <c r="A2373" i="4" a="1"/>
  <c r="A2373" i="4" s="1"/>
  <c r="A2372" i="4" a="1"/>
  <c r="A2372" i="4" s="1"/>
  <c r="A2371" i="4" a="1"/>
  <c r="A2371" i="4" s="1"/>
  <c r="A2370" i="4" a="1"/>
  <c r="A2370" i="4" s="1"/>
  <c r="A2369" i="4" a="1"/>
  <c r="A2369" i="4" s="1"/>
  <c r="A2368" i="4" a="1"/>
  <c r="A2368" i="4" s="1"/>
  <c r="A2367" i="4" a="1"/>
  <c r="A2367" i="4" s="1"/>
  <c r="A2366" i="4" a="1"/>
  <c r="A2366" i="4" s="1"/>
  <c r="A2365" i="4" a="1"/>
  <c r="A2365" i="4" s="1"/>
  <c r="A2364" i="4" a="1"/>
  <c r="A2364" i="4" s="1"/>
  <c r="A2363" i="4" a="1"/>
  <c r="A2363" i="4" s="1"/>
  <c r="A2362" i="4" a="1"/>
  <c r="A2362" i="4" s="1"/>
  <c r="A2361" i="4" a="1"/>
  <c r="A2361" i="4" s="1"/>
  <c r="A2360" i="4" a="1"/>
  <c r="A2360" i="4" s="1"/>
  <c r="A2359" i="4" a="1"/>
  <c r="A2359" i="4" s="1"/>
  <c r="A2358" i="4" a="1"/>
  <c r="A2358" i="4" s="1"/>
  <c r="A2357" i="4" a="1"/>
  <c r="A2357" i="4" s="1"/>
  <c r="A2356" i="4" a="1"/>
  <c r="A2356" i="4" s="1"/>
  <c r="A2355" i="4" a="1"/>
  <c r="A2355" i="4" s="1"/>
  <c r="A2354" i="4" a="1"/>
  <c r="A2354" i="4" s="1"/>
  <c r="A2353" i="4" a="1"/>
  <c r="A2353" i="4" s="1"/>
  <c r="A2352" i="4" a="1"/>
  <c r="A2352" i="4" s="1"/>
  <c r="A2351" i="4" a="1"/>
  <c r="A2351" i="4" s="1"/>
  <c r="A2350" i="4" a="1"/>
  <c r="A2350" i="4" s="1"/>
  <c r="A2349" i="4" a="1"/>
  <c r="A2349" i="4" s="1"/>
  <c r="A2348" i="4" a="1"/>
  <c r="A2348" i="4" s="1"/>
  <c r="A2347" i="4" a="1"/>
  <c r="A2347" i="4" s="1"/>
  <c r="A2346" i="4" a="1"/>
  <c r="A2346" i="4" s="1"/>
  <c r="A2345" i="4" a="1"/>
  <c r="A2345" i="4" s="1"/>
  <c r="A2344" i="4" a="1"/>
  <c r="A2344" i="4" s="1"/>
  <c r="A2343" i="4" a="1"/>
  <c r="A2343" i="4" s="1"/>
  <c r="A2342" i="4" a="1"/>
  <c r="A2342" i="4" s="1"/>
  <c r="A2341" i="4" a="1"/>
  <c r="A2341" i="4" s="1"/>
  <c r="A2340" i="4" a="1"/>
  <c r="A2340" i="4" s="1"/>
  <c r="A2339" i="4" a="1"/>
  <c r="A2339" i="4" s="1"/>
  <c r="A2338" i="4" a="1"/>
  <c r="A2338" i="4" s="1"/>
  <c r="A2337" i="4" a="1"/>
  <c r="A2337" i="4" s="1"/>
  <c r="A2336" i="4" a="1"/>
  <c r="A2336" i="4" s="1"/>
  <c r="A2335" i="4" a="1"/>
  <c r="A2335" i="4" s="1"/>
  <c r="A2334" i="4" a="1"/>
  <c r="A2334" i="4" s="1"/>
  <c r="A2333" i="4" a="1"/>
  <c r="A2333" i="4" s="1"/>
  <c r="A2332" i="4" a="1"/>
  <c r="A2332" i="4" s="1"/>
  <c r="A2331" i="4" a="1"/>
  <c r="A2331" i="4" s="1"/>
  <c r="A2330" i="4" a="1"/>
  <c r="A2330" i="4" s="1"/>
  <c r="A2329" i="4" a="1"/>
  <c r="A2329" i="4" s="1"/>
  <c r="A2328" i="4" a="1"/>
  <c r="A2328" i="4" s="1"/>
  <c r="A2327" i="4" a="1"/>
  <c r="A2327" i="4" s="1"/>
  <c r="A2326" i="4" a="1"/>
  <c r="A2326" i="4" s="1"/>
  <c r="A2325" i="4" a="1"/>
  <c r="A2325" i="4" s="1"/>
  <c r="A2324" i="4" a="1"/>
  <c r="A2324" i="4" s="1"/>
  <c r="A2323" i="4" a="1"/>
  <c r="A2323" i="4" s="1"/>
  <c r="A2322" i="4" a="1"/>
  <c r="A2322" i="4" s="1"/>
  <c r="A2321" i="4" a="1"/>
  <c r="A2321" i="4" s="1"/>
  <c r="A2320" i="4" a="1"/>
  <c r="A2320" i="4" s="1"/>
  <c r="A2319" i="4" a="1"/>
  <c r="A2319" i="4" s="1"/>
  <c r="A2318" i="4" a="1"/>
  <c r="A2318" i="4" s="1"/>
  <c r="A2317" i="4" a="1"/>
  <c r="A2317" i="4" s="1"/>
  <c r="A2316" i="4" a="1"/>
  <c r="A2316" i="4" s="1"/>
  <c r="A2315" i="4" a="1"/>
  <c r="A2315" i="4" s="1"/>
  <c r="A2314" i="4" a="1"/>
  <c r="A2314" i="4" s="1"/>
  <c r="A2313" i="4" a="1"/>
  <c r="A2313" i="4" s="1"/>
  <c r="A2312" i="4" a="1"/>
  <c r="A2312" i="4" s="1"/>
  <c r="A2311" i="4" a="1"/>
  <c r="A2311" i="4" s="1"/>
  <c r="A2310" i="4" a="1"/>
  <c r="A2310" i="4" s="1"/>
  <c r="A2309" i="4" a="1"/>
  <c r="A2309" i="4" s="1"/>
  <c r="A2308" i="4" a="1"/>
  <c r="A2308" i="4" s="1"/>
  <c r="A2307" i="4" a="1"/>
  <c r="A2307" i="4" s="1"/>
  <c r="A2306" i="4" a="1"/>
  <c r="A2306" i="4" s="1"/>
  <c r="A2305" i="4" a="1"/>
  <c r="A2305" i="4" s="1"/>
  <c r="A2304" i="4" a="1"/>
  <c r="A2304" i="4" s="1"/>
  <c r="A2303" i="4" a="1"/>
  <c r="A2303" i="4" s="1"/>
  <c r="A2302" i="4" a="1"/>
  <c r="A2302" i="4" s="1"/>
  <c r="A2301" i="4" a="1"/>
  <c r="A2301" i="4" s="1"/>
  <c r="A2300" i="4" a="1"/>
  <c r="A2300" i="4" s="1"/>
  <c r="A2299" i="4" a="1"/>
  <c r="A2299" i="4" s="1"/>
  <c r="A2298" i="4" a="1"/>
  <c r="A2298" i="4" s="1"/>
  <c r="A2297" i="4" a="1"/>
  <c r="A2297" i="4" s="1"/>
  <c r="A2296" i="4" a="1"/>
  <c r="A2296" i="4" s="1"/>
  <c r="A2295" i="4" a="1"/>
  <c r="A2295" i="4" s="1"/>
  <c r="A2294" i="4" a="1"/>
  <c r="A2294" i="4" s="1"/>
  <c r="A2293" i="4" a="1"/>
  <c r="A2293" i="4" s="1"/>
  <c r="A2292" i="4" a="1"/>
  <c r="A2292" i="4" s="1"/>
  <c r="A2291" i="4" a="1"/>
  <c r="A2291" i="4" s="1"/>
  <c r="A2290" i="4" a="1"/>
  <c r="A2290" i="4" s="1"/>
  <c r="A2289" i="4" a="1"/>
  <c r="A2289" i="4" s="1"/>
  <c r="A2288" i="4" a="1"/>
  <c r="A2288" i="4" s="1"/>
  <c r="A2287" i="4" a="1"/>
  <c r="A2287" i="4" s="1"/>
  <c r="A2286" i="4" a="1"/>
  <c r="A2286" i="4" s="1"/>
  <c r="A2285" i="4" a="1"/>
  <c r="A2285" i="4" s="1"/>
  <c r="A2284" i="4" a="1"/>
  <c r="A2284" i="4" s="1"/>
  <c r="A2283" i="4" a="1"/>
  <c r="A2283" i="4" s="1"/>
  <c r="A2282" i="4" a="1"/>
  <c r="A2282" i="4" s="1"/>
  <c r="A2281" i="4" a="1"/>
  <c r="A2281" i="4" s="1"/>
  <c r="A2280" i="4" a="1"/>
  <c r="A2280" i="4" s="1"/>
  <c r="A2279" i="4" a="1"/>
  <c r="A2279" i="4" s="1"/>
  <c r="A2278" i="4" a="1"/>
  <c r="A2278" i="4" s="1"/>
  <c r="A2277" i="4" a="1"/>
  <c r="A2277" i="4" s="1"/>
  <c r="A2276" i="4" a="1"/>
  <c r="A2276" i="4" s="1"/>
  <c r="A2275" i="4" a="1"/>
  <c r="A2275" i="4" s="1"/>
  <c r="A2274" i="4" a="1"/>
  <c r="A2274" i="4" s="1"/>
  <c r="A2273" i="4" a="1"/>
  <c r="A2273" i="4" s="1"/>
  <c r="A2272" i="4" a="1"/>
  <c r="A2272" i="4" s="1"/>
  <c r="A2271" i="4" a="1"/>
  <c r="A2271" i="4" s="1"/>
  <c r="A2270" i="4" a="1"/>
  <c r="A2270" i="4" s="1"/>
  <c r="A2269" i="4" a="1"/>
  <c r="A2269" i="4" s="1"/>
  <c r="A2268" i="4" a="1"/>
  <c r="A2268" i="4" s="1"/>
  <c r="A2267" i="4" a="1"/>
  <c r="A2267" i="4" s="1"/>
  <c r="A2266" i="4" a="1"/>
  <c r="A2266" i="4" s="1"/>
  <c r="A2265" i="4" a="1"/>
  <c r="A2265" i="4" s="1"/>
  <c r="A2264" i="4" a="1"/>
  <c r="A2264" i="4" s="1"/>
  <c r="A2263" i="4" a="1"/>
  <c r="A2263" i="4" s="1"/>
  <c r="A2262" i="4" a="1"/>
  <c r="A2262" i="4" s="1"/>
  <c r="A2261" i="4" a="1"/>
  <c r="A2261" i="4" s="1"/>
  <c r="A2260" i="4" a="1"/>
  <c r="A2260" i="4" s="1"/>
  <c r="A2259" i="4" a="1"/>
  <c r="A2259" i="4" s="1"/>
  <c r="A2258" i="4" a="1"/>
  <c r="A2258" i="4" s="1"/>
  <c r="A2257" i="4" a="1"/>
  <c r="A2257" i="4" s="1"/>
  <c r="A2256" i="4" a="1"/>
  <c r="A2256" i="4" s="1"/>
  <c r="A2255" i="4" a="1"/>
  <c r="A2255" i="4" s="1"/>
  <c r="A2254" i="4" a="1"/>
  <c r="A2254" i="4" s="1"/>
  <c r="A2253" i="4" a="1"/>
  <c r="A2253" i="4" s="1"/>
  <c r="A2252" i="4" a="1"/>
  <c r="A2252" i="4" s="1"/>
  <c r="A2251" i="4" a="1"/>
  <c r="A2251" i="4" s="1"/>
  <c r="A2250" i="4" a="1"/>
  <c r="A2250" i="4" s="1"/>
  <c r="A2249" i="4" a="1"/>
  <c r="A2249" i="4" s="1"/>
  <c r="A2248" i="4" a="1"/>
  <c r="A2248" i="4" s="1"/>
  <c r="A2247" i="4" a="1"/>
  <c r="A2247" i="4" s="1"/>
  <c r="A2246" i="4" a="1"/>
  <c r="A2246" i="4" s="1"/>
  <c r="A2245" i="4" a="1"/>
  <c r="A2245" i="4" s="1"/>
  <c r="A2244" i="4" a="1"/>
  <c r="A2244" i="4" s="1"/>
  <c r="A2243" i="4" a="1"/>
  <c r="A2243" i="4" s="1"/>
  <c r="A2242" i="4" a="1"/>
  <c r="A2242" i="4" s="1"/>
  <c r="A2241" i="4" a="1"/>
  <c r="A2241" i="4" s="1"/>
  <c r="A2240" i="4" a="1"/>
  <c r="A2240" i="4" s="1"/>
  <c r="A2239" i="4" a="1"/>
  <c r="A2239" i="4" s="1"/>
  <c r="A2238" i="4" a="1"/>
  <c r="A2238" i="4" s="1"/>
  <c r="A2237" i="4" a="1"/>
  <c r="A2237" i="4" s="1"/>
  <c r="A2236" i="4" a="1"/>
  <c r="A2236" i="4" s="1"/>
  <c r="A2235" i="4" a="1"/>
  <c r="A2235" i="4" s="1"/>
  <c r="A2234" i="4" a="1"/>
  <c r="A2234" i="4" s="1"/>
  <c r="A2233" i="4" a="1"/>
  <c r="A2233" i="4" s="1"/>
  <c r="A2232" i="4" a="1"/>
  <c r="A2232" i="4" s="1"/>
  <c r="A2231" i="4" a="1"/>
  <c r="A2231" i="4" s="1"/>
  <c r="A2230" i="4" a="1"/>
  <c r="A2230" i="4" s="1"/>
  <c r="A2229" i="4" a="1"/>
  <c r="A2229" i="4" s="1"/>
  <c r="A2228" i="4" a="1"/>
  <c r="A2228" i="4" s="1"/>
  <c r="A2227" i="4" a="1"/>
  <c r="A2227" i="4" s="1"/>
  <c r="A2226" i="4" a="1"/>
  <c r="A2226" i="4" s="1"/>
  <c r="A2225" i="4" a="1"/>
  <c r="A2225" i="4" s="1"/>
  <c r="A2224" i="4" a="1"/>
  <c r="A2224" i="4" s="1"/>
  <c r="A2223" i="4" a="1"/>
  <c r="A2223" i="4" s="1"/>
  <c r="A2222" i="4" a="1"/>
  <c r="A2222" i="4" s="1"/>
  <c r="A2221" i="4" a="1"/>
  <c r="A2221" i="4" s="1"/>
  <c r="A2220" i="4" a="1"/>
  <c r="A2220" i="4" s="1"/>
  <c r="A2219" i="4" a="1"/>
  <c r="A2219" i="4" s="1"/>
  <c r="A2218" i="4" a="1"/>
  <c r="A2218" i="4" s="1"/>
  <c r="A2217" i="4" a="1"/>
  <c r="A2217" i="4" s="1"/>
  <c r="A2216" i="4" a="1"/>
  <c r="A2216" i="4" s="1"/>
  <c r="A2215" i="4" a="1"/>
  <c r="A2215" i="4" s="1"/>
  <c r="A2214" i="4" a="1"/>
  <c r="A2214" i="4" s="1"/>
  <c r="A2213" i="4" a="1"/>
  <c r="A2213" i="4" s="1"/>
  <c r="A2212" i="4" a="1"/>
  <c r="A2212" i="4" s="1"/>
  <c r="A2211" i="4" a="1"/>
  <c r="A2211" i="4" s="1"/>
  <c r="A2210" i="4" a="1"/>
  <c r="A2210" i="4" s="1"/>
  <c r="A2209" i="4" a="1"/>
  <c r="A2209" i="4" s="1"/>
  <c r="A2208" i="4" a="1"/>
  <c r="A2208" i="4" s="1"/>
  <c r="A2207" i="4" a="1"/>
  <c r="A2207" i="4" s="1"/>
  <c r="A2206" i="4" a="1"/>
  <c r="A2206" i="4" s="1"/>
  <c r="A2205" i="4" a="1"/>
  <c r="A2205" i="4" s="1"/>
  <c r="A2204" i="4" a="1"/>
  <c r="A2204" i="4" s="1"/>
  <c r="A2203" i="4" a="1"/>
  <c r="A2203" i="4" s="1"/>
  <c r="A2202" i="4" a="1"/>
  <c r="A2202" i="4" s="1"/>
  <c r="A2201" i="4" a="1"/>
  <c r="A2201" i="4" s="1"/>
  <c r="A2200" i="4" a="1"/>
  <c r="A2200" i="4" s="1"/>
  <c r="A2199" i="4" a="1"/>
  <c r="A2199" i="4" s="1"/>
  <c r="A2198" i="4" a="1"/>
  <c r="A2198" i="4" s="1"/>
  <c r="A2197" i="4" a="1"/>
  <c r="A2197" i="4" s="1"/>
  <c r="A2196" i="4" a="1"/>
  <c r="A2196" i="4" s="1"/>
  <c r="A2195" i="4" a="1"/>
  <c r="A2195" i="4" s="1"/>
  <c r="A2194" i="4" a="1"/>
  <c r="A2194" i="4" s="1"/>
  <c r="A2193" i="4" a="1"/>
  <c r="A2193" i="4" s="1"/>
  <c r="A2192" i="4" a="1"/>
  <c r="A2192" i="4" s="1"/>
  <c r="A2191" i="4" a="1"/>
  <c r="A2191" i="4" s="1"/>
  <c r="A2190" i="4" a="1"/>
  <c r="A2190" i="4" s="1"/>
  <c r="A2189" i="4" a="1"/>
  <c r="A2189" i="4" s="1"/>
  <c r="A2188" i="4" a="1"/>
  <c r="A2188" i="4" s="1"/>
  <c r="A2187" i="4" a="1"/>
  <c r="A2187" i="4" s="1"/>
  <c r="A2186" i="4" a="1"/>
  <c r="A2186" i="4" s="1"/>
  <c r="A2185" i="4" a="1"/>
  <c r="A2185" i="4" s="1"/>
  <c r="A2184" i="4" a="1"/>
  <c r="A2184" i="4" s="1"/>
  <c r="A2183" i="4" a="1"/>
  <c r="A2183" i="4" s="1"/>
  <c r="A2182" i="4" a="1"/>
  <c r="A2182" i="4" s="1"/>
  <c r="A2181" i="4" a="1"/>
  <c r="A2181" i="4" s="1"/>
  <c r="A2180" i="4" a="1"/>
  <c r="A2180" i="4" s="1"/>
  <c r="A2179" i="4" a="1"/>
  <c r="A2179" i="4" s="1"/>
  <c r="A2178" i="4" a="1"/>
  <c r="A2178" i="4" s="1"/>
  <c r="A2177" i="4" a="1"/>
  <c r="A2177" i="4" s="1"/>
  <c r="A2176" i="4" a="1"/>
  <c r="A2176" i="4" s="1"/>
  <c r="A2175" i="4" a="1"/>
  <c r="A2175" i="4" s="1"/>
  <c r="A2174" i="4" a="1"/>
  <c r="A2174" i="4" s="1"/>
  <c r="A2173" i="4" a="1"/>
  <c r="A2173" i="4" s="1"/>
  <c r="A2172" i="4" a="1"/>
  <c r="A2172" i="4" s="1"/>
  <c r="A2171" i="4" a="1"/>
  <c r="A2171" i="4" s="1"/>
  <c r="A2170" i="4" a="1"/>
  <c r="A2170" i="4" s="1"/>
  <c r="A2169" i="4" a="1"/>
  <c r="A2169" i="4" s="1"/>
  <c r="A2168" i="4" a="1"/>
  <c r="A2168" i="4" s="1"/>
  <c r="A2167" i="4" a="1"/>
  <c r="A2167" i="4" s="1"/>
  <c r="A2166" i="4" a="1"/>
  <c r="A2166" i="4" s="1"/>
  <c r="A2165" i="4" a="1"/>
  <c r="A2165" i="4" s="1"/>
  <c r="A2164" i="4" a="1"/>
  <c r="A2164" i="4" s="1"/>
  <c r="A2163" i="4" a="1"/>
  <c r="A2163" i="4" s="1"/>
  <c r="A2162" i="4" a="1"/>
  <c r="A2162" i="4" s="1"/>
  <c r="A2161" i="4" a="1"/>
  <c r="A2161" i="4" s="1"/>
  <c r="A2160" i="4" a="1"/>
  <c r="A2160" i="4" s="1"/>
  <c r="A2159" i="4" a="1"/>
  <c r="A2159" i="4" s="1"/>
  <c r="A2158" i="4" a="1"/>
  <c r="A2158" i="4" s="1"/>
  <c r="A2157" i="4" a="1"/>
  <c r="A2157" i="4" s="1"/>
  <c r="A2156" i="4" a="1"/>
  <c r="A2156" i="4" s="1"/>
  <c r="A2155" i="4" a="1"/>
  <c r="A2155" i="4" s="1"/>
  <c r="A2154" i="4" a="1"/>
  <c r="A2154" i="4" s="1"/>
  <c r="A2153" i="4" a="1"/>
  <c r="A2153" i="4" s="1"/>
  <c r="A2152" i="4" a="1"/>
  <c r="A2152" i="4" s="1"/>
  <c r="A2151" i="4" a="1"/>
  <c r="A2151" i="4" s="1"/>
  <c r="A2150" i="4" a="1"/>
  <c r="A2150" i="4" s="1"/>
  <c r="A2149" i="4" a="1"/>
  <c r="A2149" i="4" s="1"/>
  <c r="A2148" i="4" a="1"/>
  <c r="A2148" i="4" s="1"/>
  <c r="A2147" i="4" a="1"/>
  <c r="A2147" i="4" s="1"/>
  <c r="A2146" i="4" a="1"/>
  <c r="A2146" i="4" s="1"/>
  <c r="A2145" i="4" a="1"/>
  <c r="A2145" i="4" s="1"/>
  <c r="A2144" i="4" a="1"/>
  <c r="A2144" i="4" s="1"/>
  <c r="A2143" i="4" a="1"/>
  <c r="A2143" i="4" s="1"/>
  <c r="A2142" i="4" a="1"/>
  <c r="A2142" i="4" s="1"/>
  <c r="A2141" i="4" a="1"/>
  <c r="A2141" i="4" s="1"/>
  <c r="A2140" i="4" a="1"/>
  <c r="A2140" i="4" s="1"/>
  <c r="A2139" i="4" a="1"/>
  <c r="A2139" i="4" s="1"/>
  <c r="A2138" i="4" a="1"/>
  <c r="A2138" i="4" s="1"/>
  <c r="A2137" i="4" a="1"/>
  <c r="A2137" i="4" s="1"/>
  <c r="A2136" i="4" a="1"/>
  <c r="A2136" i="4" s="1"/>
  <c r="A2135" i="4" a="1"/>
  <c r="A2135" i="4" s="1"/>
  <c r="A2134" i="4" a="1"/>
  <c r="A2134" i="4" s="1"/>
  <c r="A2133" i="4" a="1"/>
  <c r="A2133" i="4" s="1"/>
  <c r="A2132" i="4" a="1"/>
  <c r="A2132" i="4" s="1"/>
  <c r="A2131" i="4" a="1"/>
  <c r="A2131" i="4" s="1"/>
  <c r="A2130" i="4" a="1"/>
  <c r="A2130" i="4" s="1"/>
  <c r="A2129" i="4" a="1"/>
  <c r="A2129" i="4" s="1"/>
  <c r="A2128" i="4" a="1"/>
  <c r="A2128" i="4" s="1"/>
  <c r="A2127" i="4" a="1"/>
  <c r="A2127" i="4" s="1"/>
  <c r="A2126" i="4" a="1"/>
  <c r="A2126" i="4" s="1"/>
  <c r="A2125" i="4" a="1"/>
  <c r="A2125" i="4" s="1"/>
  <c r="A2124" i="4" a="1"/>
  <c r="A2124" i="4" s="1"/>
  <c r="A2123" i="4" a="1"/>
  <c r="A2123" i="4" s="1"/>
  <c r="A2122" i="4" a="1"/>
  <c r="A2122" i="4" s="1"/>
  <c r="A2121" i="4" a="1"/>
  <c r="A2121" i="4" s="1"/>
  <c r="A2120" i="4" a="1"/>
  <c r="A2120" i="4" s="1"/>
  <c r="A2119" i="4" a="1"/>
  <c r="A2119" i="4" s="1"/>
  <c r="A2118" i="4" a="1"/>
  <c r="A2118" i="4" s="1"/>
  <c r="A2117" i="4" a="1"/>
  <c r="A2117" i="4" s="1"/>
  <c r="A2116" i="4" a="1"/>
  <c r="A2116" i="4" s="1"/>
  <c r="A2115" i="4" a="1"/>
  <c r="A2115" i="4" s="1"/>
  <c r="A2114" i="4" a="1"/>
  <c r="A2114" i="4" s="1"/>
  <c r="A2113" i="4" a="1"/>
  <c r="A2113" i="4" s="1"/>
  <c r="A2112" i="4" a="1"/>
  <c r="A2112" i="4" s="1"/>
  <c r="A2111" i="4" a="1"/>
  <c r="A2111" i="4" s="1"/>
  <c r="A2110" i="4" a="1"/>
  <c r="A2110" i="4" s="1"/>
  <c r="A2109" i="4" a="1"/>
  <c r="A2109" i="4" s="1"/>
  <c r="A2108" i="4" a="1"/>
  <c r="A2108" i="4" s="1"/>
  <c r="A2107" i="4" a="1"/>
  <c r="A2107" i="4" s="1"/>
  <c r="A2106" i="4" a="1"/>
  <c r="A2106" i="4" s="1"/>
  <c r="A2105" i="4" a="1"/>
  <c r="A2105" i="4" s="1"/>
  <c r="A2104" i="4" a="1"/>
  <c r="A2104" i="4" s="1"/>
  <c r="A2103" i="4" a="1"/>
  <c r="A2103" i="4" s="1"/>
  <c r="A2102" i="4" a="1"/>
  <c r="A2102" i="4" s="1"/>
  <c r="A2101" i="4" a="1"/>
  <c r="A2101" i="4" s="1"/>
  <c r="A2100" i="4" a="1"/>
  <c r="A2100" i="4" s="1"/>
  <c r="A2099" i="4" a="1"/>
  <c r="A2099" i="4" s="1"/>
  <c r="A2098" i="4" a="1"/>
  <c r="A2098" i="4" s="1"/>
  <c r="A2097" i="4" a="1"/>
  <c r="A2097" i="4" s="1"/>
  <c r="A2096" i="4" a="1"/>
  <c r="A2096" i="4" s="1"/>
  <c r="A2095" i="4" a="1"/>
  <c r="A2095" i="4" s="1"/>
  <c r="A2094" i="4" a="1"/>
  <c r="A2094" i="4" s="1"/>
  <c r="A2093" i="4" a="1"/>
  <c r="A2093" i="4" s="1"/>
  <c r="A2092" i="4" a="1"/>
  <c r="A2092" i="4" s="1"/>
  <c r="A2091" i="4" a="1"/>
  <c r="A2091" i="4" s="1"/>
  <c r="A2090" i="4" a="1"/>
  <c r="A2090" i="4" s="1"/>
  <c r="A2089" i="4" a="1"/>
  <c r="A2089" i="4" s="1"/>
  <c r="A2088" i="4" a="1"/>
  <c r="A2088" i="4" s="1"/>
  <c r="A2087" i="4" a="1"/>
  <c r="A2087" i="4" s="1"/>
  <c r="A2086" i="4" a="1"/>
  <c r="A2086" i="4" s="1"/>
  <c r="A2085" i="4" a="1"/>
  <c r="A2085" i="4" s="1"/>
  <c r="A2084" i="4" a="1"/>
  <c r="A2084" i="4" s="1"/>
  <c r="A2083" i="4" a="1"/>
  <c r="A2083" i="4" s="1"/>
  <c r="A2082" i="4" a="1"/>
  <c r="A2082" i="4" s="1"/>
  <c r="A2081" i="4" a="1"/>
  <c r="A2081" i="4" s="1"/>
  <c r="A2080" i="4" a="1"/>
  <c r="A2080" i="4" s="1"/>
  <c r="A2079" i="4" a="1"/>
  <c r="A2079" i="4" s="1"/>
  <c r="A2078" i="4" a="1"/>
  <c r="A2078" i="4" s="1"/>
  <c r="A2077" i="4" a="1"/>
  <c r="A2077" i="4" s="1"/>
  <c r="A2076" i="4" a="1"/>
  <c r="A2076" i="4" s="1"/>
  <c r="A2075" i="4" a="1"/>
  <c r="A2075" i="4" s="1"/>
  <c r="A2074" i="4" a="1"/>
  <c r="A2074" i="4" s="1"/>
  <c r="A2073" i="4" a="1"/>
  <c r="A2073" i="4" s="1"/>
  <c r="A2072" i="4" a="1"/>
  <c r="A2072" i="4" s="1"/>
  <c r="A2071" i="4" a="1"/>
  <c r="A2071" i="4" s="1"/>
  <c r="A2070" i="4" a="1"/>
  <c r="A2070" i="4" s="1"/>
  <c r="A2069" i="4" a="1"/>
  <c r="A2069" i="4" s="1"/>
  <c r="A2068" i="4" a="1"/>
  <c r="A2068" i="4" s="1"/>
  <c r="A2067" i="4" a="1"/>
  <c r="A2067" i="4" s="1"/>
  <c r="A2066" i="4" a="1"/>
  <c r="A2066" i="4" s="1"/>
  <c r="A2065" i="4" a="1"/>
  <c r="A2065" i="4" s="1"/>
  <c r="A2064" i="4" a="1"/>
  <c r="A2064" i="4" s="1"/>
  <c r="A2063" i="4" a="1"/>
  <c r="A2063" i="4" s="1"/>
  <c r="A2062" i="4" a="1"/>
  <c r="A2062" i="4" s="1"/>
  <c r="A2061" i="4" a="1"/>
  <c r="A2061" i="4" s="1"/>
  <c r="A2060" i="4" a="1"/>
  <c r="A2060" i="4" s="1"/>
  <c r="A2059" i="4" a="1"/>
  <c r="A2059" i="4" s="1"/>
  <c r="A2058" i="4" a="1"/>
  <c r="A2058" i="4" s="1"/>
  <c r="A2057" i="4" a="1"/>
  <c r="A2057" i="4" s="1"/>
  <c r="A2056" i="4" a="1"/>
  <c r="A2056" i="4" s="1"/>
  <c r="A2055" i="4" a="1"/>
  <c r="A2055" i="4" s="1"/>
  <c r="A2054" i="4" a="1"/>
  <c r="A2054" i="4" s="1"/>
  <c r="A2053" i="4" a="1"/>
  <c r="A2053" i="4" s="1"/>
  <c r="A2052" i="4" a="1"/>
  <c r="A2052" i="4" s="1"/>
  <c r="A2051" i="4" a="1"/>
  <c r="A2051" i="4" s="1"/>
  <c r="A2050" i="4" a="1"/>
  <c r="A2050" i="4" s="1"/>
  <c r="A2049" i="4" a="1"/>
  <c r="A2049" i="4" s="1"/>
  <c r="A2048" i="4" a="1"/>
  <c r="A2048" i="4" s="1"/>
  <c r="A2047" i="4" a="1"/>
  <c r="A2047" i="4" s="1"/>
  <c r="A2046" i="4" a="1"/>
  <c r="A2046" i="4" s="1"/>
  <c r="A2045" i="4" a="1"/>
  <c r="A2045" i="4" s="1"/>
  <c r="A2044" i="4" a="1"/>
  <c r="A2044" i="4" s="1"/>
  <c r="A2043" i="4" a="1"/>
  <c r="A2043" i="4" s="1"/>
  <c r="A2042" i="4" a="1"/>
  <c r="A2042" i="4" s="1"/>
  <c r="A2041" i="4" a="1"/>
  <c r="A2041" i="4" s="1"/>
  <c r="A2040" i="4" a="1"/>
  <c r="A2040" i="4" s="1"/>
  <c r="A2039" i="4" a="1"/>
  <c r="A2039" i="4" s="1"/>
  <c r="A2038" i="4" a="1"/>
  <c r="A2038" i="4" s="1"/>
  <c r="A2037" i="4" a="1"/>
  <c r="A2037" i="4" s="1"/>
  <c r="A2036" i="4" a="1"/>
  <c r="A2036" i="4" s="1"/>
  <c r="A2035" i="4" a="1"/>
  <c r="A2035" i="4" s="1"/>
  <c r="A2034" i="4" a="1"/>
  <c r="A2034" i="4" s="1"/>
  <c r="A2033" i="4" a="1"/>
  <c r="A2033" i="4" s="1"/>
  <c r="A2032" i="4" a="1"/>
  <c r="A2032" i="4" s="1"/>
  <c r="A2031" i="4" a="1"/>
  <c r="A2031" i="4" s="1"/>
  <c r="A2030" i="4" a="1"/>
  <c r="A2030" i="4" s="1"/>
  <c r="A2029" i="4" a="1"/>
  <c r="A2029" i="4" s="1"/>
  <c r="A2028" i="4" a="1"/>
  <c r="A2028" i="4" s="1"/>
  <c r="A2027" i="4" a="1"/>
  <c r="A2027" i="4" s="1"/>
  <c r="A2026" i="4" a="1"/>
  <c r="A2026" i="4" s="1"/>
  <c r="A2025" i="4" a="1"/>
  <c r="A2025" i="4" s="1"/>
  <c r="A2024" i="4" a="1"/>
  <c r="A2024" i="4" s="1"/>
  <c r="A2023" i="4" a="1"/>
  <c r="A2023" i="4" s="1"/>
  <c r="A2022" i="4" a="1"/>
  <c r="A2022" i="4" s="1"/>
  <c r="A2021" i="4" a="1"/>
  <c r="A2021" i="4" s="1"/>
  <c r="A2020" i="4" a="1"/>
  <c r="A2020" i="4" s="1"/>
  <c r="A2019" i="4" a="1"/>
  <c r="A2019" i="4" s="1"/>
  <c r="A2018" i="4" a="1"/>
  <c r="A2018" i="4" s="1"/>
  <c r="A2017" i="4" a="1"/>
  <c r="A2017" i="4" s="1"/>
  <c r="A2016" i="4" a="1"/>
  <c r="A2016" i="4" s="1"/>
  <c r="A2015" i="4" a="1"/>
  <c r="A2015" i="4" s="1"/>
  <c r="A2014" i="4" a="1"/>
  <c r="A2014" i="4" s="1"/>
  <c r="A2013" i="4" a="1"/>
  <c r="A2013" i="4" s="1"/>
  <c r="A2012" i="4" a="1"/>
  <c r="A2012" i="4" s="1"/>
  <c r="A2011" i="4" a="1"/>
  <c r="A2011" i="4" s="1"/>
  <c r="A2010" i="4" a="1"/>
  <c r="A2010" i="4" s="1"/>
  <c r="A2009" i="4" a="1"/>
  <c r="A2009" i="4" s="1"/>
  <c r="A2008" i="4" a="1"/>
  <c r="A2008" i="4" s="1"/>
  <c r="A2007" i="4" a="1"/>
  <c r="A2007" i="4" s="1"/>
  <c r="A2006" i="4" a="1"/>
  <c r="A2006" i="4" s="1"/>
  <c r="A2005" i="4" a="1"/>
  <c r="A2005" i="4" s="1"/>
  <c r="A2004" i="4" a="1"/>
  <c r="A2004" i="4" s="1"/>
  <c r="A2003" i="4" a="1"/>
  <c r="A2003" i="4" s="1"/>
  <c r="A2002" i="4" a="1"/>
  <c r="A2002" i="4" s="1"/>
  <c r="A2001" i="4" a="1"/>
  <c r="A2001" i="4" s="1"/>
  <c r="A2000" i="4" a="1"/>
  <c r="A2000" i="4" s="1"/>
  <c r="A1999" i="4" a="1"/>
  <c r="A1999" i="4" s="1"/>
  <c r="A1998" i="4" a="1"/>
  <c r="A1998" i="4" s="1"/>
  <c r="A1997" i="4" a="1"/>
  <c r="A1997" i="4" s="1"/>
  <c r="A1996" i="4" a="1"/>
  <c r="A1996" i="4" s="1"/>
  <c r="A1995" i="4" a="1"/>
  <c r="A1995" i="4" s="1"/>
  <c r="A1994" i="4" a="1"/>
  <c r="A1994" i="4" s="1"/>
  <c r="A1993" i="4" a="1"/>
  <c r="A1993" i="4" s="1"/>
  <c r="A1992" i="4" a="1"/>
  <c r="A1992" i="4" s="1"/>
  <c r="A1991" i="4" a="1"/>
  <c r="A1991" i="4" s="1"/>
  <c r="A1990" i="4" a="1"/>
  <c r="A1990" i="4" s="1"/>
  <c r="A1989" i="4" a="1"/>
  <c r="A1989" i="4" s="1"/>
  <c r="A1988" i="4" a="1"/>
  <c r="A1988" i="4" s="1"/>
  <c r="A1987" i="4" a="1"/>
  <c r="A1987" i="4" s="1"/>
  <c r="A1986" i="4" a="1"/>
  <c r="A1986" i="4" s="1"/>
  <c r="A1985" i="4" a="1"/>
  <c r="A1985" i="4" s="1"/>
  <c r="A1984" i="4" a="1"/>
  <c r="A1984" i="4" s="1"/>
  <c r="A1983" i="4" a="1"/>
  <c r="A1983" i="4" s="1"/>
  <c r="A1982" i="4" a="1"/>
  <c r="A1982" i="4" s="1"/>
  <c r="A1981" i="4" a="1"/>
  <c r="A1981" i="4" s="1"/>
  <c r="A1980" i="4" a="1"/>
  <c r="A1980" i="4" s="1"/>
  <c r="A1979" i="4" a="1"/>
  <c r="A1979" i="4" s="1"/>
  <c r="A1978" i="4" a="1"/>
  <c r="A1978" i="4" s="1"/>
  <c r="A1977" i="4" a="1"/>
  <c r="A1977" i="4" s="1"/>
  <c r="A1976" i="4" a="1"/>
  <c r="A1976" i="4" s="1"/>
  <c r="A1975" i="4" a="1"/>
  <c r="A1975" i="4" s="1"/>
  <c r="A1974" i="4" a="1"/>
  <c r="A1974" i="4" s="1"/>
  <c r="A1973" i="4" a="1"/>
  <c r="A1973" i="4" s="1"/>
  <c r="A1972" i="4" a="1"/>
  <c r="A1972" i="4" s="1"/>
  <c r="A1971" i="4" a="1"/>
  <c r="A1971" i="4" s="1"/>
  <c r="A1970" i="4" a="1"/>
  <c r="A1970" i="4" s="1"/>
  <c r="A1969" i="4" a="1"/>
  <c r="A1969" i="4" s="1"/>
  <c r="A1968" i="4" a="1"/>
  <c r="A1968" i="4" s="1"/>
  <c r="A1967" i="4" a="1"/>
  <c r="A1967" i="4" s="1"/>
  <c r="A1966" i="4" a="1"/>
  <c r="A1966" i="4" s="1"/>
  <c r="A1965" i="4" a="1"/>
  <c r="A1965" i="4" s="1"/>
  <c r="A1964" i="4" a="1"/>
  <c r="A1964" i="4" s="1"/>
  <c r="A1963" i="4" a="1"/>
  <c r="A1963" i="4" s="1"/>
  <c r="A1962" i="4" a="1"/>
  <c r="A1962" i="4" s="1"/>
  <c r="A1961" i="4" a="1"/>
  <c r="A1961" i="4" s="1"/>
  <c r="A1960" i="4" a="1"/>
  <c r="A1960" i="4" s="1"/>
  <c r="A1959" i="4" a="1"/>
  <c r="A1959" i="4" s="1"/>
  <c r="A1958" i="4" a="1"/>
  <c r="A1958" i="4" s="1"/>
  <c r="A1957" i="4" a="1"/>
  <c r="A1957" i="4" s="1"/>
  <c r="A1956" i="4" a="1"/>
  <c r="A1956" i="4" s="1"/>
  <c r="A1955" i="4" a="1"/>
  <c r="A1955" i="4" s="1"/>
  <c r="A1954" i="4" a="1"/>
  <c r="A1954" i="4" s="1"/>
  <c r="A1953" i="4" a="1"/>
  <c r="A1953" i="4" s="1"/>
  <c r="A1952" i="4" a="1"/>
  <c r="A1952" i="4" s="1"/>
  <c r="A1951" i="4" a="1"/>
  <c r="A1951" i="4" s="1"/>
  <c r="A1950" i="4" a="1"/>
  <c r="A1950" i="4" s="1"/>
  <c r="A1949" i="4" a="1"/>
  <c r="A1949" i="4" s="1"/>
  <c r="A1948" i="4" a="1"/>
  <c r="A1948" i="4" s="1"/>
  <c r="A1947" i="4" a="1"/>
  <c r="A1947" i="4" s="1"/>
  <c r="A1946" i="4" a="1"/>
  <c r="A1946" i="4" s="1"/>
  <c r="A1945" i="4" a="1"/>
  <c r="A1945" i="4" s="1"/>
  <c r="A1944" i="4" a="1"/>
  <c r="A1944" i="4" s="1"/>
  <c r="A1943" i="4" a="1"/>
  <c r="A1943" i="4" s="1"/>
  <c r="A1942" i="4" a="1"/>
  <c r="A1942" i="4" s="1"/>
  <c r="A1941" i="4" a="1"/>
  <c r="A1941" i="4" s="1"/>
  <c r="A1940" i="4" a="1"/>
  <c r="A1940" i="4" s="1"/>
  <c r="A1939" i="4" a="1"/>
  <c r="A1939" i="4" s="1"/>
  <c r="A1938" i="4" a="1"/>
  <c r="A1938" i="4" s="1"/>
  <c r="A1937" i="4" a="1"/>
  <c r="A1937" i="4" s="1"/>
  <c r="A1936" i="4" a="1"/>
  <c r="A1936" i="4" s="1"/>
  <c r="A1935" i="4" a="1"/>
  <c r="A1935" i="4" s="1"/>
  <c r="A1934" i="4" a="1"/>
  <c r="A1934" i="4" s="1"/>
  <c r="A1933" i="4" a="1"/>
  <c r="A1933" i="4" s="1"/>
  <c r="A1932" i="4" a="1"/>
  <c r="A1932" i="4" s="1"/>
  <c r="A1931" i="4" a="1"/>
  <c r="A1931" i="4" s="1"/>
  <c r="A1930" i="4" a="1"/>
  <c r="A1930" i="4" s="1"/>
  <c r="A1929" i="4" a="1"/>
  <c r="A1929" i="4" s="1"/>
  <c r="A1928" i="4" a="1"/>
  <c r="A1928" i="4" s="1"/>
  <c r="A1927" i="4" a="1"/>
  <c r="A1927" i="4" s="1"/>
  <c r="A1926" i="4" a="1"/>
  <c r="A1926" i="4" s="1"/>
  <c r="A1925" i="4" a="1"/>
  <c r="A1925" i="4" s="1"/>
  <c r="A1924" i="4" a="1"/>
  <c r="A1924" i="4" s="1"/>
  <c r="A1923" i="4" a="1"/>
  <c r="A1923" i="4" s="1"/>
  <c r="A1922" i="4" a="1"/>
  <c r="A1922" i="4" s="1"/>
  <c r="A1921" i="4" a="1"/>
  <c r="A1921" i="4" s="1"/>
  <c r="A1920" i="4" a="1"/>
  <c r="A1920" i="4" s="1"/>
  <c r="A1919" i="4" a="1"/>
  <c r="A1919" i="4" s="1"/>
  <c r="A1918" i="4" a="1"/>
  <c r="A1918" i="4" s="1"/>
  <c r="A1917" i="4" a="1"/>
  <c r="A1917" i="4" s="1"/>
  <c r="A1916" i="4" a="1"/>
  <c r="A1916" i="4" s="1"/>
  <c r="A1915" i="4" a="1"/>
  <c r="A1915" i="4" s="1"/>
  <c r="A1914" i="4" a="1"/>
  <c r="A1914" i="4" s="1"/>
  <c r="A1913" i="4" a="1"/>
  <c r="A1913" i="4" s="1"/>
  <c r="A1912" i="4" a="1"/>
  <c r="A1912" i="4" s="1"/>
  <c r="A1911" i="4" a="1"/>
  <c r="A1911" i="4" s="1"/>
  <c r="A1910" i="4" a="1"/>
  <c r="A1910" i="4" s="1"/>
  <c r="A1909" i="4" a="1"/>
  <c r="A1909" i="4" s="1"/>
  <c r="A1908" i="4" a="1"/>
  <c r="A1908" i="4" s="1"/>
  <c r="A1907" i="4" a="1"/>
  <c r="A1907" i="4" s="1"/>
  <c r="A1906" i="4" a="1"/>
  <c r="A1906" i="4" s="1"/>
  <c r="A1905" i="4" a="1"/>
  <c r="A1905" i="4" s="1"/>
  <c r="A1904" i="4" a="1"/>
  <c r="A1904" i="4" s="1"/>
  <c r="A1903" i="4" a="1"/>
  <c r="A1903" i="4" s="1"/>
  <c r="A1902" i="4" a="1"/>
  <c r="A1902" i="4" s="1"/>
  <c r="A1901" i="4" a="1"/>
  <c r="A1901" i="4" s="1"/>
  <c r="A1900" i="4" a="1"/>
  <c r="A1900" i="4" s="1"/>
  <c r="A1899" i="4" a="1"/>
  <c r="A1899" i="4" s="1"/>
  <c r="A1898" i="4" a="1"/>
  <c r="A1898" i="4" s="1"/>
  <c r="A1897" i="4" a="1"/>
  <c r="A1897" i="4" s="1"/>
  <c r="A1896" i="4" a="1"/>
  <c r="A1896" i="4" s="1"/>
  <c r="A1895" i="4" a="1"/>
  <c r="A1895" i="4" s="1"/>
  <c r="A1894" i="4" a="1"/>
  <c r="A1894" i="4" s="1"/>
  <c r="A1893" i="4" a="1"/>
  <c r="A1893" i="4" s="1"/>
  <c r="A1892" i="4" a="1"/>
  <c r="A1892" i="4" s="1"/>
  <c r="A1891" i="4" a="1"/>
  <c r="A1891" i="4" s="1"/>
  <c r="A1890" i="4" a="1"/>
  <c r="A1890" i="4" s="1"/>
  <c r="A1889" i="4" a="1"/>
  <c r="A1889" i="4" s="1"/>
  <c r="A1888" i="4" a="1"/>
  <c r="A1888" i="4" s="1"/>
  <c r="A1887" i="4" a="1"/>
  <c r="A1887" i="4" s="1"/>
  <c r="A1886" i="4" a="1"/>
  <c r="A1886" i="4" s="1"/>
  <c r="A1885" i="4" a="1"/>
  <c r="A1885" i="4" s="1"/>
  <c r="A1884" i="4" a="1"/>
  <c r="A1884" i="4" s="1"/>
  <c r="A1883" i="4" a="1"/>
  <c r="A1883" i="4" s="1"/>
  <c r="A1882" i="4" a="1"/>
  <c r="A1882" i="4" s="1"/>
  <c r="A1881" i="4" a="1"/>
  <c r="A1881" i="4" s="1"/>
  <c r="A1880" i="4" a="1"/>
  <c r="A1880" i="4" s="1"/>
  <c r="A1879" i="4" a="1"/>
  <c r="A1879" i="4" s="1"/>
  <c r="A1878" i="4" a="1"/>
  <c r="A1878" i="4" s="1"/>
  <c r="A1877" i="4" a="1"/>
  <c r="A1877" i="4" s="1"/>
  <c r="A1876" i="4" a="1"/>
  <c r="A1876" i="4" s="1"/>
  <c r="A1875" i="4" a="1"/>
  <c r="A1875" i="4" s="1"/>
  <c r="A1874" i="4" a="1"/>
  <c r="A1874" i="4" s="1"/>
  <c r="A1873" i="4" a="1"/>
  <c r="A1873" i="4" s="1"/>
  <c r="A1872" i="4" a="1"/>
  <c r="A1872" i="4" s="1"/>
  <c r="A1871" i="4" a="1"/>
  <c r="A1871" i="4" s="1"/>
  <c r="A1870" i="4" a="1"/>
  <c r="A1870" i="4" s="1"/>
  <c r="A1869" i="4" a="1"/>
  <c r="A1869" i="4" s="1"/>
  <c r="A1868" i="4" a="1"/>
  <c r="A1868" i="4" s="1"/>
  <c r="A1867" i="4" a="1"/>
  <c r="A1867" i="4" s="1"/>
  <c r="A1866" i="4" a="1"/>
  <c r="A1866" i="4" s="1"/>
  <c r="A1865" i="4" a="1"/>
  <c r="A1865" i="4" s="1"/>
  <c r="A1864" i="4" a="1"/>
  <c r="A1864" i="4" s="1"/>
  <c r="A1863" i="4" a="1"/>
  <c r="A1863" i="4" s="1"/>
  <c r="A1862" i="4" a="1"/>
  <c r="A1862" i="4" s="1"/>
  <c r="A1861" i="4" a="1"/>
  <c r="A1861" i="4" s="1"/>
  <c r="A1860" i="4" a="1"/>
  <c r="A1860" i="4" s="1"/>
  <c r="A1859" i="4" a="1"/>
  <c r="A1859" i="4" s="1"/>
  <c r="A1858" i="4" a="1"/>
  <c r="A1858" i="4" s="1"/>
  <c r="A1857" i="4" a="1"/>
  <c r="A1857" i="4" s="1"/>
  <c r="A1856" i="4" a="1"/>
  <c r="A1856" i="4" s="1"/>
  <c r="A1855" i="4" a="1"/>
  <c r="A1855" i="4" s="1"/>
  <c r="A1854" i="4" a="1"/>
  <c r="A1854" i="4" s="1"/>
  <c r="A1853" i="4" a="1"/>
  <c r="A1853" i="4" s="1"/>
  <c r="A1852" i="4" a="1"/>
  <c r="A1852" i="4" s="1"/>
  <c r="A1851" i="4" a="1"/>
  <c r="A1851" i="4" s="1"/>
  <c r="A1850" i="4" a="1"/>
  <c r="A1850" i="4" s="1"/>
  <c r="A1849" i="4" a="1"/>
  <c r="A1849" i="4" s="1"/>
  <c r="A1848" i="4" a="1"/>
  <c r="A1848" i="4" s="1"/>
  <c r="A1847" i="4" a="1"/>
  <c r="A1847" i="4" s="1"/>
  <c r="A1846" i="4" a="1"/>
  <c r="A1846" i="4" s="1"/>
  <c r="A1845" i="4" a="1"/>
  <c r="A1845" i="4" s="1"/>
  <c r="A1844" i="4" a="1"/>
  <c r="A1844" i="4" s="1"/>
  <c r="A1843" i="4" a="1"/>
  <c r="A1843" i="4" s="1"/>
  <c r="A1842" i="4" a="1"/>
  <c r="A1842" i="4" s="1"/>
  <c r="A1841" i="4" a="1"/>
  <c r="A1841" i="4" s="1"/>
  <c r="A1840" i="4" a="1"/>
  <c r="A1840" i="4" s="1"/>
  <c r="A1839" i="4" a="1"/>
  <c r="A1839" i="4" s="1"/>
  <c r="A1838" i="4" a="1"/>
  <c r="A1838" i="4" s="1"/>
  <c r="A1837" i="4" a="1"/>
  <c r="A1837" i="4" s="1"/>
  <c r="A1836" i="4" a="1"/>
  <c r="A1836" i="4" s="1"/>
  <c r="A1835" i="4" a="1"/>
  <c r="A1835" i="4" s="1"/>
  <c r="A1834" i="4" a="1"/>
  <c r="A1834" i="4" s="1"/>
  <c r="A1833" i="4" a="1"/>
  <c r="A1833" i="4" s="1"/>
  <c r="A1832" i="4" a="1"/>
  <c r="A1832" i="4" s="1"/>
  <c r="A1831" i="4" a="1"/>
  <c r="A1831" i="4" s="1"/>
  <c r="A1830" i="4" a="1"/>
  <c r="A1830" i="4" s="1"/>
  <c r="A1829" i="4" a="1"/>
  <c r="A1829" i="4" s="1"/>
  <c r="A1828" i="4" a="1"/>
  <c r="A1828" i="4" s="1"/>
  <c r="A1827" i="4" a="1"/>
  <c r="A1827" i="4" s="1"/>
  <c r="A1826" i="4" a="1"/>
  <c r="A1826" i="4" s="1"/>
  <c r="A1825" i="4" a="1"/>
  <c r="A1825" i="4" s="1"/>
  <c r="A1824" i="4" a="1"/>
  <c r="A1824" i="4" s="1"/>
  <c r="A1823" i="4" a="1"/>
  <c r="A1823" i="4" s="1"/>
  <c r="A1822" i="4" a="1"/>
  <c r="A1822" i="4" s="1"/>
  <c r="A1821" i="4" a="1"/>
  <c r="A1821" i="4" s="1"/>
  <c r="A1820" i="4" a="1"/>
  <c r="A1820" i="4" s="1"/>
  <c r="A1819" i="4" a="1"/>
  <c r="A1819" i="4" s="1"/>
  <c r="A1818" i="4" a="1"/>
  <c r="A1818" i="4" s="1"/>
  <c r="A1817" i="4" a="1"/>
  <c r="A1817" i="4" s="1"/>
  <c r="A1816" i="4" a="1"/>
  <c r="A1816" i="4" s="1"/>
  <c r="A1815" i="4" a="1"/>
  <c r="A1815" i="4" s="1"/>
  <c r="A1814" i="4" a="1"/>
  <c r="A1814" i="4" s="1"/>
  <c r="A1813" i="4" a="1"/>
  <c r="A1813" i="4" s="1"/>
  <c r="A1812" i="4" a="1"/>
  <c r="A1812" i="4" s="1"/>
  <c r="A1811" i="4" a="1"/>
  <c r="A1811" i="4" s="1"/>
  <c r="A1810" i="4" a="1"/>
  <c r="A1810" i="4" s="1"/>
  <c r="A1809" i="4" a="1"/>
  <c r="A1809" i="4" s="1"/>
  <c r="A1808" i="4" a="1"/>
  <c r="A1808" i="4" s="1"/>
  <c r="A1807" i="4" a="1"/>
  <c r="A1807" i="4" s="1"/>
  <c r="A1806" i="4" a="1"/>
  <c r="A1806" i="4" s="1"/>
  <c r="A1805" i="4" a="1"/>
  <c r="A1805" i="4" s="1"/>
  <c r="A1804" i="4" a="1"/>
  <c r="A1804" i="4" s="1"/>
  <c r="A1803" i="4" a="1"/>
  <c r="A1803" i="4" s="1"/>
  <c r="A1802" i="4" a="1"/>
  <c r="A1802" i="4" s="1"/>
  <c r="A1801" i="4" a="1"/>
  <c r="A1801" i="4" s="1"/>
  <c r="A1800" i="4" a="1"/>
  <c r="A1800" i="4" s="1"/>
  <c r="A1799" i="4" a="1"/>
  <c r="A1799" i="4" s="1"/>
  <c r="A1798" i="4" a="1"/>
  <c r="A1798" i="4" s="1"/>
  <c r="A1797" i="4" a="1"/>
  <c r="A1797" i="4" s="1"/>
  <c r="A1796" i="4" a="1"/>
  <c r="A1796" i="4" s="1"/>
  <c r="A1795" i="4" a="1"/>
  <c r="A1795" i="4" s="1"/>
  <c r="A1794" i="4" a="1"/>
  <c r="A1794" i="4" s="1"/>
  <c r="A1793" i="4" a="1"/>
  <c r="A1793" i="4" s="1"/>
  <c r="A1792" i="4" a="1"/>
  <c r="A1792" i="4" s="1"/>
  <c r="A1791" i="4" a="1"/>
  <c r="A1791" i="4" s="1"/>
  <c r="A1790" i="4" a="1"/>
  <c r="A1790" i="4" s="1"/>
  <c r="A1789" i="4" a="1"/>
  <c r="A1789" i="4" s="1"/>
  <c r="A1788" i="4" a="1"/>
  <c r="A1788" i="4" s="1"/>
  <c r="A1787" i="4" a="1"/>
  <c r="A1787" i="4" s="1"/>
  <c r="A1786" i="4" a="1"/>
  <c r="A1786" i="4" s="1"/>
  <c r="A1785" i="4" a="1"/>
  <c r="A1785" i="4" s="1"/>
  <c r="A1784" i="4" a="1"/>
  <c r="A1784" i="4" s="1"/>
  <c r="A1783" i="4" a="1"/>
  <c r="A1783" i="4" s="1"/>
  <c r="A1782" i="4" a="1"/>
  <c r="A1782" i="4" s="1"/>
  <c r="A1781" i="4" a="1"/>
  <c r="A1781" i="4" s="1"/>
  <c r="A1780" i="4" a="1"/>
  <c r="A1780" i="4" s="1"/>
  <c r="A1779" i="4" a="1"/>
  <c r="A1779" i="4" s="1"/>
  <c r="A1778" i="4" a="1"/>
  <c r="A1778" i="4" s="1"/>
  <c r="A1777" i="4" a="1"/>
  <c r="A1777" i="4" s="1"/>
  <c r="A1776" i="4" a="1"/>
  <c r="A1776" i="4" s="1"/>
  <c r="A1775" i="4" a="1"/>
  <c r="A1775" i="4" s="1"/>
  <c r="A1774" i="4" a="1"/>
  <c r="A1774" i="4" s="1"/>
  <c r="A1773" i="4" a="1"/>
  <c r="A1773" i="4" s="1"/>
  <c r="A1772" i="4" a="1"/>
  <c r="A1772" i="4" s="1"/>
  <c r="A1771" i="4" a="1"/>
  <c r="A1771" i="4" s="1"/>
  <c r="A1770" i="4" a="1"/>
  <c r="A1770" i="4" s="1"/>
  <c r="A1769" i="4" a="1"/>
  <c r="A1769" i="4" s="1"/>
  <c r="A1768" i="4" a="1"/>
  <c r="A1768" i="4" s="1"/>
  <c r="A1767" i="4" a="1"/>
  <c r="A1767" i="4" s="1"/>
  <c r="A1766" i="4" a="1"/>
  <c r="A1766" i="4" s="1"/>
  <c r="A1765" i="4" a="1"/>
  <c r="A1765" i="4" s="1"/>
  <c r="A1764" i="4" a="1"/>
  <c r="A1764" i="4" s="1"/>
  <c r="A1763" i="4" a="1"/>
  <c r="A1763" i="4" s="1"/>
  <c r="A1762" i="4" a="1"/>
  <c r="A1762" i="4" s="1"/>
  <c r="A1761" i="4" a="1"/>
  <c r="A1761" i="4" s="1"/>
  <c r="A1760" i="4" a="1"/>
  <c r="A1760" i="4" s="1"/>
  <c r="A1759" i="4" a="1"/>
  <c r="A1759" i="4" s="1"/>
  <c r="A1758" i="4" a="1"/>
  <c r="A1758" i="4" s="1"/>
  <c r="A1757" i="4" a="1"/>
  <c r="A1757" i="4" s="1"/>
  <c r="A1756" i="4" a="1"/>
  <c r="A1756" i="4" s="1"/>
  <c r="A1755" i="4" a="1"/>
  <c r="A1755" i="4" s="1"/>
  <c r="A1754" i="4" a="1"/>
  <c r="A1754" i="4" s="1"/>
  <c r="A1753" i="4" a="1"/>
  <c r="A1753" i="4" s="1"/>
  <c r="A1752" i="4" a="1"/>
  <c r="A1752" i="4" s="1"/>
  <c r="A1751" i="4" a="1"/>
  <c r="A1751" i="4" s="1"/>
  <c r="A1750" i="4" a="1"/>
  <c r="A1750" i="4" s="1"/>
  <c r="A1749" i="4" a="1"/>
  <c r="A1749" i="4" s="1"/>
  <c r="A1748" i="4" a="1"/>
  <c r="A1748" i="4" s="1"/>
  <c r="A1747" i="4" a="1"/>
  <c r="A1747" i="4" s="1"/>
  <c r="A1746" i="4" a="1"/>
  <c r="A1746" i="4" s="1"/>
  <c r="A1745" i="4" a="1"/>
  <c r="A1745" i="4" s="1"/>
  <c r="A1744" i="4" a="1"/>
  <c r="A1744" i="4" s="1"/>
  <c r="A1743" i="4" a="1"/>
  <c r="A1743" i="4" s="1"/>
  <c r="A1742" i="4" a="1"/>
  <c r="A1742" i="4" s="1"/>
  <c r="A1741" i="4" a="1"/>
  <c r="A1741" i="4" s="1"/>
  <c r="A1740" i="4" a="1"/>
  <c r="A1740" i="4" s="1"/>
  <c r="A1739" i="4" a="1"/>
  <c r="A1739" i="4" s="1"/>
  <c r="A1738" i="4" a="1"/>
  <c r="A1738" i="4" s="1"/>
  <c r="A1737" i="4" a="1"/>
  <c r="A1737" i="4" s="1"/>
  <c r="A1736" i="4" a="1"/>
  <c r="A1736" i="4" s="1"/>
  <c r="A1735" i="4" a="1"/>
  <c r="A1735" i="4" s="1"/>
  <c r="A1734" i="4" a="1"/>
  <c r="A1734" i="4" s="1"/>
  <c r="A1733" i="4" a="1"/>
  <c r="A1733" i="4" s="1"/>
  <c r="A1732" i="4" a="1"/>
  <c r="A1732" i="4" s="1"/>
  <c r="A1731" i="4" a="1"/>
  <c r="A1731" i="4" s="1"/>
  <c r="A1730" i="4" a="1"/>
  <c r="A1730" i="4" s="1"/>
  <c r="A1729" i="4" a="1"/>
  <c r="A1729" i="4" s="1"/>
  <c r="A1728" i="4" a="1"/>
  <c r="A1728" i="4" s="1"/>
  <c r="A1727" i="4" a="1"/>
  <c r="A1727" i="4" s="1"/>
  <c r="A1726" i="4" a="1"/>
  <c r="A1726" i="4" s="1"/>
  <c r="A1725" i="4" a="1"/>
  <c r="A1725" i="4" s="1"/>
  <c r="A1724" i="4" a="1"/>
  <c r="A1724" i="4" s="1"/>
  <c r="A1723" i="4" a="1"/>
  <c r="A1723" i="4" s="1"/>
  <c r="A1722" i="4" a="1"/>
  <c r="A1722" i="4" s="1"/>
  <c r="A1721" i="4" a="1"/>
  <c r="A1721" i="4" s="1"/>
  <c r="A1720" i="4" a="1"/>
  <c r="A1720" i="4" s="1"/>
  <c r="A1719" i="4" a="1"/>
  <c r="A1719" i="4" s="1"/>
  <c r="A1718" i="4" a="1"/>
  <c r="A1718" i="4" s="1"/>
  <c r="A1717" i="4" a="1"/>
  <c r="A1717" i="4" s="1"/>
  <c r="A1716" i="4" a="1"/>
  <c r="A1716" i="4" s="1"/>
  <c r="A1715" i="4" a="1"/>
  <c r="A1715" i="4" s="1"/>
  <c r="A1714" i="4" a="1"/>
  <c r="A1714" i="4" s="1"/>
  <c r="A1713" i="4" a="1"/>
  <c r="A1713" i="4" s="1"/>
  <c r="A1712" i="4" a="1"/>
  <c r="A1712" i="4" s="1"/>
  <c r="A1711" i="4" a="1"/>
  <c r="A1711" i="4" s="1"/>
  <c r="A1710" i="4" a="1"/>
  <c r="A1710" i="4" s="1"/>
  <c r="A1709" i="4" a="1"/>
  <c r="A1709" i="4" s="1"/>
  <c r="A1708" i="4" a="1"/>
  <c r="A1708" i="4" s="1"/>
  <c r="A1707" i="4" a="1"/>
  <c r="A1707" i="4" s="1"/>
  <c r="A1706" i="4" a="1"/>
  <c r="A1706" i="4" s="1"/>
  <c r="A1705" i="4" a="1"/>
  <c r="A1705" i="4" s="1"/>
  <c r="A1704" i="4" a="1"/>
  <c r="A1704" i="4" s="1"/>
  <c r="A1703" i="4" a="1"/>
  <c r="A1703" i="4" s="1"/>
  <c r="A1702" i="4" a="1"/>
  <c r="A1702" i="4" s="1"/>
  <c r="A1701" i="4" a="1"/>
  <c r="A1701" i="4" s="1"/>
  <c r="A1700" i="4" a="1"/>
  <c r="A1700" i="4" s="1"/>
  <c r="A1699" i="4" a="1"/>
  <c r="A1699" i="4" s="1"/>
  <c r="A1698" i="4" a="1"/>
  <c r="A1698" i="4" s="1"/>
  <c r="A1697" i="4" a="1"/>
  <c r="A1697" i="4" s="1"/>
  <c r="A1696" i="4" a="1"/>
  <c r="A1696" i="4" s="1"/>
  <c r="A1695" i="4" a="1"/>
  <c r="A1695" i="4" s="1"/>
  <c r="A1694" i="4" a="1"/>
  <c r="A1694" i="4" s="1"/>
  <c r="A1693" i="4" a="1"/>
  <c r="A1693" i="4" s="1"/>
  <c r="A1692" i="4" a="1"/>
  <c r="A1692" i="4" s="1"/>
  <c r="A1691" i="4" a="1"/>
  <c r="A1691" i="4" s="1"/>
  <c r="A1690" i="4" a="1"/>
  <c r="A1690" i="4" s="1"/>
  <c r="A1689" i="4" a="1"/>
  <c r="A1689" i="4" s="1"/>
  <c r="A1688" i="4" a="1"/>
  <c r="A1688" i="4" s="1"/>
  <c r="A1687" i="4" a="1"/>
  <c r="A1687" i="4" s="1"/>
  <c r="A1686" i="4" a="1"/>
  <c r="A1686" i="4" s="1"/>
  <c r="A1685" i="4" a="1"/>
  <c r="A1685" i="4" s="1"/>
  <c r="A1684" i="4" a="1"/>
  <c r="A1684" i="4" s="1"/>
  <c r="A1683" i="4" a="1"/>
  <c r="A1683" i="4" s="1"/>
  <c r="A1682" i="4" a="1"/>
  <c r="A1682" i="4" s="1"/>
  <c r="A1681" i="4" a="1"/>
  <c r="A1681" i="4" s="1"/>
  <c r="A1680" i="4" a="1"/>
  <c r="A1680" i="4" s="1"/>
  <c r="A1679" i="4" a="1"/>
  <c r="A1679" i="4" s="1"/>
  <c r="A1678" i="4" a="1"/>
  <c r="A1678" i="4" s="1"/>
  <c r="A1677" i="4" a="1"/>
  <c r="A1677" i="4" s="1"/>
  <c r="A1676" i="4" a="1"/>
  <c r="A1676" i="4" s="1"/>
  <c r="A1675" i="4" a="1"/>
  <c r="A1675" i="4" s="1"/>
  <c r="A1674" i="4" a="1"/>
  <c r="A1674" i="4" s="1"/>
  <c r="A1673" i="4" a="1"/>
  <c r="A1673" i="4" s="1"/>
  <c r="A1672" i="4" a="1"/>
  <c r="A1672" i="4" s="1"/>
  <c r="A1671" i="4" a="1"/>
  <c r="A1671" i="4" s="1"/>
  <c r="A1670" i="4" a="1"/>
  <c r="A1670" i="4" s="1"/>
  <c r="A1669" i="4" a="1"/>
  <c r="A1669" i="4" s="1"/>
  <c r="A1668" i="4" a="1"/>
  <c r="A1668" i="4" s="1"/>
  <c r="A1667" i="4" a="1"/>
  <c r="A1667" i="4" s="1"/>
  <c r="A1666" i="4" a="1"/>
  <c r="A1666" i="4" s="1"/>
  <c r="A1665" i="4" a="1"/>
  <c r="A1665" i="4" s="1"/>
  <c r="A1664" i="4" a="1"/>
  <c r="A1664" i="4" s="1"/>
  <c r="A1663" i="4" a="1"/>
  <c r="A1663" i="4" s="1"/>
  <c r="A1662" i="4" a="1"/>
  <c r="A1662" i="4" s="1"/>
  <c r="A1661" i="4" a="1"/>
  <c r="A1661" i="4" s="1"/>
  <c r="A1660" i="4" a="1"/>
  <c r="A1660" i="4" s="1"/>
  <c r="A1659" i="4" a="1"/>
  <c r="A1659" i="4" s="1"/>
  <c r="A1658" i="4" a="1"/>
  <c r="A1658" i="4" s="1"/>
  <c r="A1657" i="4" a="1"/>
  <c r="A1657" i="4" s="1"/>
  <c r="A1656" i="4" a="1"/>
  <c r="A1656" i="4" s="1"/>
  <c r="A1655" i="4" a="1"/>
  <c r="A1655" i="4" s="1"/>
  <c r="A1654" i="4" a="1"/>
  <c r="A1654" i="4" s="1"/>
  <c r="A1653" i="4" a="1"/>
  <c r="A1653" i="4" s="1"/>
  <c r="A1652" i="4" a="1"/>
  <c r="A1652" i="4" s="1"/>
  <c r="A1651" i="4" a="1"/>
  <c r="A1651" i="4" s="1"/>
  <c r="A1650" i="4" a="1"/>
  <c r="A1650" i="4" s="1"/>
  <c r="A1649" i="4" a="1"/>
  <c r="A1649" i="4" s="1"/>
  <c r="A1648" i="4" a="1"/>
  <c r="A1648" i="4" s="1"/>
  <c r="A1647" i="4" a="1"/>
  <c r="A1647" i="4" s="1"/>
  <c r="A1646" i="4" a="1"/>
  <c r="A1646" i="4" s="1"/>
  <c r="A1645" i="4" a="1"/>
  <c r="A1645" i="4" s="1"/>
  <c r="A1644" i="4" a="1"/>
  <c r="A1644" i="4" s="1"/>
  <c r="A1643" i="4" a="1"/>
  <c r="A1643" i="4" s="1"/>
  <c r="A1642" i="4" a="1"/>
  <c r="A1642" i="4" s="1"/>
  <c r="A1641" i="4" a="1"/>
  <c r="A1641" i="4" s="1"/>
  <c r="A1640" i="4" a="1"/>
  <c r="A1640" i="4" s="1"/>
  <c r="A1639" i="4" a="1"/>
  <c r="A1639" i="4" s="1"/>
  <c r="A1638" i="4" a="1"/>
  <c r="A1638" i="4" s="1"/>
  <c r="A1637" i="4" a="1"/>
  <c r="A1637" i="4" s="1"/>
  <c r="A1636" i="4" a="1"/>
  <c r="A1636" i="4" s="1"/>
  <c r="A1635" i="4" a="1"/>
  <c r="A1635" i="4" s="1"/>
  <c r="A1634" i="4" a="1"/>
  <c r="A1634" i="4" s="1"/>
  <c r="A1633" i="4" a="1"/>
  <c r="A1633" i="4" s="1"/>
  <c r="A1632" i="4" a="1"/>
  <c r="A1632" i="4" s="1"/>
  <c r="A1631" i="4" a="1"/>
  <c r="A1631" i="4" s="1"/>
  <c r="A1630" i="4" a="1"/>
  <c r="A1630" i="4" s="1"/>
  <c r="A1629" i="4" a="1"/>
  <c r="A1629" i="4" s="1"/>
  <c r="A1628" i="4" a="1"/>
  <c r="A1628" i="4" s="1"/>
  <c r="A1627" i="4" a="1"/>
  <c r="A1627" i="4" s="1"/>
  <c r="A1626" i="4" a="1"/>
  <c r="A1626" i="4" s="1"/>
  <c r="A1625" i="4" a="1"/>
  <c r="A1625" i="4" s="1"/>
  <c r="A1624" i="4" a="1"/>
  <c r="A1624" i="4" s="1"/>
  <c r="A1623" i="4" a="1"/>
  <c r="A1623" i="4" s="1"/>
  <c r="A1622" i="4" a="1"/>
  <c r="A1622" i="4" s="1"/>
  <c r="A1621" i="4" a="1"/>
  <c r="A1621" i="4" s="1"/>
  <c r="A1620" i="4" a="1"/>
  <c r="A1620" i="4" s="1"/>
  <c r="A1619" i="4" a="1"/>
  <c r="A1619" i="4" s="1"/>
  <c r="A1618" i="4" a="1"/>
  <c r="A1618" i="4" s="1"/>
  <c r="A1617" i="4" a="1"/>
  <c r="A1617" i="4" s="1"/>
  <c r="A1616" i="4" a="1"/>
  <c r="A1616" i="4" s="1"/>
  <c r="A1615" i="4" a="1"/>
  <c r="A1615" i="4" s="1"/>
  <c r="A1614" i="4" a="1"/>
  <c r="A1614" i="4" s="1"/>
  <c r="A1613" i="4" a="1"/>
  <c r="A1613" i="4" s="1"/>
  <c r="A1612" i="4" a="1"/>
  <c r="A1612" i="4" s="1"/>
  <c r="A1611" i="4" a="1"/>
  <c r="A1611" i="4" s="1"/>
  <c r="A1610" i="4" a="1"/>
  <c r="A1610" i="4" s="1"/>
  <c r="A1609" i="4" a="1"/>
  <c r="A1609" i="4" s="1"/>
  <c r="A1608" i="4" a="1"/>
  <c r="A1608" i="4" s="1"/>
  <c r="A1607" i="4" a="1"/>
  <c r="A1607" i="4" s="1"/>
  <c r="A1606" i="4" a="1"/>
  <c r="A1606" i="4" s="1"/>
  <c r="A1605" i="4" a="1"/>
  <c r="A1605" i="4" s="1"/>
  <c r="A1604" i="4" a="1"/>
  <c r="A1604" i="4" s="1"/>
  <c r="A1603" i="4" a="1"/>
  <c r="A1603" i="4" s="1"/>
  <c r="A1602" i="4" a="1"/>
  <c r="A1602" i="4" s="1"/>
  <c r="A1601" i="4" a="1"/>
  <c r="A1601" i="4" s="1"/>
  <c r="A1600" i="4" a="1"/>
  <c r="A1600" i="4" s="1"/>
  <c r="A1599" i="4" a="1"/>
  <c r="A1599" i="4" s="1"/>
  <c r="A1598" i="4" a="1"/>
  <c r="A1598" i="4" s="1"/>
  <c r="A1597" i="4" a="1"/>
  <c r="A1597" i="4" s="1"/>
  <c r="A1596" i="4" a="1"/>
  <c r="A1596" i="4" s="1"/>
  <c r="A1595" i="4" a="1"/>
  <c r="A1595" i="4" s="1"/>
  <c r="A1594" i="4" a="1"/>
  <c r="A1594" i="4" s="1"/>
  <c r="A1593" i="4" a="1"/>
  <c r="A1593" i="4" s="1"/>
  <c r="A1592" i="4" a="1"/>
  <c r="A1592" i="4" s="1"/>
  <c r="A1591" i="4" a="1"/>
  <c r="A1591" i="4" s="1"/>
  <c r="A1590" i="4" a="1"/>
  <c r="A1590" i="4" s="1"/>
  <c r="A1589" i="4" a="1"/>
  <c r="A1589" i="4" s="1"/>
  <c r="A1588" i="4" a="1"/>
  <c r="A1588" i="4" s="1"/>
  <c r="A1587" i="4" a="1"/>
  <c r="A1587" i="4" s="1"/>
  <c r="A1586" i="4" a="1"/>
  <c r="A1586" i="4" s="1"/>
  <c r="A1585" i="4" a="1"/>
  <c r="A1585" i="4" s="1"/>
  <c r="A1584" i="4" a="1"/>
  <c r="A1584" i="4" s="1"/>
  <c r="A1583" i="4" a="1"/>
  <c r="A1583" i="4" s="1"/>
  <c r="A1582" i="4" a="1"/>
  <c r="A1582" i="4" s="1"/>
  <c r="A1581" i="4" a="1"/>
  <c r="A1581" i="4" s="1"/>
  <c r="A1580" i="4" a="1"/>
  <c r="A1580" i="4" s="1"/>
  <c r="A1579" i="4" a="1"/>
  <c r="A1579" i="4" s="1"/>
  <c r="A1578" i="4" a="1"/>
  <c r="A1578" i="4" s="1"/>
  <c r="A1577" i="4" a="1"/>
  <c r="A1577" i="4" s="1"/>
  <c r="A1576" i="4" a="1"/>
  <c r="A1576" i="4" s="1"/>
  <c r="A1575" i="4" a="1"/>
  <c r="A1575" i="4" s="1"/>
  <c r="A1574" i="4" a="1"/>
  <c r="A1574" i="4" s="1"/>
  <c r="A1573" i="4" a="1"/>
  <c r="A1573" i="4" s="1"/>
  <c r="A1572" i="4" a="1"/>
  <c r="A1572" i="4" s="1"/>
  <c r="A1571" i="4" a="1"/>
  <c r="A1571" i="4" s="1"/>
  <c r="A1570" i="4" a="1"/>
  <c r="A1570" i="4" s="1"/>
  <c r="A1569" i="4" a="1"/>
  <c r="A1569" i="4" s="1"/>
  <c r="A1568" i="4" a="1"/>
  <c r="A1568" i="4" s="1"/>
  <c r="A1567" i="4" a="1"/>
  <c r="A1567" i="4" s="1"/>
  <c r="A1566" i="4" a="1"/>
  <c r="A1566" i="4" s="1"/>
  <c r="A1565" i="4" a="1"/>
  <c r="A1565" i="4" s="1"/>
  <c r="A1564" i="4" a="1"/>
  <c r="A1564" i="4" s="1"/>
  <c r="A1563" i="4" a="1"/>
  <c r="A1563" i="4" s="1"/>
  <c r="A1562" i="4" a="1"/>
  <c r="A1562" i="4" s="1"/>
  <c r="A1561" i="4" a="1"/>
  <c r="A1561" i="4" s="1"/>
  <c r="A1560" i="4" a="1"/>
  <c r="A1560" i="4" s="1"/>
  <c r="A1559" i="4" a="1"/>
  <c r="A1559" i="4" s="1"/>
  <c r="A1558" i="4" a="1"/>
  <c r="A1558" i="4" s="1"/>
  <c r="A1557" i="4" a="1"/>
  <c r="A1557" i="4" s="1"/>
  <c r="A1556" i="4" a="1"/>
  <c r="A1556" i="4" s="1"/>
  <c r="A1555" i="4" a="1"/>
  <c r="A1555" i="4" s="1"/>
  <c r="A1554" i="4" a="1"/>
  <c r="A1554" i="4" s="1"/>
  <c r="A1553" i="4" a="1"/>
  <c r="A1553" i="4" s="1"/>
  <c r="A1552" i="4" a="1"/>
  <c r="A1552" i="4" s="1"/>
  <c r="A1551" i="4" a="1"/>
  <c r="A1551" i="4" s="1"/>
  <c r="A1550" i="4" a="1"/>
  <c r="A1550" i="4" s="1"/>
  <c r="A1549" i="4" a="1"/>
  <c r="A1549" i="4" s="1"/>
  <c r="A1548" i="4" a="1"/>
  <c r="A1548" i="4" s="1"/>
  <c r="A1547" i="4" a="1"/>
  <c r="A1547" i="4" s="1"/>
  <c r="A1546" i="4" a="1"/>
  <c r="A1546" i="4" s="1"/>
  <c r="A1545" i="4" a="1"/>
  <c r="A1545" i="4" s="1"/>
  <c r="A1544" i="4" a="1"/>
  <c r="A1544" i="4" s="1"/>
  <c r="A1543" i="4" a="1"/>
  <c r="A1543" i="4" s="1"/>
  <c r="A1542" i="4" a="1"/>
  <c r="A1542" i="4" s="1"/>
  <c r="A1541" i="4" a="1"/>
  <c r="A1541" i="4" s="1"/>
  <c r="A1540" i="4" a="1"/>
  <c r="A1540" i="4" s="1"/>
  <c r="A1539" i="4" a="1"/>
  <c r="A1539" i="4" s="1"/>
  <c r="A1538" i="4" a="1"/>
  <c r="A1538" i="4" s="1"/>
  <c r="A1537" i="4" a="1"/>
  <c r="A1537" i="4" s="1"/>
  <c r="A1536" i="4" a="1"/>
  <c r="A1536" i="4" s="1"/>
  <c r="A1535" i="4" a="1"/>
  <c r="A1535" i="4" s="1"/>
  <c r="A1534" i="4" a="1"/>
  <c r="A1534" i="4" s="1"/>
  <c r="A1533" i="4" a="1"/>
  <c r="A1533" i="4" s="1"/>
  <c r="A1532" i="4" a="1"/>
  <c r="A1532" i="4" s="1"/>
  <c r="A1531" i="4" a="1"/>
  <c r="A1531" i="4" s="1"/>
  <c r="A1530" i="4" a="1"/>
  <c r="A1530" i="4" s="1"/>
  <c r="A1529" i="4" a="1"/>
  <c r="A1529" i="4" s="1"/>
  <c r="A1528" i="4" a="1"/>
  <c r="A1528" i="4" s="1"/>
  <c r="A1527" i="4" a="1"/>
  <c r="A1527" i="4" s="1"/>
  <c r="A1526" i="4" a="1"/>
  <c r="A1526" i="4" s="1"/>
  <c r="A1525" i="4" a="1"/>
  <c r="A1525" i="4" s="1"/>
  <c r="A1524" i="4" a="1"/>
  <c r="A1524" i="4" s="1"/>
  <c r="A1523" i="4" a="1"/>
  <c r="A1523" i="4" s="1"/>
  <c r="A1522" i="4" a="1"/>
  <c r="A1522" i="4" s="1"/>
  <c r="A1521" i="4" a="1"/>
  <c r="A1521" i="4" s="1"/>
  <c r="A1520" i="4" a="1"/>
  <c r="A1520" i="4" s="1"/>
  <c r="A1519" i="4" a="1"/>
  <c r="A1519" i="4" s="1"/>
  <c r="A1518" i="4" a="1"/>
  <c r="A1518" i="4" s="1"/>
  <c r="A1517" i="4" a="1"/>
  <c r="A1517" i="4" s="1"/>
  <c r="A1516" i="4" a="1"/>
  <c r="A1516" i="4" s="1"/>
  <c r="A1515" i="4" a="1"/>
  <c r="A1515" i="4" s="1"/>
  <c r="A1514" i="4" a="1"/>
  <c r="A1514" i="4" s="1"/>
  <c r="A1513" i="4" a="1"/>
  <c r="A1513" i="4" s="1"/>
  <c r="A1512" i="4" a="1"/>
  <c r="A1512" i="4" s="1"/>
  <c r="A1511" i="4" a="1"/>
  <c r="A1511" i="4" s="1"/>
  <c r="A1510" i="4" a="1"/>
  <c r="A1510" i="4" s="1"/>
  <c r="A1509" i="4" a="1"/>
  <c r="A1509" i="4" s="1"/>
  <c r="A1508" i="4" a="1"/>
  <c r="A1508" i="4" s="1"/>
  <c r="A1507" i="4" a="1"/>
  <c r="A1507" i="4" s="1"/>
  <c r="A1506" i="4" a="1"/>
  <c r="A1506" i="4" s="1"/>
  <c r="A1505" i="4" a="1"/>
  <c r="A1505" i="4" s="1"/>
  <c r="A1504" i="4" a="1"/>
  <c r="A1504" i="4" s="1"/>
  <c r="A1503" i="4" a="1"/>
  <c r="A1503" i="4" s="1"/>
  <c r="A1502" i="4" a="1"/>
  <c r="A1502" i="4" s="1"/>
  <c r="A1501" i="4" a="1"/>
  <c r="A1501" i="4" s="1"/>
  <c r="A1500" i="4" a="1"/>
  <c r="A1500" i="4" s="1"/>
  <c r="A1499" i="4" a="1"/>
  <c r="A1499" i="4" s="1"/>
  <c r="A1498" i="4" a="1"/>
  <c r="A1498" i="4" s="1"/>
  <c r="A1497" i="4" a="1"/>
  <c r="A1497" i="4" s="1"/>
  <c r="A1496" i="4" a="1"/>
  <c r="A1496" i="4" s="1"/>
  <c r="A1495" i="4" a="1"/>
  <c r="A1495" i="4" s="1"/>
  <c r="A1494" i="4" a="1"/>
  <c r="A1494" i="4" s="1"/>
  <c r="A1493" i="4" a="1"/>
  <c r="A1493" i="4" s="1"/>
  <c r="A1492" i="4" a="1"/>
  <c r="A1492" i="4" s="1"/>
  <c r="A1491" i="4" a="1"/>
  <c r="A1491" i="4" s="1"/>
  <c r="A1490" i="4" a="1"/>
  <c r="A1490" i="4" s="1"/>
  <c r="A1489" i="4" a="1"/>
  <c r="A1489" i="4" s="1"/>
  <c r="A1488" i="4" a="1"/>
  <c r="A1488" i="4" s="1"/>
  <c r="A1487" i="4" a="1"/>
  <c r="A1487" i="4" s="1"/>
  <c r="A1486" i="4" a="1"/>
  <c r="A1486" i="4" s="1"/>
  <c r="A1485" i="4" a="1"/>
  <c r="A1485" i="4" s="1"/>
  <c r="A1484" i="4" a="1"/>
  <c r="A1484" i="4" s="1"/>
  <c r="A1483" i="4" a="1"/>
  <c r="A1483" i="4" s="1"/>
  <c r="A1482" i="4" a="1"/>
  <c r="A1482" i="4" s="1"/>
  <c r="A1481" i="4" a="1"/>
  <c r="A1481" i="4" s="1"/>
  <c r="A1480" i="4" a="1"/>
  <c r="A1480" i="4" s="1"/>
  <c r="A1479" i="4" a="1"/>
  <c r="A1479" i="4" s="1"/>
  <c r="A1478" i="4" a="1"/>
  <c r="A1478" i="4" s="1"/>
  <c r="A1477" i="4" a="1"/>
  <c r="A1477" i="4" s="1"/>
  <c r="A1476" i="4" a="1"/>
  <c r="A1476" i="4" s="1"/>
  <c r="A1475" i="4" a="1"/>
  <c r="A1475" i="4" s="1"/>
  <c r="A1474" i="4" a="1"/>
  <c r="A1474" i="4" s="1"/>
  <c r="A1473" i="4" a="1"/>
  <c r="A1473" i="4" s="1"/>
  <c r="A1472" i="4" a="1"/>
  <c r="A1472" i="4" s="1"/>
  <c r="A1471" i="4" a="1"/>
  <c r="A1471" i="4" s="1"/>
  <c r="A1470" i="4" a="1"/>
  <c r="A1470" i="4" s="1"/>
  <c r="A1469" i="4" a="1"/>
  <c r="A1469" i="4" s="1"/>
  <c r="A1468" i="4" a="1"/>
  <c r="A1468" i="4" s="1"/>
  <c r="A1467" i="4" a="1"/>
  <c r="A1467" i="4" s="1"/>
  <c r="A1466" i="4" a="1"/>
  <c r="A1466" i="4" s="1"/>
  <c r="A1465" i="4" a="1"/>
  <c r="A1465" i="4" s="1"/>
  <c r="A1464" i="4" a="1"/>
  <c r="A1464" i="4" s="1"/>
  <c r="A1463" i="4" a="1"/>
  <c r="A1463" i="4" s="1"/>
  <c r="A1462" i="4" a="1"/>
  <c r="A1462" i="4" s="1"/>
  <c r="A1461" i="4" a="1"/>
  <c r="A1461" i="4" s="1"/>
  <c r="A1460" i="4" a="1"/>
  <c r="A1460" i="4" s="1"/>
  <c r="A1459" i="4" a="1"/>
  <c r="A1459" i="4" s="1"/>
  <c r="A1458" i="4" a="1"/>
  <c r="A1458" i="4" s="1"/>
  <c r="A1457" i="4" a="1"/>
  <c r="A1457" i="4" s="1"/>
  <c r="A1456" i="4" a="1"/>
  <c r="A1456" i="4" s="1"/>
  <c r="A1455" i="4" a="1"/>
  <c r="A1455" i="4" s="1"/>
  <c r="A1454" i="4" a="1"/>
  <c r="A1454" i="4" s="1"/>
  <c r="A1453" i="4" a="1"/>
  <c r="A1453" i="4" s="1"/>
  <c r="A1452" i="4" a="1"/>
  <c r="A1452" i="4" s="1"/>
  <c r="A1451" i="4" a="1"/>
  <c r="A1451" i="4" s="1"/>
  <c r="A1450" i="4" a="1"/>
  <c r="A1450" i="4" s="1"/>
  <c r="A1449" i="4" a="1"/>
  <c r="A1449" i="4" s="1"/>
  <c r="A1448" i="4" a="1"/>
  <c r="A1448" i="4" s="1"/>
  <c r="A1447" i="4" a="1"/>
  <c r="A1447" i="4" s="1"/>
  <c r="A1446" i="4" a="1"/>
  <c r="A1446" i="4" s="1"/>
  <c r="A1445" i="4" a="1"/>
  <c r="A1445" i="4" s="1"/>
  <c r="A1444" i="4" a="1"/>
  <c r="A1444" i="4" s="1"/>
  <c r="A1443" i="4" a="1"/>
  <c r="A1443" i="4" s="1"/>
  <c r="A1442" i="4" a="1"/>
  <c r="A1442" i="4" s="1"/>
  <c r="A1441" i="4" a="1"/>
  <c r="A1441" i="4" s="1"/>
  <c r="A1440" i="4" a="1"/>
  <c r="A1440" i="4" s="1"/>
  <c r="A1439" i="4" a="1"/>
  <c r="A1439" i="4" s="1"/>
  <c r="A1438" i="4" a="1"/>
  <c r="A1438" i="4" s="1"/>
  <c r="A1437" i="4" a="1"/>
  <c r="A1437" i="4" s="1"/>
  <c r="A1436" i="4" a="1"/>
  <c r="A1436" i="4" s="1"/>
  <c r="A1435" i="4" a="1"/>
  <c r="A1435" i="4" s="1"/>
  <c r="A1434" i="4" a="1"/>
  <c r="A1434" i="4" s="1"/>
  <c r="A1433" i="4" a="1"/>
  <c r="A1433" i="4" s="1"/>
  <c r="A1432" i="4" a="1"/>
  <c r="A1432" i="4" s="1"/>
  <c r="A1431" i="4" a="1"/>
  <c r="A1431" i="4" s="1"/>
  <c r="A1430" i="4" a="1"/>
  <c r="A1430" i="4" s="1"/>
  <c r="A1429" i="4" a="1"/>
  <c r="A1429" i="4" s="1"/>
  <c r="A1428" i="4" a="1"/>
  <c r="A1428" i="4" s="1"/>
  <c r="A1427" i="4" a="1"/>
  <c r="A1427" i="4" s="1"/>
  <c r="A1426" i="4" a="1"/>
  <c r="A1426" i="4" s="1"/>
  <c r="A1425" i="4" a="1"/>
  <c r="A1425" i="4" s="1"/>
  <c r="A1424" i="4" a="1"/>
  <c r="A1424" i="4" s="1"/>
  <c r="A1423" i="4" a="1"/>
  <c r="A1423" i="4" s="1"/>
  <c r="A1422" i="4" a="1"/>
  <c r="A1422" i="4" s="1"/>
  <c r="A1421" i="4" a="1"/>
  <c r="A1421" i="4" s="1"/>
  <c r="A1420" i="4" a="1"/>
  <c r="A1420" i="4" s="1"/>
  <c r="A1419" i="4" a="1"/>
  <c r="A1419" i="4" s="1"/>
  <c r="A1418" i="4" a="1"/>
  <c r="A1418" i="4" s="1"/>
  <c r="A1417" i="4" a="1"/>
  <c r="A1417" i="4" s="1"/>
  <c r="A1416" i="4" a="1"/>
  <c r="A1416" i="4" s="1"/>
  <c r="A1415" i="4" a="1"/>
  <c r="A1415" i="4" s="1"/>
  <c r="A1414" i="4" a="1"/>
  <c r="A1414" i="4" s="1"/>
  <c r="A1413" i="4" a="1"/>
  <c r="A1413" i="4" s="1"/>
  <c r="A1412" i="4" a="1"/>
  <c r="A1412" i="4" s="1"/>
  <c r="A1411" i="4" a="1"/>
  <c r="A1411" i="4" s="1"/>
  <c r="A1410" i="4" a="1"/>
  <c r="A1410" i="4" s="1"/>
  <c r="A1409" i="4" a="1"/>
  <c r="A1409" i="4" s="1"/>
  <c r="A1408" i="4" a="1"/>
  <c r="A1408" i="4" s="1"/>
  <c r="A1407" i="4" a="1"/>
  <c r="A1407" i="4" s="1"/>
  <c r="A1406" i="4" a="1"/>
  <c r="A1406" i="4" s="1"/>
  <c r="A1405" i="4" a="1"/>
  <c r="A1405" i="4" s="1"/>
  <c r="A1404" i="4" a="1"/>
  <c r="A1404" i="4" s="1"/>
  <c r="A1403" i="4" a="1"/>
  <c r="A1403" i="4" s="1"/>
  <c r="A1402" i="4" a="1"/>
  <c r="A1402" i="4" s="1"/>
  <c r="A1401" i="4" a="1"/>
  <c r="A1401" i="4" s="1"/>
  <c r="A1400" i="4" a="1"/>
  <c r="A1400" i="4" s="1"/>
  <c r="A1399" i="4" a="1"/>
  <c r="A1399" i="4" s="1"/>
  <c r="A1398" i="4" a="1"/>
  <c r="A1398" i="4" s="1"/>
  <c r="A1397" i="4" a="1"/>
  <c r="A1397" i="4" s="1"/>
  <c r="A1396" i="4" a="1"/>
  <c r="A1396" i="4" s="1"/>
  <c r="A1395" i="4" a="1"/>
  <c r="A1395" i="4" s="1"/>
  <c r="A1394" i="4" a="1"/>
  <c r="A1394" i="4" s="1"/>
  <c r="A1393" i="4" a="1"/>
  <c r="A1393" i="4" s="1"/>
  <c r="A1392" i="4" a="1"/>
  <c r="A1392" i="4" s="1"/>
  <c r="A1391" i="4" a="1"/>
  <c r="A1391" i="4" s="1"/>
  <c r="A1390" i="4" a="1"/>
  <c r="A1390" i="4" s="1"/>
  <c r="A1389" i="4" a="1"/>
  <c r="A1389" i="4" s="1"/>
  <c r="A1388" i="4" a="1"/>
  <c r="A1388" i="4" s="1"/>
  <c r="A1387" i="4" a="1"/>
  <c r="A1387" i="4" s="1"/>
  <c r="A1386" i="4" a="1"/>
  <c r="A1386" i="4" s="1"/>
  <c r="A1385" i="4" a="1"/>
  <c r="A1385" i="4" s="1"/>
  <c r="A1384" i="4" a="1"/>
  <c r="A1384" i="4" s="1"/>
  <c r="A1383" i="4" a="1"/>
  <c r="A1383" i="4" s="1"/>
  <c r="A1382" i="4" a="1"/>
  <c r="A1382" i="4" s="1"/>
  <c r="A1381" i="4" a="1"/>
  <c r="A1381" i="4" s="1"/>
  <c r="A1380" i="4" a="1"/>
  <c r="A1380" i="4" s="1"/>
  <c r="A1379" i="4" a="1"/>
  <c r="A1379" i="4" s="1"/>
  <c r="A1378" i="4" a="1"/>
  <c r="A1378" i="4" s="1"/>
  <c r="A1377" i="4" a="1"/>
  <c r="A1377" i="4" s="1"/>
  <c r="A1376" i="4" a="1"/>
  <c r="A1376" i="4" s="1"/>
  <c r="A1375" i="4" a="1"/>
  <c r="A1375" i="4" s="1"/>
  <c r="A1374" i="4" a="1"/>
  <c r="A1374" i="4" s="1"/>
  <c r="A1373" i="4" a="1"/>
  <c r="A1373" i="4" s="1"/>
  <c r="A1372" i="4" a="1"/>
  <c r="A1372" i="4" s="1"/>
  <c r="A1371" i="4" a="1"/>
  <c r="A1371" i="4" s="1"/>
  <c r="A1370" i="4" a="1"/>
  <c r="A1370" i="4" s="1"/>
  <c r="A1369" i="4" a="1"/>
  <c r="A1369" i="4" s="1"/>
  <c r="A1368" i="4" a="1"/>
  <c r="A1368" i="4" s="1"/>
  <c r="A1367" i="4" a="1"/>
  <c r="A1367" i="4" s="1"/>
  <c r="A1366" i="4" a="1"/>
  <c r="A1366" i="4" s="1"/>
  <c r="A1365" i="4" a="1"/>
  <c r="A1365" i="4" s="1"/>
  <c r="A1364" i="4" a="1"/>
  <c r="A1364" i="4" s="1"/>
  <c r="A1363" i="4" a="1"/>
  <c r="A1363" i="4" s="1"/>
  <c r="A1362" i="4" a="1"/>
  <c r="A1362" i="4" s="1"/>
  <c r="A1361" i="4" a="1"/>
  <c r="A1361" i="4" s="1"/>
  <c r="A1360" i="4" a="1"/>
  <c r="A1360" i="4" s="1"/>
  <c r="A1359" i="4" a="1"/>
  <c r="A1359" i="4" s="1"/>
  <c r="A1358" i="4" a="1"/>
  <c r="A1358" i="4" s="1"/>
  <c r="A1357" i="4" a="1"/>
  <c r="A1357" i="4" s="1"/>
  <c r="A1356" i="4" a="1"/>
  <c r="A1356" i="4" s="1"/>
  <c r="A1355" i="4" a="1"/>
  <c r="A1355" i="4" s="1"/>
  <c r="A1354" i="4" a="1"/>
  <c r="A1354" i="4" s="1"/>
  <c r="A1353" i="4" a="1"/>
  <c r="A1353" i="4" s="1"/>
  <c r="A1352" i="4" a="1"/>
  <c r="A1352" i="4" s="1"/>
  <c r="A1351" i="4" a="1"/>
  <c r="A1351" i="4" s="1"/>
  <c r="A1350" i="4" a="1"/>
  <c r="A1350" i="4" s="1"/>
  <c r="A1349" i="4" a="1"/>
  <c r="A1349" i="4" s="1"/>
  <c r="A1348" i="4" a="1"/>
  <c r="A1348" i="4" s="1"/>
  <c r="A1347" i="4" a="1"/>
  <c r="A1347" i="4" s="1"/>
  <c r="A1346" i="4" a="1"/>
  <c r="A1346" i="4" s="1"/>
  <c r="A1345" i="4" a="1"/>
  <c r="A1345" i="4" s="1"/>
  <c r="A1344" i="4" a="1"/>
  <c r="A1344" i="4" s="1"/>
  <c r="A1343" i="4" a="1"/>
  <c r="A1343" i="4" s="1"/>
  <c r="A1342" i="4" a="1"/>
  <c r="A1342" i="4" s="1"/>
  <c r="A1341" i="4" a="1"/>
  <c r="A1341" i="4" s="1"/>
  <c r="A1340" i="4" a="1"/>
  <c r="A1340" i="4" s="1"/>
  <c r="A1339" i="4" a="1"/>
  <c r="A1339" i="4" s="1"/>
  <c r="A1338" i="4" a="1"/>
  <c r="A1338" i="4" s="1"/>
  <c r="A1337" i="4" a="1"/>
  <c r="A1337" i="4" s="1"/>
  <c r="A1336" i="4" a="1"/>
  <c r="A1336" i="4" s="1"/>
  <c r="A1335" i="4" a="1"/>
  <c r="A1335" i="4" s="1"/>
  <c r="A1334" i="4" a="1"/>
  <c r="A1334" i="4" s="1"/>
  <c r="A1333" i="4" a="1"/>
  <c r="A1333" i="4" s="1"/>
  <c r="A1332" i="4" a="1"/>
  <c r="A1332" i="4" s="1"/>
  <c r="A1331" i="4" a="1"/>
  <c r="A1331" i="4" s="1"/>
  <c r="A1330" i="4" a="1"/>
  <c r="A1330" i="4" s="1"/>
  <c r="A1329" i="4" a="1"/>
  <c r="A1329" i="4" s="1"/>
  <c r="A1328" i="4" a="1"/>
  <c r="A1328" i="4" s="1"/>
  <c r="A1327" i="4" a="1"/>
  <c r="A1327" i="4" s="1"/>
  <c r="A1326" i="4" a="1"/>
  <c r="A1326" i="4" s="1"/>
  <c r="A1325" i="4" a="1"/>
  <c r="A1325" i="4" s="1"/>
  <c r="A1324" i="4" a="1"/>
  <c r="A1324" i="4" s="1"/>
  <c r="A1323" i="4" a="1"/>
  <c r="A1323" i="4" s="1"/>
  <c r="A1322" i="4" a="1"/>
  <c r="A1322" i="4" s="1"/>
  <c r="A1321" i="4" a="1"/>
  <c r="A1321" i="4" s="1"/>
  <c r="A1320" i="4" a="1"/>
  <c r="A1320" i="4" s="1"/>
  <c r="A1319" i="4" a="1"/>
  <c r="A1319" i="4" s="1"/>
  <c r="A1318" i="4" a="1"/>
  <c r="A1318" i="4" s="1"/>
  <c r="A1317" i="4" a="1"/>
  <c r="A1317" i="4" s="1"/>
  <c r="A1316" i="4" a="1"/>
  <c r="A1316" i="4" s="1"/>
  <c r="A1315" i="4" a="1"/>
  <c r="A1315" i="4" s="1"/>
  <c r="A1314" i="4" a="1"/>
  <c r="A1314" i="4" s="1"/>
  <c r="A1313" i="4" a="1"/>
  <c r="A1313" i="4" s="1"/>
  <c r="A1312" i="4" a="1"/>
  <c r="A1312" i="4" s="1"/>
  <c r="A1311" i="4" a="1"/>
  <c r="A1311" i="4" s="1"/>
  <c r="A1310" i="4" a="1"/>
  <c r="A1310" i="4" s="1"/>
  <c r="A1309" i="4" a="1"/>
  <c r="A1309" i="4" s="1"/>
  <c r="A1308" i="4" a="1"/>
  <c r="A1308" i="4" s="1"/>
  <c r="A1307" i="4" a="1"/>
  <c r="A1307" i="4" s="1"/>
  <c r="A1306" i="4" a="1"/>
  <c r="A1306" i="4" s="1"/>
  <c r="A1305" i="4" a="1"/>
  <c r="A1305" i="4" s="1"/>
  <c r="A1304" i="4" a="1"/>
  <c r="A1304" i="4" s="1"/>
  <c r="A1303" i="4" a="1"/>
  <c r="A1303" i="4" s="1"/>
  <c r="A1302" i="4" a="1"/>
  <c r="A1302" i="4" s="1"/>
  <c r="A1301" i="4" a="1"/>
  <c r="A1301" i="4" s="1"/>
  <c r="A1300" i="4" a="1"/>
  <c r="A1300" i="4" s="1"/>
  <c r="A1299" i="4" a="1"/>
  <c r="A1299" i="4" s="1"/>
  <c r="A1298" i="4" a="1"/>
  <c r="A1298" i="4" s="1"/>
  <c r="A1297" i="4" a="1"/>
  <c r="A1297" i="4" s="1"/>
  <c r="A1296" i="4" a="1"/>
  <c r="A1296" i="4" s="1"/>
  <c r="A1295" i="4" a="1"/>
  <c r="A1295" i="4" s="1"/>
  <c r="A1294" i="4" a="1"/>
  <c r="A1294" i="4" s="1"/>
  <c r="A1293" i="4" a="1"/>
  <c r="A1293" i="4" s="1"/>
  <c r="A1292" i="4" a="1"/>
  <c r="A1292" i="4" s="1"/>
  <c r="A1291" i="4" a="1"/>
  <c r="A1291" i="4" s="1"/>
  <c r="A1290" i="4" a="1"/>
  <c r="A1290" i="4" s="1"/>
  <c r="A1289" i="4" a="1"/>
  <c r="A1289" i="4" s="1"/>
  <c r="A1288" i="4" a="1"/>
  <c r="A1288" i="4" s="1"/>
  <c r="A1287" i="4" a="1"/>
  <c r="A1287" i="4" s="1"/>
  <c r="A1286" i="4" a="1"/>
  <c r="A1286" i="4" s="1"/>
  <c r="A1285" i="4" a="1"/>
  <c r="A1285" i="4" s="1"/>
  <c r="A1284" i="4" a="1"/>
  <c r="A1284" i="4" s="1"/>
  <c r="A1283" i="4" a="1"/>
  <c r="A1283" i="4" s="1"/>
  <c r="A1282" i="4" a="1"/>
  <c r="A1282" i="4" s="1"/>
  <c r="A1281" i="4" a="1"/>
  <c r="A1281" i="4" s="1"/>
  <c r="A1280" i="4" a="1"/>
  <c r="A1280" i="4" s="1"/>
  <c r="A1279" i="4" a="1"/>
  <c r="A1279" i="4" s="1"/>
  <c r="A1278" i="4" a="1"/>
  <c r="A1278" i="4" s="1"/>
  <c r="A1277" i="4" a="1"/>
  <c r="A1277" i="4" s="1"/>
  <c r="A1276" i="4" a="1"/>
  <c r="A1276" i="4" s="1"/>
  <c r="A1275" i="4" a="1"/>
  <c r="A1275" i="4" s="1"/>
  <c r="A1274" i="4" a="1"/>
  <c r="A1274" i="4" s="1"/>
  <c r="A1273" i="4" a="1"/>
  <c r="A1273" i="4" s="1"/>
  <c r="A1272" i="4" a="1"/>
  <c r="A1272" i="4" s="1"/>
  <c r="A1271" i="4" a="1"/>
  <c r="A1271" i="4" s="1"/>
  <c r="A1270" i="4" a="1"/>
  <c r="A1270" i="4" s="1"/>
  <c r="A1269" i="4" a="1"/>
  <c r="A1269" i="4" s="1"/>
  <c r="A1268" i="4" a="1"/>
  <c r="A1268" i="4" s="1"/>
  <c r="A1267" i="4" a="1"/>
  <c r="A1267" i="4" s="1"/>
  <c r="A1266" i="4" a="1"/>
  <c r="A1266" i="4" s="1"/>
  <c r="A1265" i="4" a="1"/>
  <c r="A1265" i="4" s="1"/>
  <c r="A1264" i="4" a="1"/>
  <c r="A1264" i="4" s="1"/>
  <c r="A1263" i="4" a="1"/>
  <c r="A1263" i="4" s="1"/>
  <c r="A1262" i="4" a="1"/>
  <c r="A1262" i="4" s="1"/>
  <c r="A1261" i="4" a="1"/>
  <c r="A1261" i="4" s="1"/>
  <c r="A1260" i="4" a="1"/>
  <c r="A1260" i="4" s="1"/>
  <c r="A1259" i="4" a="1"/>
  <c r="A1259" i="4" s="1"/>
  <c r="A1258" i="4" a="1"/>
  <c r="A1258" i="4" s="1"/>
  <c r="A1257" i="4" a="1"/>
  <c r="A1257" i="4" s="1"/>
  <c r="A1256" i="4" a="1"/>
  <c r="A1256" i="4" s="1"/>
  <c r="A1255" i="4" a="1"/>
  <c r="A1255" i="4" s="1"/>
  <c r="A1254" i="4" a="1"/>
  <c r="A1254" i="4" s="1"/>
  <c r="A1253" i="4" a="1"/>
  <c r="A1253" i="4" s="1"/>
  <c r="A1252" i="4" a="1"/>
  <c r="A1252" i="4" s="1"/>
  <c r="A1251" i="4" a="1"/>
  <c r="A1251" i="4" s="1"/>
  <c r="A1250" i="4" a="1"/>
  <c r="A1250" i="4" s="1"/>
  <c r="A1249" i="4" a="1"/>
  <c r="A1249" i="4" s="1"/>
  <c r="A1248" i="4" a="1"/>
  <c r="A1248" i="4" s="1"/>
  <c r="A1247" i="4" a="1"/>
  <c r="A1247" i="4" s="1"/>
  <c r="A1246" i="4" a="1"/>
  <c r="A1246" i="4" s="1"/>
  <c r="A1245" i="4" a="1"/>
  <c r="A1245" i="4" s="1"/>
  <c r="A1244" i="4" a="1"/>
  <c r="A1244" i="4" s="1"/>
  <c r="A1243" i="4" a="1"/>
  <c r="A1243" i="4" s="1"/>
  <c r="A1242" i="4" a="1"/>
  <c r="A1242" i="4" s="1"/>
  <c r="A1241" i="4" a="1"/>
  <c r="A1241" i="4" s="1"/>
  <c r="A1240" i="4" a="1"/>
  <c r="A1240" i="4" s="1"/>
  <c r="A1239" i="4" a="1"/>
  <c r="A1239" i="4" s="1"/>
  <c r="A1238" i="4" a="1"/>
  <c r="A1238" i="4" s="1"/>
  <c r="A1237" i="4" a="1"/>
  <c r="A1237" i="4" s="1"/>
  <c r="A1236" i="4" a="1"/>
  <c r="A1236" i="4" s="1"/>
  <c r="A1235" i="4" a="1"/>
  <c r="A1235" i="4" s="1"/>
  <c r="A1234" i="4" a="1"/>
  <c r="A1234" i="4" s="1"/>
  <c r="A1233" i="4" a="1"/>
  <c r="A1233" i="4" s="1"/>
  <c r="A1232" i="4" a="1"/>
  <c r="A1232" i="4" s="1"/>
  <c r="A1231" i="4" a="1"/>
  <c r="A1231" i="4" s="1"/>
  <c r="A1230" i="4" a="1"/>
  <c r="A1230" i="4" s="1"/>
  <c r="A1229" i="4" a="1"/>
  <c r="A1229" i="4" s="1"/>
  <c r="A1228" i="4" a="1"/>
  <c r="A1228" i="4" s="1"/>
  <c r="A1227" i="4" a="1"/>
  <c r="A1227" i="4" s="1"/>
  <c r="A1226" i="4" a="1"/>
  <c r="A1226" i="4" s="1"/>
  <c r="A1225" i="4" a="1"/>
  <c r="A1225" i="4" s="1"/>
  <c r="A1224" i="4" a="1"/>
  <c r="A1224" i="4" s="1"/>
  <c r="A1223" i="4" a="1"/>
  <c r="A1223" i="4" s="1"/>
  <c r="A1222" i="4" a="1"/>
  <c r="A1222" i="4" s="1"/>
  <c r="A1221" i="4" a="1"/>
  <c r="A1221" i="4" s="1"/>
  <c r="A1220" i="4" a="1"/>
  <c r="A1220" i="4" s="1"/>
  <c r="A1219" i="4" a="1"/>
  <c r="A1219" i="4" s="1"/>
  <c r="A1218" i="4" a="1"/>
  <c r="A1218" i="4" s="1"/>
  <c r="A1217" i="4" a="1"/>
  <c r="A1217" i="4" s="1"/>
  <c r="A1216" i="4" a="1"/>
  <c r="A1216" i="4" s="1"/>
  <c r="A1215" i="4" a="1"/>
  <c r="A1215" i="4" s="1"/>
  <c r="A1214" i="4" a="1"/>
  <c r="A1214" i="4" s="1"/>
  <c r="A1213" i="4" a="1"/>
  <c r="A1213" i="4" s="1"/>
  <c r="A1212" i="4" a="1"/>
  <c r="A1212" i="4" s="1"/>
  <c r="A1211" i="4" a="1"/>
  <c r="A1211" i="4" s="1"/>
  <c r="A1210" i="4" a="1"/>
  <c r="A1210" i="4" s="1"/>
  <c r="A1209" i="4" a="1"/>
  <c r="A1209" i="4" s="1"/>
  <c r="A1208" i="4" a="1"/>
  <c r="A1208" i="4" s="1"/>
  <c r="A1207" i="4" a="1"/>
  <c r="A1207" i="4" s="1"/>
  <c r="A1206" i="4" a="1"/>
  <c r="A1206" i="4" s="1"/>
  <c r="A1205" i="4" a="1"/>
  <c r="A1205" i="4" s="1"/>
  <c r="A1204" i="4" a="1"/>
  <c r="A1204" i="4" s="1"/>
  <c r="A1203" i="4" a="1"/>
  <c r="A1203" i="4" s="1"/>
  <c r="A1202" i="4" a="1"/>
  <c r="A1202" i="4" s="1"/>
  <c r="A1201" i="4" a="1"/>
  <c r="A1201" i="4" s="1"/>
  <c r="A1200" i="4" a="1"/>
  <c r="A1200" i="4" s="1"/>
  <c r="A1199" i="4" a="1"/>
  <c r="A1199" i="4" s="1"/>
  <c r="A1198" i="4" a="1"/>
  <c r="A1198" i="4" s="1"/>
  <c r="A1197" i="4" a="1"/>
  <c r="A1197" i="4" s="1"/>
  <c r="A1196" i="4" a="1"/>
  <c r="A1196" i="4" s="1"/>
  <c r="A1195" i="4" a="1"/>
  <c r="A1195" i="4" s="1"/>
  <c r="A1194" i="4" a="1"/>
  <c r="A1194" i="4" s="1"/>
  <c r="A1193" i="4" a="1"/>
  <c r="A1193" i="4" s="1"/>
  <c r="A1192" i="4" a="1"/>
  <c r="A1192" i="4" s="1"/>
  <c r="A1191" i="4" a="1"/>
  <c r="A1191" i="4" s="1"/>
  <c r="A1190" i="4" a="1"/>
  <c r="A1190" i="4" s="1"/>
  <c r="A1189" i="4" a="1"/>
  <c r="A1189" i="4" s="1"/>
  <c r="A1188" i="4" a="1"/>
  <c r="A1188" i="4" s="1"/>
  <c r="A1187" i="4" a="1"/>
  <c r="A1187" i="4" s="1"/>
  <c r="A1186" i="4" a="1"/>
  <c r="A1186" i="4" s="1"/>
  <c r="A1185" i="4" a="1"/>
  <c r="A1185" i="4" s="1"/>
  <c r="A1184" i="4" a="1"/>
  <c r="A1184" i="4" s="1"/>
  <c r="A1183" i="4" a="1"/>
  <c r="A1183" i="4" s="1"/>
  <c r="A1182" i="4" a="1"/>
  <c r="A1182" i="4" s="1"/>
  <c r="A1181" i="4" a="1"/>
  <c r="A1181" i="4" s="1"/>
  <c r="A1180" i="4" a="1"/>
  <c r="A1180" i="4" s="1"/>
  <c r="A1179" i="4" a="1"/>
  <c r="A1179" i="4" s="1"/>
  <c r="A1178" i="4" a="1"/>
  <c r="A1178" i="4" s="1"/>
  <c r="A1177" i="4" a="1"/>
  <c r="A1177" i="4" s="1"/>
  <c r="A1176" i="4" a="1"/>
  <c r="A1176" i="4" s="1"/>
  <c r="A1175" i="4" a="1"/>
  <c r="A1175" i="4" s="1"/>
  <c r="A1174" i="4" a="1"/>
  <c r="A1174" i="4" s="1"/>
  <c r="A1173" i="4" a="1"/>
  <c r="A1173" i="4" s="1"/>
  <c r="A1172" i="4" a="1"/>
  <c r="A1172" i="4" s="1"/>
  <c r="A1171" i="4" a="1"/>
  <c r="A1171" i="4" s="1"/>
  <c r="A1170" i="4" a="1"/>
  <c r="A1170" i="4" s="1"/>
  <c r="A1169" i="4" a="1"/>
  <c r="A1169" i="4" s="1"/>
  <c r="A1168" i="4" a="1"/>
  <c r="A1168" i="4" s="1"/>
  <c r="A1167" i="4" a="1"/>
  <c r="A1167" i="4" s="1"/>
  <c r="A1166" i="4" a="1"/>
  <c r="A1166" i="4" s="1"/>
  <c r="A1165" i="4" a="1"/>
  <c r="A1165" i="4" s="1"/>
  <c r="A1164" i="4" a="1"/>
  <c r="A1164" i="4" s="1"/>
  <c r="A1163" i="4" a="1"/>
  <c r="A1163" i="4" s="1"/>
  <c r="A1162" i="4" a="1"/>
  <c r="A1162" i="4" s="1"/>
  <c r="A1161" i="4" a="1"/>
  <c r="A1161" i="4" s="1"/>
  <c r="A1160" i="4" a="1"/>
  <c r="A1160" i="4" s="1"/>
  <c r="A1159" i="4" a="1"/>
  <c r="A1159" i="4" s="1"/>
  <c r="A1158" i="4" a="1"/>
  <c r="A1158" i="4" s="1"/>
  <c r="A1157" i="4" a="1"/>
  <c r="A1157" i="4" s="1"/>
  <c r="A1156" i="4" a="1"/>
  <c r="A1156" i="4" s="1"/>
  <c r="A1155" i="4" a="1"/>
  <c r="A1155" i="4" s="1"/>
  <c r="A1154" i="4" a="1"/>
  <c r="A1154" i="4" s="1"/>
  <c r="A1153" i="4" a="1"/>
  <c r="A1153" i="4" s="1"/>
  <c r="A1152" i="4" a="1"/>
  <c r="A1152" i="4" s="1"/>
  <c r="A1151" i="4" a="1"/>
  <c r="A1151" i="4" s="1"/>
  <c r="A1150" i="4" a="1"/>
  <c r="A1150" i="4" s="1"/>
  <c r="A1149" i="4" a="1"/>
  <c r="A1149" i="4" s="1"/>
  <c r="A1148" i="4" a="1"/>
  <c r="A1148" i="4" s="1"/>
  <c r="A1147" i="4" a="1"/>
  <c r="A1147" i="4" s="1"/>
  <c r="A1146" i="4" a="1"/>
  <c r="A1146" i="4" s="1"/>
  <c r="A1145" i="4" a="1"/>
  <c r="A1145" i="4" s="1"/>
  <c r="A1144" i="4" a="1"/>
  <c r="A1144" i="4" s="1"/>
  <c r="A1143" i="4" a="1"/>
  <c r="A1143" i="4" s="1"/>
  <c r="A1142" i="4" a="1"/>
  <c r="A1142" i="4" s="1"/>
  <c r="A1141" i="4" a="1"/>
  <c r="A1141" i="4" s="1"/>
  <c r="A1140" i="4" a="1"/>
  <c r="A1140" i="4" s="1"/>
  <c r="A1139" i="4" a="1"/>
  <c r="A1139" i="4" s="1"/>
  <c r="A1138" i="4" a="1"/>
  <c r="A1138" i="4" s="1"/>
  <c r="A1137" i="4" a="1"/>
  <c r="A1137" i="4" s="1"/>
  <c r="A1136" i="4" a="1"/>
  <c r="A1136" i="4" s="1"/>
  <c r="A1135" i="4" a="1"/>
  <c r="A1135" i="4" s="1"/>
  <c r="A1134" i="4" a="1"/>
  <c r="A1134" i="4" s="1"/>
  <c r="A1133" i="4" a="1"/>
  <c r="A1133" i="4" s="1"/>
  <c r="A1132" i="4" a="1"/>
  <c r="A1132" i="4" s="1"/>
  <c r="A1131" i="4" a="1"/>
  <c r="A1131" i="4" s="1"/>
  <c r="A1130" i="4" a="1"/>
  <c r="A1130" i="4" s="1"/>
  <c r="A1129" i="4" a="1"/>
  <c r="A1129" i="4" s="1"/>
  <c r="A1128" i="4" a="1"/>
  <c r="A1128" i="4" s="1"/>
  <c r="A1127" i="4" a="1"/>
  <c r="A1127" i="4" s="1"/>
  <c r="A1126" i="4" a="1"/>
  <c r="A1126" i="4" s="1"/>
  <c r="A1125" i="4" a="1"/>
  <c r="A1125" i="4" s="1"/>
  <c r="A1124" i="4" a="1"/>
  <c r="A1124" i="4" s="1"/>
  <c r="A1123" i="4" a="1"/>
  <c r="A1123" i="4" s="1"/>
  <c r="A1122" i="4" a="1"/>
  <c r="A1122" i="4" s="1"/>
  <c r="A1121" i="4" a="1"/>
  <c r="A1121" i="4" s="1"/>
  <c r="A1120" i="4" a="1"/>
  <c r="A1120" i="4" s="1"/>
  <c r="A1119" i="4" a="1"/>
  <c r="A1119" i="4" s="1"/>
  <c r="A1118" i="4" a="1"/>
  <c r="A1118" i="4" s="1"/>
  <c r="A1117" i="4" a="1"/>
  <c r="A1117" i="4" s="1"/>
  <c r="A1116" i="4" a="1"/>
  <c r="A1116" i="4" s="1"/>
  <c r="A1115" i="4" a="1"/>
  <c r="A1115" i="4" s="1"/>
  <c r="A1114" i="4" a="1"/>
  <c r="A1114" i="4" s="1"/>
  <c r="A1113" i="4" a="1"/>
  <c r="A1113" i="4" s="1"/>
  <c r="A1112" i="4" a="1"/>
  <c r="A1112" i="4" s="1"/>
  <c r="A1111" i="4" a="1"/>
  <c r="A1111" i="4" s="1"/>
  <c r="A1110" i="4" a="1"/>
  <c r="A1110" i="4" s="1"/>
  <c r="A1109" i="4" a="1"/>
  <c r="A1109" i="4" s="1"/>
  <c r="A1108" i="4" a="1"/>
  <c r="A1108" i="4" s="1"/>
  <c r="A1107" i="4" a="1"/>
  <c r="A1107" i="4" s="1"/>
  <c r="A1106" i="4" a="1"/>
  <c r="A1106" i="4" s="1"/>
  <c r="A1105" i="4" a="1"/>
  <c r="A1105" i="4" s="1"/>
  <c r="A1104" i="4" a="1"/>
  <c r="A1104" i="4" s="1"/>
  <c r="A1103" i="4" a="1"/>
  <c r="A1103" i="4" s="1"/>
  <c r="A1102" i="4" a="1"/>
  <c r="A1102" i="4" s="1"/>
  <c r="A1101" i="4" a="1"/>
  <c r="A1101" i="4" s="1"/>
  <c r="A1100" i="4" a="1"/>
  <c r="A1100" i="4" s="1"/>
  <c r="A1099" i="4" a="1"/>
  <c r="A1099" i="4" s="1"/>
  <c r="A1098" i="4" a="1"/>
  <c r="A1098" i="4" s="1"/>
  <c r="A1097" i="4" a="1"/>
  <c r="A1097" i="4" s="1"/>
  <c r="A1096" i="4" a="1"/>
  <c r="A1096" i="4" s="1"/>
  <c r="A1095" i="4" a="1"/>
  <c r="A1095" i="4" s="1"/>
  <c r="A1094" i="4" a="1"/>
  <c r="A1094" i="4" s="1"/>
  <c r="A1093" i="4" a="1"/>
  <c r="A1093" i="4" s="1"/>
  <c r="A1092" i="4" a="1"/>
  <c r="A1092" i="4" s="1"/>
  <c r="A1091" i="4" a="1"/>
  <c r="A1091" i="4" s="1"/>
  <c r="A1090" i="4" a="1"/>
  <c r="A1090" i="4" s="1"/>
  <c r="A1089" i="4" a="1"/>
  <c r="A1089" i="4" s="1"/>
  <c r="A1088" i="4" a="1"/>
  <c r="A1088" i="4" s="1"/>
  <c r="A1087" i="4" a="1"/>
  <c r="A1087" i="4" s="1"/>
  <c r="A1086" i="4" a="1"/>
  <c r="A1086" i="4" s="1"/>
  <c r="A1085" i="4" a="1"/>
  <c r="A1085" i="4" s="1"/>
  <c r="A1084" i="4" a="1"/>
  <c r="A1084" i="4" s="1"/>
  <c r="A1083" i="4" a="1"/>
  <c r="A1083" i="4" s="1"/>
  <c r="A1082" i="4" a="1"/>
  <c r="A1082" i="4" s="1"/>
  <c r="A1081" i="4" a="1"/>
  <c r="A1081" i="4" s="1"/>
  <c r="A1080" i="4" a="1"/>
  <c r="A1080" i="4" s="1"/>
  <c r="A1079" i="4" a="1"/>
  <c r="A1079" i="4" s="1"/>
  <c r="A1078" i="4" a="1"/>
  <c r="A1078" i="4" s="1"/>
  <c r="A1077" i="4" a="1"/>
  <c r="A1077" i="4" s="1"/>
  <c r="A1076" i="4" a="1"/>
  <c r="A1076" i="4" s="1"/>
  <c r="A1075" i="4" a="1"/>
  <c r="A1075" i="4" s="1"/>
  <c r="A1074" i="4" a="1"/>
  <c r="A1074" i="4" s="1"/>
  <c r="A1073" i="4" a="1"/>
  <c r="A1073" i="4" s="1"/>
  <c r="A1072" i="4" a="1"/>
  <c r="A1072" i="4" s="1"/>
  <c r="A1071" i="4" a="1"/>
  <c r="A1071" i="4" s="1"/>
  <c r="A1070" i="4" a="1"/>
  <c r="A1070" i="4" s="1"/>
  <c r="A1069" i="4" a="1"/>
  <c r="A1069" i="4" s="1"/>
  <c r="A1068" i="4" a="1"/>
  <c r="A1068" i="4" s="1"/>
  <c r="A1067" i="4" a="1"/>
  <c r="A1067" i="4" s="1"/>
  <c r="A1066" i="4" a="1"/>
  <c r="A1066" i="4" s="1"/>
  <c r="A1065" i="4" a="1"/>
  <c r="A1065" i="4" s="1"/>
  <c r="A1064" i="4" a="1"/>
  <c r="A1064" i="4" s="1"/>
  <c r="A1063" i="4" a="1"/>
  <c r="A1063" i="4" s="1"/>
  <c r="A1062" i="4" a="1"/>
  <c r="A1062" i="4" s="1"/>
  <c r="A1061" i="4" a="1"/>
  <c r="A1061" i="4" s="1"/>
  <c r="A1060" i="4" a="1"/>
  <c r="A1060" i="4" s="1"/>
  <c r="A1059" i="4" a="1"/>
  <c r="A1059" i="4" s="1"/>
  <c r="A1058" i="4" a="1"/>
  <c r="A1058" i="4" s="1"/>
  <c r="A1057" i="4" a="1"/>
  <c r="A1057" i="4" s="1"/>
  <c r="A1056" i="4" a="1"/>
  <c r="A1056" i="4" s="1"/>
  <c r="A1055" i="4" a="1"/>
  <c r="A1055" i="4" s="1"/>
  <c r="A1054" i="4" a="1"/>
  <c r="A1054" i="4" s="1"/>
  <c r="A1053" i="4" a="1"/>
  <c r="A1053" i="4" s="1"/>
  <c r="A1052" i="4" a="1"/>
  <c r="A1052" i="4" s="1"/>
  <c r="A1051" i="4" a="1"/>
  <c r="A1051" i="4" s="1"/>
  <c r="A1050" i="4" a="1"/>
  <c r="A1050" i="4" s="1"/>
  <c r="A1049" i="4" a="1"/>
  <c r="A1049" i="4" s="1"/>
  <c r="A1048" i="4" a="1"/>
  <c r="A1048" i="4" s="1"/>
  <c r="A1047" i="4" a="1"/>
  <c r="A1047" i="4" s="1"/>
  <c r="A1046" i="4" a="1"/>
  <c r="A1046" i="4" s="1"/>
  <c r="A1045" i="4" a="1"/>
  <c r="A1045" i="4" s="1"/>
  <c r="A1044" i="4" a="1"/>
  <c r="A1044" i="4" s="1"/>
  <c r="A1043" i="4" a="1"/>
  <c r="A1043" i="4" s="1"/>
  <c r="A1042" i="4" a="1"/>
  <c r="A1042" i="4" s="1"/>
  <c r="A1041" i="4" a="1"/>
  <c r="A1041" i="4" s="1"/>
  <c r="A1040" i="4" a="1"/>
  <c r="A1040" i="4" s="1"/>
  <c r="A1039" i="4" a="1"/>
  <c r="A1039" i="4" s="1"/>
  <c r="A1038" i="4" a="1"/>
  <c r="A1038" i="4" s="1"/>
  <c r="A1037" i="4" a="1"/>
  <c r="A1037" i="4" s="1"/>
  <c r="A1036" i="4" a="1"/>
  <c r="A1036" i="4" s="1"/>
  <c r="A1035" i="4" a="1"/>
  <c r="A1035" i="4" s="1"/>
  <c r="A1034" i="4" a="1"/>
  <c r="A1034" i="4" s="1"/>
  <c r="A1033" i="4" a="1"/>
  <c r="A1033" i="4" s="1"/>
  <c r="A1032" i="4" a="1"/>
  <c r="A1032" i="4" s="1"/>
  <c r="A1031" i="4" a="1"/>
  <c r="A1031" i="4" s="1"/>
  <c r="A1030" i="4" a="1"/>
  <c r="A1030" i="4" s="1"/>
  <c r="A1029" i="4" a="1"/>
  <c r="A1029" i="4" s="1"/>
  <c r="A1028" i="4" a="1"/>
  <c r="A1028" i="4" s="1"/>
  <c r="A1027" i="4" a="1"/>
  <c r="A1027" i="4" s="1"/>
  <c r="A1026" i="4" a="1"/>
  <c r="A1026" i="4" s="1"/>
  <c r="A1025" i="4" a="1"/>
  <c r="A1025" i="4" s="1"/>
  <c r="A1024" i="4" a="1"/>
  <c r="A1024" i="4" s="1"/>
  <c r="A1023" i="4" a="1"/>
  <c r="A1023" i="4" s="1"/>
  <c r="A1022" i="4" a="1"/>
  <c r="A1022" i="4" s="1"/>
  <c r="A1021" i="4" a="1"/>
  <c r="A1021" i="4" s="1"/>
  <c r="A1020" i="4" a="1"/>
  <c r="A1020" i="4" s="1"/>
  <c r="A1019" i="4" a="1"/>
  <c r="A1019" i="4" s="1"/>
  <c r="A1018" i="4" a="1"/>
  <c r="A1018" i="4" s="1"/>
  <c r="A1017" i="4" a="1"/>
  <c r="A1017" i="4" s="1"/>
  <c r="A1016" i="4" a="1"/>
  <c r="A1016" i="4" s="1"/>
  <c r="A1015" i="4" a="1"/>
  <c r="A1015" i="4" s="1"/>
  <c r="A1014" i="4" a="1"/>
  <c r="A1014" i="4" s="1"/>
  <c r="A1013" i="4" a="1"/>
  <c r="A1013" i="4" s="1"/>
  <c r="A1012" i="4" a="1"/>
  <c r="A1012" i="4" s="1"/>
  <c r="A1011" i="4" a="1"/>
  <c r="A1011" i="4" s="1"/>
  <c r="A1010" i="4" a="1"/>
  <c r="A1010" i="4" s="1"/>
  <c r="A1009" i="4" a="1"/>
  <c r="A1009" i="4" s="1"/>
  <c r="A1008" i="4" a="1"/>
  <c r="A1008" i="4" s="1"/>
  <c r="A1007" i="4" a="1"/>
  <c r="A1007" i="4" s="1"/>
  <c r="A1006" i="4" a="1"/>
  <c r="A1006" i="4" s="1"/>
  <c r="A1005" i="4" a="1"/>
  <c r="A1005" i="4" s="1"/>
  <c r="A1004" i="4" a="1"/>
  <c r="A1004" i="4" s="1"/>
  <c r="A1003" i="4" a="1"/>
  <c r="A1003" i="4" s="1"/>
  <c r="A1002" i="4" a="1"/>
  <c r="A1002" i="4" s="1"/>
  <c r="A1001" i="4" a="1"/>
  <c r="A1001" i="4" s="1"/>
  <c r="A1000" i="4" a="1"/>
  <c r="A1000" i="4" s="1"/>
  <c r="A999" i="4" a="1"/>
  <c r="A999" i="4" s="1"/>
  <c r="A998" i="4" a="1"/>
  <c r="A998" i="4" s="1"/>
  <c r="A997" i="4" a="1"/>
  <c r="A997" i="4" s="1"/>
  <c r="A996" i="4" a="1"/>
  <c r="A996" i="4" s="1"/>
  <c r="A995" i="4" a="1"/>
  <c r="A995" i="4" s="1"/>
  <c r="A994" i="4" a="1"/>
  <c r="A994" i="4" s="1"/>
  <c r="A993" i="4" a="1"/>
  <c r="A993" i="4" s="1"/>
  <c r="A992" i="4" a="1"/>
  <c r="A992" i="4" s="1"/>
  <c r="A991" i="4" a="1"/>
  <c r="A991" i="4" s="1"/>
  <c r="A990" i="4" a="1"/>
  <c r="A990" i="4" s="1"/>
  <c r="A989" i="4" a="1"/>
  <c r="A989" i="4" s="1"/>
  <c r="A988" i="4" a="1"/>
  <c r="A988" i="4" s="1"/>
  <c r="A987" i="4" a="1"/>
  <c r="A987" i="4" s="1"/>
  <c r="A986" i="4" a="1"/>
  <c r="A986" i="4" s="1"/>
  <c r="A985" i="4" a="1"/>
  <c r="A985" i="4" s="1"/>
  <c r="A984" i="4" a="1"/>
  <c r="A984" i="4" s="1"/>
  <c r="A983" i="4" a="1"/>
  <c r="A983" i="4" s="1"/>
  <c r="A982" i="4" a="1"/>
  <c r="A982" i="4" s="1"/>
  <c r="A981" i="4" a="1"/>
  <c r="A981" i="4" s="1"/>
  <c r="A980" i="4" a="1"/>
  <c r="A980" i="4" s="1"/>
  <c r="A979" i="4" a="1"/>
  <c r="A979" i="4" s="1"/>
  <c r="A978" i="4" a="1"/>
  <c r="A978" i="4" s="1"/>
  <c r="A977" i="4" a="1"/>
  <c r="A977" i="4" s="1"/>
  <c r="A976" i="4" a="1"/>
  <c r="A976" i="4" s="1"/>
  <c r="A975" i="4" a="1"/>
  <c r="A975" i="4" s="1"/>
  <c r="A974" i="4" a="1"/>
  <c r="A974" i="4" s="1"/>
  <c r="A973" i="4" a="1"/>
  <c r="A973" i="4" s="1"/>
  <c r="A972" i="4" a="1"/>
  <c r="A972" i="4" s="1"/>
  <c r="A971" i="4" a="1"/>
  <c r="A971" i="4" s="1"/>
  <c r="A970" i="4" a="1"/>
  <c r="A970" i="4" s="1"/>
  <c r="A969" i="4" a="1"/>
  <c r="A969" i="4" s="1"/>
  <c r="A968" i="4" a="1"/>
  <c r="A968" i="4" s="1"/>
  <c r="A967" i="4" a="1"/>
  <c r="A967" i="4" s="1"/>
  <c r="A966" i="4" a="1"/>
  <c r="A966" i="4" s="1"/>
  <c r="A965" i="4" a="1"/>
  <c r="A965" i="4" s="1"/>
  <c r="A964" i="4" a="1"/>
  <c r="A964" i="4" s="1"/>
  <c r="A963" i="4" a="1"/>
  <c r="A963" i="4" s="1"/>
  <c r="A962" i="4" a="1"/>
  <c r="A962" i="4" s="1"/>
  <c r="A961" i="4" a="1"/>
  <c r="A961" i="4" s="1"/>
  <c r="A960" i="4" a="1"/>
  <c r="A960" i="4" s="1"/>
  <c r="A959" i="4" a="1"/>
  <c r="A959" i="4" s="1"/>
  <c r="A958" i="4" a="1"/>
  <c r="A958" i="4" s="1"/>
  <c r="A957" i="4" a="1"/>
  <c r="A957" i="4" s="1"/>
  <c r="A956" i="4" a="1"/>
  <c r="A956" i="4" s="1"/>
  <c r="A955" i="4" a="1"/>
  <c r="A955" i="4" s="1"/>
  <c r="A954" i="4" a="1"/>
  <c r="A954" i="4" s="1"/>
  <c r="A953" i="4" a="1"/>
  <c r="A953" i="4" s="1"/>
  <c r="A952" i="4" a="1"/>
  <c r="A952" i="4" s="1"/>
  <c r="A951" i="4" a="1"/>
  <c r="A951" i="4" s="1"/>
  <c r="A950" i="4" a="1"/>
  <c r="A950" i="4" s="1"/>
  <c r="A949" i="4" a="1"/>
  <c r="A949" i="4" s="1"/>
  <c r="A948" i="4" a="1"/>
  <c r="A948" i="4" s="1"/>
  <c r="A947" i="4" a="1"/>
  <c r="A947" i="4" s="1"/>
  <c r="A946" i="4" a="1"/>
  <c r="A946" i="4" s="1"/>
  <c r="A945" i="4" a="1"/>
  <c r="A945" i="4" s="1"/>
  <c r="A944" i="4" a="1"/>
  <c r="A944" i="4" s="1"/>
  <c r="A943" i="4" a="1"/>
  <c r="A943" i="4" s="1"/>
  <c r="A942" i="4" a="1"/>
  <c r="A942" i="4" s="1"/>
  <c r="A941" i="4" a="1"/>
  <c r="A941" i="4" s="1"/>
  <c r="A940" i="4" a="1"/>
  <c r="A940" i="4" s="1"/>
  <c r="A939" i="4" a="1"/>
  <c r="A939" i="4" s="1"/>
  <c r="A938" i="4" a="1"/>
  <c r="A938" i="4" s="1"/>
  <c r="A937" i="4" a="1"/>
  <c r="A937" i="4" s="1"/>
  <c r="A936" i="4" a="1"/>
  <c r="A936" i="4" s="1"/>
  <c r="A935" i="4" a="1"/>
  <c r="A935" i="4" s="1"/>
  <c r="A934" i="4" a="1"/>
  <c r="A934" i="4" s="1"/>
  <c r="A933" i="4" a="1"/>
  <c r="A933" i="4" s="1"/>
  <c r="A932" i="4" a="1"/>
  <c r="A932" i="4" s="1"/>
  <c r="A931" i="4" a="1"/>
  <c r="A931" i="4" s="1"/>
  <c r="A930" i="4" a="1"/>
  <c r="A930" i="4" s="1"/>
  <c r="A929" i="4" a="1"/>
  <c r="A929" i="4" s="1"/>
  <c r="A928" i="4" a="1"/>
  <c r="A928" i="4" s="1"/>
  <c r="A927" i="4" a="1"/>
  <c r="A927" i="4" s="1"/>
  <c r="A926" i="4" a="1"/>
  <c r="A926" i="4" s="1"/>
  <c r="A925" i="4" a="1"/>
  <c r="A925" i="4" s="1"/>
  <c r="A924" i="4" a="1"/>
  <c r="A924" i="4" s="1"/>
  <c r="A923" i="4" a="1"/>
  <c r="A923" i="4" s="1"/>
  <c r="A922" i="4" a="1"/>
  <c r="A922" i="4" s="1"/>
  <c r="A921" i="4" a="1"/>
  <c r="A921" i="4" s="1"/>
  <c r="A920" i="4" a="1"/>
  <c r="A920" i="4" s="1"/>
  <c r="A919" i="4" a="1"/>
  <c r="A919" i="4" s="1"/>
  <c r="A918" i="4" a="1"/>
  <c r="A918" i="4" s="1"/>
  <c r="A917" i="4" a="1"/>
  <c r="A917" i="4" s="1"/>
  <c r="A916" i="4" a="1"/>
  <c r="A916" i="4" s="1"/>
  <c r="A915" i="4" a="1"/>
  <c r="A915" i="4" s="1"/>
  <c r="A914" i="4" a="1"/>
  <c r="A914" i="4" s="1"/>
  <c r="A913" i="4" a="1"/>
  <c r="A913" i="4" s="1"/>
  <c r="A912" i="4" a="1"/>
  <c r="A912" i="4" s="1"/>
  <c r="A911" i="4" a="1"/>
  <c r="A911" i="4" s="1"/>
  <c r="A910" i="4" a="1"/>
  <c r="A910" i="4" s="1"/>
  <c r="A909" i="4" a="1"/>
  <c r="A909" i="4" s="1"/>
  <c r="A908" i="4" a="1"/>
  <c r="A908" i="4" s="1"/>
  <c r="A907" i="4" a="1"/>
  <c r="A907" i="4" s="1"/>
  <c r="A906" i="4" a="1"/>
  <c r="A906" i="4" s="1"/>
  <c r="A905" i="4" a="1"/>
  <c r="A905" i="4" s="1"/>
  <c r="A904" i="4" a="1"/>
  <c r="A904" i="4" s="1"/>
  <c r="A903" i="4" a="1"/>
  <c r="A903" i="4" s="1"/>
  <c r="A902" i="4" a="1"/>
  <c r="A902" i="4" s="1"/>
  <c r="A901" i="4" a="1"/>
  <c r="A901" i="4" s="1"/>
  <c r="A900" i="4" a="1"/>
  <c r="A900" i="4" s="1"/>
  <c r="A899" i="4" a="1"/>
  <c r="A899" i="4" s="1"/>
  <c r="A898" i="4" a="1"/>
  <c r="A898" i="4" s="1"/>
  <c r="A897" i="4" a="1"/>
  <c r="A897" i="4" s="1"/>
  <c r="A896" i="4" a="1"/>
  <c r="A896" i="4" s="1"/>
  <c r="A895" i="4" a="1"/>
  <c r="A895" i="4" s="1"/>
  <c r="A894" i="4" a="1"/>
  <c r="A894" i="4" s="1"/>
  <c r="A893" i="4" a="1"/>
  <c r="A893" i="4" s="1"/>
  <c r="A892" i="4" a="1"/>
  <c r="A892" i="4" s="1"/>
  <c r="A891" i="4" a="1"/>
  <c r="A891" i="4" s="1"/>
  <c r="A890" i="4" a="1"/>
  <c r="A890" i="4" s="1"/>
  <c r="A889" i="4" a="1"/>
  <c r="A889" i="4" s="1"/>
  <c r="A888" i="4" a="1"/>
  <c r="A888" i="4" s="1"/>
  <c r="A887" i="4" a="1"/>
  <c r="A887" i="4" s="1"/>
  <c r="A886" i="4" a="1"/>
  <c r="A886" i="4" s="1"/>
  <c r="A885" i="4" a="1"/>
  <c r="A885" i="4" s="1"/>
  <c r="A884" i="4" a="1"/>
  <c r="A884" i="4" s="1"/>
  <c r="A883" i="4" a="1"/>
  <c r="A883" i="4" s="1"/>
  <c r="A882" i="4" a="1"/>
  <c r="A882" i="4" s="1"/>
  <c r="A881" i="4" a="1"/>
  <c r="A881" i="4" s="1"/>
  <c r="A880" i="4" a="1"/>
  <c r="A880" i="4" s="1"/>
  <c r="A879" i="4" a="1"/>
  <c r="A879" i="4" s="1"/>
  <c r="A878" i="4" a="1"/>
  <c r="A878" i="4" s="1"/>
  <c r="A877" i="4" a="1"/>
  <c r="A877" i="4" s="1"/>
  <c r="A876" i="4" a="1"/>
  <c r="A876" i="4" s="1"/>
  <c r="A875" i="4" a="1"/>
  <c r="A875" i="4" s="1"/>
  <c r="A874" i="4" a="1"/>
  <c r="A874" i="4" s="1"/>
  <c r="A873" i="4" a="1"/>
  <c r="A873" i="4" s="1"/>
  <c r="A872" i="4" a="1"/>
  <c r="A872" i="4" s="1"/>
  <c r="A871" i="4" a="1"/>
  <c r="A871" i="4" s="1"/>
  <c r="A870" i="4" a="1"/>
  <c r="A870" i="4" s="1"/>
  <c r="A869" i="4" a="1"/>
  <c r="A869" i="4" s="1"/>
  <c r="A868" i="4" a="1"/>
  <c r="A868" i="4" s="1"/>
  <c r="A867" i="4" a="1"/>
  <c r="A867" i="4" s="1"/>
  <c r="A866" i="4" a="1"/>
  <c r="A866" i="4" s="1"/>
  <c r="A865" i="4" a="1"/>
  <c r="A865" i="4" s="1"/>
  <c r="A864" i="4" a="1"/>
  <c r="A864" i="4" s="1"/>
  <c r="A863" i="4" a="1"/>
  <c r="A863" i="4" s="1"/>
  <c r="A862" i="4" a="1"/>
  <c r="A862" i="4" s="1"/>
  <c r="A861" i="4" a="1"/>
  <c r="A861" i="4" s="1"/>
  <c r="A860" i="4" a="1"/>
  <c r="A860" i="4" s="1"/>
  <c r="A859" i="4" a="1"/>
  <c r="A859" i="4" s="1"/>
  <c r="A858" i="4" a="1"/>
  <c r="A858" i="4" s="1"/>
  <c r="A857" i="4" a="1"/>
  <c r="A857" i="4" s="1"/>
  <c r="A856" i="4" a="1"/>
  <c r="A856" i="4" s="1"/>
  <c r="A855" i="4" a="1"/>
  <c r="A855" i="4" s="1"/>
  <c r="A854" i="4" a="1"/>
  <c r="A854" i="4" s="1"/>
  <c r="A853" i="4" a="1"/>
  <c r="A853" i="4" s="1"/>
  <c r="A852" i="4" a="1"/>
  <c r="A852" i="4" s="1"/>
  <c r="A851" i="4" a="1"/>
  <c r="A851" i="4" s="1"/>
  <c r="A850" i="4" a="1"/>
  <c r="A850" i="4" s="1"/>
  <c r="A849" i="4" a="1"/>
  <c r="A849" i="4" s="1"/>
  <c r="A848" i="4" a="1"/>
  <c r="A848" i="4" s="1"/>
  <c r="A847" i="4" a="1"/>
  <c r="A847" i="4" s="1"/>
  <c r="A846" i="4" a="1"/>
  <c r="A846" i="4" s="1"/>
  <c r="A845" i="4" a="1"/>
  <c r="A845" i="4" s="1"/>
  <c r="A844" i="4" a="1"/>
  <c r="A844" i="4" s="1"/>
  <c r="A843" i="4" a="1"/>
  <c r="A843" i="4" s="1"/>
  <c r="A842" i="4" a="1"/>
  <c r="A842" i="4" s="1"/>
  <c r="A841" i="4" a="1"/>
  <c r="A841" i="4" s="1"/>
  <c r="A840" i="4" a="1"/>
  <c r="A840" i="4" s="1"/>
  <c r="A839" i="4" a="1"/>
  <c r="A839" i="4" s="1"/>
  <c r="A838" i="4" a="1"/>
  <c r="A838" i="4" s="1"/>
  <c r="A837" i="4" a="1"/>
  <c r="A837" i="4" s="1"/>
  <c r="A836" i="4" a="1"/>
  <c r="A836" i="4" s="1"/>
  <c r="A835" i="4" a="1"/>
  <c r="A835" i="4" s="1"/>
  <c r="A834" i="4" a="1"/>
  <c r="A834" i="4" s="1"/>
  <c r="A833" i="4" a="1"/>
  <c r="A833" i="4" s="1"/>
  <c r="A832" i="4" a="1"/>
  <c r="A832" i="4" s="1"/>
  <c r="A831" i="4" a="1"/>
  <c r="A831" i="4" s="1"/>
  <c r="A830" i="4" a="1"/>
  <c r="A830" i="4" s="1"/>
  <c r="A829" i="4" a="1"/>
  <c r="A829" i="4" s="1"/>
  <c r="A828" i="4" a="1"/>
  <c r="A828" i="4" s="1"/>
  <c r="A827" i="4" a="1"/>
  <c r="A827" i="4" s="1"/>
  <c r="A826" i="4" a="1"/>
  <c r="A826" i="4" s="1"/>
  <c r="A825" i="4" a="1"/>
  <c r="A825" i="4" s="1"/>
  <c r="A824" i="4" a="1"/>
  <c r="A824" i="4" s="1"/>
  <c r="A823" i="4" a="1"/>
  <c r="A823" i="4" s="1"/>
  <c r="A822" i="4" a="1"/>
  <c r="A822" i="4" s="1"/>
  <c r="A821" i="4" a="1"/>
  <c r="A821" i="4" s="1"/>
  <c r="A820" i="4" a="1"/>
  <c r="A820" i="4" s="1"/>
  <c r="A819" i="4" a="1"/>
  <c r="A819" i="4" s="1"/>
  <c r="A818" i="4" a="1"/>
  <c r="A818" i="4" s="1"/>
  <c r="A817" i="4" a="1"/>
  <c r="A817" i="4" s="1"/>
  <c r="A816" i="4" a="1"/>
  <c r="A816" i="4" s="1"/>
  <c r="A815" i="4" a="1"/>
  <c r="A815" i="4" s="1"/>
  <c r="A814" i="4" a="1"/>
  <c r="A814" i="4" s="1"/>
  <c r="A813" i="4" a="1"/>
  <c r="A813" i="4" s="1"/>
  <c r="A812" i="4" a="1"/>
  <c r="A812" i="4" s="1"/>
  <c r="A811" i="4" a="1"/>
  <c r="A811" i="4" s="1"/>
  <c r="A810" i="4" a="1"/>
  <c r="A810" i="4" s="1"/>
  <c r="A809" i="4" a="1"/>
  <c r="A809" i="4" s="1"/>
  <c r="A808" i="4" a="1"/>
  <c r="A808" i="4" s="1"/>
  <c r="A807" i="4" a="1"/>
  <c r="A807" i="4" s="1"/>
  <c r="A806" i="4" a="1"/>
  <c r="A806" i="4" s="1"/>
  <c r="A805" i="4" a="1"/>
  <c r="A805" i="4" s="1"/>
  <c r="A804" i="4" a="1"/>
  <c r="A804" i="4" s="1"/>
  <c r="A803" i="4" a="1"/>
  <c r="A803" i="4" s="1"/>
  <c r="A802" i="4" a="1"/>
  <c r="A802" i="4" s="1"/>
  <c r="A801" i="4" a="1"/>
  <c r="A801" i="4" s="1"/>
  <c r="A800" i="4" a="1"/>
  <c r="A800" i="4" s="1"/>
  <c r="A799" i="4" a="1"/>
  <c r="A799" i="4" s="1"/>
  <c r="A798" i="4" a="1"/>
  <c r="A798" i="4" s="1"/>
  <c r="A797" i="4" a="1"/>
  <c r="A797" i="4" s="1"/>
  <c r="A796" i="4" a="1"/>
  <c r="A796" i="4" s="1"/>
  <c r="A795" i="4" a="1"/>
  <c r="A795" i="4" s="1"/>
  <c r="A794" i="4" a="1"/>
  <c r="A794" i="4" s="1"/>
  <c r="A793" i="4" a="1"/>
  <c r="A793" i="4" s="1"/>
  <c r="A792" i="4" a="1"/>
  <c r="A792" i="4" s="1"/>
  <c r="A791" i="4" a="1"/>
  <c r="A791" i="4" s="1"/>
  <c r="A790" i="4" a="1"/>
  <c r="A790" i="4" s="1"/>
  <c r="A789" i="4" a="1"/>
  <c r="A789" i="4" s="1"/>
  <c r="A788" i="4" a="1"/>
  <c r="A788" i="4" s="1"/>
  <c r="A787" i="4" a="1"/>
  <c r="A787" i="4" s="1"/>
  <c r="A786" i="4" a="1"/>
  <c r="A786" i="4" s="1"/>
  <c r="A785" i="4" a="1"/>
  <c r="A785" i="4" s="1"/>
  <c r="A784" i="4" a="1"/>
  <c r="A784" i="4" s="1"/>
  <c r="A783" i="4" a="1"/>
  <c r="A783" i="4" s="1"/>
  <c r="A782" i="4" a="1"/>
  <c r="A782" i="4" s="1"/>
  <c r="A781" i="4" a="1"/>
  <c r="A781" i="4" s="1"/>
  <c r="A780" i="4" a="1"/>
  <c r="A780" i="4" s="1"/>
  <c r="A779" i="4" a="1"/>
  <c r="A779" i="4" s="1"/>
  <c r="A778" i="4" a="1"/>
  <c r="A778" i="4" s="1"/>
  <c r="A777" i="4" a="1"/>
  <c r="A777" i="4" s="1"/>
  <c r="A776" i="4" a="1"/>
  <c r="A776" i="4" s="1"/>
  <c r="A775" i="4" a="1"/>
  <c r="A775" i="4" s="1"/>
  <c r="A774" i="4" a="1"/>
  <c r="A774" i="4" s="1"/>
  <c r="A773" i="4" a="1"/>
  <c r="A773" i="4" s="1"/>
  <c r="A772" i="4" a="1"/>
  <c r="A772" i="4" s="1"/>
  <c r="A771" i="4" a="1"/>
  <c r="A771" i="4" s="1"/>
  <c r="A770" i="4" a="1"/>
  <c r="A770" i="4" s="1"/>
  <c r="A769" i="4" a="1"/>
  <c r="A769" i="4" s="1"/>
  <c r="A768" i="4" a="1"/>
  <c r="A768" i="4" s="1"/>
  <c r="A767" i="4" a="1"/>
  <c r="A767" i="4" s="1"/>
  <c r="A766" i="4" a="1"/>
  <c r="A766" i="4" s="1"/>
  <c r="A765" i="4" a="1"/>
  <c r="A765" i="4" s="1"/>
  <c r="A764" i="4" a="1"/>
  <c r="A764" i="4" s="1"/>
  <c r="A763" i="4" a="1"/>
  <c r="A763" i="4" s="1"/>
  <c r="A762" i="4" a="1"/>
  <c r="A762" i="4" s="1"/>
  <c r="A761" i="4" a="1"/>
  <c r="A761" i="4" s="1"/>
  <c r="A760" i="4" a="1"/>
  <c r="A760" i="4" s="1"/>
  <c r="A759" i="4" a="1"/>
  <c r="A759" i="4" s="1"/>
  <c r="A758" i="4" a="1"/>
  <c r="A758" i="4" s="1"/>
  <c r="A757" i="4" a="1"/>
  <c r="A757" i="4" s="1"/>
  <c r="A756" i="4" a="1"/>
  <c r="A756" i="4" s="1"/>
  <c r="A755" i="4" a="1"/>
  <c r="A755" i="4" s="1"/>
  <c r="A754" i="4" a="1"/>
  <c r="A754" i="4" s="1"/>
  <c r="A753" i="4" a="1"/>
  <c r="A753" i="4" s="1"/>
  <c r="A752" i="4" a="1"/>
  <c r="A752" i="4" s="1"/>
  <c r="A751" i="4" a="1"/>
  <c r="A751" i="4" s="1"/>
  <c r="A750" i="4" a="1"/>
  <c r="A750" i="4" s="1"/>
  <c r="A749" i="4" a="1"/>
  <c r="A749" i="4" s="1"/>
  <c r="A748" i="4" a="1"/>
  <c r="A748" i="4" s="1"/>
  <c r="A747" i="4" a="1"/>
  <c r="A747" i="4" s="1"/>
  <c r="A746" i="4" a="1"/>
  <c r="A746" i="4" s="1"/>
  <c r="A745" i="4" a="1"/>
  <c r="A745" i="4" s="1"/>
  <c r="A744" i="4" a="1"/>
  <c r="A744" i="4" s="1"/>
  <c r="A743" i="4" a="1"/>
  <c r="A743" i="4" s="1"/>
  <c r="A742" i="4" a="1"/>
  <c r="A742" i="4" s="1"/>
  <c r="A741" i="4" a="1"/>
  <c r="A741" i="4" s="1"/>
  <c r="A740" i="4" a="1"/>
  <c r="A740" i="4" s="1"/>
  <c r="A739" i="4" a="1"/>
  <c r="A739" i="4" s="1"/>
  <c r="A738" i="4" a="1"/>
  <c r="A738" i="4" s="1"/>
  <c r="A737" i="4" a="1"/>
  <c r="A737" i="4" s="1"/>
  <c r="A736" i="4" a="1"/>
  <c r="A736" i="4" s="1"/>
  <c r="A735" i="4" a="1"/>
  <c r="A735" i="4" s="1"/>
  <c r="A734" i="4" a="1"/>
  <c r="A734" i="4" s="1"/>
  <c r="A733" i="4" a="1"/>
  <c r="A733" i="4" s="1"/>
  <c r="A732" i="4" a="1"/>
  <c r="A732" i="4" s="1"/>
  <c r="A731" i="4" a="1"/>
  <c r="A731" i="4" s="1"/>
  <c r="A730" i="4" a="1"/>
  <c r="A730" i="4" s="1"/>
  <c r="A729" i="4" a="1"/>
  <c r="A729" i="4" s="1"/>
  <c r="A728" i="4" a="1"/>
  <c r="A728" i="4" s="1"/>
  <c r="A727" i="4" a="1"/>
  <c r="A727" i="4" s="1"/>
  <c r="A726" i="4" a="1"/>
  <c r="A726" i="4" s="1"/>
  <c r="A725" i="4" a="1"/>
  <c r="A725" i="4" s="1"/>
  <c r="A724" i="4" a="1"/>
  <c r="A724" i="4" s="1"/>
  <c r="A723" i="4" a="1"/>
  <c r="A723" i="4" s="1"/>
  <c r="A722" i="4" a="1"/>
  <c r="A722" i="4" s="1"/>
  <c r="A721" i="4" a="1"/>
  <c r="A721" i="4" s="1"/>
  <c r="A720" i="4" a="1"/>
  <c r="A720" i="4" s="1"/>
  <c r="A719" i="4" a="1"/>
  <c r="A719" i="4" s="1"/>
  <c r="A718" i="4" a="1"/>
  <c r="A718" i="4" s="1"/>
  <c r="A717" i="4" a="1"/>
  <c r="A717" i="4" s="1"/>
  <c r="A716" i="4" a="1"/>
  <c r="A716" i="4" s="1"/>
  <c r="A715" i="4" a="1"/>
  <c r="A715" i="4" s="1"/>
  <c r="A714" i="4" a="1"/>
  <c r="A714" i="4" s="1"/>
  <c r="A713" i="4" a="1"/>
  <c r="A713" i="4" s="1"/>
  <c r="A712" i="4" a="1"/>
  <c r="A712" i="4" s="1"/>
  <c r="A711" i="4" a="1"/>
  <c r="A711" i="4" s="1"/>
  <c r="A710" i="4" a="1"/>
  <c r="A710" i="4" s="1"/>
  <c r="A709" i="4" a="1"/>
  <c r="A709" i="4" s="1"/>
  <c r="A708" i="4" a="1"/>
  <c r="A708" i="4" s="1"/>
  <c r="A707" i="4" a="1"/>
  <c r="A707" i="4" s="1"/>
  <c r="A706" i="4" a="1"/>
  <c r="A706" i="4" s="1"/>
  <c r="A705" i="4" a="1"/>
  <c r="A705" i="4" s="1"/>
  <c r="A704" i="4" a="1"/>
  <c r="A704" i="4" s="1"/>
  <c r="A703" i="4" a="1"/>
  <c r="A703" i="4" s="1"/>
  <c r="A702" i="4" a="1"/>
  <c r="A702" i="4" s="1"/>
  <c r="A701" i="4" a="1"/>
  <c r="A701" i="4" s="1"/>
  <c r="A700" i="4" a="1"/>
  <c r="A700" i="4" s="1"/>
  <c r="A699" i="4" a="1"/>
  <c r="A699" i="4" s="1"/>
  <c r="A698" i="4" a="1"/>
  <c r="A698" i="4" s="1"/>
  <c r="A697" i="4" a="1"/>
  <c r="A697" i="4" s="1"/>
  <c r="A696" i="4" a="1"/>
  <c r="A696" i="4" s="1"/>
  <c r="A695" i="4" a="1"/>
  <c r="A695" i="4" s="1"/>
  <c r="A694" i="4" a="1"/>
  <c r="A694" i="4" s="1"/>
  <c r="A693" i="4" a="1"/>
  <c r="A693" i="4" s="1"/>
  <c r="A692" i="4" a="1"/>
  <c r="A692" i="4" s="1"/>
  <c r="A691" i="4" a="1"/>
  <c r="A691" i="4" s="1"/>
  <c r="A690" i="4" a="1"/>
  <c r="A690" i="4" s="1"/>
  <c r="A689" i="4" a="1"/>
  <c r="A689" i="4" s="1"/>
  <c r="A688" i="4" a="1"/>
  <c r="A688" i="4" s="1"/>
  <c r="A687" i="4" a="1"/>
  <c r="A687" i="4" s="1"/>
  <c r="A686" i="4" a="1"/>
  <c r="A686" i="4" s="1"/>
  <c r="A685" i="4" a="1"/>
  <c r="A685" i="4" s="1"/>
  <c r="A684" i="4" a="1"/>
  <c r="A684" i="4" s="1"/>
  <c r="A683" i="4" a="1"/>
  <c r="A683" i="4" s="1"/>
  <c r="A682" i="4" a="1"/>
  <c r="A682" i="4" s="1"/>
  <c r="A681" i="4" a="1"/>
  <c r="A681" i="4" s="1"/>
  <c r="A680" i="4" a="1"/>
  <c r="A680" i="4" s="1"/>
  <c r="A679" i="4" a="1"/>
  <c r="A679" i="4" s="1"/>
  <c r="A678" i="4" a="1"/>
  <c r="A678" i="4" s="1"/>
  <c r="A677" i="4" a="1"/>
  <c r="A677" i="4" s="1"/>
  <c r="A676" i="4" a="1"/>
  <c r="A676" i="4" s="1"/>
  <c r="A675" i="4" a="1"/>
  <c r="A675" i="4" s="1"/>
  <c r="A674" i="4" a="1"/>
  <c r="A674" i="4" s="1"/>
  <c r="A673" i="4" a="1"/>
  <c r="A673" i="4" s="1"/>
  <c r="A672" i="4" a="1"/>
  <c r="A672" i="4" s="1"/>
  <c r="A671" i="4" a="1"/>
  <c r="A671" i="4" s="1"/>
  <c r="A670" i="4" a="1"/>
  <c r="A670" i="4" s="1"/>
  <c r="A669" i="4" a="1"/>
  <c r="A669" i="4" s="1"/>
  <c r="A668" i="4" a="1"/>
  <c r="A668" i="4" s="1"/>
  <c r="A667" i="4" a="1"/>
  <c r="A667" i="4" s="1"/>
  <c r="A666" i="4" a="1"/>
  <c r="A666" i="4" s="1"/>
  <c r="A665" i="4" a="1"/>
  <c r="A665" i="4" s="1"/>
  <c r="A664" i="4" a="1"/>
  <c r="A664" i="4" s="1"/>
  <c r="A663" i="4" a="1"/>
  <c r="A663" i="4" s="1"/>
  <c r="A662" i="4" a="1"/>
  <c r="A662" i="4" s="1"/>
  <c r="A661" i="4" a="1"/>
  <c r="A661" i="4" s="1"/>
  <c r="A660" i="4" a="1"/>
  <c r="A660" i="4" s="1"/>
  <c r="A659" i="4" a="1"/>
  <c r="A659" i="4" s="1"/>
  <c r="A658" i="4" a="1"/>
  <c r="A658" i="4" s="1"/>
  <c r="A657" i="4" a="1"/>
  <c r="A657" i="4" s="1"/>
  <c r="A656" i="4" a="1"/>
  <c r="A656" i="4" s="1"/>
  <c r="A655" i="4" a="1"/>
  <c r="A655" i="4" s="1"/>
  <c r="A654" i="4" a="1"/>
  <c r="A654" i="4" s="1"/>
  <c r="A653" i="4" a="1"/>
  <c r="A653" i="4" s="1"/>
  <c r="A652" i="4" a="1"/>
  <c r="A652" i="4" s="1"/>
  <c r="A651" i="4" a="1"/>
  <c r="A651" i="4" s="1"/>
  <c r="A650" i="4" a="1"/>
  <c r="A650" i="4" s="1"/>
  <c r="A649" i="4" a="1"/>
  <c r="A649" i="4" s="1"/>
  <c r="A648" i="4" a="1"/>
  <c r="A648" i="4" s="1"/>
  <c r="A647" i="4" a="1"/>
  <c r="A647" i="4" s="1"/>
  <c r="A646" i="4" a="1"/>
  <c r="A646" i="4" s="1"/>
  <c r="A645" i="4" a="1"/>
  <c r="A645" i="4" s="1"/>
  <c r="A644" i="4" a="1"/>
  <c r="A644" i="4" s="1"/>
  <c r="A643" i="4" a="1"/>
  <c r="A643" i="4" s="1"/>
  <c r="A642" i="4" a="1"/>
  <c r="A642" i="4" s="1"/>
  <c r="A641" i="4" a="1"/>
  <c r="A641" i="4" s="1"/>
  <c r="A640" i="4" a="1"/>
  <c r="A640" i="4" s="1"/>
  <c r="A639" i="4" a="1"/>
  <c r="A639" i="4" s="1"/>
  <c r="A638" i="4" a="1"/>
  <c r="A638" i="4" s="1"/>
  <c r="A637" i="4" a="1"/>
  <c r="A637" i="4" s="1"/>
  <c r="A636" i="4" a="1"/>
  <c r="A636" i="4" s="1"/>
  <c r="A635" i="4" a="1"/>
  <c r="A635" i="4" s="1"/>
  <c r="A634" i="4" a="1"/>
  <c r="A634" i="4" s="1"/>
  <c r="A633" i="4" a="1"/>
  <c r="A633" i="4" s="1"/>
  <c r="A632" i="4" a="1"/>
  <c r="A632" i="4" s="1"/>
  <c r="A631" i="4" a="1"/>
  <c r="A631" i="4" s="1"/>
  <c r="A630" i="4" a="1"/>
  <c r="A630" i="4" s="1"/>
  <c r="A629" i="4" a="1"/>
  <c r="A629" i="4" s="1"/>
  <c r="A628" i="4" a="1"/>
  <c r="A628" i="4" s="1"/>
  <c r="A627" i="4" a="1"/>
  <c r="A627" i="4" s="1"/>
  <c r="A626" i="4" a="1"/>
  <c r="A626" i="4" s="1"/>
  <c r="A625" i="4" a="1"/>
  <c r="A625" i="4" s="1"/>
  <c r="A624" i="4" a="1"/>
  <c r="A624" i="4" s="1"/>
  <c r="A623" i="4" a="1"/>
  <c r="A623" i="4" s="1"/>
  <c r="A622" i="4" a="1"/>
  <c r="A622" i="4" s="1"/>
  <c r="A621" i="4" a="1"/>
  <c r="A621" i="4" s="1"/>
  <c r="A620" i="4" a="1"/>
  <c r="A620" i="4" s="1"/>
  <c r="A619" i="4" a="1"/>
  <c r="A619" i="4" s="1"/>
  <c r="A618" i="4" a="1"/>
  <c r="A618" i="4" s="1"/>
  <c r="A617" i="4" a="1"/>
  <c r="A617" i="4" s="1"/>
  <c r="A616" i="4" a="1"/>
  <c r="A616" i="4" s="1"/>
  <c r="A615" i="4" a="1"/>
  <c r="A615" i="4" s="1"/>
  <c r="A614" i="4" a="1"/>
  <c r="A614" i="4" s="1"/>
  <c r="A613" i="4" a="1"/>
  <c r="A613" i="4" s="1"/>
  <c r="A612" i="4" a="1"/>
  <c r="A612" i="4" s="1"/>
  <c r="A611" i="4" a="1"/>
  <c r="A611" i="4" s="1"/>
  <c r="A610" i="4" a="1"/>
  <c r="A610" i="4" s="1"/>
  <c r="A609" i="4" a="1"/>
  <c r="A609" i="4" s="1"/>
  <c r="A608" i="4" a="1"/>
  <c r="A608" i="4" s="1"/>
  <c r="A607" i="4" a="1"/>
  <c r="A607" i="4" s="1"/>
  <c r="A606" i="4" a="1"/>
  <c r="A606" i="4" s="1"/>
  <c r="A605" i="4" a="1"/>
  <c r="A605" i="4" s="1"/>
  <c r="A604" i="4" a="1"/>
  <c r="A604" i="4" s="1"/>
  <c r="A603" i="4" a="1"/>
  <c r="A603" i="4" s="1"/>
  <c r="A602" i="4" a="1"/>
  <c r="A602" i="4" s="1"/>
  <c r="A601" i="4" a="1"/>
  <c r="A601" i="4" s="1"/>
  <c r="A600" i="4" a="1"/>
  <c r="A600" i="4" s="1"/>
  <c r="A599" i="4" a="1"/>
  <c r="A599" i="4" s="1"/>
  <c r="A598" i="4" a="1"/>
  <c r="A598" i="4" s="1"/>
  <c r="A597" i="4" a="1"/>
  <c r="A597" i="4" s="1"/>
  <c r="A596" i="4" a="1"/>
  <c r="A596" i="4" s="1"/>
  <c r="A595" i="4" a="1"/>
  <c r="A595" i="4" s="1"/>
  <c r="A594" i="4" a="1"/>
  <c r="A594" i="4" s="1"/>
  <c r="A593" i="4" a="1"/>
  <c r="A593" i="4" s="1"/>
  <c r="A592" i="4" a="1"/>
  <c r="A592" i="4" s="1"/>
  <c r="A591" i="4" a="1"/>
  <c r="A591" i="4" s="1"/>
  <c r="A590" i="4" a="1"/>
  <c r="A590" i="4" s="1"/>
  <c r="A589" i="4" a="1"/>
  <c r="A589" i="4" s="1"/>
  <c r="A588" i="4" a="1"/>
  <c r="A588" i="4" s="1"/>
  <c r="A587" i="4" a="1"/>
  <c r="A587" i="4" s="1"/>
  <c r="A586" i="4" a="1"/>
  <c r="A586" i="4" s="1"/>
  <c r="A585" i="4" a="1"/>
  <c r="A585" i="4" s="1"/>
  <c r="A584" i="4" a="1"/>
  <c r="A584" i="4" s="1"/>
  <c r="A583" i="4" a="1"/>
  <c r="A583" i="4" s="1"/>
  <c r="A582" i="4" a="1"/>
  <c r="A582" i="4" s="1"/>
  <c r="A581" i="4" a="1"/>
  <c r="A581" i="4" s="1"/>
  <c r="A580" i="4" a="1"/>
  <c r="A580" i="4" s="1"/>
  <c r="A579" i="4" a="1"/>
  <c r="A579" i="4" s="1"/>
  <c r="A578" i="4" a="1"/>
  <c r="A578" i="4" s="1"/>
  <c r="A577" i="4" a="1"/>
  <c r="A577" i="4" s="1"/>
  <c r="A576" i="4" a="1"/>
  <c r="A576" i="4" s="1"/>
  <c r="A575" i="4" a="1"/>
  <c r="A575" i="4" s="1"/>
  <c r="A574" i="4" a="1"/>
  <c r="A574" i="4" s="1"/>
  <c r="A573" i="4" a="1"/>
  <c r="A573" i="4" s="1"/>
  <c r="A572" i="4" a="1"/>
  <c r="A572" i="4" s="1"/>
  <c r="A571" i="4" a="1"/>
  <c r="A571" i="4" s="1"/>
  <c r="A570" i="4" a="1"/>
  <c r="A570" i="4" s="1"/>
  <c r="A569" i="4" a="1"/>
  <c r="A569" i="4" s="1"/>
  <c r="A568" i="4" a="1"/>
  <c r="A568" i="4" s="1"/>
  <c r="A567" i="4" a="1"/>
  <c r="A567" i="4" s="1"/>
  <c r="A566" i="4" a="1"/>
  <c r="A566" i="4" s="1"/>
  <c r="A565" i="4" a="1"/>
  <c r="A565" i="4" s="1"/>
  <c r="A564" i="4" a="1"/>
  <c r="A564" i="4" s="1"/>
  <c r="A563" i="4" a="1"/>
  <c r="A563" i="4" s="1"/>
  <c r="A562" i="4" a="1"/>
  <c r="A562" i="4" s="1"/>
  <c r="A561" i="4" a="1"/>
  <c r="A561" i="4" s="1"/>
  <c r="A560" i="4" a="1"/>
  <c r="A560" i="4" s="1"/>
  <c r="A559" i="4" a="1"/>
  <c r="A559" i="4" s="1"/>
  <c r="A558" i="4" a="1"/>
  <c r="A558" i="4" s="1"/>
  <c r="A557" i="4" a="1"/>
  <c r="A557" i="4" s="1"/>
  <c r="A556" i="4" a="1"/>
  <c r="A556" i="4" s="1"/>
  <c r="A555" i="4" a="1"/>
  <c r="A555" i="4" s="1"/>
  <c r="A554" i="4" a="1"/>
  <c r="A554" i="4" s="1"/>
  <c r="A553" i="4" a="1"/>
  <c r="A553" i="4" s="1"/>
  <c r="A552" i="4" a="1"/>
  <c r="A552" i="4" s="1"/>
  <c r="A551" i="4" a="1"/>
  <c r="A551" i="4" s="1"/>
  <c r="A550" i="4" a="1"/>
  <c r="A550" i="4" s="1"/>
  <c r="A549" i="4" a="1"/>
  <c r="A549" i="4" s="1"/>
  <c r="A548" i="4" a="1"/>
  <c r="A548" i="4" s="1"/>
  <c r="A547" i="4" a="1"/>
  <c r="A547" i="4" s="1"/>
  <c r="A546" i="4" a="1"/>
  <c r="A546" i="4" s="1"/>
  <c r="A545" i="4" a="1"/>
  <c r="A545" i="4" s="1"/>
  <c r="A544" i="4" a="1"/>
  <c r="A544" i="4" s="1"/>
  <c r="A543" i="4" a="1"/>
  <c r="A543" i="4" s="1"/>
  <c r="A542" i="4" a="1"/>
  <c r="A542" i="4" s="1"/>
  <c r="A541" i="4" a="1"/>
  <c r="A541" i="4" s="1"/>
  <c r="A540" i="4" a="1"/>
  <c r="A540" i="4" s="1"/>
  <c r="A539" i="4" a="1"/>
  <c r="A539" i="4" s="1"/>
  <c r="A538" i="4" a="1"/>
  <c r="A538" i="4" s="1"/>
  <c r="A537" i="4" a="1"/>
  <c r="A537" i="4" s="1"/>
  <c r="A536" i="4" a="1"/>
  <c r="A536" i="4" s="1"/>
  <c r="A535" i="4" a="1"/>
  <c r="A535" i="4" s="1"/>
  <c r="A534" i="4" a="1"/>
  <c r="A534" i="4" s="1"/>
  <c r="A533" i="4" a="1"/>
  <c r="A533" i="4" s="1"/>
  <c r="A532" i="4" a="1"/>
  <c r="A532" i="4" s="1"/>
  <c r="A531" i="4" a="1"/>
  <c r="A531" i="4" s="1"/>
  <c r="A530" i="4" a="1"/>
  <c r="A530" i="4" s="1"/>
  <c r="A529" i="4" a="1"/>
  <c r="A529" i="4" s="1"/>
  <c r="A528" i="4" a="1"/>
  <c r="A528" i="4" s="1"/>
  <c r="A527" i="4" a="1"/>
  <c r="A527" i="4" s="1"/>
  <c r="A526" i="4" a="1"/>
  <c r="A526" i="4" s="1"/>
  <c r="A525" i="4" a="1"/>
  <c r="A525" i="4" s="1"/>
  <c r="A524" i="4" a="1"/>
  <c r="A524" i="4" s="1"/>
  <c r="A523" i="4" a="1"/>
  <c r="A523" i="4" s="1"/>
  <c r="A522" i="4" a="1"/>
  <c r="A522" i="4" s="1"/>
  <c r="A521" i="4" a="1"/>
  <c r="A521" i="4" s="1"/>
  <c r="A520" i="4" a="1"/>
  <c r="A520" i="4" s="1"/>
  <c r="A519" i="4" a="1"/>
  <c r="A519" i="4" s="1"/>
  <c r="A518" i="4" a="1"/>
  <c r="A518" i="4" s="1"/>
  <c r="A517" i="4" a="1"/>
  <c r="A517" i="4" s="1"/>
  <c r="A516" i="4" a="1"/>
  <c r="A516" i="4" s="1"/>
  <c r="A515" i="4" a="1"/>
  <c r="A515" i="4" s="1"/>
  <c r="A514" i="4" a="1"/>
  <c r="A514" i="4" s="1"/>
  <c r="A513" i="4" a="1"/>
  <c r="A513" i="4" s="1"/>
  <c r="A512" i="4" a="1"/>
  <c r="A512" i="4" s="1"/>
  <c r="A511" i="4" a="1"/>
  <c r="A511" i="4" s="1"/>
  <c r="A510" i="4" a="1"/>
  <c r="A510" i="4" s="1"/>
  <c r="A509" i="4" a="1"/>
  <c r="A509" i="4" s="1"/>
  <c r="A508" i="4" a="1"/>
  <c r="A508" i="4" s="1"/>
  <c r="A507" i="4" a="1"/>
  <c r="A507" i="4" s="1"/>
  <c r="A506" i="4" a="1"/>
  <c r="A506" i="4" s="1"/>
  <c r="A505" i="4" a="1"/>
  <c r="A505" i="4" s="1"/>
  <c r="A504" i="4" a="1"/>
  <c r="A504" i="4" s="1"/>
  <c r="A503" i="4" a="1"/>
  <c r="A503" i="4" s="1"/>
  <c r="A502" i="4" a="1"/>
  <c r="A502" i="4" s="1"/>
  <c r="A501" i="4" a="1"/>
  <c r="A501" i="4" s="1"/>
  <c r="A500" i="4" a="1"/>
  <c r="A500" i="4" s="1"/>
  <c r="A499" i="4" a="1"/>
  <c r="A499" i="4" s="1"/>
  <c r="A498" i="4" a="1"/>
  <c r="A498" i="4" s="1"/>
  <c r="A497" i="4" a="1"/>
  <c r="A497" i="4" s="1"/>
  <c r="A496" i="4" a="1"/>
  <c r="A496" i="4" s="1"/>
  <c r="A495" i="4" a="1"/>
  <c r="A495" i="4" s="1"/>
  <c r="A494" i="4" a="1"/>
  <c r="A494" i="4" s="1"/>
  <c r="A493" i="4" a="1"/>
  <c r="A493" i="4" s="1"/>
  <c r="A492" i="4" a="1"/>
  <c r="A492" i="4" s="1"/>
  <c r="A491" i="4" a="1"/>
  <c r="A491" i="4" s="1"/>
  <c r="A490" i="4" a="1"/>
  <c r="A490" i="4" s="1"/>
  <c r="A489" i="4" a="1"/>
  <c r="A489" i="4" s="1"/>
  <c r="A488" i="4" a="1"/>
  <c r="A488" i="4" s="1"/>
  <c r="A487" i="4" a="1"/>
  <c r="A487" i="4" s="1"/>
  <c r="A486" i="4" a="1"/>
  <c r="A486" i="4" s="1"/>
  <c r="A485" i="4" a="1"/>
  <c r="A485" i="4" s="1"/>
  <c r="A484" i="4" a="1"/>
  <c r="A484" i="4" s="1"/>
  <c r="A483" i="4" a="1"/>
  <c r="A483" i="4" s="1"/>
  <c r="A482" i="4" a="1"/>
  <c r="A482" i="4" s="1"/>
  <c r="A481" i="4" a="1"/>
  <c r="A481" i="4" s="1"/>
  <c r="A480" i="4" a="1"/>
  <c r="A480" i="4" s="1"/>
  <c r="A479" i="4" a="1"/>
  <c r="A479" i="4" s="1"/>
  <c r="A478" i="4" a="1"/>
  <c r="A478" i="4" s="1"/>
  <c r="A477" i="4" a="1"/>
  <c r="A477" i="4" s="1"/>
  <c r="A476" i="4" a="1"/>
  <c r="A476" i="4" s="1"/>
  <c r="A475" i="4" a="1"/>
  <c r="A475" i="4" s="1"/>
  <c r="A474" i="4" a="1"/>
  <c r="A474" i="4" s="1"/>
  <c r="A473" i="4" a="1"/>
  <c r="A473" i="4" s="1"/>
  <c r="A472" i="4" a="1"/>
  <c r="A472" i="4" s="1"/>
  <c r="A471" i="4" a="1"/>
  <c r="A471" i="4" s="1"/>
  <c r="A470" i="4" a="1"/>
  <c r="A470" i="4" s="1"/>
  <c r="A469" i="4" a="1"/>
  <c r="A469" i="4" s="1"/>
  <c r="A468" i="4" a="1"/>
  <c r="A468" i="4" s="1"/>
  <c r="A467" i="4" a="1"/>
  <c r="A467" i="4" s="1"/>
  <c r="A466" i="4" a="1"/>
  <c r="A466" i="4" s="1"/>
  <c r="A465" i="4" a="1"/>
  <c r="A465" i="4" s="1"/>
  <c r="A464" i="4" a="1"/>
  <c r="A464" i="4" s="1"/>
  <c r="A463" i="4" a="1"/>
  <c r="A463" i="4" s="1"/>
  <c r="A462" i="4" a="1"/>
  <c r="A462" i="4" s="1"/>
  <c r="A461" i="4" a="1"/>
  <c r="A461" i="4" s="1"/>
  <c r="A460" i="4" a="1"/>
  <c r="A460" i="4" s="1"/>
  <c r="A459" i="4" a="1"/>
  <c r="A459" i="4" s="1"/>
  <c r="A458" i="4" a="1"/>
  <c r="A458" i="4" s="1"/>
  <c r="A457" i="4" a="1"/>
  <c r="A457" i="4" s="1"/>
  <c r="A456" i="4" a="1"/>
  <c r="A456" i="4" s="1"/>
  <c r="A455" i="4" a="1"/>
  <c r="A455" i="4" s="1"/>
  <c r="A454" i="4" a="1"/>
  <c r="A454" i="4" s="1"/>
  <c r="A453" i="4" a="1"/>
  <c r="A453" i="4" s="1"/>
  <c r="A452" i="4" a="1"/>
  <c r="A452" i="4" s="1"/>
  <c r="A451" i="4" a="1"/>
  <c r="A451" i="4" s="1"/>
  <c r="A450" i="4" a="1"/>
  <c r="A450" i="4" s="1"/>
  <c r="A449" i="4" a="1"/>
  <c r="A449" i="4" s="1"/>
  <c r="A448" i="4" a="1"/>
  <c r="A448" i="4" s="1"/>
  <c r="A447" i="4" a="1"/>
  <c r="A447" i="4" s="1"/>
  <c r="A446" i="4" a="1"/>
  <c r="A446" i="4" s="1"/>
  <c r="A445" i="4" a="1"/>
  <c r="A445" i="4" s="1"/>
  <c r="A444" i="4" a="1"/>
  <c r="A444" i="4" s="1"/>
  <c r="A443" i="4" a="1"/>
  <c r="A443" i="4" s="1"/>
  <c r="A442" i="4" a="1"/>
  <c r="A442" i="4" s="1"/>
  <c r="A441" i="4" a="1"/>
  <c r="A441" i="4" s="1"/>
  <c r="A440" i="4" a="1"/>
  <c r="A440" i="4" s="1"/>
  <c r="A439" i="4" a="1"/>
  <c r="A439" i="4" s="1"/>
  <c r="A438" i="4" a="1"/>
  <c r="A438" i="4" s="1"/>
  <c r="A437" i="4" a="1"/>
  <c r="A437" i="4" s="1"/>
  <c r="A436" i="4" a="1"/>
  <c r="A436" i="4" s="1"/>
  <c r="A435" i="4" a="1"/>
  <c r="A435" i="4" s="1"/>
  <c r="A434" i="4" a="1"/>
  <c r="A434" i="4" s="1"/>
  <c r="A433" i="4" a="1"/>
  <c r="A433" i="4" s="1"/>
  <c r="A432" i="4" a="1"/>
  <c r="A432" i="4" s="1"/>
  <c r="A431" i="4" a="1"/>
  <c r="A431" i="4" s="1"/>
  <c r="A430" i="4" a="1"/>
  <c r="A430" i="4" s="1"/>
  <c r="A429" i="4" a="1"/>
  <c r="A429" i="4" s="1"/>
  <c r="A428" i="4" a="1"/>
  <c r="A428" i="4" s="1"/>
  <c r="A427" i="4" a="1"/>
  <c r="A427" i="4" s="1"/>
  <c r="A426" i="4" a="1"/>
  <c r="A426" i="4" s="1"/>
  <c r="A425" i="4" a="1"/>
  <c r="A425" i="4" s="1"/>
  <c r="A424" i="4" a="1"/>
  <c r="A424" i="4" s="1"/>
  <c r="A423" i="4" a="1"/>
  <c r="A423" i="4" s="1"/>
  <c r="A422" i="4" a="1"/>
  <c r="A422" i="4" s="1"/>
  <c r="A421" i="4" a="1"/>
  <c r="A421" i="4" s="1"/>
  <c r="A420" i="4" a="1"/>
  <c r="A420" i="4" s="1"/>
  <c r="A419" i="4" a="1"/>
  <c r="A419" i="4" s="1"/>
  <c r="A418" i="4" a="1"/>
  <c r="A418" i="4" s="1"/>
  <c r="A417" i="4" a="1"/>
  <c r="A417" i="4" s="1"/>
  <c r="A416" i="4" a="1"/>
  <c r="A416" i="4" s="1"/>
  <c r="A415" i="4" a="1"/>
  <c r="A415" i="4" s="1"/>
  <c r="A414" i="4" a="1"/>
  <c r="A414" i="4" s="1"/>
  <c r="A413" i="4" a="1"/>
  <c r="A413" i="4" s="1"/>
  <c r="A412" i="4" a="1"/>
  <c r="A412" i="4" s="1"/>
  <c r="A411" i="4" a="1"/>
  <c r="A411" i="4" s="1"/>
  <c r="A410" i="4" a="1"/>
  <c r="A410" i="4" s="1"/>
  <c r="A409" i="4" a="1"/>
  <c r="A409" i="4" s="1"/>
  <c r="A408" i="4" a="1"/>
  <c r="A408" i="4" s="1"/>
  <c r="A407" i="4" a="1"/>
  <c r="A407" i="4" s="1"/>
  <c r="A406" i="4" a="1"/>
  <c r="A406" i="4" s="1"/>
  <c r="A405" i="4" a="1"/>
  <c r="A405" i="4" s="1"/>
  <c r="A404" i="4" a="1"/>
  <c r="A404" i="4" s="1"/>
  <c r="A403" i="4" a="1"/>
  <c r="A403" i="4" s="1"/>
  <c r="A402" i="4" a="1"/>
  <c r="A402" i="4" s="1"/>
  <c r="A401" i="4" a="1"/>
  <c r="A401" i="4" s="1"/>
  <c r="A400" i="4" a="1"/>
  <c r="A400" i="4" s="1"/>
  <c r="A399" i="4" a="1"/>
  <c r="A399" i="4" s="1"/>
  <c r="A398" i="4" a="1"/>
  <c r="A398" i="4" s="1"/>
  <c r="A397" i="4" a="1"/>
  <c r="A397" i="4" s="1"/>
  <c r="A396" i="4" a="1"/>
  <c r="A396" i="4" s="1"/>
  <c r="A395" i="4" a="1"/>
  <c r="A395" i="4" s="1"/>
  <c r="A394" i="4" a="1"/>
  <c r="A394" i="4" s="1"/>
  <c r="A393" i="4" a="1"/>
  <c r="A393" i="4" s="1"/>
  <c r="A392" i="4" a="1"/>
  <c r="A392" i="4" s="1"/>
  <c r="A391" i="4" a="1"/>
  <c r="A391" i="4" s="1"/>
  <c r="A390" i="4" a="1"/>
  <c r="A390" i="4" s="1"/>
  <c r="A389" i="4" a="1"/>
  <c r="A389" i="4" s="1"/>
  <c r="A388" i="4" a="1"/>
  <c r="A388" i="4" s="1"/>
  <c r="A387" i="4" a="1"/>
  <c r="A387" i="4" s="1"/>
  <c r="A386" i="4" a="1"/>
  <c r="A386" i="4" s="1"/>
  <c r="A385" i="4" a="1"/>
  <c r="A385" i="4" s="1"/>
  <c r="A384" i="4" a="1"/>
  <c r="A384" i="4" s="1"/>
  <c r="A383" i="4" a="1"/>
  <c r="A383" i="4" s="1"/>
  <c r="A382" i="4" a="1"/>
  <c r="A382" i="4" s="1"/>
  <c r="A381" i="4" a="1"/>
  <c r="A381" i="4" s="1"/>
  <c r="A380" i="4" a="1"/>
  <c r="A380" i="4" s="1"/>
  <c r="A379" i="4" a="1"/>
  <c r="A379" i="4" s="1"/>
  <c r="A378" i="4" a="1"/>
  <c r="A378" i="4" s="1"/>
  <c r="A377" i="4" a="1"/>
  <c r="A377" i="4" s="1"/>
  <c r="A376" i="4" a="1"/>
  <c r="A376" i="4" s="1"/>
  <c r="A375" i="4" a="1"/>
  <c r="A375" i="4" s="1"/>
  <c r="A374" i="4" a="1"/>
  <c r="A374" i="4" s="1"/>
  <c r="A373" i="4" a="1"/>
  <c r="A373" i="4" s="1"/>
  <c r="A372" i="4" a="1"/>
  <c r="A372" i="4" s="1"/>
  <c r="A371" i="4" a="1"/>
  <c r="A371" i="4" s="1"/>
  <c r="A370" i="4" a="1"/>
  <c r="A370" i="4" s="1"/>
  <c r="A369" i="4" a="1"/>
  <c r="A369" i="4" s="1"/>
  <c r="A368" i="4" a="1"/>
  <c r="A368" i="4" s="1"/>
  <c r="A367" i="4" a="1"/>
  <c r="A367" i="4" s="1"/>
  <c r="A366" i="4" a="1"/>
  <c r="A366" i="4" s="1"/>
  <c r="A365" i="4" a="1"/>
  <c r="A365" i="4" s="1"/>
  <c r="A364" i="4" a="1"/>
  <c r="A364" i="4" s="1"/>
  <c r="A363" i="4" a="1"/>
  <c r="A363" i="4" s="1"/>
  <c r="A362" i="4" a="1"/>
  <c r="A362" i="4" s="1"/>
  <c r="A361" i="4" a="1"/>
  <c r="A361" i="4" s="1"/>
  <c r="A360" i="4" a="1"/>
  <c r="A360" i="4" s="1"/>
  <c r="A359" i="4" a="1"/>
  <c r="A359" i="4" s="1"/>
  <c r="A358" i="4" a="1"/>
  <c r="A358" i="4" s="1"/>
  <c r="A357" i="4" a="1"/>
  <c r="A357" i="4" s="1"/>
  <c r="A356" i="4" a="1"/>
  <c r="A356" i="4" s="1"/>
  <c r="A355" i="4" a="1"/>
  <c r="A355" i="4" s="1"/>
  <c r="A354" i="4" a="1"/>
  <c r="A354" i="4" s="1"/>
  <c r="A353" i="4" a="1"/>
  <c r="A353" i="4" s="1"/>
  <c r="A352" i="4" a="1"/>
  <c r="A352" i="4" s="1"/>
  <c r="A351" i="4" a="1"/>
  <c r="A351" i="4" s="1"/>
  <c r="A350" i="4" a="1"/>
  <c r="A350" i="4" s="1"/>
  <c r="A349" i="4" a="1"/>
  <c r="A349" i="4" s="1"/>
  <c r="A348" i="4" a="1"/>
  <c r="A348" i="4" s="1"/>
  <c r="A347" i="4" a="1"/>
  <c r="A347" i="4" s="1"/>
  <c r="A346" i="4" a="1"/>
  <c r="A346" i="4" s="1"/>
  <c r="A345" i="4" a="1"/>
  <c r="A345" i="4" s="1"/>
  <c r="A344" i="4" a="1"/>
  <c r="A344" i="4" s="1"/>
  <c r="A343" i="4" a="1"/>
  <c r="A343" i="4" s="1"/>
  <c r="A342" i="4" a="1"/>
  <c r="A342" i="4" s="1"/>
  <c r="A341" i="4" a="1"/>
  <c r="A341" i="4" s="1"/>
  <c r="A340" i="4" a="1"/>
  <c r="A340" i="4" s="1"/>
  <c r="A339" i="4" a="1"/>
  <c r="A339" i="4" s="1"/>
  <c r="A338" i="4" a="1"/>
  <c r="A338" i="4" s="1"/>
  <c r="A337" i="4" a="1"/>
  <c r="A337" i="4" s="1"/>
  <c r="A336" i="4" a="1"/>
  <c r="A336" i="4" s="1"/>
  <c r="A335" i="4" a="1"/>
  <c r="A335" i="4" s="1"/>
  <c r="A334" i="4" a="1"/>
  <c r="A334" i="4" s="1"/>
  <c r="A333" i="4" a="1"/>
  <c r="A333" i="4" s="1"/>
  <c r="A332" i="4" a="1"/>
  <c r="A332" i="4" s="1"/>
  <c r="A331" i="4" a="1"/>
  <c r="A331" i="4" s="1"/>
  <c r="A330" i="4" a="1"/>
  <c r="A330" i="4" s="1"/>
  <c r="A329" i="4" a="1"/>
  <c r="A329" i="4" s="1"/>
  <c r="A328" i="4" a="1"/>
  <c r="A328" i="4" s="1"/>
  <c r="A327" i="4" a="1"/>
  <c r="A327" i="4" s="1"/>
  <c r="A326" i="4" a="1"/>
  <c r="A326" i="4" s="1"/>
  <c r="A325" i="4" a="1"/>
  <c r="A325" i="4" s="1"/>
  <c r="A324" i="4" a="1"/>
  <c r="A324" i="4" s="1"/>
  <c r="A323" i="4" a="1"/>
  <c r="A323" i="4" s="1"/>
  <c r="A322" i="4" a="1"/>
  <c r="A322" i="4" s="1"/>
  <c r="A321" i="4" a="1"/>
  <c r="A321" i="4" s="1"/>
  <c r="A320" i="4" a="1"/>
  <c r="A320" i="4" s="1"/>
  <c r="A319" i="4" a="1"/>
  <c r="A319" i="4" s="1"/>
  <c r="A318" i="4" a="1"/>
  <c r="A318" i="4" s="1"/>
  <c r="A317" i="4" a="1"/>
  <c r="A317" i="4" s="1"/>
  <c r="A316" i="4" a="1"/>
  <c r="A316" i="4" s="1"/>
  <c r="A315" i="4" a="1"/>
  <c r="A315" i="4" s="1"/>
  <c r="A314" i="4" a="1"/>
  <c r="A314" i="4" s="1"/>
  <c r="A313" i="4" a="1"/>
  <c r="A313" i="4" s="1"/>
  <c r="A312" i="4" a="1"/>
  <c r="A312" i="4" s="1"/>
  <c r="A311" i="4" a="1"/>
  <c r="A311" i="4" s="1"/>
  <c r="A310" i="4" a="1"/>
  <c r="A310" i="4" s="1"/>
  <c r="A309" i="4" a="1"/>
  <c r="A309" i="4" s="1"/>
  <c r="A308" i="4" a="1"/>
  <c r="A308" i="4" s="1"/>
  <c r="A307" i="4" a="1"/>
  <c r="A307" i="4" s="1"/>
  <c r="A306" i="4" a="1"/>
  <c r="A306" i="4" s="1"/>
  <c r="A305" i="4" a="1"/>
  <c r="A305" i="4" s="1"/>
  <c r="A304" i="4" a="1"/>
  <c r="A304" i="4" s="1"/>
  <c r="A303" i="4" a="1"/>
  <c r="A303" i="4" s="1"/>
  <c r="A302" i="4" a="1"/>
  <c r="A302" i="4" s="1"/>
  <c r="A301" i="4" a="1"/>
  <c r="A301" i="4" s="1"/>
  <c r="A300" i="4" a="1"/>
  <c r="A300" i="4" s="1"/>
  <c r="A299" i="4" a="1"/>
  <c r="A299" i="4" s="1"/>
  <c r="A298" i="4" a="1"/>
  <c r="A298" i="4" s="1"/>
  <c r="A297" i="4" a="1"/>
  <c r="A297" i="4" s="1"/>
  <c r="A296" i="4" a="1"/>
  <c r="A296" i="4" s="1"/>
  <c r="A295" i="4" a="1"/>
  <c r="A295" i="4" s="1"/>
  <c r="A294" i="4" a="1"/>
  <c r="A294" i="4" s="1"/>
  <c r="A293" i="4" a="1"/>
  <c r="A293" i="4" s="1"/>
  <c r="A292" i="4" a="1"/>
  <c r="A292" i="4" s="1"/>
  <c r="A291" i="4" a="1"/>
  <c r="A291" i="4" s="1"/>
  <c r="A290" i="4" a="1"/>
  <c r="A290" i="4" s="1"/>
  <c r="A289" i="4" a="1"/>
  <c r="A289" i="4" s="1"/>
  <c r="A288" i="4" a="1"/>
  <c r="A288" i="4" s="1"/>
  <c r="A287" i="4" a="1"/>
  <c r="A287" i="4" s="1"/>
  <c r="A286" i="4" a="1"/>
  <c r="A286" i="4" s="1"/>
  <c r="A285" i="4" a="1"/>
  <c r="A285" i="4" s="1"/>
  <c r="A284" i="4" a="1"/>
  <c r="A284" i="4" s="1"/>
  <c r="A283" i="4" a="1"/>
  <c r="A283" i="4" s="1"/>
  <c r="A282" i="4" a="1"/>
  <c r="A282" i="4" s="1"/>
  <c r="A281" i="4" a="1"/>
  <c r="A281" i="4" s="1"/>
  <c r="A280" i="4" a="1"/>
  <c r="A280" i="4" s="1"/>
  <c r="A279" i="4" a="1"/>
  <c r="A279" i="4" s="1"/>
  <c r="A278" i="4" a="1"/>
  <c r="A278" i="4" s="1"/>
  <c r="A277" i="4" a="1"/>
  <c r="A277" i="4" s="1"/>
  <c r="A276" i="4" a="1"/>
  <c r="A276" i="4" s="1"/>
  <c r="A275" i="4" a="1"/>
  <c r="A275" i="4" s="1"/>
  <c r="A274" i="4" a="1"/>
  <c r="A274" i="4" s="1"/>
  <c r="A273" i="4" a="1"/>
  <c r="A273" i="4" s="1"/>
  <c r="A272" i="4" a="1"/>
  <c r="A272" i="4" s="1"/>
  <c r="A271" i="4" a="1"/>
  <c r="A271" i="4" s="1"/>
  <c r="A270" i="4" a="1"/>
  <c r="A270" i="4" s="1"/>
  <c r="A269" i="4" a="1"/>
  <c r="A269" i="4" s="1"/>
  <c r="A268" i="4" a="1"/>
  <c r="A268" i="4" s="1"/>
  <c r="A267" i="4" a="1"/>
  <c r="A267" i="4" s="1"/>
  <c r="A266" i="4" a="1"/>
  <c r="A266" i="4" s="1"/>
  <c r="A265" i="4" a="1"/>
  <c r="A265" i="4" s="1"/>
  <c r="A264" i="4" a="1"/>
  <c r="A264" i="4" s="1"/>
  <c r="A263" i="4" a="1"/>
  <c r="A263" i="4" s="1"/>
  <c r="A262" i="4" a="1"/>
  <c r="A262" i="4" s="1"/>
  <c r="A261" i="4" a="1"/>
  <c r="A261" i="4" s="1"/>
  <c r="A260" i="4" a="1"/>
  <c r="A260" i="4" s="1"/>
  <c r="A259" i="4" a="1"/>
  <c r="A259" i="4" s="1"/>
  <c r="A258" i="4" a="1"/>
  <c r="A258" i="4" s="1"/>
  <c r="A257" i="4" a="1"/>
  <c r="A257" i="4" s="1"/>
  <c r="A256" i="4" a="1"/>
  <c r="A256" i="4" s="1"/>
  <c r="A255" i="4" a="1"/>
  <c r="A255" i="4" s="1"/>
  <c r="A254" i="4" a="1"/>
  <c r="A254" i="4" s="1"/>
  <c r="A253" i="4" a="1"/>
  <c r="A253" i="4" s="1"/>
  <c r="A252" i="4" a="1"/>
  <c r="A252" i="4" s="1"/>
  <c r="A251" i="4" a="1"/>
  <c r="A251" i="4" s="1"/>
  <c r="A250" i="4" a="1"/>
  <c r="A250" i="4" s="1"/>
  <c r="A249" i="4" a="1"/>
  <c r="A249" i="4" s="1"/>
  <c r="A248" i="4" a="1"/>
  <c r="A248" i="4" s="1"/>
  <c r="A247" i="4" a="1"/>
  <c r="A247" i="4" s="1"/>
  <c r="A246" i="4" a="1"/>
  <c r="A246" i="4" s="1"/>
  <c r="A245" i="4" a="1"/>
  <c r="A245" i="4" s="1"/>
  <c r="A244" i="4" a="1"/>
  <c r="A244" i="4" s="1"/>
  <c r="A243" i="4" a="1"/>
  <c r="A243" i="4" s="1"/>
  <c r="A242" i="4" a="1"/>
  <c r="A242" i="4" s="1"/>
  <c r="A241" i="4" a="1"/>
  <c r="A241" i="4" s="1"/>
  <c r="A240" i="4" a="1"/>
  <c r="A240" i="4" s="1"/>
  <c r="A239" i="4" a="1"/>
  <c r="A239" i="4" s="1"/>
  <c r="A238" i="4" a="1"/>
  <c r="A238" i="4" s="1"/>
  <c r="A237" i="4" a="1"/>
  <c r="A237" i="4" s="1"/>
  <c r="A236" i="4" a="1"/>
  <c r="A236" i="4" s="1"/>
  <c r="A235" i="4" a="1"/>
  <c r="A235" i="4" s="1"/>
  <c r="A234" i="4" a="1"/>
  <c r="A234" i="4" s="1"/>
  <c r="A233" i="4" a="1"/>
  <c r="A233" i="4" s="1"/>
  <c r="A232" i="4" a="1"/>
  <c r="A232" i="4" s="1"/>
  <c r="A231" i="4" a="1"/>
  <c r="A231" i="4" s="1"/>
  <c r="A230" i="4" a="1"/>
  <c r="A230" i="4" s="1"/>
  <c r="A229" i="4" a="1"/>
  <c r="A229" i="4" s="1"/>
  <c r="A228" i="4" a="1"/>
  <c r="A228" i="4" s="1"/>
  <c r="A227" i="4" a="1"/>
  <c r="A227" i="4" s="1"/>
  <c r="A226" i="4" a="1"/>
  <c r="A226" i="4" s="1"/>
  <c r="A225" i="4" a="1"/>
  <c r="A225" i="4" s="1"/>
  <c r="A224" i="4" a="1"/>
  <c r="A224" i="4" s="1"/>
  <c r="A223" i="4" a="1"/>
  <c r="A223" i="4" s="1"/>
  <c r="A222" i="4" a="1"/>
  <c r="A222" i="4" s="1"/>
  <c r="A221" i="4" a="1"/>
  <c r="A221" i="4" s="1"/>
  <c r="A220" i="4" a="1"/>
  <c r="A220" i="4" s="1"/>
  <c r="A219" i="4" a="1"/>
  <c r="A219" i="4" s="1"/>
  <c r="A218" i="4" a="1"/>
  <c r="A218" i="4" s="1"/>
  <c r="A217" i="4" a="1"/>
  <c r="A217" i="4" s="1"/>
  <c r="A216" i="4" a="1"/>
  <c r="A216" i="4" s="1"/>
  <c r="A215" i="4" a="1"/>
  <c r="A215" i="4" s="1"/>
  <c r="A214" i="4" a="1"/>
  <c r="A214" i="4" s="1"/>
  <c r="A213" i="4" a="1"/>
  <c r="A213" i="4" s="1"/>
  <c r="A212" i="4" a="1"/>
  <c r="A212" i="4" s="1"/>
  <c r="A211" i="4" a="1"/>
  <c r="A211" i="4" s="1"/>
  <c r="A210" i="4" a="1"/>
  <c r="A210" i="4" s="1"/>
  <c r="A209" i="4" a="1"/>
  <c r="A209" i="4" s="1"/>
  <c r="A208" i="4" a="1"/>
  <c r="A208" i="4" s="1"/>
  <c r="A207" i="4" a="1"/>
  <c r="A207" i="4" s="1"/>
  <c r="A206" i="4" a="1"/>
  <c r="A206" i="4" s="1"/>
  <c r="A205" i="4" a="1"/>
  <c r="A205" i="4" s="1"/>
  <c r="A204" i="4" a="1"/>
  <c r="A204" i="4" s="1"/>
  <c r="A203" i="4" a="1"/>
  <c r="A203" i="4" s="1"/>
  <c r="A202" i="4" a="1"/>
  <c r="A202" i="4" s="1"/>
  <c r="A201" i="4" a="1"/>
  <c r="A201" i="4" s="1"/>
  <c r="A200" i="4" a="1"/>
  <c r="A200" i="4" s="1"/>
  <c r="A199" i="4" a="1"/>
  <c r="A199" i="4" s="1"/>
  <c r="A198" i="4" a="1"/>
  <c r="A198" i="4" s="1"/>
  <c r="A197" i="4" a="1"/>
  <c r="A197" i="4" s="1"/>
  <c r="A196" i="4" a="1"/>
  <c r="A196" i="4" s="1"/>
  <c r="A195" i="4" a="1"/>
  <c r="A195" i="4" s="1"/>
  <c r="A194" i="4" a="1"/>
  <c r="A194" i="4" s="1"/>
  <c r="A193" i="4" a="1"/>
  <c r="A193" i="4" s="1"/>
  <c r="A192" i="4" a="1"/>
  <c r="A192" i="4" s="1"/>
  <c r="A191" i="4" a="1"/>
  <c r="A191" i="4" s="1"/>
  <c r="A190" i="4" a="1"/>
  <c r="A190" i="4" s="1"/>
  <c r="A189" i="4" a="1"/>
  <c r="A189" i="4" s="1"/>
  <c r="A188" i="4" a="1"/>
  <c r="A188" i="4" s="1"/>
  <c r="A187" i="4" a="1"/>
  <c r="A187" i="4" s="1"/>
  <c r="A186" i="4" a="1"/>
  <c r="A186" i="4" s="1"/>
  <c r="A185" i="4" a="1"/>
  <c r="A185" i="4" s="1"/>
  <c r="A184" i="4" a="1"/>
  <c r="A184" i="4" s="1"/>
  <c r="A183" i="4" a="1"/>
  <c r="A183" i="4" s="1"/>
  <c r="A182" i="4" a="1"/>
  <c r="A182" i="4" s="1"/>
  <c r="A181" i="4" a="1"/>
  <c r="A181" i="4" s="1"/>
  <c r="A180" i="4" a="1"/>
  <c r="A180" i="4" s="1"/>
  <c r="A179" i="4" a="1"/>
  <c r="A179" i="4" s="1"/>
  <c r="A178" i="4" a="1"/>
  <c r="A178" i="4" s="1"/>
  <c r="A177" i="4" a="1"/>
  <c r="A177" i="4" s="1"/>
  <c r="A176" i="4" a="1"/>
  <c r="A176" i="4" s="1"/>
  <c r="A175" i="4" a="1"/>
  <c r="A175" i="4" s="1"/>
  <c r="A174" i="4" a="1"/>
  <c r="A174" i="4" s="1"/>
  <c r="A173" i="4" a="1"/>
  <c r="A173" i="4" s="1"/>
  <c r="A172" i="4" a="1"/>
  <c r="A172" i="4" s="1"/>
  <c r="A171" i="4" a="1"/>
  <c r="A171" i="4" s="1"/>
  <c r="A170" i="4" a="1"/>
  <c r="A170" i="4" s="1"/>
  <c r="A169" i="4" a="1"/>
  <c r="A169" i="4" s="1"/>
  <c r="A168" i="4" a="1"/>
  <c r="A168" i="4" s="1"/>
  <c r="A167" i="4" a="1"/>
  <c r="A167" i="4" s="1"/>
  <c r="A166" i="4" a="1"/>
  <c r="A166" i="4" s="1"/>
  <c r="A165" i="4" a="1"/>
  <c r="A165" i="4" s="1"/>
  <c r="A164" i="4" a="1"/>
  <c r="A164" i="4" s="1"/>
  <c r="A163" i="4" a="1"/>
  <c r="A163" i="4" s="1"/>
  <c r="A162" i="4" a="1"/>
  <c r="A162" i="4" s="1"/>
  <c r="A161" i="4" a="1"/>
  <c r="A161" i="4" s="1"/>
  <c r="A160" i="4" a="1"/>
  <c r="A160" i="4" s="1"/>
  <c r="A159" i="4" a="1"/>
  <c r="A159" i="4" s="1"/>
  <c r="A158" i="4" a="1"/>
  <c r="A158" i="4" s="1"/>
  <c r="A157" i="4" a="1"/>
  <c r="A157" i="4" s="1"/>
  <c r="A156" i="4" a="1"/>
  <c r="A156" i="4" s="1"/>
  <c r="A155" i="4" a="1"/>
  <c r="A155" i="4" s="1"/>
  <c r="A154" i="4" a="1"/>
  <c r="A154" i="4" s="1"/>
  <c r="A153" i="4" a="1"/>
  <c r="A153" i="4" s="1"/>
  <c r="A152" i="4" a="1"/>
  <c r="A152" i="4" s="1"/>
  <c r="A151" i="4" a="1"/>
  <c r="A151" i="4" s="1"/>
  <c r="A150" i="4" a="1"/>
  <c r="A150" i="4" s="1"/>
  <c r="A149" i="4" a="1"/>
  <c r="A149" i="4" s="1"/>
  <c r="A148" i="4" a="1"/>
  <c r="A148" i="4" s="1"/>
  <c r="A147" i="4" a="1"/>
  <c r="A147" i="4" s="1"/>
  <c r="A146" i="4" a="1"/>
  <c r="A146" i="4" s="1"/>
  <c r="A145" i="4" a="1"/>
  <c r="A145" i="4" s="1"/>
  <c r="A144" i="4" a="1"/>
  <c r="A144" i="4" s="1"/>
  <c r="A143" i="4" a="1"/>
  <c r="A143" i="4" s="1"/>
  <c r="A142" i="4" a="1"/>
  <c r="A142" i="4" s="1"/>
  <c r="A141" i="4" a="1"/>
  <c r="A141" i="4" s="1"/>
  <c r="A140" i="4" a="1"/>
  <c r="A140" i="4" s="1"/>
  <c r="A139" i="4" a="1"/>
  <c r="A139" i="4" s="1"/>
  <c r="A138" i="4" a="1"/>
  <c r="A138" i="4" s="1"/>
  <c r="A137" i="4" a="1"/>
  <c r="A137" i="4" s="1"/>
  <c r="A136" i="4" a="1"/>
  <c r="A136" i="4" s="1"/>
  <c r="A135" i="4" a="1"/>
  <c r="A135" i="4" s="1"/>
  <c r="A134" i="4" a="1"/>
  <c r="A134" i="4" s="1"/>
  <c r="A133" i="4" a="1"/>
  <c r="A133" i="4" s="1"/>
  <c r="A132" i="4" a="1"/>
  <c r="A132" i="4" s="1"/>
  <c r="A131" i="4" a="1"/>
  <c r="A131" i="4" s="1"/>
  <c r="A130" i="4" a="1"/>
  <c r="A130" i="4" s="1"/>
  <c r="A129" i="4" a="1"/>
  <c r="A129" i="4" s="1"/>
  <c r="A128" i="4" a="1"/>
  <c r="A128" i="4" s="1"/>
  <c r="A127" i="4" a="1"/>
  <c r="A127" i="4" s="1"/>
  <c r="A126" i="4" a="1"/>
  <c r="A126" i="4" s="1"/>
  <c r="A125" i="4" a="1"/>
  <c r="A125" i="4" s="1"/>
  <c r="A124" i="4" a="1"/>
  <c r="A124" i="4" s="1"/>
  <c r="A123" i="4" a="1"/>
  <c r="A123" i="4" s="1"/>
  <c r="A122" i="4" a="1"/>
  <c r="A122" i="4" s="1"/>
  <c r="A121" i="4" a="1"/>
  <c r="A121" i="4" s="1"/>
  <c r="A120" i="4" a="1"/>
  <c r="A120" i="4" s="1"/>
  <c r="A119" i="4" a="1"/>
  <c r="A119" i="4" s="1"/>
  <c r="A118" i="4" a="1"/>
  <c r="A118" i="4" s="1"/>
  <c r="A117" i="4" a="1"/>
  <c r="A117" i="4" s="1"/>
  <c r="A116" i="4" a="1"/>
  <c r="A116" i="4" s="1"/>
  <c r="A115" i="4" a="1"/>
  <c r="A115" i="4" s="1"/>
  <c r="A114" i="4" a="1"/>
  <c r="A114" i="4" s="1"/>
  <c r="A113" i="4" a="1"/>
  <c r="A113" i="4" s="1"/>
  <c r="A112" i="4" a="1"/>
  <c r="A112" i="4" s="1"/>
  <c r="A111" i="4" a="1"/>
  <c r="A111" i="4" s="1"/>
  <c r="A110" i="4" a="1"/>
  <c r="A110" i="4" s="1"/>
  <c r="A109" i="4" a="1"/>
  <c r="A109" i="4" s="1"/>
  <c r="A108" i="4" a="1"/>
  <c r="A108" i="4" s="1"/>
  <c r="A107" i="4" a="1"/>
  <c r="A107" i="4" s="1"/>
  <c r="A106" i="4" a="1"/>
  <c r="A106" i="4" s="1"/>
  <c r="A105" i="4" a="1"/>
  <c r="A105" i="4" s="1"/>
  <c r="A104" i="4" a="1"/>
  <c r="A104" i="4" s="1"/>
  <c r="A103" i="4" a="1"/>
  <c r="A103" i="4" s="1"/>
  <c r="A102" i="4" a="1"/>
  <c r="A102" i="4" s="1"/>
  <c r="A101" i="4" a="1"/>
  <c r="A101" i="4" s="1"/>
  <c r="A100" i="4" a="1"/>
  <c r="A100" i="4" s="1"/>
  <c r="A99" i="4" a="1"/>
  <c r="A99" i="4" s="1"/>
  <c r="A98" i="4" a="1"/>
  <c r="A98" i="4" s="1"/>
  <c r="A97" i="4" a="1"/>
  <c r="A97" i="4" s="1"/>
  <c r="A96" i="4" a="1"/>
  <c r="A96" i="4" s="1"/>
  <c r="A95" i="4" a="1"/>
  <c r="A95" i="4" s="1"/>
  <c r="A94" i="4" a="1"/>
  <c r="A94" i="4" s="1"/>
  <c r="A93" i="4" a="1"/>
  <c r="A93" i="4" s="1"/>
  <c r="A92" i="4" a="1"/>
  <c r="A92" i="4" s="1"/>
  <c r="A91" i="4" a="1"/>
  <c r="A91" i="4" s="1"/>
  <c r="A90" i="4" a="1"/>
  <c r="A90" i="4" s="1"/>
  <c r="A89" i="4" a="1"/>
  <c r="A89" i="4" s="1"/>
  <c r="A88" i="4" a="1"/>
  <c r="A88" i="4" s="1"/>
  <c r="A87" i="4" a="1"/>
  <c r="A87" i="4" s="1"/>
  <c r="A86" i="4" a="1"/>
  <c r="A86" i="4" s="1"/>
  <c r="A85" i="4" a="1"/>
  <c r="A85" i="4" s="1"/>
  <c r="A84" i="4" a="1"/>
  <c r="A84" i="4" s="1"/>
  <c r="A83" i="4" a="1"/>
  <c r="A83" i="4" s="1"/>
  <c r="A82" i="4" a="1"/>
  <c r="A82" i="4" s="1"/>
  <c r="A81" i="4" a="1"/>
  <c r="A81" i="4" s="1"/>
  <c r="A80" i="4" a="1"/>
  <c r="A80" i="4" s="1"/>
  <c r="A79" i="4" a="1"/>
  <c r="A79" i="4" s="1"/>
  <c r="A78" i="4" a="1"/>
  <c r="A78" i="4" s="1"/>
  <c r="A77" i="4" a="1"/>
  <c r="A77" i="4" s="1"/>
  <c r="A76" i="4" a="1"/>
  <c r="A76" i="4" s="1"/>
  <c r="A75" i="4" a="1"/>
  <c r="A75" i="4" s="1"/>
  <c r="A74" i="4" a="1"/>
  <c r="A74" i="4" s="1"/>
  <c r="A73" i="4" a="1"/>
  <c r="A73" i="4" s="1"/>
  <c r="A72" i="4" a="1"/>
  <c r="A72" i="4" s="1"/>
  <c r="A71" i="4" a="1"/>
  <c r="A71" i="4" s="1"/>
  <c r="A70" i="4" a="1"/>
  <c r="A70" i="4" s="1"/>
  <c r="A69" i="4" a="1"/>
  <c r="A69" i="4" s="1"/>
  <c r="A68" i="4" a="1"/>
  <c r="A68" i="4" s="1"/>
  <c r="A67" i="4" a="1"/>
  <c r="A67" i="4" s="1"/>
  <c r="A66" i="4" a="1"/>
  <c r="A66" i="4" s="1"/>
  <c r="A65" i="4" a="1"/>
  <c r="A65" i="4" s="1"/>
  <c r="A64" i="4" a="1"/>
  <c r="A64" i="4" s="1"/>
  <c r="A63" i="4" a="1"/>
  <c r="A63" i="4" s="1"/>
  <c r="A62" i="4" a="1"/>
  <c r="A62" i="4" s="1"/>
  <c r="A61" i="4" a="1"/>
  <c r="A61" i="4" s="1"/>
  <c r="A60" i="4" a="1"/>
  <c r="A60" i="4" s="1"/>
  <c r="A59" i="4" a="1"/>
  <c r="A59" i="4" s="1"/>
  <c r="A58" i="4" a="1"/>
  <c r="A58" i="4" s="1"/>
  <c r="A57" i="4" a="1"/>
  <c r="A57" i="4" s="1"/>
  <c r="A56" i="4" a="1"/>
  <c r="A56" i="4" s="1"/>
  <c r="A55" i="4" a="1"/>
  <c r="A55" i="4" s="1"/>
  <c r="A54" i="4" a="1"/>
  <c r="A54" i="4" s="1"/>
  <c r="A53" i="4" a="1"/>
  <c r="A53" i="4" s="1"/>
  <c r="A52" i="4" a="1"/>
  <c r="A52" i="4" s="1"/>
  <c r="A51" i="4" a="1"/>
  <c r="A51" i="4" s="1"/>
  <c r="A50" i="4" a="1"/>
  <c r="A50" i="4" s="1"/>
  <c r="A49" i="4" a="1"/>
  <c r="A49" i="4" s="1"/>
  <c r="A48" i="4" a="1"/>
  <c r="A48" i="4" s="1"/>
  <c r="A47" i="4" a="1"/>
  <c r="A47" i="4" s="1"/>
  <c r="A46" i="4" a="1"/>
  <c r="A46" i="4" s="1"/>
  <c r="A45" i="4" a="1"/>
  <c r="A45" i="4" s="1"/>
  <c r="A44" i="4" a="1"/>
  <c r="A44" i="4" s="1"/>
  <c r="A43" i="4" a="1"/>
  <c r="A43" i="4" s="1"/>
  <c r="A42" i="4" a="1"/>
  <c r="A42" i="4" s="1"/>
  <c r="A41" i="4" a="1"/>
  <c r="A41" i="4" s="1"/>
  <c r="A40" i="4" a="1"/>
  <c r="A40" i="4" s="1"/>
  <c r="A39" i="4" a="1"/>
  <c r="A39" i="4" s="1"/>
  <c r="A38" i="4" a="1"/>
  <c r="A38" i="4" s="1"/>
  <c r="A37" i="4" a="1"/>
  <c r="A37" i="4" s="1"/>
  <c r="A36" i="4" a="1"/>
  <c r="A36" i="4" s="1"/>
  <c r="A35" i="4" a="1"/>
  <c r="A35" i="4" s="1"/>
  <c r="A34" i="4" a="1"/>
  <c r="A34" i="4" s="1"/>
  <c r="A33" i="4" a="1"/>
  <c r="A33" i="4" s="1"/>
  <c r="A32" i="4" a="1"/>
  <c r="A32" i="4" s="1"/>
  <c r="A31" i="4" a="1"/>
  <c r="A31" i="4" s="1"/>
  <c r="A30" i="4" a="1"/>
  <c r="A30" i="4" s="1"/>
  <c r="A29" i="4" a="1"/>
  <c r="A29" i="4" s="1"/>
  <c r="A28" i="4" a="1"/>
  <c r="A28" i="4" s="1"/>
  <c r="A27" i="4" a="1"/>
  <c r="A27" i="4" s="1"/>
  <c r="A26" i="4" a="1"/>
  <c r="A26" i="4" s="1"/>
  <c r="A25" i="4" a="1"/>
  <c r="A25" i="4" s="1"/>
  <c r="A24" i="4" a="1"/>
  <c r="A24" i="4" s="1"/>
  <c r="A23" i="4" a="1"/>
  <c r="A23" i="4" s="1"/>
  <c r="A22" i="4" a="1"/>
  <c r="A22" i="4" s="1"/>
  <c r="A21" i="4" a="1"/>
  <c r="A21" i="4" s="1"/>
  <c r="A20" i="4" a="1"/>
  <c r="A20" i="4" s="1"/>
  <c r="A19" i="4" a="1"/>
  <c r="A19" i="4" s="1"/>
  <c r="A18" i="4" a="1"/>
  <c r="A18" i="4" s="1"/>
  <c r="A17" i="4" a="1"/>
  <c r="A17" i="4" s="1"/>
  <c r="A16" i="4" a="1"/>
  <c r="A16" i="4" s="1"/>
  <c r="A15" i="4" a="1"/>
  <c r="A15" i="4" s="1"/>
  <c r="A14" i="4" a="1"/>
  <c r="A14" i="4" s="1"/>
  <c r="A13" i="4" a="1"/>
  <c r="A13" i="4" s="1"/>
  <c r="A12" i="4" a="1"/>
  <c r="A12" i="4" s="1"/>
  <c r="A11" i="4" a="1"/>
  <c r="A11" i="4" s="1"/>
  <c r="A10" i="4" a="1"/>
  <c r="A10" i="4" s="1"/>
  <c r="A9" i="4" a="1"/>
  <c r="A9" i="4" s="1"/>
  <c r="A8" i="4" a="1"/>
  <c r="A8" i="4" s="1"/>
  <c r="A7" i="4" a="1"/>
  <c r="A7" i="4" s="1"/>
  <c r="A6" i="4" a="1"/>
  <c r="A6" i="4" s="1"/>
  <c r="A5" i="4" a="1"/>
  <c r="A5" i="4" s="1"/>
  <c r="A4" i="4" a="1"/>
  <c r="A4" i="4" s="1"/>
  <c r="A3" i="4" a="1"/>
  <c r="A3" i="4" s="1"/>
  <c r="C9120" i="4"/>
  <c r="C9119" i="4"/>
  <c r="C9118" i="4"/>
  <c r="C9117" i="4"/>
  <c r="C9116" i="4"/>
  <c r="C9115" i="4"/>
  <c r="C9114" i="4"/>
  <c r="C9113" i="4"/>
  <c r="C9112" i="4"/>
  <c r="C9111" i="4"/>
  <c r="C9110" i="4"/>
  <c r="C9109" i="4"/>
  <c r="C9108" i="4"/>
  <c r="C9107" i="4"/>
  <c r="C9106" i="4"/>
  <c r="C9105" i="4"/>
  <c r="C9104" i="4"/>
  <c r="C9103" i="4"/>
  <c r="C9102" i="4"/>
  <c r="C9101" i="4"/>
  <c r="C9100" i="4"/>
  <c r="C9099" i="4"/>
  <c r="C9098" i="4"/>
  <c r="C9097" i="4"/>
  <c r="C9096" i="4"/>
  <c r="C9095" i="4"/>
  <c r="C9094" i="4"/>
  <c r="C9093" i="4"/>
  <c r="C9092" i="4"/>
  <c r="C9091" i="4"/>
  <c r="C9090" i="4"/>
  <c r="C9089" i="4"/>
  <c r="C9088" i="4"/>
  <c r="C9087" i="4"/>
  <c r="C9086" i="4"/>
  <c r="C9085" i="4"/>
  <c r="C9084" i="4"/>
  <c r="C9083" i="4"/>
  <c r="C9082" i="4"/>
  <c r="C9081" i="4"/>
  <c r="C9080" i="4"/>
  <c r="C9079" i="4"/>
  <c r="C9078" i="4"/>
  <c r="C9077" i="4"/>
  <c r="C9076" i="4"/>
  <c r="C9075" i="4"/>
  <c r="C9074" i="4"/>
  <c r="C9073" i="4"/>
  <c r="C9072" i="4"/>
  <c r="C9071" i="4"/>
  <c r="C9070" i="4"/>
  <c r="C9069" i="4"/>
  <c r="C9068" i="4"/>
  <c r="C9067" i="4"/>
  <c r="C9066" i="4"/>
  <c r="C9065" i="4"/>
  <c r="C9064" i="4"/>
  <c r="C9063" i="4"/>
  <c r="C9062" i="4"/>
  <c r="C9061" i="4"/>
  <c r="C9060" i="4"/>
  <c r="C9059" i="4"/>
  <c r="C9058" i="4"/>
  <c r="C9057" i="4"/>
  <c r="C9056" i="4"/>
  <c r="C9055" i="4"/>
  <c r="C9054" i="4"/>
  <c r="C9053" i="4"/>
  <c r="C9052" i="4"/>
  <c r="C9051" i="4"/>
  <c r="C9050" i="4"/>
  <c r="C9049" i="4"/>
  <c r="C9048" i="4"/>
  <c r="C9047" i="4"/>
  <c r="C9046" i="4"/>
  <c r="C9045" i="4"/>
  <c r="C9044" i="4"/>
  <c r="C9043" i="4"/>
  <c r="C9042" i="4"/>
  <c r="C9041" i="4"/>
  <c r="C9040" i="4"/>
  <c r="C9039" i="4"/>
  <c r="C9038" i="4"/>
  <c r="C9037" i="4"/>
  <c r="C9036" i="4"/>
  <c r="C9035" i="4"/>
  <c r="C9034" i="4"/>
  <c r="C9033" i="4"/>
  <c r="C9032" i="4"/>
  <c r="C9031" i="4"/>
  <c r="C9030" i="4"/>
  <c r="C9029" i="4"/>
  <c r="C9028" i="4"/>
  <c r="C9027" i="4"/>
  <c r="C9026" i="4"/>
  <c r="C9025" i="4"/>
  <c r="C9024" i="4"/>
  <c r="C9023" i="4"/>
  <c r="C9022" i="4"/>
  <c r="C9021" i="4"/>
  <c r="C9020" i="4"/>
  <c r="C9019" i="4"/>
  <c r="C9018" i="4"/>
  <c r="C9017" i="4"/>
  <c r="C9016" i="4"/>
  <c r="C9015" i="4"/>
  <c r="C9014" i="4"/>
  <c r="C9013" i="4"/>
  <c r="C9012" i="4"/>
  <c r="C9011" i="4"/>
  <c r="C9010" i="4"/>
  <c r="C9009" i="4"/>
  <c r="C9008" i="4"/>
  <c r="C9007" i="4"/>
  <c r="C9006" i="4"/>
  <c r="C9005" i="4"/>
  <c r="C9004" i="4"/>
  <c r="C9003" i="4"/>
  <c r="C9002" i="4"/>
  <c r="C9001" i="4"/>
  <c r="C9000" i="4"/>
  <c r="C8999" i="4"/>
  <c r="C8998" i="4"/>
  <c r="C8997" i="4"/>
  <c r="C8996" i="4"/>
  <c r="C8995" i="4"/>
  <c r="C8994" i="4"/>
  <c r="C8993" i="4"/>
  <c r="C8992" i="4"/>
  <c r="C8991" i="4"/>
  <c r="C8990" i="4"/>
  <c r="C8989" i="4"/>
  <c r="C8988" i="4"/>
  <c r="C8987" i="4"/>
  <c r="C8986" i="4"/>
  <c r="C8985" i="4"/>
  <c r="C8984" i="4"/>
  <c r="C8983" i="4"/>
  <c r="C8982" i="4"/>
  <c r="C8981" i="4"/>
  <c r="C8980" i="4"/>
  <c r="C8979" i="4"/>
  <c r="C8978" i="4"/>
  <c r="C8977" i="4"/>
  <c r="C8976" i="4"/>
  <c r="C8975" i="4"/>
  <c r="C8974" i="4"/>
  <c r="C8973" i="4"/>
  <c r="C8972" i="4"/>
  <c r="C8971" i="4"/>
  <c r="C8970" i="4"/>
  <c r="C8969" i="4"/>
  <c r="C8968" i="4"/>
  <c r="C8967" i="4"/>
  <c r="C8966" i="4"/>
  <c r="C8965" i="4"/>
  <c r="C8964" i="4"/>
  <c r="C8963" i="4"/>
  <c r="C8962" i="4"/>
  <c r="C8961" i="4"/>
  <c r="C8960" i="4"/>
  <c r="C8959" i="4"/>
  <c r="C8958" i="4"/>
  <c r="C8957" i="4"/>
  <c r="C8956" i="4"/>
  <c r="C8955" i="4"/>
  <c r="C8954" i="4"/>
  <c r="C8953" i="4"/>
  <c r="C8952" i="4"/>
  <c r="C8951" i="4"/>
  <c r="C8950" i="4"/>
  <c r="C8949" i="4"/>
  <c r="C8948" i="4"/>
  <c r="C8947" i="4"/>
  <c r="C8946" i="4"/>
  <c r="C8945" i="4"/>
  <c r="C8944" i="4"/>
  <c r="C8943" i="4"/>
  <c r="C8942" i="4"/>
  <c r="C8941" i="4"/>
  <c r="C8940" i="4"/>
  <c r="C8939" i="4"/>
  <c r="C8938" i="4"/>
  <c r="C8937" i="4"/>
  <c r="C8936" i="4"/>
  <c r="C8935" i="4"/>
  <c r="C8934" i="4"/>
  <c r="C8933" i="4"/>
  <c r="C8932" i="4"/>
  <c r="C8931" i="4"/>
  <c r="C8930" i="4"/>
  <c r="C8929" i="4"/>
  <c r="C8928" i="4"/>
  <c r="C8927" i="4"/>
  <c r="C8926" i="4"/>
  <c r="C8925" i="4"/>
  <c r="C8924" i="4"/>
  <c r="C8923" i="4"/>
  <c r="C8922" i="4"/>
  <c r="C8921" i="4"/>
  <c r="C8920" i="4"/>
  <c r="C8919" i="4"/>
  <c r="C8918" i="4"/>
  <c r="C8917" i="4"/>
  <c r="C8916" i="4"/>
  <c r="C8915" i="4"/>
  <c r="C8914" i="4"/>
  <c r="C8913" i="4"/>
  <c r="C8912" i="4"/>
  <c r="C8911" i="4"/>
  <c r="C8910" i="4"/>
  <c r="C8909" i="4"/>
  <c r="C8908" i="4"/>
  <c r="C8907" i="4"/>
  <c r="C8906" i="4"/>
  <c r="C8905" i="4"/>
  <c r="C8904" i="4"/>
  <c r="C8903" i="4"/>
  <c r="C8902" i="4"/>
  <c r="C8901" i="4"/>
  <c r="C8900" i="4"/>
  <c r="C8899" i="4"/>
  <c r="C8898" i="4"/>
  <c r="C8897" i="4"/>
  <c r="C8896" i="4"/>
  <c r="C8895" i="4"/>
  <c r="C8894" i="4"/>
  <c r="C8893" i="4"/>
  <c r="C8892" i="4"/>
  <c r="C8891" i="4"/>
  <c r="C8890" i="4"/>
  <c r="C8889" i="4"/>
  <c r="C8888" i="4"/>
  <c r="C8887" i="4"/>
  <c r="C8886" i="4"/>
  <c r="C8885" i="4"/>
  <c r="C8884" i="4"/>
  <c r="C8883" i="4"/>
  <c r="C8882" i="4"/>
  <c r="C8881" i="4"/>
  <c r="C8880" i="4"/>
  <c r="C8879" i="4"/>
  <c r="C8878" i="4"/>
  <c r="C8877" i="4"/>
  <c r="C8876" i="4"/>
  <c r="C8875" i="4"/>
  <c r="C8874" i="4"/>
  <c r="C8873" i="4"/>
  <c r="C8872" i="4"/>
  <c r="C8871" i="4"/>
  <c r="C8870" i="4"/>
  <c r="C8869" i="4"/>
  <c r="C8868" i="4"/>
  <c r="C8867" i="4"/>
  <c r="C8866" i="4"/>
  <c r="C8865" i="4"/>
  <c r="C8864" i="4"/>
  <c r="C8863" i="4"/>
  <c r="C8862" i="4"/>
  <c r="C8861" i="4"/>
  <c r="C8860" i="4"/>
  <c r="C8859" i="4"/>
  <c r="C8858" i="4"/>
  <c r="C8857" i="4"/>
  <c r="C8856" i="4"/>
  <c r="C8855" i="4"/>
  <c r="C8854" i="4"/>
  <c r="C8853" i="4"/>
  <c r="C8852" i="4"/>
  <c r="C8851" i="4"/>
  <c r="C8850" i="4"/>
  <c r="C8849" i="4"/>
  <c r="C8848" i="4"/>
  <c r="C8847" i="4"/>
  <c r="C8846" i="4"/>
  <c r="C8845" i="4"/>
  <c r="C8844" i="4"/>
  <c r="C8843" i="4"/>
  <c r="C8842" i="4"/>
  <c r="C8841" i="4"/>
  <c r="C8840" i="4"/>
  <c r="C8839" i="4"/>
  <c r="C8838" i="4"/>
  <c r="C8837" i="4"/>
  <c r="C8836" i="4"/>
  <c r="C8835" i="4"/>
  <c r="C8834" i="4"/>
  <c r="C8833" i="4"/>
  <c r="C8832" i="4"/>
  <c r="C8831" i="4"/>
  <c r="C8830" i="4"/>
  <c r="C8829" i="4"/>
  <c r="C8828" i="4"/>
  <c r="C8827" i="4"/>
  <c r="C8826" i="4"/>
  <c r="C8825" i="4"/>
  <c r="C8824" i="4"/>
  <c r="C8823" i="4"/>
  <c r="C8822" i="4"/>
  <c r="C8821" i="4"/>
  <c r="C8820" i="4"/>
  <c r="C8819" i="4"/>
  <c r="C8818" i="4"/>
  <c r="C8817" i="4"/>
  <c r="C8816" i="4"/>
  <c r="C8815" i="4"/>
  <c r="C8814" i="4"/>
  <c r="C8813" i="4"/>
  <c r="C8812" i="4"/>
  <c r="C8811" i="4"/>
  <c r="C8810" i="4"/>
  <c r="C8809" i="4"/>
  <c r="C8808" i="4"/>
  <c r="C8807" i="4"/>
  <c r="C8806" i="4"/>
  <c r="C8805" i="4"/>
  <c r="C8804" i="4"/>
  <c r="C8803" i="4"/>
  <c r="C8802" i="4"/>
  <c r="C8801" i="4"/>
  <c r="C8800" i="4"/>
  <c r="C8799" i="4"/>
  <c r="C8798" i="4"/>
  <c r="C8797" i="4"/>
  <c r="C8796" i="4"/>
  <c r="C8795" i="4"/>
  <c r="C8794" i="4"/>
  <c r="C8793" i="4"/>
  <c r="C8792" i="4"/>
  <c r="C8791" i="4"/>
  <c r="C8790" i="4"/>
  <c r="C8789" i="4"/>
  <c r="C8788" i="4"/>
  <c r="C8787" i="4"/>
  <c r="C8786" i="4"/>
  <c r="C8785" i="4"/>
  <c r="C8784" i="4"/>
  <c r="C8783" i="4"/>
  <c r="C8782" i="4"/>
  <c r="C8781" i="4"/>
  <c r="C8780" i="4"/>
  <c r="C8779" i="4"/>
  <c r="C8778" i="4"/>
  <c r="C8777" i="4"/>
  <c r="C8776" i="4"/>
  <c r="C8775" i="4"/>
  <c r="C8774" i="4"/>
  <c r="C8773" i="4"/>
  <c r="C8772" i="4"/>
  <c r="C8771" i="4"/>
  <c r="C8770" i="4"/>
  <c r="C8769" i="4"/>
  <c r="C8768" i="4"/>
  <c r="C8767" i="4"/>
  <c r="C8766" i="4"/>
  <c r="C8765" i="4"/>
  <c r="C8764" i="4"/>
  <c r="C8763" i="4"/>
  <c r="C8762" i="4"/>
  <c r="C8761" i="4"/>
  <c r="C8760" i="4"/>
  <c r="C8759" i="4"/>
  <c r="C8758" i="4"/>
  <c r="C8757" i="4"/>
  <c r="C8756" i="4"/>
  <c r="C8755" i="4"/>
  <c r="C8754" i="4"/>
  <c r="C8753" i="4"/>
  <c r="C8752" i="4"/>
  <c r="C8751" i="4"/>
  <c r="C8750" i="4"/>
  <c r="C8749" i="4"/>
  <c r="C8748" i="4"/>
  <c r="C8747" i="4"/>
  <c r="C8746" i="4"/>
  <c r="C8745" i="4"/>
  <c r="C8744" i="4"/>
  <c r="C8743" i="4"/>
  <c r="C8742" i="4"/>
  <c r="C8741" i="4"/>
  <c r="C8740" i="4"/>
  <c r="C8739" i="4"/>
  <c r="C8738" i="4"/>
  <c r="C8737" i="4"/>
  <c r="C8736" i="4"/>
  <c r="C8735" i="4"/>
  <c r="C8734" i="4"/>
  <c r="C8733" i="4"/>
  <c r="C8732" i="4"/>
  <c r="C8731" i="4"/>
  <c r="C8730" i="4"/>
  <c r="C8729" i="4"/>
  <c r="C8728" i="4"/>
  <c r="C8727" i="4"/>
  <c r="C8726" i="4"/>
  <c r="C8725" i="4"/>
  <c r="C8724" i="4"/>
  <c r="C8723" i="4"/>
  <c r="C8722" i="4"/>
  <c r="C8721" i="4"/>
  <c r="C8720" i="4"/>
  <c r="C8719" i="4"/>
  <c r="C8718" i="4"/>
  <c r="C8717" i="4"/>
  <c r="C8716" i="4"/>
  <c r="C8715" i="4"/>
  <c r="C8714" i="4"/>
  <c r="C8713" i="4"/>
  <c r="C8712" i="4"/>
  <c r="C8711" i="4"/>
  <c r="C8710" i="4"/>
  <c r="C8709" i="4"/>
  <c r="C8708" i="4"/>
  <c r="C8707" i="4"/>
  <c r="C8706" i="4"/>
  <c r="C8705" i="4"/>
  <c r="C8704" i="4"/>
  <c r="C8703" i="4"/>
  <c r="C8702" i="4"/>
  <c r="C8701" i="4"/>
  <c r="C8700" i="4"/>
  <c r="C8699" i="4"/>
  <c r="C8698" i="4"/>
  <c r="C8697" i="4"/>
  <c r="C8696" i="4"/>
  <c r="C8695" i="4"/>
  <c r="C8694" i="4"/>
  <c r="C8693" i="4"/>
  <c r="C8692" i="4"/>
  <c r="C8691" i="4"/>
  <c r="C8690" i="4"/>
  <c r="C8689" i="4"/>
  <c r="C8688" i="4"/>
  <c r="C8687" i="4"/>
  <c r="C8686" i="4"/>
  <c r="C8685" i="4"/>
  <c r="C8684" i="4"/>
  <c r="C8683" i="4"/>
  <c r="C8682" i="4"/>
  <c r="C8681" i="4"/>
  <c r="C8680" i="4"/>
  <c r="C8679" i="4"/>
  <c r="C8678" i="4"/>
  <c r="C8677" i="4"/>
  <c r="C8676" i="4"/>
  <c r="C8675" i="4"/>
  <c r="C8674" i="4"/>
  <c r="C8673" i="4"/>
  <c r="C8672" i="4"/>
  <c r="C8671" i="4"/>
  <c r="C8670" i="4"/>
  <c r="C8669" i="4"/>
  <c r="C8668" i="4"/>
  <c r="C8667" i="4"/>
  <c r="C8666" i="4"/>
  <c r="C8665" i="4"/>
  <c r="C8664" i="4"/>
  <c r="C8663" i="4"/>
  <c r="C8662" i="4"/>
  <c r="C8661" i="4"/>
  <c r="C8660" i="4"/>
  <c r="C8659" i="4"/>
  <c r="C8658" i="4"/>
  <c r="C8657" i="4"/>
  <c r="C8656" i="4"/>
  <c r="C8655" i="4"/>
  <c r="C8654" i="4"/>
  <c r="C8653" i="4"/>
  <c r="C8652" i="4"/>
  <c r="C8651" i="4"/>
  <c r="C8650" i="4"/>
  <c r="C8649" i="4"/>
  <c r="C8648" i="4"/>
  <c r="C8647" i="4"/>
  <c r="C8646" i="4"/>
  <c r="C8645" i="4"/>
  <c r="C8644" i="4"/>
  <c r="C8643" i="4"/>
  <c r="C8642" i="4"/>
  <c r="C8641" i="4"/>
  <c r="C8640" i="4"/>
  <c r="C8639" i="4"/>
  <c r="C8638" i="4"/>
  <c r="C8637" i="4"/>
  <c r="C8636" i="4"/>
  <c r="C8635" i="4"/>
  <c r="C8634" i="4"/>
  <c r="C8633" i="4"/>
  <c r="C8632" i="4"/>
  <c r="C8631" i="4"/>
  <c r="C8630" i="4"/>
  <c r="C8629" i="4"/>
  <c r="C8628" i="4"/>
  <c r="C8627" i="4"/>
  <c r="C8626" i="4"/>
  <c r="C8625" i="4"/>
  <c r="C8624" i="4"/>
  <c r="C8623" i="4"/>
  <c r="C8622" i="4"/>
  <c r="C8621" i="4"/>
  <c r="C8620" i="4"/>
  <c r="C8619" i="4"/>
  <c r="C8618" i="4"/>
  <c r="C8617" i="4"/>
  <c r="C8616" i="4"/>
  <c r="C8615" i="4"/>
  <c r="C8614" i="4"/>
  <c r="C8613" i="4"/>
  <c r="C8612" i="4"/>
  <c r="C8611" i="4"/>
  <c r="C8610" i="4"/>
  <c r="C8609" i="4"/>
  <c r="C8608" i="4"/>
  <c r="C8607" i="4"/>
  <c r="C8606" i="4"/>
  <c r="C8605" i="4"/>
  <c r="C8604" i="4"/>
  <c r="C8603" i="4"/>
  <c r="C8602" i="4"/>
  <c r="C8601" i="4"/>
  <c r="C8600" i="4"/>
  <c r="C8599" i="4"/>
  <c r="C8598" i="4"/>
  <c r="C8597" i="4"/>
  <c r="C8596" i="4"/>
  <c r="C8595" i="4"/>
  <c r="C8594" i="4"/>
  <c r="C8593" i="4"/>
  <c r="C8592" i="4"/>
  <c r="C8591" i="4"/>
  <c r="C8590" i="4"/>
  <c r="C8589" i="4"/>
  <c r="C8588" i="4"/>
  <c r="C8587" i="4"/>
  <c r="C8586" i="4"/>
  <c r="C8585" i="4"/>
  <c r="C8584" i="4"/>
  <c r="C8583" i="4"/>
  <c r="C8582" i="4"/>
  <c r="C8581" i="4"/>
  <c r="C8580" i="4"/>
  <c r="C8579" i="4"/>
  <c r="C8578" i="4"/>
  <c r="C8577" i="4"/>
  <c r="C8576" i="4"/>
  <c r="C8575" i="4"/>
  <c r="C8574" i="4"/>
  <c r="C8573" i="4"/>
  <c r="C8572" i="4"/>
  <c r="C8571" i="4"/>
  <c r="C8570" i="4"/>
  <c r="C8569" i="4"/>
  <c r="C8568" i="4"/>
  <c r="C8567" i="4"/>
  <c r="C8566" i="4"/>
  <c r="C8565" i="4"/>
  <c r="C8564" i="4"/>
  <c r="C8563" i="4"/>
  <c r="C8562" i="4"/>
  <c r="C8561" i="4"/>
  <c r="C8560" i="4"/>
  <c r="C8559" i="4"/>
  <c r="C8558" i="4"/>
  <c r="C8557" i="4"/>
  <c r="C8556" i="4"/>
  <c r="C8555" i="4"/>
  <c r="C8554" i="4"/>
  <c r="C8553" i="4"/>
  <c r="C8552" i="4"/>
  <c r="C8551" i="4"/>
  <c r="C8550" i="4"/>
  <c r="C8549" i="4"/>
  <c r="C8548" i="4"/>
  <c r="C8547" i="4"/>
  <c r="C8546" i="4"/>
  <c r="C8545" i="4"/>
  <c r="C8544" i="4"/>
  <c r="C8543" i="4"/>
  <c r="C8542" i="4"/>
  <c r="C8541" i="4"/>
  <c r="C8540" i="4"/>
  <c r="C8539" i="4"/>
  <c r="C8538" i="4"/>
  <c r="C8537" i="4"/>
  <c r="C8536" i="4"/>
  <c r="C8535" i="4"/>
  <c r="C8534" i="4"/>
  <c r="C8533" i="4"/>
  <c r="C8532" i="4"/>
  <c r="C8531" i="4"/>
  <c r="C8530" i="4"/>
  <c r="C8529" i="4"/>
  <c r="C8528" i="4"/>
  <c r="C8527" i="4"/>
  <c r="C8526" i="4"/>
  <c r="C8525" i="4"/>
  <c r="C8524" i="4"/>
  <c r="C8523" i="4"/>
  <c r="C8522" i="4"/>
  <c r="C8521" i="4"/>
  <c r="C8520" i="4"/>
  <c r="C8519" i="4"/>
  <c r="C8518" i="4"/>
  <c r="C8517" i="4"/>
  <c r="C8516" i="4"/>
  <c r="C8515" i="4"/>
  <c r="C8514" i="4"/>
  <c r="C8513" i="4"/>
  <c r="C8512" i="4"/>
  <c r="C8511" i="4"/>
  <c r="C8510" i="4"/>
  <c r="C8509" i="4"/>
  <c r="C8508" i="4"/>
  <c r="C8507" i="4"/>
  <c r="C8506" i="4"/>
  <c r="C8505" i="4"/>
  <c r="C8504" i="4"/>
  <c r="C8503" i="4"/>
  <c r="C8502" i="4"/>
  <c r="C8501" i="4"/>
  <c r="C8500" i="4"/>
  <c r="C8499" i="4"/>
  <c r="C8498" i="4"/>
  <c r="C8497" i="4"/>
  <c r="C8496" i="4"/>
  <c r="C8495" i="4"/>
  <c r="C8494" i="4"/>
  <c r="C8493" i="4"/>
  <c r="C8492" i="4"/>
  <c r="C8491" i="4"/>
  <c r="C8490" i="4"/>
  <c r="C8489" i="4"/>
  <c r="C8488" i="4"/>
  <c r="C8487" i="4"/>
  <c r="C8486" i="4"/>
  <c r="C8485" i="4"/>
  <c r="C8484" i="4"/>
  <c r="C8483" i="4"/>
  <c r="C8482" i="4"/>
  <c r="C8481" i="4"/>
  <c r="C8480" i="4"/>
  <c r="C8479" i="4"/>
  <c r="C8478" i="4"/>
  <c r="C8477" i="4"/>
  <c r="C8476" i="4"/>
  <c r="C8475" i="4"/>
  <c r="C8474" i="4"/>
  <c r="C8473" i="4"/>
  <c r="C8472" i="4"/>
  <c r="C8471" i="4"/>
  <c r="C8470" i="4"/>
  <c r="C8469" i="4"/>
  <c r="C8468" i="4"/>
  <c r="C8467" i="4"/>
  <c r="C8466" i="4"/>
  <c r="C8465" i="4"/>
  <c r="C8464" i="4"/>
  <c r="C8463" i="4"/>
  <c r="C8462" i="4"/>
  <c r="C8461" i="4"/>
  <c r="C8460" i="4"/>
  <c r="C8459" i="4"/>
  <c r="C8458" i="4"/>
  <c r="C8457" i="4"/>
  <c r="C8456" i="4"/>
  <c r="C8455" i="4"/>
  <c r="C8454" i="4"/>
  <c r="C8453" i="4"/>
  <c r="C8452" i="4"/>
  <c r="C8451" i="4"/>
  <c r="C8450" i="4"/>
  <c r="C8449" i="4"/>
  <c r="C8448" i="4"/>
  <c r="C8447" i="4"/>
  <c r="C8446" i="4"/>
  <c r="C8445" i="4"/>
  <c r="C8444" i="4"/>
  <c r="C8443" i="4"/>
  <c r="C8442" i="4"/>
  <c r="C8441" i="4"/>
  <c r="C8440" i="4"/>
  <c r="C8439" i="4"/>
  <c r="C8438" i="4"/>
  <c r="C8437" i="4"/>
  <c r="C8436" i="4"/>
  <c r="C8435" i="4"/>
  <c r="C8434" i="4"/>
  <c r="C8433" i="4"/>
  <c r="C8432" i="4"/>
  <c r="C8431" i="4"/>
  <c r="C8430" i="4"/>
  <c r="C8429" i="4"/>
  <c r="C8428" i="4"/>
  <c r="C8427" i="4"/>
  <c r="C8426" i="4"/>
  <c r="C8425" i="4"/>
  <c r="C8424" i="4"/>
  <c r="C8423" i="4"/>
  <c r="C8422" i="4"/>
  <c r="C8421" i="4"/>
  <c r="C8420" i="4"/>
  <c r="C8419" i="4"/>
  <c r="C8418" i="4"/>
  <c r="C8417" i="4"/>
  <c r="C8416" i="4"/>
  <c r="C8415" i="4"/>
  <c r="C8414" i="4"/>
  <c r="C8413" i="4"/>
  <c r="C8412" i="4"/>
  <c r="C8411" i="4"/>
  <c r="C8410" i="4"/>
  <c r="C8409" i="4"/>
  <c r="C8408" i="4"/>
  <c r="C8407" i="4"/>
  <c r="C8406" i="4"/>
  <c r="C8405" i="4"/>
  <c r="C8404" i="4"/>
  <c r="C8403" i="4"/>
  <c r="C8402" i="4"/>
  <c r="C8401" i="4"/>
  <c r="C8400" i="4"/>
  <c r="C8399" i="4"/>
  <c r="C8398" i="4"/>
  <c r="C8397" i="4"/>
  <c r="C8396" i="4"/>
  <c r="C8395" i="4"/>
  <c r="C8394" i="4"/>
  <c r="C8393" i="4"/>
  <c r="C8392" i="4"/>
  <c r="C8391" i="4"/>
  <c r="C8390" i="4"/>
  <c r="C8389" i="4"/>
  <c r="C8388" i="4"/>
  <c r="C8387" i="4"/>
  <c r="C8386" i="4"/>
  <c r="C8385" i="4"/>
  <c r="C8384" i="4"/>
  <c r="C8383" i="4"/>
  <c r="C8382" i="4"/>
  <c r="C8381" i="4"/>
  <c r="C8380" i="4"/>
  <c r="C8379" i="4"/>
  <c r="C8378" i="4"/>
  <c r="C8377" i="4"/>
  <c r="C8376" i="4"/>
  <c r="C8375" i="4"/>
  <c r="C8374" i="4"/>
  <c r="C8373" i="4"/>
  <c r="C8372" i="4"/>
  <c r="C8371" i="4"/>
  <c r="C8370" i="4"/>
  <c r="C8369" i="4"/>
  <c r="C8368" i="4"/>
  <c r="C8367" i="4"/>
  <c r="C8366" i="4"/>
  <c r="C8365" i="4"/>
  <c r="C8364" i="4"/>
  <c r="C8363" i="4"/>
  <c r="C8362" i="4"/>
  <c r="C8361" i="4"/>
  <c r="C8360" i="4"/>
  <c r="C8359" i="4"/>
  <c r="C8358" i="4"/>
  <c r="C8357" i="4"/>
  <c r="C8356" i="4"/>
  <c r="C8355" i="4"/>
  <c r="C8354" i="4"/>
  <c r="C8353" i="4"/>
  <c r="C8352" i="4"/>
  <c r="C8351" i="4"/>
  <c r="C8350" i="4"/>
  <c r="C8349" i="4"/>
  <c r="C8348" i="4"/>
  <c r="C8347" i="4"/>
  <c r="C8346" i="4"/>
  <c r="C8345" i="4"/>
  <c r="C8344" i="4"/>
  <c r="C8343" i="4"/>
  <c r="C8342" i="4"/>
  <c r="C8341" i="4"/>
  <c r="C8340" i="4"/>
  <c r="C8339" i="4"/>
  <c r="C8338" i="4"/>
  <c r="C8337" i="4"/>
  <c r="C8336" i="4"/>
  <c r="C8335" i="4"/>
  <c r="C8334" i="4"/>
  <c r="C8333" i="4"/>
  <c r="C8332" i="4"/>
  <c r="C8331" i="4"/>
  <c r="C8330" i="4"/>
  <c r="C8329" i="4"/>
  <c r="C8328" i="4"/>
  <c r="C8327" i="4"/>
  <c r="C8326" i="4"/>
  <c r="C8325" i="4"/>
  <c r="C8324" i="4"/>
  <c r="C8323" i="4"/>
  <c r="C8322" i="4"/>
  <c r="C8321" i="4"/>
  <c r="C8320" i="4"/>
  <c r="C8319" i="4"/>
  <c r="C8318" i="4"/>
  <c r="C8317" i="4"/>
  <c r="C8316" i="4"/>
  <c r="C8315" i="4"/>
  <c r="C8314" i="4"/>
  <c r="C8313" i="4"/>
  <c r="C8312" i="4"/>
  <c r="C8311" i="4"/>
  <c r="C8310" i="4"/>
  <c r="C8309" i="4"/>
  <c r="C8308" i="4"/>
  <c r="C8307" i="4"/>
  <c r="C8306" i="4"/>
  <c r="C8305" i="4"/>
  <c r="C8304" i="4"/>
  <c r="C8303" i="4"/>
  <c r="C8302" i="4"/>
  <c r="C8301" i="4"/>
  <c r="C8300" i="4"/>
  <c r="C8299" i="4"/>
  <c r="C8298" i="4"/>
  <c r="C8297" i="4"/>
  <c r="C8296" i="4"/>
  <c r="C8295" i="4"/>
  <c r="C8294" i="4"/>
  <c r="C8293" i="4"/>
  <c r="C8292" i="4"/>
  <c r="C8291" i="4"/>
  <c r="C8290" i="4"/>
  <c r="C8289" i="4"/>
  <c r="C8288" i="4"/>
  <c r="C8287" i="4"/>
  <c r="C8286" i="4"/>
  <c r="C8285" i="4"/>
  <c r="C8284" i="4"/>
  <c r="C8283" i="4"/>
  <c r="C8282" i="4"/>
  <c r="C8281" i="4"/>
  <c r="C8280" i="4"/>
  <c r="C8279" i="4"/>
  <c r="C8278" i="4"/>
  <c r="C8277" i="4"/>
  <c r="C8276" i="4"/>
  <c r="C8275" i="4"/>
  <c r="C8274" i="4"/>
  <c r="C8273" i="4"/>
  <c r="C8272" i="4"/>
  <c r="C8271" i="4"/>
  <c r="C8270" i="4"/>
  <c r="C8269" i="4"/>
  <c r="C8268" i="4"/>
  <c r="C8267" i="4"/>
  <c r="C8266" i="4"/>
  <c r="C8265" i="4"/>
  <c r="C8264" i="4"/>
  <c r="C8263" i="4"/>
  <c r="C8262" i="4"/>
  <c r="C8261" i="4"/>
  <c r="C8260" i="4"/>
  <c r="C8259" i="4"/>
  <c r="C8258" i="4"/>
  <c r="C8257" i="4"/>
  <c r="C8256" i="4"/>
  <c r="C8255" i="4"/>
  <c r="C8254" i="4"/>
  <c r="C8253" i="4"/>
  <c r="C8252" i="4"/>
  <c r="C8251" i="4"/>
  <c r="C8250" i="4"/>
  <c r="C8249" i="4"/>
  <c r="C8248" i="4"/>
  <c r="C8247" i="4"/>
  <c r="C8246" i="4"/>
  <c r="C8245" i="4"/>
  <c r="C8244" i="4"/>
  <c r="C8243" i="4"/>
  <c r="C8242" i="4"/>
  <c r="C8241" i="4"/>
  <c r="C8240" i="4"/>
  <c r="C8239" i="4"/>
  <c r="C8238" i="4"/>
  <c r="C8237" i="4"/>
  <c r="C8236" i="4"/>
  <c r="C8235" i="4"/>
  <c r="C8234" i="4"/>
  <c r="C8233" i="4"/>
  <c r="C8232" i="4"/>
  <c r="C8231" i="4"/>
  <c r="C8230" i="4"/>
  <c r="C8229" i="4"/>
  <c r="C8228" i="4"/>
  <c r="C8227" i="4"/>
  <c r="C8226" i="4"/>
  <c r="C8225" i="4"/>
  <c r="C8224" i="4"/>
  <c r="C8223" i="4"/>
  <c r="C8222" i="4"/>
  <c r="C8221" i="4"/>
  <c r="C8220" i="4"/>
  <c r="C8219" i="4"/>
  <c r="C8218" i="4"/>
  <c r="C8217" i="4"/>
  <c r="C8216" i="4"/>
  <c r="C8215" i="4"/>
  <c r="C8214" i="4"/>
  <c r="C8213" i="4"/>
  <c r="C8212" i="4"/>
  <c r="C8211" i="4"/>
  <c r="C8210" i="4"/>
  <c r="C8209" i="4"/>
  <c r="C8208" i="4"/>
  <c r="C8207" i="4"/>
  <c r="C8206" i="4"/>
  <c r="C8205" i="4"/>
  <c r="C8204" i="4"/>
  <c r="C8203" i="4"/>
  <c r="C8202" i="4"/>
  <c r="C8201" i="4"/>
  <c r="C8200" i="4"/>
  <c r="C8199" i="4"/>
  <c r="C8198" i="4"/>
  <c r="C8197" i="4"/>
  <c r="C8196" i="4"/>
  <c r="C8195" i="4"/>
  <c r="C8194" i="4"/>
  <c r="C8193" i="4"/>
  <c r="C8192" i="4"/>
  <c r="C8191" i="4"/>
  <c r="C8190" i="4"/>
  <c r="C8189" i="4"/>
  <c r="C8188" i="4"/>
  <c r="C8187" i="4"/>
  <c r="C8186" i="4"/>
  <c r="C8185" i="4"/>
  <c r="C8184" i="4"/>
  <c r="C8183" i="4"/>
  <c r="C8182" i="4"/>
  <c r="C8181" i="4"/>
  <c r="C8180" i="4"/>
  <c r="C8179" i="4"/>
  <c r="C8178" i="4"/>
  <c r="C8177" i="4"/>
  <c r="C8176" i="4"/>
  <c r="C8175" i="4"/>
  <c r="C8174" i="4"/>
  <c r="C8173" i="4"/>
  <c r="C8172" i="4"/>
  <c r="C8171" i="4"/>
  <c r="C8170" i="4"/>
  <c r="C8169" i="4"/>
  <c r="C8168" i="4"/>
  <c r="C8167" i="4"/>
  <c r="C8166" i="4"/>
  <c r="C8165" i="4"/>
  <c r="C8164" i="4"/>
  <c r="C8163" i="4"/>
  <c r="C8162" i="4"/>
  <c r="C8161" i="4"/>
  <c r="C8160" i="4"/>
  <c r="C8159" i="4"/>
  <c r="C8158" i="4"/>
  <c r="C8157" i="4"/>
  <c r="C8156" i="4"/>
  <c r="C8155" i="4"/>
  <c r="C8154" i="4"/>
  <c r="C8153" i="4"/>
  <c r="C8152" i="4"/>
  <c r="C8151" i="4"/>
  <c r="C8150" i="4"/>
  <c r="C8149" i="4"/>
  <c r="C8148" i="4"/>
  <c r="C8147" i="4"/>
  <c r="C8146" i="4"/>
  <c r="C8145" i="4"/>
  <c r="C8144" i="4"/>
  <c r="C8143" i="4"/>
  <c r="C8142" i="4"/>
  <c r="C8141" i="4"/>
  <c r="C8140" i="4"/>
  <c r="C8139" i="4"/>
  <c r="C8138" i="4"/>
  <c r="C8137" i="4"/>
  <c r="C8136" i="4"/>
  <c r="C8135" i="4"/>
  <c r="C8134" i="4"/>
  <c r="C8133" i="4"/>
  <c r="C8132" i="4"/>
  <c r="C8131" i="4"/>
  <c r="C8130" i="4"/>
  <c r="C8129" i="4"/>
  <c r="C8128" i="4"/>
  <c r="C8127" i="4"/>
  <c r="C8126" i="4"/>
  <c r="C8125" i="4"/>
  <c r="C8124" i="4"/>
  <c r="C8123" i="4"/>
  <c r="C8122" i="4"/>
  <c r="C8121" i="4"/>
  <c r="C8120" i="4"/>
  <c r="C8119" i="4"/>
  <c r="C8118" i="4"/>
  <c r="C8117" i="4"/>
  <c r="C8116" i="4"/>
  <c r="C8115" i="4"/>
  <c r="C8114" i="4"/>
  <c r="C8113" i="4"/>
  <c r="C8112" i="4"/>
  <c r="C8111" i="4"/>
  <c r="C8110" i="4"/>
  <c r="C8109" i="4"/>
  <c r="C8108" i="4"/>
  <c r="C8107" i="4"/>
  <c r="C8106" i="4"/>
  <c r="C8105" i="4"/>
  <c r="C8104" i="4"/>
  <c r="C8103" i="4"/>
  <c r="C8102" i="4"/>
  <c r="C8101" i="4"/>
  <c r="C8100" i="4"/>
  <c r="C8099" i="4"/>
  <c r="C8098" i="4"/>
  <c r="C8097" i="4"/>
  <c r="C8096" i="4"/>
  <c r="C8095" i="4"/>
  <c r="C8094" i="4"/>
  <c r="C8093" i="4"/>
  <c r="C8092" i="4"/>
  <c r="C8091" i="4"/>
  <c r="C8090" i="4"/>
  <c r="C8089" i="4"/>
  <c r="C8088" i="4"/>
  <c r="C8087" i="4"/>
  <c r="C8086" i="4"/>
  <c r="C8085" i="4"/>
  <c r="C8084" i="4"/>
  <c r="C8083" i="4"/>
  <c r="C8082" i="4"/>
  <c r="C8081" i="4"/>
  <c r="C8080" i="4"/>
  <c r="C8079" i="4"/>
  <c r="C8078" i="4"/>
  <c r="C8077" i="4"/>
  <c r="C8076" i="4"/>
  <c r="C8075" i="4"/>
  <c r="C8074" i="4"/>
  <c r="C8073" i="4"/>
  <c r="C8072" i="4"/>
  <c r="C8071" i="4"/>
  <c r="C8070" i="4"/>
  <c r="C8069" i="4"/>
  <c r="C8068" i="4"/>
  <c r="C8067" i="4"/>
  <c r="C8066" i="4"/>
  <c r="C8065" i="4"/>
  <c r="C8064" i="4"/>
  <c r="C8063" i="4"/>
  <c r="C8062" i="4"/>
  <c r="C8061" i="4"/>
  <c r="C8060" i="4"/>
  <c r="C8059" i="4"/>
  <c r="C8058" i="4"/>
  <c r="C8057" i="4"/>
  <c r="C8056" i="4"/>
  <c r="C8055" i="4"/>
  <c r="C8054" i="4"/>
  <c r="C8053" i="4"/>
  <c r="C8052" i="4"/>
  <c r="C8051" i="4"/>
  <c r="C8050" i="4"/>
  <c r="C8049" i="4"/>
  <c r="C8048" i="4"/>
  <c r="C8047" i="4"/>
  <c r="C8046" i="4"/>
  <c r="C8045" i="4"/>
  <c r="C8044" i="4"/>
  <c r="C8043" i="4"/>
  <c r="C8042" i="4"/>
  <c r="C8041" i="4"/>
  <c r="C8040" i="4"/>
  <c r="C8039" i="4"/>
  <c r="C8038" i="4"/>
  <c r="C8037" i="4"/>
  <c r="C8036" i="4"/>
  <c r="C8035" i="4"/>
  <c r="C8034" i="4"/>
  <c r="C8033" i="4"/>
  <c r="C8032" i="4"/>
  <c r="C8031" i="4"/>
  <c r="C8030" i="4"/>
  <c r="C8029" i="4"/>
  <c r="C8028" i="4"/>
  <c r="C8027" i="4"/>
  <c r="C8026" i="4"/>
  <c r="C8025" i="4"/>
  <c r="C8024" i="4"/>
  <c r="C8023" i="4"/>
  <c r="C8022" i="4"/>
  <c r="C8021" i="4"/>
  <c r="C8020" i="4"/>
  <c r="C8019" i="4"/>
  <c r="C8018" i="4"/>
  <c r="C8017" i="4"/>
  <c r="C8016" i="4"/>
  <c r="C8015" i="4"/>
  <c r="C8014" i="4"/>
  <c r="C8013" i="4"/>
  <c r="C8012" i="4"/>
  <c r="C8011" i="4"/>
  <c r="C8010" i="4"/>
  <c r="C8009" i="4"/>
  <c r="C8008" i="4"/>
  <c r="C8007" i="4"/>
  <c r="C8006" i="4"/>
  <c r="C8005" i="4"/>
  <c r="C8004" i="4"/>
  <c r="C8003" i="4"/>
  <c r="C8002" i="4"/>
  <c r="C8001" i="4"/>
  <c r="C8000" i="4"/>
  <c r="C7999" i="4"/>
  <c r="C7998" i="4"/>
  <c r="C7997" i="4"/>
  <c r="C7996" i="4"/>
  <c r="C7995" i="4"/>
  <c r="C7994" i="4"/>
  <c r="C7993" i="4"/>
  <c r="C7992" i="4"/>
  <c r="C7991" i="4"/>
  <c r="C7990" i="4"/>
  <c r="C7989" i="4"/>
  <c r="C7988" i="4"/>
  <c r="C7987" i="4"/>
  <c r="C7986" i="4"/>
  <c r="C7985" i="4"/>
  <c r="C7984" i="4"/>
  <c r="C7983" i="4"/>
  <c r="C7982" i="4"/>
  <c r="C7981" i="4"/>
  <c r="C7980" i="4"/>
  <c r="C7979" i="4"/>
  <c r="C7978" i="4"/>
  <c r="C7977" i="4"/>
  <c r="C7976" i="4"/>
  <c r="C7975" i="4"/>
  <c r="C7974" i="4"/>
  <c r="C7973" i="4"/>
  <c r="C7972" i="4"/>
  <c r="C7971" i="4"/>
  <c r="C7970" i="4"/>
  <c r="C7969" i="4"/>
  <c r="C7968" i="4"/>
  <c r="C7967" i="4"/>
  <c r="C7966" i="4"/>
  <c r="C7965" i="4"/>
  <c r="C7964" i="4"/>
  <c r="C7963" i="4"/>
  <c r="C7962" i="4"/>
  <c r="C7961" i="4"/>
  <c r="C7960" i="4"/>
  <c r="C7959" i="4"/>
  <c r="C7958" i="4"/>
  <c r="C7957" i="4"/>
  <c r="C7956" i="4"/>
  <c r="C7955" i="4"/>
  <c r="C7954" i="4"/>
  <c r="C7953" i="4"/>
  <c r="C7952" i="4"/>
  <c r="C7951" i="4"/>
  <c r="C7950" i="4"/>
  <c r="C7949" i="4"/>
  <c r="C7948" i="4"/>
  <c r="C7947" i="4"/>
  <c r="C7946" i="4"/>
  <c r="C7945" i="4"/>
  <c r="C7944" i="4"/>
  <c r="C7943" i="4"/>
  <c r="C7942" i="4"/>
  <c r="C7941" i="4"/>
  <c r="C7940" i="4"/>
  <c r="C7939" i="4"/>
  <c r="C7938" i="4"/>
  <c r="C7937" i="4"/>
  <c r="C7936" i="4"/>
  <c r="C7935" i="4"/>
  <c r="C7934" i="4"/>
  <c r="C7933" i="4"/>
  <c r="C7932" i="4"/>
  <c r="C7931" i="4"/>
  <c r="C7930" i="4"/>
  <c r="C7929" i="4"/>
  <c r="C7928" i="4"/>
  <c r="C7927" i="4"/>
  <c r="C7926" i="4"/>
  <c r="C7925" i="4"/>
  <c r="C7924" i="4"/>
  <c r="C7923" i="4"/>
  <c r="C7922" i="4"/>
  <c r="C7921" i="4"/>
  <c r="C7920" i="4"/>
  <c r="C7919" i="4"/>
  <c r="C7918" i="4"/>
  <c r="C7917" i="4"/>
  <c r="C7916" i="4"/>
  <c r="C7915" i="4"/>
  <c r="C7914" i="4"/>
  <c r="C7913" i="4"/>
  <c r="C7912" i="4"/>
  <c r="C7911" i="4"/>
  <c r="C7910" i="4"/>
  <c r="C7909" i="4"/>
  <c r="C7908" i="4"/>
  <c r="C7907" i="4"/>
  <c r="C7906" i="4"/>
  <c r="C7905" i="4"/>
  <c r="C7904" i="4"/>
  <c r="C7903" i="4"/>
  <c r="C7902" i="4"/>
  <c r="C7901" i="4"/>
  <c r="C7900" i="4"/>
  <c r="C7899" i="4"/>
  <c r="C7898" i="4"/>
  <c r="C7897" i="4"/>
  <c r="C7896" i="4"/>
  <c r="C7895" i="4"/>
  <c r="C7894" i="4"/>
  <c r="C7893" i="4"/>
  <c r="C7892" i="4"/>
  <c r="C7891" i="4"/>
  <c r="C7890" i="4"/>
  <c r="C7889" i="4"/>
  <c r="C7888" i="4"/>
  <c r="C7887" i="4"/>
  <c r="C7886" i="4"/>
  <c r="C7885" i="4"/>
  <c r="C7884" i="4"/>
  <c r="C7883" i="4"/>
  <c r="C7882" i="4"/>
  <c r="C7881" i="4"/>
  <c r="C7880" i="4"/>
  <c r="C7879" i="4"/>
  <c r="C7878" i="4"/>
  <c r="C7877" i="4"/>
  <c r="C7876" i="4"/>
  <c r="C7875" i="4"/>
  <c r="C7874" i="4"/>
  <c r="C7873" i="4"/>
  <c r="C7872" i="4"/>
  <c r="C7871" i="4"/>
  <c r="C7870" i="4"/>
  <c r="C7869" i="4"/>
  <c r="C7868" i="4"/>
  <c r="C7867" i="4"/>
  <c r="C7866" i="4"/>
  <c r="C7865" i="4"/>
  <c r="C7864" i="4"/>
  <c r="C7863" i="4"/>
  <c r="C7862" i="4"/>
  <c r="C7861" i="4"/>
  <c r="C7860" i="4"/>
  <c r="C7859" i="4"/>
  <c r="C7858" i="4"/>
  <c r="C7857" i="4"/>
  <c r="C7856" i="4"/>
  <c r="C7855" i="4"/>
  <c r="C7854" i="4"/>
  <c r="C7853" i="4"/>
  <c r="C7852" i="4"/>
  <c r="C7851" i="4"/>
  <c r="C7850" i="4"/>
  <c r="C7849" i="4"/>
  <c r="C7848" i="4"/>
  <c r="C7847" i="4"/>
  <c r="C7846" i="4"/>
  <c r="C7845" i="4"/>
  <c r="C7844" i="4"/>
  <c r="C7843" i="4"/>
  <c r="C7842" i="4"/>
  <c r="C7841" i="4"/>
  <c r="C7840" i="4"/>
  <c r="C7839" i="4"/>
  <c r="C7838" i="4"/>
  <c r="C7837" i="4"/>
  <c r="C7836" i="4"/>
  <c r="C7835" i="4"/>
  <c r="C7834" i="4"/>
  <c r="C7833" i="4"/>
  <c r="C7832" i="4"/>
  <c r="C7831" i="4"/>
  <c r="C7830" i="4"/>
  <c r="C7829" i="4"/>
  <c r="C7828" i="4"/>
  <c r="C7827" i="4"/>
  <c r="C7826" i="4"/>
  <c r="C7825" i="4"/>
  <c r="C7824" i="4"/>
  <c r="C7823" i="4"/>
  <c r="C7822" i="4"/>
  <c r="C7821" i="4"/>
  <c r="C7820" i="4"/>
  <c r="C7819" i="4"/>
  <c r="C7818" i="4"/>
  <c r="C7817" i="4"/>
  <c r="C7816" i="4"/>
  <c r="C7815" i="4"/>
  <c r="C7814" i="4"/>
  <c r="C7813" i="4"/>
  <c r="C7812" i="4"/>
  <c r="C7811" i="4"/>
  <c r="C7810" i="4"/>
  <c r="C7809" i="4"/>
  <c r="C7808" i="4"/>
  <c r="C7807" i="4"/>
  <c r="C7806" i="4"/>
  <c r="C7805" i="4"/>
  <c r="C7804" i="4"/>
  <c r="C7803" i="4"/>
  <c r="C7802" i="4"/>
  <c r="C7801" i="4"/>
  <c r="C7800" i="4"/>
  <c r="C7799" i="4"/>
  <c r="C7798" i="4"/>
  <c r="C7797" i="4"/>
  <c r="C7796" i="4"/>
  <c r="C7795" i="4"/>
  <c r="C7794" i="4"/>
  <c r="C7793" i="4"/>
  <c r="C7792" i="4"/>
  <c r="C7791" i="4"/>
  <c r="C7790" i="4"/>
  <c r="C7789" i="4"/>
  <c r="C7788" i="4"/>
  <c r="C7787" i="4"/>
  <c r="C7786" i="4"/>
  <c r="C7785" i="4"/>
  <c r="C7784" i="4"/>
  <c r="C7783" i="4"/>
  <c r="C7782" i="4"/>
  <c r="C7781" i="4"/>
  <c r="C7780" i="4"/>
  <c r="C7779" i="4"/>
  <c r="C7778" i="4"/>
  <c r="C7777" i="4"/>
  <c r="C7776" i="4"/>
  <c r="C7775" i="4"/>
  <c r="C7774" i="4"/>
  <c r="C7773" i="4"/>
  <c r="C7772" i="4"/>
  <c r="C7771" i="4"/>
  <c r="C7770" i="4"/>
  <c r="C7769" i="4"/>
  <c r="C7768" i="4"/>
  <c r="C7767" i="4"/>
  <c r="C7766" i="4"/>
  <c r="C7765" i="4"/>
  <c r="C7764" i="4"/>
  <c r="C7763" i="4"/>
  <c r="C7762" i="4"/>
  <c r="C7761" i="4"/>
  <c r="C7760" i="4"/>
  <c r="C7759" i="4"/>
  <c r="C7758" i="4"/>
  <c r="C7757" i="4"/>
  <c r="C7756" i="4"/>
  <c r="C7755" i="4"/>
  <c r="C7754" i="4"/>
  <c r="C7753" i="4"/>
  <c r="C7752" i="4"/>
  <c r="C7751" i="4"/>
  <c r="C7750" i="4"/>
  <c r="C7749" i="4"/>
  <c r="C7748" i="4"/>
  <c r="C7747" i="4"/>
  <c r="C7746" i="4"/>
  <c r="C7745" i="4"/>
  <c r="C7744" i="4"/>
  <c r="C7743" i="4"/>
  <c r="C7742" i="4"/>
  <c r="C7741" i="4"/>
  <c r="C7740" i="4"/>
  <c r="C7739" i="4"/>
  <c r="C7738" i="4"/>
  <c r="C7737" i="4"/>
  <c r="C7736" i="4"/>
  <c r="C7735" i="4"/>
  <c r="C7734" i="4"/>
  <c r="C7733" i="4"/>
  <c r="C7732" i="4"/>
  <c r="C7731" i="4"/>
  <c r="C7730" i="4"/>
  <c r="C7729" i="4"/>
  <c r="C7728" i="4"/>
  <c r="C7727" i="4"/>
  <c r="C7726" i="4"/>
  <c r="C7725" i="4"/>
  <c r="C7724" i="4"/>
  <c r="C7723" i="4"/>
  <c r="C7722" i="4"/>
  <c r="C7721" i="4"/>
  <c r="C7720" i="4"/>
  <c r="C7719" i="4"/>
  <c r="C7718" i="4"/>
  <c r="C7717" i="4"/>
  <c r="C7716" i="4"/>
  <c r="C7715" i="4"/>
  <c r="C7714" i="4"/>
  <c r="C7713" i="4"/>
  <c r="C7712" i="4"/>
  <c r="C7711" i="4"/>
  <c r="C7710" i="4"/>
  <c r="C7709" i="4"/>
  <c r="C7708" i="4"/>
  <c r="C7707" i="4"/>
  <c r="C7706" i="4"/>
  <c r="C7705" i="4"/>
  <c r="C7704" i="4"/>
  <c r="C7703" i="4"/>
  <c r="C7702" i="4"/>
  <c r="C7701" i="4"/>
  <c r="C7700" i="4"/>
  <c r="C7699" i="4"/>
  <c r="C7698" i="4"/>
  <c r="C7697" i="4"/>
  <c r="C7696" i="4"/>
  <c r="C7695" i="4"/>
  <c r="C7694" i="4"/>
  <c r="C7693" i="4"/>
  <c r="C7692" i="4"/>
  <c r="C7691" i="4"/>
  <c r="C7690" i="4"/>
  <c r="C7689" i="4"/>
  <c r="C7688" i="4"/>
  <c r="C7687" i="4"/>
  <c r="C7686" i="4"/>
  <c r="C7685" i="4"/>
  <c r="C7684" i="4"/>
  <c r="C7683" i="4"/>
  <c r="C7682" i="4"/>
  <c r="C7681" i="4"/>
  <c r="C7680" i="4"/>
  <c r="C7679" i="4"/>
  <c r="C7678" i="4"/>
  <c r="C7677" i="4"/>
  <c r="C7676" i="4"/>
  <c r="C7675" i="4"/>
  <c r="C7674" i="4"/>
  <c r="C7673" i="4"/>
  <c r="C7672" i="4"/>
  <c r="C7671" i="4"/>
  <c r="C7670" i="4"/>
  <c r="C7669" i="4"/>
  <c r="C7668" i="4"/>
  <c r="C7667" i="4"/>
  <c r="C7666" i="4"/>
  <c r="C7665" i="4"/>
  <c r="C7664" i="4"/>
  <c r="C7663" i="4"/>
  <c r="C7662" i="4"/>
  <c r="C7661" i="4"/>
  <c r="C7660" i="4"/>
  <c r="C7659" i="4"/>
  <c r="C7658" i="4"/>
  <c r="C7657" i="4"/>
  <c r="C7656" i="4"/>
  <c r="C7655" i="4"/>
  <c r="C7654" i="4"/>
  <c r="C7653" i="4"/>
  <c r="C7652" i="4"/>
  <c r="C7651" i="4"/>
  <c r="C7650" i="4"/>
  <c r="C7649" i="4"/>
  <c r="C7648" i="4"/>
  <c r="C7647" i="4"/>
  <c r="C7646" i="4"/>
  <c r="C7645" i="4"/>
  <c r="C7644" i="4"/>
  <c r="C7643" i="4"/>
  <c r="C7642" i="4"/>
  <c r="C7641" i="4"/>
  <c r="C7640" i="4"/>
  <c r="C7639" i="4"/>
  <c r="C7638" i="4"/>
  <c r="C7637" i="4"/>
  <c r="C7636" i="4"/>
  <c r="C7635" i="4"/>
  <c r="C7634" i="4"/>
  <c r="C7633" i="4"/>
  <c r="C7632" i="4"/>
  <c r="C7631" i="4"/>
  <c r="C7630" i="4"/>
  <c r="C7629" i="4"/>
  <c r="C7628" i="4"/>
  <c r="C7627" i="4"/>
  <c r="C7626" i="4"/>
  <c r="C7625" i="4"/>
  <c r="C7624" i="4"/>
  <c r="C7623" i="4"/>
  <c r="C7622" i="4"/>
  <c r="C7621" i="4"/>
  <c r="C7620" i="4"/>
  <c r="C7619" i="4"/>
  <c r="C7618" i="4"/>
  <c r="C7617" i="4"/>
  <c r="C7616" i="4"/>
  <c r="C7615" i="4"/>
  <c r="C7614" i="4"/>
  <c r="C7613" i="4"/>
  <c r="C7612" i="4"/>
  <c r="C7611" i="4"/>
  <c r="C7610" i="4"/>
  <c r="C7609" i="4"/>
  <c r="C7608" i="4"/>
  <c r="C7607" i="4"/>
  <c r="C7606" i="4"/>
  <c r="C7605" i="4"/>
  <c r="C7604" i="4"/>
  <c r="C7603" i="4"/>
  <c r="C7602" i="4"/>
  <c r="C7601" i="4"/>
  <c r="C7600" i="4"/>
  <c r="C7599" i="4"/>
  <c r="C7598" i="4"/>
  <c r="C7597" i="4"/>
  <c r="C7596" i="4"/>
  <c r="C7595" i="4"/>
  <c r="C7594" i="4"/>
  <c r="C7593" i="4"/>
  <c r="C7592" i="4"/>
  <c r="C7591" i="4"/>
  <c r="C7590" i="4"/>
  <c r="C7589" i="4"/>
  <c r="C7588" i="4"/>
  <c r="C7587" i="4"/>
  <c r="C7586" i="4"/>
  <c r="C7585" i="4"/>
  <c r="C7584" i="4"/>
  <c r="C7583" i="4"/>
  <c r="C7582" i="4"/>
  <c r="C7581" i="4"/>
  <c r="C7580" i="4"/>
  <c r="C7579" i="4"/>
  <c r="C7578" i="4"/>
  <c r="C7577" i="4"/>
  <c r="C7576" i="4"/>
  <c r="C7575" i="4"/>
  <c r="C7574" i="4"/>
  <c r="C7573" i="4"/>
  <c r="C7572" i="4"/>
  <c r="C7571" i="4"/>
  <c r="C7570" i="4"/>
  <c r="C7569" i="4"/>
  <c r="C7568" i="4"/>
  <c r="C7567" i="4"/>
  <c r="C7566" i="4"/>
  <c r="C7565" i="4"/>
  <c r="C7564" i="4"/>
  <c r="C7563" i="4"/>
  <c r="C7562" i="4"/>
  <c r="C7561" i="4"/>
  <c r="C7560" i="4"/>
  <c r="C7559" i="4"/>
  <c r="C7558" i="4"/>
  <c r="C7557" i="4"/>
  <c r="C7556" i="4"/>
  <c r="C7555" i="4"/>
  <c r="C7554" i="4"/>
  <c r="C7553" i="4"/>
  <c r="C7552" i="4"/>
  <c r="C7551" i="4"/>
  <c r="C7550" i="4"/>
  <c r="C7549" i="4"/>
  <c r="C7548" i="4"/>
  <c r="C7547" i="4"/>
  <c r="C7546" i="4"/>
  <c r="C7545" i="4"/>
  <c r="C7544" i="4"/>
  <c r="C7543" i="4"/>
  <c r="C7542" i="4"/>
  <c r="C7541" i="4"/>
  <c r="C7540" i="4"/>
  <c r="C7539" i="4"/>
  <c r="C7538" i="4"/>
  <c r="C7537" i="4"/>
  <c r="C7536" i="4"/>
  <c r="C7535" i="4"/>
  <c r="C7534" i="4"/>
  <c r="C7533" i="4"/>
  <c r="C7532" i="4"/>
  <c r="C7531" i="4"/>
  <c r="C7530" i="4"/>
  <c r="C7529" i="4"/>
  <c r="C7528" i="4"/>
  <c r="C7527" i="4"/>
  <c r="C7526" i="4"/>
  <c r="C7525" i="4"/>
  <c r="C7524" i="4"/>
  <c r="C7523" i="4"/>
  <c r="C7522" i="4"/>
  <c r="C7521" i="4"/>
  <c r="C7520" i="4"/>
  <c r="C7519" i="4"/>
  <c r="C7518" i="4"/>
  <c r="C7517" i="4"/>
  <c r="C7516" i="4"/>
  <c r="C7515" i="4"/>
  <c r="C7514" i="4"/>
  <c r="C7513" i="4"/>
  <c r="C7512" i="4"/>
  <c r="C7511" i="4"/>
  <c r="C7510" i="4"/>
  <c r="C7509" i="4"/>
  <c r="C7508" i="4"/>
  <c r="C7507" i="4"/>
  <c r="C7506" i="4"/>
  <c r="C7505" i="4"/>
  <c r="C7504" i="4"/>
  <c r="C7503" i="4"/>
  <c r="C7502" i="4"/>
  <c r="C7501" i="4"/>
  <c r="C7500" i="4"/>
  <c r="C7499" i="4"/>
  <c r="C7498" i="4"/>
  <c r="C7497" i="4"/>
  <c r="C7496" i="4"/>
  <c r="C7495" i="4"/>
  <c r="C7494" i="4"/>
  <c r="C7493" i="4"/>
  <c r="C7492" i="4"/>
  <c r="C7491" i="4"/>
  <c r="C7490" i="4"/>
  <c r="C7489" i="4"/>
  <c r="C7488" i="4"/>
  <c r="C7487" i="4"/>
  <c r="C7486" i="4"/>
  <c r="C7485" i="4"/>
  <c r="C7484" i="4"/>
  <c r="C7483" i="4"/>
  <c r="C7482" i="4"/>
  <c r="C7481" i="4"/>
  <c r="C7480" i="4"/>
  <c r="C7479" i="4"/>
  <c r="C7478" i="4"/>
  <c r="C7477" i="4"/>
  <c r="C7476" i="4"/>
  <c r="C7475" i="4"/>
  <c r="C7474" i="4"/>
  <c r="C7473" i="4"/>
  <c r="C7472" i="4"/>
  <c r="C7471" i="4"/>
  <c r="C7470" i="4"/>
  <c r="C7469" i="4"/>
  <c r="C7468" i="4"/>
  <c r="C7467" i="4"/>
  <c r="C7466" i="4"/>
  <c r="C7465" i="4"/>
  <c r="C7464" i="4"/>
  <c r="C7463" i="4"/>
  <c r="C7462" i="4"/>
  <c r="C7461" i="4"/>
  <c r="C7460" i="4"/>
  <c r="C7459" i="4"/>
  <c r="C7458" i="4"/>
  <c r="C7457" i="4"/>
  <c r="C7456" i="4"/>
  <c r="C7455" i="4"/>
  <c r="C7454" i="4"/>
  <c r="C7453" i="4"/>
  <c r="C7452" i="4"/>
  <c r="C7451" i="4"/>
  <c r="C7450" i="4"/>
  <c r="C7449" i="4"/>
  <c r="C7448" i="4"/>
  <c r="C7447" i="4"/>
  <c r="C7446" i="4"/>
  <c r="C7445" i="4"/>
  <c r="C7444" i="4"/>
  <c r="C7443" i="4"/>
  <c r="C7442" i="4"/>
  <c r="C7441" i="4"/>
  <c r="C7440" i="4"/>
  <c r="C7439" i="4"/>
  <c r="C7438" i="4"/>
  <c r="C7437" i="4"/>
  <c r="C7436" i="4"/>
  <c r="C7435" i="4"/>
  <c r="C7434" i="4"/>
  <c r="C7433" i="4"/>
  <c r="C7432" i="4"/>
  <c r="C7431" i="4"/>
  <c r="C7430" i="4"/>
  <c r="C7429" i="4"/>
  <c r="C7428" i="4"/>
  <c r="C7427" i="4"/>
  <c r="C7426" i="4"/>
  <c r="C7425" i="4"/>
  <c r="C7424" i="4"/>
  <c r="C7423" i="4"/>
  <c r="C7422" i="4"/>
  <c r="C7421" i="4"/>
  <c r="C7420" i="4"/>
  <c r="C7419" i="4"/>
  <c r="C7418" i="4"/>
  <c r="C7417" i="4"/>
  <c r="C7416" i="4"/>
  <c r="C7415" i="4"/>
  <c r="C7414" i="4"/>
  <c r="C7413" i="4"/>
  <c r="C7412" i="4"/>
  <c r="C7411" i="4"/>
  <c r="C7410" i="4"/>
  <c r="C7409" i="4"/>
  <c r="C7408" i="4"/>
  <c r="C7407" i="4"/>
  <c r="C7406" i="4"/>
  <c r="C7405" i="4"/>
  <c r="C7404" i="4"/>
  <c r="C7403" i="4"/>
  <c r="C7402" i="4"/>
  <c r="C7401" i="4"/>
  <c r="C7400" i="4"/>
  <c r="C7399" i="4"/>
  <c r="C7398" i="4"/>
  <c r="C7397" i="4"/>
  <c r="C7396" i="4"/>
  <c r="C7395" i="4"/>
  <c r="C7394" i="4"/>
  <c r="C7393" i="4"/>
  <c r="C7392" i="4"/>
  <c r="C7391" i="4"/>
  <c r="C7390" i="4"/>
  <c r="C7389" i="4"/>
  <c r="C7388" i="4"/>
  <c r="C7387" i="4"/>
  <c r="C7386" i="4"/>
  <c r="C7385" i="4"/>
  <c r="C7384" i="4"/>
  <c r="C7383" i="4"/>
  <c r="C7382" i="4"/>
  <c r="C7381" i="4"/>
  <c r="C7380" i="4"/>
  <c r="C7379" i="4"/>
  <c r="C7378" i="4"/>
  <c r="C7377" i="4"/>
  <c r="C7376" i="4"/>
  <c r="C7375" i="4"/>
  <c r="C7374" i="4"/>
  <c r="C7373" i="4"/>
  <c r="C7372" i="4"/>
  <c r="C7371" i="4"/>
  <c r="C7370" i="4"/>
  <c r="C7369" i="4"/>
  <c r="C7368" i="4"/>
  <c r="C7367" i="4"/>
  <c r="C7366" i="4"/>
  <c r="C7365" i="4"/>
  <c r="C7364" i="4"/>
  <c r="C7363" i="4"/>
  <c r="C7362" i="4"/>
  <c r="C7361" i="4"/>
  <c r="C7360" i="4"/>
  <c r="C7359" i="4"/>
  <c r="C7358" i="4"/>
  <c r="C7357" i="4"/>
  <c r="C7356" i="4"/>
  <c r="C7355" i="4"/>
  <c r="C7354" i="4"/>
  <c r="C7353" i="4"/>
  <c r="C7352" i="4"/>
  <c r="C7351" i="4"/>
  <c r="C7350" i="4"/>
  <c r="C7349" i="4"/>
  <c r="C7348" i="4"/>
  <c r="C7347" i="4"/>
  <c r="C7346" i="4"/>
  <c r="C7345" i="4"/>
  <c r="C7344" i="4"/>
  <c r="C7343" i="4"/>
  <c r="C7342" i="4"/>
  <c r="C7341" i="4"/>
  <c r="C7340" i="4"/>
  <c r="C7339" i="4"/>
  <c r="C7338" i="4"/>
  <c r="C7337" i="4"/>
  <c r="C7336" i="4"/>
  <c r="C7335" i="4"/>
  <c r="C7334" i="4"/>
  <c r="C7333" i="4"/>
  <c r="C7332" i="4"/>
  <c r="C7331" i="4"/>
  <c r="C7330" i="4"/>
  <c r="C7329" i="4"/>
  <c r="C7328" i="4"/>
  <c r="C7327" i="4"/>
  <c r="C7326" i="4"/>
  <c r="C7325" i="4"/>
  <c r="C7324" i="4"/>
  <c r="C7323" i="4"/>
  <c r="C7322" i="4"/>
  <c r="C7321" i="4"/>
  <c r="C7320" i="4"/>
  <c r="C7319" i="4"/>
  <c r="C7318" i="4"/>
  <c r="C7317" i="4"/>
  <c r="C7316" i="4"/>
  <c r="C7315" i="4"/>
  <c r="C7314" i="4"/>
  <c r="C7313" i="4"/>
  <c r="C7312" i="4"/>
  <c r="C7311" i="4"/>
  <c r="C7310" i="4"/>
  <c r="C7309" i="4"/>
  <c r="C7308" i="4"/>
  <c r="C7307" i="4"/>
  <c r="C7306" i="4"/>
  <c r="C7305" i="4"/>
  <c r="C7304" i="4"/>
  <c r="C7303" i="4"/>
  <c r="C7302" i="4"/>
  <c r="C7301" i="4"/>
  <c r="C7300" i="4"/>
  <c r="C7299" i="4"/>
  <c r="C7298" i="4"/>
  <c r="C7297" i="4"/>
  <c r="C7296" i="4"/>
  <c r="C7295" i="4"/>
  <c r="C7294" i="4"/>
  <c r="C7293" i="4"/>
  <c r="C7292" i="4"/>
  <c r="C7291" i="4"/>
  <c r="C7290" i="4"/>
  <c r="C7289" i="4"/>
  <c r="C7288" i="4"/>
  <c r="C7287" i="4"/>
  <c r="C7286" i="4"/>
  <c r="C7285" i="4"/>
  <c r="C7284" i="4"/>
  <c r="C7283" i="4"/>
  <c r="C7282" i="4"/>
  <c r="C7281" i="4"/>
  <c r="C7280" i="4"/>
  <c r="C7279" i="4"/>
  <c r="C7278" i="4"/>
  <c r="C7277" i="4"/>
  <c r="C7276" i="4"/>
  <c r="C7275" i="4"/>
  <c r="C7274" i="4"/>
  <c r="C7273" i="4"/>
  <c r="C7272" i="4"/>
  <c r="C7271" i="4"/>
  <c r="C7270" i="4"/>
  <c r="C7269" i="4"/>
  <c r="C7268" i="4"/>
  <c r="C7267" i="4"/>
  <c r="C7266" i="4"/>
  <c r="C7265" i="4"/>
  <c r="C7264" i="4"/>
  <c r="C7263" i="4"/>
  <c r="C7262" i="4"/>
  <c r="C7261" i="4"/>
  <c r="C7260" i="4"/>
  <c r="C7259" i="4"/>
  <c r="C7258" i="4"/>
  <c r="C7257" i="4"/>
  <c r="C7256" i="4"/>
  <c r="C7255" i="4"/>
  <c r="C7254" i="4"/>
  <c r="C7253" i="4"/>
  <c r="C7252" i="4"/>
  <c r="C7251" i="4"/>
  <c r="C7250" i="4"/>
  <c r="C7249" i="4"/>
  <c r="C7248" i="4"/>
  <c r="C7247" i="4"/>
  <c r="C7246" i="4"/>
  <c r="C7245" i="4"/>
  <c r="C7244" i="4"/>
  <c r="C7243" i="4"/>
  <c r="C7242" i="4"/>
  <c r="C7241" i="4"/>
  <c r="C7240" i="4"/>
  <c r="C7239" i="4"/>
  <c r="C7238" i="4"/>
  <c r="C7237" i="4"/>
  <c r="C7236" i="4"/>
  <c r="C7235" i="4"/>
  <c r="C7234" i="4"/>
  <c r="C7233" i="4"/>
  <c r="C7232" i="4"/>
  <c r="C7231" i="4"/>
  <c r="C7230" i="4"/>
  <c r="C7229" i="4"/>
  <c r="C7228" i="4"/>
  <c r="C7227" i="4"/>
  <c r="C7226" i="4"/>
  <c r="C7225" i="4"/>
  <c r="C7224" i="4"/>
  <c r="C7223" i="4"/>
  <c r="C7222" i="4"/>
  <c r="C7221" i="4"/>
  <c r="C7220" i="4"/>
  <c r="C7219" i="4"/>
  <c r="C7218" i="4"/>
  <c r="C7217" i="4"/>
  <c r="C7216" i="4"/>
  <c r="C7215" i="4"/>
  <c r="C7214" i="4"/>
  <c r="C7213" i="4"/>
  <c r="C7212" i="4"/>
  <c r="C7211" i="4"/>
  <c r="C7210" i="4"/>
  <c r="C7209" i="4"/>
  <c r="C7208" i="4"/>
  <c r="C7207" i="4"/>
  <c r="C7206" i="4"/>
  <c r="C7205" i="4"/>
  <c r="C7204" i="4"/>
  <c r="C7203" i="4"/>
  <c r="C7202" i="4"/>
  <c r="C7201" i="4"/>
  <c r="C7200" i="4"/>
  <c r="C7199" i="4"/>
  <c r="C7198" i="4"/>
  <c r="C7197" i="4"/>
  <c r="C7196" i="4"/>
  <c r="C7195" i="4"/>
  <c r="C7194" i="4"/>
  <c r="C7193" i="4"/>
  <c r="C7192" i="4"/>
  <c r="C7191" i="4"/>
  <c r="C7190" i="4"/>
  <c r="C7189" i="4"/>
  <c r="C7188" i="4"/>
  <c r="C7187" i="4"/>
  <c r="C7186" i="4"/>
  <c r="C7185" i="4"/>
  <c r="C7184" i="4"/>
  <c r="C7183" i="4"/>
  <c r="C7182" i="4"/>
  <c r="C7181" i="4"/>
  <c r="C7180" i="4"/>
  <c r="C7179" i="4"/>
  <c r="C7178" i="4"/>
  <c r="C7177" i="4"/>
  <c r="C7176" i="4"/>
  <c r="C7175" i="4"/>
  <c r="C7174" i="4"/>
  <c r="C7173" i="4"/>
  <c r="C7172" i="4"/>
  <c r="C7171" i="4"/>
  <c r="C7170" i="4"/>
  <c r="C7169" i="4"/>
  <c r="C7168" i="4"/>
  <c r="C7167" i="4"/>
  <c r="C7166" i="4"/>
  <c r="C7165" i="4"/>
  <c r="C7164" i="4"/>
  <c r="C7163" i="4"/>
  <c r="C7162" i="4"/>
  <c r="C7161" i="4"/>
  <c r="C7160" i="4"/>
  <c r="C7159" i="4"/>
  <c r="C7158" i="4"/>
  <c r="C7157" i="4"/>
  <c r="C7156" i="4"/>
  <c r="C7155" i="4"/>
  <c r="C7154" i="4"/>
  <c r="C7153" i="4"/>
  <c r="C7152" i="4"/>
  <c r="C7151" i="4"/>
  <c r="C7150" i="4"/>
  <c r="C7149" i="4"/>
  <c r="C7148" i="4"/>
  <c r="C7147" i="4"/>
  <c r="C7146" i="4"/>
  <c r="C7145" i="4"/>
  <c r="C7144" i="4"/>
  <c r="C7143" i="4"/>
  <c r="C7142" i="4"/>
  <c r="C7141" i="4"/>
  <c r="C7140" i="4"/>
  <c r="C7139" i="4"/>
  <c r="C7138" i="4"/>
  <c r="C7137" i="4"/>
  <c r="C7136" i="4"/>
  <c r="C7135" i="4"/>
  <c r="C7134" i="4"/>
  <c r="C7133" i="4"/>
  <c r="C7132" i="4"/>
  <c r="C7131" i="4"/>
  <c r="C7130" i="4"/>
  <c r="C7129" i="4"/>
  <c r="C7128" i="4"/>
  <c r="C7127" i="4"/>
  <c r="C7126" i="4"/>
  <c r="C7125" i="4"/>
  <c r="C7124" i="4"/>
  <c r="C7123" i="4"/>
  <c r="C7122" i="4"/>
  <c r="C7121" i="4"/>
  <c r="C7120" i="4"/>
  <c r="C7119" i="4"/>
  <c r="C7118" i="4"/>
  <c r="C7117" i="4"/>
  <c r="C7116" i="4"/>
  <c r="C7115" i="4"/>
  <c r="C7114" i="4"/>
  <c r="C7113" i="4"/>
  <c r="C7112" i="4"/>
  <c r="C7111" i="4"/>
  <c r="C7110" i="4"/>
  <c r="C7109" i="4"/>
  <c r="C7108" i="4"/>
  <c r="C7107" i="4"/>
  <c r="C7106" i="4"/>
  <c r="C7105" i="4"/>
  <c r="C7104" i="4"/>
  <c r="C7103" i="4"/>
  <c r="C7102" i="4"/>
  <c r="C7101" i="4"/>
  <c r="C7100" i="4"/>
  <c r="C7099" i="4"/>
  <c r="C7098" i="4"/>
  <c r="C7097" i="4"/>
  <c r="C7096" i="4"/>
  <c r="C7095" i="4"/>
  <c r="C7094" i="4"/>
  <c r="C7093" i="4"/>
  <c r="C7092" i="4"/>
  <c r="C7091" i="4"/>
  <c r="C7090" i="4"/>
  <c r="C7089" i="4"/>
  <c r="C7088" i="4"/>
  <c r="C7087" i="4"/>
  <c r="C7086" i="4"/>
  <c r="C7085" i="4"/>
  <c r="C7084" i="4"/>
  <c r="C7083" i="4"/>
  <c r="C7082" i="4"/>
  <c r="C7081" i="4"/>
  <c r="C7080" i="4"/>
  <c r="C7079" i="4"/>
  <c r="C7078" i="4"/>
  <c r="C7077" i="4"/>
  <c r="C7076" i="4"/>
  <c r="C7075" i="4"/>
  <c r="C7074" i="4"/>
  <c r="C7073" i="4"/>
  <c r="C7072" i="4"/>
  <c r="C7071" i="4"/>
  <c r="C7070" i="4"/>
  <c r="C7069" i="4"/>
  <c r="C7068" i="4"/>
  <c r="C7067" i="4"/>
  <c r="C7066" i="4"/>
  <c r="C7065" i="4"/>
  <c r="C7064" i="4"/>
  <c r="C7063" i="4"/>
  <c r="C7062" i="4"/>
  <c r="C7061" i="4"/>
  <c r="C7060" i="4"/>
  <c r="C7059" i="4"/>
  <c r="C7058" i="4"/>
  <c r="C7057" i="4"/>
  <c r="C7056" i="4"/>
  <c r="C7055" i="4"/>
  <c r="C7054" i="4"/>
  <c r="C7053" i="4"/>
  <c r="C7052" i="4"/>
  <c r="C7051" i="4"/>
  <c r="C7050" i="4"/>
  <c r="C7049" i="4"/>
  <c r="C7048" i="4"/>
  <c r="C7047" i="4"/>
  <c r="C7046" i="4"/>
  <c r="C7045" i="4"/>
  <c r="C7044" i="4"/>
  <c r="C7043" i="4"/>
  <c r="C7042" i="4"/>
  <c r="C7041" i="4"/>
  <c r="C7040" i="4"/>
  <c r="C7039" i="4"/>
  <c r="C7038" i="4"/>
  <c r="C7037" i="4"/>
  <c r="C7036" i="4"/>
  <c r="C7035" i="4"/>
  <c r="C7034" i="4"/>
  <c r="C7033" i="4"/>
  <c r="C7032" i="4"/>
  <c r="C7031" i="4"/>
  <c r="C7030" i="4"/>
  <c r="C7029" i="4"/>
  <c r="C7028" i="4"/>
  <c r="C7027" i="4"/>
  <c r="C7026" i="4"/>
  <c r="C7025" i="4"/>
  <c r="C7024" i="4"/>
  <c r="C7023" i="4"/>
  <c r="C7022" i="4"/>
  <c r="C7021" i="4"/>
  <c r="C7020" i="4"/>
  <c r="C7019" i="4"/>
  <c r="C7018" i="4"/>
  <c r="C7017" i="4"/>
  <c r="C7016" i="4"/>
  <c r="C7015" i="4"/>
  <c r="C7014" i="4"/>
  <c r="C7013" i="4"/>
  <c r="C7012" i="4"/>
  <c r="C7011" i="4"/>
  <c r="C7010" i="4"/>
  <c r="C7009" i="4"/>
  <c r="C7008" i="4"/>
  <c r="C7007" i="4"/>
  <c r="C7006" i="4"/>
  <c r="C7005" i="4"/>
  <c r="C7004" i="4"/>
  <c r="C7003" i="4"/>
  <c r="C7002" i="4"/>
  <c r="C7001" i="4"/>
  <c r="C7000" i="4"/>
  <c r="C6999" i="4"/>
  <c r="C6998" i="4"/>
  <c r="C6997" i="4"/>
  <c r="C6996" i="4"/>
  <c r="C6995" i="4"/>
  <c r="C6994" i="4"/>
  <c r="C6993" i="4"/>
  <c r="C6992" i="4"/>
  <c r="C6991" i="4"/>
  <c r="C6990" i="4"/>
  <c r="C6989" i="4"/>
  <c r="C6988" i="4"/>
  <c r="C6987" i="4"/>
  <c r="C6986" i="4"/>
  <c r="C6985" i="4"/>
  <c r="C6984" i="4"/>
  <c r="C6983" i="4"/>
  <c r="C6982" i="4"/>
  <c r="C6981" i="4"/>
  <c r="C6980" i="4"/>
  <c r="C6979" i="4"/>
  <c r="C6978" i="4"/>
  <c r="C6977" i="4"/>
  <c r="C6976" i="4"/>
  <c r="C6975" i="4"/>
  <c r="C6974" i="4"/>
  <c r="C6973" i="4"/>
  <c r="C6972" i="4"/>
  <c r="C6971" i="4"/>
  <c r="C6970" i="4"/>
  <c r="C6969" i="4"/>
  <c r="C6968" i="4"/>
  <c r="C6967" i="4"/>
  <c r="C6966" i="4"/>
  <c r="C6965" i="4"/>
  <c r="C6964" i="4"/>
  <c r="C6963" i="4"/>
  <c r="C6962" i="4"/>
  <c r="C6961" i="4"/>
  <c r="C6960" i="4"/>
  <c r="C6959" i="4"/>
  <c r="C6958" i="4"/>
  <c r="C6957" i="4"/>
  <c r="C6956" i="4"/>
  <c r="C6955" i="4"/>
  <c r="C6954" i="4"/>
  <c r="C6953" i="4"/>
  <c r="C6952" i="4"/>
  <c r="C6951" i="4"/>
  <c r="C6950" i="4"/>
  <c r="C6949" i="4"/>
  <c r="C6948" i="4"/>
  <c r="C6947" i="4"/>
  <c r="C6946" i="4"/>
  <c r="C6945" i="4"/>
  <c r="C6944" i="4"/>
  <c r="C6943" i="4"/>
  <c r="C6942" i="4"/>
  <c r="C6941" i="4"/>
  <c r="C6940" i="4"/>
  <c r="C6939" i="4"/>
  <c r="C6938" i="4"/>
  <c r="C6937" i="4"/>
  <c r="C6936" i="4"/>
  <c r="C6935" i="4"/>
  <c r="C6934" i="4"/>
  <c r="C6933" i="4"/>
  <c r="C6932" i="4"/>
  <c r="C6931" i="4"/>
  <c r="C6930" i="4"/>
  <c r="C6929" i="4"/>
  <c r="C6928" i="4"/>
  <c r="C6927" i="4"/>
  <c r="C6926" i="4"/>
  <c r="C6925" i="4"/>
  <c r="C6924" i="4"/>
  <c r="C6923" i="4"/>
  <c r="C6922" i="4"/>
  <c r="C6921" i="4"/>
  <c r="C6920" i="4"/>
  <c r="C6919" i="4"/>
  <c r="C6918" i="4"/>
  <c r="C6917" i="4"/>
  <c r="C6916" i="4"/>
  <c r="C6915" i="4"/>
  <c r="C6914" i="4"/>
  <c r="C6913" i="4"/>
  <c r="C6912" i="4"/>
  <c r="C6911" i="4"/>
  <c r="C6910" i="4"/>
  <c r="C6909" i="4"/>
  <c r="C6908" i="4"/>
  <c r="C6907" i="4"/>
  <c r="C6906" i="4"/>
  <c r="C6905" i="4"/>
  <c r="C6904" i="4"/>
  <c r="C6903" i="4"/>
  <c r="C6902" i="4"/>
  <c r="C6901" i="4"/>
  <c r="C6900" i="4"/>
  <c r="C6899" i="4"/>
  <c r="C6898" i="4"/>
  <c r="C6897" i="4"/>
  <c r="C6896" i="4"/>
  <c r="C6895" i="4"/>
  <c r="C6894" i="4"/>
  <c r="C6893" i="4"/>
  <c r="C6892" i="4"/>
  <c r="C6891" i="4"/>
  <c r="C6890" i="4"/>
  <c r="C6889" i="4"/>
  <c r="C6888" i="4"/>
  <c r="C6887" i="4"/>
  <c r="C6886" i="4"/>
  <c r="C6885" i="4"/>
  <c r="C6884" i="4"/>
  <c r="C6883" i="4"/>
  <c r="C6882" i="4"/>
  <c r="C6881" i="4"/>
  <c r="C6880" i="4"/>
  <c r="C6879" i="4"/>
  <c r="C6878" i="4"/>
  <c r="C6877" i="4"/>
  <c r="C6876" i="4"/>
  <c r="C6875" i="4"/>
  <c r="C6874" i="4"/>
  <c r="C6873" i="4"/>
  <c r="C6872" i="4"/>
  <c r="C6871" i="4"/>
  <c r="C6870" i="4"/>
  <c r="C6869" i="4"/>
  <c r="C6868" i="4"/>
  <c r="C6867" i="4"/>
  <c r="C6866" i="4"/>
  <c r="C6865" i="4"/>
  <c r="C6864" i="4"/>
  <c r="C6863" i="4"/>
  <c r="C6862" i="4"/>
  <c r="C6861" i="4"/>
  <c r="C6860" i="4"/>
  <c r="C6859" i="4"/>
  <c r="C6858" i="4"/>
  <c r="C6857" i="4"/>
  <c r="C6856" i="4"/>
  <c r="C6855" i="4"/>
  <c r="C6854" i="4"/>
  <c r="C6853" i="4"/>
  <c r="C6852" i="4"/>
  <c r="C6851" i="4"/>
  <c r="C6850" i="4"/>
  <c r="C6849" i="4"/>
  <c r="C6848" i="4"/>
  <c r="C6847" i="4"/>
  <c r="C6846" i="4"/>
  <c r="C6845" i="4"/>
  <c r="C6844" i="4"/>
  <c r="C6843" i="4"/>
  <c r="C6842" i="4"/>
  <c r="C6841" i="4"/>
  <c r="C6840" i="4"/>
  <c r="C6839" i="4"/>
  <c r="C6838" i="4"/>
  <c r="C6837" i="4"/>
  <c r="C6836" i="4"/>
  <c r="C6835" i="4"/>
  <c r="C6834" i="4"/>
  <c r="C6833" i="4"/>
  <c r="C6832" i="4"/>
  <c r="C6831" i="4"/>
  <c r="C6830" i="4"/>
  <c r="C6829" i="4"/>
  <c r="C6828" i="4"/>
  <c r="C6827" i="4"/>
  <c r="C6826" i="4"/>
  <c r="C6825" i="4"/>
  <c r="C6824" i="4"/>
  <c r="C6823" i="4"/>
  <c r="C6822" i="4"/>
  <c r="C6821" i="4"/>
  <c r="C6820" i="4"/>
  <c r="C6819" i="4"/>
  <c r="C6818" i="4"/>
  <c r="C6817" i="4"/>
  <c r="C6816" i="4"/>
  <c r="C6815" i="4"/>
  <c r="C6814" i="4"/>
  <c r="C6813" i="4"/>
  <c r="C6812" i="4"/>
  <c r="C6811" i="4"/>
  <c r="C6810" i="4"/>
  <c r="C6809" i="4"/>
  <c r="C6808" i="4"/>
  <c r="C6807" i="4"/>
  <c r="C6806" i="4"/>
  <c r="C6805" i="4"/>
  <c r="C6804" i="4"/>
  <c r="C6803" i="4"/>
  <c r="C6802" i="4"/>
  <c r="C6801" i="4"/>
  <c r="C6800" i="4"/>
  <c r="C6799" i="4"/>
  <c r="C6798" i="4"/>
  <c r="C6797" i="4"/>
  <c r="C6796" i="4"/>
  <c r="C6795" i="4"/>
  <c r="C6794" i="4"/>
  <c r="C6793" i="4"/>
  <c r="C6792" i="4"/>
  <c r="C6791" i="4"/>
  <c r="C6790" i="4"/>
  <c r="C6789" i="4"/>
  <c r="C6788" i="4"/>
  <c r="C6787" i="4"/>
  <c r="C6786" i="4"/>
  <c r="C6785" i="4"/>
  <c r="C6784" i="4"/>
  <c r="C6783" i="4"/>
  <c r="C6782" i="4"/>
  <c r="C6781" i="4"/>
  <c r="C6780" i="4"/>
  <c r="C6779" i="4"/>
  <c r="C6778" i="4"/>
  <c r="C6777" i="4"/>
  <c r="C6776" i="4"/>
  <c r="C6775" i="4"/>
  <c r="C6774" i="4"/>
  <c r="C6773" i="4"/>
  <c r="C6772" i="4"/>
  <c r="C6771" i="4"/>
  <c r="C6770" i="4"/>
  <c r="C6769" i="4"/>
  <c r="C6768" i="4"/>
  <c r="C6767" i="4"/>
  <c r="C6766" i="4"/>
  <c r="C6765" i="4"/>
  <c r="C6764" i="4"/>
  <c r="C6763" i="4"/>
  <c r="C6762" i="4"/>
  <c r="C6761" i="4"/>
  <c r="C6760" i="4"/>
  <c r="C6759" i="4"/>
  <c r="C6758" i="4"/>
  <c r="C6757" i="4"/>
  <c r="C6756" i="4"/>
  <c r="C6755" i="4"/>
  <c r="C6754" i="4"/>
  <c r="C6753" i="4"/>
  <c r="C6752" i="4"/>
  <c r="C6751" i="4"/>
  <c r="C6750" i="4"/>
  <c r="C6749" i="4"/>
  <c r="C6748" i="4"/>
  <c r="C6747" i="4"/>
  <c r="C6746" i="4"/>
  <c r="C6745" i="4"/>
  <c r="C6744" i="4"/>
  <c r="C6743" i="4"/>
  <c r="C6742" i="4"/>
  <c r="C6741" i="4"/>
  <c r="C6740" i="4"/>
  <c r="C6739" i="4"/>
  <c r="C6738" i="4"/>
  <c r="C6737" i="4"/>
  <c r="C6736" i="4"/>
  <c r="C6735" i="4"/>
  <c r="C6734" i="4"/>
  <c r="C6733" i="4"/>
  <c r="C6732" i="4"/>
  <c r="C6731" i="4"/>
  <c r="C6730" i="4"/>
  <c r="C6729" i="4"/>
  <c r="C6728" i="4"/>
  <c r="C6727" i="4"/>
  <c r="C6726" i="4"/>
  <c r="C6725" i="4"/>
  <c r="C6724" i="4"/>
  <c r="C6723" i="4"/>
  <c r="C6722" i="4"/>
  <c r="C6721" i="4"/>
  <c r="C6720" i="4"/>
  <c r="C6719" i="4"/>
  <c r="C6718" i="4"/>
  <c r="C6717" i="4"/>
  <c r="C6716" i="4"/>
  <c r="C6715" i="4"/>
  <c r="C6714" i="4"/>
  <c r="C6713" i="4"/>
  <c r="C6712" i="4"/>
  <c r="C6711" i="4"/>
  <c r="C6710" i="4"/>
  <c r="C6709" i="4"/>
  <c r="C6708" i="4"/>
  <c r="C6707" i="4"/>
  <c r="C6706" i="4"/>
  <c r="C6705" i="4"/>
  <c r="C6704" i="4"/>
  <c r="C6703" i="4"/>
  <c r="C6702" i="4"/>
  <c r="C6701" i="4"/>
  <c r="C6700" i="4"/>
  <c r="C6699" i="4"/>
  <c r="C6698" i="4"/>
  <c r="C6697" i="4"/>
  <c r="C6696" i="4"/>
  <c r="C6695" i="4"/>
  <c r="C6694" i="4"/>
  <c r="C6693" i="4"/>
  <c r="C6692" i="4"/>
  <c r="C6691" i="4"/>
  <c r="C6690" i="4"/>
  <c r="C6689" i="4"/>
  <c r="C6688" i="4"/>
  <c r="C6687" i="4"/>
  <c r="C6686" i="4"/>
  <c r="C6685" i="4"/>
  <c r="C6684" i="4"/>
  <c r="C6683" i="4"/>
  <c r="C6682" i="4"/>
  <c r="C6681" i="4"/>
  <c r="C6680" i="4"/>
  <c r="C6679" i="4"/>
  <c r="C6678" i="4"/>
  <c r="C6677" i="4"/>
  <c r="C6676" i="4"/>
  <c r="C6675" i="4"/>
  <c r="C6674" i="4"/>
  <c r="C6673" i="4"/>
  <c r="C6672" i="4"/>
  <c r="C6671" i="4"/>
  <c r="C6670" i="4"/>
  <c r="C6669" i="4"/>
  <c r="C6668" i="4"/>
  <c r="C6667" i="4"/>
  <c r="C6666" i="4"/>
  <c r="C6665" i="4"/>
  <c r="C6664" i="4"/>
  <c r="C6663" i="4"/>
  <c r="C6662" i="4"/>
  <c r="C6661" i="4"/>
  <c r="C6660" i="4"/>
  <c r="C6659" i="4"/>
  <c r="C6658" i="4"/>
  <c r="C6657" i="4"/>
  <c r="C6656" i="4"/>
  <c r="C6655" i="4"/>
  <c r="C6654" i="4"/>
  <c r="C6653" i="4"/>
  <c r="C6652" i="4"/>
  <c r="C6651" i="4"/>
  <c r="C6650" i="4"/>
  <c r="C6649" i="4"/>
  <c r="C6648" i="4"/>
  <c r="C6647" i="4"/>
  <c r="C6646" i="4"/>
  <c r="C6645" i="4"/>
  <c r="C6644" i="4"/>
  <c r="C6643" i="4"/>
  <c r="C6642" i="4"/>
  <c r="C6641" i="4"/>
  <c r="C6640" i="4"/>
  <c r="C6639" i="4"/>
  <c r="C6638" i="4"/>
  <c r="C6637" i="4"/>
  <c r="C6636" i="4"/>
  <c r="C6635" i="4"/>
  <c r="C6634" i="4"/>
  <c r="C6633" i="4"/>
  <c r="C6632" i="4"/>
  <c r="C6631" i="4"/>
  <c r="C6630" i="4"/>
  <c r="C6629" i="4"/>
  <c r="C6628" i="4"/>
  <c r="C6627" i="4"/>
  <c r="C6626" i="4"/>
  <c r="C6625" i="4"/>
  <c r="C6624" i="4"/>
  <c r="C6623" i="4"/>
  <c r="C6622" i="4"/>
  <c r="C6621" i="4"/>
  <c r="C6620" i="4"/>
  <c r="C6619" i="4"/>
  <c r="C6618" i="4"/>
  <c r="C6617" i="4"/>
  <c r="C6616" i="4"/>
  <c r="C6615" i="4"/>
  <c r="C6614" i="4"/>
  <c r="C6613" i="4"/>
  <c r="C6612" i="4"/>
  <c r="C6611" i="4"/>
  <c r="C6610" i="4"/>
  <c r="C6609" i="4"/>
  <c r="C6608" i="4"/>
  <c r="C6607" i="4"/>
  <c r="C6606" i="4"/>
  <c r="C6605" i="4"/>
  <c r="C6604" i="4"/>
  <c r="C6603" i="4"/>
  <c r="C6602" i="4"/>
  <c r="C6601" i="4"/>
  <c r="C6600" i="4"/>
  <c r="C6599" i="4"/>
  <c r="C6598" i="4"/>
  <c r="C6597" i="4"/>
  <c r="C6596" i="4"/>
  <c r="C6595" i="4"/>
  <c r="C6594" i="4"/>
  <c r="C6593" i="4"/>
  <c r="C6592" i="4"/>
  <c r="C6591" i="4"/>
  <c r="C6590" i="4"/>
  <c r="C6589" i="4"/>
  <c r="C6588" i="4"/>
  <c r="C6587" i="4"/>
  <c r="C6586" i="4"/>
  <c r="C6585" i="4"/>
  <c r="C6584" i="4"/>
  <c r="C6583" i="4"/>
  <c r="C6582" i="4"/>
  <c r="C6581" i="4"/>
  <c r="C6580" i="4"/>
  <c r="C6579" i="4"/>
  <c r="C6578" i="4"/>
  <c r="C6577" i="4"/>
  <c r="C6576" i="4"/>
  <c r="C6575" i="4"/>
  <c r="C6574" i="4"/>
  <c r="C6573" i="4"/>
  <c r="C6572" i="4"/>
  <c r="C6571" i="4"/>
  <c r="C6570" i="4"/>
  <c r="C6569" i="4"/>
  <c r="C6568" i="4"/>
  <c r="C6567" i="4"/>
  <c r="C6566" i="4"/>
  <c r="C6565" i="4"/>
  <c r="C6564" i="4"/>
  <c r="C6563" i="4"/>
  <c r="C6562" i="4"/>
  <c r="C6561" i="4"/>
  <c r="C6560" i="4"/>
  <c r="C6559" i="4"/>
  <c r="C6558" i="4"/>
  <c r="C6557" i="4"/>
  <c r="C6556" i="4"/>
  <c r="C6555" i="4"/>
  <c r="C6554" i="4"/>
  <c r="C6553" i="4"/>
  <c r="C6552" i="4"/>
  <c r="C6551" i="4"/>
  <c r="C6550" i="4"/>
  <c r="C6549" i="4"/>
  <c r="C6548" i="4"/>
  <c r="C6547" i="4"/>
  <c r="C6546" i="4"/>
  <c r="C6545" i="4"/>
  <c r="C6544" i="4"/>
  <c r="C6543" i="4"/>
  <c r="C6542" i="4"/>
  <c r="C6541" i="4"/>
  <c r="C6540" i="4"/>
  <c r="C6539" i="4"/>
  <c r="C6538" i="4"/>
  <c r="C6537" i="4"/>
  <c r="C6536" i="4"/>
  <c r="C6535" i="4"/>
  <c r="C6534" i="4"/>
  <c r="C6533" i="4"/>
  <c r="C6532" i="4"/>
  <c r="C6531" i="4"/>
  <c r="C6530" i="4"/>
  <c r="C6529" i="4"/>
  <c r="C6528" i="4"/>
  <c r="C6527" i="4"/>
  <c r="C6526" i="4"/>
  <c r="C6525" i="4"/>
  <c r="C6524" i="4"/>
  <c r="C6523" i="4"/>
  <c r="C6522" i="4"/>
  <c r="C6521" i="4"/>
  <c r="C6520" i="4"/>
  <c r="C6519" i="4"/>
  <c r="C6518" i="4"/>
  <c r="C6517" i="4"/>
  <c r="C6516" i="4"/>
  <c r="C6515" i="4"/>
  <c r="C6514" i="4"/>
  <c r="C6513" i="4"/>
  <c r="C6512" i="4"/>
  <c r="C6511" i="4"/>
  <c r="C6510" i="4"/>
  <c r="C6509" i="4"/>
  <c r="C6508" i="4"/>
  <c r="C6507" i="4"/>
  <c r="C6506" i="4"/>
  <c r="C6505" i="4"/>
  <c r="C6504" i="4"/>
  <c r="C6503" i="4"/>
  <c r="C6502" i="4"/>
  <c r="C6501" i="4"/>
  <c r="C6500" i="4"/>
  <c r="C6499" i="4"/>
  <c r="C6498" i="4"/>
  <c r="C6497" i="4"/>
  <c r="C6496" i="4"/>
  <c r="C6495" i="4"/>
  <c r="C6494" i="4"/>
  <c r="C6493" i="4"/>
  <c r="C6492" i="4"/>
  <c r="C6491" i="4"/>
  <c r="C6490" i="4"/>
  <c r="C6489" i="4"/>
  <c r="C6488" i="4"/>
  <c r="C6487" i="4"/>
  <c r="C6486" i="4"/>
  <c r="C6485" i="4"/>
  <c r="C6484" i="4"/>
  <c r="C6483" i="4"/>
  <c r="C6482" i="4"/>
  <c r="C6481" i="4"/>
  <c r="C6480" i="4"/>
  <c r="C6479" i="4"/>
  <c r="C6478" i="4"/>
  <c r="C6477" i="4"/>
  <c r="C6476" i="4"/>
  <c r="C6475" i="4"/>
  <c r="C6474" i="4"/>
  <c r="C6473" i="4"/>
  <c r="C6472" i="4"/>
  <c r="C6471" i="4"/>
  <c r="C6470" i="4"/>
  <c r="C6469" i="4"/>
  <c r="C6468" i="4"/>
  <c r="C6467" i="4"/>
  <c r="C6466" i="4"/>
  <c r="C6465" i="4"/>
  <c r="C6464" i="4"/>
  <c r="C6463" i="4"/>
  <c r="C6462" i="4"/>
  <c r="C6461" i="4"/>
  <c r="C6460" i="4"/>
  <c r="C6459" i="4"/>
  <c r="C6458" i="4"/>
  <c r="C6457" i="4"/>
  <c r="C6456" i="4"/>
  <c r="C6455" i="4"/>
  <c r="C6454" i="4"/>
  <c r="C6453" i="4"/>
  <c r="C6452" i="4"/>
  <c r="C6451" i="4"/>
  <c r="C6450" i="4"/>
  <c r="C6449" i="4"/>
  <c r="C6448" i="4"/>
  <c r="C6447" i="4"/>
  <c r="C6446" i="4"/>
  <c r="C6445" i="4"/>
  <c r="C6444" i="4"/>
  <c r="C6443" i="4"/>
  <c r="C6442" i="4"/>
  <c r="C6441" i="4"/>
  <c r="C6440" i="4"/>
  <c r="C6439" i="4"/>
  <c r="C6438" i="4"/>
  <c r="C6437" i="4"/>
  <c r="C6436" i="4"/>
  <c r="C6435" i="4"/>
  <c r="C6434" i="4"/>
  <c r="C6433" i="4"/>
  <c r="C6432" i="4"/>
  <c r="C6431" i="4"/>
  <c r="C6430" i="4"/>
  <c r="C6429" i="4"/>
  <c r="C6428" i="4"/>
  <c r="C6427" i="4"/>
  <c r="C6426" i="4"/>
  <c r="C6425" i="4"/>
  <c r="C6424" i="4"/>
  <c r="C6423" i="4"/>
  <c r="C6422" i="4"/>
  <c r="C6421" i="4"/>
  <c r="C6420" i="4"/>
  <c r="C6419" i="4"/>
  <c r="C6418" i="4"/>
  <c r="C6417" i="4"/>
  <c r="C6416" i="4"/>
  <c r="C6415" i="4"/>
  <c r="C6414" i="4"/>
  <c r="C6413" i="4"/>
  <c r="C6412" i="4"/>
  <c r="C6411" i="4"/>
  <c r="C6410" i="4"/>
  <c r="C6409" i="4"/>
  <c r="C6408" i="4"/>
  <c r="C6407" i="4"/>
  <c r="C6406" i="4"/>
  <c r="C6405" i="4"/>
  <c r="C6404" i="4"/>
  <c r="C6403" i="4"/>
  <c r="C6402" i="4"/>
  <c r="C6401" i="4"/>
  <c r="C6400" i="4"/>
  <c r="C6399" i="4"/>
  <c r="C6398" i="4"/>
  <c r="C6397" i="4"/>
  <c r="C6396" i="4"/>
  <c r="C6395" i="4"/>
  <c r="C6394" i="4"/>
  <c r="C6393" i="4"/>
  <c r="C6392" i="4"/>
  <c r="C6391" i="4"/>
  <c r="C6390" i="4"/>
  <c r="C6389" i="4"/>
  <c r="C6388" i="4"/>
  <c r="C6387" i="4"/>
  <c r="C6386" i="4"/>
  <c r="C6385" i="4"/>
  <c r="C6384" i="4"/>
  <c r="C6383" i="4"/>
  <c r="C6382" i="4"/>
  <c r="C6381" i="4"/>
  <c r="C6380" i="4"/>
  <c r="C6379" i="4"/>
  <c r="C6378" i="4"/>
  <c r="C6377" i="4"/>
  <c r="C6376" i="4"/>
  <c r="C6375" i="4"/>
  <c r="C6374" i="4"/>
  <c r="C6373" i="4"/>
  <c r="C6372" i="4"/>
  <c r="C6371" i="4"/>
  <c r="C6370" i="4"/>
  <c r="C6369" i="4"/>
  <c r="C6368" i="4"/>
  <c r="C6367" i="4"/>
  <c r="C6366" i="4"/>
  <c r="C6365" i="4"/>
  <c r="C6364" i="4"/>
  <c r="C6363" i="4"/>
  <c r="C6362" i="4"/>
  <c r="C6361" i="4"/>
  <c r="C6360" i="4"/>
  <c r="C6359" i="4"/>
  <c r="C6358" i="4"/>
  <c r="C6357" i="4"/>
  <c r="C6356" i="4"/>
  <c r="C6355" i="4"/>
  <c r="C6354" i="4"/>
  <c r="C6353" i="4"/>
  <c r="C6352" i="4"/>
  <c r="C6351" i="4"/>
  <c r="C6350" i="4"/>
  <c r="C6349" i="4"/>
  <c r="C6348" i="4"/>
  <c r="C6347" i="4"/>
  <c r="C6346" i="4"/>
  <c r="C6345" i="4"/>
  <c r="C6344" i="4"/>
  <c r="C6343" i="4"/>
  <c r="C6342" i="4"/>
  <c r="C6341" i="4"/>
  <c r="C6340" i="4"/>
  <c r="C6339" i="4"/>
  <c r="C6338" i="4"/>
  <c r="C6337" i="4"/>
  <c r="C6336" i="4"/>
  <c r="C6335" i="4"/>
  <c r="C6334" i="4"/>
  <c r="C6333" i="4"/>
  <c r="C6332" i="4"/>
  <c r="C6331" i="4"/>
  <c r="C6330" i="4"/>
  <c r="C6329" i="4"/>
  <c r="C6328" i="4"/>
  <c r="C6327" i="4"/>
  <c r="C6326" i="4"/>
  <c r="C6325" i="4"/>
  <c r="C6324" i="4"/>
  <c r="C6323" i="4"/>
  <c r="C6322" i="4"/>
  <c r="C6321" i="4"/>
  <c r="C6320" i="4"/>
  <c r="C6319" i="4"/>
  <c r="C6318" i="4"/>
  <c r="C6317" i="4"/>
  <c r="C6316" i="4"/>
  <c r="C6315" i="4"/>
  <c r="C6314" i="4"/>
  <c r="C6313" i="4"/>
  <c r="C6312" i="4"/>
  <c r="C6311" i="4"/>
  <c r="C6310" i="4"/>
  <c r="C6309" i="4"/>
  <c r="C6308" i="4"/>
  <c r="C6307" i="4"/>
  <c r="C6306" i="4"/>
  <c r="C6305" i="4"/>
  <c r="C6304" i="4"/>
  <c r="C6303" i="4"/>
  <c r="C6302" i="4"/>
  <c r="C6301" i="4"/>
  <c r="C6300" i="4"/>
  <c r="C6299" i="4"/>
  <c r="C6298" i="4"/>
  <c r="C6297" i="4"/>
  <c r="C6296" i="4"/>
  <c r="C6295" i="4"/>
  <c r="C6294" i="4"/>
  <c r="C6293" i="4"/>
  <c r="C6292" i="4"/>
  <c r="C6291" i="4"/>
  <c r="C6290" i="4"/>
  <c r="C6289" i="4"/>
  <c r="C6288" i="4"/>
  <c r="C6287" i="4"/>
  <c r="C6286" i="4"/>
  <c r="C6285" i="4"/>
  <c r="C6284" i="4"/>
  <c r="C6283" i="4"/>
  <c r="C6282" i="4"/>
  <c r="C6281" i="4"/>
  <c r="C6280" i="4"/>
  <c r="C6279" i="4"/>
  <c r="C6278" i="4"/>
  <c r="C6277" i="4"/>
  <c r="C6276" i="4"/>
  <c r="C6275" i="4"/>
  <c r="C6274" i="4"/>
  <c r="C6273" i="4"/>
  <c r="C6272" i="4"/>
  <c r="C6271" i="4"/>
  <c r="C6270" i="4"/>
  <c r="C6269" i="4"/>
  <c r="C6268" i="4"/>
  <c r="C6267" i="4"/>
  <c r="C6266" i="4"/>
  <c r="C6265" i="4"/>
  <c r="C6264" i="4"/>
  <c r="C6263" i="4"/>
  <c r="C6262" i="4"/>
  <c r="C6261" i="4"/>
  <c r="C6260" i="4"/>
  <c r="C6259" i="4"/>
  <c r="C6258" i="4"/>
  <c r="C6257" i="4"/>
  <c r="C6256" i="4"/>
  <c r="C6255" i="4"/>
  <c r="C6254" i="4"/>
  <c r="C6253" i="4"/>
  <c r="C6252" i="4"/>
  <c r="C6251" i="4"/>
  <c r="C6250" i="4"/>
  <c r="C6249" i="4"/>
  <c r="C6248" i="4"/>
  <c r="C6247" i="4"/>
  <c r="C6246" i="4"/>
  <c r="C6245" i="4"/>
  <c r="C6244" i="4"/>
  <c r="C6243" i="4"/>
  <c r="C6242" i="4"/>
  <c r="C6241" i="4"/>
  <c r="C6240" i="4"/>
  <c r="C6239" i="4"/>
  <c r="C6238" i="4"/>
  <c r="C6237" i="4"/>
  <c r="C6236" i="4"/>
  <c r="C6235" i="4"/>
  <c r="C6234" i="4"/>
  <c r="C6233" i="4"/>
  <c r="C6232" i="4"/>
  <c r="C6231" i="4"/>
  <c r="C6230" i="4"/>
  <c r="C6229" i="4"/>
  <c r="C6228" i="4"/>
  <c r="C6227" i="4"/>
  <c r="C6226" i="4"/>
  <c r="C6225" i="4"/>
  <c r="C6224" i="4"/>
  <c r="C6223" i="4"/>
  <c r="C6222" i="4"/>
  <c r="C6221" i="4"/>
  <c r="C6220" i="4"/>
  <c r="C6219" i="4"/>
  <c r="C6218" i="4"/>
  <c r="C6217" i="4"/>
  <c r="C6216" i="4"/>
  <c r="C6215" i="4"/>
  <c r="C6214" i="4"/>
  <c r="C6213" i="4"/>
  <c r="C6212" i="4"/>
  <c r="C6211" i="4"/>
  <c r="C6210" i="4"/>
  <c r="C6209" i="4"/>
  <c r="C6208" i="4"/>
  <c r="C6207" i="4"/>
  <c r="C6206" i="4"/>
  <c r="C6205" i="4"/>
  <c r="C6204" i="4"/>
  <c r="C6203" i="4"/>
  <c r="C6202" i="4"/>
  <c r="C6201" i="4"/>
  <c r="C6200" i="4"/>
  <c r="C6199" i="4"/>
  <c r="C6198" i="4"/>
  <c r="C6197" i="4"/>
  <c r="C6196" i="4"/>
  <c r="C6195" i="4"/>
  <c r="C6194" i="4"/>
  <c r="C6193" i="4"/>
  <c r="C6192" i="4"/>
  <c r="C6191" i="4"/>
  <c r="C6190" i="4"/>
  <c r="C6189" i="4"/>
  <c r="C6188" i="4"/>
  <c r="C6187" i="4"/>
  <c r="C6186" i="4"/>
  <c r="C6185" i="4"/>
  <c r="C6184" i="4"/>
  <c r="C6183" i="4"/>
  <c r="C6182" i="4"/>
  <c r="C6181" i="4"/>
  <c r="C6180" i="4"/>
  <c r="C6179" i="4"/>
  <c r="C6178" i="4"/>
  <c r="C6177" i="4"/>
  <c r="C6176" i="4"/>
  <c r="C6175" i="4"/>
  <c r="C6174" i="4"/>
  <c r="C6173" i="4"/>
  <c r="C6172" i="4"/>
  <c r="C6171" i="4"/>
  <c r="C6170" i="4"/>
  <c r="C6169" i="4"/>
  <c r="C6168" i="4"/>
  <c r="C6167" i="4"/>
  <c r="C6166" i="4"/>
  <c r="C6165" i="4"/>
  <c r="C6164" i="4"/>
  <c r="C6163" i="4"/>
  <c r="C6162" i="4"/>
  <c r="C6161" i="4"/>
  <c r="C6160" i="4"/>
  <c r="C6159" i="4"/>
  <c r="C6158" i="4"/>
  <c r="C6157" i="4"/>
  <c r="C6156" i="4"/>
  <c r="C6155" i="4"/>
  <c r="C6154" i="4"/>
  <c r="C6153" i="4"/>
  <c r="C6152" i="4"/>
  <c r="C6151" i="4"/>
  <c r="C6150" i="4"/>
  <c r="C6149" i="4"/>
  <c r="C6148" i="4"/>
  <c r="C6147" i="4"/>
  <c r="C6146" i="4"/>
  <c r="C6145" i="4"/>
  <c r="C6144" i="4"/>
  <c r="C6143" i="4"/>
  <c r="C6142" i="4"/>
  <c r="C6141" i="4"/>
  <c r="C6140" i="4"/>
  <c r="C6139" i="4"/>
  <c r="C6138" i="4"/>
  <c r="C6137" i="4"/>
  <c r="C6136" i="4"/>
  <c r="C6135" i="4"/>
  <c r="C6134" i="4"/>
  <c r="C6133" i="4"/>
  <c r="C6132" i="4"/>
  <c r="C6131" i="4"/>
  <c r="C6130" i="4"/>
  <c r="C6129" i="4"/>
  <c r="C6128" i="4"/>
  <c r="C6127" i="4"/>
  <c r="C6126" i="4"/>
  <c r="C6125" i="4"/>
  <c r="C6124" i="4"/>
  <c r="C6123" i="4"/>
  <c r="C6122" i="4"/>
  <c r="C6121" i="4"/>
  <c r="C6120" i="4"/>
  <c r="C6119" i="4"/>
  <c r="C6118" i="4"/>
  <c r="C6117" i="4"/>
  <c r="C6116" i="4"/>
  <c r="C6115" i="4"/>
  <c r="C6114" i="4"/>
  <c r="C6113" i="4"/>
  <c r="C6112" i="4"/>
  <c r="C6111" i="4"/>
  <c r="C6110" i="4"/>
  <c r="C6109" i="4"/>
  <c r="C6108" i="4"/>
  <c r="C6107" i="4"/>
  <c r="C6106" i="4"/>
  <c r="C6105" i="4"/>
  <c r="C6104" i="4"/>
  <c r="C6103" i="4"/>
  <c r="C6102" i="4"/>
  <c r="C6101" i="4"/>
  <c r="C6100" i="4"/>
  <c r="C6099" i="4"/>
  <c r="C6098" i="4"/>
  <c r="C6097" i="4"/>
  <c r="C6096" i="4"/>
  <c r="C6095" i="4"/>
  <c r="C6094" i="4"/>
  <c r="C6093" i="4"/>
  <c r="C6092" i="4"/>
  <c r="C6091" i="4"/>
  <c r="C6090" i="4"/>
  <c r="C6089" i="4"/>
  <c r="C6088" i="4"/>
  <c r="C6087" i="4"/>
  <c r="C6086" i="4"/>
  <c r="C6085" i="4"/>
  <c r="C6084" i="4"/>
  <c r="C6083" i="4"/>
  <c r="C6082" i="4"/>
  <c r="C6081" i="4"/>
  <c r="C6080" i="4"/>
  <c r="C6079" i="4"/>
  <c r="C6078" i="4"/>
  <c r="C6077" i="4"/>
  <c r="C6076" i="4"/>
  <c r="C6075" i="4"/>
  <c r="C6074" i="4"/>
  <c r="C6073" i="4"/>
  <c r="C6072" i="4"/>
  <c r="C6071" i="4"/>
  <c r="C6070" i="4"/>
  <c r="C6069" i="4"/>
  <c r="C6068" i="4"/>
  <c r="C6067" i="4"/>
  <c r="C6066" i="4"/>
  <c r="C6065" i="4"/>
  <c r="C6064" i="4"/>
  <c r="C6063" i="4"/>
  <c r="C6062" i="4"/>
  <c r="C6061" i="4"/>
  <c r="C6060" i="4"/>
  <c r="C6059" i="4"/>
  <c r="C6058" i="4"/>
  <c r="C6057" i="4"/>
  <c r="C6056" i="4"/>
  <c r="C6055" i="4"/>
  <c r="C6054" i="4"/>
  <c r="C6053" i="4"/>
  <c r="C6052" i="4"/>
  <c r="C6051" i="4"/>
  <c r="C6050" i="4"/>
  <c r="C6049" i="4"/>
  <c r="C6048" i="4"/>
  <c r="C6047" i="4"/>
  <c r="C6046" i="4"/>
  <c r="C6045" i="4"/>
  <c r="C6044" i="4"/>
  <c r="C6043" i="4"/>
  <c r="C6042" i="4"/>
  <c r="C6041" i="4"/>
  <c r="C6040" i="4"/>
  <c r="C6039" i="4"/>
  <c r="C6038" i="4"/>
  <c r="C6037" i="4"/>
  <c r="C6036" i="4"/>
  <c r="C6035" i="4"/>
  <c r="C6034" i="4"/>
  <c r="C6033" i="4"/>
  <c r="C6032" i="4"/>
  <c r="C6031" i="4"/>
  <c r="C6030" i="4"/>
  <c r="C6029" i="4"/>
  <c r="C6028" i="4"/>
  <c r="C6027" i="4"/>
  <c r="C6026" i="4"/>
  <c r="C6025" i="4"/>
  <c r="C6024" i="4"/>
  <c r="C6023" i="4"/>
  <c r="C6022" i="4"/>
  <c r="C6021" i="4"/>
  <c r="C6020" i="4"/>
  <c r="C6019" i="4"/>
  <c r="C6018" i="4"/>
  <c r="C6017" i="4"/>
  <c r="C6016" i="4"/>
  <c r="C6015" i="4"/>
  <c r="C6014" i="4"/>
  <c r="C6013" i="4"/>
  <c r="C6012" i="4"/>
  <c r="C6011" i="4"/>
  <c r="C6010" i="4"/>
  <c r="C6009" i="4"/>
  <c r="C6008" i="4"/>
  <c r="C6007" i="4"/>
  <c r="C6006" i="4"/>
  <c r="C6005" i="4"/>
  <c r="C6004" i="4"/>
  <c r="C6003" i="4"/>
  <c r="C6002" i="4"/>
  <c r="C6001" i="4"/>
  <c r="C6000" i="4"/>
  <c r="C5999" i="4"/>
  <c r="C5998" i="4"/>
  <c r="C5997" i="4"/>
  <c r="C5996" i="4"/>
  <c r="C5995" i="4"/>
  <c r="C5994" i="4"/>
  <c r="C5993" i="4"/>
  <c r="C5992" i="4"/>
  <c r="C5991" i="4"/>
  <c r="C5990" i="4"/>
  <c r="C5989" i="4"/>
  <c r="C5988" i="4"/>
  <c r="C5987" i="4"/>
  <c r="C5986" i="4"/>
  <c r="C5985" i="4"/>
  <c r="C5984" i="4"/>
  <c r="C5983" i="4"/>
  <c r="C5982" i="4"/>
  <c r="C5981" i="4"/>
  <c r="C5980" i="4"/>
  <c r="C5979" i="4"/>
  <c r="C5978" i="4"/>
  <c r="C5977" i="4"/>
  <c r="C5976" i="4"/>
  <c r="C5975" i="4"/>
  <c r="C5974" i="4"/>
  <c r="C5973" i="4"/>
  <c r="C5972" i="4"/>
  <c r="C5971" i="4"/>
  <c r="C5970" i="4"/>
  <c r="C5969" i="4"/>
  <c r="C5968" i="4"/>
  <c r="C5967" i="4"/>
  <c r="C5966" i="4"/>
  <c r="C5965" i="4"/>
  <c r="C5964" i="4"/>
  <c r="C5963" i="4"/>
  <c r="C5962" i="4"/>
  <c r="C5961" i="4"/>
  <c r="C5960" i="4"/>
  <c r="C5959" i="4"/>
  <c r="C5958" i="4"/>
  <c r="C5957" i="4"/>
  <c r="C5956" i="4"/>
  <c r="C5955" i="4"/>
  <c r="C5954" i="4"/>
  <c r="C5953" i="4"/>
  <c r="C5952" i="4"/>
  <c r="C5951" i="4"/>
  <c r="C5950" i="4"/>
  <c r="C5949" i="4"/>
  <c r="C5948" i="4"/>
  <c r="C5947" i="4"/>
  <c r="C5946" i="4"/>
  <c r="C5945" i="4"/>
  <c r="C5944" i="4"/>
  <c r="C5943" i="4"/>
  <c r="C5942" i="4"/>
  <c r="C5941" i="4"/>
  <c r="C5940" i="4"/>
  <c r="C5939" i="4"/>
  <c r="C5938" i="4"/>
  <c r="C5937" i="4"/>
  <c r="C5936" i="4"/>
  <c r="C5935" i="4"/>
  <c r="C5934" i="4"/>
  <c r="C5933" i="4"/>
  <c r="C5932" i="4"/>
  <c r="C5931" i="4"/>
  <c r="C5930" i="4"/>
  <c r="C5929" i="4"/>
  <c r="C5928" i="4"/>
  <c r="C5927" i="4"/>
  <c r="C5926" i="4"/>
  <c r="C5925" i="4"/>
  <c r="C5924" i="4"/>
  <c r="C5923" i="4"/>
  <c r="C5922" i="4"/>
  <c r="C5921" i="4"/>
  <c r="C5920" i="4"/>
  <c r="C5919" i="4"/>
  <c r="C5918" i="4"/>
  <c r="C5917" i="4"/>
  <c r="C5916" i="4"/>
  <c r="C5915" i="4"/>
  <c r="C5914" i="4"/>
  <c r="C5913" i="4"/>
  <c r="C5912" i="4"/>
  <c r="C5911" i="4"/>
  <c r="C5910" i="4"/>
  <c r="C5909" i="4"/>
  <c r="C5908" i="4"/>
  <c r="C5907" i="4"/>
  <c r="C5906" i="4"/>
  <c r="C5905" i="4"/>
  <c r="C5904" i="4"/>
  <c r="C5903" i="4"/>
  <c r="C5902" i="4"/>
  <c r="C5901" i="4"/>
  <c r="C5900" i="4"/>
  <c r="C5899" i="4"/>
  <c r="C5898" i="4"/>
  <c r="C5897" i="4"/>
  <c r="C5896" i="4"/>
  <c r="C5895" i="4"/>
  <c r="C5894" i="4"/>
  <c r="C5893" i="4"/>
  <c r="C5892" i="4"/>
  <c r="C5891" i="4"/>
  <c r="C5890" i="4"/>
  <c r="C5889" i="4"/>
  <c r="C5888" i="4"/>
  <c r="C5887" i="4"/>
  <c r="C5886" i="4"/>
  <c r="C5885" i="4"/>
  <c r="C5884" i="4"/>
  <c r="C5883" i="4"/>
  <c r="C5882" i="4"/>
  <c r="C5881" i="4"/>
  <c r="C5880" i="4"/>
  <c r="C5879" i="4"/>
  <c r="C5878" i="4"/>
  <c r="C5877" i="4"/>
  <c r="C5876" i="4"/>
  <c r="C5875" i="4"/>
  <c r="C5874" i="4"/>
  <c r="C5873" i="4"/>
  <c r="C5872" i="4"/>
  <c r="C5871" i="4"/>
  <c r="C5870" i="4"/>
  <c r="C5869" i="4"/>
  <c r="C5868" i="4"/>
  <c r="C5867" i="4"/>
  <c r="C5866" i="4"/>
  <c r="C5865" i="4"/>
  <c r="C5864" i="4"/>
  <c r="C5863" i="4"/>
  <c r="C5862" i="4"/>
  <c r="C5861" i="4"/>
  <c r="C5860" i="4"/>
  <c r="C5859" i="4"/>
  <c r="C5858" i="4"/>
  <c r="C5857" i="4"/>
  <c r="C5856" i="4"/>
  <c r="C5855" i="4"/>
  <c r="C5854" i="4"/>
  <c r="C5853" i="4"/>
  <c r="C5852" i="4"/>
  <c r="C5851" i="4"/>
  <c r="C5850" i="4"/>
  <c r="C5849" i="4"/>
  <c r="C5848" i="4"/>
  <c r="C5847" i="4"/>
  <c r="C5846" i="4"/>
  <c r="C5845" i="4"/>
  <c r="C5844" i="4"/>
  <c r="C5843" i="4"/>
  <c r="C5842" i="4"/>
  <c r="C5841" i="4"/>
  <c r="C5840" i="4"/>
  <c r="C5839" i="4"/>
  <c r="C5838" i="4"/>
  <c r="C5837" i="4"/>
  <c r="C5836" i="4"/>
  <c r="C5835" i="4"/>
  <c r="C5834" i="4"/>
  <c r="C5833" i="4"/>
  <c r="C5832" i="4"/>
  <c r="C5831" i="4"/>
  <c r="C5830" i="4"/>
  <c r="C5829" i="4"/>
  <c r="C5828" i="4"/>
  <c r="C5827" i="4"/>
  <c r="C5826" i="4"/>
  <c r="C5825" i="4"/>
  <c r="C5824" i="4"/>
  <c r="C5823" i="4"/>
  <c r="C5822" i="4"/>
  <c r="C5821" i="4"/>
  <c r="C5820" i="4"/>
  <c r="C5819" i="4"/>
  <c r="C5818" i="4"/>
  <c r="C5817" i="4"/>
  <c r="C5816" i="4"/>
  <c r="C5815" i="4"/>
  <c r="C5814" i="4"/>
  <c r="C5813" i="4"/>
  <c r="C5812" i="4"/>
  <c r="C5811" i="4"/>
  <c r="C5810" i="4"/>
  <c r="C5809" i="4"/>
  <c r="C5808" i="4"/>
  <c r="C5807" i="4"/>
  <c r="C5806" i="4"/>
  <c r="C5805" i="4"/>
  <c r="C5804" i="4"/>
  <c r="C5803" i="4"/>
  <c r="C5802" i="4"/>
  <c r="C5801" i="4"/>
  <c r="C5800" i="4"/>
  <c r="C5799" i="4"/>
  <c r="C5798" i="4"/>
  <c r="C5797" i="4"/>
  <c r="C5796" i="4"/>
  <c r="C5795" i="4"/>
  <c r="C5794" i="4"/>
  <c r="C5793" i="4"/>
  <c r="C5792" i="4"/>
  <c r="C5791" i="4"/>
  <c r="C5790" i="4"/>
  <c r="C5789" i="4"/>
  <c r="C5788" i="4"/>
  <c r="C5787" i="4"/>
  <c r="C5786" i="4"/>
  <c r="C5785" i="4"/>
  <c r="C5784" i="4"/>
  <c r="C5783" i="4"/>
  <c r="C5782" i="4"/>
  <c r="C5781" i="4"/>
  <c r="C5780" i="4"/>
  <c r="C5779" i="4"/>
  <c r="C5778" i="4"/>
  <c r="C5777" i="4"/>
  <c r="C5776" i="4"/>
  <c r="C5775" i="4"/>
  <c r="C5774" i="4"/>
  <c r="C5773" i="4"/>
  <c r="C5772" i="4"/>
  <c r="C5771" i="4"/>
  <c r="C5770" i="4"/>
  <c r="C5769" i="4"/>
  <c r="C5768" i="4"/>
  <c r="C5767" i="4"/>
  <c r="C5766" i="4"/>
  <c r="C5765" i="4"/>
  <c r="C5764" i="4"/>
  <c r="C5763" i="4"/>
  <c r="C5762" i="4"/>
  <c r="C5761" i="4"/>
  <c r="C5760" i="4"/>
  <c r="C5759" i="4"/>
  <c r="C5758" i="4"/>
  <c r="C5757" i="4"/>
  <c r="C5756" i="4"/>
  <c r="C5755" i="4"/>
  <c r="C5754" i="4"/>
  <c r="C5753" i="4"/>
  <c r="C5752" i="4"/>
  <c r="C5751" i="4"/>
  <c r="C5750" i="4"/>
  <c r="C5749" i="4"/>
  <c r="C5748" i="4"/>
  <c r="C5747" i="4"/>
  <c r="C5746" i="4"/>
  <c r="C5745" i="4"/>
  <c r="C5744" i="4"/>
  <c r="C5743" i="4"/>
  <c r="C5742" i="4"/>
  <c r="C5741" i="4"/>
  <c r="C5740" i="4"/>
  <c r="C5739" i="4"/>
  <c r="C5738" i="4"/>
  <c r="C5737" i="4"/>
  <c r="C5736" i="4"/>
  <c r="C5735" i="4"/>
  <c r="C5734" i="4"/>
  <c r="C5733" i="4"/>
  <c r="C5732" i="4"/>
  <c r="C5731" i="4"/>
  <c r="C5730" i="4"/>
  <c r="C5729" i="4"/>
  <c r="C5728" i="4"/>
  <c r="C5727" i="4"/>
  <c r="C5726" i="4"/>
  <c r="C5725" i="4"/>
  <c r="C5724" i="4"/>
  <c r="C5723" i="4"/>
  <c r="C5722" i="4"/>
  <c r="C5721" i="4"/>
  <c r="C5720" i="4"/>
  <c r="C5719" i="4"/>
  <c r="C5718" i="4"/>
  <c r="C5717" i="4"/>
  <c r="C5716" i="4"/>
  <c r="C5715" i="4"/>
  <c r="C5714" i="4"/>
  <c r="C5713" i="4"/>
  <c r="C5712" i="4"/>
  <c r="C5711" i="4"/>
  <c r="C5710" i="4"/>
  <c r="C5709" i="4"/>
  <c r="C5708" i="4"/>
  <c r="C5707" i="4"/>
  <c r="C5706" i="4"/>
  <c r="C5705" i="4"/>
  <c r="C5704" i="4"/>
  <c r="C5703" i="4"/>
  <c r="C5702" i="4"/>
  <c r="C5701" i="4"/>
  <c r="C5700" i="4"/>
  <c r="C5699" i="4"/>
  <c r="C5698" i="4"/>
  <c r="C5697" i="4"/>
  <c r="C5696" i="4"/>
  <c r="C5695" i="4"/>
  <c r="C5694" i="4"/>
  <c r="C5693" i="4"/>
  <c r="C5692" i="4"/>
  <c r="C5691" i="4"/>
  <c r="C5690" i="4"/>
  <c r="C5689" i="4"/>
  <c r="C5688" i="4"/>
  <c r="C5687" i="4"/>
  <c r="C5686" i="4"/>
  <c r="C5685" i="4"/>
  <c r="C5684" i="4"/>
  <c r="C5683" i="4"/>
  <c r="C5682" i="4"/>
  <c r="C5681" i="4"/>
  <c r="C5680" i="4"/>
  <c r="C5679" i="4"/>
  <c r="C5678" i="4"/>
  <c r="C5677" i="4"/>
  <c r="C5676" i="4"/>
  <c r="C5675" i="4"/>
  <c r="C5674" i="4"/>
  <c r="C5673" i="4"/>
  <c r="C5672" i="4"/>
  <c r="C5671" i="4"/>
  <c r="C5670" i="4"/>
  <c r="C5669" i="4"/>
  <c r="C5668" i="4"/>
  <c r="C5667" i="4"/>
  <c r="C5666" i="4"/>
  <c r="C5665" i="4"/>
  <c r="C5664" i="4"/>
  <c r="C5663" i="4"/>
  <c r="C5662" i="4"/>
  <c r="C5661" i="4"/>
  <c r="C5660" i="4"/>
  <c r="C5659" i="4"/>
  <c r="C5658" i="4"/>
  <c r="C5657" i="4"/>
  <c r="C5656" i="4"/>
  <c r="C5655" i="4"/>
  <c r="C5654" i="4"/>
  <c r="C5653" i="4"/>
  <c r="C5652" i="4"/>
  <c r="C5651" i="4"/>
  <c r="C5650" i="4"/>
  <c r="C5649" i="4"/>
  <c r="C5648" i="4"/>
  <c r="C5647" i="4"/>
  <c r="C5646" i="4"/>
  <c r="C5645" i="4"/>
  <c r="C5644" i="4"/>
  <c r="C5643" i="4"/>
  <c r="C5642" i="4"/>
  <c r="C5641" i="4"/>
  <c r="C5640" i="4"/>
  <c r="C5639" i="4"/>
  <c r="C5638" i="4"/>
  <c r="C5637" i="4"/>
  <c r="C5636" i="4"/>
  <c r="C5635" i="4"/>
  <c r="C5634" i="4"/>
  <c r="C5633" i="4"/>
  <c r="C5632" i="4"/>
  <c r="C5631" i="4"/>
  <c r="C5630" i="4"/>
  <c r="C5629" i="4"/>
  <c r="C5628" i="4"/>
  <c r="C5627" i="4"/>
  <c r="C5626" i="4"/>
  <c r="C5625" i="4"/>
  <c r="C5624" i="4"/>
  <c r="C5623" i="4"/>
  <c r="C5622" i="4"/>
  <c r="C5621" i="4"/>
  <c r="C5620" i="4"/>
  <c r="C5619" i="4"/>
  <c r="C5618" i="4"/>
  <c r="C5617" i="4"/>
  <c r="C5616" i="4"/>
  <c r="C5615" i="4"/>
  <c r="C5614" i="4"/>
  <c r="C5613" i="4"/>
  <c r="C5612" i="4"/>
  <c r="C5611" i="4"/>
  <c r="C5610" i="4"/>
  <c r="C5609" i="4"/>
  <c r="C5608" i="4"/>
  <c r="C5607" i="4"/>
  <c r="C5606" i="4"/>
  <c r="C5605" i="4"/>
  <c r="C5604" i="4"/>
  <c r="C5603" i="4"/>
  <c r="C5602" i="4"/>
  <c r="C5601" i="4"/>
  <c r="C5600" i="4"/>
  <c r="C5599" i="4"/>
  <c r="C5598" i="4"/>
  <c r="C5597" i="4"/>
  <c r="C5596" i="4"/>
  <c r="C5595" i="4"/>
  <c r="C5594" i="4"/>
  <c r="C5593" i="4"/>
  <c r="C5592" i="4"/>
  <c r="C5591" i="4"/>
  <c r="C5590" i="4"/>
  <c r="C5589" i="4"/>
  <c r="C5588" i="4"/>
  <c r="C5587" i="4"/>
  <c r="C5586" i="4"/>
  <c r="C5585" i="4"/>
  <c r="C5584" i="4"/>
  <c r="C5583" i="4"/>
  <c r="C5582" i="4"/>
  <c r="C5581" i="4"/>
  <c r="C5580" i="4"/>
  <c r="C5579" i="4"/>
  <c r="C5578" i="4"/>
  <c r="C5577" i="4"/>
  <c r="C5576" i="4"/>
  <c r="C5575" i="4"/>
  <c r="C5574" i="4"/>
  <c r="C5573" i="4"/>
  <c r="C5572" i="4"/>
  <c r="C5571" i="4"/>
  <c r="C5570" i="4"/>
  <c r="C5569" i="4"/>
  <c r="C5568" i="4"/>
  <c r="C5567" i="4"/>
  <c r="C5566" i="4"/>
  <c r="C5565" i="4"/>
  <c r="C5564" i="4"/>
  <c r="C5563" i="4"/>
  <c r="C5562" i="4"/>
  <c r="C5561" i="4"/>
  <c r="C5560" i="4"/>
  <c r="C5559" i="4"/>
  <c r="C5558" i="4"/>
  <c r="C5557" i="4"/>
  <c r="C5556" i="4"/>
  <c r="C5555" i="4"/>
  <c r="C5554" i="4"/>
  <c r="C5553" i="4"/>
  <c r="C5552" i="4"/>
  <c r="C5551" i="4"/>
  <c r="C5550" i="4"/>
  <c r="C5549" i="4"/>
  <c r="C5548" i="4"/>
  <c r="C5547" i="4"/>
  <c r="C5546" i="4"/>
  <c r="C5545" i="4"/>
  <c r="C5544" i="4"/>
  <c r="C5543" i="4"/>
  <c r="C5542" i="4"/>
  <c r="C5541" i="4"/>
  <c r="C5540" i="4"/>
  <c r="C5539" i="4"/>
  <c r="C5538" i="4"/>
  <c r="C5537" i="4"/>
  <c r="C5536" i="4"/>
  <c r="C5535" i="4"/>
  <c r="C5534" i="4"/>
  <c r="C5533" i="4"/>
  <c r="C5532" i="4"/>
  <c r="C5531" i="4"/>
  <c r="C5530" i="4"/>
  <c r="C5529" i="4"/>
  <c r="C5528" i="4"/>
  <c r="C5527" i="4"/>
  <c r="C5526" i="4"/>
  <c r="C5525" i="4"/>
  <c r="C5524" i="4"/>
  <c r="C5523" i="4"/>
  <c r="C5522" i="4"/>
  <c r="C5521" i="4"/>
  <c r="C5520" i="4"/>
  <c r="C5519" i="4"/>
  <c r="C5518" i="4"/>
  <c r="C5517" i="4"/>
  <c r="C5516" i="4"/>
  <c r="C5515" i="4"/>
  <c r="C5514" i="4"/>
  <c r="C5513" i="4"/>
  <c r="C5512" i="4"/>
  <c r="C5511" i="4"/>
  <c r="C5510" i="4"/>
  <c r="C5509" i="4"/>
  <c r="C5508" i="4"/>
  <c r="C5507" i="4"/>
  <c r="C5506" i="4"/>
  <c r="C5505" i="4"/>
  <c r="C5504" i="4"/>
  <c r="C5503" i="4"/>
  <c r="C5502" i="4"/>
  <c r="C5501" i="4"/>
  <c r="C5500" i="4"/>
  <c r="C5499" i="4"/>
  <c r="C5498" i="4"/>
  <c r="C5497" i="4"/>
  <c r="C5496" i="4"/>
  <c r="C5495" i="4"/>
  <c r="C5494" i="4"/>
  <c r="C5493" i="4"/>
  <c r="C5492" i="4"/>
  <c r="C5491" i="4"/>
  <c r="C5490" i="4"/>
  <c r="C5489" i="4"/>
  <c r="C5488" i="4"/>
  <c r="C5487" i="4"/>
  <c r="C5486" i="4"/>
  <c r="C5485" i="4"/>
  <c r="C5484" i="4"/>
  <c r="C5483" i="4"/>
  <c r="C5482" i="4"/>
  <c r="C5481" i="4"/>
  <c r="C5480" i="4"/>
  <c r="C5479" i="4"/>
  <c r="C5478" i="4"/>
  <c r="C5477" i="4"/>
  <c r="C5476" i="4"/>
  <c r="C5475" i="4"/>
  <c r="C5474" i="4"/>
  <c r="C5473" i="4"/>
  <c r="C5472" i="4"/>
  <c r="C5471" i="4"/>
  <c r="C5470" i="4"/>
  <c r="C5469" i="4"/>
  <c r="C5468" i="4"/>
  <c r="C5467" i="4"/>
  <c r="C5466" i="4"/>
  <c r="C5465" i="4"/>
  <c r="C5464" i="4"/>
  <c r="C5463" i="4"/>
  <c r="C5462" i="4"/>
  <c r="C5461" i="4"/>
  <c r="C5460" i="4"/>
  <c r="C5459" i="4"/>
  <c r="C5458" i="4"/>
  <c r="C5457" i="4"/>
  <c r="C5456" i="4"/>
  <c r="C5455" i="4"/>
  <c r="C5454" i="4"/>
  <c r="C5453" i="4"/>
  <c r="C5452" i="4"/>
  <c r="C5451" i="4"/>
  <c r="C5450" i="4"/>
  <c r="C5449" i="4"/>
  <c r="C5448" i="4"/>
  <c r="C5447" i="4"/>
  <c r="C5446" i="4"/>
  <c r="C5445" i="4"/>
  <c r="C5444" i="4"/>
  <c r="C5443" i="4"/>
  <c r="C5442" i="4"/>
  <c r="C5441" i="4"/>
  <c r="C5440" i="4"/>
  <c r="C5439" i="4"/>
  <c r="C5438" i="4"/>
  <c r="C5437" i="4"/>
  <c r="C5436" i="4"/>
  <c r="C5435" i="4"/>
  <c r="C5434" i="4"/>
  <c r="C5433" i="4"/>
  <c r="C5432" i="4"/>
  <c r="C5431" i="4"/>
  <c r="C5430" i="4"/>
  <c r="C5429" i="4"/>
  <c r="C5428" i="4"/>
  <c r="C5427" i="4"/>
  <c r="C5426" i="4"/>
  <c r="C5425" i="4"/>
  <c r="C5424" i="4"/>
  <c r="C5423" i="4"/>
  <c r="C5422" i="4"/>
  <c r="C5421" i="4"/>
  <c r="C5420" i="4"/>
  <c r="C5419" i="4"/>
  <c r="C5418" i="4"/>
  <c r="C5417" i="4"/>
  <c r="C5416" i="4"/>
  <c r="C5415" i="4"/>
  <c r="C5414" i="4"/>
  <c r="C5413" i="4"/>
  <c r="C5412" i="4"/>
  <c r="C5411" i="4"/>
  <c r="C5410" i="4"/>
  <c r="C5409" i="4"/>
  <c r="C5408" i="4"/>
  <c r="C5407" i="4"/>
  <c r="C5406" i="4"/>
  <c r="C5405" i="4"/>
  <c r="C5404" i="4"/>
  <c r="C5403" i="4"/>
  <c r="C5402" i="4"/>
  <c r="C5401" i="4"/>
  <c r="C5400" i="4"/>
  <c r="C5399" i="4"/>
  <c r="C5398" i="4"/>
  <c r="C5397" i="4"/>
  <c r="C5396" i="4"/>
  <c r="C5395" i="4"/>
  <c r="C5394" i="4"/>
  <c r="C5393" i="4"/>
  <c r="C5392" i="4"/>
  <c r="C5391" i="4"/>
  <c r="C5390" i="4"/>
  <c r="C5389" i="4"/>
  <c r="C5388" i="4"/>
  <c r="C5387" i="4"/>
  <c r="C5386" i="4"/>
  <c r="C5385" i="4"/>
  <c r="C5384" i="4"/>
  <c r="C5383" i="4"/>
  <c r="C5382" i="4"/>
  <c r="C5381" i="4"/>
  <c r="C5380" i="4"/>
  <c r="C5379" i="4"/>
  <c r="C5378" i="4"/>
  <c r="C5377" i="4"/>
  <c r="C5376" i="4"/>
  <c r="C5375" i="4"/>
  <c r="C5374" i="4"/>
  <c r="C5373" i="4"/>
  <c r="C5372" i="4"/>
  <c r="C5371" i="4"/>
  <c r="C5370" i="4"/>
  <c r="C5369" i="4"/>
  <c r="C5368" i="4"/>
  <c r="C5367" i="4"/>
  <c r="C5366" i="4"/>
  <c r="C5365" i="4"/>
  <c r="C5364" i="4"/>
  <c r="C5363" i="4"/>
  <c r="C5362" i="4"/>
  <c r="C5361" i="4"/>
  <c r="C5360" i="4"/>
  <c r="C5359" i="4"/>
  <c r="C5358" i="4"/>
  <c r="C5357" i="4"/>
  <c r="C5356" i="4"/>
  <c r="C5355" i="4"/>
  <c r="C5354" i="4"/>
  <c r="C5353" i="4"/>
  <c r="C5352" i="4"/>
  <c r="C5351" i="4"/>
  <c r="C5350" i="4"/>
  <c r="C5349" i="4"/>
  <c r="C5348" i="4"/>
  <c r="C5347" i="4"/>
  <c r="C5346" i="4"/>
  <c r="C5345" i="4"/>
  <c r="C5344" i="4"/>
  <c r="C5343" i="4"/>
  <c r="C5342" i="4"/>
  <c r="C5341" i="4"/>
  <c r="C5340" i="4"/>
  <c r="C5339" i="4"/>
  <c r="C5338" i="4"/>
  <c r="C5337" i="4"/>
  <c r="C5336" i="4"/>
  <c r="C5335" i="4"/>
  <c r="C5334" i="4"/>
  <c r="C5333" i="4"/>
  <c r="C5332" i="4"/>
  <c r="C5331" i="4"/>
  <c r="C5330" i="4"/>
  <c r="C5329" i="4"/>
  <c r="C5328" i="4"/>
  <c r="C5327" i="4"/>
  <c r="C5326" i="4"/>
  <c r="C5325" i="4"/>
  <c r="C5324" i="4"/>
  <c r="C5323" i="4"/>
  <c r="C5322" i="4"/>
  <c r="C5321" i="4"/>
  <c r="C5320" i="4"/>
  <c r="C5319" i="4"/>
  <c r="C5318" i="4"/>
  <c r="C5317" i="4"/>
  <c r="C5316" i="4"/>
  <c r="C5315" i="4"/>
  <c r="C5314" i="4"/>
  <c r="C5313" i="4"/>
  <c r="C5312" i="4"/>
  <c r="C5311" i="4"/>
  <c r="C5310" i="4"/>
  <c r="C5309" i="4"/>
  <c r="C5308" i="4"/>
  <c r="C5307" i="4"/>
  <c r="C5306" i="4"/>
  <c r="C5305" i="4"/>
  <c r="C5304" i="4"/>
  <c r="C5303" i="4"/>
  <c r="C5302" i="4"/>
  <c r="C5301" i="4"/>
  <c r="C5300" i="4"/>
  <c r="C5299" i="4"/>
  <c r="C5298" i="4"/>
  <c r="C5297" i="4"/>
  <c r="C5296" i="4"/>
  <c r="C5295" i="4"/>
  <c r="C5294" i="4"/>
  <c r="C5293" i="4"/>
  <c r="C5292" i="4"/>
  <c r="C5291" i="4"/>
  <c r="C5290" i="4"/>
  <c r="C5289" i="4"/>
  <c r="C5288" i="4"/>
  <c r="C5287" i="4"/>
  <c r="C5286" i="4"/>
  <c r="C5285" i="4"/>
  <c r="C5284" i="4"/>
  <c r="C5283" i="4"/>
  <c r="C5282" i="4"/>
  <c r="C5281" i="4"/>
  <c r="C5280" i="4"/>
  <c r="C5279" i="4"/>
  <c r="C5278" i="4"/>
  <c r="C5277" i="4"/>
  <c r="C5276" i="4"/>
  <c r="C5275" i="4"/>
  <c r="C5274" i="4"/>
  <c r="C5273" i="4"/>
  <c r="C5272" i="4"/>
  <c r="C5271" i="4"/>
  <c r="C5270" i="4"/>
  <c r="C5269" i="4"/>
  <c r="C5268" i="4"/>
  <c r="C5267" i="4"/>
  <c r="C5266" i="4"/>
  <c r="C5265" i="4"/>
  <c r="C5264" i="4"/>
  <c r="C5263" i="4"/>
  <c r="C5262" i="4"/>
  <c r="C5261" i="4"/>
  <c r="C5260" i="4"/>
  <c r="C5259" i="4"/>
  <c r="C5258" i="4"/>
  <c r="C5257" i="4"/>
  <c r="C5256" i="4"/>
  <c r="C5255" i="4"/>
  <c r="C5254" i="4"/>
  <c r="C5253" i="4"/>
  <c r="C5252" i="4"/>
  <c r="C5251" i="4"/>
  <c r="C5250" i="4"/>
  <c r="C5249" i="4"/>
  <c r="C5248" i="4"/>
  <c r="C5247" i="4"/>
  <c r="C5246" i="4"/>
  <c r="C5245" i="4"/>
  <c r="C5244" i="4"/>
  <c r="C5243" i="4"/>
  <c r="C5242" i="4"/>
  <c r="C5241" i="4"/>
  <c r="C5240" i="4"/>
  <c r="C5239" i="4"/>
  <c r="C5238" i="4"/>
  <c r="C5237" i="4"/>
  <c r="C5236" i="4"/>
  <c r="C5235" i="4"/>
  <c r="C5234" i="4"/>
  <c r="C5233" i="4"/>
  <c r="C5232" i="4"/>
  <c r="C5231" i="4"/>
  <c r="C5230" i="4"/>
  <c r="C5229" i="4"/>
  <c r="C5228" i="4"/>
  <c r="C5227" i="4"/>
  <c r="C5226" i="4"/>
  <c r="C5225" i="4"/>
  <c r="C5224" i="4"/>
  <c r="C5223" i="4"/>
  <c r="C5222" i="4"/>
  <c r="C5221" i="4"/>
  <c r="C5220" i="4"/>
  <c r="C5219" i="4"/>
  <c r="C5218" i="4"/>
  <c r="C5217" i="4"/>
  <c r="C5216" i="4"/>
  <c r="C5215" i="4"/>
  <c r="C5214" i="4"/>
  <c r="C5213" i="4"/>
  <c r="C5212" i="4"/>
  <c r="C5211" i="4"/>
  <c r="C5210" i="4"/>
  <c r="C5209" i="4"/>
  <c r="C5208" i="4"/>
  <c r="C5207" i="4"/>
  <c r="C5206" i="4"/>
  <c r="C5205" i="4"/>
  <c r="C5204" i="4"/>
  <c r="C5203" i="4"/>
  <c r="C5202" i="4"/>
  <c r="C5201" i="4"/>
  <c r="C5200" i="4"/>
  <c r="C5199" i="4"/>
  <c r="C5198" i="4"/>
  <c r="C5197" i="4"/>
  <c r="C5196" i="4"/>
  <c r="C5195" i="4"/>
  <c r="C5194" i="4"/>
  <c r="C5193" i="4"/>
  <c r="C5192" i="4"/>
  <c r="C5191" i="4"/>
  <c r="C5190" i="4"/>
  <c r="C5189" i="4"/>
  <c r="C5188" i="4"/>
  <c r="C5187" i="4"/>
  <c r="C5186" i="4"/>
  <c r="C5185" i="4"/>
  <c r="C5184" i="4"/>
  <c r="C5183" i="4"/>
  <c r="C5182" i="4"/>
  <c r="C5181" i="4"/>
  <c r="C5180" i="4"/>
  <c r="C5179" i="4"/>
  <c r="C5178" i="4"/>
  <c r="C5177" i="4"/>
  <c r="C5176" i="4"/>
  <c r="C5175" i="4"/>
  <c r="C5174" i="4"/>
  <c r="C5173" i="4"/>
  <c r="C5172" i="4"/>
  <c r="C5171" i="4"/>
  <c r="C5170" i="4"/>
  <c r="C5169" i="4"/>
  <c r="C5168" i="4"/>
  <c r="C5167" i="4"/>
  <c r="C5166" i="4"/>
  <c r="C5165" i="4"/>
  <c r="C5164" i="4"/>
  <c r="C5163" i="4"/>
  <c r="C5162" i="4"/>
  <c r="C5161" i="4"/>
  <c r="C5160" i="4"/>
  <c r="C5159" i="4"/>
  <c r="C5158" i="4"/>
  <c r="C5157" i="4"/>
  <c r="C5156" i="4"/>
  <c r="C5155" i="4"/>
  <c r="C5154" i="4"/>
  <c r="C5153" i="4"/>
  <c r="C5152" i="4"/>
  <c r="C5151" i="4"/>
  <c r="C5150" i="4"/>
  <c r="C5149" i="4"/>
  <c r="C5148" i="4"/>
  <c r="C5147" i="4"/>
  <c r="C5146" i="4"/>
  <c r="C5145" i="4"/>
  <c r="C5144" i="4"/>
  <c r="C5143" i="4"/>
  <c r="C5142" i="4"/>
  <c r="C5141" i="4"/>
  <c r="C5140" i="4"/>
  <c r="C5139" i="4"/>
  <c r="C5138" i="4"/>
  <c r="C5137" i="4"/>
  <c r="C5136" i="4"/>
  <c r="C5135" i="4"/>
  <c r="C5134" i="4"/>
  <c r="C5133" i="4"/>
  <c r="C5132" i="4"/>
  <c r="C5131" i="4"/>
  <c r="C5130" i="4"/>
  <c r="C5129" i="4"/>
  <c r="C5128" i="4"/>
  <c r="C5127" i="4"/>
  <c r="C5126" i="4"/>
  <c r="C5125" i="4"/>
  <c r="C5124" i="4"/>
  <c r="C5123" i="4"/>
  <c r="C5122" i="4"/>
  <c r="C5121" i="4"/>
  <c r="C5120" i="4"/>
  <c r="C5119" i="4"/>
  <c r="C5118" i="4"/>
  <c r="C5117" i="4"/>
  <c r="C5116" i="4"/>
  <c r="C5115" i="4"/>
  <c r="C5114" i="4"/>
  <c r="C5113" i="4"/>
  <c r="C5112" i="4"/>
  <c r="C5111" i="4"/>
  <c r="C5110" i="4"/>
  <c r="C5109" i="4"/>
  <c r="C5108" i="4"/>
  <c r="C5107" i="4"/>
  <c r="C5106" i="4"/>
  <c r="C5105" i="4"/>
  <c r="C5104" i="4"/>
  <c r="C5103" i="4"/>
  <c r="C5102" i="4"/>
  <c r="C5101" i="4"/>
  <c r="C5100" i="4"/>
  <c r="C5099" i="4"/>
  <c r="C5098" i="4"/>
  <c r="C5097" i="4"/>
  <c r="C5096" i="4"/>
  <c r="C5095" i="4"/>
  <c r="C5094" i="4"/>
  <c r="C5093" i="4"/>
  <c r="C5092" i="4"/>
  <c r="C5091" i="4"/>
  <c r="C5090" i="4"/>
  <c r="C5089" i="4"/>
  <c r="C5088" i="4"/>
  <c r="C5087" i="4"/>
  <c r="C5086" i="4"/>
  <c r="C5085" i="4"/>
  <c r="C5084" i="4"/>
  <c r="C5083" i="4"/>
  <c r="C5082" i="4"/>
  <c r="C5081" i="4"/>
  <c r="C5080" i="4"/>
  <c r="C5079" i="4"/>
  <c r="C5078" i="4"/>
  <c r="C5077" i="4"/>
  <c r="C5076" i="4"/>
  <c r="C5075" i="4"/>
  <c r="C5074" i="4"/>
  <c r="C5073" i="4"/>
  <c r="C5072" i="4"/>
  <c r="C5071" i="4"/>
  <c r="C5070" i="4"/>
  <c r="C5069" i="4"/>
  <c r="C5068" i="4"/>
  <c r="C5067" i="4"/>
  <c r="C5066" i="4"/>
  <c r="C5065" i="4"/>
  <c r="C5064" i="4"/>
  <c r="C5063" i="4"/>
  <c r="C5062" i="4"/>
  <c r="C5061" i="4"/>
  <c r="C5060" i="4"/>
  <c r="C5059" i="4"/>
  <c r="C5058" i="4"/>
  <c r="C5057" i="4"/>
  <c r="C5056" i="4"/>
  <c r="C5055" i="4"/>
  <c r="C5054" i="4"/>
  <c r="C5053" i="4"/>
  <c r="C5052" i="4"/>
  <c r="C5051" i="4"/>
  <c r="C5050" i="4"/>
  <c r="C5049" i="4"/>
  <c r="C5048" i="4"/>
  <c r="C5047" i="4"/>
  <c r="C5046" i="4"/>
  <c r="C5045" i="4"/>
  <c r="C5044" i="4"/>
  <c r="C5043" i="4"/>
  <c r="C5042" i="4"/>
  <c r="C5041" i="4"/>
  <c r="C5040" i="4"/>
  <c r="C5039" i="4"/>
  <c r="C5038" i="4"/>
  <c r="C5037" i="4"/>
  <c r="C5036" i="4"/>
  <c r="C5035" i="4"/>
  <c r="C5034" i="4"/>
  <c r="C5033" i="4"/>
  <c r="C5032" i="4"/>
  <c r="C5031" i="4"/>
  <c r="C5030" i="4"/>
  <c r="C5029" i="4"/>
  <c r="C5028" i="4"/>
  <c r="C5027" i="4"/>
  <c r="C5026" i="4"/>
  <c r="C5025" i="4"/>
  <c r="C5024" i="4"/>
  <c r="C5023" i="4"/>
  <c r="C5022" i="4"/>
  <c r="C5021" i="4"/>
  <c r="C5020" i="4"/>
  <c r="C5019" i="4"/>
  <c r="C5018" i="4"/>
  <c r="C5017" i="4"/>
  <c r="C5016" i="4"/>
  <c r="C5015" i="4"/>
  <c r="C5014" i="4"/>
  <c r="C5013" i="4"/>
  <c r="C5012" i="4"/>
  <c r="C5011" i="4"/>
  <c r="C5010" i="4"/>
  <c r="C5009" i="4"/>
  <c r="C5008" i="4"/>
  <c r="C5007" i="4"/>
  <c r="C5006" i="4"/>
  <c r="C5005" i="4"/>
  <c r="C5004" i="4"/>
  <c r="C5003" i="4"/>
  <c r="C5002" i="4"/>
  <c r="C5001" i="4"/>
  <c r="C5000" i="4"/>
  <c r="C4999" i="4"/>
  <c r="C4998" i="4"/>
  <c r="C4997" i="4"/>
  <c r="C4996" i="4"/>
  <c r="C4995" i="4"/>
  <c r="C4994" i="4"/>
  <c r="C4993" i="4"/>
  <c r="C4992" i="4"/>
  <c r="C4991" i="4"/>
  <c r="C4990" i="4"/>
  <c r="C4989" i="4"/>
  <c r="C4988" i="4"/>
  <c r="C4987" i="4"/>
  <c r="C4986" i="4"/>
  <c r="C4985" i="4"/>
  <c r="C4984" i="4"/>
  <c r="C4983" i="4"/>
  <c r="C4982" i="4"/>
  <c r="C4981" i="4"/>
  <c r="C4980" i="4"/>
  <c r="C4979" i="4"/>
  <c r="C4978" i="4"/>
  <c r="C4977" i="4"/>
  <c r="C4976" i="4"/>
  <c r="C4975" i="4"/>
  <c r="C4974" i="4"/>
  <c r="C4973" i="4"/>
  <c r="C4972" i="4"/>
  <c r="C4971" i="4"/>
  <c r="C4970" i="4"/>
  <c r="C4969" i="4"/>
  <c r="C4968" i="4"/>
  <c r="C4967" i="4"/>
  <c r="C4966" i="4"/>
  <c r="C4965" i="4"/>
  <c r="C4964" i="4"/>
  <c r="C4963" i="4"/>
  <c r="C4962" i="4"/>
  <c r="C4961" i="4"/>
  <c r="C4960" i="4"/>
  <c r="C4959" i="4"/>
  <c r="C4958" i="4"/>
  <c r="C4957" i="4"/>
  <c r="C4956" i="4"/>
  <c r="C4955" i="4"/>
  <c r="C4954" i="4"/>
  <c r="C4953" i="4"/>
  <c r="C4952" i="4"/>
  <c r="C4951" i="4"/>
  <c r="C4950" i="4"/>
  <c r="C4949" i="4"/>
  <c r="C4948" i="4"/>
  <c r="C4947" i="4"/>
  <c r="C4946" i="4"/>
  <c r="C4945" i="4"/>
  <c r="C4944" i="4"/>
  <c r="C4943" i="4"/>
  <c r="C4942" i="4"/>
  <c r="C4941" i="4"/>
  <c r="C4940" i="4"/>
  <c r="C4939" i="4"/>
  <c r="C4938" i="4"/>
  <c r="C4937" i="4"/>
  <c r="C4936" i="4"/>
  <c r="C4935" i="4"/>
  <c r="C4934" i="4"/>
  <c r="C4933" i="4"/>
  <c r="C4932" i="4"/>
  <c r="C4931" i="4"/>
  <c r="C4930" i="4"/>
  <c r="C4929" i="4"/>
  <c r="C4928" i="4"/>
  <c r="C4927" i="4"/>
  <c r="C4926" i="4"/>
  <c r="C4925" i="4"/>
  <c r="C4924" i="4"/>
  <c r="C4923" i="4"/>
  <c r="C4922" i="4"/>
  <c r="C4921" i="4"/>
  <c r="C4920" i="4"/>
  <c r="C4919" i="4"/>
  <c r="C4918" i="4"/>
  <c r="C4917" i="4"/>
  <c r="C4916" i="4"/>
  <c r="C4915" i="4"/>
  <c r="C4914" i="4"/>
  <c r="C4913" i="4"/>
  <c r="C4912" i="4"/>
  <c r="C4911" i="4"/>
  <c r="C4910" i="4"/>
  <c r="C4909" i="4"/>
  <c r="C4908" i="4"/>
  <c r="C4907" i="4"/>
  <c r="C4906" i="4"/>
  <c r="C4905" i="4"/>
  <c r="C4904" i="4"/>
  <c r="C4903" i="4"/>
  <c r="C4902" i="4"/>
  <c r="C4901" i="4"/>
  <c r="C4900" i="4"/>
  <c r="C4899" i="4"/>
  <c r="C4898" i="4"/>
  <c r="C4897" i="4"/>
  <c r="C4896" i="4"/>
  <c r="C4895" i="4"/>
  <c r="C4894" i="4"/>
  <c r="C4893" i="4"/>
  <c r="C4892" i="4"/>
  <c r="C4891" i="4"/>
  <c r="C4890" i="4"/>
  <c r="C4889" i="4"/>
  <c r="C4888" i="4"/>
  <c r="C4887" i="4"/>
  <c r="C4886" i="4"/>
  <c r="C4885" i="4"/>
  <c r="C4884" i="4"/>
  <c r="C4883" i="4"/>
  <c r="C4882" i="4"/>
  <c r="C4881" i="4"/>
  <c r="C4880" i="4"/>
  <c r="C4879" i="4"/>
  <c r="C4878" i="4"/>
  <c r="C4877" i="4"/>
  <c r="C4876" i="4"/>
  <c r="C4875" i="4"/>
  <c r="C4874" i="4"/>
  <c r="C4873" i="4"/>
  <c r="C4872" i="4"/>
  <c r="C4871" i="4"/>
  <c r="C4870" i="4"/>
  <c r="C4869" i="4"/>
  <c r="C4868" i="4"/>
  <c r="C4867" i="4"/>
  <c r="C4866" i="4"/>
  <c r="C4865" i="4"/>
  <c r="C4864" i="4"/>
  <c r="C4863" i="4"/>
  <c r="C4862" i="4"/>
  <c r="C4861" i="4"/>
  <c r="C4860" i="4"/>
  <c r="C4859" i="4"/>
  <c r="C4858" i="4"/>
  <c r="C4857" i="4"/>
  <c r="C4856" i="4"/>
  <c r="C4855" i="4"/>
  <c r="C4854" i="4"/>
  <c r="C4853" i="4"/>
  <c r="C4852" i="4"/>
  <c r="C4851" i="4"/>
  <c r="C4850" i="4"/>
  <c r="C4849" i="4"/>
  <c r="C4848" i="4"/>
  <c r="C4847" i="4"/>
  <c r="C4846" i="4"/>
  <c r="C4845" i="4"/>
  <c r="C4844" i="4"/>
  <c r="C4843" i="4"/>
  <c r="C4842" i="4"/>
  <c r="C4841" i="4"/>
  <c r="C4840" i="4"/>
  <c r="C4839" i="4"/>
  <c r="C4838" i="4"/>
  <c r="C4837" i="4"/>
  <c r="C4836" i="4"/>
  <c r="C4835" i="4"/>
  <c r="C4834" i="4"/>
  <c r="C4833" i="4"/>
  <c r="C4832" i="4"/>
  <c r="C4831" i="4"/>
  <c r="C4830" i="4"/>
  <c r="C4829" i="4"/>
  <c r="C4828" i="4"/>
  <c r="C4827" i="4"/>
  <c r="C4826" i="4"/>
  <c r="C4825" i="4"/>
  <c r="C4824" i="4"/>
  <c r="C4823" i="4"/>
  <c r="C4822" i="4"/>
  <c r="C4821" i="4"/>
  <c r="C4820" i="4"/>
  <c r="C4819" i="4"/>
  <c r="C4818" i="4"/>
  <c r="C4817" i="4"/>
  <c r="C4816" i="4"/>
  <c r="C4815" i="4"/>
  <c r="C4814" i="4"/>
  <c r="C4813" i="4"/>
  <c r="C4812" i="4"/>
  <c r="C4811" i="4"/>
  <c r="C4810" i="4"/>
  <c r="C4809" i="4"/>
  <c r="C4808" i="4"/>
  <c r="C4807" i="4"/>
  <c r="C4806" i="4"/>
  <c r="C4805" i="4"/>
  <c r="C4804" i="4"/>
  <c r="C4803" i="4"/>
  <c r="C4802" i="4"/>
  <c r="C4801" i="4"/>
  <c r="C4800" i="4"/>
  <c r="C4799" i="4"/>
  <c r="C4798" i="4"/>
  <c r="C4797" i="4"/>
  <c r="C4796" i="4"/>
  <c r="C4795" i="4"/>
  <c r="C4794" i="4"/>
  <c r="C4793" i="4"/>
  <c r="C4792" i="4"/>
  <c r="C4791" i="4"/>
  <c r="C4790" i="4"/>
  <c r="C4789" i="4"/>
  <c r="C4788" i="4"/>
  <c r="C4787" i="4"/>
  <c r="C4786" i="4"/>
  <c r="C4785" i="4"/>
  <c r="C4784" i="4"/>
  <c r="C4783" i="4"/>
  <c r="C4782" i="4"/>
  <c r="C4781" i="4"/>
  <c r="C4780" i="4"/>
  <c r="C4779" i="4"/>
  <c r="C4778" i="4"/>
  <c r="C4777" i="4"/>
  <c r="C4776" i="4"/>
  <c r="C4775" i="4"/>
  <c r="C4774" i="4"/>
  <c r="C4773" i="4"/>
  <c r="C4772" i="4"/>
  <c r="C4771" i="4"/>
  <c r="C4770" i="4"/>
  <c r="C4769" i="4"/>
  <c r="C4768" i="4"/>
  <c r="C4767" i="4"/>
  <c r="C4766" i="4"/>
  <c r="C4765" i="4"/>
  <c r="C4764" i="4"/>
  <c r="C4763" i="4"/>
  <c r="C4762" i="4"/>
  <c r="C4761" i="4"/>
  <c r="C4760" i="4"/>
  <c r="C4759" i="4"/>
  <c r="C4758" i="4"/>
  <c r="C4757" i="4"/>
  <c r="C4756" i="4"/>
  <c r="C4755" i="4"/>
  <c r="C4754" i="4"/>
  <c r="C4753" i="4"/>
  <c r="C4752" i="4"/>
  <c r="C4751" i="4"/>
  <c r="C4750" i="4"/>
  <c r="C4749" i="4"/>
  <c r="C4748" i="4"/>
  <c r="C4747" i="4"/>
  <c r="C4746" i="4"/>
  <c r="C4745" i="4"/>
  <c r="C4744" i="4"/>
  <c r="C4743" i="4"/>
  <c r="C4742" i="4"/>
  <c r="C4741" i="4"/>
  <c r="C4740" i="4"/>
  <c r="C4739" i="4"/>
  <c r="C4738" i="4"/>
  <c r="C4737" i="4"/>
  <c r="C4736" i="4"/>
  <c r="C4735" i="4"/>
  <c r="C4734" i="4"/>
  <c r="C4733" i="4"/>
  <c r="C4732" i="4"/>
  <c r="C4731" i="4"/>
  <c r="C4730" i="4"/>
  <c r="C4729" i="4"/>
  <c r="C4728" i="4"/>
  <c r="C4727" i="4"/>
  <c r="C4726" i="4"/>
  <c r="C4725" i="4"/>
  <c r="C4724" i="4"/>
  <c r="C4723" i="4"/>
  <c r="C4722" i="4"/>
  <c r="C4721" i="4"/>
  <c r="C4720" i="4"/>
  <c r="C4719" i="4"/>
  <c r="C4718" i="4"/>
  <c r="C4717" i="4"/>
  <c r="C4716" i="4"/>
  <c r="C4715" i="4"/>
  <c r="C4714" i="4"/>
  <c r="C4713" i="4"/>
  <c r="C4712" i="4"/>
  <c r="C4711" i="4"/>
  <c r="C4710" i="4"/>
  <c r="C4709" i="4"/>
  <c r="C4708" i="4"/>
  <c r="C4707" i="4"/>
  <c r="C4706" i="4"/>
  <c r="C4705" i="4"/>
  <c r="C4704" i="4"/>
  <c r="C4703" i="4"/>
  <c r="C4702" i="4"/>
  <c r="C4701" i="4"/>
  <c r="C4700" i="4"/>
  <c r="C4699" i="4"/>
  <c r="C4698" i="4"/>
  <c r="C4697" i="4"/>
  <c r="C4696" i="4"/>
  <c r="C4695" i="4"/>
  <c r="C4694" i="4"/>
  <c r="C4693" i="4"/>
  <c r="C4692" i="4"/>
  <c r="C4691" i="4"/>
  <c r="C4690" i="4"/>
  <c r="C4689" i="4"/>
  <c r="C4688" i="4"/>
  <c r="C4687" i="4"/>
  <c r="C4686" i="4"/>
  <c r="C4685" i="4"/>
  <c r="C4684" i="4"/>
  <c r="C4683" i="4"/>
  <c r="C4682" i="4"/>
  <c r="C4681" i="4"/>
  <c r="C4680" i="4"/>
  <c r="C4679" i="4"/>
  <c r="C4678" i="4"/>
  <c r="C4677" i="4"/>
  <c r="C4676" i="4"/>
  <c r="C4675" i="4"/>
  <c r="C4674" i="4"/>
  <c r="C4673" i="4"/>
  <c r="C4672" i="4"/>
  <c r="C4671" i="4"/>
  <c r="C4670" i="4"/>
  <c r="C4669" i="4"/>
  <c r="C4668" i="4"/>
  <c r="C4667" i="4"/>
  <c r="C4666" i="4"/>
  <c r="C4665" i="4"/>
  <c r="C4664" i="4"/>
  <c r="C4663" i="4"/>
  <c r="C4662" i="4"/>
  <c r="C4661" i="4"/>
  <c r="C4660" i="4"/>
  <c r="C4659" i="4"/>
  <c r="C4658" i="4"/>
  <c r="C4657" i="4"/>
  <c r="C4656" i="4"/>
  <c r="C4655" i="4"/>
  <c r="C4654" i="4"/>
  <c r="C4653" i="4"/>
  <c r="C4652" i="4"/>
  <c r="C4651" i="4"/>
  <c r="C4650" i="4"/>
  <c r="C4649" i="4"/>
  <c r="C4648" i="4"/>
  <c r="C4647" i="4"/>
  <c r="C4646" i="4"/>
  <c r="C4645" i="4"/>
  <c r="C4644" i="4"/>
  <c r="C4643" i="4"/>
  <c r="C4642" i="4"/>
  <c r="C4641" i="4"/>
  <c r="C4640" i="4"/>
  <c r="C4639" i="4"/>
  <c r="C4638" i="4"/>
  <c r="C4637" i="4"/>
  <c r="C4636" i="4"/>
  <c r="C4635" i="4"/>
  <c r="C4634" i="4"/>
  <c r="C4633" i="4"/>
  <c r="C4632" i="4"/>
  <c r="C4631" i="4"/>
  <c r="C4630" i="4"/>
  <c r="C4629" i="4"/>
  <c r="C4628" i="4"/>
  <c r="C4627" i="4"/>
  <c r="C4626" i="4"/>
  <c r="C4625" i="4"/>
  <c r="C4624" i="4"/>
  <c r="C4623" i="4"/>
  <c r="C4622" i="4"/>
  <c r="C4621" i="4"/>
  <c r="C4620" i="4"/>
  <c r="C4619" i="4"/>
  <c r="C4618" i="4"/>
  <c r="C4617" i="4"/>
  <c r="C4616" i="4"/>
  <c r="C4615" i="4"/>
  <c r="C4614" i="4"/>
  <c r="C4613" i="4"/>
  <c r="C4612" i="4"/>
  <c r="C4611" i="4"/>
  <c r="C4610" i="4"/>
  <c r="C4609" i="4"/>
  <c r="C4608" i="4"/>
  <c r="C4607" i="4"/>
  <c r="C4606" i="4"/>
  <c r="C4605" i="4"/>
  <c r="C4604" i="4"/>
  <c r="C4603" i="4"/>
  <c r="C4602" i="4"/>
  <c r="C4601" i="4"/>
  <c r="C4600" i="4"/>
  <c r="C4599" i="4"/>
  <c r="C4598" i="4"/>
  <c r="C4597" i="4"/>
  <c r="C4596" i="4"/>
  <c r="C4595" i="4"/>
  <c r="C4594" i="4"/>
  <c r="C4593" i="4"/>
  <c r="C4592" i="4"/>
  <c r="C4591" i="4"/>
  <c r="C4590" i="4"/>
  <c r="C4589" i="4"/>
  <c r="C4588" i="4"/>
  <c r="C4587" i="4"/>
  <c r="C4586" i="4"/>
  <c r="C4585" i="4"/>
  <c r="C4584" i="4"/>
  <c r="C4583" i="4"/>
  <c r="C4582" i="4"/>
  <c r="C4581" i="4"/>
  <c r="C4580" i="4"/>
  <c r="C4579" i="4"/>
  <c r="C4578" i="4"/>
  <c r="C4577" i="4"/>
  <c r="C4576" i="4"/>
  <c r="C4575" i="4"/>
  <c r="C4574" i="4"/>
  <c r="C4573" i="4"/>
  <c r="C4572" i="4"/>
  <c r="C4571" i="4"/>
  <c r="C4570" i="4"/>
  <c r="C4569" i="4"/>
  <c r="C4568" i="4"/>
  <c r="C4567" i="4"/>
  <c r="C4566" i="4"/>
  <c r="C4565" i="4"/>
  <c r="C4564" i="4"/>
  <c r="C4563" i="4"/>
  <c r="C4562" i="4"/>
  <c r="C4561" i="4"/>
  <c r="C4560" i="4"/>
  <c r="C4559" i="4"/>
  <c r="C4558" i="4"/>
  <c r="C4557" i="4"/>
  <c r="C4556" i="4"/>
  <c r="C4555" i="4"/>
  <c r="C4554" i="4"/>
  <c r="C4553" i="4"/>
  <c r="C4552" i="4"/>
  <c r="C4551" i="4"/>
  <c r="C4550" i="4"/>
  <c r="C4549" i="4"/>
  <c r="C4548" i="4"/>
  <c r="C4547" i="4"/>
  <c r="C4546" i="4"/>
  <c r="C4545" i="4"/>
  <c r="C4544" i="4"/>
  <c r="C4543" i="4"/>
  <c r="C4542" i="4"/>
  <c r="C4541" i="4"/>
  <c r="C4540" i="4"/>
  <c r="C4539" i="4"/>
  <c r="C4538" i="4"/>
  <c r="C4537" i="4"/>
  <c r="C4536" i="4"/>
  <c r="C4535" i="4"/>
  <c r="C4534" i="4"/>
  <c r="C4533" i="4"/>
  <c r="C4532" i="4"/>
  <c r="C4531" i="4"/>
  <c r="C4530" i="4"/>
  <c r="C4529" i="4"/>
  <c r="C4528" i="4"/>
  <c r="C4527" i="4"/>
  <c r="C4526" i="4"/>
  <c r="C4525" i="4"/>
  <c r="C4524" i="4"/>
  <c r="C4523" i="4"/>
  <c r="C4522" i="4"/>
  <c r="C4521" i="4"/>
  <c r="C4520" i="4"/>
  <c r="C4519" i="4"/>
  <c r="C4518" i="4"/>
  <c r="C4517" i="4"/>
  <c r="C4516" i="4"/>
  <c r="C4515" i="4"/>
  <c r="C4514" i="4"/>
  <c r="C4513" i="4"/>
  <c r="C4512" i="4"/>
  <c r="C4511" i="4"/>
  <c r="C4510" i="4"/>
  <c r="C4509" i="4"/>
  <c r="C4508" i="4"/>
  <c r="C4507" i="4"/>
  <c r="C4506" i="4"/>
  <c r="C4505" i="4"/>
  <c r="C4504" i="4"/>
  <c r="C4503" i="4"/>
  <c r="C4502" i="4"/>
  <c r="C4501" i="4"/>
  <c r="C4500" i="4"/>
  <c r="C4499" i="4"/>
  <c r="C4498" i="4"/>
  <c r="C4497" i="4"/>
  <c r="C4496" i="4"/>
  <c r="C4495" i="4"/>
  <c r="C4494" i="4"/>
  <c r="C4493" i="4"/>
  <c r="C4492" i="4"/>
  <c r="C4491" i="4"/>
  <c r="C4490" i="4"/>
  <c r="C4489" i="4"/>
  <c r="C4488" i="4"/>
  <c r="C4487" i="4"/>
  <c r="C4486" i="4"/>
  <c r="C4485" i="4"/>
  <c r="C4484" i="4"/>
  <c r="C4483" i="4"/>
  <c r="C4482" i="4"/>
  <c r="C4481" i="4"/>
  <c r="C4480" i="4"/>
  <c r="C4479" i="4"/>
  <c r="C4478" i="4"/>
  <c r="C4477" i="4"/>
  <c r="C4476" i="4"/>
  <c r="C4475" i="4"/>
  <c r="C4474" i="4"/>
  <c r="C4473" i="4"/>
  <c r="C4472" i="4"/>
  <c r="C4471" i="4"/>
  <c r="C4470" i="4"/>
  <c r="C4469" i="4"/>
  <c r="C4468" i="4"/>
  <c r="C4467" i="4"/>
  <c r="C4466" i="4"/>
  <c r="C4465" i="4"/>
  <c r="C4464" i="4"/>
  <c r="C4463" i="4"/>
  <c r="C4462" i="4"/>
  <c r="C4461" i="4"/>
  <c r="C4460" i="4"/>
  <c r="C4459" i="4"/>
  <c r="C4458" i="4"/>
  <c r="C4457" i="4"/>
  <c r="C4456" i="4"/>
  <c r="C4455" i="4"/>
  <c r="C4454" i="4"/>
  <c r="C4453" i="4"/>
  <c r="C4452" i="4"/>
  <c r="C4451" i="4"/>
  <c r="C4450" i="4"/>
  <c r="C4449" i="4"/>
  <c r="C4448" i="4"/>
  <c r="C4447" i="4"/>
  <c r="C4446" i="4"/>
  <c r="C4445" i="4"/>
  <c r="C4444" i="4"/>
  <c r="C4443" i="4"/>
  <c r="C4442" i="4"/>
  <c r="C4441" i="4"/>
  <c r="C4440" i="4"/>
  <c r="C4439" i="4"/>
  <c r="C4438" i="4"/>
  <c r="C4437" i="4"/>
  <c r="C4436" i="4"/>
  <c r="C4435" i="4"/>
  <c r="C4434" i="4"/>
  <c r="C4433" i="4"/>
  <c r="C4432" i="4"/>
  <c r="C4431" i="4"/>
  <c r="C4430" i="4"/>
  <c r="C4429" i="4"/>
  <c r="C4428" i="4"/>
  <c r="C4427" i="4"/>
  <c r="C4426" i="4"/>
  <c r="C4425" i="4"/>
  <c r="C4424" i="4"/>
  <c r="C4423" i="4"/>
  <c r="C4422" i="4"/>
  <c r="C4421" i="4"/>
  <c r="C4420" i="4"/>
  <c r="C4419" i="4"/>
  <c r="C4418" i="4"/>
  <c r="C4417" i="4"/>
  <c r="C4416" i="4"/>
  <c r="C4415" i="4"/>
  <c r="C4414" i="4"/>
  <c r="C4413" i="4"/>
  <c r="C4412" i="4"/>
  <c r="C4411" i="4"/>
  <c r="C4410" i="4"/>
  <c r="C4409" i="4"/>
  <c r="C4408" i="4"/>
  <c r="C4407" i="4"/>
  <c r="C4406" i="4"/>
  <c r="C4405" i="4"/>
  <c r="C4404" i="4"/>
  <c r="C4403" i="4"/>
  <c r="C4402" i="4"/>
  <c r="C4401" i="4"/>
  <c r="C4400" i="4"/>
  <c r="C4399" i="4"/>
  <c r="C4398" i="4"/>
  <c r="C4397" i="4"/>
  <c r="C4396" i="4"/>
  <c r="C4395" i="4"/>
  <c r="C4394" i="4"/>
  <c r="C4393" i="4"/>
  <c r="C4392" i="4"/>
  <c r="C4391" i="4"/>
  <c r="C4390" i="4"/>
  <c r="C4389" i="4"/>
  <c r="C4388" i="4"/>
  <c r="C4387" i="4"/>
  <c r="C4386" i="4"/>
  <c r="C4385" i="4"/>
  <c r="C4384" i="4"/>
  <c r="C4383" i="4"/>
  <c r="C4382" i="4"/>
  <c r="C4381" i="4"/>
  <c r="C4380" i="4"/>
  <c r="C4379" i="4"/>
  <c r="C4378" i="4"/>
  <c r="C4377" i="4"/>
  <c r="C4376" i="4"/>
  <c r="C4375" i="4"/>
  <c r="C4374" i="4"/>
  <c r="C4373" i="4"/>
  <c r="C4372" i="4"/>
  <c r="C4371" i="4"/>
  <c r="C4370" i="4"/>
  <c r="C4369" i="4"/>
  <c r="C4368" i="4"/>
  <c r="C4367" i="4"/>
  <c r="C4366" i="4"/>
  <c r="C4365" i="4"/>
  <c r="C4364" i="4"/>
  <c r="C4363" i="4"/>
  <c r="C4362" i="4"/>
  <c r="C4361" i="4"/>
  <c r="C4360" i="4"/>
  <c r="C4359" i="4"/>
  <c r="C4358" i="4"/>
  <c r="C4357" i="4"/>
  <c r="C4356" i="4"/>
  <c r="C4355" i="4"/>
  <c r="C4354" i="4"/>
  <c r="C4353" i="4"/>
  <c r="C4352" i="4"/>
  <c r="C4351" i="4"/>
  <c r="C4350" i="4"/>
  <c r="C4349" i="4"/>
  <c r="C4348" i="4"/>
  <c r="C4347" i="4"/>
  <c r="C4346" i="4"/>
  <c r="C4345" i="4"/>
  <c r="C4344" i="4"/>
  <c r="C4343" i="4"/>
  <c r="C4342" i="4"/>
  <c r="C4341" i="4"/>
  <c r="C4340" i="4"/>
  <c r="C4339" i="4"/>
  <c r="C4338" i="4"/>
  <c r="C4337" i="4"/>
  <c r="C4336" i="4"/>
  <c r="C4335" i="4"/>
  <c r="C4334" i="4"/>
  <c r="C4333" i="4"/>
  <c r="C4332" i="4"/>
  <c r="C4331" i="4"/>
  <c r="C4330" i="4"/>
  <c r="C4329" i="4"/>
  <c r="C4328" i="4"/>
  <c r="C4327" i="4"/>
  <c r="C4326" i="4"/>
  <c r="C4325" i="4"/>
  <c r="C4324" i="4"/>
  <c r="C4323" i="4"/>
  <c r="C4322" i="4"/>
  <c r="C4321" i="4"/>
  <c r="C4320" i="4"/>
  <c r="C4319" i="4"/>
  <c r="C4318" i="4"/>
  <c r="C4317" i="4"/>
  <c r="C4316" i="4"/>
  <c r="C4315" i="4"/>
  <c r="C4314" i="4"/>
  <c r="C4313" i="4"/>
  <c r="C4312" i="4"/>
  <c r="C4311" i="4"/>
  <c r="C4310" i="4"/>
  <c r="C4309" i="4"/>
  <c r="C4308" i="4"/>
  <c r="C4307" i="4"/>
  <c r="C4306" i="4"/>
  <c r="C4305" i="4"/>
  <c r="C4304" i="4"/>
  <c r="C4303" i="4"/>
  <c r="C4302" i="4"/>
  <c r="C4301" i="4"/>
  <c r="C4300" i="4"/>
  <c r="C4299" i="4"/>
  <c r="C4298" i="4"/>
  <c r="C4297" i="4"/>
  <c r="C4296" i="4"/>
  <c r="C4295" i="4"/>
  <c r="C4294" i="4"/>
  <c r="C4293" i="4"/>
  <c r="C4292" i="4"/>
  <c r="C4291" i="4"/>
  <c r="C4290" i="4"/>
  <c r="C4289" i="4"/>
  <c r="C4288" i="4"/>
  <c r="C4287" i="4"/>
  <c r="C4286" i="4"/>
  <c r="C4285" i="4"/>
  <c r="C4284" i="4"/>
  <c r="C4283" i="4"/>
  <c r="C4282" i="4"/>
  <c r="C4281" i="4"/>
  <c r="C4280" i="4"/>
  <c r="C4279" i="4"/>
  <c r="C4278" i="4"/>
  <c r="C4277" i="4"/>
  <c r="C4276" i="4"/>
  <c r="C4275" i="4"/>
  <c r="C4274" i="4"/>
  <c r="C4273" i="4"/>
  <c r="C4272" i="4"/>
  <c r="C4271" i="4"/>
  <c r="C4270" i="4"/>
  <c r="C4269" i="4"/>
  <c r="C4268" i="4"/>
  <c r="C4267" i="4"/>
  <c r="C4266" i="4"/>
  <c r="C4265" i="4"/>
  <c r="C4264" i="4"/>
  <c r="C4263" i="4"/>
  <c r="C4262" i="4"/>
  <c r="C4261" i="4"/>
  <c r="C4260" i="4"/>
  <c r="C4259" i="4"/>
  <c r="C4258" i="4"/>
  <c r="C4257" i="4"/>
  <c r="C4256" i="4"/>
  <c r="C4255" i="4"/>
  <c r="C4254" i="4"/>
  <c r="C4253" i="4"/>
  <c r="C4252" i="4"/>
  <c r="C4251" i="4"/>
  <c r="C4250" i="4"/>
  <c r="C4249" i="4"/>
  <c r="C4248" i="4"/>
  <c r="C4247" i="4"/>
  <c r="C4246" i="4"/>
  <c r="C4245" i="4"/>
  <c r="C4244" i="4"/>
  <c r="C4243" i="4"/>
  <c r="C4242" i="4"/>
  <c r="C4241" i="4"/>
  <c r="C4240" i="4"/>
  <c r="C4239" i="4"/>
  <c r="C4238" i="4"/>
  <c r="C4237" i="4"/>
  <c r="C4236" i="4"/>
  <c r="C4235" i="4"/>
  <c r="C4234" i="4"/>
  <c r="C4233" i="4"/>
  <c r="C4232" i="4"/>
  <c r="C4231" i="4"/>
  <c r="C4230" i="4"/>
  <c r="C4229" i="4"/>
  <c r="C4228" i="4"/>
  <c r="C4227" i="4"/>
  <c r="C4226" i="4"/>
  <c r="C4225" i="4"/>
  <c r="C4224" i="4"/>
  <c r="C4223" i="4"/>
  <c r="C4222" i="4"/>
  <c r="C4221" i="4"/>
  <c r="C4220" i="4"/>
  <c r="C4219" i="4"/>
  <c r="C4218" i="4"/>
  <c r="C4217" i="4"/>
  <c r="C4216" i="4"/>
  <c r="C4215" i="4"/>
  <c r="C4214" i="4"/>
  <c r="C4213" i="4"/>
  <c r="C4212" i="4"/>
  <c r="C4211" i="4"/>
  <c r="C4210" i="4"/>
  <c r="C4209" i="4"/>
  <c r="C4208" i="4"/>
  <c r="C4207" i="4"/>
  <c r="C4206" i="4"/>
  <c r="C4205" i="4"/>
  <c r="C4204" i="4"/>
  <c r="C4203" i="4"/>
  <c r="C4202" i="4"/>
  <c r="C4201" i="4"/>
  <c r="C4200" i="4"/>
  <c r="C4199" i="4"/>
  <c r="C4198" i="4"/>
  <c r="C4197" i="4"/>
  <c r="C4196" i="4"/>
  <c r="C4195" i="4"/>
  <c r="C4194" i="4"/>
  <c r="C4193" i="4"/>
  <c r="C4192" i="4"/>
  <c r="C4191" i="4"/>
  <c r="C4190" i="4"/>
  <c r="C4189" i="4"/>
  <c r="C4188" i="4"/>
  <c r="C4187" i="4"/>
  <c r="C4186" i="4"/>
  <c r="C4185" i="4"/>
  <c r="C4184" i="4"/>
  <c r="C4183" i="4"/>
  <c r="C4182" i="4"/>
  <c r="C4181" i="4"/>
  <c r="C4180" i="4"/>
  <c r="C4179" i="4"/>
  <c r="C4178" i="4"/>
  <c r="C4177" i="4"/>
  <c r="C4176" i="4"/>
  <c r="C4175" i="4"/>
  <c r="C4174" i="4"/>
  <c r="C4173" i="4"/>
  <c r="C4172" i="4"/>
  <c r="C4171" i="4"/>
  <c r="C4170" i="4"/>
  <c r="C4169" i="4"/>
  <c r="C4168" i="4"/>
  <c r="C4167" i="4"/>
  <c r="C4166" i="4"/>
  <c r="C4165" i="4"/>
  <c r="C4164" i="4"/>
  <c r="C4163" i="4"/>
  <c r="C4162" i="4"/>
  <c r="C4161" i="4"/>
  <c r="C4160" i="4"/>
  <c r="C4159" i="4"/>
  <c r="C4158" i="4"/>
  <c r="C4157" i="4"/>
  <c r="C4156" i="4"/>
  <c r="C4155" i="4"/>
  <c r="C4154" i="4"/>
  <c r="C4153" i="4"/>
  <c r="C4152" i="4"/>
  <c r="C4151" i="4"/>
  <c r="C4150" i="4"/>
  <c r="C4149" i="4"/>
  <c r="C4148" i="4"/>
  <c r="C4147" i="4"/>
  <c r="C4146" i="4"/>
  <c r="C4145" i="4"/>
  <c r="C4144" i="4"/>
  <c r="C4143" i="4"/>
  <c r="C4142" i="4"/>
  <c r="C4141" i="4"/>
  <c r="C4140" i="4"/>
  <c r="C4139" i="4"/>
  <c r="C4138" i="4"/>
  <c r="C4137" i="4"/>
  <c r="C4136" i="4"/>
  <c r="C4135" i="4"/>
  <c r="C4134" i="4"/>
  <c r="C4133" i="4"/>
  <c r="C4132" i="4"/>
  <c r="C4131" i="4"/>
  <c r="C4130" i="4"/>
  <c r="C4129" i="4"/>
  <c r="C4128" i="4"/>
  <c r="C4127" i="4"/>
  <c r="C4126" i="4"/>
  <c r="C4125" i="4"/>
  <c r="C4124" i="4"/>
  <c r="C4123" i="4"/>
  <c r="C4122" i="4"/>
  <c r="C4121" i="4"/>
  <c r="C4120" i="4"/>
  <c r="C4119" i="4"/>
  <c r="C4118" i="4"/>
  <c r="C4117" i="4"/>
  <c r="C4116" i="4"/>
  <c r="C4115" i="4"/>
  <c r="C4114" i="4"/>
  <c r="C4113" i="4"/>
  <c r="C4112" i="4"/>
  <c r="C4111" i="4"/>
  <c r="C4110" i="4"/>
  <c r="C4109" i="4"/>
  <c r="C4108" i="4"/>
  <c r="C4107" i="4"/>
  <c r="C4106" i="4"/>
  <c r="C4105" i="4"/>
  <c r="C4104" i="4"/>
  <c r="C4103" i="4"/>
  <c r="C4102" i="4"/>
  <c r="C4101" i="4"/>
  <c r="C4100" i="4"/>
  <c r="C4099" i="4"/>
  <c r="C4098" i="4"/>
  <c r="C4097" i="4"/>
  <c r="C4096" i="4"/>
  <c r="C4095" i="4"/>
  <c r="C4094" i="4"/>
  <c r="C4093" i="4"/>
  <c r="C4092" i="4"/>
  <c r="C4091" i="4"/>
  <c r="C4090" i="4"/>
  <c r="C4089" i="4"/>
  <c r="C4088" i="4"/>
  <c r="C4087" i="4"/>
  <c r="C4086" i="4"/>
  <c r="C4085" i="4"/>
  <c r="C4084" i="4"/>
  <c r="C4083" i="4"/>
  <c r="C4082" i="4"/>
  <c r="C4081" i="4"/>
  <c r="C4080" i="4"/>
  <c r="C4079" i="4"/>
  <c r="C4078" i="4"/>
  <c r="C4077" i="4"/>
  <c r="C4076" i="4"/>
  <c r="C4075" i="4"/>
  <c r="C4074" i="4"/>
  <c r="C4073" i="4"/>
  <c r="C4072" i="4"/>
  <c r="C4071" i="4"/>
  <c r="C4070" i="4"/>
  <c r="C4069" i="4"/>
  <c r="C4068" i="4"/>
  <c r="C4067" i="4"/>
  <c r="C4066" i="4"/>
  <c r="C4065" i="4"/>
  <c r="C4064" i="4"/>
  <c r="C4063" i="4"/>
  <c r="C4062" i="4"/>
  <c r="C4061" i="4"/>
  <c r="C4060" i="4"/>
  <c r="C4059" i="4"/>
  <c r="C4058" i="4"/>
  <c r="C4057" i="4"/>
  <c r="C4056" i="4"/>
  <c r="C4055" i="4"/>
  <c r="C4054" i="4"/>
  <c r="C4053" i="4"/>
  <c r="C4052" i="4"/>
  <c r="C4051" i="4"/>
  <c r="C4050" i="4"/>
  <c r="C4049" i="4"/>
  <c r="C4048" i="4"/>
  <c r="C4047" i="4"/>
  <c r="C4046" i="4"/>
  <c r="C4045" i="4"/>
  <c r="C4044" i="4"/>
  <c r="C4043" i="4"/>
  <c r="C4042" i="4"/>
  <c r="C4041" i="4"/>
  <c r="C4040" i="4"/>
  <c r="C4039" i="4"/>
  <c r="C4038" i="4"/>
  <c r="C4037" i="4"/>
  <c r="C4036" i="4"/>
  <c r="C4035" i="4"/>
  <c r="C4034" i="4"/>
  <c r="C4033" i="4"/>
  <c r="C4032" i="4"/>
  <c r="C4031" i="4"/>
  <c r="C4030" i="4"/>
  <c r="C4029" i="4"/>
  <c r="C4028" i="4"/>
  <c r="C4027" i="4"/>
  <c r="C4026" i="4"/>
  <c r="C4025" i="4"/>
  <c r="C4024" i="4"/>
  <c r="C4023" i="4"/>
  <c r="C4022" i="4"/>
  <c r="C4021" i="4"/>
  <c r="C4020" i="4"/>
  <c r="C4019" i="4"/>
  <c r="C4018" i="4"/>
  <c r="C4017" i="4"/>
  <c r="C4016" i="4"/>
  <c r="C4015" i="4"/>
  <c r="C4014" i="4"/>
  <c r="C4013" i="4"/>
  <c r="C4012" i="4"/>
  <c r="C4011" i="4"/>
  <c r="C4010" i="4"/>
  <c r="C4009" i="4"/>
  <c r="C4008" i="4"/>
  <c r="C4007" i="4"/>
  <c r="C4006" i="4"/>
  <c r="C4005" i="4"/>
  <c r="C4004" i="4"/>
  <c r="C4003" i="4"/>
  <c r="C4002" i="4"/>
  <c r="C4001" i="4"/>
  <c r="C4000" i="4"/>
  <c r="C3999" i="4"/>
  <c r="C3998" i="4"/>
  <c r="C3997" i="4"/>
  <c r="C3996" i="4"/>
  <c r="C3995" i="4"/>
  <c r="C3994" i="4"/>
  <c r="C3993" i="4"/>
  <c r="C3992" i="4"/>
  <c r="C3991" i="4"/>
  <c r="C3990" i="4"/>
  <c r="C3989" i="4"/>
  <c r="C3988" i="4"/>
  <c r="C3987" i="4"/>
  <c r="C3986" i="4"/>
  <c r="C3985" i="4"/>
  <c r="C3984" i="4"/>
  <c r="C3983" i="4"/>
  <c r="C3982" i="4"/>
  <c r="C3981" i="4"/>
  <c r="C3980" i="4"/>
  <c r="C3979" i="4"/>
  <c r="C3978" i="4"/>
  <c r="C3977" i="4"/>
  <c r="C3976" i="4"/>
  <c r="C3975" i="4"/>
  <c r="C3974" i="4"/>
  <c r="C3973" i="4"/>
  <c r="C3972" i="4"/>
  <c r="C3971" i="4"/>
  <c r="C3970" i="4"/>
  <c r="C3969" i="4"/>
  <c r="C3968" i="4"/>
  <c r="C3967" i="4"/>
  <c r="C3966" i="4"/>
  <c r="C3965" i="4"/>
  <c r="C3964" i="4"/>
  <c r="C3963" i="4"/>
  <c r="C3962" i="4"/>
  <c r="C3961" i="4"/>
  <c r="C3960" i="4"/>
  <c r="C3959" i="4"/>
  <c r="C3958" i="4"/>
  <c r="C3957" i="4"/>
  <c r="C3956" i="4"/>
  <c r="C3955" i="4"/>
  <c r="C3954" i="4"/>
  <c r="C3953" i="4"/>
  <c r="C3952" i="4"/>
  <c r="C3951" i="4"/>
  <c r="C3950" i="4"/>
  <c r="C3949" i="4"/>
  <c r="C3948" i="4"/>
  <c r="C3947" i="4"/>
  <c r="C3946" i="4"/>
  <c r="C3945" i="4"/>
  <c r="C3944" i="4"/>
  <c r="C3943" i="4"/>
  <c r="C3942" i="4"/>
  <c r="C3941" i="4"/>
  <c r="C3940" i="4"/>
  <c r="C3939" i="4"/>
  <c r="C3938" i="4"/>
  <c r="C3937" i="4"/>
  <c r="C3936" i="4"/>
  <c r="C3935" i="4"/>
  <c r="C3934" i="4"/>
  <c r="C3933" i="4"/>
  <c r="C3932" i="4"/>
  <c r="C3931" i="4"/>
  <c r="C3930" i="4"/>
  <c r="C3929" i="4"/>
  <c r="C3928" i="4"/>
  <c r="C3927" i="4"/>
  <c r="C3926" i="4"/>
  <c r="C3925" i="4"/>
  <c r="C3924" i="4"/>
  <c r="C3923" i="4"/>
  <c r="C3922" i="4"/>
  <c r="C3921" i="4"/>
  <c r="C3920" i="4"/>
  <c r="C3919" i="4"/>
  <c r="C3918" i="4"/>
  <c r="C3917" i="4"/>
  <c r="C3916" i="4"/>
  <c r="C3915" i="4"/>
  <c r="C3914" i="4"/>
  <c r="C3913" i="4"/>
  <c r="C3912" i="4"/>
  <c r="C3911" i="4"/>
  <c r="C3910" i="4"/>
  <c r="C3909" i="4"/>
  <c r="C3908" i="4"/>
  <c r="C3907" i="4"/>
  <c r="C3906" i="4"/>
  <c r="C3905" i="4"/>
  <c r="C3904" i="4"/>
  <c r="C3903" i="4"/>
  <c r="C3902" i="4"/>
  <c r="C3901" i="4"/>
  <c r="C3900" i="4"/>
  <c r="C3899" i="4"/>
  <c r="C3898" i="4"/>
  <c r="C3897" i="4"/>
  <c r="C3896" i="4"/>
  <c r="C3895" i="4"/>
  <c r="C3894" i="4"/>
  <c r="C3893" i="4"/>
  <c r="C3892" i="4"/>
  <c r="C3891" i="4"/>
  <c r="C3890" i="4"/>
  <c r="C3889" i="4"/>
  <c r="C3888" i="4"/>
  <c r="C3887" i="4"/>
  <c r="C3886" i="4"/>
  <c r="C3885" i="4"/>
  <c r="C3884" i="4"/>
  <c r="C3883" i="4"/>
  <c r="C3882" i="4"/>
  <c r="C3881" i="4"/>
  <c r="C3880" i="4"/>
  <c r="C3879" i="4"/>
  <c r="C3878" i="4"/>
  <c r="C3877" i="4"/>
  <c r="C3876" i="4"/>
  <c r="C3875" i="4"/>
  <c r="C3874" i="4"/>
  <c r="C3873" i="4"/>
  <c r="C3872" i="4"/>
  <c r="C3871" i="4"/>
  <c r="C3870" i="4"/>
  <c r="C3869" i="4"/>
  <c r="C3868" i="4"/>
  <c r="C3867" i="4"/>
  <c r="C3866" i="4"/>
  <c r="C3865" i="4"/>
  <c r="C3864" i="4"/>
  <c r="C3863" i="4"/>
  <c r="C3862" i="4"/>
  <c r="C3861" i="4"/>
  <c r="C3860" i="4"/>
  <c r="C3859" i="4"/>
  <c r="C3858" i="4"/>
  <c r="C3857" i="4"/>
  <c r="C3856" i="4"/>
  <c r="C3855" i="4"/>
  <c r="C3854" i="4"/>
  <c r="C3853" i="4"/>
  <c r="C3852" i="4"/>
  <c r="C3851" i="4"/>
  <c r="C3850" i="4"/>
  <c r="C3849" i="4"/>
  <c r="C3848" i="4"/>
  <c r="C3847" i="4"/>
  <c r="C3846" i="4"/>
  <c r="C3845" i="4"/>
  <c r="C3844" i="4"/>
  <c r="C3843" i="4"/>
  <c r="C3842" i="4"/>
  <c r="C3841" i="4"/>
  <c r="C3840" i="4"/>
  <c r="C3839" i="4"/>
  <c r="C3838" i="4"/>
  <c r="C3837" i="4"/>
  <c r="C3836" i="4"/>
  <c r="C3835" i="4"/>
  <c r="C3834" i="4"/>
  <c r="C3833" i="4"/>
  <c r="C3832" i="4"/>
  <c r="C3831" i="4"/>
  <c r="C3830" i="4"/>
  <c r="C3829" i="4"/>
  <c r="C3828" i="4"/>
  <c r="C3827" i="4"/>
  <c r="C3826" i="4"/>
  <c r="C3825" i="4"/>
  <c r="C3824" i="4"/>
  <c r="C3823" i="4"/>
  <c r="C3822" i="4"/>
  <c r="C3821" i="4"/>
  <c r="C3820" i="4"/>
  <c r="C3819" i="4"/>
  <c r="C3818" i="4"/>
  <c r="C3817" i="4"/>
  <c r="C3816" i="4"/>
  <c r="C3815" i="4"/>
  <c r="C3814" i="4"/>
  <c r="C3813" i="4"/>
  <c r="C3812" i="4"/>
  <c r="C3811" i="4"/>
  <c r="C3810" i="4"/>
  <c r="C3809" i="4"/>
  <c r="C3808" i="4"/>
  <c r="C3807" i="4"/>
  <c r="C3806" i="4"/>
  <c r="C3805" i="4"/>
  <c r="C3804" i="4"/>
  <c r="C3803" i="4"/>
  <c r="C3802" i="4"/>
  <c r="C3801" i="4"/>
  <c r="C3800" i="4"/>
  <c r="C3799" i="4"/>
  <c r="C3798" i="4"/>
  <c r="C3797" i="4"/>
  <c r="C3796" i="4"/>
  <c r="C3795" i="4"/>
  <c r="C3794" i="4"/>
  <c r="C3793" i="4"/>
  <c r="C3792" i="4"/>
  <c r="C3791" i="4"/>
  <c r="C3790" i="4"/>
  <c r="C3789" i="4"/>
  <c r="C3788" i="4"/>
  <c r="C3787" i="4"/>
  <c r="C3786" i="4"/>
  <c r="C3785" i="4"/>
  <c r="C3784" i="4"/>
  <c r="C3783" i="4"/>
  <c r="C3782" i="4"/>
  <c r="C3781" i="4"/>
  <c r="C3780" i="4"/>
  <c r="C3779" i="4"/>
  <c r="C3778" i="4"/>
  <c r="C3777" i="4"/>
  <c r="C3776" i="4"/>
  <c r="C3775" i="4"/>
  <c r="C3774" i="4"/>
  <c r="C3773" i="4"/>
  <c r="C3772" i="4"/>
  <c r="C3771" i="4"/>
  <c r="C3770" i="4"/>
  <c r="C3769" i="4"/>
  <c r="C3768" i="4"/>
  <c r="C3767" i="4"/>
  <c r="C3766" i="4"/>
  <c r="C3765" i="4"/>
  <c r="C3764" i="4"/>
  <c r="C3763" i="4"/>
  <c r="C3762" i="4"/>
  <c r="C3761" i="4"/>
  <c r="C3760" i="4"/>
  <c r="C3759" i="4"/>
  <c r="C3758" i="4"/>
  <c r="C3757" i="4"/>
  <c r="C3756" i="4"/>
  <c r="C3755" i="4"/>
  <c r="C3754" i="4"/>
  <c r="C3753" i="4"/>
  <c r="C3752" i="4"/>
  <c r="C3751" i="4"/>
  <c r="C3750" i="4"/>
  <c r="C3749" i="4"/>
  <c r="C3748" i="4"/>
  <c r="C3747" i="4"/>
  <c r="C3746" i="4"/>
  <c r="C3745" i="4"/>
  <c r="C3744" i="4"/>
  <c r="C3743" i="4"/>
  <c r="C3742" i="4"/>
  <c r="C3741" i="4"/>
  <c r="C3740" i="4"/>
  <c r="C3739" i="4"/>
  <c r="C3738" i="4"/>
  <c r="C3737" i="4"/>
  <c r="C3736" i="4"/>
  <c r="C3735" i="4"/>
  <c r="C3734" i="4"/>
  <c r="C3733" i="4"/>
  <c r="C3732" i="4"/>
  <c r="C3731" i="4"/>
  <c r="C3730" i="4"/>
  <c r="C3729" i="4"/>
  <c r="C3728" i="4"/>
  <c r="C3727" i="4"/>
  <c r="C3726" i="4"/>
  <c r="C3725" i="4"/>
  <c r="C3724" i="4"/>
  <c r="C3723" i="4"/>
  <c r="C3722" i="4"/>
  <c r="C3721" i="4"/>
  <c r="C3720" i="4"/>
  <c r="C3719" i="4"/>
  <c r="C3718" i="4"/>
  <c r="C3717" i="4"/>
  <c r="C3716" i="4"/>
  <c r="C3715" i="4"/>
  <c r="C3714" i="4"/>
  <c r="C3713" i="4"/>
  <c r="C3712" i="4"/>
  <c r="C3711" i="4"/>
  <c r="C3710" i="4"/>
  <c r="C3709" i="4"/>
  <c r="C3708" i="4"/>
  <c r="C3707" i="4"/>
  <c r="C3706" i="4"/>
  <c r="C3705" i="4"/>
  <c r="C3704" i="4"/>
  <c r="C3703" i="4"/>
  <c r="C3702" i="4"/>
  <c r="C3701" i="4"/>
  <c r="C3700" i="4"/>
  <c r="C3699" i="4"/>
  <c r="C3698" i="4"/>
  <c r="C3697" i="4"/>
  <c r="C3696" i="4"/>
  <c r="C3695" i="4"/>
  <c r="C3694" i="4"/>
  <c r="C3693" i="4"/>
  <c r="C3692" i="4"/>
  <c r="C3691" i="4"/>
  <c r="C3690" i="4"/>
  <c r="C3689" i="4"/>
  <c r="C3688" i="4"/>
  <c r="C3687" i="4"/>
  <c r="C3686" i="4"/>
  <c r="C3685" i="4"/>
  <c r="C3684" i="4"/>
  <c r="C3683" i="4"/>
  <c r="C3682" i="4"/>
  <c r="C3681" i="4"/>
  <c r="C3680" i="4"/>
  <c r="C3679" i="4"/>
  <c r="C3678" i="4"/>
  <c r="C3677" i="4"/>
  <c r="C3676" i="4"/>
  <c r="C3675" i="4"/>
  <c r="C3674" i="4"/>
  <c r="C3673" i="4"/>
  <c r="C3672" i="4"/>
  <c r="C3671" i="4"/>
  <c r="C3670" i="4"/>
  <c r="C3669" i="4"/>
  <c r="C3668" i="4"/>
  <c r="C3667" i="4"/>
  <c r="C3666" i="4"/>
  <c r="C3665" i="4"/>
  <c r="C3664" i="4"/>
  <c r="C3663" i="4"/>
  <c r="C3662" i="4"/>
  <c r="C3661" i="4"/>
  <c r="C3660" i="4"/>
  <c r="C3659" i="4"/>
  <c r="C3658" i="4"/>
  <c r="C3657" i="4"/>
  <c r="C3656" i="4"/>
  <c r="C3655" i="4"/>
  <c r="C3654" i="4"/>
  <c r="C3653" i="4"/>
  <c r="C3652" i="4"/>
  <c r="C3651" i="4"/>
  <c r="C3650" i="4"/>
  <c r="C3649" i="4"/>
  <c r="C3648" i="4"/>
  <c r="C3647" i="4"/>
  <c r="C3646" i="4"/>
  <c r="C3645" i="4"/>
  <c r="C3644" i="4"/>
  <c r="C3643" i="4"/>
  <c r="C3642" i="4"/>
  <c r="C3641" i="4"/>
  <c r="C3640" i="4"/>
  <c r="C3639" i="4"/>
  <c r="C3638" i="4"/>
  <c r="C3637" i="4"/>
  <c r="C3636" i="4"/>
  <c r="C3635" i="4"/>
  <c r="C3634" i="4"/>
  <c r="C3633" i="4"/>
  <c r="C3632" i="4"/>
  <c r="C3631" i="4"/>
  <c r="C3630" i="4"/>
  <c r="C3629" i="4"/>
  <c r="C3628" i="4"/>
  <c r="C3627" i="4"/>
  <c r="C3626" i="4"/>
  <c r="C3625" i="4"/>
  <c r="C3624" i="4"/>
  <c r="C3623" i="4"/>
  <c r="C3622" i="4"/>
  <c r="C3621" i="4"/>
  <c r="C3620" i="4"/>
  <c r="C3619" i="4"/>
  <c r="C3618" i="4"/>
  <c r="C3617" i="4"/>
  <c r="C3616" i="4"/>
  <c r="C3615" i="4"/>
  <c r="C3614" i="4"/>
  <c r="C3613" i="4"/>
  <c r="C3612" i="4"/>
  <c r="C3611" i="4"/>
  <c r="C3610" i="4"/>
  <c r="C3609" i="4"/>
  <c r="C3608" i="4"/>
  <c r="C3607" i="4"/>
  <c r="C3606" i="4"/>
  <c r="C3605" i="4"/>
  <c r="C3604" i="4"/>
  <c r="C3603" i="4"/>
  <c r="C3602" i="4"/>
  <c r="C3601" i="4"/>
  <c r="C3600" i="4"/>
  <c r="C3599" i="4"/>
  <c r="C3598" i="4"/>
  <c r="C3597" i="4"/>
  <c r="C3596" i="4"/>
  <c r="C3595" i="4"/>
  <c r="C3594" i="4"/>
  <c r="C3593" i="4"/>
  <c r="C3592" i="4"/>
  <c r="C3591" i="4"/>
  <c r="C3590" i="4"/>
  <c r="C3589" i="4"/>
  <c r="C3588" i="4"/>
  <c r="C3587" i="4"/>
  <c r="C3586" i="4"/>
  <c r="C3585" i="4"/>
  <c r="C3584" i="4"/>
  <c r="C3583" i="4"/>
  <c r="C3582" i="4"/>
  <c r="C3581" i="4"/>
  <c r="C3580" i="4"/>
  <c r="C3579" i="4"/>
  <c r="C3578" i="4"/>
  <c r="C3577" i="4"/>
  <c r="C3576" i="4"/>
  <c r="C3575" i="4"/>
  <c r="C3574" i="4"/>
  <c r="C3573" i="4"/>
  <c r="C3572" i="4"/>
  <c r="C3571" i="4"/>
  <c r="C3570" i="4"/>
  <c r="C3569" i="4"/>
  <c r="C3568" i="4"/>
  <c r="C3567" i="4"/>
  <c r="C3566" i="4"/>
  <c r="C3565" i="4"/>
  <c r="C3564" i="4"/>
  <c r="C3563" i="4"/>
  <c r="C3562" i="4"/>
  <c r="C3561" i="4"/>
  <c r="C3560" i="4"/>
  <c r="C3559" i="4"/>
  <c r="C3558" i="4"/>
  <c r="C3557" i="4"/>
  <c r="C3556" i="4"/>
  <c r="C3555" i="4"/>
  <c r="C3554" i="4"/>
  <c r="C3553" i="4"/>
  <c r="C3552" i="4"/>
  <c r="C3551" i="4"/>
  <c r="C3550" i="4"/>
  <c r="C3549" i="4"/>
  <c r="C3548" i="4"/>
  <c r="C3547" i="4"/>
  <c r="C3546" i="4"/>
  <c r="C3545" i="4"/>
  <c r="C3544" i="4"/>
  <c r="C3543" i="4"/>
  <c r="C3542" i="4"/>
  <c r="C3541" i="4"/>
  <c r="C3540" i="4"/>
  <c r="C3539" i="4"/>
  <c r="C3538" i="4"/>
  <c r="C3537" i="4"/>
  <c r="C3536" i="4"/>
  <c r="C3535" i="4"/>
  <c r="C3534" i="4"/>
  <c r="C3533" i="4"/>
  <c r="C3532" i="4"/>
  <c r="C3531" i="4"/>
  <c r="C3530" i="4"/>
  <c r="C3529" i="4"/>
  <c r="C3528" i="4"/>
  <c r="C3527" i="4"/>
  <c r="C3526" i="4"/>
  <c r="C3525" i="4"/>
  <c r="C3524" i="4"/>
  <c r="C3523" i="4"/>
  <c r="C3522" i="4"/>
  <c r="C3521" i="4"/>
  <c r="C3520" i="4"/>
  <c r="C3519" i="4"/>
  <c r="C3518" i="4"/>
  <c r="C3517" i="4"/>
  <c r="C3516" i="4"/>
  <c r="C3515" i="4"/>
  <c r="C3514" i="4"/>
  <c r="C3513" i="4"/>
  <c r="C3512" i="4"/>
  <c r="C3511" i="4"/>
  <c r="C3510" i="4"/>
  <c r="C3509" i="4"/>
  <c r="C3508" i="4"/>
  <c r="C3507" i="4"/>
  <c r="C3506" i="4"/>
  <c r="C3505" i="4"/>
  <c r="C3504" i="4"/>
  <c r="C3503" i="4"/>
  <c r="C3502" i="4"/>
  <c r="C3501" i="4"/>
  <c r="C3500" i="4"/>
  <c r="C3499" i="4"/>
  <c r="C3498" i="4"/>
  <c r="C3497" i="4"/>
  <c r="C3496" i="4"/>
  <c r="C3495" i="4"/>
  <c r="C3494" i="4"/>
  <c r="C3493" i="4"/>
  <c r="C3492" i="4"/>
  <c r="C3491" i="4"/>
  <c r="C3490" i="4"/>
  <c r="C3489" i="4"/>
  <c r="C3488" i="4"/>
  <c r="C3487" i="4"/>
  <c r="C3486" i="4"/>
  <c r="C3485" i="4"/>
  <c r="C3484" i="4"/>
  <c r="C3483" i="4"/>
  <c r="C3482" i="4"/>
  <c r="C3481" i="4"/>
  <c r="C3480" i="4"/>
  <c r="C3479" i="4"/>
  <c r="C3478" i="4"/>
  <c r="C3477" i="4"/>
  <c r="C3476" i="4"/>
  <c r="C3475" i="4"/>
  <c r="C3474" i="4"/>
  <c r="C3473" i="4"/>
  <c r="C3472" i="4"/>
  <c r="C3471" i="4"/>
  <c r="C3470" i="4"/>
  <c r="C3469" i="4"/>
  <c r="C3468" i="4"/>
  <c r="C3467" i="4"/>
  <c r="C3466" i="4"/>
  <c r="C3465" i="4"/>
  <c r="C3464" i="4"/>
  <c r="C3463" i="4"/>
  <c r="C3462" i="4"/>
  <c r="C3461" i="4"/>
  <c r="C3460" i="4"/>
  <c r="C3459" i="4"/>
  <c r="C3458" i="4"/>
  <c r="C3457" i="4"/>
  <c r="C3456" i="4"/>
  <c r="C3455" i="4"/>
  <c r="C3454" i="4"/>
  <c r="C3453" i="4"/>
  <c r="C3452" i="4"/>
  <c r="C3451" i="4"/>
  <c r="C3450" i="4"/>
  <c r="C3449" i="4"/>
  <c r="C3448" i="4"/>
  <c r="C3447" i="4"/>
  <c r="C3446" i="4"/>
  <c r="C3445" i="4"/>
  <c r="C3444" i="4"/>
  <c r="C3443" i="4"/>
  <c r="C3442" i="4"/>
  <c r="C3441" i="4"/>
  <c r="C3440" i="4"/>
  <c r="C3439" i="4"/>
  <c r="C3438" i="4"/>
  <c r="C3437" i="4"/>
  <c r="C3436" i="4"/>
  <c r="C3435" i="4"/>
  <c r="C3434" i="4"/>
  <c r="C3433" i="4"/>
  <c r="C3432" i="4"/>
  <c r="C3431" i="4"/>
  <c r="C3430" i="4"/>
  <c r="C3429" i="4"/>
  <c r="C3428" i="4"/>
  <c r="C3427" i="4"/>
  <c r="C3426" i="4"/>
  <c r="C3425" i="4"/>
  <c r="C3424" i="4"/>
  <c r="C3423" i="4"/>
  <c r="C3422" i="4"/>
  <c r="C3421" i="4"/>
  <c r="C3420" i="4"/>
  <c r="C3419" i="4"/>
  <c r="C3418" i="4"/>
  <c r="C3417" i="4"/>
  <c r="C3416" i="4"/>
  <c r="C3415" i="4"/>
  <c r="C3414" i="4"/>
  <c r="C3413" i="4"/>
  <c r="C3412" i="4"/>
  <c r="C3411" i="4"/>
  <c r="C3410" i="4"/>
  <c r="C3409" i="4"/>
  <c r="C3408" i="4"/>
  <c r="C3407" i="4"/>
  <c r="C3406" i="4"/>
  <c r="C3405" i="4"/>
  <c r="C3404" i="4"/>
  <c r="C3403" i="4"/>
  <c r="C3402" i="4"/>
  <c r="C3401" i="4"/>
  <c r="C3400" i="4"/>
  <c r="C3399" i="4"/>
  <c r="C3398" i="4"/>
  <c r="C3397" i="4"/>
  <c r="C3396" i="4"/>
  <c r="C3395" i="4"/>
  <c r="C3394" i="4"/>
  <c r="C3393" i="4"/>
  <c r="C3392" i="4"/>
  <c r="C3391" i="4"/>
  <c r="C3390" i="4"/>
  <c r="C3389" i="4"/>
  <c r="C3388" i="4"/>
  <c r="C3387" i="4"/>
  <c r="C3386" i="4"/>
  <c r="C3385" i="4"/>
  <c r="C3384" i="4"/>
  <c r="C3383" i="4"/>
  <c r="C3382" i="4"/>
  <c r="C3381" i="4"/>
  <c r="C3380" i="4"/>
  <c r="C3379" i="4"/>
  <c r="C3378" i="4"/>
  <c r="C3377" i="4"/>
  <c r="C3376" i="4"/>
  <c r="C3375" i="4"/>
  <c r="C3374" i="4"/>
  <c r="C3373" i="4"/>
  <c r="C3372" i="4"/>
  <c r="C3371" i="4"/>
  <c r="C3370" i="4"/>
  <c r="C3369" i="4"/>
  <c r="C3368" i="4"/>
  <c r="C3367" i="4"/>
  <c r="C3366" i="4"/>
  <c r="C3365" i="4"/>
  <c r="C3364" i="4"/>
  <c r="C3363" i="4"/>
  <c r="C3362" i="4"/>
  <c r="C3361" i="4"/>
  <c r="C3360" i="4"/>
  <c r="C3359" i="4"/>
  <c r="C3358" i="4"/>
  <c r="C3357" i="4"/>
  <c r="C3356" i="4"/>
  <c r="C3355" i="4"/>
  <c r="C3354" i="4"/>
  <c r="C3353" i="4"/>
  <c r="C3352" i="4"/>
  <c r="C3351" i="4"/>
  <c r="C3350" i="4"/>
  <c r="C3349" i="4"/>
  <c r="C3348" i="4"/>
  <c r="C3347" i="4"/>
  <c r="C3346" i="4"/>
  <c r="C3345" i="4"/>
  <c r="C3344" i="4"/>
  <c r="C3343" i="4"/>
  <c r="C3342" i="4"/>
  <c r="C3341" i="4"/>
  <c r="C3340" i="4"/>
  <c r="C3339" i="4"/>
  <c r="C3338" i="4"/>
  <c r="C3337" i="4"/>
  <c r="C3336" i="4"/>
  <c r="C3335" i="4"/>
  <c r="C3334" i="4"/>
  <c r="C3333" i="4"/>
  <c r="C3332" i="4"/>
  <c r="C3331" i="4"/>
  <c r="C3330" i="4"/>
  <c r="C3329" i="4"/>
  <c r="C3328" i="4"/>
  <c r="C3327" i="4"/>
  <c r="C3326" i="4"/>
  <c r="C3325" i="4"/>
  <c r="C3324" i="4"/>
  <c r="C3323" i="4"/>
  <c r="C3322" i="4"/>
  <c r="C3321" i="4"/>
  <c r="C3320" i="4"/>
  <c r="C3319" i="4"/>
  <c r="C3318" i="4"/>
  <c r="C3317" i="4"/>
  <c r="C3316" i="4"/>
  <c r="C3315" i="4"/>
  <c r="C3314" i="4"/>
  <c r="C3313" i="4"/>
  <c r="C3312" i="4"/>
  <c r="C3311" i="4"/>
  <c r="C3310" i="4"/>
  <c r="C3309" i="4"/>
  <c r="C3308" i="4"/>
  <c r="C3307" i="4"/>
  <c r="C3306" i="4"/>
  <c r="C3305" i="4"/>
  <c r="C3304" i="4"/>
  <c r="C3303" i="4"/>
  <c r="C3302" i="4"/>
  <c r="C3301" i="4"/>
  <c r="C3300" i="4"/>
  <c r="C3299" i="4"/>
  <c r="C3298" i="4"/>
  <c r="C3297" i="4"/>
  <c r="C3296" i="4"/>
  <c r="C3295" i="4"/>
  <c r="C3294" i="4"/>
  <c r="C3293" i="4"/>
  <c r="C3292" i="4"/>
  <c r="C3291" i="4"/>
  <c r="C3290" i="4"/>
  <c r="C3289" i="4"/>
  <c r="C3288" i="4"/>
  <c r="C3287" i="4"/>
  <c r="C3286" i="4"/>
  <c r="C3285" i="4"/>
  <c r="C3284" i="4"/>
  <c r="C3283" i="4"/>
  <c r="C3282" i="4"/>
  <c r="C3281" i="4"/>
  <c r="C3280" i="4"/>
  <c r="C3279" i="4"/>
  <c r="C3278" i="4"/>
  <c r="C3277" i="4"/>
  <c r="C3276" i="4"/>
  <c r="C3275" i="4"/>
  <c r="C3274" i="4"/>
  <c r="C3273" i="4"/>
  <c r="C3272" i="4"/>
  <c r="C3271" i="4"/>
  <c r="C3270" i="4"/>
  <c r="C3269" i="4"/>
  <c r="C3268" i="4"/>
  <c r="C3267" i="4"/>
  <c r="C3266" i="4"/>
  <c r="C3265" i="4"/>
  <c r="C3264" i="4"/>
  <c r="C3263" i="4"/>
  <c r="C3262" i="4"/>
  <c r="C3261" i="4"/>
  <c r="C3260" i="4"/>
  <c r="C3259" i="4"/>
  <c r="C3258" i="4"/>
  <c r="C3257" i="4"/>
  <c r="C3256" i="4"/>
  <c r="C3255" i="4"/>
  <c r="C3254" i="4"/>
  <c r="C3253" i="4"/>
  <c r="C3252" i="4"/>
  <c r="C3251" i="4"/>
  <c r="C3250" i="4"/>
  <c r="C3249" i="4"/>
  <c r="C3248" i="4"/>
  <c r="C3247" i="4"/>
  <c r="C3246" i="4"/>
  <c r="C3245" i="4"/>
  <c r="C3244" i="4"/>
  <c r="C3243" i="4"/>
  <c r="C3242" i="4"/>
  <c r="C3241" i="4"/>
  <c r="C3240" i="4"/>
  <c r="C3239" i="4"/>
  <c r="C3238" i="4"/>
  <c r="C3237" i="4"/>
  <c r="C3236" i="4"/>
  <c r="C3235" i="4"/>
  <c r="C3234" i="4"/>
  <c r="C3233" i="4"/>
  <c r="C3232" i="4"/>
  <c r="C3231" i="4"/>
  <c r="C3230" i="4"/>
  <c r="C3229" i="4"/>
  <c r="C3228" i="4"/>
  <c r="C3227" i="4"/>
  <c r="C3226" i="4"/>
  <c r="C3225" i="4"/>
  <c r="C3224" i="4"/>
  <c r="C3223" i="4"/>
  <c r="C3222" i="4"/>
  <c r="C3221" i="4"/>
  <c r="C3220" i="4"/>
  <c r="C3219" i="4"/>
  <c r="C3218" i="4"/>
  <c r="C3217" i="4"/>
  <c r="C3216" i="4"/>
  <c r="C3215" i="4"/>
  <c r="C3214" i="4"/>
  <c r="C3213" i="4"/>
  <c r="C3212" i="4"/>
  <c r="C3211" i="4"/>
  <c r="C3210" i="4"/>
  <c r="C3209" i="4"/>
  <c r="C3208" i="4"/>
  <c r="C3207" i="4"/>
  <c r="C3206" i="4"/>
  <c r="C3205" i="4"/>
  <c r="C3204" i="4"/>
  <c r="C3203" i="4"/>
  <c r="C3202" i="4"/>
  <c r="C3201" i="4"/>
  <c r="C3200" i="4"/>
  <c r="C3199" i="4"/>
  <c r="C3198" i="4"/>
  <c r="C3197" i="4"/>
  <c r="C3196" i="4"/>
  <c r="C3195" i="4"/>
  <c r="C3194" i="4"/>
  <c r="C3193" i="4"/>
  <c r="C3192" i="4"/>
  <c r="C3191" i="4"/>
  <c r="C3190" i="4"/>
  <c r="C3189" i="4"/>
  <c r="C3188" i="4"/>
  <c r="C3187" i="4"/>
  <c r="C3186" i="4"/>
  <c r="C3185" i="4"/>
  <c r="C3184" i="4"/>
  <c r="C3183" i="4"/>
  <c r="C3182" i="4"/>
  <c r="C3181" i="4"/>
  <c r="C3180" i="4"/>
  <c r="C3179" i="4"/>
  <c r="C3178" i="4"/>
  <c r="C3177" i="4"/>
  <c r="C3176" i="4"/>
  <c r="C3175" i="4"/>
  <c r="C3174" i="4"/>
  <c r="C3173" i="4"/>
  <c r="C3172" i="4"/>
  <c r="C3171" i="4"/>
  <c r="C3170" i="4"/>
  <c r="C3169" i="4"/>
  <c r="C3168" i="4"/>
  <c r="C3167" i="4"/>
  <c r="C3166" i="4"/>
  <c r="C3165" i="4"/>
  <c r="C3164" i="4"/>
  <c r="C3163" i="4"/>
  <c r="C3162" i="4"/>
  <c r="C3161" i="4"/>
  <c r="C3160" i="4"/>
  <c r="C3159" i="4"/>
  <c r="C3158" i="4"/>
  <c r="C3157" i="4"/>
  <c r="C3156" i="4"/>
  <c r="C3155" i="4"/>
  <c r="C3154" i="4"/>
  <c r="C3153" i="4"/>
  <c r="C3152" i="4"/>
  <c r="C3151" i="4"/>
  <c r="C3150" i="4"/>
  <c r="C3149" i="4"/>
  <c r="C3148" i="4"/>
  <c r="C3147" i="4"/>
  <c r="C3146" i="4"/>
  <c r="C3145" i="4"/>
  <c r="C3144" i="4"/>
  <c r="C3143" i="4"/>
  <c r="C3142" i="4"/>
  <c r="C3141" i="4"/>
  <c r="C3140" i="4"/>
  <c r="C3139" i="4"/>
  <c r="C3138" i="4"/>
  <c r="C3137" i="4"/>
  <c r="C3136" i="4"/>
  <c r="C3135" i="4"/>
  <c r="C3134" i="4"/>
  <c r="C3133" i="4"/>
  <c r="C3132" i="4"/>
  <c r="C3131" i="4"/>
  <c r="C3130" i="4"/>
  <c r="C3129" i="4"/>
  <c r="C3128" i="4"/>
  <c r="C3127" i="4"/>
  <c r="C3126" i="4"/>
  <c r="C3125" i="4"/>
  <c r="C3124" i="4"/>
  <c r="C3123" i="4"/>
  <c r="C3122" i="4"/>
  <c r="C3121" i="4"/>
  <c r="C3120" i="4"/>
  <c r="C3119" i="4"/>
  <c r="C3118" i="4"/>
  <c r="C3117" i="4"/>
  <c r="C3116" i="4"/>
  <c r="C3115" i="4"/>
  <c r="C3114" i="4"/>
  <c r="C3113" i="4"/>
  <c r="C3112" i="4"/>
  <c r="C3111" i="4"/>
  <c r="C3110" i="4"/>
  <c r="C3109" i="4"/>
  <c r="C3108" i="4"/>
  <c r="C3107" i="4"/>
  <c r="C3106" i="4"/>
  <c r="C3105" i="4"/>
  <c r="C3104" i="4"/>
  <c r="C3103" i="4"/>
  <c r="C3102" i="4"/>
  <c r="C3101" i="4"/>
  <c r="C3100" i="4"/>
  <c r="C3099" i="4"/>
  <c r="C3098" i="4"/>
  <c r="C3097" i="4"/>
  <c r="C3096" i="4"/>
  <c r="C3095" i="4"/>
  <c r="C3094" i="4"/>
  <c r="C3093" i="4"/>
  <c r="C3092" i="4"/>
  <c r="C3091" i="4"/>
  <c r="C3090" i="4"/>
  <c r="C3089" i="4"/>
  <c r="C3088" i="4"/>
  <c r="C3087" i="4"/>
  <c r="C3086" i="4"/>
  <c r="C3085" i="4"/>
  <c r="C3084" i="4"/>
  <c r="C3083" i="4"/>
  <c r="C3082" i="4"/>
  <c r="C3081" i="4"/>
  <c r="C3080" i="4"/>
  <c r="C3079" i="4"/>
  <c r="C3078" i="4"/>
  <c r="C3077" i="4"/>
  <c r="C3076" i="4"/>
  <c r="C3075" i="4"/>
  <c r="C3074" i="4"/>
  <c r="C3073" i="4"/>
  <c r="C3072" i="4"/>
  <c r="C3071" i="4"/>
  <c r="C3070" i="4"/>
  <c r="C3069" i="4"/>
  <c r="C3068" i="4"/>
  <c r="C3067" i="4"/>
  <c r="C3066" i="4"/>
  <c r="C3065" i="4"/>
  <c r="C3064" i="4"/>
  <c r="C3063" i="4"/>
  <c r="C3062" i="4"/>
  <c r="C3061" i="4"/>
  <c r="C3060" i="4"/>
  <c r="C3059" i="4"/>
  <c r="C3058" i="4"/>
  <c r="C3057" i="4"/>
  <c r="C3056" i="4"/>
  <c r="C3055" i="4"/>
  <c r="C3054" i="4"/>
  <c r="C3053" i="4"/>
  <c r="C3052" i="4"/>
  <c r="C3051" i="4"/>
  <c r="C3050" i="4"/>
  <c r="C3049" i="4"/>
  <c r="C3048" i="4"/>
  <c r="C3047" i="4"/>
  <c r="C3046" i="4"/>
  <c r="C3045" i="4"/>
  <c r="C3044" i="4"/>
  <c r="C3043" i="4"/>
  <c r="C3042" i="4"/>
  <c r="C3041" i="4"/>
  <c r="C3040" i="4"/>
  <c r="C3039" i="4"/>
  <c r="C3038" i="4"/>
  <c r="C3037" i="4"/>
  <c r="C3036" i="4"/>
  <c r="C3035" i="4"/>
  <c r="C3034" i="4"/>
  <c r="C3033" i="4"/>
  <c r="C3032" i="4"/>
  <c r="C3031" i="4"/>
  <c r="C3030" i="4"/>
  <c r="C3029" i="4"/>
  <c r="C3028" i="4"/>
  <c r="C3027" i="4"/>
  <c r="C3026" i="4"/>
  <c r="C3025" i="4"/>
  <c r="C3024" i="4"/>
  <c r="C3023" i="4"/>
  <c r="C3022" i="4"/>
  <c r="C3021" i="4"/>
  <c r="C3020" i="4"/>
  <c r="C3019" i="4"/>
  <c r="C3018" i="4"/>
  <c r="C3017" i="4"/>
  <c r="C3016" i="4"/>
  <c r="C3015" i="4"/>
  <c r="C3014" i="4"/>
  <c r="C3013" i="4"/>
  <c r="C3012" i="4"/>
  <c r="C3011" i="4"/>
  <c r="C3010" i="4"/>
  <c r="C3009" i="4"/>
  <c r="C3008" i="4"/>
  <c r="C3007" i="4"/>
  <c r="C3006" i="4"/>
  <c r="C3005" i="4"/>
  <c r="C3004" i="4"/>
  <c r="C3003" i="4"/>
  <c r="C3002" i="4"/>
  <c r="C3001" i="4"/>
  <c r="C3000" i="4"/>
  <c r="C2999" i="4"/>
  <c r="C2998" i="4"/>
  <c r="C2997" i="4"/>
  <c r="C2996" i="4"/>
  <c r="C2995" i="4"/>
  <c r="C2994" i="4"/>
  <c r="C2993" i="4"/>
  <c r="C2992" i="4"/>
  <c r="C2991" i="4"/>
  <c r="C2990" i="4"/>
  <c r="C2989" i="4"/>
  <c r="C2988" i="4"/>
  <c r="C2987" i="4"/>
  <c r="C2986" i="4"/>
  <c r="C2985" i="4"/>
  <c r="C2984" i="4"/>
  <c r="C2983" i="4"/>
  <c r="C2982" i="4"/>
  <c r="C2981" i="4"/>
  <c r="C2980" i="4"/>
  <c r="C2979" i="4"/>
  <c r="C2978" i="4"/>
  <c r="C2977" i="4"/>
  <c r="C2976" i="4"/>
  <c r="C2975" i="4"/>
  <c r="C2974" i="4"/>
  <c r="C2973" i="4"/>
  <c r="C2972" i="4"/>
  <c r="C2971" i="4"/>
  <c r="C2970" i="4"/>
  <c r="C2969" i="4"/>
  <c r="C2968" i="4"/>
  <c r="C2967" i="4"/>
  <c r="C2966" i="4"/>
  <c r="C2965" i="4"/>
  <c r="C2964" i="4"/>
  <c r="C2963" i="4"/>
  <c r="C2962" i="4"/>
  <c r="C2961" i="4"/>
  <c r="C2960" i="4"/>
  <c r="C2959" i="4"/>
  <c r="C2958" i="4"/>
  <c r="C2957" i="4"/>
  <c r="C2956" i="4"/>
  <c r="C2955" i="4"/>
  <c r="C2954" i="4"/>
  <c r="C2953" i="4"/>
  <c r="C2952" i="4"/>
  <c r="C2951" i="4"/>
  <c r="C2950" i="4"/>
  <c r="C2949" i="4"/>
  <c r="C2948" i="4"/>
  <c r="C2947" i="4"/>
  <c r="C2946" i="4"/>
  <c r="C2945" i="4"/>
  <c r="C2944" i="4"/>
  <c r="C2943" i="4"/>
  <c r="C2942" i="4"/>
  <c r="C2941" i="4"/>
  <c r="C2940" i="4"/>
  <c r="C2939" i="4"/>
  <c r="C2938" i="4"/>
  <c r="C2937" i="4"/>
  <c r="C2936" i="4"/>
  <c r="C2935" i="4"/>
  <c r="C2934" i="4"/>
  <c r="C2933" i="4"/>
  <c r="C2932" i="4"/>
  <c r="C2931" i="4"/>
  <c r="C2930" i="4"/>
  <c r="C2929" i="4"/>
  <c r="C2928" i="4"/>
  <c r="C2927" i="4"/>
  <c r="C2926" i="4"/>
  <c r="C2925" i="4"/>
  <c r="C2924" i="4"/>
  <c r="C2923" i="4"/>
  <c r="C2922" i="4"/>
  <c r="C2921" i="4"/>
  <c r="C2920" i="4"/>
  <c r="C2919" i="4"/>
  <c r="C2918" i="4"/>
  <c r="C2917" i="4"/>
  <c r="C2916" i="4"/>
  <c r="C2915" i="4"/>
  <c r="C2914" i="4"/>
  <c r="C2913" i="4"/>
  <c r="C2912" i="4"/>
  <c r="C2911" i="4"/>
  <c r="C2910" i="4"/>
  <c r="C2909" i="4"/>
  <c r="C2908" i="4"/>
  <c r="C2907" i="4"/>
  <c r="C2906" i="4"/>
  <c r="C2905" i="4"/>
  <c r="C2904" i="4"/>
  <c r="C2903" i="4"/>
  <c r="C2902" i="4"/>
  <c r="C2901" i="4"/>
  <c r="C2900" i="4"/>
  <c r="C2899" i="4"/>
  <c r="C2898" i="4"/>
  <c r="C2897" i="4"/>
  <c r="C2896" i="4"/>
  <c r="C2895" i="4"/>
  <c r="C2894" i="4"/>
  <c r="C2893" i="4"/>
  <c r="C2892" i="4"/>
  <c r="C2891" i="4"/>
  <c r="C2890" i="4"/>
  <c r="C2889" i="4"/>
  <c r="C2888" i="4"/>
  <c r="C2887" i="4"/>
  <c r="C2886" i="4"/>
  <c r="C2885" i="4"/>
  <c r="C2884" i="4"/>
  <c r="C2883" i="4"/>
  <c r="C2882" i="4"/>
  <c r="C2881" i="4"/>
  <c r="C2880" i="4"/>
  <c r="C2879" i="4"/>
  <c r="C2878" i="4"/>
  <c r="C2877" i="4"/>
  <c r="C2876" i="4"/>
  <c r="C2875" i="4"/>
  <c r="C2874" i="4"/>
  <c r="C2873" i="4"/>
  <c r="C2872" i="4"/>
  <c r="C2871" i="4"/>
  <c r="C2870" i="4"/>
  <c r="C2869" i="4"/>
  <c r="C2868" i="4"/>
  <c r="C2867" i="4"/>
  <c r="C2866" i="4"/>
  <c r="C2865" i="4"/>
  <c r="C2864" i="4"/>
  <c r="C2863" i="4"/>
  <c r="C2862" i="4"/>
  <c r="C2861" i="4"/>
  <c r="C2860" i="4"/>
  <c r="C2859" i="4"/>
  <c r="C2858" i="4"/>
  <c r="C2857" i="4"/>
  <c r="C2856" i="4"/>
  <c r="C2855" i="4"/>
  <c r="C2854" i="4"/>
  <c r="C2853" i="4"/>
  <c r="C2852" i="4"/>
  <c r="C2851" i="4"/>
  <c r="C2850" i="4"/>
  <c r="C2849" i="4"/>
  <c r="C2848" i="4"/>
  <c r="C2847" i="4"/>
  <c r="C2846" i="4"/>
  <c r="C2845" i="4"/>
  <c r="C2844" i="4"/>
  <c r="C2843" i="4"/>
  <c r="C2842" i="4"/>
  <c r="C2841" i="4"/>
  <c r="C2840" i="4"/>
  <c r="C2839" i="4"/>
  <c r="C2838" i="4"/>
  <c r="C2837" i="4"/>
  <c r="C2836" i="4"/>
  <c r="C2835" i="4"/>
  <c r="C2834" i="4"/>
  <c r="C2833" i="4"/>
  <c r="C2832" i="4"/>
  <c r="C2831" i="4"/>
  <c r="C2830" i="4"/>
  <c r="C2829" i="4"/>
  <c r="C2828" i="4"/>
  <c r="C2827" i="4"/>
  <c r="C2826" i="4"/>
  <c r="C2825" i="4"/>
  <c r="C2824" i="4"/>
  <c r="C2823" i="4"/>
  <c r="C2822" i="4"/>
  <c r="C2821" i="4"/>
  <c r="C2820" i="4"/>
  <c r="C2819" i="4"/>
  <c r="C2818" i="4"/>
  <c r="C2817" i="4"/>
  <c r="C2816" i="4"/>
  <c r="C2815" i="4"/>
  <c r="C2814" i="4"/>
  <c r="C2813" i="4"/>
  <c r="C2812" i="4"/>
  <c r="C2811" i="4"/>
  <c r="C2810" i="4"/>
  <c r="C2809" i="4"/>
  <c r="C2808" i="4"/>
  <c r="C2807" i="4"/>
  <c r="C2806" i="4"/>
  <c r="C2805" i="4"/>
  <c r="C2804" i="4"/>
  <c r="C2803" i="4"/>
  <c r="C2802" i="4"/>
  <c r="C2801" i="4"/>
  <c r="C2800" i="4"/>
  <c r="C2799" i="4"/>
  <c r="C2798" i="4"/>
  <c r="C2797" i="4"/>
  <c r="C2796" i="4"/>
  <c r="C2795" i="4"/>
  <c r="C2794" i="4"/>
  <c r="C2793" i="4"/>
  <c r="C2792" i="4"/>
  <c r="C2791" i="4"/>
  <c r="C2790" i="4"/>
  <c r="C2789" i="4"/>
  <c r="C2788" i="4"/>
  <c r="C2787" i="4"/>
  <c r="C2786" i="4"/>
  <c r="C2785" i="4"/>
  <c r="C2784" i="4"/>
  <c r="C2783" i="4"/>
  <c r="C2782" i="4"/>
  <c r="C2781" i="4"/>
  <c r="C2780" i="4"/>
  <c r="C2779" i="4"/>
  <c r="C2778" i="4"/>
  <c r="C2777" i="4"/>
  <c r="C2776" i="4"/>
  <c r="C2775" i="4"/>
  <c r="C2774" i="4"/>
  <c r="C2773" i="4"/>
  <c r="C2772" i="4"/>
  <c r="C2771" i="4"/>
  <c r="C2770" i="4"/>
  <c r="C2769" i="4"/>
  <c r="C2768" i="4"/>
  <c r="C2767" i="4"/>
  <c r="C2766" i="4"/>
  <c r="C2765" i="4"/>
  <c r="C2764" i="4"/>
  <c r="C2763" i="4"/>
  <c r="C2762" i="4"/>
  <c r="C2761" i="4"/>
  <c r="C2760" i="4"/>
  <c r="C2759" i="4"/>
  <c r="C2758" i="4"/>
  <c r="C2757" i="4"/>
  <c r="C2756" i="4"/>
  <c r="C2755" i="4"/>
  <c r="C2754" i="4"/>
  <c r="C2753" i="4"/>
  <c r="C2752" i="4"/>
  <c r="C2751" i="4"/>
  <c r="C2750" i="4"/>
  <c r="C2749" i="4"/>
  <c r="C2748" i="4"/>
  <c r="C2747" i="4"/>
  <c r="C2746" i="4"/>
  <c r="C2745" i="4"/>
  <c r="C2744" i="4"/>
  <c r="C2743" i="4"/>
  <c r="C2742" i="4"/>
  <c r="C2741" i="4"/>
  <c r="C2740" i="4"/>
  <c r="C2739" i="4"/>
  <c r="C2738" i="4"/>
  <c r="C2737" i="4"/>
  <c r="C2736" i="4"/>
  <c r="C2735" i="4"/>
  <c r="C2734" i="4"/>
  <c r="C2733" i="4"/>
  <c r="C2732" i="4"/>
  <c r="C2731" i="4"/>
  <c r="C2730" i="4"/>
  <c r="C2729" i="4"/>
  <c r="C2728" i="4"/>
  <c r="C2727" i="4"/>
  <c r="C2726" i="4"/>
  <c r="C2725" i="4"/>
  <c r="C2724" i="4"/>
  <c r="C2723" i="4"/>
  <c r="C2722" i="4"/>
  <c r="C2721" i="4"/>
  <c r="C2720" i="4"/>
  <c r="C2719" i="4"/>
  <c r="C2718" i="4"/>
  <c r="C2717" i="4"/>
  <c r="C2716" i="4"/>
  <c r="C2715" i="4"/>
  <c r="C2714" i="4"/>
  <c r="C2713" i="4"/>
  <c r="C2712" i="4"/>
  <c r="C2711" i="4"/>
  <c r="C2710" i="4"/>
  <c r="C2709" i="4"/>
  <c r="C2708" i="4"/>
  <c r="C2707" i="4"/>
  <c r="C2706" i="4"/>
  <c r="C2705" i="4"/>
  <c r="C2704" i="4"/>
  <c r="C2703" i="4"/>
  <c r="C2702" i="4"/>
  <c r="C2701" i="4"/>
  <c r="C2700" i="4"/>
  <c r="C2699" i="4"/>
  <c r="C2698" i="4"/>
  <c r="C2697" i="4"/>
  <c r="C2696" i="4"/>
  <c r="C2695" i="4"/>
  <c r="C2694" i="4"/>
  <c r="C2693" i="4"/>
  <c r="C2692" i="4"/>
  <c r="C2691" i="4"/>
  <c r="C2690" i="4"/>
  <c r="C2689" i="4"/>
  <c r="C2688" i="4"/>
  <c r="C2687" i="4"/>
  <c r="C2686" i="4"/>
  <c r="C2685" i="4"/>
  <c r="C2684" i="4"/>
  <c r="C2683" i="4"/>
  <c r="C2682" i="4"/>
  <c r="C2681" i="4"/>
  <c r="C2680" i="4"/>
  <c r="C2679" i="4"/>
  <c r="C2678" i="4"/>
  <c r="C2677" i="4"/>
  <c r="C2676" i="4"/>
  <c r="C2675" i="4"/>
  <c r="C2674" i="4"/>
  <c r="C2673" i="4"/>
  <c r="C2672" i="4"/>
  <c r="C2671" i="4"/>
  <c r="C2670" i="4"/>
  <c r="C2669" i="4"/>
  <c r="C2668" i="4"/>
  <c r="C2667" i="4"/>
  <c r="C2666" i="4"/>
  <c r="C2665" i="4"/>
  <c r="C2664" i="4"/>
  <c r="C2663" i="4"/>
  <c r="C2662" i="4"/>
  <c r="C2661" i="4"/>
  <c r="C2660" i="4"/>
  <c r="C2659" i="4"/>
  <c r="C2658" i="4"/>
  <c r="C2657" i="4"/>
  <c r="C2656" i="4"/>
  <c r="C2655" i="4"/>
  <c r="C2654" i="4"/>
  <c r="C2653" i="4"/>
  <c r="C2652" i="4"/>
  <c r="C2651" i="4"/>
  <c r="C2650" i="4"/>
  <c r="C2649" i="4"/>
  <c r="C2648" i="4"/>
  <c r="C2647" i="4"/>
  <c r="C2646" i="4"/>
  <c r="C2645" i="4"/>
  <c r="C2644" i="4"/>
  <c r="C2643" i="4"/>
  <c r="C2642" i="4"/>
  <c r="C2641" i="4"/>
  <c r="C2640" i="4"/>
  <c r="C2639" i="4"/>
  <c r="C2638" i="4"/>
  <c r="C2637" i="4"/>
  <c r="C2636" i="4"/>
  <c r="C2635" i="4"/>
  <c r="C2634" i="4"/>
  <c r="C2633" i="4"/>
  <c r="C2632" i="4"/>
  <c r="C2631" i="4"/>
  <c r="C2630" i="4"/>
  <c r="C2629" i="4"/>
  <c r="C2628" i="4"/>
  <c r="C2627" i="4"/>
  <c r="C2626" i="4"/>
  <c r="C2625" i="4"/>
  <c r="C2624" i="4"/>
  <c r="C2623" i="4"/>
  <c r="C2622" i="4"/>
  <c r="C2621" i="4"/>
  <c r="C2620" i="4"/>
  <c r="C2619" i="4"/>
  <c r="C2618" i="4"/>
  <c r="C2617" i="4"/>
  <c r="C2616" i="4"/>
  <c r="C2615" i="4"/>
  <c r="C2614" i="4"/>
  <c r="C2613" i="4"/>
  <c r="C2612" i="4"/>
  <c r="C2611" i="4"/>
  <c r="C2610" i="4"/>
  <c r="C2609" i="4"/>
  <c r="C2608" i="4"/>
  <c r="C2607" i="4"/>
  <c r="C2606" i="4"/>
  <c r="C2605" i="4"/>
  <c r="C2604" i="4"/>
  <c r="C2603" i="4"/>
  <c r="C2602" i="4"/>
  <c r="C2601" i="4"/>
  <c r="C2600" i="4"/>
  <c r="C2599" i="4"/>
  <c r="C2598" i="4"/>
  <c r="C2597" i="4"/>
  <c r="C2596" i="4"/>
  <c r="C2595" i="4"/>
  <c r="C2594" i="4"/>
  <c r="C2593" i="4"/>
  <c r="C2592" i="4"/>
  <c r="C2591" i="4"/>
  <c r="C2590" i="4"/>
  <c r="C2589" i="4"/>
  <c r="C2588" i="4"/>
  <c r="C2587" i="4"/>
  <c r="C2586" i="4"/>
  <c r="C2585" i="4"/>
  <c r="C2584" i="4"/>
  <c r="C2583" i="4"/>
  <c r="C2582" i="4"/>
  <c r="C2581" i="4"/>
  <c r="C2580" i="4"/>
  <c r="C2579" i="4"/>
  <c r="C2578" i="4"/>
  <c r="C2577" i="4"/>
  <c r="C2576" i="4"/>
  <c r="C2575" i="4"/>
  <c r="C2574" i="4"/>
  <c r="C2573" i="4"/>
  <c r="C2572" i="4"/>
  <c r="C2571" i="4"/>
  <c r="C2570" i="4"/>
  <c r="C2569" i="4"/>
  <c r="C2568" i="4"/>
  <c r="C2567" i="4"/>
  <c r="C2566" i="4"/>
  <c r="C2565" i="4"/>
  <c r="C2564" i="4"/>
  <c r="C2563" i="4"/>
  <c r="C2562" i="4"/>
  <c r="C2561" i="4"/>
  <c r="C2560" i="4"/>
  <c r="C2559" i="4"/>
  <c r="C2558" i="4"/>
  <c r="C2557" i="4"/>
  <c r="C2556" i="4"/>
  <c r="C2555" i="4"/>
  <c r="C2554" i="4"/>
  <c r="C2553" i="4"/>
  <c r="C2552" i="4"/>
  <c r="C2551" i="4"/>
  <c r="C2550" i="4"/>
  <c r="C2549" i="4"/>
  <c r="C2548" i="4"/>
  <c r="C2547" i="4"/>
  <c r="C2546" i="4"/>
  <c r="C2545" i="4"/>
  <c r="C2544" i="4"/>
  <c r="C2543" i="4"/>
  <c r="C2542" i="4"/>
  <c r="C2541" i="4"/>
  <c r="C2540" i="4"/>
  <c r="C2539" i="4"/>
  <c r="C2538" i="4"/>
  <c r="C2537" i="4"/>
  <c r="C2536" i="4"/>
  <c r="C2535" i="4"/>
  <c r="C2534" i="4"/>
  <c r="C2533" i="4"/>
  <c r="C2532" i="4"/>
  <c r="C2531" i="4"/>
  <c r="C2530" i="4"/>
  <c r="C2529" i="4"/>
  <c r="C2528" i="4"/>
  <c r="C2527" i="4"/>
  <c r="C2526" i="4"/>
  <c r="C2525" i="4"/>
  <c r="C2524" i="4"/>
  <c r="C2523" i="4"/>
  <c r="C2522" i="4"/>
  <c r="C2521" i="4"/>
  <c r="C2520" i="4"/>
  <c r="C2519" i="4"/>
  <c r="C2518" i="4"/>
  <c r="C2517" i="4"/>
  <c r="C2516" i="4"/>
  <c r="C2515" i="4"/>
  <c r="C2514" i="4"/>
  <c r="C2513" i="4"/>
  <c r="C2512" i="4"/>
  <c r="C2511" i="4"/>
  <c r="C2510" i="4"/>
  <c r="C2509" i="4"/>
  <c r="C2508" i="4"/>
  <c r="C2507" i="4"/>
  <c r="C2506" i="4"/>
  <c r="C2505" i="4"/>
  <c r="C2504" i="4"/>
  <c r="C2503" i="4"/>
  <c r="C2502" i="4"/>
  <c r="C2501" i="4"/>
  <c r="C2500" i="4"/>
  <c r="C2499" i="4"/>
  <c r="C2498" i="4"/>
  <c r="C2497" i="4"/>
  <c r="C2496" i="4"/>
  <c r="C2495" i="4"/>
  <c r="C2494" i="4"/>
  <c r="C2493" i="4"/>
  <c r="C2492" i="4"/>
  <c r="C2491" i="4"/>
  <c r="C2490" i="4"/>
  <c r="C2489" i="4"/>
  <c r="C2488" i="4"/>
  <c r="C2487" i="4"/>
  <c r="C2486" i="4"/>
  <c r="C2485" i="4"/>
  <c r="C2484" i="4"/>
  <c r="C2483" i="4"/>
  <c r="C2482" i="4"/>
  <c r="C2481" i="4"/>
  <c r="C2480" i="4"/>
  <c r="C2479" i="4"/>
  <c r="C2478" i="4"/>
  <c r="C2477" i="4"/>
  <c r="C2476" i="4"/>
  <c r="C2475" i="4"/>
  <c r="C2474" i="4"/>
  <c r="C2473" i="4"/>
  <c r="C2472" i="4"/>
  <c r="C2471" i="4"/>
  <c r="C2470" i="4"/>
  <c r="C2469" i="4"/>
  <c r="C2468" i="4"/>
  <c r="C2467" i="4"/>
  <c r="C2466" i="4"/>
  <c r="C2465" i="4"/>
  <c r="C2464" i="4"/>
  <c r="C2463" i="4"/>
  <c r="C2462" i="4"/>
  <c r="C2461" i="4"/>
  <c r="C2460" i="4"/>
  <c r="C2459" i="4"/>
  <c r="C2458" i="4"/>
  <c r="C2457" i="4"/>
  <c r="C2456" i="4"/>
  <c r="C2455" i="4"/>
  <c r="C2454" i="4"/>
  <c r="C2453" i="4"/>
  <c r="C2452" i="4"/>
  <c r="C2451" i="4"/>
  <c r="C2450" i="4"/>
  <c r="C2449" i="4"/>
  <c r="C2448" i="4"/>
  <c r="C2447" i="4"/>
  <c r="C2446" i="4"/>
  <c r="C2445" i="4"/>
  <c r="C2444" i="4"/>
  <c r="C2443" i="4"/>
  <c r="C2442" i="4"/>
  <c r="C2441" i="4"/>
  <c r="C2440" i="4"/>
  <c r="C2439" i="4"/>
  <c r="C2438" i="4"/>
  <c r="C2437" i="4"/>
  <c r="C2436" i="4"/>
  <c r="C2435" i="4"/>
  <c r="C2434" i="4"/>
  <c r="C2433" i="4"/>
  <c r="C2432" i="4"/>
  <c r="C2431" i="4"/>
  <c r="C2430" i="4"/>
  <c r="C2429" i="4"/>
  <c r="C2428" i="4"/>
  <c r="C2427" i="4"/>
  <c r="C2426" i="4"/>
  <c r="C2425" i="4"/>
  <c r="C2424" i="4"/>
  <c r="C2423" i="4"/>
  <c r="C2422" i="4"/>
  <c r="C2421" i="4"/>
  <c r="C2420" i="4"/>
  <c r="C2419" i="4"/>
  <c r="C2418" i="4"/>
  <c r="C2417" i="4"/>
  <c r="C2416" i="4"/>
  <c r="C2415" i="4"/>
  <c r="C2414" i="4"/>
  <c r="C2413" i="4"/>
  <c r="C2412" i="4"/>
  <c r="C2411" i="4"/>
  <c r="C2410" i="4"/>
  <c r="C2409" i="4"/>
  <c r="C2408" i="4"/>
  <c r="C2407" i="4"/>
  <c r="C2406" i="4"/>
  <c r="C2405" i="4"/>
  <c r="C2404" i="4"/>
  <c r="C2403" i="4"/>
  <c r="C2402" i="4"/>
  <c r="C2401" i="4"/>
  <c r="C2400" i="4"/>
  <c r="C2399" i="4"/>
  <c r="C2398" i="4"/>
  <c r="C2397" i="4"/>
  <c r="C2396" i="4"/>
  <c r="C2395" i="4"/>
  <c r="C2394" i="4"/>
  <c r="C2393" i="4"/>
  <c r="C2392" i="4"/>
  <c r="C2391" i="4"/>
  <c r="C2390" i="4"/>
  <c r="C2389" i="4"/>
  <c r="C2388" i="4"/>
  <c r="C2387" i="4"/>
  <c r="C2386" i="4"/>
  <c r="C2385" i="4"/>
  <c r="C2384" i="4"/>
  <c r="C2383" i="4"/>
  <c r="C2382" i="4"/>
  <c r="C2381" i="4"/>
  <c r="C2380" i="4"/>
  <c r="C2379" i="4"/>
  <c r="C2378" i="4"/>
  <c r="C2377" i="4"/>
  <c r="C2376" i="4"/>
  <c r="C2375" i="4"/>
  <c r="C2374" i="4"/>
  <c r="C2373" i="4"/>
  <c r="C2372" i="4"/>
  <c r="C2371" i="4"/>
  <c r="C2370" i="4"/>
  <c r="C2369" i="4"/>
  <c r="C2368" i="4"/>
  <c r="C2367" i="4"/>
  <c r="C2366" i="4"/>
  <c r="C2365" i="4"/>
  <c r="C2364" i="4"/>
  <c r="C2363" i="4"/>
  <c r="C2362" i="4"/>
  <c r="C2361" i="4"/>
  <c r="C2360" i="4"/>
  <c r="C2359" i="4"/>
  <c r="C2358" i="4"/>
  <c r="C2357" i="4"/>
  <c r="C2356" i="4"/>
  <c r="C2355" i="4"/>
  <c r="C2354" i="4"/>
  <c r="C2353" i="4"/>
  <c r="C2352" i="4"/>
  <c r="C2351" i="4"/>
  <c r="C2350" i="4"/>
  <c r="C2349" i="4"/>
  <c r="C2348" i="4"/>
  <c r="C2347" i="4"/>
  <c r="C2346" i="4"/>
  <c r="C2345" i="4"/>
  <c r="C2344" i="4"/>
  <c r="C2343" i="4"/>
  <c r="C2342" i="4"/>
  <c r="C2341" i="4"/>
  <c r="C2340" i="4"/>
  <c r="C2339" i="4"/>
  <c r="C2338" i="4"/>
  <c r="C2337" i="4"/>
  <c r="C2336" i="4"/>
  <c r="C2335" i="4"/>
  <c r="C2334" i="4"/>
  <c r="C2333" i="4"/>
  <c r="C2332" i="4"/>
  <c r="C2331" i="4"/>
  <c r="C2330" i="4"/>
  <c r="C2329" i="4"/>
  <c r="C2328" i="4"/>
  <c r="C2327" i="4"/>
  <c r="C2326" i="4"/>
  <c r="C2325" i="4"/>
  <c r="C2324" i="4"/>
  <c r="C2323" i="4"/>
  <c r="C2322" i="4"/>
  <c r="C2321" i="4"/>
  <c r="C2320" i="4"/>
  <c r="C2319" i="4"/>
  <c r="C2318" i="4"/>
  <c r="C2317" i="4"/>
  <c r="C2316" i="4"/>
  <c r="C2315" i="4"/>
  <c r="C2314" i="4"/>
  <c r="C2313" i="4"/>
  <c r="C2312" i="4"/>
  <c r="C2311" i="4"/>
  <c r="C2310" i="4"/>
  <c r="C2309" i="4"/>
  <c r="C2308" i="4"/>
  <c r="C2307" i="4"/>
  <c r="C2306" i="4"/>
  <c r="C2305" i="4"/>
  <c r="C2304" i="4"/>
  <c r="C2303" i="4"/>
  <c r="C2302" i="4"/>
  <c r="C2301" i="4"/>
  <c r="C2300" i="4"/>
  <c r="C2299" i="4"/>
  <c r="C2298" i="4"/>
  <c r="C2297" i="4"/>
  <c r="C2296" i="4"/>
  <c r="C2295" i="4"/>
  <c r="C2294" i="4"/>
  <c r="C2293" i="4"/>
  <c r="C2292" i="4"/>
  <c r="C2291" i="4"/>
  <c r="C2290" i="4"/>
  <c r="C2289" i="4"/>
  <c r="C2288" i="4"/>
  <c r="C2287" i="4"/>
  <c r="C2286" i="4"/>
  <c r="C2285" i="4"/>
  <c r="C2284" i="4"/>
  <c r="C2283" i="4"/>
  <c r="C2282" i="4"/>
  <c r="C2281" i="4"/>
  <c r="C2280" i="4"/>
  <c r="C2279" i="4"/>
  <c r="C2278" i="4"/>
  <c r="C2277" i="4"/>
  <c r="C2276" i="4"/>
  <c r="C2275" i="4"/>
  <c r="C2274" i="4"/>
  <c r="C2273" i="4"/>
  <c r="C2272" i="4"/>
  <c r="C2271" i="4"/>
  <c r="C2270" i="4"/>
  <c r="C2269" i="4"/>
  <c r="C2268" i="4"/>
  <c r="C2267" i="4"/>
  <c r="C2266" i="4"/>
  <c r="C2265" i="4"/>
  <c r="C2264" i="4"/>
  <c r="C2263" i="4"/>
  <c r="C2262" i="4"/>
  <c r="C2261" i="4"/>
  <c r="C2260" i="4"/>
  <c r="C2259" i="4"/>
  <c r="C2258" i="4"/>
  <c r="C2257" i="4"/>
  <c r="C2256" i="4"/>
  <c r="C2255" i="4"/>
  <c r="C2254" i="4"/>
  <c r="C2253" i="4"/>
  <c r="C2252" i="4"/>
  <c r="C2251" i="4"/>
  <c r="C2250" i="4"/>
  <c r="C2249" i="4"/>
  <c r="C2248" i="4"/>
  <c r="C2247" i="4"/>
  <c r="C2246" i="4"/>
  <c r="C2245" i="4"/>
  <c r="C2244" i="4"/>
  <c r="C2243" i="4"/>
  <c r="C2242" i="4"/>
  <c r="C2241" i="4"/>
  <c r="C2240" i="4"/>
  <c r="C2239" i="4"/>
  <c r="C2238" i="4"/>
  <c r="C2237" i="4"/>
  <c r="C2236" i="4"/>
  <c r="C2235" i="4"/>
  <c r="C2234" i="4"/>
  <c r="C2233" i="4"/>
  <c r="C2232" i="4"/>
  <c r="C2231" i="4"/>
  <c r="C2230" i="4"/>
  <c r="C2229" i="4"/>
  <c r="C2228" i="4"/>
  <c r="C2227" i="4"/>
  <c r="C2226" i="4"/>
  <c r="C2225" i="4"/>
  <c r="C2224" i="4"/>
  <c r="C2223" i="4"/>
  <c r="C2222" i="4"/>
  <c r="C2221" i="4"/>
  <c r="C2220" i="4"/>
  <c r="C2219" i="4"/>
  <c r="C2218" i="4"/>
  <c r="C2217" i="4"/>
  <c r="C2216" i="4"/>
  <c r="C2215" i="4"/>
  <c r="C2214" i="4"/>
  <c r="C2213" i="4"/>
  <c r="C2212" i="4"/>
  <c r="C2211" i="4"/>
  <c r="C2210" i="4"/>
  <c r="C2209" i="4"/>
  <c r="C2208" i="4"/>
  <c r="C2207" i="4"/>
  <c r="C2206" i="4"/>
  <c r="C2205" i="4"/>
  <c r="C2204" i="4"/>
  <c r="C2203" i="4"/>
  <c r="C2202" i="4"/>
  <c r="C2201" i="4"/>
  <c r="C2200" i="4"/>
  <c r="C2199" i="4"/>
  <c r="C2198" i="4"/>
  <c r="C2197" i="4"/>
  <c r="C2196" i="4"/>
  <c r="C2195" i="4"/>
  <c r="C2194" i="4"/>
  <c r="C2193" i="4"/>
  <c r="C2192" i="4"/>
  <c r="C2191" i="4"/>
  <c r="C2190" i="4"/>
  <c r="C2189" i="4"/>
  <c r="C2188" i="4"/>
  <c r="C2187" i="4"/>
  <c r="C2186" i="4"/>
  <c r="C2185" i="4"/>
  <c r="C2184" i="4"/>
  <c r="C2183" i="4"/>
  <c r="C2182" i="4"/>
  <c r="C2181" i="4"/>
  <c r="C2180" i="4"/>
  <c r="C2179" i="4"/>
  <c r="C2178" i="4"/>
  <c r="C2177" i="4"/>
  <c r="C2176" i="4"/>
  <c r="C2175" i="4"/>
  <c r="C2174" i="4"/>
  <c r="C2173" i="4"/>
  <c r="C2172" i="4"/>
  <c r="C2171" i="4"/>
  <c r="C2170" i="4"/>
  <c r="C2169" i="4"/>
  <c r="C2168" i="4"/>
  <c r="C2167" i="4"/>
  <c r="C2166" i="4"/>
  <c r="C2165" i="4"/>
  <c r="C2164" i="4"/>
  <c r="C2163" i="4"/>
  <c r="C2162" i="4"/>
  <c r="C2161" i="4"/>
  <c r="C2160" i="4"/>
  <c r="C2159" i="4"/>
  <c r="C2158" i="4"/>
  <c r="C2157" i="4"/>
  <c r="C2156" i="4"/>
  <c r="C2155" i="4"/>
  <c r="C2154" i="4"/>
  <c r="C2153" i="4"/>
  <c r="C2152" i="4"/>
  <c r="C2151" i="4"/>
  <c r="C2150" i="4"/>
  <c r="C2149" i="4"/>
  <c r="C2148" i="4"/>
  <c r="C2147" i="4"/>
  <c r="C2146" i="4"/>
  <c r="C2145" i="4"/>
  <c r="C2144" i="4"/>
  <c r="C2143" i="4"/>
  <c r="C2142" i="4"/>
  <c r="C2141" i="4"/>
  <c r="C2140" i="4"/>
  <c r="C2139" i="4"/>
  <c r="C2138" i="4"/>
  <c r="C2137" i="4"/>
  <c r="C2136" i="4"/>
  <c r="C2135" i="4"/>
  <c r="C2134" i="4"/>
  <c r="C2133" i="4"/>
  <c r="C2132" i="4"/>
  <c r="C2131" i="4"/>
  <c r="C2130" i="4"/>
  <c r="C2129" i="4"/>
  <c r="C2128" i="4"/>
  <c r="C2127" i="4"/>
  <c r="C2126" i="4"/>
  <c r="C2125" i="4"/>
  <c r="C2124" i="4"/>
  <c r="C2123" i="4"/>
  <c r="C2122" i="4"/>
  <c r="C2121" i="4"/>
  <c r="C2120" i="4"/>
  <c r="C2119" i="4"/>
  <c r="C2118" i="4"/>
  <c r="C2117" i="4"/>
  <c r="C2116" i="4"/>
  <c r="C2115" i="4"/>
  <c r="C2114" i="4"/>
  <c r="C2113" i="4"/>
  <c r="C2112" i="4"/>
  <c r="C2111" i="4"/>
  <c r="C2110" i="4"/>
  <c r="C2109" i="4"/>
  <c r="C2108" i="4"/>
  <c r="C2107" i="4"/>
  <c r="C2106" i="4"/>
  <c r="C2105" i="4"/>
  <c r="C2104" i="4"/>
  <c r="C2103" i="4"/>
  <c r="C2102" i="4"/>
  <c r="C2101" i="4"/>
  <c r="C2100" i="4"/>
  <c r="C2099" i="4"/>
  <c r="C2098" i="4"/>
  <c r="C2097" i="4"/>
  <c r="C2096" i="4"/>
  <c r="C2095" i="4"/>
  <c r="C2094" i="4"/>
  <c r="C2093" i="4"/>
  <c r="C2092" i="4"/>
  <c r="C2091" i="4"/>
  <c r="C2090" i="4"/>
  <c r="C2089" i="4"/>
  <c r="C2088" i="4"/>
  <c r="C2087" i="4"/>
  <c r="C2086" i="4"/>
  <c r="C2085" i="4"/>
  <c r="C2084" i="4"/>
  <c r="C2083" i="4"/>
  <c r="C2082" i="4"/>
  <c r="C2081" i="4"/>
  <c r="C2080" i="4"/>
  <c r="C2079" i="4"/>
  <c r="C2078" i="4"/>
  <c r="C2077" i="4"/>
  <c r="C2076" i="4"/>
  <c r="C2075" i="4"/>
  <c r="C2074" i="4"/>
  <c r="C2073" i="4"/>
  <c r="C2072" i="4"/>
  <c r="C2071" i="4"/>
  <c r="C2070" i="4"/>
  <c r="C2069" i="4"/>
  <c r="C2068" i="4"/>
  <c r="C2067" i="4"/>
  <c r="C2066" i="4"/>
  <c r="C2065" i="4"/>
  <c r="C2064" i="4"/>
  <c r="C2063" i="4"/>
  <c r="C2062" i="4"/>
  <c r="C2061" i="4"/>
  <c r="C2060" i="4"/>
  <c r="C2059" i="4"/>
  <c r="C2058" i="4"/>
  <c r="C2057" i="4"/>
  <c r="C2056" i="4"/>
  <c r="C2055" i="4"/>
  <c r="C2054" i="4"/>
  <c r="C2053" i="4"/>
  <c r="C2052" i="4"/>
  <c r="C2051" i="4"/>
  <c r="C2050" i="4"/>
  <c r="C2049" i="4"/>
  <c r="C2048" i="4"/>
  <c r="C2047" i="4"/>
  <c r="C2046" i="4"/>
  <c r="C2045" i="4"/>
  <c r="C2044" i="4"/>
  <c r="C2043" i="4"/>
  <c r="C2042" i="4"/>
  <c r="C2041" i="4"/>
  <c r="C2040" i="4"/>
  <c r="C2039" i="4"/>
  <c r="C2038" i="4"/>
  <c r="C2037" i="4"/>
  <c r="C2036" i="4"/>
  <c r="C2035" i="4"/>
  <c r="C2034" i="4"/>
  <c r="C2033" i="4"/>
  <c r="C2032" i="4"/>
  <c r="C2031" i="4"/>
  <c r="C2030" i="4"/>
  <c r="C2029" i="4"/>
  <c r="C2028" i="4"/>
  <c r="C2027" i="4"/>
  <c r="C2026" i="4"/>
  <c r="C2025" i="4"/>
  <c r="C2024" i="4"/>
  <c r="C2023" i="4"/>
  <c r="C2022" i="4"/>
  <c r="C2021" i="4"/>
  <c r="C2020" i="4"/>
  <c r="C2019" i="4"/>
  <c r="C2018" i="4"/>
  <c r="C2017" i="4"/>
  <c r="C2016" i="4"/>
  <c r="C2015" i="4"/>
  <c r="C2014" i="4"/>
  <c r="C2013" i="4"/>
  <c r="C2012" i="4"/>
  <c r="C2011" i="4"/>
  <c r="C2010" i="4"/>
  <c r="C2009" i="4"/>
  <c r="C2008" i="4"/>
  <c r="C2007" i="4"/>
  <c r="C2006" i="4"/>
  <c r="C2005" i="4"/>
  <c r="C2004" i="4"/>
  <c r="C2003" i="4"/>
  <c r="C2002" i="4"/>
  <c r="C2001" i="4"/>
  <c r="C2000" i="4"/>
  <c r="C1999" i="4"/>
  <c r="C1998" i="4"/>
  <c r="C1997" i="4"/>
  <c r="C1996" i="4"/>
  <c r="C1995" i="4"/>
  <c r="C1994" i="4"/>
  <c r="C1993" i="4"/>
  <c r="C1992" i="4"/>
  <c r="C1991" i="4"/>
  <c r="C1990" i="4"/>
  <c r="C1989" i="4"/>
  <c r="C1988" i="4"/>
  <c r="C1987" i="4"/>
  <c r="C1986" i="4"/>
  <c r="C1985" i="4"/>
  <c r="C1984" i="4"/>
  <c r="C1983" i="4"/>
  <c r="C1982" i="4"/>
  <c r="C1981" i="4"/>
  <c r="C1980" i="4"/>
  <c r="C1979" i="4"/>
  <c r="C1978" i="4"/>
  <c r="C1977" i="4"/>
  <c r="C1976" i="4"/>
  <c r="C1975" i="4"/>
  <c r="C1974" i="4"/>
  <c r="C1973" i="4"/>
  <c r="C1972" i="4"/>
  <c r="C1971" i="4"/>
  <c r="C1970" i="4"/>
  <c r="C1969" i="4"/>
  <c r="C1968" i="4"/>
  <c r="C1967" i="4"/>
  <c r="C1966" i="4"/>
  <c r="C1965" i="4"/>
  <c r="C1964" i="4"/>
  <c r="C1963" i="4"/>
  <c r="C1962" i="4"/>
  <c r="C1961" i="4"/>
  <c r="C1960" i="4"/>
  <c r="C1959" i="4"/>
  <c r="C1958" i="4"/>
  <c r="C1957" i="4"/>
  <c r="C1956" i="4"/>
  <c r="C1955" i="4"/>
  <c r="C1954" i="4"/>
  <c r="C1953" i="4"/>
  <c r="C1952" i="4"/>
  <c r="C1951" i="4"/>
  <c r="C1950" i="4"/>
  <c r="C1949" i="4"/>
  <c r="C1948" i="4"/>
  <c r="C1947" i="4"/>
  <c r="C1946" i="4"/>
  <c r="C1945" i="4"/>
  <c r="C1944" i="4"/>
  <c r="C1943" i="4"/>
  <c r="C1942" i="4"/>
  <c r="C1941" i="4"/>
  <c r="C1940" i="4"/>
  <c r="C1939" i="4"/>
  <c r="C1938" i="4"/>
  <c r="C1937" i="4"/>
  <c r="C1936" i="4"/>
  <c r="C1935" i="4"/>
  <c r="C1934" i="4"/>
  <c r="C1933" i="4"/>
  <c r="C1932" i="4"/>
  <c r="C1931" i="4"/>
  <c r="C1930" i="4"/>
  <c r="C1929" i="4"/>
  <c r="C1928" i="4"/>
  <c r="C1927" i="4"/>
  <c r="C1926" i="4"/>
  <c r="C1925" i="4"/>
  <c r="C1924" i="4"/>
  <c r="C1923" i="4"/>
  <c r="C1922" i="4"/>
  <c r="C1921" i="4"/>
  <c r="C1920" i="4"/>
  <c r="C1919" i="4"/>
  <c r="C1918" i="4"/>
  <c r="C1917" i="4"/>
  <c r="C1916" i="4"/>
  <c r="C1915" i="4"/>
  <c r="C1914" i="4"/>
  <c r="C1913" i="4"/>
  <c r="C1912" i="4"/>
  <c r="C1911" i="4"/>
  <c r="C1910" i="4"/>
  <c r="C1909" i="4"/>
  <c r="C1908" i="4"/>
  <c r="C1907" i="4"/>
  <c r="C1906" i="4"/>
  <c r="C1905" i="4"/>
  <c r="C1904" i="4"/>
  <c r="C1903" i="4"/>
  <c r="C1902" i="4"/>
  <c r="C1901" i="4"/>
  <c r="C1900" i="4"/>
  <c r="C1899" i="4"/>
  <c r="C1898" i="4"/>
  <c r="C1897" i="4"/>
  <c r="C1896" i="4"/>
  <c r="C1895" i="4"/>
  <c r="C1894" i="4"/>
  <c r="C1893" i="4"/>
  <c r="C1892" i="4"/>
  <c r="C1891" i="4"/>
  <c r="C1890" i="4"/>
  <c r="C1889" i="4"/>
  <c r="C1888" i="4"/>
  <c r="C1887" i="4"/>
  <c r="C1886" i="4"/>
  <c r="C1885" i="4"/>
  <c r="C1884" i="4"/>
  <c r="C1883" i="4"/>
  <c r="C1882" i="4"/>
  <c r="C1881" i="4"/>
  <c r="C1880" i="4"/>
  <c r="C1879" i="4"/>
  <c r="C1878" i="4"/>
  <c r="C1877" i="4"/>
  <c r="C1876" i="4"/>
  <c r="C1875" i="4"/>
  <c r="C1874" i="4"/>
  <c r="C1873" i="4"/>
  <c r="C1872" i="4"/>
  <c r="C1871" i="4"/>
  <c r="C1870" i="4"/>
  <c r="C1869" i="4"/>
  <c r="C1868" i="4"/>
  <c r="C1867" i="4"/>
  <c r="C1866" i="4"/>
  <c r="C1865" i="4"/>
  <c r="C1864" i="4"/>
  <c r="C1863" i="4"/>
  <c r="C1862" i="4"/>
  <c r="C1861" i="4"/>
  <c r="C1860" i="4"/>
  <c r="C1859" i="4"/>
  <c r="C1858" i="4"/>
  <c r="C1857" i="4"/>
  <c r="C1856" i="4"/>
  <c r="C1855" i="4"/>
  <c r="C1854" i="4"/>
  <c r="C1853" i="4"/>
  <c r="C1852" i="4"/>
  <c r="C1851" i="4"/>
  <c r="C1850" i="4"/>
  <c r="C1849" i="4"/>
  <c r="C1848" i="4"/>
  <c r="C1847" i="4"/>
  <c r="C1846" i="4"/>
  <c r="C1845" i="4"/>
  <c r="C1844" i="4"/>
  <c r="C1843" i="4"/>
  <c r="C1842" i="4"/>
  <c r="C1841" i="4"/>
  <c r="C1840" i="4"/>
  <c r="C1839" i="4"/>
  <c r="C1838" i="4"/>
  <c r="C1837" i="4"/>
  <c r="C1836" i="4"/>
  <c r="C1835" i="4"/>
  <c r="C1834" i="4"/>
  <c r="C1833" i="4"/>
  <c r="C1832" i="4"/>
  <c r="C1831" i="4"/>
  <c r="C1830" i="4"/>
  <c r="C1829" i="4"/>
  <c r="C1828" i="4"/>
  <c r="C1827" i="4"/>
  <c r="C1826" i="4"/>
  <c r="C1825" i="4"/>
  <c r="C1824" i="4"/>
  <c r="C1823" i="4"/>
  <c r="C1822" i="4"/>
  <c r="C1821" i="4"/>
  <c r="C1820" i="4"/>
  <c r="C1819" i="4"/>
  <c r="C1818" i="4"/>
  <c r="C1817" i="4"/>
  <c r="C1816" i="4"/>
  <c r="C1815" i="4"/>
  <c r="C1814" i="4"/>
  <c r="C1813" i="4"/>
  <c r="C1812" i="4"/>
  <c r="C1811" i="4"/>
  <c r="C1810" i="4"/>
  <c r="C1809" i="4"/>
  <c r="C1808" i="4"/>
  <c r="C1807" i="4"/>
  <c r="C1806" i="4"/>
  <c r="C1805" i="4"/>
  <c r="C1804" i="4"/>
  <c r="C1803" i="4"/>
  <c r="C1802" i="4"/>
  <c r="C1801" i="4"/>
  <c r="C1800" i="4"/>
  <c r="C1799" i="4"/>
  <c r="C1798" i="4"/>
  <c r="C1797" i="4"/>
  <c r="C1796" i="4"/>
  <c r="C1795" i="4"/>
  <c r="C1794" i="4"/>
  <c r="C1793" i="4"/>
  <c r="C1792" i="4"/>
  <c r="C1791" i="4"/>
  <c r="C1790" i="4"/>
  <c r="C1789" i="4"/>
  <c r="C1788" i="4"/>
  <c r="C1787" i="4"/>
  <c r="C1786" i="4"/>
  <c r="C1785" i="4"/>
  <c r="C1784" i="4"/>
  <c r="C1783" i="4"/>
  <c r="C1782" i="4"/>
  <c r="C1781" i="4"/>
  <c r="C1780" i="4"/>
  <c r="C1779" i="4"/>
  <c r="C1778" i="4"/>
  <c r="C1777" i="4"/>
  <c r="C1776" i="4"/>
  <c r="C1775" i="4"/>
  <c r="C1774" i="4"/>
  <c r="C1773" i="4"/>
  <c r="C1772" i="4"/>
  <c r="C1771" i="4"/>
  <c r="C1770" i="4"/>
  <c r="C1769" i="4"/>
  <c r="C1768" i="4"/>
  <c r="C1767" i="4"/>
  <c r="C1766" i="4"/>
  <c r="C1765" i="4"/>
  <c r="C1764" i="4"/>
  <c r="C1763" i="4"/>
  <c r="C1762" i="4"/>
  <c r="C1761" i="4"/>
  <c r="C1760" i="4"/>
  <c r="C1759" i="4"/>
  <c r="C1758" i="4"/>
  <c r="C1757" i="4"/>
  <c r="C1756" i="4"/>
  <c r="C1755" i="4"/>
  <c r="C1754" i="4"/>
  <c r="C1753" i="4"/>
  <c r="C1752" i="4"/>
  <c r="C1751" i="4"/>
  <c r="C1750" i="4"/>
  <c r="C1749" i="4"/>
  <c r="C1748" i="4"/>
  <c r="C1747" i="4"/>
  <c r="C1746" i="4"/>
  <c r="C1745" i="4"/>
  <c r="C1744" i="4"/>
  <c r="C1743" i="4"/>
  <c r="C1742" i="4"/>
  <c r="C1741" i="4"/>
  <c r="C1740" i="4"/>
  <c r="C1739" i="4"/>
  <c r="C1738" i="4"/>
  <c r="C1737" i="4"/>
  <c r="C1736" i="4"/>
  <c r="C1735" i="4"/>
  <c r="C1734" i="4"/>
  <c r="C1733" i="4"/>
  <c r="C1732" i="4"/>
  <c r="C1731" i="4"/>
  <c r="C1730" i="4"/>
  <c r="C1729" i="4"/>
  <c r="C1728" i="4"/>
  <c r="C1727" i="4"/>
  <c r="C1726" i="4"/>
  <c r="C1725" i="4"/>
  <c r="C1724" i="4"/>
  <c r="C1723" i="4"/>
  <c r="C1722" i="4"/>
  <c r="C1721" i="4"/>
  <c r="C1720" i="4"/>
  <c r="C1719" i="4"/>
  <c r="C1718" i="4"/>
  <c r="C1717" i="4"/>
  <c r="C1716" i="4"/>
  <c r="C1715" i="4"/>
  <c r="C1714" i="4"/>
  <c r="C1713" i="4"/>
  <c r="C1712" i="4"/>
  <c r="C1711" i="4"/>
  <c r="C1710" i="4"/>
  <c r="C1709" i="4"/>
  <c r="C1708" i="4"/>
  <c r="C1707" i="4"/>
  <c r="C1706" i="4"/>
  <c r="C1705" i="4"/>
  <c r="C1704" i="4"/>
  <c r="C1703" i="4"/>
  <c r="C1702" i="4"/>
  <c r="C1701" i="4"/>
  <c r="C1700" i="4"/>
  <c r="C1699" i="4"/>
  <c r="C1698" i="4"/>
  <c r="C1697" i="4"/>
  <c r="C1696" i="4"/>
  <c r="C1695" i="4"/>
  <c r="C1694" i="4"/>
  <c r="C1693" i="4"/>
  <c r="C1692" i="4"/>
  <c r="C1691" i="4"/>
  <c r="C1690" i="4"/>
  <c r="C1689" i="4"/>
  <c r="C1688" i="4"/>
  <c r="C1687" i="4"/>
  <c r="C1686" i="4"/>
  <c r="C1685" i="4"/>
  <c r="C1684" i="4"/>
  <c r="C1683" i="4"/>
  <c r="C1682" i="4"/>
  <c r="C1681" i="4"/>
  <c r="C1680" i="4"/>
  <c r="C1679" i="4"/>
  <c r="C1678" i="4"/>
  <c r="C1677" i="4"/>
  <c r="C1676" i="4"/>
  <c r="C1675" i="4"/>
  <c r="C1674" i="4"/>
  <c r="C1673" i="4"/>
  <c r="C1672" i="4"/>
  <c r="C1671" i="4"/>
  <c r="C1670" i="4"/>
  <c r="C1669" i="4"/>
  <c r="C1668" i="4"/>
  <c r="C1667" i="4"/>
  <c r="C1666" i="4"/>
  <c r="C1665" i="4"/>
  <c r="C1664" i="4"/>
  <c r="C1663" i="4"/>
  <c r="C1662" i="4"/>
  <c r="C1661" i="4"/>
  <c r="C1660" i="4"/>
  <c r="C1659" i="4"/>
  <c r="C1658" i="4"/>
  <c r="C1657" i="4"/>
  <c r="C1656" i="4"/>
  <c r="C1655" i="4"/>
  <c r="C1654" i="4"/>
  <c r="C1653" i="4"/>
  <c r="C1652" i="4"/>
  <c r="C1651" i="4"/>
  <c r="C1650" i="4"/>
  <c r="C1649" i="4"/>
  <c r="C1648" i="4"/>
  <c r="C1647" i="4"/>
  <c r="C1646" i="4"/>
  <c r="C1645" i="4"/>
  <c r="C1644" i="4"/>
  <c r="C1643" i="4"/>
  <c r="C1642" i="4"/>
  <c r="C1641" i="4"/>
  <c r="C1640" i="4"/>
  <c r="C1639" i="4"/>
  <c r="C1638" i="4"/>
  <c r="C1637" i="4"/>
  <c r="C1636" i="4"/>
  <c r="C1635" i="4"/>
  <c r="C1634" i="4"/>
  <c r="C1633" i="4"/>
  <c r="C1632" i="4"/>
  <c r="C1631" i="4"/>
  <c r="C1630" i="4"/>
  <c r="C1629" i="4"/>
  <c r="C1628" i="4"/>
  <c r="C1627" i="4"/>
  <c r="C1626" i="4"/>
  <c r="C1625" i="4"/>
  <c r="C1624" i="4"/>
  <c r="C1623" i="4"/>
  <c r="C1622" i="4"/>
  <c r="C1621" i="4"/>
  <c r="C1620" i="4"/>
  <c r="C1619" i="4"/>
  <c r="C1618" i="4"/>
  <c r="C1617" i="4"/>
  <c r="C1616" i="4"/>
  <c r="C1615" i="4"/>
  <c r="C1614" i="4"/>
  <c r="C1613" i="4"/>
  <c r="C1612" i="4"/>
  <c r="C1611" i="4"/>
  <c r="C1610" i="4"/>
  <c r="C1609" i="4"/>
  <c r="C1608" i="4"/>
  <c r="C1607" i="4"/>
  <c r="C1606" i="4"/>
  <c r="C1605" i="4"/>
  <c r="C1604" i="4"/>
  <c r="C1603" i="4"/>
  <c r="C1602" i="4"/>
  <c r="C1601" i="4"/>
  <c r="C1600" i="4"/>
  <c r="C1599" i="4"/>
  <c r="C1598" i="4"/>
  <c r="C1597" i="4"/>
  <c r="C1596" i="4"/>
  <c r="C1595" i="4"/>
  <c r="C1594" i="4"/>
  <c r="C1593" i="4"/>
  <c r="C1592" i="4"/>
  <c r="C1591" i="4"/>
  <c r="C1590" i="4"/>
  <c r="C1589" i="4"/>
  <c r="C1588" i="4"/>
  <c r="C1587" i="4"/>
  <c r="C1586" i="4"/>
  <c r="C1585" i="4"/>
  <c r="C1584" i="4"/>
  <c r="C1583" i="4"/>
  <c r="C1582" i="4"/>
  <c r="C1581" i="4"/>
  <c r="C1580" i="4"/>
  <c r="C1579" i="4"/>
  <c r="C1578" i="4"/>
  <c r="C1577" i="4"/>
  <c r="C1576" i="4"/>
  <c r="C1575" i="4"/>
  <c r="C1574" i="4"/>
  <c r="C1573" i="4"/>
  <c r="C1572" i="4"/>
  <c r="C1571" i="4"/>
  <c r="C1570" i="4"/>
  <c r="C1569" i="4"/>
  <c r="C1568" i="4"/>
  <c r="C1567" i="4"/>
  <c r="C1566" i="4"/>
  <c r="C1565" i="4"/>
  <c r="C1564" i="4"/>
  <c r="C1563" i="4"/>
  <c r="C1562" i="4"/>
  <c r="C1561" i="4"/>
  <c r="C1560" i="4"/>
  <c r="C1559" i="4"/>
  <c r="C1558" i="4"/>
  <c r="C1557" i="4"/>
  <c r="C1556" i="4"/>
  <c r="C1555" i="4"/>
  <c r="C1554" i="4"/>
  <c r="C1553" i="4"/>
  <c r="C1552" i="4"/>
  <c r="C1551" i="4"/>
  <c r="C1550" i="4"/>
  <c r="C1549" i="4"/>
  <c r="C1548" i="4"/>
  <c r="C1547" i="4"/>
  <c r="C1546" i="4"/>
  <c r="C1545" i="4"/>
  <c r="C1544" i="4"/>
  <c r="C1543" i="4"/>
  <c r="C1542" i="4"/>
  <c r="C1541" i="4"/>
  <c r="C1540" i="4"/>
  <c r="C1539" i="4"/>
  <c r="C1538" i="4"/>
  <c r="C1537" i="4"/>
  <c r="C1536" i="4"/>
  <c r="C1535" i="4"/>
  <c r="C1534" i="4"/>
  <c r="C1533" i="4"/>
  <c r="C1532" i="4"/>
  <c r="C1531" i="4"/>
  <c r="C1530" i="4"/>
  <c r="C1529" i="4"/>
  <c r="C1528" i="4"/>
  <c r="C1527" i="4"/>
  <c r="C1526" i="4"/>
  <c r="C1525" i="4"/>
  <c r="C1524" i="4"/>
  <c r="C1523" i="4"/>
  <c r="C1522" i="4"/>
  <c r="C1521" i="4"/>
  <c r="C1520" i="4"/>
  <c r="C1519" i="4"/>
  <c r="C1518" i="4"/>
  <c r="C1517" i="4"/>
  <c r="C1516" i="4"/>
  <c r="C1515" i="4"/>
  <c r="C1514" i="4"/>
  <c r="C1513" i="4"/>
  <c r="C1512" i="4"/>
  <c r="C1511" i="4"/>
  <c r="C1510" i="4"/>
  <c r="C1509" i="4"/>
  <c r="C1508" i="4"/>
  <c r="C1507" i="4"/>
  <c r="C1506" i="4"/>
  <c r="C1505" i="4"/>
  <c r="C1504" i="4"/>
  <c r="C1503" i="4"/>
  <c r="C1502" i="4"/>
  <c r="C1501" i="4"/>
  <c r="C1500" i="4"/>
  <c r="C1499" i="4"/>
  <c r="C1498" i="4"/>
  <c r="C1497" i="4"/>
  <c r="C1496" i="4"/>
  <c r="C1495" i="4"/>
  <c r="C1494" i="4"/>
  <c r="C1493" i="4"/>
  <c r="C1492" i="4"/>
  <c r="C1491" i="4"/>
  <c r="C1490" i="4"/>
  <c r="C1489" i="4"/>
  <c r="C1488" i="4"/>
  <c r="C1487" i="4"/>
  <c r="C1486" i="4"/>
  <c r="C1485" i="4"/>
  <c r="C1484" i="4"/>
  <c r="C1483" i="4"/>
  <c r="C1482" i="4"/>
  <c r="C1481" i="4"/>
  <c r="C1480" i="4"/>
  <c r="C1479" i="4"/>
  <c r="C1478" i="4"/>
  <c r="C1477" i="4"/>
  <c r="C1476" i="4"/>
  <c r="C1475" i="4"/>
  <c r="C1474" i="4"/>
  <c r="C1473" i="4"/>
  <c r="C1472" i="4"/>
  <c r="C1471" i="4"/>
  <c r="C1470" i="4"/>
  <c r="C1469" i="4"/>
  <c r="C1468" i="4"/>
  <c r="C1467" i="4"/>
  <c r="C1466" i="4"/>
  <c r="C1465" i="4"/>
  <c r="C1464" i="4"/>
  <c r="C1463" i="4"/>
  <c r="C1462" i="4"/>
  <c r="C1461" i="4"/>
  <c r="C1460" i="4"/>
  <c r="C1459" i="4"/>
  <c r="C1458" i="4"/>
  <c r="C1457" i="4"/>
  <c r="C1456" i="4"/>
  <c r="C1455" i="4"/>
  <c r="C1454" i="4"/>
  <c r="C1453" i="4"/>
  <c r="C1452" i="4"/>
  <c r="C1451" i="4"/>
  <c r="C1450" i="4"/>
  <c r="C1449" i="4"/>
  <c r="C1448" i="4"/>
  <c r="C1447" i="4"/>
  <c r="C1446" i="4"/>
  <c r="C1445" i="4"/>
  <c r="C1444" i="4"/>
  <c r="C1443" i="4"/>
  <c r="C1442" i="4"/>
  <c r="C1441" i="4"/>
  <c r="C1440" i="4"/>
  <c r="C1439" i="4"/>
  <c r="C1438" i="4"/>
  <c r="C1437" i="4"/>
  <c r="C1436" i="4"/>
  <c r="C1435" i="4"/>
  <c r="C1434" i="4"/>
  <c r="C1433" i="4"/>
  <c r="C1432" i="4"/>
  <c r="C1431" i="4"/>
  <c r="C1430" i="4"/>
  <c r="C1429" i="4"/>
  <c r="C1428" i="4"/>
  <c r="C1427" i="4"/>
  <c r="C1426" i="4"/>
  <c r="C1425" i="4"/>
  <c r="C1424" i="4"/>
  <c r="C1423" i="4"/>
  <c r="C1422" i="4"/>
  <c r="C1421" i="4"/>
  <c r="C1420" i="4"/>
  <c r="C1419" i="4"/>
  <c r="C1418" i="4"/>
  <c r="C1417" i="4"/>
  <c r="C1416" i="4"/>
  <c r="C1415" i="4"/>
  <c r="C1414" i="4"/>
  <c r="C1413" i="4"/>
  <c r="C1412" i="4"/>
  <c r="C1411" i="4"/>
  <c r="C1410" i="4"/>
  <c r="C1409" i="4"/>
  <c r="C1408" i="4"/>
  <c r="C1407" i="4"/>
  <c r="C1406" i="4"/>
  <c r="C1405" i="4"/>
  <c r="C1404" i="4"/>
  <c r="C1403" i="4"/>
  <c r="C1402" i="4"/>
  <c r="C1401" i="4"/>
  <c r="C1400" i="4"/>
  <c r="C1399" i="4"/>
  <c r="C1398" i="4"/>
  <c r="C1397" i="4"/>
  <c r="C1396" i="4"/>
  <c r="C1395" i="4"/>
  <c r="C1394" i="4"/>
  <c r="C1393" i="4"/>
  <c r="C1392" i="4"/>
  <c r="C1391" i="4"/>
  <c r="C1390" i="4"/>
  <c r="C1389" i="4"/>
  <c r="C1388" i="4"/>
  <c r="C1387" i="4"/>
  <c r="C1386" i="4"/>
  <c r="C1385" i="4"/>
  <c r="C1384" i="4"/>
  <c r="C1383" i="4"/>
  <c r="C1382" i="4"/>
  <c r="C1381" i="4"/>
  <c r="C1380" i="4"/>
  <c r="C1379" i="4"/>
  <c r="C1378" i="4"/>
  <c r="C1377" i="4"/>
  <c r="C1376" i="4"/>
  <c r="C1375" i="4"/>
  <c r="C1374" i="4"/>
  <c r="C1373" i="4"/>
  <c r="C1372" i="4"/>
  <c r="C1371" i="4"/>
  <c r="C1370" i="4"/>
  <c r="C1369" i="4"/>
  <c r="C1368" i="4"/>
  <c r="C1367" i="4"/>
  <c r="C1366" i="4"/>
  <c r="C1365" i="4"/>
  <c r="C1364" i="4"/>
  <c r="C1363" i="4"/>
  <c r="C1362" i="4"/>
  <c r="C1361" i="4"/>
  <c r="C1360" i="4"/>
  <c r="C1359" i="4"/>
  <c r="C1358" i="4"/>
  <c r="C1357" i="4"/>
  <c r="C1356" i="4"/>
  <c r="C1355" i="4"/>
  <c r="C1354" i="4"/>
  <c r="C1353" i="4"/>
  <c r="C1352" i="4"/>
  <c r="C1351" i="4"/>
  <c r="C1350" i="4"/>
  <c r="C1349" i="4"/>
  <c r="C1348" i="4"/>
  <c r="C1347" i="4"/>
  <c r="C1346" i="4"/>
  <c r="C1345" i="4"/>
  <c r="C1344" i="4"/>
  <c r="C1343" i="4"/>
  <c r="C1342" i="4"/>
  <c r="C1341" i="4"/>
  <c r="C1340" i="4"/>
  <c r="C1339" i="4"/>
  <c r="C1338" i="4"/>
  <c r="C1337" i="4"/>
  <c r="C1336" i="4"/>
  <c r="C1335" i="4"/>
  <c r="C1334" i="4"/>
  <c r="C1333" i="4"/>
  <c r="C1332" i="4"/>
  <c r="C1331" i="4"/>
  <c r="C1330" i="4"/>
  <c r="C1329" i="4"/>
  <c r="C1328" i="4"/>
  <c r="C1327" i="4"/>
  <c r="C1326" i="4"/>
  <c r="C1325" i="4"/>
  <c r="C1324" i="4"/>
  <c r="C1323" i="4"/>
  <c r="C1322" i="4"/>
  <c r="C1321" i="4"/>
  <c r="C1320" i="4"/>
  <c r="C1319" i="4"/>
  <c r="C1318" i="4"/>
  <c r="C1317" i="4"/>
  <c r="C1316" i="4"/>
  <c r="C1315" i="4"/>
  <c r="C1314" i="4"/>
  <c r="C1313" i="4"/>
  <c r="C1312" i="4"/>
  <c r="C1311" i="4"/>
  <c r="C1310" i="4"/>
  <c r="C1309" i="4"/>
  <c r="C1308" i="4"/>
  <c r="C1307" i="4"/>
  <c r="C1306" i="4"/>
  <c r="C1305" i="4"/>
  <c r="C1304" i="4"/>
  <c r="C1303" i="4"/>
  <c r="C1302" i="4"/>
  <c r="C1301" i="4"/>
  <c r="C1300" i="4"/>
  <c r="C1299" i="4"/>
  <c r="C1298" i="4"/>
  <c r="C1297" i="4"/>
  <c r="C1296" i="4"/>
  <c r="C1295" i="4"/>
  <c r="C1294" i="4"/>
  <c r="C1293" i="4"/>
  <c r="C1292" i="4"/>
  <c r="C1291" i="4"/>
  <c r="C1290" i="4"/>
  <c r="C1289" i="4"/>
  <c r="C1288" i="4"/>
  <c r="C1287" i="4"/>
  <c r="C1286" i="4"/>
  <c r="C1285" i="4"/>
  <c r="C1284" i="4"/>
  <c r="C1283" i="4"/>
  <c r="C1282" i="4"/>
  <c r="C1281" i="4"/>
  <c r="C1280" i="4"/>
  <c r="C1279" i="4"/>
  <c r="C1278" i="4"/>
  <c r="C1277" i="4"/>
  <c r="C1276" i="4"/>
  <c r="C1275" i="4"/>
  <c r="C1274" i="4"/>
  <c r="C1273" i="4"/>
  <c r="C1272" i="4"/>
  <c r="C1271" i="4"/>
  <c r="C1270" i="4"/>
  <c r="C1269" i="4"/>
  <c r="C1268" i="4"/>
  <c r="C1267" i="4"/>
  <c r="C1266" i="4"/>
  <c r="C1265" i="4"/>
  <c r="C1264" i="4"/>
  <c r="C1263" i="4"/>
  <c r="C1262" i="4"/>
  <c r="C1261" i="4"/>
  <c r="C1260" i="4"/>
  <c r="C1259" i="4"/>
  <c r="C1258" i="4"/>
  <c r="C1257" i="4"/>
  <c r="C1256" i="4"/>
  <c r="C1255" i="4"/>
  <c r="C1254" i="4"/>
  <c r="C1253" i="4"/>
  <c r="C1252" i="4"/>
  <c r="C1251" i="4"/>
  <c r="C1250" i="4"/>
  <c r="C1249" i="4"/>
  <c r="C1248" i="4"/>
  <c r="C1247" i="4"/>
  <c r="C1246" i="4"/>
  <c r="C1245" i="4"/>
  <c r="C1244" i="4"/>
  <c r="C1243" i="4"/>
  <c r="C1242" i="4"/>
  <c r="C1241" i="4"/>
  <c r="C1240" i="4"/>
  <c r="C1239" i="4"/>
  <c r="C1238" i="4"/>
  <c r="C1237" i="4"/>
  <c r="C1236" i="4"/>
  <c r="C1235" i="4"/>
  <c r="C1234" i="4"/>
  <c r="C1233" i="4"/>
  <c r="C1232" i="4"/>
  <c r="C1231" i="4"/>
  <c r="C1230" i="4"/>
  <c r="C1229" i="4"/>
  <c r="C1228" i="4"/>
  <c r="C1227" i="4"/>
  <c r="C1226" i="4"/>
  <c r="C1225" i="4"/>
  <c r="C1224" i="4"/>
  <c r="C1223" i="4"/>
  <c r="C1222" i="4"/>
  <c r="C1221" i="4"/>
  <c r="C1220" i="4"/>
  <c r="C1219" i="4"/>
  <c r="C1218" i="4"/>
  <c r="C1217" i="4"/>
  <c r="C1216" i="4"/>
  <c r="C1215" i="4"/>
  <c r="C1214" i="4"/>
  <c r="C1213" i="4"/>
  <c r="C1212" i="4"/>
  <c r="C1211" i="4"/>
  <c r="C1210" i="4"/>
  <c r="C1209" i="4"/>
  <c r="C1208" i="4"/>
  <c r="C1207" i="4"/>
  <c r="C1206" i="4"/>
  <c r="C1205" i="4"/>
  <c r="C1204" i="4"/>
  <c r="C1203" i="4"/>
  <c r="C1202" i="4"/>
  <c r="C1201" i="4"/>
  <c r="C1200" i="4"/>
  <c r="C1199" i="4"/>
  <c r="C1198" i="4"/>
  <c r="C1197" i="4"/>
  <c r="C1196" i="4"/>
  <c r="C1195" i="4"/>
  <c r="C1194" i="4"/>
  <c r="C1193" i="4"/>
  <c r="C1192" i="4"/>
  <c r="C1191" i="4"/>
  <c r="C1190" i="4"/>
  <c r="C1189" i="4"/>
  <c r="C1188" i="4"/>
  <c r="C1187" i="4"/>
  <c r="C1186" i="4"/>
  <c r="C1185" i="4"/>
  <c r="C1184" i="4"/>
  <c r="C1183" i="4"/>
  <c r="C1182" i="4"/>
  <c r="C1181" i="4"/>
  <c r="C1180" i="4"/>
  <c r="C1179" i="4"/>
  <c r="C1178" i="4"/>
  <c r="C1177" i="4"/>
  <c r="C1176" i="4"/>
  <c r="C1175" i="4"/>
  <c r="C1174" i="4"/>
  <c r="C1173" i="4"/>
  <c r="C1172" i="4"/>
  <c r="C1171" i="4"/>
  <c r="C1170" i="4"/>
  <c r="C1169" i="4"/>
  <c r="C1168" i="4"/>
  <c r="C1167" i="4"/>
  <c r="C1166" i="4"/>
  <c r="C1165" i="4"/>
  <c r="C1164" i="4"/>
  <c r="C1163" i="4"/>
  <c r="C1162" i="4"/>
  <c r="C1161" i="4"/>
  <c r="C1160" i="4"/>
  <c r="C1159" i="4"/>
  <c r="C1158" i="4"/>
  <c r="C1157" i="4"/>
  <c r="C1156" i="4"/>
  <c r="C1155" i="4"/>
  <c r="C1154" i="4"/>
  <c r="C1153" i="4"/>
  <c r="C1152" i="4"/>
  <c r="C1151" i="4"/>
  <c r="C1150" i="4"/>
  <c r="C1149" i="4"/>
  <c r="C1148" i="4"/>
  <c r="C1147" i="4"/>
  <c r="C1146" i="4"/>
  <c r="C1145" i="4"/>
  <c r="C1144" i="4"/>
  <c r="C1143" i="4"/>
  <c r="C1142" i="4"/>
  <c r="C1141" i="4"/>
  <c r="C1140" i="4"/>
  <c r="C1139" i="4"/>
  <c r="C1138" i="4"/>
  <c r="C1137" i="4"/>
  <c r="C1136" i="4"/>
  <c r="C1135" i="4"/>
  <c r="C1134" i="4"/>
  <c r="C1133" i="4"/>
  <c r="C1132" i="4"/>
  <c r="C1131" i="4"/>
  <c r="C1130" i="4"/>
  <c r="C1129" i="4"/>
  <c r="C1128" i="4"/>
  <c r="C1127" i="4"/>
  <c r="C1126" i="4"/>
  <c r="C1125" i="4"/>
  <c r="C1124" i="4"/>
  <c r="C1123" i="4"/>
  <c r="C1122" i="4"/>
  <c r="C1121" i="4"/>
  <c r="C1120" i="4"/>
  <c r="C1119" i="4"/>
  <c r="C1118" i="4"/>
  <c r="C1117" i="4"/>
  <c r="C1116" i="4"/>
  <c r="C1115" i="4"/>
  <c r="C1114" i="4"/>
  <c r="C1113" i="4"/>
  <c r="C1112" i="4"/>
  <c r="C1111" i="4"/>
  <c r="C1110" i="4"/>
  <c r="C1109" i="4"/>
  <c r="C1108" i="4"/>
  <c r="C1107" i="4"/>
  <c r="C1106" i="4"/>
  <c r="C1105" i="4"/>
  <c r="C1104" i="4"/>
  <c r="C1103" i="4"/>
  <c r="C1102" i="4"/>
  <c r="C1101" i="4"/>
  <c r="C1100" i="4"/>
  <c r="C1099" i="4"/>
  <c r="C1098" i="4"/>
  <c r="C1097" i="4"/>
  <c r="C1096" i="4"/>
  <c r="C1095" i="4"/>
  <c r="C1094" i="4"/>
  <c r="C1093" i="4"/>
  <c r="C1092" i="4"/>
  <c r="C1091" i="4"/>
  <c r="C1090" i="4"/>
  <c r="C1089" i="4"/>
  <c r="C1088" i="4"/>
  <c r="C1087" i="4"/>
  <c r="C1086" i="4"/>
  <c r="C1085" i="4"/>
  <c r="C1084" i="4"/>
  <c r="C1083" i="4"/>
  <c r="C1082" i="4"/>
  <c r="C1081" i="4"/>
  <c r="C1080" i="4"/>
  <c r="C1079" i="4"/>
  <c r="C1078" i="4"/>
  <c r="C1077" i="4"/>
  <c r="C1076" i="4"/>
  <c r="C1075" i="4"/>
  <c r="C1074" i="4"/>
  <c r="C1073" i="4"/>
  <c r="C1072" i="4"/>
  <c r="C1071" i="4"/>
  <c r="C1070" i="4"/>
  <c r="C1069" i="4"/>
  <c r="C1068" i="4"/>
  <c r="C1067" i="4"/>
  <c r="C1066" i="4"/>
  <c r="C1065" i="4"/>
  <c r="C1064" i="4"/>
  <c r="C1063" i="4"/>
  <c r="C1062" i="4"/>
  <c r="C1061" i="4"/>
  <c r="C1060" i="4"/>
  <c r="C1059" i="4"/>
  <c r="C1058" i="4"/>
  <c r="C1057" i="4"/>
  <c r="C1056" i="4"/>
  <c r="C1055" i="4"/>
  <c r="C1054" i="4"/>
  <c r="C1053" i="4"/>
  <c r="C1052" i="4"/>
  <c r="C1051" i="4"/>
  <c r="C1050" i="4"/>
  <c r="C1049" i="4"/>
  <c r="C1048" i="4"/>
  <c r="C1047" i="4"/>
  <c r="C1046" i="4"/>
  <c r="C1045" i="4"/>
  <c r="C1044" i="4"/>
  <c r="C1043" i="4"/>
  <c r="C1042" i="4"/>
  <c r="C1041" i="4"/>
  <c r="C1040" i="4"/>
  <c r="C1039" i="4"/>
  <c r="C1038" i="4"/>
  <c r="C1037" i="4"/>
  <c r="C1036" i="4"/>
  <c r="C1035" i="4"/>
  <c r="C1034" i="4"/>
  <c r="C1033" i="4"/>
  <c r="C1032" i="4"/>
  <c r="C1031" i="4"/>
  <c r="C1030" i="4"/>
  <c r="C1029" i="4"/>
  <c r="C1028" i="4"/>
  <c r="C1027" i="4"/>
  <c r="C1026" i="4"/>
  <c r="C1025" i="4"/>
  <c r="C1024" i="4"/>
  <c r="C1023" i="4"/>
  <c r="C1022" i="4"/>
  <c r="C1021" i="4"/>
  <c r="C1020" i="4"/>
  <c r="C1019" i="4"/>
  <c r="C1018" i="4"/>
  <c r="C1017" i="4"/>
  <c r="C1016" i="4"/>
  <c r="C1015" i="4"/>
  <c r="C1014" i="4"/>
  <c r="C1013" i="4"/>
  <c r="C1012" i="4"/>
  <c r="C1011" i="4"/>
  <c r="C1010" i="4"/>
  <c r="C1009" i="4"/>
  <c r="C1008" i="4"/>
  <c r="C1007" i="4"/>
  <c r="C1006" i="4"/>
  <c r="C1005" i="4"/>
  <c r="C1004" i="4"/>
  <c r="C1003" i="4"/>
  <c r="C1002" i="4"/>
  <c r="C1001" i="4"/>
  <c r="C1000" i="4"/>
  <c r="C999" i="4"/>
  <c r="C998" i="4"/>
  <c r="C997" i="4"/>
  <c r="C996" i="4"/>
  <c r="C995" i="4"/>
  <c r="C994" i="4"/>
  <c r="C993" i="4"/>
  <c r="C992" i="4"/>
  <c r="C991" i="4"/>
  <c r="C990" i="4"/>
  <c r="C989" i="4"/>
  <c r="C988" i="4"/>
  <c r="C987" i="4"/>
  <c r="C986" i="4"/>
  <c r="C985" i="4"/>
  <c r="C984" i="4"/>
  <c r="C983" i="4"/>
  <c r="C982" i="4"/>
  <c r="C981" i="4"/>
  <c r="C980" i="4"/>
  <c r="C979" i="4"/>
  <c r="C978" i="4"/>
  <c r="C977" i="4"/>
  <c r="C976" i="4"/>
  <c r="C975" i="4"/>
  <c r="C974" i="4"/>
  <c r="C973" i="4"/>
  <c r="C972" i="4"/>
  <c r="C971" i="4"/>
  <c r="C970" i="4"/>
  <c r="C969" i="4"/>
  <c r="C968" i="4"/>
  <c r="C967" i="4"/>
  <c r="C966" i="4"/>
  <c r="C965" i="4"/>
  <c r="C964" i="4"/>
  <c r="C963" i="4"/>
  <c r="C962" i="4"/>
  <c r="C961" i="4"/>
  <c r="C960" i="4"/>
  <c r="C959" i="4"/>
  <c r="C958" i="4"/>
  <c r="C957" i="4"/>
  <c r="C956" i="4"/>
  <c r="C955" i="4"/>
  <c r="C954" i="4"/>
  <c r="C953" i="4"/>
  <c r="C952" i="4"/>
  <c r="C951" i="4"/>
  <c r="C950" i="4"/>
  <c r="C949" i="4"/>
  <c r="C948" i="4"/>
  <c r="C947" i="4"/>
  <c r="C946" i="4"/>
  <c r="C945" i="4"/>
  <c r="C944" i="4"/>
  <c r="C943" i="4"/>
  <c r="C942" i="4"/>
  <c r="C941" i="4"/>
  <c r="C940" i="4"/>
  <c r="C939" i="4"/>
  <c r="C938" i="4"/>
  <c r="C937" i="4"/>
  <c r="C936" i="4"/>
  <c r="C935" i="4"/>
  <c r="C934" i="4"/>
  <c r="C933" i="4"/>
  <c r="C932" i="4"/>
  <c r="C931" i="4"/>
  <c r="C930" i="4"/>
  <c r="C929" i="4"/>
  <c r="C928" i="4"/>
  <c r="C927" i="4"/>
  <c r="C926" i="4"/>
  <c r="C925" i="4"/>
  <c r="C924" i="4"/>
  <c r="C923" i="4"/>
  <c r="C922" i="4"/>
  <c r="C921" i="4"/>
  <c r="C920" i="4"/>
  <c r="C919" i="4"/>
  <c r="C918" i="4"/>
  <c r="C917" i="4"/>
  <c r="C916" i="4"/>
  <c r="C915" i="4"/>
  <c r="C914" i="4"/>
  <c r="C913" i="4"/>
  <c r="C912" i="4"/>
  <c r="C911" i="4"/>
  <c r="C910" i="4"/>
  <c r="C909" i="4"/>
  <c r="C908" i="4"/>
  <c r="C907" i="4"/>
  <c r="C906" i="4"/>
  <c r="C905" i="4"/>
  <c r="C904" i="4"/>
  <c r="C903" i="4"/>
  <c r="C902" i="4"/>
  <c r="C901" i="4"/>
  <c r="C900" i="4"/>
  <c r="C899" i="4"/>
  <c r="C898" i="4"/>
  <c r="C897" i="4"/>
  <c r="C896" i="4"/>
  <c r="C895" i="4"/>
  <c r="C894" i="4"/>
  <c r="C893" i="4"/>
  <c r="C892" i="4"/>
  <c r="C891" i="4"/>
  <c r="C890" i="4"/>
  <c r="C889" i="4"/>
  <c r="C888" i="4"/>
  <c r="C887" i="4"/>
  <c r="C886" i="4"/>
  <c r="C885" i="4"/>
  <c r="C884" i="4"/>
  <c r="C883" i="4"/>
  <c r="C882" i="4"/>
  <c r="C881" i="4"/>
  <c r="C880" i="4"/>
  <c r="C879" i="4"/>
  <c r="C878" i="4"/>
  <c r="C877" i="4"/>
  <c r="C876" i="4"/>
  <c r="C875" i="4"/>
  <c r="C874" i="4"/>
  <c r="C873" i="4"/>
  <c r="C872" i="4"/>
  <c r="C871" i="4"/>
  <c r="C870" i="4"/>
  <c r="C869" i="4"/>
  <c r="C868" i="4"/>
  <c r="C867" i="4"/>
  <c r="C866" i="4"/>
  <c r="C865" i="4"/>
  <c r="C864" i="4"/>
  <c r="C863" i="4"/>
  <c r="C862" i="4"/>
  <c r="C861" i="4"/>
  <c r="C860" i="4"/>
  <c r="C859" i="4"/>
  <c r="C858" i="4"/>
  <c r="C857" i="4"/>
  <c r="C856" i="4"/>
  <c r="C855" i="4"/>
  <c r="C854" i="4"/>
  <c r="C853" i="4"/>
  <c r="C852" i="4"/>
  <c r="C851" i="4"/>
  <c r="C850" i="4"/>
  <c r="C849" i="4"/>
  <c r="C848" i="4"/>
  <c r="C847" i="4"/>
  <c r="C846" i="4"/>
  <c r="C845" i="4"/>
  <c r="C844" i="4"/>
  <c r="C843" i="4"/>
  <c r="C842" i="4"/>
  <c r="C841" i="4"/>
  <c r="C840" i="4"/>
  <c r="C839" i="4"/>
  <c r="C838" i="4"/>
  <c r="C837" i="4"/>
  <c r="C836" i="4"/>
  <c r="C835" i="4"/>
  <c r="C834" i="4"/>
  <c r="C833" i="4"/>
  <c r="C832" i="4"/>
  <c r="C831" i="4"/>
  <c r="C830" i="4"/>
  <c r="C829" i="4"/>
  <c r="C828" i="4"/>
  <c r="C827" i="4"/>
  <c r="C826" i="4"/>
  <c r="C825" i="4"/>
  <c r="C824" i="4"/>
  <c r="C823" i="4"/>
  <c r="C822" i="4"/>
  <c r="C821" i="4"/>
  <c r="C820" i="4"/>
  <c r="C819" i="4"/>
  <c r="C818" i="4"/>
  <c r="C817" i="4"/>
  <c r="C816" i="4"/>
  <c r="C815" i="4"/>
  <c r="C814" i="4"/>
  <c r="C813" i="4"/>
  <c r="C812" i="4"/>
  <c r="C811" i="4"/>
  <c r="C810" i="4"/>
  <c r="C809" i="4"/>
  <c r="C808" i="4"/>
  <c r="C807" i="4"/>
  <c r="C806" i="4"/>
  <c r="C805" i="4"/>
  <c r="C804" i="4"/>
  <c r="C803" i="4"/>
  <c r="C802" i="4"/>
  <c r="C801" i="4"/>
  <c r="C800" i="4"/>
  <c r="C799" i="4"/>
  <c r="C798" i="4"/>
  <c r="C797" i="4"/>
  <c r="C796" i="4"/>
  <c r="C795" i="4"/>
  <c r="C794" i="4"/>
  <c r="C793" i="4"/>
  <c r="C792" i="4"/>
  <c r="C791" i="4"/>
  <c r="C790" i="4"/>
  <c r="C789" i="4"/>
  <c r="C788" i="4"/>
  <c r="C787" i="4"/>
  <c r="C786" i="4"/>
  <c r="C785" i="4"/>
  <c r="C784" i="4"/>
  <c r="C783" i="4"/>
  <c r="C782" i="4"/>
  <c r="C781" i="4"/>
  <c r="C780" i="4"/>
  <c r="C779" i="4"/>
  <c r="C778" i="4"/>
  <c r="C777" i="4"/>
  <c r="C776" i="4"/>
  <c r="C775" i="4"/>
  <c r="C774" i="4"/>
  <c r="C773" i="4"/>
  <c r="C772" i="4"/>
  <c r="C771" i="4"/>
  <c r="C770" i="4"/>
  <c r="C769" i="4"/>
  <c r="C768" i="4"/>
  <c r="C767" i="4"/>
  <c r="C766" i="4"/>
  <c r="C765" i="4"/>
  <c r="C764" i="4"/>
  <c r="C763" i="4"/>
  <c r="C762" i="4"/>
  <c r="C761" i="4"/>
  <c r="C760" i="4"/>
  <c r="C759" i="4"/>
  <c r="C758" i="4"/>
  <c r="C757" i="4"/>
  <c r="C756" i="4"/>
  <c r="C755" i="4"/>
  <c r="C754" i="4"/>
  <c r="C753" i="4"/>
  <c r="C752" i="4"/>
  <c r="C751" i="4"/>
  <c r="C750" i="4"/>
  <c r="C749" i="4"/>
  <c r="C748" i="4"/>
  <c r="C747" i="4"/>
  <c r="C746" i="4"/>
  <c r="C745" i="4"/>
  <c r="C744" i="4"/>
  <c r="C743" i="4"/>
  <c r="C742" i="4"/>
  <c r="C741" i="4"/>
  <c r="C740" i="4"/>
  <c r="C739" i="4"/>
  <c r="C738" i="4"/>
  <c r="C737" i="4"/>
  <c r="C736" i="4"/>
  <c r="C735" i="4"/>
  <c r="C734" i="4"/>
  <c r="C733" i="4"/>
  <c r="C732" i="4"/>
  <c r="C731" i="4"/>
  <c r="C730" i="4"/>
  <c r="C729" i="4"/>
  <c r="C728" i="4"/>
  <c r="C727" i="4"/>
  <c r="C726" i="4"/>
  <c r="C725" i="4"/>
  <c r="C724" i="4"/>
  <c r="C723" i="4"/>
  <c r="C722" i="4"/>
  <c r="C721" i="4"/>
  <c r="C720" i="4"/>
  <c r="C719" i="4"/>
  <c r="C718" i="4"/>
  <c r="C717" i="4"/>
  <c r="C716" i="4"/>
  <c r="C715" i="4"/>
  <c r="C714" i="4"/>
  <c r="C713" i="4"/>
  <c r="C712" i="4"/>
  <c r="C711" i="4"/>
  <c r="C710" i="4"/>
  <c r="C709" i="4"/>
  <c r="C708" i="4"/>
  <c r="C707" i="4"/>
  <c r="C706" i="4"/>
  <c r="C705" i="4"/>
  <c r="C704" i="4"/>
  <c r="C703" i="4"/>
  <c r="C702" i="4"/>
  <c r="C701" i="4"/>
  <c r="C700" i="4"/>
  <c r="C699" i="4"/>
  <c r="C698" i="4"/>
  <c r="C697" i="4"/>
  <c r="C696" i="4"/>
  <c r="C695" i="4"/>
  <c r="C694" i="4"/>
  <c r="C693" i="4"/>
  <c r="C692" i="4"/>
  <c r="C691" i="4"/>
  <c r="C690" i="4"/>
  <c r="C689" i="4"/>
  <c r="C688" i="4"/>
  <c r="C687" i="4"/>
  <c r="C686" i="4"/>
  <c r="C685" i="4"/>
  <c r="C684" i="4"/>
  <c r="C683" i="4"/>
  <c r="C682" i="4"/>
  <c r="C681" i="4"/>
  <c r="C680" i="4"/>
  <c r="C679" i="4"/>
  <c r="C678" i="4"/>
  <c r="C677" i="4"/>
  <c r="C676" i="4"/>
  <c r="C675" i="4"/>
  <c r="C674" i="4"/>
  <c r="C673" i="4"/>
  <c r="C672" i="4"/>
  <c r="C671" i="4"/>
  <c r="C670" i="4"/>
  <c r="C669" i="4"/>
  <c r="C668" i="4"/>
  <c r="C667" i="4"/>
  <c r="C666" i="4"/>
  <c r="C665" i="4"/>
  <c r="C664" i="4"/>
  <c r="C663" i="4"/>
  <c r="C662" i="4"/>
  <c r="C661" i="4"/>
  <c r="C660" i="4"/>
  <c r="C659" i="4"/>
  <c r="C658" i="4"/>
  <c r="C657" i="4"/>
  <c r="C656" i="4"/>
  <c r="C655" i="4"/>
  <c r="C654" i="4"/>
  <c r="C653" i="4"/>
  <c r="C652" i="4"/>
  <c r="C651" i="4"/>
  <c r="C650" i="4"/>
  <c r="C649" i="4"/>
  <c r="C648" i="4"/>
  <c r="C647" i="4"/>
  <c r="C646" i="4"/>
  <c r="C645" i="4"/>
  <c r="C644" i="4"/>
  <c r="C643" i="4"/>
  <c r="C642" i="4"/>
  <c r="C641" i="4"/>
  <c r="C640" i="4"/>
  <c r="C639" i="4"/>
  <c r="C638" i="4"/>
  <c r="C637" i="4"/>
  <c r="C636" i="4"/>
  <c r="C635" i="4"/>
  <c r="C634" i="4"/>
  <c r="C633" i="4"/>
  <c r="C632" i="4"/>
  <c r="C631" i="4"/>
  <c r="C630" i="4"/>
  <c r="C629" i="4"/>
  <c r="C628" i="4"/>
  <c r="C627" i="4"/>
  <c r="C626" i="4"/>
  <c r="C625" i="4"/>
  <c r="C624" i="4"/>
  <c r="C623" i="4"/>
  <c r="C622" i="4"/>
  <c r="C621" i="4"/>
  <c r="C620" i="4"/>
  <c r="C619" i="4"/>
  <c r="C618" i="4"/>
  <c r="C617" i="4"/>
  <c r="C616" i="4"/>
  <c r="C615" i="4"/>
  <c r="C614" i="4"/>
  <c r="C613" i="4"/>
  <c r="C612" i="4"/>
  <c r="C611" i="4"/>
  <c r="C610" i="4"/>
  <c r="C609" i="4"/>
  <c r="C608" i="4"/>
  <c r="C607" i="4"/>
  <c r="C606" i="4"/>
  <c r="C605" i="4"/>
  <c r="C604" i="4"/>
  <c r="C603" i="4"/>
  <c r="C602" i="4"/>
  <c r="C601" i="4"/>
  <c r="C600" i="4"/>
  <c r="C599" i="4"/>
  <c r="C598" i="4"/>
  <c r="C597" i="4"/>
  <c r="C596" i="4"/>
  <c r="C595" i="4"/>
  <c r="C594" i="4"/>
  <c r="C593" i="4"/>
  <c r="C592" i="4"/>
  <c r="C591" i="4"/>
  <c r="C590" i="4"/>
  <c r="C589" i="4"/>
  <c r="C588" i="4"/>
  <c r="C587" i="4"/>
  <c r="C586" i="4"/>
  <c r="C585" i="4"/>
  <c r="C584" i="4"/>
  <c r="C583" i="4"/>
  <c r="C582" i="4"/>
  <c r="C581" i="4"/>
  <c r="C580" i="4"/>
  <c r="C579" i="4"/>
  <c r="C578" i="4"/>
  <c r="C577" i="4"/>
  <c r="C576" i="4"/>
  <c r="C575" i="4"/>
  <c r="C574" i="4"/>
  <c r="C573" i="4"/>
  <c r="C572" i="4"/>
  <c r="C571" i="4"/>
  <c r="C570" i="4"/>
  <c r="C569" i="4"/>
  <c r="C568" i="4"/>
  <c r="C567" i="4"/>
  <c r="C566" i="4"/>
  <c r="C565" i="4"/>
  <c r="C564" i="4"/>
  <c r="C563" i="4"/>
  <c r="C562" i="4"/>
  <c r="C561" i="4"/>
  <c r="C560" i="4"/>
  <c r="C559" i="4"/>
  <c r="C558" i="4"/>
  <c r="C557" i="4"/>
  <c r="C556" i="4"/>
  <c r="C555" i="4"/>
  <c r="C554" i="4"/>
  <c r="C553" i="4"/>
  <c r="C552" i="4"/>
  <c r="C551" i="4"/>
  <c r="C550" i="4"/>
  <c r="C549" i="4"/>
  <c r="C548" i="4"/>
  <c r="C547" i="4"/>
  <c r="C546" i="4"/>
  <c r="C545" i="4"/>
  <c r="C544" i="4"/>
  <c r="C543" i="4"/>
  <c r="C542" i="4"/>
  <c r="C541" i="4"/>
  <c r="C540" i="4"/>
  <c r="C539" i="4"/>
  <c r="C538" i="4"/>
  <c r="C537" i="4"/>
  <c r="C536" i="4"/>
  <c r="C535" i="4"/>
  <c r="C534" i="4"/>
  <c r="C533" i="4"/>
  <c r="C532" i="4"/>
  <c r="C531" i="4"/>
  <c r="C530" i="4"/>
  <c r="C529" i="4"/>
  <c r="C528" i="4"/>
  <c r="C527" i="4"/>
  <c r="C526" i="4"/>
  <c r="C525" i="4"/>
  <c r="C524" i="4"/>
  <c r="C523" i="4"/>
  <c r="C522" i="4"/>
  <c r="C521" i="4"/>
  <c r="C520" i="4"/>
  <c r="C519" i="4"/>
  <c r="C518" i="4"/>
  <c r="C517" i="4"/>
  <c r="C516" i="4"/>
  <c r="C515" i="4"/>
  <c r="C514" i="4"/>
  <c r="C513" i="4"/>
  <c r="C512" i="4"/>
  <c r="C511" i="4"/>
  <c r="C510" i="4"/>
  <c r="C509" i="4"/>
  <c r="C508" i="4"/>
  <c r="C507" i="4"/>
  <c r="C506" i="4"/>
  <c r="C505" i="4"/>
  <c r="C504" i="4"/>
  <c r="C503" i="4"/>
  <c r="C502" i="4"/>
  <c r="C501" i="4"/>
  <c r="C500" i="4"/>
  <c r="C499" i="4"/>
  <c r="C498" i="4"/>
  <c r="C497" i="4"/>
  <c r="C496" i="4"/>
  <c r="C495" i="4"/>
  <c r="C494" i="4"/>
  <c r="C493" i="4"/>
  <c r="C492" i="4"/>
  <c r="C491" i="4"/>
  <c r="C490" i="4"/>
  <c r="C489" i="4"/>
  <c r="C488" i="4"/>
  <c r="C487" i="4"/>
  <c r="C486" i="4"/>
  <c r="C485" i="4"/>
  <c r="C484" i="4"/>
  <c r="C483" i="4"/>
  <c r="C482" i="4"/>
  <c r="C481" i="4"/>
  <c r="C480" i="4"/>
  <c r="C479" i="4"/>
  <c r="C478" i="4"/>
  <c r="C477" i="4"/>
  <c r="C476" i="4"/>
  <c r="C475" i="4"/>
  <c r="C474" i="4"/>
  <c r="C473" i="4"/>
  <c r="C472" i="4"/>
  <c r="C471" i="4"/>
  <c r="C470" i="4"/>
  <c r="C469" i="4"/>
  <c r="C468" i="4"/>
  <c r="C467" i="4"/>
  <c r="C466" i="4"/>
  <c r="C465" i="4"/>
  <c r="C464" i="4"/>
  <c r="C463" i="4"/>
  <c r="C462" i="4"/>
  <c r="C461" i="4"/>
  <c r="C460" i="4"/>
  <c r="C459" i="4"/>
  <c r="C458" i="4"/>
  <c r="C457" i="4"/>
  <c r="C456" i="4"/>
  <c r="C455" i="4"/>
  <c r="C454" i="4"/>
  <c r="C453" i="4"/>
  <c r="C452" i="4"/>
  <c r="C451" i="4"/>
  <c r="C450" i="4"/>
  <c r="C449" i="4"/>
  <c r="C448" i="4"/>
  <c r="C447" i="4"/>
  <c r="C446" i="4"/>
  <c r="C445" i="4"/>
  <c r="C444" i="4"/>
  <c r="C443" i="4"/>
  <c r="C442" i="4"/>
  <c r="C441" i="4"/>
  <c r="C440" i="4"/>
  <c r="C439" i="4"/>
  <c r="C438" i="4"/>
  <c r="C437" i="4"/>
  <c r="C436" i="4"/>
  <c r="C435" i="4"/>
  <c r="C434" i="4"/>
  <c r="C433" i="4"/>
  <c r="C432" i="4"/>
  <c r="C431" i="4"/>
  <c r="C430" i="4"/>
  <c r="C429" i="4"/>
  <c r="C428" i="4"/>
  <c r="C427" i="4"/>
  <c r="C426" i="4"/>
  <c r="C425" i="4"/>
  <c r="C424" i="4"/>
  <c r="C423" i="4"/>
  <c r="C422" i="4"/>
  <c r="C421" i="4"/>
  <c r="C420" i="4"/>
  <c r="C419" i="4"/>
  <c r="C418" i="4"/>
  <c r="C417" i="4"/>
  <c r="C416" i="4"/>
  <c r="C415" i="4"/>
  <c r="C414" i="4"/>
  <c r="C413" i="4"/>
  <c r="C412" i="4"/>
  <c r="C411" i="4"/>
  <c r="C410" i="4"/>
  <c r="C409" i="4"/>
  <c r="C408" i="4"/>
  <c r="C407" i="4"/>
  <c r="C406" i="4"/>
  <c r="C405" i="4"/>
  <c r="C404" i="4"/>
  <c r="C403" i="4"/>
  <c r="C402" i="4"/>
  <c r="C401" i="4"/>
  <c r="C400" i="4"/>
  <c r="C399" i="4"/>
  <c r="C398" i="4"/>
  <c r="C397" i="4"/>
  <c r="C396" i="4"/>
  <c r="C395" i="4"/>
  <c r="C394" i="4"/>
  <c r="C393" i="4"/>
  <c r="C392" i="4"/>
  <c r="C391" i="4"/>
  <c r="C390" i="4"/>
  <c r="C389" i="4"/>
  <c r="C388" i="4"/>
  <c r="C387" i="4"/>
  <c r="C386" i="4"/>
  <c r="C385" i="4"/>
  <c r="C384" i="4"/>
  <c r="C383" i="4"/>
  <c r="C382" i="4"/>
  <c r="C381" i="4"/>
  <c r="C380" i="4"/>
  <c r="C379" i="4"/>
  <c r="C378" i="4"/>
  <c r="C377" i="4"/>
  <c r="C376" i="4"/>
  <c r="C375" i="4"/>
  <c r="C374" i="4"/>
  <c r="C373" i="4"/>
  <c r="C372" i="4"/>
  <c r="C371" i="4"/>
  <c r="C370" i="4"/>
  <c r="C369" i="4"/>
  <c r="C368" i="4"/>
  <c r="C367" i="4"/>
  <c r="C366" i="4"/>
  <c r="C365" i="4"/>
  <c r="C364" i="4"/>
  <c r="C363" i="4"/>
  <c r="C362" i="4"/>
  <c r="C361" i="4"/>
  <c r="C360" i="4"/>
  <c r="C359" i="4"/>
  <c r="C358" i="4"/>
  <c r="C357" i="4"/>
  <c r="C356" i="4"/>
  <c r="C355" i="4"/>
  <c r="C354" i="4"/>
  <c r="C353" i="4"/>
  <c r="C352" i="4"/>
  <c r="C351" i="4"/>
  <c r="C350" i="4"/>
  <c r="C349" i="4"/>
  <c r="C348" i="4"/>
  <c r="C347" i="4"/>
  <c r="C346" i="4"/>
  <c r="C345" i="4"/>
  <c r="C344" i="4"/>
  <c r="C343" i="4"/>
  <c r="C342" i="4"/>
  <c r="C341" i="4"/>
  <c r="C340" i="4"/>
  <c r="C339" i="4"/>
  <c r="C338" i="4"/>
  <c r="C337" i="4"/>
  <c r="C336" i="4"/>
  <c r="C335" i="4"/>
  <c r="C334" i="4"/>
  <c r="C333" i="4"/>
  <c r="C332" i="4"/>
  <c r="C331" i="4"/>
  <c r="C330" i="4"/>
  <c r="C329" i="4"/>
  <c r="C328" i="4"/>
  <c r="C327" i="4"/>
  <c r="C326" i="4"/>
  <c r="C325" i="4"/>
  <c r="C324" i="4"/>
  <c r="C323" i="4"/>
  <c r="C322" i="4"/>
  <c r="C321" i="4"/>
  <c r="C320" i="4"/>
  <c r="C319" i="4"/>
  <c r="C318" i="4"/>
  <c r="C317" i="4"/>
  <c r="C316" i="4"/>
  <c r="C315" i="4"/>
  <c r="C314" i="4"/>
  <c r="C313" i="4"/>
  <c r="C312" i="4"/>
  <c r="C311" i="4"/>
  <c r="C310" i="4"/>
  <c r="C309" i="4"/>
  <c r="C308" i="4"/>
  <c r="C307" i="4"/>
  <c r="C306" i="4"/>
  <c r="C305" i="4"/>
  <c r="C304" i="4"/>
  <c r="C303" i="4"/>
  <c r="C302" i="4"/>
  <c r="C301" i="4"/>
  <c r="C300" i="4"/>
  <c r="C299" i="4"/>
  <c r="C298" i="4"/>
  <c r="C297" i="4"/>
  <c r="C296" i="4"/>
  <c r="C295" i="4"/>
  <c r="C294" i="4"/>
  <c r="C293" i="4"/>
  <c r="C292" i="4"/>
  <c r="C291" i="4"/>
  <c r="C290" i="4"/>
  <c r="C289" i="4"/>
  <c r="C288" i="4"/>
  <c r="C287" i="4"/>
  <c r="C286" i="4"/>
  <c r="C285" i="4"/>
  <c r="C284" i="4"/>
  <c r="C283" i="4"/>
  <c r="C282" i="4"/>
  <c r="C281" i="4"/>
  <c r="C280" i="4"/>
  <c r="C279" i="4"/>
  <c r="C278" i="4"/>
  <c r="C277" i="4"/>
  <c r="C276" i="4"/>
  <c r="C275" i="4"/>
  <c r="C274" i="4"/>
  <c r="C273" i="4"/>
  <c r="C272" i="4"/>
  <c r="C271" i="4"/>
  <c r="C270" i="4"/>
  <c r="C269" i="4"/>
  <c r="C268" i="4"/>
  <c r="C267" i="4"/>
  <c r="C266" i="4"/>
  <c r="C265" i="4"/>
  <c r="C264" i="4"/>
  <c r="C263" i="4"/>
  <c r="C262" i="4"/>
  <c r="C261" i="4"/>
  <c r="C260" i="4"/>
  <c r="C259" i="4"/>
  <c r="C258" i="4"/>
  <c r="C257" i="4"/>
  <c r="C256" i="4"/>
  <c r="C255" i="4"/>
  <c r="C254" i="4"/>
  <c r="C253" i="4"/>
  <c r="C252" i="4"/>
  <c r="C251" i="4"/>
  <c r="C250" i="4"/>
  <c r="C249" i="4"/>
  <c r="C248" i="4"/>
  <c r="C247" i="4"/>
  <c r="C246" i="4"/>
  <c r="C245" i="4"/>
  <c r="C244" i="4"/>
  <c r="C243" i="4"/>
  <c r="C242" i="4"/>
  <c r="C241" i="4"/>
  <c r="C240" i="4"/>
  <c r="C239" i="4"/>
  <c r="C238" i="4"/>
  <c r="C237" i="4"/>
  <c r="C236" i="4"/>
  <c r="C235" i="4"/>
  <c r="C234" i="4"/>
  <c r="C233" i="4"/>
  <c r="C232" i="4"/>
  <c r="C231" i="4"/>
  <c r="C230" i="4"/>
  <c r="C229" i="4"/>
  <c r="C228" i="4"/>
  <c r="C227" i="4"/>
  <c r="C226" i="4"/>
  <c r="C225" i="4"/>
  <c r="C224" i="4"/>
  <c r="C223" i="4"/>
  <c r="C222" i="4"/>
  <c r="C221" i="4"/>
  <c r="C220" i="4"/>
  <c r="C219" i="4"/>
  <c r="C218" i="4"/>
  <c r="C217" i="4"/>
  <c r="C216" i="4"/>
  <c r="C215" i="4"/>
  <c r="C214" i="4"/>
  <c r="C213" i="4"/>
  <c r="C212" i="4"/>
  <c r="C211" i="4"/>
  <c r="C210" i="4"/>
  <c r="C209" i="4"/>
  <c r="C208" i="4"/>
  <c r="C207" i="4"/>
  <c r="C206" i="4"/>
  <c r="C205" i="4"/>
  <c r="C204" i="4"/>
  <c r="C203" i="4"/>
  <c r="C202" i="4"/>
  <c r="C201" i="4"/>
  <c r="C200" i="4"/>
  <c r="C199" i="4"/>
  <c r="C198" i="4"/>
  <c r="C197" i="4"/>
  <c r="C196" i="4"/>
  <c r="C195" i="4"/>
  <c r="C194" i="4"/>
  <c r="C193" i="4"/>
  <c r="C192" i="4"/>
  <c r="C191" i="4"/>
  <c r="C190" i="4"/>
  <c r="C189" i="4"/>
  <c r="C188" i="4"/>
  <c r="C187" i="4"/>
  <c r="C186" i="4"/>
  <c r="C185" i="4"/>
  <c r="C184" i="4"/>
  <c r="C183" i="4"/>
  <c r="C182" i="4"/>
  <c r="C181" i="4"/>
  <c r="C180" i="4"/>
  <c r="C179" i="4"/>
  <c r="C178" i="4"/>
  <c r="C177" i="4"/>
  <c r="C176" i="4"/>
  <c r="C175" i="4"/>
  <c r="C174" i="4"/>
  <c r="C173" i="4"/>
  <c r="C172" i="4"/>
  <c r="C171" i="4"/>
  <c r="C170" i="4"/>
  <c r="C169" i="4"/>
  <c r="C168" i="4"/>
  <c r="C167" i="4"/>
  <c r="C166" i="4"/>
  <c r="C165" i="4"/>
  <c r="C164" i="4"/>
  <c r="C163" i="4"/>
  <c r="C162" i="4"/>
  <c r="C161" i="4"/>
  <c r="C160" i="4"/>
  <c r="C159" i="4"/>
  <c r="C158" i="4"/>
  <c r="C157" i="4"/>
  <c r="C156" i="4"/>
  <c r="C155" i="4"/>
  <c r="C154" i="4"/>
  <c r="C153" i="4"/>
  <c r="C152" i="4"/>
  <c r="C151" i="4"/>
  <c r="C150" i="4"/>
  <c r="C149" i="4"/>
  <c r="C148" i="4"/>
  <c r="C147" i="4"/>
  <c r="C146" i="4"/>
  <c r="C145" i="4"/>
  <c r="C144" i="4"/>
  <c r="C143" i="4"/>
  <c r="C142" i="4"/>
  <c r="C141" i="4"/>
  <c r="C140" i="4"/>
  <c r="C139" i="4"/>
  <c r="C138" i="4"/>
  <c r="C137" i="4"/>
  <c r="C136" i="4"/>
  <c r="C135" i="4"/>
  <c r="C134" i="4"/>
  <c r="C133" i="4"/>
  <c r="C132" i="4"/>
  <c r="C131" i="4"/>
  <c r="C130" i="4"/>
  <c r="C129" i="4"/>
  <c r="C128" i="4"/>
  <c r="C127" i="4"/>
  <c r="C126" i="4"/>
  <c r="C125" i="4"/>
  <c r="C124" i="4"/>
  <c r="C123" i="4"/>
  <c r="C122" i="4"/>
  <c r="C121" i="4"/>
  <c r="C120" i="4"/>
  <c r="C119" i="4"/>
  <c r="C118" i="4"/>
  <c r="C117" i="4"/>
  <c r="C116" i="4"/>
  <c r="C115" i="4"/>
  <c r="C114" i="4"/>
  <c r="C113" i="4"/>
  <c r="C112" i="4"/>
  <c r="C111" i="4"/>
  <c r="C110" i="4"/>
  <c r="C109" i="4"/>
  <c r="C108" i="4"/>
  <c r="C107" i="4"/>
  <c r="C106" i="4"/>
  <c r="C105" i="4"/>
  <c r="C104" i="4"/>
  <c r="C103" i="4"/>
  <c r="C102" i="4"/>
  <c r="C101" i="4"/>
  <c r="C100" i="4"/>
  <c r="C99" i="4"/>
  <c r="C98" i="4"/>
  <c r="C97" i="4"/>
  <c r="C96" i="4"/>
  <c r="C95" i="4"/>
  <c r="C94" i="4"/>
  <c r="C93" i="4"/>
  <c r="C92" i="4"/>
  <c r="C91" i="4"/>
  <c r="C90" i="4"/>
  <c r="C89" i="4"/>
  <c r="C88" i="4"/>
  <c r="C87" i="4"/>
  <c r="C86" i="4"/>
  <c r="C85" i="4"/>
  <c r="C84" i="4"/>
  <c r="C83" i="4"/>
  <c r="C82" i="4"/>
  <c r="C81" i="4"/>
  <c r="C80" i="4"/>
  <c r="C79" i="4"/>
  <c r="C78" i="4"/>
  <c r="C77" i="4"/>
  <c r="C76" i="4"/>
  <c r="C75" i="4"/>
  <c r="C74" i="4"/>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6" i="4"/>
  <c r="C5" i="4"/>
  <c r="C4" i="4"/>
  <c r="C3" i="4"/>
  <c r="B9120" i="4"/>
  <c r="B9119" i="4"/>
  <c r="B9118" i="4"/>
  <c r="B9117" i="4"/>
  <c r="B9116" i="4"/>
  <c r="B9115" i="4"/>
  <c r="B9114" i="4"/>
  <c r="B9113" i="4"/>
  <c r="B9112" i="4"/>
  <c r="B9111" i="4"/>
  <c r="B9110" i="4"/>
  <c r="B9109" i="4"/>
  <c r="B9108" i="4"/>
  <c r="B9107" i="4"/>
  <c r="B9106" i="4"/>
  <c r="B9105" i="4"/>
  <c r="B9104" i="4"/>
  <c r="B9103" i="4"/>
  <c r="B9102" i="4"/>
  <c r="B9101" i="4"/>
  <c r="B9100" i="4"/>
  <c r="B9099" i="4"/>
  <c r="B9098" i="4"/>
  <c r="B9097" i="4"/>
  <c r="B9096" i="4"/>
  <c r="B9095" i="4"/>
  <c r="B9094" i="4"/>
  <c r="B9093" i="4"/>
  <c r="B9092" i="4"/>
  <c r="B9091" i="4"/>
  <c r="B9090" i="4"/>
  <c r="B9089" i="4"/>
  <c r="B9088" i="4"/>
  <c r="B9087" i="4"/>
  <c r="B9086" i="4"/>
  <c r="B9085" i="4"/>
  <c r="B9084" i="4"/>
  <c r="B9083" i="4"/>
  <c r="B9082" i="4"/>
  <c r="B9081" i="4"/>
  <c r="B9080" i="4"/>
  <c r="B9079" i="4"/>
  <c r="B9078" i="4"/>
  <c r="B9077" i="4"/>
  <c r="B9076" i="4"/>
  <c r="B9075" i="4"/>
  <c r="B9074" i="4"/>
  <c r="B9073" i="4"/>
  <c r="B9072" i="4"/>
  <c r="B9071" i="4"/>
  <c r="B9070" i="4"/>
  <c r="B9069" i="4"/>
  <c r="B9068" i="4"/>
  <c r="B9067" i="4"/>
  <c r="B9066" i="4"/>
  <c r="B9065" i="4"/>
  <c r="B9064" i="4"/>
  <c r="B9063" i="4"/>
  <c r="B9062" i="4"/>
  <c r="B9061" i="4"/>
  <c r="B9060" i="4"/>
  <c r="B9059" i="4"/>
  <c r="B9058" i="4"/>
  <c r="B9057" i="4"/>
  <c r="B9056" i="4"/>
  <c r="B9055" i="4"/>
  <c r="B9054" i="4"/>
  <c r="B9053" i="4"/>
  <c r="B9052" i="4"/>
  <c r="B9051" i="4"/>
  <c r="B9050" i="4"/>
  <c r="B9049" i="4"/>
  <c r="B9048" i="4"/>
  <c r="B9047" i="4"/>
  <c r="B9046" i="4"/>
  <c r="B9045" i="4"/>
  <c r="B9044" i="4"/>
  <c r="B9043" i="4"/>
  <c r="B9042" i="4"/>
  <c r="B9041" i="4"/>
  <c r="B9040" i="4"/>
  <c r="B9039" i="4"/>
  <c r="B9038" i="4"/>
  <c r="B9037" i="4"/>
  <c r="B9036" i="4"/>
  <c r="B9035" i="4"/>
  <c r="B9034" i="4"/>
  <c r="B9033" i="4"/>
  <c r="B9032" i="4"/>
  <c r="B9031" i="4"/>
  <c r="B9030" i="4"/>
  <c r="B9029" i="4"/>
  <c r="B9028" i="4"/>
  <c r="B9027" i="4"/>
  <c r="B9026" i="4"/>
  <c r="B9025" i="4"/>
  <c r="B9024" i="4"/>
  <c r="B9023" i="4"/>
  <c r="B9022" i="4"/>
  <c r="B9021" i="4"/>
  <c r="B9020" i="4"/>
  <c r="B9019" i="4"/>
  <c r="B9018" i="4"/>
  <c r="B9017" i="4"/>
  <c r="B9016" i="4"/>
  <c r="B9015" i="4"/>
  <c r="B9014" i="4"/>
  <c r="B9013" i="4"/>
  <c r="B9012" i="4"/>
  <c r="B9011" i="4"/>
  <c r="B9010" i="4"/>
  <c r="B9009" i="4"/>
  <c r="B9008" i="4"/>
  <c r="B9007" i="4"/>
  <c r="B9006" i="4"/>
  <c r="B9005" i="4"/>
  <c r="B9004" i="4"/>
  <c r="B9003" i="4"/>
  <c r="B9002" i="4"/>
  <c r="B9001" i="4"/>
  <c r="B9000" i="4"/>
  <c r="B8999" i="4"/>
  <c r="B8998" i="4"/>
  <c r="B8997" i="4"/>
  <c r="B8996" i="4"/>
  <c r="B8995" i="4"/>
  <c r="B8994" i="4"/>
  <c r="B8993" i="4"/>
  <c r="B8992" i="4"/>
  <c r="B8991" i="4"/>
  <c r="B8990" i="4"/>
  <c r="B8989" i="4"/>
  <c r="B8988" i="4"/>
  <c r="B8987" i="4"/>
  <c r="B8986" i="4"/>
  <c r="B8985" i="4"/>
  <c r="B8984" i="4"/>
  <c r="B8983" i="4"/>
  <c r="B8982" i="4"/>
  <c r="B8981" i="4"/>
  <c r="B8980" i="4"/>
  <c r="B8979" i="4"/>
  <c r="B8978" i="4"/>
  <c r="B8977" i="4"/>
  <c r="B8976" i="4"/>
  <c r="B8975" i="4"/>
  <c r="B8974" i="4"/>
  <c r="B8973" i="4"/>
  <c r="B8972" i="4"/>
  <c r="B8971" i="4"/>
  <c r="B8970" i="4"/>
  <c r="B8969" i="4"/>
  <c r="B8968" i="4"/>
  <c r="B8967" i="4"/>
  <c r="B8966" i="4"/>
  <c r="B8965" i="4"/>
  <c r="B8964" i="4"/>
  <c r="B8963" i="4"/>
  <c r="B8962" i="4"/>
  <c r="B8961" i="4"/>
  <c r="B8960" i="4"/>
  <c r="B8959" i="4"/>
  <c r="B8958" i="4"/>
  <c r="B8957" i="4"/>
  <c r="B8956" i="4"/>
  <c r="B8955" i="4"/>
  <c r="B8954" i="4"/>
  <c r="B8953" i="4"/>
  <c r="B8952" i="4"/>
  <c r="B8951" i="4"/>
  <c r="B8950" i="4"/>
  <c r="B8949" i="4"/>
  <c r="B8948" i="4"/>
  <c r="B8947" i="4"/>
  <c r="B8946" i="4"/>
  <c r="B8945" i="4"/>
  <c r="B8944" i="4"/>
  <c r="B8943" i="4"/>
  <c r="B8942" i="4"/>
  <c r="B8941" i="4"/>
  <c r="B8940" i="4"/>
  <c r="B8939" i="4"/>
  <c r="B8938" i="4"/>
  <c r="B8937" i="4"/>
  <c r="B8936" i="4"/>
  <c r="B8935" i="4"/>
  <c r="B8934" i="4"/>
  <c r="B8933" i="4"/>
  <c r="B8932" i="4"/>
  <c r="B8931" i="4"/>
  <c r="B8930" i="4"/>
  <c r="B8929" i="4"/>
  <c r="B8928" i="4"/>
  <c r="B8927" i="4"/>
  <c r="B8926" i="4"/>
  <c r="B8925" i="4"/>
  <c r="B8924" i="4"/>
  <c r="B8923" i="4"/>
  <c r="B8922" i="4"/>
  <c r="B8921" i="4"/>
  <c r="B8920" i="4"/>
  <c r="B8919" i="4"/>
  <c r="B8918" i="4"/>
  <c r="B8917" i="4"/>
  <c r="B8916" i="4"/>
  <c r="B8915" i="4"/>
  <c r="B8914" i="4"/>
  <c r="B8913" i="4"/>
  <c r="B8912" i="4"/>
  <c r="B8911" i="4"/>
  <c r="B8910" i="4"/>
  <c r="B8909" i="4"/>
  <c r="B8908" i="4"/>
  <c r="B8907" i="4"/>
  <c r="B8906" i="4"/>
  <c r="B8905" i="4"/>
  <c r="B8904" i="4"/>
  <c r="B8903" i="4"/>
  <c r="B8902" i="4"/>
  <c r="B8901" i="4"/>
  <c r="B8900" i="4"/>
  <c r="B8899" i="4"/>
  <c r="B8898" i="4"/>
  <c r="B8897" i="4"/>
  <c r="B8896" i="4"/>
  <c r="B8895" i="4"/>
  <c r="B8894" i="4"/>
  <c r="B8893" i="4"/>
  <c r="B8892" i="4"/>
  <c r="B8891" i="4"/>
  <c r="B8890" i="4"/>
  <c r="B8889" i="4"/>
  <c r="B8888" i="4"/>
  <c r="B8887" i="4"/>
  <c r="B8886" i="4"/>
  <c r="B8885" i="4"/>
  <c r="B8884" i="4"/>
  <c r="B8883" i="4"/>
  <c r="B8882" i="4"/>
  <c r="B8881" i="4"/>
  <c r="B8880" i="4"/>
  <c r="B8879" i="4"/>
  <c r="B8878" i="4"/>
  <c r="B8877" i="4"/>
  <c r="B8876" i="4"/>
  <c r="B8875" i="4"/>
  <c r="B8874" i="4"/>
  <c r="B8873" i="4"/>
  <c r="B8872" i="4"/>
  <c r="B8871" i="4"/>
  <c r="B8870" i="4"/>
  <c r="B8869" i="4"/>
  <c r="B8868" i="4"/>
  <c r="B8867" i="4"/>
  <c r="B8866" i="4"/>
  <c r="B8865" i="4"/>
  <c r="B8864" i="4"/>
  <c r="B8863" i="4"/>
  <c r="B8862" i="4"/>
  <c r="B8861" i="4"/>
  <c r="B8860" i="4"/>
  <c r="B8859" i="4"/>
  <c r="B8858" i="4"/>
  <c r="B8857" i="4"/>
  <c r="B8856" i="4"/>
  <c r="B8855" i="4"/>
  <c r="B8854" i="4"/>
  <c r="B8853" i="4"/>
  <c r="B8852" i="4"/>
  <c r="B8851" i="4"/>
  <c r="B8850" i="4"/>
  <c r="B8849" i="4"/>
  <c r="B8848" i="4"/>
  <c r="B8847" i="4"/>
  <c r="B8846" i="4"/>
  <c r="B8845" i="4"/>
  <c r="B8844" i="4"/>
  <c r="B8843" i="4"/>
  <c r="B8842" i="4"/>
  <c r="B8841" i="4"/>
  <c r="B8840" i="4"/>
  <c r="B8839" i="4"/>
  <c r="B8838" i="4"/>
  <c r="B8837" i="4"/>
  <c r="B8836" i="4"/>
  <c r="B8835" i="4"/>
  <c r="B8834" i="4"/>
  <c r="B8833" i="4"/>
  <c r="B8832" i="4"/>
  <c r="B8831" i="4"/>
  <c r="B8830" i="4"/>
  <c r="B8829" i="4"/>
  <c r="B8828" i="4"/>
  <c r="B8827" i="4"/>
  <c r="B8826" i="4"/>
  <c r="B8825" i="4"/>
  <c r="B8824" i="4"/>
  <c r="B8823" i="4"/>
  <c r="B8822" i="4"/>
  <c r="B8821" i="4"/>
  <c r="B8820" i="4"/>
  <c r="B8819" i="4"/>
  <c r="B8818" i="4"/>
  <c r="B8817" i="4"/>
  <c r="B8816" i="4"/>
  <c r="B8815" i="4"/>
  <c r="B8814" i="4"/>
  <c r="B8813" i="4"/>
  <c r="B8812" i="4"/>
  <c r="B8811" i="4"/>
  <c r="B8810" i="4"/>
  <c r="B8809" i="4"/>
  <c r="B8808" i="4"/>
  <c r="B8807" i="4"/>
  <c r="B8806" i="4"/>
  <c r="B8805" i="4"/>
  <c r="B8804" i="4"/>
  <c r="B8803" i="4"/>
  <c r="B8802" i="4"/>
  <c r="B8801" i="4"/>
  <c r="B8800" i="4"/>
  <c r="B8799" i="4"/>
  <c r="B8798" i="4"/>
  <c r="B8797" i="4"/>
  <c r="B8796" i="4"/>
  <c r="B8795" i="4"/>
  <c r="B8794" i="4"/>
  <c r="B8793" i="4"/>
  <c r="B8792" i="4"/>
  <c r="B8791" i="4"/>
  <c r="B8790" i="4"/>
  <c r="B8789" i="4"/>
  <c r="B8788" i="4"/>
  <c r="B8787" i="4"/>
  <c r="B8786" i="4"/>
  <c r="B8785" i="4"/>
  <c r="B8784" i="4"/>
  <c r="B8783" i="4"/>
  <c r="B8782" i="4"/>
  <c r="B8781" i="4"/>
  <c r="B8780" i="4"/>
  <c r="B8779" i="4"/>
  <c r="B8778" i="4"/>
  <c r="B8777" i="4"/>
  <c r="B8776" i="4"/>
  <c r="B8775" i="4"/>
  <c r="B8774" i="4"/>
  <c r="B8773" i="4"/>
  <c r="B8772" i="4"/>
  <c r="B8771" i="4"/>
  <c r="B8770" i="4"/>
  <c r="B8769" i="4"/>
  <c r="B8768" i="4"/>
  <c r="B8767" i="4"/>
  <c r="B8766" i="4"/>
  <c r="B8765" i="4"/>
  <c r="B8764" i="4"/>
  <c r="B8763" i="4"/>
  <c r="B8762" i="4"/>
  <c r="B8761" i="4"/>
  <c r="B8760" i="4"/>
  <c r="B8759" i="4"/>
  <c r="B8758" i="4"/>
  <c r="B8757" i="4"/>
  <c r="B8756" i="4"/>
  <c r="B8755" i="4"/>
  <c r="B8754" i="4"/>
  <c r="B8753" i="4"/>
  <c r="B8752" i="4"/>
  <c r="B8751" i="4"/>
  <c r="B8750" i="4"/>
  <c r="B8749" i="4"/>
  <c r="B8748" i="4"/>
  <c r="B8747" i="4"/>
  <c r="B8746" i="4"/>
  <c r="B8745" i="4"/>
  <c r="B8744" i="4"/>
  <c r="B8743" i="4"/>
  <c r="B8742" i="4"/>
  <c r="B8741" i="4"/>
  <c r="B8740" i="4"/>
  <c r="B8739" i="4"/>
  <c r="B8738" i="4"/>
  <c r="B8737" i="4"/>
  <c r="B8736" i="4"/>
  <c r="B8735" i="4"/>
  <c r="B8734" i="4"/>
  <c r="B8733" i="4"/>
  <c r="B8732" i="4"/>
  <c r="B8731" i="4"/>
  <c r="B8730" i="4"/>
  <c r="B8729" i="4"/>
  <c r="B8728" i="4"/>
  <c r="B8727" i="4"/>
  <c r="B8726" i="4"/>
  <c r="B8725" i="4"/>
  <c r="B8724" i="4"/>
  <c r="B8723" i="4"/>
  <c r="B8722" i="4"/>
  <c r="B8721" i="4"/>
  <c r="B8720" i="4"/>
  <c r="B8719" i="4"/>
  <c r="B8718" i="4"/>
  <c r="B8717" i="4"/>
  <c r="B8716" i="4"/>
  <c r="B8715" i="4"/>
  <c r="B8714" i="4"/>
  <c r="B8713" i="4"/>
  <c r="B8712" i="4"/>
  <c r="B8711" i="4"/>
  <c r="B8710" i="4"/>
  <c r="B8709" i="4"/>
  <c r="B8708" i="4"/>
  <c r="B8707" i="4"/>
  <c r="B8706" i="4"/>
  <c r="B8705" i="4"/>
  <c r="B8704" i="4"/>
  <c r="B8703" i="4"/>
  <c r="B8702" i="4"/>
  <c r="B8701" i="4"/>
  <c r="B8700" i="4"/>
  <c r="B8699" i="4"/>
  <c r="B8698" i="4"/>
  <c r="B8697" i="4"/>
  <c r="B8696" i="4"/>
  <c r="B8695" i="4"/>
  <c r="B8694" i="4"/>
  <c r="B8693" i="4"/>
  <c r="B8692" i="4"/>
  <c r="B8691" i="4"/>
  <c r="B8690" i="4"/>
  <c r="B8689" i="4"/>
  <c r="B8688" i="4"/>
  <c r="B8687" i="4"/>
  <c r="B8686" i="4"/>
  <c r="B8685" i="4"/>
  <c r="B8684" i="4"/>
  <c r="B8683" i="4"/>
  <c r="B8682" i="4"/>
  <c r="B8681" i="4"/>
  <c r="B8680" i="4"/>
  <c r="B8679" i="4"/>
  <c r="B8678" i="4"/>
  <c r="B8677" i="4"/>
  <c r="B8676" i="4"/>
  <c r="B8675" i="4"/>
  <c r="B8674" i="4"/>
  <c r="B8673" i="4"/>
  <c r="B8672" i="4"/>
  <c r="B8671" i="4"/>
  <c r="B8670" i="4"/>
  <c r="B8669" i="4"/>
  <c r="B8668" i="4"/>
  <c r="B8667" i="4"/>
  <c r="B8666" i="4"/>
  <c r="B8665" i="4"/>
  <c r="B8664" i="4"/>
  <c r="B8663" i="4"/>
  <c r="B8662" i="4"/>
  <c r="B8661" i="4"/>
  <c r="B8660" i="4"/>
  <c r="B8659" i="4"/>
  <c r="B8658" i="4"/>
  <c r="B8657" i="4"/>
  <c r="B8656" i="4"/>
  <c r="B8655" i="4"/>
  <c r="B8654" i="4"/>
  <c r="B8653" i="4"/>
  <c r="B8652" i="4"/>
  <c r="B8651" i="4"/>
  <c r="B8650" i="4"/>
  <c r="B8649" i="4"/>
  <c r="B8648" i="4"/>
  <c r="B8647" i="4"/>
  <c r="B8646" i="4"/>
  <c r="B8645" i="4"/>
  <c r="B8644" i="4"/>
  <c r="B8643" i="4"/>
  <c r="B8642" i="4"/>
  <c r="B8641" i="4"/>
  <c r="B8640" i="4"/>
  <c r="B8639" i="4"/>
  <c r="B8638" i="4"/>
  <c r="B8637" i="4"/>
  <c r="B8636" i="4"/>
  <c r="B8635" i="4"/>
  <c r="B8634" i="4"/>
  <c r="B8633" i="4"/>
  <c r="B8632" i="4"/>
  <c r="B8631" i="4"/>
  <c r="B8630" i="4"/>
  <c r="B8629" i="4"/>
  <c r="B8628" i="4"/>
  <c r="B8627" i="4"/>
  <c r="B8626" i="4"/>
  <c r="B8625" i="4"/>
  <c r="B8624" i="4"/>
  <c r="B8623" i="4"/>
  <c r="B8622" i="4"/>
  <c r="B8621" i="4"/>
  <c r="B8620" i="4"/>
  <c r="B8619" i="4"/>
  <c r="B8618" i="4"/>
  <c r="B8617" i="4"/>
  <c r="B8616" i="4"/>
  <c r="B8615" i="4"/>
  <c r="B8614" i="4"/>
  <c r="B8613" i="4"/>
  <c r="B8612" i="4"/>
  <c r="B8611" i="4"/>
  <c r="B8610" i="4"/>
  <c r="B8609" i="4"/>
  <c r="B8608" i="4"/>
  <c r="B8607" i="4"/>
  <c r="B8606" i="4"/>
  <c r="B8605" i="4"/>
  <c r="B8604" i="4"/>
  <c r="B8603" i="4"/>
  <c r="B8602" i="4"/>
  <c r="B8601" i="4"/>
  <c r="B8600" i="4"/>
  <c r="B8599" i="4"/>
  <c r="B8598" i="4"/>
  <c r="B8597" i="4"/>
  <c r="B8596" i="4"/>
  <c r="B8595" i="4"/>
  <c r="B8594" i="4"/>
  <c r="B8593" i="4"/>
  <c r="B8592" i="4"/>
  <c r="B8591" i="4"/>
  <c r="B8590" i="4"/>
  <c r="B8589" i="4"/>
  <c r="B8588" i="4"/>
  <c r="B8587" i="4"/>
  <c r="B8586" i="4"/>
  <c r="B8585" i="4"/>
  <c r="B8584" i="4"/>
  <c r="B8583" i="4"/>
  <c r="B8582" i="4"/>
  <c r="B8581" i="4"/>
  <c r="B8580" i="4"/>
  <c r="B8579" i="4"/>
  <c r="B8578" i="4"/>
  <c r="B8577" i="4"/>
  <c r="B8576" i="4"/>
  <c r="B8575" i="4"/>
  <c r="B8574" i="4"/>
  <c r="B8573" i="4"/>
  <c r="B8572" i="4"/>
  <c r="B8571" i="4"/>
  <c r="B8570" i="4"/>
  <c r="B8569" i="4"/>
  <c r="B8568" i="4"/>
  <c r="B8567" i="4"/>
  <c r="B8566" i="4"/>
  <c r="B8565" i="4"/>
  <c r="B8564" i="4"/>
  <c r="B8563" i="4"/>
  <c r="B8562" i="4"/>
  <c r="B8561" i="4"/>
  <c r="B8560" i="4"/>
  <c r="B8559" i="4"/>
  <c r="B8558" i="4"/>
  <c r="B8557" i="4"/>
  <c r="B8556" i="4"/>
  <c r="B8555" i="4"/>
  <c r="B8554" i="4"/>
  <c r="B8553" i="4"/>
  <c r="B8552" i="4"/>
  <c r="B8551" i="4"/>
  <c r="B8550" i="4"/>
  <c r="B8549" i="4"/>
  <c r="B8548" i="4"/>
  <c r="B8547" i="4"/>
  <c r="B8546" i="4"/>
  <c r="B8545" i="4"/>
  <c r="B8544" i="4"/>
  <c r="B8543" i="4"/>
  <c r="B8542" i="4"/>
  <c r="B8541" i="4"/>
  <c r="B8540" i="4"/>
  <c r="B8539" i="4"/>
  <c r="B8538" i="4"/>
  <c r="B8537" i="4"/>
  <c r="B8536" i="4"/>
  <c r="B8535" i="4"/>
  <c r="B8534" i="4"/>
  <c r="B8533" i="4"/>
  <c r="B8532" i="4"/>
  <c r="B8531" i="4"/>
  <c r="B8530" i="4"/>
  <c r="B8529" i="4"/>
  <c r="B8528" i="4"/>
  <c r="B8527" i="4"/>
  <c r="B8526" i="4"/>
  <c r="B8525" i="4"/>
  <c r="B8524" i="4"/>
  <c r="B8523" i="4"/>
  <c r="B8522" i="4"/>
  <c r="B8521" i="4"/>
  <c r="B8520" i="4"/>
  <c r="B8519" i="4"/>
  <c r="B8518" i="4"/>
  <c r="B8517" i="4"/>
  <c r="B8516" i="4"/>
  <c r="B8515" i="4"/>
  <c r="B8514" i="4"/>
  <c r="B8513" i="4"/>
  <c r="B8512" i="4"/>
  <c r="B8511" i="4"/>
  <c r="B8510" i="4"/>
  <c r="B8509" i="4"/>
  <c r="B8508" i="4"/>
  <c r="B8507" i="4"/>
  <c r="B8506" i="4"/>
  <c r="B8505" i="4"/>
  <c r="B8504" i="4"/>
  <c r="B8503" i="4"/>
  <c r="B8502" i="4"/>
  <c r="B8501" i="4"/>
  <c r="B8500" i="4"/>
  <c r="B8499" i="4"/>
  <c r="B8498" i="4"/>
  <c r="B8497" i="4"/>
  <c r="B8496" i="4"/>
  <c r="B8495" i="4"/>
  <c r="B8494" i="4"/>
  <c r="B8493" i="4"/>
  <c r="B8492" i="4"/>
  <c r="B8491" i="4"/>
  <c r="B8490" i="4"/>
  <c r="B8489" i="4"/>
  <c r="B8488" i="4"/>
  <c r="B8487" i="4"/>
  <c r="B8486" i="4"/>
  <c r="B8485" i="4"/>
  <c r="B8484" i="4"/>
  <c r="B8483" i="4"/>
  <c r="B8482" i="4"/>
  <c r="B8481" i="4"/>
  <c r="B8480" i="4"/>
  <c r="B8479" i="4"/>
  <c r="B8478" i="4"/>
  <c r="B8477" i="4"/>
  <c r="B8476" i="4"/>
  <c r="B8475" i="4"/>
  <c r="B8474" i="4"/>
  <c r="B8473" i="4"/>
  <c r="B8472" i="4"/>
  <c r="B8471" i="4"/>
  <c r="B8470" i="4"/>
  <c r="B8469" i="4"/>
  <c r="B8468" i="4"/>
  <c r="B8467" i="4"/>
  <c r="B8466" i="4"/>
  <c r="B8465" i="4"/>
  <c r="B8464" i="4"/>
  <c r="B8463" i="4"/>
  <c r="B8462" i="4"/>
  <c r="B8461" i="4"/>
  <c r="B8460" i="4"/>
  <c r="B8459" i="4"/>
  <c r="B8458" i="4"/>
  <c r="B8457" i="4"/>
  <c r="B8456" i="4"/>
  <c r="B8455" i="4"/>
  <c r="B8454" i="4"/>
  <c r="B8453" i="4"/>
  <c r="B8452" i="4"/>
  <c r="B8451" i="4"/>
  <c r="B8450" i="4"/>
  <c r="B8449" i="4"/>
  <c r="B8448" i="4"/>
  <c r="B8447" i="4"/>
  <c r="B8446" i="4"/>
  <c r="B8445" i="4"/>
  <c r="B8444" i="4"/>
  <c r="B8443" i="4"/>
  <c r="B8442" i="4"/>
  <c r="B8441" i="4"/>
  <c r="B8440" i="4"/>
  <c r="B8439" i="4"/>
  <c r="B8438" i="4"/>
  <c r="B8437" i="4"/>
  <c r="B8436" i="4"/>
  <c r="B8435" i="4"/>
  <c r="B8434" i="4"/>
  <c r="B8433" i="4"/>
  <c r="B8432" i="4"/>
  <c r="B8431" i="4"/>
  <c r="B8430" i="4"/>
  <c r="B8429" i="4"/>
  <c r="B8428" i="4"/>
  <c r="B8427" i="4"/>
  <c r="B8426" i="4"/>
  <c r="B8425" i="4"/>
  <c r="B8424" i="4"/>
  <c r="B8423" i="4"/>
  <c r="B8422" i="4"/>
  <c r="B8421" i="4"/>
  <c r="B8420" i="4"/>
  <c r="B8419" i="4"/>
  <c r="B8418" i="4"/>
  <c r="B8417" i="4"/>
  <c r="B8416" i="4"/>
  <c r="B8415" i="4"/>
  <c r="B8414" i="4"/>
  <c r="B8413" i="4"/>
  <c r="B8412" i="4"/>
  <c r="B8411" i="4"/>
  <c r="B8410" i="4"/>
  <c r="B8409" i="4"/>
  <c r="B8408" i="4"/>
  <c r="B8407" i="4"/>
  <c r="B8406" i="4"/>
  <c r="B8405" i="4"/>
  <c r="B8404" i="4"/>
  <c r="B8403" i="4"/>
  <c r="B8402" i="4"/>
  <c r="B8401" i="4"/>
  <c r="B8400" i="4"/>
  <c r="B8399" i="4"/>
  <c r="B8398" i="4"/>
  <c r="B8397" i="4"/>
  <c r="B8396" i="4"/>
  <c r="B8395" i="4"/>
  <c r="B8394" i="4"/>
  <c r="B8393" i="4"/>
  <c r="B8392" i="4"/>
  <c r="B8391" i="4"/>
  <c r="B8390" i="4"/>
  <c r="B8389" i="4"/>
  <c r="B8388" i="4"/>
  <c r="B8387" i="4"/>
  <c r="B8386" i="4"/>
  <c r="B8385" i="4"/>
  <c r="B8384" i="4"/>
  <c r="B8383" i="4"/>
  <c r="B8382" i="4"/>
  <c r="B8381" i="4"/>
  <c r="B8380" i="4"/>
  <c r="B8379" i="4"/>
  <c r="B8378" i="4"/>
  <c r="B8377" i="4"/>
  <c r="B8376" i="4"/>
  <c r="B8375" i="4"/>
  <c r="B8374" i="4"/>
  <c r="B8373" i="4"/>
  <c r="B8372" i="4"/>
  <c r="B8371" i="4"/>
  <c r="B8370" i="4"/>
  <c r="B8369" i="4"/>
  <c r="B8368" i="4"/>
  <c r="B8367" i="4"/>
  <c r="B8366" i="4"/>
  <c r="B8365" i="4"/>
  <c r="B8364" i="4"/>
  <c r="B8363" i="4"/>
  <c r="B8362" i="4"/>
  <c r="B8361" i="4"/>
  <c r="B8360" i="4"/>
  <c r="B8359" i="4"/>
  <c r="B8358" i="4"/>
  <c r="B8357" i="4"/>
  <c r="B8356" i="4"/>
  <c r="B8355" i="4"/>
  <c r="B8354" i="4"/>
  <c r="B8353" i="4"/>
  <c r="B8352" i="4"/>
  <c r="B8351" i="4"/>
  <c r="B8350" i="4"/>
  <c r="B8349" i="4"/>
  <c r="B8348" i="4"/>
  <c r="B8347" i="4"/>
  <c r="B8346" i="4"/>
  <c r="B8345" i="4"/>
  <c r="B8344" i="4"/>
  <c r="B8343" i="4"/>
  <c r="B8342" i="4"/>
  <c r="B8341" i="4"/>
  <c r="B8340" i="4"/>
  <c r="B8339" i="4"/>
  <c r="B8338" i="4"/>
  <c r="B8337" i="4"/>
  <c r="B8336" i="4"/>
  <c r="B8335" i="4"/>
  <c r="B8334" i="4"/>
  <c r="B8333" i="4"/>
  <c r="B8332" i="4"/>
  <c r="B8331" i="4"/>
  <c r="B8330" i="4"/>
  <c r="B8329" i="4"/>
  <c r="B8328" i="4"/>
  <c r="B8327" i="4"/>
  <c r="B8326" i="4"/>
  <c r="B8325" i="4"/>
  <c r="B8324" i="4"/>
  <c r="B8323" i="4"/>
  <c r="B8322" i="4"/>
  <c r="B8321" i="4"/>
  <c r="B8320" i="4"/>
  <c r="B8319" i="4"/>
  <c r="B8318" i="4"/>
  <c r="B8317" i="4"/>
  <c r="B8316" i="4"/>
  <c r="B8315" i="4"/>
  <c r="B8314" i="4"/>
  <c r="B8313" i="4"/>
  <c r="B8312" i="4"/>
  <c r="B8311" i="4"/>
  <c r="B8310" i="4"/>
  <c r="B8309" i="4"/>
  <c r="B8308" i="4"/>
  <c r="B8307" i="4"/>
  <c r="B8306" i="4"/>
  <c r="B8305" i="4"/>
  <c r="B8304" i="4"/>
  <c r="B8303" i="4"/>
  <c r="B8302" i="4"/>
  <c r="B8301" i="4"/>
  <c r="B8300" i="4"/>
  <c r="B8299" i="4"/>
  <c r="B8298" i="4"/>
  <c r="B8297" i="4"/>
  <c r="B8296" i="4"/>
  <c r="B8295" i="4"/>
  <c r="B8294" i="4"/>
  <c r="B8293" i="4"/>
  <c r="B8292" i="4"/>
  <c r="B8291" i="4"/>
  <c r="B8290" i="4"/>
  <c r="B8289" i="4"/>
  <c r="B8288" i="4"/>
  <c r="B8287" i="4"/>
  <c r="B8286" i="4"/>
  <c r="B8285" i="4"/>
  <c r="B8284" i="4"/>
  <c r="B8283" i="4"/>
  <c r="B8282" i="4"/>
  <c r="B8281" i="4"/>
  <c r="B8280" i="4"/>
  <c r="B8279" i="4"/>
  <c r="B8278" i="4"/>
  <c r="B8277" i="4"/>
  <c r="B8276" i="4"/>
  <c r="B8275" i="4"/>
  <c r="B8274" i="4"/>
  <c r="B8273" i="4"/>
  <c r="B8272" i="4"/>
  <c r="B8271" i="4"/>
  <c r="B8270" i="4"/>
  <c r="B8269" i="4"/>
  <c r="B8268" i="4"/>
  <c r="B8267" i="4"/>
  <c r="B8266" i="4"/>
  <c r="B8265" i="4"/>
  <c r="B8264" i="4"/>
  <c r="B8263" i="4"/>
  <c r="B8262" i="4"/>
  <c r="B8261" i="4"/>
  <c r="B8260" i="4"/>
  <c r="B8259" i="4"/>
  <c r="B8258" i="4"/>
  <c r="B8257" i="4"/>
  <c r="B8256" i="4"/>
  <c r="B8255" i="4"/>
  <c r="B8254" i="4"/>
  <c r="B8253" i="4"/>
  <c r="B8252" i="4"/>
  <c r="B8251" i="4"/>
  <c r="B8250" i="4"/>
  <c r="B8249" i="4"/>
  <c r="B8248" i="4"/>
  <c r="B8247" i="4"/>
  <c r="B8246" i="4"/>
  <c r="B8245" i="4"/>
  <c r="B8244" i="4"/>
  <c r="B8243" i="4"/>
  <c r="B8242" i="4"/>
  <c r="B8241" i="4"/>
  <c r="B8240" i="4"/>
  <c r="B8239" i="4"/>
  <c r="B8238" i="4"/>
  <c r="B8237" i="4"/>
  <c r="B8236" i="4"/>
  <c r="B8235" i="4"/>
  <c r="B8234" i="4"/>
  <c r="B8233" i="4"/>
  <c r="B8232" i="4"/>
  <c r="B8231" i="4"/>
  <c r="B8230" i="4"/>
  <c r="B8229" i="4"/>
  <c r="B8228" i="4"/>
  <c r="B8227" i="4"/>
  <c r="B8226" i="4"/>
  <c r="B8225" i="4"/>
  <c r="B8224" i="4"/>
  <c r="B8223" i="4"/>
  <c r="B8222" i="4"/>
  <c r="B8221" i="4"/>
  <c r="B8220" i="4"/>
  <c r="B8219" i="4"/>
  <c r="B8218" i="4"/>
  <c r="B8217" i="4"/>
  <c r="B8216" i="4"/>
  <c r="B8215" i="4"/>
  <c r="B8214" i="4"/>
  <c r="B8213" i="4"/>
  <c r="B8212" i="4"/>
  <c r="B8211" i="4"/>
  <c r="B8210" i="4"/>
  <c r="B8209" i="4"/>
  <c r="B8208" i="4"/>
  <c r="B8207" i="4"/>
  <c r="B8206" i="4"/>
  <c r="B8205" i="4"/>
  <c r="B8204" i="4"/>
  <c r="B8203" i="4"/>
  <c r="B8202" i="4"/>
  <c r="B8201" i="4"/>
  <c r="B8200" i="4"/>
  <c r="B8199" i="4"/>
  <c r="B8198" i="4"/>
  <c r="B8197" i="4"/>
  <c r="B8196" i="4"/>
  <c r="B8195" i="4"/>
  <c r="B8194" i="4"/>
  <c r="B8193" i="4"/>
  <c r="B8192" i="4"/>
  <c r="B8191" i="4"/>
  <c r="B8190" i="4"/>
  <c r="B8189" i="4"/>
  <c r="B8188" i="4"/>
  <c r="B8187" i="4"/>
  <c r="B8186" i="4"/>
  <c r="B8185" i="4"/>
  <c r="B8184" i="4"/>
  <c r="B8183" i="4"/>
  <c r="B8182" i="4"/>
  <c r="B8181" i="4"/>
  <c r="B8180" i="4"/>
  <c r="B8179" i="4"/>
  <c r="B8178" i="4"/>
  <c r="B8177" i="4"/>
  <c r="B8176" i="4"/>
  <c r="B8175" i="4"/>
  <c r="B8174" i="4"/>
  <c r="B8173" i="4"/>
  <c r="B8172" i="4"/>
  <c r="B8171" i="4"/>
  <c r="B8170" i="4"/>
  <c r="B8169" i="4"/>
  <c r="B8168" i="4"/>
  <c r="B8167" i="4"/>
  <c r="B8166" i="4"/>
  <c r="B8165" i="4"/>
  <c r="B8164" i="4"/>
  <c r="B8163" i="4"/>
  <c r="B8162" i="4"/>
  <c r="B8161" i="4"/>
  <c r="B8160" i="4"/>
  <c r="B8159" i="4"/>
  <c r="B8158" i="4"/>
  <c r="B8157" i="4"/>
  <c r="B8156" i="4"/>
  <c r="B8155" i="4"/>
  <c r="B8154" i="4"/>
  <c r="B8153" i="4"/>
  <c r="B8152" i="4"/>
  <c r="B8151" i="4"/>
  <c r="B8150" i="4"/>
  <c r="B8149" i="4"/>
  <c r="B8148" i="4"/>
  <c r="B8147" i="4"/>
  <c r="B8146" i="4"/>
  <c r="B8145" i="4"/>
  <c r="B8144" i="4"/>
  <c r="B8143" i="4"/>
  <c r="B8142" i="4"/>
  <c r="B8141" i="4"/>
  <c r="B8140" i="4"/>
  <c r="B8139" i="4"/>
  <c r="B8138" i="4"/>
  <c r="B8137" i="4"/>
  <c r="B8136" i="4"/>
  <c r="B8135" i="4"/>
  <c r="B8134" i="4"/>
  <c r="B8133" i="4"/>
  <c r="B8132" i="4"/>
  <c r="B8131" i="4"/>
  <c r="B8130" i="4"/>
  <c r="B8129" i="4"/>
  <c r="B8128" i="4"/>
  <c r="B8127" i="4"/>
  <c r="B8126" i="4"/>
  <c r="B8125" i="4"/>
  <c r="B8124" i="4"/>
  <c r="B8123" i="4"/>
  <c r="B8122" i="4"/>
  <c r="B8121" i="4"/>
  <c r="B8120" i="4"/>
  <c r="B8119" i="4"/>
  <c r="B8118" i="4"/>
  <c r="B8117" i="4"/>
  <c r="B8116" i="4"/>
  <c r="B8115" i="4"/>
  <c r="B8114" i="4"/>
  <c r="B8113" i="4"/>
  <c r="B8112" i="4"/>
  <c r="B8111" i="4"/>
  <c r="B8110" i="4"/>
  <c r="B8109" i="4"/>
  <c r="B8108" i="4"/>
  <c r="B8107" i="4"/>
  <c r="B8106" i="4"/>
  <c r="B8105" i="4"/>
  <c r="B8104" i="4"/>
  <c r="B8103" i="4"/>
  <c r="B8102" i="4"/>
  <c r="B8101" i="4"/>
  <c r="B8100" i="4"/>
  <c r="B8099" i="4"/>
  <c r="B8098" i="4"/>
  <c r="B8097" i="4"/>
  <c r="B8096" i="4"/>
  <c r="B8095" i="4"/>
  <c r="B8094" i="4"/>
  <c r="B8093" i="4"/>
  <c r="B8092" i="4"/>
  <c r="B8091" i="4"/>
  <c r="B8090" i="4"/>
  <c r="B8089" i="4"/>
  <c r="B8088" i="4"/>
  <c r="B8087" i="4"/>
  <c r="B8086" i="4"/>
  <c r="B8085" i="4"/>
  <c r="B8084" i="4"/>
  <c r="B8083" i="4"/>
  <c r="B8082" i="4"/>
  <c r="B8081" i="4"/>
  <c r="B8080" i="4"/>
  <c r="B8079" i="4"/>
  <c r="B8078" i="4"/>
  <c r="B8077" i="4"/>
  <c r="B8076" i="4"/>
  <c r="B8075" i="4"/>
  <c r="B8074" i="4"/>
  <c r="B8073" i="4"/>
  <c r="B8072" i="4"/>
  <c r="B8071" i="4"/>
  <c r="B8070" i="4"/>
  <c r="B8069" i="4"/>
  <c r="B8068" i="4"/>
  <c r="B8067" i="4"/>
  <c r="B8066" i="4"/>
  <c r="B8065" i="4"/>
  <c r="B8064" i="4"/>
  <c r="B8063" i="4"/>
  <c r="B8062" i="4"/>
  <c r="B8061" i="4"/>
  <c r="B8060" i="4"/>
  <c r="B8059" i="4"/>
  <c r="B8058" i="4"/>
  <c r="B8057" i="4"/>
  <c r="B8056" i="4"/>
  <c r="B8055" i="4"/>
  <c r="B8054" i="4"/>
  <c r="B8053" i="4"/>
  <c r="B8052" i="4"/>
  <c r="B8051" i="4"/>
  <c r="B8050" i="4"/>
  <c r="B8049" i="4"/>
  <c r="B8048" i="4"/>
  <c r="B8047" i="4"/>
  <c r="B8046" i="4"/>
  <c r="B8045" i="4"/>
  <c r="B8044" i="4"/>
  <c r="B8043" i="4"/>
  <c r="B8042" i="4"/>
  <c r="B8041" i="4"/>
  <c r="B8040" i="4"/>
  <c r="B8039" i="4"/>
  <c r="B8038" i="4"/>
  <c r="B8037" i="4"/>
  <c r="B8036" i="4"/>
  <c r="B8035" i="4"/>
  <c r="B8034" i="4"/>
  <c r="B8033" i="4"/>
  <c r="B8032" i="4"/>
  <c r="B8031" i="4"/>
  <c r="B8030" i="4"/>
  <c r="B8029" i="4"/>
  <c r="B8028" i="4"/>
  <c r="B8027" i="4"/>
  <c r="B8026" i="4"/>
  <c r="B8025" i="4"/>
  <c r="B8024" i="4"/>
  <c r="B8023" i="4"/>
  <c r="B8022" i="4"/>
  <c r="B8021" i="4"/>
  <c r="B8020" i="4"/>
  <c r="B8019" i="4"/>
  <c r="B8018" i="4"/>
  <c r="B8017" i="4"/>
  <c r="B8016" i="4"/>
  <c r="B8015" i="4"/>
  <c r="B8014" i="4"/>
  <c r="B8013" i="4"/>
  <c r="B8012" i="4"/>
  <c r="B8011" i="4"/>
  <c r="B8010" i="4"/>
  <c r="B8009" i="4"/>
  <c r="B8008" i="4"/>
  <c r="B8007" i="4"/>
  <c r="B8006" i="4"/>
  <c r="B8005" i="4"/>
  <c r="B8004" i="4"/>
  <c r="B8003" i="4"/>
  <c r="B8002" i="4"/>
  <c r="B8001" i="4"/>
  <c r="B8000" i="4"/>
  <c r="B7999" i="4"/>
  <c r="B7998" i="4"/>
  <c r="B7997" i="4"/>
  <c r="B7996" i="4"/>
  <c r="B7995" i="4"/>
  <c r="B7994" i="4"/>
  <c r="B7993" i="4"/>
  <c r="B7992" i="4"/>
  <c r="B7991" i="4"/>
  <c r="B7990" i="4"/>
  <c r="B7989" i="4"/>
  <c r="B7988" i="4"/>
  <c r="B7987" i="4"/>
  <c r="B7986" i="4"/>
  <c r="B7985" i="4"/>
  <c r="B7984" i="4"/>
  <c r="B7983" i="4"/>
  <c r="B7982" i="4"/>
  <c r="B7981" i="4"/>
  <c r="B7980" i="4"/>
  <c r="B7979" i="4"/>
  <c r="B7978" i="4"/>
  <c r="B7977" i="4"/>
  <c r="B7976" i="4"/>
  <c r="B7975" i="4"/>
  <c r="B7974" i="4"/>
  <c r="B7973" i="4"/>
  <c r="B7972" i="4"/>
  <c r="B7971" i="4"/>
  <c r="B7970" i="4"/>
  <c r="B7969" i="4"/>
  <c r="B7968" i="4"/>
  <c r="B7967" i="4"/>
  <c r="B7966" i="4"/>
  <c r="B7965" i="4"/>
  <c r="B7964" i="4"/>
  <c r="B7963" i="4"/>
  <c r="B7962" i="4"/>
  <c r="B7961" i="4"/>
  <c r="B7960" i="4"/>
  <c r="B7959" i="4"/>
  <c r="B7958" i="4"/>
  <c r="B7957" i="4"/>
  <c r="B7956" i="4"/>
  <c r="B7955" i="4"/>
  <c r="B7954" i="4"/>
  <c r="B7953" i="4"/>
  <c r="B7952" i="4"/>
  <c r="B7951" i="4"/>
  <c r="B7950" i="4"/>
  <c r="B7949" i="4"/>
  <c r="B7948" i="4"/>
  <c r="B7947" i="4"/>
  <c r="B7946" i="4"/>
  <c r="B7945" i="4"/>
  <c r="B7944" i="4"/>
  <c r="B7943" i="4"/>
  <c r="B7942" i="4"/>
  <c r="B7941" i="4"/>
  <c r="B7940" i="4"/>
  <c r="B7939" i="4"/>
  <c r="B7938" i="4"/>
  <c r="B7937" i="4"/>
  <c r="B7936" i="4"/>
  <c r="B7935" i="4"/>
  <c r="B7934" i="4"/>
  <c r="B7933" i="4"/>
  <c r="B7932" i="4"/>
  <c r="B7931" i="4"/>
  <c r="B7930" i="4"/>
  <c r="B7929" i="4"/>
  <c r="B7928" i="4"/>
  <c r="B7927" i="4"/>
  <c r="B7926" i="4"/>
  <c r="B7925" i="4"/>
  <c r="B7924" i="4"/>
  <c r="B7923" i="4"/>
  <c r="B7922" i="4"/>
  <c r="B7921" i="4"/>
  <c r="B7920" i="4"/>
  <c r="B7919" i="4"/>
  <c r="B7918" i="4"/>
  <c r="B7917" i="4"/>
  <c r="B7916" i="4"/>
  <c r="B7915" i="4"/>
  <c r="B7914" i="4"/>
  <c r="B7913" i="4"/>
  <c r="B7912" i="4"/>
  <c r="B7911" i="4"/>
  <c r="B7910" i="4"/>
  <c r="B7909" i="4"/>
  <c r="B7908" i="4"/>
  <c r="B7907" i="4"/>
  <c r="B7906" i="4"/>
  <c r="B7905" i="4"/>
  <c r="B7904" i="4"/>
  <c r="B7903" i="4"/>
  <c r="B7902" i="4"/>
  <c r="B7901" i="4"/>
  <c r="B7900" i="4"/>
  <c r="B7899" i="4"/>
  <c r="B7898" i="4"/>
  <c r="B7897" i="4"/>
  <c r="B7896" i="4"/>
  <c r="B7895" i="4"/>
  <c r="B7894" i="4"/>
  <c r="B7893" i="4"/>
  <c r="B7892" i="4"/>
  <c r="B7891" i="4"/>
  <c r="B7890" i="4"/>
  <c r="B7889" i="4"/>
  <c r="B7888" i="4"/>
  <c r="B7887" i="4"/>
  <c r="B7886" i="4"/>
  <c r="B7885" i="4"/>
  <c r="B7884" i="4"/>
  <c r="B7883" i="4"/>
  <c r="B7882" i="4"/>
  <c r="B7881" i="4"/>
  <c r="B7880" i="4"/>
  <c r="B7879" i="4"/>
  <c r="B7878" i="4"/>
  <c r="B7877" i="4"/>
  <c r="B7876" i="4"/>
  <c r="B7875" i="4"/>
  <c r="B7874" i="4"/>
  <c r="B7873" i="4"/>
  <c r="B7872" i="4"/>
  <c r="B7871" i="4"/>
  <c r="B7870" i="4"/>
  <c r="B7869" i="4"/>
  <c r="B7868" i="4"/>
  <c r="B7867" i="4"/>
  <c r="B7866" i="4"/>
  <c r="B7865" i="4"/>
  <c r="B7864" i="4"/>
  <c r="B7863" i="4"/>
  <c r="B7862" i="4"/>
  <c r="B7861" i="4"/>
  <c r="B7860" i="4"/>
  <c r="B7859" i="4"/>
  <c r="B7858" i="4"/>
  <c r="B7857" i="4"/>
  <c r="B7856" i="4"/>
  <c r="B7855" i="4"/>
  <c r="B7854" i="4"/>
  <c r="B7853" i="4"/>
  <c r="B7852" i="4"/>
  <c r="B7851" i="4"/>
  <c r="B7850" i="4"/>
  <c r="B7849" i="4"/>
  <c r="B7848" i="4"/>
  <c r="B7847" i="4"/>
  <c r="B7846" i="4"/>
  <c r="B7845" i="4"/>
  <c r="B7844" i="4"/>
  <c r="B7843" i="4"/>
  <c r="B7842" i="4"/>
  <c r="B7841" i="4"/>
  <c r="B7840" i="4"/>
  <c r="B7839" i="4"/>
  <c r="B7838" i="4"/>
  <c r="B7837" i="4"/>
  <c r="B7836" i="4"/>
  <c r="B7835" i="4"/>
  <c r="B7834" i="4"/>
  <c r="B7833" i="4"/>
  <c r="B7832" i="4"/>
  <c r="B7831" i="4"/>
  <c r="B7830" i="4"/>
  <c r="B7829" i="4"/>
  <c r="B7828" i="4"/>
  <c r="B7827" i="4"/>
  <c r="B7826" i="4"/>
  <c r="B7825" i="4"/>
  <c r="B7824" i="4"/>
  <c r="B7823" i="4"/>
  <c r="B7822" i="4"/>
  <c r="B7821" i="4"/>
  <c r="B7820" i="4"/>
  <c r="B7819" i="4"/>
  <c r="B7818" i="4"/>
  <c r="B7817" i="4"/>
  <c r="B7816" i="4"/>
  <c r="B7815" i="4"/>
  <c r="B7814" i="4"/>
  <c r="B7813" i="4"/>
  <c r="B7812" i="4"/>
  <c r="B7811" i="4"/>
  <c r="B7810" i="4"/>
  <c r="B7809" i="4"/>
  <c r="B7808" i="4"/>
  <c r="B7807" i="4"/>
  <c r="B7806" i="4"/>
  <c r="B7805" i="4"/>
  <c r="B7804" i="4"/>
  <c r="B7803" i="4"/>
  <c r="B7802" i="4"/>
  <c r="B7801" i="4"/>
  <c r="B7800" i="4"/>
  <c r="B7799" i="4"/>
  <c r="B7798" i="4"/>
  <c r="B7797" i="4"/>
  <c r="B7796" i="4"/>
  <c r="B7795" i="4"/>
  <c r="B7794" i="4"/>
  <c r="B7793" i="4"/>
  <c r="B7792" i="4"/>
  <c r="B7791" i="4"/>
  <c r="B7790" i="4"/>
  <c r="B7789" i="4"/>
  <c r="B7788" i="4"/>
  <c r="B7787" i="4"/>
  <c r="B7786" i="4"/>
  <c r="B7785" i="4"/>
  <c r="B7784" i="4"/>
  <c r="B7783" i="4"/>
  <c r="B7782" i="4"/>
  <c r="B7781" i="4"/>
  <c r="B7780" i="4"/>
  <c r="B7779" i="4"/>
  <c r="B7778" i="4"/>
  <c r="B7777" i="4"/>
  <c r="B7776" i="4"/>
  <c r="B7775" i="4"/>
  <c r="B7774" i="4"/>
  <c r="B7773" i="4"/>
  <c r="B7772" i="4"/>
  <c r="B7771" i="4"/>
  <c r="B7770" i="4"/>
  <c r="B7769" i="4"/>
  <c r="B7768" i="4"/>
  <c r="B7767" i="4"/>
  <c r="B7766" i="4"/>
  <c r="B7765" i="4"/>
  <c r="B7764" i="4"/>
  <c r="B7763" i="4"/>
  <c r="B7762" i="4"/>
  <c r="B7761" i="4"/>
  <c r="B7760" i="4"/>
  <c r="B7759" i="4"/>
  <c r="B7758" i="4"/>
  <c r="B7757" i="4"/>
  <c r="B7756" i="4"/>
  <c r="B7755" i="4"/>
  <c r="B7754" i="4"/>
  <c r="B7753" i="4"/>
  <c r="B7752" i="4"/>
  <c r="B7751" i="4"/>
  <c r="B7750" i="4"/>
  <c r="B7749" i="4"/>
  <c r="B7748" i="4"/>
  <c r="B7747" i="4"/>
  <c r="B7746" i="4"/>
  <c r="B7745" i="4"/>
  <c r="B7744" i="4"/>
  <c r="B7743" i="4"/>
  <c r="B7742" i="4"/>
  <c r="B7741" i="4"/>
  <c r="B7740" i="4"/>
  <c r="B7739" i="4"/>
  <c r="B7738" i="4"/>
  <c r="B7737" i="4"/>
  <c r="B7736" i="4"/>
  <c r="B7735" i="4"/>
  <c r="B7734" i="4"/>
  <c r="B7733" i="4"/>
  <c r="B7732" i="4"/>
  <c r="B7731" i="4"/>
  <c r="B7730" i="4"/>
  <c r="B7729" i="4"/>
  <c r="B7728" i="4"/>
  <c r="B7727" i="4"/>
  <c r="B7726" i="4"/>
  <c r="B7725" i="4"/>
  <c r="B7724" i="4"/>
  <c r="B7723" i="4"/>
  <c r="B7722" i="4"/>
  <c r="B7721" i="4"/>
  <c r="B7720" i="4"/>
  <c r="B7719" i="4"/>
  <c r="B7718" i="4"/>
  <c r="B7717" i="4"/>
  <c r="B7716" i="4"/>
  <c r="B7715" i="4"/>
  <c r="B7714" i="4"/>
  <c r="B7713" i="4"/>
  <c r="B7712" i="4"/>
  <c r="B7711" i="4"/>
  <c r="B7710" i="4"/>
  <c r="B7709" i="4"/>
  <c r="B7708" i="4"/>
  <c r="B7707" i="4"/>
  <c r="B7706" i="4"/>
  <c r="B7705" i="4"/>
  <c r="B7704" i="4"/>
  <c r="B7703" i="4"/>
  <c r="B7702" i="4"/>
  <c r="B7701" i="4"/>
  <c r="B7700" i="4"/>
  <c r="B7699" i="4"/>
  <c r="B7698" i="4"/>
  <c r="B7697" i="4"/>
  <c r="B7696" i="4"/>
  <c r="B7695" i="4"/>
  <c r="B7694" i="4"/>
  <c r="B7693" i="4"/>
  <c r="B7692" i="4"/>
  <c r="B7691" i="4"/>
  <c r="B7690" i="4"/>
  <c r="B7689" i="4"/>
  <c r="B7688" i="4"/>
  <c r="B7687" i="4"/>
  <c r="B7686" i="4"/>
  <c r="B7685" i="4"/>
  <c r="B7684" i="4"/>
  <c r="B7683" i="4"/>
  <c r="B7682" i="4"/>
  <c r="B7681" i="4"/>
  <c r="B7680" i="4"/>
  <c r="B7679" i="4"/>
  <c r="B7678" i="4"/>
  <c r="B7677" i="4"/>
  <c r="B7676" i="4"/>
  <c r="B7675" i="4"/>
  <c r="B7674" i="4"/>
  <c r="B7673" i="4"/>
  <c r="B7672" i="4"/>
  <c r="B7671" i="4"/>
  <c r="B7670" i="4"/>
  <c r="B7669" i="4"/>
  <c r="B7668" i="4"/>
  <c r="B7667" i="4"/>
  <c r="B7666" i="4"/>
  <c r="B7665" i="4"/>
  <c r="B7664" i="4"/>
  <c r="B7663" i="4"/>
  <c r="B7662" i="4"/>
  <c r="B7661" i="4"/>
  <c r="B7660" i="4"/>
  <c r="B7659" i="4"/>
  <c r="B7658" i="4"/>
  <c r="B7657" i="4"/>
  <c r="B7656" i="4"/>
  <c r="B7655" i="4"/>
  <c r="B7654" i="4"/>
  <c r="B7653" i="4"/>
  <c r="B7652" i="4"/>
  <c r="B7651" i="4"/>
  <c r="B7650" i="4"/>
  <c r="B7649" i="4"/>
  <c r="B7648" i="4"/>
  <c r="B7647" i="4"/>
  <c r="B7646" i="4"/>
  <c r="B7645" i="4"/>
  <c r="B7644" i="4"/>
  <c r="B7643" i="4"/>
  <c r="B7642" i="4"/>
  <c r="B7641" i="4"/>
  <c r="B7640" i="4"/>
  <c r="B7639" i="4"/>
  <c r="B7638" i="4"/>
  <c r="B7637" i="4"/>
  <c r="B7636" i="4"/>
  <c r="B7635" i="4"/>
  <c r="B7634" i="4"/>
  <c r="B7633" i="4"/>
  <c r="B7632" i="4"/>
  <c r="B7631" i="4"/>
  <c r="B7630" i="4"/>
  <c r="B7629" i="4"/>
  <c r="B7628" i="4"/>
  <c r="B7627" i="4"/>
  <c r="B7626" i="4"/>
  <c r="B7625" i="4"/>
  <c r="B7624" i="4"/>
  <c r="B7623" i="4"/>
  <c r="B7622" i="4"/>
  <c r="B7621" i="4"/>
  <c r="B7620" i="4"/>
  <c r="B7619" i="4"/>
  <c r="B7618" i="4"/>
  <c r="B7617" i="4"/>
  <c r="B7616" i="4"/>
  <c r="B7615" i="4"/>
  <c r="B7614" i="4"/>
  <c r="B7613" i="4"/>
  <c r="B7612" i="4"/>
  <c r="B7611" i="4"/>
  <c r="B7610" i="4"/>
  <c r="B7609" i="4"/>
  <c r="B7608" i="4"/>
  <c r="B7607" i="4"/>
  <c r="B7606" i="4"/>
  <c r="B7605" i="4"/>
  <c r="B7604" i="4"/>
  <c r="B7603" i="4"/>
  <c r="B7602" i="4"/>
  <c r="B7601" i="4"/>
  <c r="B7600" i="4"/>
  <c r="B7599" i="4"/>
  <c r="B7598" i="4"/>
  <c r="B7597" i="4"/>
  <c r="B7596" i="4"/>
  <c r="B7595" i="4"/>
  <c r="B7594" i="4"/>
  <c r="B7593" i="4"/>
  <c r="B7592" i="4"/>
  <c r="B7591" i="4"/>
  <c r="B7590" i="4"/>
  <c r="B7589" i="4"/>
  <c r="B7588" i="4"/>
  <c r="B7587" i="4"/>
  <c r="B7586" i="4"/>
  <c r="B7585" i="4"/>
  <c r="B7584" i="4"/>
  <c r="B7583" i="4"/>
  <c r="B7582" i="4"/>
  <c r="B7581" i="4"/>
  <c r="B7580" i="4"/>
  <c r="B7579" i="4"/>
  <c r="B7578" i="4"/>
  <c r="B7577" i="4"/>
  <c r="B7576" i="4"/>
  <c r="B7575" i="4"/>
  <c r="B7574" i="4"/>
  <c r="B7573" i="4"/>
  <c r="B7572" i="4"/>
  <c r="B7571" i="4"/>
  <c r="B7570" i="4"/>
  <c r="B7569" i="4"/>
  <c r="B7568" i="4"/>
  <c r="B7567" i="4"/>
  <c r="B7566" i="4"/>
  <c r="B7565" i="4"/>
  <c r="B7564" i="4"/>
  <c r="B7563" i="4"/>
  <c r="B7562" i="4"/>
  <c r="B7561" i="4"/>
  <c r="B7560" i="4"/>
  <c r="B7559" i="4"/>
  <c r="B7558" i="4"/>
  <c r="B7557" i="4"/>
  <c r="B7556" i="4"/>
  <c r="B7555" i="4"/>
  <c r="B7554" i="4"/>
  <c r="B7553" i="4"/>
  <c r="B7552" i="4"/>
  <c r="B7551" i="4"/>
  <c r="B7550" i="4"/>
  <c r="B7549" i="4"/>
  <c r="B7548" i="4"/>
  <c r="B7547" i="4"/>
  <c r="B7546" i="4"/>
  <c r="B7545" i="4"/>
  <c r="B7544" i="4"/>
  <c r="B7543" i="4"/>
  <c r="B7542" i="4"/>
  <c r="B7541" i="4"/>
  <c r="B7540" i="4"/>
  <c r="B7539" i="4"/>
  <c r="B7538" i="4"/>
  <c r="B7537" i="4"/>
  <c r="B7536" i="4"/>
  <c r="B7535" i="4"/>
  <c r="B7534" i="4"/>
  <c r="B7533" i="4"/>
  <c r="B7532" i="4"/>
  <c r="B7531" i="4"/>
  <c r="B7530" i="4"/>
  <c r="B7529" i="4"/>
  <c r="B7528" i="4"/>
  <c r="B7527" i="4"/>
  <c r="B7526" i="4"/>
  <c r="B7525" i="4"/>
  <c r="B7524" i="4"/>
  <c r="B7523" i="4"/>
  <c r="B7522" i="4"/>
  <c r="B7521" i="4"/>
  <c r="B7520" i="4"/>
  <c r="B7519" i="4"/>
  <c r="B7518" i="4"/>
  <c r="B7517" i="4"/>
  <c r="B7516" i="4"/>
  <c r="B7515" i="4"/>
  <c r="B7514" i="4"/>
  <c r="B7513" i="4"/>
  <c r="B7512" i="4"/>
  <c r="B7511" i="4"/>
  <c r="B7510" i="4"/>
  <c r="B7509" i="4"/>
  <c r="B7508" i="4"/>
  <c r="B7507" i="4"/>
  <c r="B7506" i="4"/>
  <c r="B7505" i="4"/>
  <c r="B7504" i="4"/>
  <c r="B7503" i="4"/>
  <c r="B7502" i="4"/>
  <c r="B7501" i="4"/>
  <c r="B7500" i="4"/>
  <c r="B7499" i="4"/>
  <c r="B7498" i="4"/>
  <c r="B7497" i="4"/>
  <c r="B7496" i="4"/>
  <c r="B7495" i="4"/>
  <c r="B7494" i="4"/>
  <c r="B7493" i="4"/>
  <c r="B7492" i="4"/>
  <c r="B7491" i="4"/>
  <c r="B7490" i="4"/>
  <c r="B7489" i="4"/>
  <c r="B7488" i="4"/>
  <c r="B7487" i="4"/>
  <c r="B7486" i="4"/>
  <c r="B7485" i="4"/>
  <c r="B7484" i="4"/>
  <c r="B7483" i="4"/>
  <c r="B7482" i="4"/>
  <c r="B7481" i="4"/>
  <c r="B7480" i="4"/>
  <c r="B7479" i="4"/>
  <c r="B7478" i="4"/>
  <c r="B7477" i="4"/>
  <c r="B7476" i="4"/>
  <c r="B7475" i="4"/>
  <c r="B7474" i="4"/>
  <c r="B7473" i="4"/>
  <c r="B7472" i="4"/>
  <c r="B7471" i="4"/>
  <c r="B7470" i="4"/>
  <c r="B7469" i="4"/>
  <c r="B7468" i="4"/>
  <c r="B7467" i="4"/>
  <c r="B7466" i="4"/>
  <c r="B7465" i="4"/>
  <c r="B7464" i="4"/>
  <c r="B7463" i="4"/>
  <c r="B7462" i="4"/>
  <c r="B7461" i="4"/>
  <c r="B7460" i="4"/>
  <c r="B7459" i="4"/>
  <c r="B7458" i="4"/>
  <c r="B7457" i="4"/>
  <c r="B7456" i="4"/>
  <c r="B7455" i="4"/>
  <c r="B7454" i="4"/>
  <c r="B7453" i="4"/>
  <c r="B7452" i="4"/>
  <c r="B7451" i="4"/>
  <c r="B7450" i="4"/>
  <c r="B7449" i="4"/>
  <c r="B7448" i="4"/>
  <c r="B7447" i="4"/>
  <c r="B7446" i="4"/>
  <c r="B7445" i="4"/>
  <c r="B7444" i="4"/>
  <c r="B7443" i="4"/>
  <c r="B7442" i="4"/>
  <c r="B7441" i="4"/>
  <c r="B7440" i="4"/>
  <c r="B7439" i="4"/>
  <c r="B7438" i="4"/>
  <c r="B7437" i="4"/>
  <c r="B7436" i="4"/>
  <c r="B7435" i="4"/>
  <c r="B7434" i="4"/>
  <c r="B7433" i="4"/>
  <c r="B7432" i="4"/>
  <c r="B7431" i="4"/>
  <c r="B7430" i="4"/>
  <c r="B7429" i="4"/>
  <c r="B7428" i="4"/>
  <c r="B7427" i="4"/>
  <c r="B7426" i="4"/>
  <c r="B7425" i="4"/>
  <c r="B7424" i="4"/>
  <c r="B7423" i="4"/>
  <c r="B7422" i="4"/>
  <c r="B7421" i="4"/>
  <c r="B7420" i="4"/>
  <c r="B7419" i="4"/>
  <c r="B7418" i="4"/>
  <c r="B7417" i="4"/>
  <c r="B7416" i="4"/>
  <c r="B7415" i="4"/>
  <c r="B7414" i="4"/>
  <c r="B7413" i="4"/>
  <c r="B7412" i="4"/>
  <c r="B7411" i="4"/>
  <c r="B7410" i="4"/>
  <c r="B7409" i="4"/>
  <c r="B7408" i="4"/>
  <c r="B7407" i="4"/>
  <c r="B7406" i="4"/>
  <c r="B7405" i="4"/>
  <c r="B7404" i="4"/>
  <c r="B7403" i="4"/>
  <c r="B7402" i="4"/>
  <c r="B7401" i="4"/>
  <c r="B7400" i="4"/>
  <c r="B7399" i="4"/>
  <c r="B7398" i="4"/>
  <c r="B7397" i="4"/>
  <c r="B7396" i="4"/>
  <c r="B7395" i="4"/>
  <c r="B7394" i="4"/>
  <c r="B7393" i="4"/>
  <c r="B7392" i="4"/>
  <c r="B7391" i="4"/>
  <c r="B7390" i="4"/>
  <c r="B7389" i="4"/>
  <c r="B7388" i="4"/>
  <c r="B7387" i="4"/>
  <c r="B7386" i="4"/>
  <c r="B7385" i="4"/>
  <c r="B7384" i="4"/>
  <c r="B7383" i="4"/>
  <c r="B7382" i="4"/>
  <c r="B7381" i="4"/>
  <c r="B7380" i="4"/>
  <c r="B7379" i="4"/>
  <c r="B7378" i="4"/>
  <c r="B7377" i="4"/>
  <c r="B7376" i="4"/>
  <c r="B7375" i="4"/>
  <c r="B7374" i="4"/>
  <c r="B7373" i="4"/>
  <c r="B7372" i="4"/>
  <c r="B7371" i="4"/>
  <c r="B7370" i="4"/>
  <c r="B7369" i="4"/>
  <c r="B7368" i="4"/>
  <c r="B7367" i="4"/>
  <c r="B7366" i="4"/>
  <c r="B7365" i="4"/>
  <c r="B7364" i="4"/>
  <c r="B7363" i="4"/>
  <c r="B7362" i="4"/>
  <c r="B7361" i="4"/>
  <c r="B7360" i="4"/>
  <c r="B7359" i="4"/>
  <c r="B7358" i="4"/>
  <c r="B7357" i="4"/>
  <c r="B7356" i="4"/>
  <c r="B7355" i="4"/>
  <c r="B7354" i="4"/>
  <c r="B7353" i="4"/>
  <c r="B7352" i="4"/>
  <c r="B7351" i="4"/>
  <c r="B7350" i="4"/>
  <c r="B7349" i="4"/>
  <c r="B7348" i="4"/>
  <c r="B7347" i="4"/>
  <c r="B7346" i="4"/>
  <c r="B7345" i="4"/>
  <c r="B7344" i="4"/>
  <c r="B7343" i="4"/>
  <c r="B7342" i="4"/>
  <c r="B7341" i="4"/>
  <c r="B7340" i="4"/>
  <c r="B7339" i="4"/>
  <c r="B7338" i="4"/>
  <c r="B7337" i="4"/>
  <c r="B7336" i="4"/>
  <c r="B7335" i="4"/>
  <c r="B7334" i="4"/>
  <c r="B7333" i="4"/>
  <c r="B7332" i="4"/>
  <c r="B7331" i="4"/>
  <c r="B7330" i="4"/>
  <c r="B7329" i="4"/>
  <c r="B7328" i="4"/>
  <c r="B7327" i="4"/>
  <c r="B7326" i="4"/>
  <c r="B7325" i="4"/>
  <c r="B7324" i="4"/>
  <c r="B7323" i="4"/>
  <c r="B7322" i="4"/>
  <c r="B7321" i="4"/>
  <c r="B7320" i="4"/>
  <c r="B7319" i="4"/>
  <c r="B7318" i="4"/>
  <c r="B7317" i="4"/>
  <c r="B7316" i="4"/>
  <c r="B7315" i="4"/>
  <c r="B7314" i="4"/>
  <c r="B7313" i="4"/>
  <c r="B7312" i="4"/>
  <c r="B7311" i="4"/>
  <c r="B7310" i="4"/>
  <c r="B7309" i="4"/>
  <c r="B7308" i="4"/>
  <c r="B7307" i="4"/>
  <c r="B7306" i="4"/>
  <c r="B7305" i="4"/>
  <c r="B7304" i="4"/>
  <c r="B7303" i="4"/>
  <c r="B7302" i="4"/>
  <c r="B7301" i="4"/>
  <c r="B7300" i="4"/>
  <c r="B7299" i="4"/>
  <c r="B7298" i="4"/>
  <c r="B7297" i="4"/>
  <c r="B7296" i="4"/>
  <c r="B7295" i="4"/>
  <c r="B7294" i="4"/>
  <c r="B7293" i="4"/>
  <c r="B7292" i="4"/>
  <c r="B7291" i="4"/>
  <c r="B7290" i="4"/>
  <c r="B7289" i="4"/>
  <c r="B7288" i="4"/>
  <c r="B7287" i="4"/>
  <c r="B7286" i="4"/>
  <c r="B7285" i="4"/>
  <c r="B7284" i="4"/>
  <c r="B7283" i="4"/>
  <c r="B7282" i="4"/>
  <c r="B7281" i="4"/>
  <c r="B7280" i="4"/>
  <c r="B7279" i="4"/>
  <c r="B7278" i="4"/>
  <c r="B7277" i="4"/>
  <c r="B7276" i="4"/>
  <c r="B7275" i="4"/>
  <c r="B7274" i="4"/>
  <c r="B7273" i="4"/>
  <c r="B7272" i="4"/>
  <c r="B7271" i="4"/>
  <c r="B7270" i="4"/>
  <c r="B7269" i="4"/>
  <c r="B7268" i="4"/>
  <c r="B7267" i="4"/>
  <c r="B7266" i="4"/>
  <c r="B7265" i="4"/>
  <c r="B7264" i="4"/>
  <c r="B7263" i="4"/>
  <c r="B7262" i="4"/>
  <c r="B7261" i="4"/>
  <c r="B7260" i="4"/>
  <c r="B7259" i="4"/>
  <c r="B7258" i="4"/>
  <c r="B7257" i="4"/>
  <c r="B7256" i="4"/>
  <c r="B7255" i="4"/>
  <c r="B7254" i="4"/>
  <c r="B7253" i="4"/>
  <c r="B7252" i="4"/>
  <c r="B7251" i="4"/>
  <c r="B7250" i="4"/>
  <c r="B7249" i="4"/>
  <c r="B7248" i="4"/>
  <c r="B7247" i="4"/>
  <c r="B7246" i="4"/>
  <c r="B7245" i="4"/>
  <c r="B7244" i="4"/>
  <c r="B7243" i="4"/>
  <c r="B7242" i="4"/>
  <c r="B7241" i="4"/>
  <c r="B7240" i="4"/>
  <c r="B7239" i="4"/>
  <c r="B7238" i="4"/>
  <c r="B7237" i="4"/>
  <c r="B7236" i="4"/>
  <c r="B7235" i="4"/>
  <c r="B7234" i="4"/>
  <c r="B7233" i="4"/>
  <c r="B7232" i="4"/>
  <c r="B7231" i="4"/>
  <c r="B7230" i="4"/>
  <c r="B7229" i="4"/>
  <c r="B7228" i="4"/>
  <c r="B7227" i="4"/>
  <c r="B7226" i="4"/>
  <c r="B7225" i="4"/>
  <c r="B7224" i="4"/>
  <c r="B7223" i="4"/>
  <c r="B7222" i="4"/>
  <c r="B7221" i="4"/>
  <c r="B7220" i="4"/>
  <c r="B7219" i="4"/>
  <c r="B7218" i="4"/>
  <c r="B7217" i="4"/>
  <c r="B7216" i="4"/>
  <c r="B7215" i="4"/>
  <c r="B7214" i="4"/>
  <c r="B7213" i="4"/>
  <c r="B7212" i="4"/>
  <c r="B7211" i="4"/>
  <c r="B7210" i="4"/>
  <c r="B7209" i="4"/>
  <c r="B7208" i="4"/>
  <c r="B7207" i="4"/>
  <c r="B7206" i="4"/>
  <c r="B7205" i="4"/>
  <c r="B7204" i="4"/>
  <c r="B7203" i="4"/>
  <c r="B7202" i="4"/>
  <c r="B7201" i="4"/>
  <c r="B7200" i="4"/>
  <c r="B7199" i="4"/>
  <c r="B7198" i="4"/>
  <c r="B7197" i="4"/>
  <c r="B7196" i="4"/>
  <c r="B7195" i="4"/>
  <c r="B7194" i="4"/>
  <c r="B7193" i="4"/>
  <c r="B7192" i="4"/>
  <c r="B7191" i="4"/>
  <c r="B7190" i="4"/>
  <c r="B7189" i="4"/>
  <c r="B7188" i="4"/>
  <c r="B7187" i="4"/>
  <c r="B7186" i="4"/>
  <c r="B7185" i="4"/>
  <c r="B7184" i="4"/>
  <c r="B7183" i="4"/>
  <c r="B7182" i="4"/>
  <c r="B7181" i="4"/>
  <c r="B7180" i="4"/>
  <c r="B7179" i="4"/>
  <c r="B7178" i="4"/>
  <c r="B7177" i="4"/>
  <c r="B7176" i="4"/>
  <c r="B7175" i="4"/>
  <c r="B7174" i="4"/>
  <c r="B7173" i="4"/>
  <c r="B7172" i="4"/>
  <c r="B7171" i="4"/>
  <c r="B7170" i="4"/>
  <c r="B7169" i="4"/>
  <c r="B7168" i="4"/>
  <c r="B7167" i="4"/>
  <c r="B7166" i="4"/>
  <c r="B7165" i="4"/>
  <c r="B7164" i="4"/>
  <c r="B7163" i="4"/>
  <c r="B7162" i="4"/>
  <c r="B7161" i="4"/>
  <c r="B7160" i="4"/>
  <c r="B7159" i="4"/>
  <c r="B7158" i="4"/>
  <c r="B7157" i="4"/>
  <c r="B7156" i="4"/>
  <c r="B7155" i="4"/>
  <c r="B7154" i="4"/>
  <c r="B7153" i="4"/>
  <c r="B7152" i="4"/>
  <c r="B7151" i="4"/>
  <c r="B7150" i="4"/>
  <c r="B7149" i="4"/>
  <c r="B7148" i="4"/>
  <c r="B7147" i="4"/>
  <c r="B7146" i="4"/>
  <c r="B7145" i="4"/>
  <c r="B7144" i="4"/>
  <c r="B7143" i="4"/>
  <c r="B7142" i="4"/>
  <c r="B7141" i="4"/>
  <c r="B7140" i="4"/>
  <c r="B7139" i="4"/>
  <c r="B7138" i="4"/>
  <c r="B7137" i="4"/>
  <c r="B7136" i="4"/>
  <c r="B7135" i="4"/>
  <c r="B7134" i="4"/>
  <c r="B7133" i="4"/>
  <c r="B7132" i="4"/>
  <c r="B7131" i="4"/>
  <c r="B7130" i="4"/>
  <c r="B7129" i="4"/>
  <c r="B7128" i="4"/>
  <c r="B7127" i="4"/>
  <c r="B7126" i="4"/>
  <c r="B7125" i="4"/>
  <c r="B7124" i="4"/>
  <c r="B7123" i="4"/>
  <c r="B7122" i="4"/>
  <c r="B7121" i="4"/>
  <c r="B7120" i="4"/>
  <c r="B7119" i="4"/>
  <c r="B7118" i="4"/>
  <c r="B7117" i="4"/>
  <c r="B7116" i="4"/>
  <c r="B7115" i="4"/>
  <c r="B7114" i="4"/>
  <c r="B7113" i="4"/>
  <c r="B7112" i="4"/>
  <c r="B7111" i="4"/>
  <c r="B7110" i="4"/>
  <c r="B7109" i="4"/>
  <c r="B7108" i="4"/>
  <c r="B7107" i="4"/>
  <c r="B7106" i="4"/>
  <c r="B7105" i="4"/>
  <c r="B7104" i="4"/>
  <c r="B7103" i="4"/>
  <c r="B7102" i="4"/>
  <c r="B7101" i="4"/>
  <c r="B7100" i="4"/>
  <c r="B7099" i="4"/>
  <c r="B7098" i="4"/>
  <c r="B7097" i="4"/>
  <c r="B7096" i="4"/>
  <c r="B7095" i="4"/>
  <c r="B7094" i="4"/>
  <c r="B7093" i="4"/>
  <c r="B7092" i="4"/>
  <c r="B7091" i="4"/>
  <c r="B7090" i="4"/>
  <c r="B7089" i="4"/>
  <c r="B7088" i="4"/>
  <c r="B7087" i="4"/>
  <c r="B7086" i="4"/>
  <c r="B7085" i="4"/>
  <c r="B7084" i="4"/>
  <c r="B7083" i="4"/>
  <c r="B7082" i="4"/>
  <c r="B7081" i="4"/>
  <c r="B7080" i="4"/>
  <c r="B7079" i="4"/>
  <c r="B7078" i="4"/>
  <c r="B7077" i="4"/>
  <c r="B7076" i="4"/>
  <c r="B7075" i="4"/>
  <c r="B7074" i="4"/>
  <c r="B7073" i="4"/>
  <c r="B7072" i="4"/>
  <c r="B7071" i="4"/>
  <c r="B7070" i="4"/>
  <c r="B7069" i="4"/>
  <c r="B7068" i="4"/>
  <c r="B7067" i="4"/>
  <c r="B7066" i="4"/>
  <c r="B7065" i="4"/>
  <c r="B7064" i="4"/>
  <c r="B7063" i="4"/>
  <c r="B7062" i="4"/>
  <c r="B7061" i="4"/>
  <c r="B7060" i="4"/>
  <c r="B7059" i="4"/>
  <c r="B7058" i="4"/>
  <c r="B7057" i="4"/>
  <c r="B7056" i="4"/>
  <c r="B7055" i="4"/>
  <c r="B7054" i="4"/>
  <c r="B7053" i="4"/>
  <c r="B7052" i="4"/>
  <c r="B7051" i="4"/>
  <c r="B7050" i="4"/>
  <c r="B7049" i="4"/>
  <c r="B7048" i="4"/>
  <c r="B7047" i="4"/>
  <c r="B7046" i="4"/>
  <c r="B7045" i="4"/>
  <c r="B7044" i="4"/>
  <c r="B7043" i="4"/>
  <c r="B7042" i="4"/>
  <c r="B7041" i="4"/>
  <c r="B7040" i="4"/>
  <c r="B7039" i="4"/>
  <c r="B7038" i="4"/>
  <c r="B7037" i="4"/>
  <c r="B7036" i="4"/>
  <c r="B7035" i="4"/>
  <c r="B7034" i="4"/>
  <c r="B7033" i="4"/>
  <c r="B7032" i="4"/>
  <c r="B7031" i="4"/>
  <c r="B7030" i="4"/>
  <c r="B7029" i="4"/>
  <c r="B7028" i="4"/>
  <c r="B7027" i="4"/>
  <c r="B7026" i="4"/>
  <c r="B7025" i="4"/>
  <c r="B7024" i="4"/>
  <c r="B7023" i="4"/>
  <c r="B7022" i="4"/>
  <c r="B7021" i="4"/>
  <c r="B7020" i="4"/>
  <c r="B7019" i="4"/>
  <c r="B7018" i="4"/>
  <c r="B7017" i="4"/>
  <c r="B7016" i="4"/>
  <c r="B7015" i="4"/>
  <c r="B7014" i="4"/>
  <c r="B7013" i="4"/>
  <c r="B7012" i="4"/>
  <c r="B7011" i="4"/>
  <c r="B7010" i="4"/>
  <c r="B7009" i="4"/>
  <c r="B7008" i="4"/>
  <c r="B7007" i="4"/>
  <c r="B7006" i="4"/>
  <c r="B7005" i="4"/>
  <c r="B7004" i="4"/>
  <c r="B7003" i="4"/>
  <c r="B7002" i="4"/>
  <c r="B7001" i="4"/>
  <c r="B7000" i="4"/>
  <c r="B6999" i="4"/>
  <c r="B6998" i="4"/>
  <c r="B6997" i="4"/>
  <c r="B6996" i="4"/>
  <c r="B6995" i="4"/>
  <c r="B6994" i="4"/>
  <c r="B6993" i="4"/>
  <c r="B6992" i="4"/>
  <c r="B6991" i="4"/>
  <c r="B6990" i="4"/>
  <c r="B6989" i="4"/>
  <c r="B6988" i="4"/>
  <c r="B6987" i="4"/>
  <c r="B6986" i="4"/>
  <c r="B6985" i="4"/>
  <c r="B6984" i="4"/>
  <c r="B6983" i="4"/>
  <c r="B6982" i="4"/>
  <c r="B6981" i="4"/>
  <c r="B6980" i="4"/>
  <c r="B6979" i="4"/>
  <c r="B6978" i="4"/>
  <c r="B6977" i="4"/>
  <c r="B6976" i="4"/>
  <c r="B6975" i="4"/>
  <c r="B6974" i="4"/>
  <c r="B6973" i="4"/>
  <c r="B6972" i="4"/>
  <c r="B6971" i="4"/>
  <c r="B6970" i="4"/>
  <c r="B6969" i="4"/>
  <c r="B6968" i="4"/>
  <c r="B6967" i="4"/>
  <c r="B6966" i="4"/>
  <c r="B6965" i="4"/>
  <c r="B6964" i="4"/>
  <c r="B6963" i="4"/>
  <c r="B6962" i="4"/>
  <c r="B6961" i="4"/>
  <c r="B6960" i="4"/>
  <c r="B6959" i="4"/>
  <c r="B6958" i="4"/>
  <c r="B6957" i="4"/>
  <c r="B6956" i="4"/>
  <c r="B6955" i="4"/>
  <c r="B6954" i="4"/>
  <c r="B6953" i="4"/>
  <c r="B6952" i="4"/>
  <c r="B6951" i="4"/>
  <c r="B6950" i="4"/>
  <c r="B6949" i="4"/>
  <c r="B6948" i="4"/>
  <c r="B6947" i="4"/>
  <c r="B6946" i="4"/>
  <c r="B6945" i="4"/>
  <c r="B6944" i="4"/>
  <c r="B6943" i="4"/>
  <c r="B6942" i="4"/>
  <c r="B6941" i="4"/>
  <c r="B6940" i="4"/>
  <c r="B6939" i="4"/>
  <c r="B6938" i="4"/>
  <c r="B6937" i="4"/>
  <c r="B6936" i="4"/>
  <c r="B6935" i="4"/>
  <c r="B6934" i="4"/>
  <c r="B6933" i="4"/>
  <c r="B6932" i="4"/>
  <c r="B6931" i="4"/>
  <c r="B6930" i="4"/>
  <c r="B6929" i="4"/>
  <c r="B6928" i="4"/>
  <c r="B6927" i="4"/>
  <c r="B6926" i="4"/>
  <c r="B6925" i="4"/>
  <c r="B6924" i="4"/>
  <c r="B6923" i="4"/>
  <c r="B6922" i="4"/>
  <c r="B6921" i="4"/>
  <c r="B6920" i="4"/>
  <c r="B6919" i="4"/>
  <c r="B6918" i="4"/>
  <c r="B6917" i="4"/>
  <c r="B6916" i="4"/>
  <c r="B6915" i="4"/>
  <c r="B6914" i="4"/>
  <c r="B6913" i="4"/>
  <c r="B6912" i="4"/>
  <c r="B6911" i="4"/>
  <c r="B6910" i="4"/>
  <c r="B6909" i="4"/>
  <c r="B6908" i="4"/>
  <c r="B6907" i="4"/>
  <c r="B6906" i="4"/>
  <c r="B6905" i="4"/>
  <c r="B6904" i="4"/>
  <c r="B6903" i="4"/>
  <c r="B6902" i="4"/>
  <c r="B6901" i="4"/>
  <c r="B6900" i="4"/>
  <c r="B6899" i="4"/>
  <c r="B6898" i="4"/>
  <c r="B6897" i="4"/>
  <c r="B6896" i="4"/>
  <c r="B6895" i="4"/>
  <c r="B6894" i="4"/>
  <c r="B6893" i="4"/>
  <c r="B6892" i="4"/>
  <c r="B6891" i="4"/>
  <c r="B6890" i="4"/>
  <c r="B6889" i="4"/>
  <c r="B6888" i="4"/>
  <c r="B6887" i="4"/>
  <c r="B6886" i="4"/>
  <c r="B6885" i="4"/>
  <c r="B6884" i="4"/>
  <c r="B6883" i="4"/>
  <c r="B6882" i="4"/>
  <c r="B6881" i="4"/>
  <c r="B6880" i="4"/>
  <c r="B6879" i="4"/>
  <c r="B6878" i="4"/>
  <c r="B6877" i="4"/>
  <c r="B6876" i="4"/>
  <c r="B6875" i="4"/>
  <c r="B6874" i="4"/>
  <c r="B6873" i="4"/>
  <c r="B6872" i="4"/>
  <c r="B6871" i="4"/>
  <c r="B6870" i="4"/>
  <c r="B6869" i="4"/>
  <c r="B6868" i="4"/>
  <c r="B6867" i="4"/>
  <c r="B6866" i="4"/>
  <c r="B6865" i="4"/>
  <c r="B6864" i="4"/>
  <c r="B6863" i="4"/>
  <c r="B6862" i="4"/>
  <c r="B6861" i="4"/>
  <c r="B6860" i="4"/>
  <c r="B6859" i="4"/>
  <c r="B6858" i="4"/>
  <c r="B6857" i="4"/>
  <c r="B6856" i="4"/>
  <c r="B6855" i="4"/>
  <c r="B6854" i="4"/>
  <c r="B6853" i="4"/>
  <c r="B6852" i="4"/>
  <c r="B6851" i="4"/>
  <c r="B6850" i="4"/>
  <c r="B6849" i="4"/>
  <c r="B6848" i="4"/>
  <c r="B6847" i="4"/>
  <c r="B6846" i="4"/>
  <c r="B6845" i="4"/>
  <c r="B6844" i="4"/>
  <c r="B6843" i="4"/>
  <c r="B6842" i="4"/>
  <c r="B6841" i="4"/>
  <c r="B6840" i="4"/>
  <c r="B6839" i="4"/>
  <c r="B6838" i="4"/>
  <c r="B6837" i="4"/>
  <c r="B6836" i="4"/>
  <c r="B6835" i="4"/>
  <c r="B6834" i="4"/>
  <c r="B6833" i="4"/>
  <c r="B6832" i="4"/>
  <c r="B6831" i="4"/>
  <c r="B6830" i="4"/>
  <c r="B6829" i="4"/>
  <c r="B6828" i="4"/>
  <c r="B6827" i="4"/>
  <c r="B6826" i="4"/>
  <c r="B6825" i="4"/>
  <c r="B6824" i="4"/>
  <c r="B6823" i="4"/>
  <c r="B6822" i="4"/>
  <c r="B6821" i="4"/>
  <c r="B6820" i="4"/>
  <c r="B6819" i="4"/>
  <c r="B6818" i="4"/>
  <c r="B6817" i="4"/>
  <c r="B6816" i="4"/>
  <c r="B6815" i="4"/>
  <c r="B6814" i="4"/>
  <c r="B6813" i="4"/>
  <c r="B6812" i="4"/>
  <c r="B6811" i="4"/>
  <c r="B6810" i="4"/>
  <c r="B6809" i="4"/>
  <c r="B6808" i="4"/>
  <c r="B6807" i="4"/>
  <c r="B6806" i="4"/>
  <c r="B6805" i="4"/>
  <c r="B6804" i="4"/>
  <c r="B6803" i="4"/>
  <c r="B6802" i="4"/>
  <c r="B6801" i="4"/>
  <c r="B6800" i="4"/>
  <c r="B6799" i="4"/>
  <c r="B6798" i="4"/>
  <c r="B6797" i="4"/>
  <c r="B6796" i="4"/>
  <c r="B6795" i="4"/>
  <c r="B6794" i="4"/>
  <c r="B6793" i="4"/>
  <c r="B6792" i="4"/>
  <c r="B6791" i="4"/>
  <c r="B6790" i="4"/>
  <c r="B6789" i="4"/>
  <c r="B6788" i="4"/>
  <c r="B6787" i="4"/>
  <c r="B6786" i="4"/>
  <c r="B6785" i="4"/>
  <c r="B6784" i="4"/>
  <c r="B6783" i="4"/>
  <c r="B6782" i="4"/>
  <c r="B6781" i="4"/>
  <c r="B6780" i="4"/>
  <c r="B6779" i="4"/>
  <c r="B6778" i="4"/>
  <c r="B6777" i="4"/>
  <c r="B6776" i="4"/>
  <c r="B6775" i="4"/>
  <c r="B6774" i="4"/>
  <c r="B6773" i="4"/>
  <c r="B6772" i="4"/>
  <c r="B6771" i="4"/>
  <c r="B6770" i="4"/>
  <c r="B6769" i="4"/>
  <c r="B6768" i="4"/>
  <c r="B6767" i="4"/>
  <c r="B6766" i="4"/>
  <c r="B6765" i="4"/>
  <c r="B6764" i="4"/>
  <c r="B6763" i="4"/>
  <c r="B6762" i="4"/>
  <c r="B6761" i="4"/>
  <c r="B6760" i="4"/>
  <c r="B6759" i="4"/>
  <c r="B6758" i="4"/>
  <c r="B6757" i="4"/>
  <c r="B6756" i="4"/>
  <c r="B6755" i="4"/>
  <c r="B6754" i="4"/>
  <c r="B6753" i="4"/>
  <c r="B6752" i="4"/>
  <c r="B6751" i="4"/>
  <c r="B6750" i="4"/>
  <c r="B6749" i="4"/>
  <c r="B6748" i="4"/>
  <c r="B6747" i="4"/>
  <c r="B6746" i="4"/>
  <c r="B6745" i="4"/>
  <c r="B6744" i="4"/>
  <c r="B6743" i="4"/>
  <c r="B6742" i="4"/>
  <c r="B6741" i="4"/>
  <c r="B6740" i="4"/>
  <c r="B6739" i="4"/>
  <c r="B6738" i="4"/>
  <c r="B6737" i="4"/>
  <c r="B6736" i="4"/>
  <c r="B6735" i="4"/>
  <c r="B6734" i="4"/>
  <c r="B6733" i="4"/>
  <c r="B6732" i="4"/>
  <c r="B6731" i="4"/>
  <c r="B6730" i="4"/>
  <c r="B6729" i="4"/>
  <c r="B6728" i="4"/>
  <c r="B6727" i="4"/>
  <c r="B6726" i="4"/>
  <c r="B6725" i="4"/>
  <c r="B6724" i="4"/>
  <c r="B6723" i="4"/>
  <c r="B6722" i="4"/>
  <c r="B6721" i="4"/>
  <c r="B6720" i="4"/>
  <c r="B6719" i="4"/>
  <c r="B6718" i="4"/>
  <c r="B6717" i="4"/>
  <c r="B6716" i="4"/>
  <c r="B6715" i="4"/>
  <c r="B6714" i="4"/>
  <c r="B6713" i="4"/>
  <c r="B6712" i="4"/>
  <c r="B6711" i="4"/>
  <c r="B6710" i="4"/>
  <c r="B6709" i="4"/>
  <c r="B6708" i="4"/>
  <c r="B6707" i="4"/>
  <c r="B6706" i="4"/>
  <c r="B6705" i="4"/>
  <c r="B6704" i="4"/>
  <c r="B6703" i="4"/>
  <c r="B6702" i="4"/>
  <c r="B6701" i="4"/>
  <c r="B6700" i="4"/>
  <c r="B6699" i="4"/>
  <c r="B6698" i="4"/>
  <c r="B6697" i="4"/>
  <c r="B6696" i="4"/>
  <c r="B6695" i="4"/>
  <c r="B6694" i="4"/>
  <c r="B6693" i="4"/>
  <c r="B6692" i="4"/>
  <c r="B6691" i="4"/>
  <c r="B6690" i="4"/>
  <c r="B6689" i="4"/>
  <c r="B6688" i="4"/>
  <c r="B6687" i="4"/>
  <c r="B6686" i="4"/>
  <c r="B6685" i="4"/>
  <c r="B6684" i="4"/>
  <c r="B6683" i="4"/>
  <c r="B6682" i="4"/>
  <c r="B6681" i="4"/>
  <c r="B6680" i="4"/>
  <c r="B6679" i="4"/>
  <c r="B6678" i="4"/>
  <c r="B6677" i="4"/>
  <c r="B6676" i="4"/>
  <c r="B6675" i="4"/>
  <c r="B6674" i="4"/>
  <c r="B6673" i="4"/>
  <c r="B6672" i="4"/>
  <c r="B6671" i="4"/>
  <c r="B6670" i="4"/>
  <c r="B6669" i="4"/>
  <c r="B6668" i="4"/>
  <c r="B6667" i="4"/>
  <c r="B6666" i="4"/>
  <c r="B6665" i="4"/>
  <c r="B6664" i="4"/>
  <c r="B6663" i="4"/>
  <c r="B6662" i="4"/>
  <c r="B6661" i="4"/>
  <c r="B6660" i="4"/>
  <c r="B6659" i="4"/>
  <c r="B6658" i="4"/>
  <c r="B6657" i="4"/>
  <c r="B6656" i="4"/>
  <c r="B6655" i="4"/>
  <c r="B6654" i="4"/>
  <c r="B6653" i="4"/>
  <c r="B6652" i="4"/>
  <c r="B6651" i="4"/>
  <c r="B6650" i="4"/>
  <c r="B6649" i="4"/>
  <c r="B6648" i="4"/>
  <c r="B6647" i="4"/>
  <c r="B6646" i="4"/>
  <c r="B6645" i="4"/>
  <c r="B6644" i="4"/>
  <c r="B6643" i="4"/>
  <c r="B6642" i="4"/>
  <c r="B6641" i="4"/>
  <c r="B6640" i="4"/>
  <c r="B6639" i="4"/>
  <c r="B6638" i="4"/>
  <c r="B6637" i="4"/>
  <c r="B6636" i="4"/>
  <c r="B6635" i="4"/>
  <c r="B6634" i="4"/>
  <c r="B6633" i="4"/>
  <c r="B6632" i="4"/>
  <c r="B6631" i="4"/>
  <c r="B6630" i="4"/>
  <c r="B6629" i="4"/>
  <c r="B6628" i="4"/>
  <c r="B6627" i="4"/>
  <c r="B6626" i="4"/>
  <c r="B6625" i="4"/>
  <c r="B6624" i="4"/>
  <c r="B6623" i="4"/>
  <c r="B6622" i="4"/>
  <c r="B6621" i="4"/>
  <c r="B6620" i="4"/>
  <c r="B6619" i="4"/>
  <c r="B6618" i="4"/>
  <c r="B6617" i="4"/>
  <c r="B6616" i="4"/>
  <c r="B6615" i="4"/>
  <c r="B6614" i="4"/>
  <c r="B6613" i="4"/>
  <c r="B6612" i="4"/>
  <c r="B6611" i="4"/>
  <c r="B6610" i="4"/>
  <c r="B6609" i="4"/>
  <c r="B6608" i="4"/>
  <c r="B6607" i="4"/>
  <c r="B6606" i="4"/>
  <c r="B6605" i="4"/>
  <c r="B6604" i="4"/>
  <c r="B6603" i="4"/>
  <c r="B6602" i="4"/>
  <c r="B6601" i="4"/>
  <c r="B6600" i="4"/>
  <c r="B6599" i="4"/>
  <c r="B6598" i="4"/>
  <c r="B6597" i="4"/>
  <c r="B6596" i="4"/>
  <c r="B6595" i="4"/>
  <c r="B6594" i="4"/>
  <c r="B6593" i="4"/>
  <c r="B6592" i="4"/>
  <c r="B6591" i="4"/>
  <c r="B6590" i="4"/>
  <c r="B6589" i="4"/>
  <c r="B6588" i="4"/>
  <c r="B6587" i="4"/>
  <c r="B6586" i="4"/>
  <c r="B6585" i="4"/>
  <c r="B6584" i="4"/>
  <c r="B6583" i="4"/>
  <c r="B6582" i="4"/>
  <c r="B6581" i="4"/>
  <c r="B6580" i="4"/>
  <c r="B6579" i="4"/>
  <c r="B6578" i="4"/>
  <c r="B6577" i="4"/>
  <c r="B6576" i="4"/>
  <c r="B6575" i="4"/>
  <c r="B6574" i="4"/>
  <c r="B6573" i="4"/>
  <c r="B6572" i="4"/>
  <c r="B6571" i="4"/>
  <c r="B6570" i="4"/>
  <c r="B6569" i="4"/>
  <c r="B6568" i="4"/>
  <c r="B6567" i="4"/>
  <c r="B6566" i="4"/>
  <c r="B6565" i="4"/>
  <c r="B6564" i="4"/>
  <c r="B6563" i="4"/>
  <c r="B6562" i="4"/>
  <c r="B6561" i="4"/>
  <c r="B6560" i="4"/>
  <c r="B6559" i="4"/>
  <c r="B6558" i="4"/>
  <c r="B6557" i="4"/>
  <c r="B6556" i="4"/>
  <c r="B6555" i="4"/>
  <c r="B6554" i="4"/>
  <c r="B6553" i="4"/>
  <c r="B6552" i="4"/>
  <c r="B6551" i="4"/>
  <c r="B6550" i="4"/>
  <c r="B6549" i="4"/>
  <c r="B6548" i="4"/>
  <c r="B6547" i="4"/>
  <c r="B6546" i="4"/>
  <c r="B6545" i="4"/>
  <c r="B6544" i="4"/>
  <c r="B6543" i="4"/>
  <c r="B6542" i="4"/>
  <c r="B6541" i="4"/>
  <c r="B6540" i="4"/>
  <c r="B6539" i="4"/>
  <c r="B6538" i="4"/>
  <c r="B6537" i="4"/>
  <c r="B6536" i="4"/>
  <c r="B6535" i="4"/>
  <c r="B6534" i="4"/>
  <c r="B6533" i="4"/>
  <c r="B6532" i="4"/>
  <c r="B6531" i="4"/>
  <c r="B6530" i="4"/>
  <c r="B6529" i="4"/>
  <c r="B6528" i="4"/>
  <c r="B6527" i="4"/>
  <c r="B6526" i="4"/>
  <c r="B6525" i="4"/>
  <c r="B6524" i="4"/>
  <c r="B6523" i="4"/>
  <c r="B6522" i="4"/>
  <c r="B6521" i="4"/>
  <c r="B6520" i="4"/>
  <c r="B6519" i="4"/>
  <c r="B6518" i="4"/>
  <c r="B6517" i="4"/>
  <c r="B6516" i="4"/>
  <c r="B6515" i="4"/>
  <c r="B6514" i="4"/>
  <c r="B6513" i="4"/>
  <c r="B6512" i="4"/>
  <c r="B6511" i="4"/>
  <c r="B6510" i="4"/>
  <c r="B6509" i="4"/>
  <c r="B6508" i="4"/>
  <c r="B6507" i="4"/>
  <c r="B6506" i="4"/>
  <c r="B6505" i="4"/>
  <c r="B6504" i="4"/>
  <c r="B6503" i="4"/>
  <c r="B6502" i="4"/>
  <c r="B6501" i="4"/>
  <c r="B6500" i="4"/>
  <c r="B6499" i="4"/>
  <c r="B6498" i="4"/>
  <c r="B6497" i="4"/>
  <c r="B6496" i="4"/>
  <c r="B6495" i="4"/>
  <c r="B6494" i="4"/>
  <c r="B6493" i="4"/>
  <c r="B6492" i="4"/>
  <c r="B6491" i="4"/>
  <c r="B6490" i="4"/>
  <c r="B6489" i="4"/>
  <c r="B6488" i="4"/>
  <c r="B6487" i="4"/>
  <c r="B6486" i="4"/>
  <c r="B6485" i="4"/>
  <c r="B6484" i="4"/>
  <c r="B6483" i="4"/>
  <c r="B6482" i="4"/>
  <c r="B6481" i="4"/>
  <c r="B6480" i="4"/>
  <c r="B6479" i="4"/>
  <c r="B6478" i="4"/>
  <c r="B6477" i="4"/>
  <c r="B6476" i="4"/>
  <c r="B6475" i="4"/>
  <c r="B6474" i="4"/>
  <c r="B6473" i="4"/>
  <c r="B6472" i="4"/>
  <c r="B6471" i="4"/>
  <c r="B6470" i="4"/>
  <c r="B6469" i="4"/>
  <c r="B6468" i="4"/>
  <c r="B6467" i="4"/>
  <c r="B6466" i="4"/>
  <c r="B6465" i="4"/>
  <c r="B6464" i="4"/>
  <c r="B6463" i="4"/>
  <c r="B6462" i="4"/>
  <c r="B6461" i="4"/>
  <c r="B6460" i="4"/>
  <c r="B6459" i="4"/>
  <c r="B6458" i="4"/>
  <c r="B6457" i="4"/>
  <c r="B6456" i="4"/>
  <c r="B6455" i="4"/>
  <c r="B6454" i="4"/>
  <c r="B6453" i="4"/>
  <c r="B6452" i="4"/>
  <c r="B6451" i="4"/>
  <c r="B6450" i="4"/>
  <c r="B6449" i="4"/>
  <c r="B6448" i="4"/>
  <c r="B6447" i="4"/>
  <c r="B6446" i="4"/>
  <c r="B6445" i="4"/>
  <c r="B6444" i="4"/>
  <c r="B6443" i="4"/>
  <c r="B6442" i="4"/>
  <c r="B6441" i="4"/>
  <c r="B6440" i="4"/>
  <c r="B6439" i="4"/>
  <c r="B6438" i="4"/>
  <c r="B6437" i="4"/>
  <c r="B6436" i="4"/>
  <c r="B6435" i="4"/>
  <c r="B6434" i="4"/>
  <c r="B6433" i="4"/>
  <c r="B6432" i="4"/>
  <c r="B6431" i="4"/>
  <c r="B6430" i="4"/>
  <c r="B6429" i="4"/>
  <c r="B6428" i="4"/>
  <c r="B6427" i="4"/>
  <c r="B6426" i="4"/>
  <c r="B6425" i="4"/>
  <c r="B6424" i="4"/>
  <c r="B6423" i="4"/>
  <c r="B6422" i="4"/>
  <c r="B6421" i="4"/>
  <c r="B6420" i="4"/>
  <c r="B6419" i="4"/>
  <c r="B6418" i="4"/>
  <c r="B6417" i="4"/>
  <c r="B6416" i="4"/>
  <c r="B6415" i="4"/>
  <c r="B6414" i="4"/>
  <c r="B6413" i="4"/>
  <c r="B6412" i="4"/>
  <c r="B6411" i="4"/>
  <c r="B6410" i="4"/>
  <c r="B6409" i="4"/>
  <c r="B6408" i="4"/>
  <c r="B6407" i="4"/>
  <c r="B6406" i="4"/>
  <c r="B6405" i="4"/>
  <c r="B6404" i="4"/>
  <c r="B6403" i="4"/>
  <c r="B6402" i="4"/>
  <c r="B6401" i="4"/>
  <c r="B6400" i="4"/>
  <c r="B6399" i="4"/>
  <c r="B6398" i="4"/>
  <c r="B6397" i="4"/>
  <c r="B6396" i="4"/>
  <c r="B6395" i="4"/>
  <c r="B6394" i="4"/>
  <c r="B6393" i="4"/>
  <c r="B6392" i="4"/>
  <c r="B6391" i="4"/>
  <c r="B6390" i="4"/>
  <c r="B6389" i="4"/>
  <c r="B6388" i="4"/>
  <c r="B6387" i="4"/>
  <c r="B6386" i="4"/>
  <c r="B6385" i="4"/>
  <c r="B6384" i="4"/>
  <c r="B6383" i="4"/>
  <c r="B6382" i="4"/>
  <c r="B6381" i="4"/>
  <c r="B6380" i="4"/>
  <c r="B6379" i="4"/>
  <c r="B6378" i="4"/>
  <c r="B6377" i="4"/>
  <c r="B6376" i="4"/>
  <c r="B6375" i="4"/>
  <c r="B6374" i="4"/>
  <c r="B6373" i="4"/>
  <c r="B6372" i="4"/>
  <c r="B6371" i="4"/>
  <c r="B6370" i="4"/>
  <c r="B6369" i="4"/>
  <c r="B6368" i="4"/>
  <c r="B6367" i="4"/>
  <c r="B6366" i="4"/>
  <c r="B6365" i="4"/>
  <c r="B6364" i="4"/>
  <c r="B6363" i="4"/>
  <c r="B6362" i="4"/>
  <c r="B6361" i="4"/>
  <c r="B6360" i="4"/>
  <c r="B6359" i="4"/>
  <c r="B6358" i="4"/>
  <c r="B6357" i="4"/>
  <c r="B6356" i="4"/>
  <c r="B6355" i="4"/>
  <c r="B6354" i="4"/>
  <c r="B6353" i="4"/>
  <c r="B6352" i="4"/>
  <c r="B6351" i="4"/>
  <c r="B6350" i="4"/>
  <c r="B6349" i="4"/>
  <c r="B6348" i="4"/>
  <c r="B6347" i="4"/>
  <c r="B6346" i="4"/>
  <c r="B6345" i="4"/>
  <c r="B6344" i="4"/>
  <c r="B6343" i="4"/>
  <c r="B6342" i="4"/>
  <c r="B6341" i="4"/>
  <c r="B6340" i="4"/>
  <c r="B6339" i="4"/>
  <c r="B6338" i="4"/>
  <c r="B6337" i="4"/>
  <c r="B6336" i="4"/>
  <c r="B6335" i="4"/>
  <c r="B6334" i="4"/>
  <c r="B6333" i="4"/>
  <c r="B6332" i="4"/>
  <c r="B6331" i="4"/>
  <c r="B6330" i="4"/>
  <c r="B6329" i="4"/>
  <c r="B6328" i="4"/>
  <c r="B6327" i="4"/>
  <c r="B6326" i="4"/>
  <c r="B6325" i="4"/>
  <c r="B6324" i="4"/>
  <c r="B6323" i="4"/>
  <c r="B6322" i="4"/>
  <c r="B6321" i="4"/>
  <c r="B6320" i="4"/>
  <c r="B6319" i="4"/>
  <c r="B6318" i="4"/>
  <c r="B6317" i="4"/>
  <c r="B6316" i="4"/>
  <c r="B6315" i="4"/>
  <c r="B6314" i="4"/>
  <c r="B6313" i="4"/>
  <c r="B6312" i="4"/>
  <c r="B6311" i="4"/>
  <c r="B6310" i="4"/>
  <c r="B6309" i="4"/>
  <c r="B6308" i="4"/>
  <c r="B6307" i="4"/>
  <c r="B6306" i="4"/>
  <c r="B6305" i="4"/>
  <c r="B6304" i="4"/>
  <c r="B6303" i="4"/>
  <c r="B6302" i="4"/>
  <c r="B6301" i="4"/>
  <c r="B6300" i="4"/>
  <c r="B6299" i="4"/>
  <c r="B6298" i="4"/>
  <c r="B6297" i="4"/>
  <c r="B6296" i="4"/>
  <c r="B6295" i="4"/>
  <c r="B6294" i="4"/>
  <c r="B6293" i="4"/>
  <c r="B6292" i="4"/>
  <c r="B6291" i="4"/>
  <c r="B6290" i="4"/>
  <c r="B6289" i="4"/>
  <c r="B6288" i="4"/>
  <c r="B6287" i="4"/>
  <c r="B6286" i="4"/>
  <c r="B6285" i="4"/>
  <c r="B6284" i="4"/>
  <c r="B6283" i="4"/>
  <c r="B6282" i="4"/>
  <c r="B6281" i="4"/>
  <c r="B6280" i="4"/>
  <c r="B6279" i="4"/>
  <c r="B6278" i="4"/>
  <c r="B6277" i="4"/>
  <c r="B6276" i="4"/>
  <c r="B6275" i="4"/>
  <c r="B6274" i="4"/>
  <c r="B6273" i="4"/>
  <c r="B6272" i="4"/>
  <c r="B6271" i="4"/>
  <c r="B6270" i="4"/>
  <c r="B6269" i="4"/>
  <c r="B6268" i="4"/>
  <c r="B6267" i="4"/>
  <c r="B6266" i="4"/>
  <c r="B6265" i="4"/>
  <c r="B6264" i="4"/>
  <c r="B6263" i="4"/>
  <c r="B6262" i="4"/>
  <c r="B6261" i="4"/>
  <c r="B6260" i="4"/>
  <c r="B6259" i="4"/>
  <c r="B6258" i="4"/>
  <c r="B6257" i="4"/>
  <c r="B6256" i="4"/>
  <c r="B6255" i="4"/>
  <c r="B6254" i="4"/>
  <c r="B6253" i="4"/>
  <c r="B6252" i="4"/>
  <c r="B6251" i="4"/>
  <c r="B6250" i="4"/>
  <c r="B6249" i="4"/>
  <c r="B6248" i="4"/>
  <c r="B6247" i="4"/>
  <c r="B6246" i="4"/>
  <c r="B6245" i="4"/>
  <c r="B6244" i="4"/>
  <c r="B6243" i="4"/>
  <c r="B6242" i="4"/>
  <c r="B6241" i="4"/>
  <c r="B6240" i="4"/>
  <c r="B6239" i="4"/>
  <c r="B6238" i="4"/>
  <c r="B6237" i="4"/>
  <c r="B6236" i="4"/>
  <c r="B6235" i="4"/>
  <c r="B6234" i="4"/>
  <c r="B6233" i="4"/>
  <c r="B6232" i="4"/>
  <c r="B6231" i="4"/>
  <c r="B6230" i="4"/>
  <c r="B6229" i="4"/>
  <c r="B6228" i="4"/>
  <c r="B6227" i="4"/>
  <c r="B6226" i="4"/>
  <c r="B6225" i="4"/>
  <c r="B6224" i="4"/>
  <c r="B6223" i="4"/>
  <c r="B6222" i="4"/>
  <c r="B6221" i="4"/>
  <c r="B6220" i="4"/>
  <c r="B6219" i="4"/>
  <c r="B6218" i="4"/>
  <c r="B6217" i="4"/>
  <c r="B6216" i="4"/>
  <c r="B6215" i="4"/>
  <c r="B6214" i="4"/>
  <c r="B6213" i="4"/>
  <c r="B6212" i="4"/>
  <c r="B6211" i="4"/>
  <c r="B6210" i="4"/>
  <c r="B6209" i="4"/>
  <c r="B6208" i="4"/>
  <c r="B6207" i="4"/>
  <c r="B6206" i="4"/>
  <c r="B6205" i="4"/>
  <c r="B6204" i="4"/>
  <c r="B6203" i="4"/>
  <c r="B6202" i="4"/>
  <c r="B6201" i="4"/>
  <c r="B6200" i="4"/>
  <c r="B6199" i="4"/>
  <c r="B6198" i="4"/>
  <c r="B6197" i="4"/>
  <c r="B6196" i="4"/>
  <c r="B6195" i="4"/>
  <c r="B6194" i="4"/>
  <c r="B6193" i="4"/>
  <c r="B6192" i="4"/>
  <c r="B6191" i="4"/>
  <c r="B6190" i="4"/>
  <c r="B6189" i="4"/>
  <c r="B6188" i="4"/>
  <c r="B6187" i="4"/>
  <c r="B6186" i="4"/>
  <c r="B6185" i="4"/>
  <c r="B6184" i="4"/>
  <c r="B6183" i="4"/>
  <c r="B6182" i="4"/>
  <c r="B6181" i="4"/>
  <c r="B6180" i="4"/>
  <c r="B6179" i="4"/>
  <c r="B6178" i="4"/>
  <c r="B6177" i="4"/>
  <c r="B6176" i="4"/>
  <c r="B6175" i="4"/>
  <c r="B6174" i="4"/>
  <c r="B6173" i="4"/>
  <c r="B6172" i="4"/>
  <c r="B6171" i="4"/>
  <c r="B6170" i="4"/>
  <c r="B6169" i="4"/>
  <c r="B6168" i="4"/>
  <c r="B6167" i="4"/>
  <c r="B6166" i="4"/>
  <c r="B6165" i="4"/>
  <c r="B6164" i="4"/>
  <c r="B6163" i="4"/>
  <c r="B6162" i="4"/>
  <c r="B6161" i="4"/>
  <c r="B6160" i="4"/>
  <c r="B6159" i="4"/>
  <c r="B6158" i="4"/>
  <c r="B6157" i="4"/>
  <c r="B6156" i="4"/>
  <c r="B6155" i="4"/>
  <c r="B6154" i="4"/>
  <c r="B6153" i="4"/>
  <c r="B6152" i="4"/>
  <c r="B6151" i="4"/>
  <c r="B6150" i="4"/>
  <c r="B6149" i="4"/>
  <c r="B6148" i="4"/>
  <c r="B6147" i="4"/>
  <c r="B6146" i="4"/>
  <c r="B6145" i="4"/>
  <c r="B6144" i="4"/>
  <c r="B6143" i="4"/>
  <c r="B6142" i="4"/>
  <c r="B6141" i="4"/>
  <c r="B6140" i="4"/>
  <c r="B6139" i="4"/>
  <c r="B6138" i="4"/>
  <c r="B6137" i="4"/>
  <c r="B6136" i="4"/>
  <c r="B6135" i="4"/>
  <c r="B6134" i="4"/>
  <c r="B6133" i="4"/>
  <c r="B6132" i="4"/>
  <c r="B6131" i="4"/>
  <c r="B6130" i="4"/>
  <c r="B6129" i="4"/>
  <c r="B6128" i="4"/>
  <c r="B6127" i="4"/>
  <c r="B6126" i="4"/>
  <c r="B6125" i="4"/>
  <c r="B6124" i="4"/>
  <c r="B6123" i="4"/>
  <c r="B6122" i="4"/>
  <c r="B6121" i="4"/>
  <c r="B6120" i="4"/>
  <c r="B6119" i="4"/>
  <c r="B6118" i="4"/>
  <c r="B6117" i="4"/>
  <c r="B6116" i="4"/>
  <c r="B6115" i="4"/>
  <c r="B6114" i="4"/>
  <c r="B6113" i="4"/>
  <c r="B6112" i="4"/>
  <c r="B6111" i="4"/>
  <c r="B6110" i="4"/>
  <c r="B6109" i="4"/>
  <c r="B6108" i="4"/>
  <c r="B6107" i="4"/>
  <c r="B6106" i="4"/>
  <c r="B6105" i="4"/>
  <c r="B6104" i="4"/>
  <c r="B6103" i="4"/>
  <c r="B6102" i="4"/>
  <c r="B6101" i="4"/>
  <c r="B6100" i="4"/>
  <c r="B6099" i="4"/>
  <c r="B6098" i="4"/>
  <c r="B6097" i="4"/>
  <c r="B6096" i="4"/>
  <c r="B6095" i="4"/>
  <c r="B6094" i="4"/>
  <c r="B6093" i="4"/>
  <c r="B6092" i="4"/>
  <c r="B6091" i="4"/>
  <c r="B6090" i="4"/>
  <c r="B6089" i="4"/>
  <c r="B6088" i="4"/>
  <c r="B6087" i="4"/>
  <c r="B6086" i="4"/>
  <c r="B6085" i="4"/>
  <c r="B6084" i="4"/>
  <c r="B6083" i="4"/>
  <c r="B6082" i="4"/>
  <c r="B6081" i="4"/>
  <c r="B6080" i="4"/>
  <c r="B6079" i="4"/>
  <c r="B6078" i="4"/>
  <c r="B6077" i="4"/>
  <c r="B6076" i="4"/>
  <c r="B6075" i="4"/>
  <c r="B6074" i="4"/>
  <c r="B6073" i="4"/>
  <c r="B6072" i="4"/>
  <c r="B6071" i="4"/>
  <c r="B6070" i="4"/>
  <c r="B6069" i="4"/>
  <c r="B6068" i="4"/>
  <c r="B6067" i="4"/>
  <c r="B6066" i="4"/>
  <c r="B6065" i="4"/>
  <c r="B6064" i="4"/>
  <c r="B6063" i="4"/>
  <c r="B6062" i="4"/>
  <c r="B6061" i="4"/>
  <c r="B6060" i="4"/>
  <c r="B6059" i="4"/>
  <c r="B6058" i="4"/>
  <c r="B6057" i="4"/>
  <c r="B6056" i="4"/>
  <c r="B6055" i="4"/>
  <c r="B6054" i="4"/>
  <c r="B6053" i="4"/>
  <c r="B6052" i="4"/>
  <c r="B6051" i="4"/>
  <c r="B6050" i="4"/>
  <c r="B6049" i="4"/>
  <c r="B6048" i="4"/>
  <c r="B6047" i="4"/>
  <c r="B6046" i="4"/>
  <c r="B6045" i="4"/>
  <c r="B6044" i="4"/>
  <c r="B6043" i="4"/>
  <c r="B6042" i="4"/>
  <c r="B6041" i="4"/>
  <c r="B6040" i="4"/>
  <c r="B6039" i="4"/>
  <c r="B6038" i="4"/>
  <c r="B6037" i="4"/>
  <c r="B6036" i="4"/>
  <c r="B6035" i="4"/>
  <c r="B6034" i="4"/>
  <c r="B6033" i="4"/>
  <c r="B6032" i="4"/>
  <c r="B6031" i="4"/>
  <c r="B6030" i="4"/>
  <c r="B6029" i="4"/>
  <c r="B6028" i="4"/>
  <c r="B6027" i="4"/>
  <c r="B6026" i="4"/>
  <c r="B6025" i="4"/>
  <c r="B6024" i="4"/>
  <c r="B6023" i="4"/>
  <c r="B6022" i="4"/>
  <c r="B6021" i="4"/>
  <c r="B6020" i="4"/>
  <c r="B6019" i="4"/>
  <c r="B6018" i="4"/>
  <c r="B6017" i="4"/>
  <c r="B6016" i="4"/>
  <c r="B6015" i="4"/>
  <c r="B6014" i="4"/>
  <c r="B6013" i="4"/>
  <c r="B6012" i="4"/>
  <c r="B6011" i="4"/>
  <c r="B6010" i="4"/>
  <c r="B6009" i="4"/>
  <c r="B6008" i="4"/>
  <c r="B6007" i="4"/>
  <c r="B6006" i="4"/>
  <c r="B6005" i="4"/>
  <c r="B6004" i="4"/>
  <c r="B6003" i="4"/>
  <c r="B6002" i="4"/>
  <c r="B6001" i="4"/>
  <c r="B6000" i="4"/>
  <c r="B5999" i="4"/>
  <c r="B5998" i="4"/>
  <c r="B5997" i="4"/>
  <c r="B5996" i="4"/>
  <c r="B5995" i="4"/>
  <c r="B5994" i="4"/>
  <c r="B5993" i="4"/>
  <c r="B5992" i="4"/>
  <c r="B5991" i="4"/>
  <c r="B5990" i="4"/>
  <c r="B5989" i="4"/>
  <c r="B5988" i="4"/>
  <c r="B5987" i="4"/>
  <c r="B5986" i="4"/>
  <c r="B5985" i="4"/>
  <c r="B5984" i="4"/>
  <c r="B5983" i="4"/>
  <c r="B5982" i="4"/>
  <c r="B5981" i="4"/>
  <c r="B5980" i="4"/>
  <c r="B5979" i="4"/>
  <c r="B5978" i="4"/>
  <c r="B5977" i="4"/>
  <c r="B5976" i="4"/>
  <c r="B5975" i="4"/>
  <c r="B5974" i="4"/>
  <c r="B5973" i="4"/>
  <c r="B5972" i="4"/>
  <c r="B5971" i="4"/>
  <c r="B5970" i="4"/>
  <c r="B5969" i="4"/>
  <c r="B5968" i="4"/>
  <c r="B5967" i="4"/>
  <c r="B5966" i="4"/>
  <c r="B5965" i="4"/>
  <c r="B5964" i="4"/>
  <c r="B5963" i="4"/>
  <c r="B5962" i="4"/>
  <c r="B5961" i="4"/>
  <c r="B5960" i="4"/>
  <c r="B5959" i="4"/>
  <c r="B5958" i="4"/>
  <c r="B5957" i="4"/>
  <c r="B5956" i="4"/>
  <c r="B5955" i="4"/>
  <c r="B5954" i="4"/>
  <c r="B5953" i="4"/>
  <c r="B5952" i="4"/>
  <c r="B5951" i="4"/>
  <c r="B5950" i="4"/>
  <c r="B5949" i="4"/>
  <c r="B5948" i="4"/>
  <c r="B5947" i="4"/>
  <c r="B5946" i="4"/>
  <c r="B5945" i="4"/>
  <c r="B5944" i="4"/>
  <c r="B5943" i="4"/>
  <c r="B5942" i="4"/>
  <c r="B5941" i="4"/>
  <c r="B5940" i="4"/>
  <c r="B5939" i="4"/>
  <c r="B5938" i="4"/>
  <c r="B5937" i="4"/>
  <c r="B5936" i="4"/>
  <c r="B5935" i="4"/>
  <c r="B5934" i="4"/>
  <c r="B5933" i="4"/>
  <c r="B5932" i="4"/>
  <c r="B5931" i="4"/>
  <c r="B5930" i="4"/>
  <c r="B5929" i="4"/>
  <c r="B5928" i="4"/>
  <c r="B5927" i="4"/>
  <c r="B5926" i="4"/>
  <c r="B5925" i="4"/>
  <c r="B5924" i="4"/>
  <c r="B5923" i="4"/>
  <c r="B5922" i="4"/>
  <c r="B5921" i="4"/>
  <c r="B5920" i="4"/>
  <c r="B5919" i="4"/>
  <c r="B5918" i="4"/>
  <c r="B5917" i="4"/>
  <c r="B5916" i="4"/>
  <c r="B5915" i="4"/>
  <c r="B5914" i="4"/>
  <c r="B5913" i="4"/>
  <c r="B5912" i="4"/>
  <c r="B5911" i="4"/>
  <c r="B5910" i="4"/>
  <c r="B5909" i="4"/>
  <c r="B5908" i="4"/>
  <c r="B5907" i="4"/>
  <c r="B5906" i="4"/>
  <c r="B5905" i="4"/>
  <c r="B5904" i="4"/>
  <c r="B5903" i="4"/>
  <c r="B5902" i="4"/>
  <c r="B5901" i="4"/>
  <c r="B5900" i="4"/>
  <c r="B5899" i="4"/>
  <c r="B5898" i="4"/>
  <c r="B5897" i="4"/>
  <c r="B5896" i="4"/>
  <c r="B5895" i="4"/>
  <c r="B5894" i="4"/>
  <c r="B5893" i="4"/>
  <c r="B5892" i="4"/>
  <c r="B5891" i="4"/>
  <c r="B5890" i="4"/>
  <c r="B5889" i="4"/>
  <c r="B5888" i="4"/>
  <c r="B5887" i="4"/>
  <c r="B5886" i="4"/>
  <c r="B5885" i="4"/>
  <c r="B5884" i="4"/>
  <c r="B5883" i="4"/>
  <c r="B5882" i="4"/>
  <c r="B5881" i="4"/>
  <c r="B5880" i="4"/>
  <c r="B5879" i="4"/>
  <c r="B5878" i="4"/>
  <c r="B5877" i="4"/>
  <c r="B5876" i="4"/>
  <c r="B5875" i="4"/>
  <c r="B5874" i="4"/>
  <c r="B5873" i="4"/>
  <c r="B5872" i="4"/>
  <c r="B5871" i="4"/>
  <c r="B5870" i="4"/>
  <c r="B5869" i="4"/>
  <c r="B5868" i="4"/>
  <c r="B5867" i="4"/>
  <c r="B5866" i="4"/>
  <c r="B5865" i="4"/>
  <c r="B5864" i="4"/>
  <c r="B5863" i="4"/>
  <c r="B5862" i="4"/>
  <c r="B5861" i="4"/>
  <c r="B5860" i="4"/>
  <c r="B5859" i="4"/>
  <c r="B5858" i="4"/>
  <c r="B5857" i="4"/>
  <c r="B5856" i="4"/>
  <c r="B5855" i="4"/>
  <c r="B5854" i="4"/>
  <c r="B5853" i="4"/>
  <c r="B5852" i="4"/>
  <c r="B5851" i="4"/>
  <c r="B5850" i="4"/>
  <c r="B5849" i="4"/>
  <c r="B5848" i="4"/>
  <c r="B5847" i="4"/>
  <c r="B5846" i="4"/>
  <c r="B5845" i="4"/>
  <c r="B5844" i="4"/>
  <c r="B5843" i="4"/>
  <c r="B5842" i="4"/>
  <c r="B5841" i="4"/>
  <c r="B5840" i="4"/>
  <c r="B5839" i="4"/>
  <c r="B5838" i="4"/>
  <c r="B5837" i="4"/>
  <c r="B5836" i="4"/>
  <c r="B5835" i="4"/>
  <c r="B5834" i="4"/>
  <c r="B5833" i="4"/>
  <c r="B5832" i="4"/>
  <c r="B5831" i="4"/>
  <c r="B5830" i="4"/>
  <c r="B5829" i="4"/>
  <c r="B5828" i="4"/>
  <c r="B5827" i="4"/>
  <c r="B5826" i="4"/>
  <c r="B5825" i="4"/>
  <c r="B5824" i="4"/>
  <c r="B5823" i="4"/>
  <c r="B5822" i="4"/>
  <c r="B5821" i="4"/>
  <c r="B5820" i="4"/>
  <c r="B5819" i="4"/>
  <c r="B5818" i="4"/>
  <c r="B5817" i="4"/>
  <c r="B5816" i="4"/>
  <c r="B5815" i="4"/>
  <c r="B5814" i="4"/>
  <c r="B5813" i="4"/>
  <c r="B5812" i="4"/>
  <c r="B5811" i="4"/>
  <c r="B5810" i="4"/>
  <c r="B5809" i="4"/>
  <c r="B5808" i="4"/>
  <c r="B5807" i="4"/>
  <c r="B5806" i="4"/>
  <c r="B5805" i="4"/>
  <c r="B5804" i="4"/>
  <c r="B5803" i="4"/>
  <c r="B5802" i="4"/>
  <c r="B5801" i="4"/>
  <c r="B5800" i="4"/>
  <c r="B5799" i="4"/>
  <c r="B5798" i="4"/>
  <c r="B5797" i="4"/>
  <c r="B5796" i="4"/>
  <c r="B5795" i="4"/>
  <c r="B5794" i="4"/>
  <c r="B5793" i="4"/>
  <c r="B5792" i="4"/>
  <c r="B5791" i="4"/>
  <c r="B5790" i="4"/>
  <c r="B5789" i="4"/>
  <c r="B5788" i="4"/>
  <c r="B5787" i="4"/>
  <c r="B5786" i="4"/>
  <c r="B5785" i="4"/>
  <c r="B5784" i="4"/>
  <c r="B5783" i="4"/>
  <c r="B5782" i="4"/>
  <c r="B5781" i="4"/>
  <c r="B5780" i="4"/>
  <c r="B5779" i="4"/>
  <c r="B5778" i="4"/>
  <c r="B5777" i="4"/>
  <c r="B5776" i="4"/>
  <c r="B5775" i="4"/>
  <c r="B5774" i="4"/>
  <c r="B5773" i="4"/>
  <c r="B5772" i="4"/>
  <c r="B5771" i="4"/>
  <c r="B5770" i="4"/>
  <c r="B5769" i="4"/>
  <c r="B5768" i="4"/>
  <c r="B5767" i="4"/>
  <c r="B5766" i="4"/>
  <c r="B5765" i="4"/>
  <c r="B5764" i="4"/>
  <c r="B5763" i="4"/>
  <c r="B5762" i="4"/>
  <c r="B5761" i="4"/>
  <c r="B5760" i="4"/>
  <c r="B5759" i="4"/>
  <c r="B5758" i="4"/>
  <c r="B5757" i="4"/>
  <c r="B5756" i="4"/>
  <c r="B5755" i="4"/>
  <c r="B5754" i="4"/>
  <c r="B5753" i="4"/>
  <c r="B5752" i="4"/>
  <c r="B5751" i="4"/>
  <c r="B5750" i="4"/>
  <c r="B5749" i="4"/>
  <c r="B5748" i="4"/>
  <c r="B5747" i="4"/>
  <c r="B5746" i="4"/>
  <c r="B5745" i="4"/>
  <c r="B5744" i="4"/>
  <c r="B5743" i="4"/>
  <c r="B5742" i="4"/>
  <c r="B5741" i="4"/>
  <c r="B5740" i="4"/>
  <c r="B5739" i="4"/>
  <c r="B5738" i="4"/>
  <c r="B5737" i="4"/>
  <c r="B5736" i="4"/>
  <c r="B5735" i="4"/>
  <c r="B5734" i="4"/>
  <c r="B5733" i="4"/>
  <c r="B5732" i="4"/>
  <c r="B5731" i="4"/>
  <c r="B5730" i="4"/>
  <c r="B5729" i="4"/>
  <c r="B5728" i="4"/>
  <c r="B5727" i="4"/>
  <c r="B5726" i="4"/>
  <c r="B5725" i="4"/>
  <c r="B5724" i="4"/>
  <c r="B5723" i="4"/>
  <c r="B5722" i="4"/>
  <c r="B5721" i="4"/>
  <c r="B5720" i="4"/>
  <c r="B5719" i="4"/>
  <c r="B5718" i="4"/>
  <c r="B5717" i="4"/>
  <c r="B5716" i="4"/>
  <c r="B5715" i="4"/>
  <c r="B5714" i="4"/>
  <c r="B5713" i="4"/>
  <c r="B5712" i="4"/>
  <c r="B5711" i="4"/>
  <c r="B5710" i="4"/>
  <c r="B5709" i="4"/>
  <c r="B5708" i="4"/>
  <c r="B5707" i="4"/>
  <c r="B5706" i="4"/>
  <c r="B5705" i="4"/>
  <c r="B5704" i="4"/>
  <c r="B5703" i="4"/>
  <c r="B5702" i="4"/>
  <c r="B5701" i="4"/>
  <c r="B5700" i="4"/>
  <c r="B5699" i="4"/>
  <c r="B5698" i="4"/>
  <c r="B5697" i="4"/>
  <c r="B5696" i="4"/>
  <c r="B5695" i="4"/>
  <c r="B5694" i="4"/>
  <c r="B5693" i="4"/>
  <c r="B5692" i="4"/>
  <c r="B5691" i="4"/>
  <c r="B5690" i="4"/>
  <c r="B5689" i="4"/>
  <c r="B5688" i="4"/>
  <c r="B5687" i="4"/>
  <c r="B5686" i="4"/>
  <c r="B5685" i="4"/>
  <c r="B5684" i="4"/>
  <c r="B5683" i="4"/>
  <c r="B5682" i="4"/>
  <c r="B5681" i="4"/>
  <c r="B5680" i="4"/>
  <c r="B5679" i="4"/>
  <c r="B5678" i="4"/>
  <c r="B5677" i="4"/>
  <c r="B5676" i="4"/>
  <c r="B5675" i="4"/>
  <c r="B5674" i="4"/>
  <c r="B5673" i="4"/>
  <c r="B5672" i="4"/>
  <c r="B5671" i="4"/>
  <c r="B5670" i="4"/>
  <c r="B5669" i="4"/>
  <c r="B5668" i="4"/>
  <c r="B5667" i="4"/>
  <c r="B5666" i="4"/>
  <c r="B5665" i="4"/>
  <c r="B5664" i="4"/>
  <c r="B5663" i="4"/>
  <c r="B5662" i="4"/>
  <c r="B5661" i="4"/>
  <c r="B5660" i="4"/>
  <c r="B5659" i="4"/>
  <c r="B5658" i="4"/>
  <c r="B5657" i="4"/>
  <c r="B5656" i="4"/>
  <c r="B5655" i="4"/>
  <c r="B5654" i="4"/>
  <c r="B5653" i="4"/>
  <c r="B5652" i="4"/>
  <c r="B5651" i="4"/>
  <c r="B5650" i="4"/>
  <c r="B5649" i="4"/>
  <c r="B5648" i="4"/>
  <c r="B5647" i="4"/>
  <c r="B5646" i="4"/>
  <c r="B5645" i="4"/>
  <c r="B5644" i="4"/>
  <c r="B5643" i="4"/>
  <c r="B5642" i="4"/>
  <c r="B5641" i="4"/>
  <c r="B5640" i="4"/>
  <c r="B5639" i="4"/>
  <c r="B5638" i="4"/>
  <c r="B5637" i="4"/>
  <c r="B5636" i="4"/>
  <c r="B5635" i="4"/>
  <c r="B5634" i="4"/>
  <c r="B5633" i="4"/>
  <c r="B5632" i="4"/>
  <c r="B5631" i="4"/>
  <c r="B5630" i="4"/>
  <c r="B5629" i="4"/>
  <c r="B5628" i="4"/>
  <c r="B5627" i="4"/>
  <c r="B5626" i="4"/>
  <c r="B5625" i="4"/>
  <c r="B5624" i="4"/>
  <c r="B5623" i="4"/>
  <c r="B5622" i="4"/>
  <c r="B5621" i="4"/>
  <c r="B5620" i="4"/>
  <c r="B5619" i="4"/>
  <c r="B5618" i="4"/>
  <c r="B5617" i="4"/>
  <c r="B5616" i="4"/>
  <c r="B5615" i="4"/>
  <c r="B5614" i="4"/>
  <c r="B5613" i="4"/>
  <c r="B5612" i="4"/>
  <c r="B5611" i="4"/>
  <c r="B5610" i="4"/>
  <c r="B5609" i="4"/>
  <c r="B5608" i="4"/>
  <c r="B5607" i="4"/>
  <c r="B5606" i="4"/>
  <c r="B5605" i="4"/>
  <c r="B5604" i="4"/>
  <c r="B5603" i="4"/>
  <c r="B5602" i="4"/>
  <c r="B5601" i="4"/>
  <c r="B5600" i="4"/>
  <c r="B5599" i="4"/>
  <c r="B5598" i="4"/>
  <c r="B5597" i="4"/>
  <c r="B5596" i="4"/>
  <c r="B5595" i="4"/>
  <c r="B5594" i="4"/>
  <c r="B5593" i="4"/>
  <c r="B5592" i="4"/>
  <c r="B5591" i="4"/>
  <c r="B5590" i="4"/>
  <c r="B5589" i="4"/>
  <c r="B5588" i="4"/>
  <c r="B5587" i="4"/>
  <c r="B5586" i="4"/>
  <c r="B5585" i="4"/>
  <c r="B5584" i="4"/>
  <c r="B5583" i="4"/>
  <c r="B5582" i="4"/>
  <c r="B5581" i="4"/>
  <c r="B5580" i="4"/>
  <c r="B5579" i="4"/>
  <c r="B5578" i="4"/>
  <c r="B5577" i="4"/>
  <c r="B5576" i="4"/>
  <c r="B5575" i="4"/>
  <c r="B5574" i="4"/>
  <c r="B5573" i="4"/>
  <c r="B5572" i="4"/>
  <c r="B5571" i="4"/>
  <c r="B5570" i="4"/>
  <c r="B5569" i="4"/>
  <c r="B5568" i="4"/>
  <c r="B5567" i="4"/>
  <c r="B5566" i="4"/>
  <c r="B5565" i="4"/>
  <c r="B5564" i="4"/>
  <c r="B5563" i="4"/>
  <c r="B5562" i="4"/>
  <c r="B5561" i="4"/>
  <c r="B5560" i="4"/>
  <c r="B5559" i="4"/>
  <c r="B5558" i="4"/>
  <c r="B5557" i="4"/>
  <c r="B5556" i="4"/>
  <c r="B5555" i="4"/>
  <c r="B5554" i="4"/>
  <c r="B5553" i="4"/>
  <c r="B5552" i="4"/>
  <c r="B5551" i="4"/>
  <c r="B5550" i="4"/>
  <c r="B5549" i="4"/>
  <c r="B5548" i="4"/>
  <c r="B5547" i="4"/>
  <c r="B5546" i="4"/>
  <c r="B5545" i="4"/>
  <c r="B5544" i="4"/>
  <c r="B5543" i="4"/>
  <c r="B5542" i="4"/>
  <c r="B5541" i="4"/>
  <c r="B5540" i="4"/>
  <c r="B5539" i="4"/>
  <c r="B5538" i="4"/>
  <c r="B5537" i="4"/>
  <c r="B5536" i="4"/>
  <c r="B5535" i="4"/>
  <c r="B5534" i="4"/>
  <c r="B5533" i="4"/>
  <c r="B5532" i="4"/>
  <c r="B5531" i="4"/>
  <c r="B5530" i="4"/>
  <c r="B5529" i="4"/>
  <c r="B5528" i="4"/>
  <c r="B5527" i="4"/>
  <c r="B5526" i="4"/>
  <c r="B5525" i="4"/>
  <c r="B5524" i="4"/>
  <c r="B5523" i="4"/>
  <c r="B5522" i="4"/>
  <c r="B5521" i="4"/>
  <c r="B5520" i="4"/>
  <c r="B5519" i="4"/>
  <c r="B5518" i="4"/>
  <c r="B5517" i="4"/>
  <c r="B5516" i="4"/>
  <c r="B5515" i="4"/>
  <c r="B5514" i="4"/>
  <c r="B5513" i="4"/>
  <c r="B5512" i="4"/>
  <c r="B5511" i="4"/>
  <c r="B5510" i="4"/>
  <c r="B5509" i="4"/>
  <c r="B5508" i="4"/>
  <c r="B5507" i="4"/>
  <c r="B5506" i="4"/>
  <c r="B5505" i="4"/>
  <c r="B5504" i="4"/>
  <c r="B5503" i="4"/>
  <c r="B5502" i="4"/>
  <c r="B5501" i="4"/>
  <c r="B5500" i="4"/>
  <c r="B5499" i="4"/>
  <c r="B5498" i="4"/>
  <c r="B5497" i="4"/>
  <c r="B5496" i="4"/>
  <c r="B5495" i="4"/>
  <c r="B5494" i="4"/>
  <c r="B5493" i="4"/>
  <c r="B5492" i="4"/>
  <c r="B5491" i="4"/>
  <c r="B5490" i="4"/>
  <c r="B5489" i="4"/>
  <c r="B5488" i="4"/>
  <c r="B5487" i="4"/>
  <c r="B5486" i="4"/>
  <c r="B5485" i="4"/>
  <c r="B5484" i="4"/>
  <c r="B5483" i="4"/>
  <c r="B5482" i="4"/>
  <c r="B5481" i="4"/>
  <c r="B5480" i="4"/>
  <c r="B5479" i="4"/>
  <c r="B5478" i="4"/>
  <c r="B5477" i="4"/>
  <c r="B5476" i="4"/>
  <c r="B5475" i="4"/>
  <c r="B5474" i="4"/>
  <c r="B5473" i="4"/>
  <c r="B5472" i="4"/>
  <c r="B5471" i="4"/>
  <c r="B5470" i="4"/>
  <c r="B5469" i="4"/>
  <c r="B5468" i="4"/>
  <c r="B5467" i="4"/>
  <c r="B5466" i="4"/>
  <c r="B5465" i="4"/>
  <c r="B5464" i="4"/>
  <c r="B5463" i="4"/>
  <c r="B5462" i="4"/>
  <c r="B5461" i="4"/>
  <c r="B5460" i="4"/>
  <c r="B5459" i="4"/>
  <c r="B5458" i="4"/>
  <c r="B5457" i="4"/>
  <c r="B5456" i="4"/>
  <c r="B5455" i="4"/>
  <c r="B5454" i="4"/>
  <c r="B5453" i="4"/>
  <c r="B5452" i="4"/>
  <c r="B5451" i="4"/>
  <c r="B5450" i="4"/>
  <c r="B5449" i="4"/>
  <c r="B5448" i="4"/>
  <c r="B5447" i="4"/>
  <c r="B5446" i="4"/>
  <c r="B5445" i="4"/>
  <c r="B5444" i="4"/>
  <c r="B5443" i="4"/>
  <c r="B5442" i="4"/>
  <c r="B5441" i="4"/>
  <c r="B5440" i="4"/>
  <c r="B5439" i="4"/>
  <c r="B5438" i="4"/>
  <c r="B5437" i="4"/>
  <c r="B5436" i="4"/>
  <c r="B5435" i="4"/>
  <c r="B5434" i="4"/>
  <c r="B5433" i="4"/>
  <c r="B5432" i="4"/>
  <c r="B5431" i="4"/>
  <c r="B5430" i="4"/>
  <c r="B5429" i="4"/>
  <c r="B5428" i="4"/>
  <c r="B5427" i="4"/>
  <c r="B5426" i="4"/>
  <c r="B5425" i="4"/>
  <c r="B5424" i="4"/>
  <c r="B5423" i="4"/>
  <c r="B5422" i="4"/>
  <c r="B5421" i="4"/>
  <c r="B5420" i="4"/>
  <c r="B5419" i="4"/>
  <c r="B5418" i="4"/>
  <c r="B5417" i="4"/>
  <c r="B5416" i="4"/>
  <c r="B5415" i="4"/>
  <c r="B5414" i="4"/>
  <c r="B5413" i="4"/>
  <c r="B5412" i="4"/>
  <c r="B5411" i="4"/>
  <c r="B5410" i="4"/>
  <c r="B5409" i="4"/>
  <c r="B5408" i="4"/>
  <c r="B5407" i="4"/>
  <c r="B5406" i="4"/>
  <c r="B5405" i="4"/>
  <c r="B5404" i="4"/>
  <c r="B5403" i="4"/>
  <c r="B5402" i="4"/>
  <c r="B5401" i="4"/>
  <c r="B5400" i="4"/>
  <c r="B5399" i="4"/>
  <c r="B5398" i="4"/>
  <c r="B5397" i="4"/>
  <c r="B5396" i="4"/>
  <c r="B5395" i="4"/>
  <c r="B5394" i="4"/>
  <c r="B5393" i="4"/>
  <c r="B5392" i="4"/>
  <c r="B5391" i="4"/>
  <c r="B5390" i="4"/>
  <c r="B5389" i="4"/>
  <c r="B5388" i="4"/>
  <c r="B5387" i="4"/>
  <c r="B5386" i="4"/>
  <c r="B5385" i="4"/>
  <c r="B5384" i="4"/>
  <c r="B5383" i="4"/>
  <c r="B5382" i="4"/>
  <c r="B5381" i="4"/>
  <c r="B5380" i="4"/>
  <c r="B5379" i="4"/>
  <c r="B5378" i="4"/>
  <c r="B5377" i="4"/>
  <c r="B5376" i="4"/>
  <c r="B5375" i="4"/>
  <c r="B5374" i="4"/>
  <c r="B5373" i="4"/>
  <c r="B5372" i="4"/>
  <c r="B5371" i="4"/>
  <c r="B5370" i="4"/>
  <c r="B5369" i="4"/>
  <c r="B5368" i="4"/>
  <c r="B5367" i="4"/>
  <c r="B5366" i="4"/>
  <c r="B5365" i="4"/>
  <c r="B5364" i="4"/>
  <c r="B5363" i="4"/>
  <c r="B5362" i="4"/>
  <c r="B5361" i="4"/>
  <c r="B5360" i="4"/>
  <c r="B5359" i="4"/>
  <c r="B5358" i="4"/>
  <c r="B5357" i="4"/>
  <c r="B5356" i="4"/>
  <c r="B5355" i="4"/>
  <c r="B5354" i="4"/>
  <c r="B5353" i="4"/>
  <c r="B5352" i="4"/>
  <c r="B5351" i="4"/>
  <c r="B5350" i="4"/>
  <c r="B5349" i="4"/>
  <c r="B5348" i="4"/>
  <c r="B5347" i="4"/>
  <c r="B5346" i="4"/>
  <c r="B5345" i="4"/>
  <c r="B5344" i="4"/>
  <c r="B5343" i="4"/>
  <c r="B5342" i="4"/>
  <c r="B5341" i="4"/>
  <c r="B5340" i="4"/>
  <c r="B5339" i="4"/>
  <c r="B5338" i="4"/>
  <c r="B5337" i="4"/>
  <c r="B5336" i="4"/>
  <c r="B5335" i="4"/>
  <c r="B5334" i="4"/>
  <c r="B5333" i="4"/>
  <c r="B5332" i="4"/>
  <c r="B5331" i="4"/>
  <c r="B5330" i="4"/>
  <c r="B5329" i="4"/>
  <c r="B5328" i="4"/>
  <c r="B5327" i="4"/>
  <c r="B5326" i="4"/>
  <c r="B5325" i="4"/>
  <c r="B5324" i="4"/>
  <c r="B5323" i="4"/>
  <c r="B5322" i="4"/>
  <c r="B5321" i="4"/>
  <c r="B5320" i="4"/>
  <c r="B5319" i="4"/>
  <c r="B5318" i="4"/>
  <c r="B5317" i="4"/>
  <c r="B5316" i="4"/>
  <c r="B5315" i="4"/>
  <c r="B5314" i="4"/>
  <c r="B5313" i="4"/>
  <c r="B5312" i="4"/>
  <c r="B5311" i="4"/>
  <c r="B5310" i="4"/>
  <c r="B5309" i="4"/>
  <c r="B5308" i="4"/>
  <c r="B5307" i="4"/>
  <c r="B5306" i="4"/>
  <c r="B5305" i="4"/>
  <c r="B5304" i="4"/>
  <c r="B5303" i="4"/>
  <c r="B5302" i="4"/>
  <c r="B5301" i="4"/>
  <c r="B5300" i="4"/>
  <c r="B5299" i="4"/>
  <c r="B5298" i="4"/>
  <c r="B5297" i="4"/>
  <c r="B5296" i="4"/>
  <c r="B5295" i="4"/>
  <c r="B5294" i="4"/>
  <c r="B5293" i="4"/>
  <c r="B5292" i="4"/>
  <c r="B5291" i="4"/>
  <c r="B5290" i="4"/>
  <c r="B5289" i="4"/>
  <c r="B5288" i="4"/>
  <c r="B5287" i="4"/>
  <c r="B5286" i="4"/>
  <c r="B5285" i="4"/>
  <c r="B5284" i="4"/>
  <c r="B5283" i="4"/>
  <c r="B5282" i="4"/>
  <c r="B5281" i="4"/>
  <c r="B5280" i="4"/>
  <c r="B5279" i="4"/>
  <c r="B5278" i="4"/>
  <c r="B5277" i="4"/>
  <c r="B5276" i="4"/>
  <c r="B5275" i="4"/>
  <c r="B5274" i="4"/>
  <c r="B5273" i="4"/>
  <c r="B5272" i="4"/>
  <c r="B5271" i="4"/>
  <c r="B5270" i="4"/>
  <c r="B5269" i="4"/>
  <c r="B5268" i="4"/>
  <c r="B5267" i="4"/>
  <c r="B5266" i="4"/>
  <c r="B5265" i="4"/>
  <c r="B5264" i="4"/>
  <c r="B5263" i="4"/>
  <c r="B5262" i="4"/>
  <c r="B5261" i="4"/>
  <c r="B5260" i="4"/>
  <c r="B5259" i="4"/>
  <c r="B5258" i="4"/>
  <c r="B5257" i="4"/>
  <c r="B5256" i="4"/>
  <c r="B5255" i="4"/>
  <c r="B5254" i="4"/>
  <c r="B5253" i="4"/>
  <c r="B5252" i="4"/>
  <c r="B5251" i="4"/>
  <c r="B5250" i="4"/>
  <c r="B5249" i="4"/>
  <c r="B5248" i="4"/>
  <c r="B5247" i="4"/>
  <c r="B5246" i="4"/>
  <c r="B5245" i="4"/>
  <c r="B5244" i="4"/>
  <c r="B5243" i="4"/>
  <c r="B5242" i="4"/>
  <c r="B5241" i="4"/>
  <c r="B5240" i="4"/>
  <c r="B5239" i="4"/>
  <c r="B5238" i="4"/>
  <c r="B5237" i="4"/>
  <c r="B5236" i="4"/>
  <c r="B5235" i="4"/>
  <c r="B5234" i="4"/>
  <c r="B5233" i="4"/>
  <c r="B5232" i="4"/>
  <c r="B5231" i="4"/>
  <c r="B5230" i="4"/>
  <c r="B5229" i="4"/>
  <c r="B5228" i="4"/>
  <c r="B5227" i="4"/>
  <c r="B5226" i="4"/>
  <c r="B5225" i="4"/>
  <c r="B5224" i="4"/>
  <c r="B5223" i="4"/>
  <c r="B5222" i="4"/>
  <c r="B5221" i="4"/>
  <c r="B5220" i="4"/>
  <c r="B5219" i="4"/>
  <c r="B5218" i="4"/>
  <c r="B5217" i="4"/>
  <c r="B5216" i="4"/>
  <c r="B5215" i="4"/>
  <c r="B5214" i="4"/>
  <c r="B5213" i="4"/>
  <c r="B5212" i="4"/>
  <c r="B5211" i="4"/>
  <c r="B5210" i="4"/>
  <c r="B5209" i="4"/>
  <c r="B5208" i="4"/>
  <c r="B5207" i="4"/>
  <c r="B5206" i="4"/>
  <c r="B5205" i="4"/>
  <c r="B5204" i="4"/>
  <c r="B5203" i="4"/>
  <c r="B5202" i="4"/>
  <c r="B5201" i="4"/>
  <c r="B5200" i="4"/>
  <c r="B5199" i="4"/>
  <c r="B5198" i="4"/>
  <c r="B5197" i="4"/>
  <c r="B5196" i="4"/>
  <c r="B5195" i="4"/>
  <c r="B5194" i="4"/>
  <c r="B5193" i="4"/>
  <c r="B5192" i="4"/>
  <c r="B5191" i="4"/>
  <c r="B5190" i="4"/>
  <c r="B5189" i="4"/>
  <c r="B5188" i="4"/>
  <c r="B5187" i="4"/>
  <c r="B5186" i="4"/>
  <c r="B5185" i="4"/>
  <c r="B5184" i="4"/>
  <c r="B5183" i="4"/>
  <c r="B5182" i="4"/>
  <c r="B5181" i="4"/>
  <c r="B5180" i="4"/>
  <c r="B5179" i="4"/>
  <c r="B5178" i="4"/>
  <c r="B5177" i="4"/>
  <c r="B5176" i="4"/>
  <c r="B5175" i="4"/>
  <c r="B5174" i="4"/>
  <c r="B5173" i="4"/>
  <c r="B5172" i="4"/>
  <c r="B5171" i="4"/>
  <c r="B5170" i="4"/>
  <c r="B5169" i="4"/>
  <c r="B5168" i="4"/>
  <c r="B5167" i="4"/>
  <c r="B5166" i="4"/>
  <c r="B5165" i="4"/>
  <c r="B5164" i="4"/>
  <c r="B5163" i="4"/>
  <c r="B5162" i="4"/>
  <c r="B5161" i="4"/>
  <c r="B5160" i="4"/>
  <c r="B5159" i="4"/>
  <c r="B5158" i="4"/>
  <c r="B5157" i="4"/>
  <c r="B5156" i="4"/>
  <c r="B5155" i="4"/>
  <c r="B5154" i="4"/>
  <c r="B5153" i="4"/>
  <c r="B5152" i="4"/>
  <c r="B5151" i="4"/>
  <c r="B5150" i="4"/>
  <c r="B5149" i="4"/>
  <c r="B5148" i="4"/>
  <c r="B5147" i="4"/>
  <c r="B5146" i="4"/>
  <c r="B5145" i="4"/>
  <c r="B5144" i="4"/>
  <c r="B5143" i="4"/>
  <c r="B5142" i="4"/>
  <c r="B5141" i="4"/>
  <c r="B5140" i="4"/>
  <c r="B5139" i="4"/>
  <c r="B5138" i="4"/>
  <c r="B5137" i="4"/>
  <c r="B5136" i="4"/>
  <c r="B5135" i="4"/>
  <c r="B5134" i="4"/>
  <c r="B5133" i="4"/>
  <c r="B5132" i="4"/>
  <c r="B5131" i="4"/>
  <c r="B5130" i="4"/>
  <c r="B5129" i="4"/>
  <c r="B5128" i="4"/>
  <c r="B5127" i="4"/>
  <c r="B5126" i="4"/>
  <c r="B5125" i="4"/>
  <c r="B5124" i="4"/>
  <c r="B5123" i="4"/>
  <c r="B5122" i="4"/>
  <c r="B5121" i="4"/>
  <c r="B5120" i="4"/>
  <c r="B5119" i="4"/>
  <c r="B5118" i="4"/>
  <c r="B5117" i="4"/>
  <c r="B5116" i="4"/>
  <c r="B5115" i="4"/>
  <c r="B5114" i="4"/>
  <c r="B5113" i="4"/>
  <c r="B5112" i="4"/>
  <c r="B5111" i="4"/>
  <c r="B5110" i="4"/>
  <c r="B5109" i="4"/>
  <c r="B5108" i="4"/>
  <c r="B5107" i="4"/>
  <c r="B5106" i="4"/>
  <c r="B5105" i="4"/>
  <c r="B5104" i="4"/>
  <c r="B5103" i="4"/>
  <c r="B5102" i="4"/>
  <c r="B5101" i="4"/>
  <c r="B5100" i="4"/>
  <c r="B5099" i="4"/>
  <c r="B5098" i="4"/>
  <c r="B5097" i="4"/>
  <c r="B5096" i="4"/>
  <c r="B5095" i="4"/>
  <c r="B5094" i="4"/>
  <c r="B5093" i="4"/>
  <c r="B5092" i="4"/>
  <c r="B5091" i="4"/>
  <c r="B5090" i="4"/>
  <c r="B5089" i="4"/>
  <c r="B5088" i="4"/>
  <c r="B5087" i="4"/>
  <c r="B5086" i="4"/>
  <c r="B5085" i="4"/>
  <c r="B5084" i="4"/>
  <c r="B5083" i="4"/>
  <c r="B5082" i="4"/>
  <c r="B5081" i="4"/>
  <c r="B5080" i="4"/>
  <c r="B5079" i="4"/>
  <c r="B5078" i="4"/>
  <c r="B5077" i="4"/>
  <c r="B5076" i="4"/>
  <c r="B5075" i="4"/>
  <c r="B5074" i="4"/>
  <c r="B5073" i="4"/>
  <c r="B5072" i="4"/>
  <c r="B5071" i="4"/>
  <c r="B5070" i="4"/>
  <c r="B5069" i="4"/>
  <c r="B5068" i="4"/>
  <c r="B5067" i="4"/>
  <c r="B5066" i="4"/>
  <c r="B5065" i="4"/>
  <c r="B5064" i="4"/>
  <c r="B5063" i="4"/>
  <c r="B5062" i="4"/>
  <c r="B5061" i="4"/>
  <c r="B5060" i="4"/>
  <c r="B5059" i="4"/>
  <c r="B5058" i="4"/>
  <c r="B5057" i="4"/>
  <c r="B5056" i="4"/>
  <c r="B5055" i="4"/>
  <c r="B5054" i="4"/>
  <c r="B5053" i="4"/>
  <c r="B5052" i="4"/>
  <c r="B5051" i="4"/>
  <c r="B5050" i="4"/>
  <c r="B5049" i="4"/>
  <c r="B5048" i="4"/>
  <c r="B5047" i="4"/>
  <c r="B5046" i="4"/>
  <c r="B5045" i="4"/>
  <c r="B5044" i="4"/>
  <c r="B5043" i="4"/>
  <c r="B5042" i="4"/>
  <c r="B5041" i="4"/>
  <c r="B5040" i="4"/>
  <c r="B5039" i="4"/>
  <c r="B5038" i="4"/>
  <c r="B5037" i="4"/>
  <c r="B5036" i="4"/>
  <c r="B5035" i="4"/>
  <c r="B5034" i="4"/>
  <c r="B5033" i="4"/>
  <c r="B5032" i="4"/>
  <c r="B5031" i="4"/>
  <c r="B5030" i="4"/>
  <c r="B5029" i="4"/>
  <c r="B5028" i="4"/>
  <c r="B5027" i="4"/>
  <c r="B5026" i="4"/>
  <c r="B5025" i="4"/>
  <c r="B5024" i="4"/>
  <c r="B5023" i="4"/>
  <c r="B5022" i="4"/>
  <c r="B5021" i="4"/>
  <c r="B5020" i="4"/>
  <c r="B5019" i="4"/>
  <c r="B5018" i="4"/>
  <c r="B5017" i="4"/>
  <c r="B5016" i="4"/>
  <c r="B5015" i="4"/>
  <c r="B5014" i="4"/>
  <c r="B5013" i="4"/>
  <c r="B5012" i="4"/>
  <c r="B5011" i="4"/>
  <c r="B5010" i="4"/>
  <c r="B5009" i="4"/>
  <c r="B5008" i="4"/>
  <c r="B5007" i="4"/>
  <c r="B5006" i="4"/>
  <c r="B5005" i="4"/>
  <c r="B5004" i="4"/>
  <c r="B5003" i="4"/>
  <c r="B5002" i="4"/>
  <c r="B5001" i="4"/>
  <c r="B5000" i="4"/>
  <c r="B4999" i="4"/>
  <c r="B4998" i="4"/>
  <c r="B4997" i="4"/>
  <c r="B4996" i="4"/>
  <c r="B4995" i="4"/>
  <c r="B4994" i="4"/>
  <c r="B4993" i="4"/>
  <c r="B4992" i="4"/>
  <c r="B4991" i="4"/>
  <c r="B4990" i="4"/>
  <c r="B4989" i="4"/>
  <c r="B4988" i="4"/>
  <c r="B4987" i="4"/>
  <c r="B4986" i="4"/>
  <c r="B4985" i="4"/>
  <c r="B4984" i="4"/>
  <c r="B4983" i="4"/>
  <c r="B4982" i="4"/>
  <c r="B4981" i="4"/>
  <c r="B4980" i="4"/>
  <c r="B4979" i="4"/>
  <c r="B4978" i="4"/>
  <c r="B4977" i="4"/>
  <c r="B4976" i="4"/>
  <c r="B4975" i="4"/>
  <c r="B4974" i="4"/>
  <c r="B4973" i="4"/>
  <c r="B4972" i="4"/>
  <c r="B4971" i="4"/>
  <c r="B4970" i="4"/>
  <c r="B4969" i="4"/>
  <c r="B4968" i="4"/>
  <c r="B4967" i="4"/>
  <c r="B4966" i="4"/>
  <c r="B4965" i="4"/>
  <c r="B4964" i="4"/>
  <c r="B4963" i="4"/>
  <c r="B4962" i="4"/>
  <c r="B4961" i="4"/>
  <c r="B4960" i="4"/>
  <c r="B4959" i="4"/>
  <c r="B4958" i="4"/>
  <c r="B4957" i="4"/>
  <c r="B4956" i="4"/>
  <c r="B4955" i="4"/>
  <c r="B4954" i="4"/>
  <c r="B4953" i="4"/>
  <c r="B4952" i="4"/>
  <c r="B4951" i="4"/>
  <c r="B4950" i="4"/>
  <c r="B4949" i="4"/>
  <c r="B4948" i="4"/>
  <c r="B4947" i="4"/>
  <c r="B4946" i="4"/>
  <c r="B4945" i="4"/>
  <c r="B4944" i="4"/>
  <c r="B4943" i="4"/>
  <c r="B4942" i="4"/>
  <c r="B4941" i="4"/>
  <c r="B4940" i="4"/>
  <c r="B4939" i="4"/>
  <c r="B4938" i="4"/>
  <c r="B4937" i="4"/>
  <c r="B4936" i="4"/>
  <c r="B4935" i="4"/>
  <c r="B4934" i="4"/>
  <c r="B4933" i="4"/>
  <c r="B4932" i="4"/>
  <c r="B4931" i="4"/>
  <c r="B4930" i="4"/>
  <c r="B4929" i="4"/>
  <c r="B4928" i="4"/>
  <c r="B4927" i="4"/>
  <c r="B4926" i="4"/>
  <c r="B4925" i="4"/>
  <c r="B4924" i="4"/>
  <c r="B4923" i="4"/>
  <c r="B4922" i="4"/>
  <c r="B4921" i="4"/>
  <c r="B4920" i="4"/>
  <c r="B4919" i="4"/>
  <c r="B4918" i="4"/>
  <c r="B4917" i="4"/>
  <c r="B4916" i="4"/>
  <c r="B4915" i="4"/>
  <c r="B4914" i="4"/>
  <c r="B4913" i="4"/>
  <c r="B4912" i="4"/>
  <c r="B4911" i="4"/>
  <c r="B4910" i="4"/>
  <c r="B4909" i="4"/>
  <c r="B4908" i="4"/>
  <c r="B4907" i="4"/>
  <c r="B4906" i="4"/>
  <c r="B4905" i="4"/>
  <c r="B4904" i="4"/>
  <c r="B4903" i="4"/>
  <c r="B4902" i="4"/>
  <c r="B4901" i="4"/>
  <c r="B4900" i="4"/>
  <c r="B4899" i="4"/>
  <c r="B4898" i="4"/>
  <c r="B4897" i="4"/>
  <c r="B4896" i="4"/>
  <c r="B4895" i="4"/>
  <c r="B4894" i="4"/>
  <c r="B4893" i="4"/>
  <c r="B4892" i="4"/>
  <c r="B4891" i="4"/>
  <c r="B4890" i="4"/>
  <c r="B4889" i="4"/>
  <c r="B4888" i="4"/>
  <c r="B4887" i="4"/>
  <c r="B4886" i="4"/>
  <c r="B4885" i="4"/>
  <c r="B4884" i="4"/>
  <c r="B4883" i="4"/>
  <c r="B4882" i="4"/>
  <c r="B4881" i="4"/>
  <c r="B4880" i="4"/>
  <c r="B4879" i="4"/>
  <c r="B4878" i="4"/>
  <c r="B4877" i="4"/>
  <c r="B4876" i="4"/>
  <c r="B4875" i="4"/>
  <c r="B4874" i="4"/>
  <c r="B4873" i="4"/>
  <c r="B4872" i="4"/>
  <c r="B4871" i="4"/>
  <c r="B4870" i="4"/>
  <c r="B4869" i="4"/>
  <c r="B4868" i="4"/>
  <c r="B4867" i="4"/>
  <c r="B4866" i="4"/>
  <c r="B4865" i="4"/>
  <c r="B4864" i="4"/>
  <c r="B4863" i="4"/>
  <c r="B4862" i="4"/>
  <c r="B4861" i="4"/>
  <c r="B4860" i="4"/>
  <c r="B4859" i="4"/>
  <c r="B4858" i="4"/>
  <c r="B4857" i="4"/>
  <c r="B4856" i="4"/>
  <c r="B4855" i="4"/>
  <c r="B4854" i="4"/>
  <c r="B4853" i="4"/>
  <c r="B4852" i="4"/>
  <c r="B4851" i="4"/>
  <c r="B4850" i="4"/>
  <c r="B4849" i="4"/>
  <c r="B4848" i="4"/>
  <c r="B4847" i="4"/>
  <c r="B4846" i="4"/>
  <c r="B4845" i="4"/>
  <c r="B4844" i="4"/>
  <c r="B4843" i="4"/>
  <c r="B4842" i="4"/>
  <c r="B4841" i="4"/>
  <c r="B4840" i="4"/>
  <c r="B4839" i="4"/>
  <c r="B4838" i="4"/>
  <c r="B4837" i="4"/>
  <c r="B4836" i="4"/>
  <c r="B4835" i="4"/>
  <c r="B4834" i="4"/>
  <c r="B4833" i="4"/>
  <c r="B4832" i="4"/>
  <c r="B4831" i="4"/>
  <c r="B4830" i="4"/>
  <c r="B4829" i="4"/>
  <c r="B4828" i="4"/>
  <c r="B4827" i="4"/>
  <c r="B4826" i="4"/>
  <c r="B4825" i="4"/>
  <c r="B4824" i="4"/>
  <c r="B4823" i="4"/>
  <c r="B4822" i="4"/>
  <c r="B4821" i="4"/>
  <c r="B4820" i="4"/>
  <c r="B4819" i="4"/>
  <c r="B4818" i="4"/>
  <c r="B4817" i="4"/>
  <c r="B4816" i="4"/>
  <c r="B4815" i="4"/>
  <c r="B4814" i="4"/>
  <c r="B4813" i="4"/>
  <c r="B4812" i="4"/>
  <c r="B4811" i="4"/>
  <c r="B4810" i="4"/>
  <c r="B4809" i="4"/>
  <c r="B4808" i="4"/>
  <c r="B4807" i="4"/>
  <c r="B4806" i="4"/>
  <c r="B4805" i="4"/>
  <c r="B4804" i="4"/>
  <c r="B4803" i="4"/>
  <c r="B4802" i="4"/>
  <c r="B4801" i="4"/>
  <c r="B4800" i="4"/>
  <c r="B4799" i="4"/>
  <c r="B4798" i="4"/>
  <c r="B4797" i="4"/>
  <c r="B4796" i="4"/>
  <c r="B4795" i="4"/>
  <c r="B4794" i="4"/>
  <c r="B4793" i="4"/>
  <c r="B4792" i="4"/>
  <c r="B4791" i="4"/>
  <c r="B4790" i="4"/>
  <c r="B4789" i="4"/>
  <c r="B4788" i="4"/>
  <c r="B4787" i="4"/>
  <c r="B4786" i="4"/>
  <c r="B4785" i="4"/>
  <c r="B4784" i="4"/>
  <c r="B4783" i="4"/>
  <c r="B4782" i="4"/>
  <c r="B4781" i="4"/>
  <c r="B4780" i="4"/>
  <c r="B4779" i="4"/>
  <c r="B4778" i="4"/>
  <c r="B4777" i="4"/>
  <c r="B4776" i="4"/>
  <c r="B4775" i="4"/>
  <c r="B4774" i="4"/>
  <c r="B4773" i="4"/>
  <c r="B4772" i="4"/>
  <c r="B4771" i="4"/>
  <c r="B4770" i="4"/>
  <c r="B4769" i="4"/>
  <c r="B4768" i="4"/>
  <c r="B4767" i="4"/>
  <c r="B4766" i="4"/>
  <c r="B4765" i="4"/>
  <c r="B4764" i="4"/>
  <c r="B4763" i="4"/>
  <c r="B4762" i="4"/>
  <c r="B4761" i="4"/>
  <c r="B4760" i="4"/>
  <c r="B4759" i="4"/>
  <c r="B4758" i="4"/>
  <c r="B4757" i="4"/>
  <c r="B4756" i="4"/>
  <c r="B4755" i="4"/>
  <c r="B4754" i="4"/>
  <c r="B4753" i="4"/>
  <c r="B4752" i="4"/>
  <c r="B4751" i="4"/>
  <c r="B4750" i="4"/>
  <c r="B4749" i="4"/>
  <c r="B4748" i="4"/>
  <c r="B4747" i="4"/>
  <c r="B4746" i="4"/>
  <c r="B4745" i="4"/>
  <c r="B4744" i="4"/>
  <c r="B4743" i="4"/>
  <c r="B4742" i="4"/>
  <c r="B4741" i="4"/>
  <c r="B4740" i="4"/>
  <c r="B4739" i="4"/>
  <c r="B4738" i="4"/>
  <c r="B4737" i="4"/>
  <c r="B4736" i="4"/>
  <c r="B4735" i="4"/>
  <c r="B4734" i="4"/>
  <c r="B4733" i="4"/>
  <c r="B4732" i="4"/>
  <c r="B4731" i="4"/>
  <c r="B4730" i="4"/>
  <c r="B4729" i="4"/>
  <c r="B4728" i="4"/>
  <c r="B4727" i="4"/>
  <c r="B4726" i="4"/>
  <c r="B4725" i="4"/>
  <c r="B4724" i="4"/>
  <c r="B4723" i="4"/>
  <c r="B4722" i="4"/>
  <c r="B4721" i="4"/>
  <c r="B4720" i="4"/>
  <c r="B4719" i="4"/>
  <c r="B4718" i="4"/>
  <c r="B4717" i="4"/>
  <c r="B4716" i="4"/>
  <c r="B4715" i="4"/>
  <c r="B4714" i="4"/>
  <c r="B4713" i="4"/>
  <c r="B4712" i="4"/>
  <c r="B4711" i="4"/>
  <c r="B4710" i="4"/>
  <c r="B4709" i="4"/>
  <c r="B4708" i="4"/>
  <c r="B4707" i="4"/>
  <c r="B4706" i="4"/>
  <c r="B4705" i="4"/>
  <c r="B4704" i="4"/>
  <c r="B4703" i="4"/>
  <c r="B4702" i="4"/>
  <c r="B4701" i="4"/>
  <c r="B4700" i="4"/>
  <c r="B4699" i="4"/>
  <c r="B4698" i="4"/>
  <c r="B4697" i="4"/>
  <c r="B4696" i="4"/>
  <c r="B4695" i="4"/>
  <c r="B4694" i="4"/>
  <c r="B4693" i="4"/>
  <c r="B4692" i="4"/>
  <c r="B4691" i="4"/>
  <c r="B4690" i="4"/>
  <c r="B4689" i="4"/>
  <c r="B4688" i="4"/>
  <c r="B4687" i="4"/>
  <c r="B4686" i="4"/>
  <c r="B4685" i="4"/>
  <c r="B4684" i="4"/>
  <c r="B4683" i="4"/>
  <c r="B4682" i="4"/>
  <c r="B4681" i="4"/>
  <c r="B4680" i="4"/>
  <c r="B4679" i="4"/>
  <c r="B4678" i="4"/>
  <c r="B4677" i="4"/>
  <c r="B4676" i="4"/>
  <c r="B4675" i="4"/>
  <c r="B4674" i="4"/>
  <c r="B4673" i="4"/>
  <c r="B4672" i="4"/>
  <c r="B4671" i="4"/>
  <c r="B4670" i="4"/>
  <c r="B4669" i="4"/>
  <c r="B4668" i="4"/>
  <c r="B4667" i="4"/>
  <c r="B4666" i="4"/>
  <c r="B4665" i="4"/>
  <c r="B4664" i="4"/>
  <c r="B4663" i="4"/>
  <c r="B4662" i="4"/>
  <c r="B4661" i="4"/>
  <c r="B4660" i="4"/>
  <c r="B4659" i="4"/>
  <c r="B4658" i="4"/>
  <c r="B4657" i="4"/>
  <c r="B4656" i="4"/>
  <c r="B4655" i="4"/>
  <c r="B4654" i="4"/>
  <c r="B4653" i="4"/>
  <c r="B4652" i="4"/>
  <c r="B4651" i="4"/>
  <c r="B4650" i="4"/>
  <c r="B4649" i="4"/>
  <c r="B4648" i="4"/>
  <c r="B4647" i="4"/>
  <c r="B4646" i="4"/>
  <c r="B4645" i="4"/>
  <c r="B4644" i="4"/>
  <c r="B4643" i="4"/>
  <c r="B4642" i="4"/>
  <c r="B4641" i="4"/>
  <c r="B4640" i="4"/>
  <c r="B4639" i="4"/>
  <c r="B4638" i="4"/>
  <c r="B4637" i="4"/>
  <c r="B4636" i="4"/>
  <c r="B4635" i="4"/>
  <c r="B4634" i="4"/>
  <c r="B4633" i="4"/>
  <c r="B4632" i="4"/>
  <c r="B4631" i="4"/>
  <c r="B4630" i="4"/>
  <c r="B4629" i="4"/>
  <c r="B4628" i="4"/>
  <c r="B4627" i="4"/>
  <c r="B4626" i="4"/>
  <c r="B4625" i="4"/>
  <c r="B4624" i="4"/>
  <c r="B4623" i="4"/>
  <c r="B4622" i="4"/>
  <c r="B4621" i="4"/>
  <c r="B4620" i="4"/>
  <c r="B4619" i="4"/>
  <c r="B4618" i="4"/>
  <c r="B4617" i="4"/>
  <c r="B4616" i="4"/>
  <c r="B4615" i="4"/>
  <c r="B4614" i="4"/>
  <c r="B4613" i="4"/>
  <c r="B4612" i="4"/>
  <c r="B4611" i="4"/>
  <c r="B4610" i="4"/>
  <c r="B4609" i="4"/>
  <c r="B4608" i="4"/>
  <c r="B4607" i="4"/>
  <c r="B4606" i="4"/>
  <c r="B4605" i="4"/>
  <c r="B4604" i="4"/>
  <c r="B4603" i="4"/>
  <c r="B4602" i="4"/>
  <c r="B4601" i="4"/>
  <c r="B4600" i="4"/>
  <c r="B4599" i="4"/>
  <c r="B4598" i="4"/>
  <c r="B4597" i="4"/>
  <c r="B4596" i="4"/>
  <c r="B4595" i="4"/>
  <c r="B4594" i="4"/>
  <c r="B4593" i="4"/>
  <c r="B4592" i="4"/>
  <c r="B4591" i="4"/>
  <c r="B4590" i="4"/>
  <c r="B4589" i="4"/>
  <c r="B4588" i="4"/>
  <c r="B4587" i="4"/>
  <c r="B4586" i="4"/>
  <c r="B4585" i="4"/>
  <c r="B4584" i="4"/>
  <c r="B4583" i="4"/>
  <c r="B4582" i="4"/>
  <c r="B4581" i="4"/>
  <c r="B4580" i="4"/>
  <c r="B4579" i="4"/>
  <c r="B4578" i="4"/>
  <c r="B4577" i="4"/>
  <c r="B4576" i="4"/>
  <c r="B4575" i="4"/>
  <c r="B4574" i="4"/>
  <c r="B4573" i="4"/>
  <c r="B4572" i="4"/>
  <c r="B4571" i="4"/>
  <c r="B4570" i="4"/>
  <c r="B4569" i="4"/>
  <c r="B4568" i="4"/>
  <c r="B4567" i="4"/>
  <c r="B4566" i="4"/>
  <c r="B4565" i="4"/>
  <c r="B4564" i="4"/>
  <c r="B4563" i="4"/>
  <c r="B4562" i="4"/>
  <c r="B4561" i="4"/>
  <c r="B4560" i="4"/>
  <c r="B4559" i="4"/>
  <c r="B4558" i="4"/>
  <c r="B4557" i="4"/>
  <c r="B4556" i="4"/>
  <c r="B4555" i="4"/>
  <c r="B4554" i="4"/>
  <c r="B4553" i="4"/>
  <c r="B4552" i="4"/>
  <c r="B4551" i="4"/>
  <c r="B4550" i="4"/>
  <c r="B4549" i="4"/>
  <c r="B4548" i="4"/>
  <c r="B4547" i="4"/>
  <c r="B4546" i="4"/>
  <c r="B4545" i="4"/>
  <c r="B4544" i="4"/>
  <c r="B4543" i="4"/>
  <c r="B4542" i="4"/>
  <c r="B4541" i="4"/>
  <c r="B4540" i="4"/>
  <c r="B4539" i="4"/>
  <c r="B4538" i="4"/>
  <c r="B4537" i="4"/>
  <c r="B4536" i="4"/>
  <c r="B4535" i="4"/>
  <c r="B4534" i="4"/>
  <c r="B4533" i="4"/>
  <c r="B4532" i="4"/>
  <c r="B4531" i="4"/>
  <c r="B4530" i="4"/>
  <c r="B4529" i="4"/>
  <c r="B4528" i="4"/>
  <c r="B4527" i="4"/>
  <c r="B4526" i="4"/>
  <c r="B4525" i="4"/>
  <c r="B4524" i="4"/>
  <c r="B4523" i="4"/>
  <c r="B4522" i="4"/>
  <c r="B4521" i="4"/>
  <c r="B4520" i="4"/>
  <c r="B4519" i="4"/>
  <c r="B4518" i="4"/>
  <c r="B4517" i="4"/>
  <c r="B4516" i="4"/>
  <c r="B4515" i="4"/>
  <c r="B4514" i="4"/>
  <c r="B4513" i="4"/>
  <c r="B4512" i="4"/>
  <c r="B4511" i="4"/>
  <c r="B4510" i="4"/>
  <c r="B4509" i="4"/>
  <c r="B4508" i="4"/>
  <c r="B4507" i="4"/>
  <c r="B4506" i="4"/>
  <c r="B4505" i="4"/>
  <c r="B4504" i="4"/>
  <c r="B4503" i="4"/>
  <c r="B4502" i="4"/>
  <c r="B4501" i="4"/>
  <c r="B4500" i="4"/>
  <c r="B4499" i="4"/>
  <c r="B4498" i="4"/>
  <c r="B4497" i="4"/>
  <c r="B4496" i="4"/>
  <c r="B4495" i="4"/>
  <c r="B4494" i="4"/>
  <c r="B4493" i="4"/>
  <c r="B4492" i="4"/>
  <c r="B4491" i="4"/>
  <c r="B4490" i="4"/>
  <c r="B4489" i="4"/>
  <c r="B4488" i="4"/>
  <c r="B4487" i="4"/>
  <c r="B4486" i="4"/>
  <c r="B4485" i="4"/>
  <c r="B4484" i="4"/>
  <c r="B4483" i="4"/>
  <c r="B4482" i="4"/>
  <c r="B4481" i="4"/>
  <c r="B4480" i="4"/>
  <c r="B4479" i="4"/>
  <c r="B4478" i="4"/>
  <c r="B4477" i="4"/>
  <c r="B4476" i="4"/>
  <c r="B4475" i="4"/>
  <c r="B4474" i="4"/>
  <c r="B4473" i="4"/>
  <c r="B4472" i="4"/>
  <c r="B4471" i="4"/>
  <c r="B4470" i="4"/>
  <c r="B4469" i="4"/>
  <c r="B4468" i="4"/>
  <c r="B4467" i="4"/>
  <c r="B4466" i="4"/>
  <c r="B4465" i="4"/>
  <c r="B4464" i="4"/>
  <c r="B4463" i="4"/>
  <c r="B4462" i="4"/>
  <c r="B4461" i="4"/>
  <c r="B4460" i="4"/>
  <c r="B4459" i="4"/>
  <c r="B4458" i="4"/>
  <c r="B4457" i="4"/>
  <c r="B4456" i="4"/>
  <c r="B4455" i="4"/>
  <c r="B4454" i="4"/>
  <c r="B4453" i="4"/>
  <c r="B4452" i="4"/>
  <c r="B4451" i="4"/>
  <c r="B4450" i="4"/>
  <c r="B4449" i="4"/>
  <c r="B4448" i="4"/>
  <c r="B4447" i="4"/>
  <c r="B4446" i="4"/>
  <c r="B4445" i="4"/>
  <c r="B4444" i="4"/>
  <c r="B4443" i="4"/>
  <c r="B4442" i="4"/>
  <c r="B4441" i="4"/>
  <c r="B4440" i="4"/>
  <c r="B4439" i="4"/>
  <c r="B4438" i="4"/>
  <c r="B4437" i="4"/>
  <c r="B4436" i="4"/>
  <c r="B4435" i="4"/>
  <c r="B4434" i="4"/>
  <c r="B4433" i="4"/>
  <c r="B4432" i="4"/>
  <c r="B4431" i="4"/>
  <c r="B4430" i="4"/>
  <c r="B4429" i="4"/>
  <c r="B4428" i="4"/>
  <c r="B4427" i="4"/>
  <c r="B4426" i="4"/>
  <c r="B4425" i="4"/>
  <c r="B4424" i="4"/>
  <c r="B4423" i="4"/>
  <c r="B4422" i="4"/>
  <c r="B4421" i="4"/>
  <c r="B4420" i="4"/>
  <c r="B4419" i="4"/>
  <c r="B4418" i="4"/>
  <c r="B4417" i="4"/>
  <c r="B4416" i="4"/>
  <c r="B4415" i="4"/>
  <c r="B4414" i="4"/>
  <c r="B4413" i="4"/>
  <c r="B4412" i="4"/>
  <c r="B4411" i="4"/>
  <c r="B4410" i="4"/>
  <c r="B4409" i="4"/>
  <c r="B4408" i="4"/>
  <c r="B4407" i="4"/>
  <c r="B4406" i="4"/>
  <c r="B4405" i="4"/>
  <c r="B4404" i="4"/>
  <c r="B4403" i="4"/>
  <c r="B4402" i="4"/>
  <c r="B4401" i="4"/>
  <c r="B4400" i="4"/>
  <c r="B4399" i="4"/>
  <c r="B4398" i="4"/>
  <c r="B4397" i="4"/>
  <c r="B4396" i="4"/>
  <c r="B4395" i="4"/>
  <c r="B4394" i="4"/>
  <c r="B4393" i="4"/>
  <c r="B4392" i="4"/>
  <c r="B4391" i="4"/>
  <c r="B4390" i="4"/>
  <c r="B4389" i="4"/>
  <c r="B4388" i="4"/>
  <c r="B4387" i="4"/>
  <c r="B4386" i="4"/>
  <c r="B4385" i="4"/>
  <c r="B4384" i="4"/>
  <c r="B4383" i="4"/>
  <c r="B4382" i="4"/>
  <c r="B4381" i="4"/>
  <c r="B4380" i="4"/>
  <c r="B4379" i="4"/>
  <c r="B4378" i="4"/>
  <c r="B4377" i="4"/>
  <c r="B4376" i="4"/>
  <c r="B4375" i="4"/>
  <c r="B4374" i="4"/>
  <c r="B4373" i="4"/>
  <c r="B4372" i="4"/>
  <c r="B4371" i="4"/>
  <c r="B4370" i="4"/>
  <c r="B4369" i="4"/>
  <c r="B4368" i="4"/>
  <c r="B4367" i="4"/>
  <c r="B4366" i="4"/>
  <c r="B4365" i="4"/>
  <c r="B4364" i="4"/>
  <c r="B4363" i="4"/>
  <c r="B4362" i="4"/>
  <c r="B4361" i="4"/>
  <c r="B4360" i="4"/>
  <c r="B4359" i="4"/>
  <c r="B4358" i="4"/>
  <c r="B4357" i="4"/>
  <c r="B4356" i="4"/>
  <c r="B4355" i="4"/>
  <c r="B4354" i="4"/>
  <c r="B4353" i="4"/>
  <c r="B4352" i="4"/>
  <c r="B4351" i="4"/>
  <c r="B4350" i="4"/>
  <c r="B4349" i="4"/>
  <c r="B4348" i="4"/>
  <c r="B4347" i="4"/>
  <c r="B4346" i="4"/>
  <c r="B4345" i="4"/>
  <c r="B4344" i="4"/>
  <c r="B4343" i="4"/>
  <c r="B4342" i="4"/>
  <c r="B4341" i="4"/>
  <c r="B4340" i="4"/>
  <c r="B4339" i="4"/>
  <c r="B4338" i="4"/>
  <c r="B4337" i="4"/>
  <c r="B4336" i="4"/>
  <c r="B4335" i="4"/>
  <c r="B4334" i="4"/>
  <c r="B4333" i="4"/>
  <c r="B4332" i="4"/>
  <c r="B4331" i="4"/>
  <c r="B4330" i="4"/>
  <c r="B4329" i="4"/>
  <c r="B4328" i="4"/>
  <c r="B4327" i="4"/>
  <c r="B4326" i="4"/>
  <c r="B4325" i="4"/>
  <c r="B4324" i="4"/>
  <c r="B4323" i="4"/>
  <c r="B4322" i="4"/>
  <c r="B4321" i="4"/>
  <c r="B4320" i="4"/>
  <c r="B4319" i="4"/>
  <c r="B4318" i="4"/>
  <c r="B4317" i="4"/>
  <c r="B4316" i="4"/>
  <c r="B4315" i="4"/>
  <c r="B4314" i="4"/>
  <c r="B4313" i="4"/>
  <c r="B4312" i="4"/>
  <c r="B4311" i="4"/>
  <c r="B4310" i="4"/>
  <c r="B4309" i="4"/>
  <c r="B4308" i="4"/>
  <c r="B4307" i="4"/>
  <c r="B4306" i="4"/>
  <c r="B4305" i="4"/>
  <c r="B4304" i="4"/>
  <c r="B4303" i="4"/>
  <c r="B4302" i="4"/>
  <c r="B4301" i="4"/>
  <c r="B4300" i="4"/>
  <c r="B4299" i="4"/>
  <c r="B4298" i="4"/>
  <c r="B4297" i="4"/>
  <c r="B4296" i="4"/>
  <c r="B4295" i="4"/>
  <c r="B4294" i="4"/>
  <c r="B4293" i="4"/>
  <c r="B4292" i="4"/>
  <c r="B4291" i="4"/>
  <c r="B4290" i="4"/>
  <c r="B4289" i="4"/>
  <c r="B4288" i="4"/>
  <c r="B4287" i="4"/>
  <c r="B4286" i="4"/>
  <c r="B4285" i="4"/>
  <c r="B4284" i="4"/>
  <c r="B4283" i="4"/>
  <c r="B4282" i="4"/>
  <c r="B4281" i="4"/>
  <c r="B4280" i="4"/>
  <c r="B4279" i="4"/>
  <c r="B4278" i="4"/>
  <c r="B4277" i="4"/>
  <c r="B4276" i="4"/>
  <c r="B4275" i="4"/>
  <c r="B4274" i="4"/>
  <c r="B4273" i="4"/>
  <c r="B4272" i="4"/>
  <c r="B4271" i="4"/>
  <c r="B4270" i="4"/>
  <c r="B4269" i="4"/>
  <c r="B4268" i="4"/>
  <c r="B4267" i="4"/>
  <c r="B4266" i="4"/>
  <c r="B4265" i="4"/>
  <c r="B4264" i="4"/>
  <c r="B4263" i="4"/>
  <c r="B4262" i="4"/>
  <c r="B4261" i="4"/>
  <c r="B4260" i="4"/>
  <c r="B4259" i="4"/>
  <c r="B4258" i="4"/>
  <c r="B4257" i="4"/>
  <c r="B4256" i="4"/>
  <c r="B4255" i="4"/>
  <c r="B4254" i="4"/>
  <c r="B4253" i="4"/>
  <c r="B4252" i="4"/>
  <c r="B4251" i="4"/>
  <c r="B4250" i="4"/>
  <c r="B4249" i="4"/>
  <c r="B4248" i="4"/>
  <c r="B4247" i="4"/>
  <c r="B4246" i="4"/>
  <c r="B4245" i="4"/>
  <c r="B4244" i="4"/>
  <c r="B4243" i="4"/>
  <c r="B4242" i="4"/>
  <c r="B4241" i="4"/>
  <c r="B4240" i="4"/>
  <c r="B4239" i="4"/>
  <c r="B4238" i="4"/>
  <c r="B4237" i="4"/>
  <c r="B4236" i="4"/>
  <c r="B4235" i="4"/>
  <c r="B4234" i="4"/>
  <c r="B4233" i="4"/>
  <c r="B4232" i="4"/>
  <c r="B4231" i="4"/>
  <c r="B4230" i="4"/>
  <c r="B4229" i="4"/>
  <c r="B4228" i="4"/>
  <c r="B4227" i="4"/>
  <c r="B4226" i="4"/>
  <c r="B4225" i="4"/>
  <c r="B4224" i="4"/>
  <c r="B4223" i="4"/>
  <c r="B4222" i="4"/>
  <c r="B4221" i="4"/>
  <c r="B4220" i="4"/>
  <c r="B4219" i="4"/>
  <c r="B4218" i="4"/>
  <c r="B4217" i="4"/>
  <c r="B4216" i="4"/>
  <c r="B4215" i="4"/>
  <c r="B4214" i="4"/>
  <c r="B4213" i="4"/>
  <c r="B4212" i="4"/>
  <c r="B4211" i="4"/>
  <c r="B4210" i="4"/>
  <c r="B4209" i="4"/>
  <c r="B4208" i="4"/>
  <c r="B4207" i="4"/>
  <c r="B4206" i="4"/>
  <c r="B4205" i="4"/>
  <c r="B4204" i="4"/>
  <c r="B4203" i="4"/>
  <c r="B4202" i="4"/>
  <c r="B4201" i="4"/>
  <c r="B4200" i="4"/>
  <c r="B4199" i="4"/>
  <c r="B4198" i="4"/>
  <c r="B4197" i="4"/>
  <c r="B4196" i="4"/>
  <c r="B4195" i="4"/>
  <c r="B4194" i="4"/>
  <c r="B4193" i="4"/>
  <c r="B4192" i="4"/>
  <c r="B4191" i="4"/>
  <c r="B4190" i="4"/>
  <c r="B4189" i="4"/>
  <c r="B4188" i="4"/>
  <c r="B4187" i="4"/>
  <c r="B4186" i="4"/>
  <c r="B4185" i="4"/>
  <c r="B4184" i="4"/>
  <c r="B4183" i="4"/>
  <c r="B4182" i="4"/>
  <c r="B4181" i="4"/>
  <c r="B4180" i="4"/>
  <c r="B4179" i="4"/>
  <c r="B4178" i="4"/>
  <c r="B4177" i="4"/>
  <c r="B4176" i="4"/>
  <c r="B4175" i="4"/>
  <c r="B4174" i="4"/>
  <c r="B4173" i="4"/>
  <c r="B4172" i="4"/>
  <c r="B4171" i="4"/>
  <c r="B4170" i="4"/>
  <c r="B4169" i="4"/>
  <c r="B4168" i="4"/>
  <c r="B4167" i="4"/>
  <c r="B4166" i="4"/>
  <c r="B4165" i="4"/>
  <c r="B4164" i="4"/>
  <c r="B4163" i="4"/>
  <c r="B4162" i="4"/>
  <c r="B4161" i="4"/>
  <c r="B4160" i="4"/>
  <c r="B4159" i="4"/>
  <c r="B4158" i="4"/>
  <c r="B4157" i="4"/>
  <c r="B4156" i="4"/>
  <c r="B4155" i="4"/>
  <c r="B4154" i="4"/>
  <c r="B4153" i="4"/>
  <c r="B4152" i="4"/>
  <c r="B4151" i="4"/>
  <c r="B4150" i="4"/>
  <c r="B4149" i="4"/>
  <c r="B4148" i="4"/>
  <c r="B4147" i="4"/>
  <c r="B4146" i="4"/>
  <c r="B4145" i="4"/>
  <c r="B4144" i="4"/>
  <c r="B4143" i="4"/>
  <c r="B4142" i="4"/>
  <c r="B4141" i="4"/>
  <c r="B4140" i="4"/>
  <c r="B4139" i="4"/>
  <c r="B4138" i="4"/>
  <c r="B4137" i="4"/>
  <c r="B4136" i="4"/>
  <c r="B4135" i="4"/>
  <c r="B4134" i="4"/>
  <c r="B4133" i="4"/>
  <c r="B4132" i="4"/>
  <c r="B4131" i="4"/>
  <c r="B4130" i="4"/>
  <c r="B4129" i="4"/>
  <c r="B4128" i="4"/>
  <c r="B4127" i="4"/>
  <c r="B4126" i="4"/>
  <c r="B4125" i="4"/>
  <c r="B4124" i="4"/>
  <c r="B4123" i="4"/>
  <c r="B4122" i="4"/>
  <c r="B4121" i="4"/>
  <c r="B4120" i="4"/>
  <c r="B4119" i="4"/>
  <c r="B4118" i="4"/>
  <c r="B4117" i="4"/>
  <c r="B4116" i="4"/>
  <c r="B4115" i="4"/>
  <c r="B4114" i="4"/>
  <c r="B4113" i="4"/>
  <c r="B4112" i="4"/>
  <c r="B4111" i="4"/>
  <c r="B4110" i="4"/>
  <c r="B4109" i="4"/>
  <c r="B4108" i="4"/>
  <c r="B4107" i="4"/>
  <c r="B4106" i="4"/>
  <c r="B4105" i="4"/>
  <c r="B4104" i="4"/>
  <c r="B4103" i="4"/>
  <c r="B4102" i="4"/>
  <c r="B4101" i="4"/>
  <c r="B4100" i="4"/>
  <c r="B4099" i="4"/>
  <c r="B4098" i="4"/>
  <c r="B4097" i="4"/>
  <c r="B4096" i="4"/>
  <c r="B4095" i="4"/>
  <c r="B4094" i="4"/>
  <c r="B4093" i="4"/>
  <c r="B4092" i="4"/>
  <c r="B4091" i="4"/>
  <c r="B4090" i="4"/>
  <c r="B4089" i="4"/>
  <c r="B4088" i="4"/>
  <c r="B4087" i="4"/>
  <c r="B4086" i="4"/>
  <c r="B4085" i="4"/>
  <c r="B4084" i="4"/>
  <c r="B4083" i="4"/>
  <c r="B4082" i="4"/>
  <c r="B4081" i="4"/>
  <c r="B4080" i="4"/>
  <c r="B4079" i="4"/>
  <c r="B4078" i="4"/>
  <c r="B4077" i="4"/>
  <c r="B4076" i="4"/>
  <c r="B4075" i="4"/>
  <c r="B4074" i="4"/>
  <c r="B4073" i="4"/>
  <c r="B4072" i="4"/>
  <c r="B4071" i="4"/>
  <c r="B4070" i="4"/>
  <c r="B4069" i="4"/>
  <c r="B4068" i="4"/>
  <c r="B4067" i="4"/>
  <c r="B4066" i="4"/>
  <c r="B4065" i="4"/>
  <c r="B4064" i="4"/>
  <c r="B4063" i="4"/>
  <c r="B4062" i="4"/>
  <c r="B4061" i="4"/>
  <c r="B4060" i="4"/>
  <c r="B4059" i="4"/>
  <c r="B4058" i="4"/>
  <c r="B4057" i="4"/>
  <c r="B4056" i="4"/>
  <c r="B4055" i="4"/>
  <c r="B4054" i="4"/>
  <c r="B4053" i="4"/>
  <c r="B4052" i="4"/>
  <c r="B4051" i="4"/>
  <c r="B4050" i="4"/>
  <c r="B4049" i="4"/>
  <c r="B4048" i="4"/>
  <c r="B4047" i="4"/>
  <c r="B4046" i="4"/>
  <c r="B4045" i="4"/>
  <c r="B4044" i="4"/>
  <c r="B4043" i="4"/>
  <c r="B4042" i="4"/>
  <c r="B4041" i="4"/>
  <c r="B4040" i="4"/>
  <c r="B4039" i="4"/>
  <c r="B4038" i="4"/>
  <c r="B4037" i="4"/>
  <c r="B4036" i="4"/>
  <c r="B4035" i="4"/>
  <c r="B4034" i="4"/>
  <c r="B4033" i="4"/>
  <c r="B4032" i="4"/>
  <c r="B4031" i="4"/>
  <c r="B4030" i="4"/>
  <c r="B4029" i="4"/>
  <c r="B4028" i="4"/>
  <c r="B4027" i="4"/>
  <c r="B4026" i="4"/>
  <c r="B4025" i="4"/>
  <c r="B4024" i="4"/>
  <c r="B4023" i="4"/>
  <c r="B4022" i="4"/>
  <c r="B4021" i="4"/>
  <c r="B4020" i="4"/>
  <c r="B4019" i="4"/>
  <c r="B4018" i="4"/>
  <c r="B4017" i="4"/>
  <c r="B4016" i="4"/>
  <c r="B4015" i="4"/>
  <c r="B4014" i="4"/>
  <c r="B4013" i="4"/>
  <c r="B4012" i="4"/>
  <c r="B4011" i="4"/>
  <c r="B4010" i="4"/>
  <c r="B4009" i="4"/>
  <c r="B4008" i="4"/>
  <c r="B4007" i="4"/>
  <c r="B4006" i="4"/>
  <c r="B4005" i="4"/>
  <c r="B4004" i="4"/>
  <c r="B4003" i="4"/>
  <c r="B4002" i="4"/>
  <c r="B4001" i="4"/>
  <c r="B4000" i="4"/>
  <c r="B3999" i="4"/>
  <c r="B3998" i="4"/>
  <c r="B3997" i="4"/>
  <c r="B3996" i="4"/>
  <c r="B3995" i="4"/>
  <c r="B3994" i="4"/>
  <c r="B3993" i="4"/>
  <c r="B3992" i="4"/>
  <c r="B3991" i="4"/>
  <c r="B3990" i="4"/>
  <c r="B3989" i="4"/>
  <c r="B3988" i="4"/>
  <c r="B3987" i="4"/>
  <c r="B3986" i="4"/>
  <c r="B3985" i="4"/>
  <c r="B3984" i="4"/>
  <c r="B3983" i="4"/>
  <c r="B3982" i="4"/>
  <c r="B3981" i="4"/>
  <c r="B3980" i="4"/>
  <c r="B3979" i="4"/>
  <c r="B3978" i="4"/>
  <c r="B3977" i="4"/>
  <c r="B3976" i="4"/>
  <c r="B3975" i="4"/>
  <c r="B3974" i="4"/>
  <c r="B3973" i="4"/>
  <c r="B3972" i="4"/>
  <c r="B3971" i="4"/>
  <c r="B3970" i="4"/>
  <c r="B3969" i="4"/>
  <c r="B3968" i="4"/>
  <c r="B3967" i="4"/>
  <c r="B3966" i="4"/>
  <c r="B3965" i="4"/>
  <c r="B3964" i="4"/>
  <c r="B3963" i="4"/>
  <c r="B3962" i="4"/>
  <c r="B3961" i="4"/>
  <c r="B3960" i="4"/>
  <c r="B3959" i="4"/>
  <c r="B3958" i="4"/>
  <c r="B3957" i="4"/>
  <c r="B3956" i="4"/>
  <c r="B3955" i="4"/>
  <c r="B3954" i="4"/>
  <c r="B3953" i="4"/>
  <c r="B3952" i="4"/>
  <c r="B3951" i="4"/>
  <c r="B3950" i="4"/>
  <c r="B3949" i="4"/>
  <c r="B3948" i="4"/>
  <c r="B3947" i="4"/>
  <c r="B3946" i="4"/>
  <c r="B3945" i="4"/>
  <c r="B3944" i="4"/>
  <c r="B3943" i="4"/>
  <c r="B3942" i="4"/>
  <c r="B3941" i="4"/>
  <c r="B3940" i="4"/>
  <c r="B3939" i="4"/>
  <c r="B3938" i="4"/>
  <c r="B3937" i="4"/>
  <c r="B3936" i="4"/>
  <c r="B3935" i="4"/>
  <c r="B3934" i="4"/>
  <c r="B3933" i="4"/>
  <c r="B3932" i="4"/>
  <c r="B3931" i="4"/>
  <c r="B3930" i="4"/>
  <c r="B3929" i="4"/>
  <c r="B3928" i="4"/>
  <c r="B3927" i="4"/>
  <c r="B3926" i="4"/>
  <c r="B3925" i="4"/>
  <c r="B3924" i="4"/>
  <c r="B3923" i="4"/>
  <c r="B3922" i="4"/>
  <c r="B3921" i="4"/>
  <c r="B3920" i="4"/>
  <c r="B3919" i="4"/>
  <c r="B3918" i="4"/>
  <c r="B3917" i="4"/>
  <c r="B3916" i="4"/>
  <c r="B3915" i="4"/>
  <c r="B3914" i="4"/>
  <c r="B3913" i="4"/>
  <c r="B3912" i="4"/>
  <c r="B3911" i="4"/>
  <c r="B3910" i="4"/>
  <c r="B3909" i="4"/>
  <c r="B3908" i="4"/>
  <c r="B3907" i="4"/>
  <c r="B3906" i="4"/>
  <c r="B3905" i="4"/>
  <c r="B3904" i="4"/>
  <c r="B3903" i="4"/>
  <c r="B3902" i="4"/>
  <c r="B3901" i="4"/>
  <c r="B3900" i="4"/>
  <c r="B3899" i="4"/>
  <c r="B3898" i="4"/>
  <c r="B3897" i="4"/>
  <c r="B3896" i="4"/>
  <c r="B3895" i="4"/>
  <c r="B3894" i="4"/>
  <c r="B3893" i="4"/>
  <c r="B3892" i="4"/>
  <c r="B3891" i="4"/>
  <c r="B3890" i="4"/>
  <c r="B3889" i="4"/>
  <c r="B3888" i="4"/>
  <c r="B3887" i="4"/>
  <c r="B3886" i="4"/>
  <c r="B3885" i="4"/>
  <c r="B3884" i="4"/>
  <c r="B3883" i="4"/>
  <c r="B3882" i="4"/>
  <c r="B3881" i="4"/>
  <c r="B3880" i="4"/>
  <c r="B3879" i="4"/>
  <c r="B3878" i="4"/>
  <c r="B3877" i="4"/>
  <c r="B3876" i="4"/>
  <c r="B3875" i="4"/>
  <c r="B3874" i="4"/>
  <c r="B3873" i="4"/>
  <c r="B3872" i="4"/>
  <c r="B3871" i="4"/>
  <c r="B3870" i="4"/>
  <c r="B3869" i="4"/>
  <c r="B3868" i="4"/>
  <c r="B3867" i="4"/>
  <c r="B3866" i="4"/>
  <c r="B3865" i="4"/>
  <c r="B3864" i="4"/>
  <c r="B3863" i="4"/>
  <c r="B3862" i="4"/>
  <c r="B3861" i="4"/>
  <c r="B3860" i="4"/>
  <c r="B3859" i="4"/>
  <c r="B3858" i="4"/>
  <c r="B3857" i="4"/>
  <c r="B3856" i="4"/>
  <c r="B3855" i="4"/>
  <c r="B3854" i="4"/>
  <c r="B3853" i="4"/>
  <c r="B3852" i="4"/>
  <c r="B3851" i="4"/>
  <c r="B3850" i="4"/>
  <c r="B3849" i="4"/>
  <c r="B3848" i="4"/>
  <c r="B3847" i="4"/>
  <c r="B3846" i="4"/>
  <c r="B3845" i="4"/>
  <c r="B3844" i="4"/>
  <c r="B3843" i="4"/>
  <c r="B3842" i="4"/>
  <c r="B3841" i="4"/>
  <c r="B3840" i="4"/>
  <c r="B3839" i="4"/>
  <c r="B3838" i="4"/>
  <c r="B3837" i="4"/>
  <c r="B3836" i="4"/>
  <c r="B3835" i="4"/>
  <c r="B3834" i="4"/>
  <c r="B3833" i="4"/>
  <c r="B3832" i="4"/>
  <c r="B3831" i="4"/>
  <c r="B3830" i="4"/>
  <c r="B3829" i="4"/>
  <c r="B3828" i="4"/>
  <c r="B3827" i="4"/>
  <c r="B3826" i="4"/>
  <c r="B3825" i="4"/>
  <c r="B3824" i="4"/>
  <c r="B3823" i="4"/>
  <c r="B3822" i="4"/>
  <c r="B3821" i="4"/>
  <c r="B3820" i="4"/>
  <c r="B3819" i="4"/>
  <c r="B3818" i="4"/>
  <c r="B3817" i="4"/>
  <c r="B3816" i="4"/>
  <c r="B3815" i="4"/>
  <c r="B3814" i="4"/>
  <c r="B3813" i="4"/>
  <c r="B3812" i="4"/>
  <c r="B3811" i="4"/>
  <c r="B3810" i="4"/>
  <c r="B3809" i="4"/>
  <c r="B3808" i="4"/>
  <c r="B3807" i="4"/>
  <c r="B3806" i="4"/>
  <c r="B3805" i="4"/>
  <c r="B3804" i="4"/>
  <c r="B3803" i="4"/>
  <c r="B3802" i="4"/>
  <c r="B3801" i="4"/>
  <c r="B3800" i="4"/>
  <c r="B3799" i="4"/>
  <c r="B3798" i="4"/>
  <c r="B3797" i="4"/>
  <c r="B3796" i="4"/>
  <c r="B3795" i="4"/>
  <c r="B3794" i="4"/>
  <c r="B3793" i="4"/>
  <c r="B3792" i="4"/>
  <c r="B3791" i="4"/>
  <c r="B3790" i="4"/>
  <c r="B3789" i="4"/>
  <c r="B3788" i="4"/>
  <c r="B3787" i="4"/>
  <c r="B3786" i="4"/>
  <c r="B3785" i="4"/>
  <c r="B3784" i="4"/>
  <c r="B3783" i="4"/>
  <c r="B3782" i="4"/>
  <c r="B3781" i="4"/>
  <c r="B3780" i="4"/>
  <c r="B3779" i="4"/>
  <c r="B3778" i="4"/>
  <c r="B3777" i="4"/>
  <c r="B3776" i="4"/>
  <c r="B3775" i="4"/>
  <c r="B3774" i="4"/>
  <c r="B3773" i="4"/>
  <c r="B3772" i="4"/>
  <c r="B3771" i="4"/>
  <c r="B3770" i="4"/>
  <c r="B3769" i="4"/>
  <c r="B3768" i="4"/>
  <c r="B3767" i="4"/>
  <c r="B3766" i="4"/>
  <c r="B3765" i="4"/>
  <c r="B3764" i="4"/>
  <c r="B3763" i="4"/>
  <c r="B3762" i="4"/>
  <c r="B3761" i="4"/>
  <c r="B3760" i="4"/>
  <c r="B3759" i="4"/>
  <c r="B3758" i="4"/>
  <c r="B3757" i="4"/>
  <c r="B3756" i="4"/>
  <c r="B3755" i="4"/>
  <c r="B3754" i="4"/>
  <c r="B3753" i="4"/>
  <c r="B3752" i="4"/>
  <c r="B3751" i="4"/>
  <c r="B3750" i="4"/>
  <c r="B3749" i="4"/>
  <c r="B3748" i="4"/>
  <c r="B3747" i="4"/>
  <c r="B3746" i="4"/>
  <c r="B3745" i="4"/>
  <c r="B3744" i="4"/>
  <c r="B3743" i="4"/>
  <c r="B3742" i="4"/>
  <c r="B3741" i="4"/>
  <c r="B3740" i="4"/>
  <c r="B3739" i="4"/>
  <c r="B3738" i="4"/>
  <c r="B3737" i="4"/>
  <c r="B3736" i="4"/>
  <c r="B3735" i="4"/>
  <c r="B3734" i="4"/>
  <c r="B3733" i="4"/>
  <c r="B3732" i="4"/>
  <c r="B3731" i="4"/>
  <c r="B3730" i="4"/>
  <c r="B3729" i="4"/>
  <c r="B3728" i="4"/>
  <c r="B3727" i="4"/>
  <c r="B3726" i="4"/>
  <c r="B3725" i="4"/>
  <c r="B3724" i="4"/>
  <c r="B3723" i="4"/>
  <c r="B3722" i="4"/>
  <c r="B3721" i="4"/>
  <c r="B3720" i="4"/>
  <c r="B3719" i="4"/>
  <c r="B3718" i="4"/>
  <c r="B3717" i="4"/>
  <c r="B3716" i="4"/>
  <c r="B3715" i="4"/>
  <c r="B3714" i="4"/>
  <c r="B3713" i="4"/>
  <c r="B3712" i="4"/>
  <c r="B3711" i="4"/>
  <c r="B3710" i="4"/>
  <c r="B3709" i="4"/>
  <c r="B3708" i="4"/>
  <c r="B3707" i="4"/>
  <c r="B3706" i="4"/>
  <c r="B3705" i="4"/>
  <c r="B3704" i="4"/>
  <c r="B3703" i="4"/>
  <c r="B3702" i="4"/>
  <c r="B3701" i="4"/>
  <c r="B3700" i="4"/>
  <c r="B3699" i="4"/>
  <c r="B3698" i="4"/>
  <c r="B3697" i="4"/>
  <c r="B3696" i="4"/>
  <c r="B3695" i="4"/>
  <c r="B3694" i="4"/>
  <c r="B3693" i="4"/>
  <c r="B3692" i="4"/>
  <c r="B3691" i="4"/>
  <c r="B3690" i="4"/>
  <c r="B3689" i="4"/>
  <c r="B3688" i="4"/>
  <c r="B3687" i="4"/>
  <c r="B3686" i="4"/>
  <c r="B3685" i="4"/>
  <c r="B3684" i="4"/>
  <c r="B3683" i="4"/>
  <c r="B3682" i="4"/>
  <c r="B3681" i="4"/>
  <c r="B3680" i="4"/>
  <c r="B3679" i="4"/>
  <c r="B3678" i="4"/>
  <c r="B3677" i="4"/>
  <c r="B3676" i="4"/>
  <c r="B3675" i="4"/>
  <c r="B3674" i="4"/>
  <c r="B3673" i="4"/>
  <c r="B3672" i="4"/>
  <c r="B3671" i="4"/>
  <c r="B3670" i="4"/>
  <c r="B3669" i="4"/>
  <c r="B3668" i="4"/>
  <c r="B3667" i="4"/>
  <c r="B3666" i="4"/>
  <c r="B3665" i="4"/>
  <c r="B3664" i="4"/>
  <c r="B3663" i="4"/>
  <c r="B3662" i="4"/>
  <c r="B3661" i="4"/>
  <c r="B3660" i="4"/>
  <c r="B3659" i="4"/>
  <c r="B3658" i="4"/>
  <c r="B3657" i="4"/>
  <c r="B3656" i="4"/>
  <c r="B3655" i="4"/>
  <c r="B3654" i="4"/>
  <c r="B3653" i="4"/>
  <c r="B3652" i="4"/>
  <c r="B3651" i="4"/>
  <c r="B3650" i="4"/>
  <c r="B3649" i="4"/>
  <c r="B3648" i="4"/>
  <c r="B3647" i="4"/>
  <c r="B3646" i="4"/>
  <c r="B3645" i="4"/>
  <c r="B3644" i="4"/>
  <c r="B3643" i="4"/>
  <c r="B3642" i="4"/>
  <c r="B3641" i="4"/>
  <c r="B3640" i="4"/>
  <c r="B3639" i="4"/>
  <c r="B3638" i="4"/>
  <c r="B3637" i="4"/>
  <c r="B3636" i="4"/>
  <c r="B3635" i="4"/>
  <c r="B3634" i="4"/>
  <c r="B3633" i="4"/>
  <c r="B3632" i="4"/>
  <c r="B3631" i="4"/>
  <c r="B3630" i="4"/>
  <c r="B3629" i="4"/>
  <c r="B3628" i="4"/>
  <c r="B3627" i="4"/>
  <c r="B3626" i="4"/>
  <c r="B3625" i="4"/>
  <c r="B3624" i="4"/>
  <c r="B3623" i="4"/>
  <c r="B3622" i="4"/>
  <c r="B3621" i="4"/>
  <c r="B3620" i="4"/>
  <c r="B3619" i="4"/>
  <c r="B3618" i="4"/>
  <c r="B3617" i="4"/>
  <c r="B3616" i="4"/>
  <c r="B3615" i="4"/>
  <c r="B3614" i="4"/>
  <c r="B3613" i="4"/>
  <c r="B3612" i="4"/>
  <c r="B3611" i="4"/>
  <c r="B3610" i="4"/>
  <c r="B3609" i="4"/>
  <c r="B3608" i="4"/>
  <c r="B3607" i="4"/>
  <c r="B3606" i="4"/>
  <c r="B3605" i="4"/>
  <c r="B3604" i="4"/>
  <c r="B3603" i="4"/>
  <c r="B3602" i="4"/>
  <c r="B3601" i="4"/>
  <c r="B3600" i="4"/>
  <c r="B3599" i="4"/>
  <c r="B3598" i="4"/>
  <c r="B3597" i="4"/>
  <c r="B3596" i="4"/>
  <c r="B3595" i="4"/>
  <c r="B3594" i="4"/>
  <c r="B3593" i="4"/>
  <c r="B3592" i="4"/>
  <c r="B3591" i="4"/>
  <c r="B3590" i="4"/>
  <c r="B3589" i="4"/>
  <c r="B3588" i="4"/>
  <c r="B3587" i="4"/>
  <c r="B3586" i="4"/>
  <c r="B3585" i="4"/>
  <c r="B3584" i="4"/>
  <c r="B3583" i="4"/>
  <c r="B3582" i="4"/>
  <c r="B3581" i="4"/>
  <c r="B3580" i="4"/>
  <c r="B3579" i="4"/>
  <c r="B3578" i="4"/>
  <c r="B3577" i="4"/>
  <c r="B3576" i="4"/>
  <c r="B3575" i="4"/>
  <c r="B3574" i="4"/>
  <c r="B3573" i="4"/>
  <c r="B3572" i="4"/>
  <c r="B3571" i="4"/>
  <c r="B3570" i="4"/>
  <c r="B3569" i="4"/>
  <c r="B3568" i="4"/>
  <c r="B3567" i="4"/>
  <c r="B3566" i="4"/>
  <c r="B3565" i="4"/>
  <c r="B3564" i="4"/>
  <c r="B3563" i="4"/>
  <c r="B3562" i="4"/>
  <c r="B3561" i="4"/>
  <c r="B3560" i="4"/>
  <c r="B3559" i="4"/>
  <c r="B3558" i="4"/>
  <c r="B3557" i="4"/>
  <c r="B3556" i="4"/>
  <c r="B3555" i="4"/>
  <c r="B3554" i="4"/>
  <c r="B3553" i="4"/>
  <c r="B3552" i="4"/>
  <c r="B3551" i="4"/>
  <c r="B3550" i="4"/>
  <c r="B3549" i="4"/>
  <c r="B3548" i="4"/>
  <c r="B3547" i="4"/>
  <c r="B3546" i="4"/>
  <c r="B3545" i="4"/>
  <c r="B3544" i="4"/>
  <c r="B3543" i="4"/>
  <c r="B3542" i="4"/>
  <c r="B3541" i="4"/>
  <c r="B3540" i="4"/>
  <c r="B3539" i="4"/>
  <c r="B3538" i="4"/>
  <c r="B3537" i="4"/>
  <c r="B3536" i="4"/>
  <c r="B3535" i="4"/>
  <c r="B3534" i="4"/>
  <c r="B3533" i="4"/>
  <c r="B3532" i="4"/>
  <c r="B3531" i="4"/>
  <c r="B3530" i="4"/>
  <c r="B3529" i="4"/>
  <c r="B3528" i="4"/>
  <c r="B3527" i="4"/>
  <c r="B3526" i="4"/>
  <c r="B3525" i="4"/>
  <c r="B3524" i="4"/>
  <c r="B3523" i="4"/>
  <c r="B3522" i="4"/>
  <c r="B3521" i="4"/>
  <c r="B3520" i="4"/>
  <c r="B3519" i="4"/>
  <c r="B3518" i="4"/>
  <c r="B3517" i="4"/>
  <c r="B3516" i="4"/>
  <c r="B3515" i="4"/>
  <c r="B3514" i="4"/>
  <c r="B3513" i="4"/>
  <c r="B3512" i="4"/>
  <c r="B3511" i="4"/>
  <c r="B3510" i="4"/>
  <c r="B3509" i="4"/>
  <c r="B3508" i="4"/>
  <c r="B3507" i="4"/>
  <c r="B3506" i="4"/>
  <c r="B3505" i="4"/>
  <c r="B3504" i="4"/>
  <c r="B3503" i="4"/>
  <c r="B3502" i="4"/>
  <c r="B3501" i="4"/>
  <c r="B3500" i="4"/>
  <c r="B3499" i="4"/>
  <c r="B3498" i="4"/>
  <c r="B3497" i="4"/>
  <c r="B3496" i="4"/>
  <c r="B3495" i="4"/>
  <c r="B3494" i="4"/>
  <c r="B3493" i="4"/>
  <c r="B3492" i="4"/>
  <c r="B3491" i="4"/>
  <c r="B3490" i="4"/>
  <c r="B3489" i="4"/>
  <c r="B3488" i="4"/>
  <c r="B3487" i="4"/>
  <c r="B3486" i="4"/>
  <c r="B3485" i="4"/>
  <c r="B3484" i="4"/>
  <c r="B3483" i="4"/>
  <c r="B3482" i="4"/>
  <c r="B3481" i="4"/>
  <c r="B3480" i="4"/>
  <c r="B3479" i="4"/>
  <c r="B3478" i="4"/>
  <c r="B3477" i="4"/>
  <c r="B3476" i="4"/>
  <c r="B3475" i="4"/>
  <c r="B3474" i="4"/>
  <c r="B3473" i="4"/>
  <c r="B3472" i="4"/>
  <c r="B3471" i="4"/>
  <c r="B3470" i="4"/>
  <c r="B3469" i="4"/>
  <c r="B3468" i="4"/>
  <c r="B3467" i="4"/>
  <c r="B3466" i="4"/>
  <c r="B3465" i="4"/>
  <c r="B3464" i="4"/>
  <c r="B3463" i="4"/>
  <c r="B3462" i="4"/>
  <c r="B3461" i="4"/>
  <c r="B3460" i="4"/>
  <c r="B3459" i="4"/>
  <c r="B3458" i="4"/>
  <c r="B3457" i="4"/>
  <c r="B3456" i="4"/>
  <c r="B3455" i="4"/>
  <c r="B3454" i="4"/>
  <c r="B3453" i="4"/>
  <c r="B3452" i="4"/>
  <c r="B3451" i="4"/>
  <c r="B3450" i="4"/>
  <c r="B3449" i="4"/>
  <c r="B3448" i="4"/>
  <c r="B3447" i="4"/>
  <c r="B3446" i="4"/>
  <c r="B3445" i="4"/>
  <c r="B3444" i="4"/>
  <c r="B3443" i="4"/>
  <c r="B3442" i="4"/>
  <c r="B3441" i="4"/>
  <c r="B3440" i="4"/>
  <c r="B3439" i="4"/>
  <c r="B3438" i="4"/>
  <c r="B3437" i="4"/>
  <c r="B3436" i="4"/>
  <c r="B3435" i="4"/>
  <c r="B3434" i="4"/>
  <c r="B3433" i="4"/>
  <c r="B3432" i="4"/>
  <c r="B3431" i="4"/>
  <c r="B3430" i="4"/>
  <c r="B3429" i="4"/>
  <c r="B3428" i="4"/>
  <c r="B3427" i="4"/>
  <c r="B3426" i="4"/>
  <c r="B3425" i="4"/>
  <c r="B3424" i="4"/>
  <c r="B3423" i="4"/>
  <c r="B3422" i="4"/>
  <c r="B3421" i="4"/>
  <c r="B3420" i="4"/>
  <c r="B3419" i="4"/>
  <c r="B3418" i="4"/>
  <c r="B3417" i="4"/>
  <c r="B3416" i="4"/>
  <c r="B3415" i="4"/>
  <c r="B3414" i="4"/>
  <c r="B3413" i="4"/>
  <c r="B3412" i="4"/>
  <c r="B3411" i="4"/>
  <c r="B3410" i="4"/>
  <c r="B3409" i="4"/>
  <c r="B3408" i="4"/>
  <c r="B3407" i="4"/>
  <c r="B3406" i="4"/>
  <c r="B3405" i="4"/>
  <c r="B3404" i="4"/>
  <c r="B3403" i="4"/>
  <c r="B3402" i="4"/>
  <c r="B3401" i="4"/>
  <c r="B3400" i="4"/>
  <c r="B3399" i="4"/>
  <c r="B3398" i="4"/>
  <c r="B3397" i="4"/>
  <c r="B3396" i="4"/>
  <c r="B3395" i="4"/>
  <c r="B3394" i="4"/>
  <c r="B3393" i="4"/>
  <c r="B3392" i="4"/>
  <c r="B3391" i="4"/>
  <c r="B3390" i="4"/>
  <c r="B3389" i="4"/>
  <c r="B3388" i="4"/>
  <c r="B3387" i="4"/>
  <c r="B3386" i="4"/>
  <c r="B3385" i="4"/>
  <c r="B3384" i="4"/>
  <c r="B3383" i="4"/>
  <c r="B3382" i="4"/>
  <c r="B3381" i="4"/>
  <c r="B3380" i="4"/>
  <c r="B3379" i="4"/>
  <c r="B3378" i="4"/>
  <c r="B3377" i="4"/>
  <c r="B3376" i="4"/>
  <c r="B3375" i="4"/>
  <c r="B3374" i="4"/>
  <c r="B3373" i="4"/>
  <c r="B3372" i="4"/>
  <c r="B3371" i="4"/>
  <c r="B3370" i="4"/>
  <c r="B3369" i="4"/>
  <c r="B3368" i="4"/>
  <c r="B3367" i="4"/>
  <c r="B3366" i="4"/>
  <c r="B3365" i="4"/>
  <c r="B3364" i="4"/>
  <c r="B3363" i="4"/>
  <c r="B3362" i="4"/>
  <c r="B3361" i="4"/>
  <c r="B3360" i="4"/>
  <c r="B3359" i="4"/>
  <c r="B3358" i="4"/>
  <c r="B3357" i="4"/>
  <c r="B3356" i="4"/>
  <c r="B3355" i="4"/>
  <c r="B3354" i="4"/>
  <c r="B3353" i="4"/>
  <c r="B3352" i="4"/>
  <c r="B3351" i="4"/>
  <c r="B3350" i="4"/>
  <c r="B3349" i="4"/>
  <c r="B3348" i="4"/>
  <c r="B3347" i="4"/>
  <c r="B3346" i="4"/>
  <c r="B3345" i="4"/>
  <c r="B3344" i="4"/>
  <c r="B3343" i="4"/>
  <c r="B3342" i="4"/>
  <c r="B3341" i="4"/>
  <c r="B3340" i="4"/>
  <c r="B3339" i="4"/>
  <c r="B3338" i="4"/>
  <c r="B3337" i="4"/>
  <c r="B3336" i="4"/>
  <c r="B3335" i="4"/>
  <c r="B3334" i="4"/>
  <c r="B3333" i="4"/>
  <c r="B3332" i="4"/>
  <c r="B3331" i="4"/>
  <c r="B3330" i="4"/>
  <c r="B3329" i="4"/>
  <c r="B3328" i="4"/>
  <c r="B3327" i="4"/>
  <c r="B3326" i="4"/>
  <c r="B3325" i="4"/>
  <c r="B3324" i="4"/>
  <c r="B3323" i="4"/>
  <c r="B3322" i="4"/>
  <c r="B3321" i="4"/>
  <c r="B3320" i="4"/>
  <c r="B3319" i="4"/>
  <c r="B3318" i="4"/>
  <c r="B3317" i="4"/>
  <c r="B3316" i="4"/>
  <c r="B3315" i="4"/>
  <c r="B3314" i="4"/>
  <c r="B3313" i="4"/>
  <c r="B3312" i="4"/>
  <c r="B3311" i="4"/>
  <c r="B3310" i="4"/>
  <c r="B3309" i="4"/>
  <c r="B3308" i="4"/>
  <c r="B3307" i="4"/>
  <c r="B3306" i="4"/>
  <c r="B3305" i="4"/>
  <c r="B3304" i="4"/>
  <c r="B3303" i="4"/>
  <c r="B3302" i="4"/>
  <c r="B3301" i="4"/>
  <c r="B3300" i="4"/>
  <c r="B3299" i="4"/>
  <c r="B3298" i="4"/>
  <c r="B3297" i="4"/>
  <c r="B3296" i="4"/>
  <c r="B3295" i="4"/>
  <c r="B3294" i="4"/>
  <c r="B3293" i="4"/>
  <c r="B3292" i="4"/>
  <c r="B3291" i="4"/>
  <c r="B3290" i="4"/>
  <c r="B3289" i="4"/>
  <c r="B3288" i="4"/>
  <c r="B3287" i="4"/>
  <c r="B3286" i="4"/>
  <c r="B3285" i="4"/>
  <c r="B3284" i="4"/>
  <c r="B3283" i="4"/>
  <c r="B3282" i="4"/>
  <c r="B3281" i="4"/>
  <c r="B3280" i="4"/>
  <c r="B3279" i="4"/>
  <c r="B3278" i="4"/>
  <c r="B3277" i="4"/>
  <c r="B3276" i="4"/>
  <c r="B3275" i="4"/>
  <c r="B3274" i="4"/>
  <c r="B3273" i="4"/>
  <c r="B3272" i="4"/>
  <c r="B3271" i="4"/>
  <c r="B3270" i="4"/>
  <c r="B3269" i="4"/>
  <c r="B3268" i="4"/>
  <c r="B3267" i="4"/>
  <c r="B3266" i="4"/>
  <c r="B3265" i="4"/>
  <c r="B3264" i="4"/>
  <c r="B3263" i="4"/>
  <c r="B3262" i="4"/>
  <c r="B3261" i="4"/>
  <c r="B3260" i="4"/>
  <c r="B3259" i="4"/>
  <c r="B3258" i="4"/>
  <c r="B3257" i="4"/>
  <c r="B3256" i="4"/>
  <c r="B3255" i="4"/>
  <c r="B3254" i="4"/>
  <c r="B3253" i="4"/>
  <c r="B3252" i="4"/>
  <c r="B3251" i="4"/>
  <c r="B3250" i="4"/>
  <c r="B3249" i="4"/>
  <c r="B3248" i="4"/>
  <c r="B3247" i="4"/>
  <c r="B3246" i="4"/>
  <c r="B3245" i="4"/>
  <c r="B3244" i="4"/>
  <c r="B3243" i="4"/>
  <c r="B3242" i="4"/>
  <c r="B3241" i="4"/>
  <c r="B3240" i="4"/>
  <c r="B3239" i="4"/>
  <c r="B3238" i="4"/>
  <c r="B3237" i="4"/>
  <c r="B3236" i="4"/>
  <c r="B3235" i="4"/>
  <c r="B3234" i="4"/>
  <c r="B3233" i="4"/>
  <c r="B3232" i="4"/>
  <c r="B3231" i="4"/>
  <c r="B3230" i="4"/>
  <c r="B3229" i="4"/>
  <c r="B3228" i="4"/>
  <c r="B3227" i="4"/>
  <c r="B3226" i="4"/>
  <c r="B3225" i="4"/>
  <c r="B3224" i="4"/>
  <c r="B3223" i="4"/>
  <c r="B3222" i="4"/>
  <c r="B3221" i="4"/>
  <c r="B3220" i="4"/>
  <c r="B3219" i="4"/>
  <c r="B3218" i="4"/>
  <c r="B3217" i="4"/>
  <c r="B3216" i="4"/>
  <c r="B3215" i="4"/>
  <c r="B3214" i="4"/>
  <c r="B3213" i="4"/>
  <c r="B3212" i="4"/>
  <c r="B3211" i="4"/>
  <c r="B3210" i="4"/>
  <c r="B3209" i="4"/>
  <c r="B3208" i="4"/>
  <c r="B3207" i="4"/>
  <c r="B3206" i="4"/>
  <c r="B3205" i="4"/>
  <c r="B3204" i="4"/>
  <c r="B3203" i="4"/>
  <c r="B3202" i="4"/>
  <c r="B3201" i="4"/>
  <c r="B3200" i="4"/>
  <c r="B3199" i="4"/>
  <c r="B3198" i="4"/>
  <c r="B3197" i="4"/>
  <c r="B3196" i="4"/>
  <c r="B3195" i="4"/>
  <c r="B3194" i="4"/>
  <c r="B3193" i="4"/>
  <c r="B3192" i="4"/>
  <c r="B3191" i="4"/>
  <c r="B3190" i="4"/>
  <c r="B3189" i="4"/>
  <c r="B3188" i="4"/>
  <c r="B3187" i="4"/>
  <c r="B3186" i="4"/>
  <c r="B3185" i="4"/>
  <c r="B3184" i="4"/>
  <c r="B3183" i="4"/>
  <c r="B3182" i="4"/>
  <c r="B3181" i="4"/>
  <c r="B3180" i="4"/>
  <c r="B3179" i="4"/>
  <c r="B3178" i="4"/>
  <c r="B3177" i="4"/>
  <c r="B3176" i="4"/>
  <c r="B3175" i="4"/>
  <c r="B3174" i="4"/>
  <c r="B3173" i="4"/>
  <c r="B3172" i="4"/>
  <c r="B3171" i="4"/>
  <c r="B3170" i="4"/>
  <c r="B3169" i="4"/>
  <c r="B3168" i="4"/>
  <c r="B3167" i="4"/>
  <c r="B3166" i="4"/>
  <c r="B3165" i="4"/>
  <c r="B3164" i="4"/>
  <c r="B3163" i="4"/>
  <c r="B3162" i="4"/>
  <c r="B3161" i="4"/>
  <c r="B3160" i="4"/>
  <c r="B3159" i="4"/>
  <c r="B3158" i="4"/>
  <c r="B3157" i="4"/>
  <c r="B3156" i="4"/>
  <c r="B3155" i="4"/>
  <c r="B3154" i="4"/>
  <c r="B3153" i="4"/>
  <c r="B3152" i="4"/>
  <c r="B3151" i="4"/>
  <c r="B3150" i="4"/>
  <c r="B3149" i="4"/>
  <c r="B3148" i="4"/>
  <c r="B3147" i="4"/>
  <c r="B3146" i="4"/>
  <c r="B3145" i="4"/>
  <c r="B3144" i="4"/>
  <c r="B3143" i="4"/>
  <c r="B3142" i="4"/>
  <c r="B3141" i="4"/>
  <c r="B3140" i="4"/>
  <c r="B3139" i="4"/>
  <c r="B3138" i="4"/>
  <c r="B3137" i="4"/>
  <c r="B3136" i="4"/>
  <c r="B3135" i="4"/>
  <c r="B3134" i="4"/>
  <c r="B3133" i="4"/>
  <c r="B3132" i="4"/>
  <c r="B3131" i="4"/>
  <c r="B3130" i="4"/>
  <c r="B3129" i="4"/>
  <c r="B3128" i="4"/>
  <c r="B3127" i="4"/>
  <c r="B3126" i="4"/>
  <c r="B3125" i="4"/>
  <c r="B3124" i="4"/>
  <c r="B3123" i="4"/>
  <c r="B3122" i="4"/>
  <c r="B3121" i="4"/>
  <c r="B3120" i="4"/>
  <c r="B3119" i="4"/>
  <c r="B3118" i="4"/>
  <c r="B3117" i="4"/>
  <c r="B3116" i="4"/>
  <c r="B3115" i="4"/>
  <c r="B3114" i="4"/>
  <c r="B3113" i="4"/>
  <c r="B3112" i="4"/>
  <c r="B3111" i="4"/>
  <c r="B3110" i="4"/>
  <c r="B3109" i="4"/>
  <c r="B3108" i="4"/>
  <c r="B3107" i="4"/>
  <c r="B3106" i="4"/>
  <c r="B3105" i="4"/>
  <c r="B3104" i="4"/>
  <c r="B3103" i="4"/>
  <c r="B3102" i="4"/>
  <c r="B3101" i="4"/>
  <c r="B3100" i="4"/>
  <c r="B3099" i="4"/>
  <c r="B3098" i="4"/>
  <c r="B3097" i="4"/>
  <c r="B3096" i="4"/>
  <c r="B3095" i="4"/>
  <c r="B3094" i="4"/>
  <c r="B3093" i="4"/>
  <c r="B3092" i="4"/>
  <c r="B3091" i="4"/>
  <c r="B3090" i="4"/>
  <c r="B3089" i="4"/>
  <c r="B3088" i="4"/>
  <c r="B3087" i="4"/>
  <c r="B3086" i="4"/>
  <c r="B3085" i="4"/>
  <c r="B3084" i="4"/>
  <c r="B3083" i="4"/>
  <c r="B3082" i="4"/>
  <c r="B3081" i="4"/>
  <c r="B3080" i="4"/>
  <c r="B3079" i="4"/>
  <c r="B3078" i="4"/>
  <c r="B3077" i="4"/>
  <c r="B3076" i="4"/>
  <c r="B3075" i="4"/>
  <c r="B3074" i="4"/>
  <c r="B3073" i="4"/>
  <c r="B3072" i="4"/>
  <c r="B3071" i="4"/>
  <c r="B3070" i="4"/>
  <c r="B3069" i="4"/>
  <c r="B3068" i="4"/>
  <c r="B3067" i="4"/>
  <c r="B3066" i="4"/>
  <c r="B3065" i="4"/>
  <c r="B3064" i="4"/>
  <c r="B3063" i="4"/>
  <c r="B3062" i="4"/>
  <c r="B3061" i="4"/>
  <c r="B3060" i="4"/>
  <c r="B3059" i="4"/>
  <c r="B3058" i="4"/>
  <c r="B3057" i="4"/>
  <c r="B3056" i="4"/>
  <c r="B3055" i="4"/>
  <c r="B3054" i="4"/>
  <c r="B3053" i="4"/>
  <c r="B3052" i="4"/>
  <c r="B3051" i="4"/>
  <c r="B3050" i="4"/>
  <c r="B3049" i="4"/>
  <c r="B3048" i="4"/>
  <c r="B3047" i="4"/>
  <c r="B3046" i="4"/>
  <c r="B3045" i="4"/>
  <c r="B3044" i="4"/>
  <c r="B3043" i="4"/>
  <c r="B3042" i="4"/>
  <c r="B3041" i="4"/>
  <c r="B3040" i="4"/>
  <c r="B3039" i="4"/>
  <c r="B3038" i="4"/>
  <c r="B3037" i="4"/>
  <c r="B3036" i="4"/>
  <c r="B3035" i="4"/>
  <c r="B3034" i="4"/>
  <c r="B3033" i="4"/>
  <c r="B3032" i="4"/>
  <c r="B3031" i="4"/>
  <c r="B3030" i="4"/>
  <c r="B3029" i="4"/>
  <c r="B3028" i="4"/>
  <c r="B3027" i="4"/>
  <c r="B3026" i="4"/>
  <c r="B3025" i="4"/>
  <c r="B3024" i="4"/>
  <c r="B3023" i="4"/>
  <c r="B3022" i="4"/>
  <c r="B3021" i="4"/>
  <c r="B3020" i="4"/>
  <c r="B3019" i="4"/>
  <c r="B3018" i="4"/>
  <c r="B3017" i="4"/>
  <c r="B3016" i="4"/>
  <c r="B3015" i="4"/>
  <c r="B3014" i="4"/>
  <c r="B3013" i="4"/>
  <c r="B3012" i="4"/>
  <c r="B3011" i="4"/>
  <c r="B3010" i="4"/>
  <c r="B3009" i="4"/>
  <c r="B3008" i="4"/>
  <c r="B3007" i="4"/>
  <c r="B3006" i="4"/>
  <c r="B3005" i="4"/>
  <c r="B3004" i="4"/>
  <c r="B3003" i="4"/>
  <c r="B3002" i="4"/>
  <c r="B3001" i="4"/>
  <c r="B3000" i="4"/>
  <c r="B2999" i="4"/>
  <c r="B2998" i="4"/>
  <c r="B2997" i="4"/>
  <c r="B2996" i="4"/>
  <c r="B2995" i="4"/>
  <c r="B2994" i="4"/>
  <c r="B2993" i="4"/>
  <c r="B2992" i="4"/>
  <c r="B2991" i="4"/>
  <c r="B2990" i="4"/>
  <c r="B2989" i="4"/>
  <c r="B2988" i="4"/>
  <c r="B2987" i="4"/>
  <c r="B2986" i="4"/>
  <c r="B2985" i="4"/>
  <c r="B2984" i="4"/>
  <c r="B2983" i="4"/>
  <c r="B2982" i="4"/>
  <c r="B2981" i="4"/>
  <c r="B2980" i="4"/>
  <c r="B2979" i="4"/>
  <c r="B2978" i="4"/>
  <c r="B2977" i="4"/>
  <c r="B2976" i="4"/>
  <c r="B2975" i="4"/>
  <c r="B2974" i="4"/>
  <c r="B2973" i="4"/>
  <c r="B2972" i="4"/>
  <c r="B2971" i="4"/>
  <c r="B2970" i="4"/>
  <c r="B2969" i="4"/>
  <c r="B2968" i="4"/>
  <c r="B2967" i="4"/>
  <c r="B2966" i="4"/>
  <c r="B2965" i="4"/>
  <c r="B2964" i="4"/>
  <c r="B2963" i="4"/>
  <c r="B2962" i="4"/>
  <c r="B2961" i="4"/>
  <c r="B2960" i="4"/>
  <c r="B2959" i="4"/>
  <c r="B2958" i="4"/>
  <c r="B2957" i="4"/>
  <c r="B2956" i="4"/>
  <c r="B2955" i="4"/>
  <c r="B2954" i="4"/>
  <c r="B2953" i="4"/>
  <c r="B2952" i="4"/>
  <c r="B2951" i="4"/>
  <c r="B2950" i="4"/>
  <c r="B2949" i="4"/>
  <c r="B2948" i="4"/>
  <c r="B2947" i="4"/>
  <c r="B2946" i="4"/>
  <c r="B2945" i="4"/>
  <c r="B2944" i="4"/>
  <c r="B2943" i="4"/>
  <c r="B2942" i="4"/>
  <c r="B2941" i="4"/>
  <c r="B2940" i="4"/>
  <c r="B2939" i="4"/>
  <c r="B2938" i="4"/>
  <c r="B2937" i="4"/>
  <c r="B2936" i="4"/>
  <c r="B2935" i="4"/>
  <c r="B2934" i="4"/>
  <c r="B2933" i="4"/>
  <c r="B2932" i="4"/>
  <c r="B2931" i="4"/>
  <c r="B2930" i="4"/>
  <c r="B2929" i="4"/>
  <c r="B2928" i="4"/>
  <c r="B2927" i="4"/>
  <c r="B2926" i="4"/>
  <c r="B2925" i="4"/>
  <c r="B2924" i="4"/>
  <c r="B2923" i="4"/>
  <c r="B2922" i="4"/>
  <c r="B2921" i="4"/>
  <c r="B2920" i="4"/>
  <c r="B2919" i="4"/>
  <c r="B2918" i="4"/>
  <c r="B2917" i="4"/>
  <c r="B2916" i="4"/>
  <c r="B2915" i="4"/>
  <c r="B2914" i="4"/>
  <c r="B2913" i="4"/>
  <c r="B2912" i="4"/>
  <c r="B2911" i="4"/>
  <c r="B2910" i="4"/>
  <c r="B2909" i="4"/>
  <c r="B2908" i="4"/>
  <c r="B2907" i="4"/>
  <c r="B2906" i="4"/>
  <c r="B2905" i="4"/>
  <c r="B2904" i="4"/>
  <c r="B2903" i="4"/>
  <c r="B2902" i="4"/>
  <c r="B2901" i="4"/>
  <c r="B2900" i="4"/>
  <c r="B2899" i="4"/>
  <c r="B2898" i="4"/>
  <c r="B2897" i="4"/>
  <c r="B2896" i="4"/>
  <c r="B2895" i="4"/>
  <c r="B2894" i="4"/>
  <c r="B2893" i="4"/>
  <c r="B2892" i="4"/>
  <c r="B2891" i="4"/>
  <c r="B2890" i="4"/>
  <c r="B2889" i="4"/>
  <c r="B2888" i="4"/>
  <c r="B2887" i="4"/>
  <c r="B2886" i="4"/>
  <c r="B2885" i="4"/>
  <c r="B2884" i="4"/>
  <c r="B2883" i="4"/>
  <c r="B2882" i="4"/>
  <c r="B2881" i="4"/>
  <c r="B2880" i="4"/>
  <c r="B2879" i="4"/>
  <c r="B2878" i="4"/>
  <c r="B2877" i="4"/>
  <c r="B2876" i="4"/>
  <c r="B2875" i="4"/>
  <c r="B2874" i="4"/>
  <c r="B2873" i="4"/>
  <c r="B2872" i="4"/>
  <c r="B2871" i="4"/>
  <c r="B2870" i="4"/>
  <c r="B2869" i="4"/>
  <c r="B2868" i="4"/>
  <c r="B2867" i="4"/>
  <c r="B2866" i="4"/>
  <c r="B2865" i="4"/>
  <c r="B2864" i="4"/>
  <c r="B2863" i="4"/>
  <c r="B2862" i="4"/>
  <c r="B2861" i="4"/>
  <c r="B2860" i="4"/>
  <c r="B2859" i="4"/>
  <c r="B2858" i="4"/>
  <c r="B2857" i="4"/>
  <c r="B2856" i="4"/>
  <c r="B2855" i="4"/>
  <c r="B2854" i="4"/>
  <c r="B2853" i="4"/>
  <c r="B2852" i="4"/>
  <c r="B2851" i="4"/>
  <c r="B2850" i="4"/>
  <c r="B2849" i="4"/>
  <c r="B2848" i="4"/>
  <c r="B2847" i="4"/>
  <c r="B2846" i="4"/>
  <c r="B2845" i="4"/>
  <c r="B2844" i="4"/>
  <c r="B2843" i="4"/>
  <c r="B2842" i="4"/>
  <c r="B2841" i="4"/>
  <c r="B2840" i="4"/>
  <c r="B2839" i="4"/>
  <c r="B2838" i="4"/>
  <c r="B2837" i="4"/>
  <c r="B2836" i="4"/>
  <c r="B2835" i="4"/>
  <c r="B2834" i="4"/>
  <c r="B2833" i="4"/>
  <c r="B2832" i="4"/>
  <c r="B2831" i="4"/>
  <c r="B2830" i="4"/>
  <c r="B2829" i="4"/>
  <c r="B2828" i="4"/>
  <c r="B2827" i="4"/>
  <c r="B2826" i="4"/>
  <c r="B2825" i="4"/>
  <c r="B2824" i="4"/>
  <c r="B2823" i="4"/>
  <c r="B2822" i="4"/>
  <c r="B2821" i="4"/>
  <c r="B2820" i="4"/>
  <c r="B2819" i="4"/>
  <c r="B2818" i="4"/>
  <c r="B2817" i="4"/>
  <c r="B2816" i="4"/>
  <c r="B2815" i="4"/>
  <c r="B2814" i="4"/>
  <c r="B2813" i="4"/>
  <c r="B2812" i="4"/>
  <c r="B2811" i="4"/>
  <c r="B2810" i="4"/>
  <c r="B2809" i="4"/>
  <c r="B2808" i="4"/>
  <c r="B2807" i="4"/>
  <c r="B2806" i="4"/>
  <c r="B2805" i="4"/>
  <c r="B2804" i="4"/>
  <c r="B2803" i="4"/>
  <c r="B2802" i="4"/>
  <c r="B2801" i="4"/>
  <c r="B2800" i="4"/>
  <c r="B2799" i="4"/>
  <c r="B2798" i="4"/>
  <c r="B2797" i="4"/>
  <c r="B2796" i="4"/>
  <c r="B2795" i="4"/>
  <c r="B2794" i="4"/>
  <c r="B2793" i="4"/>
  <c r="B2792" i="4"/>
  <c r="B2791" i="4"/>
  <c r="B2790" i="4"/>
  <c r="B2789" i="4"/>
  <c r="B2788" i="4"/>
  <c r="B2787" i="4"/>
  <c r="B2786" i="4"/>
  <c r="B2785" i="4"/>
  <c r="B2784" i="4"/>
  <c r="B2783" i="4"/>
  <c r="B2782" i="4"/>
  <c r="B2781" i="4"/>
  <c r="B2780" i="4"/>
  <c r="B2779" i="4"/>
  <c r="B2778" i="4"/>
  <c r="B2777" i="4"/>
  <c r="B2776" i="4"/>
  <c r="B2775" i="4"/>
  <c r="B2774" i="4"/>
  <c r="B2773" i="4"/>
  <c r="B2772" i="4"/>
  <c r="B2771" i="4"/>
  <c r="B2770" i="4"/>
  <c r="B2769" i="4"/>
  <c r="B2768" i="4"/>
  <c r="B2767" i="4"/>
  <c r="B2766" i="4"/>
  <c r="B2765" i="4"/>
  <c r="B2764" i="4"/>
  <c r="B2763" i="4"/>
  <c r="B2762" i="4"/>
  <c r="B2761" i="4"/>
  <c r="B2760" i="4"/>
  <c r="B2759" i="4"/>
  <c r="B2758" i="4"/>
  <c r="B2757" i="4"/>
  <c r="B2756" i="4"/>
  <c r="B2755" i="4"/>
  <c r="B2754" i="4"/>
  <c r="B2753" i="4"/>
  <c r="B2752" i="4"/>
  <c r="B2751" i="4"/>
  <c r="B2750" i="4"/>
  <c r="B2749" i="4"/>
  <c r="B2748" i="4"/>
  <c r="B2747" i="4"/>
  <c r="B2746" i="4"/>
  <c r="B2745" i="4"/>
  <c r="B2744" i="4"/>
  <c r="B2743" i="4"/>
  <c r="B2742" i="4"/>
  <c r="B2741" i="4"/>
  <c r="B2740" i="4"/>
  <c r="B2739" i="4"/>
  <c r="B2738" i="4"/>
  <c r="B2737" i="4"/>
  <c r="B2736" i="4"/>
  <c r="B2735" i="4"/>
  <c r="B2734" i="4"/>
  <c r="B2733" i="4"/>
  <c r="B2732" i="4"/>
  <c r="B2731" i="4"/>
  <c r="B2730" i="4"/>
  <c r="B2729" i="4"/>
  <c r="B2728" i="4"/>
  <c r="B2727" i="4"/>
  <c r="B2726" i="4"/>
  <c r="B2725" i="4"/>
  <c r="B2724" i="4"/>
  <c r="B2723" i="4"/>
  <c r="B2722" i="4"/>
  <c r="B2721" i="4"/>
  <c r="B2720" i="4"/>
  <c r="B2719" i="4"/>
  <c r="B2718" i="4"/>
  <c r="B2717" i="4"/>
  <c r="B2716" i="4"/>
  <c r="B2715" i="4"/>
  <c r="B2714" i="4"/>
  <c r="B2713" i="4"/>
  <c r="B2712" i="4"/>
  <c r="B2711" i="4"/>
  <c r="B2710" i="4"/>
  <c r="B2709" i="4"/>
  <c r="B2708" i="4"/>
  <c r="B2707" i="4"/>
  <c r="B2706" i="4"/>
  <c r="B2705" i="4"/>
  <c r="B2704" i="4"/>
  <c r="B2703" i="4"/>
  <c r="B2702" i="4"/>
  <c r="B2701" i="4"/>
  <c r="B2700" i="4"/>
  <c r="B2699" i="4"/>
  <c r="B2698" i="4"/>
  <c r="B2697" i="4"/>
  <c r="B2696" i="4"/>
  <c r="B2695" i="4"/>
  <c r="B2694" i="4"/>
  <c r="B2693" i="4"/>
  <c r="B2692" i="4"/>
  <c r="B2691" i="4"/>
  <c r="B2690" i="4"/>
  <c r="B2689" i="4"/>
  <c r="B2688" i="4"/>
  <c r="B2687" i="4"/>
  <c r="B2686" i="4"/>
  <c r="B2685" i="4"/>
  <c r="B2684" i="4"/>
  <c r="B2683" i="4"/>
  <c r="B2682" i="4"/>
  <c r="B2681" i="4"/>
  <c r="B2680" i="4"/>
  <c r="B2679" i="4"/>
  <c r="B2678" i="4"/>
  <c r="B2677" i="4"/>
  <c r="B2676" i="4"/>
  <c r="B2675" i="4"/>
  <c r="B2674" i="4"/>
  <c r="B2673" i="4"/>
  <c r="B2672" i="4"/>
  <c r="B2671" i="4"/>
  <c r="B2670" i="4"/>
  <c r="B2669" i="4"/>
  <c r="B2668" i="4"/>
  <c r="B2667" i="4"/>
  <c r="B2666" i="4"/>
  <c r="B2665" i="4"/>
  <c r="B2664" i="4"/>
  <c r="B2663" i="4"/>
  <c r="B2662" i="4"/>
  <c r="B2661" i="4"/>
  <c r="B2660" i="4"/>
  <c r="B2659" i="4"/>
  <c r="B2658" i="4"/>
  <c r="B2657" i="4"/>
  <c r="B2656" i="4"/>
  <c r="B2655" i="4"/>
  <c r="B2654" i="4"/>
  <c r="B2653" i="4"/>
  <c r="B2652" i="4"/>
  <c r="B2651" i="4"/>
  <c r="B2650" i="4"/>
  <c r="B2649" i="4"/>
  <c r="B2648" i="4"/>
  <c r="B2647" i="4"/>
  <c r="B2646" i="4"/>
  <c r="B2645" i="4"/>
  <c r="B2644" i="4"/>
  <c r="B2643" i="4"/>
  <c r="B2642" i="4"/>
  <c r="B2641" i="4"/>
  <c r="B2640" i="4"/>
  <c r="B2639" i="4"/>
  <c r="B2638" i="4"/>
  <c r="B2637" i="4"/>
  <c r="B2636" i="4"/>
  <c r="B2635" i="4"/>
  <c r="B2634" i="4"/>
  <c r="B2633" i="4"/>
  <c r="B2632" i="4"/>
  <c r="B2631" i="4"/>
  <c r="B2630" i="4"/>
  <c r="B2629" i="4"/>
  <c r="B2628" i="4"/>
  <c r="B2627" i="4"/>
  <c r="B2626" i="4"/>
  <c r="B2625" i="4"/>
  <c r="B2624" i="4"/>
  <c r="B2623" i="4"/>
  <c r="B2622" i="4"/>
  <c r="B2621" i="4"/>
  <c r="B2620" i="4"/>
  <c r="B2619" i="4"/>
  <c r="B2618" i="4"/>
  <c r="B2617" i="4"/>
  <c r="B2616" i="4"/>
  <c r="B2615" i="4"/>
  <c r="B2614" i="4"/>
  <c r="B2613" i="4"/>
  <c r="B2612" i="4"/>
  <c r="B2611" i="4"/>
  <c r="B2610" i="4"/>
  <c r="B2609" i="4"/>
  <c r="B2608" i="4"/>
  <c r="B2607" i="4"/>
  <c r="B2606" i="4"/>
  <c r="B2605" i="4"/>
  <c r="B2604" i="4"/>
  <c r="B2603" i="4"/>
  <c r="B2602" i="4"/>
  <c r="B2601" i="4"/>
  <c r="B2600" i="4"/>
  <c r="B2599" i="4"/>
  <c r="B2598" i="4"/>
  <c r="B2597" i="4"/>
  <c r="B2596" i="4"/>
  <c r="B2595" i="4"/>
  <c r="B2594" i="4"/>
  <c r="B2593" i="4"/>
  <c r="B2592" i="4"/>
  <c r="B2591" i="4"/>
  <c r="B2590" i="4"/>
  <c r="B2589" i="4"/>
  <c r="B2588" i="4"/>
  <c r="B2587" i="4"/>
  <c r="B2586" i="4"/>
  <c r="B2585" i="4"/>
  <c r="B2584" i="4"/>
  <c r="B2583" i="4"/>
  <c r="B2582" i="4"/>
  <c r="B2581" i="4"/>
  <c r="B2580" i="4"/>
  <c r="B2579" i="4"/>
  <c r="B2578" i="4"/>
  <c r="B2577" i="4"/>
  <c r="B2576" i="4"/>
  <c r="B2575" i="4"/>
  <c r="B2574" i="4"/>
  <c r="B2573" i="4"/>
  <c r="B2572" i="4"/>
  <c r="B2571" i="4"/>
  <c r="B2570" i="4"/>
  <c r="B2569" i="4"/>
  <c r="B2568" i="4"/>
  <c r="B2567" i="4"/>
  <c r="B2566" i="4"/>
  <c r="B2565" i="4"/>
  <c r="B2564" i="4"/>
  <c r="B2563" i="4"/>
  <c r="B2562" i="4"/>
  <c r="B2561" i="4"/>
  <c r="B2560" i="4"/>
  <c r="B2559" i="4"/>
  <c r="B2558" i="4"/>
  <c r="B2557" i="4"/>
  <c r="B2556" i="4"/>
  <c r="B2555" i="4"/>
  <c r="B2554" i="4"/>
  <c r="B2553" i="4"/>
  <c r="B2552" i="4"/>
  <c r="B2551" i="4"/>
  <c r="B2550" i="4"/>
  <c r="B2549" i="4"/>
  <c r="B2548" i="4"/>
  <c r="B2547" i="4"/>
  <c r="B2546" i="4"/>
  <c r="B2545" i="4"/>
  <c r="B2544" i="4"/>
  <c r="B2543" i="4"/>
  <c r="B2542" i="4"/>
  <c r="B2541" i="4"/>
  <c r="B2540" i="4"/>
  <c r="B2539" i="4"/>
  <c r="B2538" i="4"/>
  <c r="B2537" i="4"/>
  <c r="B2536" i="4"/>
  <c r="B2535" i="4"/>
  <c r="B2534" i="4"/>
  <c r="B2533" i="4"/>
  <c r="B2532" i="4"/>
  <c r="B2531" i="4"/>
  <c r="B2530" i="4"/>
  <c r="B2529" i="4"/>
  <c r="B2528" i="4"/>
  <c r="B2527" i="4"/>
  <c r="B2526" i="4"/>
  <c r="B2525" i="4"/>
  <c r="B2524" i="4"/>
  <c r="B2523" i="4"/>
  <c r="B2522" i="4"/>
  <c r="B2521" i="4"/>
  <c r="B2520" i="4"/>
  <c r="B2519" i="4"/>
  <c r="B2518" i="4"/>
  <c r="B2517" i="4"/>
  <c r="B2516" i="4"/>
  <c r="B2515" i="4"/>
  <c r="B2514" i="4"/>
  <c r="B2513" i="4"/>
  <c r="B2512" i="4"/>
  <c r="B2511" i="4"/>
  <c r="B2510" i="4"/>
  <c r="B2509" i="4"/>
  <c r="B2508" i="4"/>
  <c r="B2507" i="4"/>
  <c r="B2506" i="4"/>
  <c r="B2505" i="4"/>
  <c r="B2504" i="4"/>
  <c r="B2503" i="4"/>
  <c r="B2502" i="4"/>
  <c r="B2501" i="4"/>
  <c r="B2500" i="4"/>
  <c r="B2499" i="4"/>
  <c r="B2498" i="4"/>
  <c r="B2497" i="4"/>
  <c r="B2496" i="4"/>
  <c r="B2495" i="4"/>
  <c r="B2494" i="4"/>
  <c r="B2493" i="4"/>
  <c r="B2492" i="4"/>
  <c r="B2491" i="4"/>
  <c r="B2490" i="4"/>
  <c r="B2489" i="4"/>
  <c r="B2488" i="4"/>
  <c r="B2487" i="4"/>
  <c r="B2486" i="4"/>
  <c r="B2485" i="4"/>
  <c r="B2484" i="4"/>
  <c r="B2483" i="4"/>
  <c r="B2482" i="4"/>
  <c r="B2481" i="4"/>
  <c r="B2480" i="4"/>
  <c r="B2479" i="4"/>
  <c r="B2478" i="4"/>
  <c r="B2477" i="4"/>
  <c r="B2476" i="4"/>
  <c r="B2475" i="4"/>
  <c r="B2474" i="4"/>
  <c r="B2473" i="4"/>
  <c r="B2472" i="4"/>
  <c r="B2471" i="4"/>
  <c r="B2470" i="4"/>
  <c r="B2469" i="4"/>
  <c r="B2468" i="4"/>
  <c r="B2467" i="4"/>
  <c r="B2466" i="4"/>
  <c r="B2465" i="4"/>
  <c r="B2464" i="4"/>
  <c r="B2463" i="4"/>
  <c r="B2462" i="4"/>
  <c r="B2461" i="4"/>
  <c r="B2460" i="4"/>
  <c r="B2459" i="4"/>
  <c r="B2458" i="4"/>
  <c r="B2457" i="4"/>
  <c r="B2456" i="4"/>
  <c r="B2455" i="4"/>
  <c r="B2454" i="4"/>
  <c r="B2453" i="4"/>
  <c r="B2452" i="4"/>
  <c r="B2451" i="4"/>
  <c r="B2450" i="4"/>
  <c r="B2449" i="4"/>
  <c r="B2448" i="4"/>
  <c r="B2447" i="4"/>
  <c r="B2446" i="4"/>
  <c r="B2445" i="4"/>
  <c r="B2444" i="4"/>
  <c r="B2443" i="4"/>
  <c r="B2442" i="4"/>
  <c r="B2441" i="4"/>
  <c r="B2440" i="4"/>
  <c r="B2439" i="4"/>
  <c r="B2438" i="4"/>
  <c r="B2437" i="4"/>
  <c r="B2436" i="4"/>
  <c r="B2435" i="4"/>
  <c r="B2434" i="4"/>
  <c r="B2433" i="4"/>
  <c r="B2432" i="4"/>
  <c r="B2431" i="4"/>
  <c r="B2430" i="4"/>
  <c r="B2429" i="4"/>
  <c r="B2428" i="4"/>
  <c r="B2427" i="4"/>
  <c r="B2426" i="4"/>
  <c r="B2425" i="4"/>
  <c r="B2424" i="4"/>
  <c r="B2423" i="4"/>
  <c r="B2422" i="4"/>
  <c r="B2421" i="4"/>
  <c r="B2420" i="4"/>
  <c r="B2419" i="4"/>
  <c r="B2418" i="4"/>
  <c r="B2417" i="4"/>
  <c r="B2416" i="4"/>
  <c r="B2415" i="4"/>
  <c r="B2414" i="4"/>
  <c r="B2413" i="4"/>
  <c r="B2412" i="4"/>
  <c r="B2411" i="4"/>
  <c r="B2410" i="4"/>
  <c r="B2409" i="4"/>
  <c r="B2408" i="4"/>
  <c r="B2407" i="4"/>
  <c r="B2406" i="4"/>
  <c r="B2405" i="4"/>
  <c r="B2404" i="4"/>
  <c r="B2403" i="4"/>
  <c r="B2402" i="4"/>
  <c r="B2401" i="4"/>
  <c r="B2400" i="4"/>
  <c r="B2399" i="4"/>
  <c r="B2398" i="4"/>
  <c r="B2397" i="4"/>
  <c r="B2396" i="4"/>
  <c r="B2395" i="4"/>
  <c r="B2394" i="4"/>
  <c r="B2393" i="4"/>
  <c r="B2392" i="4"/>
  <c r="B2391" i="4"/>
  <c r="B2390" i="4"/>
  <c r="B2389" i="4"/>
  <c r="B2388" i="4"/>
  <c r="B2387" i="4"/>
  <c r="B2386" i="4"/>
  <c r="B2385" i="4"/>
  <c r="B2384" i="4"/>
  <c r="B2383" i="4"/>
  <c r="B2382" i="4"/>
  <c r="B2381" i="4"/>
  <c r="B2380" i="4"/>
  <c r="B2379" i="4"/>
  <c r="B2378" i="4"/>
  <c r="B2377" i="4"/>
  <c r="B2376" i="4"/>
  <c r="B2375" i="4"/>
  <c r="B2374" i="4"/>
  <c r="B2373" i="4"/>
  <c r="B2372" i="4"/>
  <c r="B2371" i="4"/>
  <c r="B2370" i="4"/>
  <c r="B2369" i="4"/>
  <c r="B2368" i="4"/>
  <c r="B2367" i="4"/>
  <c r="B2366" i="4"/>
  <c r="B2365" i="4"/>
  <c r="B2364" i="4"/>
  <c r="B2363" i="4"/>
  <c r="B2362" i="4"/>
  <c r="B2361" i="4"/>
  <c r="B2360" i="4"/>
  <c r="B2359" i="4"/>
  <c r="B2358" i="4"/>
  <c r="B2357" i="4"/>
  <c r="B2356" i="4"/>
  <c r="B2355" i="4"/>
  <c r="B2354" i="4"/>
  <c r="B2353" i="4"/>
  <c r="B2352" i="4"/>
  <c r="B2351" i="4"/>
  <c r="B2350" i="4"/>
  <c r="B2349" i="4"/>
  <c r="B2348" i="4"/>
  <c r="B2347" i="4"/>
  <c r="B2346" i="4"/>
  <c r="B2345" i="4"/>
  <c r="B2344" i="4"/>
  <c r="B2343" i="4"/>
  <c r="B2342" i="4"/>
  <c r="B2341" i="4"/>
  <c r="B2340" i="4"/>
  <c r="B2339" i="4"/>
  <c r="B2338" i="4"/>
  <c r="B2337" i="4"/>
  <c r="B2336" i="4"/>
  <c r="B2335" i="4"/>
  <c r="B2334" i="4"/>
  <c r="B2333" i="4"/>
  <c r="B2332" i="4"/>
  <c r="B2331" i="4"/>
  <c r="B2330" i="4"/>
  <c r="B2329" i="4"/>
  <c r="B2328" i="4"/>
  <c r="B2327" i="4"/>
  <c r="B2326" i="4"/>
  <c r="B2325" i="4"/>
  <c r="B2324" i="4"/>
  <c r="B2323" i="4"/>
  <c r="B2322" i="4"/>
  <c r="B2321" i="4"/>
  <c r="B2320" i="4"/>
  <c r="B2319" i="4"/>
  <c r="B2318" i="4"/>
  <c r="B2317" i="4"/>
  <c r="B2316" i="4"/>
  <c r="B2315" i="4"/>
  <c r="B2314" i="4"/>
  <c r="B2313" i="4"/>
  <c r="B2312" i="4"/>
  <c r="B2311" i="4"/>
  <c r="B2310" i="4"/>
  <c r="B2309" i="4"/>
  <c r="B2308" i="4"/>
  <c r="B2307" i="4"/>
  <c r="B2306" i="4"/>
  <c r="B2305" i="4"/>
  <c r="B2304" i="4"/>
  <c r="B2303" i="4"/>
  <c r="B2302" i="4"/>
  <c r="B2301" i="4"/>
  <c r="B2300" i="4"/>
  <c r="B2299" i="4"/>
  <c r="B2298" i="4"/>
  <c r="B2297" i="4"/>
  <c r="B2296" i="4"/>
  <c r="B2295" i="4"/>
  <c r="B2294" i="4"/>
  <c r="B2293" i="4"/>
  <c r="B2292" i="4"/>
  <c r="B2291" i="4"/>
  <c r="B2290" i="4"/>
  <c r="B2289" i="4"/>
  <c r="B2288" i="4"/>
  <c r="B2287" i="4"/>
  <c r="B2286" i="4"/>
  <c r="B2285" i="4"/>
  <c r="B2284" i="4"/>
  <c r="B2283" i="4"/>
  <c r="B2282" i="4"/>
  <c r="B2281" i="4"/>
  <c r="B2280" i="4"/>
  <c r="B2279" i="4"/>
  <c r="B2278" i="4"/>
  <c r="B2277" i="4"/>
  <c r="B2276" i="4"/>
  <c r="B2275" i="4"/>
  <c r="B2274" i="4"/>
  <c r="B2273" i="4"/>
  <c r="B2272" i="4"/>
  <c r="B2271" i="4"/>
  <c r="B2270" i="4"/>
  <c r="B2269" i="4"/>
  <c r="B2268" i="4"/>
  <c r="B2267" i="4"/>
  <c r="B2266" i="4"/>
  <c r="B2265" i="4"/>
  <c r="B2264" i="4"/>
  <c r="B2263" i="4"/>
  <c r="B2262" i="4"/>
  <c r="B2261" i="4"/>
  <c r="B2260" i="4"/>
  <c r="B2259" i="4"/>
  <c r="B2258" i="4"/>
  <c r="B2257" i="4"/>
  <c r="B2256" i="4"/>
  <c r="B2255" i="4"/>
  <c r="B2254" i="4"/>
  <c r="B2253" i="4"/>
  <c r="B2252" i="4"/>
  <c r="B2251" i="4"/>
  <c r="B2250" i="4"/>
  <c r="B2249" i="4"/>
  <c r="B2248" i="4"/>
  <c r="B2247" i="4"/>
  <c r="B2246" i="4"/>
  <c r="B2245" i="4"/>
  <c r="B2244" i="4"/>
  <c r="B2243" i="4"/>
  <c r="B2242" i="4"/>
  <c r="B2241" i="4"/>
  <c r="B2240" i="4"/>
  <c r="B2239" i="4"/>
  <c r="B2238" i="4"/>
  <c r="B2237" i="4"/>
  <c r="B2236" i="4"/>
  <c r="B2235" i="4"/>
  <c r="B2234" i="4"/>
  <c r="B2233" i="4"/>
  <c r="B2232" i="4"/>
  <c r="B2231" i="4"/>
  <c r="B2230" i="4"/>
  <c r="B2229" i="4"/>
  <c r="B2228" i="4"/>
  <c r="B2227" i="4"/>
  <c r="B2226" i="4"/>
  <c r="B2225" i="4"/>
  <c r="B2224" i="4"/>
  <c r="B2223" i="4"/>
  <c r="B2222" i="4"/>
  <c r="B2221" i="4"/>
  <c r="B2220" i="4"/>
  <c r="B2219" i="4"/>
  <c r="B2218" i="4"/>
  <c r="B2217" i="4"/>
  <c r="B2216" i="4"/>
  <c r="B2215" i="4"/>
  <c r="B2214" i="4"/>
  <c r="B2213" i="4"/>
  <c r="B2212" i="4"/>
  <c r="B2211" i="4"/>
  <c r="B2210" i="4"/>
  <c r="B2209" i="4"/>
  <c r="B2208" i="4"/>
  <c r="B2207" i="4"/>
  <c r="B2206" i="4"/>
  <c r="B2205" i="4"/>
  <c r="B2204" i="4"/>
  <c r="B2203" i="4"/>
  <c r="B2202" i="4"/>
  <c r="B2201" i="4"/>
  <c r="B2200" i="4"/>
  <c r="B2199" i="4"/>
  <c r="B2198" i="4"/>
  <c r="B2197" i="4"/>
  <c r="B2196" i="4"/>
  <c r="B2195" i="4"/>
  <c r="B2194" i="4"/>
  <c r="B2193" i="4"/>
  <c r="B2192" i="4"/>
  <c r="B2191" i="4"/>
  <c r="B2190" i="4"/>
  <c r="B2189" i="4"/>
  <c r="B2188" i="4"/>
  <c r="B2187" i="4"/>
  <c r="B2186" i="4"/>
  <c r="B2185" i="4"/>
  <c r="B2184" i="4"/>
  <c r="B2183" i="4"/>
  <c r="B2182" i="4"/>
  <c r="B2181" i="4"/>
  <c r="B2180" i="4"/>
  <c r="B2179" i="4"/>
  <c r="B2178" i="4"/>
  <c r="B2177" i="4"/>
  <c r="B2176" i="4"/>
  <c r="B2175" i="4"/>
  <c r="B2174" i="4"/>
  <c r="B2173" i="4"/>
  <c r="B2172" i="4"/>
  <c r="B2171" i="4"/>
  <c r="B2170" i="4"/>
  <c r="B2169" i="4"/>
  <c r="B2168" i="4"/>
  <c r="B2167" i="4"/>
  <c r="B2166" i="4"/>
  <c r="B2165" i="4"/>
  <c r="B2164" i="4"/>
  <c r="B2163" i="4"/>
  <c r="B2162" i="4"/>
  <c r="B2161" i="4"/>
  <c r="B2160" i="4"/>
  <c r="B2159" i="4"/>
  <c r="B2158" i="4"/>
  <c r="B2157" i="4"/>
  <c r="B2156" i="4"/>
  <c r="B2155" i="4"/>
  <c r="B2154" i="4"/>
  <c r="B2153" i="4"/>
  <c r="B2152" i="4"/>
  <c r="B2151" i="4"/>
  <c r="B2150" i="4"/>
  <c r="B2149" i="4"/>
  <c r="B2148" i="4"/>
  <c r="B2147" i="4"/>
  <c r="B2146" i="4"/>
  <c r="B2145" i="4"/>
  <c r="B2144" i="4"/>
  <c r="B2143" i="4"/>
  <c r="B2142" i="4"/>
  <c r="B2141" i="4"/>
  <c r="B2140" i="4"/>
  <c r="B2139" i="4"/>
  <c r="B2138" i="4"/>
  <c r="B2137" i="4"/>
  <c r="B2136" i="4"/>
  <c r="B2135" i="4"/>
  <c r="B2134" i="4"/>
  <c r="B2133" i="4"/>
  <c r="B2132" i="4"/>
  <c r="B2131" i="4"/>
  <c r="B2130" i="4"/>
  <c r="B2129" i="4"/>
  <c r="B2128" i="4"/>
  <c r="B2127" i="4"/>
  <c r="B2126" i="4"/>
  <c r="B2125" i="4"/>
  <c r="B2124" i="4"/>
  <c r="B2123" i="4"/>
  <c r="B2122" i="4"/>
  <c r="B2121" i="4"/>
  <c r="B2120" i="4"/>
  <c r="B2119" i="4"/>
  <c r="B2118" i="4"/>
  <c r="B2117" i="4"/>
  <c r="B2116" i="4"/>
  <c r="B2115" i="4"/>
  <c r="B2114" i="4"/>
  <c r="B2113" i="4"/>
  <c r="B2112" i="4"/>
  <c r="B2111" i="4"/>
  <c r="B2110" i="4"/>
  <c r="B2109" i="4"/>
  <c r="B2108" i="4"/>
  <c r="B2107" i="4"/>
  <c r="B2106" i="4"/>
  <c r="B2105" i="4"/>
  <c r="B2104" i="4"/>
  <c r="B2103" i="4"/>
  <c r="B2102" i="4"/>
  <c r="B2101" i="4"/>
  <c r="B2100" i="4"/>
  <c r="B2099" i="4"/>
  <c r="B2098" i="4"/>
  <c r="B2097" i="4"/>
  <c r="B2096" i="4"/>
  <c r="B2095" i="4"/>
  <c r="B2094" i="4"/>
  <c r="B2093" i="4"/>
  <c r="B2092" i="4"/>
  <c r="B2091" i="4"/>
  <c r="B2090" i="4"/>
  <c r="B2089" i="4"/>
  <c r="B2088" i="4"/>
  <c r="B2087" i="4"/>
  <c r="B2086" i="4"/>
  <c r="B2085" i="4"/>
  <c r="B2084" i="4"/>
  <c r="B2083" i="4"/>
  <c r="B2082" i="4"/>
  <c r="B2081" i="4"/>
  <c r="B2080" i="4"/>
  <c r="B2079" i="4"/>
  <c r="B2078" i="4"/>
  <c r="B2077" i="4"/>
  <c r="B2076" i="4"/>
  <c r="B2075" i="4"/>
  <c r="B2074" i="4"/>
  <c r="B2073" i="4"/>
  <c r="B2072" i="4"/>
  <c r="B2071" i="4"/>
  <c r="B2070" i="4"/>
  <c r="B2069" i="4"/>
  <c r="B2068" i="4"/>
  <c r="B2067" i="4"/>
  <c r="B2066" i="4"/>
  <c r="B2065" i="4"/>
  <c r="B2064" i="4"/>
  <c r="B2063" i="4"/>
  <c r="B2062" i="4"/>
  <c r="B2061" i="4"/>
  <c r="B2060" i="4"/>
  <c r="B2059" i="4"/>
  <c r="B2058" i="4"/>
  <c r="B2057" i="4"/>
  <c r="B2056" i="4"/>
  <c r="B2055" i="4"/>
  <c r="B2054" i="4"/>
  <c r="B2053" i="4"/>
  <c r="B2052" i="4"/>
  <c r="B2051" i="4"/>
  <c r="B2050" i="4"/>
  <c r="B2049" i="4"/>
  <c r="B2048" i="4"/>
  <c r="B2047" i="4"/>
  <c r="B2046" i="4"/>
  <c r="B2045" i="4"/>
  <c r="B2044" i="4"/>
  <c r="B2043" i="4"/>
  <c r="B2042" i="4"/>
  <c r="B2041" i="4"/>
  <c r="B2040" i="4"/>
  <c r="B2039" i="4"/>
  <c r="B2038" i="4"/>
  <c r="B2037" i="4"/>
  <c r="B2036" i="4"/>
  <c r="B2035" i="4"/>
  <c r="B2034" i="4"/>
  <c r="B2033" i="4"/>
  <c r="B2032" i="4"/>
  <c r="B2031" i="4"/>
  <c r="B2030" i="4"/>
  <c r="B2029" i="4"/>
  <c r="B2028" i="4"/>
  <c r="B2027" i="4"/>
  <c r="B2026" i="4"/>
  <c r="B2025" i="4"/>
  <c r="B2024" i="4"/>
  <c r="B2023" i="4"/>
  <c r="B2022" i="4"/>
  <c r="B2021" i="4"/>
  <c r="B2020" i="4"/>
  <c r="B2019" i="4"/>
  <c r="B2018" i="4"/>
  <c r="B2017" i="4"/>
  <c r="B2016" i="4"/>
  <c r="B2015" i="4"/>
  <c r="B2014" i="4"/>
  <c r="B2013" i="4"/>
  <c r="B2012" i="4"/>
  <c r="B2011" i="4"/>
  <c r="B2010" i="4"/>
  <c r="B2009" i="4"/>
  <c r="B2008" i="4"/>
  <c r="B2007" i="4"/>
  <c r="B2006" i="4"/>
  <c r="B2005" i="4"/>
  <c r="B2004" i="4"/>
  <c r="B2003" i="4"/>
  <c r="B2002" i="4"/>
  <c r="B2001" i="4"/>
  <c r="B2000" i="4"/>
  <c r="B1999" i="4"/>
  <c r="B1998" i="4"/>
  <c r="B1997" i="4"/>
  <c r="B1996" i="4"/>
  <c r="B1995" i="4"/>
  <c r="B1994" i="4"/>
  <c r="B1993" i="4"/>
  <c r="B1992" i="4"/>
  <c r="B1991" i="4"/>
  <c r="B1990" i="4"/>
  <c r="B1989" i="4"/>
  <c r="B1988" i="4"/>
  <c r="B1987" i="4"/>
  <c r="B1986" i="4"/>
  <c r="B1985" i="4"/>
  <c r="B1984" i="4"/>
  <c r="B1983" i="4"/>
  <c r="B1982" i="4"/>
  <c r="B1981" i="4"/>
  <c r="B1980" i="4"/>
  <c r="B1979" i="4"/>
  <c r="B1978" i="4"/>
  <c r="B1977" i="4"/>
  <c r="B1976" i="4"/>
  <c r="B1975" i="4"/>
  <c r="B1974" i="4"/>
  <c r="B1973" i="4"/>
  <c r="B1972" i="4"/>
  <c r="B1971" i="4"/>
  <c r="B1970" i="4"/>
  <c r="B1969" i="4"/>
  <c r="B1968" i="4"/>
  <c r="B1967" i="4"/>
  <c r="B1966" i="4"/>
  <c r="B1965" i="4"/>
  <c r="B1964" i="4"/>
  <c r="B1963" i="4"/>
  <c r="B1962" i="4"/>
  <c r="B1961" i="4"/>
  <c r="B1960" i="4"/>
  <c r="B1959" i="4"/>
  <c r="B1958" i="4"/>
  <c r="B1957" i="4"/>
  <c r="B1956" i="4"/>
  <c r="B1955" i="4"/>
  <c r="B1954" i="4"/>
  <c r="B1953" i="4"/>
  <c r="B1952" i="4"/>
  <c r="B1951" i="4"/>
  <c r="B1950" i="4"/>
  <c r="B1949" i="4"/>
  <c r="B1948" i="4"/>
  <c r="B1947" i="4"/>
  <c r="B1946" i="4"/>
  <c r="B1945" i="4"/>
  <c r="B1944" i="4"/>
  <c r="B1943" i="4"/>
  <c r="B1942" i="4"/>
  <c r="B1941" i="4"/>
  <c r="B1940" i="4"/>
  <c r="B1939" i="4"/>
  <c r="B1938" i="4"/>
  <c r="B1937" i="4"/>
  <c r="B1936" i="4"/>
  <c r="B1935" i="4"/>
  <c r="B1934" i="4"/>
  <c r="B1933" i="4"/>
  <c r="B1932" i="4"/>
  <c r="B1931" i="4"/>
  <c r="B1930" i="4"/>
  <c r="B1929" i="4"/>
  <c r="B1928" i="4"/>
  <c r="B1927" i="4"/>
  <c r="B1926" i="4"/>
  <c r="B1925" i="4"/>
  <c r="B1924" i="4"/>
  <c r="B1923" i="4"/>
  <c r="B1922" i="4"/>
  <c r="B1921" i="4"/>
  <c r="B1920" i="4"/>
  <c r="B1919" i="4"/>
  <c r="B1918" i="4"/>
  <c r="B1917" i="4"/>
  <c r="B1916" i="4"/>
  <c r="B1915" i="4"/>
  <c r="B1914" i="4"/>
  <c r="B1913" i="4"/>
  <c r="B1912" i="4"/>
  <c r="B1911" i="4"/>
  <c r="B1910" i="4"/>
  <c r="B1909" i="4"/>
  <c r="B1908" i="4"/>
  <c r="B1907" i="4"/>
  <c r="B1906" i="4"/>
  <c r="B1905" i="4"/>
  <c r="B1904" i="4"/>
  <c r="B1903" i="4"/>
  <c r="B1902" i="4"/>
  <c r="B1901" i="4"/>
  <c r="B1900" i="4"/>
  <c r="B1899" i="4"/>
  <c r="B1898" i="4"/>
  <c r="B1897" i="4"/>
  <c r="B1896" i="4"/>
  <c r="B1895" i="4"/>
  <c r="B1894" i="4"/>
  <c r="B1893" i="4"/>
  <c r="B1892" i="4"/>
  <c r="B1891" i="4"/>
  <c r="B1890" i="4"/>
  <c r="B1889" i="4"/>
  <c r="B1888" i="4"/>
  <c r="B1887" i="4"/>
  <c r="B1886" i="4"/>
  <c r="B1885" i="4"/>
  <c r="B1884" i="4"/>
  <c r="B1883" i="4"/>
  <c r="B1882" i="4"/>
  <c r="B1881" i="4"/>
  <c r="B1880" i="4"/>
  <c r="B1879" i="4"/>
  <c r="B1878" i="4"/>
  <c r="B1877" i="4"/>
  <c r="B1876" i="4"/>
  <c r="B1875" i="4"/>
  <c r="B1874" i="4"/>
  <c r="B1873" i="4"/>
  <c r="B1872" i="4"/>
  <c r="B1871" i="4"/>
  <c r="B1870" i="4"/>
  <c r="B1869" i="4"/>
  <c r="B1868" i="4"/>
  <c r="B1867" i="4"/>
  <c r="B1866" i="4"/>
  <c r="B1865" i="4"/>
  <c r="B1864" i="4"/>
  <c r="B1863" i="4"/>
  <c r="B1862" i="4"/>
  <c r="B1861" i="4"/>
  <c r="B1860" i="4"/>
  <c r="B1859" i="4"/>
  <c r="B1858" i="4"/>
  <c r="B1857" i="4"/>
  <c r="B1856" i="4"/>
  <c r="B1855" i="4"/>
  <c r="B1854" i="4"/>
  <c r="B1853" i="4"/>
  <c r="B1852" i="4"/>
  <c r="B1851" i="4"/>
  <c r="B1850" i="4"/>
  <c r="B1849" i="4"/>
  <c r="B1848" i="4"/>
  <c r="B1847" i="4"/>
  <c r="B1846" i="4"/>
  <c r="B1845" i="4"/>
  <c r="B1844" i="4"/>
  <c r="B1843" i="4"/>
  <c r="B1842" i="4"/>
  <c r="B1841" i="4"/>
  <c r="B1840" i="4"/>
  <c r="B1839" i="4"/>
  <c r="B1838" i="4"/>
  <c r="B1837" i="4"/>
  <c r="B1836" i="4"/>
  <c r="B1835" i="4"/>
  <c r="B1834" i="4"/>
  <c r="B1833" i="4"/>
  <c r="B1832" i="4"/>
  <c r="B1831" i="4"/>
  <c r="B1830" i="4"/>
  <c r="B1829" i="4"/>
  <c r="B1828" i="4"/>
  <c r="B1827" i="4"/>
  <c r="B1826" i="4"/>
  <c r="B1825" i="4"/>
  <c r="B1824" i="4"/>
  <c r="B1823" i="4"/>
  <c r="B1822" i="4"/>
  <c r="B1821" i="4"/>
  <c r="B1820" i="4"/>
  <c r="B1819" i="4"/>
  <c r="B1818" i="4"/>
  <c r="B1817" i="4"/>
  <c r="B1816" i="4"/>
  <c r="B1815" i="4"/>
  <c r="B1814" i="4"/>
  <c r="B1813" i="4"/>
  <c r="B1812" i="4"/>
  <c r="B1811" i="4"/>
  <c r="B1810" i="4"/>
  <c r="B1809" i="4"/>
  <c r="B1808" i="4"/>
  <c r="B1807" i="4"/>
  <c r="B1806" i="4"/>
  <c r="B1805" i="4"/>
  <c r="B1804" i="4"/>
  <c r="B1803" i="4"/>
  <c r="B1802" i="4"/>
  <c r="B1801" i="4"/>
  <c r="B1800" i="4"/>
  <c r="B1799" i="4"/>
  <c r="B1798" i="4"/>
  <c r="B1797" i="4"/>
  <c r="B1796" i="4"/>
  <c r="B1795" i="4"/>
  <c r="B1794" i="4"/>
  <c r="B1793" i="4"/>
  <c r="B1792" i="4"/>
  <c r="B1791" i="4"/>
  <c r="B1790" i="4"/>
  <c r="B1789" i="4"/>
  <c r="B1788" i="4"/>
  <c r="B1787" i="4"/>
  <c r="B1786" i="4"/>
  <c r="B1785" i="4"/>
  <c r="B1784" i="4"/>
  <c r="B1783" i="4"/>
  <c r="B1782" i="4"/>
  <c r="B1781" i="4"/>
  <c r="B1780" i="4"/>
  <c r="B1779" i="4"/>
  <c r="B1778" i="4"/>
  <c r="B1777" i="4"/>
  <c r="B1776" i="4"/>
  <c r="B1775" i="4"/>
  <c r="B1774" i="4"/>
  <c r="B1773" i="4"/>
  <c r="B1772" i="4"/>
  <c r="B1771" i="4"/>
  <c r="B1770" i="4"/>
  <c r="B1769" i="4"/>
  <c r="B1768" i="4"/>
  <c r="B1767" i="4"/>
  <c r="B1766" i="4"/>
  <c r="B1765" i="4"/>
  <c r="B1764" i="4"/>
  <c r="B1763" i="4"/>
  <c r="B1762" i="4"/>
  <c r="B1761" i="4"/>
  <c r="B1760" i="4"/>
  <c r="B1759" i="4"/>
  <c r="B1758" i="4"/>
  <c r="B1757" i="4"/>
  <c r="B1756" i="4"/>
  <c r="B1755" i="4"/>
  <c r="B1754" i="4"/>
  <c r="B1753" i="4"/>
  <c r="B1752" i="4"/>
  <c r="B1751" i="4"/>
  <c r="B1750" i="4"/>
  <c r="B1749" i="4"/>
  <c r="B1748" i="4"/>
  <c r="B1747" i="4"/>
  <c r="B1746" i="4"/>
  <c r="B1745" i="4"/>
  <c r="B1744" i="4"/>
  <c r="B1743" i="4"/>
  <c r="B1742" i="4"/>
  <c r="B1741" i="4"/>
  <c r="B1740" i="4"/>
  <c r="B1739" i="4"/>
  <c r="B1738" i="4"/>
  <c r="B1737" i="4"/>
  <c r="B1736" i="4"/>
  <c r="B1735" i="4"/>
  <c r="B1734" i="4"/>
  <c r="B1733" i="4"/>
  <c r="B1732" i="4"/>
  <c r="B1731" i="4"/>
  <c r="B1730" i="4"/>
  <c r="B1729" i="4"/>
  <c r="B1728" i="4"/>
  <c r="B1727" i="4"/>
  <c r="B1726" i="4"/>
  <c r="B1725" i="4"/>
  <c r="B1724" i="4"/>
  <c r="B1723" i="4"/>
  <c r="B1722" i="4"/>
  <c r="B1721" i="4"/>
  <c r="B1720" i="4"/>
  <c r="B1719" i="4"/>
  <c r="B1718" i="4"/>
  <c r="B1717" i="4"/>
  <c r="B1716" i="4"/>
  <c r="B1715" i="4"/>
  <c r="B1714" i="4"/>
  <c r="B1713" i="4"/>
  <c r="B1712" i="4"/>
  <c r="B1711" i="4"/>
  <c r="B1710" i="4"/>
  <c r="B1709" i="4"/>
  <c r="B1708" i="4"/>
  <c r="B1707" i="4"/>
  <c r="B1706" i="4"/>
  <c r="B1705" i="4"/>
  <c r="B1704" i="4"/>
  <c r="B1703" i="4"/>
  <c r="B1702" i="4"/>
  <c r="B1701" i="4"/>
  <c r="B1700" i="4"/>
  <c r="B1699" i="4"/>
  <c r="B1698" i="4"/>
  <c r="B1697" i="4"/>
  <c r="B1696" i="4"/>
  <c r="B1695" i="4"/>
  <c r="B1694" i="4"/>
  <c r="B1693" i="4"/>
  <c r="B1692" i="4"/>
  <c r="B1691" i="4"/>
  <c r="B1690" i="4"/>
  <c r="B1689" i="4"/>
  <c r="B1688" i="4"/>
  <c r="B1687" i="4"/>
  <c r="B1686" i="4"/>
  <c r="B1685" i="4"/>
  <c r="B1684" i="4"/>
  <c r="B1683" i="4"/>
  <c r="B1682" i="4"/>
  <c r="B1681" i="4"/>
  <c r="B1680" i="4"/>
  <c r="B1679" i="4"/>
  <c r="B1678" i="4"/>
  <c r="B1677" i="4"/>
  <c r="B1676" i="4"/>
  <c r="B1675" i="4"/>
  <c r="B1674" i="4"/>
  <c r="B1673" i="4"/>
  <c r="B1672" i="4"/>
  <c r="B1671" i="4"/>
  <c r="B1670" i="4"/>
  <c r="B1669" i="4"/>
  <c r="B1668" i="4"/>
  <c r="B1667" i="4"/>
  <c r="B1666" i="4"/>
  <c r="B1665" i="4"/>
  <c r="B1664" i="4"/>
  <c r="B1663" i="4"/>
  <c r="B1662" i="4"/>
  <c r="B1661" i="4"/>
  <c r="B1660" i="4"/>
  <c r="B1659" i="4"/>
  <c r="B1658" i="4"/>
  <c r="B1657" i="4"/>
  <c r="B1656" i="4"/>
  <c r="B1655" i="4"/>
  <c r="B1654" i="4"/>
  <c r="B1653" i="4"/>
  <c r="B1652" i="4"/>
  <c r="B1651" i="4"/>
  <c r="B1650" i="4"/>
  <c r="B1649" i="4"/>
  <c r="B1648" i="4"/>
  <c r="B1647" i="4"/>
  <c r="B1646" i="4"/>
  <c r="B1645" i="4"/>
  <c r="B1644" i="4"/>
  <c r="B1643" i="4"/>
  <c r="B1642" i="4"/>
  <c r="B1641" i="4"/>
  <c r="B1640" i="4"/>
  <c r="B1639" i="4"/>
  <c r="B1638" i="4"/>
  <c r="B1637" i="4"/>
  <c r="B1636" i="4"/>
  <c r="B1635" i="4"/>
  <c r="B1634" i="4"/>
  <c r="B1633" i="4"/>
  <c r="B1632" i="4"/>
  <c r="B1631" i="4"/>
  <c r="B1630" i="4"/>
  <c r="B1629" i="4"/>
  <c r="B1628" i="4"/>
  <c r="B1627" i="4"/>
  <c r="B1626" i="4"/>
  <c r="B1625" i="4"/>
  <c r="B1624" i="4"/>
  <c r="B1623" i="4"/>
  <c r="B1622" i="4"/>
  <c r="B1621" i="4"/>
  <c r="B1620" i="4"/>
  <c r="B1619" i="4"/>
  <c r="B1618" i="4"/>
  <c r="B1617" i="4"/>
  <c r="B1616" i="4"/>
  <c r="B1615" i="4"/>
  <c r="B1614" i="4"/>
  <c r="B1613" i="4"/>
  <c r="B1612" i="4"/>
  <c r="B1611" i="4"/>
  <c r="B1610" i="4"/>
  <c r="B1609" i="4"/>
  <c r="B1608" i="4"/>
  <c r="B1607" i="4"/>
  <c r="B1606" i="4"/>
  <c r="B1605" i="4"/>
  <c r="B1604" i="4"/>
  <c r="B1603" i="4"/>
  <c r="B1602" i="4"/>
  <c r="B1601" i="4"/>
  <c r="B1600" i="4"/>
  <c r="B1599" i="4"/>
  <c r="B1598" i="4"/>
  <c r="B1597" i="4"/>
  <c r="B1596" i="4"/>
  <c r="B1595" i="4"/>
  <c r="B1594" i="4"/>
  <c r="B1593" i="4"/>
  <c r="B1592" i="4"/>
  <c r="B1591" i="4"/>
  <c r="B1590" i="4"/>
  <c r="B1589" i="4"/>
  <c r="B1588" i="4"/>
  <c r="B1587" i="4"/>
  <c r="B1586" i="4"/>
  <c r="B1585" i="4"/>
  <c r="B1584" i="4"/>
  <c r="B1583" i="4"/>
  <c r="B1582" i="4"/>
  <c r="B1581" i="4"/>
  <c r="B1580" i="4"/>
  <c r="B1579" i="4"/>
  <c r="B1578" i="4"/>
  <c r="B1577" i="4"/>
  <c r="B1576" i="4"/>
  <c r="B1575" i="4"/>
  <c r="B1574" i="4"/>
  <c r="B1573" i="4"/>
  <c r="B1572" i="4"/>
  <c r="B1571" i="4"/>
  <c r="B1570" i="4"/>
  <c r="B1569" i="4"/>
  <c r="B1568" i="4"/>
  <c r="B1567" i="4"/>
  <c r="B1566" i="4"/>
  <c r="B1565" i="4"/>
  <c r="B1564" i="4"/>
  <c r="B1563" i="4"/>
  <c r="B1562" i="4"/>
  <c r="B1561" i="4"/>
  <c r="B1560" i="4"/>
  <c r="B1559" i="4"/>
  <c r="B1558" i="4"/>
  <c r="B1557" i="4"/>
  <c r="B1556" i="4"/>
  <c r="B1555" i="4"/>
  <c r="B1554" i="4"/>
  <c r="B1553" i="4"/>
  <c r="B1552" i="4"/>
  <c r="B1551" i="4"/>
  <c r="B1550" i="4"/>
  <c r="B1549" i="4"/>
  <c r="B1548" i="4"/>
  <c r="B1547" i="4"/>
  <c r="B1546" i="4"/>
  <c r="B1545" i="4"/>
  <c r="B1544" i="4"/>
  <c r="B1543" i="4"/>
  <c r="B1542" i="4"/>
  <c r="B1541" i="4"/>
  <c r="B1540" i="4"/>
  <c r="B1539" i="4"/>
  <c r="B1538" i="4"/>
  <c r="B1537" i="4"/>
  <c r="B1536" i="4"/>
  <c r="B1535" i="4"/>
  <c r="B1534" i="4"/>
  <c r="B1533" i="4"/>
  <c r="B1532" i="4"/>
  <c r="B1531" i="4"/>
  <c r="B1530" i="4"/>
  <c r="B1529" i="4"/>
  <c r="B1528" i="4"/>
  <c r="B1527" i="4"/>
  <c r="B1526" i="4"/>
  <c r="B1525" i="4"/>
  <c r="B1524" i="4"/>
  <c r="B1523" i="4"/>
  <c r="B1522" i="4"/>
  <c r="B1521" i="4"/>
  <c r="B1520" i="4"/>
  <c r="B1519" i="4"/>
  <c r="B1518" i="4"/>
  <c r="B1517" i="4"/>
  <c r="B1516" i="4"/>
  <c r="B1515" i="4"/>
  <c r="B1514" i="4"/>
  <c r="B1513" i="4"/>
  <c r="B1512" i="4"/>
  <c r="B1511" i="4"/>
  <c r="B1510" i="4"/>
  <c r="B1509" i="4"/>
  <c r="B1508" i="4"/>
  <c r="B1507" i="4"/>
  <c r="B1506" i="4"/>
  <c r="B1505" i="4"/>
  <c r="B1504" i="4"/>
  <c r="B1503" i="4"/>
  <c r="B1502" i="4"/>
  <c r="B1501" i="4"/>
  <c r="B1500" i="4"/>
  <c r="B1499" i="4"/>
  <c r="B1498" i="4"/>
  <c r="B1497" i="4"/>
  <c r="B1496" i="4"/>
  <c r="B1495" i="4"/>
  <c r="B1494" i="4"/>
  <c r="B1493" i="4"/>
  <c r="B1492" i="4"/>
  <c r="B1491" i="4"/>
  <c r="B1490" i="4"/>
  <c r="B1489" i="4"/>
  <c r="B1488" i="4"/>
  <c r="B1487" i="4"/>
  <c r="B1486" i="4"/>
  <c r="B1485" i="4"/>
  <c r="B1484" i="4"/>
  <c r="B1483" i="4"/>
  <c r="B1482" i="4"/>
  <c r="B1481" i="4"/>
  <c r="B1480" i="4"/>
  <c r="B1479" i="4"/>
  <c r="B1478" i="4"/>
  <c r="B1477" i="4"/>
  <c r="B1476" i="4"/>
  <c r="B1475" i="4"/>
  <c r="B1474" i="4"/>
  <c r="B1473" i="4"/>
  <c r="B1472" i="4"/>
  <c r="B1471" i="4"/>
  <c r="B1470" i="4"/>
  <c r="B1469" i="4"/>
  <c r="B1468" i="4"/>
  <c r="B1467" i="4"/>
  <c r="B1466" i="4"/>
  <c r="B1465" i="4"/>
  <c r="B1464" i="4"/>
  <c r="B1463" i="4"/>
  <c r="B1462" i="4"/>
  <c r="B1461" i="4"/>
  <c r="B1460" i="4"/>
  <c r="B1459" i="4"/>
  <c r="B1458" i="4"/>
  <c r="B1457" i="4"/>
  <c r="B1456" i="4"/>
  <c r="B1455" i="4"/>
  <c r="B1454" i="4"/>
  <c r="B1453" i="4"/>
  <c r="B1452" i="4"/>
  <c r="B1451" i="4"/>
  <c r="B1450" i="4"/>
  <c r="B1449" i="4"/>
  <c r="B1448" i="4"/>
  <c r="B1447" i="4"/>
  <c r="B1446" i="4"/>
  <c r="B1445" i="4"/>
  <c r="B1444" i="4"/>
  <c r="B1443" i="4"/>
  <c r="B1442" i="4"/>
  <c r="B1441" i="4"/>
  <c r="B1440" i="4"/>
  <c r="B1439" i="4"/>
  <c r="B1438" i="4"/>
  <c r="B1437" i="4"/>
  <c r="B1436" i="4"/>
  <c r="B1435" i="4"/>
  <c r="B1434" i="4"/>
  <c r="B1433" i="4"/>
  <c r="B1432" i="4"/>
  <c r="B1431" i="4"/>
  <c r="B1430" i="4"/>
  <c r="B1429" i="4"/>
  <c r="B1428" i="4"/>
  <c r="B1427" i="4"/>
  <c r="B1426" i="4"/>
  <c r="B1425" i="4"/>
  <c r="B1424" i="4"/>
  <c r="B1423" i="4"/>
  <c r="B1422" i="4"/>
  <c r="B1421" i="4"/>
  <c r="B1420" i="4"/>
  <c r="B1419" i="4"/>
  <c r="B1418" i="4"/>
  <c r="B1417" i="4"/>
  <c r="B1416" i="4"/>
  <c r="B1415" i="4"/>
  <c r="B1414" i="4"/>
  <c r="B1413" i="4"/>
  <c r="B1412" i="4"/>
  <c r="B1411" i="4"/>
  <c r="B1410" i="4"/>
  <c r="B1409" i="4"/>
  <c r="B1408" i="4"/>
  <c r="B1407" i="4"/>
  <c r="B1406" i="4"/>
  <c r="B1405" i="4"/>
  <c r="B1404" i="4"/>
  <c r="B1403" i="4"/>
  <c r="B1402" i="4"/>
  <c r="B1401" i="4"/>
  <c r="B1400" i="4"/>
  <c r="B1399" i="4"/>
  <c r="B1398" i="4"/>
  <c r="B1397" i="4"/>
  <c r="B1396" i="4"/>
  <c r="B1395" i="4"/>
  <c r="B1394" i="4"/>
  <c r="B1393" i="4"/>
  <c r="B1392" i="4"/>
  <c r="B1391" i="4"/>
  <c r="B1390" i="4"/>
  <c r="B1389" i="4"/>
  <c r="B1388" i="4"/>
  <c r="B1387" i="4"/>
  <c r="B1386" i="4"/>
  <c r="B1385" i="4"/>
  <c r="B1384" i="4"/>
  <c r="B1383" i="4"/>
  <c r="B1382" i="4"/>
  <c r="B1381" i="4"/>
  <c r="B1380" i="4"/>
  <c r="B1379" i="4"/>
  <c r="B1378" i="4"/>
  <c r="B1377" i="4"/>
  <c r="B1376" i="4"/>
  <c r="B1375" i="4"/>
  <c r="B1374" i="4"/>
  <c r="B1373" i="4"/>
  <c r="B1372" i="4"/>
  <c r="B1371" i="4"/>
  <c r="B1370" i="4"/>
  <c r="B1369" i="4"/>
  <c r="B1368" i="4"/>
  <c r="B1367" i="4"/>
  <c r="B1366" i="4"/>
  <c r="B1365" i="4"/>
  <c r="B1364" i="4"/>
  <c r="B1363" i="4"/>
  <c r="B1362" i="4"/>
  <c r="B1361" i="4"/>
  <c r="B1360" i="4"/>
  <c r="B1359" i="4"/>
  <c r="B1358" i="4"/>
  <c r="B1357" i="4"/>
  <c r="B1356" i="4"/>
  <c r="B1355" i="4"/>
  <c r="B1354" i="4"/>
  <c r="B1353" i="4"/>
  <c r="B1352" i="4"/>
  <c r="B1351" i="4"/>
  <c r="B1350" i="4"/>
  <c r="B1349" i="4"/>
  <c r="B1348" i="4"/>
  <c r="B1347" i="4"/>
  <c r="B1346" i="4"/>
  <c r="B1345" i="4"/>
  <c r="B1344" i="4"/>
  <c r="B1343" i="4"/>
  <c r="B1342" i="4"/>
  <c r="B1341" i="4"/>
  <c r="B1340" i="4"/>
  <c r="B1339" i="4"/>
  <c r="B1338" i="4"/>
  <c r="B1337" i="4"/>
  <c r="B1336" i="4"/>
  <c r="B1335" i="4"/>
  <c r="B1334" i="4"/>
  <c r="B1333" i="4"/>
  <c r="B1332" i="4"/>
  <c r="B1331" i="4"/>
  <c r="B1330" i="4"/>
  <c r="B1329" i="4"/>
  <c r="B1328" i="4"/>
  <c r="B1327" i="4"/>
  <c r="B1326" i="4"/>
  <c r="B1325" i="4"/>
  <c r="B1324" i="4"/>
  <c r="B1323" i="4"/>
  <c r="B1322" i="4"/>
  <c r="B1321" i="4"/>
  <c r="B1320" i="4"/>
  <c r="B1319" i="4"/>
  <c r="B1318" i="4"/>
  <c r="B1317" i="4"/>
  <c r="B1316" i="4"/>
  <c r="B1315" i="4"/>
  <c r="B1314" i="4"/>
  <c r="B1313" i="4"/>
  <c r="B1312" i="4"/>
  <c r="B1311" i="4"/>
  <c r="B1310" i="4"/>
  <c r="B1309" i="4"/>
  <c r="B1308" i="4"/>
  <c r="B1307" i="4"/>
  <c r="B1306" i="4"/>
  <c r="B1305" i="4"/>
  <c r="B1304" i="4"/>
  <c r="B1303" i="4"/>
  <c r="B1302" i="4"/>
  <c r="B1301" i="4"/>
  <c r="B1300" i="4"/>
  <c r="B1299" i="4"/>
  <c r="B1298" i="4"/>
  <c r="B1297" i="4"/>
  <c r="B1296" i="4"/>
  <c r="B1295" i="4"/>
  <c r="B1294" i="4"/>
  <c r="B1293" i="4"/>
  <c r="B1292" i="4"/>
  <c r="B1291" i="4"/>
  <c r="B1290" i="4"/>
  <c r="B1289" i="4"/>
  <c r="B1288" i="4"/>
  <c r="B1287" i="4"/>
  <c r="B1286" i="4"/>
  <c r="B1285" i="4"/>
  <c r="B1284" i="4"/>
  <c r="B1283" i="4"/>
  <c r="B1282" i="4"/>
  <c r="B1281" i="4"/>
  <c r="B1280" i="4"/>
  <c r="B1279" i="4"/>
  <c r="B1278" i="4"/>
  <c r="B1277" i="4"/>
  <c r="B1276" i="4"/>
  <c r="B1275" i="4"/>
  <c r="B1274" i="4"/>
  <c r="B1273" i="4"/>
  <c r="B1272" i="4"/>
  <c r="B1271" i="4"/>
  <c r="B1270" i="4"/>
  <c r="B1269" i="4"/>
  <c r="B1268" i="4"/>
  <c r="B1267" i="4"/>
  <c r="B1266" i="4"/>
  <c r="B1265" i="4"/>
  <c r="B1264" i="4"/>
  <c r="B1263" i="4"/>
  <c r="B1262" i="4"/>
  <c r="B1261" i="4"/>
  <c r="B1260" i="4"/>
  <c r="B1259" i="4"/>
  <c r="B1258" i="4"/>
  <c r="B1257" i="4"/>
  <c r="B1256" i="4"/>
  <c r="B1255" i="4"/>
  <c r="B1254" i="4"/>
  <c r="B1253" i="4"/>
  <c r="B1252" i="4"/>
  <c r="B1251" i="4"/>
  <c r="B1250" i="4"/>
  <c r="B1249" i="4"/>
  <c r="B1248" i="4"/>
  <c r="B1247" i="4"/>
  <c r="B1246" i="4"/>
  <c r="B1245" i="4"/>
  <c r="B1244" i="4"/>
  <c r="B1243" i="4"/>
  <c r="B1242" i="4"/>
  <c r="B1241" i="4"/>
  <c r="B1240" i="4"/>
  <c r="B1239" i="4"/>
  <c r="B1238" i="4"/>
  <c r="B1237" i="4"/>
  <c r="B1236" i="4"/>
  <c r="B1235" i="4"/>
  <c r="B1234" i="4"/>
  <c r="B1233" i="4"/>
  <c r="B1232" i="4"/>
  <c r="B1231" i="4"/>
  <c r="B1230" i="4"/>
  <c r="B1229" i="4"/>
  <c r="B1228" i="4"/>
  <c r="B1227" i="4"/>
  <c r="B1226" i="4"/>
  <c r="B1225" i="4"/>
  <c r="B1224" i="4"/>
  <c r="B1223" i="4"/>
  <c r="B1222" i="4"/>
  <c r="B1221" i="4"/>
  <c r="B1220" i="4"/>
  <c r="B1219" i="4"/>
  <c r="B1218" i="4"/>
  <c r="B1217" i="4"/>
  <c r="B1216" i="4"/>
  <c r="B1215" i="4"/>
  <c r="B1214" i="4"/>
  <c r="B1213" i="4"/>
  <c r="B1212" i="4"/>
  <c r="B1211" i="4"/>
  <c r="B1210" i="4"/>
  <c r="B1209" i="4"/>
  <c r="B1208" i="4"/>
  <c r="B1207" i="4"/>
  <c r="B1206" i="4"/>
  <c r="B1205" i="4"/>
  <c r="B1204" i="4"/>
  <c r="B1203" i="4"/>
  <c r="B1202" i="4"/>
  <c r="B1201" i="4"/>
  <c r="B1200" i="4"/>
  <c r="B1199" i="4"/>
  <c r="B1198" i="4"/>
  <c r="B1197" i="4"/>
  <c r="B1196" i="4"/>
  <c r="B1195" i="4"/>
  <c r="B1194" i="4"/>
  <c r="B1193" i="4"/>
  <c r="B1192" i="4"/>
  <c r="B1191" i="4"/>
  <c r="B1190" i="4"/>
  <c r="B1189" i="4"/>
  <c r="B1188" i="4"/>
  <c r="B1187" i="4"/>
  <c r="B1186" i="4"/>
  <c r="B1185" i="4"/>
  <c r="B1184" i="4"/>
  <c r="B1183" i="4"/>
  <c r="B1182" i="4"/>
  <c r="B1181" i="4"/>
  <c r="B1180" i="4"/>
  <c r="B1179" i="4"/>
  <c r="B1178" i="4"/>
  <c r="B1177" i="4"/>
  <c r="B1176" i="4"/>
  <c r="B1175" i="4"/>
  <c r="B1174" i="4"/>
  <c r="B1173" i="4"/>
  <c r="B1172" i="4"/>
  <c r="B1171" i="4"/>
  <c r="B1170" i="4"/>
  <c r="B1169" i="4"/>
  <c r="B1168" i="4"/>
  <c r="B1167" i="4"/>
  <c r="B1166" i="4"/>
  <c r="B1165" i="4"/>
  <c r="B1164" i="4"/>
  <c r="B1163" i="4"/>
  <c r="B1162" i="4"/>
  <c r="B1161" i="4"/>
  <c r="B1160" i="4"/>
  <c r="B1159" i="4"/>
  <c r="B1158" i="4"/>
  <c r="B1157" i="4"/>
  <c r="B1156" i="4"/>
  <c r="B1155" i="4"/>
  <c r="B1154" i="4"/>
  <c r="B1153" i="4"/>
  <c r="B1152" i="4"/>
  <c r="B1151" i="4"/>
  <c r="B1150" i="4"/>
  <c r="B1149" i="4"/>
  <c r="B1148" i="4"/>
  <c r="B1147" i="4"/>
  <c r="B1146" i="4"/>
  <c r="B1145" i="4"/>
  <c r="B1144" i="4"/>
  <c r="B1143" i="4"/>
  <c r="B1142" i="4"/>
  <c r="B1141" i="4"/>
  <c r="B1140" i="4"/>
  <c r="B1139" i="4"/>
  <c r="B1138" i="4"/>
  <c r="B1137" i="4"/>
  <c r="B1136" i="4"/>
  <c r="B1135" i="4"/>
  <c r="B1134" i="4"/>
  <c r="B1133" i="4"/>
  <c r="B1132" i="4"/>
  <c r="B1131" i="4"/>
  <c r="B1130" i="4"/>
  <c r="B1129" i="4"/>
  <c r="B1128" i="4"/>
  <c r="B1127" i="4"/>
  <c r="B1126" i="4"/>
  <c r="B1125" i="4"/>
  <c r="B1124" i="4"/>
  <c r="B1123" i="4"/>
  <c r="B1122" i="4"/>
  <c r="B1121" i="4"/>
  <c r="B1120" i="4"/>
  <c r="B1119" i="4"/>
  <c r="B1118" i="4"/>
  <c r="B1117" i="4"/>
  <c r="B1116" i="4"/>
  <c r="B1115" i="4"/>
  <c r="B1114" i="4"/>
  <c r="B1113" i="4"/>
  <c r="B1112" i="4"/>
  <c r="B1111" i="4"/>
  <c r="B1110" i="4"/>
  <c r="B1109" i="4"/>
  <c r="B1108" i="4"/>
  <c r="B1107" i="4"/>
  <c r="B1106" i="4"/>
  <c r="B1105" i="4"/>
  <c r="B1104" i="4"/>
  <c r="B1103" i="4"/>
  <c r="B1102" i="4"/>
  <c r="B1101" i="4"/>
  <c r="B1100" i="4"/>
  <c r="B1099" i="4"/>
  <c r="B1098" i="4"/>
  <c r="B1097" i="4"/>
  <c r="B1096" i="4"/>
  <c r="B1095" i="4"/>
  <c r="B1094" i="4"/>
  <c r="B1093" i="4"/>
  <c r="B1092" i="4"/>
  <c r="B1091" i="4"/>
  <c r="B1090" i="4"/>
  <c r="B1089" i="4"/>
  <c r="B1088" i="4"/>
  <c r="B1087" i="4"/>
  <c r="B1086" i="4"/>
  <c r="B1085" i="4"/>
  <c r="B1084" i="4"/>
  <c r="B1083" i="4"/>
  <c r="B1082" i="4"/>
  <c r="B1081" i="4"/>
  <c r="B1080" i="4"/>
  <c r="B1079" i="4"/>
  <c r="B1078" i="4"/>
  <c r="B1077" i="4"/>
  <c r="B1076" i="4"/>
  <c r="B1075" i="4"/>
  <c r="B1074" i="4"/>
  <c r="B1073" i="4"/>
  <c r="B1072" i="4"/>
  <c r="B1071" i="4"/>
  <c r="B1070" i="4"/>
  <c r="B1069" i="4"/>
  <c r="B1068" i="4"/>
  <c r="B1067" i="4"/>
  <c r="B1066" i="4"/>
  <c r="B1065" i="4"/>
  <c r="B1064" i="4"/>
  <c r="B1063" i="4"/>
  <c r="B1062" i="4"/>
  <c r="B1061" i="4"/>
  <c r="B1060" i="4"/>
  <c r="B1059" i="4"/>
  <c r="B1058" i="4"/>
  <c r="B1057" i="4"/>
  <c r="B1056" i="4"/>
  <c r="B1055" i="4"/>
  <c r="B1054" i="4"/>
  <c r="B1053" i="4"/>
  <c r="B1052" i="4"/>
  <c r="B1051" i="4"/>
  <c r="B1050" i="4"/>
  <c r="B1049" i="4"/>
  <c r="B1048" i="4"/>
  <c r="B1047" i="4"/>
  <c r="B1046" i="4"/>
  <c r="B1045" i="4"/>
  <c r="B1044" i="4"/>
  <c r="B1043" i="4"/>
  <c r="B1042" i="4"/>
  <c r="B1041" i="4"/>
  <c r="B1040" i="4"/>
  <c r="B1039" i="4"/>
  <c r="B1038" i="4"/>
  <c r="B1037" i="4"/>
  <c r="B1036" i="4"/>
  <c r="B1035" i="4"/>
  <c r="B1034" i="4"/>
  <c r="B1033" i="4"/>
  <c r="B1032" i="4"/>
  <c r="B1031" i="4"/>
  <c r="B1030" i="4"/>
  <c r="B1029" i="4"/>
  <c r="B1028" i="4"/>
  <c r="B1027" i="4"/>
  <c r="B1026" i="4"/>
  <c r="B1025" i="4"/>
  <c r="B1024" i="4"/>
  <c r="B1023" i="4"/>
  <c r="B1022" i="4"/>
  <c r="B1021" i="4"/>
  <c r="B1020" i="4"/>
  <c r="B1019" i="4"/>
  <c r="B1018" i="4"/>
  <c r="B1017" i="4"/>
  <c r="B1016" i="4"/>
  <c r="B1015" i="4"/>
  <c r="B1014" i="4"/>
  <c r="B1013" i="4"/>
  <c r="B1012" i="4"/>
  <c r="B1011" i="4"/>
  <c r="B1010" i="4"/>
  <c r="B1009" i="4"/>
  <c r="B1008" i="4"/>
  <c r="B1007" i="4"/>
  <c r="B1006" i="4"/>
  <c r="B1005" i="4"/>
  <c r="B1004" i="4"/>
  <c r="B1003" i="4"/>
  <c r="B1002" i="4"/>
  <c r="B1001" i="4"/>
  <c r="B1000" i="4"/>
  <c r="B999" i="4"/>
  <c r="B998" i="4"/>
  <c r="B997" i="4"/>
  <c r="B996" i="4"/>
  <c r="B995" i="4"/>
  <c r="B994" i="4"/>
  <c r="B993" i="4"/>
  <c r="B992" i="4"/>
  <c r="B991" i="4"/>
  <c r="B990" i="4"/>
  <c r="B989" i="4"/>
  <c r="B988" i="4"/>
  <c r="B987" i="4"/>
  <c r="B986" i="4"/>
  <c r="B985" i="4"/>
  <c r="B984" i="4"/>
  <c r="B983" i="4"/>
  <c r="B982" i="4"/>
  <c r="B981" i="4"/>
  <c r="B980" i="4"/>
  <c r="B979" i="4"/>
  <c r="B978" i="4"/>
  <c r="B977" i="4"/>
  <c r="B976" i="4"/>
  <c r="B975" i="4"/>
  <c r="B974" i="4"/>
  <c r="B973" i="4"/>
  <c r="B972" i="4"/>
  <c r="B971" i="4"/>
  <c r="B970" i="4"/>
  <c r="B969" i="4"/>
  <c r="B968" i="4"/>
  <c r="B967" i="4"/>
  <c r="B966" i="4"/>
  <c r="B965" i="4"/>
  <c r="B964" i="4"/>
  <c r="B963" i="4"/>
  <c r="B962" i="4"/>
  <c r="B961" i="4"/>
  <c r="B960" i="4"/>
  <c r="B959" i="4"/>
  <c r="B958" i="4"/>
  <c r="B957" i="4"/>
  <c r="B956" i="4"/>
  <c r="B955" i="4"/>
  <c r="B954" i="4"/>
  <c r="B953" i="4"/>
  <c r="B952" i="4"/>
  <c r="B951" i="4"/>
  <c r="B950" i="4"/>
  <c r="B949" i="4"/>
  <c r="B948" i="4"/>
  <c r="B947" i="4"/>
  <c r="B946" i="4"/>
  <c r="B945" i="4"/>
  <c r="B944" i="4"/>
  <c r="B943" i="4"/>
  <c r="B942" i="4"/>
  <c r="B941" i="4"/>
  <c r="B940" i="4"/>
  <c r="B939" i="4"/>
  <c r="B938" i="4"/>
  <c r="B937" i="4"/>
  <c r="B936" i="4"/>
  <c r="B935" i="4"/>
  <c r="B934" i="4"/>
  <c r="B933" i="4"/>
  <c r="B932" i="4"/>
  <c r="B931" i="4"/>
  <c r="B930" i="4"/>
  <c r="B929" i="4"/>
  <c r="B928" i="4"/>
  <c r="B927" i="4"/>
  <c r="B926" i="4"/>
  <c r="B925" i="4"/>
  <c r="B924" i="4"/>
  <c r="B923" i="4"/>
  <c r="B922" i="4"/>
  <c r="B921" i="4"/>
  <c r="B920" i="4"/>
  <c r="B919" i="4"/>
  <c r="B918" i="4"/>
  <c r="B917" i="4"/>
  <c r="B916" i="4"/>
  <c r="B915" i="4"/>
  <c r="B914" i="4"/>
  <c r="B913" i="4"/>
  <c r="B912" i="4"/>
  <c r="B911" i="4"/>
  <c r="B910" i="4"/>
  <c r="B909" i="4"/>
  <c r="B908" i="4"/>
  <c r="B907" i="4"/>
  <c r="B906" i="4"/>
  <c r="B905" i="4"/>
  <c r="B904" i="4"/>
  <c r="B903" i="4"/>
  <c r="B902" i="4"/>
  <c r="B901" i="4"/>
  <c r="B900" i="4"/>
  <c r="B899" i="4"/>
  <c r="B898" i="4"/>
  <c r="B897" i="4"/>
  <c r="B896" i="4"/>
  <c r="B895" i="4"/>
  <c r="B894" i="4"/>
  <c r="B893" i="4"/>
  <c r="B892" i="4"/>
  <c r="B891" i="4"/>
  <c r="B890" i="4"/>
  <c r="B889" i="4"/>
  <c r="B888" i="4"/>
  <c r="B887" i="4"/>
  <c r="B886" i="4"/>
  <c r="B885" i="4"/>
  <c r="B884" i="4"/>
  <c r="B883" i="4"/>
  <c r="B882" i="4"/>
  <c r="B881" i="4"/>
  <c r="B880" i="4"/>
  <c r="B879" i="4"/>
  <c r="B878" i="4"/>
  <c r="B877" i="4"/>
  <c r="B876" i="4"/>
  <c r="B875" i="4"/>
  <c r="B874" i="4"/>
  <c r="B873" i="4"/>
  <c r="B872" i="4"/>
  <c r="B871" i="4"/>
  <c r="B870" i="4"/>
  <c r="B869" i="4"/>
  <c r="B868" i="4"/>
  <c r="B867" i="4"/>
  <c r="B866" i="4"/>
  <c r="B865" i="4"/>
  <c r="B864" i="4"/>
  <c r="B863" i="4"/>
  <c r="B862" i="4"/>
  <c r="B861" i="4"/>
  <c r="B860" i="4"/>
  <c r="B859" i="4"/>
  <c r="B858" i="4"/>
  <c r="B857" i="4"/>
  <c r="B856" i="4"/>
  <c r="B855" i="4"/>
  <c r="B854" i="4"/>
  <c r="B853" i="4"/>
  <c r="B852" i="4"/>
  <c r="B851" i="4"/>
  <c r="B850" i="4"/>
  <c r="B849" i="4"/>
  <c r="B848" i="4"/>
  <c r="B847" i="4"/>
  <c r="B846" i="4"/>
  <c r="B845" i="4"/>
  <c r="B844" i="4"/>
  <c r="B843" i="4"/>
  <c r="B842" i="4"/>
  <c r="B841" i="4"/>
  <c r="B840" i="4"/>
  <c r="B839" i="4"/>
  <c r="B838" i="4"/>
  <c r="B837" i="4"/>
  <c r="B836" i="4"/>
  <c r="B835" i="4"/>
  <c r="B834" i="4"/>
  <c r="B833" i="4"/>
  <c r="B832" i="4"/>
  <c r="B831" i="4"/>
  <c r="B830" i="4"/>
  <c r="B829" i="4"/>
  <c r="B828" i="4"/>
  <c r="B827" i="4"/>
  <c r="B826" i="4"/>
  <c r="B825" i="4"/>
  <c r="B824" i="4"/>
  <c r="B823" i="4"/>
  <c r="B822" i="4"/>
  <c r="B821" i="4"/>
  <c r="B820" i="4"/>
  <c r="B819" i="4"/>
  <c r="B818" i="4"/>
  <c r="B817" i="4"/>
  <c r="B816" i="4"/>
  <c r="B815" i="4"/>
  <c r="B814" i="4"/>
  <c r="B813" i="4"/>
  <c r="B812" i="4"/>
  <c r="B811" i="4"/>
  <c r="B810" i="4"/>
  <c r="B809" i="4"/>
  <c r="B808" i="4"/>
  <c r="B807" i="4"/>
  <c r="B806" i="4"/>
  <c r="B805" i="4"/>
  <c r="B804" i="4"/>
  <c r="B803" i="4"/>
  <c r="B802" i="4"/>
  <c r="B801" i="4"/>
  <c r="B800" i="4"/>
  <c r="B799" i="4"/>
  <c r="B798" i="4"/>
  <c r="B797" i="4"/>
  <c r="B796" i="4"/>
  <c r="B795" i="4"/>
  <c r="B794" i="4"/>
  <c r="B793" i="4"/>
  <c r="B792" i="4"/>
  <c r="B791" i="4"/>
  <c r="B790" i="4"/>
  <c r="B789" i="4"/>
  <c r="B788" i="4"/>
  <c r="B787" i="4"/>
  <c r="B786" i="4"/>
  <c r="B785" i="4"/>
  <c r="B784" i="4"/>
  <c r="B783" i="4"/>
  <c r="B782" i="4"/>
  <c r="B781" i="4"/>
  <c r="B780" i="4"/>
  <c r="B779" i="4"/>
  <c r="B778" i="4"/>
  <c r="B777" i="4"/>
  <c r="B776" i="4"/>
  <c r="B775" i="4"/>
  <c r="B774" i="4"/>
  <c r="B773" i="4"/>
  <c r="B772" i="4"/>
  <c r="B771" i="4"/>
  <c r="B770" i="4"/>
  <c r="B769" i="4"/>
  <c r="B768" i="4"/>
  <c r="B767" i="4"/>
  <c r="B766" i="4"/>
  <c r="B765" i="4"/>
  <c r="B764" i="4"/>
  <c r="B763" i="4"/>
  <c r="B762" i="4"/>
  <c r="B761" i="4"/>
  <c r="B760" i="4"/>
  <c r="B759" i="4"/>
  <c r="B758" i="4"/>
  <c r="B757" i="4"/>
  <c r="B756" i="4"/>
  <c r="B755" i="4"/>
  <c r="B754" i="4"/>
  <c r="B753" i="4"/>
  <c r="B752" i="4"/>
  <c r="B751" i="4"/>
  <c r="B750" i="4"/>
  <c r="B749" i="4"/>
  <c r="B748" i="4"/>
  <c r="B747" i="4"/>
  <c r="B746" i="4"/>
  <c r="B745" i="4"/>
  <c r="B744" i="4"/>
  <c r="B743" i="4"/>
  <c r="B742" i="4"/>
  <c r="B741" i="4"/>
  <c r="B740" i="4"/>
  <c r="B739" i="4"/>
  <c r="B738" i="4"/>
  <c r="B737" i="4"/>
  <c r="B736" i="4"/>
  <c r="B735" i="4"/>
  <c r="B734" i="4"/>
  <c r="B733" i="4"/>
  <c r="B732" i="4"/>
  <c r="B731" i="4"/>
  <c r="B730" i="4"/>
  <c r="B729" i="4"/>
  <c r="B728" i="4"/>
  <c r="B727" i="4"/>
  <c r="B726" i="4"/>
  <c r="B725" i="4"/>
  <c r="B724" i="4"/>
  <c r="B723" i="4"/>
  <c r="B722" i="4"/>
  <c r="B721" i="4"/>
  <c r="B720" i="4"/>
  <c r="B719" i="4"/>
  <c r="B718" i="4"/>
  <c r="B717" i="4"/>
  <c r="B716" i="4"/>
  <c r="B715" i="4"/>
  <c r="B714" i="4"/>
  <c r="B713" i="4"/>
  <c r="B712" i="4"/>
  <c r="B711" i="4"/>
  <c r="B710" i="4"/>
  <c r="B709" i="4"/>
  <c r="B708" i="4"/>
  <c r="B707" i="4"/>
  <c r="B706" i="4"/>
  <c r="B705" i="4"/>
  <c r="B704" i="4"/>
  <c r="B703" i="4"/>
  <c r="B702" i="4"/>
  <c r="B701" i="4"/>
  <c r="B700" i="4"/>
  <c r="B699" i="4"/>
  <c r="B698" i="4"/>
  <c r="B697" i="4"/>
  <c r="B696" i="4"/>
  <c r="B695" i="4"/>
  <c r="B694" i="4"/>
  <c r="B693" i="4"/>
  <c r="B692" i="4"/>
  <c r="B691" i="4"/>
  <c r="B690" i="4"/>
  <c r="B689" i="4"/>
  <c r="B688" i="4"/>
  <c r="B687" i="4"/>
  <c r="B686" i="4"/>
  <c r="B685" i="4"/>
  <c r="B684" i="4"/>
  <c r="B683" i="4"/>
  <c r="B682" i="4"/>
  <c r="B681" i="4"/>
  <c r="B680" i="4"/>
  <c r="B679" i="4"/>
  <c r="B678" i="4"/>
  <c r="B677" i="4"/>
  <c r="B676" i="4"/>
  <c r="B675" i="4"/>
  <c r="B674" i="4"/>
  <c r="B673" i="4"/>
  <c r="B672" i="4"/>
  <c r="B671" i="4"/>
  <c r="B670" i="4"/>
  <c r="B669" i="4"/>
  <c r="B668" i="4"/>
  <c r="B667" i="4"/>
  <c r="B666" i="4"/>
  <c r="B665" i="4"/>
  <c r="B664" i="4"/>
  <c r="B663" i="4"/>
  <c r="B662" i="4"/>
  <c r="B661" i="4"/>
  <c r="B660" i="4"/>
  <c r="B659" i="4"/>
  <c r="B658" i="4"/>
  <c r="B657" i="4"/>
  <c r="B656" i="4"/>
  <c r="B655" i="4"/>
  <c r="B654" i="4"/>
  <c r="B653" i="4"/>
  <c r="B652" i="4"/>
  <c r="B651" i="4"/>
  <c r="B650" i="4"/>
  <c r="B649" i="4"/>
  <c r="B648" i="4"/>
  <c r="B647" i="4"/>
  <c r="B646" i="4"/>
  <c r="B645" i="4"/>
  <c r="B644" i="4"/>
  <c r="B643" i="4"/>
  <c r="B642" i="4"/>
  <c r="B641" i="4"/>
  <c r="B640" i="4"/>
  <c r="B639" i="4"/>
  <c r="B638" i="4"/>
  <c r="B637" i="4"/>
  <c r="B636" i="4"/>
  <c r="B635" i="4"/>
  <c r="B634" i="4"/>
  <c r="B633" i="4"/>
  <c r="B632" i="4"/>
  <c r="B631" i="4"/>
  <c r="B630" i="4"/>
  <c r="B629" i="4"/>
  <c r="B628" i="4"/>
  <c r="B627" i="4"/>
  <c r="B626" i="4"/>
  <c r="B625" i="4"/>
  <c r="B624" i="4"/>
  <c r="B623" i="4"/>
  <c r="B622" i="4"/>
  <c r="B621" i="4"/>
  <c r="B620" i="4"/>
  <c r="B619" i="4"/>
  <c r="B618" i="4"/>
  <c r="B617" i="4"/>
  <c r="B616" i="4"/>
  <c r="B615" i="4"/>
  <c r="B614" i="4"/>
  <c r="B613" i="4"/>
  <c r="B612" i="4"/>
  <c r="B611" i="4"/>
  <c r="B610" i="4"/>
  <c r="B609" i="4"/>
  <c r="B608" i="4"/>
  <c r="B607" i="4"/>
  <c r="B606" i="4"/>
  <c r="B605" i="4"/>
  <c r="B604" i="4"/>
  <c r="B603" i="4"/>
  <c r="B602" i="4"/>
  <c r="B601" i="4"/>
  <c r="B600" i="4"/>
  <c r="B599" i="4"/>
  <c r="B598" i="4"/>
  <c r="B597" i="4"/>
  <c r="B596" i="4"/>
  <c r="B595" i="4"/>
  <c r="B594" i="4"/>
  <c r="B593" i="4"/>
  <c r="B592" i="4"/>
  <c r="B591" i="4"/>
  <c r="B590" i="4"/>
  <c r="B589" i="4"/>
  <c r="B588" i="4"/>
  <c r="B587" i="4"/>
  <c r="B586" i="4"/>
  <c r="B585" i="4"/>
  <c r="B584" i="4"/>
  <c r="B583" i="4"/>
  <c r="B582" i="4"/>
  <c r="B581" i="4"/>
  <c r="B580" i="4"/>
  <c r="B579" i="4"/>
  <c r="B578" i="4"/>
  <c r="B577" i="4"/>
  <c r="B576" i="4"/>
  <c r="B575" i="4"/>
  <c r="B574" i="4"/>
  <c r="B573" i="4"/>
  <c r="B572" i="4"/>
  <c r="B571" i="4"/>
  <c r="B570" i="4"/>
  <c r="B569" i="4"/>
  <c r="B568" i="4"/>
  <c r="B567" i="4"/>
  <c r="B566" i="4"/>
  <c r="B565" i="4"/>
  <c r="B564" i="4"/>
  <c r="B563" i="4"/>
  <c r="B562" i="4"/>
  <c r="B561" i="4"/>
  <c r="B560" i="4"/>
  <c r="B559" i="4"/>
  <c r="B558" i="4"/>
  <c r="B557" i="4"/>
  <c r="B556" i="4"/>
  <c r="B555" i="4"/>
  <c r="B554" i="4"/>
  <c r="B553" i="4"/>
  <c r="B552" i="4"/>
  <c r="B551" i="4"/>
  <c r="B550" i="4"/>
  <c r="B549" i="4"/>
  <c r="B548" i="4"/>
  <c r="B547" i="4"/>
  <c r="B546" i="4"/>
  <c r="B545" i="4"/>
  <c r="B544" i="4"/>
  <c r="B543" i="4"/>
  <c r="B542" i="4"/>
  <c r="B541" i="4"/>
  <c r="B540" i="4"/>
  <c r="B539" i="4"/>
  <c r="B538" i="4"/>
  <c r="B537" i="4"/>
  <c r="B536" i="4"/>
  <c r="B535" i="4"/>
  <c r="B534" i="4"/>
  <c r="B533" i="4"/>
  <c r="B532" i="4"/>
  <c r="B531" i="4"/>
  <c r="B530" i="4"/>
  <c r="B529" i="4"/>
  <c r="B528" i="4"/>
  <c r="B527" i="4"/>
  <c r="B526" i="4"/>
  <c r="B525" i="4"/>
  <c r="B524" i="4"/>
  <c r="B523" i="4"/>
  <c r="B522" i="4"/>
  <c r="B521" i="4"/>
  <c r="B520" i="4"/>
  <c r="B519" i="4"/>
  <c r="B518" i="4"/>
  <c r="B517" i="4"/>
  <c r="B516" i="4"/>
  <c r="B515" i="4"/>
  <c r="B514" i="4"/>
  <c r="B513" i="4"/>
  <c r="B512" i="4"/>
  <c r="B511" i="4"/>
  <c r="B510" i="4"/>
  <c r="B509" i="4"/>
  <c r="B508" i="4"/>
  <c r="B507" i="4"/>
  <c r="B506" i="4"/>
  <c r="B505" i="4"/>
  <c r="B504" i="4"/>
  <c r="B503" i="4"/>
  <c r="B502" i="4"/>
  <c r="B501" i="4"/>
  <c r="B500" i="4"/>
  <c r="B499" i="4"/>
  <c r="B498" i="4"/>
  <c r="B497" i="4"/>
  <c r="B496" i="4"/>
  <c r="B495" i="4"/>
  <c r="B494" i="4"/>
  <c r="B493" i="4"/>
  <c r="B492" i="4"/>
  <c r="B491" i="4"/>
  <c r="B490" i="4"/>
  <c r="B489" i="4"/>
  <c r="B488" i="4"/>
  <c r="B487" i="4"/>
  <c r="B486" i="4"/>
  <c r="B485" i="4"/>
  <c r="B484" i="4"/>
  <c r="B483" i="4"/>
  <c r="B482" i="4"/>
  <c r="B481" i="4"/>
  <c r="B480" i="4"/>
  <c r="B479" i="4"/>
  <c r="B478" i="4"/>
  <c r="B477" i="4"/>
  <c r="B476" i="4"/>
  <c r="B475" i="4"/>
  <c r="B474" i="4"/>
  <c r="B473" i="4"/>
  <c r="B472" i="4"/>
  <c r="B471" i="4"/>
  <c r="B470" i="4"/>
  <c r="B469" i="4"/>
  <c r="B468" i="4"/>
  <c r="B467" i="4"/>
  <c r="B466" i="4"/>
  <c r="B465" i="4"/>
  <c r="B464" i="4"/>
  <c r="B463" i="4"/>
  <c r="B462" i="4"/>
  <c r="B461" i="4"/>
  <c r="B460" i="4"/>
  <c r="B459" i="4"/>
  <c r="B458" i="4"/>
  <c r="B457" i="4"/>
  <c r="B456" i="4"/>
  <c r="B455" i="4"/>
  <c r="B454" i="4"/>
  <c r="B453" i="4"/>
  <c r="B452" i="4"/>
  <c r="B451" i="4"/>
  <c r="B450" i="4"/>
  <c r="B449" i="4"/>
  <c r="B448" i="4"/>
  <c r="B447" i="4"/>
  <c r="B446" i="4"/>
  <c r="B445" i="4"/>
  <c r="B444" i="4"/>
  <c r="B443" i="4"/>
  <c r="B442" i="4"/>
  <c r="B441" i="4"/>
  <c r="B440" i="4"/>
  <c r="B439" i="4"/>
  <c r="B438" i="4"/>
  <c r="B437" i="4"/>
  <c r="B436" i="4"/>
  <c r="B435" i="4"/>
  <c r="B434" i="4"/>
  <c r="B433" i="4"/>
  <c r="B432" i="4"/>
  <c r="B431" i="4"/>
  <c r="B430" i="4"/>
  <c r="B429" i="4"/>
  <c r="B428" i="4"/>
  <c r="B427" i="4"/>
  <c r="B426" i="4"/>
  <c r="B425" i="4"/>
  <c r="B424" i="4"/>
  <c r="B423" i="4"/>
  <c r="B422" i="4"/>
  <c r="B421" i="4"/>
  <c r="B420" i="4"/>
  <c r="B419" i="4"/>
  <c r="B418" i="4"/>
  <c r="B417" i="4"/>
  <c r="B416" i="4"/>
  <c r="B415" i="4"/>
  <c r="B414" i="4"/>
  <c r="B413" i="4"/>
  <c r="B412" i="4"/>
  <c r="B411" i="4"/>
  <c r="B410" i="4"/>
  <c r="B409" i="4"/>
  <c r="B408" i="4"/>
  <c r="B407" i="4"/>
  <c r="B406" i="4"/>
  <c r="B405" i="4"/>
  <c r="B404" i="4"/>
  <c r="B403" i="4"/>
  <c r="B402" i="4"/>
  <c r="B401" i="4"/>
  <c r="B400" i="4"/>
  <c r="B399" i="4"/>
  <c r="B398" i="4"/>
  <c r="B397" i="4"/>
  <c r="B396" i="4"/>
  <c r="B395" i="4"/>
  <c r="B394" i="4"/>
  <c r="B393" i="4"/>
  <c r="B392" i="4"/>
  <c r="B391" i="4"/>
  <c r="B390" i="4"/>
  <c r="B389" i="4"/>
  <c r="B388" i="4"/>
  <c r="B387" i="4"/>
  <c r="B386" i="4"/>
  <c r="B385" i="4"/>
  <c r="B384" i="4"/>
  <c r="B383" i="4"/>
  <c r="B382" i="4"/>
  <c r="B381" i="4"/>
  <c r="B380" i="4"/>
  <c r="B379" i="4"/>
  <c r="B378" i="4"/>
  <c r="B377" i="4"/>
  <c r="B376" i="4"/>
  <c r="B375" i="4"/>
  <c r="B374" i="4"/>
  <c r="B373" i="4"/>
  <c r="B372" i="4"/>
  <c r="B371" i="4"/>
  <c r="B370" i="4"/>
  <c r="B369" i="4"/>
  <c r="B368" i="4"/>
  <c r="B367" i="4"/>
  <c r="B366" i="4"/>
  <c r="B365" i="4"/>
  <c r="B364" i="4"/>
  <c r="B363" i="4"/>
  <c r="B362" i="4"/>
  <c r="B361" i="4"/>
  <c r="B360" i="4"/>
  <c r="B359" i="4"/>
  <c r="B358" i="4"/>
  <c r="B357" i="4"/>
  <c r="B356" i="4"/>
  <c r="B355" i="4"/>
  <c r="B354" i="4"/>
  <c r="B353" i="4"/>
  <c r="B352" i="4"/>
  <c r="B351" i="4"/>
  <c r="B350" i="4"/>
  <c r="B349" i="4"/>
  <c r="B348" i="4"/>
  <c r="B347" i="4"/>
  <c r="B346" i="4"/>
  <c r="B345" i="4"/>
  <c r="B344" i="4"/>
  <c r="B343" i="4"/>
  <c r="B342" i="4"/>
  <c r="B341" i="4"/>
  <c r="B340" i="4"/>
  <c r="B339" i="4"/>
  <c r="B338" i="4"/>
  <c r="B337" i="4"/>
  <c r="B336" i="4"/>
  <c r="B335" i="4"/>
  <c r="B334" i="4"/>
  <c r="B333" i="4"/>
  <c r="B332" i="4"/>
  <c r="B331" i="4"/>
  <c r="B330" i="4"/>
  <c r="B329" i="4"/>
  <c r="B328" i="4"/>
  <c r="B327" i="4"/>
  <c r="B326" i="4"/>
  <c r="B325" i="4"/>
  <c r="B324" i="4"/>
  <c r="B323" i="4"/>
  <c r="B322" i="4"/>
  <c r="B321" i="4"/>
  <c r="B320" i="4"/>
  <c r="B319" i="4"/>
  <c r="B318" i="4"/>
  <c r="B317" i="4"/>
  <c r="B316" i="4"/>
  <c r="B315" i="4"/>
  <c r="B314" i="4"/>
  <c r="B313" i="4"/>
  <c r="B312" i="4"/>
  <c r="B311" i="4"/>
  <c r="B310" i="4"/>
  <c r="B309" i="4"/>
  <c r="B308" i="4"/>
  <c r="B307" i="4"/>
  <c r="B306" i="4"/>
  <c r="B305" i="4"/>
  <c r="B304" i="4"/>
  <c r="B303" i="4"/>
  <c r="B302" i="4"/>
  <c r="B301" i="4"/>
  <c r="B300" i="4"/>
  <c r="B299" i="4"/>
  <c r="B298" i="4"/>
  <c r="B297" i="4"/>
  <c r="B296" i="4"/>
  <c r="B295" i="4"/>
  <c r="B294" i="4"/>
  <c r="B293" i="4"/>
  <c r="B292" i="4"/>
  <c r="B291" i="4"/>
  <c r="B290" i="4"/>
  <c r="B289" i="4"/>
  <c r="B288" i="4"/>
  <c r="B287" i="4"/>
  <c r="B286" i="4"/>
  <c r="B285" i="4"/>
  <c r="B284" i="4"/>
  <c r="B283" i="4"/>
  <c r="B282" i="4"/>
  <c r="B281" i="4"/>
  <c r="B280" i="4"/>
  <c r="B279" i="4"/>
  <c r="B278" i="4"/>
  <c r="B277" i="4"/>
  <c r="B276" i="4"/>
  <c r="B275" i="4"/>
  <c r="B274" i="4"/>
  <c r="B273" i="4"/>
  <c r="B272" i="4"/>
  <c r="B271" i="4"/>
  <c r="B270" i="4"/>
  <c r="B269" i="4"/>
  <c r="B268" i="4"/>
  <c r="B267" i="4"/>
  <c r="B266" i="4"/>
  <c r="B265" i="4"/>
  <c r="B264" i="4"/>
  <c r="B263" i="4"/>
  <c r="B262" i="4"/>
  <c r="B261" i="4"/>
  <c r="B260" i="4"/>
  <c r="B259" i="4"/>
  <c r="B258" i="4"/>
  <c r="B257" i="4"/>
  <c r="B256" i="4"/>
  <c r="B255" i="4"/>
  <c r="B254" i="4"/>
  <c r="B253" i="4"/>
  <c r="B252" i="4"/>
  <c r="B251" i="4"/>
  <c r="B250" i="4"/>
  <c r="B249" i="4"/>
  <c r="B248" i="4"/>
  <c r="B247" i="4"/>
  <c r="B246" i="4"/>
  <c r="B245" i="4"/>
  <c r="B244" i="4"/>
  <c r="B243" i="4"/>
  <c r="B242" i="4"/>
  <c r="B241" i="4"/>
  <c r="B240" i="4"/>
  <c r="B239" i="4"/>
  <c r="B238" i="4"/>
  <c r="B237" i="4"/>
  <c r="B236" i="4"/>
  <c r="B235" i="4"/>
  <c r="B234" i="4"/>
  <c r="B233" i="4"/>
  <c r="B232" i="4"/>
  <c r="B231" i="4"/>
  <c r="B230" i="4"/>
  <c r="B229" i="4"/>
  <c r="B228" i="4"/>
  <c r="B227" i="4"/>
  <c r="B226" i="4"/>
  <c r="B225" i="4"/>
  <c r="B224" i="4"/>
  <c r="B223" i="4"/>
  <c r="B222" i="4"/>
  <c r="B221" i="4"/>
  <c r="B220" i="4"/>
  <c r="B219" i="4"/>
  <c r="B218" i="4"/>
  <c r="B217" i="4"/>
  <c r="B216" i="4"/>
  <c r="B215" i="4"/>
  <c r="B214" i="4"/>
  <c r="B213" i="4"/>
  <c r="B212" i="4"/>
  <c r="B211" i="4"/>
  <c r="B210" i="4"/>
  <c r="B209" i="4"/>
  <c r="B208" i="4"/>
  <c r="B207" i="4"/>
  <c r="B206" i="4"/>
  <c r="B205" i="4"/>
  <c r="B204" i="4"/>
  <c r="B203" i="4"/>
  <c r="B202" i="4"/>
  <c r="B201" i="4"/>
  <c r="B200" i="4"/>
  <c r="B199" i="4"/>
  <c r="B198" i="4"/>
  <c r="B197" i="4"/>
  <c r="B196" i="4"/>
  <c r="B195" i="4"/>
  <c r="B194" i="4"/>
  <c r="B193" i="4"/>
  <c r="B192" i="4"/>
  <c r="B191" i="4"/>
  <c r="B190" i="4"/>
  <c r="B189" i="4"/>
  <c r="B188" i="4"/>
  <c r="B187" i="4"/>
  <c r="B186" i="4"/>
  <c r="B185" i="4"/>
  <c r="B184" i="4"/>
  <c r="B183" i="4"/>
  <c r="B182" i="4"/>
  <c r="B181" i="4"/>
  <c r="B180" i="4"/>
  <c r="B179" i="4"/>
  <c r="B178" i="4"/>
  <c r="B177" i="4"/>
  <c r="B176" i="4"/>
  <c r="B175" i="4"/>
  <c r="B174" i="4"/>
  <c r="B173" i="4"/>
  <c r="B172" i="4"/>
  <c r="B171" i="4"/>
  <c r="B170" i="4"/>
  <c r="B169" i="4"/>
  <c r="B168" i="4"/>
  <c r="B167" i="4"/>
  <c r="B166" i="4"/>
  <c r="B165" i="4"/>
  <c r="B164" i="4"/>
  <c r="B163" i="4"/>
  <c r="B162" i="4"/>
  <c r="B161" i="4"/>
  <c r="B160" i="4"/>
  <c r="B159" i="4"/>
  <c r="B158" i="4"/>
  <c r="B157" i="4"/>
  <c r="B156" i="4"/>
  <c r="B155" i="4"/>
  <c r="B154" i="4"/>
  <c r="B153" i="4"/>
  <c r="B152" i="4"/>
  <c r="B151" i="4"/>
  <c r="B150" i="4"/>
  <c r="B149" i="4"/>
  <c r="B148" i="4"/>
  <c r="B147" i="4"/>
  <c r="B146" i="4"/>
  <c r="B145" i="4"/>
  <c r="B144" i="4"/>
  <c r="B143" i="4"/>
  <c r="B142" i="4"/>
  <c r="B141" i="4"/>
  <c r="B140" i="4"/>
  <c r="B139" i="4"/>
  <c r="B138" i="4"/>
  <c r="B137" i="4"/>
  <c r="B136" i="4"/>
  <c r="B135" i="4"/>
  <c r="B134" i="4"/>
  <c r="B133" i="4"/>
  <c r="B132" i="4"/>
  <c r="B131" i="4"/>
  <c r="B130" i="4"/>
  <c r="B129" i="4"/>
  <c r="B128" i="4"/>
  <c r="B127" i="4"/>
  <c r="B126" i="4"/>
  <c r="B125" i="4"/>
  <c r="B124" i="4"/>
  <c r="B123" i="4"/>
  <c r="B122" i="4"/>
  <c r="B121" i="4"/>
  <c r="B120" i="4"/>
  <c r="B119" i="4"/>
  <c r="B118" i="4"/>
  <c r="B117" i="4"/>
  <c r="B116" i="4"/>
  <c r="B115" i="4"/>
  <c r="B114" i="4"/>
  <c r="B113" i="4"/>
  <c r="B112" i="4"/>
  <c r="B111" i="4"/>
  <c r="B110" i="4"/>
  <c r="B109" i="4"/>
  <c r="B108" i="4"/>
  <c r="B107" i="4"/>
  <c r="B106" i="4"/>
  <c r="B105" i="4"/>
  <c r="B104" i="4"/>
  <c r="B103" i="4"/>
  <c r="B102" i="4"/>
  <c r="B101" i="4"/>
  <c r="B100" i="4"/>
  <c r="B99" i="4"/>
  <c r="B98" i="4"/>
  <c r="B97" i="4"/>
  <c r="B96" i="4"/>
  <c r="B95" i="4"/>
  <c r="B94" i="4"/>
  <c r="B93" i="4"/>
  <c r="B92" i="4"/>
  <c r="B91" i="4"/>
  <c r="B90" i="4"/>
  <c r="B89" i="4"/>
  <c r="B88" i="4"/>
  <c r="B87" i="4"/>
  <c r="B86" i="4"/>
  <c r="B85" i="4"/>
  <c r="B84" i="4"/>
  <c r="B83" i="4"/>
  <c r="B82" i="4"/>
  <c r="B81" i="4"/>
  <c r="B80" i="4"/>
  <c r="B79" i="4"/>
  <c r="B78" i="4"/>
  <c r="B77" i="4"/>
  <c r="B76" i="4"/>
  <c r="B75" i="4"/>
  <c r="B74" i="4"/>
  <c r="B73" i="4"/>
  <c r="B72" i="4"/>
  <c r="B71" i="4"/>
  <c r="B70" i="4"/>
  <c r="B69" i="4"/>
  <c r="B68" i="4"/>
  <c r="B67" i="4"/>
  <c r="B66" i="4"/>
  <c r="B65" i="4"/>
  <c r="B64" i="4"/>
  <c r="B63" i="4"/>
  <c r="B62" i="4"/>
  <c r="B61" i="4"/>
  <c r="B60" i="4"/>
  <c r="B59" i="4"/>
  <c r="B58" i="4"/>
  <c r="B57" i="4"/>
  <c r="B56" i="4"/>
  <c r="B55" i="4"/>
  <c r="B54" i="4"/>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B10" i="4"/>
  <c r="B9" i="4"/>
  <c r="B8" i="4"/>
  <c r="B7" i="4"/>
  <c r="B6" i="4"/>
  <c r="B5" i="4"/>
  <c r="B4" i="4"/>
  <c r="B3" i="4" l="1"/>
  <c r="I14" i="5"/>
  <c r="E14" i="5"/>
  <c r="E5" i="5"/>
  <c r="I5" i="5"/>
  <c r="B12" i="6" l="1"/>
  <c r="E12" i="6"/>
  <c r="D12" i="6"/>
  <c r="C12" i="6"/>
  <c r="H12" i="6"/>
  <c r="F12" i="6"/>
  <c r="A12" i="6"/>
  <c r="G12" i="6"/>
  <c r="K12" i="6" l="1"/>
  <c r="J1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Element export" type="6" refreshedVersion="6" background="1" saveData="1">
    <textPr codePage="850" sourceFile="C:\Users\Roy\Documents\Element export.csv" comma="1" semicolon="1">
      <textFields count="5">
        <textField/>
        <textField/>
        <textField/>
        <textField/>
        <textField/>
      </textFields>
    </textPr>
  </connection>
  <connection id="2" xr16:uid="{00000000-0015-0000-FFFF-FFFF01000000}" name="Tabel35 Autorisatietabel" type="6" refreshedVersion="6" background="1" saveData="1">
    <textPr sourceFile="C:\Users\Roy\Documents\Tabel35 Autorisatietabel.csv" comma="1">
      <textFields count="29">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<sst xmlns="http://schemas.openxmlformats.org/spreadsheetml/2006/main" count="49296" uniqueCount="8510">
  <si>
    <t>KNV</t>
  </si>
  <si>
    <t>TOELICHTING</t>
  </si>
  <si>
    <t>OFVGL</t>
  </si>
  <si>
    <t>OF</t>
  </si>
  <si>
    <t>ENVWD</t>
  </si>
  <si>
    <t>EN</t>
  </si>
  <si>
    <t>GA1</t>
  </si>
  <si>
    <t>OGAA</t>
  </si>
  <si>
    <t>GAA</t>
  </si>
  <si>
    <t>GD1</t>
  </si>
  <si>
    <t>GDA</t>
  </si>
  <si>
    <t>GDOG1</t>
  </si>
  <si>
    <t>GDOGA</t>
  </si>
  <si>
    <t>KD1</t>
  </si>
  <si>
    <t>KDA</t>
  </si>
  <si>
    <t>KDOG1</t>
  </si>
  <si>
    <t>KDOGA</t>
  </si>
  <si>
    <t>KV</t>
  </si>
  <si>
    <t>OFVWD</t>
  </si>
  <si>
    <t>OGA1</t>
  </si>
  <si>
    <t>EN (logische EN binnen een voorwaarderegel).</t>
  </si>
  <si>
    <t>Gelijk aan, geldt voor minimaal één van de voorkomende rubrieken.</t>
  </si>
  <si>
    <t>Gelijk aan, geldt voor alle voorkomende rubrieken.</t>
  </si>
  <si>
    <t>Groter dan, geldt voor minimaal één van de voorkomende rubrieken.</t>
  </si>
  <si>
    <t>Groter dan, geldt voor alle voorkomende rubrieken.</t>
  </si>
  <si>
    <t>Groter dan of gelijk aan, geldt voor minimaal één van de voorkomende rubrieken.</t>
  </si>
  <si>
    <t>Groter dan of gelijk aan, geldt voor alle voorkomende rubrieken.</t>
  </si>
  <si>
    <t>Kleiner dan, geldt voor minimaal één van de voorkomende rubrieken.</t>
  </si>
  <si>
    <t>Kleiner dan, geldt voor alle voorkomende rubrieken.</t>
  </si>
  <si>
    <t>Kleiner dan of gelijk aan, geldt voor minimaal één van de voorkomende rubrieken.</t>
  </si>
  <si>
    <t>Kleiner dan of gelijk aan, geldt voor alle voorkomende rubrieken.</t>
  </si>
  <si>
    <t>Komt niet voor.</t>
  </si>
  <si>
    <t>Komt voor.</t>
  </si>
  <si>
    <t>OF (logische OF binnen een vergelijking).</t>
  </si>
  <si>
    <t>OF (logische OF binnen een voorwaarderegel).</t>
  </si>
  <si>
    <t>Ongelijk aan, geldt voor minimaal één van de voorkomende rubrieken.</t>
  </si>
  <si>
    <t>Ongelijk aan, geldt voor alle voorkomende rubrieken.</t>
  </si>
  <si>
    <t>IS_NULL()</t>
  </si>
  <si>
    <t>KNV 08.11.60</t>
  </si>
  <si>
    <t>NIET IS_NULL()</t>
  </si>
  <si>
    <t>04.05.10 GA1 0001</t>
  </si>
  <si>
    <t>04.05.10 OGA1 0001</t>
  </si>
  <si>
    <t>14.40.10 GAA 250001</t>
  </si>
  <si>
    <t>14.40.10 GDA 250001</t>
  </si>
  <si>
    <t>04.05.10 GDOG1 0001</t>
  </si>
  <si>
    <t>14.40.10 GDOGA 250001</t>
  </si>
  <si>
    <t>04.05.10 KD1 0001</t>
  </si>
  <si>
    <t>14.40.10 KDA 250001</t>
  </si>
  <si>
    <t>04.05.10 KDOG1 0001</t>
  </si>
  <si>
    <t>14.40.10 KDOGA 250001</t>
  </si>
  <si>
    <t>14.40.10 OGAA 250001</t>
  </si>
  <si>
    <t>04.05.10 GA1 0001 ENVWD 04.05.10 GA1 0002</t>
  </si>
  <si>
    <t>IN()</t>
  </si>
  <si>
    <t>04.05.10 GA1 0001 OFVGL 0002</t>
  </si>
  <si>
    <t>KV 08.11.60</t>
  </si>
  <si>
    <t>08.09.10 GA1 20601</t>
  </si>
  <si>
    <t>08.09.10 GDOG1 20601</t>
  </si>
  <si>
    <t>08.09.10 KD1 20601</t>
  </si>
  <si>
    <t>08.09.10 KDOG1 20601</t>
  </si>
  <si>
    <t>08.09.10 OGA1 20601</t>
  </si>
  <si>
    <t>08.09.10 GAA 20601</t>
  </si>
  <si>
    <t>08.09.10 GDA 20601</t>
  </si>
  <si>
    <t>08.09.10 GDOGA 20601</t>
  </si>
  <si>
    <t>08.09.10 KDA 20601</t>
  </si>
  <si>
    <t>08.09.10 KDOGA 20601</t>
  </si>
  <si>
    <t>08.09.10 OGAA 20601</t>
  </si>
  <si>
    <t>08.09.10 GD1 20601</t>
  </si>
  <si>
    <t>Operator BRP</t>
  </si>
  <si>
    <t xml:space="preserve"> =</t>
  </si>
  <si>
    <t xml:space="preserve"> = </t>
  </si>
  <si>
    <t>&gt;</t>
  </si>
  <si>
    <t>&gt;=</t>
  </si>
  <si>
    <t>&lt;</t>
  </si>
  <si>
    <t>&lt;=</t>
  </si>
  <si>
    <t>&lt;&gt;</t>
  </si>
  <si>
    <t>08.09.10 GAA 20601 OFVGL 20602</t>
  </si>
  <si>
    <t>08.09.10 GAA 20601 OFVWD 08.09.10 GAA 20602</t>
  </si>
  <si>
    <t>01.03.10 KD1 19.89.30 - 00480115</t>
  </si>
  <si>
    <t>01.03.10 GA1 19.89.30 + 00000000</t>
  </si>
  <si>
    <t>01.03.10 KD1 19.89.30 - 000105</t>
  </si>
  <si>
    <t>01.03.10 KDOG1 19.89.30 - 01000000</t>
  </si>
  <si>
    <t>01.03.10 KD1 19.89.30 - 0001</t>
  </si>
  <si>
    <t>01.03.10 GDOG1 19.89.30 - 000001</t>
  </si>
  <si>
    <t>Vergelijking met wild cards in combinatie met GA1 en OFVGL</t>
  </si>
  <si>
    <t>Enkelvoudige vergelijking met GA1</t>
  </si>
  <si>
    <t>08.11.60 GA1 "307/*" OFVGL "308/*"</t>
  </si>
  <si>
    <t>08.11.60 GA1 "307/*"</t>
  </si>
  <si>
    <t>Eenvoudige vergelijking</t>
  </si>
  <si>
    <t>07.67.20 GA1 "E"</t>
  </si>
  <si>
    <t>Operatoren in combinatie met gegevens die enkelvoudig voorkomen</t>
  </si>
  <si>
    <t>Operatoren in combinatie met gegevens die meervoudig voorkomen</t>
  </si>
  <si>
    <t>Operatoren in combinatie met datums</t>
  </si>
  <si>
    <t>String vergelijkingen</t>
  </si>
  <si>
    <t>01.03.10 KDOG1 19420701</t>
  </si>
  <si>
    <t>Eenvoudig vergelijken van datums</t>
  </si>
  <si>
    <t>01.01.10</t>
  </si>
  <si>
    <t>01.02.10</t>
  </si>
  <si>
    <t>01.02.30</t>
  </si>
  <si>
    <t>01.02.40</t>
  </si>
  <si>
    <t>01.04.10</t>
  </si>
  <si>
    <t>01.86.10</t>
  </si>
  <si>
    <t>02.62.10</t>
  </si>
  <si>
    <t>04.63.10</t>
  </si>
  <si>
    <t>04.64.10</t>
  </si>
  <si>
    <t>04.65.10</t>
  </si>
  <si>
    <t>04.82.30</t>
  </si>
  <si>
    <t>04.85.10</t>
  </si>
  <si>
    <t>04.86.10</t>
  </si>
  <si>
    <t>05.01.10</t>
  </si>
  <si>
    <t>05.03.10</t>
  </si>
  <si>
    <t>05.06.10</t>
  </si>
  <si>
    <t>05.06.30</t>
  </si>
  <si>
    <t>05.07.10</t>
  </si>
  <si>
    <t>05.07.40</t>
  </si>
  <si>
    <t>05.85.10</t>
  </si>
  <si>
    <t>05.86.10</t>
  </si>
  <si>
    <t>06.08.10</t>
  </si>
  <si>
    <t>06.85.10</t>
  </si>
  <si>
    <t>06.86.10</t>
  </si>
  <si>
    <t>07.66.20</t>
  </si>
  <si>
    <t>07.68.10</t>
  </si>
  <si>
    <t>07.70.10</t>
  </si>
  <si>
    <t>08.09.20</t>
  </si>
  <si>
    <t>08.13.10</t>
  </si>
  <si>
    <t>08.13.20</t>
  </si>
  <si>
    <t>09.03.10</t>
  </si>
  <si>
    <t>09.81.20</t>
  </si>
  <si>
    <t>09.85.10</t>
  </si>
  <si>
    <t>10.39.10</t>
  </si>
  <si>
    <t>12.35.10</t>
  </si>
  <si>
    <t>12.35.20</t>
  </si>
  <si>
    <t>12.35.50</t>
  </si>
  <si>
    <t>12.35.70</t>
  </si>
  <si>
    <t>12.36.10</t>
  </si>
  <si>
    <t>13.31.10</t>
  </si>
  <si>
    <t>15.42.10</t>
  </si>
  <si>
    <t>51.01.10</t>
  </si>
  <si>
    <t>51.01.20</t>
  </si>
  <si>
    <t>51.02.10</t>
  </si>
  <si>
    <t>51.02.30</t>
  </si>
  <si>
    <t>51.02.40</t>
  </si>
  <si>
    <t>51.04.10</t>
  </si>
  <si>
    <t>51.85.10</t>
  </si>
  <si>
    <t>54.05.10</t>
  </si>
  <si>
    <t>54.85.10</t>
  </si>
  <si>
    <t>55.06.30</t>
  </si>
  <si>
    <t>58.09.10</t>
  </si>
  <si>
    <t>58.14.20</t>
  </si>
  <si>
    <t>58.86.10</t>
  </si>
  <si>
    <t>64.40.10</t>
  </si>
  <si>
    <t>Toelichting</t>
  </si>
  <si>
    <t>GBA voorwaarde</t>
  </si>
  <si>
    <t>KNV 07.67.20</t>
  </si>
  <si>
    <t>Wanneer 07.67.20 niet voorkomt, is bijhouding.nadere_bijhoudingsaard = "A". Er wordt dan geen IS_NULL() constructie gebruikt</t>
  </si>
  <si>
    <t>GBA  rubrieken die indicaties zijn in de BRP</t>
  </si>
  <si>
    <t>11.33.10 GA1 1</t>
  </si>
  <si>
    <t>04.82.30 OGAA "proba/*" ENVGL "Proba/*" ENVGL "PRoba/*" ENVGL "PROba/*" ENVGL "PROBa/*" ENVGL "PROBA/*" ENVGL "pROBA/*" ENVGL "/?proba/*" ENVGL "/?Proba/*" ENVGL "/?PRoba/*" ENVGL "/?PROba/*" ENVGL "/?PROBa/*" ENVGL "/?PROBA/*" ENVGL "/?pROBA/*"</t>
  </si>
  <si>
    <t>PROBAS vergelijkingen</t>
  </si>
  <si>
    <t>Selectie</t>
  </si>
  <si>
    <t>Ad hoc</t>
  </si>
  <si>
    <t>Spontaan</t>
  </si>
  <si>
    <t>Eenvoudig vergelijken van onbekende datums</t>
  </si>
  <si>
    <t>01.01.20</t>
  </si>
  <si>
    <t>01.02.20</t>
  </si>
  <si>
    <t>01.03.10</t>
  </si>
  <si>
    <t>01.03.30</t>
  </si>
  <si>
    <t>01.83.10</t>
  </si>
  <si>
    <t>01.85.10</t>
  </si>
  <si>
    <t>03.62.10</t>
  </si>
  <si>
    <t>03.81.20</t>
  </si>
  <si>
    <t>04.05.10</t>
  </si>
  <si>
    <t>04.83.10</t>
  </si>
  <si>
    <t>06.83.10</t>
  </si>
  <si>
    <t>07.67.10</t>
  </si>
  <si>
    <t>07.67.20</t>
  </si>
  <si>
    <t>08.09.10</t>
  </si>
  <si>
    <t>08.10.10</t>
  </si>
  <si>
    <t>08.10.30</t>
  </si>
  <si>
    <t>08.11.60</t>
  </si>
  <si>
    <t>08.14.10</t>
  </si>
  <si>
    <t>08.14.20</t>
  </si>
  <si>
    <t>08.83.10</t>
  </si>
  <si>
    <t>10.83.10</t>
  </si>
  <si>
    <t>10.85.10</t>
  </si>
  <si>
    <t>11.33.10</t>
  </si>
  <si>
    <t>13.38.10</t>
  </si>
  <si>
    <t>13.38.20</t>
  </si>
  <si>
    <t>14.40.10</t>
  </si>
  <si>
    <t>19.89.20</t>
  </si>
  <si>
    <t>19.89.30</t>
  </si>
  <si>
    <t>01.03.10 GA1 19420000</t>
  </si>
  <si>
    <t>VANDAAG()</t>
  </si>
  <si>
    <t>SELECTIE_DATUM()</t>
  </si>
  <si>
    <t>Wanneer je in een lijst wilt controleren of geen van de voorkomens een bepaalde waarde heeft, dan dient ook gecontroleerd te worden of er uberhaupt voorkomens zijn.</t>
  </si>
  <si>
    <t>Voorwaarderegel GBA</t>
  </si>
  <si>
    <t>Expressie BRP</t>
  </si>
  <si>
    <t>Operator GBA</t>
  </si>
  <si>
    <t xml:space="preserve">KNV 08.09.10 </t>
  </si>
  <si>
    <t xml:space="preserve">KV 08.09.10 </t>
  </si>
  <si>
    <t>08.09.10 GA1 20601 ENVWD 08.09.10 OGA1 20602</t>
  </si>
  <si>
    <t>Rekenen en vergelijken met een volledig bekende datum</t>
  </si>
  <si>
    <t>Rekenen en vergelijken met een volledig onbekende datum</t>
  </si>
  <si>
    <t>Rekenen en vergelijken zonder dag</t>
  </si>
  <si>
    <t>Rekenen en vergelijken met een jaar en een onbekende maand en dag</t>
  </si>
  <si>
    <t>Rekenen en vergelijken met een jaar zonder maand of dag</t>
  </si>
  <si>
    <t>Deze getallen zijn gebaseerd op tabel 35 van 20150206</t>
  </si>
  <si>
    <t>10.39.10 OGA1 31 ENVGL 32</t>
  </si>
  <si>
    <t>Rekenen en vergelijken met een onbekend jaar, een bekende maand en zonder dag</t>
  </si>
  <si>
    <t>Indien attribuut niet verplicht is bij vergelijkingen &lt;&gt; altijd controleren of de waarde niet NULL is</t>
  </si>
  <si>
    <t>12.35.10 OGA1 "RD" ENVGL "RM" ENVGL "RV" ENVGL "R1" ENVGL "R2"</t>
  </si>
  <si>
    <t>Ouder1.Datum ingang familierechtelijke betrekking</t>
  </si>
  <si>
    <t>Ouder2.Datum ingang familierechtelijke betrekking</t>
  </si>
  <si>
    <t>Nationaliteit.Datum document</t>
  </si>
  <si>
    <t>Nationaliteit.Aanduiding gegevens in onderzoek</t>
  </si>
  <si>
    <t>Ouder2.Aktenummer</t>
  </si>
  <si>
    <t>Persoon.Aanduiding gegevens in onderzoek</t>
  </si>
  <si>
    <t>Persoon.Ingangsdatum geldigheid</t>
  </si>
  <si>
    <t>Overlijden.Aanduiding gegevens in onderzoek</t>
  </si>
  <si>
    <t>Inschrijving.Datum ingang blokkering PL</t>
  </si>
  <si>
    <t>Verblijfplaats.Aanduiding gegevens in onderzoek</t>
  </si>
  <si>
    <t>Kind.Aktenummer</t>
  </si>
  <si>
    <t>Kind.Ingangsdatum geldigheid</t>
  </si>
  <si>
    <t>Verblijfstitel.Aanduiding gegevens in onderzoek</t>
  </si>
  <si>
    <t>Aantekening.Aantekening</t>
  </si>
  <si>
    <t xml:space="preserve"> </t>
  </si>
  <si>
    <t>GBA 'rubriek'</t>
  </si>
  <si>
    <t>Historie.Persoon.a-nummer</t>
  </si>
  <si>
    <t>Historie.Persoon.Burgerservicenummer</t>
  </si>
  <si>
    <t>Historie.Persoon.Voornamen</t>
  </si>
  <si>
    <t>Historie.Persoon.Voorvoegsel geslachtsnaam</t>
  </si>
  <si>
    <t>Historie.Persoon.Geslachtsnaam</t>
  </si>
  <si>
    <t>Historie.Persoon.Geslachtsaanduiding</t>
  </si>
  <si>
    <t>Historie.Persoon.Ingangsdatum geldigheid</t>
  </si>
  <si>
    <t>Historie.Nationaliteit.Nationaliteit</t>
  </si>
  <si>
    <t>Historie.Nationaliteit.Ingangsdatum geldigheid</t>
  </si>
  <si>
    <t>Historie.Huwelijk.Land huwelijkssluiting/aangaan partnerschap</t>
  </si>
  <si>
    <t>Historie.Verblijfplaats.Gemeente van inschrijving</t>
  </si>
  <si>
    <t>Historie.Verblijfplaats.Datum vestiging in Nederland</t>
  </si>
  <si>
    <t>Historie.Verblijfplaats.Datum opneming</t>
  </si>
  <si>
    <t>Historie.Afnemersindicatie.Afnemersindicatie</t>
  </si>
  <si>
    <t>versie</t>
  </si>
  <si>
    <t>95.10 Afnemersindicatie</t>
  </si>
  <si>
    <t>95.20 Afnemernaam</t>
  </si>
  <si>
    <t>99.98 Datum ingang</t>
  </si>
  <si>
    <t>99.99 Datum einde</t>
  </si>
  <si>
    <t>95.11 Aantekening</t>
  </si>
  <si>
    <t>95.12 Indicatie geheimhouding</t>
  </si>
  <si>
    <t>95.13 Verstrekkingsbeperking</t>
  </si>
  <si>
    <t>95.40 Rubrieknummer spontaan</t>
  </si>
  <si>
    <t>95.41 Voorwaarderegel spontaan</t>
  </si>
  <si>
    <t>95.42 Sleutelrubriek</t>
  </si>
  <si>
    <t>95.43 Conditionele verstrekking</t>
  </si>
  <si>
    <t>95.44 Medium spontaan</t>
  </si>
  <si>
    <t>95.50 Rubrieknummer selectie</t>
  </si>
  <si>
    <t>95.51 Voorwaarderegel selectie</t>
  </si>
  <si>
    <t>95.52 Selectiesoort</t>
  </si>
  <si>
    <t>95.53 Berichtaanduiding</t>
  </si>
  <si>
    <t>95.54 Eerste selectiedatum</t>
  </si>
  <si>
    <t>95.55 Selectieperiode</t>
  </si>
  <si>
    <t>95.56 Medium selectie</t>
  </si>
  <si>
    <t>95.60 Rubrieknummer ad hoc</t>
  </si>
  <si>
    <t>95.61 Voorwaarderegel ad hoc</t>
  </si>
  <si>
    <t>95.62 Plaatsingsbevoegdheid persoonslijst</t>
  </si>
  <si>
    <t>95.63 Afnemersverstrekking</t>
  </si>
  <si>
    <t>95.66 Adresvraag bevoegdheid</t>
  </si>
  <si>
    <t>95.67 Medium ad hoc</t>
  </si>
  <si>
    <t>95.70 Rubrieknummer adresgeorinteerd</t>
  </si>
  <si>
    <t>95.71 Voorwaarderegel adresgeorinteerd</t>
  </si>
  <si>
    <t>95.73 Medium adresgeorinteerd</t>
  </si>
  <si>
    <t>Gemeente Appingedam</t>
  </si>
  <si>
    <t>01.01.10#01.01.20#01.02.10#01.02.20#01.02.30#01.02.40#01.03.10#01.03.20#01.03.30#01.04.10#01.61.10#01.81.10#01.81.20#01.82.10#01.82.30#01.85.10#51.01.10#51.01.20#51.02.10#51.02.20#51.02.30#51.02.40#51.03.10#51.03.20#51.03.30#51.04.10#51.81.10#51.81.20#51.82.10#51.82.30#51.85.10#02.01.10#02.01.20#02.02.10#02.02.20#02.02.30#02.02.40#02.03.10#02.03.20#02.03.30#02.04.10#02.62.10#02.81.10#02.81.20#02.82.10#02.82.30#02.85.10#52.01.10#52.01.20#52.02.10#52.02.20#52.02.30#52.02.40#52.03.10#52.03.20#52.03.30#52.04.10#52.62.10#52.81.10#52.81.20#52.82.10#52.82.30#52.85.10#03.01.10#03.01.20#03.02.10#03.02.20#03.02.30#03.02.40#03.03.10#03.03.20#03.03.30#03.04.10#03.62.10#03.81.10#03.81.20#03.82.10#03.82.30#03.85.10#53.01.10#53.01.20#53.02.10#53.02.20#53.02.30#53.02.40#53.03.10#53.03.20#53.03.30#53.04.10#53.62.10#53.81.10#53.81.20#53.82.10#53.82.30#53.85.10#04.05.10#04.65.10#04.82.10#04.82.30#04.85.10#54.05.10#54.65.10#54.82.10#54.82.30#54.85.10#05.01.10#05.01.20#05.02.10#05.02.20#05.02.30#05.02.40#05.03.10#05.03.20#05.03.30#05.04.10#05.06.10#05.06.20#05.06.30#05.07.10#05.07.20#05.07.30#05.07.40#05.81.10#05.81.20#05.82.10#05.82.30#05.85.10#55.01.10#55.01.20#55.02.10#55.02.20#55.02.30#55.02.40#55.03.10#55.03.20#55.03.30#55.04.10#55.06.10#55.06.20#55.06.30#55.07.10#55.07.20#55.07.30#55.07.40#55.81.10#55.81.20#55.82.10#55.82.30#55.85.10#06.08.10#07.68.10#07.69.10#07.70.10#07.87.10#08.09.10#08.10.10#08.10.20#08.10.30#08.11.10#08.11.15#08.11.20#08.11.30#08.11.40#08.11.50#08.11.60#08.11.70#08.11.80#08.11.90#08.12.10#08.13.10#08.13.20#08.13.30#08.13.40#08.13.50#08.14.20#58.09.10#58.10.20#58.10.30#58.11.10#58.11.15#58.11.20#58.11.30#58.11.40#58.11.50#58.11.60#58.11.70#58.11.80#58.11.90#58.12.10#58.14.20#09.01.10#09.01.20#09.02.10#09.02.20#09.02.30#09.02.40#09.03.10#09.03.20#09.03.30#09.81.10#09.81.20#09.82.10#09.82.30#09.85.10#59.01.10#59.01.20#59.02.10#59.02.20#59.02.30#59.02.40#59.03.10#59.03.20#59.03.30#59.81.10#59.81.20#59.82.10#59.82.30#59.85.10#10.39.10#10.39.20#10.39.30#10.85.10#60.39.10#60.39.20#60.39.30#60.85.10#11.32.10#13.38.10#13.38.20</t>
  </si>
  <si>
    <t>N</t>
  </si>
  <si>
    <t>01.01.10#01.01.20#01.02.10#01.02.20#01.02.30#01.02.40#01.03.10#01.03.20#01.03.30#01.04.10#01.61.10#01.81.10#01.81.20#01.82.10#01.82.30#01.85.10#51.01.10#51.01.20#51.02.10#51.02.20#51.02.30#51.02.40#51.03.10#51.03.20#51.03.30#51.04.10#51.81.10#51.81.20#51.82.10#51.82.30#51.85.10#02.01.10#02.01.20#02.02.10#02.02.20#02.02.30#02.02.40#02.03.10#02.03.20#02.03.30#02.04.10#02.62.10#02.81.10#02.81.20#02.82.10#02.82.30#02.85.10#52.01.10#52.01.20#52.02.10#52.02.20#52.02.30#52.02.40#52.03.10#52.03.20#52.03.30#52.04.10#52.62.10#52.81.10#52.81.20#52.82.10#52.82.30#52.85.10#03.01.10#03.01.20#03.02.10#03.02.20#03.02.30#03.02.40#03.03.10#03.03.20#03.03.30#03.04.10#03.62.10#03.81.10#03.81.20#03.82.10#03.82.30#03.85.10#53.01.10#53.01.20#53.02.10#53.02.20#53.02.30#53.02.40#53.03.10#53.03.20#53.03.30#53.04.10#53.62.10#53.81.10#53.81.20#53.82.10#53.82.30#53.85.10#04.05.10#04.65.10#04.82.10#04.82.30#04.85.10#54.05.10#54.65.10#54.82.10#54.82.30#54.85.10#05.01.10#05.01.20#05.02.10#05.02.20#05.02.30#05.02.40#05.03.10#05.03.20#05.03.30#05.04.10#05.06.10#05.06.20#05.06.30#05.07.10#05.07.20#05.07.30#05.07.40#05.15.10#05.81.10#05.81.20#05.82.10#05.82.30#05.85.10#55.01.10#55.01.20#55.02.10#55.02.20#55.02.30#55.02.40#55.03.10#55.03.20#55.03.30#55.04.10#55.06.10#55.06.20#55.06.30#55.07.10#55.07.20#55.07.30#55.07.40#55.15.10#55.81.10#55.81.20#55.82.10#55.82.30#55.85.10#06.08.10#07.68.10#07.69.10#07.70.10#07.87.10#08.09.10#08.10.10#08.10.20#08.10.30#08.11.10#08.11.15#08.11.20#08.11.30#08.11.40#08.11.50#08.11.60#08.11.70#08.11.80#08.11.90#08.12.10#08.13.10#08.13.20#08.13.30#08.13.40#08.13.50#08.14.20#58.09.10#58.10.20#58.10.30#58.11.10#58.11.15#58.11.20#58.11.30#58.11.40#58.11.50#58.11.60#58.11.70#58.11.80#58.11.90#58.12.10#58.14.20#09.01.10#09.01.20#09.02.10#09.02.20#09.02.30#09.02.40#09.03.10#09.03.20#09.03.30#09.81.10#09.81.20#09.82.10#09.82.30#09.85.10#59.01.10#59.01.20#59.02.10#59.02.20#59.02.30#59.02.40#59.03.10#59.03.20#59.03.30#59.81.10#59.81.20#59.82.10#59.82.30#59.85.10#10.39.10#10.39.20#10.39.30#10.85.10#60.39.10#60.39.20#60.39.30#60.85.10#11.32.10#13.38.10#13.38.20</t>
  </si>
  <si>
    <t>Gemeente Bedum</t>
  </si>
  <si>
    <t>Gemeente Bellingwedde</t>
  </si>
  <si>
    <t>Gemeente Ten Boer</t>
  </si>
  <si>
    <t>Gemeente Delfzijl</t>
  </si>
  <si>
    <t>Gemeente Groningen</t>
  </si>
  <si>
    <t>Gemeente Grootegast</t>
  </si>
  <si>
    <t>Gemeente Haren</t>
  </si>
  <si>
    <t>Gemeente Hoogezand-Sappemeer</t>
  </si>
  <si>
    <t>Gemeente Leek</t>
  </si>
  <si>
    <t>Gemeente Loppersum</t>
  </si>
  <si>
    <t>Gemeente Marum</t>
  </si>
  <si>
    <t>Gemeente Almere</t>
  </si>
  <si>
    <t>Gemeente Stadskanaal</t>
  </si>
  <si>
    <t>Gemeente Scheemda</t>
  </si>
  <si>
    <t>Gemeente Slochteren</t>
  </si>
  <si>
    <t>Gemeente Veendam</t>
  </si>
  <si>
    <t>Gemeente Vlagtwedde</t>
  </si>
  <si>
    <t>Gemeente Zeewolde</t>
  </si>
  <si>
    <t>Gemeente Winschoten</t>
  </si>
  <si>
    <t>Gemeente Winsum</t>
  </si>
  <si>
    <t>Gemeente Boarnsterhim</t>
  </si>
  <si>
    <t>Gemeente Zuidhorn</t>
  </si>
  <si>
    <t>Gemeente Dongeradeel</t>
  </si>
  <si>
    <t>Gemeente Achtkarspelen</t>
  </si>
  <si>
    <t>Gemeente Ameland</t>
  </si>
  <si>
    <t>Gemeente het Bildt</t>
  </si>
  <si>
    <t>Gemeente Bolsward</t>
  </si>
  <si>
    <t>Gemeente Dantumadeel</t>
  </si>
  <si>
    <t>Gemeente Ferwerderadeel</t>
  </si>
  <si>
    <t>Gemeente Franekeradeel</t>
  </si>
  <si>
    <t>Gemeente Harlingen</t>
  </si>
  <si>
    <t>Gemeente Heerenveen</t>
  </si>
  <si>
    <t>Gemeente Kollumerland en Nieuwkruisland</t>
  </si>
  <si>
    <t>Gemeente Leeuwarden</t>
  </si>
  <si>
    <t>Gemeente Leeuwarderadeel</t>
  </si>
  <si>
    <t>Gemeente Lemsterland</t>
  </si>
  <si>
    <t>Gemeente Menaldumadeel</t>
  </si>
  <si>
    <t>Gemeente Ooststellingwerf</t>
  </si>
  <si>
    <t>Gemeente Opsterland</t>
  </si>
  <si>
    <t>Gemeente Schiermonnikoog</t>
  </si>
  <si>
    <t>Gemeente Smallingerland</t>
  </si>
  <si>
    <t>Gemeente Sneek</t>
  </si>
  <si>
    <t>Gemeente Terschelling</t>
  </si>
  <si>
    <t>Gemeente Vlieland</t>
  </si>
  <si>
    <t>Gemeente Weststellingwerf</t>
  </si>
  <si>
    <t>Gemeente Nijefurd</t>
  </si>
  <si>
    <t>Gemeente Anloo</t>
  </si>
  <si>
    <t>Gemeente Assen</t>
  </si>
  <si>
    <t>Gemeente Beilen</t>
  </si>
  <si>
    <t>Gemeente Borger</t>
  </si>
  <si>
    <t>Gemeente Coevorden</t>
  </si>
  <si>
    <t>Gemeente Dalen</t>
  </si>
  <si>
    <t>Gemeente Diever</t>
  </si>
  <si>
    <t>Gemeente Dwingeloo</t>
  </si>
  <si>
    <t>Gemeente Eelde</t>
  </si>
  <si>
    <t>Gemeente Emmen</t>
  </si>
  <si>
    <t>Gemeente Gasselte</t>
  </si>
  <si>
    <t>Gemeente Gieten</t>
  </si>
  <si>
    <t>Gemeente Havelte</t>
  </si>
  <si>
    <t>Gemeente Hoogeveen</t>
  </si>
  <si>
    <t>Gemeente Meppel</t>
  </si>
  <si>
    <t>Gemeente Norg</t>
  </si>
  <si>
    <t>Gemeente Nijeveen</t>
  </si>
  <si>
    <t>Gemeente Odoorn</t>
  </si>
  <si>
    <t>Gemeente Oosterhesselen</t>
  </si>
  <si>
    <t>Gemeente Peize</t>
  </si>
  <si>
    <t>Gemeente Roden</t>
  </si>
  <si>
    <t>Gemeente Rolde</t>
  </si>
  <si>
    <t>Gemeente Ruinen</t>
  </si>
  <si>
    <t>Gemeente Ruinerwold</t>
  </si>
  <si>
    <t>Gemeente Schoonebeek</t>
  </si>
  <si>
    <t>Gemeente Sleen</t>
  </si>
  <si>
    <t>Gemeente Smilde</t>
  </si>
  <si>
    <t>Gemeente Vledder</t>
  </si>
  <si>
    <t>Gemeente Vries</t>
  </si>
  <si>
    <t>Gemeente Westerbork</t>
  </si>
  <si>
    <t>Gemeente de Wijk</t>
  </si>
  <si>
    <t>Gemeente Zuidlaren</t>
  </si>
  <si>
    <t>Gemeente Zuidwolde</t>
  </si>
  <si>
    <t>Gemeente Zweeloo</t>
  </si>
  <si>
    <t>Gemeente Littenseradiel</t>
  </si>
  <si>
    <t>Gemeente Almelo</t>
  </si>
  <si>
    <t>Gemeente Ambt Delden</t>
  </si>
  <si>
    <t>Gemeente Avereest</t>
  </si>
  <si>
    <t>Gemeente Bathmen</t>
  </si>
  <si>
    <t>Gemeente Borne</t>
  </si>
  <si>
    <t>Gemeente Dalfsen</t>
  </si>
  <si>
    <t>Gemeente Denekamp</t>
  </si>
  <si>
    <t>Gemeente Deventer</t>
  </si>
  <si>
    <t>Gemeente Diepenheim</t>
  </si>
  <si>
    <t>Gemeente Diepenveen</t>
  </si>
  <si>
    <t>Gemeente Enschede</t>
  </si>
  <si>
    <t>01.01.10#01.01.20#01.02.10#01.02.20#01.02.30#01.02.40#01.03.10#01.03.20#01.03.30#01.04.10#01.61.10#01.81.10#01.81.20#01.82.10#01.82.30#01.85.10#51.01.10#51.01.20#51.02.10#51.02.20#51.02.30#51.02.40#51.03.10#51.03.20#51.03.30#51.04.10#51.81.10#51.81.20#51.82.10#51.82.30#51.85.10#02.01.10#02.01.20#02.02.10#02.02.20#02.02.30#02.02.40#02.03.10#02.03.20#02.03.30#02.04.10#02.62.10#02.81.10#02.81.20#02.82.10#02.82.30#02.85.10#52.01.10#52.01.20#52.02.10#52.02.20#52.02.30#52.02.40#52.03.10#52.03.20#52.03.30#52.04.10#52.62.10#52.81.10#52.81.20#52.82.10#52.82.30#52.85.10#03.01.10#03.01.20#03.02.10#03.02.20#03.02.30#03.02.40#03.03.10#03.03.20#03.03.30#03.04.10#03.62.10#03.81.10#03.81.20#03.82.10#03.82.30#03.85.10#53.01.10#53.01.20#53.02.10#53.02.20#53.02.30#53.02.40#53.03.10#53.03.20#53.03.30#53.04.10#53.62.10#53.81.10#53.81.20#53.82.10#53.82.30#53.85.10#04.05.10#04.65.10#04.82.10#04.82.30#04.85.10#54.05.10#54.65.10#54.82.10#54.82.30#54.85.10#05.01.10#05.01.20#05.02.10#05.02.20#05.02.30#05.02.40#05.03.10#05.03.20#05.03.30#05.04.10#05.06.10#05.06.20#05.06.30#05.07.10#05.07.20#05.07.30#05.07.40#05.81.10#05.81.20#05.82.10#05.82.30#05.85.10#55.01.10#55.01.20#55.02.10#55.02.20#55.02.30#55.02.40#55.03.10#55.03.20#55.03.30#55.04.10#55.06.10#55.06.20#55.06.30#55.07.10#55.07.20#55.07.30#55.07.40#55.81.10#55.81.20#55.82.10#55.82.30#55.85.10#06.08.10#07.68.10#07.69.10#07.70.10#07.87.10#08.09.10#08.10.10#08.10.20#08.10.30#08.11.10#08.11.15#08.11.20#08.11.30#08.11.40#08.11.50#08.11.60#08.11.70#08.11.80#08.11.90#08.12.10#08.13.10#08.13.20#08.13.30#08.13.40#08.13.50#08.14.20#58.09.10#58.10.20#58.10.30#58.11.10#58.11.15#58.11.20#58.11.30#58.11.40#58.11.50#58.11.60#58.11.70#58.11.80#58.11.90#58.12.10#58.14.20#09.01.10#09.01.20#09.02.10#09.02.20#09.02.30#09.02.40#09.03.10#09.03.20#09.03.30#09.81.10#09.81.20#09.82.10#09.82.30#09.85.10#59.01.10#59.01.20#59.02.10#59.02.20#59.02.30#59.02.40#59.03.10#59.03.20#59.03.30#59.81.10#59.81.20#59.82.10#59.82.30#59.85.10#10.39.10#10.39.20#10.39.30#10.85.10#10.86.10#60.39.10#60.39.20#60.39.30#60.85.10#11.32.10#11.33.10#12.35.10#12.35.20#12.35.30#12.35.40#12.35.50#12.35.60#12.35.70#12.36.10#12.82.10#12.82.20#12.82.30#12.85.10#12.86.10#13.38.10#13.38.20</t>
  </si>
  <si>
    <t>01.01.10#01.01.20#01.02.10#01.02.20#01.02.30#01.02.40#01.03.10#01.03.20#01.03.30#01.04.10#01.61.10#01.81.10#01.81.20#01.82.10#01.82.30#01.85.10#51.01.10#51.01.20#51.02.10#51.02.20#51.02.30#51.02.40#51.03.10#51.03.20#51.03.30#51.04.10#51.81.10#51.81.20#51.82.10#51.82.30#51.85.10#02.01.10#02.01.20#02.02.10#02.02.20#02.02.30#02.02.40#02.03.10#02.03.20#02.03.30#02.04.10#02.62.10#02.81.10#02.81.20#02.82.10#02.82.30#02.85.10#52.01.10#52.01.20#52.02.10#52.02.20#52.02.30#52.02.40#52.03.10#52.03.20#52.03.30#52.04.10#52.62.10#52.81.10#52.81.20#52.82.10#52.82.30#52.85.10#03.01.10#03.01.20#03.02.10#03.02.20#03.02.30#03.02.40#03.03.10#03.03.20#03.03.30#03.04.10#03.62.10#03.81.10#03.81.20#03.82.10#03.82.30#03.85.10#53.01.10#53.01.20#53.02.10#53.02.20#53.02.30#53.02.40#53.03.10#53.03.20#53.03.30#53.04.10#53.62.10#53.81.10#53.81.20#53.82.10#53.82.30#53.85.10#04.05.10#04.65.10#04.82.10#04.82.30#04.85.10#54.05.10#54.65.10#54.82.10#54.82.30#54.85.10#05.01.10#05.01.20#05.02.10#05.02.20#05.02.30#05.02.40#05.03.10#05.03.20#05.03.30#05.04.10#05.06.10#05.06.20#05.06.30#05.07.10#05.07.20#05.07.30#05.07.40#05.15.10#05.81.10#05.81.20#05.82.10#05.82.30#05.85.10#55.01.10#55.01.20#55.02.10#55.02.20#55.02.30#55.02.40#55.03.10#55.03.20#55.03.30#55.04.10#55.06.10#55.06.20#55.06.30#55.07.10#55.07.20#55.07.30#55.07.40#55.15.10#55.81.10#55.81.20#55.82.10#55.82.30#55.85.10#06.08.10#07.68.10#07.69.10#07.70.10#07.87.10#08.09.10#08.10.10#08.10.20#08.10.30#08.11.10#08.11.15#08.11.20#08.11.30#08.11.40#08.11.50#08.11.60#08.11.70#08.11.80#08.11.90#08.12.10#08.13.10#08.13.20#08.13.30#08.13.40#08.13.50#08.14.20#58.09.10#58.10.20#58.10.30#58.11.10#58.11.15#58.11.20#58.11.30#58.11.40#58.11.50#58.11.60#58.11.70#58.11.80#58.11.90#58.12.10#58.14.20#09.01.10#09.01.20#09.02.10#09.02.20#09.02.30#09.02.40#09.03.10#09.03.20#09.03.30#09.81.10#09.81.20#09.82.10#09.82.30#09.85.10#59.01.10#59.01.20#59.02.10#59.02.20#59.02.30#59.02.40#59.03.10#59.03.20#59.03.30#59.81.10#59.81.20#59.82.10#59.82.30#59.85.10#10.39.10#10.39.20#10.39.30#10.85.10#10.86.10#60.39.10#60.39.20#60.39.30#60.85.10#11.32.10#11.33.10#12.35.10#12.35.20#12.35.30#12.35.40#12.35.50#12.35.60#12.35.70#12.36.10#12.82.10#12.82.20#12.82.30#12.85.10#12.86.10#13.38.10#13.38.20</t>
  </si>
  <si>
    <t>Gemeente Genemuiden</t>
  </si>
  <si>
    <t>Gemeente Goor</t>
  </si>
  <si>
    <t>Gemeente Gramsbergen</t>
  </si>
  <si>
    <t>Gemeente Haaksbergen</t>
  </si>
  <si>
    <t>Gemeente Den Ham</t>
  </si>
  <si>
    <t>Gemeente Hardenberg</t>
  </si>
  <si>
    <t>Gemeente Hasselt</t>
  </si>
  <si>
    <t>Gemeente Heino</t>
  </si>
  <si>
    <t>Gemeente Hellendoorn</t>
  </si>
  <si>
    <t>Gemeente Hengelo (O)</t>
  </si>
  <si>
    <t>Gemeente Holten</t>
  </si>
  <si>
    <t>Gemeente Kampen</t>
  </si>
  <si>
    <t>Gemeente Losser</t>
  </si>
  <si>
    <t>Gemeente Markelo</t>
  </si>
  <si>
    <t>Gemeente Nieuwleusen</t>
  </si>
  <si>
    <t>Gemeente Noordoostpolder</t>
  </si>
  <si>
    <t>Gemeente Oldenzaal</t>
  </si>
  <si>
    <t>Gemeente Olst</t>
  </si>
  <si>
    <t>Gemeente Ommen</t>
  </si>
  <si>
    <t>Gemeente Ootmarsum</t>
  </si>
  <si>
    <t>Gemeente Raalte</t>
  </si>
  <si>
    <t>Gemeente Rijssen</t>
  </si>
  <si>
    <t>Gemeente Stad Delden</t>
  </si>
  <si>
    <t>Gemeente Staphorst</t>
  </si>
  <si>
    <t>Gemeente Steenwijk</t>
  </si>
  <si>
    <t>Gemeente Tubbergen</t>
  </si>
  <si>
    <t>Gemeente Urk</t>
  </si>
  <si>
    <t>Gemeente Vriezenveen</t>
  </si>
  <si>
    <t>Gemeente Weerselo</t>
  </si>
  <si>
    <t>Gemeente Wierden</t>
  </si>
  <si>
    <t>Gemeente Wijhe</t>
  </si>
  <si>
    <t>Gemeente IJsselmuiden</t>
  </si>
  <si>
    <t>Gemeente Zwartsluis</t>
  </si>
  <si>
    <t>Gemeente Zwolle</t>
  </si>
  <si>
    <t>Gemeente Brederwiede</t>
  </si>
  <si>
    <t>Gemeente IJsselham</t>
  </si>
  <si>
    <t>Gemeente Rijnwaarden</t>
  </si>
  <si>
    <t>Gemeente Aalten</t>
  </si>
  <si>
    <t>Gemeente Ammerzoden</t>
  </si>
  <si>
    <t>Gemeente Angerlo</t>
  </si>
  <si>
    <t>Gemeente Apeldoorn</t>
  </si>
  <si>
    <t>Gemeente Arnhem</t>
  </si>
  <si>
    <t>Gemeente Barneveld</t>
  </si>
  <si>
    <t>Gemeente Bemmel</t>
  </si>
  <si>
    <t>Gemeente Bergh</t>
  </si>
  <si>
    <t>Gemeente Beuningen</t>
  </si>
  <si>
    <t>Gemeente Borculo</t>
  </si>
  <si>
    <t>Gemeente Brakel</t>
  </si>
  <si>
    <t>Gemeente Brummen</t>
  </si>
  <si>
    <t>Gemeente Buren</t>
  </si>
  <si>
    <t>Gemeente Culemborg</t>
  </si>
  <si>
    <t>Gemeente Didam</t>
  </si>
  <si>
    <t>Gemeente Dinxperlo</t>
  </si>
  <si>
    <t>Gemeente Dodewaard</t>
  </si>
  <si>
    <t>Gemeente Doesburg</t>
  </si>
  <si>
    <t>Gemeente Doetinchem</t>
  </si>
  <si>
    <t>Gemeente Druten</t>
  </si>
  <si>
    <t>Gemeente Duiven</t>
  </si>
  <si>
    <t>Gemeente Echteld</t>
  </si>
  <si>
    <t>Gemeente Ede</t>
  </si>
  <si>
    <t>Gemeente Eibergen</t>
  </si>
  <si>
    <t>Gemeente Elburg</t>
  </si>
  <si>
    <t>Gemeente Elst</t>
  </si>
  <si>
    <t>Gemeente Epe</t>
  </si>
  <si>
    <t>Gemeente Ermelo</t>
  </si>
  <si>
    <t>Gemeente Geldermalsen</t>
  </si>
  <si>
    <t>Gemeente Gendringen</t>
  </si>
  <si>
    <t>Gemeente Gendt</t>
  </si>
  <si>
    <t>Gemeente Gorssel</t>
  </si>
  <si>
    <t>Gemeente Groenlo</t>
  </si>
  <si>
    <t>Gemeente Groesbeek</t>
  </si>
  <si>
    <t>Gemeente Harderwijk</t>
  </si>
  <si>
    <t>Gemeente Hattem</t>
  </si>
  <si>
    <t>Gemeente Hedel</t>
  </si>
  <si>
    <t>Gemeente Heerde</t>
  </si>
  <si>
    <t>Gemeente Heerewaarden</t>
  </si>
  <si>
    <t>Gemeente Hengelo (Gld)</t>
  </si>
  <si>
    <t>Gemeente Heteren</t>
  </si>
  <si>
    <t>Gemeente Heumen</t>
  </si>
  <si>
    <t>Gemeente Hoevelaken</t>
  </si>
  <si>
    <t>Gemeente Huissen</t>
  </si>
  <si>
    <t>Gemeente Hummelo en Keppel</t>
  </si>
  <si>
    <t>Gemeente Kerkwijk</t>
  </si>
  <si>
    <t>Gemeente Kesteren</t>
  </si>
  <si>
    <t>Gemeente Lichtenvoorde</t>
  </si>
  <si>
    <t>Gemeente Lienden</t>
  </si>
  <si>
    <t>Gemeente Lochem</t>
  </si>
  <si>
    <t>Gemeente Maasdriel</t>
  </si>
  <si>
    <t>Gemeente Maurik</t>
  </si>
  <si>
    <t>Gemeente Millingen aan de Rijn</t>
  </si>
  <si>
    <t>Gemeente Neede</t>
  </si>
  <si>
    <t>Gemeente Nijkerk</t>
  </si>
  <si>
    <t>Gemeente Nijmegen</t>
  </si>
  <si>
    <t>Gemeente Oldebroek</t>
  </si>
  <si>
    <t>Gemeente Putten</t>
  </si>
  <si>
    <t>Gemeente Renkum</t>
  </si>
  <si>
    <t>Gemeente Rheden</t>
  </si>
  <si>
    <t>Gemeente Rossum</t>
  </si>
  <si>
    <t>Gemeente Rozendaal</t>
  </si>
  <si>
    <t>Gemeente Ruurlo</t>
  </si>
  <si>
    <t>Gemeente Scherpenzeel</t>
  </si>
  <si>
    <t>Gemeente Steenderen</t>
  </si>
  <si>
    <t>Gemeente Tiel</t>
  </si>
  <si>
    <t>Gemeente Ubbergen</t>
  </si>
  <si>
    <t>Gemeente Valburg</t>
  </si>
  <si>
    <t>Gemeente Voorst</t>
  </si>
  <si>
    <t>Gemeente Vorden</t>
  </si>
  <si>
    <t>Gemeente Wageningen</t>
  </si>
  <si>
    <t>Gemeente Warnsveld</t>
  </si>
  <si>
    <t>Gemeente Wehl</t>
  </si>
  <si>
    <t>Gemeente Westervoort</t>
  </si>
  <si>
    <t>Gemeente Winterswijk</t>
  </si>
  <si>
    <t>Gemeente Wisch</t>
  </si>
  <si>
    <t>Gemeente Wijchen</t>
  </si>
  <si>
    <t>Gemeente Zaltbommel</t>
  </si>
  <si>
    <t>Gemeente Zelhem</t>
  </si>
  <si>
    <t>Gemeente Zevenaar</t>
  </si>
  <si>
    <t>Gemeente Zutphen</t>
  </si>
  <si>
    <t>Gemeente Nunspeet</t>
  </si>
  <si>
    <t>Gemeente Dronten</t>
  </si>
  <si>
    <t>Gemeente Neerijnen</t>
  </si>
  <si>
    <t>Gemeente Abcoude</t>
  </si>
  <si>
    <t>Gemeente Amerongen</t>
  </si>
  <si>
    <t>Gemeente Amersfoort</t>
  </si>
  <si>
    <t>Gemeente Baarn</t>
  </si>
  <si>
    <t>Gemeente De Bilt</t>
  </si>
  <si>
    <t>Gemeente Breukelen</t>
  </si>
  <si>
    <t>Gemeente Bunnik</t>
  </si>
  <si>
    <t>Gemeente Bunschoten</t>
  </si>
  <si>
    <t>Gemeente Cothen</t>
  </si>
  <si>
    <t>Gemeente Doorn</t>
  </si>
  <si>
    <t>Gemeente Driebergen-Rijsenburg</t>
  </si>
  <si>
    <t>Gemeente Eemnes</t>
  </si>
  <si>
    <t>Gemeente Harmelen</t>
  </si>
  <si>
    <t>Gemeente Houten</t>
  </si>
  <si>
    <t>Gemeente Langbroek</t>
  </si>
  <si>
    <t>Gemeente Leersum</t>
  </si>
  <si>
    <t>Gemeente Leusden</t>
  </si>
  <si>
    <t>Gemeente Loenen</t>
  </si>
  <si>
    <t>Gemeente Loosdrecht</t>
  </si>
  <si>
    <t>Gemeente Lopik</t>
  </si>
  <si>
    <t>Gemeente Maarn</t>
  </si>
  <si>
    <t>Gemeente Maarssen</t>
  </si>
  <si>
    <t>Gemeente Maartensdijk</t>
  </si>
  <si>
    <t>Gemeente Montfoort</t>
  </si>
  <si>
    <t>Gemeente Renswoude</t>
  </si>
  <si>
    <t>Gemeente Rhenen</t>
  </si>
  <si>
    <t>Gemeente Soest</t>
  </si>
  <si>
    <t>Gemeente Utrecht</t>
  </si>
  <si>
    <t>Gemeente Veenendaal</t>
  </si>
  <si>
    <t>Gemeente Vleuten-De Meern</t>
  </si>
  <si>
    <t>Gemeente Woudenberg</t>
  </si>
  <si>
    <t>Gemeente Wijk bij Duurstede</t>
  </si>
  <si>
    <t>Gemeente IJsselstein</t>
  </si>
  <si>
    <t>Gemeente Zeist</t>
  </si>
  <si>
    <t>Gemeente Nieuwegein</t>
  </si>
  <si>
    <t>Gemeente Egmond</t>
  </si>
  <si>
    <t>Gemeente Aalsmeer</t>
  </si>
  <si>
    <t>Gemeente Akersloot</t>
  </si>
  <si>
    <t>Gemeente Alkmaar</t>
  </si>
  <si>
    <t>Gemeente Amstelveen</t>
  </si>
  <si>
    <t>Gemeente Amsterdam</t>
  </si>
  <si>
    <t>Gemeente Andijk</t>
  </si>
  <si>
    <t>Gemeente Graft-De Rijp</t>
  </si>
  <si>
    <t>Gemeente Anna Paulowna</t>
  </si>
  <si>
    <t>Gemeente Beemster</t>
  </si>
  <si>
    <t>Gemeente Bennebroek</t>
  </si>
  <si>
    <t>Gemeente Bergen (NH)</t>
  </si>
  <si>
    <t>Gemeente Beverwijk</t>
  </si>
  <si>
    <t>Gemeente Blaricum</t>
  </si>
  <si>
    <t>Gemeente Bloemendaal</t>
  </si>
  <si>
    <t>Gemeente Bussum</t>
  </si>
  <si>
    <t>Gemeente Castricum</t>
  </si>
  <si>
    <t>Gemeente Diemen</t>
  </si>
  <si>
    <t>Gemeente Edam-Volendam</t>
  </si>
  <si>
    <t>Gemeente Enkhuizen</t>
  </si>
  <si>
    <t>Gemeente 's-Graveland</t>
  </si>
  <si>
    <t>Gemeente Haarlem</t>
  </si>
  <si>
    <t>Gemeente Haarlemmerliede en Spaarnwoude</t>
  </si>
  <si>
    <t>Gemeente Haarlemmermeer</t>
  </si>
  <si>
    <t>Gemeente Harenkarspel</t>
  </si>
  <si>
    <t>Gemeente Heemskerk</t>
  </si>
  <si>
    <t>Gemeente Heemstede</t>
  </si>
  <si>
    <t>Gemeente Heerhugowaard</t>
  </si>
  <si>
    <t>Gemeente Heiloo</t>
  </si>
  <si>
    <t>Gemeente Den Helder</t>
  </si>
  <si>
    <t>Gemeente Hilversum</t>
  </si>
  <si>
    <t>Gemeente Hoorn</t>
  </si>
  <si>
    <t>Gemeente Huizen</t>
  </si>
  <si>
    <t>Gemeente Niedorp</t>
  </si>
  <si>
    <t>Gemeente Landsmeer</t>
  </si>
  <si>
    <t>Gemeente Langedijk</t>
  </si>
  <si>
    <t>Gemeente Laren</t>
  </si>
  <si>
    <t>Gemeente Limmen</t>
  </si>
  <si>
    <t>Gemeente Medemblik</t>
  </si>
  <si>
    <t>Gemeente Muiden</t>
  </si>
  <si>
    <t>Gemeente Naarden</t>
  </si>
  <si>
    <t>Gemeente Nederhorst den Berg</t>
  </si>
  <si>
    <t>Gemeente Obdam</t>
  </si>
  <si>
    <t>Gemeente Oostzaan</t>
  </si>
  <si>
    <t>Gemeente Opmeer</t>
  </si>
  <si>
    <t>Gemeente Ouder-Amstel</t>
  </si>
  <si>
    <t>Gemeente Purmerend</t>
  </si>
  <si>
    <t>Gemeente Schagen</t>
  </si>
  <si>
    <t>Gemeente Schoorl</t>
  </si>
  <si>
    <t>Gemeente Texel</t>
  </si>
  <si>
    <t>Gemeente Uitgeest</t>
  </si>
  <si>
    <t>Gemeente Uithoorn</t>
  </si>
  <si>
    <t>Gemeente Velsen</t>
  </si>
  <si>
    <t>Gemeente Venhuizen</t>
  </si>
  <si>
    <t>Gemeente Weesp</t>
  </si>
  <si>
    <t>Gemeente Schermer</t>
  </si>
  <si>
    <t>Gemeente Wervershoof</t>
  </si>
  <si>
    <t>Gemeente Wieringen</t>
  </si>
  <si>
    <t>Gemeente Wieringermeer</t>
  </si>
  <si>
    <t>Gemeente Wognum</t>
  </si>
  <si>
    <t>Gemeente Zandvoort</t>
  </si>
  <si>
    <t>Gemeente Zijpe</t>
  </si>
  <si>
    <t>Gemeente Zeevang</t>
  </si>
  <si>
    <t>Gemeente Zaanstad</t>
  </si>
  <si>
    <t>Gemeente Ter Aar</t>
  </si>
  <si>
    <t>Gemeente Alblasserdam</t>
  </si>
  <si>
    <t>Gemeente Alkemade</t>
  </si>
  <si>
    <t>Gemeente Alphen aan den Rijn</t>
  </si>
  <si>
    <t>Gemeente Barendrecht</t>
  </si>
  <si>
    <t>Gemeente Bergambacht</t>
  </si>
  <si>
    <t>Gemeente Bergschenhoek</t>
  </si>
  <si>
    <t>Gemeente Berkel en Rodenrijs</t>
  </si>
  <si>
    <t>Gemeente Bleiswijk</t>
  </si>
  <si>
    <t>Gemeente Bodegraven</t>
  </si>
  <si>
    <t>Gemeente Drechterland</t>
  </si>
  <si>
    <t>Gemeente Boskoop</t>
  </si>
  <si>
    <t>Gemeente Brielle</t>
  </si>
  <si>
    <t>Gemeente Capelle aan den IJssel</t>
  </si>
  <si>
    <t>Gemeente Delft</t>
  </si>
  <si>
    <t>Gemeente Dirksland</t>
  </si>
  <si>
    <t>Gemeente Dordrecht</t>
  </si>
  <si>
    <t>Gemeente Goedereede</t>
  </si>
  <si>
    <t>Gemeente Gorinchem</t>
  </si>
  <si>
    <t>Gemeente Gouda</t>
  </si>
  <si>
    <t>Gemeente 's-Gravendeel</t>
  </si>
  <si>
    <t>Gemeente 's-Gravenhage</t>
  </si>
  <si>
    <t>Gemeente 's-Gravenzande</t>
  </si>
  <si>
    <t>Gemeente Hardinxveld-Giessendam</t>
  </si>
  <si>
    <t>Gemeente Heerjansdam</t>
  </si>
  <si>
    <t>Gemeente Noorder-Koggenland</t>
  </si>
  <si>
    <t>Gemeente Hellevoetsluis</t>
  </si>
  <si>
    <t>Gemeente Hendrik-Ido-Ambacht</t>
  </si>
  <si>
    <t>Gemeente Stede Broec</t>
  </si>
  <si>
    <t>Gemeente Hillegom</t>
  </si>
  <si>
    <t>Gemeente Katwijk</t>
  </si>
  <si>
    <t>Gemeente Krimpen aan den IJssel</t>
  </si>
  <si>
    <t>Gemeente Leerdam</t>
  </si>
  <si>
    <t>Gemeente Leiden</t>
  </si>
  <si>
    <t>Gemeente Leiderdorp</t>
  </si>
  <si>
    <t>Gemeente Leidschendam</t>
  </si>
  <si>
    <t>Gemeente De Lier</t>
  </si>
  <si>
    <t>Gemeente Lisse</t>
  </si>
  <si>
    <t>Gemeente Maasland</t>
  </si>
  <si>
    <t>Gemeente Maassluis</t>
  </si>
  <si>
    <t>Gemeente Wester-Koggenland</t>
  </si>
  <si>
    <t>Gemeente Middelharnis</t>
  </si>
  <si>
    <t>Gemeente Monster</t>
  </si>
  <si>
    <t>Gemeente Moordrecht</t>
  </si>
  <si>
    <t>Gemeente Naaldwijk</t>
  </si>
  <si>
    <t>Gemeente Nieuwerkerk aan den IJssel</t>
  </si>
  <si>
    <t>Gemeente Bernisse</t>
  </si>
  <si>
    <t>Gemeente Nieuwkoop</t>
  </si>
  <si>
    <t>Gemeente Nieuw-Lekkerland</t>
  </si>
  <si>
    <t>Gemeente Noordwijk</t>
  </si>
  <si>
    <t>Gemeente Noordwijkerhout</t>
  </si>
  <si>
    <t>Gemeente Nootdorp</t>
  </si>
  <si>
    <t>Gemeente Oegstgeest</t>
  </si>
  <si>
    <t>Gemeente Oostflakkee</t>
  </si>
  <si>
    <t>Gemeente Oud-Beijerland</t>
  </si>
  <si>
    <t>Gemeente Binnenmaas</t>
  </si>
  <si>
    <t>Gemeente Korendijk</t>
  </si>
  <si>
    <t>Gemeente Oudewater</t>
  </si>
  <si>
    <t>Gemeente Papendrecht</t>
  </si>
  <si>
    <t>Gemeente Pijnacker</t>
  </si>
  <si>
    <t>Gemeente Reeuwijk</t>
  </si>
  <si>
    <t>Gemeente Ridderkerk</t>
  </si>
  <si>
    <t>Gemeente Rotterdam</t>
  </si>
  <si>
    <t>Gemeente Rozenburg</t>
  </si>
  <si>
    <t>Gemeente Rijnsburg</t>
  </si>
  <si>
    <t>Gemeente Rijswijk</t>
  </si>
  <si>
    <t>Gemeente Sassenheim</t>
  </si>
  <si>
    <t>Gemeente Schiedam</t>
  </si>
  <si>
    <t>Gemeente Schipluiden</t>
  </si>
  <si>
    <t>Gemeente Schoonhoven</t>
  </si>
  <si>
    <t>Gemeente Sliedrecht</t>
  </si>
  <si>
    <t>Gemeente Cromstrijen</t>
  </si>
  <si>
    <t>Gemeente Spijkenisse</t>
  </si>
  <si>
    <t>Gemeente Albrandswaard</t>
  </si>
  <si>
    <t>Gemeente Westvoorne</t>
  </si>
  <si>
    <t>Gemeente Strijen</t>
  </si>
  <si>
    <t>Gemeente Valkenburg (ZH)</t>
  </si>
  <si>
    <t>Gemeente Vianen</t>
  </si>
  <si>
    <t>Gemeente Vlaardingen</t>
  </si>
  <si>
    <t>Gemeente Vlist</t>
  </si>
  <si>
    <t>Gemeente Voorburg</t>
  </si>
  <si>
    <t>Gemeente Voorhout</t>
  </si>
  <si>
    <t>Gemeente Voorschoten</t>
  </si>
  <si>
    <t>Gemeente Waddinxveen</t>
  </si>
  <si>
    <t>Gemeente Warmond</t>
  </si>
  <si>
    <t>Gemeente Wassenaar</t>
  </si>
  <si>
    <t>Gemeente Wateringen</t>
  </si>
  <si>
    <t>Gemeente Woerden</t>
  </si>
  <si>
    <t>Gemeente Zoetermeer</t>
  </si>
  <si>
    <t>Gemeente Zoeterwoude</t>
  </si>
  <si>
    <t>Gemeente Zwijndrecht</t>
  </si>
  <si>
    <t>Gemeente Nederlek</t>
  </si>
  <si>
    <t>Gemeente Ouderkerk</t>
  </si>
  <si>
    <t>Gemeente Jacobswoude</t>
  </si>
  <si>
    <t>Gemeente Aardenburg</t>
  </si>
  <si>
    <t>Gemeente Arnemuiden</t>
  </si>
  <si>
    <t>Gemeente Axel</t>
  </si>
  <si>
    <t>Gemeente Borsele</t>
  </si>
  <si>
    <t>Gemeente Brouwershaven</t>
  </si>
  <si>
    <t>Gemeente Bruinisse</t>
  </si>
  <si>
    <t>Gemeente Domburg</t>
  </si>
  <si>
    <t>Gemeente Duiveland</t>
  </si>
  <si>
    <t>Gemeente Goes</t>
  </si>
  <si>
    <t>Gemeente West Maas en Waal</t>
  </si>
  <si>
    <t>Gemeente Hontenisse</t>
  </si>
  <si>
    <t>Gemeente Hulst</t>
  </si>
  <si>
    <t>Gemeente Kapelle</t>
  </si>
  <si>
    <t>Gemeente Kortgene</t>
  </si>
  <si>
    <t>Gemeente Wymbritseradiel</t>
  </si>
  <si>
    <t>Gemeente Mariekerke</t>
  </si>
  <si>
    <t>Gemeente Middelburg</t>
  </si>
  <si>
    <t>Gemeente Middenschouwen</t>
  </si>
  <si>
    <t>Gemeente Giessenlanden</t>
  </si>
  <si>
    <t>Gemeente Oostburg</t>
  </si>
  <si>
    <t>Gemeente Graafstroom</t>
  </si>
  <si>
    <t>Gemeente Liesveld</t>
  </si>
  <si>
    <t>Gemeente Reimerswaal</t>
  </si>
  <si>
    <t>Gemeente Sas van Gent</t>
  </si>
  <si>
    <t>Gemeente Zederik</t>
  </si>
  <si>
    <t>Gemeente Sint Philipsland</t>
  </si>
  <si>
    <t>Gemeente Sluis (oud)</t>
  </si>
  <si>
    <t>Gemeente Terneuzen</t>
  </si>
  <si>
    <t>Gemeente Tholen</t>
  </si>
  <si>
    <t>Gemeente Veere</t>
  </si>
  <si>
    <t>Gemeente Vlissingen</t>
  </si>
  <si>
    <t>Gemeente Valkenisse</t>
  </si>
  <si>
    <t>Gemeente Westerschouwen</t>
  </si>
  <si>
    <t>Gemeente Westkapelle</t>
  </si>
  <si>
    <t>Gemeente Wissenkerke</t>
  </si>
  <si>
    <t>Gemeente Zierikzee</t>
  </si>
  <si>
    <t>Gemeente Lingewaal</t>
  </si>
  <si>
    <t>Gemeente De Ronde Venen</t>
  </si>
  <si>
    <t>Gemeente Tytsjerksteradiel</t>
  </si>
  <si>
    <t>Gemeente Aalburg</t>
  </si>
  <si>
    <t>Gemeente Aarle-Rixtel</t>
  </si>
  <si>
    <t>Gemeente Alphen en Riel</t>
  </si>
  <si>
    <t>Gemeente Asten</t>
  </si>
  <si>
    <t>Gemeente Baarle-Nassau</t>
  </si>
  <si>
    <t>Gemeente Bakel en Milheeze</t>
  </si>
  <si>
    <t>Gemeente Beek en Donk</t>
  </si>
  <si>
    <t>Gemeente Bergen op Zoom</t>
  </si>
  <si>
    <t>Gemeente Bergen op Zoom (2)</t>
  </si>
  <si>
    <t>Gemeente Bergeyk</t>
  </si>
  <si>
    <t>Gemeente Berkel-Enschot</t>
  </si>
  <si>
    <t>Gemeente Berlicum</t>
  </si>
  <si>
    <t>Gemeente Best</t>
  </si>
  <si>
    <t>Gemeente Bladel en Netersel</t>
  </si>
  <si>
    <t>Gemeente Boekel</t>
  </si>
  <si>
    <t>Gemeente Boxmeer</t>
  </si>
  <si>
    <t>Gemeente Boxtel</t>
  </si>
  <si>
    <t>Gemeente Breda</t>
  </si>
  <si>
    <t>Gemeente Budel</t>
  </si>
  <si>
    <t>Gemeente Chaam</t>
  </si>
  <si>
    <t>Gemeente Deurne</t>
  </si>
  <si>
    <t>Gemeente Diessen</t>
  </si>
  <si>
    <t>Gemeente Dinteloord en Prinsenland</t>
  </si>
  <si>
    <t>Gemeente Pekela</t>
  </si>
  <si>
    <t>Gemeente Dongen</t>
  </si>
  <si>
    <t>Gemeente Drunen</t>
  </si>
  <si>
    <t>Gemeente Den Dungen</t>
  </si>
  <si>
    <t>Gemeente Dussen</t>
  </si>
  <si>
    <t>Gemeente Eersel</t>
  </si>
  <si>
    <t>Gemeente Eindhoven</t>
  </si>
  <si>
    <t>Gemeente Esch</t>
  </si>
  <si>
    <t>Gemeente Etten-Leur</t>
  </si>
  <si>
    <t>Gemeente Fijnaart en Heijningen</t>
  </si>
  <si>
    <t>Gemeente Geertruidenberg</t>
  </si>
  <si>
    <t>Gemeente Geldrop</t>
  </si>
  <si>
    <t>Gemeente Gemert</t>
  </si>
  <si>
    <t>Gemeente Gilze en Rijen</t>
  </si>
  <si>
    <t>Gemeente Goirle</t>
  </si>
  <si>
    <t>Gemeente Grave</t>
  </si>
  <si>
    <t>Gemeente 's Gravenmoer</t>
  </si>
  <si>
    <t>Gemeente Haaren</t>
  </si>
  <si>
    <t>Gemeente Halsteren</t>
  </si>
  <si>
    <t>Gemeente Heesch</t>
  </si>
  <si>
    <t>Gemeente Heeze</t>
  </si>
  <si>
    <t>Gemeente Helmond</t>
  </si>
  <si>
    <t>Gemeente Helvoirt</t>
  </si>
  <si>
    <t>Gemeente 's-Hertogenbosch</t>
  </si>
  <si>
    <t>Gemeente Heusden</t>
  </si>
  <si>
    <t>Gemeente Hilvarenbeek</t>
  </si>
  <si>
    <t>Gemeente Hoeven</t>
  </si>
  <si>
    <t>Gemeente Hoogeloon, Hapert en Casteren</t>
  </si>
  <si>
    <t>Gemeente Hooge en Lage Mierde</t>
  </si>
  <si>
    <t>Gemeente Hooge en Lage Zwaluwe</t>
  </si>
  <si>
    <t>Gemeente Huijbergen</t>
  </si>
  <si>
    <t>Gemeente Klundert</t>
  </si>
  <si>
    <t>Gemeente Leende</t>
  </si>
  <si>
    <t>Gemeente Liempde</t>
  </si>
  <si>
    <t>Gemeente Lieshout</t>
  </si>
  <si>
    <t>Gemeente Lith</t>
  </si>
  <si>
    <t>Gemeente Loon op Zand</t>
  </si>
  <si>
    <t>Gemeente Luyksgestel</t>
  </si>
  <si>
    <t>Gemeente Maarheeze</t>
  </si>
  <si>
    <t>Gemeente Made en Drimmelen</t>
  </si>
  <si>
    <t>Gemeente Megen, Haren en Macharen</t>
  </si>
  <si>
    <t>Gemeente Mierlo</t>
  </si>
  <si>
    <t>Gemeente Mill en Sint Hubert</t>
  </si>
  <si>
    <t>Gemeente Moergestel</t>
  </si>
  <si>
    <t>Gemeente Nieuw-Ginneken</t>
  </si>
  <si>
    <t>Gemeente Nieuw-Vossemeer</t>
  </si>
  <si>
    <t>Gemeente Nuenen, Gerwen en Nederwetten</t>
  </si>
  <si>
    <t>Gemeente Oirschot</t>
  </si>
  <si>
    <t>Gemeente Oisterwijk</t>
  </si>
  <si>
    <t>Gemeente Oost-, West- en Middelbeers</t>
  </si>
  <si>
    <t>Gemeente Oosterhout</t>
  </si>
  <si>
    <t>Gemeente Oss</t>
  </si>
  <si>
    <t>Gemeente Oss (2)</t>
  </si>
  <si>
    <t>Gemeente Ossendrecht</t>
  </si>
  <si>
    <t>Gemeente Oudenbosch</t>
  </si>
  <si>
    <t>Gemeente Oud en Nieuw Gastel</t>
  </si>
  <si>
    <t>Gemeente Prinsenbeek</t>
  </si>
  <si>
    <t>Gemeente Putte</t>
  </si>
  <si>
    <t>Gemeente Raamsdonk</t>
  </si>
  <si>
    <t>Gemeente Ravenstein</t>
  </si>
  <si>
    <t>Gemeente Reusel</t>
  </si>
  <si>
    <t>Gemeente Riethoven</t>
  </si>
  <si>
    <t>Gemeente Roosendaal en Nispen</t>
  </si>
  <si>
    <t>Gemeente Rosmalen</t>
  </si>
  <si>
    <t>Gemeente Rucphen</t>
  </si>
  <si>
    <t>Gemeente Rijsbergen</t>
  </si>
  <si>
    <t>Gemeente Schijndel</t>
  </si>
  <si>
    <t>Gemeente Sint-Michielsgestel</t>
  </si>
  <si>
    <t>Gemeente Sint-Oedenrode</t>
  </si>
  <si>
    <t>Gemeente Someren</t>
  </si>
  <si>
    <t>Gemeente Son en Breugel</t>
  </si>
  <si>
    <t>Gemeente Sprang-Capelle</t>
  </si>
  <si>
    <t>Gemeente Standdaarbuiten</t>
  </si>
  <si>
    <t>Gemeente Steenbergen</t>
  </si>
  <si>
    <t>Gemeente Steenbergen (2)</t>
  </si>
  <si>
    <t>Gemeente Waterland</t>
  </si>
  <si>
    <t>Gemeente Terheijden</t>
  </si>
  <si>
    <t>Gemeente Teteringen</t>
  </si>
  <si>
    <t>Gemeente Tilburg</t>
  </si>
  <si>
    <t>Gemeente Uden</t>
  </si>
  <si>
    <t>Gemeente Udenhout</t>
  </si>
  <si>
    <t>Gemeente Valkenswaard</t>
  </si>
  <si>
    <t>Gemeente Veghel</t>
  </si>
  <si>
    <t>Gemeente Veldhoven</t>
  </si>
  <si>
    <t>Gemeente Vessem, Wintelre en Knegsel</t>
  </si>
  <si>
    <t>Gemeente Vierlingsbeek</t>
  </si>
  <si>
    <t>Gemeente Vlijmen</t>
  </si>
  <si>
    <t>Gemeente Vught</t>
  </si>
  <si>
    <t>Gemeente Waalre</t>
  </si>
  <si>
    <t>Gemeente Waalwijk</t>
  </si>
  <si>
    <t>Gemeente Waspik</t>
  </si>
  <si>
    <t>Gemeente Werkendam</t>
  </si>
  <si>
    <t>Gemeente Westerhoven</t>
  </si>
  <si>
    <t>Gemeente Willemstad</t>
  </si>
  <si>
    <t>Gemeente Woensdrecht</t>
  </si>
  <si>
    <t>Gemeente Woudrichem</t>
  </si>
  <si>
    <t>Gemeente Wouw</t>
  </si>
  <si>
    <t>Gemeente Zevenbergen</t>
  </si>
  <si>
    <t>Gemeente Zundert</t>
  </si>
  <si>
    <t>Gemeente Wormerland</t>
  </si>
  <si>
    <t>Gemeente Onderbanken</t>
  </si>
  <si>
    <t>Gemeente Landgraaf</t>
  </si>
  <si>
    <t>Gemeente Arcen en Velden</t>
  </si>
  <si>
    <t>Gemeente Beek</t>
  </si>
  <si>
    <t>Gemeente Beesel</t>
  </si>
  <si>
    <t>Gemeente Belfeld</t>
  </si>
  <si>
    <t>Gemeente Bergen (L)</t>
  </si>
  <si>
    <t>Gemeente Born</t>
  </si>
  <si>
    <t>Gemeente Broekhuizen</t>
  </si>
  <si>
    <t>Gemeente Brunssum</t>
  </si>
  <si>
    <t>Gemeente Echt</t>
  </si>
  <si>
    <t>Gemeente Eijsden</t>
  </si>
  <si>
    <t>Gemeente Geleen</t>
  </si>
  <si>
    <t>Gemeente Gennep</t>
  </si>
  <si>
    <t>Gemeente Grubbenvorst</t>
  </si>
  <si>
    <t>Gemeente Gulpen</t>
  </si>
  <si>
    <t>Gemeente Haelen</t>
  </si>
  <si>
    <t>Gemeente Heerlen</t>
  </si>
  <si>
    <t>Gemeente Helden</t>
  </si>
  <si>
    <t>Gemeente Heythuysen</t>
  </si>
  <si>
    <t>Gemeente Horst</t>
  </si>
  <si>
    <t>Gemeente Hunsel</t>
  </si>
  <si>
    <t>Gemeente Kerkrade</t>
  </si>
  <si>
    <t>Gemeente Kessel</t>
  </si>
  <si>
    <t>Gemeente Maasbracht</t>
  </si>
  <si>
    <t>Gemeente Maasbree</t>
  </si>
  <si>
    <t>Gemeente Maastricht</t>
  </si>
  <si>
    <t>Gemeente Margraten</t>
  </si>
  <si>
    <t>Gemeente Meerssen</t>
  </si>
  <si>
    <t>Gemeente Meijel</t>
  </si>
  <si>
    <t>Gemeente Mook en Middelaar</t>
  </si>
  <si>
    <t>Gemeente Nederweert</t>
  </si>
  <si>
    <t>Gemeente Nuth</t>
  </si>
  <si>
    <t>Gemeente Roermond</t>
  </si>
  <si>
    <t>Gemeente Roggel</t>
  </si>
  <si>
    <t>Gemeente Schinnen</t>
  </si>
  <si>
    <t>Gemeente Sevenum</t>
  </si>
  <si>
    <t>Gemeente Simpelveld</t>
  </si>
  <si>
    <t>Gemeente Sittard</t>
  </si>
  <si>
    <t>Gemeente Stein</t>
  </si>
  <si>
    <t>Gemeente Stramproy</t>
  </si>
  <si>
    <t>Gemeente Susteren</t>
  </si>
  <si>
    <t>Gemeente Swalmen</t>
  </si>
  <si>
    <t>Gemeente Tegelen</t>
  </si>
  <si>
    <t>Gemeente Thorn</t>
  </si>
  <si>
    <t>Gemeente Vaals</t>
  </si>
  <si>
    <t>Gemeente Venlo</t>
  </si>
  <si>
    <t>Gemeente Venray</t>
  </si>
  <si>
    <t>Gemeente Voerendaal</t>
  </si>
  <si>
    <t>Gemeente Weert</t>
  </si>
  <si>
    <t>Gemeente Wittem</t>
  </si>
  <si>
    <t>Gemeente Meerlo-Wanssum</t>
  </si>
  <si>
    <t>Gemeente Valkenburg aan de Geul</t>
  </si>
  <si>
    <t>Gemeente Lelystad</t>
  </si>
  <si>
    <t>Gemeente Horst aan de Maas</t>
  </si>
  <si>
    <t>Gemeente Oude IJsselstreek</t>
  </si>
  <si>
    <t>Gemeente Teylingen</t>
  </si>
  <si>
    <t>Gemeente Utrechtse Heuvelrug</t>
  </si>
  <si>
    <t>Gemeente Oost Gelre</t>
  </si>
  <si>
    <t>Gemeente Koggenland</t>
  </si>
  <si>
    <t>Gemeente Lansingerland</t>
  </si>
  <si>
    <t>Gemeente Leudal</t>
  </si>
  <si>
    <t>Gemeente Maasgouw</t>
  </si>
  <si>
    <t>Gemeente Eemsmond</t>
  </si>
  <si>
    <t>Gemeente Gemert-Bakel</t>
  </si>
  <si>
    <t>Gemeente Halderberge</t>
  </si>
  <si>
    <t>Gemeente Heeze-Leende</t>
  </si>
  <si>
    <t>Gemeente Laarbeek</t>
  </si>
  <si>
    <t>Gemeente Reiderland</t>
  </si>
  <si>
    <t>Gemeente De Marne</t>
  </si>
  <si>
    <t>Gemeente Made</t>
  </si>
  <si>
    <t>Gemeente Zevenhuizen-Moerkapelle</t>
  </si>
  <si>
    <t>Gemeente Reusel-De Mierden</t>
  </si>
  <si>
    <t>Gemeente Roerdalen</t>
  </si>
  <si>
    <t>Gemeente Roggel en Neer</t>
  </si>
  <si>
    <t>Gemeente Maasdonk</t>
  </si>
  <si>
    <t>Gemeente Rijnwoude</t>
  </si>
  <si>
    <t>Gemeente Liemeer</t>
  </si>
  <si>
    <t>Gemeente Roosendaal</t>
  </si>
  <si>
    <t>Gemeente Schouwen-Duiveland</t>
  </si>
  <si>
    <t>Gemeente Ambt Montfort</t>
  </si>
  <si>
    <t>Gemeente Aa en Hunze</t>
  </si>
  <si>
    <t>Gemeente Borger-Odoorn</t>
  </si>
  <si>
    <t>Gemeente Cuijk</t>
  </si>
  <si>
    <t>Gemeente Landerd</t>
  </si>
  <si>
    <t>Gemeente De Wolden</t>
  </si>
  <si>
    <t>Gemeente St. Anthonis</t>
  </si>
  <si>
    <t>Gemeente Noord-Beveland</t>
  </si>
  <si>
    <t>Gemeente Wijdemeren</t>
  </si>
  <si>
    <t>Gemeente Middenveld</t>
  </si>
  <si>
    <t>Gemeente Sluis-Aardenburg</t>
  </si>
  <si>
    <t>Gemeente Noordenveld</t>
  </si>
  <si>
    <t>Gemeente Twenterand</t>
  </si>
  <si>
    <t>Gemeente Westerveld</t>
  </si>
  <si>
    <t>Gemeente Sint Anthonis</t>
  </si>
  <si>
    <t>Gemeente Lingewaard</t>
  </si>
  <si>
    <t>Gemeente Cranendonck</t>
  </si>
  <si>
    <t>Gemeente Steenwijkerland</t>
  </si>
  <si>
    <t>Gemeente Moerdijk</t>
  </si>
  <si>
    <t>Gemeente Echt-Susteren</t>
  </si>
  <si>
    <t>Gemeente Sluis</t>
  </si>
  <si>
    <t>Gemeente Drimmelen</t>
  </si>
  <si>
    <t>Gemeente Bernheze</t>
  </si>
  <si>
    <t>Gemeente Ferwerderadiel</t>
  </si>
  <si>
    <t>Gemeente Alphen-Chaam</t>
  </si>
  <si>
    <t>Gemeente Bergeijk</t>
  </si>
  <si>
    <t>Gemeente Bladel</t>
  </si>
  <si>
    <t>Gemeente Gulpen-Wittem</t>
  </si>
  <si>
    <t>Gemeente Tynaarlo</t>
  </si>
  <si>
    <t>Gemeente Midden-Drenthe</t>
  </si>
  <si>
    <t>Gemeente Overbetuwe</t>
  </si>
  <si>
    <t>Gemeente Hof van Twente</t>
  </si>
  <si>
    <t>Gemeente Neder-Betuwe</t>
  </si>
  <si>
    <t>Gemeente Rijssen-Holten</t>
  </si>
  <si>
    <t>Gemeente Geldrop-Mierlo</t>
  </si>
  <si>
    <t>Gemeente Olst-Wijhe</t>
  </si>
  <si>
    <t>Gemeente Dinkelland</t>
  </si>
  <si>
    <t>Gemeente Westland</t>
  </si>
  <si>
    <t>Gemeente Midden-Delfland</t>
  </si>
  <si>
    <t>Gemeente Berkelland</t>
  </si>
  <si>
    <t>Gemeente Bronckhorst</t>
  </si>
  <si>
    <t>Gemeente Sittard-Geleen</t>
  </si>
  <si>
    <t>Gemeente Kaag en Braassem</t>
  </si>
  <si>
    <t>Gemeente Dantumadiel</t>
  </si>
  <si>
    <t>Gemeente Zuidplas</t>
  </si>
  <si>
    <t>Gemeente Peel en Maas</t>
  </si>
  <si>
    <t>Gemeente Oldambt</t>
  </si>
  <si>
    <t>Gemeente Zwartewaterland</t>
  </si>
  <si>
    <t>Gemeente Bodegraven-Reeuwijk</t>
  </si>
  <si>
    <t>Gemeente Eijsden-Margraten</t>
  </si>
  <si>
    <t>Gemeente Stichtse Vecht</t>
  </si>
  <si>
    <t>Gemeente Menameradiel</t>
  </si>
  <si>
    <t>Gemeente Hollands Kroon</t>
  </si>
  <si>
    <t>Gemeente Leidschendam-Voorburg</t>
  </si>
  <si>
    <t>Gemeente De Friese Meren</t>
  </si>
  <si>
    <t>Gemeente Goeree-Overflakkee</t>
  </si>
  <si>
    <t>Gemeente Pijnacker-Nootdorp</t>
  </si>
  <si>
    <t>Gemeente Molenwaard</t>
  </si>
  <si>
    <t>Gemeente Nissewaard</t>
  </si>
  <si>
    <t>Gemeente Krimpenerwaard</t>
  </si>
  <si>
    <t>Gemeente Heel</t>
  </si>
  <si>
    <t>Gemeente De Fryske Marren</t>
  </si>
  <si>
    <t>Gemeente Montferland</t>
  </si>
  <si>
    <t>Gemeente Menterwolde</t>
  </si>
  <si>
    <t>Gemeente Registratie Niet Ingezetenen (RNI)</t>
  </si>
  <si>
    <t>Inspectiedienst SZW</t>
  </si>
  <si>
    <t>01.01.10#01.01.20#01.02.10#01.02.30#01.02.40#01.03.10#01.03.20#01.03.30#01.04.10#01.61.10#01.81.10#01.81.20#01.82.10#01.82.30#04.05.10#04.65.10#04.82.10#04.82.30#05.02.30#05.02.40#05.06.10#05.07.10#06.08.10#08.09.10#08.09.20#08.10.20#08.11.10#08.11.20#08.11.30#08.11.40#08.11.50#08.11.60#08.12.10#08.13.10#08.13.20#08.14.10#08.14.20#58.09.10#58.09.20#58.10.20#58.10.30#58.11.10#58.11.20#58.11.30#58.11.40#58.11.50#58.11.60#58.12.10#10.39.10#10.39.20#10.85.10#60.39.10#60.39.20#60.85.10</t>
  </si>
  <si>
    <t>01.01.10#01.01.20#01.02.10#01.02.30#01.02.40#01.03.10#01.03.20#01.03.30#01.04.10#01.61.10#01.81.10#01.81.20#01.82.10#01.82.30#04.05.10#04.65.10#04.82.10#04.82.30#05.02.30#05.02.40#05.06.10#05.07.10#06.08.10#07.70.10#08.09.10#08.09.20#08.10.20#08.11.10#08.11.20#08.11.30#08.11.40#08.11.50#08.11.60#08.12.10#08.13.10#08.13.20#08.14.10#08.14.20#58.09.10#58.09.20#58.10.20#58.10.30#58.11.10#58.11.20#58.11.30#58.11.40#58.11.50#58.11.60#58.12.10#10.39.10#10.39.20#10.39.30#10.85.10#60.39.10#60.39.20#60.39.30#60.85.10</t>
  </si>
  <si>
    <t>Arbeidsinspectie</t>
  </si>
  <si>
    <t>01.01.10#01.01.20#01.02.10#01.02.30#01.02.40#01.03.10#01.03.20#01.03.30#01.04.10#01.61.10#01.81.10#01.81.20#01.82.10#01.82.30#04.05.10#04.65.10#04.82.10#04.82.30#05.02.30#05.02.40#05.06.10#05.07.10#06.08.10#07.70.10#08.09.10#08.09.20#08.10.10#08.10.20#08.11.10#08.11.20#08.11.30#08.11.40#08.11.50#08.11.60#08.12.10#08.13.10#08.13.20#08.14.10#08.14.20#58.09.10#58.09.20#58.10.20#58.10.30#58.11.10#58.11.20#58.11.30#58.11.40#58.11.50#58.11.60#58.12.10#10.39.10#10.39.20#10.39.30#10.85.10#60.39.10#60.39.20#60.39.30#60.85.10</t>
  </si>
  <si>
    <t>01.01.10#01.01.20#01.02.10#01.02.20#01.02.30#01.02.40#01.03.10#01.03.20#01.03.30#01.04.10#01.61.10#01.81.10#01.81.20#01.82.10#01.82.30#04.05.10#04.65.10#04.82.10#04.82.30#05.02.30#05.02.40#05.06.10#05.07.10#06.08.10#07.70.10#08.09.10#08.09.20#08.10.10#08.10.20#08.11.10#08.11.15#08.11.20#08.11.30#08.11.40#08.11.50#08.11.60#08.11.70#08.11.80#08.11.90#08.12.10#08.13.10#08.13.20#08.14.10#08.14.20#58.09.10#58.09.20#58.10.20#58.10.30#58.11.10#58.11.15#58.11.20#58.11.30#58.11.40#58.11.50#58.11.60#58.11.70#58.11.80#58.11.90#58.12.10#10.39.10#10.39.20#10.39.30#10.85.10#60.39.10#60.39.20#60.39.30#60.85.10</t>
  </si>
  <si>
    <t>Inspectie SZW/Handhaving</t>
  </si>
  <si>
    <t>01.01.10#01.01.20#01.02.10#01.02.20#01.02.30#01.02.40#01.03.10#01.03.20#01.03.30#01.04.10#01.61.10#01.81.10#01.81.20#01.82.10#01.82.30#04.05.10#04.65.10#04.82.10#04.82.30#05.02.30#05.02.40#05.06.10#05.07.10#06.08.10#07.70.10#08.09.10#08.09.20#08.10.10#08.10.20#08.11.10#08.11.15#08.11.20#08.11.30#08.11.40#08.11.50#08.11.60#08.11.70#08.11.80#08.11.90#08.12.10#08.13.10#08.13.20#08.13.30#08.13.40#08.13.50#08.14.10#08.14.20#58.09.10#58.09.20#58.10.20#58.10.30#58.11.10#58.11.15#58.11.20#58.11.30#58.11.40#58.11.50#58.11.60#58.11.70#58.11.80#58.11.90#58.12.10#58.13.10#58.13.20#58.13.30#58.13.40#58.13.50#10.39.10#10.39.20#10.39.30#10.85.10#60.39.10#60.39.20#60.39.30#60.85.10</t>
  </si>
  <si>
    <t>CWI</t>
  </si>
  <si>
    <t>01.01.10#01.01.20#01.02.10#01.02.30#01.02.40#01.03.10#01.04.10#01.61.10#04.05.10#05.01.20#05.02.10#05.02.30#05.02.40#05.03.10#05.06.10#05.07.10#05.07.40#06.08.10#07.70.10#08.09.10#08.10.10#08.11.10#08.11.20#08.11.30#08.11.40#08.11.50#08.11.60#08.12.10#10.39.10#10.39.20#10.39.30</t>
  </si>
  <si>
    <t>01.01.10#01.01.20#01.02.10#01.02.30#01.02.40#01.03.10#01.04.10#01.61.10#04.05.10#05.01.20#05.02.10#05.02.30#05.02.40#05.03.10#05.06.10#05.07.10#05.07.40#06.08.10#07.70.10#08.09.10#08.10.10#08.10.30#08.11.10#08.11.20#08.11.30#08.11.40#08.11.50#08.11.60#08.12.10#10.39.10#10.39.20#10.39.30</t>
  </si>
  <si>
    <t>01.01.10#01.01.20#01.02.10#01.02.30#01.02.40#01.03.10#01.03.30#01.04.10#01.61.10#02.01.10#02.03.30#03.01.10#03.03.30#04.05.10#05.01.20#05.02.10#05.02.30#05.02.40#05.03.10#05.06.10#05.07.10#05.07.40#06.08.10#07.70.10#08.09.10#08.10.10#08.10.30#08.11.10#08.11.20#08.11.30#08.11.40#08.11.50#08.11.60#08.12.10#10.39.10#10.39.20#10.39.30</t>
  </si>
  <si>
    <t>SVHW (2)</t>
  </si>
  <si>
    <t>01.01.10#01.01.20#01.02.10#01.02.20#01.02.30#01.02.40#01.03.10#01.04.10#01.61.10#05.02.30#05.02.40#05.06.10#05.07.10#06.08.10#07.70.10#08.09.10#08.09.20#08.10.10#08.10.20#08.10.30#08.11.10#08.11.20#08.11.30#08.11.40#08.11.50#08.11.60#08.12.10#08.13.10#08.13.20</t>
  </si>
  <si>
    <t>01.01.10#01.01.20#01.02.10#01.02.20#01.02.30#01.02.40#01.03.10#01.04.10#01.61.10#05.02.30#05.02.40#05.06.10#05.07.10#06.08.10#07.69.10#07.70.10#08.09.10#08.09.20#08.10.10#08.10.20#08.10.30#08.11.10#08.11.20#08.11.30#08.11.40#08.11.50#08.11.60#08.12.10#08.13.10#08.13.20#58.09.10#58.09.20#58.10.10#58.10.20#58.10.30#58.11.10#58.11.20#58.11.30#58.11.40#58.11.50#58.11.60#58.12.10</t>
  </si>
  <si>
    <t>A</t>
  </si>
  <si>
    <t>Reg. Bur. Leerl.zaken Gooi-Vechtstreek</t>
  </si>
  <si>
    <t>01.01.10#01.02.10#01.02.30#01.02.40#01.03.10#01.03.20#01.03.30#01.04.10#01.61.10#02.01.10#02.02.10#02.02.30#02.02.40#03.01.10#03.02.10#03.02.30#03.02.40#04.05.10#06.08.10#07.70.10#08.09.10#08.09.20#08.10.10#08.11.10#08.11.20#08.11.30#08.11.40#08.11.50#08.11.60#08.12.10#08.13.20#08.14.20#10.39.10#10.39.20#10.39.30#11.32.10</t>
  </si>
  <si>
    <t>(01.03.10 KDOG1 19.89.30 - 0003 ENVWD 01.03.10 GD1 19.89.30 - 0023) ENVWD (08.09.10 GA1 0317 OFVGL 0376 OFVGL 0381 OFVGL 0402 OFVGL 0406 OFVGL 0417 OFVGL 0424 OFVGL 0425 OFVGL 0457 OFVGL 1696) ENVWD KNV 07.67.10</t>
  </si>
  <si>
    <t>08.09.10#08.14.20</t>
  </si>
  <si>
    <t>(01.03.10 KDOG1 19.89.20 - 0003 ENVWD 01.03.10 GD1 19.89.20 - 0023) ENVWD (08.09.10 GA1 0317 OFVGL 0376 OFVGL 0381 OFVGL 0402 OFVGL 0406 OFVGL 0417 OFVGL 0424 OFVGL 0425 OFVGL 0457 OFVGL 1696) ENVWD KNV 07.67.10</t>
  </si>
  <si>
    <t>01.01.10#01.02.10#01.02.30#01.02.40#01.03.10#01.03.20#01.03.30#01.04.10#01.61.10#02.01.10#02.02.10#02.02.30#02.02.40#02.03.10#02.03.20#02.03.30#03.01.10#03.02.10#03.02.30#03.02.40#03.03.10#03.03.20#03.03.30#04.05.10#05.02.30#05.02.40#05.06.10#05.07.10#06.08.10#07.70.10#08.09.10#08.09.20#08.10.10#08.11.10#08.11.20#08.11.30#08.11.40#08.11.50#08.11.60#08.12.10#08.13.20#08.14.20#10.39.10#10.39.20#10.39.30#11.32.10</t>
  </si>
  <si>
    <t>01.01.10#01.01.20#01.02.10#01.02.30#01.02.40#01.03.10#01.03.20#01.03.30#01.04.10#01.61.10#02.01.10#02.02.10#02.02.30#02.02.40#03.01.10#03.02.10#03.02.30#03.02.40#04.05.10#06.08.10#07.70.10#08.09.10#08.09.20#08.10.10#08.11.10#08.11.20#08.11.30#08.11.40#08.11.50#08.11.60#08.12.10#08.13.20#08.14.20#11.32.10</t>
  </si>
  <si>
    <t>01.01.10#01.01.20#01.02.10#01.02.30#01.02.40#01.03.10#01.03.20#01.03.30#01.04.10#01.61.10#02.01.10#02.02.10#02.02.30#02.02.40#02.03.10#02.03.20#02.03.30#03.01.10#03.02.10#03.02.30#03.02.40#03.03.10#03.03.20#03.03.30#04.05.10#05.02.30#05.02.40#05.06.10#05.07.10#06.08.10#07.70.10#08.09.10#08.09.20#08.10.10#08.11.10#08.11.20#08.11.30#08.11.40#08.11.50#08.11.60#08.12.10#08.13.20#08.14.20#10.39.10#10.39.20#10.39.30#11.32.10</t>
  </si>
  <si>
    <t>01.01.10#01.01.20#01.02.10#01.02.20#01.02.30#01.02.40#01.03.10#01.03.20#01.03.30#01.04.10#01.61.10#02.01.10#02.02.10#02.02.30#02.02.40#03.01.10#03.02.10#03.02.30#03.02.40#04.05.10#06.08.10#07.70.10#08.09.10#08.09.20#08.10.10#08.11.10#08.11.15#08.11.20#08.11.30#08.11.40#08.11.50#08.11.60#08.11.70#08.11.80#08.11.90#08.12.10#08.13.20#08.14.20#11.32.10</t>
  </si>
  <si>
    <t>01.01.10#01.01.20#01.02.10#01.02.20#01.02.30#01.02.40#01.03.10#01.03.20#01.03.30#01.04.10#01.61.10#02.01.10#02.02.10#02.02.30#02.02.40#02.03.10#02.03.20#02.03.30#03.01.10#03.02.10#03.02.30#03.02.40#03.03.10#03.03.20#03.03.30#04.05.10#05.02.30#05.02.40#05.06.10#05.07.10#06.08.10#07.70.10#08.09.10#08.09.20#08.10.10#08.11.10#08.11.15#08.11.20#08.11.30#08.11.40#08.11.50#08.11.60#08.11.70#08.11.80#08.11.90#08.12.10#08.13.20#08.14.20#10.39.10#10.39.20#10.39.30#11.32.10</t>
  </si>
  <si>
    <t>RBL Gooi en Vechtstreek</t>
  </si>
  <si>
    <t>01.01.10#01.01.20#01.02.10#01.02.20#01.02.30#01.02.40#01.03.10#01.03.20#01.03.30#01.04.10#01.61.10#02.01.10#02.02.10#02.02.30#02.02.40#02.03.10#02.03.20#02.03.30#03.01.10#03.02.10#03.02.30#03.02.40#03.03.10#03.03.20#03.03.30#04.05.10#05.02.30#05.02.40#05.06.10#05.07.10#06.08.10#07.70.10#08.09.10#08.09.20#08.10.10#08.11.10#08.11.15#08.11.20#08.11.30#08.11.40#08.11.50#08.11.60#08.11.70#08.11.80#08.11.90#08.12.10#08.13.10#08.13.20#08.13.30#08.13.40#08.13.50#08.14.20#10.39.10#10.39.20#10.39.30#11.32.10</t>
  </si>
  <si>
    <t>RBL Gewest Kop van Noord-Holland</t>
  </si>
  <si>
    <t>(01.03.10 KDOG1 19.89.30 - 000300 ENVWD 01.03.10 GD1 19.89.30 - 001701) ENVWD (08.09.10 GA1 0366 OFVGL 0395 OFVGL 0412 OFVGL 0463 OFVGL 0476) ENVWD KNV 07.67.10</t>
  </si>
  <si>
    <t>(01.03.10 KDOG1 19.89.20 - 000300 ENVWD 01.03.10 GD1 19.89.20 - 001701) ENVWD (08.09.10 GA1 0366 OFVGL 0395 OFVGL 0412 OFVGL 0463 OFVGL 0476) ENVWD KNV 07.67.10</t>
  </si>
  <si>
    <t>RBL Kop van Noord-Holland</t>
  </si>
  <si>
    <t>(01.03.10 KDOG1 19.89.30 - 000300 ENVWD 01.03.10 GD1 19.89.30 - 001701) ENVWD (08.09.10 GA1 0366 OFVGL 0395 OFVGL 0412 OFVGL 0462 OFVGL 0463 OFVGL 0476) ENVWD KNV 07.67.10</t>
  </si>
  <si>
    <t>(01.03.10 KDOG1 19.89.20 - 000300 ENVWD 01.03.10 GD1 19.89.20 - 001701) ENVWD (08.09.10 GA1 0366 OFVGL 0395 OFVGL 0412 OFVGL 0462 OFVGL 0463 OFVGL 0476) ENVWD KNV 07.67.10</t>
  </si>
  <si>
    <t>(01.03.10 KDOG1 19.89.30 - 000300 ENVWD 01.03.10 GD1 19.89.30 - 001701) ENVWD (08.09.10 GA1 0366 OFVGL 0395 OFVGL 0412 OFVGL 0441 OFVGL 0462 OFVGL 0463 OFVGL 0476) ENVWD KNV 07.67.10</t>
  </si>
  <si>
    <t>(01.03.10 KDOG1 19.89.20 - 000300 ENVWD 01.03.10 GD1 19.89.20 - 001701) ENVWD (08.09.10 GA1 0366 OFVGL 0395 OFVGL 0412 OFVGL 0441 OFVGL 0462 OFVGL 0463 OFVGL 0476) ENVWD KNV 07.67.10</t>
  </si>
  <si>
    <t>(01.03.10 KDOG1 19.89.30 - 000300 ENVWD 01.03.10 GD1 19.89.30 - 001800) ENVWD (08.09.10 GA1 0366 OFVGL 0395 OFVGL 0412 OFVGL 0441 OFVGL 0462 OFVGL 0463 OFVGL 0476 OFVGL 1911) ENVWD KNV 07.67.10</t>
  </si>
  <si>
    <t>(01.03.10 KDOG1 19.89.20 - 000300 ENVWD 01.03.10 GD1 19.89.20 - 001800) ENVWD (08.09.10 GA1 0366 OFVGL 0395 OFVGL 0412 OFVGL 0441 OFVGL 0462 OFVGL 0463 OFVGL 0476 OFVGL 1911) ENVWD KNV 07.67.10</t>
  </si>
  <si>
    <t>(01.03.10 KDOG1 19.89.30 - 000300 ENVWD 01.03.10 GD1 19.89.30 - 001800) ENVWD (08.09.10 GA1 0395 OFVGL 0441 OFVGL 0476 OFVGL 1911) ENVWD KNV 07.67.10</t>
  </si>
  <si>
    <t>(01.03.10 KDOG1 19.89.20 - 000300 ENVWD 01.03.10 GD1 19.89.20 - 001800) ENVWD (08.09.10 GA1 0395 OFVGL 0441 OFVGL 0476 OFVGL 1911) ENVWD KNV 07.67.10</t>
  </si>
  <si>
    <t>(01.03.10 KDOG1 19.89.30 - 000300 ENVWD 01.03.10 GD1 19.89.30 - 001800) ENVWD (08.09.10 GA1 0441 OFVGL 1911) ENVWD KNV 07.67.10</t>
  </si>
  <si>
    <t>(01.03.10 KDOG1 19.89.20 - 000300 ENVWD 01.03.10 GD1 19.89.20 - 001800) ENVWD (08.09.10 GA1 0441 OFVGL 1911) ENVWD KNV 07.67.10</t>
  </si>
  <si>
    <t>14.40.10 GA1 201101</t>
  </si>
  <si>
    <t>Bureau Leerplicht Drechtsteden</t>
  </si>
  <si>
    <t>(01.03.10 KDOG1 19.89.30 - 000300 ENVWD 01.03.10 GD1 19.89.30 - 001800) ENVWD (08.09.10 GA1 0482 OFVGL 0505 OFVGL 0531 OFVGL 0590 OFVGL 0610 OFVGL 0642) ENVWD KNV 07.67.10</t>
  </si>
  <si>
    <t>(01.03.10 KDOG1 19.89.20 - 000300 ENVWD 01.03.10 GD1 19.89.20 - 001800) ENVWD (08.09.10 GA1 0482 OFVGL 0505 OFVGL 0531 OFVGL 0590 OFVGL 0610 OFVGL 0642) ENVWD KNV 07.67.10</t>
  </si>
  <si>
    <t>RBL Zuid-Holland Zuid</t>
  </si>
  <si>
    <t>(01.03.10 KDOG1 19.89.30 - 000300 ENVWD 01.03.10 GD1 19.89.30 - 001800) ENVWD (08.09.10 GA1 0482 OFVGL 0505 OFVGL 0512 OFVGL 0523 OFVGL 0531 OFVGL 0545 OFVGL 0571 OFVGL 0584 OFVGL 0585 OFVGL 0588 OFVGL 0590 OFVGL 0610 OFVGL 0611 OFVGL 0617 OFVGL 0642 OFVGL 0689 OFVGL 0707) ENVWD KNV 07.67.10</t>
  </si>
  <si>
    <t>(01.03.10 KDOG1 19.89.20 - 000300 ENVWD 01.03.10 GD1 19.89.20 - 001800) ENVWD (08.09.10 GA1 0482 OFVGL 0505 OFVGL 0512 OFVGL 0523 OFVGL 0531 OFVGL 0545 OFVGL 0571 OFVGL 0584 OFVGL 0585 OFVGL 0588 OFVGL 0590 OFVGL 0610 OFVGL 0611 OFVGL 0617 OFVGL 0642 OFVGL 0689  OFVGL 0707) ENVWD KNV 07.67.10</t>
  </si>
  <si>
    <t>Publ Gezondh en Jeugd Zuid-Holland Zuid</t>
  </si>
  <si>
    <t>(01.03.10 KDOG1 19.89.30 - 000300 ENVWD 01.03.10 GD1 19.89.30 - 001800) ENVWD (08.09.10 GA1 0482 OFVGL 0505 OFVGL 0512 OFVGL 0523 OFVGL 0531 OFVGL 0545 OFVGL 0584 OFVGL 0585 OFVGL 0588 OFVGL 0590 OFVGL 0610 OFVGL 0611 OFVGL 0617 OFVGL 0642 OFVGL 0689 OFVGL 0707 OFVGL 1927) ENVWD KNV 07.67.10</t>
  </si>
  <si>
    <t>(01.03.10 KDOG1 19.89.20 - 000300 ENVWD 01.03.10 GD1 19.89.20 - 001800) ENVWD (08.09.10 GA1 0482 OFVGL 0505 OFVGL 0512 OFVGL 0523 OFVGL 0531 OFVGL 0545 OFVGL 0584 OFVGL 0585 OFVGL 0588 OFVGL 0590 OFVGL 0610 OFVGL 0611 OFVGL 0617 OFVGL 0642 OFVGL 0689 OFVGL 0707 OFVGL 1927) ENVWD KNV 07.67.10</t>
  </si>
  <si>
    <t>Publ. Gezondh en Jeugd Zuid-Holland Zuid</t>
  </si>
  <si>
    <t>RBL Holland Rijnland</t>
  </si>
  <si>
    <t>(01.03.10 KDOG1 19.89.30 - 000300 ENVWD 01.03.10 GD1 19.89.30 - 001800) ENVWD (08.09.10 GA1 0534 OFVGL 0537 OFVGL 0546 OFVGL 0547 OFVGL 0553 OFVGL 0575 OFVGL 0579 OFVGL 0626 OFVGL 0638 OFVGL 1525) ENVWD KNV 07.67.10</t>
  </si>
  <si>
    <t>(01.03.10 KDOG1 19.89.20 - 000300 ENVWD 01.03.10 GD1 19.89.20 - 001800) ENVWD (08.09.10 GA1 0534 OFVGL 0537 OFVGL 0546 OFVGL 0547 OFVGL 0553 OFVGL 0575 OFVGL 0579 OFVGL 0626 OFVGL 0638 OFVGL 1525) ENVWD KNV 07.67.10</t>
  </si>
  <si>
    <t>(01.03.10 KDOG1 19.89.30 - 000300 ENVWD 01.03.10 GD1 19.89.30 - 001800) ENVWD (08.09.10 GA1 0534 OFVGL 0537 OFVGL 0546 OFVGL 0547 OFVGL 0553 OFVGL 0575 OFVGL 0579 OFVGL 0626 OFVGL 0638 OFVGL 1525 OFVGL 1884) ENVWD KNV 07.67.10</t>
  </si>
  <si>
    <t>(01.03.10 KDOG1 19.89.20 - 000300 ENVWD 01.03.10 GD1 19.89.20 - 001800) ENVWD (08.09.10 GA1 0534 OFVGL 0537 OFVGL 0546 OFVGL 0547 OFVGL 0553 OFVGL 0575 OFVGL 0579 OFVGL 0626 OFVGL 0638 OFVGL 1525 OFVGL 1884) ENVWD KNV 07.67.10</t>
  </si>
  <si>
    <t>(01.03.10 KDOG1 19.89.30 - 000300 ENVWD 01.03.10 GD1 19.89.30 - 001800) ENVWD (08.09.10 GA1 0534 OFVGL 0537 OFVGL 0546 OFVGL 0547 OFVGL 0553 OFVGL 0575 OFVGL 0576 OFVGL 0579 OFVGL 0626 OFVGL 0638 OFVGL 1525 OFVGL 1884) ENVWD KNV 07.67.10</t>
  </si>
  <si>
    <t>(01.03.10 KDOG1 19.89.20 - 000300 ENVWD 01.03.10 GD1 19.89.20 - 001800) ENVWD (08.09.10 GA1 0534 OFVGL 0537 OFVGL 0546 OFVGL 0547 OFVGL 0553 OFVGL 0575 OFVGL 0576 OFVGL 0579 OFVGL 0626 OFVGL 0638 OFVGL 1525 OFVGL 1884) ENVWD KNV 07.67.10</t>
  </si>
  <si>
    <t>Reg. Bureau Leerlingzaken Noord-Veluwe</t>
  </si>
  <si>
    <t>(01.03.10 KDOG1 19.89.30 - 000300 ENVWD 01.03.10 GD1 19.89.30 - 001800) ENVWD (08.09.10 GA1 0050 OFVGL 0230 OFVGL 0233 OFVGL 0243 OFVGL 0273 OFVGL 0302) ENVWD KNV 07.67.10</t>
  </si>
  <si>
    <t>(01.03.10 KDOG1 19.89.20 - 000300 ENVWD 01.03.10 GD1 19.89.20 - 001800) ENVWD (08.09.10 GA1 0050 OFVGL 0230 OFVGL 0233 OFVGL 0243 OFVGL 0273 OFVGL 0302) ENVWD KNV 07.67.10</t>
  </si>
  <si>
    <t>RBL Noord-Veluwe</t>
  </si>
  <si>
    <t>(01.03.10 KDOG1 19.89.30 - 000300 ENVWD 01.03.10 GD1 19.89.30 - 001800) ENVWD (08.09.10 GA1 0050 OFVGL 0230 OFVGL 0233 OFVGL 0243 OFVGL 0269 OFVGL 0273 OFVGL 0302) ENVWD KNV 07.67.10</t>
  </si>
  <si>
    <t>(01.03.10 KDOG1 19.89.20 - 000300 ENVWD 01.03.10 GD1 19.89.20 - 001800) ENVWD (08.09.10 GA1 0050 OFVGL 0230 OFVGL 0233 OFVGL 0243 OFVGL 0269 OFVGL 0273 OFVGL 0302) ENVWD KNV 07.67.10</t>
  </si>
  <si>
    <t>Samenwerkingsverband Regio Eindhoven</t>
  </si>
  <si>
    <t>01.01.10#01.01.20#01.02.10#01.02.20#01.02.30#01.02.40#01.03.10#01.03.20#01.03.30#01.04.10#01.61.10#02.01.10#02.02.10#02.02.30#02.02.40#03.01.10#03.02.10#03.02.30#03.02.40#04.05.10#06.08.10#07.70.10#08.09.10#08.09.20#08.10.10#08.11.10#08.11.20#08.11.30#08.11.40#08.11.50#08.11.60#08.12.10#08.13.20#08.14.20#11.32.10</t>
  </si>
  <si>
    <t>(01.03.10 KDOG1 19.89.30 - 000300 ENVWD 01.03.10 GD1 19.89.30 - 001800) ENVWD (08.09.10 GA1 0743 OFVGL 0753 OFVGL 0762 OFVGL 0770 OFVGL 0772 OFVGL 0794 OFVGL 0820 OFVGL 0823 OFVGL 0847 OFVGL 0848 OFVGL 0858 OFVGL 0861 OFVGL 0866 OFVGL 1652 OFVGL 1658 OFVGL 1659 OFVGL 1667 OFVGL 1706 OFVGL 1724 OFVGL 1728 OFVGL 1771) ENVWD KNV 07.67.10</t>
  </si>
  <si>
    <t>(01.03.10 KDOG1 19.89.20 - 000300 ENVWD 01.03.10 GD1 19.89.20 - 001800) ENVWD (08.09.10 GA1 0743 OFVGL 0753 OFVGL 0762 OFVGL 0770 OFVGL 0772 OFVGL 0794 OFVGL 0820 OFVGL 0823 OFVGL 0847 OFVGL 0848 OFVGL 0858 OFVGL 0861 OFVGL 0866 OFVGL 1652 OFVGL 1658 OFVGL 1659 OFVGL 1667 OFVGL 1706 OFVGL 1724 OFVGL 1728 OFVGL 1771) ENVWD KNV 07.67.10</t>
  </si>
  <si>
    <t>01.01.10#01.01.20#01.02.10#01.02.20#01.02.30#01.02.40#01.03.10#01.03.20#01.03.30#01.04.10#01.61.10#02.01.10#02.02.10#02.02.30#02.02.40#02.03.10#02.03.20#02.03.30#03.01.10#03.02.10#03.02.30#03.02.40#03.03.10#03.03.20#03.03.30#04.05.10#05.02.30#05.02.40#05.06.10#05.07.10#06.08.10#07.70.10#08.09.10#08.09.20#08.10.10#08.11.10#08.11.20#08.11.30#08.11.40#08.11.50#08.11.60#08.12.10#08.13.20#08.14.20#10.39.10#10.39.20#10.39.30#11.32.10</t>
  </si>
  <si>
    <t>Belastingdienst - CBO</t>
  </si>
  <si>
    <t>01.01.10#01.02.10#01.02.20#01.02.30#01.02.40#01.03.10#01.04.10#01.61.10#01.85.10#02.01.10#02.02.10#02.02.30#02.02.40#02.03.10#02.62.10#03.01.10#03.02.10#03.02.30#03.02.40#03.03.10#03.62.10#04.05.10#04.65.10#05.01.10#05.02.10#05.02.30#05.02.40#05.03.10#05.06.10#05.07.10#05.07.40#06.08.10#06.81.10#06.81.20#08.10.10#08.10.20#08.10.30#08.11.10#08.11.20#08.11.30#08.11.40#08.11.50#08.11.60#08.12.10#08.13.10#08.13.20#08.14.20</t>
  </si>
  <si>
    <t>01.01.10#08.09.10</t>
  </si>
  <si>
    <t>14.40.10 OGAA 250001 ENVWD KNV 07.67.20</t>
  </si>
  <si>
    <t>KNV 01.01.20 ENVWD KNV 07.67.20</t>
  </si>
  <si>
    <t>01.01.10#01.01.20#01.02.10#01.02.20#01.02.30#01.02.40#01.03.10#01.04.10#01.61.10#01.85.10#02.01.10#02.01.20#02.02.10#02.02.30#02.02.40#02.03.10#02.62.10#03.01.10#03.01.20#03.02.10#03.02.30#03.02.40#03.03.10#03.62.10#04.05.10#04.65.10#05.01.10#05.01.20#05.02.10#05.02.30#05.02.40#05.03.10#05.06.10#05.07.10#05.07.40#06.08.10#06.81.10#06.81.20#08.10.10#08.10.20#08.10.30#08.11.10#08.11.20#08.11.30#08.11.40#08.11.50#08.11.60#08.12.10#08.13.10#08.13.20#08.14.20</t>
  </si>
  <si>
    <t>Belastingdienst - CBI</t>
  </si>
  <si>
    <t>01.01.10#01.02.10#01.02.20#01.02.30#01.02.40#01.03.10#01.04.10#01.61.10#01.85.10#02.01.10#02.02.10#02.02.30#02.02.40#02.03.10#02.62.10#03.01.10#03.02.10#03.02.30#03.02.40#03.03.10#03.62.10#04.05.10#04.65.10#05.01.10#05.02.10#05.02.30#05.02.40#05.03.10#05.06.10#05.07.10#05.07.40#06.08.10#06.81.10#06.81.20#08.10.10#08.10.20#08.10.30#08.11.10#08.11.20#08.11.30#08.11.40#08.11.50#08.11.60#08.12.10#08.13.10#08.13.20#08.14.20#10.39.10#10.39.20#10.85.10#10.86.10#60.39.10#60.39.20#60.85.10#60.86.10</t>
  </si>
  <si>
    <t>01.01.10#10.39.10#10.39.20#10.85.10#10.86.10</t>
  </si>
  <si>
    <t>KNV 07.67.10 ENVWD KV 10.85.10</t>
  </si>
  <si>
    <t>01.01.10#01.01.20#01.02.10#01.02.20#01.02.30#01.02.40#01.03.10#01.04.10#01.61.10#01.85.10#02.01.10#02.01.20#02.02.10#02.02.30#02.02.40#02.03.10#02.62.10#03.01.10#03.01.20#03.02.10#03.02.30#03.02.40#03.03.10#03.62.10#04.05.10#04.65.10#05.01.10#05.01.20#05.02.10#05.02.30#05.02.40#05.03.10#05.06.10#05.07.10#05.07.40#06.08.10#06.81.10#06.81.20#08.10.10#08.10.20#08.10.30#08.11.10#08.11.20#08.11.30#08.11.40#08.11.50#08.11.60#08.12.10#08.13.10#08.13.20#08.14.20#10.39.10#10.39.20#10.85.10#10.86.10#60.39.10#60.39.20#60.85.10#60.86.10</t>
  </si>
  <si>
    <t>01.01.10#01.02.10#01.02.20#01.02.30#01.02.40#01.03.10#01.04.10#01.61.10#01.85.10#02.01.10#02.02.10#02.02.30#02.02.40#02.03.10#02.62.10#03.01.10#03.02.10#03.02.30#03.02.40#03.03.10#03.62.10#04.05.10#04.65.10#05.01.10#05.02.10#05.02.30#05.02.40#05.03.10#05.06.10#05.07.10#05.07.40#06.08.10#06.81.10#06.81.20#07.70.10#08.10.10#08.10.20#08.10.30#08.11.10#08.11.20#08.11.30#08.11.40#08.11.50#08.11.60#08.12.10#08.13.10#08.13.20#08.13.30#08.13.40#08.13.50#08.14.20#10.39.10#10.39.20#10.39.30#10.85.10#10.86.10</t>
  </si>
  <si>
    <t>01.01.10#01.01.20#01.02.10#01.02.20#01.02.30#01.02.40#01.03.10#01.04.10#01.61.10#01.85.10#02.01.10#02.01.20#02.02.10#02.02.30#02.02.40#02.03.10#02.62.10#03.01.10#03.01.20#03.02.10#03.02.30#03.02.40#03.03.10#03.62.10#04.05.10#04.65.10#05.01.10#05.01.20#05.02.10#05.02.30#05.02.40#05.03.10#05.06.10#05.07.10#05.07.40#06.08.10#06.81.10#06.81.20#07.67.10#07.67.20#07.70.10#08.10.10#08.10.20#08.10.30#08.11.10#08.11.20#08.11.30#08.11.40#08.11.50#08.11.60#08.12.10#08.13.10#08.13.20#08.13.30#08.13.40#08.13.50#08.14.20#10.39.10#10.39.20#10.39.30#10.85.10#10.86.10#60.39.10#60.39.20#60.39.30#60.85.10#60.86.10</t>
  </si>
  <si>
    <t>01.01.10#01.01.20#01.02.10#01.02.20#01.02.30#01.02.40#01.03.10#01.04.10#01.61.10#01.85.10#02.01.10#02.02.10#02.02.30#02.02.40#02.03.10#02.62.10#03.01.10#03.02.10#03.02.30#03.02.40#03.03.10#03.62.10#04.05.10#04.65.10#05.01.10#05.02.10#05.02.30#05.02.40#05.03.10#05.06.10#05.07.10#05.07.40#06.08.10#06.81.10#06.81.20#07.70.10#08.10.10#08.10.20#08.10.30#08.11.10#08.11.20#08.11.30#08.11.40#08.11.50#08.11.60#08.12.10#08.13.10#08.13.20#08.13.30#08.13.40#08.13.50#08.14.20#10.39.10#10.39.20#10.39.30#10.85.10#10.86.10</t>
  </si>
  <si>
    <t>01.01.10#01.01.20#01.02.10#01.02.20#01.02.30#01.02.40#01.03.10#01.04.10#01.61.10#01.85.10#51.01.20#02.01.10#02.01.20#02.02.10#02.02.30#02.02.40#02.03.10#02.62.10#03.01.10#03.01.20#03.02.10#03.02.30#03.02.40#03.03.10#03.62.10#04.05.10#04.65.10#05.01.10#05.01.20#05.02.10#05.02.30#05.02.40#05.03.10#05.06.10#05.07.10#05.07.40#06.08.10#06.81.10#06.81.20#07.67.10#07.67.20#07.70.10#08.10.10#08.10.20#08.10.30#08.11.10#08.11.20#08.11.30#08.11.40#08.11.50#08.11.60#08.12.10#08.13.10#08.13.20#08.13.30#08.13.40#08.13.50#08.14.20#10.39.10#10.39.20#10.39.30#10.85.10#10.86.10#60.39.10#60.39.20#60.39.30#60.85.10#60.86.10</t>
  </si>
  <si>
    <t>Belastingdienst - Centrum voor ICT</t>
  </si>
  <si>
    <t>01.01.10#01.01.20#01.02.10#01.02.20#01.02.30#01.02.40#01.03.10#01.04.10#01.61.10#01.85.10#51.01.20#51.85.10#02.01.10#02.01.20#02.02.10#02.02.20#02.02.30#02.02.40#02.03.10#02.62.10#02.85.10#03.01.10#03.01.20#03.02.10#03.02.20#03.02.30#03.02.40#03.03.10#03.62.10#03.85.10#04.05.10#04.65.10#04.85.10#05.01.10#05.01.20#05.02.10#05.02.20#05.02.30#05.02.40#05.03.10#05.06.10#05.07.10#05.07.40#05.85.10#06.08.10#06.81.10#06.81.20#06.85.10#07.67.10#07.67.20#07.70.10#08.09.10#08.09.20#08.10.10#08.10.20#08.10.30#08.11.10#08.11.20#08.11.30#08.11.40#08.11.50#08.11.60#08.12.10#08.13.10#08.13.20#08.13.30#08.13.40#08.13.50#08.14.10#08.14.20#08.85.10#09.01.10#09.01.20#09.02.10#09.02.20#09.02.30#09.02.40#09.03.10#09.85.10#10.39.10#10.39.20#10.39.30#10.85.10#10.86.10#60.39.10#60.39.20#60.39.30#60.85.10#60.86.10</t>
  </si>
  <si>
    <t>01.01.10#01.01.20#01.02.10#01.02.20#01.02.30#01.02.40#01.03.10#01.04.10#01.61.10#01.85.10#51.01.20#51.85.10#02.01.10#02.01.20#02.02.10#02.02.20#02.02.30#02.02.40#02.03.10#02.62.10#02.85.10#03.01.10#03.01.20#03.02.10#03.02.20#03.02.30#03.02.40#03.03.10#03.62.10#03.85.10#04.05.10#04.65.10#04.85.10#05.01.10#05.01.20#05.02.10#05.02.20#05.02.30#05.02.40#05.03.10#05.06.10#05.07.10#05.07.40#05.85.10#06.08.10#06.81.10#06.81.20#06.85.10#07.67.10#07.67.20#07.70.10#08.09.10#08.09.20#08.10.10#08.10.20#08.10.30#08.11.10#08.11.15#08.11.20#08.11.30#08.11.40#08.11.50#08.11.60#08.11.70#08.11.80#08.11.90#08.12.10#08.13.10#08.13.20#08.13.30#08.13.40#08.13.50#08.14.10#08.14.20#08.85.10#09.01.10#09.01.20#09.02.10#09.02.20#09.02.30#09.02.40#09.03.10#09.85.10#10.39.10#10.39.20#10.39.30#10.85.10#10.86.10#60.39.10#60.39.20#60.39.30#60.85.10#60.86.10</t>
  </si>
  <si>
    <t>01.01.10#01.01.20#01.02.10#01.02.20#01.02.30#01.02.40#01.03.10#01.04.10#01.61.10#01.85.10#02.01.10#02.02.10#02.02.30#02.02.40#02.03.10#02.62.10#03.01.10#03.02.10#03.02.30#03.02.40#03.03.10#03.62.10#04.05.10#04.65.10#05.01.10#05.02.10#05.02.30#05.02.40#05.03.10#05.06.10#05.07.10#05.07.40#06.08.10#06.81.10#06.81.20#07.70.10#08.09.10#08.10.10#08.10.20#08.10.30#08.11.10#08.11.15#08.11.20#08.11.30#08.11.40#08.11.50#08.11.60#08.11.70#08.11.80#08.11.90#08.12.10#08.13.10#08.13.20#08.13.30#08.13.40#08.13.50#08.14.20#10.39.10#10.39.20#10.39.30#10.85.10#10.86.10</t>
  </si>
  <si>
    <t>01.01.10#01.01.20#01.02.10#01.02.20#01.02.30#01.02.40#01.03.10#01.04.10#01.61.10#01.85.10#02.01.10#02.02.10#02.02.30#02.02.40#02.03.10#02.62.10#03.01.10#03.02.10#03.02.30#03.02.40#03.03.10#03.62.10#04.05.10#04.65.10#05.01.10#05.02.10#05.02.30#05.02.40#05.03.10#05.06.10#05.07.10#05.07.40#06.08.10#06.81.10#06.81.20#07.67.20#07.70.10#08.09.10#08.10.10#08.10.20#08.10.30#08.11.10#08.11.15#08.11.20#08.11.30#08.11.40#08.11.50#08.11.60#08.11.70#08.11.80#08.11.90#08.12.10#08.13.10#08.13.20#08.13.30#08.13.40#08.13.50#08.14.20#10.39.10#10.39.20#10.39.30#10.85.10#10.86.10</t>
  </si>
  <si>
    <t>14.40.10 GA1 250001 ENVWD KNV 07.67.10</t>
  </si>
  <si>
    <t>01.01.10#01.01.20#01.02.10#01.02.20#01.02.30#01.02.40#01.03.10#01.03.20#01.03.30#01.04.10#01.61.10#01.85.10#51.01.20#51.85.10#02.01.10#02.01.20#02.02.10#02.02.20#02.02.30#02.02.40#02.03.10#02.62.10#02.85.10#03.01.10#03.01.20#03.02.10#03.02.20#03.02.30#03.02.40#03.03.10#03.62.10#03.85.10#04.05.10#04.65.10#04.85.10#05.01.10#05.01.20#05.02.10#05.02.20#05.02.30#05.02.40#05.03.10#05.06.10#05.07.10#05.07.40#05.85.10#06.08.10#06.81.10#06.81.20#06.85.10#07.67.10#07.67.20#07.70.10#08.09.10#08.09.20#08.10.10#08.10.20#08.10.30#08.11.10#08.11.15#08.11.20#08.11.30#08.11.40#08.11.50#08.11.60#08.11.70#08.11.80#08.11.90#08.12.10#08.13.10#08.13.20#08.13.30#08.13.40#08.13.50#08.14.10#08.14.20#08.85.10#09.01.10#09.01.20#09.02.10#09.02.20#09.02.30#09.02.40#09.03.10#09.85.10#10.39.10#10.39.20#10.39.30#10.85.10#10.86.10#60.39.10#60.39.20#60.39.30#60.85.10#60.86.10</t>
  </si>
  <si>
    <t>08.10.30#08.13.20</t>
  </si>
  <si>
    <t>01.01.10#01.01.20#01.02.10#01.02.20#01.02.30#01.02.40#01.03.10#01.03.20#01.03.30#01.04.10#01.61.10#01.81.10#01.81.20#01.82.20#01.82.30#01.85.10#51.01.20#51.85.10#02.01.10#02.01.20#02.02.10#02.02.20#02.02.30#02.02.40#02.03.10#02.62.10#02.85.10#03.01.10#03.01.20#03.02.10#03.02.20#03.02.30#03.02.40#03.03.10#03.62.10#03.85.10#04.05.10#04.65.10#04.82.20#04.82.30#04.85.10#05.01.10#05.01.20#05.02.10#05.02.20#05.02.30#05.02.40#05.03.10#05.06.10#05.07.10#05.07.40#05.85.10#06.08.10#06.81.10#06.81.20#06.82.20#06.82.30#06.85.10#07.67.10#07.67.20#07.70.10#08.09.10#08.09.20#08.10.10#08.10.20#08.10.30#08.11.10#08.11.15#08.11.20#08.11.30#08.11.40#08.11.50#08.11.60#08.11.70#08.11.80#08.11.90#08.12.10#08.13.10#08.13.20#08.13.30#08.13.40#08.13.50#08.14.10#08.14.20#08.85.10#09.01.10#09.01.20#09.02.10#09.02.20#09.02.30#09.02.40#09.03.10#09.85.10#10.39.10#10.39.20#10.39.30#10.85.10#10.86.10#60.39.10#60.39.20#60.39.30#60.85.10#60.86.10</t>
  </si>
  <si>
    <t>01.01.10#01.01.20#01.02.10#01.02.20#01.02.30#01.02.40#01.03.10#01.03.20#01.03.30#01.04.10#01.61.10#01.85.10#02.01.10#02.02.10#02.02.30#02.02.40#02.03.10#02.62.10#03.01.10#03.02.10#03.02.30#03.02.40#03.03.10#03.62.10#04.05.10#04.65.10#05.01.10#05.02.10#05.02.30#05.02.40#05.03.10#05.06.10#05.07.10#05.07.40#06.08.10#06.81.10#06.81.20#07.67.20#07.70.10#08.09.10#08.10.10#08.10.20#08.10.30#08.11.10#08.11.15#08.11.20#08.11.30#08.11.40#08.11.50#08.11.60#08.11.70#08.11.80#08.11.90#08.12.10#08.13.10#08.13.20#08.13.30#08.13.40#08.13.50#08.14.20#10.39.10#10.39.20#10.39.30#10.85.10#10.86.10</t>
  </si>
  <si>
    <t>14.40.10 GA1 250001</t>
  </si>
  <si>
    <t>DigiD</t>
  </si>
  <si>
    <t>01.01.10#01.01.20#01.02.10#01.02.30#01.02.40#01.03.10#01.04.10#06.08.10#07.70.10#08.09.10#08.10.20#08.11.10#08.11.20#08.11.30#08.11.40#08.11.50#08.11.60#08.12.10</t>
  </si>
  <si>
    <t>01.01.10#01.01.20#01.02.10#01.02.20#01.02.30#01.02.40#01.03.10#01.04.10#01.61.10#05.02.30#05.02.40#05.06.10#05.07.10#06.08.10#07.70.10#08.09.10#08.10.20#08.11.10#08.11.20#08.11.30#08.11.40#08.11.50#08.11.60#08.12.10#08.14.20</t>
  </si>
  <si>
    <t>01.01.10#01.01.20#01.02.10#01.02.20#01.02.30#01.02.40#01.03.10#01.04.10#01.61.10#05.02.30#05.02.40#05.06.10#05.07.10#06.08.10#07.70.10#08.09.10#08.10.20#08.11.10#08.11.15#08.11.20#08.11.30#08.11.40#08.11.50#08.11.60#08.11.70#08.11.80#08.11.90#08.12.10#08.14.20</t>
  </si>
  <si>
    <t>01.01.10#01.01.20#01.02.10#01.02.20#01.02.30#01.02.40#01.03.10#01.04.10#01.61.10#05.02.30#05.02.40#05.06.10#05.07.10#06.08.10#07.70.10#08.09.10#08.10.20#08.11.10#08.11.15#08.11.20#08.11.30#08.11.40#08.11.50#08.11.60#08.11.70#08.11.80#08.11.90#08.12.10#08.13.10#08.13.20#08.13.30#08.13.40#08.13.50#08.14.20</t>
  </si>
  <si>
    <t>01.01.10#01.01.20#01.02.10#01.02.20#01.02.30#01.02.40#01.03.10#01.04.10#01.61.10#04.05.10#04.65.10#05.02.30#05.02.40#05.06.10#05.07.10#06.08.10#07.70.10#08.09.10#08.10.20#08.11.10#08.11.15#08.11.20#08.11.30#08.11.40#08.11.50#08.11.60#08.11.70#08.11.80#08.11.90#08.12.10#08.13.10#08.13.20#08.13.30#08.13.40#08.13.50#08.14.20</t>
  </si>
  <si>
    <t>Belastingdienst - CBI (selectie)</t>
  </si>
  <si>
    <t>Zuiveringschap Limburg</t>
  </si>
  <si>
    <t>01.01.10#01.02.10#01.02.20#01.02.30#01.02.40#01.03.10#01.04.10#01.61.10#02.01.10#03.01.10#05.01.10#05.02.30#05.02.40#05.06.10#05.07.10#06.08.10#08.09.10#08.10.10#08.10.20#08.10.30#08.11.10#08.11.20#08.11.30#08.11.40#08.11.50#08.11.60#08.12.10#08.13.20#09.01.10#13.38.10#13.38.20</t>
  </si>
  <si>
    <t>(08.09.10 GA1 0881 OFVGL 0882 OFVGL 0885 OFVGL 0888 OFVGL 0889 OFVGL 0890 OFVGL 0893 OFVGL 0897 OFVGL 0898 OFVGL 0899 OFVGL 0902 OFVGL 0905 OFVGL 0906 OFVGL 0907 OFVGL 0912 OFVGL 0913 OFVGL 0914 OFVGL 0917 OFVGL 0918 OFVGL 0920 OFVGL 0923 OFVGL 0925 OFVGL 0928 OFVGL 0929 OFVGL 0933 OFVGL 0934 OFVGL 0935 OFVGL 0936 OFVGL 0938 OFVGL 0941 OFVGL 0944 OFVGL 0946 OFVGL 0951 OFVGL 0957 OFVGL 0962 OFVGL 0964 OFVGL 0965 OFVGL 0968 OFVGL 0971 OFVGL 0973 OFVGL 0974 OFVGL 0975 OFVGL 0976 OFVGL 0977 OFVGL 0981 OFVGL 0983 OFVGL 0984 OFVGL 0986 OFVGL 0988 OFVGL 0990 OFVGL 0993 OFVGL 0994 OFVGL 1669 OFVGL 1670 OFVGL 1679 OFVGL 1937) ENVWD 08.10.10 OGAA B" ENVWD KNV 07.67.10 "</t>
  </si>
  <si>
    <t>08.10.10#08.10.30</t>
  </si>
  <si>
    <t>(08.09.10 GA1 0881 OFVGL 0882 OFVGL 0885 OFVGL 0888 OFVGL 0889 OFVGL 0890 OFVGL 0893 OFVGL 0897 OFVGL 0898 OFVGL 0899 OFVGL 0902 OFVGL 0905 OFVGL 0906 OFVGL 0907 OFVGL 0912 OFVGL 0913 OFVGL 0914 OFVGL 0917 OFVGL 0918 OFVGL 0920 OFVGL 0923 OFVGL 0925 OFVGL 0928 OFVGL 0929 OFVGL 0933 OFVGL 0934 OFVGL 0935 OFVGL 0936 OFVGL 0938 OFVGL 0941 OFVGL 0944 OFVGL 0946 OFVGL 0951 OFVGL 0957 OFVGL 0962 OFVGL 0964 OFVGL 0965 OFVGL 0968 OFVGL 0971 OFVGL 0973 OFVGL 0974 OFVGL 0975 OFVGL 0976 OFVGL 0977 OFVGL 0981 OFVGL 0983 OFVGL 0984 OFVGL 0986 OFVGL 0988 OFVGL 0990 OFVGL 0993 OFVGL 0994 OFVGL 1669 OFVGL 1670 OFVGL 1679 OFVGL 1937)  ENVWD 14.40.10 OGAA 250101 ENVWD 08.10.10 OGAA B" ENVWD KNV 07.67.10"</t>
  </si>
  <si>
    <t>01.01.10#01.02.10#01.02.20#01.02.30#01.02.40#01.03.10#01.03.20#01.03.30#01.04.10#01.61.10#02.01.10#03.01.10#04.05.10#05.01.10#05.02.30#05.02.40#05.06.10#05.07.10#06.08.10#07.69.10#08.09.10#08.10.10#08.10.20#08.10.30#08.11.10#08.11.20#08.11.30#08.11.40#08.11.50#08.11.60#08.12.10#08.13.10#08.13.20#58.09.10#58.10.10#58.10.20#58.10.30#58.11.10#58.11.20#58.11.30#58.11.40#58.11.50#58.11.60#58.12.10#09.01.10#13.38.10#13.38.20</t>
  </si>
  <si>
    <t>(08.09.10 GA1 0881 OFVGL 0882 OFVGL 0885 OFVGL 0888 OFVGL 0889 OFVGL 0890 OFVGL 0893 OFVGL 0897 OFVGL 0898 OFVGL 0899 OFVGL 0902 OFVGL 0905 OFVGL 0906 OFVGL 0907 OFVGL 0912 OFVGL 0913 OFVGL 0914 OFVGL 0917 OFVGL 0918 OFVGL 0920 OFVGL 0923 OFVGL 0925 OFVGL 0928 OFVGL 0929 OFVGL 0933 OFVGL 0934 OFVGL 0935 OFVGL 0936 OFVGL 0938 OFVGL 0941 OFVGL 0944 OFVGL 0946 OFVGL 0951 OFVGL 0957 OFVGL 0962 OFVGL 0964 OFVGL 0965 OFVGL 0968 OFVGL 0971 OFVGL 0973 OFVGL 0974 OFVGL 0975 OFVGL 0976 OFVGL 0977 OFVGL 0981 OFVGL 0983 OFVGL 0984 OFVGL 0986 OFVGL 0988 OFVGL 0990 OFVGL 0993 OFVGL 0994 OFVGL 1669 OFVGL 1670 OFVGL 1679 OFVGL 1937) ENVWD 08.10.10 OGAA B" ENVWD KNV 07.67.10"</t>
  </si>
  <si>
    <t>01.01.10#01.01.20#01.02.10#01.02.20#01.02.30#01.02.40#01.03.10#01.03.20#01.03.30#01.04.10#01.61.10#02.01.10#03.01.10#04.05.10#05.01.10#05.02.30#05.02.40#05.06.10#05.07.10#06.08.10#07.69.10#08.09.10#08.10.10#08.10.20#08.10.30#08.11.10#08.11.20#08.11.30#08.11.40#08.11.50#08.11.60#08.12.10#08.13.10#08.13.20#58.09.10#58.10.10#58.10.20#58.10.30#58.11.10#58.11.20#58.11.30#58.11.40#58.11.50#58.11.60#58.12.10#09.01.10#13.38.10#13.38.20</t>
  </si>
  <si>
    <t>(08.09.10 GA1 0881 OFVGL 0882 OFVGL 0885 OFVGL 0888 OFVGL 0889 OFVGL 0890 OFVGL 0893 OFVGL 0897 OFVGL 0898 OFVGL 0899 OFVGL 0902 OFVGL 0905 OFVGL 0906 OFVGL 0907 OFVGL 0912 OFVGL 0913 OFVGL 0914 OFVGL 0917 OFVGL 0918 OFVGL 0920 OFVGL 0923 OFVGL 0925 OFVGL 0928 OFVGL 0929 OFVGL 0933 OFVGL 0934 OFVGL 0935 OFVGL 0936 OFVGL 0938 OFVGL 0941 OFVGL 0944 OFVGL 0946 OFVGL 0951 OFVGL 0957 OFVGL 0962 OFVGL 0964 OFVGL 0965 OFVGL 0968 OFVGL 0971 OFVGL 0974 OFVGL 0975 OFVGL 0976 OFVGL 0977 OFVGL 0981 OFVGL 0983 OFVGL 0984 OFVGL 0986 OFVGL 0988 OFVGL 0990 OFVGL 0993 OFVGL 0994 OFVGL 1669 OFVGL 1670 OFVGL 1679 OFVGL 1729 OFVGL 1937) ENVWD 08.10.10 OGA1 B" ENVWD KNV 07.67.10"</t>
  </si>
  <si>
    <t>08.09.10#08.10.10#08.10.30</t>
  </si>
  <si>
    <t>(08.09.10 GA1 0881 OFVGL 0882 OFVGL 0885 OFVGL 0888 OFVGL 0889 OFVGL 0890 OFVGL 0893 OFVGL 0897 OFVGL 0898 OFVGL 0899 OFVGL 0902 OFVGL 0905 OFVGL 0906 OFVGL 0907 OFVGL 0912 OFVGL 0914 OFVGL 0917 OFVGL 0918 OFVGL 0920 OFVGL 0923 OFVGL 0925 OFVGL 0928 OFVGL 0929 OFVGL 0933 OFVGL 0934 OFVGL 0935 OFVGL 0936 OFVGL 0938 OFVGL 0941 OFVGL 0944 OFVGL 0946 OFVGL 0951 OFVGL 0957 OFVGL 0962 OFVGL 0964 OFVGL 0965 OFVGL 0968 OFVGL 0971 OFVGL 0974 OFVGL 0975 OFVGL 0976 OFVGL 0977 OFVGL 0981 OFVGL 0983 OFVGL 0984 OFVGL 0986 OFVGL 0988 OFVGL 0993 OFVGL 0994 OFVGL 1507 OFVGL 1669 OFVGL 1670 OFVGL 1679 OFVGL 1729 OFVGL 1883 OFVGL 1937) ENVWD 08.10.10 OGA1 B" ENVWD KNV 07.67.10"</t>
  </si>
  <si>
    <t>01.01.10#01.02.10#01.02.20#01.02.30#01.02.40#01.03.10#01.04.10#01.61.10#02.01.10#03.01.10#05.01.10#05.02.30#05.02.40#05.06.10#05.07.10#06.08.10#07.70.10#08.09.10#08.10.10#08.10.20#08.10.30#08.11.10#08.11.20#08.11.30#08.11.40#08.11.50#08.11.60#08.12.10#08.13.20#09.01.10#13.38.10#13.38.20</t>
  </si>
  <si>
    <t>01.01.10#01.01.20#01.02.10#01.02.20#01.02.30#01.02.40#01.03.10#01.03.20#01.03.30#01.04.10#01.61.10#02.01.10#03.01.10#04.05.10#05.01.10#05.02.30#05.02.40#05.06.10#05.07.10#06.08.10#07.69.10#07.70.10#08.09.10#08.10.10#08.10.20#08.10.30#08.11.10#08.11.20#08.11.30#08.11.40#08.11.50#08.11.60#08.12.10#08.13.10#08.13.20#58.09.10#58.10.10#58.10.20#58.10.30#58.11.10#58.11.20#58.11.30#58.11.40#58.11.50#58.11.60#58.12.10#09.01.10#13.38.10#13.38.20</t>
  </si>
  <si>
    <t>(08.09.10 GA1 0881 OFVGL 0882 OFVGL 0885 OFVGL 0888 OFVGL 0889 OFVGL 0893 OFVGL 0899 OFVGL 0902 OFVGL 0905 OFVGL 0907 OFVGL 0914 OFVGL 0917 OFVGL 0918 OFVGL 0920 OFVGL 0925 OFVGL 0928 OFVGL 0929 OFVGL 0933 OFVGL 0934 OFVGL 0935 OFVGL 0936 OFVGL 0938 OFVGL 0941 OFVGL 0944 OFVGL 0946 OFVGL 0951 OFVGL 0957 OFVGL 0962 OFVGL 0964 OFVGL 0965 OFVGL 0971 OFVGL 0974 OFVGL 0975 OFVGL 0977 OFVGL 0981 OFVGL 0983 OFVGL 0984 OFVGL 0986 OFVGL 0988 OFVGL 0993 OFVGL 0994 OFVGL 1507 OFVGL 1669 OFVGL 1670 OFVGL 1679 OFVGL 1711 OFVGL 1729 OFVGL 1883 OFVGL 1937) ENVWD 08.10.10 OGA1 B" ENVWD KNV 07.67.10"</t>
  </si>
  <si>
    <t>WaterschapsBedrijf Limburg</t>
  </si>
  <si>
    <t>(08.09.10 GA1 0881 OFVGL 0882 OFVGL 0885 OFVGL 0888 OFVGL 0889 OFVGL 0893 OFVGL 0899 OFVGL 0905 OFVGL 0907 OFVGL 0914 OFVGL 0917 OFVGL 0918 OFVGL 0920 OFVGL 0925 OFVGL 0928 OFVGL 0929 OFVGL 0933 OFVGL 0934 OFVGL 0935 OFVGL 0936 OFVGL 0938 OFVGL 0941 OFVGL 0944 OFVGL 0946 OFVGL 0951 OFVGL 0957 OFVGL 0962 OFVGL 0964 OFVGL 0965 OFVGL 0971 OFVGL 0975 OFVGL 0977 OFVGL 0981 OFVGL 0983 OFVGL 0984 OFVGL 0986 OFVGL 0988 OFVGL 0993 OFVGL 0994 OFVGL 1507 OFVGL 1669 OFVGL 1670 OFVGL 1679 OFVGL 1711 OFVGL 1729 OFVGL 1883 OFVGL 1937) ENVWD 08.10.10 OGA1 B" ENVWD KNV 07.67.10"</t>
  </si>
  <si>
    <t>01.01.10#01.01.20#01.02.10#01.02.20#01.02.30#01.02.40#01.03.10#01.03.20#01.03.30#01.04.10#01.61.10#02.01.10#03.01.10#04.05.10#05.01.10#05.02.30#05.02.40#05.06.10#05.07.10#05.07.40#06.08.10#07.69.10#07.70.10#08.09.10#08.10.10#08.10.20#08.10.30#08.11.10#08.11.20#08.11.30#08.11.40#08.11.50#08.11.60#08.12.10#08.13.10#08.13.20#58.09.10#58.10.10#58.10.20#58.10.30#58.11.10#58.11.20#58.11.30#58.11.40#58.11.50#58.11.60#58.12.10#09.01.10#13.38.10#13.38.20</t>
  </si>
  <si>
    <t>Waterschapsbedrijf Limburg</t>
  </si>
  <si>
    <t>(08.09.10 GA1 0881 OFVGL 0882 OFVGL 0885 OFVGL 0888 OFVGL 0889 OFVGL 0893 OFVGL 0899 OFVGL 0905 OFVGL 0907 OFVGL 0914 OFVGL 0917 OFVGL 0918 OFVGL 0920 OFVGL 0925 OFVGL 0928 OFVGL 0929 OFVGL 0933 OFVGL 0934 OFVGL 0935 OFVGL 0936 OFVGL 0938 OFVGL 0941 OFVGL 0944 OFVGL 0946 OFVGL 0951 OFVGL 0957 OFVGL 0962 OFVGL 0964 OFVGL 0965 OFVGL 0971 OFVGL 0975 OFVGL 0977 OFVGL 0981 OFVGL 0983 OFVGL 0984 OFVGL 0986 OFVGL 0988 OFVGL 0993 OFVGL 0994 OFVGL 1507 OFVGL 1640 OFVGL 1641 OFVGL 1669 OFVGL 1670 OFVGL 1679 OFVGL 1711 OFVGL 1729 OFVGL 1883 OFVGL 1937) ENVWD 08.10.10 OGA1 B" ENVWD KNV 07.67.10"</t>
  </si>
  <si>
    <t>01.01.10#01.01.20#01.02.10#01.02.20#01.02.30#01.02.40#01.03.10#01.04.10#01.61.10#02.01.10#02.01.20#03.01.10#03.01.20#05.01.10#05.01.20#05.02.30#05.02.40#05.06.10#05.07.10#06.08.10#07.70.10#08.09.10#08.10.10#08.10.20#08.10.30#08.11.10#08.11.20#08.11.30#08.11.40#08.11.50#08.11.60#08.12.10#08.13.20#09.01.10#09.01.20#13.38.10#13.38.20</t>
  </si>
  <si>
    <t>01.01.10#01.01.20#01.02.10#01.02.20#01.02.30#01.02.40#01.03.10#01.03.20#01.03.30#01.04.10#01.61.10#02.01.10#02.01.20#03.01.10#03.01.20#04.05.10#05.01.10#05.01.20#05.02.30#05.02.40#05.06.10#05.07.10#05.07.40#06.08.10#07.69.10#07.70.10#08.09.10#08.10.10#08.10.20#08.10.30#08.11.10#08.11.20#08.11.30#08.11.40#08.11.50#08.11.60#08.12.10#08.13.10#08.13.20#58.09.10#58.10.10#58.10.20#58.10.30#58.11.10#58.11.20#58.11.30#58.11.40#58.11.50#58.11.60#58.12.10#09.01.10#09.01.20#13.38.10#13.38.20</t>
  </si>
  <si>
    <t>(08.09.10 GA1 0881 OFVGL 0882 OFVGL 0885 OFVGL 0888 OFVGL 0889 OFVGL 0893 OFVGL 0899 OFVGL 0905 OFVGL 0907 OFVGL 0917 OFVGL 0918 OFVGL 0928 OFVGL 0929 OFVGL 0934 OFVGL 0935 OFVGL 0936 OFVGL 0938 OFVGL 0941 OFVGL 0944 OFVGL 0946 OFVGL 0951 OFVGL 0957 OFVGL 0962 OFVGL 0964 OFVGL 0965 OFVGL 0971 OFVGL 0981 OFVGL 0983 OFVGL 0984 OFVGL 0986 OFVGL 0988 OFVGL 0993 OFVGL 0994 OFVGL 1507 OFVGL 1640 OFVGL 1641 OFVGL 1669 OFVGL 1711 OFVGL 1729 OFVGL 1883 OFVGL 1894) ENVWD 08.10.10 OGA1 B" ENVWD KNV 07.67.10"</t>
  </si>
  <si>
    <t>(08.09.10 GA1 0881 OFVGL 0882 OFVGL 0888 OFVGL 0889 OFVGL 0893 OFVGL 0899 OFVGL 0905 OFVGL 0907 OFVGL 0917 OFVGL 0928 OFVGL 0935 OFVGL 0936 OFVGL 0938 OFVGL 0944 OFVGL 0946 OFVGL 0951 OFVGL 0957 OFVGL 0962 OFVGL 0965 OFVGL 0971 OFVGL 0981 OFVGL 0983 OFVGL 0984 OFVGL 0986 OFVGL 0988 OFVGL 0994 OFVGL 1507 OFVGL 1640 OFVGL 1641 OFVGL 1669 OFVGL 1711 OFVGL 1729 OFVGL 1883 OFVGL 1894 OFVGL 1903) ENVWD 08.10.10 OGA1 B" ENVWD KNV 07.67.10"</t>
  </si>
  <si>
    <t>BsGW voor Gemeenten en Waterschappen</t>
  </si>
  <si>
    <t>01.01.10#01.01.20#01.02.10#01.02.20#01.02.30#01.02.40#01.03.10#01.04.10#01.61.10#04.82.30#05.01.10#05.01.20#05.02.30#05.02.40#05.06.10#05.07.10#06.08.10#07.70.10#08.09.10#08.10.10#08.10.20#08.10.30#08.11.10#08.11.20#08.11.30#08.11.40#08.11.50#08.11.60#08.12.10#08.13.10#08.13.20#08.13.30#08.13.40#08.13.50</t>
  </si>
  <si>
    <t>(08.09.10 GA1 0881 OFVGL 0882 OFVGL 0888 OFVGL 0889 OFVGL 0893 OFVGL 0899 OFVGL 0907 OFVGL 0917 OFVGL 0928 OFVGL 0935 OFVGL 0938 OFVGL 0944 OFVGL 0946 OFVGL 0951 OFVGL 0957 OFVGL 0962 OFVGL 0965 OFVGL 0971 OFVGL 0981 OFVGL 0983 OFVGL 0984 OFVGL 0986 OFVGL 0988 OFVGL 0994 OFVGL 1507 OFVGL 1640 OFVGL 1641 OFVGL 1669 OFVGL 1711 OFVGL 1729 OFVGL 1883 OFVGL 1894 OFVGL 1903) ENVWD 08.10.10 OGA1 B" ENVWD KNV 07.67.10"</t>
  </si>
  <si>
    <t>01.01.10#01.01.20#01.02.10#01.02.20#01.02.30#01.02.40#01.03.10#01.03.20#01.03.30#01.04.10#01.61.10#02.01.10#02.01.20#02.02.10#02.02.30#02.02.40#02.03.10#03.01.10#03.01.20#03.02.10#03.02.30#03.02.40#03.03.10#04.82.30#05.01.10#05.01.20#05.02.10#05.02.30#05.02.40#05.03.10#05.06.10#05.07.10#05.07.40#06.08.10#07.70.10#08.09.10#08.10.10#08.10.20#08.10.30#08.11.10#08.11.20#08.11.30#08.11.40#08.11.50#08.11.60#08.12.10#08.13.10#08.13.20#08.13.30#08.13.40#08.13.50#08.14.20#58.09.10#58.10.10#58.10.20#58.10.30#58.11.10#58.11.20#58.11.30#58.11.40#58.11.50#58.11.60#58.12.10#09.01.10#09.01.20#09.02.10#09.02.30#09.02.40#09.03.10</t>
  </si>
  <si>
    <t>01.01.10#01.01.20#01.02.10#01.02.20#01.02.30#01.02.40#01.03.10#01.04.10#01.61.10#04.82.30#05.01.10#05.01.20#05.02.30#05.02.40#05.06.10#05.07.10#06.08.10#07.70.10#08.09.10#08.10.10#08.10.20#08.10.30#08.11.10#08.11.15#08.11.20#08.11.30#08.11.40#08.11.50#08.11.60#08.11.70#08.11.80#08.11.90#08.12.10#08.13.10#08.13.20#08.13.30#08.13.40#08.13.50</t>
  </si>
  <si>
    <t>01.01.10#01.01.20#01.02.10#01.02.20#01.02.30#01.02.40#01.03.10#01.03.20#01.03.30#01.04.10#01.61.10#02.01.10#02.01.20#02.02.10#02.02.30#02.02.40#02.03.10#03.01.10#03.01.20#03.02.10#03.02.30#03.02.40#03.03.10#04.82.30#05.01.10#05.01.20#05.02.10#05.02.30#05.02.40#05.03.10#05.06.10#05.07.10#05.07.40#06.08.10#07.70.10#08.09.10#08.10.10#08.10.20#08.10.30#08.11.10#08.11.15#08.11.20#08.11.30#08.11.40#08.11.50#08.11.60#08.11.70#08.11.80#08.11.90#08.12.10#08.13.10#08.13.20#08.13.30#08.13.40#08.13.50#08.14.20#58.09.10#58.10.10#58.10.20#58.10.30#58.11.10#58.11.15#58.11.20#58.11.30#58.11.40#58.11.50#58.11.60#58.11.70#58.11.80#58.11.90#58.12.10#09.01.10#09.01.20#09.02.10#09.02.30#09.02.40#09.03.10</t>
  </si>
  <si>
    <t>Zuiveringsschap Hol. Eilanden en Waarden</t>
  </si>
  <si>
    <t>((08.09.10 GA1 0482 OFVGL 0489 OFVGL 0491 OFVGL 0501 OFVGL 0504 OFVGL 0505 OFVGL 0511 OFVGL 0512 OFVGL 0517 OFVGL 0523 OFVGL 0526 OFVGL 0530 OFVGL 0531 OFVGL 0542 OFVGL 0545 OFVGL 0559 OFVGL 0568 OFVGL 0571 OFVGL 0580 OFVGL 0584 OFVGL 0585 OFVGL 0588 OFVGL 0590 OFVGL 0597 OFVGL 0600 OFVGL 0608 OFVGL 0610 OFVGL 0611 OFVGL 0612 OFVGL 0613 OFVGL 0614 OFVGL 0617 OFVGL 0620 OFVGL 0623 OFVGL 0642 OFVGL 0643 OFVGL 0644 OFVGL 0689 OFVGL 0693 OFVGL 0694 OFVGL 0707) OFVWD (08.09.10 GA1 0599 ENVWD 08.11.60 GA1 307/*" OFVGL "308/*" OFVGL "3191/*" OFVGL "3192/*" OFVGL "3193/*" OFVGL "3194/*" OFVGL "3195/*" OFVGL "3196/*" OFVGL "3197/*" OFVGL "3198/*" OFVGL "3199/*")) ENVWD 08.10.10 OGAA "B" ENVWD KNV 07.67.10"</t>
  </si>
  <si>
    <t>((08.09.10 GA1 0482 OFVGL 0489 OFVGL 0491 OFVGL 0501 OFVGL 0504 OFVGL 0505 OFVGL 0511 OFVGL 0517 OFVGL 0523 OFVGL 0526 OFVGL 0530 OFVGL 0531 OFVGL 0542 OFVGL 0545 OFVGL 0559 OFVGL 0568 OFVGL 0571 OFVGL 0580 OFVGL 0584 OFVGL 0585 OFVGL 0588 OFVGL 0590 OFVGL 0597 OFVGL 0600 OFVGL 0608 OFVGL 0610 OFVGL 0611 OFVGL 0612 OFVGL 0613 OFVGL 0614 OFVGL 0617 OFVGL 0620 OFVGL 0623 OFVGL 0642 OFVGL 0643 OFVGL 0644 OFVGL 0689 OFVGL 0693 OFVGL 0694 OFVGL 0707) OFVWD (08.09.10 GA1 0512 ENVWD 08.11.60 OGAA 4207/*" ENVGL "4213/*") OFVWD (08.09.10 GA1 0599 ENVWD 08.11.60 GA1 "307/*" OFVGL "308/*" OFVGL "3191/*" OFVGL "3192/*" OFVGL "3193/*" OFVGL "3194/*" OFVGL "3195/*" OFVGL "3196/*" OFVGL "3197/*" OFVGL "3198/*" OFVGL "3199/*")) ENVWD 08.10.10 OGAA "B" ENVWD KNV 07.67.10"</t>
  </si>
  <si>
    <t>SVHW (1)</t>
  </si>
  <si>
    <t>((08.09.10 GA1 0489 OFVGL 0501 OFVGL 0504 OFVGL 0505 OFVGL 0511 OFVGL 0517 OFVGL 0530 OFVGL 0531 OFVGL 0559 OFVGL 0568 OFVGL 0580 OFVGL 0584 OFVGL 0585 OFVGL 0588 OFVGL 0597 OFVGL 0600 OFVGL 0611 OFVGL 0612 OFVGL 0613 OFVGL 0614 OFVGL 0617 OFVGL 0642) OFVWD (08.09.10 GA1 0599 ENVWD 08.11.60 GA1 307/*" OFVGL "308/*" OFVGL "3191/*" OFVGL "3192/*" OFVGL "3193/*" OFVGL "3194/*" OFVGL "3195/*" OFVGL "3196/*" OFVGL "3197/*" OFVGL "3198/*" OFVGL "3199/*")) ENVWD 08.10.10 OGAA "B" ENVWD KNV 07.67.10"</t>
  </si>
  <si>
    <t>(08.09.10 GA1 0482 OFVGL 0491 OFVGL 0512 OFVGL 0523 OFVGL 0542 OFVGL 0545 OFVGL 0571 OFVGL 0590 OFVGL 0608 OFVGL 0610 OFVGL 0620 OFVGL 0623 OFVGL 0643 OFVGL 0644 OFVGL 0689 OFVGL 0693 OFVGL 0694 OFVGL 0707)</t>
  </si>
  <si>
    <t>01.01.10#01.01.20#01.02.10#01.02.20#01.02.30#01.02.40#01.03.10#01.03.20#01.03.30#01.04.10#01.61.10#02.01.10#02.01.20#03.01.10#03.01.20#04.05.10#05.01.10#05.01.20#05.02.30#05.02.40#05.06.10#05.07.10#06.08.10#07.69.10#07.70.10#08.09.10#08.10.10#08.10.20#08.10.30#08.11.10#08.11.20#08.11.30#08.11.40#08.11.50#08.11.60#08.12.10#08.13.10#08.13.20#58.09.10#58.10.10#58.10.20#58.10.30#58.11.10#58.11.20#58.11.30#58.11.40#58.11.50#58.11.60#58.12.10#09.01.10#09.01.20#13.38.10#13.38.20</t>
  </si>
  <si>
    <t>SVHW Vastgoedinf. Heffing en Waardebep.</t>
  </si>
  <si>
    <t>01.01.10#01.01.20#01.02.10#01.02.20#01.02.30#01.02.40#01.03.10#01.04.10#01.61.10#02.01.10#02.01.20#03.01.10#03.01.20#05.02.30#05.02.40#05.06.10#05.07.10#06.08.10#07.70.10#08.09.10#08.10.10#08.10.20#08.10.30#08.11.10#08.11.20#08.11.30#08.11.40#08.11.50#08.11.60#08.12.10#08.13.20#09.01.10#09.01.20</t>
  </si>
  <si>
    <t>((08.09.10 GA1 0489 OFVGL 0491 OFVGL 0501 OFVGL 0504 OFVGL 0505 OFVGL 0511 OFVGL 0530 OFVGL 0531 OFVGL 0559 OFVGL 0568 OFVGL 0571 OFVGL 0580 OFVGL 0584 OFVGL 0585 OFVGL 0588 OFVGL 0597 OFVGL 0600 OFVGL 0608 OFVGL 0611 OFVGL 0612 OFVGL 0613 OFVGL 0614 OFVGL 0617 OFVGL 0623 OFVGL 0642 OFVGL 0644 OFVGL 1666) OFVWD (08.09.10 GA1 0599 ENVWD 08.11.60 GA1 307/*" OFVGL "308/*" OFVGL "319/*")) ENVWD 08.10.10 OGA1 "B" ENVWD KNV 07.67.10"</t>
  </si>
  <si>
    <t>(08.09.10 GA1 0491 OFVGL 0571 OFVGL 0608 OFVGL 0623 OFVGL 0644 OFVGL 1666)</t>
  </si>
  <si>
    <t>01.01.10#01.01.20#01.02.10#01.02.20#01.02.30#01.02.40#01.03.10#01.03.20#01.03.30#01.04.10#01.61.10#02.01.10#02.01.20#03.01.10#03.01.20#04.05.10#05.01.10#05.01.20#05.02.30#05.02.40#05.06.10#05.07.10#06.08.10#07.70.10#08.09.10#08.10.10#08.10.20#08.10.30#08.11.10#08.11.20#08.11.30#08.11.40#08.11.50#08.11.60#08.12.10#08.13.10#08.13.20#58.09.10#58.10.10#58.10.20#58.10.30#58.11.10#58.11.20#58.11.30#58.11.40#58.11.50#58.11.60#58.12.10#58.13.10#58.13.20#09.01.10#09.01.20</t>
  </si>
  <si>
    <t>((08.09.10 GA1 0482 OFVGL 0489 OFVGL 0491 OFVGL 0499 OFVGL 0501 OFVGL 0504 OFVGL 0505 OFVGL 0511 OFVGL 0530 OFVGL 0531 OFVGL 0559 OFVGL 0568 OFVGL 0571 OFVGL 0580 OFVGL 0584 OFVGL 0585 OFVGL 0588 OFVGL 0597 OFVGL 0600 OFVGL 0608 OFVGL 0611 OFVGL 0612 OFVGL 0613 OFVGL 0614 OFVGL 0617 OFVGL 0623 OFVGL 0642 OFVGL 0644 OFVGL 1666) OFVWD (08.09.10 GA1 0599 ENVWD 08.11.60 GA1 307/*" OFVGL "308/*" OFVGL "319/*")) ENVWD 08.10.10 OGA1 "B" ENVWD KNV 07.67.10"</t>
  </si>
  <si>
    <t>(08.09.10 GA1 0482 OFVGL 0499)</t>
  </si>
  <si>
    <t>((08.09.10 GA1 0482 OFVGL 0489 OFVGL 0491 OFVGL 0499 OFVGL 0501 OFVGL 0504 OFVGL 0505 OFVGL 0511 OFVGL 0523 OFVGL 0530 OFVGL 0531 OFVGL 0559 OFVGL 0568 OFVGL 0571 OFVGL 0580 OFVGL 0584 OFVGL 0585 OFVGL 0588 OFVGL 0597 OFVGL 0608 OFVGL 0611 OFVGL 0612 OFVGL 0613 OFVGL 0614 OFVGL 0617 OFVGL 0623 OFVGL 0642 OFVGL 0643 OFVGL 0644 OFVGL 0693 OFVGL 0694) OFVWD (08.09.10 GA1 0599 ENVWD 08.11.60 GA1 307/*" OFVGL "308/*" OFVGL "318/*" OFVGL "319/*")) ENVWD 08.10.10 OGA1 "B" ENVWD KNV 07.67.10"</t>
  </si>
  <si>
    <t>((08.09.10 GA1 0523 OFVGL 0643 OFVGL 0693 OFVGL 0694) OFVWD (08.09.10 GA1 0599 ENVWD 08.11.60 GA1 318/*")) ENVWD 08.10.10 OGA1 "B" ENVWD KNV 07.67.10"</t>
  </si>
  <si>
    <t>((08.09.10 GA1 0482 OFVGL 0489 OFVGL 0491 OFVGL 0499 OFVGL 0501 OFVGL 0504 OFVGL 0505 OFVGL 0511 OFVGL 0523 OFVGL 0530 OFVGL 0531 OFVGL 0559 OFVGL 0568 OFVGL 0569 OFVGL 0571 OFVGL 0580 OFVGL 0584 OFVGL 0585 OFVGL 0588 OFVGL 0597 OFVGL 0608 OFVGL 0611 OFVGL 0612 OFVGL 0613 OFVGL 0614 OFVGL 0617 OFVGL 0623 OFVGL 0642 OFVGL 0643 OFVGL 0644 OFVGL 0693 OFVGL 0694 OFVGL 0707) OFVWD (08.09.10 GA1 0599 ENVWD 08.11.60 GA1 307/*" OFVGL "308/*" OFVGL "318/*" OFVGL "319/*")) ENVWD 08.10.10 OGA1 "B" ENVWD KNV 07.67.10"</t>
  </si>
  <si>
    <t>(08.09.10 GA1 0569 OFVGL 0707) ENVWD 08.10.10 OGA1 B" ENVWD KNV 07.67.10"</t>
  </si>
  <si>
    <t>((08.09.10 GA1 0482 OFVGL 0489 OFVGL 0491 OFVGL 0499 OFVGL 0501 OFVGL 0505 OFVGL 0523 OFVGL 0530 OFVGL 0531 OFVGL 0568 OFVGL 0569 OFVGL 0584 OFVGL 0585 OFVGL 0588 OFVGL 0597 OFVGL 0608 OFVGL 0611 OFVGL 0612 OFVGL 0613 OFVGL 0614 OFVGL 0617 OFVGL 0623 OFVGL 0642 OFVGL 0643 OFVGL 0644 OFVGL 0707 OFVGL 0738 OFVGL 0870 OFVGL 0874 OFVGL 1621 OFVGL 1924 OFVGL 1927) OFVWD (08.09.10 GA1 0599 ENVWD 08.11.60 GA1 307/*" OFVGL "308/*" OFVGL "318/*" OFVGL "319/*")) ENVWD 08.10.10 OGA1 "B" ENVWD KNV 07.67.10"</t>
  </si>
  <si>
    <t>(08.09.10 GA1 0738 OFVGL 0870 OFVGL 0874 OFVGL 1621) ENVWD 08.10.10 OGA1 B" ENVWD KNV 07.67.10"</t>
  </si>
  <si>
    <t>((08.09.10 GA1 0482 OFVGL 0489 OFVGL 0491 OFVGL 0501 OFVGL 0505 OFVGL 0523 OFVGL 0530 OFVGL 0531 OFVGL 0568 OFVGL 0569 OFVGL 0584 OFVGL 0585 OFVGL 0588 OFVGL 0597 OFVGL 0608 OFVGL 0611 OFVGL 0612 OFVGL 0613 OFVGL 0614 OFVGL 0617 OFVGL 0623 OFVGL 0642 OFVGL 0643 OFVGL 0644 OFVGL 0707 OFVGL 0738 OFVGL 0870 OFVGL 0874 OFVGL 1621 OFVGL 1924 OFVGL 1927) OFVWD (08.09.10 GA1 0599 ENVWD 08.11.60 GA1 307/*" OFVGL "308/*" OFVGL "318/*" OFVGL "319/*")) ENVWD 08.10.10 OGA1 "B" ENVWD KNV 07.67.10"</t>
  </si>
  <si>
    <t>((08.09.10 GA1 0482 OFVGL 0489 OFVGL 0501 OFVGL 0505 OFVGL 0523 OFVGL 0530 OFVGL 0531 OFVGL 0569 OFVGL 0584 OFVGL 0585 OFVGL 0588 OFVGL 0597 OFVGL 0611 OFVGL 0613 OFVGL 0614 OFVGL 0617 OFVGL 0642 OFVGL 0707 OFVGL 0738 OFVGL 0870 OFVGL 0874 OFVGL 1621 OFVGL 1924 OFVGL 1927 OFVGL 1930 OFVGL 1931) OFVWD (08.09.10 GA1 0599 ENVWD 08.11.60 GA1 307/*" OFVGL "308/*" OFVGL "318/*" OFVGL "319/*")) ENVWD 08.10.10 OGA1 "B" ENVWD KNV 07.67.10"</t>
  </si>
  <si>
    <t>Zuiveringschap Amstel- en Gooiland</t>
  </si>
  <si>
    <t>((08.09.10 GA1 0362 OFVGL 0376 OFVGL 0381 OFVGL 0384 OFVGL 0390 OFVGL 0402 OFVGL 0406 OFVGL 0417 OFVGL 0424 OFVGL 0425 OFVGL 0426 OFVGL 0437 OFVGL 0451 OFVGL 0457) OFVWD (08.09.10 GA1 0358 ENVWD 08.11.60 GA1 1433/*")) ENVWD 08.10.10 OGAA "B" ENVWD KNV 07.67.10"</t>
  </si>
  <si>
    <t>((08.09.10 GA1 0362 OFVGL 0376 OFVGL 0381 OFVGL 0384 OFVGL 0390 OFVGL 0402 OFVGL 0406 OFVGL 0417 OFVGL 0424 OFVGL 0425 OFVGL 0426 OFVGL 0437 OFVGL 0451 OFVGL 0457) OFVWD (08.09.10 GA1 0358 ENVWD 08.11.60 GA1 1433/*")) ENVWD 14.40.10 OGAA 250301 ENVWD 08.10.10 OGAA "B" ENVWD KNV 07.67.10"</t>
  </si>
  <si>
    <t>01.01.10#01.02.10#01.02.20#01.02.30#01.02.40#01.03.10#01.03.20#01.03.30#01.04.10#01.61.10#02.01.10#03.01.10#05.01.10#05.02.30#05.02.40#05.06.10#05.07.10#06.08.10#07.69.10#08.09.10#08.10.10#08.10.20#08.10.30#08.11.10#08.11.20#08.11.30#08.11.40#08.11.50#08.11.60#08.12.10#08.13.20#58.09.10#58.10.10#58.10.20#58.10.30#58.11.10#58.11.20#58.11.30#58.11.40#58.11.50#58.11.60#58.12.10#09.01.10#13.38.10#13.38.20</t>
  </si>
  <si>
    <t>Hoogheemraadschap Amstel, Gooi en Vecht</t>
  </si>
  <si>
    <t>((08.09.10 GA1 0305 OFVGL 0311 OFVGL 0329 OFVGL 0330 OFVGL 0362 OFVGL 0376 OFVGL 0381 OFVGL 0384 OFVGL 0390 OFVGL 0402 OFVGL 0406 OFVGL 0417 OFVGL 0424 OFVGL 0425 OFVGL 0426 OFVGL 0437 OFVGL 0451 OFVGL 0457 OFVGL 0736) OFVWD (08.09.10 GA1 0333 ENVWD 08.11.60 GA1 3601/*" OFVGL "3602/*" OFVGL "3603/*" OFVGL "3604/*" OFVGL "3611/*" OFVGL "3612/*") OFVWD (08.09.10 GA1 0358 ENVWD 08.11.60 GA1 "1433/*")) ENVWD 08.10.10 OGAA "B" ENVWD KNV 07.67.10"</t>
  </si>
  <si>
    <t>((08.09.10 GA1 0305 OFVGL 0311 OFVGL 0329 OFVGL 0330 OFVGL 0736) OFVWD (08.09.10 GA1 0333 ENVWD 08.11.60 GA1 3601/*" OFVGL "3602/*" OFVGL "3603/*" OFVGL "3604/*" OFVGL "3611/*" OFVGL "3612/*")) ENVWD 08.10.10 OGA1 "B" ENVWD KNV 07.67.10"</t>
  </si>
  <si>
    <t>((08.09.10 GA1 0305 OFVGL 0311 OFVGL 0329 OFVGL 0330 OFVGL 0362 OFVGL 0376 OFVGL 0381 OFVGL 0384 OFVGL 0390 OFVGL 0402 OFVGL 0406 OFVGL 0417 OFVGL 0424 OFVGL 0425 OFVGL 0426 OFVGL 0437 OFVGL 0451 OFVGL 0457 OFVGL 0736 OFVGL 1696) OFVWD (08.09.10 GA1 0333 ENVWD 08.11.60 GA1 3601/*" OFVGL "3602/*" OFVGL "3603/*" OFVGL "3604/*" OFVGL "3611/*" OFVGL "3612/*") OFVWD (08.09.10 GA1 0358 ENVWD 08.11.60 GA1 "1433/*")) ENVWD 08.10.10 OGAA "B" ENVWD KNV 07.67.10"</t>
  </si>
  <si>
    <t>((08.09.10 GA1 0305 OFVGL 0311 OFVGL 0329 OFVGL 0362 OFVGL 0376 OFVGL 0381 OFVGL 0384 OFVGL 0402 OFVGL 0406 OFVGL 0417 OFVGL 0424 OFVGL 0425 OFVGL 0437 OFVGL 0451 OFVGL 0457 OFVGL 0736 OFVGL 1696) OFVWD (08.09.10 GA1 0333 ENVWD 08.11.60 GA1 3601/*" OFVGL "3602/*" OFVGL "3603/*" OFVGL "3604/*" OFVGL "3611/*" OFVGL "3612/*") OFVWD (08.09.10 GA1 0358 ENVWD 08.11.60 GA1 "1433/*") OFVWD (08.09.10 GA1 0363 ENVWD 08.11.60 OGA1 "1024/*" ENVGL "1025/*" ENVGL "1026/*" ENVGL "1027/*" ENVGL "1028/*" ENVGL "1034/*" ENVGL "1035/*")) ENVWD 08.10.10 OGA1 "B" ENVWD KNV 07.67.10"</t>
  </si>
  <si>
    <t>(08.09.10 GA1 0363 ENVWD 08.11.60 OGA1 1024/*" ENVGL "1025/*" ENVGL "1026/*" ENVGL "1027/*" ENVGL "1028/*" ENVGL "1034/*" ENVGL "1035/*") ENVWD 08.10.10 OGA1 "B" ENVWD KNV 07.67.10"</t>
  </si>
  <si>
    <t>Hoogheemraadschap Amstel,Gooi en Vecht</t>
  </si>
  <si>
    <t>01.01.10#01.01.20#01.02.10#01.02.20#01.02.30#01.02.40#01.03.10#01.04.10#01.61.10#02.01.10#02.01.20#03.01.10#03.01.20#05.01.10#05.01.20#05.02.30#05.02.40#05.06.10#05.07.10#06.08.10#07.70.10#08.09.10#08.10.10#08.10.20#08.10.30#08.11.10#08.11.20#08.11.30#08.11.40#08.11.50#08.11.60#08.12.10#08.13.10#08.13.20#08.13.30#08.13.40#08.13.50#09.01.10#09.01.20#13.38.10#13.38.20</t>
  </si>
  <si>
    <t>01.01.10#01.01.20#01.02.10#01.02.20#01.02.30#01.02.40#01.03.10#01.03.20#01.03.30#01.04.10#01.61.10#02.01.10#02.01.20#03.01.10#03.01.20#04.05.10#05.01.10#05.01.20#05.02.30#05.02.40#05.06.10#05.07.10#06.08.10#07.69.10#07.70.10#08.09.10#08.10.10#08.10.20#08.10.30#08.11.10#08.11.20#08.11.30#08.11.40#08.11.50#08.11.60#08.12.10#08.13.10#08.13.20#08.13.30#08.13.40#08.13.50#58.09.10#58.10.10#58.10.20#58.10.30#58.11.10#58.11.20#58.11.30#58.11.40#58.11.50#58.11.60#58.12.10#09.01.10#09.01.20#13.38.10#13.38.20</t>
  </si>
  <si>
    <t>((08.09.10 GA1 0305 OFVGL 0311 OFVGL 0329 OFVGL 0362 OFVGL 0376 OFVGL 0381 OFVGL 0384 OFVGL 0402 OFVGL 0406 OFVGL 0417 OFVGL 0424 OFVGL 0425 OFVGL 0437 OFVGL 0451 OFVGL 0457 OFVGL 0736 OFVGL 1696 OFVGL 1904) OFVWD (08.09.10 GA1 0333 ENVWD 08.11.60 GA1 3601/*" OFVGL "3602/*" OFVGL "3603/*" OFVGL "3604/*" OFVGL "3611/*" OFVGL "3612/*") OFVWD (08.09.10 GA1 0358 ENVWD 08.11.60 GA1 "1433/*") OFVWD (08.09.10 GA1 0363 ENVWD 08.11.60 OGA1 "1024/*" ENVGL "1025/*" ENVGL "1026/*" ENVGL "1027/*" ENVGL "1028/*" ENVGL "1034/*" ENVGL "1035/*")) ENVWD 08.10.10 OGA1 "B" ENVWD KNV 07.67.10"</t>
  </si>
  <si>
    <t>((08.09.10 GA1 0362 OFVGL 0376 OFVGL 0381 OFVGL 0384 OFVGL 0402 OFVGL 0406 OFVGL 0417 OFVGL 0424 OFVGL 0425 OFVGL 0437 OFVGL 0451 OFVGL 0457 OFVGL 0736 OFVGL 1696 OFVGL 1904) OFVWD (08.09.10 GA1 0358 ENVWD 08.11.60 GA1 1433/*") OFVWD (08.09.10 GA1 0363 ENVWD 08.11.60 OGA1 "1024/*" ENVGL "1025/*" ENVGL "1026/*" ENVGL "1027/*" ENVGL "1028/*" ENVGL "1034/*" ENVGL "1035/*")) ENVWD 08.10.10 OGA1 "B" ENVWD KNV 07.67.10"</t>
  </si>
  <si>
    <t>HHS Amstel, Gooi en Vecht (selectie)</t>
  </si>
  <si>
    <t>14.40.10 GA1 250301</t>
  </si>
  <si>
    <t>Hoogheemraadschap v. West-Brabant en CWA</t>
  </si>
  <si>
    <t>(08.09.10 GA1 0741 OFVGL 0744 OFVGL 0748 OFVGL 0758 OFVGL 0760 OFVGL 0764 OFVGL 0766 OFVGL 0777 OFVGL 0778 OFVGL 0779 OFVGL 0784 OFVGL 0787 OFVGL 0789 OFVGL 0799 OFVGL 0802 OFVGL 0803 OFVGL 0804 OFVGL 0809 OFVGL 0812 OFVGL 0817 OFVGL 0818 OFVGL 0826 OFVGL 0829 OFVGL 0830 OFVGL 0831 OFVGL 0832 OFVGL 0833 OFVGL 0834 OFVGL 0838 OFVGL 0840 OFVGL 0841 OFVGL 0849 OFVGL 0850 OFVGL 0851 OFVGL 0853 OFVGL 0854 OFVGL 0867 OFVGL 0869 OFVGL 0872 OFVGL 0873 OFVGL 0875 OFVGL 0878 OFVGL 0879) ENVWD 08.10.10 OGAA B" ENVWD KNV 07.67.10"</t>
  </si>
  <si>
    <t>01.01.10#01.02.10#01.02.20#01.02.30#01.02.40#01.03.10#01.04.10#01.61.10#02.01.10#03.01.10#05.01.10#05.02.30#05.02.40#05.06.10#05.07.10#05.07.40#06.08.10#08.09.10#08.10.10#08.10.20#08.10.30#08.11.10#08.11.20#08.11.30#08.11.40#08.11.50#08.11.60#08.12.10#08.13.20#09.01.10#13.38.10#13.38.20</t>
  </si>
  <si>
    <t>01.01.10#01.01.20#01.02.10#01.02.20#01.02.30#01.02.40#01.03.10#01.03.20#01.03.30#01.04.10#01.61.10#02.01.10#03.01.10#04.05.10#05.01.10#05.02.30#05.02.40#05.06.10#05.07.10#05.07.40#06.08.10#07.69.10#08.09.10#08.10.10#08.10.20#08.10.30#08.11.10#08.11.20#08.11.30#08.11.40#08.11.50#08.11.60#08.12.10#08.13.10#08.13.20#58.09.10#58.10.10#58.10.20#58.10.30#58.11.10#58.11.20#58.11.30#58.11.40#58.11.50#58.11.60#58.12.10#09.01.10#13.38.10#13.38.20</t>
  </si>
  <si>
    <t>(08.09.10 GA1 0741 OFVGL0744 OFVGL 0748 OFVGL 0758 OFVGL 0760 OFVGL 0764 OFVGL 0766 OFVGL 0777 OFVGL 0778 OFVGL 0779 OFVGL 0784 OFVGL 0787 OFVGL 0789 OFVGL 0799 OFVGL 0802 OFVGL 0803 OFVGL 0804 OFVGL 0809 OFVGL 0812 OFVGL 0817 OFVGL 0818 OFVGL 0826 OFVGL 0829 OFVGL 0830 OFVGL 0831 OFVGL 0832 OFVGL 0833 OFVGL 0834 OFVGL 0838 OFVGL 0840 OFVGL 0841 OFVGL 0849 OFVGL 0850 OFVGL 0851 OFVGL 0853 OFVGL 0854 OFVGL 0867 OFVGL 0869 OFVGL 0872 OFVGL 0873 OFVGL 0875 OFVGL 0878 OFVGL 0879 OFVGL 1655 OFVGL 1665 OFVGL 1674 OFVGL OFVGL 1723) ENVWD 08.10.10 OGA1 B" ENVWD KNV 07.67.10"</t>
  </si>
  <si>
    <t>(08.09.10 GA1 0744 OFVGL 0748 OFVGL 0758 OFVGL 0766 OFVGL 0777 OFVGL 0779 OFVGL 0784 OFVGL 0809 OFVGL 0826 OFVGL 0840 OFVGL 0851 OFVGL 0867 OFVGL 0873 OFVGL 0878 OFVGL 0879 OFVGL 1655 OFVGL 1665 OFVGL 1674 OFVGL 1709 OFVGL 1719 OFVGL 1723) ENVWD 08.10.10 OGA1 B" ENVWD KNV 07.67.10"</t>
  </si>
  <si>
    <t>Hoogheemraadschap van W-Brabant en CWA</t>
  </si>
  <si>
    <t>(08.09.10 GA1 0744 OFVGL 0748 OFVGL 0758 OFVGL 0766 OFVGL 0777 OFVGL 0779 OFVGL 0784 OFVGL 0809 OFVGL 0826 OFVGL 0840 OFVGL 0851 OFVGL 0867 OFVGL 0873 OFVGL 0879 OFVGL 1655 OFVGL 1674 OFVGL 1709 OFVGL 1719 OFVGL 1723) ENVWD 08.10.10 OGA1 B" ENVWD KNV 07.67.10"</t>
  </si>
  <si>
    <t>01.01.10#01.01.20#01.02.10#01.02.20#01.02.30#01.02.40#01.03.10#01.03.20#01.03.30#01.04.10#01.61.10#02.01.10#03.01.10#04.05.10#05.01.10#05.02.30#05.02.40#05.06.10#05.07.10#05.07.40#06.08.10#07.69.10#08.09.10#08.10.10#08.10.20#08.10.30#08.11.10#08.11.20#08.11.30#08.11.40#08.11.50#08.11.60#08.12.10#08.13.10#08.13.20#58.09.10#58.10.10#58.10.20#58.10.30#58.11.10#58.11.20#58.11.30#58.11.40#58.11.50#58.11.60#58.12.10#09.01.10#11.33.10#13.38.10#13.38.20</t>
  </si>
  <si>
    <t>01.01.10#01.02.10#01.02.20#01.02.30#01.02.40#01.03.10#01.04.10#01.61.10#02.01.10#03.01.10#05.01.10#05.02.30#05.02.40#05.06.10#05.07.10#05.07.40#06.08.10#07.70.10#08.09.10#08.10.10#08.10.20#08.10.30#08.11.10#08.11.20#08.11.30#08.11.40#08.11.50#08.11.60#08.12.10#08.13.20#09.01.10#13.38.10#13.38.20</t>
  </si>
  <si>
    <t>((08.09.10 GA1 0744 OFVGL 0748 OFVGL 0758 OFVGL 0766 OFVGL 0777 OFVGL 0779 OFVGL 0784 OFVGL 0809 OFVGL 0826 OFVGL 0840 OFVGL 0851 OFVGL 0867 OFVGL 0873 OFVGL 0879 OFVGL 1655 OFVGL 1674 OFVGL 1709 OFVGL 1719 OFVGL 1723) OFVWD (08.09.10 GA1 0785 ENVWD 08.11.60 GA1 5051/*" OFVGL "5052/*" OFVGL "5133/*") OFVWD (08.09.10 GA1 0855 ENVWD 08.11.60 GA1 "5011/*" OFVGL "5015/*" OFVGL "5017/*" OFVGL "5018/*" OFVGL "5021/*" OFVGL "5022/*" OFVGL "5025/*" OFVGL "5026/*" OFVGL "5032/*" OFVGL "5035/*" OFVGL "5036/*" OFVGL "5037/*" OFVGL "5038/*" OFVGL "5041/*" OFVGL "5042/*" OFVGL "5043/*" OFVGL "5044/*" OFVGL "5045/*" OFVGL "5046/*" OFVGL "5047/*" OFVGL "5048/*" OFVGL "5049/*")) ENVWD 08.10.10 OGA1 "B" ENVWD KNV 07.67.10"</t>
  </si>
  <si>
    <t>Waterschap Brabantse Delta</t>
  </si>
  <si>
    <t>01.01.10#01.01.20#01.02.10#01.02.20#01.02.30#01.02.40#01.03.10#01.04.10#01.61.10#02.01.10#02.01.20#03.01.10#03.01.20#05.01.10#05.01.20#05.02.30#05.02.40#05.06.10#05.07.10#05.07.40#06.08.10#07.70.10#08.09.10#08.10.10#08.10.20#08.10.30#08.11.10#08.11.20#08.11.30#08.11.40#08.11.50#08.11.60#08.12.10#08.13.20#09.01.10#09.01.20#13.38.10#13.38.20</t>
  </si>
  <si>
    <t>((08.09.10 GA1 0744 OFVGL 0748 OFVGL 0758 OFVGL 0766 OFVGL 0777 OFVGL 0779 OFVGL 0784 OFVGL 0809 OFVGL 0826 OFVGL 0840 OFVGL 0851 OFVGL 0867 OFVGL 0873 OFVGL 0879 OFVGL 1655 OFVGL 1674 OFVGL 1709 OFVGL 1719 OFVGL 1723) OFVWD (08.09.10 GA1 0785 ENVWD 08.11.60 GA1 5051/*" OFVGL "5052/*" OFVGL "5133/*") OFVWD (08.09.10 GA1 0855 ENVWD 08.11.60 GA1 "5011/*" OFVGL "5015/*" OFVGL "5017/*" OFVGL "5018/*" OFVGL "502/*" OFVGL "503/*" OFVGL "504/*")) ENVWD 08.10.10 OGA1 "B" ENVWD KNV 07.67.10"</t>
  </si>
  <si>
    <t>Belastingsamenwerking West-Brabant</t>
  </si>
  <si>
    <t>14.40.10 GA1 250401</t>
  </si>
  <si>
    <t>01.01.10#01.01.20#01.02.10#01.02.20#01.02.30#01.02.40#01.03.10#01.04.10#01.61.10#02.01.10#02.01.20#02.02.10#02.02.30#02.02.40#02.03.10#03.01.10#03.01.20#03.02.10#03.02.30#03.02.40#03.03.10#04.82.30#05.01.10#05.01.20#05.02.10#05.02.30#05.02.40#05.03.10#05.06.10#05.07.10#05.07.40#06.08.10#07.70.10#08.09.10#08.10.10#08.10.20#08.10.30#08.11.10#08.11.15#08.11.20#08.11.30#08.11.40#08.11.50#08.11.60#08.11.70#08.11.80#08.11.90#08.12.10#08.13.10#08.13.20#08.13.30#08.13.40#08.13.50#08.14.20#58.09.10#58.10.10#58.10.20#58.10.30#58.11.10#58.11.15#58.11.20#58.11.30#58.11.40#58.11.50#58.11.60#58.11.70#58.11.80#58.11.90#58.12.10#09.01.10#09.01.20#09.02.10#09.02.30#09.02.40#09.03.10</t>
  </si>
  <si>
    <t>Waterschap Roer en Overmaas</t>
  </si>
  <si>
    <t>01.01.10#01.02.10#01.02.30#01.02.40#01.03.10#01.04.10#01.61.10#05.02.30#05.02.40#05.06.10#05.07.10#06.08.10#08.09.10#08.10.10#08.10.20#08.10.30#08.11.10#08.11.20#08.11.30#08.11.40#08.11.50#08.11.60#08.12.10#08.13.20</t>
  </si>
  <si>
    <t>01.01.10#01.02.10#01.02.20#01.02.30#01.02.40#01.03.10#01.04.10#01.61.10#08.09.10#08.10.20#08.11.10#08.11.20#08.11.30#08.11.40#08.11.50#08.11.60#08.12.10</t>
  </si>
  <si>
    <t>(08.09.10 GA1 0881 OFVGL 0882 OFVGL 0888 OFVGL 0897 OFVGL 0899 OFVGL 0902 OFVGL 0905 OFVGL 0906 OFVGL 0913 OFVGL 0917 OFVGL 0928 OFVGL 0933 OFVGL 0935 OFVGL 0936 OFVGL 0938 OFVGL 0951 OFVGL 0957 OFVGL 0962 OFVGL 0965 OFVGL 0968 OFVGL 0971 OFVGL 0974 OFVGL 0981 OFVGL 0986 OFVGL 0990 OFVGL 0994 OFVGL 1669 OFVGL 1679) ENVWD 08.10.10 OGAA B" ENVWD KNV 07.67.10 ENVWD (KNV 13.38.10 OFVWD 13.38.20 KDA  19.89.20 + 00000000)"</t>
  </si>
  <si>
    <t>01.01.10#01.02.10#01.02.30#01.02.40#01.03.10#01.03.20#01.03.30#01.04.10#01.61.10#02.01.10#03.01.10#04.05.10#05.01.10#05.02.30#05.02.40#05.06.10#05.07.10#06.08.10#07.69.10#08.09.10#08.10.10#08.10.20#08.10.30#08.11.10#08.11.20#08.11.30#08.11.40#08.11.50#08.11.60#08.12.10#08.13.10#08.13.20#58.09.10#58.10.10#58.10.20#58.10.30#58.11.10#58.11.20#58.11.30#58.11.40#58.11.50#58.11.60#58.12.10#09.01.10</t>
  </si>
  <si>
    <t>(08.09.10 GA1 0881 OFVGL 0882 OFVGL 0888 OFVGL 0897 OFVGL 0899 OFVGL 0902 OFVGL 0905 OFVGL 0906 OFVGL 0913 OFVGL 0917 OFVGL 0928 OFVGL 0933 OFVGL 0935 OFVGL 0936 OFVGL 0938 OFVGL 0951 OFVGL 0957 OFVGL 0962 OFVGL 0965 OFVGL 0968 OFVGL 0971 OFVGL 0974 OFVGL 0981 OFVGL 0986 OFVGL 0990 OFVGL 0994 OFVGL 1669 OFVGL 1679) ENVWD 08.10.10 OGAA B" ENVWD KNV 07.67.10 ENVWD (KNV 13.38.10 OFVWD 13.38.20 KDA 19.89.20 + 00000000)"</t>
  </si>
  <si>
    <t>01.01.10#01.01.20#01.02.10#01.02.30#01.02.40#01.03.10#01.03.20#01.03.30#01.04.10#01.61.10#02.01.10#03.01.10#04.05.10#05.01.10#05.02.30#05.02.40#05.06.10#05.07.10#06.08.10#07.69.10#08.09.10#08.10.10#08.10.20#08.10.30#08.11.10#08.11.20#08.11.30#08.11.40#08.11.50#08.11.60#08.12.10#08.13.10#08.13.20#58.09.10#58.10.10#58.10.20#58.10.30#58.11.10#58.11.20#58.11.30#58.11.40#58.11.50#58.11.60#58.12.10#09.01.10</t>
  </si>
  <si>
    <t>(08.09.10 GA1 0881 OFVGL 0882 OFVGL 0888 OFVGL 0897 OFVGL 0899 OFVGL 0902 OFVGL 0905 OFVGL 0906 OFVGL 0913 OFVGL 0917 OFVGL 0928 OFVGL 0933 OFVGL 0935 OFVGL 0936 OFVGL 0938 OFVGL 0951 OFVGL 0957 OFVGL 0962 OFVGL 0965 OFVGL 0968 OFVGL 0971 OFVGL 0974 OFVGL 0981 OFVGL 0986 OFVGL 0990 OFVGL 0994 OFVGL 1669 OFVGL 1679) ENVWD 08.10.10 OGA1 B" ENVWD KNV 07.67.10 ENVWD (KNV 13.38.10 OFVWD 13.38.20 KD1 19.89.20 + 00000000)"</t>
  </si>
  <si>
    <t>01.01.10#01.02.10#01.02.30#01.02.40#01.03.10#01.04.10#01.61.10#02.01.10#03.01.10#05.01.10#05.02.30#05.02.40#05.06.10#05.07.10#06.08.10#08.09.10#08.10.10#08.10.20#08.10.30#08.11.10#08.11.20#08.11.30#08.11.40#08.11.50#08.11.60#08.12.10#08.13.20#09.01.10#13.38.10#13.38.20</t>
  </si>
  <si>
    <t>(08.09.10 GA1 0881 OFVGL 0882 OFVGL 0888 OFVGL 0897 OFVGL 0899 OFVGL 0902 OFVGL 0905 OFVGL 0906 OFVGL 0917 OFVGL 0928 OFVGL 0933 OFVGL 0935 OFVGL 0936 OFVGL 0938 OFVGL 0951 OFVGL 0957 OFVGL 0962 OFVGL 0965 OFVGL 0968 OFVGL 0971 OFVGL 0974 OFVGL 0981 OFVGL 0986 OFVGL 0994 OFVGL 1669 OFVGL 1679 OFVGL 1729) ENVWD 08.10.10 OGA1 B" ENVWD KNV 07.67.10"</t>
  </si>
  <si>
    <t>01.01.10#01.01.20#01.02.10#01.02.30#01.02.40#01.03.10#01.03.20#01.03.30#01.04.10#01.61.10#02.01.10#03.01.10#04.05.10#05.01.10#05.02.30#05.02.40#05.06.10#05.07.10#05.07.40#06.08.10#07.69.10#08.09.10#08.10.10#08.10.20#08.10.30#08.11.10#08.11.20#08.11.30#08.11.40#08.11.50#08.11.60#08.12.10#08.13.10#08.13.20#58.09.10#58.10.10#58.10.20#58.10.30#58.11.10#58.11.20#58.11.30#58.11.40#58.11.50#58.11.60#58.12.10#09.01.10#13.38.10#13.38.20</t>
  </si>
  <si>
    <t>(08.09.10 GA1 0881 OFVGL 0882 OFVGL 0888 OFVGL 0897 OFVGL 0899 OFVGL 0902 OFVGL 0905 OFVGL 0906 OFVGL 0917 OFVGL 0928 OFVGL 0933 OFVGL 0935 OFVGL 0936 OFVGL 0938 OFVGL 0951 OFVGL 0957 OFVGL 0962 OFVGL 0965 OFVGL 0968 OFVGL 0971 OFVGL 0974 OFVGL 0981 OFVGL 0986 OFVGL 0994 OFVGL 1669 OFVGL 1679 OFVGL 1729 OFVGL 1883) ENVWD 08.10.10 OGA1 B" ENVWD KNV 07.67.10"</t>
  </si>
  <si>
    <t>01.01.10#01.02.10#01.02.30#01.02.40#01.03.10#01.04.10#01.61.10#02.01.10#03.01.10#05.01.10#05.02.30#05.02.40#05.06.10#05.07.10#06.08.10#07.70.10#08.09.10#08.10.10#08.10.20#08.10.30#08.11.10#08.11.20#08.11.30#08.11.40#08.11.50#08.11.60#08.12.10#08.13.20#09.01.10#13.38.10#13.38.20</t>
  </si>
  <si>
    <t>01.01.10#01.01.20#01.02.10#01.02.30#01.02.40#01.03.10#01.03.20#01.03.30#01.04.10#01.61.10#02.01.10#03.01.10#04.05.10#05.01.10#05.02.30#05.02.40#05.06.10#05.07.10#05.07.40#06.08.10#07.69.10#07.70.10#08.09.10#08.10.10#08.10.20#08.10.30#08.11.10#08.11.20#08.11.30#08.11.40#08.11.50#08.11.60#08.12.10#08.13.10#08.13.20#58.09.10#58.10.10#58.10.20#58.10.30#58.11.10#58.11.20#58.11.30#58.11.40#58.11.50#58.11.60#58.12.10#09.01.10#13.38.10#13.38.20</t>
  </si>
  <si>
    <t>(08.09.10 GA1 0881 OFVGL 0882 OFVGL 0888 OFVGL 0899 OFVGL 0902 OFVGL 0905 OFVGL 0917 OFVGL 0928 OFVGL 0933 OFVGL 0935 OFVGL 0936 OFVGL 0938 OFVGL 0951 OFVGL 0957 OFVGL 0962 OFVGL 0965 OFVGL 0971 OFVGL 0974 OFVGL 0981 OFVGL 0986 OFVGL 0994 OFVGL 1669 OFVGL 1679 OFVGL 1711 OFVGL 1729 OFVGL 1883) ENVWD 08.10.10 OGA1 B" ENVWD KNV 07.67.10"</t>
  </si>
  <si>
    <t>Hoogheemraadschap van Schieland (1)</t>
  </si>
  <si>
    <t>((08.09.10 GA1 0492 OFVGL 0495 OFVGL 0502 OFVGL 0563 OFVGL 0567 OFVGL 1666) OFVWD (08.09.10 GA1 0599 ENVWD 08.11.60 GA1 2761/*" OFVGL "2913/*" OFVGL "3011/*" OFVGL "3012/*" OFVGL "3013/*" OFVGL "3014/*" OFVGL "3015/*" OFVGL "3016/*" OFVGL "3021/*" OFVGL "3022/*" OFVGL "3023/*" OFVGL "303/*" OFVGL "3041/*" OFVGL "3042/*" OFVGL "3043/*" OFVGL "3045/*" OFVGL "3051/*" OFVGL "3052/*" OFVGL "3053/*" OFVGL "3054/*" OFVGL "3055/*" OFVGL "3056/*" OFVGL "306/*" OFVGL "3071/*")) ENVWD 08.10.10 OGAA "B" ENVWD KNV 07.67.10"</t>
  </si>
  <si>
    <t>((08.09.10 GA1 0492 OFVGL 0495 OFVGL 0502 OFVGL 0563 OFVGL 0567 OFVGL 1666) OFVWD (08.09.10 GA1 0599 ENVWD 08.11.60 GA1 2761/*" OFVGL "2913/*" OFVGL"3011/*" OFVGL "3012/*" OFVGL "3013/*" OFVGL "3014/*" OFVGL "3015/*" OFVGL "3016/*" OFVGL "3021/*" OFVGL "3022/*" OFVGL "3023/*" OFVGL "303/*" OFVGL "3041/*" OFVGL "3042/*" OFVGL "3043/*" OFVGL "3045/*" OFVGL "3051/*" OFVGL "3052/*" OFVGL "3053/*" OFVGL "3054/*" OFVGL "3055/*" OFVGL "3056/*" OFVGL "306/*" OFVGL "3071/*")) ENVWD 08.10.10 OGAA "B" ENVWD KNV 07.67.10"</t>
  </si>
  <si>
    <t>((08.09.10 GA1 0492 OFVGL 0495 OFVGL 0502 OFVGL 0563 OFVGL 0567 OFVGL 1666) OFVWD (08.09.10 GA1 0599 ENVWD 08.11.60 GA1 2761/*" OFVGL "2913/*" OFVGL "3011/*" OFVGL "3012/*" OFVGL "3013/*" OFVGL "3014/*" OFVGL "3015/*" OFVGL "3016/*" OFVGL "3021/*" OFVGL "3022/*" OFVGL "3023/*" OFVGL "303/*" OFVGL "3041/*" OFVGL "3042/*" OFVGL "3043/*" OFVGL "3045/*" OFVGL "3051/*" OFVGL "3052/*" OFVGL "3053/*" OFVGL "3054/*" OFVGL "3055/*" OFVGL "3056/*" OFVGL "3059/*" OFVGL "306/*" OFVGL "3071/*")) ENVWD 08.10.10 OGA1 "B" ENVWD KNV 07.67.10"</t>
  </si>
  <si>
    <t>01.01.10#01.01.20#01.02.10#01.02.20#01.02.30#01.02.40#01.03.10#01.03.20#01.03.30#01.04.10#01.61.10#02.01.10#03.01.10#04.05.10#05.01.10#05.02.30#05.02.40#05.06.10#05.07.10#06.08.10#07.69.10#08.09.10#08.10.10#08.10.20#08.10.30#08.11.10#08.11.20#08.11.30#08.11.40#08.11.50#08.11.60#08.12.10#08.13.10#08.13.20#58.09.10#58.10.10#58.10.20#58.10.30#58.11.10#58.11.20#58.11.30#58.11.40#58.11.50#58.11.60#58.12.10#09.01.10#11.33.10#13.38.10#13.38.20</t>
  </si>
  <si>
    <t>01.01.10#01.02.10#01.02.20#01.02.30#01.02.40#01.03.10#01.04.10#01.61.10#05.02.30#05.02.40#05.06.10#05.07.10#07.70.10#08.09.10#08.10.20#08.11.10#08.11.20#08.11.30#08.11.40#08.11.50#08.11.60#08.12.10#13.38.10#13.38.20</t>
  </si>
  <si>
    <t>((08.09.10 GA1 0491 OFVGL 0492 OFVGL 0495 OFVGL 0502 OFVGL 0542 OFVGL 0563 OFVGL 0567 OFVGL 0608 OFVGL 0623 OFVGL 0643 OFVGL 0644 OFVGL 1666) OFVWD (08.09.10 GA1 0599 ENVWD 08.11.60 GA1 2761/*" OFVGL "2913/*" OFVGL "3011/*" OFVGL "3012/*" OFVGL "3013/*" OFVGL "3014/*" OFVGL "3015/*" OFVGL "3016/*" OFVGL "3021/*" OFVGL "3022/*" OFVGL "3023/*" OFVGL "303/*" OFVGL "3041/*" OFVGL "3042/*" OFVGL "3043/*" OFVGL "3045/*" OFVGL "3051/*" OFVGL "3052/*" OFVGL "3053/*" OFVGL "3054/*" OFVGL "3055/*" OFVGL "3056/*" OFVGL "3059/*" OFVGL "306/*" OFVGL "3071/*")) ENVWD 08.10.10 OGA1 "B" ENVWD KNV 07.67.10 ENVWD 01.03.10 KDOG1 19.89.20 - 0018 ENVWD (KNV 13.38.10 OFVWD (13.38.20 KD1 19.89.20 + 00000000) OFVWD (11.33.10 GA1 1)) "</t>
  </si>
  <si>
    <t>HHS Schieland en de Krimpenerwaard (1)</t>
  </si>
  <si>
    <t>((08.09.10 GA1 0491 OFVGL 0492 OFVGL 0495 OFVGL 0502 OFVGL 0542 OFVGL 0563 OFVGL 0567 OFVGL 0608 OFVGL 0623 OFVGL 0643 OFVGL 0644 OFVGL 1666) OFVWD (08.09.10 GA1 0599 ENVWD 08.11.60 GA1 2761/*" OFVGL "2913/*" OFVGL "3011/*" OFVGL "3012/*" OFVGL "3013/*" OFVGL "3014/*" OFVGL "3015/*" OFVGL "3016/*" OFVGL "3021/*" OFVGL "3022/*" OFVGL "3023/*" OFVGL "303/*" OFVGL "3041/*" OFVGL "3042/*" OFVGL "3043/*" OFVGL "3045/*" OFVGL "3051/*" OFVGL "3052/*" OFVGL "3053/*" OFVGL "3054/*" OFVGL "3055/*" OFVGL "3056/*" OFVGL "3059/*" OFVGL "306/*" OFVGL "3071/*") OFVWD (08.09.10 GA1 0637 ENVWD 08.11.60 GA1 "2712/*" OFVGL "2718/*" OFVGL "2719/*" OFVGL "2721/*" OFVGL "2722/*" OFVGL "2723/*" OFVGL "2728/*" OFVGL "2729/*")) ENVWD 08.10.10 OGA1 "B" ENVWD KNV 07.67.10"</t>
  </si>
  <si>
    <t>((08.09.10 GA1 0491 OFVGL 0492 OFVGL 0495 OFVGL 0502 OFVGL 0542 OFVGL 0563 OFVGL 0567 OFVGL 0608 OFVGL 0623 OFVGL 0643 OFVGL 0644 OFVGL 1666) OFVWD (08.09.10 GA1 0599 ENVWD 08.11.60 GA1 2761/*" OFVGL "2913/*" OFVGL "3011/*" OFVGL "3012/*" OFVGL "3013/*" OFVGL "3014/*" OFVGL "3015/*" OFVGL "3016/*" OFVGL "3021/*" OFVGL "3022/*" OFVGL "3023/*" OFVGL "303/*" OFVGL "3041/*" OFVGL "3042/*" OFVGL "3043/*" OFVGL "3045/*" OFVGL "3051/*" OFVGL "3052/*" OFVGL "3053/*" OFVGL "3054/*" OFVGL "3055/*" OFVGL "3056/*" OFVGL "3059/*" OFVGL "306/*" OFVGL "3071/*") OFVWD (08.09.10 GA1 0637 ENVWD 08.11.60 GA1 "2712/*" OFVGL "2718/*" OFVGL "2719/*" OFVGL "2721/*" OFVGL "2722/*" OFVGL "2723/*" OFVGL "2728/*" OFVGL "2729/*") OFVWD (08.09.10 GA1 1621 ENVWD 08.11.60 GA1 "2661/*" OFVGL "2662/*" OFVGL "2665/*")) ENVWD 08.10.10 OGA1 "B" ENVWD KNV 07.67.10"</t>
  </si>
  <si>
    <t>((08.09.10 GA1 0491 OFVGL 0502 OFVGL 0542 OFVGL 0563 OFVGL 0567 OFVGL 0608 OFVGL 0623 OFVGL 0643 OFVGL 0644 OFVGL 1666 OFVGL 1892) OFVWD (08.09.10 GA1 0599 ENVWD 08.11.60 GA1 2761/*" OFVGL "2913/*" OFVGL "3011/*" OFVGL "3012/*" OFVGL "3013/*" OFVGL "3014/*" OFVGL "3015/*" OFVGL "3016/*" OFVGL "3021/*" OFVGL "3022/*" OFVGL "3023/*" OFVGL "303/*" OFVGL "3041/*" OFVGL "3042/*" OFVGL "3043/*" OFVGL "3045/*" OFVGL "3051/*" OFVGL "3052/*" OFVGL "3053/*" OFVGL "3054/*" OFVGL "3055/*" OFVGL "3056/*" OFVGL "3059/*" OFVGL "306/*" OFVGL "3071/*") OFVWD (08.09.10 GA1 0637 ENVWD 08.11.60 GA1 "2712/*" OFVGL "2718/*" OFVGL "2719/*" OFVGL "2721/*" OFVGL "2722/*" OFVGL "2723/*" OFVGL "2728/*" OFVGL "2729/*") OFVWD (08.09.10 GA1 1621 ENVWD 08.11.60 GA1 "2661/*" OFVGL "2662/*" OFVGL "2665/*")) ENVWD 08.10.10 OGA1 "B" ENVWD KNV 07.67.10"</t>
  </si>
  <si>
    <t>((08.09.10 GA1 0491 OFVGL 0502 OFVGL 0542 OFVGL 0608 OFVGL 0623 OFVGL 0643 OFVGL 0644 OFVGL 1892) OFVWD (08.09.10 GA1 0599 ENVWD 08.11.60 GA1 2761/*" OFVGL "2913/*" OFVGL "301/*" OFVGL "3021/*" OFVGL "3022/*" OFVGL "3023/*" OFVGL "303/*" OFVGL "3041/*" OFVGL "3042/*" OFVGL "3043/*" OFVGL "3045/*" OFVGL "305/*" OFVGL "306/*" OFVGL "3071/*") OFVWD (08.09.10 GA1 0637 ENVWD 08.11.60 GA1 "2712/*" OFVGL "2718/*" OFVGL "2719/*" OFVGL "2721/*" OFVGL "2722/*" OFVGL "2723/*" OFVGL "2728/*" OFVGL "2729/*") OFVWD (08.09.10 GA1 1621 ENVWD 08.11.60 GA1 "266/*")) ENVWD 08.10.10 OGA1 "B" ENVWD KNV 07.67.10"</t>
  </si>
  <si>
    <t>14.40.10 GA1 250601</t>
  </si>
  <si>
    <t>Regionale Belasting Groep (1)</t>
  </si>
  <si>
    <t>((08.09.10 GA1 0502 OFVGL 0542 OFVGL 1892 OFVGL 1931) OFVWD (08.09.10 GA1 0599 ENVWD 08.11.60 GA1 2761/*" OFVGL "2913/*" OFVGL "301/*" OFVGL "3021/*" OFVGL "3022/*" OFVGL "3023/*" OFVGL "303/*" OFVGL "3041/*" OFVGL "3042/*" OFVGL "3043/*" OFVGL "3045/*" OFVGL "305/*" OFVGL "306/*" OFVGL "3071/*") OFVWD (08.09.10 GA1 0637 ENVWD 08.11.60 GA1 "2712/*" OFVGL "2718/*" OFVGL "2719/*" OFVGL "2721/*" OFVGL "2722/*" OFVGL "2723/*" OFVGL "2728/*" OFVGL "2729/*") OFVWD (08.09.10 GA1 1621 ENVWD 08.11.60 GA1 "266/*")) ENVWD 08.10.10 OGA1 "B" ENVWD KNV 07.67.10"</t>
  </si>
  <si>
    <t>Hoogheemraadschap van Schieland (2)</t>
  </si>
  <si>
    <t>01.01.10#08.09.10#08.11.20#08.11.30#08.11.40#08.11.50#08.11.60#08.12.10</t>
  </si>
  <si>
    <t>(08.09.10 GA1 0627 OFVWD (08.09.10 GA1 0637 ENVWD 08.11.60 GA1 2712/*" OFVGL "2718/*" OFVGL "2719/*" OFVGL "2722/*" OFVGL "2723/*")) ENVWD 14.40.10 OGAA 250601 ENVWD 08.10.10 OGAA "B" ENVWD KNV 07.67.10"</t>
  </si>
  <si>
    <t>01.01.10#07.70.10#08.09.10#08.11.20#08.11.30#08.11.40#08.11.50#08.11.60#08.12.10</t>
  </si>
  <si>
    <t>HHS Schieland en de Krimpenerwaard (2)</t>
  </si>
  <si>
    <t>(08.09.10 GA1 0627) ENVWD 14.40.10 OGAA 250601 ENVWD 08.10.10 OGAA B" ENVWD KNV 07.67.10"</t>
  </si>
  <si>
    <t>01.01.10#07.70.10#08.09.10#08.11.15#08.11.20#08.11.30#08.11.40#08.11.50#08.11.60#08.11.70#08.11.80#08.11.90#08.12.10</t>
  </si>
  <si>
    <t>Regionale Belasting Groep (2)</t>
  </si>
  <si>
    <t>(08.09.10 GA1 0627) ENVWD 14.40.10 OGAA 250601 ENVWD 08.10.10 OGA1 B" ENVWD KNV 07.67.10"</t>
  </si>
  <si>
    <t>01.01.10#01.01.20#07.70.10#08.09.10#08.11.15#08.11.20#08.11.30#08.11.40#08.11.50#08.11.60#08.11.70#08.11.80#08.11.90#08.12.10</t>
  </si>
  <si>
    <t>Hoogheemraadschap van Delfland (1)</t>
  </si>
  <si>
    <t>01.01.10#01.02.10#01.02.20#01.02.30#01.02.40#01.03.10#01.04.10#01.61.10#02.01.10#03.01.10#05.01.10#05.02.30#05.02.40#05.06.10#05.07.10#06.08.10#08.09.10#08.10.10#08.10.20#08.10.30#08.11.10#08.11.20#08.11.30#08.11.40#08.11.50#08.11.60#08.12.10#08.13.20#09.01.10</t>
  </si>
  <si>
    <t>((08.09.10 GA1 0493 OFVGL 0503 OFVGL 0518 OFVGL 0519 OFVGL 0552 OFVGL 0555 OFVGL 0556 OFVGL 0562 OFVGL 0565 OFVGL 0577 OFVGL 0594 OFVGL 0603 OFVGL 0606 OFVGL 0607 OFVGL 0622 OFVGL 0624 OFVGL 0630) OFVWD (08.09.10 GA1 0599 ENVWD 08.11.60 GA1 3024/*" OFVGL "3025/*" OFVGL "3026/*" OFVGL "3027/*" OFVGL "3028/*" OFVGL "3029/*" OFVGL "3044/*" OFVGL "3046/*" OFVGL "3047/*" OFVGL "3151/*")) ENVWD 08.10.10 OGAA "B" ENVWD KNV 07.67.10"</t>
  </si>
  <si>
    <t>01.01.10#01.02.10#01.02.20#01.02.30#01.02.40#01.03.10#01.03.20#01.03.30#01.04.10#01.61.10#02.01.10#03.01.10#04.05.10#05.01.10#05.02.30#05.02.40#05.06.10#05.07.10#06.08.10#07.69.10#08.09.10#08.10.10#08.10.20#08.10.30#08.11.10#08.11.20#08.11.30#08.11.40#08.11.50#08.11.60#08.12.10#08.13.10#08.13.20#58.09.10#58.10.10#58.10.20#58.10.30#58.11.10#58.11.20#58.11.30#58.11.40#58.11.50#58.11.60#58.12.10#09.01.10</t>
  </si>
  <si>
    <t>01.01.10#01.01.20#01.02.10#01.02.20#01.02.30#01.02.40#01.03.10#01.03.20#01.03.30#01.04.10#01.61.10#02.01.10#03.01.10#04.05.10#05.01.10#05.02.30#05.02.40#05.06.10#05.07.10#06.08.10#07.69.10#08.09.10#08.10.10#08.10.20#08.10.30#08.11.10#08.11.20#08.11.30#08.11.40#08.11.50#08.11.60#08.12.10#08.13.10#08.13.20#58.09.10#58.10.10#58.10.20#58.10.30#58.11.10#58.11.20#58.11.30#58.11.40#58.11.50#58.11.60#58.12.10#09.01.10</t>
  </si>
  <si>
    <t>((08.09.10 GA1 0493 OFVGL 0503 OFVGL 0518 OFVGL 0519 OFVGL 0552 OFVGL 0555 OFVGL 0556 OFVGL 0562 OFVGL 0565 OFVGL 0577 OFVGL 0594 OFVGL 0603 OFVGL 0606 OFVGL 0607 OFVGL 0622 OFVGL 0624 OFVGL 0630) OFVWD (08.09.10 GA1 0599 ENVWD 08.11.60 GA1 3024/*" OFVGL "3025/*" OFVGL "3026/*" OFVGL "3027/*" OFVGL "3028/*" OFVGL "3029/*" OFVGL "3044/*" OFVGL "3046/*" OFVGL "3047/*" OFVGL "3151/*")) ENVWD 08.10.10 OGA1 "B" ENVWD KNV 07.67.10"</t>
  </si>
  <si>
    <t>((08.09.10 GA1 0493 OFVGL 0503 OFVGL 0518 OFVGL 0519 OFVGL 0552 OFVGL 0555 OFVGL 0556 OFVGL 0562 OFVGL 0565 OFVGL 0577 OFVGL 0594 OFVGL 0603 OFVGL 0606 OFVGL 0607 OFVGL 0622 OFVGL 0624 OFVGL 0630 OFVGL 1926) OFVWD (08.09.10 GA1 0599 ENVWD 08.11.60 GA1 3024/*" OFVGL "3025/*" OFVGL "3026/*" OFVGL "3027/*" OFVGL "3028/*" OFVGL "3029/*" OFVGL "3044/*" OFVGL "3046/*" OFVGL "3047/*" OFVGL "3151/*") OFVWD (08.09.10 GA1 1916 ENVWD 08.11.60 GA1 "2270/*" OFVGL "2271/*" OFVGL "2272/*" OFVGL "2273/*" OFVGL "2274/*" OFVGL "2275/*")) ENVWD 08.10.10 OGA1 "B" ENVWD KNV 07.67.10"</t>
  </si>
  <si>
    <t>((08.09.10 GA1 0493 OFVGL 0503 OFVGL 0518 OFVGL 0519 OFVGL 0552 OFVGL 0555 OFVGL 0556 OFVGL 0562 OFVGL 0565 OFVGL 0603 OFVGL 0606 OFVGL 0607 OFVGL 0622 OFVGL 0630 OFVGL 1783 OFVGL 1842 OFVGL 1926) OFVWD (08.09.10 GA1 0599 ENVWD 08.11.60 GA1 3024/*" OFVGL "3025/*" OFVGL "3026/*" OFVGL "3027/*" OFVGL "3028/*" OFVGL "3029/*" OFVGL "3044/*" OFVGL "3046/*" OFVGL "3047/*" OFVGL "3151/*") OFVWD (08.09.10 GA1 1916 ENVWD 08.11.60 GA1 "2270/*" OFVGL "2271/*" OFVGL "2272/*" OFVGL "2273/*" OFVGL "2274/*" OFVGL "2275/*")) ENVWD 08.10.10 OGA1 "B" ENVWD KNV 07.67.10"</t>
  </si>
  <si>
    <t>((08.09.10 GA1 0493 OFVGL 0503 OFVGL 0518 OFVGL 0556 OFVGL 0603 OFVGL 0606 OFVGL 0622 OFVGL 1783 OFVGL 1842 OFVGL 1926) OFVWD (08.09.10 GA1 0599 ENVWD 08.11.60 GA1 3024/*" OFVGL "3025/*" OFVGL "3026/*" OFVGL "3027/*" OFVGL "3028/*" OFVGL "3029/*" OFVGL "3044/*" OFVGL "3046/*" OFVGL "3047/*" OFVGL "3151/*") OFVWD (08.09.10 GA1 1621 ENVWD 08.11.60 GA1 "2650/*" OFVGL "2651/*" OFVGL "2652/*") OFVWD (08.09.10 GA1 1916 ENVWD 08.11.60 GA1 "2270/*" OFVGL "2271/*" OFVGL "2272/*" OFVGL "2273/*" OFVGL "2274/*" OFVGL "2275/*")) ENVWD 08.10.10 OGA1 "B" ENVWD KNV 07.67.10"</t>
  </si>
  <si>
    <t>((08.09.10 GA1 0503 OFVGL 0518 OFVGL 0556 OFVGL 0603 OFVGL 0606 OFVGL 0622 OFVGL 1783 OFVGL 1842 OFVGL 1926) OFVWD (08.09.10 GA1 0599 ENVWD 08.11.60 GA1 3024/*" OFVGL "3025/*" OFVGL "3026/*" OFVGL "3027/*" OFVGL "3028/*" OFVGL "3029/*" OFVGL "3044/*" OFVGL "3046/*" OFVGL "3047/*" OFVGL "3151/*") OFVWD (08.09.10 GA1 1621 ENVWD 08.11.60 GA1 "265/*") OFVWD (08.09.10 GA1 1916 ENVWD 08.11.60 GA1 "227/*")) ENVWD 08.10.10 OGA1 "B" ENVWD KNV 07.67.10"</t>
  </si>
  <si>
    <t>14.40.10 GA1 250701</t>
  </si>
  <si>
    <t>Regionale Belasting Groep (3)</t>
  </si>
  <si>
    <t>Hoogheemraadschap van Delfland (2)</t>
  </si>
  <si>
    <t>(08.09.10 GA1 0548 ENVWD 08.11.60 GA1 2261/*" OFVGL"2262/*" OFVGL "2264/*" OFVGL "2265/*" OFVGL "2266/*" OFVGL "2267/*") ENVWD 08.10.10 OGAA "B" ENVWD KNV 07.67.10"</t>
  </si>
  <si>
    <t>(08.09.10 GA1 0548 ENVWD 08.11.60 GA1 2261/*" OFVGL "2262/*" OFVGL "2264/*" OFVGL "2265/*" OFVGL "2266/*" OFVGL "2267/*") ENVWD 08.10.10 OGA1 "B" ENVWD KNV 07.67.10"</t>
  </si>
  <si>
    <t>((08.09.10 GA1 0548 OFVGL 1916) ENVWD 08.11.60 GA1 2261/*" OFVGL "2262/*" OFVGL "2264/*" OFVGL "2265/*" OFVGL "2266/*" OFVGL "2267/*") ENVWD 08.10.10 OGA1 "B" ENVWD KNV 07.67.10"</t>
  </si>
  <si>
    <t>((08.09.10 GA1 1916) ENVWD 08.11.60 GA1 2261/*" OFVGL "2262/*" OFVGL "2264/*" OFVGL "2265/*" OFVGL "2266/*" OFVGL "2267/*") ENVWD 08.10.10 OGA1 "B" ENVWD KNV 07.67.10"</t>
  </si>
  <si>
    <t>Regionale Belasting Groep (4)</t>
  </si>
  <si>
    <t>((08.09.10 GA1 1916) ENVWD 08.11.60 GA1 2261/*" OFVGL "2262/*" OFVGL "2264/*" OFVGL "2265/*" OFVGL "2266/*" OFVGL "2267/*") ENVWD 14.40.10 OGAA 250701 ENVWD 08.10.10 OGA1 "B" ENVWD KNV 07.67.10"</t>
  </si>
  <si>
    <t>Samenwerkingsverband Vierstromengebied</t>
  </si>
  <si>
    <t>01.01.10#01.02.10#01.02.20#01.02.30#01.02.40#01.03.10#01.04.10#01.61.10#02.01.10#03.01.10#05.01.10#05.02.30#05.02.40#05.06.10#05.07.10#08.09.10#08.10.10#08.10.20#08.10.30#08.11.10#08.11.20#08.11.30#08.11.40#08.11.50#08.11.60#08.12.10#09.01.10</t>
  </si>
  <si>
    <t>((08.09.10 GA1 0198 OFVGL 0206 OFVGL 0209 OFVGL 0212 OFVGL 0214 OFVGL 0216 OFVGL 0220 OFVGL 0225 OFVGL 0227 OFVGL 0231 OFVGL 0236 OFVGL 0238 OFVGL 0241 OFVGL 0245 OFVGL 0247 OFVGL 0251 OFVGL 0252 OFVGL 0255 OFVGL 0257 OFVGL 0258 OFVGL 0261 OFVGL 0263 OFVGL 0264 OFVGL 0265 OFVGL 0268 OFVGL 0276 OFVGL 0281 OFVGL 0282 OFVGL 0283 OFVGL 0296 OFVGL 0297 OFVGL 0304 OFVGL 0668 OFVGL 0733) OFVWD (08.09.10 GA1 0202 ENVWD 08.11.60 GA1 6831/*" OFVGL "6832/*" OFVGL "6833/*" OFVGL "6834/*" OFVGL "6835/*" OFVGL "6836/*" OFVGL "6841/*" OFVGL "6842/*" OFVGL "6843/*" OFVGL "6844/*" OFVGL "6845/*" OFVGL "6846/*") OFVWD (08.09.10 GA1 0512 ENVWD 08.11.60 GA1 "4207/*" OFVGL "4213/*")) ENVWD 08.10.10 OGA1 "B" ENVWD KNV 07.67.10"</t>
  </si>
  <si>
    <t>01.01.10#01.01.20#01.02.10#01.02.20#01.02.30#01.02.40#01.03.10#01.04.10#01.61.10#02.01.10#03.01.10#05.01.10#05.02.30#05.02.40#05.06.10#05.07.10#06.08.10#07.69.10#08.09.10#08.10.10#08.10.20#08.10.30#08.11.10#08.11.20#08.11.30#08.11.40#08.11.50#08.11.60#08.12.10#08.13.10#08.13.20#58.09.10#58.10.10#58.10.20#58.10.30#58.11.10#58.11.20#58.11.30#58.11.40#58.11.50#58.11.60#58.12.10#09.01.10</t>
  </si>
  <si>
    <t>((08.09.10 GA1 0206 OFVGL 0209 OFVGL 0214 OFVGL 0216 OFVGL 0220 OFVGL 0225 OFVGL 0227 OFVGL 0231 OFVGL 0236 OFVGL 0238 OFVGL 0241 OFVGL 0251 OFVGL 0252 OFVGL 0255 OFVGL 0258 OFVGL 0263 OFVGL 0265 OFVGL 0268 OFVGL 0281 OFVGL 0282 OFVGL 0283 OFVGL 0296 OFVGL 0297 OFVGL 0304 OFVGL 0668 OFVGL 0733 OFVGL 1734) OFVWD (08.09.10 GA1 0202 ENVWD 08.11.60 GA1 6831/*" OFVGL "6832/*" OFVGL "6833/*" OFVGL "6834/*" OFVGL "6835/*" OFVGL "6836/*" OFVGL "6841/*" OFVGL "6842/*" OFVGL "6843/*" OFVGL "6844/*" OFVGL "6845/*" OFVGL "6846/*") OFVWD (08.09.10 GA1 0512 ENVWD 08.11.60 GA1 "4207/*" OFVGL "4213/*")) ENVWD 08.10.10 OGA1 "B" ENVWD KNV 07.67.10"</t>
  </si>
  <si>
    <t>01.01.10#01.02.10#01.02.20#01.02.30#01.02.40#01.03.10#01.04.10#01.61.10#02.01.10#03.01.10#05.01.10#05.02.30#05.02.40#05.06.10#05.07.10#07.70.10#08.09.10#08.10.10#08.10.20#08.10.30#08.11.10#08.11.20#08.11.30#08.11.40#08.11.50#08.11.60#08.12.10#09.01.10</t>
  </si>
  <si>
    <t>01.01.10#01.01.20#01.02.10#01.02.20#01.02.30#01.02.40#01.03.10#01.04.10#01.61.10#02.01.10#03.01.10#05.01.10#05.02.30#05.02.40#05.06.10#05.07.10#06.08.10#07.69.10#07.70.10#08.09.10#08.10.10#08.10.20#08.10.30#08.11.10#08.11.20#08.11.30#08.11.40#08.11.50#08.11.60#08.12.10#08.13.10#08.13.20#58.09.10#58.10.10#58.10.20#58.10.30#58.11.10#58.11.20#58.11.30#58.11.40#58.11.50#58.11.60#58.12.10#09.01.10</t>
  </si>
  <si>
    <t>Samenwerkingsverb. Vierstromengebied (2)</t>
  </si>
  <si>
    <t>01.01.10#01.02.10#01.02.20#01.02.30#01.02.40#01.03.10#01.04.10#01.61.10#05.02.30#05.02.40#05.06.10#05.07.10#08.09.10#08.10.20#08.11.10#08.11.20#08.11.30#08.11.40#08.11.50#08.11.60#08.12.10#13.38.10#13.38.20</t>
  </si>
  <si>
    <t>((08.09.10 GA1 0206 OFVGL 0209 OFVGL 0214 OFVGL 0216 OFVGL 0220 OFVGL 0225 OFVGL 0227 OFVGL 0231 OFVGL 0236 OFVGL 0238 OFVGL 0241 OFVGL 0251 OFVGL 0252 OFVGL 0255 OFVGL 0258 OFVGL 0263 OFVGL 0265 OFVGL 0268 OFVGL 0281 OFVGL 0282 OFVGL 0283 OFVGL 0296 OFVGL 0297 OFVGL 0304 OFVGL 0668 OFVGL 0733) OFVWD (08.09.10 GA1 0202 ENVWD 08.11.60 GA1 6831/*" OFVGL "6832/*" OFVGL "6833/*" OFVGL "6834/*" OFVGL "6835/*" OFVGL "6836/*" OFVGL "6841/*" OFVGL "6842/*" OFVGL "6843/*" OFVGL "6844/*" OFVGL "6845/*" OFVGL "6846/*") OFVWD (08.09.10 GA1 0512 ENVWD 08.11.60 GA1 "4207/*" OFVGL "4213/*")) ENVWD 08.10.10 OGA1 "B" ENVWD KNV 07.67.10 ENVWD 01.03.10 KDOG1 19.89.20 - 0018 ENVWD (KNV 13.38.10 OFVWD (13.38.20 KD1 19.89.20 + 00000000) OFVWD (11.33.10 GA1 1))"</t>
  </si>
  <si>
    <t>((08.09.10 GA1 0206 OFVGL 0209 OFVGL 0214 OFVGL 0216 OFVGL 0220 OFVGL 0225 OFVGL 0227 OFVGL 0231 OFVGL 0236 OFVGL 0238 OFVGL 0241 OFVGL 0251 OFVGL 0252 OFVGL 0255 OFVGL 0258 OFVGL 0263 OFVGL 0265 OFVGL 0268 OFVGL 0281 OFVGL 0282 OFVGL 0283 OFVGL 0296 OFVGL 0297 OFVGL 0304 OFVGL 0668 OFVGL 0733 OFVGL 1734) OFVWD (08.09.10 GA1 0202 ENVWD 08.11.60 GA1 6831/*" OFVGL "6832/*" OFVGL "6833/*" OFVGL "6834/*" OFVGL "6835/*" OFVGL "6836/*" OFVGL "6841/*" OFVGL "6842/*" OFVGL "6843/*" OFVGL "6844/*" OFVGL "6845/*" OFVGL "6846/*") OFVWD (08.09.10 GA1 0512 ENVWD 08.11.60 GA1 "4207/*" OFVGL "4213/*")) ENVWD 08.10.10 OGA1 "B" ENVWD KNV 07.67.10 ENVWD 01.03.10 KDOG1 19.89.20 - 0018 ENVWD (KNV 13.38.10 OFVWD (13.38.20 KD1 19.89.20 + 00000000) OFVWD (11.33.10 GA1 1))"</t>
  </si>
  <si>
    <t>((08.09.10 GA1 0206 OFVGL 0209 OFVGL 0214 OFVGL 0216 OFVGL 0225 OFVGL 0236 OFVGL 0241 OFVGL 0252 OFVGL 0258 OFVGL 0263 OFVGL 0265 OFVGL 0268 OFVGL 0281 OFVGL 0282 OFVGL 0296 OFVGL 0297 OFVGL 0304 OFVGL 0668 OFVGL 0733 OFVGL 1705 OFVGL 1734) OFVWD (08.09.10 GA1 0202 ENVWD 08.11.60 GA1 6831/*" OFVGL "6832/*" OFVGL "6833/*" OFVGL "6834/*" OFVGL "6835/*" OFVGL "6836/*" OFVGL "6841/*" OFVGL "6842/*" OFVGL "6843/*" OFVGL "6844/*" OFVGL "6845/*" OFVGL "6846/*") OFVWD (08.09.10 GA1 0512 ENVWD 08.11.60 GA1 "4207/*" OFVGL "4213/*")) ENVWD 08.10.10 OGA1 "B" ENVWD KNV 07.67.10 ENVWD 01.03.10 KDOG1 19.89.20 - 0018 ENVWD (KNV 13.38.10 OFVWD (13.38.20 KD1 19.89.20 + 00000000) OFVWD (11.33.10 GA1 1))"</t>
  </si>
  <si>
    <t>Hoogheemraadschap van Rijnland (1)</t>
  </si>
  <si>
    <t>((08.09.10 GA1 0372 OFVGL 0377 OFVGL 0392 OFVGL 0393 OFVGL 0394 OFVGL 0397 OFVGL 0473 OFVGL 0480 OFVGL 0483 OFVGL 0484 OFVGL 0497 OFVGL 0499 OFVGL 0513 OFVGL 0534 OFVGL 0537 OFVGL 0546 OFVGL 0547 OFVGL 0548 OFVGL 0553 OFVGL 0569 OFVGL 0575 OFVGL 0576 OFVGL 0579 OFVGL 0595 OFVGL 0602 OFVGL 0604 OFVGL 0619 OFVGL 0625 OFVGL 0626 OFVGL 0628 OFVGL 0629 OFVGL 0638 OFVGL 0645 OFVGL 1672 OFVGL 1673) OFVWD (08.09.10 GA1 0358 ENVWD 08.11.60 GA1 1431/*" OFVGL "1432/*") OFVWD (08.09.10 GA1 0453 ENVWD 08.11.60 GA1 "1971/*" OFVGL "1972/*" OFVGL "1973/*" OFVGL "1974/*" OFVGL "1975/*" OFVGL "1976/*" OFVGL "1981/*" OFVGL "1985/*" OFVGL "1991/*" OFVGL "2071/*" OFVGL "2082/*") OFVWD (08.09.10 GA1 0637 ENVWD 08.11.60 GA1 "2711/*" OFVGL "2713/*" OFVGL "2714/*" OFVGL "2715/*" OFVGL "2716/*" OFVGL "2717/*" OFVGL "2722/*" OFVGL "2723/*" OFVGL "2724/*" OFVGL "2725/*" OFVGL "2726/*" OFVGL "2727/*")) ENVWD 08.10.10 OGAA "B" ENVWD KNV 07.67.10"</t>
  </si>
  <si>
    <t>((08.09.10 GA1 0372 OFVGL 0377 OFVGL 0392 OFVGL 0393 OFVGL 0394 OFVGL 0397 OFVGL 0473 OFVGL 0480 OFVGL 0483 OFVGL 0484 OFVGL 0497 OFVGL 0499 OFVGL 0513 OFVGL 0534 OFVGL 0537 OFVGL 0546 OFVGL 0547 OFVGL 0548 OFVGL 0553 OFVGL 0569 OFVGL 0575 OFVGL 0576 OFVGL 0579 OFVGL 0595 OFVGL 0602 OFVGL 0604 OFVGL 0619 OFVGL 0625 OFVGL 0626 OFVGL 0628 OFVGL 0629 OFVGL 0638 OFVGL 0645 OFVGL 1672 OFVGL 1673) OFVWD (08.09.10 GA1 0358 ENVWD 08.11.60 GA1 1431/*" OFVGL "1432/*") OFVWD (08.09.10 GA1 0453 ENVWD 08.11.60 GA1 "1971/*" OFVGL "1972/*" OFVGL "1973/*" OFVGL "1974/*" OFVGL "1975/*" OFVGL "1976/*" OFVGL "1981/*" OFVGL "1985/*" OFVGL "1991/*" OFVGL "2071/*" OFVGL "2082/*") OFVWD (08.09.10 GA1 0637 ENVWD 08.11.60 GA1 "2711/*" OFVGL "2713/*" OFVGL "2714/*" OFVGL "2715/*" OFVGL "2716/*" OFVGL "2717/*" OFVGL "2722/*" OFVGL "2723/*" OFVGL "2724/*" OFVGL "2725/*" OFVGL "2726/*" OFVGL "2727/*" OFVGL "2728/*")) ENVWD 08.10.10 OGAA "B" ENVWD KNV 07.67.10"</t>
  </si>
  <si>
    <t>((08.09.10 GA1 0372 OFVGL 0377 OFVGL 0392 OFVGL 0393 OFVGL 0394 OFVGL 0397 OFVGL 0473 OFVGL 0480 OFVGL 0483 OFVGL 0484 OFVGL 0497 OFVGL 0499 OFVGL 0513 OFVGL 0534 OFVGL 0537 OFVGL 0546 OFVGL 0547 OFVGL 0548 OFVGL 0553 OFVGL 0569 OFVGL 0575 OFVGL 0576 OFVGL 0579 OFVGL 0595 OFVGL 0602 OFVGL 0604 OFVGL 0619 OFVGL 0625 OFVGL 0626 OFVGL 0628 OFVGL 0629 OFVGL 0638 OFVGL 0645 OFVGL 1672 OFVGL 1673) OFVWD (08.09.10 GA1 0358 ENVWD 08.11.60 GA1 1431/*" OFVGL "1432/*") OFVWD (08.09.10 GA1 0453 ENVWD 08.11.60 GA1 "1971/*" OFVGL "1972/*" OFVGL "1973/*" OFVGL "1974/*" OFVGL "1975/*" OFVGL "1976/*" OFVGL "1981/*" OFVGL "1985/*" OFVGL "1991/*" OFVGL "2071/*" OFVGL "2082/*") OFVWD (08.09.10 GA1 0637 ENVWD 08.11.60 GA1 "2711/*" OFVGL "2713/*" OFVGL "2714/*" OFVGL "2715/*" OFVGL "2716/*" OFVGL "2717/*" OFVGL "2722/*" OFVGL "2723/*" OFVGL "2724/*" OFVGL "2725/*" OFVGL "2726/*" OFVGL "2727/*" OFVGL "2728/*")) ENVWD 08.10.10 OGA1 "B" ENVWD KNV 07.67.10"</t>
  </si>
  <si>
    <t>((08.09.10 GA1 0362 ENVWD 08.11.60 GA1 1181/*" OFVGL "1182/*" OFVGL "1185/*" OFVGL "1187/*") OFVWD (08.09.10 GA1 0363 ENVWD 08.11.60 GA1 "1014/*" OFVGL "1043/*" OFVGL "1056/*" OFVGL "1057/*" OFVGL "1058/*" OFVGL "1059/*" OFVGL "1061/*" OFVGL "1062/*" OFVGL "1063/*" OFVGL "1064/*" OFVGL "1065/*" OFVGL "1066/*" OFVGL "1067/*" OFVGL "1068/*" OFVGL "1069/*" OFVGL "1076/*" OFVGL "1081/*") OFVWD (08.09.10 GA1 0623 ENVWD 08.11.60 GA1 "2851/*")) ENVWD 08.10.10 OGA1 "B" ENVWD KNV 07.67.10 ENVWD 01.03.10 KDOG1 19.89.20 - 0018 ENVWD (KNV 13.38.10 OFVWD (13.38.20 KD1 19.89.20 + 00000000) OFVWD (11.33.10 GA1 1))"</t>
  </si>
  <si>
    <t>((08.09.10 GA1 0372 OFVGL 0377 OFVGL 0392 OFVGL 0393 OFVGL 0394 OFVGL 0397 OFVGL 0473 OFVGL 0480 OFVGL 0483 OFVGL 0484 OFVGL 0497 OFVGL 0499 OFVGL 0513 OFVGL 0534 OFVGL 0537 OFVGL 0546 OFVGL 0547 OFVGL 0548 OFVGL 0553 OFVGL 0569 OFVGL 0575 OFVGL 0576 OFVGL 0579 OFVGL 0595 OFVGL 0602 OFVGL 0604 OFVGL 0619 OFVGL 0625 OFVGL 0626 OFVGL 0628 OFVGL 0629 OFVGL 0638 OFVGL 0645 OFVGL 1672 OFVGL 1673) OFVWD (08.09.10 GA1 0358 ENVWD 08.11.60 GA1 1431/*" OFVGL "1432/*") OFVWD (08.09.10 GA1 0363 ENVWD 08.11.60 GA1 "1014/*" OFVGL "1043/*" OFVGL "1046/*" OFVGL "1056/*" OFVGL "1057/*" OFVGL "1058/*" OFVGL "1059/*" OFVGL "106/*" OFVGL "1076/*" OFVGL "1081/*") OFVWD (08.09.10 GA1 0453 ENVWD 08.11.60 GA1 "1971/*" OFVGL "1972/*" OFVGL "1973/*" OFVGL "1974/*" OFVGL "1975/*" OFVGL "1976/*" OFVGL "1981/*" OFVGL "1985/*" OFVGL "1991/*" OFVGL "2071/*" OFVGL "2082/*") OFVWD (08.09.10 GA1 0637 ENVWD 08.11.60 GA1 "2711/*" OFVGL "2713/*" OFVGL "2714/*" OFVGL "2715/*" OFVGL "2716/*" OFVGL "2717/*" OFVGL "2722/*" OFVGL "2723/*" OFVGL "2724/*" OFVGL "2725/*" OFVGL "2726/*" OFVGL "2727/*" OFVGL "2728/*")) ENVWD 08.10.10 OGA1 "B" ENVWD KNV 07.67.10"</t>
  </si>
  <si>
    <t>(08.09.10 GA1 0363 ENVWD 08.11.60 GA1 1014/*" OFVGL "1043/*" OFVGL "1046/*" OFVGL "1056/*" OFVGL "1057/*" OFVGL "1058/*" OFVGL "1059/*" OFVGL "106/*" OFVGL "1076/*" OFVGL "1081/*") ENVWD 08.10.10 OGA1 "B" ENVWD KNV 07.67.10"</t>
  </si>
  <si>
    <t>((08.09.10 GA1 0372 OFVGL 0377 OFVGL 0392 OFVGL 0393 OFVGL 0394 OFVGL 0397 OFVGL 0473 OFVGL 0480 OFVGL 0483 OFVGL 0484 OFVGL 0497 OFVGL 0499 OFVGL 0513 OFVGL 0534 OFVGL 0537 OFVGL 0546 OFVGL 0547 OFVGL 0548 OFVGL 0553 OFVGL 0569 OFVGL 0575 OFVGL 0576 OFVGL 0579 OFVGL 0595 OFVGL 0602 OFVGL 0604 OFVGL 0619 OFVGL 0625 OFVGL 0626 OFVGL 0628 OFVGL 0629 OFVGL 0638 OFVGL 0645 OFVGL 1672 OFVGL 1673) OFVWD (08.09.10 GA1 0358 ENVWD 08.11.60 GA1 1431/*" OFVGL "1432/*") OFVWD (08.09.10 GA1 0363 ENVWD 08.11.60 GA1 "1014/*" OFVGL "1043/*" OFVGL "1046/*" OFVGL "1056/*" OFVGL "1057/*" OFVGL "1058/*" OFVGL "1059/*" OFVGL "106/*" OFVGL "1076/*" OFVGL "1081/*") OFVWD (08.09.10 GA1 0453 ENVWD 08.11.60 GA1 "1971/*" OFVGL "1972/*" OFVGL "1973/*" OFVGL "1974/*" OFVGL "1975/*" OFVGL "1976/*" OFVGL "1981/*" OFVGL "1985/*" OFVGL "1991/*" OFVGL "2071/*" OFVGL "2082/*") OFVWD (08.09.10 GA1 0637 ENVWD 08.11.60 GA1 "2711/*" OFVGL "2713/*" OFVGL "2714/*" OFVGL "2715/*" OFVGL "2716/*" OFVGL "2717/*" OFVGL "2722/*" OFVGL "2723/*" OFVGL "2724/*" OFVGL "2725/*" OFVGL "2726/*" OFVGL "2727/*" OFVGL "2728/*") OFVWD (08.09.10 GA1 1916 ENVWD 08.11.60 GA1 "2260/*" OFVGL "2261/*" OFVGL "2262/*" OFVGL "2263/*" OFVGL "2264/*" OFVGL "2265/*" OFVGL "2266/*" OFVGL "2267/*" OFVGL "2268/*")) ENVWD 08.10.10 OGA1 "B" ENVWD KNV 07.67.10"</t>
  </si>
  <si>
    <t>((08.09.10 GA1 0372 OFVGL 0377 OFVGL 0392 OFVGL 0393 OFVGL 0394 OFVGL 0397 OFVGL 0473 OFVGL 0480 OFVGL 0483 OFVGL 0484 OFVGL 0497 OFVGL 0499 OFVGL 0513 OFVGL 0534 OFVGL 0537 OFVGL 0546 OFVGL 0547 OFVGL 0553 OFVGL 0569 OFVGL 0575 OFVGL 0576 OFVGL 0579 OFVGL 0595 OFVGL 0602 OFVGL 0604 OFVGL 0619 OFVGL 0625 OFVGL 0626 OFVGL 0628 OFVGL 0629 OFVGL 0638 OFVGL 0645 OFVGL 1525 OFVGL 1672 OFVGL 1673) OFVWD (08.09.10 GA1 0358 ENVWD 08.11.60 GA1 1431/*" OFVGL "1432/*") OFVWD (08.09.10 GA1 0363 ENVWD 08.11.60 GA1 "1014/*" OFVGL "1043/*" OFVGL "1046/*" OFVGL "1056/*" OFVGL "1057/*" OFVGL "1058/*" OFVGL "1059/*" OFVGL "106/*" OFVGL "1076/*" OFVGL "1081/*") OFVWD (08.09.10 GA1 0453 ENVWD 08.11.60 GA1 "1971/*" OFVGL "1972/*" OFVGL "1973/*" OFVGL "1974/*" OFVGL "1975/*" OFVGL "1976/*" OFVGL "1981/*" OFVGL "1985/*" OFVGL "1991/*" OFVGL "2071/*" OFVGL "2082/*") OFVWD (08.09.10 GA1 0637 ENVWD 08.11.60 GA1 "2711/*" OFVGL "2713/*" OFVGL "2714/*" OFVGL "2715/*" OFVGL "2716/*" OFVGL "2717/*" OFVGL "2722/*" OFVGL "2723/*" OFVGL "2724/*" OFVGL "2725/*" OFVGL "2726/*" OFVGL "2727/*" OFVGL "2728/*") OFVWD (08.09.10 GA1 1916 ENVWD 08.11.60 GA1 "2260/*" OFVGL "2261/*" OFVGL "2262/*" OFVGL "2263/*" OFVGL "2264/*" OFVGL "2265/*" OFVGL "2266/*" OFVGL "2267/*" OFVGL "2268/*")) ENVWD 08.10.10 OGA1 "B" ENVWD KNV 07.67.10"</t>
  </si>
  <si>
    <t>((08.09.10 GA1 0372 OFVGL 0377 OFVGL 0392 OFVGL 0393 OFVGL 0394 OFVGL 0397 OFVGL 0473 OFVGL 0483 OFVGL 0484 OFVGL 0497 OFVGL 0499 OFVGL 0513 OFVGL 0534 OFVGL 0537 OFVGL 0546 OFVGL 0547 OFVGL 0553 OFVGL 0569 OFVGL 0575 OFVGL 0576 OFVGL 0579 OFVGL 0595 OFVGL 0626 OFVGL 0629 OFVGL 0638 OFVGL 0645 OFVGL 1525 OFVGL 1672 OFVGL 1884) OFVWD (08.09.10 GA1 0358 ENVWD 08.11.60 GA1 1431/*" OFVGL "1432/*") OFVWD (08.09.10 GA1 0363 ENVWD 08.11.60 GA1 "1014/*" OFVGL "1043/*" OFVGL "1046/*" OFVGL "1056/*" OFVGL "1057/*" OFVGL "1058/*" OFVGL "1059/*" OFVGL "106/*" OFVGL "1076/*" OFVGL "1081/*") OFVWD (08.09.10 GA1 0453 ENVWD 08.11.60 GA1 "197/*" OFVGL "198/*" OFVGL "1991/*" OFVGL "2071/*" OFVGL "2082/*") OFVWD (08.09.10 GA1 0637 ENVWD 08.11.60 GA1 "2711/*" OFVGL "2713/*" OFVGL "2714/*" OFVGL "2715/*" OFVGL "2716/*" OFVGL "2717/*" OFVGL "2722/*" OFVGL "2723/*" OFVGL "2724/*" OFVGL "2725/*" OFVGL "2726/*" OFVGL "2727/*" OFVGL "2728/*") OFVWD (08.09.10 GA1 1916 ENVWD 08.11.60 GA1 "226/*")) ENVWD 08.10.10 OGA1 "B" ENVWD KNV 07.67.10"</t>
  </si>
  <si>
    <t>Belastingkantoor Gouwe-Rijnland</t>
  </si>
  <si>
    <t>01.01.10#01.01.20#01.02.10#01.02.20#01.02.30#01.02.40#01.03.10#01.03.20#01.04.10#01.61.10#02.01.10#02.01.20#03.01.10#03.01.20#05.01.10#05.01.20#05.02.30#05.02.40#05.06.10#05.07.10#06.08.10#06.08.20#07.70.10#08.09.10#08.09.20#08.10.10#08.10.20#08.10.30#08.11.10#08.11.20#08.11.30#08.11.40#08.11.50#08.11.60#08.12.10#08.13.10#08.13.20#08.13.30#08.13.40#08.13.50#09.01.10#09.01.20#13.38.10#13.38.20</t>
  </si>
  <si>
    <t>((08.09.10 GA1 0377 OFVGL 0392 OFVGL 0393 OFVGL 0394 OFVGL 0397 OFVGL 0473 OFVGL 0484 OFVGL 0497 OFVGL 0499 OFVGL 0513 OFVGL 0534 OFVGL 0537 OFVGL 0546 OFVGL 0547 OFVGL 0553 OFVGL 0569 OFVGL 0575 OFVGL 0576 OFVGL 0579 OFVGL 0595 OFVGL 0626 OFVGL 0629 OFVGL 0638 OFVGL 1525 OFVGL 1672 OFVGL 1884 OFVGL 1901) OFVWD (08.09.10 GA1 0358 ENVWD 08.11.60 GA1 1431/*" OFVGL "1432/*") OFVWD (08.09.10 GA1 0363 ENVWD 08.11.60 GA1 "1014/*" OFVGL "1043/*" OFVGL "1046/*" OFVGL "1056/*" OFVGL "1057/*" OFVGL "1058/*" OFVGL "1059/*" OFVGL "106/*" OFVGL "1076/*" OFVGL "1081/*") OFVWD (08.09.10 GA1 0453 ENVWD 08.11.60 GA1 "197/*" OFVGL "198/*" OFVGL "1991/*" OFVGL "2071/*" OFVGL "2082/*") OFVWD (08.09.10 GA1 0637 ENVWD 08.11.60 GA1 "2711/*" OFVGL "2713/*" OFVGL "2714/*" OFVGL "2715/*" OFVGL "2716/*" OFVGL "2717/*" OFVGL "2722/*" OFVGL "2723/*" OFVGL "2724/*" OFVGL "2725/*" OFVGL "2726/*" OFVGL "2727/*" OFVGL "2728/*") OFVWD (08.09.10 GA1 1916 ENVWD 08.11.60 GA1 "226/*")) ENVWD 08.10.10 OGA1 "B" ENVWD KNV 07.67.10"</t>
  </si>
  <si>
    <t>01.01.10#01.01.20#01.02.10#01.02.20#01.02.30#01.02.40#01.03.10#01.03.20#01.03.30#01.04.10#01.61.10#02.01.10#02.01.20#02.02.10#02.02.30#02.02.40#02.03.10#03.01.10#03.01.20#03.02.10#03.02.30#03.02.40#03.03.10#04.05.10#05.01.10#05.01.20#05.02.10#05.02.30#05.02.40#05.03.10#05.06.10#05.07.10#06.08.10#06.08.20#07.69.10#07.70.10#08.09.10#08.09.20#08.10.10#08.10.20#08.10.30#08.11.10#08.11.20#08.11.30#08.11.40#08.11.50#08.11.60#08.12.10#08.13.10#08.13.20#08.13.30#08.13.40#08.13.50#58.09.10#58.09.20#58.10.10#58.10.20#58.10.30#58.11.10#58.11.20#58.11.30#58.11.40#58.11.50#58.11.60#58.12.10#58.13.10#58.13.20#58.13.30#58.13.40#58.13.50#09.01.10#09.01.20#09.02.10#09.02.30#09.02.40#09.03.10#13.38.10#13.38.20</t>
  </si>
  <si>
    <t>Belastingsamenwerking Gouwe-Rijnland (1)</t>
  </si>
  <si>
    <t>((08.09.10 GA1 0377 OFVGL 0392 OFVGL 0393 OFVGL 0394 OFVGL 0397 OFVGL 0473 OFVGL 0484 OFVGL 0499 OFVGL 0513 OFVGL 0534 OFVGL 0537 OFVGL 0546 OFVGL 0547 OFVGL 0553 OFVGL 0569 OFVGL 0575 OFVGL 0576 OFVGL 0579 OFVGL 0626 OFVGL 0629 OFVGL 0638 OFVGL 1525 OFVGL 1672 OFVGL 1884 OFVGL 1901) OFVWD (08.09.10 GA1 0358 ENVWD 08.11.60 GA1 1431/*" OFVGL "1432/*") OFVWD (08.09.10 GA1 0363 ENVWD 08.11.60 GA1 "1014/*" OFVGL "1043/*" OFVGL "1046/*" OFVGL "1056/*" OFVGL "1057/*" OFVGL "1058/*" OFVGL "1059/*" OFVGL "106/*" OFVGL "1076/*" OFVGL "1081/*") OFVWD (08.09.10 GA1 0453 ENVWD 08.11.60 GA1 "197/*" OFVGL "198/*" OFVGL "1991/*" OFVGL "2071/*" OFVGL "2082/*") OFVWD (08.09.10 GA1 0637 ENVWD 08.11.60 GA1 "2711/*" OFVGL "2713/*" OFVGL "2714/*" OFVGL "2715/*" OFVGL "2716/*" OFVGL "2717/*" OFVGL "2722/*" OFVGL "2723/*" OFVGL "2724/*" OFVGL "2725/*" OFVGL "2726/*" OFVGL "2727/*" OFVGL "2728/*") OFVWD (08.09.10 GA1 1916 ENVWD 08.11.60 GA1 "226/*")) ENVWD 08.10.10 OGA1 "B" ENVWD KNV 07.67.10"</t>
  </si>
  <si>
    <t>Belastingsamenwerking Gouwe-Rijnland</t>
  </si>
  <si>
    <t>((08.09.10 GA1 0377 OFVGL 0392 OFVGL 0393 OFVGL 0394 OFVGL 0397 OFVGL 0473 OFVGL 0484 OFVGL 0513 OFVGL 0534 OFVGL 0537 OFVGL 0546 OFVGL 0547 OFVGL 0553 OFVGL 0569 OFVGL 0575 OFVGL 0576 OFVGL 0579 OFVGL 0626 OFVGL 0629 OFVGL 0638 OFVGL 1525 OFVGL 1884 OFVGL 1901) OFVWD (08.09.10 GA1 0358 ENVWD 08.11.60 GA1 1431/*" OFVGL "1432/*") OFVWD (08.09.10 GA1 0363 ENVWD 08.11.60 GA1 "1014/*" OFVGL "1043/*" OFVGL "1046/*" OFVGL "1056/*" OFVGL "1057/*" OFVGL "1058/*" OFVGL "1059/*" OFVGL "106/*" OFVGL "1076/*" OFVGL "1081/*") OFVWD (08.09.10 GA1 0453 ENVWD 08.11.60 GA1 "197/*" OFVGL "198/*" OFVGL "1991/*" OFVGL "2071/*" OFVGL "2082/*") OFVWD (08.09.10 GA1 0637 ENVWD 08.11.60 GA1 "2711/*" OFVGL "2713/*" OFVGL "2714/*" OFVGL "2715/*" OFVGL "2716/*" OFVGL "2717/*" OFVGL "2722/*" OFVGL "2723/*" OFVGL "2724/*" OFVGL "2725/*" OFVGL "2726/*" OFVGL "2727/*" OFVGL "2728/*") OFVWD (08.09.10 GA1 1916 ENVWD 08.11.60 GA1 "226/*")) ENVWD 08.10.10 OGA1 "B" ENVWD KNV 07.67.10"</t>
  </si>
  <si>
    <t>Hoogheemraadschap van Rijnland (2)</t>
  </si>
  <si>
    <t>08.09.10 GA1 0627 ENVWD 14.40.10 OGAA 250901 ENVWD 08.10.10 OGAA B" ENVWD KNV 07.67.10"</t>
  </si>
  <si>
    <t>((08.09.10 GA1 0362 ENVWD 08.11.60 GA1 1181/*" OFVGL "1182/*" OFVGL "1185/*" OFVGL "1187/*") OFVWD (08.09.10 GA1 0623 ENVWD 08.11.60 GA1 "2851/*")) ENVWD 08.10.10 OGA1 "B" ENVWD KNV 07.67.10 ENVWD 01.03.10 KDOG1 19.89.20 - 0018 ENVWD (KNV 13.38.10 OFVWD (13.38.20 KD1 19.89.20 + 00000000) OFVWD (11.33.10 GA1 1))"</t>
  </si>
  <si>
    <t>01.01.10#01.01.20#07.70.10#08.09.10#08.11.20#08.11.30#08.11.40#08.11.50#08.11.60#08.12.10</t>
  </si>
  <si>
    <t>01.01.10#01.01.20#01.02.10#01.02.20#01.02.30#01.02.40#01.03.10#01.04.10#01.61.10#05.02.30#05.02.40#05.06.10#05.07.10#07.70.10#08.09.10#08.10.20#08.11.10#08.11.20#08.11.30#08.11.40#08.11.50#08.11.60#08.12.10#13.38.10#13.38.20</t>
  </si>
  <si>
    <t>Belastingkantoor Gouwe-Rijnland (2)</t>
  </si>
  <si>
    <t>Belastingsamenwerking Gouwe-Rijnland (2)</t>
  </si>
  <si>
    <t>(08.09.10 GA1 0627) ENVWD 14.40.10 OGAA 250901 ENVWD 08.10.10 OGA1 B" ENVWD KNV 07.67.10"</t>
  </si>
  <si>
    <t>Bel. kantoor Gouwe-Rijnland (selectie)</t>
  </si>
  <si>
    <t>14.40.10 GA1 250901 ENVWD (KNV 07.67.20 OFVWD 07.67.20 GA1 E" OFVGL "M" OFVGL "O")"</t>
  </si>
  <si>
    <t>BSGR Gouwe-Rijnland (2) (pilot)</t>
  </si>
  <si>
    <t>Waterschap Zeeuwse Eilanden</t>
  </si>
  <si>
    <t>(08.09.10 GA1 0649 OFVGL 0654 OFVGL 0656 OFVGL 0657 OFVGL 0660 OFVGL 0662 OFVGL 0664 OFVGL 0678 OFVGL 0686 OFVGL 0687 OFVGL 0688 OFVGL 0703 OFVGL 0716 OFVGL 0717 OFVGL 0718 OFVGL 0720 OFVGL 0725 OFVGL 0726 OFVGL 0732 OFVGL 1695) ENVWD 08.10.10 OGAA B" ENVWD KNV 07.67.10"</t>
  </si>
  <si>
    <t>(08.09.10 GA1 0649 OFVGL 0654 OFVGL 0656 OFVGL 0657 OFVGL 0660 OFVGL 0662 OFVGL 0664 OFVGL 0678 OFVGL 0686 OFVGL 0687 OFVGL 0688 OFVGL 0703 OFVGL 0716 OFVGL 0717 OFVGL 0718 OFVGL 0720 OFVGL 0725 OFVGL 0726 OFVGL 0732 OFVGL 1676 OFVGL 1695) ENVWD 08.10.10 OGAA B" ENVWD KNV 07.67.10"</t>
  </si>
  <si>
    <t>(08.09.10 GA1 0654 OFVGL 0664 OFVGL 0678 OFVGL 0687 OFVGL 0703 OFVGL 0716 OFVGL 0717 OFVGL 0718 OFVGL 1676 OFVGL 1695) ENVWD 08.10.10 OGA1 B" ENVWD KNV 07.67.10"</t>
  </si>
  <si>
    <t>14.40.10 GA1 251001</t>
  </si>
  <si>
    <t>Waterschap Scheldestromen</t>
  </si>
  <si>
    <t>(08.09.10 GA1 0654 OFVGL 0664 OFVGL 0677 OFVGL 0678 OFVGL 0687 OFVGL 0703 OFVGL 0715 OFVGL 0716 OFVGL 0717 OFVGL 0718 OFVGL 1676 OFVGL 1695 OFVGL 1714) ENVWD 08.10.10 OGA1 B" ENVWD KNV 07.67.10"</t>
  </si>
  <si>
    <t>(08.09.10 GA1 0677 OFVGL 0715 OFVGL 1714) ENVWD 08.10.10 OGA1 B" ENVWD KNV 07.67.10"</t>
  </si>
  <si>
    <t>DCO Waterschappen</t>
  </si>
  <si>
    <t>((08.09.10 GA1 0357 OFVGL 0360 OFVGL 0361 OFVGL 0364 OFVGL 0365 OFVGL 0366 OFVGL 0370 OFVGL 0373 OFVGL 0375 OFVGL 0383 OFVGL 0385 OFVGL 0388 OFVGL 0395 OFVGL 0396 OFVGL 0398 OFVGL 0399 OFVGL 0400 OFVGL 0405 OFVGL 0412 OFVGL 0415 OFVGL 0416 OFVGL 0418 OFVGL 0420 OFVGL 0429 OFVGL 0431 OFVGL 0432 OFVGL 0439 OFVGL 0441 OFVGL 0444 OFVGL 0448 OFVGL 0450 OFVGL 0454 OFVGL 0458 OFVGL 0459 OFVGL 0462 OFVGL 0463 OFVGL 0466 OFVGL 0476 OFVGL 0478 OFVGL 0479 OFVGL 0498 OFVGL 0529 OFVGL 0532 OFVGL 0558 OFVGL 0852 OFVGL 0880) OFVWD (08.09.10 GA1 0363 ENVWD 08.11.60 GA1 1023/*" OFVGL "1024/*" OFVGL "1025/*" OFVGL "1026/*" OFVGL "1027/*" OFVGL "1028/*" OFVGL "1033/*" OFVGL "1034/*" OFVGL "1035/*") OFVWD (08.09.10 GA1 0453 ENVWD 08.11.60 GA1 "1951/*")) ENVWD 08.10.10 OGAA "B" ENVWD KNV 07.67.10"</t>
  </si>
  <si>
    <t>((08.09.10 GA1 0357 OFVGL 0360 OFVGL 0361 OFVGL 0364 OFVGL 0365 OFVGL 0366 OFVGL 0370 OFVGL 0373 OFVGL 0375 OFVGL 0383 OFVGL 0385 OFVGL 0388 OFVGL 0395 OFVGL 0396 OFVGL 0398 OFVGL 0399 OFVGL 0400 OFVGL 0405 OFVGL 0412 OFVGL 0415 OFVGL 0416 OFVGL 0418 OFVGL 0420 OFVGL 0429 OFVGL 0431 OFVGL 0432 OFVGL 0439 OFVGL 0441 OFVGL 0444 OFVGL 0448 OFVGL 0450 OFVGL 0454 OFVGL 0458 OFVGL 0459 OFVGL 0462 OFVGL 0463 OFVGL 0466 OFVGL 0476 OFVGL 0478 OFVGL 0479 OFVGL 0498 OFVGL 0529 OFVGL 0532 OFVGL 0558 OFVGL 0852 OFVGL 0880) OFVWD (08.09.10 GA1 0363 ENVWD 08.11.60 GA1 1023/*" OFVGL "1024/*" OFVGL "1025/*" OFVGL "1026/*" OFVGL "1027/*" OFVGL "1028/*" OFVGL "1033/*" OFVGL "1034/*" OFVGL "1035/*") OFVWD (08.09.10 GA1 0453 ENVWD 08.11.60 GA1 "1951/*")) ENVWD 08.10.10 OGA1 "B" ENVWD KNV 07.67.10"</t>
  </si>
  <si>
    <t>HHS Hollands Noorderkwartier</t>
  </si>
  <si>
    <t>((08.09.10 GA1 0361 OFVGL 0364 OFVGL 0365 OFVGL 0366 OFVGL 0370 OFVGL 0373 OFVGL 0375 OFVGL 0383 OFVGL 0385 OFVGL 0388 OFVGL 0395 OFVGL 0396 OFVGL 0398 OFVGL 0399 OFVGL 0400 OFVGL 0405 OFVGL 0412 OFVGL 0415 OFVGL 0416 OFVGL 0420 OFVGL 0429 OFVGL 0431 OFVGL 0432 OFVGL 0439 OFVGL 0441 OFVGL 0448 OFVGL 0450 OFVGL 0454 OFVGL 0458 OFVGL 0459 OFVGL 0462 OFVGL 0463 OFVGL 0466 OFVGL 0476 OFVGL 0478 OFVGL 0479 OFVGL 0498 OFVGL 0529 OFVGL 0532 OFVGL 0558 OFVGL 0852 OFVGL 0880) OFVWD (08.09.10 GA1 0363 ENVWD 08.11.60 GA1 1023/*" OFVGL "1024/*" OFVGL "1025/*" OFVGL "1026/*" OFVGL "1027/*" OFVGL "1028/*" OFVGL "1033/*" OFVGL "1034/*" OFVGL "1035/*") OFVWD (08.09.10 GA1 0453 ENVWD 08.11.60 GA1 "1951/*")) ENVWD 08.10.10 OGA1 "B" ENVWD KNV 07.67.10"</t>
  </si>
  <si>
    <t>((08.09.10 GA1 0361 OFVGL 0364 OFVGL 0365 OFVGL 0366 OFVGL 0370 OFVGL 0373 OFVGL 0375 OFVGL 0383 OFVGL 0385 OFVGL 0388 OFVGL 0395 OFVGL 0396 OFVGL 0398 OFVGL 0399 OFVGL 0400 OFVGL 0405 OFVGL 0412 OFVGL 0415 OFVGL 0416 OFVGL 0420 OFVGL 0429 OFVGL 0431 OFVGL 0432 OFVGL 0439 OFVGL 0441 OFVGL 0448 OFVGL 0450 OFVGL 0458 OFVGL 0459 OFVGL 0462 OFVGL 0463 OFVGL 0466 OFVGL 0476 OFVGL 0478 OFVGL 0479 OFVGL 0498 OFVGL 0529 OFVGL 0532 OFVGL 0558 OFVGL 0852 OFVGL 0880 OFVGL 1598) OFVWD (08.09.10 GA1 0363 ENVWD 08.11.60 GA1 1023/*" OFVGL "1024/*" OFVGL "1025/*" OFVGL "1026/*" OFVGL "1027/*" OFVGL "1028/*" OFVGL "1033/*" OFVGL "1034/*" OFVGL "1035/*") OFVWD (08.09.10 GA1 0453 ENVWD 08.11.60 GA1 "1951/*")) ENVWD 08.10.10 OGA1 "B" ENVWD KNV 07.67.10"</t>
  </si>
  <si>
    <t>((08.09.10 GA1 0361 OFVGL 0364 OFVGL 0365 OFVGL 0366 OFVGL 0370 OFVGL 0373 OFVGL 0375 OFVGL 0383 OFVGL 0385 OFVGL 0388 OFVGL 0395 OFVGL 0396 OFVGL 0398 OFVGL 0399 OFVGL 0400 OFVGL 0405 OFVGL 0412 OFVGL 0415 OFVGL 0416 OFVGL 0420 OFVGL 0431 OFVGL 0432 OFVGL 0439 OFVGL 0441 OFVGL 0448 OFVGL 0450 OFVGL 0458 OFVGL 0459 OFVGL 0462 OFVGL 0463 OFVGL 0476 OFVGL 0478 OFVGL 0479 OFVGL 0498 OFVGL 0532 OFVGL 0852 OFVGL 0880 OFVGL 1598) OFVWD (08.09.10 GA1 0363 ENVWD 08.11.60 GA1 1023/*" OFVGL "1024/*" OFVGL "1025/*" OFVGL "1026/*" OFVGL "1027/*" OFVGL "1028/*" OFVGL "1033/*" OFVGL "1034/*" OFVGL "1035/*") OFVWD (08.09.10 GA1 0453 ENVWD 08.11.60 GA1 "1951/*")) ENVWD 08.10.10 OGA1 "B" ENVWD KNV 07.67.10"</t>
  </si>
  <si>
    <t>((08.09.10 GA1 0361 OFVGL 0365 OFVGL 0366 OFVGL 0370 OFVGL 0373 OFVGL 0375 OFVGL 0383 OFVGL 0385 OFVGL 0388 OFVGL 0395 OFVGL 0396 OFVGL 0398 OFVGL 0399 OFVGL 0400 OFVGL 0405 OFVGL 0412 OFVGL 0415 OFVGL 0416 OFVGL 0420 OFVGL 0431 OFVGL 0432 OFVGL 0439 OFVGL 0441 OFVGL 0448 OFVGL 0450 OFVGL 0458 OFVGL 0462 OFVGL 0463 OFVGL 0476 OFVGL 0478 OFVGL 0479 OFVGL 0498 OFVGL 0532 OFVGL 0852 OFVGL 0880 OFVGL 1598 OFVGL 1911) OFVWD (08.09.10 GA1 0363 ENVWD 08.11.60 GA1 1023/*" OFVGL "1024/*" OFVGL "1025/*" OFVGL "1026/*" OFVGL "1027/*" OFVGL "1028/*" OFVGL "1033/*" OFVGL "1034/*" OFVGL "1035/*") OFVWD (08.09.10 GA1 0453 ENVWD 08.11.60 GA1 "1951/*")) ENVWD 08.10.10 OGA1 "B" ENVWD KNV 07.67.10"</t>
  </si>
  <si>
    <t>((08.09.10 GA1 0361 OFVGL 0365 OFVGL 0370 OFVGL 0373 OFVGL 0375 OFVGL 0383 OFVGL 0385 OFVGL 0388 OFVGL 0395 OFVGL 0396 OFVGL 0398 OFVGL 0399 OFVGL 0400 OFVGL 0405 OFVGL 0415 OFVGL 0416 OFVGL 0420 OFVGL 0431 OFVGL 0432 OFVGL 0439 OFVGL 0441 OFVGL 0448 OFVGL 0450 OFVGL 0458 OFVGL 0476 OFVGL 0478 OFVGL 0479 OFVGL 0498 OFVGL 0532 OFVGL 0852 OFVGL 0880 OFVGL 1598 OFVGL 1911) OFVWD (08.09.10 GA1 0363 ENVWD 08.11.60 GA1 1023/*" OFVGL "1024/*" OFVGL "1025/*" OFVGL "1026/*" OFVGL "1027/*" OFVGL "1028/*" OFVGL "1033/*" OFVGL "1034/*" OFVGL "1035/*") OFVWD (08.09.10 GA1 0453 ENVWD 08.11.60 GA1 "1951/*")) ENVWD 08.10.10 OGA1 "B" ENVWD KNV 07.67.10"</t>
  </si>
  <si>
    <t>((08.09.10 GA1 0361 OFVGL 0365 OFVGL 0370 OFVGL 0373 OFVGL 0375 OFVGL 0383 OFVGL 0385 OFVGL 0388 OFVGL 0396 OFVGL 0398 OFVGL 0399 OFVGL 0400 OFVGL 0405 OFVGL 0415 OFVGL 0416 OFVGL 0420 OFVGL 0431 OFVGL 0432 OFVGL 0439 OFVGL 0441 OFVGL 0448 OFVGL 0450 OFVGL 0458 OFVGL 0478 OFVGL 0479 OFVGL 0498 OFVGL 0532 OFVGL 0852 OFVGL 0880 OFVGL 1598 OFVGL 1911) OFVWD (08.09.10 GA1 0363 ENVWD 08.11.60 GA1 1023/*" OFVGL "1024/*" OFVGL "1025/*" OFVGL "1026/*" OFVGL "1027/*" OFVGL "1028/*" OFVGL "1033/*" OFVGL "1034/*" OFVGL "1035/*") OFVWD (08.09.10 GA1 0453 ENVWD 08.11.60 GA1 "1951/*")) ENVWD 08.10.10 OGA1 "B" ENVWD KNV 07.67.10"</t>
  </si>
  <si>
    <t>Hhs Hollands Noorderkwartier</t>
  </si>
  <si>
    <t>((08.09.10 GA1 0361 OFVGL 0370 OFVGL 0373 OFVGL 0375 OFVGL 0383 OFVGL 0385 OFVGL 0388 OFVGL 0396 OFVGL 0398 OFVGL 0399 OFVGL 0400 OFVGL 0405 OFVGL 0415 OFVGL 0416 OFVGL 0420 OFVGL 0431 OFVGL 0432 OFVGL 0439 OFVGL 0441 OFVGL 0448 OFVGL 0450 OFVGL 0478 OFVGL 0479 OFVGL 0498 OFVGL 0532 OFVGL 0852 OFVGL 0880 OFVGL 1598 OFVGL 1911) OFVWD (08.09.10 GA1 0363 ENVWD 08.11.60 GA1 1023/*" OFVGL "1024/*" OFVGL "1025/*" OFVGL "1026/*" OFVGL "1027/*" OFVGL "1028/*" OFVGL "1033/*" OFVGL "1034/*" OFVGL "1035/*") OFVWD (08.09.10 GA1 0453 ENVWD 08.11.60 GA1 "1951/*")) ENVWD 08.10.10 OGA1 "B" ENVWD KNV 07.67.10"</t>
  </si>
  <si>
    <t>HHS Hollands Noorderkwartier (selectie)</t>
  </si>
  <si>
    <t>14.40.10 GA1 251101</t>
  </si>
  <si>
    <t>Hoogheemraadschap Hollands Noorderkwartier (SaWa)</t>
  </si>
  <si>
    <t>01.01.10#01.01.20#01.02.10#01.02.20#01.02.30#01.02.40#01.03.10#01.03.20#01.03.30#01.04.10#01.61.10#02.01.10#02.01.20#02.02.10#02.02.30#02.02.40#02.03.10#03.01.10#03.01.20#03.02.10#03.02.30#03.02.40#03.03.10#05.01.10#05.01.20#05.02.10#05.02.30#05.02.40#05.03.10#05.06.10#05.07.10#06.08.10#07.70.10#08.09.10#08.10.10#08.10.20#08.10.30#08.11.10#08.11.15#08.11.20#08.11.30#08.11.40#08.11.50#08.11.60#08.11.70#08.11.80#08.11.90#08.12.10#08.13.10#08.13.20#08.13.30#08.13.40#08.13.50#58.09.10#58.10.10#58.10.20#58.10.30#58.11.10#58.11.15#58.11.20#58.11.30#58.11.40#58.11.50#58.11.60#58.11.70#58.11.80#58.11.90#58.12.10#09.01.10#09.01.20#09.02.10#09.02.30#09.02.40#09.03.10</t>
  </si>
  <si>
    <t>Hoogheemraadschap De Stichtse Rijnlanden</t>
  </si>
  <si>
    <t>((08.09.10 GA1 0306 OFVGL 0310 OFVGL 0312 OFVGL 0315 OFVGL 0316 OFVGL 0318 OFVGL 0321 OFVGL 0326 OFVGL 0331 OFVGL 0334 OFVGL 0335 OFVGL 0340 OFVGL 0344 OFVGL 0347 OFVGL 0352 OFVGL 0353 OFVGL 0355 OFVGL 0356 OFVGL 0589 OFVGL 0623 OFVGL 0632) OFVWD (08.09.10 GA1 0333 ENVWD 08.11.60 GA1 3605/*" OFVGL "3606/*" OFVGL "3607/*" OFVGL "3608/*" OFVGL "3611/*")) ENVWD 08.10.10 OGAA "B" ENVWD KNV 07.67.10"</t>
  </si>
  <si>
    <t>((08.09.10 GA1 0306 OFVGL 0310 OFVGL 0312 OFVGL 0315 OFVGL 0316 OFVGL 0318 OFVGL 0321 OFVGL 0326 OFVGL 0331 OFVGL 0334 OFVGL 0335 OFVGL 0340 OFVGL 0344 OFVGL 0347 OFVGL 0352 OFVGL 0353 OFVGL 0355 OFVGL 0356 OFVGL 0589 OFVGL 0623 OFVGL 0632) OFVWD (08.09.10 GA1 0333 ENVWD 08.11.60 GA1 3605/*" OFVGL "3606/*" OFVGL "3607/*" OFVGL "3608/*" OFVGL "3611/*")) ENVWD 14.40.10 OGAA 251201 ENVWD 08.10.10 OGAA "B" ENVWD KNV 07.67.10"</t>
  </si>
  <si>
    <t>01.01.10#01.01.20#01.02.10#01.02.20#01.02.30#01.02.40#01.03.10#01.04.10#01.61.10#02.01.10#03.01.10#05.01.10#05.02.30#05.02.40#05.06.10#05.07.10#06.08.10#07.69.10#08.09.10#08.10.10#08.10.20#08.10.30#08.11.10#08.11.20#08.11.30#08.11.40#08.11.50#08.11.60#08.12.10#08.13.10#08.13.20#58.09.10#58.10.10#58.10.20#58.10.30#58.11.10#58.11.20#58.11.30#58.11.40#58.11.50#58.11.60#58.12.10#09.01.10#13.38.10#13.38.20</t>
  </si>
  <si>
    <t>01.01.10#01.01.20#01.02.10#01.02.20#01.02.30#01.02.40#01.03.10#01.04.10#01.61.10#02.01.10#03.01.10#05.01.10#05.02.30#05.02.40#05.06.10#05.07.10#06.08.10#07.69.10#07.70.10#08.09.10#08.10.10#08.10.20#08.10.30#08.11.10#08.11.20#08.11.30#08.11.40#08.11.50#08.11.60#08.12.10#08.13.10#08.13.20#58.09.10#58.10.10#58.10.20#58.10.30#58.11.10#58.11.20#58.11.30#58.11.40#58.11.50#58.11.60#58.12.10#09.01.10#13.38.10#13.38.20</t>
  </si>
  <si>
    <t>((08.09.10 GA1 0306 OFVGL 0310 OFVGL 0312 OFVGL 0315 OFVGL 0316 OFVGL 0321 OFVGL 0326 OFVGL 0331 OFVGL 0335 OFVGL 0340 OFVGL 0344 OFVGL 0352 OFVGL 0353 OFVGL 0355 OFVGL 0356 OFVGL 0589 OFVGL 0623 OFVGL 0632 OFVGL 1581) OFVWD (08.09.10 GA1 0333 ENVWD 08.11.60 GA1 3605/*" OFVGL "3606/*" OFVGL "3607/*" OFVGL "3608/*" OFVGL "3611/*")) ENVWD 08.10.10 OGAA "B" ENVWD KNV 07.67.10"</t>
  </si>
  <si>
    <t>01.01.10#01.01.20#01.02.10#01.02.20#01.02.30#01.02.40#01.03.10#01.04.10#01.61.10#02.01.10#02.01.20#03.01.10#03.01.20#05.01.10#05.01.20#05.02.30#05.02.40#05.06.10#05.07.10#06.08.10#07.69.10#07.70.10#08.09.10#08.10.10#08.10.20#08.10.30#08.11.10#08.11.20#08.11.30#08.11.40#08.11.50#08.11.60#08.12.10#08.13.10#08.13.20#58.09.10#58.10.10#58.10.20#58.10.30#58.11.10#58.11.20#58.11.30#58.11.40#58.11.50#58.11.60#58.12.10#09.01.10#09.01.20#13.38.10#13.38.20</t>
  </si>
  <si>
    <t>((08.09.10 GA1 0310 OFVGL 0312 OFVGL 0321 OFVGL 0331 OFVGL 0335 OFVGL 0340 OFVGL 0344 OFVGL 0352 OFVGL 0353 OFVGL 0355 OFVGL 0356 OFVGL 0589 OFVGL 0623 OFVGL 0632 OFVGL 1581) OFVWD (08.09.10 GA1 0333 ENVWD 08.11.60 GA1 3605/*" OFVGL "3606/*" OFVGL "3607/*" OFVGL "3608/*" OFVGL "3611/*") OFVWD (08.09.10 GA1 1904 ENVWD 08.11.60 GA1 "3605/*" OFVGL "3606/*" OFVGL "3607/*" OFVGL "3608/*" OFVGL "3611/*")) ENVWD 08.10.10 OGAA "B" ENVWD KNV 07.67.10"</t>
  </si>
  <si>
    <t>((08.09.10 GA1 0310 OFVGL 0312 OFVGL 0321 OFVGL 0331 OFVGL 0335 OFVGL 0340 OFVGL 0344 OFVGL 0352 OFVGL 0353 OFVGL 0355 OFVGL 0356 OFVGL 0589 OFVGL 0623 OFVGL 0632 OFVGL 1581) OFVWD (08.09.10 GA1 1904 ENVWD 08.11.60 GA1 3605/*" OFVGL "3606/*" OFVGL "3607/*" OFVGL "3608/*" OFVGL "3611/*")) ENVWD 08.10.10 OGA1 "B" ENVWD KNV 07.67.10"</t>
  </si>
  <si>
    <t>14.40.10 GA1 251201</t>
  </si>
  <si>
    <t>01.01.10#01.01.20#01.02.10#01.02.20#01.02.30#01.02.40#01.03.10#01.03.20#01.03.30#01.04.10#01.61.10#02.01.10#02.01.20#02.02.10#02.02.30#02.02.40#02.03.10#03.01.10#03.01.20#03.02.10#03.02.30#03.02.40#03.03.10#04.82.30#05.01.10#05.01.20#05.02.10#05.02.30#05.02.40#05.03.10#05.06.10#05.07.10#06.08.10#07.70.10#08.09.10#08.10.10#08.10.20#08.10.30#08.11.10#08.11.15#08.11.20#08.11.30#08.11.40#08.11.50#08.11.60#08.11.70#08.11.80#08.11.90#08.12.10#08.13.10#08.13.20#08.13.30#08.13.40#08.13.50#58.09.10#58.10.10#58.10.20#58.10.30#58.11.10#58.11.15#58.11.20#58.11.30#58.11.40#58.11.50#58.11.60#58.11.70#58.11.80#58.11.90#58.12.10#09.01.10#09.01.20#09.02.10#09.02.30#09.02.40#09.03.10</t>
  </si>
  <si>
    <t>Het Waterschapshuis</t>
  </si>
  <si>
    <t>01.01.10#01.01.20#01.02.10#01.02.20#01.02.30#01.02.40#01.03.10#01.04.10#01.61.10#05.02.30#05.02.40#05.06.10#05.07.10#08.09.10#08.09.20#08.10.20#08.10.30#08.11.10#08.11.20#08.11.30#08.11.40#08.11.50#08.11.60#08.12.10#13.38.10#13.38.20</t>
  </si>
  <si>
    <t>01.03.10 KDOG1 19901125 ENVWD KNV 07.67.10 ENVWD (KNV 13.38.10 OFVWD 13.38.20 KD1 20080917)</t>
  </si>
  <si>
    <t>Waterschap Vallei en Eem (1)</t>
  </si>
  <si>
    <t>01.01.10#01.02.10#01.02.30#01.02.40#01.03.10#01.04.10#01.61.10#05.01.10#05.02.30#05.02.40#05.06.10#05.07.10#08.09.10#08.10.10#08.10.20#08.10.30#08.11.10#08.11.20#08.11.30#08.11.40#08.11.50#08.11.60#08.12.10</t>
  </si>
  <si>
    <t>(08.09.10 GA1 0203 OFVGL 0228 OFVGL 0253 OFVGL 0267 OFVGL 0274 OFVGL 0279 OFVGL 0289 OFVGL 0307 OFVGL 0308 OFVGL 0313 OFVGL 0317 OFVGL 0327 OFVGL 0332 OFVGL 0339 OFVGL 0342 OFVGL 0345 OFVGL 0351) ENVWD 08.10.10 OGAA B" ENVWD KNV 07.67.10"</t>
  </si>
  <si>
    <t>01.01.10#01.01.20#01.02.10#01.02.30#01.02.40#01.03.10#01.03.20#01.03.30#01.04.10#01.61.10#02.01.10#03.01.10#05.01.10#05.02.30#05.02.40#05.06.10#05.07.10#06.08.10#07.69.10#08.09.10#08.10.10#08.10.20#08.10.30#08.11.10#08.11.20#08.11.30#08.11.40#08.11.50#08.11.60#08.12.10#08.13.10#08.13.20#58.09.10#58.10.10#58.10.20#58.10.30#58.11.10#58.11.20#58.11.30#58.11.40#58.11.50#58.11.60#58.12.10#09.01.10#13.38.10#13.38.20</t>
  </si>
  <si>
    <t>Waterschap Vallei en Eem</t>
  </si>
  <si>
    <t>((08.09.10 GA1 0203 OFVGL 0228 OFVGL 0253 OFVGL 0267 OFVGL 0274 OFVGL 0279 OFVGL 0289 OFVGL 0307 OFVGL 0308 OFVGL 0313 OFVGL 0317 OFVGL 0327 OFVGL 0332 OFVGL 0339 OFVGL 0342 OFVGL 0345 OFVGL 0351) OFVWD (08.09.10 GA1 1581 ENVWD 08.11.60 GA1 3951/*" OFVGL "3953/*")) ENVWD 08.10.10 OGAA "B" ENVWD KNV 07.67.10"</t>
  </si>
  <si>
    <t>01.01.10#01.01.20#01.02.10#01.02.20#01.02.30#01.02.40#01.03.10#01.03.20#01.04.10#01.61.10#05.02.30#05.02.40#05.06.10#05.07.10#06.08.10#07.70.10#08.09.10#08.10.10#08.10.20#08.10.30#08.11.10#08.11.20#08.11.30#08.11.40#08.11.50#08.11.60#08.12.10#08.13.10#08.13.20#08.13.30#08.13.40#08.13.50#58.09.10#58.10.10#58.10.20#58.10.30#58.11.10#58.11.20#58.11.30#58.11.40#58.11.50#58.11.60#58.12.10</t>
  </si>
  <si>
    <t>Waterschap Vallei en Veluwe</t>
  </si>
  <si>
    <t>01.01.10#01.01.20#01.02.10#01.02.20#01.02.30#01.02.40#01.03.10#01.03.20#01.04.10#01.61.10#02.01.10#02.01.20#02.02.10#02.02.30#02.02.40#02.03.10#03.01.10#03.01.20#03.02.10#03.02.30#03.02.40#03.03.10#05.01.10#05.01.20#05.02.10#05.02.30#05.02.40#05.03.10#05.06.10#05.07.10#06.08.10#07.70.10#08.09.10#08.10.10#08.10.20#08.10.30#08.11.10#08.11.15#08.11.20#08.11.30#08.11.40#08.11.50#08.11.60#08.11.70#08.11.80#08.11.90#08.12.10#08.13.10#08.13.20#08.13.30#08.13.40#08.13.50#58.09.10#58.10.10#58.10.20#58.10.30#58.11.10#58.11.15#58.11.20#58.11.30#58.11.40#58.11.50#58.11.60#58.11.70#58.11.80#58.11.90#58.12.10#09.01.10#09.01.20#09.02.10#09.02.30#09.02.40#09.03.10</t>
  </si>
  <si>
    <t>Waterschap Vallei en Eem (2)</t>
  </si>
  <si>
    <t>01.01.10#01.02.10#01.02.20#01.02.30#01.02.40#01.03.10#01.04.10#01.61.10#05.02.30#05.02.40#05.06.10#05.07.10#08.09.10#08.10.20#08.11.10#08.11.20#08.11.30#08.11.40#08.11.50#08.11.60#08.12.10</t>
  </si>
  <si>
    <t>(08.09.10 GA1 0203 OFVGL 0228 OFVGL 0253 OFVGL 0267 OFVGL 0274 OFVGL 0279 OFVGL 0289 OFVGL 0307 OFVGL 0308 OFVGL 0313 OFVGL 0317 OFVGL 0327 OFVGL 0332 OFVGL 0339 OFVGL 0342 OFVGL 0345 OFVGL 0351) ENVWD 08.10.10 OGAA B" ENVWD KNV 07.67.10 ENVWD 01.03.10 KDOG1 19.89.20 - 00180000 ENVWD (KNV 13.38.10 OFVWD 13.38.20 KD1 19.89.20 + 00000000)"</t>
  </si>
  <si>
    <t>Waterschap Vallei en Veluwe (SaWa)</t>
  </si>
  <si>
    <t>Gem. Belastingkantoor Twente</t>
  </si>
  <si>
    <t>01.01.10#01.01.20#01.02.10#01.02.20#01.02.30#01.02.40#01.03.10#01.03.20#01.04.10#01.61.10#05.02.30#05.02.40#05.06.10#05.07.10#06.08.10#07.70.10#08.09.10#08.09.20#08.10.10#08.10.20#08.10.30#08.11.10#08.11.20#08.11.30#08.11.40#08.11.50#08.11.60#08.12.10#08.13.20#08.13.30#08.13.40#08.13.50</t>
  </si>
  <si>
    <t>(08.09.10 GA1 0153) ENVWD 08.10.10 OGA1 B" ENVWD KNV 07.67.10"</t>
  </si>
  <si>
    <t>01.01.10#01.01.20#01.02.10#01.02.20#01.02.30#01.02.40#01.03.10#01.03.20#01.04.10#01.61.10#05.02.30#05.02.40#05.06.10#05.07.10#06.08.10#07.70.10#08.09.10#08.09.20#08.10.10#08.10.20#08.10.30#08.11.10#08.11.20#08.11.30#08.11.40#08.11.50#08.11.60#08.12.10#08.13.10#08.13.20#08.13.30#08.13.40#08.13.50#58.09.10#58.09.20#58.10.10#58.10.20#58.10.30#58.11.10#58.11.20#58.11.30#58.11.40#58.11.50#58.11.60#58.12.10#58.13.10#58.13.20#58.13.30#58.13.40#58.13.50</t>
  </si>
  <si>
    <t>01.01.10#01.01.20#01.02.10#01.02.20#01.02.30#01.02.40#01.03.10#01.03.20#01.04.10#01.61.10#05.02.30#05.02.40#05.06.10#05.07.10#06.08.10#06.08.20#07.70.10#08.09.10#08.09.20#08.10.10#08.10.20#08.10.30#08.11.10#08.11.20#08.11.30#08.11.40#08.11.50#08.11.60#08.12.10#08.13.20#08.13.30#08.13.40#08.13.50</t>
  </si>
  <si>
    <t>01.01.10#01.01.20#01.02.10#01.02.20#01.02.30#01.02.40#01.03.10#01.03.20#01.04.10#01.61.10#05.02.30#05.02.40#05.06.10#05.07.10#06.08.10#06.08.20#07.70.10#08.09.10#08.09.20#08.10.10#08.10.20#08.10.30#08.11.10#08.11.20#08.11.30#08.11.40#08.11.50#08.11.60#08.12.10#08.13.10#08.13.20#08.13.30#08.13.40#08.13.50#58.09.10#58.09.20#58.10.10#58.10.20#58.10.30#58.11.10#58.11.20#58.11.30#58.11.40#58.11.50#58.11.60#58.12.10#58.13.10#58.13.20#58.13.30#58.13.40#58.13.50</t>
  </si>
  <si>
    <t>01.01.10#01.01.20#01.02.10#01.02.20#01.02.30#01.02.40#01.03.10#01.03.20#01.04.10#01.61.10#05.01.10#05.01.20#05.02.30#05.02.40#05.06.10#05.07.10#06.08.10#06.08.20#07.70.10#08.09.10#08.09.20#08.10.10#08.10.20#08.10.30#08.11.10#08.11.20#08.11.30#08.11.40#08.11.50#08.11.60#08.12.10#08.13.10#08.13.20#08.13.30#08.13.40#08.13.50#09.01.10#09.01.20</t>
  </si>
  <si>
    <t>(08.09.10 GA1 0147 OFVGL 0153 OFVGL 0164) ENVWD 08.10.10 OGA1 B" ENVWD KNV 07.67.10"</t>
  </si>
  <si>
    <t>01.01.10#01.01.20#01.02.10#01.02.20#01.02.30#01.02.40#01.03.10#01.03.20#01.04.10#01.61.10#02.01.10#02.01.20#02.02.10#02.02.30#02.02.40#02.03.10#03.01.10#03.01.20#03.02.10#03.02.30#03.02.40#03.03.10#05.01.10#05.01.20#05.02.10#05.02.30#05.02.40#05.03.10#05.06.10#05.07.10#06.08.10#06.08.20#07.70.10#08.09.10#08.09.20#08.10.10#08.10.20#08.10.30#08.11.10#08.11.20#08.11.30#08.11.40#08.11.50#08.11.60#08.12.10#08.13.10#08.13.20#08.13.30#08.13.40#08.13.50#58.09.10#58.09.20#58.10.10#58.10.20#58.10.30#58.11.10#58.11.20#58.11.30#58.11.40#58.11.50#58.11.60#58.12.10#58.13.10#58.13.20#58.13.30#58.13.40#58.13.50#09.01.10#09.01.20#09.02.10#09.02.30#09.02.40#09.03.10</t>
  </si>
  <si>
    <t>(08.09.10 GA1 0147 OFVGL 0153 OFVGL 0164 OFVGL 0168) ENVWD 08.10.10 OGA1 B" ENVWD KNV 07.67.10"</t>
  </si>
  <si>
    <t>(08.09.10 GA1 0168) ENVWD 08.10.10 OGA1 B" ENVWD KNV 07.67.10"</t>
  </si>
  <si>
    <t>(08.09.10 GA1 0147 OFVGL 0153 OFVGL 0158 OFVGL 0164 OFVGL 0168) ENVWD 08.10.10 OGA1 B" ENVWD KNV 07.67.10"</t>
  </si>
  <si>
    <t>(08.09.10 GA1 0158) ENVWD 08.10.10 OGA1 B" ENVWD KNV 07.67.10"</t>
  </si>
  <si>
    <t>01.01.10#01.01.20#01.02.10#01.02.20#01.02.30#01.02.40#01.03.10#01.03.20#01.04.10#01.61.10#05.01.10#05.01.20#05.02.30#05.02.40#05.06.10#05.07.10#06.08.10#06.08.20#07.70.10#08.09.10#08.09.20#08.10.10#08.10.20#08.10.30#08.11.10#08.11.15#08.11.20#08.11.30#08.11.40#08.11.50#08.11.60#08.11.70#08.11.80#08.11.90#08.12.10#08.13.10#08.13.20#08.13.30#08.13.40#08.13.50#09.01.10#09.01.20</t>
  </si>
  <si>
    <t>01.01.10#01.01.20#01.02.10#01.02.20#01.02.30#01.02.40#01.03.10#01.03.20#01.04.10#01.61.10#02.01.10#02.01.20#02.02.10#02.02.30#02.02.40#02.03.10#03.01.10#03.01.20#03.02.10#03.02.30#03.02.40#03.03.10#05.01.10#05.01.20#05.02.10#05.02.30#05.02.40#05.03.10#05.06.10#05.07.10#06.08.10#06.08.20#07.70.10#08.09.10#08.09.20#08.10.10#08.10.20#08.10.30#08.11.10#08.11.15#08.11.20#08.11.30#08.11.40#08.11.50#08.11.60#08.11.70#08.11.80#08.11.90#08.12.10#08.13.10#08.13.20#08.13.30#08.13.40#08.13.50#58.09.10#58.09.20#58.10.10#58.10.20#58.10.30#58.11.10#58.11.15#58.11.20#58.11.30#58.11.40#58.11.50#58.11.60#58.11.70#58.11.80#58.11.90#58.12.10#58.13.10#58.13.20#58.13.30#58.13.40#58.13.50#09.01.10#09.01.20#09.02.10#09.02.30#09.02.40#09.03.10</t>
  </si>
  <si>
    <t>(08.09.10 GA1 0141 OFVGL 0147 OFVGL 0153 OFVGL 0158 OFVGL 0164 OFVGL 0168) ENVWD 08.10.10 OGA1 B" ENVWD KNV 07.67.10"</t>
  </si>
  <si>
    <t>08.09.10 GA1 0141 ENVWD 08.10.10 OGA1 B" ENVWD KNV 07.67.10"</t>
  </si>
  <si>
    <t>(08.09.10 GA1 0141 OFVGL 0147 OFVGL 0153 OFVGL 0158 OFVGL 0164 OFVGL 0168 OFVGL 0173) ENVWD 08.10.10 OGA1 B" ENVWD KNV 07.67.10"</t>
  </si>
  <si>
    <t>08.09.10 GA1 0173 ENVWD 08.10.10 OGA1 B" ENVWD KNV 07.67.10"</t>
  </si>
  <si>
    <t>Waterschap Regge en Dinkel</t>
  </si>
  <si>
    <t>(08.09.10 GA1 0141 OFVGL 0142 OFVGL 0147 OFVGL 0149 OFVGL 0151 OFVGL 0153 OFVGL 0156 OFVGL 0158 OFVGL 0159 OFVGL 0163 OFVGL 0164 OFVGL 0168 OFVGL 0173 OFVGL 0176 OFVGL 0178 OFVGL 0179 OFVGL 0183 OFVGL 0186 OFVGL 0188 OFVGL 0189) ENVWD 08.10.10 OGAA B" ENVWD KNV 07.67.10 ENVWD 01.03.10 KDOG1 19.89.20 - 00180000 ENVWD (KNV 13.38.10 OFVWD 13.38.20 KD1 19.89.20 + 00000000)"</t>
  </si>
  <si>
    <t>(08.09.10 GA1 0141 OFVGL 0142 OFVGL 0147 OFVGL 0149 OFVGL 0151 OFVGL 0153 OFVGL 0156 OFVGL 0158 OFVGL 0159 OFVGL 0163 OFVGL 0164 OFVGL 0168 OFVGL 0173 OFVGL 0176 OFVGL 0178 OFVGL 0179 OFVGL 0183 OFVGL 0186 OFVGL 0188 OFVGL 0189) ENVWD 08.10.10 OGA1 B" ENVWD KNV 07.67.10"</t>
  </si>
  <si>
    <t>((08.09.10 GA1 0141 OFVGL 0142 OFVGL 0147 OFVGL 0149 OFVGL 0151 OFVGL 0153 OFVGL 0156 OFVGL 0158 OFVGL 0159 OFVGL 0163 OFVGL 0164 OFVGL 0168 OFVGL 0173 OFVGL 0176 OFVGL 0179 OFVGL 0183 OFVGL 0186 OFVGL 0188 OFVGL 0189 OFVGL 1735) OFVWD (08.09.10 GA1 0178 ENVWD 08.11.60 GA1 7460/*" OFVGL "7461/*" OFVGL "7462/*" OFVGL "7463/*")) ENVWD 08.10.10 OGA1 "B" ENVWD KNV 07.67.10"</t>
  </si>
  <si>
    <t>((08.09.10 GA1 0141 OFVGL 0147 OFVGL 0149 OFVGL 0153 OFVGL 0158 OFVGL 0163 OFVGL 0164 OFVGL 0168 OFVGL 0173 OFVGL 0183 OFVGL 0186 OFVGL 0189 OFVGL 1700 OFVGL 1735 OFVGL 1774) OFVWD (08.09.10 GA1 0178 ENVWD 08.11.60 GA1 7460/*" OFVGL "7461/*" OFVGL "7462/*" OFVGL "7463/*")) ENVWD 08.10.10 OGA1 "B" ENVWD KNV 07.67.10"</t>
  </si>
  <si>
    <t>((08.09.10 GA1 0141 OFVGL 0147 OFVGL 0153 OFVGL 0158 OFVGL 0163 OFVGL 0164 OFVGL 0168 OFVGL 0173 OFVGL 0183 OFVGL 0189 OFVGL 1700 OFVGL 1735 OFVGL 1774) OFVWD (08.09.10 GA1 0178 OFVGL 1742 ENVWD 08.11.60 GA1 7460/*" OFVGL "7461/*" OFVGL "7462/*" OFVGL "7463/*")) ENVWD 08.10.10 OGA1 "B" ENVWD KNV 07.67.10"</t>
  </si>
  <si>
    <t>Gem. Belastingkantoor Aalsmeer-Uithoorn</t>
  </si>
  <si>
    <t>(08.09.10 GA1 0358 OFVGL 0451) ENVWD 08.10.10 OGA1 B" ENVWD KNV 07.67.10"</t>
  </si>
  <si>
    <t>Waterschap Groot Salland (1)</t>
  </si>
  <si>
    <t>01.01.10#01.02.10#01.02.20#01.02.30#01.02.40#01.03.10#01.04.10#01.61.10#05.02.30#05.02.40#05.06.10#05.07.10#08.09.10#08.10.20#08.10.30#08.11.10#08.11.20#08.11.30#08.11.40#08.11.50#08.11.60#08.12.10</t>
  </si>
  <si>
    <t>(08.09.10 GA1 0143 OFVGL 0148 OFVGL 0150 OFVGL 0152 OFVGL 0154 OFVGL 0157 OFVGL 0160 OFVGL 0161 OFVGL 0162 OFVGL 0166 OFVGL 0170 OFVGL 0171 OFVGL 0174 OFVGL 0175 OFVGL 0177 OFVGL 0180 OFVGL 0181 OFVGL 0184 OFVGL 0190 OFVGL 0191 OFVGL 0192 OFVGL 0193 OFVGL 0194 OFVGL 0195) ENVWD 08.10.10 OGAA B" ENVWD KNV 07.67.10 ENVWD 01.03.10 KDOG1 19.89.20 - 00180000 ENVWD (KNV 13.38.10 OFVWD 13.38.20 KD1 19.89.20 + 00000000)"</t>
  </si>
  <si>
    <t>Waterschap Groot Salland (2)</t>
  </si>
  <si>
    <t>((08.09.10 GA1 0148 OFVGL 0150 OFVGL 0154 OFVGL 0161 OFVGL 0162 OFVGL 0166 OFVGL 0170 OFVGL 0174 OFVGL 0177 OFVGL 0180 OFVGL 0190 OFVGL 0191 OFVGL 0193) OFVWD (08.09.10 GA1 0119 ENVWD 08.11.60 GA1 7944/*")) ENVWD 08.10.10 OGA1 "B" ENVWD KNV 07.67.10"</t>
  </si>
  <si>
    <t>Waterschap Groot Salland</t>
  </si>
  <si>
    <t>((08.09.10 GA1 0148 OFVGL 0150 OFVGL 0154 OFVGL 0161 OFVGL 0162 OFVGL 0166 OFVGL 0170 OFVGL 0174 OFVGL 0177 OFVGL 0180 OFVGL 0190 OFVGL 0191 OFVGL 0193) OFVWD (08.09.10 GA1 0119 ENVWD 08.11.60 GA1 7944/*") OFVWD (08.09.10 GA1 1896 ENVWD 08.11.60 GA1 "8061/*" OFVGL "8281/*" OFVGL "8291/*" OFVGL "8292/*" OFVGL "8293/*" OFVGL "8294/*")) ENVWD 08.10.10 OGA1 "B" ENVWD KNV 07.67.10"</t>
  </si>
  <si>
    <t>((08.09.10 GA1 0148 OFVGL 0150 OFVGL 0166 OFVGL 0174 OFVGL 0177 OFVGL 0180 OFVGL 0193 OFVGL 1773) OFVWD (08.09.10 GA1 0119 ENVWD 08.11.60 GA1 7944/*") OFVWD (08.09.10 GA1 1896 ENVWD 08.11.60 GA1 "8061/*" OFVGL "8281/*" OFVGL "8291/*" OFVGL "8292/*" OFVGL "8293/*" OFVGL "8294/*")) ENVWD 08.10.10 OGA1 "B" ENVWD KNV 07.67.10"</t>
  </si>
  <si>
    <t>((08.09.10 GA1 0148 OFVGL 0166 OFVGL 0177 OFVGL 0180 OFVGL 0193 OFVGL 1773) OFVWD (08.09.10 GA1 0150 ENVWD 08.11.60 GA1 7411/*" OFVGL "7412/*" OFVGL "7413/*" OFVGL "7414/*" OFVGL "7415/*" OFVGL "7416/*" OFVGL "7417/*" OFVGL "7418/*" OFVGL "7420/*" OFVGL "7421/*" OFVGL "7422/*" OFVGL "7423/*" OFVGL "7424/*" OFVGL "7425/*" OFVGL "7426/*" OFVGL "7427/*" OFVGL "7429/*" OFVGL "7431/*" OFVGL "7433/*" OFVGL "7434/*" OFVGL "7435/*") OFVWD (08.09.10 GA1 1896 ENVWD 08.11.60 GA1 "8061/*" OFVGL "8281/*" OFVGL "8291/*" OFVGL "8292/*" OFVGL "8293/*" OFVGL "8294/*")) ENVWD 08.10.10 OGA1 "B" ENVWD KNV 07.67.10"</t>
  </si>
  <si>
    <t>Zuiveringsbeheer Provincie Groningen</t>
  </si>
  <si>
    <t>(08.09.10 GA1 0003 OFVGL 0005 OFVGL 0007 OFVGL 0009 OFVGL 0010 OFVGL 0014 OFVGL 0015 OFVGL 0017 OFVGL 0018 OFVGL 0022 OFVGL 0024 OFVGL 0025 OFVGL 0037 OFVGL 0039 OFVGL 0040 OFVGL 0047 OFVGL 0048 OFVGL 0052 OFVGL 0053 OFVGL 0056 OFVGL 0765 OFVGL 1651 OFVGL 1661 OFVGL 1663 OFVGL 1987) ENVWD 08.10.10 OGAA B" ENVWD KNV 07.67.10"</t>
  </si>
  <si>
    <t>WS Waterleidingmaatschappij Oost-Brabant</t>
  </si>
  <si>
    <t>(08.09.10 GA1 0738 OFVGL 0743 OFVGL 0749 OFVGL 0753 OFVGL 0755 OFVGL 0756 OFVGL 0757 OFVGL 0759 OFVGL 0762 OFVGL 0770 OFVGL 0772 OFVGL 0781 OFVGL 0785 OFVGL 0786 OFVGL 0788 OFVGL 0794 OFVGL 0796 OFVGL 0797 OFVGL 0798 OFVGL 0808 OFVGL 0814 OFVGL 0815 OFVGL 0820 OFVGL 0823 OFVGL 0824 OFVGL 0828 OFVGL 0835 OFVGL 0844 OFVGL 0845 OFVGL 0846 OFVGL 0847 OFVGL 0848 OFVGL 0855 OFVGL 0856 OFVGL 0858 OFVGL 0860 OFVGL 0861 OFVGL 0863 OFVGL 0865 OFVGL 0866 OFVGL 0870 OFVGL 0874 OFVGL 1652 OFVGL 1658 OFVGL 1659 OFVGL 1667 OFVGL 1671 OFVGL 1684 OFVGL 1685 OFVGL 1702 OFVGL 1721 OFVGL 1728) ENVWD 08.10.10 OGA1 B" ENVWD KNV 07.67.10"</t>
  </si>
  <si>
    <t>(08.09.10 GA1 0738 OFVGL 0743 OFVGL 0749 OFVGL 0753 OFVGL 0755 OFVGL 0756 OFVGL 0757 OFVGL 0759 OFVGL 0762 OFVGL 0770 OFVGL 0772 OFVGL 0781 OFVGL 0785 OFVGL 0786 OFVGL 0788 OFVGL 0794 OFVGL 0796 OFVGL 0797 OFVGL 0798 OFVGL 0808 OFVGL 0814 OFVGL 0815 OFVGL 0820 OFVGL 0823 OFVGL 0824 OFVGL 0828 OFVGL 0835 OFVGL 0844 OFVGL 0845 OFVGL 0846 OFVGL 0847 OFVGL 0848 OFVGL 0855 OFVGL 0856 OFVGL 0858 OFVGL 0860 OFVGL 0861 OFVGL 0863 OFVGL 0865 OFVGL 0866 OFVGL 0870 OFVGL 0874 OFVGL 1652 OFVGL 1658 OFVGL 1659 OFVGL 1667 OFVGL 1671 OFVGL 1684 OFVGL 1685 OFVGL 1702 OFVGL 1721 OFVGL 1728) ENVWD 08.10.10 OGAA B" ENVWD KNV 07.67.10"</t>
  </si>
  <si>
    <t>Waterleidingmaatschappij Oost-Brabant</t>
  </si>
  <si>
    <t>(08.09.10 GA1 0738 OFVGL 0743 OFVGL 0749 OFVGL 0753 OFVGL 0755 OFVGL 0756 OFVGL 0757 OFVGL 0759 OFVGL 0762 OFVGL 0770 OFVGL 0772 OFVGL 0781 OFVGL 0785 OFVGL 0786 OFVGL 0788 OFVGL 0794 OFVGL 0796 OFVGL 0797 OFVGL 0798 OFVGL 0808 OFVGL 0814 OFVGL 0815 OFVGL 0820 OFVGL 0823 OFVGL 0824 OFVGL 0828 OFVGL 0835 OFVGL 0844 OFVGL 0845 OFVGL 0846 OFVGL 0847 OFVGL 0848 OFVGL 0855 OFVGL 0856 OFVGL 0858 OFVGL 0860 OFVGL 0861 OFVGL 0865 OFVGL 0866 OFVGL 0870 OFVGL 0874 OFVGL 1652 OFVGL 1658 OFVGL 1659 OFVGL 1667 OFVGL 1671 OFVGL 1684 OFVGL 1685 OFVGL 1702 OFVGL 1706 OFVGL 1721 OFVGL 1728) ENVWD 08.10.10 OGA1 B" ENVWD KNV 07.67.10"</t>
  </si>
  <si>
    <t>(08.09.10 GA1 0738 OFVGL 0743 OFVGL 0749 OFVGL 0753 OFVGL 0755 OFVGL 0756 OFVGL 0757 OFVGL 0762 OFVGL 0770 OFVGL 0772 OFVGL 0781 OFVGL 0785 OFVGL 0786 OFVGL 0788 OFVGL 0794 OFVGL 0796 OFVGL 0797 OFVGL 0798 OFVGL 0808 OFVGL 0814 OFVGL 0815 OFVGL 0820 OFVGL 0823 OFVGL 0824 OFVGL 0828 OFVGL 0835 OFVGL 0844 OFVGL 0845 OFVGL 0846 OFVGL 0847 OFVGL 0848 OFVGL 0855 OFVGL 0856 OFVGL 0858 OFVGL 0860 OFVGL 0861 OFVGL 0865 OFVGL 0866 OFVGL 0870 OFVGL 0874 OFVGL 1652 OFVGL 1658 OFVGL 1659 OFVGL 1667 OFVGL 1671 OFVGL 1684 OFVGL 1685 OFVGL 1702 OFVGL 1706 OFVGL 1721 OFVGL 1724 OFVGL 1728) ENVWD 08.10.10 OGA1 B" ENVWD KNV 07.67.10"</t>
  </si>
  <si>
    <t>Waterschap De Dommel</t>
  </si>
  <si>
    <t>(08.09.10 GA1 0738 OFVGL 0743 OFVGL 0753 OFVGL 0755 OFVGL 0756 OFVGL 0757 OFVGL 0762 OFVGL 0770 OFVGL 0772 OFVGL 0781 OFVGL 0785 OFVGL 0786 OFVGL 0788 OFVGL 0794 OFVGL 0796 OFVGL 0797 OFVGL 0798 OFVGL 0808 OFVGL 0814 OFVGL 0815 OFVGL 0820 OFVGL 0823 OFVGL 0824 OFVGL 0828 OFVGL 0844 OFVGL 0845 OFVGL 0846 OFVGL 0847 OFVGL 0848 OFVGL 0855 OFVGL 0856 OFVGL 0858 OFVGL 0860 OFVGL 0861 OFVGL 0865 OFVGL 0866 OFVGL 0870 OFVGL 0874 OFVGL 1652 OFVGL 1658 OFVGL 1659 OFVGL 1667 OFVGL 1671 OFVGL 1684 OFVGL 1685 OFVGL 1702 OFVGL 1706 OFVGL 1721 OFVGL 1724 OFVGL 1728 OFVGL 1771) ENVWD 08.10.10 OGA1 B" ENVWD KNV 07.67.10"</t>
  </si>
  <si>
    <t>(08.09.10 GA1 0743 OFVGL 0753 OFVGL 0755 OFVGL 0756 OFVGL 0757 OFVGL 0762 OFVGL 0770 OFVGL 0772 OFVGL 0785 OFVGL 0786 OFVGL 0788 OFVGL 0794 OFVGL 0796 OFVGL 0797 OFVGL 0798 OFVGL 0808 OFVGL 0815 OFVGL 0820 OFVGL 0823 OFVGL 0824 OFVGL 0828 OFVGL 0844 OFVGL 0845 OFVGL 0846 OFVGL 0847 OFVGL 0848 OFVGL 0855 OFVGL 0856 OFVGL 0858 OFVGL 0860 OFVGL 0861 OFVGL 0865 OFVGL 0866 OFVGL 1652 OFVGL 1658 OFVGL 1659 OFVGL 1667 OFVGL 1671 OFVGL 1684 OFVGL 1685 OFVGL 1702 OFVGL 1706 OFVGL 1721 OFVGL 1724 OFVGL 1728 OFVGL 1771) ENVWD 08.10.10 OGA1 B" ENVWD KNV 07.67.10"</t>
  </si>
  <si>
    <t>Belastingsamenwerking Oost-Brabant</t>
  </si>
  <si>
    <t>(08.09.10 GA1 0743 OFVGL 0753 OFVGL 0755 OFVGL 0756 OFVGL 0757 OFVGL 0762 OFVGL 0770 OFVGL 0772 OFVGL 0785 OFVGL 0786 OFVGL 0788 OFVGL 0794 OFVGL 0796 OFVGL 0797 OFVGL 0798 OFVGL 0815 OFVGL 0820 OFVGL 0823 OFVGL 0824 OFVGL 0828 OFVGL 0844 OFVGL 0845 OFVGL 0846 OFVGL 0847 OFVGL 0848 OFVGL 0855 OFVGL 0856 OFVGL 0858 OFVGL 0860 OFVGL 0861 OFVGL 0865 OFVGL 0866 OFVGL 1652 OFVGL 1658 OFVGL 1659 OFVGL 1667 OFVGL 1671 OFVGL 1684 OFVGL 1685 OFVGL 1702 OFVGL 1706 OFVGL 1721 OFVGL 1724 OFVGL 1728 OFVGL 1771) ENVWD 08.10.10 OGA1 B" ENVWD KNV 07.67.10"</t>
  </si>
  <si>
    <t>(08.09.10 GA1 0743 OFVGL 0753 OFVGL 0755 OFVGL 0756 OFVGL 0757 OFVGL 0762 OFVGL 0770 OFVGL 0772 OFVGL 0785 OFVGL 0786 OFVGL 0788 OFVGL 0794 OFVGL 0796 OFVGL 0797 OFVGL 0798 OFVGL 0815 OFVGL 0820 OFVGL 0823 OFVGL 0824 OFVGL 0828 OFVGL 0844 OFVGL 0845 OFVGL 0846 OFVGL 0847 OFVGL 0848 OFVGL 0855 OFVGL 0856 OFVGL 0858 OFVGL 0860 OFVGL 0861 OFVGL 0865 OFVGL 0866 OFVGL 1652 OFVGL 1658 OFVGL 1659 OFVGL 1667 OFVGL 1684 OFVGL 1685 OFVGL 1702 OFVGL 1706 OFVGL 1721 OFVGL 1724 OFVGL 1728 OFVGL 1771) ENVWD 08.10.10 OGA1 B" ENVWD KNV 07.67.10"</t>
  </si>
  <si>
    <t>Waterschap De Dommel (selectie)</t>
  </si>
  <si>
    <t>01.01.10#01.01.20#01.02.10#01.02.20#01.02.30#01.02.40#01.03.10#01.04.10#01.61.10#05.01.10#05.01.20#05.02.30#05.02.40#05.06.10#05.07.10#06.08.10#07.70.10#08.09.10#08.10.10#08.10.20#08.10.30#08.11.10#08.11.20#08.11.30#08.11.40#08.11.50#08.11.60#08.12.10#08.13.10#08.13.20#08.13.30#08.13.40#08.13.50</t>
  </si>
  <si>
    <t>14.40.10 GA1 252001</t>
  </si>
  <si>
    <t>Belastingsamenw. Oost-Brabant (pilot)</t>
  </si>
  <si>
    <t>KV 14.40.10 ENVWD 14.40.10 GA1 252001</t>
  </si>
  <si>
    <t>Waterschap Veluwe (1)</t>
  </si>
  <si>
    <t>(08.09.10 GA1 0200 OFVGL 0213 OFVGL 0230 OFVGL 0232 OFVGL 0233 OFVGL 0243 OFVGL 0244 OFVGL 0246 OFVGL 0273 OFVGL 0285 OFVGL 0302 OFVGL 0269) ENVWD 08.10.10 OGAA B" ENVWD KNV 07.67.10"</t>
  </si>
  <si>
    <t>01.01.10#01.01.20#01.02.10#01.02.30#01.02.40#01.03.10#01.03.20#01.03.30#01.04.10#01.61.10#02.01.10#03.01.10#04.05.10#05.01.10#05.02.30#05.02.40#05.06.10#05.07.10#06.08.10#07.69.10#08.09.10#08.10.10#08.10.20#08.10.30#08.11.10#08.11.20#08.11.30#08.11.40#08.11.50#08.11.60#08.12.10#08.13.10#08.13.20#58.09.10#58.10.10#58.10.20#58.10.30#58.11.10#58.11.20#58.11.30#58.11.40#58.11.50#58.11.60#58.12.10#09.01.10#13.38.10#13.38.20</t>
  </si>
  <si>
    <t>Waterschap Veluwe</t>
  </si>
  <si>
    <t>((08.09.10 GA1 0200 OFVGL 0213 OFVGL 0230 OFVGL 0232 OFVGL 0233 OFVGL 0243 OFVGL 0244 OFVGL 0246 OFVGL 0269 OFVGL 0285 OFVGL 0302) OFVWD (08.09.10 GA1 0273 ENVWD 08.11.60 GA1 3881/*" OFVGL "3882/*")) ENVWD 08.10.10 OGAA "B" ENVWD KNV 07.67.10"</t>
  </si>
  <si>
    <t>Waterschap Veluwe (2)</t>
  </si>
  <si>
    <t>(08.09.10 GA1 0200 OFVGL 0213 OFVGL 0230 OFVGL 0232 OFVGL 0233 OFVGL 0243 OFVGL 0244 OFVGL 0246 OFVGL 0269 OFVGL 0273 OFVGL 0285 OFVGL 0302) ENVWD 08.10.10 OGAA B" ENVWD KNV 07.67.10 ENVWD 01.03.10 KDOG1 19.89.20 - 00180000 ENVWD (KNV 13.38.10 OFVWD 13.38.20 KD1 19.89.20 + 00000000)"</t>
  </si>
  <si>
    <t>Zuiveringsschap Drenthe</t>
  </si>
  <si>
    <t>(08.09.10 GA1 0105 OFVGL 0106 OFVGL 0107 OFVGL 0108 OFVGL 0109 OFVGL 0110 OFVGL 0111 OFVGL 0112 OFVGL 0113 OFVGL 0114 OFVGL 0115 OFVGL 0116 OFVGL 0117 OFVGL 0118 OFVGL 0119 OFVGL 0120 OFVGL 0121 OFVGL 0122 OFVGL 0123 OFVGL 0124 OFVGL 0125 OFVGL 0126 OFVGL 0127 OFVGL 0128 OFVGL 0129 OFVGL 0130 OFVGL 0131 OFVGL 0132 OFVGL 0133 OFVGL 0134 OFVGL 0135 OFVGL 0136 OFVGL 0137 OFVGL 0138) ENVWD 08.10.10 OGAA B" ENVWD KNV 07.67.10"</t>
  </si>
  <si>
    <t>(08.09.10 GA1 0106 OFVGL 0109 OFVGL 0114 OFVGL 0118 OFVGL 0119 OFVGL 0136 OFVGL 1680 OFVGL 1681 OFVGL 1690 OFVGL 1697 OFVGL 1699 OFVGL 1701) ENVWD 08.10.10 OGA1 B" ENVWD KNV 07.67.10"</t>
  </si>
  <si>
    <t>(08.09.10 GA1 0106 OFVGL 0109 OFVGL 0114 OFVGL 0118 OFVGL 0119 OFVGL 0136 OFVGL 1680 OFVGL 1681 OFVGL 1690 OFVGL 1697 OFVGL 1699 OFVGL 1701 OFVGL 1730 OFVGL 1731) ENVWD 08.10.10 OGA1 B" ENVWD KNV 07.67.10"</t>
  </si>
  <si>
    <t>WS Waterschap De Drie Ambachten</t>
  </si>
  <si>
    <t>((08.09.10 GA1 0650 OFVGL 0704) OFVWD (08.09.10 GA1 0715 ENVWD 08.11.60 OGA1 4521/*")) ENVWD 08.10.10 OGAA "B" ENVWD KNV 07.67.10"</t>
  </si>
  <si>
    <t>Waterschap Zeeuws-Vlaanderen</t>
  </si>
  <si>
    <t>08.09.10 GA1 0650 OFVGL 0675 OFVGL 0677 OFVGL 0692 OFVGL 0704 OFVGL 0715 OFVGL 1698 ENVWD 08.10.10 OGA1 B" ENVWD KNV 07.67.10"</t>
  </si>
  <si>
    <t>08.09.10 GA1 0650 OFVGL 0675 OFVGL 0677 OFVGL 0692 OFVGL 0704 OFVGL 0715 OFVGL 1698 OFVGL 1714 ENVWD 08.10.10 OGA1 B" ENVWD KNV 07.67.10"</t>
  </si>
  <si>
    <t>WS Waterschap Hulster Ambacht</t>
  </si>
  <si>
    <t>(08.09.10 GA1 0675 OFVGL 0677) ENVWD 08.10.10 OGAA B" ENVWD KNV 07.67.10"</t>
  </si>
  <si>
    <t>WS Waterschap Het Vrije van Sluis</t>
  </si>
  <si>
    <t>((08.09.10 GA1 0692 OFVGL 1698) OFVWD (08.09.10 GA1 0715 ENVWD 08.11.60 GA1 4521/*")) ENVWD 08.10.10 OGAA "B" ENVWD KNV 07.67.10"</t>
  </si>
  <si>
    <t>Belastingsamenwerking gem en hhs Utrecht</t>
  </si>
  <si>
    <t>14.40.10 GA1 251201 ENVWD KNV 07.67.10</t>
  </si>
  <si>
    <t>14.40.10 GA1 252601 ENVWD KNV 07.67.10</t>
  </si>
  <si>
    <t>07.67.10 GDOG1 20130900 ENVWD (14.40.10 GA1 252601 OFVWD 64.40.10 GA1 251201)</t>
  </si>
  <si>
    <t>((08.09.10 GA1 0310 OFVGL 0312 OFVGL 0321 OFVGL 0331 OFVGL 0335 OFVGL 0340 OFVGL 0344 OFVGL 0352 OFVGL 0353 OFVGL 0355 OFVGL 0356 OFVGL 0589 OFVGL 0632 OFVGL 1581) OFVWD (08.09.10 GA1 1904 ENVWD 08.11.60 GA1 3605/*" OFVGL "3606/*" OFVGL "3607/*" OFVGL "3608/*" OFVGL "3611/*")) ENVWD 08.10.10 OGA1 "B" ENVWD KNV 07.67.10"</t>
  </si>
  <si>
    <t>WS Waterschap Peel en Maasvallei</t>
  </si>
  <si>
    <t>(08.09.10 GA1 0885 OFVGL 0889 OFVGL 0890 OFVGL 0893 OFVGL 0898 OFVGL 0907 OFVGL 0912 OFVGL 0914 OFVGL 0918 OFVGL 0920 OFVGL 0923 OFVGL 0925 OFVGL 0929 OFVGL 0934 OFVGL 0941 OFVGL 0944 OFVGL 0946 OFVGL 0964 OFVGL 0973 OFVGL 0975 OFVGL 0976 OFVGL 0977 OFVGL 0983 OFVGL 0984 OFVGL 0988 OFVGL 0993 OFVGL 1670 OFVGL 1937) ENVWD 08.10.10 OGAA B" ENVWD KNV 07.67.10 ENVWD 01.03.10 KDOG1 19.89.20 - 00180000 ENVWD (KNV 13.38.10 OFVWD 13.38.20 KD1 19.89.20 + 00000000)"</t>
  </si>
  <si>
    <t>(08.09.10 GA1 0885 OFVGL 0889 OFVGL 0890 OFVGL 0893 OFVGL 0898 OFVGL 0907 OFVGL 0912 OFVGL 0914 OFVGL 0918 OFVGL 0920 OFVGL 0923 OFVGL 0925 OFVGL 0929 OFVGL 0934 OFVGL 0941 OFVGL 0944 OFVGL 0946 OFVGL 0964 OFVGL 0975 OFVGL 0976 OFVGL 0977 OFVGL 0983 OFVGL 0984 OFVGL 0988 OFVGL 0993 OFVGL 1507 OFVGL 1670 OFVGL 1937) ENVWD 08.10.10 OGAA B" ENVWD KNV 07.67.10 ENVWD 01.03.10 KDOG1 19.89.20 - 00180000 ENVWD (KNV 13.38.10 OFVWD 13.38.20 KD1 19.89.20 + 00000000)"</t>
  </si>
  <si>
    <t>01.01.10#01.02.10#01.02.20#01.02.30#01.02.40#01.03.10#01.04.10#01.61.10#05.02.30#05.02.40#05.06.10#05.07.10#07.70.10#08.09.10#08.10.20#08.11.10#08.11.20#08.11.30#08.11.40#08.11.50#08.11.60#08.12.10</t>
  </si>
  <si>
    <t>(08.09.10 GA1 0885 OFVGL 0889 OFVGL 0893 OFVGL 0907 OFVGL 0914 OFVGL 0918 OFVGL 0920 OFVGL 0925 OFVGL 0929 OFVGL 0934 OFVGL 0941 OFVGL 0944 OFVGL 0946 OFVGL 0964 OFVGL 0975 OFVGL 0977 OFVGL 0983 OFVGL 0984 OFVGL 0988 OFVGL 0993 OFVGL 1507 OFVGL 1670 OFVGL 1937) ENVWD 08.10.10 OGAA B" ENVWD KNV 07.67.10"</t>
  </si>
  <si>
    <t>Waterschap Peel en Maasvallei (SaWa)</t>
  </si>
  <si>
    <t>WS Waterschap Rijn en IJssel</t>
  </si>
  <si>
    <t>((08.09.10 GA1 0144 OFVGL 0165 OFVGL 0169 OFVGL 0196 OFVGL 0197 OFVGL 0199 OFVGL 0207 OFVGL 0211 OFVGL 0218 OFVGL 0219 OFVGL 0221 OFVGL 0222 OFVGL 0226 OFVGL 0229 OFVGL 0237 OFVGL 0239 OFVGL 0240 OFVGL 0248 OFVGL 0256 OFVGL 0260 OFVGL 0262 OFVGL 0266 OFVGL 0275 OFVGL 0277 OFVGL 0278 OFVGL 0280 OFVGL 0286 OFVGL 0291 OFVGL 0292 OFVGL 0293 OFVGL 0294 OFVGL 0295 OFVGL 0298 OFVGL 0299 OFVGL 0301) OFVWD (08.09.10 GA1 0202 ENVWD 08.11.60 GA1 681/*" OFVGL "682/*")) ENVWD 08.10.10 OGAA "B" ENVWD KNV 07.67.10"</t>
  </si>
  <si>
    <t>Waterschap Rijn en IJssel</t>
  </si>
  <si>
    <t>((08.09.10 GA1 0144 OFVGL 0165 OFVGL 0169 OFVGL 0196 OFVGL 0197 OFVGL 0199 OFVGL 0207 OFVGL 0211 OFVGL 0218 OFVGL 0219 OFVGL 0221 OFVGL 0222 OFVGL 0226 OFVGL 0229 OFVGL 0237 OFVGL 0239 OFVGL 0240 OFVGL 0248 OFVGL 0256 OFVGL 0260 OFVGL 0262 OFVGL 0266 OFVGL 0275 OFVGL 0277 OFVGL 0278 OFVGL 0280 OFVGL 0286 OFVGL 0291 OFVGL 0292 OFVGL 0293 OFVGL 0294 OFVGL 0295 OFVGL 0298 OFVGL 0299 OFVGL 0301) OFVWD (08.09.10 GA1 0202 ENVWD 08.11.60 GA1 681/*" OFVGL "682/*")) ENVWD 08.10.10 OGA1 "B" ENVWD KNV 07.67.10"</t>
  </si>
  <si>
    <t>((08.09.10 GA1 0144 OFVGL 0165 OFVGL 0169 OFVGL 0196 OFVGL 0197 OFVGL 0199 OFVGL 0207 OFVGL 0211 OFVGL 0218 OFVGL 0219 OFVGL 0221 OFVGL 0222 OFVGL 0226 OFVGL 0229 OFVGL 0237 OFVGL 0239 OFVGL 0240 OFVGL 0248 OFVGL 0256 OFVGL 0260 OFVGL 0262 OFVGL 0266 OFVGL 0275 OFVGL 0277 OFVGL 0278 OFVGL 0280 OFVGL 0286 OFVGL 0291 OFVGL 0292 OFVGL 0293 OFVGL 0294 OFVGL 0295 OFVGL 0298 OFVGL 0299 OFVGL 0301) OFVWD (08.09.10 GA1 0178 ENVWD 08.11.60 GA1 7451/*" OFVGL "7475/*") OFVWD (08.09.10 GA1 0202 ENVWD 08.11.60 GA1 "681/*" OFVGL "682/*") OFVWD (08.09.10 GA1 1735 ENVWD 08.11.60 GA1 "7475/*")) ENVWD 08.10.10 OGA1 "B" ENVWD KNV 07.67.10"</t>
  </si>
  <si>
    <t>((08.09.10 GA1 0144 OFVGL 0196 OFVGL 0197 OFVGL 0199 OFVGL 0207 OFVGL 0211 OFVGL 0218 OFVGL 0219 OFVGL 0221 OFVGL 0222 OFVGL 0226 OFVGL 0229 OFVGL 0237 OFVGL 0239 OFVGL 0240 OFVGL 0248 OFVGL 0256 OFVGL 0260 OFVGL 0262 OFVGL 0266 OFVGL 0275 OFVGL 0277 OFVGL 0278 OFVGL 0280 OFVGL 0286 OFVGL 0291 OFVGL 0292 OFVGL 0293 OFVGL 0294 OFVGL 0295 OFVGL 0298 OFVGL 0299 OFVGL 0301) OFVWD (08.09.10 GA1 0178 OFVGL 1742 ENVWD 08.11.60 GA1 7451/*" OFVGL "7475/*") OFVWD (08.09.10 GA1 0202 ENVWD 08.11.60 GA1 "681/*" OFVGL "682/*") OFVWD (08.09.10 GA1 1735 ENVWD 08.11.60 GA1 "7475/*")) ENVWD 08.10.10 OGA1 "B" ENVWD KNV 07.67.10"</t>
  </si>
  <si>
    <t>((08.09.10 GA1 0144 OFVGL 0196 OFVGL 0197 OFVGL 0199 OFVGL 0207 OFVGL 0211 OFVGL 0218 OFVGL 0219 OFVGL 0221 OFVGL 0222 OFVGL 0226 OFVGL 0229 OFVGL 0237 OFVGL 0239 OFVGL 0240 OFVGL 0248 OFVGL 0256 OFVGL 0260 OFVGL 0262 OFVGL 0266 OFVGL 0275 OFVGL 0277 OFVGL 0278 OFVGL 0280 OFVGL 0286 OFVGL 0291 OFVGL 0292 OFVGL 0293 OFVGL 0294 OFVGL 0295 OFVGL 0298 OFVGL 0299 OFVGL 0301 OFVGL 1509 OFVGL 1859 OFVGL 1876 OFVGL 1955) OFVWD (08.09.10 GA1 0144 OFVGL 0150 ENVWD 08.11.60 GA1 7437/*") OFVWD (08.09.10 GA1 1742 ENVWD 08.11.60 GA1 "7451/*" OFVGL "7475/*") OFVWD (08.09.10 GA1 0202 ENVWD 08.11.60 GA1 "681/*" OFVGL "682/*") OFVWD (08.09.10 GA1 1735 ENVWD 08.11.60 GA1 "7475/*")) ENVWD 08.10.10 OGA1 "B" ENVWD KNV 07.67.10"</t>
  </si>
  <si>
    <t>14.40.10 GA1 252801</t>
  </si>
  <si>
    <t>((08.09.10 GA1 0196 OFVGL 0197 OFVGL 0221 OFVGL 0222 OFVGL 0226 OFVGL 0240 OFVGL 0262 OFVGL 0275 OFVGL 0277 OFVGL  0293 OFVGL 0294 OFVGL 0299 OFVGL 0301 OFVGL 1509 OFVGL 1859 OFVGL 1876 OFVGL 1955) OFVWD (08.09.10 GA1 0150 ENVWD 08.11.60 GA1 7437/*") OFVWD (08.09.10 GA1 1742 ENVWD 08.11.60 GA1 "7451/*") OFVWD (08.09.10 GA1 0202 ENVWD 08.11.60 GA1 "681/*" OFVGL "682/*") OFVWD (08.09.10 GA1 1735 ENVWD 08.11.60 GA1 "7475/*")) ENVWD 08.10.10 OGA1 "B" ENVWD KNV 07.67.10"</t>
  </si>
  <si>
    <t>((08.09.10 GA1 0196 OFVGL 0197 OFVGL 0221 OFVGL 0222 OFVGL 0226 OFVGL 0240 OFVGL 0262 OFVGL 0275 OFVGL 0277 OFVGL  0293 OFVGL 0294 OFVGL 0299 OFVGL 0301 OFVGL 1509 OFVGL 1586 OFVGL 1859 OFVGL 1876 OFVGL 1955) OFVWD (08.09.10 GA1 0150 ENVWD 08.11.60 GA1 7437/*") OFVWD (08.09.10 GA1 1742 ENVWD 08.11.60 GA1 "7451/*") OFVWD (08.09.10 GA1 0202 ENVWD 08.11.60 GA1 "681/*" OFVGL "682/*") OFVWD (08.09.10 GA1 1735 ENVWD 08.11.60 GA1 "7475/*")) ENVWD 08.10.10 OGA1 "B" ENVWD KNV 07.67.10"</t>
  </si>
  <si>
    <t>Zuiveringsschap Rivierenland</t>
  </si>
  <si>
    <t>01.01.10#01.02.10#01.02.30#01.02.40#01.03.10#01.04.10#01.61.10#02.01.10#03.01.10#05.01.10#05.02.30#05.02.40#05.06.10#05.07.10#06.08.10#08.09.10#08.10.10#08.10.20#08.10.30#08.11.10#08.11.20#08.11.30#08.11.40#08.11.50#08.11.60#08.12.10#08.13.20#09.01.10</t>
  </si>
  <si>
    <t>(08.09.10 GA1 0268 OFVWD (08.09.10 GA1 0202 ENVWD 08.11.60 GA1 683/*" OFVGL "684/*") OFVWD (08.09.10 GA1 0512 ENVWD 08.11.60 GA1 "4201/*" OFVGL "4207/*" OFVGL "4213/*")) ENVWD 08.10.10 OGAA "B" ENVWD KNV 07.67.10"</t>
  </si>
  <si>
    <t>(08.09.10 GA1 0268 OFVWD (08.09.10 GA1 0202 ENVWD 08.11.60 GA1 683/*" OFVGL "684/*") OFVWD (08.09.10 GA1 0512 ENVWD 08.11.60 GA1 "4201/*" OFVGL "4207/*" OFVGL "4213/*")) ENVWD 08.10.10 OGA1 "B" ENVWD KNV 07.67.10"</t>
  </si>
  <si>
    <t>01.01.10#01.02.10#01.02.30#01.02.40#01.03.10#01.04.10#01.61.10#02.01.10#03.01.10#05.01.10#05.02.30#05.02.40#05.06.10#05.07.10#08.09.10#08.10.10#08.10.20#08.10.30#08.11.10#08.11.20#08.11.30#08.11.40#08.11.50#08.11.60#08.12.10#09.01.10</t>
  </si>
  <si>
    <t>(08.09.10 GA1 0198 OFVGL 0206 OFVGL 0209 OFVGL 0212 OFVGL 0214 OFVGL 0216 OFVGL 0220 OFVGL 0225 OFVGL 0227 OFVGL 0231 OFVGL 0236 OFVGL 0238 OFVGL 0241 OFVGL 0245 OFVGL 0247 OFVGL 0251 OFVGL 0252 OFVGL 0255 OFVGL 0257 OFVGL 0258 OFVGL 0261 OFVGL 0263 OFVGL 0264 OFVGL 0265 OFVGL 0276 OFVGL 0281 OFVGL 0282 OFVGL 0283 OFVGL 0296 OFVGL 0297 OFVGL 0304 OFVGL 0668 OFVGL 0733) ENVWD 08.10.10 OGA1 B" ENVWD KNV 07.67.10"</t>
  </si>
  <si>
    <t>(08.09.10 GA1 0206 OFVGL 0209 OFVGL 0214 OFVGL 0216 OFVGL 0220 OFVGL 0225 OFVGL 0227 OFVGL 0231 OFVGL 0236 OFVGL 0238 OFVGL 0241 OFVGL 0251 OFVGL 0252 OFVGL 0255 OFVGL 0258 OFVGL 0263 OFVGL 0265 OFVGL 0281 OFVGL 0282 OFVGL 0283 OFVGL 0296 OFVGL 0297 OFVGL 0304 OFVGL 0668 OFVGL 0733 OFVGL 1734) ENVWD 08.10.10 OGA1 B" ENVWD KNV 07.67.10"</t>
  </si>
  <si>
    <t>01.01.10#01.02.10#01.02.30#01.02.40#01.03.10#01.04.10#01.61.10#02.01.10#03.01.10#05.01.10#05.02.30#05.02.40#05.06.10#05.07.10#06.08.10#07.70.10#08.09.10#08.10.10#08.10.20#08.10.30#08.11.10#08.11.20#08.11.30#08.11.40#08.11.50#08.11.60#08.12.10#08.13.20#09.01.10</t>
  </si>
  <si>
    <t>01.01.10#01.02.10#01.02.30#01.02.40#01.03.10#01.04.10#01.61.10#02.01.10#03.01.10#05.01.10#05.02.30#05.02.40#05.06.10#05.07.10#07.70.10#08.09.10#08.10.10#08.10.20#08.10.30#08.11.10#08.11.20#08.11.30#08.11.40#08.11.50#08.11.60#08.12.10#09.01.10</t>
  </si>
  <si>
    <t>01.01.10#01.01.20#01.02.10#01.02.30#01.02.40#01.03.10#01.03.20#01.03.30#01.04.10#01.61.10#02.01.10#03.01.10#04.05.10#05.01.10#05.02.30#05.02.40#05.06.10#05.07.10#06.08.10#07.69.10#07.70.10#08.09.10#08.10.10#08.10.20#08.10.30#08.11.10#08.11.20#08.11.30#08.11.40#08.11.50#08.11.60#08.12.10#08.13.10#08.13.20#58.09.10#58.10.10#58.10.20#58.10.30#58.11.10#58.11.20#58.11.30#58.11.40#58.11.50#58.11.60#58.12.10#09.01.10</t>
  </si>
  <si>
    <t>Waterschap Rivierenland (1)</t>
  </si>
  <si>
    <t>((08.09.10 GA1 0206 OFVGL 0209 OFVGL 0214 OFVGL 0216 OFVGL 0225 OFVGL 0236 OFVGL 0241 OFVGL 0252 OFVGL 0258 OFVGL 0263 OFVGL 0265 OFVGL 0268 OFVGL 0281 OFVGL 0282 OFVGL 0296 OFVGL 0297 OFVGL 0304 OFVGL 0668 OFVGL 0733 OFVGL 1705 OFVGL 1734) OFVWD (08.09.10 GA1 0202 ENVWD 08.11.60 GA1 683/*" OFVGL "684/*") OFVWD (08.09.10 GA1 0512 ENVWD 08.11.60 GA1 "4201/*" OFVGL "4207/*" OFVGL "4213/*")) ENVWD 08.10.10 OGA1 "B" ENVWD KNV 07.67.10"</t>
  </si>
  <si>
    <t>01.01.10#01.01.20#01.02.10#01.02.30#01.02.40#01.03.10#01.03.20#01.03.30#01.04.10#01.61.10#02.01.10#03.01.10#04.05.10#05.01.10#05.02.30#05.02.40#05.06.10#05.07.10#06.08.10#07.69.10#07.70.10#08.09.10#08.10.10#08.10.20#08.10.30#08.11.10#08.11.20#08.11.30#08.11.40#08.11.50#08.11.60#08.12.10#08.13.10#08.13.20#58.09.10#58.10.10#58.10.20#58.10.30#58.11.10#58.11.20#58.11.30#58.11.40#58.11.50#58.11.60#58.12.10#09.01.10#13.38.10#13.38.20</t>
  </si>
  <si>
    <t>((08.09.10 GA1 0206 OFVGL 0209 OFVGL 0214 OFVGL 0216 OFVGL 0225 OFVGL 0236 OFVGL 0241 OFVGL 0252 OFVGL 0258 OFVGL 0263 OFVGL 0265 OFVGL 0268 OFVGL 0281 OFVGL 0282 OFVGL 0296 OFVGL 0297 OFVGL 0304 OFVGL 0668 OFVGL 0733 OFVGL 1705 OFVGL 1734 OFVGL 1740) OFVWD (08.09.10 GA1 0202 ENVWD 08.11.60 GA1 683/*" OFVGL "684/*") OFVWD (08.09.10 GA1 0512 ENVWD 08.11.60 GA1 "4201/*" OFVGL "4207/*" OFVGL "4213/*")) ENVWD 08.10.10 OGA1 "B" ENVWD KNV 07.67.10"</t>
  </si>
  <si>
    <t>14.40.10 GA1 252901 ENVWD (08.09.10 GA1 0268 OFVWD (08.09.10 GA1 0202 ENVWD 08.11.60 GA1 683/*"OFVGL "684/*") OFVWD (08.09.10 GA1 0512 ENVWD (08.11.60 GA1 "4201/*" OFVGL "4207/*" OFVGL "4213/*")))"</t>
  </si>
  <si>
    <t>((08.09.10 GA1 0209 OFVGL 0214 OFVGL 0216 OFVGL 0225 OFVGL 0236 OFVGL 0241 OFVGL 0252 OFVGL 0263 OFVGL 0265 OFVGL 0268 OFVGL 0281 OFVGL 0282 OFVGL 0296 OFVGL 0297 OFVGL 0304 OFVGL 0545 OFVGL 0620 OFVGL 0668 OFVGL 0707 OFVGL 0733 OFVGL 1705 OFVGL 1734 OFVGL 1740) OFVWD (08.09.10 GA1 0202 ENVWD 08.11.60 GA1 6831/*" OFVGL "6832/*" OFVGL "6833/*" OFVGL "6834/*" OFVGL "6835/*" OFVGL "6836/*" OFVGL "6837/*" OFVGL "6838/*" OFVGL "6839/*" OFVGL "6840/*" OFVGL "6841/*" OFVGL "6842/*" OFVGL "6843/*" OFVGL "6844/*" OFVGL "6845/*" OFVGL "6846/*") OFVWD (08.09.10 GA1 0512 ENVWD 08.11.60 GA1 "4201/*" OFVGL "4207/*" OFVGL "4213/*")) ENVWD 08.10.10 OGA1 "B" ENVWD KNV 07.67.10"</t>
  </si>
  <si>
    <t>Waterschap Rivierenland</t>
  </si>
  <si>
    <t>((08.09.10 GA1 0209 OFVGL 0214 OFVGL 0216 OFVGL 0225 OFVGL 0236 OFVGL 0241 OFVGL 0252 OFVGL 0263 OFVGL 0265 OFVGL 0268 OFVGL 0281 OFVGL 0282 OFVGL 0296 OFVGL 0297 OFVGL 0304 OFVGL 0482 OFVGL 0512 OFVGL 0523 OFVGL 0545 OFVGL 0571 OFVGL 0590 OFVGL 0610 OFVGL 0620 OFVGL 0668 OFVGL 0689 OFVGL 0693 OFVGL 0694 OFVGL 0707 OFVGL 0733 OFVGL 0738 OFVGL 0870 OFVGL 0874 OFVGL 1705 OFVGL 1734 OFVGL 1740) OFVWD (08.09.10 GA1 0202 ENVWD 08.11.60 GA1 6831/*" OFVGL "6832/*" OFVGL "6833/*" OFVGL "6834/*" OFVGL "6835/*" OFVGL "6836/*" OFVGL "6837/*" OFVGL "6838/*" OFVGL "6839/*" OFVGL "6840/*" OFVGL "6841/*" OFVGL "6842/*" OFVGL "6843/*" OFVGL "6844/*" OFVGL "6845/*" OFVGL "6846/*")) ENVWD 08.10.10 OGA1 "B" ENVWD KNV 07.67.10"</t>
  </si>
  <si>
    <t>01.01.10#01.01.20#01.02.10#01.02.30#01.02.40#01.03.10#01.04.10#01.61.10#02.01.10#02.01.20#03.01.10#03.01.20#05.01.10#05.01.20#05.02.30#05.02.40#05.06.10#05.07.10#06.08.10#07.70.10#08.09.10#08.10.10#08.10.20#08.10.30#08.11.10#08.11.20#08.11.30#08.11.40#08.11.50#08.11.60#08.12.10#08.13.20#09.01.10#09.01.20</t>
  </si>
  <si>
    <t>01.01.10#01.01.20#01.02.10#01.02.30#01.02.40#01.03.10#01.03.20#01.03.30#01.04.10#01.61.10#02.01.10#02.01.20#03.01.10#03.01.20#04.05.10#05.01.10#05.01.20#05.02.30#05.02.40#05.06.10#05.07.10#06.08.10#07.69.10#07.70.10#08.09.10#08.10.10#08.10.20#08.10.30#08.11.10#08.11.20#08.11.30#08.11.40#08.11.50#08.11.60#08.12.10#08.13.10#08.13.20#58.09.10#58.10.10#58.10.20#58.10.30#58.11.10#58.11.20#58.11.30#58.11.40#58.11.50#58.11.60#58.12.10#09.01.10#09.01.20#13.38.10#13.38.20</t>
  </si>
  <si>
    <t>Belastingsamenwerking Rivierenland</t>
  </si>
  <si>
    <t>01.01.10#01.01.20#01.02.10#01.02.20#01.02.30#01.02.40#01.03.10#01.04.10#01.61.10#02.01.10#02.01.20#03.01.10#03.01.20#05.01.10#05.01.20#05.02.30#05.02.40#05.06.10#05.07.10#06.08.10#07.70.10#08.09.10#08.09.20#08.10.10#08.10.20#08.10.30#08.11.10#08.11.20#08.11.30#08.11.40#08.11.50#08.11.60#08.12.10#08.13.10#08.13.20#09.01.10#09.01.20</t>
  </si>
  <si>
    <t>((08.09.10 GA1 0209 OFVGL 0214 OFVGL 0216 OFVGL 0225 OFVGL 0236 OFVGL 0241 OFVGL 0252 OFVGL 0263 OFVGL 0265 OFVGL 0268 OFVGL 0281 OFVGL 0282 OFVGL 0296 OFVGL 0297 OFVGL 0304 OFVGL 0482 OFVGL 0512 OFVGL 0523 OFVGL 0545 OFVGL 0571 OFVGL 0590 OFVGL 0610 OFVGL 0620 OFVGL 0668 OFVGL 0689 OFVGL 0693 OFVGL 0694 OFVGL 0707 OFVGL 0733 OFVGL 0738 OFVGL 0870 OFVGL 0874 OFVGL 1705 OFVGL 1734 OFVGL 1740) OFVWD (08.09.10 GA1 0202 ENVWD 08.11.60 GA1 683/*" OFVGL "684/*")) ENVWD 08.10.10 OGA1 "B" ENVWD KNV 07.67.10"</t>
  </si>
  <si>
    <t>01.01.10#01.01.20#01.02.10#01.02.20#01.02.30#01.02.40#01.03.10#01.03.20#01.03.30#01.04.10#01.61.10#02.01.10#02.01.20#03.01.10#03.01.20#04.05.10#05.01.10#05.01.20#05.02.30#05.02.40#05.06.10#05.07.10#06.08.10#07.69.10#07.70.10#08.09.10#08.09.20#08.10.10#08.10.20#08.10.30#08.11.10#08.11.20#08.11.30#08.11.40#08.11.50#08.11.60#08.12.10#08.13.10#08.13.20#58.09.10#58.09.20#58.10.10#58.10.20#58.10.30#58.11.10#58.11.20#58.11.30#58.11.40#58.11.50#58.11.60#58.12.10#09.01.10#09.01.20#13.38.10#13.38.20</t>
  </si>
  <si>
    <t>01.01.10#01.01.20#01.02.10#01.02.20#01.02.30#01.02.40#01.03.10#01.04.10#01.61.10#02.01.10#02.01.20#03.01.10#03.01.20#05.01.10#05.01.20#05.02.30#05.02.40#05.06.10#05.07.10#06.08.10#07.70.10#08.09.10#08.09.20#08.10.10#08.10.20#08.10.30#08.11.10#08.11.20#08.11.30#08.11.40#08.11.50#08.11.60#08.12.10#08.13.10#08.13.20#08.13.30#08.13.40#08.13.50#09.01.10#09.01.20</t>
  </si>
  <si>
    <t>01.01.10#01.01.20#01.02.10#01.02.20#01.02.30#01.02.40#01.03.10#01.03.20#01.03.30#01.04.10#01.61.10#02.01.10#02.01.20#03.01.10#03.01.20#04.05.10#05.01.10#05.01.20#05.02.30#05.02.40#05.06.10#05.07.10#06.08.10#07.69.10#07.70.10#08.09.10#08.09.20#08.10.10#08.10.20#08.10.30#08.11.10#08.11.20#08.11.30#08.11.40#08.11.50#08.11.60#08.12.10#08.13.10#08.13.20#08.13.30#08.13.40#08.13.50#58.09.10#58.09.20#58.10.10#58.10.20#58.10.30#58.11.10#58.11.20#58.11.30#58.11.40#58.11.50#58.11.60#58.12.10#09.01.10#09.01.20#13.38.10#13.38.20</t>
  </si>
  <si>
    <t>((08.09.10 GA1 0209 OFVGL 0214 OFVGL 0216 OFVGL 0225 OFVGL 0236 OFVGL 0241 OFVGL 0252 OFVGL 0263 OFVGL 0265 OFVGL 0268 OFVGL 0281 OFVGL 0282 OFVGL 0296 OFVGL 0297 OFVGL 0304 OFVGL 0352 OFVGL 0482 OFVGL 0512 OFVGL 0523 OFVGL 0545 OFVGL 0590 OFVGL 0610 OFVGL 0620 OFVGL 0668 OFVGL 0689 OFVGL 0707 OFVGL 0733 OFVGL 0738 OFVGL 0870 OFVGL 0874 OFVGL 1705 OFVGL 1734 OFVGL 1740 OFVGL 1927) OFVWD (08.09.10 GA1 0202 ENVWD 08.11.60 GA1 683/*" OFVGL "684/*")) ENVWD 08.10.10 OGA1 "B" ENVWD KNV 07.67.10"</t>
  </si>
  <si>
    <t>08.09.10 GA1 0352 ENVWD 08.10.10 OGA1 B" ENVWD KNV 07.67.10"</t>
  </si>
  <si>
    <t>((08.09.10 GA1 0209 OFVGL 0214 OFVGL 0216 OFVGL 0225 OFVGL 0236 OFVGL 0241 OFVGL 0252 OFVGL 0263 OFVGL 0265 OFVGL 0268 OFVGL 0281 OFVGL 0282 OFVGL 0296 OFVGL 0297 OFVGL 0304 OFVGL 0335 OFVGL 0352 OFVGL 0353 OFVGL 0482 OFVGL 0512 OFVGL 0523 OFVGL 0545 OFVGL 0590 OFVGL 0610 OFVGL 0620 OFVGL 0668 OFVGL 0689 OFVGL 0707 OFVGL 0733 OFVGL 0738 OFVGL 0870 OFVGL 0874 OFVGL 1705 OFVGL 1734 OFVGL 1740 OFVGL 1927) OFVWD (08.09.10 GA1 0202 ENVWD 08.11.60 GA1 683/*" OFVGL "684/*")) ENVWD 08.10.10 OGA1 "B" ENVWD KNV 07.67.10"</t>
  </si>
  <si>
    <t>(08.09.10 GA1 0335 OFVGL 0353) ENVWD 08.10.10 OGA1 B" ENVWD KNV 07.67.10"</t>
  </si>
  <si>
    <t>((08.09.10 GA1 0209 OFVGL 0214 OFVGL 0216 OFVGL 0225 OFVGL 0236 OFVGL 0241 OFVGL 0252 OFVGL 0263 OFVGL 0268 OFVGL 0281 OFVGL 0296 OFVGL 0297 OFVGL 0304 OFVGL 0335 OFVGL 0352 OFVGL 0353 OFVGL 0482 OFVGL 0512 OFVGL 0523 OFVGL 0545 OFVGL 0590 OFVGL 0610 OFVGL 0620 OFVGL 0668 OFVGL 0689 OFVGL 0707 OFVGL 0733 OFVGL 0738 OFVGL 0870 OFVGL 0874 OFVGL 1705 OFVGL 1734 OFVGL 1740 OFVGL 1927) OFVWD (08.09.10 GA1 0202 ENVWD 08.11.60 GA1 683/*" OFVGL "684/*")) ENVWD 08.10.10 OGA1 "B" ENVWD KNV 07.67.10"</t>
  </si>
  <si>
    <t>Zuiveringsschap Rivierenland (2)</t>
  </si>
  <si>
    <t>((08.09.10 GA1 0206 OFVGL 0209 OFVGL 0214 OFVGL 0216 OFVGL 0220 OFVGL 0225 OFVGL 0227 OFVGL 0231 OFVGL 0236 OFVGL 0238 OFVGL 0241 OFVGL 0251 OFVGL 0252 OFVGL 0255 OFVGL 0258 OFVGL 0263 OFVGL 0265 OFVGL 0268 OFVGL 0281 OFVGL 0282 OFVGL 0283 OFVGL 0296 OFVGL 0297 OFVGL 0304 OFVGL 0668 OFVGL 0733) OFVWD (08.09.10 GA1 0202 ENVWD 08.11.60 GA1 6831/* "OFVGL "6832/*" OFVGL "6833/*" OFVGL "6834/*" OFVGL "6835/*" OFVGL "6836/*" OFVGL "6837/*" OFVGL "6838/*" OFVGL "6839/*" OFVGL "6840/*" OFVGL "6841/*" OFVGL "6842/*" OFVGL "6843/*" OFVGL "6844/*" OFVGL "6845/*" OFVGL "6846/*") OFVWD (08.09.10 GA1 0512 ENVWD 08.11.60 GA1 "4201/*" OFVGL "4207/*" OFVGL "4213/*")) ENVWD 08.10.10 OGA1 "B" ENVWD KNV 07.67.10 ENVWD 01.03.10 KDOG1 19.89.20 - 0018 ENVWD (KNV 13.38.10 OFVWD (13.38.20 KD1 19.89.20 + 00000000) OFVWD (11.33.10 GA1 1))"</t>
  </si>
  <si>
    <t>((08.09.10 GA1 0206 OFVGL 0209 OFVGL 0214 OFVGL 0216 OFVGL 0220 OFVGL 0225 OFVGL 0227 OFVGL 0231 OFVGL 0236 OFVGL 0238 OFVGL 0241 OFVGL 0251 OFVGL 0252 OFVGL 0255 OFVGL 0258 OFVGL 0263 OFVGL 0265 OFVGL 0268 OFVGL 0281 OFVGL 0282 OFVGL 0283 OFVGL 0296 OFVGL 0297 OFVGL 0304 OFVGL 0668 OFVGL 0733 OFVGL 1734) OFVWD (08.09.10 GA1 0202 ENVWD 08.11.60 GA1 6831/* "OFVGL "6832/*" OFVGL "6833/*" OFVGL "6834/*" OFVGL "6835/*" OFVGL "6836/*" OFVGL "6837/*" OFVGL "6838/*" OFVGL "6839/*" OFVGL "6840/*" OFVGL "6841/*" OFVGL "6842/*" OFVGL "6843/*" OFVGL "6844/*" OFVGL "6845/*" OFVGL "6846/*") OFVWD (08.09.10 GA1 0512 ENVWD 08.11.60 GA1 "4201/*" OFVGL "4207/*" OFVGL "4213/*")) ENVWD 08.10.10 OGA1 "B" ENVWD KNV 07.67.10 ENVWD 01.03.10 KDOG1 19.89.20 - 0018 ENVWD (KNV 13.38.10 OFVWD (13.38.20 KD1 19.89.20 + 00000000) OFVWD (11.33.10 GA1 1))"</t>
  </si>
  <si>
    <t>Waterschap Rivierenland (2)</t>
  </si>
  <si>
    <t>(08.09.10 GA1 0206 OFVGL 0209 OFVGL 0214 OFVGL 0216 OFVGL 0225 OFVGL 0236 OFVGL 0241 OFVGL 0252 OFVGL 0258 OFVGL 0263 OFVGL 0265 OFVGL 0281 OFVGL 0282 OFVGL 0296 OFVGL 0297 OFVGL 0304 OFVGL 0545 OFVGL 0620 OFVGL 0668 OFVGL 0707 OFVGL 0733 OFVGL 1705 OFVGL 1734) ENVWD 08.10.10 OGA1 B" ENVWD KNV 07.67.10 ENVWD 01.03.10 KDOG1 19.89.20 - 0018 ENVWD (KNV 13.38.10 OFVWD (13.38.20 KD1 19.89.20 + 00000000) OFVWD (11.33.10 GA1 1))"</t>
  </si>
  <si>
    <t>(08.09.10 GA1 0206 OFVGL 0209 OFVGL 0214 OFVGL 0216 OFVGL 0225 OFVGL 0236 OFVGL 0241 OFVGL 0252 OFVGL 0258 OFVGL 0263 OFVGL 0265 OFVGL 0281 OFVGL 0282 OFVGL 0296 OFVGL 0297 OFVGL 0304 OFVGL 0545 OFVGL 0620 OFVGL 0668 OFVGL 0707 OFVGL 0733 OFVGL 1705 OFVGL 1734 OFVGL 1740) ENVWD 08.10.10 OGA1 B" ENVWD KNV 07.67.10 ENVWD 01.03.10 KDOG1 19.89.20 - 0018 ENVWD (KNV 13.38.10 OFVWD (13.38.20 KD1 19.89.20 + 00000000) OFVWD (11.33.10 GA1 1))"</t>
  </si>
  <si>
    <t>Waterschap Friesland</t>
  </si>
  <si>
    <t>01.01.10#01.02.10#01.02.30#01.02.40#01.03.10#01.04.10#08.09.10#08.10.10#08.10.20#08.10.30#08.11.10#08.11.20#08.11.30#08.11.40#08.11.50#08.11.60#08.12.10</t>
  </si>
  <si>
    <t>(08.09.10 GA1 0051 OFVGL 0055 OFVGL 0058 OFVGL 0059 OFVGL 0060 OFVGL 0063 OFVGL 0064 OFVGL 0065 OFVGL 0068 OFVGL 0070 OFVGL 0072 OFVGL 0074 OFVGL 0079 OFVGL 0080 OFVGL 0081 OFVGL 0082 OFVGL 0083 OFVGL 0085 OFVGL 0086 OFVGL 0088 OFVGL 0090 OFVGL 0091 OFVGL 0093 OFVGL 0096 OFVGL 0098 OFVGL 0104 OFVGL 0140 OFVGL 0653 OFVGL 0683 OFVGL 0710 OFVGL 0737) ENVWD 08.10.10 OGA1 B" ENVWD KNV 07.67.10"</t>
  </si>
  <si>
    <t>(08.09.10 GA1 0051 OFVGL 0055 OFVGL 0058 OFVGL 0059 OFVGL 0060 OFVGL 0063 OFVGL 0064 OFVGL 0065 OFVGL 0068 OFVGL 0070 OFVGL 0072 OFVGL 0074 OFVGL 0079 OFVGL 0080 OFVGL 0081 OFVGL 0082 OFVGL 0083 OFVGL 0085 OFVGL 0086 OFVGL 0088 OFVGL 0090 OFVGL 0091 OFVGL 0093 OFVGL 0096 OFVGL 0098 OFVGL 0104 OFVGL 0140 OFVGL 0653 OFVGL 0683 OFVGL 0710 OFVGL 0737 OFVGL 1722) ENVWD 08.10.10 OGA1 B" ENVWD KNV 07.67.10"</t>
  </si>
  <si>
    <t>(08.09.10 GA1 0051 OFVGL 0055 OFVGL 0058 OFVGL 0059 OFVGL 0060 OFVGL 0063 OFVGL 0064 OFVGL 0065 OFVGL 0070 OFVGL 0072 OFVGL 0074 OFVGL 0079 OFVGL 0080 OFVGL 0081 OFVGL 0082 OFVGL 0083 OFVGL 0085 OFVGL 0086 OFVGL 0088 OFVGL 0090 OFVGL 0091 OFVGL 0093 OFVGL 0096 OFVGL 0098 OFVGL 0104 OFVGL 0140 OFVGL 0653 OFVGL 0683 OFVGL 0710 OFVGL 0737 OFVGL 1722) ENVWD 08.10.10 OGA1 B" ENVWD KNV 07.67.10"</t>
  </si>
  <si>
    <t>Gemeenschappelijke Regeling Hefpunt</t>
  </si>
  <si>
    <t>01.01.10#01.01.20#01.02.10#01.02.20#01.02.30#01.02.40#01.03.10#01.04.10#01.61.10#02.01.10#02.01.20#03.01.10#03.01.20#05.01.10#05.01.20#05.02.30#05.02.40#05.06.10#05.07.10#06.08.10#07.70.10#08.09.10#08.09.20#08.10.10#08.10.20#08.10.30#08.11.10#08.11.20#08.11.30#08.11.40#08.11.50#08.11.60#08.12.10#08.13.20#09.01.10#09.01.20#13.38.10#13.38.20</t>
  </si>
  <si>
    <t>((08.09.10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0140 OFVGL 0653 OFVGL 0683 OFVGL 0710 OFVGL 0737 OFVGL 0765 OFVGL 1651 OFVGL 1661 OFVGL 1663 OFVGL 1680 OFVGL 1699 OFVGL 1722 OFVGL 1730 OFVGL 1987) OFVWD (08.09.10 GA1 0106 ENVWD 08.11.60 GA1 9401/*" OFVGL "9402/*" OFVGL "9403/*" OFVGL "9404/*" OFVGL "9405/*" OFVGL "9406/*" OFVGL "9407/*" OFVGL "9409/*" OFVGL "9486/*" OFVGL "9487/*" OFVGL "9488/*" OFVGL "9489/*" OFVGL "9492/*") OFVWD (08.09.10 GA1 0109 ENVWD 08.11.60 GA1 "7849/*") OFVWD (08.09.10 GA1 0114 ENVWD 08.11.60 GA1 "7826/*" OFVGL "7831/*" OFVGL "7881/*" OFVGL "7884/*" OFVGL "7889/*" OFVGL "7895/*") OFVWD (08.09.10 GA1 1681 ENVWD 08.11.60 GA1 "7858/*" OFVGL "7859/*" OFVGL "7872/*" OFVGL "7875/*" OFVGL "7876/*" OFVGL "7877/*" OFVGL "952/*" OFVGL "953/*" OFVGL "9564/*" OFVGL "957/*") OFVWD (08.09.10 GA1 1731 ENVWD 08.11.60 GA1 "9414/*")) ENVWD 08.10.10 OGA1 "B" ENVWD KNV 07.67.10"</t>
  </si>
  <si>
    <t>((08.09.10 GA1 0003 OFVGL 0005 OFVGL 0007 OFVGL 0009 OFVGL 0010 OFVGL 0014 OFVGL 0015 OFVGL 0017 OFVGL 0018 OFVGL 0022 OFVGL 0024 OFVGL 0025 OFVGL 0037 OFVGL 0039 OFVGL 0040 OFVGL 0047 OFVGL 0048 OFVGL 0052 OFVGL 0053 OFVGL 0056 OFVGL 0765 OFVGL 1651 OFVGL 1661 OFVGL 1663 OFVGL 1680 OFVGL 1699 OFVGL 1730 OFVGL 1987) OFVWD (08.09.10 GA1 0106 ENVWD 08.11.60 GA1 9401/*" OFVGL "9402/*" OFVGL "9403/*" OFVGL "9404/*" OFVGL "9405/*" OFVGL "9406/*" OFVGL "9407/*" OFVGL "9409/*" OFVGL "9486/*" OFVGL "9487/*" OFVGL "9488/*" OFVGL "9489/*" OFVGL "9492/*") OFVWD (08.09.10 GA1 0109 ENVWD 08.11.60 GA1 "7849/*") OFVWD (08.09.10 GA1 0114 ENVWD 08.11.60 GA1 "7826/*" OFVGL "7831/*" OFVGL "7881/*" OFVGL "7884/*" OFVGL "7889/*" OFVGL "7895/*") OFVWD (08.09.10 GA1 1681 ENVWD 08.11.60 GA1 "7858/*" OFVGL "7859/*" OFVGL "7872/*" OFVGL "7875/*" OFVGL "7876/*" OFVGL "7877/*" OFVGL "952/*" OFVGL "953/*" OFVGL "9564/*" OFVGL "957/*") OFVWD (08.09.10 GA1 1731 ENVWD 08.11.60 GA1 "9414/*")) ENVWD 08.10.10 OGA1 "B" ENVWD KNV 07.67.10"</t>
  </si>
  <si>
    <t>((08.09.10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0070 OFVGL 0072 OFVGL 0074 OFVGL 0079 OFVGL 0080 OFVGL 0081 OFVGL 0082 OFVGL 0083 OFVGL 0085 OFVGL 0086 OFVGL 0088 OFVGL 0090 OFVGL 0091 OFVGL 0093 OFVGL 0096 OFVGL 0098 OFVGL 0104 OFVGL 0140 OFVGL 0653 OFVGL 0683 OFVGL 0710 OFVGL 0737 OFVGL 0765 OFVGL 1651 OFVGL 1661 OFVGL 1663 OFVGL 1680 OFVGL 1699 OFVGL 1722 OFVGL 1730 OFVGL 1891 OFVGL 1987) OFVWD (08.09.10 GA1 0106 ENVWD 08.11.60 GA1 9401/*" OFVGL "9402/*" OFVGL "9403/*" OFVGL "9404/*" OFVGL "9405/*" OFVGL "9406/*" OFVGL "9407/*" OFVGL "9409/*" OFVGL "9486/*" OFVGL "9487/*" OFVGL "9488/*" OFVGL "9489/*" OFVGL "9492/*") OFVWD (08.09.10 GA1 0109 ENVWD 08.11.60 GA1 "7849/*") OFVWD (08.09.10 GA1 0114 ENVWD 08.11.60 GA1 "7826/*" OFVGL "7831/*" OFVGL "7881/*" OFVGL "7884/*" OFVGL "7889/*" OFVGL "7895/*") OFVWD (08.09.10 GA1 1681 ENVWD 08.11.60 GA1 "7858/*" OFVGL "7859/*" OFVGL "7872/*" OFVGL "7875/*" OFVGL "7876/*" OFVGL "7877/*" OFVGL "952/*" OFVGL "953/*" OFVGL "9564/*" OFVGL "957/*") OFVWD (08.09.10 GA1 1731 ENVWD 08.11.60 GA1 "9414/*")) ENVWD 08.10.10 OGA1 "B" ENVWD KNV 07.67.10"</t>
  </si>
  <si>
    <t>(08.09.10 GA1 1891) ENVWD 08.10.10 OGA1 B" ENVWD KNV 07.67.10"</t>
  </si>
  <si>
    <t>Gemeenschappelijke regeling Hefpunt</t>
  </si>
  <si>
    <t>((08.09.10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0070 OFVGL 0072 OFVGL 0074 OFVGL 0079 OFVGL 0080 OFVGL 0081 OFVGL 0082 OFVGL 0083 OFVGL 0085 OFVGL 0086 OFVGL 0088 OFVGL 0090 OFVGL 0091 OFVGL 0093 OFVGL 0096 OFVGL 0098 OFVGL 0104 OFVGL 0140 OFVGL 0653 OFVGL 0683 OFVGL 0710 OFVGL 0737 OFVGL 0765 OFVGL 1651 OFVGL 1661 OFVGL 1663 OFVGL 1680 OFVGL 1699 OFVGL 1722 OFVGL 1730 OFVGL 1891 OFVGL 1895 OFVGL 1987) OFVWD (08.09.10 GA1 0106 ENVWD 08.11.60 GA1 9401/*" OFVGL "9402/*" OFVGL "9403/*" OFVGL "9404/*" OFVGL "9405/*" OFVGL "9406/*" OFVGL "9407/*" OFVGL "9409/*" OFVGL "9486/*" OFVGL "9487/*" OFVGL "9488/*" OFVGL "9489/*" OFVGL "9492/*") OFVWD (08.09.10 GA1 0109 ENVWD 08.11.60 GA1 "7849/*") OFVWD (08.09.10 GA1 0114 ENVWD 08.11.60 GA1 "7826/*" OFVGL "7831/*" OFVGL "7881/*" OFVGL "7884/*" OFVGL "7889/*" OFVGL "7895/*") OFVWD (08.09.10 GA1 1681 ENVWD 08.11.60 GA1 "7858/*" OFVGL "7859/*" OFVGL "7872/*" OFVGL "7875/*" OFVGL "7876/*" OFVGL "7877/*" OFVGL "952/*" OFVGL "953/*" OFVGL "9564/*" OFVGL "957/*") OFVWD (08.09.10 GA1 1731 ENVWD 08.11.60 GA1 "9414/*")) ENVWD 08.10.10 OGA1 "B" ENVWD KNV 07.67.10"</t>
  </si>
  <si>
    <t>((08.09.10 GA1 0003 OFVGL 0005 OFVGL 0007 OFVGL 0009 OFVGL 0010 OFVGL 0014 OFVGL 0015 OFVGL 0017 OFVGL 0018 OFVGL 0022 OFVGL 0024 OFVGL 0025 OFVGL 0037 OFVGL 0040 OFVGL 0047 OFVGL 0048 OFVGL 0051 OFVGL 0053 OFVGL 0055 OFVGL 0056 OFVGL 0058 OFVGL 0059 OFVGL 0060 OFVGL 0063 OFVGL 0064 OFVGL 0070 OFVGL 0072 OFVGL 0074 OFVGL 0079 OFVGL 0080 OFVGL 0081 OFVGL 0082 OFVGL 0083 OFVGL 0085 OFVGL 0086 OFVGL 0088 OFVGL 0090 OFVGL 0091 OFVGL 0093 OFVGL 0096 OFVGL 0098 OFVGL 0104 OFVGL 0140 OFVGL 0653 OFVGL 0683 OFVGL 0710 OFVGL 0737 OFVGL 0765 OFVGL 1651 OFVGL 1663 OFVGL 1680 OFVGL 1699 OFVGL 1722 OFVGL 1730 OFVGL 1891 OFVGL 1895 OFVGL 1900 OFVGL 1908 OFVGL 1987) OFVWD (08.09.10 GA1 0106 ENVWD 08.11.60 GA1 9401/*" OFVGL "9402/*" OFVGL "9403/*" OFVGL "9404/*" OFVGL "9405/*" OFVGL "9406/*" OFVGL "9407/*" OFVGL "9409/*" OFVGL "9486/*" OFVGL "9487/*" OFVGL "9488/*" OFVGL "9489/*" OFVGL "9492/*") OFVWD (08.09.10 GA1 0109 ENVWD 08.11.60 GA1 "7849/*") OFVWD (08.09.10 GA1 0114 ENVWD 08.11.60 GA1 "7826/*" OFVGL "7831/*" OFVGL "7881/*" OFVGL "7884/*" OFVGL "7889/*" OFVGL "7895/*") OFVWD (08.09.10 GA1 1681 ENVWD 08.11.60 GA1 "7858/*" OFVGL "7859/*" OFVGL "7872/*" OFVGL "7875/*" OFVGL "7876/*" OFVGL "7877/*" OFVGL "952/*" OFVGL "953/*" OFVGL "9564/*" OFVGL "957/*") OFVWD (08.09.10 GA1 1731 ENVWD 08.11.60 GA1 "9414/*")) ENVWD 08.10.10 OGA1 "B" ENVWD KNV 07.67.10"</t>
  </si>
  <si>
    <t>((08.09.10 GA1 0003 OFVGL 0005 OFVGL 0007 OFVGL 0009 OFVGL 0010 OFVGL 0014 OFVGL 0015 OFVGL 0017 OFVGL 0018 OFVGL 0022 OFVGL 0024 OFVGL 0025 OFVGL 0037 OFVGL 0040 OFVGL 0047 OFVGL 0048 OFVGL 0051 OFVGL 0053 OFVGL 0055 OFVGL 0056 OFVGL 0058 OFVGL 0059 OFVGL 0060 OFVGL 0063 OFVGL 0070 OFVGL 0072 OFVGL 0074 OFVGL 0079 OFVGL 0080 OFVGL 0081 OFVGL 0082 OFVGL 0085 OFVGL 0086 OFVGL 0088 OFVGL 0090 OFVGL 0093 OFVGL 0096 OFVGL 0098 OFVGL 0140 OFVGL 0653 OFVGL 0737 OFVGL 0765 OFVGL 1651 OFVGL 1663 OFVGL 1680 OFVGL 1699 OFVGL 1722 OFVGL 1730 OFVGL 1891 OFVGL 1895 OFVGL 1900 OFVGL 1908 OFVGL 1987) OFVWD (08.09.10 GA1 0106 ENVWD 08.11.60 GA1 9401/*" OFVGL "9402/*" OFVGL "9403/*" OFVGL "9404/*" OFVGL "9405/*" OFVGL "9406/*" OFVGL "9407/*" OFVGL "9409/*" OFVGL "9486/*" OFVGL "9487/*" OFVGL "9488/*" OFVGL "9489/*" OFVGL "9492/*") OFVWD (08.09.10 GA1 0109 ENVWD 08.11.60 GA1 "7849/*") OFVWD (08.09.10 GA1 0114 ENVWD 08.11.60 GA1 "7826/*" OFVGL "7831/*" OFVGL "7881/*" OFVGL "7884/*" OFVGL "7889/*" OFVGL "7895/*") OFVWD (08.09.10 GA1 1681 ENVWD 08.11.60 GA1 "7858/*" OFVGL "7859/*" OFVGL "7872/*" OFVGL "7875/*" OFVGL "7876/*" OFVGL "7877/*" OFVGL "952/*" OFVGL "953/*" OFVGL "9564/*" OFVGL "957/*") OFVWD (08.09.10 GA1 1731 ENVWD 08.11.60 GA1 "9414/*")) ENVWD 08.10.10 OGA1 "B" ENVWD KNV 07.67.10"</t>
  </si>
  <si>
    <t>((08.09.10 GA1 0003 OFVGL 0005 OFVGL 0007 OFVGL 0009 OFVGL 0010 OFVGL 0014 OFVGL 0015 OFVGL 0017 OFVGL 0018 OFVGL 0022 OFVGL 0024 OFVGL 0025 OFVGL 0037 OFVGL 0040 OFVGL 0047 OFVGL 0048 OFVGL 0053 OFVGL 0056 OFVGL 0058 OFVGL 0059 OFVGL 0060 OFVGL 0063 OFVGL 0070 OFVGL 0072 OFVGL 0074 OFVGL 0079 OFVGL 0080 OFVGL 0081 OFVGL 0085 OFVGL 0086 OFVGL 0088 OFVGL 0090 OFVGL 0093 OFVGL 0096 OFVGL 0098 OFVGL 0140 OFVGL 0737 OFVGL 0765 OFVGL 1651 OFVGL 1663 OFVGL 1680 OFVGL 1699 OFVGL 1722 OFVGL 1730 OFVGL 1891 OFVGL 1895 OFVGL 1900 OFVGL 1908 OFVGL 1921 OFVGL 1987) OFVWD (08.09.10 GA1 0106 ENVWD 08.11.60 GA1 9401/*" OFVGL "9402/*" OFVGL "9403/*" OFVGL "9404/*" OFVGL "9405/*" OFVGL "9406/*" OFVGL "9407/*" OFVGL "9409/*" OFVGL "9486/*" OFVGL "9487/*" OFVGL "9488/*" OFVGL "9489/*" OFVGL "9492/*") OFVWD (08.09.10 GA1 0109 ENVWD 08.11.60 GA1 "7849/*") OFVWD (08.09.10 GA1 0114 ENVWD 08.11.60 GA1 "7826/*" OFVGL "7831/*" OFVGL "7881/*" OFVGL "7884/*" OFVGL "7889/*" OFVGL "7895/*") OFVWD (08.09.10 GA1 1681 ENVWD 08.11.60 GA1 "7858/*" OFVGL "7859/*" OFVGL "7872/*" OFVGL "7875/*" OFVGL "7876/*" OFVGL "7877/*" OFVGL "952/*" OFVGL "953/*" OFVGL "9564/*" OFVGL "957/*") OFVWD (08.09.10 GA1 1731 ENVWD 08.11.60 GA1 "9414/*")) ENVWD 08.10.10 OGA1 "B" ENVWD KNV 07.67.10"</t>
  </si>
  <si>
    <t>((08.09.10 GA1 0003 OFVGL 0005 OFVGL 0007 OFVGL 0009 OFVGL 0010 OFVGL 0014 OFVGL 0015 OFVGL 0017 OFVGL 0018 OFVGL 0022 OFVGL 0024 OFVGL 0025 OFVGL 0037 OFVGL 0040 OFVGL 0047 OFVGL 0048 OFVGL 0053 OFVGL 0056 OFVGL 0058 OFVGL 0059 OFVGL 0060 OFVGL 0063 OFVGL 0070 OFVGL 0072 OFVGL 0074 OFVGL 0079 OFVGL 0080 OFVGL 0081 OFVGL 0085 OFVGL 0086 OFVGL 0088 OFVGL 0090 OFVGL 0093 OFVGL 0096 OFVGL 0098 OFVGL 0140 OFVGL 0737 OFVGL 0765 OFVGL 1651 OFVGL 1663 OFVGL 1680 OFVGL 1699 OFVGL 1722 OFVGL 1730 OFVGL 1891 OFVGL 1895 OFVGL 1900 OFVGL 1908 OFVGL 1940 OFVGL 1987) OFVWD (08.09.10 GA1 0106 ENVWD 08.11.60 GA1 9401/*" OFVGL "9402/*" OFVGL "9403/*" OFVGL "9404/*" OFVGL "9405/*" OFVGL "9406/*" OFVGL "9407/*" OFVGL "9409/*" OFVGL "9486/*" OFVGL "9487/*" OFVGL "9488/*" OFVGL "9489/*" OFVGL "9492/*") OFVWD (08.09.10 GA1 0109 ENVWD 08.11.60 GA1 "7849/*") OFVWD (08.09.10 GA1 0114 ENVWD 08.11.60 GA1 "7826/*" OFVGL "7831/*" OFVGL "7881/*" OFVGL "7884/*" OFVGL "7889/*" OFVGL "7895/*") OFVWD (08.09.10 GA1 1681 ENVWD 08.11.60 GA1 "7858/*" OFVGL "7859/*" OFVGL "7872/*" OFVGL "7875/*" OFVGL "7876/*" OFVGL "7877/*" OFVGL "952/*" OFVGL "953/*" OFVGL "9564/*" OFVGL "957/*") OFVWD (08.09.10 GA1 1731 ENVWD 08.11.60 GA1 "9414/*")) ENVWD 08.10.10 OGA1 "B" ENVWD KNV 07.67.10"</t>
  </si>
  <si>
    <t>(08.09.10 GA1 0015 ENVWD 08.11.60 GA1 9860/*" OFVGL "9861/*" OFVGL "9864/*" OFVGL "9865/*" OFVGL "9866/*") ENVWD 08.10.10 OGA1 "B" ENVWD KNV 07.67.10"</t>
  </si>
  <si>
    <t>Heemraadschap Fleverwaard</t>
  </si>
  <si>
    <t>01.01.10#01.02.10#01.02.30#01.02.40#01.03.10#01.04.10#01.61.10#02.01.10#03.01.10#05.01.10#05.02.30#05.02.40#05.06.10#05.07.10#05.07.40#06.08.10#08.09.10#08.10.10#08.10.20#08.10.30#08.11.10#08.11.20#08.11.30#08.11.40#08.11.50#08.11.60#08.12.10#08.13.20#09.01.10#13.38.10#13.38.20</t>
  </si>
  <si>
    <t>(08.09.10 GA1 0034 OFVGL 0050 OFVGL 0303 OFVGL 0995) ENVWD 08.10.10 OGA1 B" ENVWD KNV 07.67.10"</t>
  </si>
  <si>
    <t>01.01.10#01.01.20#01.02.10#01.02.30#01.02.40#01.03.10#01.03.20#01.03.30#01.04.10#01.61.10#02.01.10#03.01.10#04.05.10#05.01.10#05.02.30#05.02.40#05.06.10#05.07.10#05.07.40#06.08.10#07.69.10#08.09.10#08.10.10#08.10.20#08.10.30#08.11.10#08.11.20#08.11.30#08.11.40#08.11.50#08.11.60#08.12.10#08.13.10#08.13.20#58.09.10#58.10.10#58.10.20#58.10.30#58.11.10#58.11.20#58.11.30#58.11.40#58.11.50#58.11.60#58.12.10#09.01.10#11.33.10#13.38.10#13.38.20</t>
  </si>
  <si>
    <t>Waterschap Zuiderzeeland</t>
  </si>
  <si>
    <t>(08.09.10 GA1 0034 OFVGL 0050 OFVGL 0171 OFVGL 0184 OFVGL 0303 OFVGL 0995) ENVWD 08.10.10 OGA1 B" ENVWD KNV 07.67.10"</t>
  </si>
  <si>
    <t>(08.09.10 GA1 0171 OFVGL 0184) ENVWD 08.10.10 OGA1 B" ENVWD KNV 07.67.10"</t>
  </si>
  <si>
    <t>01.01.10#01.02.10#01.02.30#01.02.40#01.03.10#01.04.10#01.61.10#02.01.10#03.01.10#05.01.10#05.02.30#05.02.40#05.06.10#05.07.10#05.07.40#06.08.10#07.70.10#08.09.10#08.10.10#08.10.20#08.10.30#08.11.10#08.11.20#08.11.30#08.11.40#08.11.50#08.11.60#08.12.10#08.13.20#09.01.10#13.38.10#13.38.20</t>
  </si>
  <si>
    <t>01.01.10#01.01.20#01.02.10#01.02.30#01.02.40#01.03.10#01.04.10#01.61.10#02.01.10#02.01.20#03.01.10#03.01.20#05.01.10#05.01.20#05.02.30#05.02.40#05.06.10#05.07.10#05.07.40#06.08.10#07.70.10#08.09.10#08.10.10#08.10.20#08.10.30#08.11.10#08.11.20#08.11.30#08.11.40#08.11.50#08.11.60#08.12.10#08.13.20#09.01.10#09.01.20#13.38.10#13.38.20</t>
  </si>
  <si>
    <t>01.01.10#01.01.20#01.02.10#01.02.30#01.02.40#01.03.10#01.03.20#01.03.30#01.04.10#01.61.10#02.01.10#02.01.20#03.01.10#03.01.20#04.05.10#05.01.10#05.01.20#05.02.30#05.02.40#05.06.10#05.07.10#05.07.40#06.08.10#07.69.10#07.70.10#08.09.10#08.10.10#08.10.20#08.10.30#08.11.10#08.11.20#08.11.30#08.11.40#08.11.50#08.11.60#08.12.10#08.13.10#08.13.20#58.09.10#58.10.10#58.10.20#58.10.30#58.11.10#58.11.20#58.11.30#58.11.40#58.11.50#58.11.60#58.12.10#09.01.10#09.01.20#13.38.10#13.38.20</t>
  </si>
  <si>
    <t>Hoogheemraadschap Rijnland</t>
  </si>
  <si>
    <t>Hhs Schieland en de Krimpenerwaard</t>
  </si>
  <si>
    <t>Hoogheemraadschap Delfland</t>
  </si>
  <si>
    <t>Waterschap Hunze en Aa's</t>
  </si>
  <si>
    <t>((08.09.10 GA1 0007 OFVGL 0017 OFVGL 0018 OFVGL 0037 OFVGL 0039 OFVGL 0040 OFVGL 0047 OFVGL 0048 OFVGL 0052 OFVGL 0765 OFVGL 1661 OFVGL 1680 OFVGL 1987) OFVWD (08.09.10 GA1 0010 ENVWD 08.11.60 GA1 9936/*" OFVGL "9937/*" OFVGL "9945/*" OFVGL "9946/*" OFVGL "9947/*" OFVGL "9948/*" OFVGL "9949/*") OFVWD (08.09.10 GA1 0014 ENVWD 08.11.60 GA1 "9711/*" OFVGL "9712/*" OFVGL "9721/*" OFVGL "9722/*" OFVGL "9723/*" OFVGL "9724/*" OFVGL "9725/*") OFVWD (08.09.10 GA1 0106 ENVWD 08.11.60 GA1 "9401/*" OFVGL "9402/*" OFVGL "9403/*" OFVGL "9404/*" OFVGL "9405/*" OFVGL "9406/*" OFVGL "9407/*" OFVGL "9409/*" OFVGL "9486/*") OFVWD (08.09.10 GA1 0114 ENVWD 08.11.60 GA1 "7826/*" OFVGL "7831/*" OFVGL "7881/*" OFVGL "7884/*" OFVGL "7895/*") OFVWD (08.09.10 GA1 1681 ENVWD 08.11.60 GA1 "7858/*" OFVGL "7859/*" OFVGL "7872/*" OFVGL "7875/*" OFVGL "7876/*" OFVGL "7877/*" OFVGL "9521/*" OFVGL "9523/*" OFVGL "9524/*" OFVGL "9525/*" OFVGL "9526/*" OFVGL "9527/*" OFVGL "9528/*" OFVGL "9531/*" OFVGL "9533/*" OFVGL "9534/*" OFVGL "9535/*" OFVGL "9536/*" OFVGL "9537/*" OFVGL "9564/*" OFVGL "9571/*" OFVGL "9573/*" OFVGL "9574/*") OFVWD (08.09.10 GA1 1730 ENVWD 08.11.60 GA1 "9469/*" OFVGL "9471/*" OFVGL "9472/*" OFVGL "9473/*" OFVGL "9474/*" OFVGL "9475/*" OFVGL "9479/*" OFVGL "9482/*" OFVGL "9483/*" OFVGL "9484/*" OFVGL "9485/*" OFVGL "9493/*" OFVGL "9494/*") OFVWD (08.09.10 GA1 1731 ENVWD 08.11.60 GA1 "9414/*")) ENVWD 08.10.10 OGA1 "B" ENVWD KNV 07.67.10"</t>
  </si>
  <si>
    <t>14.40.10 GA1 253601</t>
  </si>
  <si>
    <t>Waterschap Noorderzijlvest</t>
  </si>
  <si>
    <t>((08.09.10 GA1 0003 OFVGL 0005 OFVGL 0009 OFVGL 0022 OFVGL 0024 OFVGL 0025 OFVGL 0053 OFVGL 0056 OFVGL 1651 OFVGL 1663 OFVGL 1699) OFVWD (08.09.10 GA1 0010 ENVWD 08.11.60 GA1 9904/*" OFVGL "9906/*" OFVGL "9907/*" OFVGL "9908/*" OFVGL "9909/*" OFVGL "9930/*" OFVGL "9931/*" OFVGL "9932/*" OFVGL "9933/*" OFVGL "9934/*") OFVWD (08.09.10 GA1 0014 ENVWD 08.11.60 GA1 "9713/*" OFVGL "9714/*" OFVGL "9715/*" OFVGL "9716/*" OFVGL "9717/*" OFVGL "9718/*" OFVGL "9719/*" OFVGL "9720/*" OFVGL "9726/*" OFVGL "9727/*" OFVGL "9728/*" OFVGL "9729/*" OFVGL "973/*" OFVGL "9740/*" OFVGL "9741/*" OFVGL "9742/*" OFVGL "9743/*" OFVGL "9744/*" OFVGL "9745/*" OFVGL "9746/*" OFVGL "9747/*") OFVWD (08.09.10 GA1 0015 ENVWD 08.11.60 GA1 "9862/*") OFVWD (08.09.10 GA1 1730 ENVWD 08.11.60 GA1 "9481/*" OFVGL "9488/*" OFVGL "9489/*" OFVGL "9491/*" OFVGL "9495/*" OFVGL "9496/*" OFVGL "9497/*" OFVGL "9761/*" OFVGL "9766/*")) ENVWD 08.10.10 OGA1 "B" ENVWD KNV 07.67.10"</t>
  </si>
  <si>
    <t>((08.09.10 GA1 0003 OFVGL 0005 OFVGL 0009 OFVGL 0022 OFVGL 0024 OFVGL 0025 OFVGL 0053 OFVGL 0056 OFVGL 1651 OFVGL 1663 OFVGL 1699) OFVWD (08.09.10 GA1 0010 ENVWD 08.11.60 GA1 9904/*" OFVGL "9905/*" OFVGL "9906/*" OFVGL "9907/*" OFVGL "9908/*" OFVGL "9909/*" OFVGL "9930/*" OFVGL "9931/*" OFVGL "9932/*" OFVGL "9933/*" OFVGL "9934/*") OFVWD (08.09.10 GA1 0014 ENVWD 08.11.60 GA1 "9713/*" OFVGL "9714/*" OFVGL "9715/*" OFVGL "9716/*" OFVGL "9717/*" OFVGL "9718/*" OFVGL "9719/*" OFVGL "9720/*" OFVGL "9726/*" OFVGL "9727/*" OFVGL "9728/*" OFVGL "9729/*" OFVGL "973/*" OFVGL "9740/*" OFVGL "9741/*" OFVGL "9742/*" OFVGL "9743/*" OFVGL "9744/*" OFVGL "9745/*" OFVGL "9746/*" OFVGL "9747/*") OFVWD (08.09.10 GA1 0015 ENVWD 08.11.60 GA1 "9821/*" OFVGL "9822/*" OFVGL "9862/*") OFVWD (08.09.10 GA1 0106 ENVWD 08.11.60 GA1 "9488/*") OFVWD (08.09.10 GA1 1730 ENVWD 08.11.60 GA1 "9481/*" OFVGL "9488/*" OFVGL "9489/*" OFVGL "9491/*" OFVGL "9495/*" OFVGL "9496/*" OFVGL "9497/*" OFVGL "9761/*" OFVGL "9765/*" OFVGL "9766/*")) ENVWD 08.10.10 OGA1 "B" ENVWD KNV 07.67.10"</t>
  </si>
  <si>
    <t>Waterschap Noorderzijlvest (SaWa)</t>
  </si>
  <si>
    <t>Waterschap Reest en Wieden</t>
  </si>
  <si>
    <t>((08.09.10 GA1 0119 OFVGL 0181 OFVGL 0194 OFVGL 0195 OFVGL 1690 OFVGL 1701) OFVWD (08.09.10 GA1 0118 ENVWD 08.11.60 GA1 790/*" OFVGL "7910/*" OFVGL "7911/*" OFVGL "7912/*" OFVGL "7914/*" OFVGL "7927/*" OFVGL "7933/*" OFVGL "7936/*") OFVWD (08.09.10 GA1 0192 ENVWD 08.11.60 GA1 "8064/*") OFVWD (08.09.10 GA1 1731 ENVWD 08.11.60 GA1 "7938/*" OFVGL "941/*" OFVGL "9420/*" OFVGL "9421/*" OFVGL "9422/*" OFVGL "9423/*" OFVGL "9431/*" OFVGL "9432/*" OFVGL "9433/*" OFVGL "9434/*" OFVGL "9435/*" OFVGL "9436/*" OFVGL "9437/*" OFVGL "9438/*" OFVGL "9439/*" OFVGL "9440/*" OFVGL "9441/*" OFVGL "9442/*")) ENVWD 08.10.10 OGA1 "B" ENVWD KNV 07.67.10"</t>
  </si>
  <si>
    <t>((08.09.10 GA1 0119 OFVGL 0181 OFVGL 0194 OFVGL 0195 OFVGL 1690 OFVGL 1701) OFVWD (08.09.10 GA1 0118 ENVWD 08.11.60 GA1 790/*" OFVGL "7910/*" OFVGL "7911/*" OFVGL "7912/*" OFVGL "7913/*" OFVGL "7914/*" OFVGL "7915/*" OFVGL "7927/*" OFVGL "7931/*" OFVGL "7933/*" OFVGL "7934/*" OFVGL "7936/*") OFVWD (08.09.10 GA1 0192 ENVWD 08.11.60 GA1 "8064/*") OFVWD (08.09.10 GA1 1731 ENVWD 08.11.60 GA1 "7938/*" OFVGL "941/*" OFVGL "9420/*" OFVGL "9421/*" OFVGL "9422/*" OFVGL "9423/*" OFVGL "9431/*" OFVGL "9432/*" OFVGL "9433/*" OFVGL "9434/*" OFVGL "9435/*" OFVGL "9436/*" OFVGL "9437/*" OFVGL "9438/*" OFVGL "9439/*" OFVGL "9440/*" OFVGL "9441/*" OFVGL "9442/*") OFVWD (08.09.10 GA1 1896 ENVWD 08.11.60 GA1 "8064/*" OFVGL "8066/*" OFVGL "8325/*" OFVGL "8326/*" OFVGL "8355/*" OFVGL "8356/*")) ENVWD 08.10.10 OGA1 "B" ENVWD KNV 07.67.10"</t>
  </si>
  <si>
    <t>((08.09.10 GA1 0119 OFVGL 0181 OFVGL 1690 OFVGL 1701 OFVGL 1708) OFVWD (08.09.10 GA1 0118 ENVWD 08.11.60 GA1 790/*" OFVGL "7910/*" OFVGL "7911/*" OFVGL "7912/*" OFVGL "7913/*" OFVGL "7914/*" OFVGL "7915/*" OFVGL "7927/*" OFVGL "7931/*" OFVGL "7933/*" OFVGL "7934/*" OFVGL "7936/*") OFVWD (08.09.10 GA1 1731 ENVWD 08.11.60 GA1 "7938/*" OFVGL "941/*" OFVGL "9420/*" OFVGL "9421/*" OFVGL "9422/*" OFVGL "9423/*" OFVGL "9431/*" OFVGL "9432/*" OFVGL "9433/*" OFVGL "9434/*" OFVGL "9435/*" OFVGL "9436/*" OFVGL "9437/*" OFVGL "9438/*" OFVGL "9439/*" OFVGL "9440/*" OFVGL "9441/*" OFVGL "9442/*") OFVWD (08.09.10 GA1 1896 ENVWD 08.11.60 GA1 "8064/*" OFVGL "8066/*" OFVGL "8325/*" OFVGL "8326/*" OFVGL "8355/*" OFVGL "8356/*")) ENVWD 08.10.10 OGA1 "B" ENVWD KNV 07.67.10"</t>
  </si>
  <si>
    <t>Waterschap Velt en Vecht</t>
  </si>
  <si>
    <t>((08.09.10 GA1 0109 OFVGL 0157 OFVGL 0160) OFVWD (08.09.10 GA1 0114 ENVWD 08.11.60 GA1 7761/*" OFVGL "7764/*" OFVGL "7765/*" OFVGL "7766/*" OFVGL "7811/*" OFVGL "7812/*" OFVGL "7815/*" OFVGL "7821/*" OFVGL "7822/*" OFVGL "7824/*" OFVGL "7827/*" OFVGL "7828/*" OFVGL "7833/*" OFVGL "7885/*" OFVGL "7887/*" OFVGL "7894/*") OFVWD (08.09.10 GA1 0118 ENVWD 08.11.60 GA1 "7916/*" OFVGL "7918/*") OFVWD (08.09.10 GA1 0143 ENVWD 08.11.60 GA1 "7701/*") OFVWD (08.09.10 GA1 0175 ENVWD 08.11.60 GA1 "7685/*" OFVGL "7731/*" OFVGL "7735/*" OFVGL "7736/*" OFVGL "7737/*") OFVWD (08.09.10 GA1 0186 ENVWD 08.11.60 GA1 "7694/*") OFVWD (08.09.10 GA1 1681 ENVWD 08.11.60 GA1 "7871/*" OFVGL "7873/*" OFVGL "7874/*")) ENVWD 08.10.10 OGA1 "B" ENVWD KNV 07.67.10"</t>
  </si>
  <si>
    <t>((08.09.10 GA1 0109 OFVGL 0157 OFVGL 0160) OFVWD (08.09.10 GA1 0114 ENVWD 08.11.60 GA1 7761/*" OFVGL "7764/*" OFVGL "7765/*" OFVGL "7766/*" OFVGL "7811/*" OFVGL "7812/*" OFVGL "7814/*" OFVGL "7815/*" OFVGL "7821/*" OFVGL "7822/*" OFVGL "7823/*" OFVGL "7824/*" OFVGL "7827/*" OFVGL "7828/*" OFVGL "7833/*" OFVGL "7844/*" OFVGL "7885/*" OFVGL "7887/*" OFVGL "7891/*" OFVGL "7894/*") OFVWD (08.09.10 GA1 0118 ENVWD 08.11.60 GA1 "7916/*" OFVGL "7918/*") OFVWD (08.09.10 GA1 0143 ENVWD 08.11.60 GA1 "7701/*") OFVWD (08.09.10 GA1 0175 ENVWD 08.11.60 GA1 "7685/*" OFVGL "7731/*" OFVGL "7735/*" OFVGL "7736/*" OFVGL "7737/*") OFVWD (08.09.10 GA1 0186 ENVWD 08.11.60 GA1 "7694/*") OFVWD (08.09.10 GA1 1681 ENVWD 08.11.60 GA1 "7871/*" OFVGL "7873/*" OFVGL "7874/*")) ENVWD 08.10.10 OGA1 "B" ENVWD KNV 07.67.10"</t>
  </si>
  <si>
    <t>(08.09.10 GA1 0114 ENVWD 08.11.60 GA1 7814/*" OFVGL "7823/*" OFVGL "7844/*" OFVGL "7891/*") ENVWD 08.10.10 OGA1 "B" ENVWD KNV 07.67.10"</t>
  </si>
  <si>
    <t>((08.09.10 GA1 0109 OFVGL 0160) OFVWD (08.09.10 GA1 0114 ENVWD 08.11.60 GA1 7761/*" OFVGL "7764/*" OFVGL "7765/*" OFVGL "7766/*" OFVGL "7811/*" OFVGL "7812/*" OFVGL "7814/*" OFVGL "7815/*" OFVGL "7821/*" OFVGL "7822/*" OFVGL "7823/*" OFVGL "7824/*" OFVGL "7827/*" OFVGL "7828/*" OFVGL "7833/*" OFVGL "7844/*" OFVGL "7885/*" OFVGL "7887/*" OFVGL "7891/*" OFVGL "7894/*") OFVWD (08.09.10 GA1 0118 ENVWD 08.11.60 GA1 "7916/*" OFVGL "7918/*") OFVWD (08.09.10 GA1 0175 ENVWD 08.11.60 GA1 "7685/*" OFVGL "7731/*" OFVGL "7735/*" OFVGL "7736/*" OFVGL "7737/*") OFVWD (08.09.10 GA1 0186 ENVWD 08.11.60 GA1 "7694/*") OFVWD (08.09.10 GA1 1681 ENVWD 08.11.60 GA1 "7871/*" OFVGL "7873/*" OFVGL "7874/*") OFVWD (08.09.10 GA1 1700 ENVWD 08.11.60 GA1 "7694/*")) ENVWD 08.10.10 OGA1 "B" ENVWD KNV 07.67.10"</t>
  </si>
  <si>
    <t>Gem. Belastingkantoor Oost Nederland</t>
  </si>
  <si>
    <t>((08.09.10 GA1 0109 OFVGL 0118 OFVGL 0119 OFVGL 0141 OFVGL 0147 OFVGL 0148 OFVGL 0153 OFVGL 0158 OFVGL 0160 OFVGL 0163 OFVGL 0164 OFVGL 0166 OFVGL 0168 OFVGL 0173 OFVGL 0175 OFVGL 0177 OFVGL 0180 OFVGL 0183 OFVGL 0189 OFVGL 0193 OFVGL 0196 OFVGL 0197 OFVGL 0221 OFVGL 0222 OFVGL 0226 OFVGL 0262 OFVGL 0277 OFVGL 0293 OFVGL 0294 OFVGL 0299 OFVGL 1509 OFVGL 1586 OFVGL 1690 OFVGL 1700 OFVGL 1701 OFVGL 1708 OFVGL 1731 OFVGL 1735 OFVGL 1742 OFVGL 1773 OFVGL 1774 OFVGL 1859 OFVGL 1876 OFVGL 1896 OFVGL 1955) OFVWD (08.09.10 GA1 0106 ENVWD 08.11.60 GA1 9405/*" OFVGL "9406/*" OFVGL "9408/*") OFVWD (08.09.10 GA1 0114 ENVWD 08.11.60 GA1 "7761/*" OFVGL "7764/*" OFVGL "7765/*" OFVGL "7766/*" OFVGL "7811/*" OFVGL "7812/*" OFVGL "7814/*" OFVGL "7815/*" OFVGL "7821/*" OFVGL "7822/*" OFVGL "7823/*" OFVGL "7824/*" OFVGL "7827/*" OFVGL "7828/*" OFVGL "7833/*" OFVGL "7844/*" OFVGL "7885/*" OFVGL "7887/*" OFVGL "7891/*" OFVGL "7894/*") OFVWD (08.09.10 GA1 0150 ENVWD 08.11.60 GA1 "7411/*" OFVGL "7412/*" OFVGL "7413/*" OFVGL "7414/*" OFVGL "7415/*" OFVGL "7416/*" OFVGL "7417/*" OFVGL "7418/*" OFVGL "742/*" OFVGL "7431/*" OFVGL "7433/*" OFVGL "7434/*" OFVGL "7435/*" OFVGL "7437/*") OFVWD (08.09.10 GA1 0202 ENVWD 08.11.60 GA1 "6811/*" OFVGL "6812/*" OFVGL "6813/*" OFVGL "6814/*" OFVGL "6815/*" OFVGL "6816/*" OFVGL "6817/*" OFVGL "6818/*" OFVGL "6819/*" OFVGL "6820/*" OFVGL "6821/*" OFVGL "6822/*" OFVGL "6823/*" OFVGL "6824/*" OFVGL "6825/*" OFVGL "6826/*" OFVGL "6827/*" OFVGL "6828/*") OFVWD (08.09.10 GA1 0275 ENVWD 08.11.60 GA1 "6881/*" OFVGL "6882/*" OFVGL "6883/*" OFVGL "6951/*" OFVGL "6952/*" OFVGL "6953/*" OFVGL "6955/*" OFVGL "6957/*" OFVGL "6991/*" OFVGL "6994/*") OFVWD (08.09.10 GA1 0301 ENVWD 08.11.60 GA1 "7201/*" OFVGL "7202/*" OFVGL "7203/*" OFVGL "7204/*" OFVGL "7206/*" OFVGL "7207/*" OFVGL "7231/*" OFVGL "7232/*") OFVWD (08.09.10 GA1 1681 ENVWD 08.11.60 GA1 "7871/*" OFVGL "7873/*" OFVGL "7874/*")) ENVWD KNV 07.67.10"</t>
  </si>
  <si>
    <t>08.09.10#08.10.30</t>
  </si>
  <si>
    <t>Lococensus</t>
  </si>
  <si>
    <t>((08.09.10 GA1 0109 OFVGL 0118 OFVGL 0119 OFVGL 0141 OFVGL 0147 OFVGL 0148 OFVGL 0153 OFVGL 0158 OFVGL 0160 OFVGL 0163 OFVGL 0164 OFVGL 0166 OFVGL 0168 OFVGL 0173 OFVGL 0175 OFVGL 0177 OFVGL 0180 OFVGL 0183 OFVGL 0189 OFVGL 0193 OFVGL 0196 OFVGL 0197 OFVGL 0221 OFVGL 0222 OFVGL 0226 OFVGL 0262 OFVGL 0277 OFVGL 0293 OFVGL 0294 OFVGL 0299 OFVGL 1509 OFVGL 1586 OFVGL 1690 OFVGL 1700 OFVGL 1701 OFVGL 1708 OFVGL 1731 OFVGL 1735 OFVGL 1742 OFVGL 1773 OFVGL 1774 OFVGL 1859 OFVGL 1876 OFVGL 1896 OFVGL 1955) OFVWD (08.09.10 GA1 0106 ENVWD 08.11.60 GA1 9408/*") OFVWD (08.09.10 GA1 0114 ENVWD 08.11.60 GA1 "776/*" OFVGL "781/*" OFVGL "7821/*" OFVGL "7822/*" OFVGL "7823/*" OFVGL "7824/*" OFVGL "7825/*" OFVGL "7827/*" OFVGL "7828/*" OFVGL "7833/*" OFVGL "7844/*" OFVGL "7885/*" OFVGL "7887/*" OFVGL "7891/*" OFVGL "7892/*" OFVGL "7894/*") OFVWD (08.09.10 GA1 0150 ENVWD 08.11.60 GA1 "7411/*" OFVGL "7412/*" OFVGL "7413/*" OFVGL "7414/*" OFVGL "7415/*" OFVGL "7416/*" OFVGL "7417/*" OFVGL "7418/*" OFVGL "742/*" OFVGL "7431/*" OFVGL "7433/*" OFVGL "7434/*" OFVGL "7435/*" OFVGL "7437/*") OFVWD (08.09.10 GA1 0202 ENVWD 08.11.60 GA1 "681/*" OFVGL "6820/*" OFVGL "6821/*" OFVGL "6822/*" OFVGL "6823/*" OFVGL "6824/*" OFVGL "6825/*" OFVGL "6826/*" OFVGL "6827/*" OFVGL "6828/*") OFVWD (08.09.10 GA1 0275 ENVWD 08.11.60 GA1 "6881/*" OFVGL "6882/*" OFVGL "6883/*" OFVGL "6951/*" OFVGL "6952/*" OFVGL "6953/*" OFVGL "6955/*" OFVGL "6957/*" OFVGL "6991/*" OFVGL "6994/*") OFVWD (08.09.10 GA1 0301 ENVWD 08.11.60 GA1 "7201/*" OFVGL "7202/*" OFVGL "7203/*" OFVGL "7204/*" OFVGL "7206/*" OFVGL "7207/*" OFVGL "7231/*" OFVGL "7232/*") OFVWD (08.09.10 GA1 1681 ENVWD 08.11.60 GA1 "7871/*" OFVGL "7873/*" OFVGL "7874/*")) ENVWD 08.10.10 OGA1 "B" ENVWD KNV 07.67.10"</t>
  </si>
  <si>
    <t>Gem. Belastingkantoor Lococensus-Tricijn</t>
  </si>
  <si>
    <t>((08.09.10 GA1 0034 OFVGL 0050 OFVGL 0109 OFVGL 0118 OFVGL 0119 OFVGL 0141 OFVGL 0147 OFVGL 0148 OFVGL 0150 OFVGL 0153 OFVGL 0158 OFVGL 0160 OFVGL 0163 OFVGL 0164 OFVGL 0166 OFVGL 0168 OFVGL 0171 OFVGL 0173 OFVGL 0175 OFVGL 0177 OFVGL 0180 OFVGL 0183 OFVGL 0184 OFVGL 0189 OFVGL 0193 OFVGL 0196 OFVGL 0197 OFVGL 0200 OFVGL 0203 OFVGL 0213 OFVGL 0221 OFVGL 0222 OFVGL 0226 OFVGL 0228 OFVGL 0230 OFVGL 0232 OFVGL 0233 OFVGL 0243 OFVGL 0244 OFVGL 0246 OFVGL 0262 OFVGL 0267 OFVGL 0269 OFVGL 0273 OFVGL 0274 OFVGL 0275 OFVGL 0277 OFVGL 0279 OFVGL 0285 OFVGL 0289 OFVGL 0293 OFVGL 0294 OFVGL 0299 OFVGL 0301 OFVGL 0302 OFVGL 0303 OFVGL 0307 OFVGL 0308 OFVGL 0313 OFVGL 0317 OFVGL 0327 OFVGL 0339 OFVGL 0342 OFVGL 0345 OFVGL 0351 OFVGL 0995 OFVGL 1509 OFVGL 1586 OFVGL 1690 OFVGL 1700 OFVGL 1701 OFVGL 1708 OFVGL 1731 OFVGL 1735 OFVGL 1742 OFVGL 1773 OFVGL 1774 OFVGL 1859 OFVGL 1876 OFVGL 1896 OFVGL 1955) OFVWD (08.09.10 GA1 0082 ENVWD 08.11.60 GA1 8531/*") OFVWD (08.09.10 GA1 0106 ENVWD 08.11.60 GA1 "9408/*") OFVWD (08.09.10 GA1 0114 ENVWD 08.11.60 GA1 "776/*" OFVGL "781/*" OFVGL "7821/*" OFVGL "7822/*" OFVGL "7823/*" OFVGL "7824/*" OFVGL "7825/*" OFVGL "7827/*" OFVGL "7828/*" OFVGL "7833/*" OFVGL "7844/*" OFVGL "7885/*" OFVGL "7887/*" OFVGL "7891/*" OFVGL "7892/*" OFVGL "7894/*") OFVWD (08.09.10 GA1 0202 ENVWD 08.11.60 GA1 "681/*" OFVGL "682/*") OFVWD (08.09.10 GA1 0340 ENVWD 08.11.60 GA1 "3911/*") OFVWD (08.09.10 GA1 1581 ENVWD 08.11.60 GA1 "3951/*" OFVGL "3953/*") OFVWD (08.09.10 GA1 1681 ENVWD 08.11.60 GA1 "7871/*" OFVGL "7873/*" OFVGL "7874/*")) ENVWD 08.10.10 OGA1 "B" ENVWD KNV 07.67.10"</t>
  </si>
  <si>
    <t>08.10.10 OGA1 B" ENVWD 14.40.10 GA1 254101"</t>
  </si>
  <si>
    <t>01.01.10#01.01.20#01.02.10#01.02.20#01.02.30#01.02.40#01.03.10#01.04.10#01.61.10#04.82.30#05.01.10#05.01.20#05.02.30#05.02.40#05.06.10#05.07.10#06.08.10#07.70.10#08.09.10#08.10.10#08.10.20#08.10.30#08.11.10#08.11.15#08.11.20#08.11.30#08.11.40#08.11.50#08.11.60#08.11.70#08.11.80#08.11.90#08.12.10#08.13.10#08.13.20#08.13.30#08.13.40#08.13.50#13.38.10#13.38.20</t>
  </si>
  <si>
    <t>01.01.10#01.01.20#04.82.30#08.11.15#08.11.70#08.11.80#08.11.90</t>
  </si>
  <si>
    <t>14.40.10 GA1 254001 ENVWD 08.10.10 OGA1 B""</t>
  </si>
  <si>
    <t>01.01.10#01.01.20#01.02.10#01.02.20#01.02.30#01.02.40#01.03.10#01.04.10#01.61.10#02.01.10#02.01.20#02.02.10#02.02.30#02.02.40#02.03.10#03.01.10#03.01.20#03.02.10#03.02.30#03.02.40#03.03.10#04.82.30#05.01.10#05.01.20#05.02.10#05.02.30#05.02.40#05.03.10#05.06.10#05.07.10#05.07.40#06.08.10#07.70.10#08.09.10#08.10.10#08.10.20#08.10.30#08.11.10#08.11.15#08.11.20#08.11.30#08.11.40#08.11.50#08.11.60#08.11.70#08.11.80#08.11.90#08.12.10#08.13.10#08.13.20#08.13.30#08.13.40#08.13.50#08.14.20#58.09.10#58.10.10#58.10.20#58.10.30#58.11.10#58.11.15#58.11.20#58.11.30#58.11.40#58.11.50#58.11.60#58.11.70#58.11.80#58.11.90#58.12.10#09.01.10#09.01.20#09.02.10#09.02.30#09.02.40#09.03.10#13.38.10#13.38.20</t>
  </si>
  <si>
    <t>01.01.10#01.01.20#01.02.10#01.02.20#01.02.30#01.02.40#01.03.10#01.03.20#01.03.30#01.04.10#01.61.10#02.01.10#02.01.20#02.02.10#02.02.30#02.02.40#02.03.10#03.01.10#03.01.20#03.02.10#03.02.30#03.02.40#03.03.10#04.82.30#05.01.10#05.01.20#05.02.10#05.02.30#05.02.40#05.03.10#05.06.10#05.07.10#05.07.40#06.08.10#07.70.10#08.09.10#08.10.10#08.10.20#08.10.30#08.11.10#08.11.15#08.11.20#08.11.30#08.11.40#08.11.50#08.11.60#08.11.70#08.11.80#08.11.90#08.12.10#08.13.10#08.13.20#08.13.30#08.13.40#08.13.50#08.14.20#58.09.10#58.10.10#58.10.20#58.10.30#58.11.10#58.11.15#58.11.20#58.11.30#58.11.40#58.11.50#58.11.60#58.11.70#58.11.80#58.11.90#58.12.10#09.01.10#09.01.20#09.02.10#09.02.30#09.02.40#09.03.10#13.38.10#13.38.20</t>
  </si>
  <si>
    <t>((08.09.10 GA1 0034 OFVGL 0050 OFVGL 0109 OFVGL 0118 OFVGL 0119 OFVGL 0141 OFVGL 0147 OFVGL 0148 OFVGL 0150 OFVGL 0153 OFVGL 0158 OFVGL 0160 OFVGL 0163 OFVGL 0164 OFVGL 0166 OFVGL 0168 OFVGL 0171 OFVGL 0173 OFVGL 0175 OFVGL 0177 OFVGL 0180 OFVGL 0183 OFVGL 0184 OFVGL 0189 OFVGL 0193 OFVGL 0196 OFVGL 0197 OFVGL 0200 OFVGL 0203 OFVGL 0213 OFVGL 0221 OFVGL 0222 OFVGL 0226 OFVGL 0228 OFVGL 0230 OFVGL 0232 OFVGL 0233 OFVGL 0243 OFVGL 0244 OFVGL 0246 OFVGL 0262 OFVGL 0267 OFVGL 0269 OFVGL 0273 OFVGL 0274 OFVGL 0275 OFVGL 0277 OFVGL 0279 OFVGL 0285 OFVGL 0289 OFVGL 0293 OFVGL 0294 OFVGL 0299 OFVGL 0301 OFVGL 0302 OFVGL 0303 OFVGL 0307 OFVGL 0308 OFVGL 0313 OFVGL 0317 OFVGL 0327 OFVGL 0339 OFVGL 0342 OFVGL 0345 OFVGL 0351 OFVGL 0995 OFVGL 1509 OFVGL 1586 OFVGL 1690 OFVGL 1700 OFVGL 1701 OFVGL 1708 OFVGL 1731 OFVGL 1735 OFVGL 1742 OFVGL 1773 OFVGL 1774 OFVGL 1859 OFVGL 1876 OFVGL 1896 OFVGL 1955) OFVWD (08.09.10 GA1 0082 ENVWD 08.11.60 GA1 8531/*") OFVWD (08.09.10 GA1 0106 ENVWD 08.11.60 GA1 "9408/*") OFVWD (08.09.10 GA1 0114 ENVWD 08.11.60 GA1 "776/*" OFVGL "781/*" OFVGL "7821/*" OFVGL "7822/*" OFVGL "7823/*" OFVGL "7824/*" OFVGL "7825/*" OFVGL "7826/*" OFVGL "7827/*" OFVGL "7828/*" OFVGL "7831/*" OFVGL "7833/*" OFVGL "7844/*" OFVGL "7885/*" OFVGL "7887/*" OFVGL "7891/*" OFVGL "7892/*" OFVGL "7894/*" OFVGL "7895/*") OFVWD (08.09.10 GA1 0202 ENVWD 08.11.60 GA1 "681/*" OFVGL "682/*") OFVWD (08.09.10 GA1 0340 ENVWD 08.11.60 GA1 "3911/*") OFVWD (08.09.10 GA1 1581 ENVWD 08.11.60 GA1 "3951/*" OFVGL "3953/*") OFVWD (08.09.10 GA1 1681 ENVWD 08.11.60 GA1 "7858/*" OFVGL "7859/*" OFVGL "7871/*" OFVGL "7872/*" OFVGL "7873/*" OFVGL "7874/*" OFVGL "7875/*")) ENVWD 08.10.10 OGA1 "B" ENVWD KNV 07.67.10"</t>
  </si>
  <si>
    <t>((08.09.10 GA1 0114 ENVWD 08.11.60 GA1 7826/*" OFVGL "7831/*" OFVGL "7895/*") OFVWD (08.09.10 GA1 1681 ENVWD 08.11.60 GA1 "7858/*" OFVGL "7859/*" OFVGL "7872/*" OFVGL " 7875/*")) ENVWD 08.10.10 OGA1 "B" ENVWD KNV 07.67.10"</t>
  </si>
  <si>
    <t>((08.09.10 GA1 0034 OFVGL 0050 OFVGL 0109 OFVGL 0118 OFVGL 0119 OFVGL 0141 OFVGL 0147 OFVGL 0148 OFVGL 0150 OFVGL 0153 OFVGL 0158 OFVGL 0160 OFVGL 0163 OFVGL 0164 OFVGL 0166 OFVGL 0168 OFVGL 0171 OFVGL 0173 OFVGL 0175 OFVGL 0177 OFVGL 0180 OFVGL 0183 OFVGL 0184 OFVGL 0189 OFVGL 0193 OFVGL 0196 OFVGL 0197 OFVGL 0200 OFVGL 0203 OFVGL 0213 OFVGL 0221 OFVGL 0222 OFVGL 0226 OFVGL 0228 OFVGL 0230 OFVGL 0232 OFVGL 0233 OFVGL 0243 OFVGL 0244 OFVGL 0246 OFVGL 0262 OFVGL 0267 OFVGL 0269 OFVGL 0273 OFVGL 0274 OFVGL 0275 OFVGL 0277 OFVGL 0279 OFVGL 0285 OFVGL 0289 OFVGL 0293 OFVGL 0294 OFVGL 0299 OFVGL 0301 OFVGL 0302 OFVGL 0303 OFVGL 0307 OFVGL 0308 OFVGL 0313 OFVGL 0317 OFVGL 0327 OFVGL 0339 OFVGL 0342 OFVGL 0345 OFVGL 0351 OFVGL 0995 OFVGL 1509 OFVGL 1586 OFVGL 1690 OFVGL 1700 OFVGL 1701 OFVGL 1708 OFVGL 1731 OFVGL 1735 OFVGL 1742 OFVGL 1773 OFVGL 1774 OFVGL 1859 OFVGL 1876 OFVGL 1896 OFVGL 1955) OFVWD (08.09.10 GA1 0082 ENVWD 08.11.60 GA1 8531/*") OFVWD (08.09.10 GA1 0106 ENVWD 08.11.60 GA1 "9408/*") OFVWD (08.09.10 GA1 0114 ENVWD 08.11.60 GA1 "776/*" OFVGL "781/*" OFVGL "782/*" OFVGL "7831/*" OFVGL "7833/*" OFVGL "7844/*" OFVGL "7885/*" OFVGL "7887/*" OFVGL "7891/*" OFVGL "7892/*" OFVGL "7894/*" OFVGL "7895/*") OFVWD (08.09.10 GA1 0202 ENVWD 08.11.60 GA1 "681/*" OFVGL "682/*") OFVWD (08.09.10 GA1 0340 ENVWD 08.11.60 GA1 "3911/*") OFVWD (08.09.10 GA1 1581 ENVWD 08.11.60 GA1 "3951/*" OFVGL "3953/*") OFVWD (08.09.10 GA1 1681 ENVWD 08.11.60 GA1 "7858/*" OFVGL "7859/*" OFVGL "7871/*" OFVGL "7872/*" OFVGL "7873/*" OFVGL "7874/*" OFVGL "7875/*")) ENVWD 08.10.10 OGA1 "B" ENVWD KNV 07.67.10"</t>
  </si>
  <si>
    <t>((08.09.10 GA1 0114 ENVWD 08.11.60 GA1 7826/*" OFVGL "7831/*" OFVGL "7895/*") OFVWD (08.09.10 GA1 1681 ENVWD 08.11.60 GA1 "7858/*" OFVGL "7859/*" OFVGL "7872/*" OFVGL "7875/*")) ENVWD 08.10.10 OGA1 "B" ENVWD KNV 07.67.10"</t>
  </si>
  <si>
    <t>((08.09.10 GA1 0034 OFVGL 0050 OFVGL 0109 OFVGL 0118 OFVGL 0119 OFVGL 0141 OFVGL 0147 OFVGL 0148 OFVGL 0150 OFVGL 0153 OFVGL 0158 OFVGL 0160 OFVGL 0163 OFVGL 0164 OFVGL 0166 OFVGL 0168 OFVGL 0171 OFVGL 0173 OFVGL 0175 OFVGL 0177 OFVGL 0180 OFVGL 0183 OFVGL 0184 OFVGL 0189 OFVGL 0193 OFVGL 0196 OFVGL 0197 OFVGL 0200 OFVGL 0203 OFVGL 0213 OFVGL 0221 OFVGL 0222 OFVGL 0226 OFVGL 0228 OFVGL 0230 OFVGL 0232 OFVGL 0233 OFVGL 0243 OFVGL 0244 OFVGL 0246 OFVGL 0262 OFVGL 0267 OFVGL 0269 OFVGL 0273 OFVGL 0274 OFVGL 0275 OFVGL 0277 OFVGL 0279 OFVGL 0285 OFVGL 0289 OFVGL 0293 OFVGL 0294 OFVGL 0299 OFVGL 0301 OFVGL 0302 OFVGL 0303 OFVGL 0307 OFVGL 0308 OFVGL 0313 OFVGL 0317 OFVGL 0327 OFVGL 0339 OFVGL 0342 OFVGL 0345 OFVGL 0351 OFVGL 0995 OFVGL 1509 OFVGL 1586 OFVGL 1690 OFVGL 1700 OFVGL 1701 OFVGL 1708 OFVGL 1731 OFVGL 1735 OFVGL 1742 OFVGL 1773 OFVGL 1774 OFVGL 1859 OFVGL 1876 OFVGL 1896 OFVGL 1955) OFVWD (08.09.10 GA1 0106 ENVWD 08.11.60 GA1 9408/*") OFVWD (08.09.10 GA1 0114 ENVWD 08.11.60 GA1 "776/*" OFVGL "781/*" OFVGL "782/*" OFVGL "7831/*" OFVGL "7833/*" OFVGL "7844/*" OFVGL "7885/*" OFVGL "7887/*" OFVGL "7891/*" OFVGL "7892/*" OFVGL "7894/*" OFVGL "7895/*") OFVWD (08.09.10 GA1 0202 ENVWD 08.11.60 GA1 "681/*" OFVGL "682/*") OFVWD (08.09.10 GA1 0340 ENVWD 08.11.60 GA1 "3911/*") OFVWD (08.09.10 GA1 1581 ENVWD 08.11.60 GA1 "3951/*" OFVGL "3953/*") OFVWD (08.09.10 GA1 1681 ENVWD 08.11.60 GA1 "7858/*" OFVGL "7859/*" OFVGL "7871/*" OFVGL "7872/*" OFVGL "7873/*" OFVGL "7874/*" OFVGL "7875/*") OFVWD (08.09.10 GA1 1921 ENVWD 08.11.60 GA1 "8531/*")) ENVWD 08.10.10 OGA1 "B" ENVWD KNV 07.67.10"</t>
  </si>
  <si>
    <t>14.40.10 GA1 254001</t>
  </si>
  <si>
    <t>Gemeentelijk Belastingkantoor Lococensus-Tricijn</t>
  </si>
  <si>
    <t>((08.09.10 GA1 0034 OFVGL 0050 OFVGL 0109 OFVGL 0118 OFVGL 0119 OFVGL 0141 OFVGL 0147 OFVGL 0148 OFVGL 0150 OFVGL 0153 OFVGL 0158 OFVGL 0160 OFVGL 0163 OFVGL 0164 OFVGL 0166 OFVGL 0168 OFVGL 0171 OFVGL 0173 OFVGL 0175 OFVGL 0177 OFVGL 0180 OFVGL 0183 OFVGL 0184 OFVGL 0189 OFVGL 0193 OFVGL 0196 OFVGL 0197 OFVGL 0200 OFVGL 0203 OFVGL 0213 OFVGL 0221 OFVGL 0222 OFVGL 0226 OFVGL 0228 OFVGL 0230 OFVGL 0232 OFVGL 0233 OFVGL 0243 OFVGL 0244 OFVGL 0246 OFVGL 0262 OFVGL 0267 OFVGL 0269 OFVGL 0273 OFVGL 0274 OFVGL 0275 OFVGL 0277 OFVGL 0279 OFVGL 0285 OFVGL 0289 OFVGL 0293 OFVGL 0294 OFVGL 0299 OFVGL 0301 OFVGL 0302 OFVGL 0303 OFVGL 0307 OFVGL 0308 OFVGL 0313 OFVGL 0317 OFVGL 0327 OFVGL 0339 OFVGL 0342 OFVGL 0345 OFVGL 0351 OFVGL 0995 OFVGL 1509 OFVGL 1586 OFVGL 1690 OFVGL 1700 OFVGL 1701 OFVGL 1708 OFVGL 1731 OFVGL 1735 OFVGL 1742 OFVGL 1773 OFVGL 1774 OFVGL 1859 OFVGL 1876 OFVGL 1896 OFVGL 1955) OFVWD (08.09.10 GA1 0106 ENVWD 08.11.60 GA1 9408/*") OFVWD (08.09.10 GA1 0114 ENVWD 08.11.60 GA1 "776/*" OFVGL "781/*" OFVGL "782/*" OFVGL "7831/*" OFVGL "7833/*" OFVGL "7844/*" OFVGL "7885/*" OFVGL "7887/*" OFVGL "7891/*" OFVGL "7892/*" OFVGL "7894/*" OFVGL "7895/*") OFVWD (08.09.10 GA1 0202 ENVWD 08.11.60 GA1 "681/*" OFVGL "682/*") OFVWD (08.09.10 GA1 0340 ENVWD 08.11.60 GA1 "3911/*") OFVWD (08.09.10 GA1 1581 ENVWD 08.11.60 GA1 "3951/*" OFVGL "3953/*") OFVWD (08.09.10 GA1 1681 ENVWD 08.11.60 GA1 "7858/*" OFVGL "7859/*" OFVGL "7871/*" OFVGL "7872/*" OFVGL "7873/*" OFVGL "7874/*" OFVGL "7875/*") OFVWD (08.09.10 GA1 1940 ENVWD 08.11.60 GA1 "8531/*")) ENVWD 08.10.10 OGA1 "B" ENVWD KNV 07.67.10"</t>
  </si>
  <si>
    <t>Lococensus (selectie)</t>
  </si>
  <si>
    <t>Gem. Belastingkantoor Rijn-Midden</t>
  </si>
  <si>
    <t>((08.09.10 GA1 0034 OFVGL 0050 OFVGL 0171 OFVGL 0184 OFVGL 0200 OFVGL 0203 OFVGL 0213 OFVGL 0228 OFVGL 0230 OFVGL 0232 OFVGL 0233 OFVGL 0243 OFVGL 0244 OFVGL 0246 OFVGL 0267 OFVGL 0269 OFVGL 0273 OFVGL 0274 OFVGL 0279 OFVGL 0285 OFVGL 0289 OFVGL 0302 OFVGL 0303 OFVGL 0307 OFVGL 0308 OFVGL 0313 OFVGL 0317 OFVGL 0327 OFVGL 0339 OFVGL 0342 OFVGL 0345 OFVGL 0351 OFVGL 0995) OFVWD (08.09.10 GA1 0082 ENVWD 08.11.60 GA1 8531/*") OFVWD (08.09.10 GA1 0150 ENVWD 08.11.60 GA1 "7419/*") OFVWD (08.09.10 GA1 0301 ENVWD 08.11.60 GA1 "7205/*") OFVWD (08.09.10 GA1 0340 ENVWD 08.11.60 GA1 "3911/*") OFVWD (08.09.10 GA1 1581 ENVWD 08.11.60 GA1 "3951/*" OFVGL "3953/*") OFVWD (08.09.10 GA1 1773 ENVWD 08.11.60 GA1 "8196/*" OFVGL "8198/*")) ENVWD 08.10.10 OGAA "B" ENVWD KNV 07.67.10"</t>
  </si>
  <si>
    <t>((08.09.10 GA1 0034 OFVGL 0050 OFVGL 0171 OFVGL 0184 OFVGL 0200 OFVGL 0203 OFVGL 0213 OFVGL 0228 OFVGL 0230 OFVGL 0232 OFVGL 0233 OFVGL 0243 OFVGL 0244 OFVGL 0246 OFVGL 0267 OFVGL 0269 OFVGL 0273 OFVGL 0274 OFVGL 0279 OFVGL 0285 OFVGL 0289 OFVGL 0302 OFVGL 0303 OFVGL 0307 OFVGL 0308 OFVGL 0313 OFVGL 0317 OFVGL 0327 OFVGL 0339 OFVGL 0342 OFVGL 0345 OFVGL 0351 OFVGL 0995) OFVWD (08.09.10 GA1 0082 ENVWD 08.11.60 GA1 8531/*") OFVWD (08.09.10 GA1 0150 ENVWD 08.11.60 GA1 "7419/*") OFVWD (08.09.10 GA1 0301 ENVWD 08.11.60 GA1 "7205/*") OFVWD (08.09.10 GA1 0340 ENVWD 08.11.60 GA1 "3911/*") OFVWD (08.09.10 GA1 1581 ENVWD 08.11.60 GA1 "3951/*" OFVGL "3953/*") OFVWD (08.09.10 GA1 1773 ENVWD 08.11.60 GA1 "8196/*" OFVGL "8198/*")) ENVWD 08.10.10 OGA1 "B" ENVWD KNV 07.67.10"</t>
  </si>
  <si>
    <t>14.40.10 GA1 254101</t>
  </si>
  <si>
    <t>Gem. Bel.kantoor Rijn-Midden (selectie)</t>
  </si>
  <si>
    <t>((08.09.10 GA1 0034 OFVGL 0050 OFVGL 0171 OFVGL 0184 OFVGL 0200 OFVGL 0203 OFVGL 0213 OFVGL 0228 OFVGL 0230 OFVGL 0232 OFVGL 0233 OFVGL 0243 OFVGL 0244 OFVGL 0246 OFVGL 0267 OFVGL 0269 OFVGL 0273 OFVGL 0274 OFVGL 0279 OFVGL 0285 OFVGL 0289 OFVGL 0302 OFVGL 0303 OFVGL 0307 OFVGL 0308 OFVGL 0313 OFVGL 0317 OFVGL 0327 OFVGL 0339 OFVGL 0342 OFVGL 0345 OFVGL 0351 OFVGL 0995) OFVWD (08.09.10 GA1 0082 ENVWD 08.11.60 GA1 8531/*") OFVWD (08.09.10 GA1 0150 ENVWD 08.11.60 GA1 "7419/*") OFVWD (08.09.10 GA1 0301 ENVWD 08.11.60 GA1 "7205/*") OFVWD (08.09.10 GA1 0340 ENVWD 08.11.60 GA1 "3911/*") OFVWD (08.09.10 GA1 1581 ENVWD 08.11.60 GA1 "3951/*" OFVGL "3953/*") OFVWD (08.09.10 GA1 1773 ENVWD 08.11.60 GA1 "8196/*" OFVGL "8198/*")) ENVWD 08.10.10 OGA1 "B" ENVWD (KNV 07.67.10 OFVWD 07.67.20 GA1 "E")"</t>
  </si>
  <si>
    <t>Gemeenschappelijke regeling Cocensus</t>
  </si>
  <si>
    <t>01.01.10#01.01.20#01.02.10#01.02.20#01.02.30#01.02.40#01.03.10#01.04.10#01.61.10#05.02.30#05.02.40#05.06.10#05.07.10#06.08.10#07.70.10#08.09.10#08.09.20#08.10.10#08.10.20#08.10.30#08.11.10#08.11.20#08.11.30#08.11.40#08.11.50#08.11.60#08.12.10#08.13.10#08.13.20#08.13.30#08.13.40#08.13.50</t>
  </si>
  <si>
    <t>(08.09.10 GA1 0392 OFVGL 0394) ENVWD 08.10.10 OGA1 B" ENVWD KNV 07.67.10"</t>
  </si>
  <si>
    <t>01.01.10#01.01.20#01.02.10#01.02.20#01.02.30#01.02.40#01.03.10#01.04.10#01.61.10#05.02.30#05.02.40#05.06.10#05.07.10#06.08.10#07.70.10#08.09.10#08.09.20#08.10.10#08.10.20#08.10.30#08.11.10#08.11.20#08.11.30#08.11.40#08.11.50#08.11.60#08.12.10#08.13.10#08.13.20#08.13.30#08.13.40#08.13.50#58.09.10#58.09.20#58.10.10#58.10.20#58.10.30#58.11.10#58.11.20#58.11.30#58.11.40#58.11.50#58.11.60#58.12.10#58.13.10#58.13.20#58.13.30#58.13.40#58.13.50</t>
  </si>
  <si>
    <t>(08.09.10 GA1 0392 OFVGL 0394 OFVGL 0534) ENVWD 08.10.10 OGA1 B" ENVWD KNV 07.67.10"</t>
  </si>
  <si>
    <t>(08.09.10 GA1 0534) ENVWD 08.10.10 OGA1 B" ENVWD KNV 07.67.10"</t>
  </si>
  <si>
    <t>01.01.10#01.01.20#01.02.10#01.02.20#01.02.30#01.02.40#01.03.10#01.04.10#01.61.10#02.01.10#03.01.10#05.01.10#05.02.30#05.02.40#05.06.10#05.07.10#06.08.10#07.70.10#08.09.10#08.09.20#08.10.10#08.10.20#08.10.30#08.11.10#08.11.20#08.11.30#08.11.40#08.11.50#08.11.60#08.12.10#08.13.10#08.13.20#08.13.30#08.13.40#08.13.50#58.09.10#58.09.20#58.10.10#58.10.20#58.10.30#58.11.10#58.11.20#58.11.30#58.11.40#58.11.50#58.11.60#58.12.10#58.13.10#58.13.20#58.13.30#58.13.40#58.13.50#09.01.10</t>
  </si>
  <si>
    <t>(08.09.10 GA1 0375 OFVGL 0392 OFVGL 0394 OFVGL 0534) ENVWD 08.10.10 OGA1 B" ENVWD KNV 07.67.10"</t>
  </si>
  <si>
    <t>(08.09.10 GA1 0375) ENVWD 08.10.10 OGA1 B" ENVWD KNV 07.67.10"</t>
  </si>
  <si>
    <t>(08.09.10 GA1 0375 OFVGL 0392 OFVGL 0394 OFVGL 0431 OFVGL 0534 OFVGL 0880) ENVWD 08.10.10 OGA1 B" ENVWD KNV 07.67.10"</t>
  </si>
  <si>
    <t>(08.09.10 GA1 0431 OFVGL 0880) ENVWD 08.10.10 OGA1 B" ENVWD KNV 07.67.10"</t>
  </si>
  <si>
    <t>(08.09.10 GA1 0361 OFVGL 0365 OFVGL 0373 OFVGL 0375 OFVGL 0392 OFVGL 0394 OFVGL 0398 OFVGL 0416 OFVGL 0431 OFVGL 0458 OFVGL 0534 OFVGL 0880) ENVWD 08.10.10 OGA1 B" ENVWD KNV 07.67.10"</t>
  </si>
  <si>
    <t>(08.09.10 GA1 0361 OFVGL 0365 OFVGL 0373 OFVGL 0398 OFVGL 0416 OFVGL 0458) ENVWD 08.10.10 OGA1 B" ENVWD KNV 07.67.10"</t>
  </si>
  <si>
    <t>(08.09.10 GA1 0361 OFVGL 0373 OFVGL 0375 OFVGL 0392 OFVGL 0394 OFVGL 0398 OFVGL 0400 OFVGL 0416 OFVGL 0431 OFVGL 0534 OFVGL 0880) ENVWD 08.10.10 OGA1 B" ENVWD KNV 07.67.10"</t>
  </si>
  <si>
    <t>(08.09.10 GA1 0400) ENVWD 08.10.10 OGA1 B" ENVWD KNV 07.67.10"</t>
  </si>
  <si>
    <t>Gemeenschappelijke regeling Drechtsteden</t>
  </si>
  <si>
    <t>(08.09.10 GA1 0505 OFVGL 0531 OFVGL 0590 OFVGL 0610 OFVGL 0642) ENVWD 08.10.10 OGA1 B" ENVWD KNV 07.67.10"</t>
  </si>
  <si>
    <t>Gemeenschappelijke regeling SaBeWa</t>
  </si>
  <si>
    <t>(08.09.10 GA1 0654 OFVGL 0664 OFVGL 0678 OFVGL 0716) ENVWD 08.10.10 OGA1 B" ENVWD KNV 07.67.10"</t>
  </si>
  <si>
    <t>Belastingsamenwerking SaBeWa Zeeland</t>
  </si>
  <si>
    <t>14.40.10 GA1 251001 ENVWD KNV 07.67.10</t>
  </si>
  <si>
    <t>GBRD Parkstad Limburg</t>
  </si>
  <si>
    <t>(08.09.10 GA1 0882 OFVGL 0917) ENVWD 08.10.10 OGA1 B" ENVWD KNV 07.67.10"</t>
  </si>
  <si>
    <t>(08.09.10 GA1 0881 OFVGL 0882 OFVGL 0899 OFVGL 0917 OFVGL 0965 OFVGL 0986) ENVWD 08.10.10 OGA1 B" ENVWD KNV 07.67.10"</t>
  </si>
  <si>
    <t>(08.09.10 GA1 0881 OFVGL 0899 OFVGL 0965 OFVGL 0986) ENVWD 08.10.10 OGA1 B" ENVWD KNV 07.67.10"</t>
  </si>
  <si>
    <t>14.40.10 GA1 254501</t>
  </si>
  <si>
    <t>OC&amp;W/Landelijk Register Kinderopvang</t>
  </si>
  <si>
    <t>01.01.10#01.01.20#01.02.10#01.02.30#01.02.40#06.08.10#08.09.10#08.09.20#08.10.30#08.11.10#08.11.20#08.11.30#08.11.40#08.11.50#08.11.60#08.12.10</t>
  </si>
  <si>
    <t>MvSZW/Landelijk Register Kinderopvang</t>
  </si>
  <si>
    <t>01.01.20#01.02.10#01.02.30#01.02.40#01.03.10#01.03.20#01.03.30#01.04.10#01.61.10#05.02.30#05.02.40#05.06.10#05.07.10#06.08.10#07.70.10#08.09.10#08.09.20#08.10.10#08.10.20#08.10.30#08.11.10#08.11.20#08.11.30#08.11.40#08.11.50#08.11.60#08.11.70#08.12.10#08.13.10#08.13.20#08.13.30#08.13.40#08.13.50</t>
  </si>
  <si>
    <t>01.01.10#01.01.20#01.02.10#01.02.20#01.02.30#01.02.40#01.03.10#01.03.20#01.03.30#01.04.10#01.61.10#02.01.10#02.01.20#02.02.10#02.02.20#02.02.30#02.02.40#02.03.10#02.03.20#02.03.30#02.04.10#02.62.10#02.81.10#02.81.20#02.82.10#02.82.20#02.82.30#03.01.10#03.01.20#03.02.10#03.02.20#03.02.30#03.02.40#03.03.10#03.03.20#03.03.30#03.04.10#03.62.10#03.81.10#03.81.20#03.82.10#03.82.20#03.82.30#04.05.10#05.01.10#05.01.20#05.02.30#05.02.40#05.06.10#05.07.10#06.08.10#06.81.10#06.81.20#06.82.10#06.82.20#06.82.30#07.69.10#07.70.10#07.87.10#08.09.10#08.10.10#08.10.20#08.11.10#08.11.20#08.11.30#08.11.40#08.11.50#08.11.60#08.12.10#08.13.10#08.13.20#08.13.30#08.13.40#08.13.50#09.01.10#09.01.20#11.32.10#11.33.10</t>
  </si>
  <si>
    <t>01.01.10#01.01.20#01.02.10#01.02.20#01.02.30#01.02.40#01.03.10#01.03.20#01.03.30#01.04.10#01.61.10#02.01.10#02.01.20#02.02.10#02.02.20#02.02.30#02.02.40#02.03.10#02.03.20#02.03.30#02.04.10#02.62.10#02.81.10#02.81.20#02.82.10#02.82.20#02.82.30#03.01.10#03.01.20#03.02.10#03.02.20#03.02.30#03.02.40#03.03.10#03.03.20#03.03.30#03.04.10#03.62.10#03.81.10#03.81.20#03.82.10#03.82.20#03.82.30#04.05.10#05.01.10#05.01.20#05.02.30#05.02.40#05.06.10#05.07.10#06.08.10#06.81.10#06.81.20#06.82.10#06.82.20#06.82.30#07.69.10#07.70.10#07.87.10#08.09.10#08.10.10#08.10.20#08.11.10#08.11.15#08.11.20#08.11.30#08.11.40#08.11.50#08.11.60#08.11.70#08.11.80#08.11.90#08.12.10#08.13.10#08.13.20#08.13.30#08.13.40#08.13.50#09.01.10#09.01.20#11.32.10#11.33.10</t>
  </si>
  <si>
    <t>Waterschap Brabantse Delta (SaWa)</t>
  </si>
  <si>
    <t>Waterschap Hollandse Delta (SaWa)</t>
  </si>
  <si>
    <t>V&amp;W/Rijkswaterstaat/verontrein.rijksw.</t>
  </si>
  <si>
    <t>01.01.10#01.01.20#01.02.10#01.02.30#01.02.40#01.03.10#01.04.10#01.61.10#05.02.30#05.02.40#05.06.10#05.07.10#06.08.10#06.08.20#06.81.10#07.70.10#08.09.10#08.10.10#08.10.20#08.10.30#08.11.10#08.11.20#08.11.30#08.11.40#08.11.50#08.11.60#08.12.10#08.13.10#08.13.20#08.13.30#08.13.40#08.13.50</t>
  </si>
  <si>
    <t>01.01.10#01.01.20#01.02.10#01.02.30#01.02.40#01.03.10#01.04.10#01.61.10#05.02.30#05.02.40#05.06.10#05.07.10#06.08.10#06.08.20#06.81.10#07.70.10#08.09.10#08.10.10#08.10.20#08.10.30#08.11.10#08.11.20#08.11.30#08.11.40#08.11.50#08.11.60#08.12.10#08.13.10#08.13.20#08.13.30#08.13.40#08.13.50#08.85.10#58.09.10#58.10.10#58.10.20#58.10.30#58.11.10#58.11.20#58.11.30#58.11.40#58.11.50#58.11.60#58.12.10#58.13.10#58.13.20#58.13.30#58.13.40#58.13.50#58.85.10</t>
  </si>
  <si>
    <t>MvI&amp;M/Rijkswaterstaat/verontrein.rijksw.</t>
  </si>
  <si>
    <t>01.01.10#01.01.20#01.02.10#01.02.20#01.02.30#01.02.40#01.03.10#01.04.10#01.61.10#05.02.30#05.02.40#05.06.10#05.07.10#06.08.10#06.08.20#06.81.10#07.70.10#08.09.10#08.10.10#08.10.20#08.10.30#08.11.10#08.11.15#08.11.20#08.11.30#08.11.40#08.11.50#08.11.60#08.11.70#08.11.80#08.11.90#08.12.10#08.13.10#08.13.20#08.13.30#08.13.40#08.13.50</t>
  </si>
  <si>
    <t>01.01.10#01.01.20#01.02.10#01.02.20#01.02.30#01.02.40#01.03.10#01.04.10#01.61.10#05.02.30#05.02.40#05.06.10#05.07.10#06.08.10#06.08.20#06.81.10#07.70.10#08.09.10#08.10.10#08.10.20#08.10.30#08.11.10#08.11.15#08.11.20#08.11.30#08.11.40#08.11.50#08.11.60#08.11.70#08.11.80#08.11.90#08.12.10#08.13.10#08.13.20#08.13.30#08.13.40#08.13.50#08.85.10#58.09.10#58.10.10#58.10.20#58.10.30#58.11.10#58.11.15#58.11.20#58.11.30#58.11.40#58.11.50#58.11.60#58.11.70#58.11.80#58.11.90#58.12.10#58.13.10#58.13.20#58.13.30#58.13.40#58.13.50#58.85.10</t>
  </si>
  <si>
    <t>MvI&amp;M/RWS/Verontr.heffing Rijkswateren</t>
  </si>
  <si>
    <t>01.01.10#01.01.20#01.02.10#01.02.20#01.02.30#01.02.40#01.03.10#01.04.10#01.61.10#05.02.30#05.02.40#05.06.10#05.07.10#06.08.10#06.08.20#06.81.10#07.70.10#08.09.10#08.10.10#08.10.20#08.10.30#08.11.10#08.11.15#08.11.20#08.11.30#08.11.40#08.11.50#08.11.60#08.11.70#08.11.80#08.11.90#08.12.10#08.13.20</t>
  </si>
  <si>
    <t>01.01.10#01.01.20#01.02.10#01.02.20#01.02.30#01.02.40#01.03.10#01.04.10#01.61.10#05.02.30#05.02.40#05.06.10#05.07.10#06.08.10#06.08.20#06.81.10#07.70.10#08.09.10#08.10.10#08.10.20#08.10.30#08.11.10#08.11.15#08.11.20#08.11.30#08.11.40#08.11.50#08.11.60#08.11.70#08.11.80#08.11.90#08.12.10#08.13.20#08.85.10#58.09.10#58.10.10#58.10.20#58.10.30#58.11.10#58.11.15#58.11.20#58.11.30#58.11.40#58.11.50#58.11.60#58.11.70#58.11.80#58.11.90#58.12.10#58.85.10</t>
  </si>
  <si>
    <t>MvI&amp;M/Rijkswaterstaat/Vergunning en Handhaving (SaWa)</t>
  </si>
  <si>
    <t>01.01.10#01.01.20#01.02.10#01.02.20#01.02.30#01.02.40#01.03.10#01.04.10#01.61.10#02.01.10#02.01.20#02.02.10#02.02.30#02.02.40#02.03.10#03.01.10#03.01.20#03.02.10#03.02.30#03.02.40#03.03.10#05.01.10#05.01.20#05.02.10#05.02.30#05.02.40#05.03.10#05.06.10#05.07.10#06.08.10#07.70.10#08.09.10#08.10.10#08.10.20#08.10.30#08.11.10#08.11.15#08.11.20#08.11.30#08.11.40#08.11.50#08.11.60#08.11.70#08.11.80#08.11.90#08.12.10#08.13.10#08.13.20#08.13.30#08.13.40#08.13.50#09.01.10#09.01.20#09.02.10#09.02.30#09.02.40#09.03.10</t>
  </si>
  <si>
    <t>Bureau Vestigingsregister</t>
  </si>
  <si>
    <t>01.01.10#01.02.10#01.02.20#01.02.30#01.02.40#01.03.10#01.03.20#01.03.30#01.85.10</t>
  </si>
  <si>
    <t>01.03.30 OGA1 6030 OFVWD KV 08.14.10 OFVWD (08.10.30 GD1 01.03.10 ENVWD (KNV 58.86.10 OFVWD 08.10.30 KDOGA 58.86.10))</t>
  </si>
  <si>
    <t>01.03.10#07.68.10#08.10.30</t>
  </si>
  <si>
    <t>(01.03.30 OGA1 6030 OFVWD KV 08.14.10) ENVWD 07.67.20 OGA1 O" ENVWD 14.40.10 OGAA 300001"</t>
  </si>
  <si>
    <t>01.01.10#01.02.10#01.02.20#01.02.30#01.02.40#01.03.10#01.03.20#01.03.30</t>
  </si>
  <si>
    <t>01.03.30 OGA1 6030 OFVWD (08.10.30 GD1 01.03.10 ENVWD (KNV 58.86.10 OFVWD 08.10.30 KDOGA 58.86.10))</t>
  </si>
  <si>
    <t>01.01.10#01.01.20#01.02.10#01.02.20#01.02.30#01.02.40#01.03.10#01.03.20#01.03.30#01.85.10#51.02.10#51.02.20#51.02.30#51.02.40</t>
  </si>
  <si>
    <t>01.01.10#01.01.20#01.02.10#01.02.20#01.02.30#01.02.40#01.03.10#01.03.20#01.03.30#51.02.10#51.02.20#51.02.30#51.02.40</t>
  </si>
  <si>
    <t>KV 08.14.10 OFVWD 01.03.30 OGA1 6030 OFVWD 01.03.10 KD1 19941001</t>
  </si>
  <si>
    <t>01.01.10#01.01.20#01.02.10#01.02.20#01.02.30#01.02.40#01.03.10#01.03.20#01.03.30#01.85.10#51.02.10#51.02.20#51.02.30#51.02.40#07.70.10</t>
  </si>
  <si>
    <t>01.01.10#07.70.10</t>
  </si>
  <si>
    <t>07.70.10 OGA1 0 ENVWD 14.40.10 GA1 300001</t>
  </si>
  <si>
    <t>01.01.10#01.01.20#01.02.10#01.02.20#01.02.30#01.02.40#01.03.10#01.03.20#01.03.30#51.02.10#51.02.20#51.02.30#51.02.40#07.70.10</t>
  </si>
  <si>
    <t>01.01.10#01.01.20#01.02.10#01.02.20#01.02.30#01.02.40#01.03.10#01.03.20#01.03.30#01.85.10#51.02.10#51.02.20#51.02.30#51.02.40#51.85.10#07.70.10</t>
  </si>
  <si>
    <t>01.01.10#01.01.20#01.02.10#01.02.20#01.02.30#01.02.40#01.03.10#01.03.20#01.03.30#01.85.10#51.01.10#51.01.20#51.02.10#51.02.20#51.02.30#51.02.40#51.85.10#07.68.10#07.70.10#08.09.10#08.09.20#08.13.20#08.14.20#58.09.10#58.09.20#58.13.20#58.14.20</t>
  </si>
  <si>
    <t>(01.03.30 OGA1 6030 ENVWD 14.40.10 OGAA 300001) OFVWD (07.68.10 KD1 19941001 ENVWD 14.40.10 OGAA 300001 ENVWD ((08.14.20 KD1 19941001) OFVWD (58.14.20 KD1 19941001))) OFVWD (07.68.10 GDOG1 19941001 ENVWD 14.40.10 OGAA 300001 ENVWD ((08.14.20 KDOG1 07.68.10) OFVWD (58.14.20 KDOG1 07.68.10)))</t>
  </si>
  <si>
    <t>Bureau Vestigingsregister / PIVA-GBA</t>
  </si>
  <si>
    <t>01.01.10#01.02.10#01.02.20#01.02.30#01.02.40#01.03.10#01.03.20#01.03.30#01.04.10#01.61.10#01.81.10#01.81.20#01.82.10#01.82.20#01.82.30#01.85.10#01.86.10#51.01.10#51.02.10#51.02.20#51.02.30#51.02.40#51.03.10#51.03.20#51.03.30#51.04.10#51.61.10#51.81.10#51.81.20#51.82.10#51.82.20#51.82.30#51.85.10#51.86.10#02.01.10#02.02.10#02.02.20#02.02.30#02.02.40#02.03.10#02.03.20#02.03.30#02.04.10#02.62.10#02.81.10#02.81.20#02.82.10#02.82.20#02.82.30#02.85.10#02.86.10#52.01.10#52.02.10#52.02.20#52.02.30#52.02.40#52.03.10#52.03.20#52.03.30#52.04.10#52.62.10#52.81.10#52.81.20#52.82.10#52.82.20#52.82.30#52.85.10#52.86.10#03.01.10#03.02.10#03.02.20#03.02.30#03.02.40#03.03.10#03.03.20#03.03.30#03.04.10#03.62.10#03.81.10#03.81.20#03.82.10#03.82.20#03.82.30#03.85.10#03.86.10#53.01.10#53.02.10#53.02.20#53.02.30#53.02.40#53.03.10#53.03.20#53.03.30#53.04.10#53.62.10#53.81.10#53.81.20#53.82.10#53.82.20#53.82.30#53.85.10#53.86.10#04.05.10#04.63.10#04.64.10#04.65.10#04.82.10#04.82.20#04.82.30#04.85.10#04.86.10#54.05.10#54.63.10#54.64.10#54.65.10#54.82.10#54.82.20#54.82.30#54.85.10#54.86.10#05.01.10#05.02.10#05.02.20#05.02.30#05.02.40#05.03.10#05.03.20#05.03.30#05.04.10#05.06.10#05.06.20#05.06.30#05.07.10#05.07.20#05.07.30#05.07.40#05.15.10#05.81.10#05.81.20#05.82.10#05.82.20#05.82.30#05.85.10#05.86.10#55.01.10#55.02.10#55.02.20#55.02.30#55.02.40#55.03.10#55.03.20#55.03.30#55.04.10#55.06.10#55.06.20#55.06.30#55.07.10#55.07.20#55.07.30#55.07.40#55.15.10#55.81.10#55.81.20#55.82.10#55.82.20#55.82.30#55.85.10#55.86.10#07.68.10#07.69.10#07.70.10#07.87.10#08.09.10#08.09.20#08.10.10#08.10.20#08.10.30#08.11.10#08.11.20#08.11.30#08.11.40#08.11.50#08.11.60#08.12.10#08.13.10#08.13.20#08.13.30#08.13.40#08.13.50#08.14.10#08.14.20#08.72.10#08.75.10#08.85.10#08.86.10#58.09.10#58.09.20#58.10.10#58.10.20#58.10.30#58.11.10#58.11.20#58.11.30#58.11.40#58.11.50#58.11.60#58.12.10#58.13.10#58.13.20#58.13.30#58.13.40#58.13.50#58.14.10#58.14.20#58.72.10#58.75.10#58.85.10#58.86.10#09.01.10#09.02.10#09.02.20#09.02.30#09.02.40#09.03.10#09.03.20#09.03.30#09.81.10#09.81.20#09.82.10#09.82.20#09.82.30#09.85.10#09.86.10#59.01.10#59.02.10#59.02.20#59.02.30#59.02.40#59.03.10#59.03.20#59.03.30#59.81.10#59.81.20#59.82.10#59.82.20#59.82.30#59.85.10#59.86.10#11.32.10#11.33.10#11.82.10#11.82.20#11.82.30#11.85.10#11.86.10#61.32.10#61.33.10#61.82.10#61.82.20#61.82.30#61.85.10#61.86.10#12.35.10#12.35.20#12.35.30#12.35.40#12.35.50#12.35.60#12.35.70#12.35.80#12.36.10#12.37.10#12.82.10#12.82.20#12.82.30#12.85.10#12.86.10</t>
  </si>
  <si>
    <t>08.13.10 GA1 5095 OFVGL 7011 OFVWD 08.14.10 GA1 5095 OFVGL 7011</t>
  </si>
  <si>
    <t>08.13.10#08.14.10</t>
  </si>
  <si>
    <t>08.13.10 GA1 5095 OFVGL 5106 OFVGL 5107 OFVGL 5108 OFVGL 5109 OFVGL 5110 OFVGL 7011 OFVWD 08.14.10 GA1 5095 OFVGL 5106 OFVGL 5107 OFVGL 5108 OFVGL 5109 OFVGL 5110 OFVGL 7011</t>
  </si>
  <si>
    <t>01.01.10#01.02.10#01.02.20#01.02.30#01.02.40#01.03.10#01.03.20#01.03.30#01.04.10#01.61.10#01.81.10#01.81.20#01.82.10#01.82.20#01.82.30#01.85.10#01.86.10#51.01.10#51.02.10#51.02.20#51.02.30#51.02.40#51.03.10#51.03.20#51.03.30#51.04.10#51.61.10#51.81.10#51.81.20#51.82.10#51.82.20#51.82.30#51.85.10#51.86.10#02.01.10#02.02.10#02.02.20#02.02.30#02.02.40#02.03.10#02.03.20#02.03.30#02.04.10#02.62.10#02.81.10#02.81.20#02.82.10#02.82.20#02.82.30#02.85.10#02.86.10#52.01.10#52.02.10#52.02.20#52.02.30#52.02.40#52.03.10#52.03.20#52.03.30#52.04.10#52.62.10#52.81.10#52.81.20#52.82.10#52.82.20#52.82.30#52.85.10#52.86.10#03.01.10#03.02.10#03.02.20#03.02.30#03.02.40#03.03.10#03.03.20#03.03.30#03.04.10#03.62.10#03.81.10#03.81.20#03.82.10#03.82.20#03.82.30#03.85.10#03.86.10#53.01.10#53.02.10#53.02.20#53.02.30#53.02.40#53.03.10#53.03.20#53.03.30#53.04.10#53.62.10#53.81.10#53.81.20#53.82.10#53.82.20#53.82.30#53.85.10#53.86.10#04.05.10#04.63.10#04.64.10#04.65.10#04.82.10#04.82.20#04.82.30#04.85.10#04.86.10#54.05.10#54.63.10#54.64.10#54.65.10#54.82.10#54.82.20#54.82.30#54.85.10#54.86.10#05.01.10#05.02.10#05.02.20#05.02.30#05.02.40#05.03.10#05.03.20#05.03.30#05.04.10#05.06.10#05.06.20#05.06.30#05.07.10#05.07.20#05.07.30#05.07.40#05.15.10#05.81.10#05.81.20#05.82.10#05.82.20#05.82.30#05.85.10#05.86.10#55.01.10#55.02.10#55.02.20#55.02.30#55.02.40#55.03.10#55.03.20#55.03.30#55.04.10#55.06.10#55.06.20#55.06.30#55.07.10#55.07.20#55.07.30#55.07.40#55.15.10#55.81.10#55.81.20#55.82.10#55.82.20#55.82.30#55.85.10#55.86.10#07.68.10#07.69.10#07.70.10#07.87.10#08.09.10#08.09.20#08.10.10#08.10.20#08.10.30#08.11.10#08.11.15#08.11.20#08.11.30#08.11.40#08.11.50#08.11.60#08.11.70#08.11.80#08.11.90#08.12.10#08.13.10#08.13.20#08.13.30#08.13.40#08.13.50#08.14.10#08.14.20#08.72.10#08.75.10#08.85.10#08.86.10#58.09.10#58.09.20#58.10.10#58.10.20#58.10.30#58.11.10#58.11.15#58.11.20#58.11.30#58.11.40#58.11.50#58.11.60#58.11.70#58.11.80#58.11.90#58.12.10#58.13.10#58.13.20#58.13.30#58.13.40#58.13.50#58.14.10#58.14.20#58.72.10#58.75.10#58.85.10#58.86.10#09.01.10#09.02.10#09.02.20#09.02.30#09.02.40#09.03.10#09.03.20#09.03.30#09.81.10#09.81.20#09.82.10#09.82.20#09.82.30#09.85.10#09.86.10#59.01.10#59.02.10#59.02.20#59.02.30#59.02.40#59.03.10#59.03.20#59.03.30#59.81.10#59.81.20#59.82.10#59.82.20#59.82.30#59.85.10#59.86.10#11.32.10#11.33.10#11.82.10#11.82.20#11.82.30#11.85.10#11.86.10#61.32.10#61.33.10#61.82.10#61.82.20#61.82.30#61.85.10#61.86.10#12.35.10#12.35.20#12.35.30#12.35.40#12.35.50#12.35.60#12.35.70#12.35.80#12.36.10#12.37.10#12.82.10#12.82.20#12.82.30#12.85.10#12.86.10</t>
  </si>
  <si>
    <t>01.01.10#01.02.10#01.02.20#01.02.30#01.02.40#01.03.10#01.03.20#01.03.30#01.04.10#01.61.10#01.81.10#01.81.20#01.82.10#01.82.20#01.82.30#01.85.10#01.86.10#51.01.10#51.02.10#51.02.20#51.02.30#51.02.40#51.03.10#51.03.20#51.03.30#51.04.10#51.61.10#51.81.10#51.81.20#51.82.10#51.82.20#51.82.30#51.85.10#51.86.10#02.01.10#02.02.10#02.02.20#02.02.30#02.02.40#02.03.10#02.03.20#02.03.30#02.04.10#02.62.10#02.81.10#02.81.20#02.82.10#02.82.20#02.82.30#02.85.10#02.86.10#52.01.10#52.02.10#52.02.20#52.02.30#52.02.40#52.03.10#52.03.20#52.03.30#52.04.10#52.62.10#52.81.10#52.81.20#52.82.10#52.82.20#52.82.30#52.85.10#52.86.10#03.01.10#03.02.10#03.02.20#03.02.30#03.02.40#03.03.10#03.03.20#03.03.30#03.04.10#03.62.10#03.81.10#03.81.20#03.82.10#03.82.20#03.82.30#03.85.10#03.86.10#53.01.10#53.02.10#53.02.20#53.02.30#53.02.40#53.03.10#53.03.20#53.03.30#53.04.10#53.62.10#53.81.10#53.81.20#53.82.10#53.82.20#53.82.30#53.85.10#53.86.10#04.05.10#04.63.10#04.64.10#04.65.10#04.82.10#04.82.20#04.82.30#04.85.10#04.86.10#54.05.10#54.63.10#54.64.10#54.65.10#54.82.10#54.82.20#54.82.30#54.85.10#54.86.10#05.01.10#05.02.10#05.02.20#05.02.30#05.02.40#05.03.10#05.03.20#05.03.30#05.04.10#05.06.10#05.06.20#05.06.30#05.07.10#05.07.20#05.07.30#05.07.40#05.15.10#05.81.10#05.81.20#05.82.10#05.82.20#05.82.30#05.85.10#05.86.10#55.01.10#55.02.10#55.02.20#55.02.30#55.02.40#55.03.10#55.03.20#55.03.30#55.04.10#55.06.10#55.06.20#55.06.30#55.07.10#55.07.20#55.07.30#55.07.40#55.15.10#55.81.10#55.81.20#55.82.10#55.82.20#55.82.30#55.85.10#55.86.10#07.68.10#07.69.10#07.70.10#07.87.10#08.09.10#08.09.20#08.10.10#08.10.20#08.10.30#08.11.10#08.11.20#08.11.30#08.11.40#08.11.50#08.11.60#08.12.10#08.13.10#08.13.20#08.13.30#08.13.40#08.13.50#08.14.10#08.14.20#08.75.10#08.85.10#08.86.10#58.09.10#58.09.20#58.10.10#58.10.20#58.10.30#58.11.10#58.11.20#58.11.30#58.11.40#58.11.50#58.11.60#58.12.10#58.13.10#58.13.20#58.13.30#58.13.40#58.13.50#58.14.10#58.14.20#58.75.10#58.85.10#58.86.10#09.01.10#09.02.10#09.02.20#09.02.30#09.02.40#09.03.10#09.03.20#09.03.30#09.81.10#09.81.20#09.82.10#09.82.20#09.82.30#09.85.10#09.86.10#59.01.10#59.02.10#59.02.20#59.02.30#59.02.40#59.03.10#59.03.20#59.03.30#59.81.10#59.81.20#59.82.10#59.82.20#59.82.30#59.85.10#59.86.10#11.32.10#11.33.10#11.82.10#11.82.20#11.82.30#11.85.10#11.86.10#61.32.10#61.33.10#61.82.10#61.82.20#61.82.30#61.85.10#61.86.10#12.35.10#12.35.20#12.35.30#12.35.40#12.35.50#12.35.60#12.35.70#12.35.80#12.36.10#12.37.10#12.82.10#12.82.20#12.82.30#12.85.10#12.86.10</t>
  </si>
  <si>
    <t>01.01.10#01.02.10#01.02.20#01.02.30#01.02.40#01.03.10#01.03.20#01.03.30#01.04.10#01.61.10#01.81.10#01.81.20#01.82.10#01.82.20#01.82.30#01.85.10#01.86.10#51.01.10#51.02.10#51.02.20#51.02.30#51.02.40#51.03.10#51.03.20#51.03.30#51.04.10#51.61.10#51.81.10#51.81.20#51.82.10#51.82.20#51.82.30#51.85.10#51.86.10#02.01.10#02.02.10#02.02.20#02.02.30#02.02.40#02.03.10#02.03.20#02.03.30#02.04.10#02.62.10#02.81.10#02.81.20#02.82.10#02.82.20#02.82.30#02.85.10#02.86.10#52.01.10#52.02.10#52.02.20#52.02.30#52.02.40#52.03.10#52.03.20#52.03.30#52.04.10#52.62.10#52.81.10#52.81.20#52.82.10#52.82.20#52.82.30#52.85.10#52.86.10#03.01.10#03.02.10#03.02.20#03.02.30#03.02.40#03.03.10#03.03.20#03.03.30#03.04.10#03.62.10#03.81.10#03.81.20#03.82.10#03.82.20#03.82.30#03.85.10#03.86.10#53.01.10#53.02.10#53.02.20#53.02.30#53.02.40#53.03.10#53.03.20#53.03.30#53.04.10#53.62.10#53.81.10#53.81.20#53.82.10#53.82.20#53.82.30#53.85.10#53.86.10#04.05.10#04.63.10#04.64.10#04.65.10#04.82.10#04.82.20#04.82.30#04.85.10#04.86.10#54.05.10#54.63.10#54.64.10#54.65.10#54.82.10#54.82.20#54.82.30#54.85.10#54.86.10#05.01.10#05.02.10#05.02.20#05.02.30#05.02.40#05.03.10#05.03.20#05.03.30#05.04.10#05.06.10#05.06.20#05.06.30#05.07.10#05.07.20#05.07.30#05.07.40#05.15.10#05.81.10#05.81.20#05.82.10#05.82.20#05.82.30#05.85.10#05.86.10#55.01.10#55.02.10#55.02.20#55.02.30#55.02.40#55.03.10#55.03.20#55.03.30#55.04.10#55.06.10#55.06.20#55.06.30#55.07.10#55.07.20#55.07.30#55.07.40#55.15.10#55.81.10#55.81.20#55.82.10#55.82.20#55.82.30#55.85.10#55.86.10#07.68.10#07.69.10#07.70.10#07.87.10#08.09.10#08.09.20#08.10.10#08.10.20#08.10.30#08.11.10#08.11.20#08.11.30#08.11.40#08.11.50#08.11.60#08.12.10#08.13.10#08.13.20#08.13.30#08.13.40#08.13.50#08.14.10#08.14.20#08.72.10#08.75.10#08.85.10#08.86.10#58.09.10#58.09.20#58.10.10#58.10.20#58.10.30#58.11.10#58.11.20#58.11.30#58.11.40#58.11.50#58.11.60#58.12.10#58.13.10#58.13.20#58.13.30#58.13.40#58.13.50#58.14.10#58.14.20#58.75.10#58.85.10#58.86.10#09.01.10#09.02.10#09.02.20#09.02.30#09.02.40#09.03.10#09.03.20#09.03.30#09.81.10#09.81.20#09.82.10#09.82.20#09.82.30#09.85.10#09.86.10#59.01.10#59.02.10#59.02.20#59.02.30#59.02.40#59.03.10#59.03.20#59.03.30#59.81.10#59.81.20#59.82.10#59.82.20#59.82.30#59.85.10#59.86.10#11.32.10#11.33.10#11.82.10#11.82.20#11.82.30#11.85.10#11.86.10#61.32.10#61.33.10#61.82.10#61.82.20#61.82.30#61.85.10#61.86.10#12.35.10#12.35.20#12.35.30#12.35.40#12.35.50#12.35.60#12.35.70#12.35.80#12.36.10#12.37.10#12.82.10#12.82.20#12.82.30#12.85.10#12.86.10</t>
  </si>
  <si>
    <t>Bureau Vestigingsregister/PIVA-GBA</t>
  </si>
  <si>
    <t>(07.67.20 GA1 E" ENVWD (07.67.10 GDOG1 19.89.30 - 000001) ENVWD (08.13.10 GA1 5095 OFVGL 5106 OFVGL 5107 OFVGL 5108 OFVGL 5109 OFVGL 5110)) OFVWD (08.14.10 GA1 5095 OFVGL 5106 OFVGL 5107 OFVGL 5108 OFVGL 5109 OFVGL 5110)"</t>
  </si>
  <si>
    <t>PIVA-GBA Koppeling (PGK)</t>
  </si>
  <si>
    <t>01.01.10#01.02.10#01.02.20#01.02.30#01.02.40#01.03.10#01.03.20#01.03.30#01.04.10#01.61.10#01.81.10#01.81.20#01.82.10#01.82.20#01.82.30#01.85.10#01.86.10#51.01.10#51.02.10#51.02.20#51.02.30#51.02.40#51.03.10#51.03.20#51.03.30#51.04.10#51.61.10#51.81.10#51.81.20#51.82.10#51.82.20#51.82.30#51.85.10#51.86.10#02.01.10#02.02.10#02.02.20#02.02.30#02.02.40#02.03.10#02.03.20#02.03.30#02.04.10#02.62.10#02.81.10#02.81.20#02.82.10#02.82.20#02.82.30#02.85.10#02.86.10#52.01.10#52.02.10#52.02.20#52.02.30#52.02.40#52.03.10#52.03.20#52.03.30#52.04.10#52.62.10#52.81.10#52.81.20#52.82.10#52.82.20#52.82.30#52.85.10#52.86.10#03.01.10#03.02.10#03.02.20#03.02.30#03.02.40#03.03.10#03.03.20#03.03.30#03.04.10#03.62.10#03.81.10#03.81.20#03.82.10#03.82.20#03.82.30#03.85.10#03.86.10#53.01.10#53.02.10#53.02.20#53.02.30#53.02.40#53.03.10#53.03.20#53.03.30#53.04.10#53.62.10#53.81.10#53.81.20#53.82.10#53.82.20#53.82.30#53.85.10#53.86.10#04.05.10#04.63.10#04.64.10#04.65.10#04.82.10#04.82.20#04.82.30#04.85.10#04.86.10#54.05.10#54.63.10#54.64.10#54.65.10#54.82.10#54.82.20#54.82.30#54.85.10#54.86.10#05.01.10#05.02.10#05.02.20#05.02.30#05.02.40#05.03.10#05.03.20#05.03.30#05.04.10#05.06.10#05.06.20#05.06.30#05.07.10#05.07.20#05.07.30#05.07.40#05.15.10#05.81.10#05.81.20#05.82.10#05.82.20#05.82.30#05.85.10#05.86.10#55.01.10#55.02.10#55.02.20#55.02.30#55.02.40#55.03.10#55.03.20#55.03.30#55.04.10#55.06.10#55.06.20#55.06.30#55.07.10#55.07.20#55.07.30#55.07.40#55.15.10#55.81.10#55.81.20#55.82.10#55.82.20#55.82.30#55.85.10#55.86.10#07.68.10#07.69.10#07.70.10#07.87.10#08.09.10#08.09.20#08.10.10#08.10.20#08.10.30#08.11.10#08.11.20#08.11.30#08.11.40#08.11.50#08.11.60#08.12.10#08.13.10#08.13.20#08.13.30#08.13.40#08.13.50#08.14.10#08.14.20#08.72.10#08.75.10#08.85.10#08.86.10#58.09.10#58.09.20#58.10.10#58.10.20#58.10.30#58.11.10#58.11.20#58.11.30#58.11.40#58.11.50#58.11.60#58.12.10#58.13.10#58.13.20#58.13.30#58.13.40#58.13.50#58.14.10#58.14.20#58.72.10#58.75.10#58.85.10#58.86.10#09.01.10#09.02.10#09.02.20#09.02.30#09.02.40#09.03.10#09.03.20#09.03.30#09.81.10#09.81.20#09.82.10#09.82.20#09.82.30#09.85.10#09.86.10#59.01.10#59.02.10#59.02.20#59.02.30#59.02.40#59.03.10#59.03.20#59.03.30#59.81.10#59.81.20#59.82.10#59.82.20#59.82.30#59.85.10#59.86.10#11.32.10#11.33.10#11.82.10#11.82.20#11.82.30#11.85.10#11.86.10#61.32.10#61.33.10#61.82.10#61.82.20#61.82.30#61.85.10#61.86.10#12.35.10#12.35.20#12.35.30#12.35.40#12.35.50#12.35.60#12.35.70#12.36.10#12.82.10#12.82.20#12.82.30#12.85.10#12.86.10</t>
  </si>
  <si>
    <t>Afnemer Registratie Niet-Ingezetenen</t>
  </si>
  <si>
    <t>01.01.10#01.01.20#01.02.10#01.02.20#01.02.30#01.02.40#01.03.10#01.03.20#01.03.30#01.04.10#01.61.10#01.81.10#01.81.20#01.82.10#01.82.30#01.85.10#51.01.10#51.01.20#51.02.10#51.02.20#51.02.30#51.02.40#51.03.10#51.03.20#51.03.30#51.04.10#51.81.10#51.81.20#51.82.10#51.82.30#51.85.10#02.01.10#02.01.20#02.02.10#02.02.20#02.02.30#02.02.40#02.03.10#02.03.20#02.03.30#02.04.10#02.62.10#02.81.10#02.81.20#02.82.10#02.82.30#02.85.10#52.01.10#52.01.20#52.02.10#52.02.20#52.02.30#52.02.40#52.03.10#52.03.20#52.03.30#52.04.10#52.62.10#52.81.10#52.81.20#52.82.10#52.82.30#52.85.10#03.01.10#03.01.20#03.02.10#03.02.20#03.02.30#03.02.40#03.03.10#03.03.20#03.03.30#03.04.10#03.62.10#03.81.10#03.81.20#03.82.10#03.82.30#03.85.10#53.01.10#53.01.20#53.02.10#53.02.20#53.02.30#53.02.40#53.03.10#53.03.20#53.03.30#53.04.10#53.62.10#53.81.10#53.81.20#53.82.10#53.82.30#53.85.10#04.05.10#04.65.10#04.82.10#04.82.30#04.85.10#54.05.10#54.65.10#54.82.10#54.82.30#54.85.10#05.01.10#05.01.20#05.02.10#05.02.20#05.02.30#05.02.40#05.03.10#05.03.20#05.03.30#05.04.10#05.06.10#05.06.20#05.06.30#05.07.10#05.07.20#05.07.30#05.07.40#05.15.10#05.81.10#05.81.20#05.82.10#05.82.30#05.85.10#55.01.10#55.01.20#55.02.10#55.02.20#55.02.30#55.02.40#55.03.10#55.03.20#55.03.30#55.04.10#55.06.10#55.06.20#55.06.30#55.07.10#55.07.20#55.07.30#55.07.40#55.15.10#55.81.10#55.81.20#55.82.10#55.82.30#55.85.10#06.08.10#06.08.20#06.08.30#07.68.10#07.69.10#07.70.10#07.87.10#08.09.10#08.09.20#08.10.10#08.10.20#08.10.30#08.11.10#08.11.15#08.11.20#08.11.30#08.11.40#08.11.50#08.11.60#08.11.70#08.11.80#08.11.90#08.12.10#08.13.10#08.13.20#08.13.30#08.13.40#08.13.50#08.14.20#58.09.10#58.09.20#58.10.20#58.10.30#58.11.10#58.11.15#58.11.20#58.11.30#58.11.40#58.11.50#58.11.60#58.11.70#58.11.80#58.11.90#58.12.10#58.14.20#09.01.10#09.01.20#09.02.10#09.02.20#09.02.30#09.02.40#09.03.10#09.03.20#09.03.30#09.81.10#09.81.20#09.82.10#09.82.30#09.85.10#59.01.10#59.01.20#59.02.10#59.02.20#59.02.30#59.02.40#59.03.10#59.03.20#59.03.30#59.81.10#59.81.20#59.82.10#59.82.30#59.85.10#10.39.10#10.39.20#10.39.30#10.85.10#60.39.10#60.39.20#60.39.30#60.85.10#11.32.10#11.33.10#13.38.10#13.38.20</t>
  </si>
  <si>
    <t>Afnemer Registratie Niet-Ingezetenen (RNI)</t>
  </si>
  <si>
    <t>01.01.10#01.01.20#01.02.10#01.02.20#01.02.30#01.02.40#01.03.10#01.03.20#01.03.30#01.04.10#01.61.10#51.01.10#51.01.20#51.02.10#51.02.20#51.02.30#51.02.40#51.03.10#02.01.10#02.01.20#02.02.10#02.02.30#02.02.40#02.03.10#02.03.20#02.03.30#03.01.10#03.01.20#03.02.10#03.02.30#03.02.40#03.03.10#03.03.20#03.03.30#04.05.10#04.65.10#05.01.10#05.01.20#05.02.10#05.02.20#05.02.30#05.02.40#05.03.10#05.03.20#05.03.30#05.06.10#05.07.10#05.81.10#05.81.20#05.82.10#05.82.30#55.06.10#55.81.10#55.81.20#55.82.10#55.82.30#06.08.10#06.08.20#06.08.30#07.70.10#08.09.10#08.09.20#08.10.10#08.10.20#08.10.30#08.11.10#08.11.15#08.11.20#08.11.30#08.11.40#08.11.50#08.11.60#08.11.70#08.11.80#08.11.90#08.12.10#08.13.10#08.13.20#08.13.30#08.13.40#08.13.50#08.14.20#58.09.10#58.09.20#58.10.20#58.10.30#58.11.10#58.11.15#58.11.20#58.11.30#58.11.40#58.11.50#58.11.60#58.11.70#58.11.80#58.11.90#58.12.10#09.01.10#09.01.20#09.02.10#09.02.20#09.02.30#09.02.40#09.03.10#09.03.20#09.03.30#10.39.10#10.39.20#10.39.30#10.85.10#60.39.10#60.39.20#60.39.30#60.85.10#11.32.10#11.33.10</t>
  </si>
  <si>
    <t>Landelijke Raadpleegbare Deelverzameling</t>
  </si>
  <si>
    <t>01.01.10#01.01.20#01.02.10#01.02.20#01.02.30#01.02.40#01.03.10#01.03.20#01.03.30#04.05.10#04.65.10#04.82.30#06.08.10#07.67.10#07.67.20#07.70.10#08.09.10#08.10.10#08.10.20#08.10.30#08.11.10#08.11.20#08.11.30#08.11.40#08.11.50#08.11.60#08.12.10#08.13.20#08.72.10#10.39.10#10.39.20#10.39.30</t>
  </si>
  <si>
    <t>01.85.10#07.67.20#07.68.10#08.85.10</t>
  </si>
  <si>
    <t>Landelijk Raadpleegbare Deelverzameling</t>
  </si>
  <si>
    <t>KV 01.83.10 OFVWD KV 04.83.10 OFVWD KV 06.83.10 OFVWD KV 08.83.10 OFVWD KV 10.83.10</t>
  </si>
  <si>
    <t>01.01.10#01.01.20#01.02.10#01.02.20#01.02.30#01.02.40#01.03.10#01.03.20#01.03.30#01.04.10#04.05.10#04.65.10#04.82.30#06.08.10#07.67.10#07.67.20#07.70.10#08.09.10#08.10.10#08.10.20#08.10.30#08.11.10#08.11.20#08.11.30#08.11.40#08.11.50#08.11.60#08.12.10#08.13.20#08.72.10#10.39.10#10.39.20#10.39.30</t>
  </si>
  <si>
    <t>01.01.10#01.04.10</t>
  </si>
  <si>
    <t>Beheervoorziening BSN - Nummerregister</t>
  </si>
  <si>
    <t>01.01.10#01.01.20</t>
  </si>
  <si>
    <t>01.01.10#01.01.20#07.68.10</t>
  </si>
  <si>
    <t>01.01.10#01.01.20#51.01.10#51.01.20</t>
  </si>
  <si>
    <t>Beheervoorziening BSN (nummerregister)</t>
  </si>
  <si>
    <t>01.01.10#01.01.20#01.02.40#01.03.10#01.04.10</t>
  </si>
  <si>
    <t>01.01.10#01.01.20#01.02.40#01.03.10#01.04.10#51.01.10#51.01.20</t>
  </si>
  <si>
    <t>01.01.10#01.01.20#01.02.40#01.03.10#01.04.10#08.09.10</t>
  </si>
  <si>
    <t>01.01.10#01.01.20#01.02.40#01.03.10#01.04.10#51.01.10#51.01.20#08.09.10</t>
  </si>
  <si>
    <t>Bur. Vestigingsregister/PIVA-GBA (pilot)</t>
  </si>
  <si>
    <t>01.01.10#01.02.10#01.02.20#01.02.30#01.02.40#01.03.10#01.03.20#01.03.30#01.04.10#01.61.10#01.81.10#01.81.20#01.82.10#01.82.20#01.82.30#01.85.10#01.86.10#51.01.10#51.02.10#51.02.20#51.02.30#51.02.40#51.03.10#51.03.20#51.03.30#51.04.10#51.61.10#51.81.10#51.81.20#51.82.10#51.82.20#51.82.30#51.85.10#51.86.10#02.01.10#02.02.10#02.02.20#02.02.30#02.02.40#02.03.10#02.03.20#02.03.30#02.04.10#02.62.10#02.81.10#02.81.20#02.82.10#02.82.20#02.82.30#02.85.10#02.86.10#52.01.10#52.02.10#52.02.20#52.02.30#52.02.40#52.03.10#52.03.20#52.03.30#52.04.10#52.62.10#52.81.10#52.81.20#52.82.10#52.82.20#52.82.30#52.85.10#52.86.10#03.01.10#03.02.10#03.02.20#03.02.30#03.02.40#03.03.10#03.03.20#03.03.30#03.04.10#03.62.10#03.81.10#03.81.20#03.82.10#03.82.20#03.82.30#03.85.10#03.86.10#53.01.10#53.02.10#53.02.20#53.02.30#53.02.40#53.03.10#53.03.20#53.03.30#53.04.10#53.62.10#53.81.10#53.81.20#53.82.10#53.82.20#53.82.30#53.85.10#53.86.10#04.05.10#04.63.10#04.64.10#04.65.10#04.82.10#04.82.20#04.82.30#04.85.10#04.86.10#54.05.10#54.63.10#54.64.10#54.65.10#54.82.10#54.82.20#54.82.30#54.85.10#54.86.10#05.01.10#05.02.10#05.02.20#05.02.30#05.02.40#05.03.10#05.03.20#05.03.30#05.04.10#05.06.10#05.06.20#05.06.30#05.07.10#05.07.20#05.07.30#05.07.40#05.15.10#05.81.10#05.81.20#05.82.10#05.82.20#05.82.30#05.85.10#05.86.10#55.01.10#55.02.10#55.02.20#55.02.30#55.02.40#55.03.10#55.03.20#55.03.30#55.04.10#55.06.10#55.06.20#55.06.30#55.07.10#55.07.20#55.07.30#55.07.40#55.15.10#55.81.10#55.81.20#55.82.10#55.82.20#55.82.30#55.85.10#55.86.10#07.68.10#07.69.10#07.70.10#07.87.10#08.09.10#08.09.20#08.10.10#08.10.30#08.11.10#08.11.20#08.11.30#08.11.40#08.11.50#08.11.60#08.12.10#08.13.10#08.13.20#08.13.30#08.13.40#08.13.50#08.14.10#08.14.20#08.75.10#08.85.10#08.86.10#58.09.10#58.09.20#58.10.10#58.10.20#58.10.30#58.11.10#58.11.20#58.11.30#58.11.40#58.11.50#58.11.60#58.12.10#58.13.10#58.13.20#58.13.30#58.13.40#58.13.50#58.14.10#58.14.20#58.75.10#58.85.10#58.86.10#09.01.10#09.02.10#09.02.20#09.02.30#09.02.40#09.03.10#09.03.20#09.03.30#09.81.10#09.81.20#09.82.10#09.82.20#09.82.30#09.85.10#09.86.10#59.01.10#59.02.10#59.02.20#59.02.30#59.02.40#59.03.10#59.03.20#59.03.30#59.81.10#59.81.20#59.82.10#59.82.20#59.82.30#59.85.10#59.86.10#11.32.10#11.33.10#11.82.10#11.82.20#11.82.30#11.85.10#11.86.10#61.32.10#61.33.10#61.82.10#61.82.20#61.82.30#61.85.10#61.86.10#12.35.10#12.35.20#12.35.30#12.35.40#12.35.50#12.35.60#12.35.70#12.35.80#12.36.10#12.37.10#12.82.10#12.82.20#12.82.30#12.85.10#12.86.10</t>
  </si>
  <si>
    <t>Verstrekkingsvoorziening</t>
  </si>
  <si>
    <t>Verstrekkingsvoorziening (1)</t>
  </si>
  <si>
    <t>Verstrekkingsvoorziening (2)</t>
  </si>
  <si>
    <t>Verstrekkingsvoorziening (3)</t>
  </si>
  <si>
    <t>Verstrekkingsvoorziening (4)</t>
  </si>
  <si>
    <t>Stichting VAMEX</t>
  </si>
  <si>
    <t>01.01.20#01.02.10#01.02.20#01.02.30#01.02.40#01.03.10#01.03.20#01.03.30#01.04.10#01.61.10#05.01.20#05.02.10#05.02.20#05.02.30#05.02.40#05.06.10#05.07.10#06.08.10#07.70.10#08.09.10#08.10.20#08.11.10#08.11.20#08.11.30#08.11.40#08.11.50#08.11.60#08.12.10#08.13.30#08.13.40#08.13.50#09.01.20#09.02.10#09.02.20#09.02.30#09.02.40</t>
  </si>
  <si>
    <t>01.01.20#01.02.10#01.02.20#01.02.30#01.02.40#01.03.10#01.03.20#01.03.30#01.04.10#01.61.10#04.05.10#05.01.20#05.02.10#05.02.20#05.02.30#05.02.40#05.06.10#05.07.10#06.08.10#07.70.10#08.09.10#08.10.20#08.11.10#08.11.20#08.11.30#08.11.40#08.11.50#08.11.60#08.12.10#08.13.30#08.13.40#08.13.50#09.01.20#09.02.10#09.02.20#09.02.30#09.02.40</t>
  </si>
  <si>
    <t>01.01.20#01.02.10#01.02.20#01.02.30#01.02.40#01.03.10#01.03.20#01.03.30#01.04.10#01.61.10#04.05.10#05.01.20#05.02.10#05.02.20#05.02.30#05.02.40#05.06.10#05.07.10#06.08.10#07.70.10#08.09.10#08.10.20#08.11.10#08.11.15#08.11.20#08.11.30#08.11.40#08.11.50#08.11.60#08.11.70#08.11.80#08.11.90#08.12.10#08.13.30#08.13.40#08.13.50#09.01.20#09.02.10#09.02.20#09.02.30#09.02.40</t>
  </si>
  <si>
    <t>01.01.20#01.02.10#01.02.20#01.02.30#01.02.40#01.03.10#01.03.20#01.03.30#01.04.10#01.61.10#04.05.10#05.01.20#05.02.10#05.02.20#05.02.30#05.02.40#05.06.10#05.07.10#06.08.10#07.70.10#08.09.10#08.10.20#08.11.10#08.11.15#08.11.20#08.11.30#08.11.40#08.11.50#08.11.60#08.11.70#08.11.80#08.11.90#08.12.10#09.01.20#09.02.10#09.02.20#09.02.30#09.02.40</t>
  </si>
  <si>
    <t>08.09.10 OGA1 1999</t>
  </si>
  <si>
    <t>01.01.20#01.02.10#01.02.20#01.02.30#01.02.40#01.03.10#01.03.20#01.03.30#01.04.10#01.61.10#04.05.10#05.01.20#05.02.10#05.02.20#05.02.30#05.02.40#05.06.10#05.07.10#06.08.10#07.70.10#08.09.10#08.10.20#08.11.10#08.11.15#08.11.20#08.11.30#08.11.40#08.11.50#08.11.60#08.11.70#08.11.80#08.11.90#08.12.10#08.13.10#08.13.30#08.13.40#08.13.50#09.01.20#09.02.10#09.02.20#09.02.30#09.02.40</t>
  </si>
  <si>
    <t>Verstrekkingsvoorziening afnemers (5)</t>
  </si>
  <si>
    <t>Beheervoorziening burgerservicenummer</t>
  </si>
  <si>
    <t>Beheervoorziening BSN (presentievraag)</t>
  </si>
  <si>
    <t>Veolia Transport Limburg</t>
  </si>
  <si>
    <t>01.01.10#01.01.20#01.02.10#01.02.20#01.02.30#01.02.40#01.03.10#01.03.20#01.03.30#01.04.10#02.02.10#02.02.30#02.02.40#03.02.10#03.02.30#03.02.40#06.08.10#07.70.10#08.09.10#08.10.30#08.11.10#08.11.20#08.11.30#08.11.40#08.11.50#08.11.60#08.12.10#08.13.20#58.09.10#58.10.30#58.11.10#58.11.20#58.11.30#58.11.40#58.11.50#58.11.60#58.12.10#11.33.10</t>
  </si>
  <si>
    <t>01.01.10#01.01.20#01.02.10#01.02.20#01.02.30#01.02.40#01.03.10#01.03.20#01.03.30#01.04.10#02.02.10#02.02.30#02.02.40#03.02.10#03.02.30#03.02.40#06.08.10#07.70.10#08.09.10#08.10.30#08.11.10#08.11.15#08.11.20#08.11.30#08.11.40#08.11.50#08.11.60#08.11.70#08.11.80#08.11.90#08.12.10#08.13.20#58.09.10#58.10.30#58.11.10#58.11.15#58.11.20#58.11.30#58.11.40#58.11.50#58.11.60#58.11.70#58.11.80#58.11.90#58.12.10#11.33.10</t>
  </si>
  <si>
    <t>Kanselarij der Nederlandse Orden</t>
  </si>
  <si>
    <t>D#DVr</t>
  </si>
  <si>
    <t>01.01.10#01.02.10#01.02.20#01.02.30#01.02.40#01.03.10#01.03.20#01.03.30#01.04.10#01.61.10#01.85.10#04.05.10#06.08.10#08.09.10#08.10.20#08.11.10#08.11.20#08.11.30#08.11.40#08.11.50#08.11.60#08.12.10#08.13.20</t>
  </si>
  <si>
    <t>01.01.10#01.02.10#01.02.20#01.02.30#01.02.40#01.03.10#01.03.20#01.03.30#01.04.10#01.61.10#01.85.10#51.02.10#51.02.20#51.02.30#51.02.40#51.03.10#51.03.20#51.04.10#51.85.10#02.01.10#02.02.10#02.02.30#02.02.40#02.03.10#02.03.20#03.01.10#03.02.10#03.02.30#03.02.40#03.03.10#03.03.20#04.05.10#05.01.10#05.02.10#05.02.30#05.02.40#05.03.10#05.03.20#05.06.10#05.07.10#06.08.10#07.69.10#07.87.10#08.09.10#08.10.20#08.11.10#08.11.20#08.11.30#08.11.40#08.11.50#08.11.60#08.12.10#08.13.20#58.09.10#58.10.20#58.11.10#58.11.20#58.11.30#58.11.40#58.11.50#58.11.60#58.12.10#58.85.10#09.01.10#09.02.10#09.02.30#09.02.40#09.03.10#09.03.20</t>
  </si>
  <si>
    <t>01.01.10#01.02.10#01.02.20#01.02.30#01.02.40#01.03.10#01.03.20#01.03.30#01.04.10#01.61.10#01.85.10#04.05.10#06.08.10#06.81.10#06.82.10#08.09.10#08.10.20#08.11.10#08.11.20#08.11.30#08.11.40#08.11.50#08.11.60#08.12.10#08.13.20</t>
  </si>
  <si>
    <t>15.42.10 GA1 D" OFVGL "DVr""</t>
  </si>
  <si>
    <t>01.01.10#01.02.10#01.02.20#01.02.30#01.02.40#01.03.10#01.03.20#01.03.30#01.04.10#01.61.10#01.85.10#51.02.10#51.02.20#51.02.30#51.02.40#51.03.10#51.03.20#51.04.10#51.85.10#02.01.10#02.02.10#02.02.30#02.02.40#02.03.10#02.03.20#03.01.10#03.02.10#03.02.30#03.02.40#03.03.10#03.03.20#04.05.10#05.01.10#05.02.10#05.02.30#05.02.40#05.03.10#05.03.20#05.06.10#05.07.10#06.08.10#06.81.10#06.82.10#07.69.10#07.87.10#08.09.10#08.10.20#08.11.10#08.11.20#08.11.30#08.11.40#08.11.50#08.11.60#08.12.10#08.13.20#58.09.10#58.10.20#58.11.10#58.11.20#58.11.30#58.11.40#58.11.50#58.11.60#58.12.10#58.85.10#09.01.10#09.02.10#09.02.30#09.02.40#09.03.10#09.03.20</t>
  </si>
  <si>
    <t>01.01.10#01.02.10#01.02.20#01.02.30#01.02.40#01.03.10#01.03.20#01.03.30#01.04.10#01.61.10#01.85.10#04.05.10#06.08.10#06.81.10#06.82.10#07.70.10#08.09.10#08.10.20#08.11.10#08.11.20#08.11.30#08.11.40#08.11.50#08.11.60#08.12.10#08.13.20</t>
  </si>
  <si>
    <t>01.01.10#01.02.10#01.02.20#01.02.30#01.02.40#01.03.10#01.03.20#01.03.30#01.04.10#01.61.10#01.85.10#51.02.10#51.02.20#51.02.30#51.02.40#51.03.10#51.03.20#51.04.10#51.85.10#02.01.10#02.02.10#02.02.30#02.02.40#02.03.10#02.03.20#03.01.10#03.02.10#03.02.30#03.02.40#03.03.10#03.03.20#04.05.10#05.01.10#05.02.10#05.02.30#05.02.40#05.03.10#05.03.20#05.06.10#05.07.10#06.08.10#06.81.10#06.82.10#07.69.10#07.70.10#07.87.10#08.09.10#08.10.20#08.11.10#08.11.20#08.11.30#08.11.40#08.11.50#08.11.60#08.12.10#08.13.20#58.09.10#58.10.20#58.11.10#58.11.20#58.11.30#58.11.40#58.11.50#58.11.60#58.12.10#58.85.10#09.01.10#09.02.10#09.02.30#09.02.40#09.03.10#09.03.20</t>
  </si>
  <si>
    <t>01.01.10#01.01.20#01.02.10#01.02.20#01.02.30#01.02.40#01.03.10#01.03.20#01.03.30#01.04.10#01.61.10#01.85.10#04.05.10#06.08.10#06.81.10#06.82.10#07.70.10#08.09.10#08.10.20#08.11.10#08.11.20#08.11.30#08.11.40#08.11.50#08.11.60#08.12.10#08.13.20</t>
  </si>
  <si>
    <t>01.01.10#01.01.20#01.02.10#01.02.20#01.02.30#01.02.40#01.03.10#01.03.20#01.03.30#01.04.10#01.61.10#01.85.10#51.02.10#51.02.20#51.02.30#51.02.40#51.03.10#51.03.20#51.04.10#51.85.10#02.01.10#02.02.10#02.02.30#02.02.40#02.03.10#02.03.20#03.01.10#03.02.10#03.02.30#03.02.40#03.03.10#03.03.20#04.05.10#05.01.10#05.02.10#05.02.30#05.02.40#05.03.10#05.03.20#05.06.10#05.07.10#06.08.10#06.81.10#06.82.10#07.69.10#07.70.10#07.87.10#08.09.10#08.10.20#08.11.10#08.11.20#08.11.30#08.11.40#08.11.50#08.11.60#08.12.10#08.13.20#58.09.10#58.10.20#58.11.10#58.11.20#58.11.30#58.11.40#58.11.50#58.11.60#58.12.10#58.85.10#09.01.10#09.02.10#09.02.30#09.02.40#09.03.10#09.03.20</t>
  </si>
  <si>
    <t>01.01.10#01.01.20#01.02.10#01.02.20#01.02.30#01.02.40#01.03.10#01.03.20#01.03.30#01.04.10#01.61.10#01.85.10#04.05.10#06.08.10#06.81.10#06.82.10#07.70.10#08.09.10#08.10.20#08.11.10#08.11.15#08.11.20#08.11.30#08.11.40#08.11.50#08.11.60#08.11.70#08.11.80#08.11.90#08.12.10#08.13.20</t>
  </si>
  <si>
    <t>01.01.10#01.01.20#01.02.10#01.02.20#01.02.30#01.02.40#01.03.10#01.03.20#01.03.30#01.04.10#01.61.10#01.85.10#51.02.10#51.02.20#51.02.30#51.02.40#51.03.10#51.03.20#51.04.10#51.85.10#02.01.10#02.02.10#02.02.30#02.02.40#02.03.10#02.03.20#03.01.10#03.02.10#03.02.30#03.02.40#03.03.10#03.03.20#04.05.10#05.01.10#05.02.10#05.02.30#05.02.40#05.03.10#05.03.20#05.06.10#05.07.10#06.08.10#06.81.10#06.82.10#07.69.10#07.70.10#07.87.10#08.09.10#08.10.20#08.11.10#08.11.15#08.11.20#08.11.30#08.11.40#08.11.50#08.11.60#08.11.70#08.11.80#08.11.90#08.12.10#08.13.20#58.09.10#58.10.20#58.11.10#58.11.15#58.11.20#58.11.30#58.11.40#58.11.50#58.11.60#58.11.70#58.11.80#58.11.90#58.12.10#58.85.10#09.01.10#09.02.10#09.02.30#09.02.40#09.03.10#09.03.20</t>
  </si>
  <si>
    <t>01.01.10#01.01.20#01.02.10#01.02.20#01.02.30#01.02.40#01.03.10#01.03.20#01.03.30#01.04.10#01.61.10#01.85.10#51.02.10#51.02.20#51.02.30#51.02.40#51.03.10#51.03.20#51.04.10#51.85.10#02.01.10#02.02.10#02.02.30#02.02.40#02.03.10#02.03.20#03.01.10#03.02.10#03.02.30#03.02.40#03.03.10#03.03.20#04.05.10#05.01.10#05.02.10#05.02.30#05.02.40#05.03.10#05.03.20#05.06.10#05.07.10#06.08.10#06.81.10#06.82.10#07.69.10#07.70.10#07.87.10#08.09.10#08.10.20#08.11.10#08.11.15#08.11.20#08.11.30#08.11.40#08.11.50#08.11.60#08.11.70#08.11.80#08.11.90#08.12.10#08.13.10#08.13.20#08.13.30#08.13.40#08.13.50#58.09.10#58.10.20#58.11.10#58.11.15#58.11.20#58.11.30#58.11.40#58.11.50#58.11.60#58.11.70#58.11.80#58.11.90#58.12.10#58.85.10#09.01.10#09.02.10#09.02.30#09.02.40#09.03.10#09.03.20</t>
  </si>
  <si>
    <t>Kanselarij der Nederl. Orden (selectie)</t>
  </si>
  <si>
    <t>14.40.10 GA1 300101</t>
  </si>
  <si>
    <t>Ministerie van VWS, BIG-register</t>
  </si>
  <si>
    <t>01.01.10#01.02.10#01.02.20#01.02.30#01.02.40#01.03.10#01.04.10#01.61.10#04.05.10#05.02.30#05.02.40#05.06.10#05.07.10#06.08.10#08.09.10#08.11.10#08.11.20#08.11.30#08.11.40#08.11.50#08.11.60#08.12.10#08.13.10#08.13.20#11.33.10#11.85.10</t>
  </si>
  <si>
    <t>01.01.10#01.02.10#01.02.20#01.02.30#01.02.40#01.03.10#01.03.20#01.03.30#01.04.10#01.61.10#04.05.10#05.02.30#05.02.40#05.06.10#05.07.10#06.08.10#08.09.10#08.10.30#08.11.10#08.11.20#08.11.30#08.11.40#08.11.50#08.11.60#08.12.10#08.13.10#08.13.20#11.33.10#11.85.10</t>
  </si>
  <si>
    <t>MvVWS/BIG-register</t>
  </si>
  <si>
    <t>01.01.10#01.02.10#01.02.20#01.02.30#01.02.40#01.03.10#01.04.10#01.61.10#04.05.10#05.02.30#05.02.40#05.06.10#05.07.10#06.08.10#07.70.10#08.09.10#08.11.10#08.11.20#08.11.30#08.11.40#08.11.50#08.11.60#08.12.10#08.13.10#08.13.20#11.33.10#11.85.10</t>
  </si>
  <si>
    <t>01.01.10#01.02.10#01.02.20#01.02.30#01.02.40#01.03.10#01.03.20#01.03.30#01.04.10#01.61.10#04.05.10#05.02.30#05.02.40#05.06.10#05.07.10#06.08.10#07.70.10#08.09.10#08.10.30#08.11.10#08.11.20#08.11.30#08.11.40#08.11.50#08.11.60#08.12.10#08.13.10#08.13.20#11.33.10#11.85.10</t>
  </si>
  <si>
    <t>01.01.10#01.01.20#01.02.10#01.02.20#01.02.30#01.02.40#01.03.10#01.03.20#01.03.30#01.04.10#01.61.10#04.05.10#05.02.30#05.02.40#05.06.10#05.07.10#06.08.10#07.70.10#08.09.10#08.10.10#08.10.20#08.10.30#08.11.10#08.11.20#08.11.30#08.11.40#08.11.50#08.11.60#08.12.10#08.13.10#08.13.20#11.33.10#11.85.10</t>
  </si>
  <si>
    <t>01.01.10#01.01.20#01.02.10#01.02.20#01.02.30#01.02.40#01.03.10#01.04.10#01.61.10#04.05.10#05.02.30#05.02.40#05.06.10#05.07.10#06.08.10#07.70.10#08.09.10#08.11.10#08.11.20#08.11.30#08.11.40#08.11.50#08.11.60#08.12.10#08.13.10#08.13.20#11.33.10#11.85.10</t>
  </si>
  <si>
    <t>01.01.10#01.01.20#01.02.10#01.02.20#01.02.30#01.02.40#01.03.10#01.03.20#01.03.30#01.04.10#01.61.10#04.05.10#05.02.30#05.02.40#05.06.10#05.07.10#06.08.10#07.70.10#08.09.10#08.10.10#08.10.20#08.10.30#08.11.10#08.11.20#08.11.30#08.11.40#08.11.50#08.11.60#08.12.10#08.13.10#08.13.20#58.09.10#58.10.30#58.11.10#58.11.20#58.11.30#58.11.40#58.11.50#58.11.60#58.12.10#58.13.10#58.13.20#11.33.10#11.85.10</t>
  </si>
  <si>
    <t>01.01.10#01.01.20#01.02.10#01.02.20#01.02.30#01.02.40#01.03.10#01.04.10#01.61.10#04.05.10#05.02.30#05.02.40#05.06.10#05.07.10#06.08.10#07.70.10#08.09.10#08.11.10#08.11.15#08.11.20#08.11.30#08.11.40#08.11.50#08.11.60#08.11.70#08.11.80#08.11.90#08.12.10#08.13.10#08.13.20#11.33.10#11.85.10</t>
  </si>
  <si>
    <t>01.01.10#01.01.20#01.02.10#01.02.20#01.02.30#01.02.40#01.03.10#01.03.20#01.03.30#01.04.10#01.61.10#04.05.10#05.02.30#05.02.40#05.06.10#05.07.10#06.08.10#07.70.10#08.09.10#08.10.10#08.10.20#08.10.30#08.11.10#08.11.15#08.11.20#08.11.30#08.11.40#08.11.50#08.11.60#08.11.70#08.11.80#08.11.90#08.12.10#08.13.10#08.13.20#58.09.10#58.10.30#58.11.10#58.11.15#58.11.20#58.11.30#58.11.40#58.11.50#58.11.60#58.11.70#58.11.80#58.11.90#58.12.10#58.13.10#58.13.20#11.33.10#11.85.10</t>
  </si>
  <si>
    <t>01.01.10#01.01.20#01.02.10#01.02.20#01.02.30#01.02.40#01.03.10#01.04.10#01.61.10#04.05.10#05.02.30#05.02.40#05.06.10#05.07.10#06.08.10#07.70.10#08.09.10#08.11.10#08.11.15#08.11.20#08.11.30#08.11.40#08.11.50#08.11.60#08.11.70#08.11.80#08.11.90#08.12.10#08.13.10#08.13.20#08.13.30#08.13.40#08.13.50#11.33.10#11.85.10</t>
  </si>
  <si>
    <t>01.01.10#01.01.20#01.02.10#01.02.20#01.02.30#01.02.40#01.03.10#01.03.20#01.03.30#01.04.10#01.61.10#04.05.10#05.02.30#05.02.40#05.06.10#05.07.10#06.08.10#07.70.10#08.09.10#08.10.10#08.10.20#08.10.30#08.11.10#08.11.15#08.11.20#08.11.30#08.11.40#08.11.50#08.11.60#08.11.70#08.11.80#08.11.90#08.12.10#08.13.10#08.13.20#08.13.30#08.13.40#08.13.50#58.09.10#58.10.30#58.11.10#58.11.15#58.11.20#58.11.30#58.11.40#58.11.50#58.11.60#58.11.70#58.11.80#58.11.90#58.12.10#58.13.10#58.13.20#58.13.30#58.13.40#58.13.50#11.33.10#11.85.10</t>
  </si>
  <si>
    <t>MvVWS/BIG-register (selectie)</t>
  </si>
  <si>
    <t>14.40.10 GA1 300201</t>
  </si>
  <si>
    <t>MvVWS/Keuringsdienst van Waren</t>
  </si>
  <si>
    <t>01.01.10#01.02.10#01.02.20#01.02.30#01.02.40#01.03.10#01.03.20#01.03.30#01.04.10#01.61.10#01.85.10#51.01.10#51.02.10#51.02.30#51.02.40#51.03.10#51.03.20#51.03.30#51.04.10#51.61.10#51.85.10#02.01.10#02.02.10#02.02.20#02.02.30#02.02.40#02.03.10#02.03.20#02.03.30#03.01.10#03.02.10#03.02.20#03.02.30#03.02.40#03.03.10#03.03.20#03.03.30#04.05.10#04.85.10#54.05.10#54.85.10#05.01.10#05.02.30#05.02.40#05.06.10#05.07.10#06.08.10#07.70.10#08.09.10#08.10.10#08.10.20#08.10.30#08.11.10#08.11.20#08.11.30#08.11.40#08.11.50#08.11.60#08.12.10#08.14.10#08.14.20#08.85.10#58.09.10#58.10.10#58.10.20#58.10.30#58.11.10#58.11.20#58.11.30#58.11.40#58.11.50#58.11.60#58.12.10#58.14.10#58.14.20#58.85.10#11.32.10#11.33.10</t>
  </si>
  <si>
    <t>Voedsel en Waren Autoriteit</t>
  </si>
  <si>
    <t>01.01.10#01.01.20#01.02.10#01.02.20#01.02.30#01.02.40#01.03.10#01.03.20#01.03.30#01.04.10#01.61.10#01.85.10#51.01.10#51.01.20#51.02.10#51.02.30#51.02.40#51.03.10#51.03.20#51.03.30#51.04.10#51.61.10#51.85.10#02.01.10#02.01.20#02.02.10#02.02.20#02.02.30#02.02.40#02.03.10#02.03.20#02.03.30#03.01.10#03.01.20#03.02.10#03.02.20#03.02.30#03.02.40#03.03.10#03.03.20#03.03.30#04.05.10#04.85.10#54.05.10#54.85.10#05.01.10#05.01.20#05.02.30#05.02.40#05.06.10#05.07.10#06.08.10#07.70.10#08.09.10#08.10.10#08.10.20#08.10.30#08.11.10#08.11.20#08.11.30#08.11.40#08.11.50#08.11.60#08.12.10#08.14.10#08.14.20#08.85.10#58.09.10#58.10.10#58.10.20#58.10.30#58.11.10#58.11.20#58.11.30#58.11.40#58.11.50#58.11.60#58.12.10#58.14.10#58.14.20#58.85.10#11.32.10#11.33.10</t>
  </si>
  <si>
    <t>01.01.10#01.01.20#01.02.10#01.02.20#01.02.30#01.02.40#01.03.10#01.03.20#01.03.30#01.04.10#01.61.10#01.85.10#51.01.10#51.01.20#51.02.10#51.02.30#51.02.40#51.03.10#51.03.20#51.03.30#51.04.10#51.61.10#51.85.10#02.01.10#02.01.20#02.02.10#02.02.20#02.02.30#02.02.40#02.03.10#02.03.20#02.03.30#03.01.10#03.01.20#03.02.10#03.02.20#03.02.30#03.02.40#03.03.10#03.03.20#03.03.30#04.05.10#04.85.10#54.05.10#54.85.10#05.01.10#05.01.20#05.02.30#05.02.40#05.06.10#05.07.10#06.08.10#07.70.10#08.09.10#08.10.10#08.10.20#08.10.30#08.11.10#08.11.15#08.11.20#08.11.30#08.11.40#08.11.50#08.11.60#08.11.70#08.11.80#08.11.90#08.12.10#08.14.10#08.14.20#08.85.10#58.09.10#58.10.10#58.10.20#58.10.30#58.11.10#58.11.15#58.11.20#58.11.30#58.11.40#58.11.50#58.11.60#58.11.70#58.11.80#58.11.90#58.12.10#58.14.10#58.14.20#58.85.10#11.32.10#11.33.10</t>
  </si>
  <si>
    <t>Ned. Voedsel- en Warenautoriteit (NVWA)</t>
  </si>
  <si>
    <t>01.01.10#01.01.20#01.02.10#01.02.20#01.02.30#01.02.40#01.03.10#01.03.20#01.03.30#01.04.10#01.61.10#01.85.10#51.01.10#51.01.20#51.02.10#51.02.30#51.02.40#51.03.10#51.03.20#51.03.30#51.04.10#51.61.10#51.85.10#02.01.10#02.01.20#02.02.10#02.02.20#02.02.30#02.02.40#02.03.10#02.03.20#02.03.30#03.01.10#03.01.20#03.02.10#03.02.20#03.02.30#03.02.40#03.03.10#03.03.20#03.03.30#04.05.10#04.85.10#54.05.10#54.85.10#05.01.10#05.01.20#05.02.30#05.02.40#05.06.10#05.07.10#06.08.10#07.70.10#08.09.10#08.10.10#08.10.20#08.10.30#08.11.10#08.11.15#08.11.20#08.11.30#08.11.40#08.11.50#08.11.60#08.11.70#08.11.80#08.11.90#08.12.10#08.13.10#08.13.20#08.13.30#08.13.40#08.13.50#08.14.10#08.14.20#08.85.10#58.09.10#58.10.10#58.10.20#58.10.30#58.11.10#58.11.15#58.11.20#58.11.30#58.11.40#58.11.50#58.11.60#58.11.70#58.11.80#58.11.90#58.12.10#58.14.10#58.14.20#58.85.10#11.32.10#11.33.10</t>
  </si>
  <si>
    <t>Stichting Ambulante FIOM</t>
  </si>
  <si>
    <t>01.01.10#01.02.10#01.02.30#01.02.40#01.03.10#01.03.20#01.03.30#01.04.10#01.61.10#51.01.10#51.02.10#51.02.30#51.02.40#51.03.10#51.03.20#51.03.30#51.04.10#51.61.10#02.01.10#02.02.10#02.02.30#02.02.40#02.03.10#02.03.20#02.03.30#02.04.10#02.62.10#52.01.10#52.02.10#52.02.30#52.02.40#52.03.10#52.03.20#52.03.30#52.04.10#52.62.10#03.01.10#03.02.10#03.02.30#03.02.40#03.03.10#03.03.20#03.03.30#03.04.10#03.62.10#53.01.10#53.02.10#53.02.30#53.02.40#53.03.10#53.03.20#53.03.30#53.04.10#53.62.10#04.05.10#54.05.10#05.01.10#05.02.10#05.02.30#05.02.40#05.03.10#05.03.20#05.03.30#05.04.10#05.06.10#05.06.20#05.06.30#05.07.10#05.07.20#05.07.30#55.01.10#55.02.10#55.02.30#55.02.40#55.03.10#55.03.20#55.03.30#55.04.10#55.06.10#55.06.20#55.06.30#06.08.10#06.08.20#06.08.30#07.69.10#07.70.10#07.87.10#08.09.10#08.10.10#08.10.20#08.11.10#08.11.20#08.11.30#08.11.40#08.11.50#08.11.60#08.12.10#08.13.10#08.13.20#08.14.10#08.14.20#58.09.10#58.10.10#58.10.20#58.11.10#58.11.20#58.11.30#58.11.40#58.11.50#58.11.60#58.12.10#58.13.10#58.13.20#58.14.10#58.14.20#09.01.10#09.02.10#09.02.30#09.02.40#09.03.10#09.03.20#09.03.30#59.01.10#59.02.10#59.02.30#59.02.40#59.03.10#59.03.20#59.03.30</t>
  </si>
  <si>
    <t>01.01.10#01.02.10#01.02.30#01.02.40#01.03.10#01.03.20#01.03.30#01.04.10#01.61.10#51.01.10#51.02.10#51.02.30#51.02.40#51.03.10#51.03.20#51.03.30#51.04.10#51.61.10#02.01.10#02.02.10#02.02.30#02.02.40#02.03.10#02.03.20#02.03.30#02.04.10#02.62.10#52.01.10#52.02.10#52.02.30#52.02.40#52.03.10#52.03.20#52.03.30#52.04.10#52.62.10#03.01.10#03.02.10#03.02.30#03.02.40#03.03.10#03.03.20#03.03.30#03.04.10#03.62.10#53.01.10#53.02.10#53.02.30#53.02.40#53.03.10#53.03.20#53.03.30#53.04.10#53.62.10#04.05.10#54.05.10#05.01.10#05.02.10#05.02.30#05.02.40#05.03.10#05.03.20#05.03.30#05.04.10#05.06.10#05.06.20#05.06.30#05.07.10#05.07.20#05.07.30#55.01.10#55.02.10#55.02.30#55.02.40#55.03.10#55.03.20#55.03.30#55.04.10#55.06.10#55.06.20#55.06.30#06.08.10#06.08.20#06.08.30#07.69.10#07.70.10#07.87.10#08.09.10#08.10.10#08.10.20#08.11.10#08.11.20#08.11.30#08.11.40#08.11.50#08.11.60#08.12.10#08.13.10#08.13.20#08.13.30#08.13.40#08.13.50#08.14.10#08.14.20#58.09.10#58.10.10#58.10.20#58.11.10#58.11.20#58.11.30#58.11.40#58.11.50#58.11.60#58.12.10#58.13.10#58.13.20#58.14.10#58.14.20#09.01.10#09.02.10#09.02.30#09.02.40#09.03.10#09.03.20#09.03.30#59.01.10#59.02.10#59.02.30#59.02.40#59.03.10#59.03.20#59.03.30</t>
  </si>
  <si>
    <t>01.01.10#01.02.10#01.02.20#01.02.30#01.02.40#01.03.10#01.03.20#01.03.30#01.04.10#01.61.10#51.01.10#51.02.10#51.02.30#51.02.40#51.03.10#51.03.20#51.03.30#51.04.10#51.61.10#02.01.10#02.02.10#02.02.30#02.02.40#02.03.10#02.03.20#02.03.30#02.04.10#02.62.10#52.01.10#52.02.10#52.02.30#52.02.40#52.03.10#52.03.20#52.03.30#52.04.10#52.62.10#03.01.10#03.02.10#03.02.30#03.02.40#03.03.10#03.03.20#03.03.30#03.04.10#03.62.10#53.01.10#53.02.10#53.02.30#53.02.40#53.03.10#53.03.20#53.03.30#53.04.10#53.62.10#04.05.10#54.05.10#05.01.10#05.02.10#05.02.30#05.02.40#05.03.10#05.03.20#05.03.30#05.04.10#05.06.10#05.06.20#05.06.30#05.07.10#05.07.20#05.07.30#55.01.10#55.02.10#55.02.30#55.02.40#55.03.10#55.03.20#55.03.30#55.04.10#55.06.10#55.06.20#55.06.30#06.08.10#06.08.20#06.08.30#07.69.10#07.70.10#07.87.10#08.09.10#08.10.10#08.10.20#08.11.10#08.11.15#08.11.20#08.11.30#08.11.40#08.11.50#08.11.60#08.11.70#08.11.80#08.11.90#08.12.10#08.13.10#08.13.20#08.13.30#08.13.40#08.13.50#08.14.10#08.14.20#58.09.10#58.10.10#58.10.20#58.11.10#58.11.15#58.11.20#58.11.30#58.11.40#58.11.50#58.11.60#58.11.70#58.11.80#58.11.90#58.12.10#58.13.10#58.13.20#58.14.10#58.14.20#09.01.10#09.02.10#09.02.30#09.02.40#09.03.10#09.03.20#09.03.30#59.01.10#59.02.10#59.02.30#59.02.40#59.03.10#59.03.20#59.03.30</t>
  </si>
  <si>
    <t>01.01.10#01.02.10#01.02.20#01.02.30#01.02.40#01.03.10#01.03.20#01.03.30#01.04.10#01.61.10#51.01.10#51.02.10#51.02.30#51.02.40#51.03.10#51.03.20#51.03.30#51.04.10#51.61.10#02.01.10#02.02.10#02.02.30#02.02.40#02.03.10#02.03.20#02.03.30#02.04.10#02.62.10#52.01.10#52.02.10#52.02.30#52.02.40#52.03.10#52.03.20#52.03.30#52.04.10#52.62.10#03.01.10#03.02.10#03.02.30#03.02.40#03.03.10#03.03.20#03.03.30#03.04.10#03.62.10#53.01.10#53.02.10#53.02.30#53.02.40#53.03.10#53.03.20#53.03.30#53.04.10#53.62.10#04.05.10#54.05.10#05.01.10#05.02.10#05.02.30#05.02.40#05.03.10#05.03.20#05.03.30#05.04.10#05.06.10#05.06.20#05.06.30#05.07.10#05.07.20#05.07.30#05.07.40#55.01.10#55.02.10#55.02.30#55.02.40#55.03.10#55.03.20#55.03.30#55.04.10#55.06.10#55.06.20#55.06.30#06.08.10#06.08.20#06.08.30#07.69.10#07.70.10#07.87.10#08.09.10#08.10.10#08.10.20#08.10.30#08.11.10#08.11.15#08.11.20#08.11.30#08.11.40#08.11.50#08.11.60#08.11.70#08.11.80#08.11.90#08.12.10#08.13.10#08.13.20#08.13.30#08.13.40#08.13.50#08.14.10#08.14.20#58.09.10#58.10.10#58.10.20#58.10.30#58.11.10#58.11.15#58.11.20#58.11.30#58.11.40#58.11.50#58.11.60#58.11.70#58.11.80#58.11.90#58.12.10#58.13.10#58.13.20#58.14.10#58.14.20#09.01.10#09.02.10#09.02.30#09.02.40#09.03.10#09.03.20#09.03.30#59.01.10#59.02.10#59.02.30#59.02.40#59.03.10#59.03.20#59.03.30#11.32.10</t>
  </si>
  <si>
    <t>Hoge Raad van Adel</t>
  </si>
  <si>
    <t>01.01.10#01.02.10#01.02.20#01.02.30#01.02.40#01.03.10#01.03.20#01.03.30#01.04.10#01.61.10#01.81.10#01.81.20#02.01.10#02.02.10#02.02.20#02.02.30#02.02.40#02.03.10#02.03.20#02.03.30#02.04.10#02.62.10#03.01.10#03.02.10#03.02.20#03.02.30#03.02.40#03.03.10#03.03.20#03.03.30#03.04.10#03.62.10#04.05.10#05.01.10#05.02.10#05.02.20#05.02.30#05.02.40#05.06.10#05.06.20#05.06.30#05.07.10#05.07.20#05.07.30#05.81.10#05.81.20#55.01.10#55.06.10#55.06.20#55.06.30#06.08.10#06.08.20#06.08.30#06.81.10#06.81.20#07.69.10#07.70.10#08.09.10#08.09.20#08.11.10#08.11.20#08.11.30#08.11.40#08.11.50#08.11.60#08.13.20#08.14.20#09.01.10#09.02.10#09.02.20#09.02.30#09.02.40#09.03.10#09.03.20#09.03.30#09.81.10#09.81.20#09.85.10</t>
  </si>
  <si>
    <t>KV 01.02.20</t>
  </si>
  <si>
    <t>01.01.10#01.02.10#01.02.20#01.02.30#01.02.40#01.03.10#01.03.20#01.03.30#01.04.10#01.61.10#01.81.10#01.81.20#01.82.10#51.02.10#51.02.20#51.02.30#51.02.40#02.01.10#02.02.10#02.02.20#02.02.30#02.02.40#02.03.10#02.03.20#02.03.30#02.04.10#02.62.10#02.81.10#02.81.20#02.82.10#03.01.10#03.02.10#03.02.20#03.02.30#03.02.40#03.03.10#03.03.20#03.03.30#03.04.10#03.62.10#03.81.10#03.81.20#03.82.10#04.05.10#05.01.10#05.02.10#05.02.20#05.02.30#05.02.40#05.06.10#05.06.20#05.06.30#05.07.10#05.07.20#05.07.30#05.15.10#05.81.10#05.81.20#05.82.10#55.01.10#55.06.10#55.06.20#55.06.30#06.08.10#06.08.20#06.08.30#06.81.10#06.81.20#07.69.10#07.70.10#08.09.10#08.09.20#08.11.10#08.11.20#08.11.30#08.11.40#08.11.50#08.11.60#08.12.10#08.13.20#08.14.20#58.09.10#58.09.20#58.11.10#58.11.20#58.11.30#58.11.40#58.11.50#58.11.60#58.12.10#58.13.20#58.14.20#09.01.10#09.02.10#09.02.20#09.02.30#09.02.40#09.03.10#09.03.20#09.03.30#09.81.10#09.81.20#09.85.10</t>
  </si>
  <si>
    <t>01.01.10#01.01.20#01.02.10#01.02.20#01.02.30#01.02.40#01.03.10#01.03.20#01.03.30#01.04.10#01.61.10#01.81.10#01.81.20#02.01.10#02.01.20#02.02.10#02.02.20#02.02.30#02.02.40#02.03.10#02.03.20#02.03.30#02.04.10#02.62.10#03.01.10#03.01.20#03.02.10#03.02.20#03.02.30#03.02.40#03.03.10#03.03.20#03.03.30#03.04.10#03.62.10#04.05.10#05.01.10#05.01.20#05.02.10#05.02.20#05.02.30#05.02.40#05.06.10#05.06.20#05.06.30#05.07.10#05.07.20#05.07.30#05.81.10#05.81.20#55.01.10#55.01.20#55.06.10#55.06.20#55.06.30#06.08.10#06.08.20#06.08.30#06.81.10#06.81.20#07.69.10#07.70.10#08.09.10#08.09.20#08.11.10#08.11.20#08.11.30#08.11.40#08.11.50#08.11.60#08.13.20#08.14.20#09.01.10#09.01.20#09.02.10#09.02.20#09.02.30#09.02.40#09.03.10#09.03.20#09.03.30#09.81.10#09.81.20#09.85.10</t>
  </si>
  <si>
    <t>01.01.10#01.01.20#01.02.10#01.02.20#01.02.30#01.02.40#01.03.10#01.03.20#01.03.30#01.04.10#01.61.10#01.81.10#01.81.20#01.82.10#51.02.10#51.02.20#51.02.30#51.02.40#02.01.10#02.01.20#02.02.10#02.02.20#02.02.30#02.02.40#02.03.10#02.03.20#02.03.30#02.04.10#02.62.10#02.81.10#02.81.20#02.82.10#03.01.10#03.01.20#03.02.10#03.02.20#03.02.30#03.02.40#03.03.10#03.03.20#03.03.30#03.04.10#03.62.10#03.81.10#03.81.20#03.82.10#04.05.10#05.01.10#05.01.20#05.02.10#05.02.20#05.02.30#05.02.40#05.06.10#05.06.20#05.06.30#05.07.10#05.07.20#05.07.30#05.15.10#05.81.10#05.81.20#05.82.10#55.01.10#55.01.20#55.06.10#55.06.20#55.06.30#06.08.10#06.08.20#06.08.30#06.81.10#06.81.20#07.69.10#07.70.10#08.09.10#08.09.20#08.11.10#08.11.20#08.11.30#08.11.40#08.11.50#08.11.60#08.12.10#08.13.20#08.14.20#58.09.10#58.09.20#58.11.10#58.11.20#58.11.30#58.11.40#58.11.50#58.11.60#58.12.10#58.13.20#58.14.20#09.01.10#09.01.20#09.02.10#09.02.20#09.02.30#09.02.40#09.03.10#09.03.20#09.03.30#09.81.10#09.81.20#09.85.10</t>
  </si>
  <si>
    <t>01.01.10#01.01.20#01.02.10#01.02.20#01.02.30#01.02.40#01.03.10#01.03.20#01.03.30#01.04.10#01.61.10#01.81.10#01.81.20#02.01.10#02.01.20#02.02.10#02.02.20#02.02.30#02.02.40#02.03.10#02.03.20#02.03.30#02.04.10#02.62.10#03.01.10#03.01.20#03.02.10#03.02.20#03.02.30#03.02.40#03.03.10#03.03.20#03.03.30#03.04.10#03.62.10#04.05.10#05.01.10#05.01.20#05.02.10#05.02.20#05.02.30#05.02.40#05.06.10#05.06.20#05.06.30#05.07.10#05.07.20#05.07.30#05.81.10#05.81.20#55.01.10#55.01.20#55.06.10#55.06.20#55.06.30#06.08.10#06.08.20#06.08.30#06.81.10#06.81.20#07.69.10#07.70.10#08.09.10#08.09.20#08.11.10#08.11.15#08.11.20#08.11.30#08.11.40#08.11.50#08.11.60#08.11.70#08.11.80#08.11.90#08.13.20#08.14.20#09.01.10#09.01.20#09.02.10#09.02.20#09.02.30#09.02.40#09.03.10#09.03.20#09.03.30#09.81.10#09.81.20#09.85.10</t>
  </si>
  <si>
    <t>01.01.10#01.01.20#01.02.10#01.02.20#01.02.30#01.02.40#01.03.10#01.03.20#01.03.30#01.04.10#01.61.10#01.81.10#01.81.20#01.82.10#51.02.10#51.02.20#51.02.30#51.02.40#02.01.10#02.01.20#02.02.10#02.02.20#02.02.30#02.02.40#02.03.10#02.03.20#02.03.30#02.04.10#02.62.10#02.81.10#02.81.20#02.82.10#03.01.10#03.01.20#03.02.10#03.02.20#03.02.30#03.02.40#03.03.10#03.03.20#03.03.30#03.04.10#03.62.10#03.81.10#03.81.20#03.82.10#04.05.10#05.01.10#05.01.20#05.02.10#05.02.20#05.02.30#05.02.40#05.06.10#05.06.20#05.06.30#05.07.10#05.07.20#05.07.30#05.15.10#05.81.10#05.81.20#05.82.10#55.01.10#55.01.20#55.06.10#55.06.20#55.06.30#06.08.10#06.08.20#06.08.30#06.81.10#06.81.20#07.69.10#07.70.10#08.09.10#08.09.20#08.11.10#08.11.15#08.11.20#08.11.30#08.11.40#08.11.50#08.11.60#08.11.70#08.11.80#08.11.90#08.12.10#08.13.20#08.14.20#58.09.10#58.09.20#58.11.10#58.11.15#58.11.20#58.11.30#58.11.40#58.11.50#58.11.60#58.11.70#58.11.80#58.11.90#58.12.10#58.13.20#58.14.20#09.01.10#09.01.20#09.02.10#09.02.20#09.02.30#09.02.40#09.03.10#09.03.20#09.03.30#09.81.10#09.81.20#09.85.10</t>
  </si>
  <si>
    <t>01.01.10#01.01.20#01.02.10#01.02.20#01.02.30#01.02.40#01.03.10#01.03.20#01.03.30#01.04.10#01.61.10#01.81.10#01.81.20#01.82.10#51.02.10#51.02.20#51.02.30#51.02.40#02.01.10#02.01.20#02.02.10#02.02.20#02.02.30#02.02.40#02.03.10#02.03.20#02.03.30#02.04.10#02.62.10#02.81.10#02.81.20#02.82.10#03.01.10#03.01.20#03.02.10#03.02.20#03.02.30#03.02.40#03.03.10#03.03.20#03.03.30#03.04.10#03.62.10#03.81.10#03.81.20#03.82.10#04.05.10#05.01.10#05.01.20#05.02.10#05.02.20#05.02.30#05.02.40#05.06.10#05.06.20#05.06.30#05.07.10#05.07.20#05.07.30#05.15.10#05.81.10#05.81.20#05.82.10#55.01.10#55.01.20#55.06.10#55.06.20#55.06.30#06.08.10#06.08.20#06.08.30#06.81.10#06.81.20#07.69.10#07.70.10#08.09.10#08.09.20#08.11.10#08.11.15#08.11.20#08.11.30#08.11.40#08.11.50#08.11.60#08.11.70#08.11.80#08.11.90#08.12.10#08.13.10#08.13.20#08.13.30#08.13.40#08.13.50#08.14.20#58.09.10#58.09.20#58.11.10#58.11.15#58.11.20#58.11.30#58.11.40#58.11.50#58.11.60#58.11.70#58.11.80#58.11.90#58.12.10#58.13.20#58.14.20#09.01.10#09.01.20#09.02.10#09.02.20#09.02.30#09.02.40#09.03.10#09.03.20#09.03.30#09.81.10#09.81.20#09.85.10</t>
  </si>
  <si>
    <t>BZK/Analyse, Arbeidsmarkt en Economie</t>
  </si>
  <si>
    <t>01.01.20#01.03.10#01.03.30#01.04.10#02.03.30#03.03.30#04.05.10#07.67.20</t>
  </si>
  <si>
    <t>14.40.10 GA1 880101 ENVWD (KNV 07.67.20 OFVWD 07.67.20 GA1 E" OFVGL "M" OFVGL "O")"</t>
  </si>
  <si>
    <t>(14.40.10 GA1 880101 ENVWD (KNV 07.67.20 OFVWD (07.67.20 GA1 E" OFVGL "M"))) OFVWD (14.40.10 GA1 880101 ENVWD 07.67.20 GA1 "O" ENVWD (08.09.10 OGA1 1999 OFVWD (KV 58.09.10 ENVWD 58.09.10 OGA1 1999)))"</t>
  </si>
  <si>
    <t>MvBZK/Analyse, Arbeidsmarkt en Economie</t>
  </si>
  <si>
    <t>MvVWS/Klantenloket</t>
  </si>
  <si>
    <t>01.01.20#01.02.10#01.02.20#01.02.30#01.02.40#01.03.10#01.03.20#01.03.30#01.04.10#01.61.10#02.01.20#02.02.10#02.02.20#02.02.30#02.02.40#02.03.10#03.01.20#03.02.10#03.02.20#03.02.30#03.02.40#03.03.10#05.01.20#05.02.10#05.02.20#05.02.30#05.02.40#05.03.10#05.06.10#05.07.10#06.08.10#07.70.10#08.09.10#08.10.10#08.11.10#08.11.20#08.11.30#08.11.40#08.11.50#08.11.60#08.12.10#08.13.20#09.01.20#09.02.10#09.02.20#09.02.30#09.02.40#09.03.10#11.32.10#11.33.10</t>
  </si>
  <si>
    <t>01.01.20#01.02.10#01.02.20#01.02.30#01.02.40#01.03.10#01.03.20#01.03.30#01.04.10#01.61.10#01.85.10#51.01.20#51.02.10#51.02.20#51.02.30#51.02.40#51.03.10#51.03.20#51.03.30#51.61.10#51.85.10#02.01.20#02.02.10#02.02.20#02.02.30#02.02.40#02.03.10#02.85.10#52.01.20#52.02.10#52.02.20#52.02.30#52.02.40#52.03.10#52.85.10#03.01.20#03.02.10#03.02.20#03.02.30#03.02.40#03.03.10#03.85.10#53.01.20#53.02.10#53.02.20#53.02.30#53.02.40#53.03.10#53.85.10#05.01.20#05.02.10#05.02.20#05.02.30#05.02.40#05.03.10#05.06.10#05.07.10#05.85.10#55.01.20#55.02.10#55.02.20#55.02.30#55.02.40#55.03.10#55.06.10#55.07.10#55.85.10#06.08.10#07.70.10#08.09.10#08.10.10#08.11.10#08.11.20#08.11.30#08.11.40#08.11.50#08.11.60#08.12.10#08.13.10#08.13.20#08.13.30#08.13.40#08.13.50#58.09.10#58.10.10#58.11.10#58.11.20#58.11.30#58.11.40#58.11.50#58.11.60#58.12.10#58.13.10#58.13.20#58.85.10#09.01.20#09.02.10#09.02.20#09.02.30#09.02.40#09.03.10#09.85.10#59.01.20#59.02.10#59.02.20#59.02.30#59.02.40#59.03.10#59.85.10#11.32.10#11.33.10#11.85.10#61.32.10#61.33.10#61.85.10</t>
  </si>
  <si>
    <t>01.01.20#01.02.10#01.02.20#01.02.30#01.02.40#01.03.10#01.03.20#01.03.30#01.04.10#01.61.10#01.85.10#51.01.20#51.02.10#51.02.20#51.02.30#51.02.40#51.03.10#51.03.20#51.03.30#51.61.10#51.85.10#02.01.20#02.02.10#02.02.20#02.02.30#02.02.40#02.03.10#02.85.10#52.01.20#52.02.10#52.02.20#52.02.30#52.02.40#52.03.10#52.85.10#03.01.20#03.02.10#03.02.20#03.02.30#03.02.40#03.03.10#03.85.10#53.01.20#53.02.10#53.02.20#53.02.30#53.02.40#53.03.10#53.85.10#05.01.20#05.02.10#05.02.20#05.02.30#05.02.40#05.03.10#05.06.10#05.07.10#05.85.10#55.01.20#55.02.10#55.02.20#55.02.30#55.02.40#55.03.10#55.06.10#55.07.10#55.85.10#06.08.10#07.70.10#08.09.10#08.10.10#08.11.10#08.11.15#08.11.20#08.11.30#08.11.40#08.11.50#08.11.60#08.11.70#08.11.80#08.11.90#08.12.10#08.13.10#08.13.20#08.13.30#08.13.40#08.13.50#58.09.10#58.10.10#58.11.10#58.11.15#58.11.20#58.11.30#58.11.40#58.11.50#58.11.60#58.11.70#58.11.80#58.11.90#58.12.10#58.13.10#58.13.20#58.85.10#09.01.20#09.02.10#09.02.20#09.02.30#09.02.40#09.03.10#09.85.10#59.01.20#59.02.10#59.02.20#59.02.30#59.02.40#59.03.10#59.85.10#11.32.10#11.33.10#11.85.10#61.32.10#61.33.10#61.85.10</t>
  </si>
  <si>
    <t>MvVWS/IGZ Opsporing</t>
  </si>
  <si>
    <t>01.01.10#01.01.20#01.02.10#01.02.20#01.02.30#01.02.40#01.03.10#01.03.20#01.03.30#01.04.10#01.61.10#51.01.10#51.01.20#51.02.10#51.02.20#51.02.30#51.02.40#51.03.10#51.03.20#51.03.30#02.01.10#02.01.20#02.02.30#02.02.40#02.03.10#03.01.10#03.01.20#03.02.30#03.02.40#03.03.10#04.05.10#04.65.10#54.05.10#05.01.10#05.01.20#05.02.30#05.02.40#05.03.10#05.06.10#05.07.10#05.07.40#05.15.10#06.08.10#06.08.20#06.08.30#07.68.10#07.69.10#07.70.10#07.87.10#08.09.10#08.09.20#08.10.10#08.10.20#08.10.30#08.11.10#08.11.20#08.11.30#08.11.40#08.11.50#08.11.60#08.12.10#08.13.10#08.13.20#08.13.30#08.13.40#08.13.50#08.14.10#08.14.20#58.09.10#58.09.20#58.10.10#58.10.20#58.10.30#58.11.10#58.11.20#58.11.30#58.11.40#58.11.50#58.11.60#58.12.10#58.13.10#58.13.20#58.13.30#58.13.40#58.13.50#58.14.10#58.14.20#09.01.10#09.01.20#09.02.30#09.02.40#09.03.10#10.39.10#10.39.20#10.39.30#10.85.10#60.39.10#60.39.20#60.39.30#60.85.10#11.33.10#61.33.10#12.35.10#12.35.20#12.35.70</t>
  </si>
  <si>
    <t>01.01.10#01.01.20#01.02.10#01.02.20#01.02.30#01.02.40#01.03.10#01.03.20#01.03.30#01.04.10#01.61.10#51.01.10#51.01.20#51.02.10#51.02.20#51.02.30#51.02.40#51.03.10#51.03.20#51.03.30#02.01.10#02.01.20#02.02.30#02.02.40#02.03.10#03.01.10#03.01.20#03.02.30#03.02.40#03.03.10#04.05.10#04.65.10#54.05.10#05.01.10#05.01.20#05.02.30#05.02.40#05.03.10#05.06.10#05.07.10#05.07.40#05.15.10#06.08.10#06.08.20#06.08.30#07.68.10#07.69.10#07.70.10#07.87.10#08.09.10#08.09.20#08.10.10#08.10.20#08.10.30#08.11.10#08.11.15#08.11.20#08.11.30#08.11.40#08.11.50#08.11.60#08.11.70#08.11.80#08.11.90#08.12.10#08.13.10#08.13.20#08.13.30#08.13.40#08.13.50#08.14.10#08.14.20#58.09.10#58.09.20#58.10.10#58.10.20#58.10.30#58.11.10#58.11.15#58.11.20#58.11.30#58.11.40#58.11.50#58.11.60#58.11.70#58.11.80#58.11.90#58.12.10#58.13.10#58.13.20#58.13.30#58.13.40#58.13.50#58.14.10#58.14.20#09.01.10#09.01.20#09.02.30#09.02.40#09.03.10#10.39.10#10.39.20#10.39.30#10.85.10#60.39.10#60.39.20#60.39.30#60.85.10#11.33.10#61.33.10#12.35.10#12.35.20#12.35.70</t>
  </si>
  <si>
    <t>MvVWS/IGZ Toezicht</t>
  </si>
  <si>
    <t>01.01.10#01.01.20#01.02.10#01.02.20#01.02.30#01.02.40#01.03.10#01.03.20#01.03.30#01.04.10#01.61.10#04.05.10#04.65.10#05.02.30#05.02.40#05.06.10#05.07.10#06.08.10#06.08.20#06.08.30#07.70.10#08.09.10#08.09.20#08.10.10#08.10.20#08.10.30#08.11.10#08.11.20#08.11.30#08.11.40#08.11.50#08.11.60#08.12.10#08.13.10#08.13.20#08.13.30#08.13.40#08.13.50#11.33.10#61.33.10</t>
  </si>
  <si>
    <t>01.01.10#01.01.20#01.02.10#01.02.20#01.02.30#01.02.40#01.03.10#01.03.20#01.03.30#01.04.10#01.61.10#04.05.10#04.65.10#05.02.30#05.02.40#05.06.10#05.07.10#06.08.10#06.08.20#06.08.30#07.70.10#08.09.10#08.09.20#08.10.10#08.10.20#08.10.30#08.11.10#08.11.15#08.11.20#08.11.30#08.11.40#08.11.50#08.11.60#08.11.70#08.11.80#08.11.90#08.12.10#08.13.10#08.13.20#08.13.30#08.13.40#08.13.50#11.33.10#61.33.10</t>
  </si>
  <si>
    <t>BZK/RNI (selectie)</t>
  </si>
  <si>
    <t>01.01.10#01.01.20#01.02.10#01.02.20#01.02.30#01.02.40#01.03.10#01.03.20#01.03.30#01.04.10#01.61.10#01.85.10#04.05.10#06.08.10#06.08.20#06.08.30#08.13.10#08.13.20#08.13.30#08.13.40#08.13.50#08.75.10</t>
  </si>
  <si>
    <t>07.67.20 GA1 E""</t>
  </si>
  <si>
    <t>01.01.10#01.01.20#01.02.10#01.02.20#01.02.30#01.02.40#01.03.10#01.03.20#01.03.30#01.04.10#01.61.10#01.81.10#01.81.20#01.82.10#01.82.20#01.82.30#01.85.10#01.86.10#51.01.10#51.01.20#51.02.10#51.02.20#51.02.30#51.02.40#51.03.10#51.03.20#51.03.30#51.04.10#51.61.10#51.81.10#51.81.20#51.82.10#51.82.20#51.82.30#51.85.10#51.86.10#02.01.10#02.01.20#02.02.10#02.02.20#02.02.30#02.02.40#02.03.10#02.03.20#02.03.30#02.04.10#02.62.10#02.81.10#02.81.20#02.82.10#02.82.20#02.82.30#02.85.10#02.86.10#52.01.10#52.01.20#52.02.10#52.02.20#52.02.30#52.02.40#52.03.10#52.03.20#52.03.30#52.04.10#52.62.10#52.81.10#52.81.20#52.82.10#52.82.20#52.82.30#52.85.10#52.86.10#03.01.10#03.01.20#03.02.10#03.02.20#03.02.30#03.02.40#03.03.10#03.03.20#03.03.30#03.04.10#03.62.10#03.81.10#03.81.20#03.82.10#03.82.20#03.82.30#03.85.10#03.86.10#53.01.10#53.01.20#53.02.10#53.02.20#53.02.30#53.02.40#53.03.10#53.03.20#53.03.30#53.04.10#53.62.10#53.81.10#53.81.20#53.82.10#53.82.20#53.82.30#53.85.10#53.86.10#04.05.10#04.63.10#04.64.10#04.65.10#04.82.10#04.82.20#04.82.30#04.85.10#04.86.10#54.05.10#54.63.10#54.64.10#54.65.10#54.82.10#54.82.20#54.82.30#54.85.10#54.86.10#05.01.10#05.01.20#05.02.10#05.02.20#05.02.30#05.02.40#05.03.10#05.03.20#05.03.30#05.04.10#05.06.10#05.06.20#05.06.30#05.07.10#05.07.20#05.07.30#05.07.40#05.15.10#05.81.10#05.81.20#05.82.10#05.82.20#05.82.30#05.85.10#05.86.10#55.01.10#55.01.20#55.02.10#55.02.20#55.02.30#55.02.40#55.03.10#55.03.20#55.03.30#55.04.10#55.06.10#55.06.20#55.06.30#55.07.10#55.07.20#55.07.30#55.07.40#55.15.10#55.81.10#55.81.20#55.82.10#55.82.20#55.82.30#55.85.10#55.86.10#06.08.10#06.08.20#06.08.30#06.81.10#06.81.20#06.82.10#06.82.20#06.82.30#06.85.10#06.86.10#56.08.10#56.08.20#56.08.30#56.81.10#56.81.20#56.82.10#56.82.20#56.82.30#56.85.10#56.86.10#07.68.10#07.69.10#07.70.10#07.87.10#08.09.10#08.09.20#08.10.10#08.10.20#08.10.30#08.11.10#08.11.15#08.11.20#08.11.30#08.11.40#08.11.50#08.11.60#08.11.70#08.11.80#08.11.90#08.12.10#08.13.10#08.13.20#08.13.30#08.13.40#08.13.50#08.14.10#08.14.20#08.72.10#08.75.10#08.85.10#08.86.10#58.09.10#58.09.20#58.10.10#58.10.20#58.10.30#58.11.10#58.11.15#58.11.20#58.11.30#58.11.40#58.11.50#58.11.60#58.11.70#58.11.80#58.11.90#58.12.10#58.13.10#58.13.20#58.13.30#58.13.40#58.13.50#58.14.10#58.14.20#58.72.10#58.75.10#58.85.10#58.86.10#09.01.10#09.01.20#09.02.10#09.02.20#09.02.30#09.02.40#09.03.10#09.03.20#09.03.30#09.81.10#09.81.20#09.82.10#09.82.20#09.82.30#09.85.10#09.86.10#59.01.10#59.01.20#59.02.10#59.02.20#59.02.30#59.02.40#59.03.10#59.03.20#59.03.30#59.81.10#59.81.20#59.82.10#59.82.20#59.82.30#59.85.10#59.86.10#10.39.10#10.39.20#10.39.30#10.85.10#10.86.10#60.39.10#60.39.20#60.39.30#60.85.10#60.86.10#11.32.10#11.33.10#11.82.10#11.82.20#11.82.30#11.85.10#11.86.10#61.32.10#61.33.10#61.82.10#61.82.20#61.82.30#61.85.10#61.86.10#12.35.10#12.35.20#12.35.30#12.35.40#12.35.50#12.35.60#12.35.70#12.35.80#12.36.10#12.37.10#12.82.10#12.82.20#12.82.30#12.85.10#12.86.10#13.31.10#13.31.20#13.31.30#13.38.10#13.38.20#13.82.10#13.82.20#13.82.30#14.40.10</t>
  </si>
  <si>
    <t>07.67.20 GA1 E" OFVGL "M""</t>
  </si>
  <si>
    <t>Het Nederlandse Rode Kruis/Opsporing</t>
  </si>
  <si>
    <t>01.01.10#01.02.10#01.02.20#01.02.30#01.02.40#01.03.10#01.03.20#01.03.30#01.04.10#01.61.10#51.02.10#51.02.30#51.02.40#51.03.10#02.02.10#02.02.30#02.02.40#02.03.10#02.03.20#02.03.30#03.02.10#03.02.30#03.02.40#03.03.10#03.03.20#03.03.30#04.05.10#54.05.10#05.02.10#05.02.30#05.02.40#05.03.10#05.03.20#05.03.30#05.06.10#05.07.10#06.08.10#06.08.20#06.08.30#07.70.10#08.09.10#08.10.10#08.10.20#08.10.30#08.11.10#08.11.20#08.11.30#08.11.40#08.11.50#08.11.60#08.11.70#08.13.10#08.13.20#08.13.30#08.13.40#08.13.50#08.14.10#08.14.20#58.09.10#58.10.10#58.10.20#58.10.30#58.11.10#58.11.20#58.11.30#58.11.40#58.11.50#58.11.60#58.11.70#58.13.10#58.13.20#58.13.30#58.13.40#58.13.50#58.14.10#58.14.20#09.02.10#09.02.30#09.02.40#09.03.10#09.03.20#09.03.30</t>
  </si>
  <si>
    <t>MvVWS/UZI-register</t>
  </si>
  <si>
    <t>01.01.20#01.02.10#01.02.20#01.02.30#01.02.40#01.03.10#01.03.20#01.04.10#01.61.10#05.02.30#05.02.40#05.06.10#05.07.10#06.08.10#07.70.10#08.11.10#08.11.20#08.11.30#08.11.40#08.11.50#08.11.60#08.11.70#08.13.10#08.13.20#08.13.30#08.13.40#08.13.50</t>
  </si>
  <si>
    <t>Agentschap BPR/RPS (selectie)</t>
  </si>
  <si>
    <t>01.01.20#01.02.10#01.02.30#01.02.40#01.03.10#08.09.10</t>
  </si>
  <si>
    <t>KV 12.36.10</t>
  </si>
  <si>
    <t>01.01.20#01.02.10#01.02.30#01.02.40#01.03.10#06.08.10#08.09.10#08.13.20</t>
  </si>
  <si>
    <t>07.67.20 OGA1 M" ENVWD KV 12.36.10"</t>
  </si>
  <si>
    <t>CBS1: Structuurtelling</t>
  </si>
  <si>
    <t>01.01.10#01.03.10#01.03.30#01.04.10#02.01.10#02.03.10#02.03.30#02.62.10#03.01.10#03.03.10#03.03.30#03.62.10#04.05.10#04.65.10#05.01.10#05.03.10#05.06.10#05.07.10#05.07.40#55.06.10#08.09.10#08.10.30#08.11.10#08.11.20#08.11.30#08.11.40#08.11.50#08.11.60#08.12.10#08.14.20#09.01.10#09.03.10#09.81.20#10.39.10#10.39.20</t>
  </si>
  <si>
    <t>01.01.10#01.01.20#01.03.10#01.03.30#01.04.10#02.01.10#02.03.10#02.03.30#02.62.10#03.01.10#03.03.10#03.03.30#03.62.10#04.05.10#04.65.10#05.01.10#05.03.10#05.06.10#05.07.10#05.07.40#55.06.10#08.09.10#08.10.30#08.11.10#08.11.20#08.11.30#08.11.40#08.11.50#08.11.60#08.12.10#08.14.20#09.01.10#09.03.10#09.81.20#10.39.10#10.39.20</t>
  </si>
  <si>
    <t>01.01.10#01.01.20#01.03.10#01.03.30#01.04.10#02.01.10#02.03.10#02.03.30#02.62.10#03.01.10#03.03.10#03.03.30#03.62.10#04.05.10#04.65.10#05.01.10#05.03.10#05.06.10#05.07.10#05.07.40#05.15.10#55.06.10#08.09.10#08.10.30#08.11.10#08.11.20#08.11.30#08.11.40#08.11.50#08.11.60#08.12.10#08.14.20#09.01.10#09.03.10#09.81.20#10.39.10#10.39.20</t>
  </si>
  <si>
    <t>01.01.10#01.01.20#01.03.10#01.03.20#01.03.30#01.04.10#01.81.10#01.81.20#02.01.10#02.03.10#02.03.30#02.04.10#02.62.10#03.01.10#03.03.10#03.03.30#03.04.10#03.62.10#04.05.10#04.65.10#04.85.10#54.05.10#54.85.10#05.01.10#05.03.10#05.03.30#05.04.10#05.06.10#05.07.10#05.07.40#05.15.10#55.06.10#06.08.10#06.08.30#06.81.10#06.81.20#07.70.10#08.09.10#08.10.10#08.10.30#08.11.10#08.11.20#08.11.30#08.11.40#08.11.50#08.11.60#08.12.10#08.13.10#08.13.20#08.14.10#08.14.20#08.72.10#58.10.10#58.13.10#58.13.20#58.14.20#58.72.10#09.01.10#09.03.10#09.81.20#10.39.10#10.39.20#10.39.30#60.39.10#60.39.20#60.39.30</t>
  </si>
  <si>
    <t>KNV 07.67.20 OFVWD 07.67.10 GDOG1 19.89.20 - 0002</t>
  </si>
  <si>
    <t>01.01.10#01.01.20#01.03.10#01.03.20#01.03.30#01.04.10#01.81.10#01.81.20#02.01.10#02.03.10#02.03.30#02.04.10#02.62.10#03.01.10#03.03.10#03.03.30#03.04.10#03.62.10#04.05.10#04.65.10#04.85.10#54.05.10#54.85.10#05.01.10#05.03.10#05.03.30#05.04.10#05.06.10#05.07.10#05.07.40#05.15.10#55.06.10#06.08.10#06.08.30#06.81.10#06.81.20#07.70.10#08.09.10#08.10.10#08.10.30#08.11.10#08.11.20#08.11.30#08.11.40#08.11.50#08.11.60#08.12.10#08.13.10#08.13.20#08.14.10#08.14.20#08.72.10#58.09.10#58.10.10#58.10.30#58.11.20#58.11.30#58.11.40#58.11.50#58.11.60#58.12.10#58.13.10#58.13.20#58.14.20#58.72.10#09.01.10#09.03.10#09.81.20#10.39.10#10.39.20#10.39.30#60.39.10#60.39.20#60.39.30</t>
  </si>
  <si>
    <t>01.01.10#01.01.20#01.03.10#01.03.20#01.03.30#01.04.10#01.81.10#01.81.20#02.01.10#02.01.20#02.03.10#02.03.30#02.04.10#02.62.10#02.81.10#02.81.20#03.01.10#03.01.20#03.03.10#03.03.30#03.04.10#03.62.10#03.81.10#03.81.20#04.05.10#04.63.10#04.64.10#04.65.10#04.85.10#54.05.10#54.65.10#54.85.10#05.01.10#05.01.20#05.03.10#05.03.30#05.04.10#05.06.10#05.06.30#05.07.10#05.07.30#05.07.40#05.15.10#05.81.10#05.81.20#05.82.10#55.01.10#55.01.20#55.03.10#55.03.30#55.04.10#55.06.10#55.06.30#55.07.10#55.07.30#55.07.40#55.15.10#55.81.10#55.81.20#55.82.10#06.08.10#06.08.30#06.81.10#06.81.20#07.70.10#08.09.10#08.10.10#08.10.30#08.11.10#08.11.20#08.11.30#08.11.40#08.11.50#08.11.60#08.12.10#08.13.10#08.13.20#08.13.40#08.14.10#08.14.20#08.72.10#58.09.10#58.10.10#58.10.30#58.11.10#58.11.20#58.11.30#58.11.40#58.11.50#58.11.60#58.12.10#58.13.10#58.13.20#58.13.40#58.14.10#58.14.20#58.72.10#09.01.10#09.01.20#09.03.10#09.81.10#09.81.20#09.85.10#10.39.10#10.39.20#10.39.30#60.39.10#60.39.20#60.39.30</t>
  </si>
  <si>
    <t>CBS1: Structuurtelling (selectie)</t>
  </si>
  <si>
    <t>01.01.10#01.01.20#01.03.10#01.03.20#01.03.30#01.04.10#01.81.10#01.81.20#02.01.10#02.01.20#02.03.10#02.03.30#02.04.10#02.62.10#02.81.10#02.81.20#03.01.10#03.01.20#03.03.10#03.03.30#03.04.10#03.62.10#03.81.10#03.81.20#04.05.10#04.63.10#04.64.10#04.65.10#04.85.10#54.05.10#54.65.10#54.85.10#05.01.10#05.01.20#05.03.10#05.03.30#05.04.10#05.06.10#05.06.30#05.07.10#05.07.30#05.07.40#05.15.10#05.81.10#05.81.20#05.82.10#55.01.10#55.01.20#55.03.10#55.03.30#55.04.10#55.06.10#55.06.30#55.07.10#55.07.30#55.07.40#55.15.10#55.81.10#55.81.20#55.82.10#06.08.10#06.08.30#06.81.10#06.81.20#07.70.10#08.09.10#08.10.10#08.10.30#08.11.10#08.11.15#08.11.20#08.11.30#08.11.40#08.11.50#08.11.60#08.11.70#08.11.80#08.11.90#08.12.10#08.13.10#08.13.20#08.13.40#08.14.10#08.14.20#08.72.10#58.09.10#58.10.10#58.10.30#58.11.10#58.11.15#58.11.20#58.11.30#58.11.40#58.11.50#58.11.60#58.11.70#58.11.80#58.11.90#58.12.10#58.13.10#58.13.20#58.13.40#58.14.10#58.14.20#58.72.10#09.01.10#09.01.20#09.03.10#09.81.10#09.81.20#09.85.10#10.39.10#10.39.20#10.39.30#60.39.10#60.39.20#60.39.30</t>
  </si>
  <si>
    <t>KNV 07.67.20 OFVWD 07.67.10 GDOG1 19941001</t>
  </si>
  <si>
    <t>KNV 07.67.20 OFVWD (07.67.10 GDOG1 19941001 ENVWD 08.09.10 OGA1 1999)</t>
  </si>
  <si>
    <t>01.01.10#01.01.20#01.03.10#01.03.20#01.03.30#01.04.10#01.81.10#01.81.20#02.01.10#02.01.20#02.03.10#02.03.30#02.04.10#02.62.10#02.81.10#02.81.20#03.01.10#03.01.20#03.03.10#03.03.30#03.04.10#03.62.10#03.81.10#03.81.20#04.05.10#04.63.10#04.64.10#04.65.10#04.85.10#54.05.10#54.65.10#54.85.10#05.01.10#05.01.20#05.03.10#05.03.30#05.04.10#05.06.10#05.06.30#05.07.10#05.07.30#05.07.40#05.15.10#05.81.10#05.81.20#05.82.10#55.01.10#55.01.20#55.03.10#55.03.30#55.04.10#55.06.10#55.06.30#55.07.10#55.07.30#55.07.40#55.15.10#55.81.10#55.81.20#55.82.10#06.08.10#06.08.30#06.81.10#06.81.20#07.70.10#08.09.10#08.10.10#08.10.30#08.11.10#08.11.15#08.11.20#08.11.30#08.11.40#08.11.50#08.11.60#08.11.70#08.11.80#08.11.90#08.12.10#08.13.10#08.13.20#08.13.30#08.13.40#08.13.50#08.14.10#08.14.20#08.72.10#58.09.10#58.10.10#58.10.30#58.11.10#58.11.15#58.11.20#58.11.30#58.11.40#58.11.50#58.11.60#58.11.70#58.11.80#58.11.90#58.12.10#58.13.10#58.13.20#58.13.30#58.13.40#58.13.50#58.14.10#58.14.20#58.72.10#09.01.10#09.01.20#09.03.10#09.81.10#09.81.20#09.85.10#10.39.10#10.39.20#10.39.30#60.39.10#60.39.20#60.39.30</t>
  </si>
  <si>
    <t>KNV 07.67.20 OFVWD (07.67.10 GDOG1 19941001)</t>
  </si>
  <si>
    <t>CBS2: Verhuizing</t>
  </si>
  <si>
    <t>01.01.10#01.03.10#01.03.30#01.04.10#02.01.10#02.03.10#02.03.30#03.01.10#03.03.10#03.03.30#04.05.10#04.65.10#05.01.10#05.03.10#05.06.10#05.07.10#05.07.40#08.09.10#08.10.10#08.10.30#08.11.10#08.11.20#08.11.30#08.11.40#08.11.50#08.11.60#08.12.10#08.13.10#08.13.20#08.14.10#08.14.20#08.72.10#58.09.10#58.10.10#58.11.10#58.11.20#58.11.30#58.11.40#58.11.50#58.11.60#58.12.10#58.13.20#58.14.20#09.01.10#09.03.10</t>
  </si>
  <si>
    <t>01.03.10 OGA1 08.10.30</t>
  </si>
  <si>
    <t>01.01.10#01.03.10#01.03.30#01.04.10#02.01.10#02.03.10#02.03.30#03.01.10#03.03.10#03.03.30#04.05.10#04.65.10#05.01.10#05.03.10#05.06.10#05.07.10#05.07.40#08.09.10#08.10.10#08.10.30#08.11.20#08.11.30#08.11.40#08.11.50#08.11.60#08.12.10#08.13.10#08.13.20#08.14.10#08.14.20#08.72.10#58.09.10#58.10.10#58.10.30#58.11.20#58.11.30#58.11.40#58.11.50#58.11.60#58.12.10#58.13.10#58.13.20#58.14.20#58.72.10#09.01.10#09.03.10</t>
  </si>
  <si>
    <t>01.01.10#01.03.10#01.03.30#01.04.10#02.01.10#02.03.10#02.03.30#03.01.10#03.03.10#03.03.30#04.05.10#04.65.10#05.01.10#05.03.10#05.06.10#05.07.10#05.07.40#05.15.10#08.09.10#08.10.10#08.10.30#08.11.20#08.11.30#08.11.40#08.11.50#08.11.60#08.12.10#08.13.10#08.13.20#08.14.10#08.14.20#08.72.10#58.09.10#58.10.10#58.10.30#58.11.20#58.11.30#58.11.40#58.11.50#58.11.60#58.12.10#58.13.10#58.13.20#58.14.20#58.72.10#09.01.10#09.03.10</t>
  </si>
  <si>
    <t>01.01.10#01.03.10#01.03.30#01.04.10#02.01.10#02.03.10#02.03.30#02.04.10#03.01.10#03.03.10#03.03.30#03.04.10#04.05.10#04.65.10#05.01.10#05.03.10#05.04.10#05.06.10#05.07.10#05.07.40#05.15.10#07.70.10#08.09.10#08.10.10#08.10.30#08.11.20#08.11.30#08.11.40#08.11.50#08.11.60#08.12.10#08.13.10#08.13.20#08.14.10#08.14.20#08.72.10#58.09.10#58.10.10#58.10.30#58.11.20#58.11.30#58.11.40#58.11.50#58.11.60#58.12.10#58.13.10#58.13.20#58.14.20#58.72.10#09.01.10#09.03.10</t>
  </si>
  <si>
    <t>01.01.10#01.01.20#01.03.10#01.03.20#01.03.30#01.04.10#02.01.10#02.01.20#02.03.10#02.03.30#02.04.10#03.01.10#03.01.20#03.03.10#03.03.30#03.04.10#04.05.10#04.65.10#05.01.10#05.01.20#05.03.10#05.03.30#05.04.10#05.06.10#05.06.30#05.07.10#05.07.30#05.07.40#05.15.10#55.01.10#55.01.20#55.03.10#55.03.30#55.04.10#55.06.10#55.06.30#55.07.10#55.07.30#55.07.40#55.15.10#07.70.10#08.09.10#08.10.10#08.10.30#08.11.10#08.11.20#08.11.30#08.11.40#08.11.50#08.11.60#08.12.10#08.13.10#08.13.20#08.13.40#08.14.10#08.14.20#08.72.10#58.09.10#58.10.10#58.10.30#58.11.10#58.11.20#58.11.30#58.11.40#58.11.50#58.11.60#58.12.10#58.13.10#58.13.20#58.13.40#58.14.10#58.14.20#58.72.10#09.01.10#09.01.20#09.03.10</t>
  </si>
  <si>
    <t>01.01.10#01.01.20#01.03.10#01.03.20#01.03.30#01.04.10#02.01.10#02.01.20#02.03.10#02.03.30#02.04.10#03.01.10#03.01.20#03.03.10#03.03.30#03.04.10#04.05.10#04.65.10#05.01.10#05.01.20#05.03.10#05.03.30#05.04.10#05.06.10#05.06.30#05.07.10#05.07.30#05.07.40#05.15.10#55.01.10#55.01.20#55.03.10#55.03.30#55.04.10#55.06.10#55.06.30#55.07.10#55.07.30#55.07.40#55.15.10#07.70.10#08.09.10#08.10.10#08.10.30#08.11.10#08.11.15#08.11.20#08.11.30#08.11.40#08.11.50#08.11.60#08.11.70#08.11.80#08.11.90#08.12.10#08.13.10#08.13.20#08.13.40#08.14.10#08.14.20#08.72.10#58.09.10#58.10.10#58.10.30#58.11.10#58.11.15#58.11.20#58.11.30#58.11.40#58.11.50#58.11.60#58.11.70#58.11.80#58.11.90#58.12.10#58.13.10#58.13.20#58.13.40#58.14.10#58.14.20#58.72.10#09.01.10#09.01.20#09.03.10</t>
  </si>
  <si>
    <t>CBS3: Geboorte &amp; Afstamming (kind)</t>
  </si>
  <si>
    <t>01.01.10#01.03.10#01.04.10#01.81.10#01.81.20#02.01.10#02.03.10#02.03.30#02.62.10#02.81.10#02.81.20#03.01.10#03.03.10#03.03.30#03.62.10#03.81.10#03.81.20#04.05.10#04.65.10#08.09.10#08.11.60</t>
  </si>
  <si>
    <t>01.03.10 GA1 08.10.30 OFVWD ((KNV 08.14.20 OFVWD 03.62.10 GD1 08.14.20) ENVWD 03.81.20 GA1 1/?C/*" OFVGL "1/?J/*" OFVGL "1/?Q/*")"</t>
  </si>
  <si>
    <t>01.03.10#03.62.10</t>
  </si>
  <si>
    <t>01.01.10#01.03.10#01.03.30#01.04.10#01.81.10#01.81.20#02.01.10#02.03.10#02.03.30#02.62.10#02.81.10#02.81.20#03.01.10#03.03.10#03.03.30#03.62.10#03.81.10#03.81.20#04.05.10#04.65.10#08.09.10#08.11.60</t>
  </si>
  <si>
    <t>01.03.10 GA1 08.10.30 OFVWD KNV 08.14.20 OFVWD 03.62.10 GD1 08.14.20 OFVWD 02.62.10 GD1 08.14.20</t>
  </si>
  <si>
    <t>01.03.10#02.62.10#03.62.10</t>
  </si>
  <si>
    <t>01.01.10#01.03.10#01.03.30#01.04.10#01.81.10#01.81.20#02.01.10#02.03.10#02.03.30#02.62.10#02.81.10#02.81.20#03.01.10#03.03.10#03.03.30#03.62.10#03.81.10#03.81.20#04.05.10#04.65.10#08.09.10#08.11.20#08.11.30#08.11.40#08.11.50#08.11.60#08.12.10</t>
  </si>
  <si>
    <t>01.01.10#01.03.10#01.03.30#01.04.10#01.81.10#01.81.20#02.01.10#02.03.10#02.03.30#02.04.10#02.62.10#02.81.10#02.81.20#03.01.10#03.03.10#03.03.30#03.04.10#03.62.10#03.81.10#03.81.20#04.05.10#04.65.10#07.70.10#08.09.10#08.11.20#08.11.30#08.11.40#08.11.50#08.11.60#08.12.10</t>
  </si>
  <si>
    <t>01.01.10#01.01.20#01.03.10#01.03.20#01.03.30#01.04.10#01.81.10#01.81.20#02.01.10#02.01.20#02.03.10#02.03.30#02.04.10#02.62.10#02.81.10#02.81.20#03.01.10#03.01.20#03.03.10#03.03.30#03.04.10#03.62.10#03.81.10#03.81.20#04.05.10#04.65.10#07.70.10#08.09.10#08.10.10#08.10.30#08.11.20#08.11.30#08.11.40#08.11.50#08.11.60#08.12.10#08.14.10#08.14.20#08.72.10#58.09.10#58.10.10#58.10.30#58.11.20#58.11.30#58.11.40#58.11.50#58.11.60#58.12.10#58.13.10#58.13.20#58.13.40#58.14.10#58.14.20#58.72.10</t>
  </si>
  <si>
    <t>01.01.10#01.01.20#01.03.10#01.03.20#01.03.30#01.04.10#01.81.10#01.81.20#02.01.10#02.01.20#02.03.10#02.03.30#02.04.10#02.62.10#02.81.10#02.81.20#03.01.10#03.01.20#03.03.10#03.03.30#03.04.10#03.62.10#03.81.10#03.81.20#04.05.10#04.65.10#07.70.10#08.09.10#08.10.10#08.10.30#08.11.15#08.11.20#08.11.30#08.11.40#08.11.50#08.11.60#08.11.70#08.11.80#08.11.90#08.12.10#08.14.10#08.14.20#08.72.10#58.09.10#58.10.10#58.10.30#58.11.15#58.11.20#58.11.30#58.11.40#58.11.50#58.11.60#58.11.70#58.11.80#58.11.90#58.12.10#58.13.10#58.13.20#58.13.40#58.14.10#58.14.20#58.72.10</t>
  </si>
  <si>
    <t>CBS4: Geboorte &amp; Afstamming (ouder)</t>
  </si>
  <si>
    <t>01.01.10#01.03.10#01.04.10#02.03.30#03.03.30#04.05.10#04.65.10#05.06.10#05.07.10#05.07.40#55.06.10#08.09.10#08.11.60#09.03.10#09.81.10#09.81.20#09.85.10</t>
  </si>
  <si>
    <t>(KNV 08.14.20 OFVWD 09.85.10 GD1 08.14.20) ENVWD 09.85.10 GD1 07.68.10 ENVWD 09.81.20 GA1 1/?A/*" OFVGL "1/?B/*" OFVGL "1/?C/*"  OFVGL "1/?J/*" OFVGL "1/?Q/*""</t>
  </si>
  <si>
    <t>(KNV 08.14.20 OFVWD 09.85.10 GD1 08.14.20) ENVWD 09.85.10 GD1 07.68.10</t>
  </si>
  <si>
    <t>01.01.10#01.03.10#01.04.10#02.03.30#03.03.30#04.05.10#04.65.10#05.06.10#05.07.10#05.07.40#05.15.10#55.06.10#08.09.10#08.11.60#09.03.10#09.81.10#09.81.20#09.85.10</t>
  </si>
  <si>
    <t>01.01.10#01.03.10#01.04.10#02.03.30#03.03.30#04.05.10#04.65.10#05.04.10#05.06.10#05.07.10#05.07.40#05.15.10#55.06.10#07.70.10#08.09.10#08.11.60#09.03.10#09.81.10#09.81.20#09.85.10</t>
  </si>
  <si>
    <t>01.01.10#01.01.20#01.03.10#01.03.20#01.03.30#01.04.10#02.01.10#02.01.20#02.03.10#02.03.30#02.04.10#03.01.10#03.01.20#03.03.10#03.03.30#03.04.10#04.05.10#04.65.10#05.01.10#05.01.20#05.03.10#05.03.30#05.04.10#05.06.10#05.06.30#05.07.10#05.07.30#05.07.40#05.15.10#55.01.10#55.01.20#55.03.10#55.03.30#55.04.10#55.06.10#55.06.30#55.07.10#55.07.30#55.07.40#55.15.10#07.70.10#08.09.10#08.10.10#08.10.30#08.11.20#08.11.30#08.11.40#08.11.50#08.11.60#08.12.10#08.14.10#08.14.20#08.72.10#58.09.10#58.10.10#58.10.30#58.11.20#58.11.30#58.11.40#58.11.50#58.11.60#58.12.10#58.13.10#58.13.20#58.13.40#58.14.10#58.14.20#58.72.10#09.01.10#09.01.20#09.03.10#09.81.10#09.81.20#09.85.10</t>
  </si>
  <si>
    <t>01.01.10#01.01.20#01.03.10#01.03.20#01.03.30#01.04.10#02.01.10#02.01.20#02.03.10#02.03.30#02.04.10#03.01.10#03.01.20#03.03.10#03.03.30#03.04.10#04.05.10#04.65.10#05.01.10#05.01.20#05.03.10#05.03.30#05.04.10#05.06.10#05.06.30#05.07.10#05.07.30#05.07.40#05.15.10#55.01.10#55.01.20#55.03.10#55.03.30#55.04.10#55.06.10#55.06.30#55.07.10#55.07.30#55.07.40#55.15.10#07.70.10#08.09.10#08.10.10#08.10.30#08.11.15#08.11.20#08.11.30#08.11.40#08.11.50#08.11.60#08.11.70#08.11.80#08.11.90#08.12.10#08.14.10#08.14.20#08.72.10#58.09.10#58.10.10#58.10.30#58.11.15#58.11.20#58.11.30#58.11.40#58.11.50#58.11.60#58.11.70#58.11.80#58.11.90#58.12.10#58.13.10#58.13.20#58.13.40#58.14.10#58.14.20#58.72.10#09.01.10#09.01.20#09.03.10#09.81.10#09.81.20#09.85.10</t>
  </si>
  <si>
    <t>CBS5: Overlijden</t>
  </si>
  <si>
    <t>01.01.10#01.03.10#01.03.30#01.04.10#01.81.10#01.81.20#02.03.30#03.03.30#04.05.10#04.65.10#05.01.10#05.03.10#05.06.10#05.07.10#05.07.40#06.08.10#06.08.30#06.81.10#06.81.20#08.09.10#08.11.60#08.14.10#09.03.10</t>
  </si>
  <si>
    <t>01.01.10#01.03.10#01.03.30#01.04.10#01.81.10#01.81.20#02.03.30#03.03.30#04.05.10#04.65.10#05.01.10#05.03.10#05.06.10#05.07.10#05.07.40#05.15.10#06.08.10#06.08.30#06.81.10#06.81.20#08.09.10#08.11.20#08.11.30#08.11.40#08.11.50#08.11.60#08.12.10#08.14.10#09.03.10</t>
  </si>
  <si>
    <t>01.01.10#01.03.10#01.03.30#01.04.10#01.81.10#01.81.20#02.03.30#02.04.10#03.03.30#03.04.10#04.05.10#04.65.10#05.01.10#05.03.10#05.04.10#05.06.10#05.07.10#05.07.40#05.15.10#06.08.10#06.08.30#06.81.10#06.81.20#07.70.10#08.09.10#08.11.20#08.11.30#08.11.40#08.11.50#08.11.60#08.12.10#08.14.10#09.03.10</t>
  </si>
  <si>
    <t>01.01.10#01.01.20#01.03.10#01.03.20#01.03.30#01.04.10#01.81.10#01.81.20#02.01.10#02.01.20#02.03.10#02.03.30#02.04.10#03.01.10#03.01.20#03.03.10#03.03.30#03.04.10#04.05.10#04.65.10#05.01.10#05.01.20#05.03.10#05.03.30#05.04.10#05.06.10#05.06.30#05.07.10#05.07.30#05.07.40#05.15.10#55.01.10#55.01.20#55.03.10#55.03.30#55.04.10#55.06.10#55.06.30#55.07.10#55.07.30#55.07.40#55.15.10#06.08.10#06.08.30#06.81.10#06.81.20#07.70.10#08.09.10#08.10.10#08.10.30#08.11.20#08.11.30#08.11.40#08.11.50#08.11.60#08.12.10#08.14.10#08.14.20#08.72.10#58.09.10#58.10.10#58.10.30#58.11.20#58.11.30#58.11.40#58.11.50#58.11.60#58.12.10#58.13.10#58.13.20#58.13.40#58.14.10#58.14.20#58.72.10#09.01.10#09.01.20#09.03.10</t>
  </si>
  <si>
    <t>01.01.10#01.01.20#01.03.10#01.03.20#01.03.30#01.04.10#01.81.10#01.81.20#02.01.10#02.01.20#02.03.10#02.03.30#02.04.10#03.01.10#03.01.20#03.03.10#03.03.30#03.04.10#04.05.10#04.65.10#05.01.10#05.01.20#05.03.10#05.03.30#05.04.10#05.06.10#05.06.30#05.07.10#05.07.30#05.07.40#05.15.10#55.01.10#55.01.20#55.03.10#55.03.30#55.04.10#55.06.10#55.06.30#55.07.10#55.07.30#55.07.40#55.15.10#06.08.10#06.08.30#06.81.10#06.81.20#07.70.10#08.09.10#08.10.10#08.10.30#08.11.15#08.11.20#08.11.30#08.11.40#08.11.50#08.11.60#08.11.70#08.11.80#08.11.90#08.12.10#08.14.10#08.14.20#08.72.10#58.09.10#58.10.10#58.10.30#58.11.15#58.11.20#58.11.30#58.11.40#58.11.50#58.11.60#58.11.70#58.11.80#58.11.90#58.12.10#58.13.10#58.13.20#58.13.40#58.14.10#58.14.20#58.72.10#09.01.10#09.01.20#09.03.10</t>
  </si>
  <si>
    <t>CBS6: Huwelijk</t>
  </si>
  <si>
    <t>01.01.10#01.03.10#01.03.30#01.04.10#04.05.10#04.65.10#05.01.10#05.03.10#05.03.30#05.06.10#05.06.30#05.07.10#05.07.30#05.07.40#05.81.10#05.81.20#55.06.10#08.09.10#08.11.60#08.14.20#09.03.10</t>
  </si>
  <si>
    <t>(KNV 08.14.20 OFVWD 05.85.10 GDOG1 08.14.20) ENVWD 05.85.10 GDOG1 07.68.10</t>
  </si>
  <si>
    <t>CBS6: Huwelijk/geregistr. partnerschap</t>
  </si>
  <si>
    <t>01.01.10#01.03.10#01.03.30#01.04.10#04.05.10#04.65.10#05.01.10#05.03.10#05.03.30#05.06.10#05.06.30#05.07.10#05.07.30#05.07.40#05.15.10#05.81.10#05.81.20#55.06.10#08.09.10#08.11.60#08.14.20#09.03.10</t>
  </si>
  <si>
    <t>01.01.10#01.03.10#01.03.30#01.04.10#02.03.30#02.04.10#03.03.30#03.04.10#04.05.10#04.65.10#05.01.10#05.03.10#05.03.30#05.04.10#05.06.10#05.06.30#05.07.10#05.07.30#05.07.40#05.15.10#05.81.10#05.81.20#05.82.10#55.06.10#07.70.10#08.09.10#08.11.60#08.14.20#09.03.10</t>
  </si>
  <si>
    <t>01.01.10#01.01.20#01.03.10#01.03.20#01.03.30#01.04.10#02.01.10#02.01.20#02.03.10#02.03.30#02.04.10#03.01.10#03.01.20#03.03.10#03.03.30#03.04.10#04.05.10#04.65.10#05.01.10#05.01.20#05.03.10#05.03.30#05.04.10#05.06.10#05.06.30#05.07.10#05.07.30#05.07.40#05.15.10#05.81.10#05.81.20#05.82.10#55.01.10#55.01.20#55.03.10#55.03.30#55.04.10#55.06.10#55.06.30#55.07.10#55.07.30#55.07.40#55.15.10#55.81.10#55.81.20#55.82.10#07.70.10#08.09.10#08.10.10#08.10.30#08.11.20#08.11.30#08.11.40#08.11.50#08.11.60#08.12.10#08.14.10#08.14.20#08.72.10#58.09.10#58.10.10#58.10.30#58.11.20#58.11.30#58.11.40#58.11.50#58.11.60#58.12.10#58.13.10#58.13.20#58.13.40#58.14.10#58.14.20#58.72.10#09.01.10#09.01.20#09.03.10</t>
  </si>
  <si>
    <t>01.01.10#01.01.20#01.03.10#01.03.20#01.03.30#01.04.10#02.01.10#02.01.20#02.03.10#02.03.30#02.04.10#03.01.10#03.01.20#03.03.10#03.03.30#03.04.10#04.05.10#04.65.10#05.01.10#05.01.20#05.03.10#05.03.30#05.04.10#05.06.10#05.06.30#05.07.10#05.07.30#05.07.40#05.15.10#05.81.10#05.81.20#05.82.10#55.01.10#55.01.20#55.03.10#55.03.30#55.04.10#55.06.10#55.06.30#55.07.10#55.07.30#55.07.40#55.15.10#55.81.10#55.81.20#55.82.10#07.70.10#08.09.10#08.10.10#08.10.30#08.11.15#08.11.20#08.11.30#08.11.40#08.11.50#08.11.60#08.11.70#08.11.80#08.11.90#08.12.10#08.14.10#08.14.20#08.72.10#58.09.10#58.10.10#58.10.30#58.11.15#58.11.20#58.11.30#58.11.40#58.11.50#58.11.60#58.11.70#58.11.80#58.11.90#58.12.10#58.13.10#58.13.20#58.13.40#58.14.10#58.14.20#58.72.10#09.01.10#09.01.20#09.03.10</t>
  </si>
  <si>
    <t>CBS7: Nationaliteit</t>
  </si>
  <si>
    <t>01.01.10#01.03.10#01.03.30#01.04.10#04.05.10#04.63.10#04.64.10#04.65.10#04.85.10#54.05.10#54.65.10#05.06.10#05.07.10#05.07.40#08.09.10#08.14.20</t>
  </si>
  <si>
    <t>(KNV 08.14.20 OFVWD 04.85.10 GD1 08.14.20) ENVWD 04.85.10 GD1 07.68.10</t>
  </si>
  <si>
    <t>04.05.10#04.65.10</t>
  </si>
  <si>
    <t>01.01.10#01.03.10#01.03.30#01.04.10#04.05.10#04.63.10#04.64.10#04.65.10#04.85.10#54.05.10#54.65.10#05.06.10#05.07.10#05.07.40#05.15.10#08.09.10#08.14.20</t>
  </si>
  <si>
    <t>01.01.10#01.03.10#01.03.30#01.04.10#02.03.30#02.04.10#03.03.30#03.04.10#04.05.10#04.63.10#04.64.10#04.65.10#04.85.10#54.05.10#54.65.10#05.06.10#05.07.10#05.07.40#05.15.10#07.70.10#08.09.10#08.14.20</t>
  </si>
  <si>
    <t>01.01.10#01.01.20#01.03.10#01.03.20#01.03.30#01.04.10#02.01.10#02.01.20#02.03.10#02.03.30#02.04.10#03.01.10#03.01.20#03.03.10#03.03.30#03.04.10#04.05.10#04.63.10#04.64.10#04.65.10#04.85.10#54.05.10#54.65.10#54.85.10#05.01.10#05.01.20#05.03.10#05.03.30#05.04.10#05.06.10#05.06.30#05.07.10#05.07.30#05.07.40#05.15.10#55.01.10#55.01.20#55.03.10#55.03.30#55.04.10#55.06.10#55.06.30#55.07.10#55.07.30#55.07.40#55.15.10#07.70.10#08.09.10#08.10.10#08.10.30#08.11.20#08.11.30#08.11.40#08.11.50#08.11.60#08.12.10#08.14.10#08.14.20#08.72.10#58.09.10#58.10.10#58.10.30#58.11.20#58.11.30#58.11.40#58.11.50#58.11.60#58.12.10#58.13.10#58.13.20#58.13.40#58.14.10#58.14.20#58.72.10#09.01.10#09.01.20#09.03.10</t>
  </si>
  <si>
    <t>01.01.10#01.01.20#01.03.10#01.03.20#01.03.30#01.04.10#02.01.10#02.01.20#02.03.10#02.03.30#02.04.10#03.01.10#03.01.20#03.03.10#03.03.30#03.04.10#04.05.10#04.63.10#04.64.10#04.65.10#04.85.10#54.05.10#54.65.10#54.85.10#05.01.10#05.01.20#05.03.10#05.03.30#05.04.10#05.06.10#05.06.30#05.07.10#05.07.30#05.07.40#05.15.10#55.01.10#55.01.20#55.03.10#55.03.30#55.04.10#55.06.10#55.06.30#55.07.10#55.07.30#55.07.40#55.15.10#07.70.10#08.09.10#08.10.10#08.10.30#08.11.15#08.11.20#08.11.30#08.11.40#08.11.50#08.11.60#08.11.70#08.11.80#08.11.90#08.12.10#08.14.10#08.14.20#08.72.10#58.09.10#58.10.10#58.10.30#58.11.15#58.11.20#58.11.30#58.11.40#58.11.50#58.11.60#58.11.70#58.11.80#58.11.90#58.12.10#58.13.10#58.13.20#58.13.40#58.14.10#58.14.20#58.72.10#09.01.10#09.01.20#09.03.10</t>
  </si>
  <si>
    <t>CBS8: NAW Ad hoc</t>
  </si>
  <si>
    <t>01.01.10#01.02.10#01.02.20#01.02.30#01.02.40#01.04.10#01.61.10#05.02.30#05.02.40#08.09.10#08.10.20#08.11.10#08.11.20#08.11.30#08.11.40#08.11.50#08.11.60#08.12.10</t>
  </si>
  <si>
    <t>CBS8: Ad hoc</t>
  </si>
  <si>
    <t>01.01.10#01.02.10#01.02.20#01.02.30#01.02.40#01.03.10#01.03.30#01.04.10#01.61.10#02.03.30#03.03.30#04.05.10#04.65.10#05.02.30#05.02.40#05.06.10#05.07.10#05.07.40#05.15.10#55.06.10#08.09.10#08.10.20#08.11.10#08.11.20#08.11.30#08.11.40#08.11.50#08.11.60#08.12.10#09.03.10</t>
  </si>
  <si>
    <t>01.01.10#01.02.10#01.02.20#01.02.30#01.02.40#01.03.10#01.03.30#01.04.10#01.61.10#02.03.30#02.04.10#03.03.30#03.04.10#04.05.10#04.65.10#05.02.30#05.02.40#05.06.10#05.07.10#05.07.40#05.15.10#55.06.10#07.70.10#08.09.10#08.10.20#08.11.10#08.11.20#08.11.30#08.11.40#08.11.50#08.11.60#08.12.10#09.03.10</t>
  </si>
  <si>
    <t>01.01.10#01.01.20#01.02.10#01.02.20#01.02.30#01.02.40#01.03.10#01.03.30#01.04.10#01.61.10#02.02.40#02.03.30#03.02.40#03.03.30#04.05.10#04.65.10#05.02.30#05.02.40#05.06.10#05.07.10#07.70.10#08.09.10#08.10.20#08.11.10#08.11.20#08.11.30#08.11.40#08.11.50#08.11.60#08.12.10</t>
  </si>
  <si>
    <t>01.01.10#01.01.20#01.02.10#01.02.20#01.02.30#01.02.40#01.03.10#01.03.30#01.04.10#01.61.10#02.02.40#02.03.30#03.02.40#03.03.30#04.05.10#04.65.10#05.02.30#05.02.40#05.06.10#05.07.10#07.70.10#08.09.10#08.10.20#08.11.10#08.11.15#08.11.20#08.11.30#08.11.40#08.11.50#08.11.60#08.11.70#08.11.80#08.11.90#08.12.10</t>
  </si>
  <si>
    <t>CBS9: Sofinummer</t>
  </si>
  <si>
    <t>CBS10: PROBAS</t>
  </si>
  <si>
    <t>01.01.10#01.01.20#01.03.10#01.04.10</t>
  </si>
  <si>
    <t>(04.82.30 GA1 proba/*" OFVGL "Proba/*" OFVGL "PRoba/*" OFVGL "PROba/*" OFVGL "PROBa/*" OFVGL "PROBA/*" OFVGL "pROBA/*" OFVGL "/?proba/*" OFVGL "/?Proba/*" OFVGL "/?PRoba/*" OFVGL "/?PROba/*" OFVGL "/?PROBa/*" OFVGL "/?PROBA/*" OFVGL "/?pROBA/*") ENVWD KNV 07.67.10"</t>
  </si>
  <si>
    <t>CBS2: Verhuizing (pilot)</t>
  </si>
  <si>
    <t>01.01.10#01.01.20#01.03.10#01.03.20#01.03.30#01.04.10#02.01.10#02.01.20#02.03.10#02.03.30#02.04.10#03.01.10#03.01.20#03.03.10#03.03.30#03.04.10#04.05.10#04.65.10#05.01.10#05.01.20#05.03.10#05.03.30#05.04.10#05.06.10#05.06.30#05.07.10#05.07.30#05.07.40#05.15.10#55.01.10#55.01.20#55.03.10#55.03.30#55.04.10#55.06.10#55.06.30#55.07.10#55.07.30#55.07.40#55.15.10#07.70.10#08.09.10#08.10.10#08.10.30#08.11.10#08.11.15#08.11.20#08.11.30#08.11.40#08.11.50#08.11.60#08.11.70#08.11.80#08.11.90#08.12.10#08.13.10#08.13.20#08.13.30#08.13.40#08.13.50#08.14.10#08.14.20#08.72.10#58.09.10#58.10.10#58.10.30#58.11.10#58.11.15#58.11.20#58.11.30#58.11.40#58.11.50#58.11.60#58.11.70#58.11.80#58.11.90#58.12.10#58.13.10#58.13.20#58.13.30#58.13.40#58.13.50#58.14.10#58.14.20#58.72.10#09.01.10#09.01.20#09.03.10</t>
  </si>
  <si>
    <t>CBS3: Geb. &amp; Afstamming (kind) (pilot)</t>
  </si>
  <si>
    <t>CBS3: Geb. &amp; Afstamming (kind)</t>
  </si>
  <si>
    <t>(01.03.10 GA1 08.10.30 OFVWD KNV 08.14.20 OFVWD 02.62.10 GD1 08.14.20 OFVWD 03.62.10 GD1 08.14.20) ENVWD 08.09.10 OGA1 1999</t>
  </si>
  <si>
    <t>CBS4: Geb. &amp; Afstamming (ouder) (pilot)</t>
  </si>
  <si>
    <t>CBS4: Geb. &amp; Afstamming (ouder)</t>
  </si>
  <si>
    <t>CBS5: Overlijden (pilot)</t>
  </si>
  <si>
    <t>01.01.10#01.01.20#01.03.10#01.03.20#01.03.30#01.04.10#01.81.10#01.81.20#02.01.10#02.01.20#02.03.10#02.03.30#02.04.10#03.01.10#03.01.20#03.03.10#03.03.30#03.04.10#04.05.10#04.65.10#05.01.10#05.01.20#05.03.10#05.03.30#05.04.10#05.06.10#05.06.30#05.07.10#05.07.30#05.07.40#05.15.10#55.01.10#55.01.20#55.03.10#55.03.30#55.04.10#55.06.10#55.06.30#55.07.10#55.07.30#55.07.40#55.15.10#06.08.10#06.08.30#06.81.10#06.81.20#07.70.10#08.09.10#08.10.10#08.10.30#08.11.15#08.11.20#08.11.30#08.11.40#08.11.50#08.11.60#08.11.70#08.11.80#08.11.90#08.12.10#08.13.10#08.13.20#08.13.30#08.13.40#08.13.50#08.14.10#08.14.20#08.72.10#58.09.10#58.10.10#58.10.30#58.11.15#58.11.20#58.11.30#58.11.40#58.11.50#58.11.60#58.11.70#58.11.80#58.11.90#58.12.10#58.13.10#58.13.20#58.13.30#58.13.40#58.13.50#58.14.10#58.14.20#58.72.10#09.01.10#09.01.20#09.03.10</t>
  </si>
  <si>
    <t>CBS6: Huwelijk/gereg.partnerschap(pilot)</t>
  </si>
  <si>
    <t>CBS6: Huwelijk/gereg.partnerschap</t>
  </si>
  <si>
    <t>CBS7: Nationaliteit (pilot)</t>
  </si>
  <si>
    <t>(04.85.10 GD1 07.68.10 ENVWD (KNV 08.14.20 OFVWD 04.85.10 GD1 08.14.20)) ENVWD 08.09.10 OGA1 1999</t>
  </si>
  <si>
    <t>01.01.10#01.01.20#01.03.10#01.03.20#01.03.30#01.04.10#02.01.10#02.01.20#02.03.10#02.03.30#02.04.10#03.01.10#03.01.20#03.03.10#03.03.30#03.04.10#04.05.10#04.63.10#04.64.10#04.65.10#04.85.10#54.05.10#54.65.10#54.85.10#05.01.10#05.01.20#05.03.10#05.03.30#05.04.10#05.06.10#05.06.30#05.07.10#05.07.30#05.07.40#05.15.10#55.01.10#55.01.20#55.03.10#55.03.30#55.04.10#55.06.10#55.06.30#55.07.10#55.07.30#55.07.40#55.15.10#07.70.10#08.09.10#08.10.10#08.10.30#08.11.15#08.11.20#08.11.30#08.11.40#08.11.50#08.11.60#08.11.70#08.11.80#08.11.90#08.12.10#08.13.10#08.13.20#08.13.30#08.13.40#08.13.50#08.14.10#08.14.20#08.72.10#58.09.10#58.10.10#58.10.30#58.11.15#58.11.20#58.11.30#58.11.40#58.11.50#58.11.60#58.11.70#58.11.80#58.11.90#58.12.10#58.13.10#58.13.20#58.13.30#58.13.40#58.13.50#58.14.10#58.14.20#58.72.10#09.01.10#09.01.20#09.03.10</t>
  </si>
  <si>
    <t>(04.85.10 GD1 07.68.10) ENVWD (KNV 08.14.20 OFVWD (04.85.10 GD1 08.14.20))</t>
  </si>
  <si>
    <t>CBS8: Ad hoc (pilot)</t>
  </si>
  <si>
    <t>CBS9: Sofinummer (pilot)</t>
  </si>
  <si>
    <t>CBS9: A-nummer/Burgerservicenummer</t>
  </si>
  <si>
    <t>(KV 51.01.10 ENVWD (01.01.10 OGAA 51.01.10)) OFVWD (KV 51.01.20 ENVWD (01.01.20 OGAA 51.01.20))</t>
  </si>
  <si>
    <t>((KV 51.01.10 ENVWD (01.01.10 OGAA 51.01.10)) OFVWD (KV 51.01.20 ENVWD (01.01.20 OGAA 51.01.20))) ENVWD 08.09.10 OGA1 1999</t>
  </si>
  <si>
    <t>CBS11: Toerismestatistieken Caribisch Nederland (BES)</t>
  </si>
  <si>
    <t>01.02.10#01.02.30#01.02.40#01.03.10#01.03.30#01.04.10#06.08.10#08.13.10#08.13.20#08.14.20#58.13.20#58.14.20#12.35.10#12.35.20#12.35.30#12.35.40#12.35.50#12.35.60</t>
  </si>
  <si>
    <t>(04.05.10 GA1 0001) OFVWD (04.65.10 GA1 B")"</t>
  </si>
  <si>
    <t>Centraal Bureau voor Genealogie</t>
  </si>
  <si>
    <t>01.01.10#01.02.10#01.02.20#01.02.30#01.02.40#01.03.10#01.03.20#01.03.30#01.04.10#01.81.10#01.81.20#01.82.10#01.82.30#01.85.10#51.01.10#51.02.10#51.02.20#51.02.30#51.02.40#51.04.10#51.81.10#51.81.20#51.82.10#51.82.30#51.85.10#02.01.10#02.02.10#02.02.20#02.02.30#02.02.40#02.03.10#02.03.20#02.03.30#02.62.10#02.81.10#02.81.20#02.82.10#02.82.30#02.85.10#52.01.10#52.02.10#52.02.20#52.02.30#52.02.40#52.62.10#52.85.10#03.01.10#03.02.10#03.02.20#03.02.30#03.02.40#03.03.10#03.03.20#03.03.30#03.62.10#03.81.10#03.81.20#03.82.10#03.82.30#03.85.10#53.01.10#53.02.10#53.02.20#53.02.30#53.02.40#53.62.10#53.85.10#04.05.10#04.65.10#04.85.10#54.05.10#54.65.10#54.85.10#05.01.10#05.02.10#05.02.20#05.02.30#05.02.40#05.03.10#05.03.20#05.03.30#05.06.10#05.06.20#05.06.30#05.07.10#05.07.20#05.07.30#05.07.40#05.81.10#05.81.20#05.82.10#05.82.30#05.85.10#55.01.10#55.06.10#55.06.20#55.06.30#55.81.10#55.81.20#55.82.10#55.82.30#55.85.10#06.08.10#06.08.20#06.08.30#06.81.10#06.81.20#06.82.10#06.82.30#07.69.10#07.87.10#08.09.10#08.09.20#08.10.10#08.10.20#08.11.10#08.11.20#08.11.30#08.11.40#08.11.50#08.11.60#08.12.10#08.13.10#08.13.20#08.14.10#08.14.20#08.85.10#58.09.10#58.09.20#58.10.10#58.10.20#58.11.10#58.11.20#58.11.30#58.11.40#58.11.50#58.11.60#58.12.10#58.13.10#58.13.20#58.14.10#58.14.20#58.85.10#09.01.10#09.02.10#09.02.20#09.02.30#09.02.40#09.03.10#09.03.20#09.03.30#09.81.10#09.81.20#09.82.10#09.82.30#09.85.10#59.01.10#59.02.10#59.02.20#59.02.30#59.02.40#59.85.10</t>
  </si>
  <si>
    <t>01.01.10#01.02.10#01.02.20#01.02.30#01.02.40#01.03.10#01.03.20#01.03.30#01.04.10#01.81.10#01.81.20#01.82.10#01.82.30#01.85.10#51.01.10#51.02.10#51.02.20#51.02.30#51.02.40#51.04.10#51.81.10#51.81.20#51.82.10#51.82.30#51.85.10#02.01.10#02.02.10#02.02.20#02.02.30#02.02.40#02.03.10#02.03.20#02.03.30#02.62.10#02.81.10#02.81.20#02.82.10#02.82.30#02.85.10#52.01.10#52.02.10#52.02.20#52.02.30#52.02.40#52.62.10#52.85.10#03.01.10#03.02.10#03.02.20#03.02.30#03.02.40#03.03.10#03.03.20#03.03.30#03.62.10#03.81.10#03.81.20#03.82.10#03.82.30#03.85.10#53.01.10#53.02.10#53.02.20#53.02.30#53.02.40#53.62.10#53.85.10#04.05.10#04.65.10#04.85.10#54.05.10#54.65.10#54.85.10#05.01.10#05.02.10#05.02.20#05.02.30#05.02.40#05.03.10#05.03.20#05.03.30#05.06.10#05.06.20#05.06.30#05.07.10#05.07.20#05.07.30#05.07.40#05.15.10#05.81.10#05.81.20#05.82.10#05.82.30#05.85.10#55.01.10#55.06.10#55.06.20#55.06.30#55.15.10#55.81.10#55.81.20#55.82.10#55.82.30#55.85.10#06.08.10#06.08.20#06.08.30#06.81.10#06.81.20#06.82.10#06.82.30#07.69.10#07.87.10#08.09.10#08.09.20#08.10.10#08.10.20#08.11.10#08.11.20#08.11.30#08.11.40#08.11.50#08.11.60#08.12.10#08.13.10#08.13.20#08.14.10#08.14.20#08.85.10#58.09.10#58.09.20#58.10.10#58.10.20#58.11.10#58.11.20#58.11.30#58.11.40#58.11.50#58.11.60#58.12.10#58.13.10#58.13.20#58.14.10#58.14.20#58.85.10#09.01.10#09.02.10#09.02.20#09.02.30#09.02.40#09.03.10#09.03.20#09.03.30#09.81.10#09.81.20#09.82.10#09.82.30#09.85.10#59.01.10#59.02.10#59.02.20#59.02.30#59.02.40#59.85.10</t>
  </si>
  <si>
    <t>01.01.10#01.02.10#01.02.20#01.02.30#01.02.40#01.03.10#01.03.20#01.03.30#01.04.10#01.81.10#01.81.20#01.82.10#01.82.30#01.85.10#51.01.10#51.02.10#51.02.20#51.02.30#51.02.40#51.04.10#51.81.10#51.81.20#51.82.10#51.82.30#51.85.10#02.01.10#02.02.10#02.02.20#02.02.30#02.02.40#02.03.10#02.03.20#02.03.30#02.04.10#02.62.10#02.81.10#02.81.20#02.82.10#02.82.30#02.85.10#52.01.10#52.02.10#52.02.20#52.02.30#52.02.40#52.04.10#52.62.10#52.85.10#03.01.10#03.02.10#03.02.20#03.02.30#03.02.40#03.03.10#03.03.20#03.03.30#03.04.10#03.62.10#03.81.10#03.81.20#03.82.10#03.82.30#03.85.10#53.01.10#53.02.10#53.02.20#53.02.30#53.02.40#53.04.10#53.62.10#53.85.10#04.05.10#04.65.10#04.85.10#54.05.10#54.65.10#54.85.10#05.01.10#05.02.10#05.02.20#05.02.30#05.02.40#05.03.10#05.03.20#05.03.30#05.06.10#05.06.20#05.06.30#05.07.10#05.07.20#05.07.30#05.07.40#05.15.10#05.81.10#05.81.20#05.82.10#05.82.30#05.85.10#55.01.10#55.06.10#55.06.20#55.06.30#55.15.10#55.81.10#55.81.20#55.82.10#55.82.30#55.85.10#06.08.10#06.08.20#06.08.30#06.81.10#06.81.20#06.82.10#06.82.30#07.69.10#07.87.10#08.09.10#08.09.20#08.10.10#08.10.20#08.11.10#08.11.20#08.11.30#08.11.40#08.11.50#08.11.60#08.12.10#08.13.10#08.13.20#08.14.10#08.14.20#08.85.10#58.09.10#58.09.20#58.10.10#58.10.20#58.11.10#58.11.20#58.11.30#58.11.40#58.11.50#58.11.60#58.12.10#58.13.10#58.13.20#58.14.10#58.14.20#58.85.10#09.01.10#09.02.10#09.02.20#09.02.30#09.02.40#09.03.10#09.03.20#09.03.30#09.81.10#09.81.20#09.82.10#09.82.30#09.85.10#59.01.10#59.02.10#59.02.20#59.02.30#59.02.40#59.85.10</t>
  </si>
  <si>
    <t>KV 06.08.10</t>
  </si>
  <si>
    <t>01.01.10#01.02.10#01.02.20#01.02.30#01.02.40#01.03.10#01.03.20#01.03.30#01.04.10#01.81.10#01.81.20#01.82.10#01.82.30#01.85.10#51.01.10#51.02.10#51.02.20#51.02.30#51.02.40#51.04.10#51.81.10#51.81.20#51.82.10#51.82.30#51.85.10#02.01.10#02.02.10#02.02.20#02.02.30#02.02.40#02.03.10#02.03.20#02.03.30#02.04.10#02.62.10#02.81.10#02.81.20#02.82.10#02.82.30#02.85.10#52.01.10#52.02.10#52.02.20#52.02.30#52.02.40#52.04.10#52.62.10#52.85.10#03.01.10#03.02.10#03.02.20#03.02.30#03.02.40#03.03.10#03.03.20#03.03.30#03.04.10#03.62.10#03.81.10#03.81.20#03.82.10#03.82.30#03.85.10#53.01.10#53.02.10#53.02.20#53.02.30#53.02.40#53.04.10#53.62.10#53.85.10#04.05.10#04.65.10#04.85.10#54.05.10#54.65.10#54.85.10#05.01.10#05.02.10#05.02.20#05.02.30#05.02.40#05.03.10#05.03.20#05.03.30#05.06.10#05.06.20#05.06.30#05.07.10#05.07.20#05.07.30#05.07.40#05.15.10#05.81.10#05.81.20#05.82.10#05.82.30#05.85.10#55.01.10#55.06.10#55.06.20#55.06.30#55.15.10#55.81.10#55.81.20#55.82.10#55.82.30#55.85.10#06.08.10#06.08.20#06.08.30#06.81.10#06.81.20#06.82.10#06.82.30#07.69.10#07.87.10#08.09.10#08.09.20#08.10.10#08.10.20#08.11.10#08.11.15#08.11.20#08.11.30#08.11.40#08.11.50#08.11.60#08.11.70#08.11.80#08.11.90#08.12.10#08.13.10#08.13.20#08.14.10#08.14.20#08.85.10#58.09.10#58.09.20#58.10.10#58.10.20#58.11.10#58.11.15#58.11.20#58.11.30#58.11.40#58.11.50#58.11.60#58.11.70#58.11.80#58.11.90#58.12.10#58.13.10#58.13.20#58.14.10#58.14.20#58.85.10#09.01.10#09.02.10#09.02.20#09.02.30#09.02.40#09.03.10#09.03.20#09.03.30#09.81.10#09.81.20#09.82.10#09.82.30#09.85.10#59.01.10#59.02.10#59.02.20#59.02.30#59.02.40#59.85.10</t>
  </si>
  <si>
    <t>01.01.10#01.02.10#01.02.20#01.02.30#01.02.40#01.03.10#01.03.20#01.03.30#01.04.10#01.81.10#01.81.20#01.82.10#01.82.30#01.85.10#51.01.10#51.02.10#51.02.20#51.02.30#51.02.40#51.04.10#51.81.10#51.81.20#51.82.10#51.82.30#51.85.10#02.01.10#02.02.10#02.02.20#02.02.30#02.02.40#02.03.10#02.03.20#02.03.30#02.04.10#02.62.10#02.81.10#02.81.20#02.82.10#02.82.30#02.85.10#52.01.10#52.02.10#52.02.20#52.02.30#52.02.40#52.04.10#52.62.10#52.85.10#03.01.10#03.02.10#03.02.20#03.02.30#03.02.40#03.03.10#03.03.20#03.03.30#03.04.10#03.62.10#03.81.10#03.81.20#03.82.10#03.82.30#03.85.10#53.01.10#53.02.10#53.02.20#53.02.30#53.02.40#53.04.10#53.62.10#53.85.10#04.05.10#04.65.10#04.85.10#54.05.10#54.65.10#54.85.10#05.01.10#05.02.10#05.02.20#05.02.30#05.02.40#05.03.10#05.03.20#05.03.30#05.06.10#05.06.20#05.06.30#05.07.10#05.07.20#05.07.30#05.07.40#05.15.10#05.81.10#05.81.20#05.82.10#05.82.30#05.85.10#55.01.10#55.06.10#55.06.20#55.06.30#55.15.10#55.81.10#55.81.20#55.82.10#55.82.30#55.85.10#06.08.10#06.08.20#06.08.30#06.81.10#06.81.20#06.82.10#06.82.30#07.69.10#07.87.10#08.09.10#08.09.20#08.10.10#08.10.20#08.11.10#08.11.15#08.11.20#08.11.30#08.11.40#08.11.50#08.11.60#08.11.70#08.11.80#08.11.90#08.12.10#08.13.10#08.13.20#08.13.30#08.13.40#08.13.50#08.14.10#08.14.20#08.85.10#58.09.10#58.09.20#58.10.10#58.10.20#58.11.10#58.11.15#58.11.20#58.11.30#58.11.40#58.11.50#58.11.60#58.11.70#58.11.80#58.11.90#58.12.10#58.13.10#58.13.20#58.13.30#58.13.40#58.13.50#58.14.10#58.14.20#58.85.10#09.01.10#09.02.10#09.02.20#09.02.30#09.02.40#09.03.10#09.03.20#09.03.30#09.81.10#09.81.20#09.82.10#09.82.30#09.85.10#59.01.10#59.02.10#59.02.20#59.02.30#59.02.40#59.85.10</t>
  </si>
  <si>
    <t>08.09.10 OGA1 1999 OFVWD (08.09.10 GA1 1999 ENVWD (04.05.10 GA1 0001 OFVWD 04.65.10 GA1 B"))"</t>
  </si>
  <si>
    <t>KV 06.08.10 ENVWD (08.09.10 OGA1 1999 OFVWD (08.09.10 GA1 1999 ENVWD (04.05.10 GA1 0001 OFVWD 04.65.10 GA1 B")))"</t>
  </si>
  <si>
    <t>Universiteit Utrecht e.a. (voornamenond)</t>
  </si>
  <si>
    <t>01.01.10#01.02.10#01.03.10#01.03.20#01.03.30#01.04.10#02.01.10#02.02.10#02.03.10#02.03.20#02.03.30#03.01.10#03.02.10#03.03.10#03.03.20#03.03.30#08.11.60#58.11.60#09.01.10#09.02.10#09.03.10#09.03.20</t>
  </si>
  <si>
    <t>04.05.10 GA1 0001 OFVWD 04.65.10 GA1 B""</t>
  </si>
  <si>
    <t>Universiteit Utrecht (familienamenond.)</t>
  </si>
  <si>
    <t>01.02.30#01.02.40#01.03.10#01.03.20#01.03.30#08.09.10#08.10.20#58.09.10#58.10.20</t>
  </si>
  <si>
    <t>Universiteit Utrecht (voornamenonderz.)</t>
  </si>
  <si>
    <t>(04.05.10 GA1 0001 OFVWD 04.65.10 GA1 B") ENVWD (01.03.10 GDOG1 19.89.20 - 0005 OFVWD 06.08.10 GDOG1 19.89.20 - 0005 OFVWD 08.13.20 GDOG1 19.89.20 - 0005 OFVWD 08.14.20 GDOG1 19.89.20 - 0005) ENVWD (KNV 07.67.20 OFVWD (07.67.20 GA1 "E" OFVGL "M" OFVGL "O"))"</t>
  </si>
  <si>
    <t>Universiteit Utrecht/Voornamen onderzoek</t>
  </si>
  <si>
    <t>(04.05.10 GA1 0001 OFVWD 04.65.10 GA1 B") ENVWD ((01.03.10 GDOG1 20101201 ENVWD 01.03.10 KDOG1 19.89.20 - 0001) OFVWD (06.08.10 GDOG1 20101201 ENVWD 06.08.10 KDOG1 19.89.20 - 0001) OFVWD (08.13.20 GDOG1 20101201 ENVWD 08.13.20 KDOG1 19.89.20 - 0001) OFVWD (08.14.20 GDOG1 20101201 ENVWD 08.14.20 KDOG1 19.89.20 - 0001))"</t>
  </si>
  <si>
    <t>Provincie Utrecht</t>
  </si>
  <si>
    <t>01.01.10#01.01.20#01.02.10#01.02.20#01.02.30#01.02.40#01.03.10#01.03.20#01.04.10#01.61.10#05.02.30#05.02.40#05.06.10#05.07.10#06.08.10#07.70.10#08.09.10#08.10.10#08.10.20#08.10.30#08.11.10#08.11.20#08.11.30#08.11.40#08.11.50#08.11.60#08.12.10#08.13.10#08.13.20#58.09.10#58.10.20#58.10.30#58.11.10#58.11.20#58.11.30#58.11.40#58.11.50#58.11.60#58.12.10</t>
  </si>
  <si>
    <t>01.01.10#01.01.20#01.02.10#01.02.20#01.02.30#01.02.40#01.03.10#01.03.20#01.04.10#01.61.10#05.02.30#05.02.40#05.06.10#05.07.10#06.08.10#07.70.10#08.09.10#08.10.10#08.10.20#08.10.30#08.11.10#08.11.15#08.11.20#08.11.30#08.11.40#08.11.50#08.11.60#08.11.70#08.11.80#08.11.90#08.12.10#08.13.10#08.13.20#58.09.10#58.10.20#58.10.30#58.11.10#58.11.15#58.11.20#58.11.30#58.11.40#58.11.50#58.11.60#58.11.70#58.11.80#58.11.90#58.12.10</t>
  </si>
  <si>
    <t>01.01.10#01.01.20#01.02.10#01.02.20#01.02.30#01.02.40#01.03.10#01.03.20#01.04.10#01.61.10#05.02.30#05.02.40#05.06.10#05.07.10#06.08.10#07.70.10#08.09.10#08.10.10#08.10.20#08.10.30#08.11.10#08.11.15#08.11.20#08.11.30#08.11.40#08.11.50#08.11.60#08.11.70#08.11.80#08.11.90#08.12.10#08.13.10#08.13.20#08.13.30#08.13.40#08.13.50#58.09.10#58.10.20#58.10.30#58.11.10#58.11.15#58.11.20#58.11.30#58.11.40#58.11.50#58.11.60#58.11.70#58.11.80#58.11.90#58.12.10</t>
  </si>
  <si>
    <t>Provincie Noord-Holland</t>
  </si>
  <si>
    <t>Provincie Noord-Brabant</t>
  </si>
  <si>
    <t>Provincie Gelderland</t>
  </si>
  <si>
    <t>Provincie Flevoland</t>
  </si>
  <si>
    <t>Provincie Zeeland</t>
  </si>
  <si>
    <t>Provincie Zuid-Holland</t>
  </si>
  <si>
    <t>Provincie Overijssel</t>
  </si>
  <si>
    <t>Provincie Limburg</t>
  </si>
  <si>
    <t>Provincie Drenthe</t>
  </si>
  <si>
    <t>Provincie Groningen</t>
  </si>
  <si>
    <t>Regionale Sociale Dienst Mergelland</t>
  </si>
  <si>
    <t>01.01.10#01.01.20#01.02.10#01.02.20#01.02.30#01.02.40#01.03.10#01.04.10#01.61.10#04.05.10#04.65.10#04.85.10#05.01.10#05.01.20#05.02.10#05.02.20#05.02.30#05.02.40#05.03.10#05.06.10#05.07.10#05.07.40#55.06.10#06.08.10#07.70.10#08.09.10#08.10.10#08.10.30#08.11.10#08.11.20#08.11.30#08.11.40#08.11.50#08.11.60#08.12.10#09.01.10#09.02.10#09.02.20#09.02.30#09.02.40#09.03.10#10.39.10#10.39.20#10.39.30#10.85.10#11.32.10#11.33.10</t>
  </si>
  <si>
    <t>01.01.10#01.01.20#01.02.10#01.02.20#01.02.30#01.02.40#01.03.10#01.03.20#01.03.30#01.04.10#01.61.10#02.01.10#02.01.20#02.02.10#02.02.20#02.02.30#02.02.40#02.03.10#03.01.10#03.01.20#03.02.10#03.02.20#03.02.30#03.02.40#03.03.10#04.05.10#04.65.10#04.85.10#05.01.10#05.01.20#05.02.10#05.02.20#05.02.30#05.02.40#05.03.10#05.03.20#05.03.30#05.06.10#05.06.20#05.06.30#05.07.10#05.07.20#05.07.30#05.07.40#55.06.10#06.08.10#07.69.10#07.70.10#07.87.10#08.09.10#08.09.20#08.10.10#08.10.30#08.11.10#08.11.20#08.11.30#08.11.40#08.11.50#08.11.60#08.12.10#08.13.10#08.13.20#08.14.10#08.14.20#58.09.10#58.09.20#58.10.10#58.10.30#58.11.10#58.11.20#58.11.30#58.11.40#58.11.50#58.11.60#58.12.10#58.13.10#58.13.20#58.14.10#58.14.20#09.01.10#09.01.20#09.02.10#09.02.20#09.02.30#09.02.40#09.03.10#10.39.10#10.39.20#10.39.30#10.85.10#11.32.10#11.33.10</t>
  </si>
  <si>
    <t>Reg. Sociale Dienst Pentasz Mergelland</t>
  </si>
  <si>
    <t>01.01.10#01.01.20#01.02.10#01.02.20#01.02.30#01.02.40#01.03.10#01.04.10#01.61.10#04.05.10#04.65.10#04.85.10#05.01.10#05.01.20#05.02.10#05.02.20#05.02.30#05.02.40#05.03.10#05.06.10#05.07.10#05.07.40#55.06.10#06.08.10#07.70.10#08.09.10#08.10.10#08.10.30#08.11.10#08.11.15#08.11.20#08.11.30#08.11.40#08.11.50#08.11.60#08.11.70#08.11.80#08.11.90#08.12.10#09.01.10#09.02.10#09.02.20#09.02.30#09.02.40#09.03.10#10.39.10#10.39.20#10.39.30#10.85.10#11.32.10#11.33.10</t>
  </si>
  <si>
    <t>01.01.10#01.01.20#01.02.10#01.02.20#01.02.30#01.02.40#01.03.10#01.03.20#01.03.30#01.04.10#01.61.10#02.01.10#02.01.20#02.02.10#02.02.20#02.02.30#02.02.40#02.03.10#03.01.10#03.01.20#03.02.10#03.02.20#03.02.30#03.02.40#03.03.10#04.05.10#04.65.10#04.85.10#05.01.10#05.01.20#05.02.10#05.02.20#05.02.30#05.02.40#05.03.10#05.03.20#05.03.30#05.06.10#05.06.20#05.06.30#05.07.10#05.07.20#05.07.30#05.07.40#55.06.10#06.08.10#07.69.10#07.70.10#07.87.10#08.09.10#08.09.20#08.10.10#08.10.30#08.11.10#08.11.15#08.11.20#08.11.30#08.11.40#08.11.50#08.11.60#08.11.70#08.11.80#08.11.90#08.12.10#08.13.10#08.13.20#08.14.10#08.14.20#58.09.10#58.09.20#58.10.10#58.10.30#58.11.10#58.11.15#58.11.20#58.11.30#58.11.40#58.11.50#58.11.60#58.11.70#58.11.80#58.11.90#58.12.10#58.13.10#58.13.20#58.14.10#58.14.20#09.01.10#09.01.20#09.02.10#09.02.20#09.02.30#09.02.40#09.03.10#10.39.10#10.39.20#10.39.30#10.85.10#11.32.10#11.33.10</t>
  </si>
  <si>
    <t>RSD Pentasz Mergelland</t>
  </si>
  <si>
    <t>01.01.10#01.01.20#01.02.10#01.02.20#01.02.30#01.02.40#01.03.10#01.03.20#01.03.30#01.04.10#01.61.10#02.01.10#02.01.20#02.02.10#02.02.20#02.02.30#02.02.40#02.03.10#03.01.10#03.01.20#03.02.10#03.02.20#03.02.30#03.02.40#03.03.10#04.05.10#04.65.10#04.85.10#05.01.10#05.01.20#05.02.10#05.02.20#05.02.30#05.02.40#05.03.10#05.03.20#05.03.30#05.06.10#05.06.20#05.06.30#05.07.10#05.07.20#05.07.30#05.07.40#55.06.10#06.08.10#07.69.10#07.70.10#07.87.10#08.09.10#08.09.20#08.10.10#08.10.30#08.11.10#08.11.15#08.11.20#08.11.30#08.11.40#08.11.50#08.11.60#08.11.70#08.11.80#08.11.90#08.12.10#08.13.10#08.13.20#08.13.30#08.13.40#08.13.50#08.14.10#08.14.20#58.09.10#58.09.20#58.10.10#58.10.30#58.11.10#58.11.15#58.11.20#58.11.30#58.11.40#58.11.50#58.11.60#58.11.70#58.11.80#58.11.90#58.12.10#58.13.10#58.13.20#58.13.30#58.13.40#58.13.50#58.14.10#58.14.20#09.01.10#09.01.20#09.02.10#09.02.20#09.02.30#09.02.40#09.03.10#10.39.10#10.39.20#10.39.30#10.85.10#11.32.10#11.33.10</t>
  </si>
  <si>
    <t>01.01.10#01.01.20#01.02.10#01.02.20#01.02.30#01.02.40#01.03.10#01.04.10#01.61.10#04.05.10#04.65.10#04.85.10#05.01.10#05.01.20#05.02.10#05.02.20#05.02.30#05.02.40#05.03.10#05.06.10#05.07.10#05.07.40#55.06.10#06.08.10#07.70.10#08.09.10#08.10.10#08.10.20#08.10.30#08.11.10#08.11.15#08.11.20#08.11.30#08.11.40#08.11.50#08.11.60#08.11.70#08.11.80#08.11.90#08.12.10#09.01.10#09.02.10#09.02.20#09.02.30#09.02.40#09.03.10#10.39.10#10.39.20#10.39.30#10.85.10#11.32.10#11.33.10</t>
  </si>
  <si>
    <t>01.01.10#01.01.20#01.02.10#01.02.20#01.02.30#01.02.40#01.03.10#01.03.20#01.03.30#01.04.10#01.61.10#02.01.10#02.01.20#02.02.10#02.02.20#02.02.30#02.02.40#02.03.10#03.01.10#03.01.20#03.02.10#03.02.20#03.02.30#03.02.40#03.03.10#04.05.10#04.65.10#04.85.10#05.01.10#05.01.20#05.02.10#05.02.20#05.02.30#05.02.40#05.03.10#05.03.20#05.03.30#05.06.10#05.06.20#05.06.30#05.07.10#05.07.20#05.07.30#05.07.40#55.06.10#06.08.10#07.69.10#07.70.10#07.87.10#08.09.10#08.09.20#08.10.10#08.10.20#08.10.30#08.11.10#08.11.15#08.11.20#08.11.30#08.11.40#08.11.50#08.11.60#08.11.70#08.11.80#08.11.90#08.12.10#08.13.10#08.13.20#08.13.30#08.13.40#08.13.50#08.14.10#08.14.20#58.09.10#58.09.20#58.10.10#58.10.20#58.10.30#58.11.10#58.11.15#58.11.20#58.11.30#58.11.40#58.11.50#58.11.60#58.11.70#58.11.80#58.11.90#58.12.10#58.13.10#58.13.20#58.14.10#58.14.20#09.01.10#09.01.20#09.02.10#09.02.20#09.02.30#09.02.40#09.03.10#10.39.10#10.39.20#10.39.30#10.85.10#11.32.10#11.33.10</t>
  </si>
  <si>
    <t>01.01.10#01.01.20#01.02.10#01.02.20#01.02.30#01.02.40#01.03.10#01.04.10#01.61.10#04.05.10#04.65.10#04.85.10#05.01.10#05.01.20#05.02.10#05.02.20#05.02.30#05.02.40#05.03.10#05.06.10#05.07.10#05.07.40#55.06.10#06.08.10#07.70.10#08.09.10#08.10.10#08.10.20#08.10.30#08.11.10#08.11.20#08.11.30#08.11.40#08.11.50#08.11.60#08.12.10#09.01.10#09.02.10#09.02.20#09.02.30#09.02.40#09.03.10#10.39.10#10.39.20#10.39.30#10.85.10#11.32.10#11.33.10</t>
  </si>
  <si>
    <t>01.01.10#01.01.20#01.02.10#01.02.20#01.02.30#01.02.40#01.03.10#01.03.20#01.03.30#01.04.10#01.61.10#02.01.10#02.01.20#02.02.10#02.02.20#02.02.30#02.02.40#02.03.10#03.01.10#03.01.20#03.02.10#03.02.20#03.02.30#03.02.40#03.03.10#04.05.10#04.65.10#04.85.10#05.01.10#05.01.20#05.02.10#05.02.20#05.02.30#05.02.40#05.03.10#05.03.20#05.03.30#05.06.10#05.06.20#05.06.30#05.07.10#05.07.20#05.07.30#05.07.40#55.06.10#06.08.10#07.69.10#07.70.10#07.87.10#08.09.10#08.09.20#08.10.10#08.10.20#08.10.30#08.11.10#08.11.20#08.11.30#08.11.40#08.11.50#08.11.60#08.12.10#08.13.10#08.13.20#08.14.10#08.14.20#58.09.10#58.09.20#58.10.10#58.10.20#58.10.30#58.11.10#58.11.20#58.11.30#58.11.40#58.11.50#58.11.60#58.12.10#58.13.10#58.13.20#58.14.10#58.14.20#09.01.10#09.01.20#09.02.10#09.02.20#09.02.30#09.02.40#09.03.10#10.39.10#10.39.20#10.39.30#10.85.10#11.32.10#11.33.10</t>
  </si>
  <si>
    <t>01.01.10#01.01.20#01.02.10#01.02.20#01.02.30#01.02.40#01.03.10#01.03.20#01.03.30#01.04.10#01.61.10#02.01.10#02.01.20#02.02.10#02.02.20#02.02.30#02.02.40#02.03.10#03.01.10#03.01.20#03.02.10#03.02.20#03.02.30#03.02.40#03.03.10#04.05.10#04.65.10#04.85.10#05.01.10#05.01.20#05.02.10#05.02.20#05.02.30#05.02.40#05.03.10#05.03.20#05.03.30#05.06.10#05.06.20#05.06.30#05.07.10#05.07.20#05.07.30#05.07.40#55.06.10#06.08.10#07.69.10#07.70.10#07.87.10#08.09.10#08.09.20#08.10.10#08.10.20#08.10.30#08.11.10#08.11.15#08.11.20#08.11.30#08.11.40#08.11.50#08.11.60#08.11.70#08.11.80#08.11.90#08.12.10#08.13.10#08.13.20#08.14.10#08.14.20#58.09.10#58.09.20#58.10.10#58.10.20#58.10.30#58.11.10#58.11.15#58.11.20#58.11.30#58.11.40#58.11.50#58.11.60#58.11.70#58.11.80#58.11.90#58.12.10#58.13.10#58.13.20#58.14.10#58.14.20#09.01.10#09.01.20#09.02.10#09.02.20#09.02.30#09.02.40#09.03.10#10.39.10#10.39.20#10.39.30#10.85.10#11.32.10#11.33.10</t>
  </si>
  <si>
    <t>01.01.10#01.01.20#01.02.10#01.02.20#01.02.30#01.02.40#01.03.10#01.03.20#01.03.30#01.04.10#01.61.10#02.01.10#02.01.20#02.02.10#02.02.20#02.02.30#02.02.40#02.03.10#03.01.10#03.01.20#03.02.10#03.02.20#03.02.30#03.02.40#03.03.10#04.05.10#04.65.10#04.85.10#05.01.10#05.01.20#05.02.10#05.02.20#05.02.30#05.02.40#05.03.10#05.03.20#05.03.30#05.06.10#05.06.20#05.06.30#05.07.10#05.07.20#05.07.30#05.07.40#55.06.10#06.08.10#07.69.10#07.70.10#07.87.10#08.09.10#08.09.20#08.10.10#08.10.20#08.10.30#08.11.10#08.11.15#08.11.20#08.11.30#08.11.40#08.11.50#08.11.60#08.11.70#08.11.80#08.11.90#08.12.10#08.13.10#08.13.20#08.13.30#08.13.40#08.13.50#08.14.10#08.14.20#58.09.10#58.09.20#58.10.10#58.10.20#58.10.30#58.11.10#58.11.15#58.11.20#58.11.30#58.11.40#58.11.50#58.11.60#58.11.70#58.11.80#58.11.90#58.12.10#58.13.10#58.13.20#58.13.30#58.13.40#58.13.50#58.14.10#58.14.20#09.01.10#09.01.20#09.02.10#09.02.20#09.02.30#09.02.40#09.03.10#10.39.10#10.39.20#10.39.30#10.85.10#11.32.10#11.33.10</t>
  </si>
  <si>
    <t>RSD Alblasserwaard-Oost/Vijfheerenlanden</t>
  </si>
  <si>
    <t>01.01.10#01.01.20#01.02.10#01.02.20#01.02.30#01.02.40#01.03.10#01.03.20#01.03.30#01.04.10#01.61.10#02.01.10#02.01.20#02.02.10#02.02.20#02.02.30#02.02.40#02.03.10#03.01.10#03.01.20#03.02.10#03.02.20#03.02.30#03.02.40#03.03.10#04.05.10#04.65.10#04.85.10#05.01.10#05.01.20#05.02.10#05.02.20#05.02.30#05.02.40#05.03.10#05.03.20#05.03.30#05.06.10#05.06.20#05.06.30#05.07.10#05.07.20#05.07.30#05.07.40#05.15.10#55.06.10#06.08.10#07.69.10#07.70.10#07.87.10#08.09.10#08.09.20#08.10.10#08.10.30#08.11.10#08.11.20#08.11.30#08.11.40#08.11.50#08.11.60#08.12.10#08.13.10#08.13.20#08.14.10#08.14.20#58.09.10#58.09.20#58.10.10#58.10.30#58.11.10#58.11.20#58.11.30#58.11.40#58.11.50#58.11.60#58.12.10#58.13.10#58.13.20#58.14.10#58.14.20#09.01.10#09.01.20#09.02.10#09.02.20#09.02.30#09.02.40#09.03.10#09.03.20#10.39.10#10.39.20#10.39.30#10.85.10#11.32.10#11.33.10</t>
  </si>
  <si>
    <t>01.01.10#01.01.20#01.02.10#01.02.20#01.02.30#01.02.40#01.03.10#01.03.20#01.03.30#01.04.10#01.61.10#02.01.10#02.01.20#02.02.10#02.02.20#02.02.30#02.02.40#02.03.10#03.01.10#03.01.20#03.02.10#03.02.20#03.02.30#03.02.40#03.03.10#04.05.10#04.65.10#04.85.10#05.01.10#05.01.20#05.02.10#05.02.20#05.02.30#05.02.40#05.03.10#05.03.20#05.03.30#05.06.10#05.06.20#05.06.30#05.07.10#05.07.20#05.07.30#05.07.40#05.15.10#55.06.10#06.08.10#07.69.10#07.70.10#07.87.10#08.09.10#08.09.20#08.10.10#08.10.30#08.11.10#08.11.15#08.11.20#08.11.30#08.11.40#08.11.50#08.11.60#08.11.70#08.11.80#08.11.90#08.12.10#08.13.10#08.13.20#08.14.10#08.14.20#58.09.10#58.09.20#58.10.10#58.10.30#58.11.10#58.11.15#58.11.20#58.11.30#58.11.40#58.11.50#58.11.60#58.11.70#58.11.80#58.11.90#58.12.10#58.13.10#58.13.20#58.14.10#58.14.20#09.01.10#09.01.20#09.02.10#09.02.20#09.02.30#09.02.40#09.03.10#09.03.20#10.39.10#10.39.20#10.39.30#10.85.10#11.32.10#11.33.10</t>
  </si>
  <si>
    <t>01.01.10#01.01.20#01.02.10#01.02.20#01.02.30#01.02.40#01.03.10#01.03.20#01.03.30#01.04.10#01.61.10#02.01.10#02.01.20#02.02.10#02.02.20#02.02.30#02.02.40#02.03.10#03.01.10#03.01.20#03.02.10#03.02.20#03.02.30#03.02.40#03.03.10#04.05.10#04.65.10#04.85.10#05.01.10#05.01.20#05.02.10#05.02.20#05.02.30#05.02.40#05.03.10#05.03.20#05.03.30#05.06.10#05.06.20#05.06.30#05.07.10#05.07.20#05.07.30#05.07.40#05.15.10#55.06.10#06.08.10#07.69.10#07.70.10#07.87.10#08.09.10#08.09.20#08.10.10#08.10.30#08.11.10#08.11.15#08.11.20#08.11.30#08.11.40#08.11.50#08.11.60#08.11.70#08.11.80#08.11.90#08.12.10#08.13.10#08.13.20#08.13.30#08.13.40#08.13.50#08.14.10#08.14.20#58.09.10#58.09.20#58.10.10#58.10.30#58.11.10#58.11.15#58.11.20#58.11.30#58.11.40#58.11.50#58.11.60#58.11.70#58.11.80#58.11.90#58.12.10#58.13.10#58.13.20#58.13.30#58.13.40#58.13.50#58.14.10#58.14.20#09.01.10#09.01.20#09.02.10#09.02.20#09.02.30#09.02.40#09.03.10#09.03.20#10.39.10#10.39.20#10.39.30#10.85.10#11.32.10#11.33.10</t>
  </si>
  <si>
    <t>ISD Voorne-Putten/Rozenburg</t>
  </si>
  <si>
    <t>ISD Midden-Langstraat</t>
  </si>
  <si>
    <t>Uitvoeringsorganisatie Baanbrekers</t>
  </si>
  <si>
    <t>OptimISD</t>
  </si>
  <si>
    <t>ISD OptimISD</t>
  </si>
  <si>
    <t>RSD Hoekschewaard</t>
  </si>
  <si>
    <t>RSD Hoeksche Waard</t>
  </si>
  <si>
    <t>IGSD Oldambt</t>
  </si>
  <si>
    <t>ISD Noordenkwartier</t>
  </si>
  <si>
    <t>ISD Aa en Hunze, Assen en Tynaarlo</t>
  </si>
  <si>
    <t>Kompas</t>
  </si>
  <si>
    <t>ISD Kompas</t>
  </si>
  <si>
    <t>ISD Walcheren</t>
  </si>
  <si>
    <t>Gemeensch. regeling Orionis Walcheren</t>
  </si>
  <si>
    <t>01.01.10#01.01.20#01.02.10#01.02.20#01.02.30#01.02.40#01.03.10#01.03.20#01.03.30#01.04.10#01.61.10#02.01.10#02.01.20#02.02.10#02.02.20#02.02.30#02.02.40#02.03.10#03.01.10#03.01.20#03.02.10#03.02.20#03.02.30#03.02.40#03.03.10#04.05.10#04.65.10#04.85.10#05.01.10#05.01.20#05.02.10#05.02.20#05.02.30#05.02.40#05.03.10#05.03.20#05.03.30#05.06.10#05.06.20#05.06.30#05.07.10#05.07.20#05.07.30#05.07.40#55.06.10#06.08.10#07.69.10#07.70.10#07.87.10#08.09.10#08.09.20#08.10.10#08.10.20#08.10.30#08.11.10#08.11.15#08.11.20#08.11.30#08.11.40#08.11.50#08.11.60#08.11.70#08.11.80#08.11.90#08.12.10#08.14.10#08.14.20#58.09.10#58.09.20#58.10.10#58.10.20#58.10.30#58.11.10#58.11.15#58.11.20#58.11.30#58.11.40#58.11.50#58.11.60#58.11.70#58.11.80#58.11.90#58.12.10#58.14.10#58.14.20#09.01.10#09.01.20#09.02.10#09.02.20#09.02.30#09.02.40#09.03.10#10.39.10#10.39.20#10.39.30#10.85.10#11.32.10#11.33.10</t>
  </si>
  <si>
    <t>ISD Noordoost</t>
  </si>
  <si>
    <t>ISD De Rijnstreek</t>
  </si>
  <si>
    <t>Sociale Dienst Bommelerwaard</t>
  </si>
  <si>
    <t>RSD Bommelerwaard</t>
  </si>
  <si>
    <t>Sociale Dienst Drechtsteden</t>
  </si>
  <si>
    <t>ISD Drechtsteden</t>
  </si>
  <si>
    <t>ISD Kop van Noord-Holland</t>
  </si>
  <si>
    <t>14.40.10 GA1 411701</t>
  </si>
  <si>
    <t>ISD BOL</t>
  </si>
  <si>
    <t>ISD Brunssum, Onderbanken en Landgraaf</t>
  </si>
  <si>
    <t>IGSD Steenwijkerland en Westerveld</t>
  </si>
  <si>
    <t>ISD Steenwijkerland en Westerveld</t>
  </si>
  <si>
    <t>RSD Kromme Rijn Heuvelrug</t>
  </si>
  <si>
    <t>ISD Bollenstreek</t>
  </si>
  <si>
    <t>RSD Aalsmeer-Uithoorn</t>
  </si>
  <si>
    <t>Sociale Dienst K5-gemeenten</t>
  </si>
  <si>
    <t>Gemeenschappelijke regeling K5-gemeenten</t>
  </si>
  <si>
    <t>14.40.10 GA1 412501</t>
  </si>
  <si>
    <t>Gemeentelijke Sociale Diensten (GSD)</t>
  </si>
  <si>
    <t>01.01.10#01.01.20#01.02.10#01.02.20#01.02.30#01.02.40#01.03.10#01.03.20#01.03.30#01.04.10#01.61.10#01.85.10#51.01.10#51.01.20#51.02.10#51.02.30#51.02.40#51.03.10#51.85.10#02.01.10#02.01.20#02.02.10#02.02.20#02.02.30#02.02.40#02.03.10#02.62.10#03.01.10#03.01.20#03.02.10#03.02.20#03.02.30#03.02.40#03.03.10#03.62.10#04.05.10#04.65.10#04.85.10#54.05.10#54.65.10#54.85.10#05.01.10#05.01.20#05.02.10#05.02.20#05.02.30#05.02.40#05.03.10#05.03.20#05.03.30#05.06.10#05.06.20#05.06.30#05.07.10#05.07.20#05.07.30#05.07.40#55.01.10#55.01.20#55.06.10#06.08.10#06.08.20#06.08.30#07.69.10#07.70.10#07.87.10#08.09.10#08.09.20#08.10.10#08.10.20#08.10.30#08.11.10#08.11.20#08.11.30#08.11.40#08.11.50#08.11.60#08.12.10#08.13.10#08.13.20#08.13.30#08.13.40#08.13.50#08.14.10#08.14.20#58.09.10#58.09.20#58.10.10#58.10.20#58.10.30#58.11.10#58.11.20#58.11.30#58.11.40#58.11.50#58.11.60#58.12.10#58.13.10#58.13.20#58.14.20#09.01.10#09.01.20#09.02.10#09.02.20#09.02.30#09.02.40#09.03.10#09.85.10#10.39.10#10.39.20#10.39.30#10.85.10#60.39.10#60.39.20#60.39.30#60.85.10#11.32.10#11.33.10</t>
  </si>
  <si>
    <t>01.01.10#01.01.20#01.02.10#01.02.20#01.02.30#01.02.40#01.03.10#01.03.20#01.03.30#01.04.10#01.61.10#01.85.10#51.01.10#51.01.20#51.02.10#51.02.30#51.02.40#51.03.10#51.85.10#02.01.10#02.01.20#02.02.10#02.02.20#02.02.30#02.02.40#02.03.10#02.62.10#03.01.10#03.01.20#03.02.10#03.02.20#03.02.30#03.02.40#03.03.10#03.62.10#04.05.10#04.65.10#04.85.10#54.05.10#54.65.10#54.85.10#05.01.10#05.01.20#05.02.10#05.02.20#05.02.30#05.02.40#05.03.10#05.03.20#05.03.30#05.06.10#05.06.20#05.06.30#05.07.10#05.07.20#05.07.30#05.07.40#55.01.10#55.01.20#55.06.10#06.08.10#06.08.20#06.08.30#07.69.10#07.70.10#07.87.10#08.09.10#08.09.20#08.10.10#08.10.20#08.10.30#08.11.10#08.11.15#08.11.20#08.11.30#08.11.40#08.11.50#08.11.60#08.11.70#08.11.80#08.11.90#08.12.10#08.13.10#08.13.20#08.13.30#08.13.40#08.13.50#08.14.10#08.14.20#58.09.10#58.09.20#58.10.10#58.10.20#58.10.30#58.11.10#58.11.15#58.11.20#58.11.30#58.11.40#58.11.50#58.11.60#58.11.70#58.11.80#58.11.90#58.12.10#58.13.10#58.13.20#58.14.20#09.01.10#09.01.20#09.02.10#09.02.20#09.02.30#09.02.40#09.03.10#09.85.10#10.39.10#10.39.20#10.39.30#10.85.10#60.39.10#60.39.20#60.39.30#60.85.10#11.32.10#11.33.10</t>
  </si>
  <si>
    <t>Sociale Dienst Veluwerand</t>
  </si>
  <si>
    <t>Atlant Groep</t>
  </si>
  <si>
    <t>01.01.10#01.01.20#01.02.10#01.02.20#01.02.30#01.02.40#01.03.10#01.04.10#01.61.10#05.02.30#05.02.40#05.06.10#05.07.10#06.08.10#07.70.10#08.09.10#08.09.20#08.10.10#08.10.20#08.10.30#08.11.10#08.11.20#08.11.30#08.11.40#08.11.50#08.11.60#08.12.10#08.13.10#08.13.20#08.13.30#08.13.40#08.13.50#11.32.10#11.33.10</t>
  </si>
  <si>
    <t>01.01.10#01.01.20#01.02.10#01.02.20#01.02.30#01.02.40#01.03.10#01.04.10#01.61.10#05.02.30#05.02.40#05.06.10#05.07.10#06.08.10#07.70.10#08.09.10#08.09.20#08.10.10#08.10.20#08.10.30#08.11.10#08.11.20#08.11.30#08.11.40#08.11.50#08.11.60#08.12.10#08.13.10#08.13.20#08.13.30#08.13.40#08.13.50#58.09.10#58.09.20#58.10.10#58.10.20#58.10.30#58.11.10#58.11.20#58.11.30#58.11.40#58.11.50#58.11.60#58.12.10#58.13.10#58.13.20#58.13.30#58.13.40#58.13.50#11.32.10#11.33.10</t>
  </si>
  <si>
    <t>01.01.10#01.01.20#01.02.10#01.02.20#01.02.30#01.02.40#01.03.10#01.04.10#01.61.10#05.02.30#05.02.40#05.06.10#05.07.10#06.08.10#07.70.10#08.09.10#08.09.20#08.10.10#08.10.20#08.10.30#08.11.10#08.11.15#08.11.20#08.11.30#08.11.40#08.11.50#08.11.60#08.11.70#08.11.80#08.11.90#08.12.10#08.13.10#08.13.20#08.13.30#08.13.40#08.13.50#11.32.10#11.33.10</t>
  </si>
  <si>
    <t>01.01.10#01.01.20#01.02.10#01.02.20#01.02.30#01.02.40#01.03.10#01.04.10#01.61.10#05.02.30#05.02.40#05.06.10#05.07.10#06.08.10#07.70.10#08.09.10#08.09.20#08.10.10#08.10.20#08.10.30#08.11.10#08.11.15#08.11.20#08.11.30#08.11.40#08.11.50#08.11.60#08.11.70#08.11.80#08.11.90#08.12.10#08.13.10#08.13.20#08.13.30#08.13.40#08.13.50#58.09.10#58.09.20#58.10.10#58.10.20#58.10.30#58.11.10#58.11.15#58.11.20#58.11.30#58.11.40#58.11.50#58.11.60#58.11.70#58.11.80#58.11.90#58.12.10#58.13.10#58.13.20#58.13.30#58.13.40#58.13.50#11.32.10#11.33.10</t>
  </si>
  <si>
    <t>WVS-Groep</t>
  </si>
  <si>
    <t>Baanstede</t>
  </si>
  <si>
    <t>Werkvoorzieningsschap Zaanstreek-Waterland (Baanstede)</t>
  </si>
  <si>
    <t>Opmaat</t>
  </si>
  <si>
    <t>Sociale Werkvoorziening WerkSaam Westfriesland</t>
  </si>
  <si>
    <t>Diamant-groep</t>
  </si>
  <si>
    <t>WNK Bedrijven</t>
  </si>
  <si>
    <t>De Meergroep</t>
  </si>
  <si>
    <t>IJmond Werkt</t>
  </si>
  <si>
    <t>Werkvoorzieningschap De Dommel (WSD)</t>
  </si>
  <si>
    <t>Werkvoorzieningschap Breed</t>
  </si>
  <si>
    <t>SWB groep</t>
  </si>
  <si>
    <t>RSD Werk &amp; Inkomen Lekstroom</t>
  </si>
  <si>
    <t>RSD Werk en Inkomen Lekstroom</t>
  </si>
  <si>
    <t>Werkvoorzieningschap Tomingroep</t>
  </si>
  <si>
    <t>Werkvoorzieningschap Noordoost-Brabant</t>
  </si>
  <si>
    <t>Gemeenschappelijke regeling Alescon</t>
  </si>
  <si>
    <t>RSD WerkSaam Westfriesland</t>
  </si>
  <si>
    <t>RSD WerkSaam Westfriesland (Suwinet)</t>
  </si>
  <si>
    <t>RSD Werkplein Hart van West-Brabant</t>
  </si>
  <si>
    <t>ISD Werkplein Hart van West-Brabant</t>
  </si>
  <si>
    <t>ISD Werkplein Hart van West-Brabant (Suwinet)</t>
  </si>
  <si>
    <t>Dienst Omroepbijdragen</t>
  </si>
  <si>
    <t>01.01.10#01.02.10#01.02.30#01.02.40#01.03.10#06.08.10#08.10.30#08.11.10#08.11.20#08.11.30#08.11.40#08.11.50#08.11.60#08.13.20</t>
  </si>
  <si>
    <t>01.01.10#01.02.10#01.02.30#01.02.40#01.03.10#01.03.20#01.03.30#01.04.10#01.85.10#51.01.10#51.02.10#51.02.30#51.02.40#51.85.10#04.05.10#05.01.10#05.02.10#05.02.30#05.02.40#05.03.10#05.06.10#05.07.10#55.06.10#06.08.10#08.09.10#08.09.20#08.10.20#08.10.30#08.11.10#08.11.20#08.11.30#08.11.40#08.11.50#08.11.60#08.13.20#08.14.20#58.09.10#58.09.20#58.10.20#58.10.30#58.11.10#58.11.20#58.11.30#58.11.40#58.11.50#58.11.60#58.13.20#58.14.20</t>
  </si>
  <si>
    <t>Dienst Omroepbijdragen (2)</t>
  </si>
  <si>
    <t>01.01.10#05.01.10#05.02.10#05.02.30#05.02.40#05.03.10#05.06.10#05.07.10#06.08.10</t>
  </si>
  <si>
    <t>14.40.10 GA1 450001 ENVWD KV 05.06.10</t>
  </si>
  <si>
    <t>Kamers van Koophandel en Fabrieken</t>
  </si>
  <si>
    <t>01.01.10#01.02.10#01.02.30#01.02.40#01.03.10#01.03.20#01.03.30#01.04.10#01.61.10#04.05.10#05.02.30#05.02.40#05.06.10#05.07.10#06.08.10#08.09.10#08.10.20#08.10.30#08.11.10#08.11.20#08.11.30#08.11.40#08.11.50#08.11.60#08.12.10#08.13.20#11.33.10</t>
  </si>
  <si>
    <t>01.01.10#01.02.10#01.02.30#01.02.40#01.03.10#01.03.20#01.03.30#01.04.10#01.61.10#04.05.10#05.02.30#05.02.40#05.06.10#05.07.10#06.08.10#07.70.10#08.09.10#08.10.20#08.10.30#08.11.10#08.11.20#08.11.30#08.11.40#08.11.50#08.11.60#08.12.10#08.13.20#11.33.10</t>
  </si>
  <si>
    <t>01.01.10#01.02.10#01.02.30#01.02.40#01.03.10#07.70.10</t>
  </si>
  <si>
    <t>(07.70.10 OGA1 0) ENVWD 14.40.10 GA1 450101</t>
  </si>
  <si>
    <t>01.01.10#01.02.10#01.02.20#01.02.30#01.02.40#01.03.10#01.03.20#01.03.30#01.04.10#01.61.10#04.05.10#05.02.30#05.02.40#05.06.10#05.07.10#06.08.10#07.70.10#08.09.10#08.10.20#08.10.30#08.11.10#08.11.20#08.11.30#08.11.40#08.11.50#08.11.60#08.12.10#08.13.20#11.33.10</t>
  </si>
  <si>
    <t>01.01.10#01.02.20</t>
  </si>
  <si>
    <t>14.40.10 GA1 450101</t>
  </si>
  <si>
    <t>14.40.10 GA1 450101 ENVWD KV 01.02.20</t>
  </si>
  <si>
    <t>01.01.10#01.01.20#01.02.10#01.02.20#01.02.30#01.02.40#01.03.10#01.03.20#01.03.30#01.04.10#01.61.10#04.05.10#05.02.30#05.02.40#05.06.10#05.07.10#06.08.10#07.70.10#08.09.10#08.10.20#08.10.30#08.11.10#08.11.20#08.11.30#08.11.40#08.11.50#08.11.60#08.12.10#08.13.20#11.33.10</t>
  </si>
  <si>
    <t>01.01.10#01.01.20#01.02.10#01.02.20#01.02.30#01.02.40#01.03.10#01.03.20#01.03.30#01.04.10#01.61.10#04.05.10#05.02.30#05.02.40#05.06.10#05.07.10#06.08.10#07.70.10#08.09.10#08.10.20#08.10.30#08.11.10#08.11.20#08.11.30#08.11.40#08.11.50#08.11.60#08.12.10#08.13.10#08.13.20#08.13.30#08.13.40#08.13.50#08.14.20#11.33.10</t>
  </si>
  <si>
    <t>01.01.10#01.01.20#01.02.10#01.02.20#01.02.30#01.02.40#01.03.10#01.03.20#01.03.30#01.04.10#01.61.10#04.05.10#05.02.30#05.02.40#05.06.10#05.07.10#06.08.10#07.70.10#08.09.10#08.10.20#08.10.30#08.11.10#08.11.15#08.11.20#08.11.30#08.11.40#08.11.50#08.11.60#08.11.70#08.11.80#08.11.90#08.12.10#08.13.10#08.13.20#08.13.30#08.13.40#08.13.50#08.14.20#11.33.10</t>
  </si>
  <si>
    <t>01.01.10#01.01.20#01.02.10#01.02.20#01.02.30#01.02.40#01.03.10#01.03.20#01.03.30#01.04.10#01.61.10#04.05.10#05.02.30#05.02.40#05.06.10#05.07.10#06.08.10#07.70.10#08.09.10#08.10.10#08.10.20#08.10.30#08.11.10#08.11.15#08.11.20#08.11.30#08.11.40#08.11.50#08.11.60#08.11.70#08.11.80#08.11.90#08.12.10#08.13.10#08.13.20#08.13.30#08.13.40#08.13.50#08.14.20#11.33.10</t>
  </si>
  <si>
    <t>Kamers v. Koophandel en Fabr. (selectie)</t>
  </si>
  <si>
    <t>Persoonlijke Internetpagina (PIP)/ICTU</t>
  </si>
  <si>
    <t>01.01.10#01.01.20#01.02.10#01.02.20#01.02.30#01.02.40#01.03.10#01.03.20#01.03.30#01.04.10#01.61.10#01.81.10#01.81.20#01.82.10#01.82.20#01.82.30#01.85.10#01.86.10#51.01.10#51.01.20#51.02.10#51.02.20#51.02.30#51.02.40#51.03.10#51.03.20#51.03.30#51.04.10#51.61.10#51.81.10#51.81.20#51.82.10#51.82.20#51.82.30#51.85.10#51.86.10#02.01.10#02.01.20#02.02.10#02.02.20#02.02.30#02.02.40#02.03.10#02.03.20#02.03.30#02.04.10#02.62.10#02.81.10#02.81.20#02.82.10#02.82.20#02.82.30#02.85.10#02.86.10#52.01.10#52.01.20#52.02.10#52.02.20#52.02.30#52.02.40#52.03.10#52.03.20#52.03.30#52.04.10#52.62.10#52.81.10#52.81.20#52.82.10#52.82.20#52.82.30#52.85.10#52.86.10#03.01.10#03.01.20#03.02.10#03.02.20#03.02.30#03.02.40#03.03.10#03.03.20#03.03.30#03.04.10#03.62.10#03.81.10#03.81.20#03.82.10#03.82.20#03.82.30#03.85.10#03.86.10#53.01.10#53.01.20#53.02.10#53.02.20#53.02.30#53.02.40#53.03.10#53.03.20#53.03.30#53.04.10#53.62.10#53.81.10#53.81.20#53.82.10#53.82.20#53.82.30#53.85.10#53.86.10#04.05.10#04.63.10#04.64.10#04.65.10#04.82.10#04.82.20#04.82.30#04.85.10#04.86.10#54.05.10#54.63.10#54.64.10#54.65.10#54.82.10#54.82.20#54.82.30#54.85.10#54.86.10#05.01.10#05.01.20#05.02.10#05.02.20#05.02.30#05.02.40#05.03.10#05.03.20#05.03.30#05.04.10#05.06.10#05.06.20#05.06.30#05.07.10#05.07.20#05.07.30#05.07.40#05.15.10#05.81.10#05.81.20#05.82.10#05.82.20#05.82.30#05.85.10#05.86.10#55.01.10#55.01.20#55.02.10#55.02.20#55.02.30#55.02.40#55.03.10#55.03.20#55.03.30#55.04.10#55.06.10#55.06.20#55.06.30#55.07.10#55.07.20#55.07.30#55.07.40#55.15.10#55.81.10#55.81.20#55.82.10#55.82.20#55.82.30#55.85.10#55.86.10#06.08.10#06.08.20#06.08.30#06.81.10#06.81.20#06.82.10#06.82.20#06.82.30#06.85.10#06.86.10#07.68.10#07.69.10#07.70.10#07.87.10#08.09.10#08.09.20#08.10.10#08.10.20#08.10.30#08.11.10#08.11.20#08.11.30#08.11.40#08.11.50#08.11.60#08.12.10#08.13.10#08.13.20#08.13.30#08.13.40#08.13.50#08.14.10#08.14.20#08.72.10#08.75.10#08.85.10#08.86.10#58.09.10#58.09.20#58.10.10#58.10.20#58.10.30#58.11.10#58.11.20#58.11.30#58.11.40#58.11.50#58.11.60#58.12.10#58.13.10#58.13.20#58.13.30#58.13.40#58.13.50#58.14.10#58.14.20#58.72.10#58.75.10#58.85.10#58.86.10#09.01.10#09.01.20#09.02.10#09.02.20#09.02.30#09.02.40#09.03.10#09.03.20#09.03.30#09.81.10#09.81.20#09.82.10#09.82.20#09.82.30#09.85.10#09.86.10#59.01.10#59.01.20#59.02.10#59.02.20#59.02.30#59.02.40#59.03.10#59.03.20#59.03.30#59.81.10#59.81.20#59.82.10#59.82.20#59.82.30#59.85.10#59.86.10#10.39.10#10.39.20#10.39.30#10.85.10#10.86.10#60.39.10#60.39.20#60.39.30#60.85.10#60.86.10#11.32.10#11.33.10#11.82.10#11.82.20#11.82.30#11.85.10#11.86.10#61.32.10#61.33.10#61.82.10#61.82.20#61.82.30#61.85.10#61.86.10</t>
  </si>
  <si>
    <t>BZK/e-Overheid voor Burgers</t>
  </si>
  <si>
    <t>01.01.10#01.01.20#01.02.10#01.02.20#01.02.30#01.02.40#01.03.10#01.03.20#01.03.30#01.04.10#01.61.10#01.81.10#01.81.20#01.82.10#01.82.20#01.82.30#01.85.10#01.86.10#51.01.10#51.01.20#51.02.10#51.02.20#51.02.30#51.02.40#51.03.10#51.03.20#51.03.30#51.04.10#51.61.10#51.81.10#51.81.20#51.82.10#51.82.20#51.82.30#51.85.10#51.86.10#02.01.10#02.01.20#02.02.10#02.02.20#02.02.30#02.02.40#02.03.10#02.03.20#02.03.30#02.04.10#02.62.10#02.81.10#02.81.20#02.82.10#02.82.20#02.82.30#02.85.10#02.86.10#52.01.10#52.01.20#52.02.10#52.02.20#52.02.30#52.02.40#52.03.10#52.03.20#52.03.30#52.04.10#52.62.10#52.81.10#52.81.20#52.82.10#52.82.20#52.82.30#52.85.10#52.86.10#03.01.10#03.01.20#03.02.10#03.02.20#03.02.30#03.02.40#03.03.10#03.03.20#03.03.30#03.04.10#03.62.10#03.81.10#03.81.20#03.82.10#03.82.20#03.82.30#03.85.10#03.86.10#53.01.10#53.01.20#53.02.10#53.02.20#53.02.30#53.02.40#53.03.10#53.03.20#53.03.30#53.04.10#53.62.10#53.81.10#53.81.20#53.82.10#53.82.20#53.82.30#53.85.10#53.86.10#04.05.10#04.63.10#04.64.10#04.65.10#04.82.10#04.82.20#04.82.30#04.85.10#04.86.10#54.05.10#54.63.10#54.64.10#54.65.10#54.82.10#54.82.20#54.82.30#54.85.10#54.86.10#05.01.10#05.01.20#05.02.10#05.02.20#05.02.30#05.02.40#05.03.10#05.03.20#05.03.30#05.04.10#05.06.10#05.06.20#05.06.30#05.07.10#05.07.20#05.07.30#05.07.40#05.15.10#05.81.10#05.81.20#05.82.10#05.82.20#05.82.30#05.85.10#05.86.10#55.01.10#55.01.20#55.02.10#55.02.20#55.02.30#55.02.40#55.03.10#55.03.20#55.03.30#55.04.10#55.06.10#55.06.20#55.06.30#55.07.10#55.07.20#55.07.30#55.07.40#55.15.10#55.81.10#55.81.20#55.82.10#55.82.20#55.82.30#55.85.10#55.86.10#06.08.10#06.08.20#06.08.30#06.81.10#06.81.20#06.82.10#06.82.20#06.82.30#06.85.10#06.86.10#07.68.10#07.69.10#07.70.10#07.87.10#08.09.10#08.09.20#08.10.10#08.10.20#08.10.30#08.11.10#08.11.15#08.11.20#08.11.30#08.11.40#08.11.50#08.11.60#08.11.70#08.11.80#08.11.90#08.12.10#08.13.10#08.13.20#08.13.30#08.13.40#08.13.50#08.14.10#08.14.20#08.72.10#08.75.10#08.85.10#08.86.10#58.09.10#58.09.20#58.10.10#58.10.20#58.10.30#58.11.10#58.11.15#58.11.20#58.11.30#58.11.40#58.11.50#58.11.60#58.11.70#58.11.80#58.11.90#58.12.10#58.13.10#58.13.20#58.13.30#58.13.40#58.13.50#58.14.10#58.14.20#58.72.10#58.75.10#58.85.10#58.86.10#09.01.10#09.01.20#09.02.10#09.02.20#09.02.30#09.02.40#09.03.10#09.03.20#09.03.30#09.81.10#09.81.20#09.82.10#09.82.20#09.82.30#09.85.10#09.86.10#59.01.10#59.01.20#59.02.10#59.02.20#59.02.30#59.02.40#59.03.10#59.03.20#59.03.30#59.81.10#59.81.20#59.82.10#59.82.20#59.82.30#59.85.10#59.86.10#10.39.10#10.39.20#10.39.30#10.85.10#10.86.10#60.39.10#60.39.20#60.39.30#60.85.10#60.86.10#11.32.10#11.33.10#11.82.10#11.82.20#11.82.30#11.85.10#11.86.10#61.32.10#61.33.10#61.82.10#61.82.20#61.82.30#61.85.10#61.86.10</t>
  </si>
  <si>
    <t>MvBZK/e-Overheid voor Burgers</t>
  </si>
  <si>
    <t>01.01.10#01.01.20#01.02.10#01.02.20#01.02.30#01.02.40#01.03.10#01.03.20#01.03.30#01.04.10#01.61.10#01.81.10#01.81.20#01.82.10#01.82.20#01.82.30#01.85.10#01.86.10#51.01.10#51.01.20#51.02.10#51.02.20#51.02.30#51.02.40#51.03.10#51.03.20#51.03.30#51.04.10#51.61.10#51.81.10#51.81.20#51.82.10#51.82.20#51.82.30#51.85.10#51.86.10#02.01.10#02.01.20#02.02.10#02.02.20#02.02.30#02.02.40#02.03.10#02.03.20#02.03.30#02.04.10#02.62.10#02.81.10#02.81.20#02.82.10#02.82.20#02.82.30#02.85.10#02.86.10#52.01.10#52.01.20#52.02.10#52.02.20#52.02.30#52.02.40#52.03.10#52.03.20#52.03.30#52.04.10#52.62.10#52.81.10#52.81.20#52.82.10#52.82.20#52.82.30#52.85.10#52.86.10#03.01.10#03.01.20#03.02.10#03.02.20#03.02.30#03.02.40#03.03.10#03.03.20#03.03.30#03.04.10#03.62.10#03.81.10#03.81.20#03.82.10#03.82.20#03.82.30#03.85.10#03.86.10#53.01.10#53.01.20#53.02.10#53.02.20#53.02.30#53.02.40#53.03.10#53.03.20#53.03.30#53.04.10#53.62.10#53.81.10#53.81.20#53.82.10#53.82.20#53.82.30#53.85.10#53.86.10#04.05.10#04.63.10#04.64.10#04.65.10#04.82.10#04.82.20#04.82.30#04.85.10#04.86.10#54.05.10#54.63.10#54.64.10#54.65.10#54.82.10#54.82.20#54.82.30#54.85.10#54.86.10#05.01.10#05.01.20#05.02.10#05.02.20#05.02.30#05.02.40#05.03.10#05.03.20#05.03.30#05.04.10#05.06.10#05.06.20#05.06.30#05.07.10#05.07.20#05.07.30#05.07.40#05.15.10#05.81.10#05.81.20#05.82.10#05.82.20#05.82.30#05.85.10#05.86.10#55.01.10#55.01.20#55.02.10#55.02.20#55.02.30#55.02.40#55.03.10#55.03.20#55.03.30#55.04.10#55.06.10#55.06.20#55.06.30#55.07.10#55.07.20#55.07.30#55.07.40#55.15.10#55.81.10#55.81.20#55.82.10#55.82.20#55.82.30#55.85.10#55.86.10#06.08.10#06.08.20#06.08.30#06.81.10#06.81.20#06.82.10#06.82.20#06.82.30#06.85.10#06.86.10#07.68.10#07.69.10#07.70.10#07.87.10#08.09.10#08.09.20#08.10.10#08.10.20#08.10.30#08.11.10#08.11.15#08.11.20#08.11.30#08.11.40#08.11.50#08.11.60#08.11.70#08.11.80#08.11.90#08.12.10#08.13.10#08.13.20#08.13.30#08.13.40#08.13.50#08.14.10#08.14.20#08.72.10#08.75.10#08.85.10#08.86.10#58.09.10#58.09.20#58.10.10#58.10.20#58.10.30#58.11.10#58.11.15#58.11.20#58.11.30#58.11.40#58.11.50#58.11.60#58.11.70#58.11.80#58.11.90#58.12.10#58.13.10#58.13.20#58.13.30#58.13.40#58.13.50#58.14.10#58.14.20#58.72.10#58.75.10#58.85.10#58.86.10#09.01.10#09.01.20#09.02.10#09.02.20#09.02.30#09.02.40#09.03.10#09.03.20#09.03.30#09.81.10#09.81.20#09.82.10#09.82.20#09.82.30#09.85.10#09.86.10#59.01.10#59.01.20#59.02.10#59.02.20#59.02.30#59.02.40#59.03.10#59.03.20#59.03.30#59.81.10#59.81.20#59.82.10#59.82.20#59.82.30#59.85.10#59.86.10#10.39.10#10.39.20#10.39.30#10.85.10#10.86.10#60.39.10#60.39.20#60.39.30#60.85.10#60.86.10#11.32.10#11.33.10#11.82.10#11.82.20#11.82.30#11.85.10#11.86.10#61.32.10#61.33.10#61.82.10#61.82.20#61.82.30#61.85.10#61.86.10#12.35.10#12.35.20#12.35.30#12.35.40#12.35.50#12.35.60#12.35.70#12.35.80#12.36.10#12.37.10#12.82.10#12.82.20#12.82.30#12.85.10#12.86.10</t>
  </si>
  <si>
    <t>01.01.10#01.01.20#01.02.10#01.02.20#01.02.30#01.02.40#01.03.10#01.03.20#01.03.30#01.04.10#01.61.10#01.81.10#01.81.20#01.82.10#01.82.20#01.82.30#01.85.10#01.86.10#51.01.10#51.01.20#51.02.10#51.02.20#51.02.30#51.02.40#51.03.10#51.03.20#51.03.30#51.04.10#51.61.10#51.81.10#51.81.20#51.82.10#51.82.20#51.82.30#51.85.10#51.86.10#02.01.10#02.01.20#02.02.10#02.02.20#02.02.30#02.02.40#02.03.10#02.03.20#02.03.30#02.04.10#02.62.10#02.81.10#02.81.20#02.82.10#02.82.20#02.82.30#02.85.10#02.86.10#52.01.10#52.01.20#52.02.10#52.02.20#52.02.30#52.02.40#52.03.10#52.03.20#52.03.30#52.04.10#52.62.10#52.81.10#52.81.20#52.82.10#52.82.20#52.82.30#52.85.10#52.86.10#03.01.10#03.01.20#03.02.10#03.02.20#03.02.30#03.02.40#03.03.10#03.03.20#03.03.30#03.04.10#03.62.10#03.81.10#03.81.20#03.82.10#03.82.20#03.82.30#03.85.10#03.86.10#53.01.10#53.01.20#53.02.10#53.02.20#53.02.30#53.02.40#53.03.10#53.03.20#53.03.30#53.04.10#53.62.10#53.81.10#53.81.20#53.82.10#53.82.20#53.82.30#53.85.10#53.86.10#04.05.10#04.63.10#04.64.10#04.65.10#04.82.10#04.82.20#04.82.30#04.85.10#04.86.10#54.05.10#54.63.10#54.64.10#54.65.10#54.82.10#54.82.20#54.82.30#54.85.10#54.86.10#05.01.10#05.01.20#05.02.10#05.02.20#05.02.30#05.02.40#05.03.10#05.03.20#05.03.30#05.04.10#05.06.10#05.06.20#05.06.30#05.07.10#05.07.20#05.07.30#05.07.40#05.15.10#05.81.10#05.81.20#05.82.10#05.82.20#05.82.30#05.85.10#05.86.10#55.01.10#55.01.20#55.02.10#55.02.20#55.02.30#55.02.40#55.03.10#55.03.20#55.03.30#55.04.10#55.06.10#55.06.20#55.06.30#55.07.10#55.07.20#55.07.30#55.07.40#55.15.10#55.81.10#55.81.20#55.82.10#55.82.20#55.82.30#55.85.10#55.86.10#06.08.10#06.08.20#06.08.30#06.81.10#06.81.20#06.82.10#06.82.20#06.82.30#06.85.10#06.86.10#07.68.10#07.69.10#07.70.10#07.87.10#08.09.10#08.09.20#08.10.10#08.10.20#08.10.30#08.11.10#08.11.15#08.11.20#08.11.30#08.11.40#08.11.50#08.11.60#08.11.70#08.11.80#08.11.90#08.12.10#08.13.10#08.13.20#08.13.30#08.13.40#08.13.50#08.14.10#08.14.20#08.72.10#08.75.10#08.85.10#08.86.10#58.09.10#58.09.20#58.10.10#58.10.20#58.10.30#58.11.10#58.11.15#58.11.20#58.11.30#58.11.40#58.11.50#58.11.60#58.11.70#58.11.80#58.11.90#58.12.10#58.13.10#58.13.20#58.13.30#58.13.40#58.13.50#58.14.10#58.14.20#58.72.10#58.75.10#58.85.10#58.86.10#09.01.10#09.01.20#09.02.10#09.02.20#09.02.30#09.02.40#09.03.10#09.03.20#09.03.30#09.81.10#09.81.20#09.82.10#09.82.20#09.82.30#09.85.10#09.86.10#59.01.10#59.01.20#59.02.10#59.02.20#59.02.30#59.02.40#59.03.10#59.03.20#59.03.30#59.81.10#59.81.20#59.82.10#59.82.20#59.82.30#59.85.10#59.86.10#10.39.10#10.39.20#10.39.30#10.85.10#10.86.10#60.39.10#60.39.20#60.39.30#60.85.10#60.86.10#11.32.10#11.33.10#11.82.10#11.82.20#11.82.30#11.85.10#11.86.10#61.32.10#61.33.10#61.82.10#61.82.20#61.82.30#61.85.10#61.86.10#12.35.10#12.35.20#12.35.30#12.35.40#12.35.50#12.35.60#12.35.70#12.36.10#12.82.10#12.82.20#12.82.30#12.85.10#12.86.10</t>
  </si>
  <si>
    <t>eFormulieren/ICTU</t>
  </si>
  <si>
    <t>01.01.20#01.02.10#01.02.20#01.02.30#01.02.40#01.03.10#01.03.20#01.03.30#01.04.10#01.85.10#08.09.10#08.09.20#08.10.10#08.10.20#08.11.10#08.11.20#08.11.30#08.11.40#08.11.50#08.11.60#08.12.10</t>
  </si>
  <si>
    <t>DigiD Machtigen</t>
  </si>
  <si>
    <t>eFormulieren typo-3</t>
  </si>
  <si>
    <t>01.01.20#01.02.10#01.02.20#01.02.30#01.02.40#01.03.10#01.03.20#01.03.30#01.04.10#01.85.10#06.08.10#07.70.10#08.09.10#08.09.20#08.10.10#08.10.20#08.11.10#08.11.20#08.11.30#08.11.40#08.11.50#08.11.60#08.12.10</t>
  </si>
  <si>
    <t>01.01.20#01.02.10#01.02.20#01.02.30#01.02.40#01.03.10#01.03.20#01.03.30#01.04.10#01.85.10#06.08.10#07.70.10#08.09.10#08.09.20#08.10.10#08.10.20#08.11.10#08.11.15#08.11.20#08.11.30#08.11.40#08.11.50#08.11.60#08.11.70#08.11.80#08.11.90#08.12.10</t>
  </si>
  <si>
    <t>eFormulieren - Gemeente Hoorn</t>
  </si>
  <si>
    <t>eFormulieren - SIMgroep</t>
  </si>
  <si>
    <t>01.01.20#01.02.10#01.02.20#01.02.30#01.02.40#01.03.10#01.03.20#01.03.30#01.04.10#07.70.10#08.10.30#08.13.20#08.14.20#58.13.20#58.14.20#12.35.20</t>
  </si>
  <si>
    <t>MvBZK/BDF/EP-verkiezingen</t>
  </si>
  <si>
    <t>01.01.10#01.02.10#01.02.30#01.02.40#01.03.10#01.03.20#01.04.10#01.61.10#04.05.10#05.02.30#05.02.40#05.06.10#05.07.10#08.09.10#13.31.10</t>
  </si>
  <si>
    <t>13.31.10 GA1 2 ENVWD KNV 07.67.20</t>
  </si>
  <si>
    <t>Kiesraad</t>
  </si>
  <si>
    <t>01.01.20#01.02.10#01.02.20#01.02.30#01.02.40#01.03.10#01.04.10#01.61.10#04.05.10#04.65.10#04.85.10#05.02.30#05.02.40#05.06.10#05.07.10#06.08.10#08.09.10#08.09.20#08.11.10#08.11.15#08.11.20#08.11.30#08.11.40#08.11.60#08.11.70#08.13.10#08.13.20#08.13.30#08.13.40#08.13.50#13.38.10#13.38.20</t>
  </si>
  <si>
    <t>Kiesraad (Wet Raadgevend Referendum)</t>
  </si>
  <si>
    <t>01.01.20#01.02.10#01.02.20#01.02.30#01.02.40#01.03.10#01.03.20#01.03.30#01.04.10#01.61.10#04.05.10#04.65.10#04.85.10#54.05.10#54.65.10#54.85.10#05.02.30#05.02.40#05.06.10#05.07.10#06.08.10#08.09.10#08.10.30#08.11.10#08.11.15#08.11.20#08.11.30#08.11.40#08.11.50#08.11.60#08.11.70#08.12.10#08.13.10#08.13.20#08.13.30#08.13.40#08.13.50#08.14.10#08.14.20#58.09.10#58.10.30#58.11.10#58.11.15#58.11.20#58.11.30#58.11.40#58.11.50#58.11.60#58.11.70#58.12.10#58.13.10#58.13.20#58.13.30#58.13.40#58.13.50#58.14.10#58.14.20#13.38.10#13.38.20</t>
  </si>
  <si>
    <t>MvBZK/MijnOverheid/machtigen</t>
  </si>
  <si>
    <t>01.01.20#01.02.10#01.02.20#01.02.30#01.02.40#01.03.10#01.04.10#01.61.10#05.02.30#05.02.40#05.06.10#05.07.10#07.70.10</t>
  </si>
  <si>
    <t>MvBZK/Logius/Pilot voor Remote Document Authentication (RDA)</t>
  </si>
  <si>
    <t>01.01.20#01.03.10#12.35.10#12.35.20#12.35.50#12.35.60#12.35.70</t>
  </si>
  <si>
    <t>Rotterdamse Elektrische Tram</t>
  </si>
  <si>
    <t>01.01.10#01.02.10#01.02.20#01.02.30#01.02.40#01.03.10#01.03.20#01.03.30#01.04.10#02.02.10#02.02.30#02.02.40#03.02.10#03.02.30#03.02.40#06.08.10#08.09.10#08.10.30#08.11.10#08.11.20#08.11.30#08.11.40#08.11.50#08.11.60#08.12.10#08.13.20#58.09.10#58.10.30#58.11.10#58.11.20#58.11.30#58.11.40#58.11.50#58.11.60#58.12.10#11.33.10</t>
  </si>
  <si>
    <t>Afnemer Rotterdam</t>
  </si>
  <si>
    <t>01.01.10#01.02.10#01.02.20#01.02.30#01.02.40#01.03.10#01.04.10#01.61.10#05.02.30#05.02.40#05.06.10#05.07.10#06.08.10#08.09.10#08.10.20#08.10.30#08.11.10#08.11.20#08.11.30#08.11.40#08.11.50#08.11.60#08.12.10#08.13.20#08.14.20</t>
  </si>
  <si>
    <t>01.01.10#01.01.20#01.02.10#01.02.20#01.02.30#01.02.40#01.03.10#01.03.20#01.03.30#01.04.10#01.61.10#01.81.10#01.81.20#01.82.10#01.82.30#01.85.10#51.01.10#51.02.10#51.02.20#51.02.30#51.02.40#51.03.10#51.03.20#51.03.30#51.04.10#51.81.10#51.81.20#51.82.10#51.82.30#51.85.10#02.01.10#02.02.10#02.02.20#02.02.30#02.02.40#02.03.10#02.03.20#02.03.30#02.62.10#02.81.10#02.81.20#02.82.10#02.82.30#02.85.10#52.01.10#52.02.10#52.02.20#52.02.30#52.02.40#52.03.10#52.03.20#52.03.30#52.62.10#52.81.10#52.81.20#52.82.10#52.82.30#52.85.10#03.01.10#03.02.10#03.02.20#03.02.30#03.02.40#03.03.10#03.03.20#03.03.30#03.62.10#03.81.10#03.81.20#03.82.10#03.82.30#03.85.10#53.01.10#53.02.10#53.02.20#53.02.30#53.02.40#53.03.10#53.03.20#53.03.30#53.62.10#53.81.10#53.81.20#53.82.10#53.82.30#53.85.10#04.05.10#04.65.10#04.82.10#04.82.30#04.85.10#54.05.10#54.65.10#54.82.10#54.82.30#54.85.10#05.01.10#05.02.10#05.02.20#05.02.30#05.02.40#05.03.10#05.03.20#05.03.30#05.06.10#05.06.20#05.06.30#05.07.10#05.07.20#05.07.30#05.07.40#05.15.10#05.81.10#05.81.20#05.82.10#05.82.30#05.85.10#55.01.10#55.02.10#55.02.20#55.02.30#55.02.40#55.03.10#55.03.20#55.03.30#55.06.10#55.06.20#55.06.30#55.07.10#55.07.20#55.07.30#55.07.40#55.15.10#55.81.10#55.81.20#55.82.10#55.82.30#55.85.10#06.08.10#06.08.20#06.08.30#07.68.10#07.69.10#07.87.10#08.09.10#08.09.20#08.10.10#08.10.20#08.10.30#08.11.10#08.11.20#08.11.30#08.11.40#08.11.50#08.11.60#08.12.10#08.13.10#08.13.20#08.14.20#58.09.10#58.09.20#58.10.20#58.10.30#58.11.10#58.11.20#58.11.30#58.11.40#58.11.50#58.11.60#58.12.10#58.14.20#09.01.10#09.02.10#09.02.20#09.02.30#09.02.40#09.03.10#09.03.20#09.03.30#09.81.10#09.81.20#09.82.10#09.82.30#09.85.10#59.01.10#59.02.10#59.02.20#59.02.30#59.02.40#59.03.10#59.03.20#59.03.30#59.81.10#59.81.20#59.82.10#59.82.30#59.85.10#10.39.10#10.39.20#10.85.10#60.39.10#60.39.20#60.85.10#11.32.10#11.33.10</t>
  </si>
  <si>
    <t>01.01.10#01.02.10#01.02.20#01.02.30#01.02.40#01.03.10#01.04.10#01.61.10#05.02.30#05.02.40#05.06.10#05.07.10#06.08.10#07.70.10#08.09.10#08.10.20#08.10.30#08.11.10#08.11.20#08.11.30#08.11.40#08.11.50#08.11.60#08.12.10#08.13.20#08.14.20</t>
  </si>
  <si>
    <t>01.01.10#01.01.20#01.02.10#01.02.20#01.02.30#01.02.40#01.03.10#01.03.20#01.03.30#01.04.10#01.61.10#01.81.10#01.81.20#01.82.10#01.82.30#01.85.10#51.01.10#51.02.10#51.02.20#51.02.30#51.02.40#51.03.10#51.03.20#51.03.30#51.04.10#51.81.10#51.81.20#51.82.10#51.82.30#51.85.10#02.01.10#02.02.10#02.02.20#02.02.30#02.02.40#02.03.10#02.03.20#02.03.30#02.04.10#02.62.10#02.81.10#02.81.20#02.82.10#02.82.30#02.85.10#52.01.10#52.02.10#52.02.20#52.02.30#52.02.40#52.03.10#52.03.20#52.03.30#52.04.10#52.62.10#52.81.10#52.81.20#52.82.10#52.82.30#52.85.10#03.01.10#03.02.10#03.02.20#03.02.30#03.02.40#03.03.10#03.03.20#03.03.30#03.04.10#03.62.10#03.81.10#03.81.20#03.82.10#03.82.30#03.85.10#53.01.10#53.02.10#53.02.20#53.02.30#53.02.40#53.03.10#53.03.20#53.03.30#53.04.10#53.62.10#53.81.10#53.81.20#53.82.10#53.82.30#53.85.10#04.05.10#04.65.10#04.82.10#04.82.30#04.85.10#54.05.10#54.65.10#54.82.10#54.82.30#54.85.10#05.01.10#05.02.10#05.02.20#05.02.30#05.02.40#05.03.10#05.03.20#05.03.30#05.04.10#05.06.10#05.06.20#05.06.30#05.07.10#05.07.20#05.07.30#05.07.40#05.15.10#05.81.10#05.81.20#05.82.10#05.82.30#05.85.10#55.01.10#55.02.10#55.02.20#55.02.30#55.02.40#55.03.10#55.03.20#55.03.30#55.04.10#55.06.10#55.06.20#55.06.30#55.07.10#55.07.20#55.07.30#55.07.40#55.15.10#55.81.10#55.81.20#55.82.10#55.82.30#55.85.10#06.08.10#06.08.20#06.08.30#07.68.10#07.69.10#07.70.10#07.87.10#08.09.10#08.09.20#08.10.10#08.10.20#08.10.30#08.11.10#08.11.20#08.11.30#08.11.40#08.11.50#08.11.60#08.12.10#08.13.10#08.13.20#08.14.20#58.09.10#58.09.20#58.10.20#58.10.30#58.11.10#58.11.20#58.11.30#58.11.40#58.11.50#58.11.60#58.12.10#58.14.20#09.01.10#09.02.10#09.02.20#09.02.30#09.02.40#09.03.10#09.03.20#09.03.30#09.81.10#09.81.20#09.82.10#09.82.30#09.85.10#59.01.10#59.02.10#59.02.20#59.02.30#59.02.40#59.03.10#59.03.20#59.03.30#59.81.10#59.81.20#59.82.10#59.82.30#59.85.10#10.39.10#10.39.20#10.39.30#10.85.10#60.39.10#60.39.20#60.39.30#60.85.10#11.32.10#11.33.10</t>
  </si>
  <si>
    <t>01.01.10#01.01.20#01.02.10#01.02.20#01.02.30#01.02.40#01.03.10#01.04.10#01.61.10#05.02.30#05.02.40#05.06.10#05.07.10#06.08.10#07.70.10#08.09.10#08.10.20#08.10.30#08.11.10#08.11.20#08.11.30#08.11.40#08.11.50#08.11.60#08.12.10#08.13.20#08.14.20</t>
  </si>
  <si>
    <t>01.01.10#01.01.20#01.02.10#01.02.20#01.02.30#01.02.40#01.03.10#01.03.20#01.03.30#01.04.10#01.61.10#01.81.10#01.81.20#01.82.10#01.82.30#01.85.10#51.01.10#51.01.20#51.02.10#51.02.20#51.02.30#51.02.40#51.03.10#51.03.20#51.03.30#51.04.10#51.81.10#51.81.20#51.82.10#51.82.30#51.85.10#02.01.10#02.01.20#02.02.10#02.02.20#02.02.30#02.02.40#02.03.10#02.03.20#02.03.30#02.04.10#02.62.10#02.81.10#02.81.20#02.82.10#02.82.30#02.85.10#52.01.10#52.01.20#52.02.10#52.02.20#52.02.30#52.02.40#52.03.10#52.03.20#52.03.30#52.04.10#52.62.10#52.81.10#52.81.20#52.82.10#52.82.30#52.85.10#03.01.10#03.01.20#03.02.10#03.02.20#03.02.30#03.02.40#03.03.10#03.03.20#03.03.30#03.04.10#03.62.10#03.81.10#03.81.20#03.82.10#03.82.30#03.85.10#53.01.10#53.01.20#53.02.10#53.02.20#53.02.30#53.02.40#53.03.10#53.03.20#53.03.30#53.04.10#53.62.10#53.81.10#53.81.20#53.82.10#53.82.30#53.85.10#04.05.10#04.65.10#04.82.10#04.82.30#04.85.10#54.05.10#54.65.10#54.82.10#54.82.30#54.85.10#05.01.10#05.01.20#05.02.10#05.02.20#05.02.30#05.02.40#05.03.10#05.03.20#05.03.30#05.04.10#05.06.10#05.06.20#05.06.30#05.07.10#05.07.20#05.07.30#05.07.40#05.15.10#05.81.10#05.81.20#05.82.10#05.82.30#05.85.10#55.01.10#55.01.20#55.02.10#55.02.20#55.02.30#55.02.40#55.03.10#55.03.20#55.03.30#55.04.10#55.06.10#55.06.20#55.06.30#55.07.10#55.07.20#55.07.30#55.07.40#55.15.10#55.81.10#55.81.20#55.82.10#55.82.30#55.85.10#06.08.10#06.08.20#06.08.30#07.68.10#07.69.10#07.70.10#07.87.10#08.09.10#08.09.20#08.10.10#08.10.20#08.10.30#08.11.10#08.11.20#08.11.30#08.11.40#08.11.50#08.11.60#08.12.10#08.13.10#08.13.20#08.14.20#58.09.10#58.09.20#58.10.20#58.10.30#58.11.10#58.11.20#58.11.30#58.11.40#58.11.50#58.11.60#58.12.10#58.14.20#09.01.10#09.01.20#09.02.10#09.02.20#09.02.30#09.02.40#09.03.10#09.03.20#09.03.30#09.81.10#09.81.20#09.82.10#09.82.30#09.85.10#59.01.10#59.01.20#59.02.10#59.02.20#59.02.30#59.02.40#59.03.10#59.03.20#59.03.30#59.81.10#59.81.20#59.82.10#59.82.30#59.85.10#10.39.10#10.39.20#10.39.30#10.85.10#60.39.10#60.39.20#60.39.30#60.85.10#11.32.10#11.33.10</t>
  </si>
  <si>
    <t>01.01.10#01.01.20#01.02.10#01.02.20#01.02.30#01.02.40#01.03.10#01.03.20#01.03.30#01.04.10#01.61.10#01.81.10#01.81.20#01.82.10#01.82.30#01.85.10#51.01.10#51.01.20#51.02.10#51.02.20#51.02.30#51.02.40#51.03.10#51.03.20#51.03.30#51.04.10#51.81.10#51.81.20#51.82.10#51.82.30#51.85.10#02.01.10#02.01.20#02.02.10#02.02.20#02.02.30#02.02.40#02.03.10#02.03.20#02.03.30#02.04.10#02.62.10#02.81.10#02.81.20#02.82.10#02.82.30#02.85.10#52.01.10#52.01.20#52.02.10#52.02.20#52.02.30#52.02.40#52.03.10#52.03.20#52.03.30#52.04.10#52.62.10#52.81.10#52.81.20#52.82.10#52.82.30#52.85.10#03.01.10#03.01.20#03.02.10#03.02.20#03.02.30#03.02.40#03.03.10#03.03.20#03.03.30#03.04.10#03.62.10#03.81.10#03.81.20#03.82.10#03.82.30#03.85.10#53.01.10#53.01.20#53.02.10#53.02.20#53.02.30#53.02.40#53.03.10#53.03.20#53.03.30#53.04.10#53.62.10#53.81.10#53.81.20#53.82.10#53.82.30#53.85.10#04.05.10#04.65.10#04.82.10#04.82.30#04.85.10#54.05.10#54.65.10#54.82.10#54.82.30#54.85.10#05.01.10#05.01.20#05.02.10#05.02.20#05.02.30#05.02.40#05.03.10#05.03.20#05.03.30#05.04.10#05.06.10#05.06.20#05.06.30#05.07.10#05.07.20#05.07.30#05.07.40#05.15.10#05.81.10#05.81.20#05.82.10#05.82.30#05.85.10#55.01.10#55.01.20#55.02.10#55.02.20#55.02.30#55.02.40#55.03.10#55.03.20#55.03.30#55.04.10#55.06.10#55.06.20#55.06.30#55.07.10#55.07.20#55.07.30#55.07.40#55.15.10#55.81.10#55.81.20#55.82.10#55.82.30#55.85.10#06.08.10#06.08.20#06.08.30#07.68.10#07.69.10#07.70.10#07.87.10#08.09.10#08.09.20#08.10.10#08.10.20#08.10.30#08.11.10#08.11.20#08.11.30#08.11.40#08.11.50#08.11.60#08.12.10#08.13.10#08.13.20#08.13.30#08.13.40#08.13.50#08.14.20#58.09.10#58.09.20#58.10.20#58.10.30#58.11.10#58.11.20#58.11.30#58.11.40#58.11.50#58.11.60#58.12.10#58.14.20#09.01.10#09.01.20#09.02.10#09.02.20#09.02.30#09.02.40#09.03.10#09.03.20#09.03.30#09.81.10#09.81.20#09.82.10#09.82.30#09.85.10#59.01.10#59.01.20#59.02.10#59.02.20#59.02.30#59.02.40#59.03.10#59.03.20#59.03.30#59.81.10#59.81.20#59.82.10#59.82.30#59.85.10#10.39.10#10.39.20#10.39.30#10.85.10#60.39.10#60.39.20#60.39.30#60.85.10#11.32.10#11.33.10#12.35.10#12.35.20#12.35.30#12.35.40#12.35.50#12.35.60#12.35.70#12.35.80#12.36.10#12.37.10#12.82.10#12.82.20#12.82.30#13.38.10#13.38.20</t>
  </si>
  <si>
    <t>01.01.10#01.01.20#01.02.10#01.02.20#01.02.30#01.02.40#01.03.10#01.04.10#01.61.10#05.02.30#05.02.40#05.06.10#05.07.10#06.08.10#07.70.10#08.09.10#08.10.20#08.10.30#08.11.10#08.11.15#08.11.20#08.11.30#08.11.40#08.11.50#08.11.60#08.11.70#08.11.80#08.11.90#08.12.10#08.13.20#08.14.20#58.11.15#58.11.70#58.11.80#58.11.90</t>
  </si>
  <si>
    <t>01.01.10#01.01.20#01.02.10#01.02.20#01.02.30#01.02.40#01.03.10#01.03.20#01.03.30#01.04.10#01.61.10#01.81.10#01.81.20#01.82.10#01.82.30#01.85.10#51.01.10#51.01.20#51.02.10#51.02.20#51.02.30#51.02.40#51.03.10#51.03.20#51.03.30#51.04.10#51.81.10#51.81.20#51.82.10#51.82.30#51.85.10#02.01.10#02.01.20#02.02.10#02.02.20#02.02.30#02.02.40#02.03.10#02.03.20#02.03.30#02.04.10#02.62.10#02.81.10#02.81.20#02.82.10#02.82.30#02.85.10#52.01.10#52.01.20#52.02.10#52.02.20#52.02.30#52.02.40#52.03.10#52.03.20#52.03.30#52.04.10#52.62.10#52.81.10#52.81.20#52.82.10#52.82.30#52.85.10#03.01.10#03.01.20#03.02.10#03.02.20#03.02.30#03.02.40#03.03.10#03.03.20#03.03.30#03.04.10#03.62.10#03.81.10#03.81.20#03.82.10#03.82.30#03.85.10#53.01.10#53.01.20#53.02.10#53.02.20#53.02.30#53.02.40#53.03.10#53.03.20#53.03.30#53.04.10#53.62.10#53.81.10#53.81.20#53.82.10#53.82.30#53.85.10#04.05.10#04.65.10#04.82.10#04.82.30#04.85.10#54.05.10#54.65.10#54.82.10#54.82.30#54.85.10#05.01.10#05.01.20#05.02.10#05.02.20#05.02.30#05.02.40#05.03.10#05.03.20#05.03.30#05.04.10#05.06.10#05.06.20#05.06.30#05.07.10#05.07.20#05.07.30#05.07.40#05.15.10#05.81.10#05.81.20#05.82.10#05.82.30#05.85.10#55.01.10#55.01.20#55.02.10#55.02.20#55.02.30#55.02.40#55.03.10#55.03.20#55.03.30#55.04.10#55.06.10#55.06.20#55.06.30#55.07.10#55.07.20#55.07.30#55.07.40#55.15.10#55.81.10#55.81.20#55.82.10#55.82.30#55.85.10#06.08.10#06.08.20#06.08.30#07.68.10#07.69.10#07.70.10#07.87.10#08.09.10#08.09.20#08.10.10#08.10.20#08.10.30#08.11.10#08.11.15#08.11.20#08.11.30#08.11.40#08.11.50#08.11.60#08.11.70#08.11.80#08.11.90#08.12.10#08.13.10#08.13.20#08.13.30#08.13.40#08.13.50#08.14.20#58.09.10#58.09.20#58.10.20#58.10.30#58.11.10#58.11.15#58.11.20#58.11.30#58.11.40#58.11.50#58.11.60#58.11.70#58.11.80#58.11.90#58.12.10#58.14.20#09.01.10#09.01.20#09.02.10#09.02.20#09.02.30#09.02.40#09.03.10#09.03.20#09.03.30#09.81.10#09.81.20#09.82.10#09.82.30#09.85.10#59.01.10#59.01.20#59.02.10#59.02.20#59.02.30#59.02.40#59.03.10#59.03.20#59.03.30#59.81.10#59.81.20#59.82.10#59.82.30#59.85.10#10.39.10#10.39.20#10.39.30#10.85.10#60.39.10#60.39.20#60.39.30#60.85.10#11.32.10#11.33.10#12.35.10#12.35.20#12.35.30#12.35.40#12.35.50#12.35.60#12.35.70#12.35.80#12.36.10#12.37.10#12.82.10#12.82.20#12.82.30#13.38.10#13.38.20</t>
  </si>
  <si>
    <t>01.01.10#01.01.20#01.02.10#01.02.20#01.02.30#01.02.40#01.03.10#01.04.10#01.61.10#05.02.30#05.02.40#05.06.10#05.07.10#06.08.10#07.70.10#08.09.10#08.10.20#08.10.30#08.11.10#08.11.15#08.11.20#08.11.30#08.11.40#08.11.50#08.11.60#08.11.70#08.11.80#08.11.90#08.12.10#08.13.20#08.14.20</t>
  </si>
  <si>
    <t>14.40.10 GA1 510001</t>
  </si>
  <si>
    <t>01.01.10#01.01.20#01.02.10#01.02.20#01.02.30#01.02.40#01.03.10#01.04.10#01.61.10#05.02.30#05.02.40#05.06.10#05.07.10#06.08.10#07.70.10#08.09.10#08.10.10#08.10.20#08.10.30#08.11.10#08.11.15#08.11.20#08.11.30#08.11.40#08.11.50#08.11.60#08.11.70#08.11.80#08.11.90#08.12.10#08.13.20#08.14.20</t>
  </si>
  <si>
    <t>Afnemer Oostzaan</t>
  </si>
  <si>
    <t>01.01.10#01.01.20#01.02.10#01.02.20#01.02.30#01.02.40#01.03.10#01.03.20#01.03.30#01.04.10#01.61.10#01.81.10#01.81.20#01.82.10#01.82.30#01.85.10#51.01.10#51.02.10#51.02.20#51.02.30#51.02.40#51.03.10#51.03.20#51.03.30#51.04.10#51.81.10#51.81.20#51.82.10#51.82.30#51.85.10#02.01.10#02.02.10#02.02.20#02.02.30#02.02.40#02.03.10#02.03.20#02.03.30#02.62.10#02.81.10#02.81.20#02.82.10#02.82.30#02.85.10#52.01.10#52.02.10#52.02.20#52.02.30#52.02.40#52.03.10#52.03.20#52.03.30#52.62.10#52.81.10#52.81.20#52.82.10#52.82.30#52.85.10#03.01.10#03.02.10#03.02.20#03.02.30#03.02.40#03.03.10#03.03.20#03.03.30#03.62.10#03.81.10#03.81.20#03.82.10#03.82.30#03.85.10#53.01.10#53.02.10#53.02.20#53.02.30#53.02.40#53.03.10#53.03.20#53.03.30#53.62.10#53.81.10#53.81.20#53.82.10#53.82.30#53.85.10#04.05.10#04.65.10#04.82.10#04.82.30#04.85.10#54.05.10#54.65.10#54.82.10#54.82.30#54.85.10#05.01.10#05.02.10#05.02.20#05.02.30#05.02.40#05.03.10#05.03.20#05.03.30#05.06.10#05.06.20#05.06.30#05.07.10#05.07.20#05.07.30#05.07.40#05.81.10#05.81.20#05.82.10#05.82.30#05.85.10#55.01.10#55.02.10#55.02.20#55.02.30#55.02.40#55.03.10#55.03.20#55.03.30#55.06.10#55.06.20#55.06.30#55.07.10#55.07.20#55.07.30#55.07.40#55.81.10#55.81.20#55.82.10#55.82.30#55.85.10#06.08.10#06.08.20#06.08.30#07.68.10#07.69.10#07.87.10#08.09.10#08.09.20#08.10.10#08.10.20#08.10.30#08.11.10#08.11.20#08.11.30#08.11.40#08.11.50#08.11.60#08.12.10#08.13.10#08.13.20#08.14.20#58.09.10#58.09.20#58.10.20#58.10.30#58.11.10#58.11.20#58.11.30#58.11.40#58.11.50#58.11.60#58.12.10#58.14.20#09.01.10#09.02.10#09.02.20#09.02.30#09.02.40#09.03.10#09.03.20#09.03.30#09.81.10#09.81.20#09.82.10#09.82.30#09.85.10#59.01.10#59.02.10#59.02.20#59.02.30#59.02.40#59.03.10#59.03.20#59.03.30#59.81.10#59.81.20#59.82.10#59.82.30#59.85.10#10.39.10#10.39.20#10.85.10#60.39.10#60.39.20#60.85.10#11.32.10#11.33.10</t>
  </si>
  <si>
    <t>Afnemer Rozenburg</t>
  </si>
  <si>
    <t>Afnemer Tilburg</t>
  </si>
  <si>
    <t>Afnemer Almelo</t>
  </si>
  <si>
    <t>Afnemer Bergh</t>
  </si>
  <si>
    <t>Afnemer Beuningen</t>
  </si>
  <si>
    <t>Afnemer Diemen</t>
  </si>
  <si>
    <t>Afnemer Dirksland</t>
  </si>
  <si>
    <t>14.40.10 GA1 510009</t>
  </si>
  <si>
    <t>Afnemer Enkhuizen</t>
  </si>
  <si>
    <t>Afnemer Goedereede</t>
  </si>
  <si>
    <t>14.40.10 GA1 510011</t>
  </si>
  <si>
    <t>Afnemer Gorssel</t>
  </si>
  <si>
    <t>Afnemer Groesbeek</t>
  </si>
  <si>
    <t>(14.40.10 GA1 510069 OFVGL 510407) ENVWD KNV 07.67.10</t>
  </si>
  <si>
    <t>Afnemer Groningen</t>
  </si>
  <si>
    <t>Afnemer Hattem</t>
  </si>
  <si>
    <t>Afnemer Leerdam</t>
  </si>
  <si>
    <t>Afnemer Leeuwarden</t>
  </si>
  <si>
    <t>Afnemer Best</t>
  </si>
  <si>
    <t>Afnemer Delft</t>
  </si>
  <si>
    <t>Afnemer Driebergen-Rijsenburg</t>
  </si>
  <si>
    <t>Afnemer Utrechtse Heuvelrug</t>
  </si>
  <si>
    <t>Afnemer Druten</t>
  </si>
  <si>
    <t>Afnemer Elburg</t>
  </si>
  <si>
    <t>Afnemer Rijswijk</t>
  </si>
  <si>
    <t>Afnemer Grave</t>
  </si>
  <si>
    <t>14.40.10 GA1 510024</t>
  </si>
  <si>
    <t>Afnemer Harenkarspel</t>
  </si>
  <si>
    <t>14.40.10 GA1 510025</t>
  </si>
  <si>
    <t>Afnemer Huizen</t>
  </si>
  <si>
    <t>Afnemer Dantumadeel</t>
  </si>
  <si>
    <t>Afnemer Dantumadiel</t>
  </si>
  <si>
    <t>Afnemer IJsselmuiden</t>
  </si>
  <si>
    <t>Afnemer Losser</t>
  </si>
  <si>
    <t>Afnemer Langedijk</t>
  </si>
  <si>
    <t>Afnemer Woensdrecht</t>
  </si>
  <si>
    <t>Afnemer Niedorp</t>
  </si>
  <si>
    <t>Afnemer Woerden</t>
  </si>
  <si>
    <t>Afnemer Voerendaal</t>
  </si>
  <si>
    <t>Afnemer Sliedrecht</t>
  </si>
  <si>
    <t>Afnemer Vlagtwedde</t>
  </si>
  <si>
    <t>Afnemer Vlissingen</t>
  </si>
  <si>
    <t>Afnemer Wierden</t>
  </si>
  <si>
    <t>Afnemer Zandvoort</t>
  </si>
  <si>
    <t>Afnemer Zijpe</t>
  </si>
  <si>
    <t>14.40.10 GA1 510040</t>
  </si>
  <si>
    <t>Afnemer Ameland</t>
  </si>
  <si>
    <t>Afnemer Apeldoorn</t>
  </si>
  <si>
    <t>Afnemer Axel</t>
  </si>
  <si>
    <t>Afnemer Terneuzen</t>
  </si>
  <si>
    <t>Afnemer Bergen op Zoom</t>
  </si>
  <si>
    <t>01.01.10#01.01.20#01.02.10#01.02.20#01.02.30#01.02.40#01.03.10#01.03.20#01.03.30#01.04.10#01.61.10#01.81.10#01.81.20#01.82.10#01.82.30#01.85.10#51.01.10#51.01.20#51.02.10#51.02.20#51.02.30#51.02.40#51.03.10#51.03.20#51.03.30#51.04.10#51.81.10#51.81.20#51.82.10#51.82.30#51.85.10#02.01.10#02.01.20#02.02.10#02.02.20#02.02.30#02.02.40#02.03.10#02.03.20#02.03.30#02.04.10#02.62.10#02.81.10#02.81.20#02.82.10#02.82.30#02.85.10#52.01.10#52.01.20#52.02.10#52.02.20#52.02.30#52.02.40#52.03.10#52.03.20#52.03.30#52.04.10#52.62.10#52.81.10#52.81.20#52.82.10#52.82.30#52.85.10#03.01.10#03.01.20#03.02.10#03.02.20#03.02.30#03.02.40#03.03.10#03.03.20#03.03.30#03.04.10#03.62.10#03.81.10#03.81.20#03.82.10#03.82.30#03.85.10#53.01.10#53.01.20#53.02.10#53.02.20#53.02.30#53.02.40#53.03.10#53.03.20#53.03.30#53.04.10#53.62.10#53.81.10#53.81.20#53.82.10#53.82.30#53.85.10#04.05.10#04.65.10#04.82.10#04.82.30#04.85.10#54.05.10#54.65.10#54.82.10#54.82.30#54.85.10#05.01.10#05.01.20#05.02.10#05.02.20#05.02.30#05.02.40#05.03.10#05.03.20#05.03.30#05.04.10#05.06.10#05.06.20#05.06.30#05.07.10#05.07.20#05.07.30#05.07.40#05.15.10#05.81.10#05.81.20#05.82.10#05.82.30#05.85.10#55.01.10#55.01.20#55.02.10#55.02.20#55.02.30#55.02.40#55.03.10#55.03.20#55.03.30#55.04.10#55.06.10#55.06.20#55.06.30#55.07.10#55.07.20#55.07.30#55.07.40#55.15.10#55.81.10#55.81.20#55.82.10#55.82.30#55.85.10#06.08.10#06.08.20#06.08.30#07.68.10#07.69.10#07.70.10#07.87.10#08.09.10#08.09.20#08.10.10#08.10.20#08.10.30#08.11.10#08.11.15#08.11.20#08.11.30#08.11.40#08.11.50#08.11.60#08.11.70#08.11.80#08.11.90#08.12.10#08.13.10#08.13.20#08.13.30#08.13.40#08.13.50#08.14.20#58.09.10#58.09.20#58.10.20#58.10.30#58.11.10#58.11.15#58.11.20#58.11.30#58.11.40#58.11.50#58.11.60#58.11.70#58.11.80#58.11.90#58.12.10#58.14.20#09.01.10#09.01.20#09.02.10#09.02.20#09.02.30#09.02.40#09.03.10#09.03.20#09.03.30#09.81.10#09.81.20#09.82.10#09.82.30#09.85.10#59.01.10#59.01.20#59.02.10#59.02.20#59.02.30#59.02.40#59.03.10#59.03.20#59.03.30#59.81.10#59.81.20#59.82.10#59.82.30#59.85.10#10.39.10#10.39.20#10.39.30#10.85.10#60.39.10#60.39.20#60.39.30#60.85.10#11.32.10#11.33.10#12.35.10#12.35.20#12.35.30#12.35.40#12.35.50#12.35.60#12.35.70#12.35.80#12.36.10#12.37.10#12.82.10#12.82.20#12.82.30#12.85.10#12.86.10#13.38.10#13.38.20</t>
  </si>
  <si>
    <t>14.40.10 GA1 510044</t>
  </si>
  <si>
    <t>01.01.10#01.01.20#01.02.10#01.02.20#01.02.30#01.02.40#01.03.10#01.03.20#01.03.30#01.04.10#01.61.10#01.81.10#01.81.20#01.82.10#01.82.30#01.85.10#51.01.10#51.01.20#51.02.10#51.02.20#51.02.30#51.02.40#51.03.10#51.03.20#51.03.30#51.04.10#51.81.10#51.81.20#51.82.10#51.82.30#51.85.10#02.01.10#02.01.20#02.02.10#02.02.20#02.02.30#02.02.40#02.03.10#02.03.20#02.03.30#02.04.10#02.62.10#02.81.10#02.81.20#02.82.10#02.82.30#02.85.10#52.01.10#52.01.20#52.02.10#52.02.20#52.02.30#52.02.40#52.03.10#52.03.20#52.03.30#52.04.10#52.62.10#52.81.10#52.81.20#52.82.10#52.82.30#52.85.10#03.01.10#03.01.20#03.02.10#03.02.20#03.02.30#03.02.40#03.03.10#03.03.20#03.03.30#03.04.10#03.62.10#03.81.10#03.81.20#03.82.10#03.82.30#03.85.10#53.01.10#53.01.20#53.02.10#53.02.20#53.02.30#53.02.40#53.03.10#53.03.20#53.03.30#53.04.10#53.62.10#53.81.10#53.81.20#53.82.10#53.82.30#53.85.10#04.05.10#04.65.10#04.82.10#04.82.30#04.85.10#54.05.10#54.65.10#54.82.10#54.82.30#54.85.10#05.01.10#05.01.20#05.02.10#05.02.20#05.02.30#05.02.40#05.03.10#05.03.20#05.03.30#05.04.10#05.06.10#05.06.20#05.06.30#05.07.10#05.07.20#05.07.30#05.07.40#05.15.10#05.81.10#05.81.20#05.82.10#05.82.30#05.85.10#55.01.10#55.01.20#55.02.10#55.02.20#55.02.30#55.02.40#55.03.10#55.03.20#55.03.30#55.04.10#55.06.10#55.06.20#55.06.30#55.07.10#55.07.20#55.07.30#55.07.40#55.15.10#55.81.10#55.81.20#55.82.10#55.82.30#55.85.10#06.08.10#06.08.20#06.08.30#07.68.10#07.69.10#07.70.10#07.87.10#08.09.10#08.09.20#08.10.10#08.10.20#08.10.30#08.11.10#08.11.15#08.11.20#08.11.30#08.11.40#08.11.50#08.11.60#08.11.70#08.11.80#08.11.90#08.12.10#08.13.10#08.13.20#08.13.30#08.13.40#08.13.50#08.14.20#58.09.10#58.09.20#58.10.20#58.10.30#58.11.10#58.11.15#58.11.20#58.11.30#58.11.40#58.11.50#58.11.60#58.11.70#58.11.80#58.11.90#58.12.10#58.14.20#09.01.10#09.01.20#09.02.10#09.02.20#09.02.30#09.02.40#09.03.10#09.03.20#09.03.30#09.81.10#09.81.20#09.82.10#09.82.30#09.85.10#59.01.10#59.01.20#59.02.10#59.02.20#59.02.30#59.02.40#59.03.10#59.03.20#59.03.30#59.81.10#59.81.20#59.82.10#59.82.30#59.85.10#10.39.10#10.39.20#10.39.30#10.85.10#60.39.10#60.39.20#60.39.30#60.85.10#11.32.10#11.33.10#12.35.10#12.35.20#12.35.30#12.35.40#12.35.50#12.35.60#12.35.70#12.36.10#12.82.10#12.82.20#12.82.30#12.85.10#12.86.10#13.38.10#13.38.20</t>
  </si>
  <si>
    <t>Afnemer Bernisse</t>
  </si>
  <si>
    <t>14.40.10 GA1 510045</t>
  </si>
  <si>
    <t>Afnemer Bloemendaal</t>
  </si>
  <si>
    <t>Afnemer Borsele</t>
  </si>
  <si>
    <t>Afnemer 's-Gravenhage</t>
  </si>
  <si>
    <t>01.01.10#01.01.20#01.02.10#01.02.20#01.02.30#01.02.40#01.03.10#01.03.20#01.03.30#01.04.10#01.61.10#01.81.10#01.81.20#01.82.10#01.82.30#01.85.10#51.01.10#51.01.20#51.02.10#51.02.20#51.02.30#51.02.40#51.03.10#51.03.20#51.03.30#51.04.10#51.81.10#51.81.20#51.82.10#51.82.30#51.85.10#02.01.10#02.01.20#02.02.10#02.02.20#02.02.30#02.02.40#02.03.10#02.03.20#02.03.30#02.04.10#02.62.10#02.81.10#02.81.20#02.82.10#02.82.30#02.85.10#52.01.10#52.01.20#52.02.10#52.02.20#52.02.30#52.02.40#52.03.10#52.03.20#52.03.30#52.04.10#52.62.10#52.81.10#52.81.20#52.82.10#52.82.30#52.85.10#03.01.10#03.01.20#03.02.10#03.02.20#03.02.30#03.02.40#03.03.10#03.03.20#03.03.30#03.04.10#03.62.10#03.81.10#03.81.20#03.82.10#03.82.30#03.85.10#53.01.10#53.01.20#53.02.10#53.02.20#53.02.30#53.02.40#53.03.10#53.03.20#53.03.30#53.04.10#53.62.10#53.81.10#53.81.20#53.82.10#53.82.30#53.85.10#04.05.10#04.65.10#04.82.10#04.82.30#04.85.10#54.05.10#54.65.10#54.82.10#54.82.30#54.85.10#05.01.10#05.01.20#05.02.10#05.02.20#05.02.30#05.02.40#05.03.10#05.03.20#05.03.30#05.04.10#05.06.10#05.06.20#05.06.30#05.07.10#05.07.20#05.07.30#05.07.40#05.15.10#05.81.10#05.81.20#05.82.10#05.82.30#05.85.10#55.01.10#55.01.20#55.02.10#55.02.20#55.02.30#55.02.40#55.03.10#55.03.20#55.03.30#55.04.10#55.06.10#55.06.20#55.06.30#55.07.10#55.07.20#55.07.30#55.07.40#55.15.10#55.81.10#55.81.20#55.82.10#55.82.30#55.85.10#06.08.10#06.08.20#06.08.30#07.68.10#07.69.10#07.70.10#07.87.10#08.09.10#08.09.20#08.10.10#08.10.20#08.10.30#08.11.10#08.11.20#08.11.30#08.11.40#08.11.50#08.11.60#08.12.10#08.13.10#08.13.20#08.13.30#08.13.40#08.13.50#08.14.20#58.09.10#58.09.20#58.10.20#58.10.30#58.11.10#58.11.20#58.11.30#58.11.40#58.11.50#58.11.60#58.12.10#58.14.20#09.01.10#09.01.20#09.02.10#09.02.20#09.02.30#09.02.40#09.03.10#09.03.20#09.03.30#09.81.10#09.81.20#09.82.10#09.82.30#09.85.10#59.01.10#59.01.20#59.02.10#59.02.20#59.02.30#59.02.40#59.03.10#59.03.20#59.03.30#59.81.10#59.81.20#59.82.10#59.82.30#59.85.10#10.39.10#10.39.20#10.39.30#10.85.10#60.39.10#60.39.20#60.39.30#60.85.10#11.32.10#11.33.10#12.35.10#12.35.20#12.35.30#12.35.40#12.35.50#12.35.60#12.35.70#12.35.80#12.36.10#12.37.10#12.82.10#12.82.20#12.82.30#12.85.10#12.86.10#13.38.10#13.38.20</t>
  </si>
  <si>
    <t>14.40.10 GA1 510048</t>
  </si>
  <si>
    <t>01.01.10#01.01.20#01.02.10#01.02.20#01.02.30#01.02.40#01.03.10#01.03.20#01.03.30#01.04.10#01.61.10#01.81.10#01.81.20#01.82.10#01.82.30#01.85.10#51.01.10#51.01.20#51.02.10#51.02.20#51.02.30#51.02.40#51.03.10#51.03.20#51.03.30#51.04.10#51.81.10#51.81.20#51.82.10#51.82.30#51.85.10#02.01.10#02.01.20#02.02.10#02.02.20#02.02.30#02.02.40#02.03.10#02.03.20#02.03.30#02.04.10#02.62.10#02.81.10#02.81.20#02.82.10#02.82.30#02.85.10#52.01.10#52.01.20#52.02.10#52.02.20#52.02.30#52.02.40#52.03.10#52.03.20#52.03.30#52.04.10#52.62.10#52.81.10#52.81.20#52.82.10#52.82.30#52.85.10#03.01.10#03.01.20#03.02.10#03.02.20#03.02.30#03.02.40#03.03.10#03.03.20#03.03.30#03.04.10#03.62.10#03.81.10#03.81.20#03.82.10#03.82.30#03.85.10#53.01.10#53.01.20#53.02.10#53.02.20#53.02.30#53.02.40#53.03.10#53.03.20#53.03.30#53.04.10#53.62.10#53.81.10#53.81.20#53.82.10#53.82.30#53.85.10#04.05.10#04.65.10#04.82.10#04.82.30#04.85.10#54.05.10#54.65.10#54.82.10#54.82.30#54.85.10#05.01.10#05.01.20#05.02.10#05.02.20#05.02.30#05.02.40#05.03.10#05.03.20#05.03.30#05.04.10#05.06.10#05.06.20#05.06.30#05.07.10#05.07.20#05.07.30#05.07.40#05.15.10#05.81.10#05.81.20#05.82.10#05.82.30#05.85.10#55.01.10#55.01.20#55.02.10#55.02.20#55.02.30#55.02.40#55.03.10#55.03.20#55.03.30#55.04.10#55.06.10#55.06.20#55.06.30#55.07.10#55.07.20#55.07.30#55.07.40#55.15.10#55.81.10#55.81.20#55.82.10#55.82.30#55.85.10#06.08.10#06.08.20#06.08.30#07.68.10#07.69.10#07.70.10#07.87.10#08.09.10#08.09.20#08.10.10#08.10.20#08.10.30#08.11.10#08.11.15#08.11.20#08.11.30#08.11.40#08.11.50#08.11.60#08.11.70#08.11.80#08.11.90#08.12.10#08.13.10#08.13.20#08.13.30#08.13.40#08.13.50#08.14.20#58.09.10#58.09.20#58.10.20#58.10.30#58.11.10#58.11.15#58.11.20#58.11.30#58.11.40#58.11.50#58.11.60#58.11.70#58.11.80#58.11.90#58.12.10#58.14.20#09.01.10#09.01.20#09.02.10#09.02.20#09.02.30#09.02.40#09.03.10#09.03.20#09.03.30#09.81.10#09.81.20#09.82.10#09.82.30#09.85.10#59.01.10#59.01.20#59.02.10#59.02.20#59.02.30#59.02.40#59.03.10#59.03.20#59.03.30#59.81.10#59.81.20#59.82.10#59.82.30#59.85.10#10.39.10#10.39.20#10.39.30#10.85.10#60.39.10#60.39.20#60.39.30#60.85.10#11.32.10#11.33.10</t>
  </si>
  <si>
    <t>Afnemer Didam</t>
  </si>
  <si>
    <t>Afnemer Montferland</t>
  </si>
  <si>
    <t>Afnemer Epe</t>
  </si>
  <si>
    <t>Afnemer Gennep</t>
  </si>
  <si>
    <t>Afnemer Haarlem</t>
  </si>
  <si>
    <t>Afnemer Haarlemmermeer</t>
  </si>
  <si>
    <t>Afnemer Alkmaar</t>
  </si>
  <si>
    <t>Afnemer Vught</t>
  </si>
  <si>
    <t>Afnemer Leiderdorp</t>
  </si>
  <si>
    <t>Afnemer Lienden</t>
  </si>
  <si>
    <t>Afnemer Buren</t>
  </si>
  <si>
    <t>Afnemer Noordwijk</t>
  </si>
  <si>
    <t>Afnemer Nunspeet</t>
  </si>
  <si>
    <t>Afnemer Oegstgeest</t>
  </si>
  <si>
    <t>Afnemer Hilvarenbeek</t>
  </si>
  <si>
    <t>Afnemer Reeuwijk</t>
  </si>
  <si>
    <t>Afnemer Reusel-De Mierden</t>
  </si>
  <si>
    <t>Afnemer Sevenum</t>
  </si>
  <si>
    <t>Afnemer Slochteren</t>
  </si>
  <si>
    <t>Afnemer Smallingerland</t>
  </si>
  <si>
    <t>14.40.10 GA1 510066</t>
  </si>
  <si>
    <t>Afnemer Staphorst</t>
  </si>
  <si>
    <t>Afnemer Oisterwijk</t>
  </si>
  <si>
    <t>Afnemer Ubbergen</t>
  </si>
  <si>
    <t>14.40.10 GA1 510069</t>
  </si>
  <si>
    <t>Afnemer Vaals</t>
  </si>
  <si>
    <t>Afnemer Vianen</t>
  </si>
  <si>
    <t>Afnemer Weert</t>
  </si>
  <si>
    <t>Afnemer Valkenswaard</t>
  </si>
  <si>
    <t>Afnemer Meppel</t>
  </si>
  <si>
    <t>Afnemer Zwolle</t>
  </si>
  <si>
    <t>Afnemer Geldrop-Mierlo</t>
  </si>
  <si>
    <t>Afnemer Beverwijk</t>
  </si>
  <si>
    <t>Afnemer Bladel</t>
  </si>
  <si>
    <t>Afnemer Veldhoven</t>
  </si>
  <si>
    <t>Afnemer Den Ham</t>
  </si>
  <si>
    <t>Afnemer Vriezenveen</t>
  </si>
  <si>
    <t>Afnemer Twenterand</t>
  </si>
  <si>
    <t>Afnemer Deventer</t>
  </si>
  <si>
    <t>Afnemer Graafstroom</t>
  </si>
  <si>
    <t>14.40.10 GA1 510083</t>
  </si>
  <si>
    <t>Afnemer 's Graveland</t>
  </si>
  <si>
    <t>Afnemer Wijdemeren</t>
  </si>
  <si>
    <t>Afnemer Grubbenvorst</t>
  </si>
  <si>
    <t>Afnemer Oude IJsselstreek</t>
  </si>
  <si>
    <t>Afnemer Heeze-Leende</t>
  </si>
  <si>
    <t>Afnemer Hummelo en Keppel</t>
  </si>
  <si>
    <t>Afnemer Laren</t>
  </si>
  <si>
    <t>14.40.10 GA1 510089</t>
  </si>
  <si>
    <t>Afnemer Lisse</t>
  </si>
  <si>
    <t>Afnemer Loenen</t>
  </si>
  <si>
    <t>Afnemer Noordenveld</t>
  </si>
  <si>
    <t>Afnemer Noordwijkerhout</t>
  </si>
  <si>
    <t>Afnemer Pekela</t>
  </si>
  <si>
    <t>Afnemer Rheden</t>
  </si>
  <si>
    <t>afnemer Schiermonnikoog</t>
  </si>
  <si>
    <t>Afnemer Schiermonnikoog</t>
  </si>
  <si>
    <t>Afnemer Drimmelen</t>
  </si>
  <si>
    <t>Afnemer Schoonhoven</t>
  </si>
  <si>
    <t>Afnemer Krimpenerwaard</t>
  </si>
  <si>
    <t>14.40.10 GA1 510098</t>
  </si>
  <si>
    <t>Afnemer Venray</t>
  </si>
  <si>
    <t>Afnemer Abcoude</t>
  </si>
  <si>
    <t>Afnemer Ambt Delden</t>
  </si>
  <si>
    <t>Afnemer Amerongen</t>
  </si>
  <si>
    <t>Afnemer Berkel en Rodenrijs</t>
  </si>
  <si>
    <t>Afnemer Lansingerland</t>
  </si>
  <si>
    <t>Afnemer Binnenmaas</t>
  </si>
  <si>
    <t>Afnemer Dalfsen</t>
  </si>
  <si>
    <t>Afnemer Gramsbergen</t>
  </si>
  <si>
    <t>Afnemer Heteren</t>
  </si>
  <si>
    <t>Afnemer Baarn</t>
  </si>
  <si>
    <t>14.40.10 GA1 510108</t>
  </si>
  <si>
    <t>Afnemer Lochem</t>
  </si>
  <si>
    <t>Afnemer Dongen</t>
  </si>
  <si>
    <t>Afnemer Nieuw-Lekkerland</t>
  </si>
  <si>
    <t>Afnemer Ruurlo</t>
  </si>
  <si>
    <t>Afnemer Berkelland</t>
  </si>
  <si>
    <t>Afnemer Someren</t>
  </si>
  <si>
    <t>Afnemer Weerselo</t>
  </si>
  <si>
    <t>Afnemer Blaricum</t>
  </si>
  <si>
    <t>14.40.10 GA1 510115</t>
  </si>
  <si>
    <t>Afnemer Borger-Odoorn</t>
  </si>
  <si>
    <t>Afnemer Eemnes</t>
  </si>
  <si>
    <t>14.40.10 GA1 510117</t>
  </si>
  <si>
    <t>Afnemer Hoevelaken</t>
  </si>
  <si>
    <t>Afnemer Leersum</t>
  </si>
  <si>
    <t>Afnemer Lichtenvoorde</t>
  </si>
  <si>
    <t>Afnemer Groenlo</t>
  </si>
  <si>
    <t>Afnemer Oost Gelre</t>
  </si>
  <si>
    <t>Afnemer Nederlek</t>
  </si>
  <si>
    <t>14.40.10 GA1 510121</t>
  </si>
  <si>
    <t>Afnemer Tubbergen</t>
  </si>
  <si>
    <t>Afnemer Zaanstad</t>
  </si>
  <si>
    <t>Afnemer Alkemade</t>
  </si>
  <si>
    <t>Afnemer Kaag en Braassem</t>
  </si>
  <si>
    <t>Afnemer Angerlo</t>
  </si>
  <si>
    <t>Afnemer Laarbeek</t>
  </si>
  <si>
    <t>Afnemer Brederwiede</t>
  </si>
  <si>
    <t>Afnemer Bussum</t>
  </si>
  <si>
    <t>Afnemer Dodewaard</t>
  </si>
  <si>
    <t>Afnemer Giessenlanden</t>
  </si>
  <si>
    <t>Afnemer Goes</t>
  </si>
  <si>
    <t>Afnemer Grootegast</t>
  </si>
  <si>
    <t>Afnemer Hengelo (O)</t>
  </si>
  <si>
    <t>Afnemer Kesteren</t>
  </si>
  <si>
    <t>Afnemer Neder-Betuwe</t>
  </si>
  <si>
    <t>Afnemer Krimpen aan den IJssel</t>
  </si>
  <si>
    <t>Afnemer Lingewaal</t>
  </si>
  <si>
    <t>Afnemer Meerssen</t>
  </si>
  <si>
    <t>Afnemer Nuenen, Gerwen en Nederwetten</t>
  </si>
  <si>
    <t>Afnemer Nuenen c.a.</t>
  </si>
  <si>
    <t>Afnemer Pijnacker</t>
  </si>
  <si>
    <t>Afnemer Pijnacker-Nootdorp</t>
  </si>
  <si>
    <t>Afnemer Putten</t>
  </si>
  <si>
    <t>Afnemer Rijssen</t>
  </si>
  <si>
    <t>Afnemer Rijssen-Holten</t>
  </si>
  <si>
    <t>Afnemer Soest</t>
  </si>
  <si>
    <t>Afnemer Urk</t>
  </si>
  <si>
    <t>Afnemer Wassenaar</t>
  </si>
  <si>
    <t>Afnemer Wognum</t>
  </si>
  <si>
    <t>Afnemer Zuidhorn</t>
  </si>
  <si>
    <t>Afnemer Ommen</t>
  </si>
  <si>
    <t>Afnemer Boxmeer</t>
  </si>
  <si>
    <t>Afnemer Breda</t>
  </si>
  <si>
    <t>Afnemer Brielle</t>
  </si>
  <si>
    <t>Afnemer De Wolden</t>
  </si>
  <si>
    <t>Afnemer Eijsden</t>
  </si>
  <si>
    <t>Afnemer Eijsden-Margraten</t>
  </si>
  <si>
    <t>Afnemer Heemskerk</t>
  </si>
  <si>
    <t>Afnemer Heemstede</t>
  </si>
  <si>
    <t>14.40.10 GA1 510154</t>
  </si>
  <si>
    <t>Afnemer Hoorn</t>
  </si>
  <si>
    <t>Afnemer Kerkrade</t>
  </si>
  <si>
    <t>Afnemer Liemeer</t>
  </si>
  <si>
    <t>Afnemer Liesveld</t>
  </si>
  <si>
    <t>14.40.10 GA1 510158</t>
  </si>
  <si>
    <t>Afnemer Maasdonk</t>
  </si>
  <si>
    <t>14.40.10 GA1 510159</t>
  </si>
  <si>
    <t>Afnemer Maasdriel</t>
  </si>
  <si>
    <t>Afnemer Margraten</t>
  </si>
  <si>
    <t>Afnemer Markelo</t>
  </si>
  <si>
    <t>Afnemer Medemblik</t>
  </si>
  <si>
    <t>Afnemer Moerdijk</t>
  </si>
  <si>
    <t>Afnemer Maarssen</t>
  </si>
  <si>
    <t>Afnemer Stichtse Vecht</t>
  </si>
  <si>
    <t>Afnemer Nieuwkoop</t>
  </si>
  <si>
    <t>Afnemer Noorder-Koggenland</t>
  </si>
  <si>
    <t>Afnemer Cranendonck</t>
  </si>
  <si>
    <t>Afnemer Noordoostpolder</t>
  </si>
  <si>
    <t>Afnemer Bunschoten</t>
  </si>
  <si>
    <t>Afnemer Midden-Drenthe</t>
  </si>
  <si>
    <t>Afnemer Vlaardingen</t>
  </si>
  <si>
    <t>Afnemer Wester-Koggenland</t>
  </si>
  <si>
    <t>Afnemer Koggenland</t>
  </si>
  <si>
    <t>Afnemer Albrandswaard</t>
  </si>
  <si>
    <t>Afnemer Amersfoort</t>
  </si>
  <si>
    <t>Afnemer Breukelen</t>
  </si>
  <si>
    <t>Afnemer Castricum</t>
  </si>
  <si>
    <t>Afnemer Eemsmond</t>
  </si>
  <si>
    <t>Afnemer Emmen</t>
  </si>
  <si>
    <t>Afnemer Hendrik-Ido-Ambacht</t>
  </si>
  <si>
    <t>Afnemer Heythuysen</t>
  </si>
  <si>
    <t>Afnemer Leudal</t>
  </si>
  <si>
    <t>Afnemer Gulpen-Wittem</t>
  </si>
  <si>
    <t>Afnemer Schinnen</t>
  </si>
  <si>
    <t>Afnemer Cromstrijen</t>
  </si>
  <si>
    <t>Afnemer Purmerend</t>
  </si>
  <si>
    <t>Afnemer Reimerswaal</t>
  </si>
  <si>
    <t>Afnemer Schagen</t>
  </si>
  <si>
    <t>14.40.10 GA1 510025 OFVGL 510040</t>
  </si>
  <si>
    <t>Afnemer Westerveld</t>
  </si>
  <si>
    <t>Afnemer Zelhem</t>
  </si>
  <si>
    <t>Afnemer Bronckhorst</t>
  </si>
  <si>
    <t>Afnemer Doesburg</t>
  </si>
  <si>
    <t>Afnemer Amsterdam</t>
  </si>
  <si>
    <t>Afnemer De Bilt</t>
  </si>
  <si>
    <t>Afnemer Hellevoetsluis</t>
  </si>
  <si>
    <t>Afnemer Hellendoorn</t>
  </si>
  <si>
    <t>Afnemer Hoogezand-Sappemeer</t>
  </si>
  <si>
    <t>Afnemer Meijel</t>
  </si>
  <si>
    <t>Afnemer Maastricht</t>
  </si>
  <si>
    <t>Afnemer Cuijk</t>
  </si>
  <si>
    <t>afnemer Ermelo</t>
  </si>
  <si>
    <t>Afnemer Ermelo</t>
  </si>
  <si>
    <t>Afnemer Hardinxveld-Giessendam</t>
  </si>
  <si>
    <t>Afnemer Heerlen</t>
  </si>
  <si>
    <t>Afnemer Huissen</t>
  </si>
  <si>
    <t>Afnemer Nederweert</t>
  </si>
  <si>
    <t>Afnemer Weesp</t>
  </si>
  <si>
    <t>afnemer Loosdrecht</t>
  </si>
  <si>
    <t>Afnemer Loosdrecht</t>
  </si>
  <si>
    <t>afnemer Zaltbommel</t>
  </si>
  <si>
    <t>Afnemer Zaltbommel</t>
  </si>
  <si>
    <t>Afnemer Maasland</t>
  </si>
  <si>
    <t>Afnemer Midden-Delfland</t>
  </si>
  <si>
    <t>Afnemer Avereest</t>
  </si>
  <si>
    <t>Afnemer Heusden</t>
  </si>
  <si>
    <t>Afnemer Deurne</t>
  </si>
  <si>
    <t>Afnemer Goirle</t>
  </si>
  <si>
    <t>Afnemer Dinxperlo</t>
  </si>
  <si>
    <t>Afnemer Aalten</t>
  </si>
  <si>
    <t>Afnemer Boarnsterhim</t>
  </si>
  <si>
    <t>14.40.10 GA1 510216</t>
  </si>
  <si>
    <t>Afnemer Beek</t>
  </si>
  <si>
    <t>Afnemer Velsen</t>
  </si>
  <si>
    <t>Afnemer Eindhoven</t>
  </si>
  <si>
    <t>Afnemer Papendrecht</t>
  </si>
  <si>
    <t>14.40.10 GA1 510220</t>
  </si>
  <si>
    <t>Afnemer Voorschoten</t>
  </si>
  <si>
    <t>Afnemer Westvoorne</t>
  </si>
  <si>
    <t>Afnemer Oldebroek</t>
  </si>
  <si>
    <t>Afnemer Alphen-Chaam</t>
  </si>
  <si>
    <t>Afnemer Winschoten</t>
  </si>
  <si>
    <t>Afnemer Oldambt</t>
  </si>
  <si>
    <t>Afnemer Hilversum</t>
  </si>
  <si>
    <t>Afnemer Zevenaar</t>
  </si>
  <si>
    <t>Afnemer Venlo</t>
  </si>
  <si>
    <t>Afnemer Hardenberg</t>
  </si>
  <si>
    <t>Afnemer Bemmel</t>
  </si>
  <si>
    <t>Afnemer Lingewaard</t>
  </si>
  <si>
    <t>Afnemer Dordrecht</t>
  </si>
  <si>
    <t>Afnemer Tholen</t>
  </si>
  <si>
    <t>Afnemer De Ronde Venen</t>
  </si>
  <si>
    <t>Afnemer Muiden</t>
  </si>
  <si>
    <t>Afnemer Hoogeveen</t>
  </si>
  <si>
    <t>Afnemer Dinkelland</t>
  </si>
  <si>
    <t>Afnemer Voorst</t>
  </si>
  <si>
    <t>Afnemer Hillegom</t>
  </si>
  <si>
    <t>Afnemer Hof van Twente</t>
  </si>
  <si>
    <t>Afnemer Rijnwoude</t>
  </si>
  <si>
    <t>14.40.10 GA1 510240</t>
  </si>
  <si>
    <t>Afnemer Harderwijk</t>
  </si>
  <si>
    <t>Afnemer Barneveld</t>
  </si>
  <si>
    <t>Afnemer Sluis</t>
  </si>
  <si>
    <t>Afnemer Boxtel</t>
  </si>
  <si>
    <t>Afnemer Helmond</t>
  </si>
  <si>
    <t>Afnemer Wymbritseradiel</t>
  </si>
  <si>
    <t>Afnemer Zwartewaterland</t>
  </si>
  <si>
    <t>Afnemer Bodegraven</t>
  </si>
  <si>
    <t>Afnemer Bodegraven-Reeuwijk</t>
  </si>
  <si>
    <t>Afnemer Spijkenisse</t>
  </si>
  <si>
    <t>Afnemer Nissewaard</t>
  </si>
  <si>
    <t>14.40.10 GA1 510249</t>
  </si>
  <si>
    <t>Afnemer Borne</t>
  </si>
  <si>
    <t>Afnemer Echt-Susteren</t>
  </si>
  <si>
    <t>Afnemer Duiven</t>
  </si>
  <si>
    <t>Afnemer Achtkarspelen</t>
  </si>
  <si>
    <t>Afnemer Tynaarlo</t>
  </si>
  <si>
    <t>Afnemer Leiden</t>
  </si>
  <si>
    <t>Afnemer Amstelveen</t>
  </si>
  <si>
    <t>Afnemer Barendrecht</t>
  </si>
  <si>
    <t>Afnemer Veenendaal</t>
  </si>
  <si>
    <t>14.40.10 GA1 510258</t>
  </si>
  <si>
    <t>Afnemer Zederik</t>
  </si>
  <si>
    <t>Afnemer Horst aan de Maas</t>
  </si>
  <si>
    <t>Afnemer Ooststellingwerf</t>
  </si>
  <si>
    <t>Afnemer Heiloo</t>
  </si>
  <si>
    <t>Afnemer Sneek</t>
  </si>
  <si>
    <t>Afnemer Geertruidenberg</t>
  </si>
  <si>
    <t>Afnemer Zeewolde</t>
  </si>
  <si>
    <t>Afnemer Helden</t>
  </si>
  <si>
    <t>Afnemer Peel en Maas</t>
  </si>
  <si>
    <t>Afnemer Edam-Volendam</t>
  </si>
  <si>
    <t>Afnemer Coevorden</t>
  </si>
  <si>
    <t>Afnemer Winterswijk</t>
  </si>
  <si>
    <t>Afnemer Katwijk</t>
  </si>
  <si>
    <t>Afnemer Steenwijkerland</t>
  </si>
  <si>
    <t>Afnemer Landgraaf</t>
  </si>
  <si>
    <t>14.40.10 GA1 510273</t>
  </si>
  <si>
    <t>Afnemer De Friese Meren</t>
  </si>
  <si>
    <t>Afnemer De Fryske Marren</t>
  </si>
  <si>
    <t>Afnemer Opmeer</t>
  </si>
  <si>
    <t>Afnemer Utrecht</t>
  </si>
  <si>
    <t>Afnemer Bergen (L)</t>
  </si>
  <si>
    <t>Afnemer Scheemda</t>
  </si>
  <si>
    <t>Afnemer Westland</t>
  </si>
  <si>
    <t>Afnemer Moordrecht</t>
  </si>
  <si>
    <t>Afnemer Ede</t>
  </si>
  <si>
    <t>Afnemer Oostflakkee</t>
  </si>
  <si>
    <t>14.40.10 GA1 510281</t>
  </si>
  <si>
    <t>Afnemer Nuth</t>
  </si>
  <si>
    <t>Afnemer Middelharnis</t>
  </si>
  <si>
    <t>Afnemer Goeree-Overflakkee</t>
  </si>
  <si>
    <t>Afnemer Overbetuwe</t>
  </si>
  <si>
    <t>Afnemer Zutphen</t>
  </si>
  <si>
    <t>Afnemer Nieuwerkerk aan den IJssel</t>
  </si>
  <si>
    <t>Afnemer Zuidplas</t>
  </si>
  <si>
    <t>Afnemer Sint-Michielsgestel</t>
  </si>
  <si>
    <t>Afnemer Brunssum</t>
  </si>
  <si>
    <t>Afnemer Weststellingwerf</t>
  </si>
  <si>
    <t>Afnemer Waalwijk</t>
  </si>
  <si>
    <t>Afnemer Uden</t>
  </si>
  <si>
    <t>Afnemer Franekeradeel</t>
  </si>
  <si>
    <t>Afnemer Geldermalsen</t>
  </si>
  <si>
    <t>Afnemer Veere</t>
  </si>
  <si>
    <t>Afnemer Oosterhout</t>
  </si>
  <si>
    <t>Afnemer Uithoorn</t>
  </si>
  <si>
    <t>Afnemer Aalburg</t>
  </si>
  <si>
    <t>Afnemer Oldenzaal</t>
  </si>
  <si>
    <t>Afnemer Roermond</t>
  </si>
  <si>
    <t>Afnemer Heumen</t>
  </si>
  <si>
    <t>Afnemer Leidschendam-Voorburg</t>
  </si>
  <si>
    <t>Afnemer Doetinchem</t>
  </si>
  <si>
    <t>Afnemer Dronten</t>
  </si>
  <si>
    <t>Afnemer Beemster</t>
  </si>
  <si>
    <t>Afnemer Oud-Beijerland</t>
  </si>
  <si>
    <t>Afnemer Gemert-Bakel</t>
  </si>
  <si>
    <t>Afnemer Bergen (NH)</t>
  </si>
  <si>
    <t>Afnemer Zoeterwoude</t>
  </si>
  <si>
    <t>Afnemer Maasgouw</t>
  </si>
  <si>
    <t>Afnemer Sint Anthonis</t>
  </si>
  <si>
    <t>Afnemer 's-Hertogenbosch</t>
  </si>
  <si>
    <t>Afnemer Almere</t>
  </si>
  <si>
    <t>Afnemer Aalsmeer</t>
  </si>
  <si>
    <t>14.40.10 GA1 510314</t>
  </si>
  <si>
    <t>Afnemer Kampen</t>
  </si>
  <si>
    <t>Afnemer Menterwolde</t>
  </si>
  <si>
    <t>Afnemer Delfzijl</t>
  </si>
  <si>
    <t>Afnemer Waalre</t>
  </si>
  <si>
    <t>Afnemer Nieuwegein</t>
  </si>
  <si>
    <t>Afnemer Naarden</t>
  </si>
  <si>
    <t>Afnemer Rucphen</t>
  </si>
  <si>
    <t>Afnemer Rhenen</t>
  </si>
  <si>
    <t>Afnemer Veghel</t>
  </si>
  <si>
    <t>Afnemer Appingedam</t>
  </si>
  <si>
    <t>Afnemer Bellingwedde</t>
  </si>
  <si>
    <t>Afnemer Meerlo-Wanssum</t>
  </si>
  <si>
    <t>Afnemer Etten-Leur</t>
  </si>
  <si>
    <t>Afnemer Arcen en Velden</t>
  </si>
  <si>
    <t>Afnemer Rijnwaarden</t>
  </si>
  <si>
    <t>Afnemer Lelystad</t>
  </si>
  <si>
    <t>Afnemer Gouda</t>
  </si>
  <si>
    <t>Afnemer Simpelveld</t>
  </si>
  <si>
    <t>Afnemer Enschede</t>
  </si>
  <si>
    <t>Afnemer Gorinchem</t>
  </si>
  <si>
    <t>Afnemer Gilze en Rijen</t>
  </si>
  <si>
    <t>Afnemer Schijndel</t>
  </si>
  <si>
    <t>Afnemer Sint-Oedenrode</t>
  </si>
  <si>
    <t>Afnemer Marum</t>
  </si>
  <si>
    <t>Afnemer Nijkerk</t>
  </si>
  <si>
    <t>Afnemer Drechterland</t>
  </si>
  <si>
    <t>Afnemer Waterland</t>
  </si>
  <si>
    <t>Afnemer Schouwen-Duiveland</t>
  </si>
  <si>
    <t>Afnemer Sittard-Geleen</t>
  </si>
  <si>
    <t>Afnemer Teylingen</t>
  </si>
  <si>
    <t>Afnemer Roerdalen</t>
  </si>
  <si>
    <t>Afnemer Alphen aan den Rijn</t>
  </si>
  <si>
    <t>14.40.10 GA1 510347</t>
  </si>
  <si>
    <t>Afnemer Arnhem</t>
  </si>
  <si>
    <t>Afnemer Capelle aan den IJssel</t>
  </si>
  <si>
    <t>Afnemer Hulst</t>
  </si>
  <si>
    <t>Afnemer Opsterland</t>
  </si>
  <si>
    <t>Afnemer Zoetermeer</t>
  </si>
  <si>
    <t>Afnemer Oss</t>
  </si>
  <si>
    <t>Afnemer Assen</t>
  </si>
  <si>
    <t>Afnemer Haren</t>
  </si>
  <si>
    <t>Afnemer Neerijnen</t>
  </si>
  <si>
    <t>Afnemer Schiedam</t>
  </si>
  <si>
    <t>Afnemer Veendam</t>
  </si>
  <si>
    <t>Afnemer Woudrichem</t>
  </si>
  <si>
    <t>Afnemer Wormerland</t>
  </si>
  <si>
    <t>Afnemer Wijchen</t>
  </si>
  <si>
    <t>Afnemer Kapelle</t>
  </si>
  <si>
    <t>Afnemer Loon op Zand</t>
  </si>
  <si>
    <t>Afnemer Son en Breugel</t>
  </si>
  <si>
    <t>Afnemer Heerhugowaard</t>
  </si>
  <si>
    <t>Afnemer Oirschot</t>
  </si>
  <si>
    <t>Afnemer Uitgeest</t>
  </si>
  <si>
    <t>Afnemer Middelburg</t>
  </si>
  <si>
    <t>Afnemer Aa en Hunze</t>
  </si>
  <si>
    <t>Afnemer Beesel</t>
  </si>
  <si>
    <t>Afnemer Lopik</t>
  </si>
  <si>
    <t>Afnemer Westervoort</t>
  </si>
  <si>
    <t>Afnemer Haaksbergen</t>
  </si>
  <si>
    <t>Afnemer Haaren</t>
  </si>
  <si>
    <t>Afnemer Zeevang</t>
  </si>
  <si>
    <t>Afnemer Valkenburg aan de Geul</t>
  </si>
  <si>
    <t>Afnemer Korendijk</t>
  </si>
  <si>
    <t>Afnemer Littenseradiel</t>
  </si>
  <si>
    <t>14.40.10 GA1 510381</t>
  </si>
  <si>
    <t>Afnemer Nijefurd</t>
  </si>
  <si>
    <t>Afnemer Eersel</t>
  </si>
  <si>
    <t>Afnemer Bolsward</t>
  </si>
  <si>
    <t>Afnemer Nijmegen</t>
  </si>
  <si>
    <t>Afnemer Lemsterland</t>
  </si>
  <si>
    <t>14.40.10 GA1 510386</t>
  </si>
  <si>
    <t>Afnemer Zeist</t>
  </si>
  <si>
    <t>Afnemer Asten</t>
  </si>
  <si>
    <t>Afnemer Vlist</t>
  </si>
  <si>
    <t>14.40.10 GA1 510389</t>
  </si>
  <si>
    <t>Afnemer Heerde</t>
  </si>
  <si>
    <t>Afnemer Raalte</t>
  </si>
  <si>
    <t>Afnemer Zwijndrecht</t>
  </si>
  <si>
    <t>Afnemer Wervershoof</t>
  </si>
  <si>
    <t>Afnemer Ouderkerk</t>
  </si>
  <si>
    <t>14.40.10 GA1 510394</t>
  </si>
  <si>
    <t>Afnemer Halderberge</t>
  </si>
  <si>
    <t>Afnemer Mook en Middelaar</t>
  </si>
  <si>
    <t>Afnemer Tiel</t>
  </si>
  <si>
    <t>Afnemer Bunnik</t>
  </si>
  <si>
    <t>Afnemer Kollumerland en Nieuwkruisland</t>
  </si>
  <si>
    <t>Afnemer Dongeradeel</t>
  </si>
  <si>
    <t>Afnemer Renkum</t>
  </si>
  <si>
    <t>Afnemer het Bildt</t>
  </si>
  <si>
    <t>Afnemer Graft-De Rijp</t>
  </si>
  <si>
    <t>Afnemer Leek</t>
  </si>
  <si>
    <t>Afnemer Landerd</t>
  </si>
  <si>
    <t>Afnemer Millingen aan de Rijn</t>
  </si>
  <si>
    <t>14.40.10 GA1 510407</t>
  </si>
  <si>
    <t>Afnemer Ridderkerk</t>
  </si>
  <si>
    <t>Afnemer Bedum</t>
  </si>
  <si>
    <t>Afnemer Montfoort</t>
  </si>
  <si>
    <t>Afnemer Waddinxveen</t>
  </si>
  <si>
    <t>Afnemer Strijen</t>
  </si>
  <si>
    <t>Afnemer Anna Paulowna</t>
  </si>
  <si>
    <t>Afnemer Hollands Kroon</t>
  </si>
  <si>
    <t>Afnemer Wijk bij Duurstede</t>
  </si>
  <si>
    <t>Afnemer Steenbergen</t>
  </si>
  <si>
    <t>Afnemer Terschelling</t>
  </si>
  <si>
    <t>Afnemer Wieringen</t>
  </si>
  <si>
    <t>Afnemer Stadskanaal</t>
  </si>
  <si>
    <t>Afnemer Maassluis</t>
  </si>
  <si>
    <t>Afnemer Olst-Wijhe</t>
  </si>
  <si>
    <t>Afnemer Den Helder</t>
  </si>
  <si>
    <t>Afnemer Ten Boer</t>
  </si>
  <si>
    <t>Afnemer Texel</t>
  </si>
  <si>
    <t>Afnemer Winsum</t>
  </si>
  <si>
    <t>Afnemer Zundert</t>
  </si>
  <si>
    <t>Afnemer Brummen</t>
  </si>
  <si>
    <t>Afnemer De Marne</t>
  </si>
  <si>
    <t>Afnemer Loppersum</t>
  </si>
  <si>
    <t>Afnemer Roosendaal</t>
  </si>
  <si>
    <t>Afnemer Leusden</t>
  </si>
  <si>
    <t>Afnemer Onderbanken</t>
  </si>
  <si>
    <t>Afnemer Ouder-Amstel</t>
  </si>
  <si>
    <t>Afnemer Oudewater</t>
  </si>
  <si>
    <t>Afnemer Bergeijk</t>
  </si>
  <si>
    <t>Afnemer Stein</t>
  </si>
  <si>
    <t>Afnemer Renswoude</t>
  </si>
  <si>
    <t>Afnemer Bernheze</t>
  </si>
  <si>
    <t>Afnemer West Maas en Waal</t>
  </si>
  <si>
    <t>Afnemer Vlieland</t>
  </si>
  <si>
    <t>Afnemer Boekel</t>
  </si>
  <si>
    <t>Afnemer Heerenveen</t>
  </si>
  <si>
    <t>Afnemer Reiderland</t>
  </si>
  <si>
    <t>Afnemer Alblasserdam</t>
  </si>
  <si>
    <t>Afnemer Wieringermeer</t>
  </si>
  <si>
    <t>Afnemer Scherpenzeel</t>
  </si>
  <si>
    <t>Afnemer Rozendaal</t>
  </si>
  <si>
    <t>Afnemer Noord-Beveland</t>
  </si>
  <si>
    <t>Afnemer Houten</t>
  </si>
  <si>
    <t>Afnemer Menaldumadeel</t>
  </si>
  <si>
    <t>Afnemer Menameradiel</t>
  </si>
  <si>
    <t>Afnemer Woudenberg</t>
  </si>
  <si>
    <t>Afnemer Ferwerderadiel</t>
  </si>
  <si>
    <t>Afnemer Molenwaard</t>
  </si>
  <si>
    <t>14.40.10 GA1 510452</t>
  </si>
  <si>
    <t>Afnemer Werkendam</t>
  </si>
  <si>
    <t>Afnemer Harlingen</t>
  </si>
  <si>
    <t>Afnemer IJsselstein</t>
  </si>
  <si>
    <t>Afnemer Stede Broec</t>
  </si>
  <si>
    <t>Afnemer Landsmeer</t>
  </si>
  <si>
    <t>Afnemer Leeuwarderadeel</t>
  </si>
  <si>
    <t>Afnemer Wageningen</t>
  </si>
  <si>
    <t>Afnemer Culemborg</t>
  </si>
  <si>
    <t>Afnemer Baarle-Nassau</t>
  </si>
  <si>
    <t>Afnemer Andijk</t>
  </si>
  <si>
    <t>Afnemer Boskoop</t>
  </si>
  <si>
    <t>14.40.10 GA1 510465</t>
  </si>
  <si>
    <t>Afnemer Venlo (selectie)</t>
  </si>
  <si>
    <t>14.40.10 GA1 510228 ENVWD (KNV 07.67.20 OFVWD 07.67.20 GA1 E" OFVGL "M" OFVGL "O")"</t>
  </si>
  <si>
    <t>Afnemer Nieuwkoop (selectie)</t>
  </si>
  <si>
    <t>14.40.10 GA1 510166</t>
  </si>
  <si>
    <t>Afnemer Bergambacht</t>
  </si>
  <si>
    <t>14.40.10 GA1 510550</t>
  </si>
  <si>
    <t>Afnemer Tytsjerksteradiel</t>
  </si>
  <si>
    <t>Afnemer Mill en Sint Hubert</t>
  </si>
  <si>
    <t>Afnemer Schermer</t>
  </si>
  <si>
    <t>Afnemer Haarlemmerliede en Spaarnwoude</t>
  </si>
  <si>
    <t>Afnemer Groningen (pilot)</t>
  </si>
  <si>
    <t>KV 14.40.10 ENVWD 14.40.10 GA1 510014</t>
  </si>
  <si>
    <t>Afnemer Noordenveld (pilot)</t>
  </si>
  <si>
    <t>KV 14.40.10 ENVWD 14.40.10 GA1 510092</t>
  </si>
  <si>
    <t>Prov. Entadmin. Limburg</t>
  </si>
  <si>
    <t>01.01.10#01.02.10#01.02.30#01.02.40#01.03.10#01.03.20#01.04.10#51.02.10#51.02.30#51.02.40#51.03.10#51.03.20#51.04.10#51.85.10#04.05.10#06.08.10#08.09.10#08.10.10#08.10.20#08.11.10#08.11.20#08.11.30#08.11.40#08.11.50#08.11.60#08.12.10#08.13.10#08.13.20#08.14.10#08.14.20#58.09.10#58.10.10#58.10.20#58.11.10#58.11.20#58.11.30#58.11.40#58.11.50#58.11.60#58.12.10#58.85.10</t>
  </si>
  <si>
    <t>(01.03.10 GD1 19.89.30 - 00130000) ENVWD (08.09.10 GA1 0990 OFVGL 0988 OFVGL 0986 OFVGL 0984 OFVGL 0983 OFVGL 0994 OFVGL 0981 OFVGL 0977 OFVGL 0976 OFVGL 0975 OFVGL 0974 OFVGL 0973 OFVGL 0971 OFVGL 0968 OFVGL 0965 OFVGL 0964 OFVGL 0962 OFVGL 0958 OFVGL 0957 OFVGL 0956 OFVGL 0881 OFVGL 0951 OFVGL 0946 OFVGL 0944 OFVGL 1669 OFVGL 1670 OFVGL 0941 OFVGL 0938 OFVGL 0993 OFVGL 0936 OFVGL 0935 OFVGL 0934 OFVGL 0933 OFVGL 0882 OFVGL 0929 OFVGL 0928 OFVGL 0925 OFVGL 0923 OFVGL 0920 OFVGL 0918 OFVGL 0917 OFVGL 1937 OFVGL 0914 OFVGL 0913 OFVGL 0912 OFVGL 0907 OFVGL 0906 OFVGL 0905 OFVGL 0902 OFVGL 0899 OFVGL 0898 OFVGL 0897 OFVGL 0893 OFVGL 0890 OFVGL 0889 OFVGL 0888 OFVGL 0885)</t>
  </si>
  <si>
    <t>01.85.10#06.08.10#08.85.10</t>
  </si>
  <si>
    <t>Prov. Entadministratie Limburg</t>
  </si>
  <si>
    <t>(01.03.10 GD1 19.89.30 - 00130000) ENVWD (08.09.10 GA1 0990 OFVGL 0988 OFVGL 0986 OFVGL 0984 OFVGL 0983 OFVGL 0994 OFVGL 0981 OFVGL 0977 OFVGL 0976 OFVGL 0975 OFVGL 0974 OFVGL 0973 OFVGL 0971 OFVGL 0968 OFVGL 0965 OFVGL 0964 OFVGL 0962 OFVGL 0957 OFVGL 0881 OFVGL 0951 OFVGL 0946 OFVGL 0944 OFVGL 1669 OFVGL 1670 OFVGL 0941 OFVGL 0938 OFVGL 0993 OFVGL 0936 OFVGL 0935 OFVGL 0934 OFVGL 0933 OFVGL 0882 OFVGL 0929 OFVGL 0928 OFVGL 0925 OFVGL 0923 OFVGL 0920 OFVGL 0918 OFVGL 0917 OFVGL 1937 OFVGL 0914 OFVGL 0913 OFVGL 0912 OFVGL 0907 OFVGL 0906 OFVGL 0905 OFVGL 0902 OFVGL 0899 OFVGL 0898 OFVGL 0897 OFVGL 0893 OFVGL 0890 OFVGL 0889 OFVGL 0888 OFVGL 0885 OFVGL 1679)</t>
  </si>
  <si>
    <t>PEA Limburg</t>
  </si>
  <si>
    <t>(01.03.10 GD1 19.89.30 - 00130000) ENVWD (08.09.10 GA1 0881 OFVGL 0882 OFVGL 0885 OFVGL 0888 OFVGL 0889 OFVGL 0890 OFVGL 0893 OFVGL 0897 OFVGL 0898 OFVGL 0899 OFVGL 0902 OFVGL 0905 OFVGL 0906 OFVGL 0907 OFVGL 0912 OFVGL 0913 OFVGL 0914 OFVGL 0917 OFVGL 0918 OFVGL 0920 OFVGL 0923 OFVGL 0925 OFVGL 0928 OFVGL 0929 OFVGL 0933 OFVGL 0934 OFVGL 0935 OFVGL 0936 OFVGL 0938 OFVGL 0941 OFVGL 0944 OFVGL 0946 OFVGL 0951 OFVGL 0957 OFVGL 0962 OFVGL 0964 OFVGL 0965 OFVGL 0968 OFVGL 0971 OFVGL 0974 OFVGL 0975 OFVGL 0976 OFVGL 0977 OFVGL 0981 OFVGL 0983 OFVGL 0984 OFVGL 0986 OFVGL 0988 OFVGL 0990 OFVGL 0993 OFVGL 0994 OFVGL 1669 OFVGL 1670 OFVGL 1679 OFVGL 1729 OFVGL 1937)</t>
  </si>
  <si>
    <t>(01.03.10 GD1 19.89.30 - 00130000) ENVWD (08.09.10 GA1 0881 OFVGL 0882 OFVGL 0885 OFVGL 0888 OFVGL 0889 OFVGL 0890 OFVGL 0893 OFVGL 0897 OFVGL 0898 OFVGL 0899 OFVGL 0902 OFVGL 0905 OFVGL 0906 OFVGL 0907 OFVGL 0912 OFVGL 0914 OFVGL 0917 OFVGL 0918 OFVGL 0920 OFVGL 0923 OFVGL 0925 OFVGL 0928 OFVGL 0929 OFVGL 0933 OFVGL 0934 OFVGL 0935 OFVGL 0936 OFVGL 0938 OFVGL 0941 OFVGL 0944 OFVGL 0946 OFVGL 0951 OFVGL 0957 OFVGL 0962 OFVGL 0964 OFVGL 0965 OFVGL 0968 OFVGL 0971 OFVGL 0974 OFVGL 0975 OFVGL 0976 OFVGL 0977 OFVGL 0981 OFVGL 0983 OFVGL 0984 OFVGL 0986 OFVGL 0988 OFVGL 0993 OFVGL 0994 OFVGL 1507 OFVGL 1669 OFVGL 1670 OFVGL 1679 OFVGL 1729 OFVGL 1883 OFVGL 1937)</t>
  </si>
  <si>
    <t>01.01.10#01.02.10#01.02.30#01.02.40#01.03.10#01.03.20#01.04.10#51.02.10#51.02.30#51.02.40#51.03.10#51.03.20#51.04.10#51.85.10#04.05.10#06.08.10#07.70.10#08.09.10#08.10.10#08.10.20#08.11.10#08.11.20#08.11.30#08.11.40#08.11.50#08.11.60#08.12.10#08.13.10#08.13.20#08.14.10#08.14.20#58.09.10#58.10.10#58.10.20#58.11.10#58.11.20#58.11.30#58.11.40#58.11.50#58.11.60#58.12.10#58.85.10</t>
  </si>
  <si>
    <t>01.01.10#01.02.10#01.02.30#01.02.40#01.03.10#01.03.20#01.04.10#51.02.10#51.02.30#51.02.40#51.03.10#51.03.20#51.04.10#51.85.10#02.03.30#03.03.30#04.05.10#06.08.10#07.70.10#08.09.10#08.10.10#08.10.20#08.11.10#08.11.20#08.11.30#08.11.40#08.11.50#08.11.60#08.12.10#08.13.10#08.13.20#08.14.10#08.14.20#58.09.10#58.10.10#58.10.20#58.11.10#58.11.20#58.11.30#58.11.40#58.11.50#58.11.60#58.12.10#58.85.10</t>
  </si>
  <si>
    <t>(01.03.10 GD1 19.89.30 - 00130000) ENVWD (08.09.10 GA1 0881 OFVGL 0882 OFVGL 0885 OFVGL 0888 OFVGL 0889 OFVGL 0893 OFVGL 0899 OFVGL 0902 OFVGL 0905 OFVGL 0907 OFVGL 0914 OFVGL 0917 OFVGL 0918 OFVGL 0920 OFVGL 0925 OFVGL 0928 OFVGL 0929 OFVGL 0933 OFVGL 0934 OFVGL 0935 OFVGL 0936 OFVGL 0938 OFVGL 0941 OFVGL 0944 OFVGL 0946 OFVGL 0951 OFVGL 0957 OFVGL 0962 OFVGL 0964 OFVGL 0965 OFVGL 0971 OFVGL 0974 OFVGL 0975 OFVGL 0977 OFVGL 0981 OFVGL 0983 OFVGL 0984 OFVGL 0986 OFVGL 0988 OFVGL 0993 OFVGL 0994 OFVGL 1507 OFVGL 1669 OFVGL 1670 OFVGL 1679 OFVGL 1711 OFVGL 1729 OFVGL 1883 OFVGL 1937)</t>
  </si>
  <si>
    <t>01.01.10#01.02.10#01.02.30#01.02.40#01.03.10#01.03.20#01.03.30#01.04.10#51.02.10#51.02.30#51.02.40#51.03.10#51.03.20#51.04.10#51.85.10#02.03.30#03.03.30#06.08.10#07.70.10#08.09.10#08.10.10#08.10.20#08.11.10#08.11.20#08.11.30#08.11.40#08.11.50#08.11.60#08.12.10#08.13.10#08.13.20#08.14.10#08.14.20#58.09.10#58.10.10#58.10.20#58.11.10#58.11.20#58.11.30#58.11.40#58.11.50#58.11.60#58.12.10#58.85.10#09.01.10#09.03.10#09.03.20#10.39.10#10.39.20#10.39.30</t>
  </si>
  <si>
    <t>(01.03.10 GD1 19.89.30 - 00130000) ENVWD (08.09.10 GA1 0881 OFVGL 0882 OFVGL 0885 OFVGL 0888 OFVGL 0889 OFVGL 0893 OFVGL 0899 OFVGL 0905 OFVGL 0907 OFVGL 0914 OFVGL 0917 OFVGL 0918 OFVGL 0920 OFVGL 0925 OFVGL 0928 OFVGL 0929 OFVGL 0933 OFVGL 0934 OFVGL 0935 OFVGL 0936 OFVGL 0938 OFVGL 0941 OFVGL 0944 OFVGL 0946 OFVGL 0951 OFVGL 0957 OFVGL 0962 OFVGL 0964 OFVGL 0965 OFVGL 0975 OFVGL 0977 OFVGL 0981 OFVGL 0983 OFVGL 0984 OFVGL 0986 OFVGL 0988 OFVGL 0993 OFVGL 0994 OFVGL 1507 OFVGL 1669 OFVGL 1670 OFVGL 1679 OFVGL 1711 OFVGL 1729 OFVGL 1883 OFVGL 1937)</t>
  </si>
  <si>
    <t>(08.09.10 GA1 0881 OFVGL 0882 OFVGL 0885 OFVGL 0888 OFVGL 0889 OFVGL 0893 OFVGL 0899 OFVGL 0905 OFVGL 0907 OFVGL 0914 OFVGL 0917 OFVGL 0918 OFVGL 0920 OFVGL 0925 OFVGL 0928 OFVGL 0929 OFVGL 0933 OFVGL 0934 OFVGL 0935 OFVGL 0936 OFVGL 0938 OFVGL 0941 OFVGL 0944 OFVGL 0946 OFVGL 0951 OFVGL 0957 OFVGL 0962 OFVGL 0964 OFVGL 0965 OFVGL 0975 OFVGL 0977 OFVGL 0981 OFVGL 0983 OFVGL 0984 OFVGL 0986 OFVGL 0988 OFVGL 0993 OFVGL 0994 OFVGL 1507 OFVGL 1669 OFVGL 1670 OFVGL 1679 OFVGL 1711 OFVGL 1729 OFVGL 1883 OFVGL 1937)</t>
  </si>
  <si>
    <t>(01.03.10 GD1 19.89.30 - 00130000) ENVWD (08.09.10 GA1 0881 OFVGL 0882 OFVGL 0885 OFVGL 0888 OFVGL 0889 OFVGL 0893 OFVGL 0899 OFVGL 0905 OFVGL 0907 OFVGL 0914 OFVGL 0917 OFVGL 0918 OFVGL 0920 OFVGL 0925 OFVGL 0928 OFVGL 0929 OFVGL 0933 OFVGL 0934 OFVGL 0935 OFVGL 0936 OFVGL 0938 OFVGL 0941 OFVGL 0944 OFVGL 0946 OFVGL 0951 OFVGL 0957 OFVGL 0962 OFVGL 0964 OFVGL 0965 OFVGL 0971 OFVGL 0975 OFVGL 0977 OFVGL 0981 OFVGL 0983 OFVGL 0984 OFVGL 0986 OFVGL 0988 OFVGL 0993 OFVGL 0994 OFVGL 1507 OFVGL 1669 OFVGL 1670 OFVGL 1679 OFVGL 1711 OFVGL 1729 OFVGL 1883 OFVGL 1937)</t>
  </si>
  <si>
    <t>(08.09.10 GA1 0881 OFVGL 0882 OFVGL 0885 OFVGL 0888 OFVGL 0889 OFVGL 0893 OFVGL 0899 OFVGL 0905 OFVGL 0907 OFVGL 0914 OFVGL 0917 OFVGL 0918 OFVGL 0920 OFVGL 0925 OFVGL 0928 OFVGL 0929 OFVGL 0933 OFVGL 0934 OFVGL 0935 OFVGL 0936 OFVGL 0938 OFVGL 0941 OFVGL 0944 OFVGL 0946 OFVGL 0951 OFVGL 0957 OFVGL 0962 OFVGL 0964 OFVGL 0965 OFVGL 0971 OFVGL 0975 OFVGL 0977 OFVGL 0981 OFVGL 0983 OFVGL 0984 OFVGL 0986 OFVGL 0988 OFVGL 0993 OFVGL 0994 OFVGL 1507 OFVGL 1669 OFVGL 1670 OFVGL 1679 OFVGL 1711 OFVGL 1729 OFVGL 1883 OFVGL 1937)</t>
  </si>
  <si>
    <t>(01.03.10 GD1 19.89.30 - 00130000) ENVWD (08.09.10 GA1 0881 OFVGL 0882 OFVGL 0885 OFVGL 0888 OFVGL 0889 OFVGL 0893 OFVGL 0899 OFVGL 0905 OFVGL 0907 OFVGL 0914 OFVGL 0917 OFVGL 0918 OFVGL 0920 OFVGL 0925 OFVGL 0928 OFVGL 0929 OFVGL 0933 OFVGL 0934 OFVGL 0935 OFVGL 0936 OFVGL 0938 OFVGL 0941 OFVGL 0944 OFVGL 0946 OFVGL 0951 OFVGL 0957 OFVGL 0962 OFVGL 0964 OFVGL 0965 OFVGL 0971 OFVGL 0975 OFVGL 0977 OFVGL 0981 OFVGL 0983 OFVGL 0984 OFVGL 0986 OFVGL 0988 OFVGL 0993 OFVGL 0994 OFVGL 1507 OFVGL 1640 OFVGL 1641 OFVGL 1669 OFVGL 1670 OFVGL 1679 OFVGL 1711 OFVGL 1729 OFVGL 1883 OFVGL 1937)</t>
  </si>
  <si>
    <t>(08.09.10 GA1 0881 OFVGL 0882 OFVGL 0885 OFVGL 0888 OFVGL 0889 OFVGL 0893 OFVGL 0899 OFVGL 0905 OFVGL 0907 OFVGL 0914 OFVGL 0917 OFVGL 0918 OFVGL 0920 OFVGL 0925 OFVGL 0928 OFVGL 0929 OFVGL 0933 OFVGL 0934 OFVGL 0935 OFVGL 0936 OFVGL 0938 OFVGL 0941 OFVGL 0944 OFVGL 0946 OFVGL 0951 OFVGL 0957 OFVGL 0962 OFVGL 0964 OFVGL 0965 OFVGL 0971 OFVGL 0975 OFVGL 0977 OFVGL 0981 OFVGL 0983 OFVGL 0984 OFVGL 0986 OFVGL 0988 OFVGL 0993 OFVGL 0994 OFVGL 1507 OFVGL 1640 OFVGL 1641 OFVGL 1669 OFVGL 1670 OFVGL 1679 OFVGL 1711 OFVGL 1729 OFVGL 1883 OFVGL 1937)</t>
  </si>
  <si>
    <t>01.01.10#01.01.20#01.02.10#01.02.30#01.02.40#01.03.10#01.03.20#01.03.30#01.04.10#51.02.10#51.02.30#51.02.40#51.03.10#51.03.20#51.04.10#51.85.10#02.03.30#03.03.30#06.08.10#07.70.10#08.09.10#08.10.10#08.10.20#08.11.10#08.11.20#08.11.30#08.11.40#08.11.50#08.11.60#08.12.10#08.13.10#08.13.20#08.14.10#08.14.20#58.09.10#58.10.10#58.10.20#58.11.10#58.11.20#58.11.30#58.11.40#58.11.50#58.11.60#58.12.10#58.85.10#09.01.10#09.01.20#09.03.10#09.03.20#10.39.10#10.39.20#10.39.30</t>
  </si>
  <si>
    <t>(08.09.10 GA1 0881 OFVGL 0882 OFVGL 0885 OFVGL 0888 OFVGL 0889 OFVGL 0893 OFVGL 0899 OFVGL 0905 OFVGL 0907 OFVGL 0917 OFVGL 0918 OFVGL 0928 OFVGL 0929 OFVGL 0934 OFVGL 0935 OFVGL 0936 OFVGL 0938 OFVGL 0941 OFVGL 0944 OFVGL 0946 OFVGL 0951 OFVGL 0957 OFVGL 0962 OFVGL 0964 OFVGL 0965 OFVGL 0971 OFVGL 0981 OFVGL 0983 OFVGL 0984 OFVGL 0986 OFVGL 0988 OFVGL 0993 OFVGL 0994 OFVGL 1507 OFVGL 1640 OFVGL 1641 OFVGL 1669 OFVGL 1711 OFVGL 1729 OFVGL 1883 OFVGL 1894)</t>
  </si>
  <si>
    <t>Prov. Entadmin. Noord-Brabant</t>
  </si>
  <si>
    <t>(01.03.10 GD1 19.89.30 -  00130000) ENVWD (08.09.10 GA1 0879 OFVGL  0878 OFVGL 0877 OFVGL 0875 OFVGL 0873 OFVGL 0872 OFVGL 0870 OFVGL 0869 OFVGL 0867 OFVGL 0866 OFVGL 0864 OFVGL 0863 OFVGL 0862 OFVGL 0858 OFVGL 0857 OFVGL 0854 OFVGL 0853 OFVGL 0850 OFVGL 0849 OFVGL 0846 OFVGL 0845 OFVGL 0843 OFVGL 0839 OFVGL 0838 OFVGL 0841 OFVGL 0834 OFVGL 0833 OFVGL 0830 OFVGL 0829 OFVGL 0824 OFVGL 0819 OFVGL 0818 OFVGL 0817 OFVGL 0815 OFVGL 0813 OFVGL 0812 OFVGL 0811 OFVGL 0808 OFVGL 0807 OFVGL 0805 OFVGL 0803 OFVGL 0801 OFVGL 0799 OFVGL 0798 OFVGL 0797 OFVGL 0796 OFVGL 0795 OFVGL 0794 OFVGL 0792 OFVGL 0791 OFVGL 0790 OFVGL 0789 OFVGL 0788 OFVGL 0787 OFVGL 0786 OFVGL 0785 OFVGL 0782 OFVGL 0781 OFVGL 0779 OFVGL 0777 OFVGL 0776 OFVGL 0775 OFVGL 0772 OFVGL 0767 OFVGL 0766 OFVGL 0764 OFVGL 0763 OFVGL 0768 OFVGL 0761 OFVGL 0760 OFVGL 0759 OFVGL 0758 OFVGL 0757 OFVGL 0755 OFVGL 0751 OFVGL 0749 OFVGL 0748 OFVGL 0746 OFVGL 0745 OFVGL 0744 OFVGL 0741)</t>
  </si>
  <si>
    <t>(01.03.10 GD1 19.89.30 -  00130000) ENVWD (08.09.10 GA1 0738 OFVGL 0739 OFVGL 0741 OFVGL 0743 OFVGL 0744 OFVGL 0745 OFVGL 0746 OFVGL 0747 OFVGL 0748 OFVGL 0749 OFVGL 0750 OFVGL 0751 OFVGL 0752 OFVGL 0753 OFVGL 0754 OFVGL 0755 OFVGL 0756 OFVGL 0757 OFVGL 0758 OFVGL 0759 OFVGL 0760 OFVGL 0761 OFVGL 0762 OFVGL 0763 OFVGL 0764 OFVGL 0766 OFVGL 0767 OFVGL 0768 OFVGL 0769 OFVGL 0770 OFVGL 0772 OFVGL 0775 OFVGL 0776 OFVGL 0777 OFVGL 0778 OFVGL 0779 OFVGL 0781 OFVGL 0782 OFVGL 0784 OFVGL 0785 OFVGL 0786 OFVGL 0787 OFVGL 0788 OFVGL 0789 OFVGL 0790 OFVGL 0791 OFVGL 0792 OFVGL 0793 OFVGL 0794 OFVGL 0795 OFVGL 0796 OFVGL 0797 OFVGL 0798 OFVGL 0799 OFVGL 0800 OFVGL 0801 OFVGL 0802 OFVGL 0803 OFVGL 0804 OFVGL 0805 OFVGL 0806 OFVGL 0807 OFVGL 0808 OFVGL 0809 OFVGL 0810 OFVGL 0811 OFVGL 0812 OFVGL 0813 OFVGL 0814 OFVGL 0815 OFVGL 0816 OFVGL 0817 OFVGL 0818 OFVGL 0819 OFVGL 0820 OFVGL 0822 OFVGL 0823 OFVGL 0824 OFVGL 0825 OFVGL 0826 OFVGL 0827 OFVGL 0828 OFVGL 0829 OFVGL 0830 OFVGL 0831 OFVGL 0832 OFVGL 0833 OFVGL 0834 OFVGL 0835 OFVGL 0836 OFVGL 0837 OFVGL 0838 OFVGL 0839 OFVGL 0840 OFVGL 0841 OFVGL 0843 OFVGL 0844 OFVGL 0845 OFVGL 0846 OFVGL 0847 OFVGL 0848 OFVGL 0849 OFVGL 0850 OFVGL 0851 OFVGL 0853 OFVGL 0854 OFVGL 0855 OFVGL 0856 OFVGL 0857 OFVGL 0858 OFVGL 0860 OFVGL 0861 OFVGL 0862 OFVGL 0863 OFVGL 0864 OFVGL 0865 OFVGL 0866 OFVGL 0867 OFVGL 0868 OFVGL 0869 OFVGL 0870 OFVGL 0871 OFVGL 0872 OFVGL 0873 OFVGL 0874 OFVGL 0875 OFVGL 0877 OFVGL 0878 OFVGL 0879 OFVGL 1671)</t>
  </si>
  <si>
    <t>Prov. Entadministratie Noord-Brabant</t>
  </si>
  <si>
    <t>(01.03.10 GD1 19.89.30 -  00130000) ENVWD (08.09.10 GA1 0738 OFVGL 0739 OFVGL 0741 OFVGL 0743 OFVGL 0744 OFVGL 0745 OFVGL 0746 OFVGL 0748 OFVGL 0749 OFVGL 0751 OFVGL 0752 OFVGL 0753 OFVGL 0754 OFVGL 0755 OFVGL 0756 OFVGL 0757 OFVGL 0758 OFVGL 0759 OFVGL 0760 OFVGL 0762 OFVGL 0763 OFVGL 0764 OFVGL 0766 OFVGL 0767 OFVGL 0768 OFVGL 0769 OFVGL 0770 OFVGL 0772 OFVGL 0776 OFVGL 0777 OFVGL 0778 OFVGL 0779 OFVGL 0781 OFVGL 0782 OFVGL 0784 OFVGL 0785 OFVGL 0786 OFVGL 0787 OFVGL 0788 OFVGL 0789 OFVGL 0791 OFVGL 0793 OFVGL 0794 OFVGL 0795 OFVGL 0796 OFVGL 0797 OFVGL 0798 OFVGL 0799 OFVGL 0800 OFVGL 0801 OFVGL 0802 OFVGL 0803 OFVGL 0804 OFVGL 0805 OFVGL 0806 OFVGL 0807 OFVGL 0808 OFVGL 0809 OFVGL 0810 OFVGL 0811 OFVGL 0812 OFVGL 0814 OFVGL 0815 OFVGL 0816 OFVGL 0817 OFVGL 0818 OFVGL 0820 OFVGL 0823 OFVGL 0824 OFVGL 0825 OFVGL 0826 OFVGL 0828 OFVGL 0829 OFVGL 0830 OFVGL 0831 OFVGL 0832 OFVGL 0833 OFVGL 0834 OFVGL 0835 OFVGL 0836 OFVGL 0837 OFVGL 0838 OFVGL 0839 OFVGL 0840 OFVGL 0841 OFVGL 0844 OFVGL 0845 OFVGL 0846 OFVGL 0847 OFVGL 0848 OFVGL 0849 OFVGL 0850 OFVGL 0851 OFVGL 0853 OFVGL 0854 OFVGL 0855 OFVGL 0856 OFVGL 0857 OFVGL 0858 OFVGL 0860 OFVGL 0861 OFVGL 0862 OFVGL 0863 OFVGL 0864 OFVGL 0865 OFVGL 0866 OFVGL 0867 OFVGL 0869 OFVGL 0870 OFVGL 0871 OFVGL 0872 OFVGL 0873 OFVGL 0874 OFVGL 0875 OFVGL 0878 OFVGL 0879 OFVGL 1671 OFVGL 1684 OFVGL 1685 OFVGL 1691)</t>
  </si>
  <si>
    <t>(01.03.10 GD1 19.89.30 -  00130000) ENVWD (08.09.10 GA1 0738 OFVGL 0739 OFVGL 0741 OFVGL 0743 OFVGL 0744 OFVGL 0745 OFVGL 0746 OFVGL 0748 OFVGL 0749 OFVGL 0751 OFVGL 0752 OFVGL 0753 OFVGL 0754 OFVGL 0755 OFVGL 0756 OFVGL 0757 OFVGL 0758 OFVGL 0759 OFVGL 0760 OFVGL 0762 OFVGL 0763 OFVGL 0764 OFVGL 0766 OFVGL 0767 OFVGL 0768 OFVGL 0769 OFVGL 0770 OFVGL 0772 OFVGL 0776 OFVGL 0777 OFVGL 0778 OFVGL 0779 OFVGL 0781 OFVGL 0782 OFVGL 0784 OFVGL 0785 OFVGL 0786 OFVGL 0787 OFVGL 0788 OFVGL 0789 OFVGL 0793 OFVGL 0794 OFVGL 0795 OFVGL 0796 OFVGL 0797 OFVGL 0798 OFVGL 0799 OFVGL 0800 OFVGL 0801 OFVGL 0802 OFVGL 0803 OFVGL 0804 OFVGL 0805 OFVGL 0806 OFVGL 0807 OFVGL 0808 OFVGL 0809 OFVGL 0810 OFVGL 0811 OFVGL 0812 OFVGL 0814 OFVGL 0815 OFVGL 0816 OFVGL 0817 OFVGL 0818 OFVGL 0820 OFVGL 0823 OFVGL 0824 OFVGL 0825 OFVGL 0826 OFVGL 0828 OFVGL 0829 OFVGL 0830 OFVGL 0831 OFVGL 0832 OFVGL 0833 OFVGL 0834 OFVGL 0835 OFVGL 0836 OFVGL 0837 OFVGL 0838 OFVGL 0839 OFVGL 0840 OFVGL 0841 OFVGL 0844 OFVGL 0845 OFVGL 0846 OFVGL 0847 OFVGL 0848 OFVGL 0849 OFVGL 0850 OFVGL 0851 OFVGL 0853 OFVGL 0854 OFVGL 0855 OFVGL 0856 OFVGL 0857 OFVGL 0858 OFVGL 0860 OFVGL 0861 OFVGL 0862 OFVGL 0863 OFVGL 0864 OFVGL 0865 OFVGL 0866 OFVGL 0867 OFVGL 0869 OFVGL 0870 OFVGL 0871 OFVGL 0872 OFVGL 0873 OFVGL 0874 OFVGL 0875 OFVGL 0878 OFVGL 0879 OFVGL 1671 OFVGL 1684 OFVGL 1685 OFVGL 1691 OFVGL 1702 OFVGL 1721)</t>
  </si>
  <si>
    <t>(01.03.10 GD1 19.89.30 - 00130000) ENVWD (08.09.10 GA1 0738 OFVGL 0739 OFVGL 0741 OFVGL 0743 OFVGL 0744 OFVGL 0745 OFVGL 0746 OFVGL 0748 OFVGL 0749 OFVGL 0751 OFVGL 0753 OFVGL 0754 OFVGL 0755 OFVGL 0756 OFVGL 0757 OFVGL 0758 OFVGL 0759 OFVGL 0760 OFVGL 0762 OFVGL 0763 OFVGL 0764 OFVGL 0766 OFVGL 0767 OFVGL 0769 OFVGL 0770 OFVGL 0772 OFVGL 0777 OFVGL 0778 OFVGL 0779 OFVGL 0781 OFVGL 0782 OFVGL 0784 OFVGL 0785 OFVGL 0786 OFVGL 0787 OFVGL 0788 OFVGL 0789 OFVGL 0793 OFVGL 0794 OFVGL 0796 OFVGL 0797 OFVGL 0798 OFVGL 0799 OFVGL 0800 OFVGL 0801 OFVGL 0802 OFVGL 0803 OFVGL 0804 OFVGL 0805 OFVGL 0807 OFVGL 0808 OFVGL 0809 OFVGL 0810 OFVGL 0811 OFVGL 0812 OFVGL 0814 OFVGL 0815 OFVGL 0816 OFVGL 0817 OFVGL 0818 OFVGL 0820 OFVGL 0823 OFVGL 0824 OFVGL 0825 OFVGL 0826 OFVGL 0828 OFVGL 0829 OFVGL 0830 OFVGL 0831 OFVGL 0832 OFVGL 0833 OFVGL 0834 OFVGL 0835 OFVGL 0836 OFVGL 0837 OFVGL 0838 OFVGL 0840 OFVGL 0841 OFVGL 0844 OFVGL 0845 OFVGL 0846 OFVGL 0847 OFVGL 0848 OFVGL 0849 OFVGL 0850 OFVGL 0851 OFVGL 0853 OFVGL 0854 OFVGL 0855 OFVGL 0856 OFVGL 0857 OFVGL 0858 OFVGL 0860 OFVGL 0861 OFVGL 0862 OFVGL 0863 OFVGL 0864 OFVGL 0865 OFVGL 0866 OFVGL 0867 OFVGL 0869 OFVGL 0870 OFVGL 0871 OFVGL 0872 OFVGL 0873 OFVGL 0874 OFVGL 0875 OFVGL 0878 OFVGL 0879 OFVGL 1652 OFVGL 1655 OFVGL 1658 OFVGL 1659 OFVGL 1665 OFVGL 1667 OFVGL 1671 OFVGL 1674 OFVGL 1684 OFVGL 1685 OFVGL 1702 OFVGL 1721 OFVGL 1723 OFVGL 1728)</t>
  </si>
  <si>
    <t>(01.03.10 GD1 19.89.30 - 00130000) ENVWD (08.09.10 GA1 0738 OFVGL 0743 OFVGL 0744 OFVGL 0748 OFVGL 0749 OFVGL 0753 OFVGL 0755 OFVGL 0756 OFVGL 0757 OFVGL 0758 OFVGL 0759 OFVGL 0762 OFVGL 0766 OFVGL 0770 OFVGL 0772 OFVGL 0777 OFVGL 0779 OFVGL 0781 OFVGL 0784 OFVGL 0785 OFVGL 0786 OFVGL 0788 OFVGL 0794 OFVGL 0796 OFVGL 0797 OFVGL 0798 OFVGL 0808 OFVGL 0809 OFVGL 0814 OFVGL 0815 OFVGL 0820 OFVGL 0823 OFVGL 0824 OFVGL 0826 OFVGL 0828 OFVGL 0835 OFVGL 0840 OFVGL 0844 OFVGL 0845 OFVGL 0846 OFVGL 0847 OFVGL 0848 OFVGL 0851 OFVGL 0855 OFVGL 0856 OFVGL 0858 OFVGL 0860 OFVGL 0861 OFVGL 0863 OFVGL 0865 OFVGL 0866 OFVGL 0867 OFVGL 0870 OFVGL 0873 OFVGL 0874 OFVGL 0878 OFVGL 0879 OFVGL 1652 OFVGL 1655 OFVGL 1658 OFVGL 1659 OFVGL 1665 OFVGL 1667 OFVGL 1671 OFVGL 1674 OFVGL 1684 OFVGL 1685 OFVGL 1702 OFVGL 1706 OFVGL 1709 OFVGL 1719 OFVGL 1721 OFVGL 1723 OFVGL 1728)</t>
  </si>
  <si>
    <t>PEA Noord-Brabant</t>
  </si>
  <si>
    <t>(01.03.10 GD1 19.89.30 - 00130000) ENVWD (08.09.10 GA1 0738 OFVGL 0743 OFVGL 0744 OFVGL 0748 OFVGL 0749 OFVGL 0753 OFVGL 0755 OFVGL 0756 OFVGL 0757 OFVGL 0758 OFVGL 0762 OFVGL 0766 OFVGL 0770 OFVGL 0772 OFVGL 0777 OFVGL 0779 OFVGL 0781 OFVGL 0784 OFVGL 0785 OFVGL 0786 OFVGL 0788 OFVGL 0794 OFVGL 0796 OFVGL 0797 OFVGL 0798 OFVGL 0808 OFVGL 0809 OFVGL 0814 OFVGL 0815 OFVGL 0820 OFVGL 0823 OFVGL 0824 OFVGL 0826 OFVGL 0828 OFVGL 0835 OFVGL 0840 OFVGL 0844 OFVGL 0845 OFVGL 0846 OFVGL 0847 OFVGL 0848 OFVGL 0851 OFVGL 0855 OFVGL 0856 OFVGL 0858 OFVGL 0860 OFVGL 0861 OFVGL 0865 OFVGL 0866 OFVGL 0867 OFVGL 0870 OFVGL 0873 OFVGL 0874 OFVGL 0879 OFVGL 1652 OFVGL 1655 OFVGL 1658 OFVGL 1659 OFVGL 1667 OFVGL 1671 OFVGL 1674 OFVGL 1684 OFVGL 1685 OFVGL 1702 OFVGL 1706 OFVGL 1709 OFVGL 1719 OFVGL 1721 OFVGL 1723 OFVGL 1724 OFVGL 1728)</t>
  </si>
  <si>
    <t>(01.03.10 GD1 19.89.30 - 00130000) ENVWD (08.09.10 GA1 0738 OFVGL 0743 OFVGL 0744 OFVGL 0748 OFVGL 0753 OFVGL 0755 OFVGL 0756 OFVGL 0757 OFVGL 0758 OFVGL 0762 OFVGL 0766 OFVGL 0770 OFVGL 0772 OFVGL 0777 OFVGL 0779 OFVGL 0781 OFVGL 0784 OFVGL 0785 OFVGL 0786 OFVGL 0788 OFVGL 0794 OFVGL 0796 OFVGL 0797 OFVGL 0798 OFVGL 0808 OFVGL 0809 OFVGL 0814 OFVGL 0815 OFVGL 0820 OFVGL 0823 OFVGL 0824 OFVGL 0826 OFVGL 0828 OFVGL 0835 OFVGL 0840 OFVGL 0844 OFVGL 0845 OFVGL 0846 OFVGL 0847 OFVGL 0848 OFVGL 0851 OFVGL 0855 OFVGL 0856 OFVGL 0858 OFVGL 0860 OFVGL 0861 OFVGL 0865 OFVGL 0866 OFVGL 0867 OFVGL 0870 OFVGL 0873 OFVGL 0874 OFVGL 0879 OFVGL 1652 OFVGL 1655 OFVGL 1658 OFVGL 1659 OFVGL 1667 OFVGL 1671 OFVGL 1674 OFVGL 1684 OFVGL 1685 OFVGL 1702 OFVGL 1706 OFVGL 1709 OFVGL 1719 OFVGL 1721 OFVGL 1723 OFVGL 1724 OFVGL 1728)</t>
  </si>
  <si>
    <t>(01.03.10 GD1 19.89.30 - 00130000) ENVWD (08.09.10 GA1 0738 OFVGL 0743 OFVGL 0744 OFVGL 0748 OFVGL 0753 OFVGL 0755 OFVGL 0756 OFVGL 0757 OFVGL 0758 OFVGL 0762 OFVGL 0766 OFVGL 0770 OFVGL 0772 OFVGL 0777 OFVGL 0779 OFVGL 0781 OFVGL 0784 OFVGL 0785 OFVGL 0786 OFVGL 0788 OFVGL 0794 OFVGL 0796 OFVGL 0797 OFVGL 0798 OFVGL 0808 OFVGL 0809 OFVGL 0814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1652 OFVGL 1655 OFVGL 1658 OFVGL 1659 OFVGL 1667 OFVGL 1671 OFVGL 1674 OFVGL 1684 OFVGL 1685 OFVGL 1702 OFVGL 1706 OFVGL 1709 OFVGL 1719 OFVGL 1721 OFVGL 1723 OFVGL 1724 OFVGL 1728 OFVGL 1771)</t>
  </si>
  <si>
    <t>(01.03.10 GD1 19.89.30 - 00130000) ENVWD (08.09.10 GA1 0738 OFVGL 0743 OFVGL 0744 OFVGL 0748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1652 OFVGL 1655 OFVGL 1658 OFVGL 1659 OFVGL 1667 OFVGL 1671 OFVGL 1674 OFVGL 1684 OFVGL 1685 OFVGL 1702 OFVGL 1706 OFVGL 1709 OFVGL 1719 OFVGL 1721 OFVGL 1723 OFVGL 1724 OFVGL 1728 OFVGL 1771)</t>
  </si>
  <si>
    <t>(08.09.10 GA1 0738 OFVGL 0743 OFVGL 0744 OFVGL 0748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1652 OFVGL 1655 OFVGL 1658 OFVGL 1659 OFVGL 1667 OFVGL 1671 OFVGL 1674 OFVGL 1684 OFVGL 1685 OFVGL 1702 OFVGL 1706 OFVGL 1709 OFVGL 1719 OFVGL 1721 OFVGL 1723 OFVGL 1724 OFVGL 1728 OFVGL 1771)</t>
  </si>
  <si>
    <t>Prov. Entadmin. Overijssel/Flevoland</t>
  </si>
  <si>
    <t>(01.03.10 GD1 19.89.30 -  00130000) ENVWD (08.09.10 GA1 0050 OFVGL 0184 OFVGL 0171 OFVGL 0995 OFVGL 0303 OFVGL 0034 OFVGL 0193 OFVGL 0192 OFVGL 0190 OFVGL 0189 OFVGL 0188 OFVGL 0186 OFVGL 0183 OFVGL 0181 OFVGL 0180 OFVGL 0179 OFVGL 0178 OFVGL 0177 OFVGL 0176 OFVGL 0175 OFVGL 0174 OFVGL 0173 OFVGL 0170 OFVGL 0169 OFVGL 0168 OFVGL 0166 OFVGL 0191 OFVGL 0195 OFVGL 0165 OFVGL 0164 OFVGL 0163 OFVGL 0162 OFVGL 0161 OFVGL 0160 OFVGL 0158 OFVGL 0157 OFVGL 0156 OFVGL 0154 OFVGL 0153 OFVGL 0152 OFVGL 0151 OFVGL 0150 OFVGL 0149 OFVGL 0159 OFVGL 0148 OFVGL 0194 OFVGL 0147 OFVGL 0144 OFVGL 0143 OFVGL 0142 OFVGL 0141)</t>
  </si>
  <si>
    <t>(01.03.10 GD1 19.89.30 - 00130000) ENVWD (08.09.10 GA1 0050 OFVGL 0184 OFVGL 0171 OFVGL 0995 OFVGL 0303 OFVGL 0034 OFVGL 0193 OFVGL 0192 OFVGL 0190 OFVGL 0189 OFVGL 0188 OFVGL 0186 OFVGL 0183 OFVGL 0181 OFVGL 0180 OFVGL 0179 OFVGL 0178 OFVGL 0177 OFVGL 0176 OFVGL 0175 OFVGL 0174 OFVGL 0173 OFVGL 0170 OFVGL 0169 OFVGL 0168 OFVGL 0166 OFVGL 0191 OFVGL 0195 OFVGL 0165 OFVGL 0164 OFVGL 0163 OFVGL 0162 OFVGL 0161 OFVGL 0160 OFVGL 0158 OFVGL 0157 OFVGL 0156 OFVGL 0154 OFVGL 0153 OFVGL 0151 OFVGL 0150 OFVGL 0149 OFVGL 0159 OFVGL 0148 OFVGL 0194 OFVGL 0147 OFVGL 0144 OFVGL 0143 OFVGL 0142 OFVGL 0141)</t>
  </si>
  <si>
    <t>(01.03.10 GD1 19.89.30 - 00130000) ENVWD (08.09.10 GA1 0050 OFVGL 0184 OFVGL 0171 OFVGL 0995 OFVGL 0303 OFVGL 0034 OFVGL 0193 OFVGL 0192 OFVGL 0190 OFVGL 0189 OFVGL 0188 OFVGL 0186 OFVGL 0183 OFVGL 0181 OFVGL 0180 OFVGL 0179 OFVGL 0178 OFVGL 0177 OFVGL 0176 OFVGL 0175 OFVGL 0174 OFVGL 0173 OFVGL 0170 OFVGL 0169 OFVGL 0168 OFVGL 0166 OFVGL 0191 OFVGL 0195 OFVGL 0165 OFVGL 0164 OFVGL 0163 OFVGL 0162 OFVGL 0161 OFVGL 0160 OFVGL 0158 OFVGL 0157 OFVGL 0156 OFVGL 0154 OFVGL 0153 OFVGL 0151 OFVGL 0150 OFVGL 0149 OFVGL 0159 OFVGL 0148 OFVGL 0194 OFVGL 0147 OFVGL 0144 OFVGL 0143 OFVGL 0142 OFVGL 0141 OFVGL 1735)</t>
  </si>
  <si>
    <t>(01.03.10 GD1 19.89.30 - 00130000) ENVWD (08.09.10 GA1 0050 OFVGL 0184 OFVGL 0171 OFVGL 0995 OFVGL 0303 OFVGL 0034 OFVGL 0193 OFVGL 0192 OFVGL 0190 OFVGL 0189 OFVGL 0188 OFVGL 0186 OFVGL 0183 OFVGL 0181 OFVGL 0180 OFVGL 0179 OFVGL 0178 OFVGL 0177 OFVGL 0176 OFVGL 0175 OFVGL 0174 OFVGL 0173 OFVGL 0170 OFVGL 0169 OFVGL 0168 OFVGL 0166 OFVGL 0191 OFVGL 0195 OFVGL 0165 OFVGL 0164 OFVGL 0163 OFVGL 0162 OFVGL 0161 OFVGL 0160 OFVGL 0158 OFVGL 0157 OFVGL 0156 OFVGL 0154 OFVGL 0153 OFVGL 0151 OFVGL 0150 OFVGL 0149 OFVGL 0159 OFVGL 0148 OFVGL 0194 OFVGL 0147 OFVGL 0144 OFVGL 0143 OFVGL 0142 OFVGL 0141 OFVGL 1735 OFVGL 1896)</t>
  </si>
  <si>
    <t>(01.03.10 GD1 19.89.30 - 00130000) ENVWD (08.09.10 GA1 0034 OFVGL 0050 OFVGL 0141 OFVGL 0144 OFVGL 0147 OFVGL 0148 OFVGL 0149 OFVGL 0150 OFVGL 0153 OFVGL 0158 OFVGL 0160 OFVGL 0163 OFVGL 0164 OFVGL 0166 OFVGL 0168 OFVGL 0171 OFVGL 0173 OFVGL 0174 OFVGL 0175 OFVGL 0177 OFVGL 0178 OFVGL 0180 OFVGL 0181 OFVGL 0183 OFVGL 0184 OFVGL 0186 OFVGL 0189 OFVGL 0193 OFVGL 0303 OFVGL 0995 OFVGL 1700 OFVGL 1735 OFVGL 1773 OFVGL 1774 OFVGL 1896)</t>
  </si>
  <si>
    <t>(01.03.10 GD1 19.89.30 - 00130000) ENVWD (08.09.10 GA1 0034 OFVGL 0050 OFVGL 0141 OFVGL 0144 OFVGL 0147 OFVGL 0148 OFVGL 0150 OFVGL 0153 OFVGL 0158 OFVGL 0160 OFVGL 0163 OFVGL 0164 OFVGL 0166 OFVGL 0168 OFVGL 0171 OFVGL 0173 OFVGL 0175 OFVGL 0177 OFVGL 0178 OFVGL 0180 OFVGL 0181 OFVGL 0183 OFVGL 0184 OFVGL 0189 OFVGL 0193 OFVGL 0303 OFVGL 0995 OFVGL 1700 OFVGL 1708 OFVGL 1735 OFVGL 1773 OFVGL 1774 OFVGL 1896)</t>
  </si>
  <si>
    <t>(01.03.10 GD1 19.89.30 - 00130000) ENVWD (08.09.10 GA1 0034 OFVGL 0050 OFVGL 0141 OFVGL 0144 OFVGL 0147 OFVGL 0148 OFVGL 0150 OFVGL 0153 OFVGL 0158 OFVGL 0160 OFVGL 0163 OFVGL 0164 OFVGL 0166 OFVGL 0168 OFVGL 0171 OFVGL 0173 OFVGL 0175 OFVGL 0177 OFVGL 0178 OFVGL 0180 OFVGL 0181 OFVGL 0183 OFVGL 0184 OFVGL 0189 OFVGL 0193 OFVGL 0303 OFVGL 0995 OFVGL 1700 OFVGL 1708 OFVGL 1735 OFVGL 1742 OFVGL 1773 OFVGL 1774 OFVGL 1896)</t>
  </si>
  <si>
    <t>(01.03.10 GD1 19.89.30 - 00130000) ENVWD (08.09.10 GA1 0034 OFVGL 0050 OFVGL 0141 OFVGL 0147 OFVGL 0148 OFVGL 0150 OFVGL 0153 OFVGL 0158 OFVGL 0160 OFVGL 0163 OFVGL 0164 OFVGL 0166 OFVGL 0168 OFVGL 0171 OFVGL 0173 OFVGL 0175 OFVGL 0177 OFVGL 0180 OFVGL 0183 OFVGL 0184 OFVGL 0189 OFVGL 0193 OFVGL 0303 OFVGL 0995 OFVGL 1700 OFVGL 1708 OFVGL 1735 OFVGL 1742 OFVGL 1773 OFVGL 1774 OFVGL 1896)</t>
  </si>
  <si>
    <t>(08.09.10 GA1 0034 OFVGL 0050 OFVGL 0141 OFVGL 0147 OFVGL 0148 OFVGL 0150 OFVGL 0153 OFVGL 0158 OFVGL 0160 OFVGL 0163 OFVGL 0164 OFVGL 0166 OFVGL 0168 OFVGL 0171 OFVGL 0173 OFVGL 0175 OFVGL 0177 OFVGL 0180 OFVGL 0183 OFVGL 0184 OFVGL 0189 OFVGL 0193 OFVGL 0303 OFVGL 0995 OFVGL 1700 OFVGL 1708 OFVGL 1735 OFVGL 1742 OFVGL 1773 OFVGL 1774 OFVGL 1896)</t>
  </si>
  <si>
    <t>Stichting Thuiszorg Drenthe</t>
  </si>
  <si>
    <t>(01.03.10 GD1 19.89.30 - 00130000) ENVWD (08.09.10 GA1 0105 OFVGL 0106 OFVGL 0107 OFVGL 0108 OFVGL 0109 OFVGL 0110 OFVGL 0111 OFVGL 0112 OFVGL 0113 OFVGL 0114 OFVGL 0115 OFVGL 0116 OFVGL 0117 OFVGL 0118 OFVGL 0119 OFVGL 0120 OFVGL 0121 OFVGL 0122 OFVGL 0123 OFVGL 0124 OFVGL 0125 OFVGL 0126 OFVGL 0127 OFVGL 0128 OFVGL 0129 OFVGL 0130 OFVGL 0131 OFVGL 0132 OFVGL 0133 OFVGL 0134 OFVGL 0135 OFVGL 0136 OFVGL 0137 OFVGL 0138)</t>
  </si>
  <si>
    <t>(01.03.10 GD1 19.89.30 - 00130000) ENVWD (08.09.10 GA1  0105 OFVGL 0106 OFVGL 0107 OFVGL 0108 OFVGL 0109 OFVGL 0110 OFVGL 0111 OFVGL 0112 OFVGL 0113 OFVGL 0114 OFVGL 0115 OFVGL 0116 OFVGL 0117 OFVGL 0118 OFVGL 0119 OFVGL 0120 OFVGL 0121 OFVGL 0122 OFVGL 0123 OFVGL 0124 OFVGL 0125 OFVGL 0126 OFVGL 0127 OFVGL 0128 OFVGL 0129 OFVGL 0130 OFVGL 0131 OFVGL 0132 OFVGL 0133 OFVGL 0134 OFVGL 0135 OFVGL 0136 OFVGL 0137 OFVGL 0138)</t>
  </si>
  <si>
    <t>Prov. Entadministratie Drenthe</t>
  </si>
  <si>
    <t>(01.03.10 GD1 19.89.30 - 00130000) ENVWD (08.09.10 GA1 0105 OFVGL 0106 OFVGL 0107 OFVGL 0108 OFVGL 0109 OFVGL 0110 OFVGL 0111 OFVGL 0112 OFVGL 0113 OFVGL 0114 OFVGL 0115 OFVGL 0116 OFVGL 0117 OFVGL 0118 OFVGL 0119 OFVGL 0120 OFVGL 0121 OFVGL 0122 OFVGL 0123 OFVGL 0124 OFVGL 0125 OFVGL 0126 OFVGL 0127 OFVGL 0128 OFVGL 0129 OFVGL 0130 OFVGL 0131 OFVGL 0132 OFVGL 0133 OFVGL 0134 OFVGL 0135 OFVGL 0136 OFVGL 0137 OFVGL 0138 OFVGL 1680 OFVGL 1681 OFVGL 1690 OFVGL 1697 OFVGL 1699 OFVGL 1701)</t>
  </si>
  <si>
    <t>(01.03.10 GD1 19.89.30 - 00130000) ENVWD (08.09.10 GA1 0106 OFVGL 0109 OFVGL 0114 OFVGL 0118 OFVGL 0119 OFVGL 0136 OFVGL 1680 OFVGL 1681 OFVGL 1690 OFVGL 1697 OFVGL 1699 OFVGL 1701 OFVGL 1730 OFVGL 1731)</t>
  </si>
  <si>
    <t>(01.03.10 GD1 19.89.30 - 00130000) ENVWD (08.09.10 GA1 0106 OFVGL 0109 OFVGL 0114 OFVGL 0118 OFVGL 0119 OFVGL 1680 OFVGL 1681 OFVGL 1690 OFVGL 1699 OFVGL 1701 OFVGL 1730 OFVGL 1731)</t>
  </si>
  <si>
    <t>Prov. Entadm. Drenthe</t>
  </si>
  <si>
    <t>Prov. Entadministratie Friesland</t>
  </si>
  <si>
    <t>(01.03.10 GD1 19.89.30 - 00130000) ENVWD (08.09.10 GA1 0059 OFVGL 0060 OFVGL 0055 OFVGL 0064 OFVGL 0065 OFVGL 0058 OFVGL 0068 OFVGL 0070 OFVGL 0653 OFVGL 0072 OFVGL 0074 OFVGL 0063 OFVGL 0079 OFVGL 0080 OFVGL 0081 OFVGL 0082 OFVGL 0140 OFVGL 0083 OFVGL 0104 OFVGL 0085 OFVGL 0086 OFVGL 0088 OFVGL 0051 OFVGL 0090 OFVGL 0091 OFVGL 0093 OFVGL 0737 OFVGL 0096 OFVGL 0098 OFVGL 0710 OFVGL 0683)</t>
  </si>
  <si>
    <t>PEA Friesland</t>
  </si>
  <si>
    <t>(01.03.10 GD1 19.89.30 - 00130000) ENVWD (08.09.10 GA1 0051 OFVGL 0055 OFVGL 0058 OFVGL 0059 OFVGL 0060 OFVGL 0063 OFVGL 0064 OFVGL 0065 OFVGL 0068 OFVGL 0070 OFVGL 0072 OFVGL 0074 OFVGL 0079 OFVGL 0080 OFVGL 0081 OFVGL 0082 OFVGL 0083 OFVGL 0085 OFVGL 0086 OFVGL 0088 OFVGL 0090 OFVGL 0091 OFVGL 0093 OFVGL 0096 OFVGL 0098 OFVGL 0104 OFVGL 0140 OFVGL 0653 OFVGL 0683 OFVGL 0710 OFVGL 0737 OFVGL 1722)</t>
  </si>
  <si>
    <t>St. Entadmin. Friesland-Groningen (1)</t>
  </si>
  <si>
    <t>St. Entadministratie Noord-Nederland</t>
  </si>
  <si>
    <t>(01.03.10 GD1 19.89.30 - 00130000)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0653 OFVGL 0683 OFVGL 0710 OFVGL 0737 OFVGL 0765 OFVGL 1651 OFVGL 1661 OFVGL 1663 OFVGL 1680 OFVGL 1681 OFVGL 1690 OFVGL 1699 OFVGL 1701 OFVGL 1722 OFVGL 1730 OFVGL 1731 OFVGL 1987)</t>
  </si>
  <si>
    <t>14.40.10 GA1 600301 OFVGL 600601</t>
  </si>
  <si>
    <t>(08.09.10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0653 OFVGL 0683 OFVGL 0710 OFVGL 0737 OFVGL 0765 OFVGL 1651 OFVGL 1661 OFVGL 1663 OFVGL 1680 OFVGL 1681 OFVGL 1690 OFVGL 1699 OFVGL 1701 OFVGL 1722 OFVGL 1730 OFVGL 1731 OFVGL 1987)</t>
  </si>
  <si>
    <t>(01.03.10 GD1 19.89.30 - 00130000)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0653 OFVGL 0683 OFVGL 0710 OFVGL 0737 OFVGL 0765 OFVGL 1651 OFVGL 1661 OFVGL 1663 OFVGL 1680 OFVGL 1681 OFVGL 1690 OFVGL 1699 OFVGL 1701 OFVGL 1722 OFVGL 1730 OFVGL 1731 OFVGL 1891 OFVGL 1987)</t>
  </si>
  <si>
    <t>(08.09.10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0653 OFVGL 0683 OFVGL 0710 OFVGL 0737 OFVGL 0765 OFVGL 1651 OFVGL 1661 OFVGL 1663 OFVGL 1680 OFVGL 1681 OFVGL 1690 OFVGL 1699 OFVGL 1701 OFVGL 1722 OFVGL 1730 OFVGL 1731 OFVGL 1891 OFVGL 1987)</t>
  </si>
  <si>
    <t>(08.09.10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0070 OFVGL 0072 OFVGL 0074 OFVGL 0079 OFVGL 0080 OFVGL 0081 OFVGL 0082 OFVGL 0083 OFVGL 0085 OFVGL 0086 OFVGL 0088 OFVGL 0090 OFVGL 0091 OFVGL 0093 OFVGL 0096 OFVGL 0098 OFVGL 0104 OFVGL 0106 OFVGL 0109 OFVGL 0114 OFVGL 0118 OFVGL 0119 OFVGL 0140 OFVGL 0653 OFVGL 0683 OFVGL 0710 OFVGL 0737 OFVGL 0765 OFVGL 1651 OFVGL 1661 OFVGL 1663 OFVGL 1680 OFVGL 1681 OFVGL 1690 OFVGL 1699 OFVGL 1701 OFVGL 1722 OFVGL 1730 OFVGL 1731 OFVGL 1891 OFVGL 1895 OFVGL 1987)</t>
  </si>
  <si>
    <t>Prov. Entadministratie Gelderland</t>
  </si>
  <si>
    <t>(01.03.10 GD1 19.89.30 - 00130000) ENVWD (08.09.10 GA1 0197 OFVGL 0198 OFVGL 0199 OFVGL 0200 OFVGL 0202 OFVGL 0203 OFVGL 0206 OFVGL 0207 OFVGL 0209 OFVGL 0211 OFVGL 0212 OFVGL 0213 OFVGL 0214 OFVGL 0216 OFVGL 0218 OFVGL 0219 OFVGL 0220 OFVGL 0221 OFVGL 0222 OFVGL 0225 OFVGL 0226 OFVGL 0227 OFVGL 0228 OFVGL 0229 OFVGL 0230 OFVGL 0231 OFVGL 0232 OFVGL 0233 OFVGL 0236 OFVGL 0237 OFVGL 0238 OFVGL 0239 OFVGL 0240 OFVGL 0241 OFVGL 0243 OFVGL 0244 OFVGL 0245 OFVGL 0246 OFVGL 0247 OFVGL 0248 OFVGL 0251 OFVGL 0252 OFVGL 0253 OFVGL 0255 OFVGL 0256 OFVGL 0257 OFVGL 0258 OFVGL 0260 OFVGL 0261 OFVGL 0733 OFVGL 0262 OFVGL 0263 OFVGL 0264 OFVGL 0265 OFVGL 0266 OFVGL 0304 OFVGL 0267 OFVGL 0268 OFVGL 0302 OFVGL 0269 OFVGL 0273 OFVGL 0274 OFVGL 0275 OFVGL 0196 OFVGL 0276 OFVGL 0277 OFVGL 0278 OFVGL 0279 OFVGL 0280 OFVGL 0281 OFVGL 0282 OFVGL 0283 OFVGL 0285 OFVGL 0286 OFVGL 0289 OFVGL 0291 OFVGL 0292 OFVGL 0668 OFVGL 0293 OFVGL 0296 OFVGL 0294 OFVGL 0295 OFVGL 0297 OFVGL 0298 OFVGL 0299 OFVGL 0301)</t>
  </si>
  <si>
    <t>(01.03.10 GD1 19.89.30 - 00130000) ENVWD (08.09.10 GA1  0197 OFVGL 0198 OFVGL 0199 OFVGL 0200 OFVGL 0202 OFVGL 0203 OFVGL 0206 OFVGL 0207 OFVGL 0209 OFVGL 0211 OFVGL 0212 OFVGL 0213 OFVGL 0214 OFVGL 0216 OFVGL 0218 OFVGL 0219 OFVGL 0220 OFVGL 0221 OFVGL 0222 OFVGL 0225 OFVGL 0226 OFVGL 0227 OFVGL 0228 OFVGL 0229 OFVGL 0230 OFVGL 0231 OFVGL 0232 OFVGL 0233 OFVGL 0236 OFVGL 0237 OFVGL 0238 OFVGL 0239 OFVGL 0240 OFVGL 0241 OFVGL 0243 OFVGL 0244 OFVGL 0245 OFVGL 0246 OFVGL 0247 OFVGL 0248 OFVGL 0251 OFVGL 0252 OFVGL 0253 OFVGL 0255 OFVGL 0256 OFVGL 0257 OFVGL 0258 OFVGL 0260 OFVGL 0261 OFVGL 0733 OFVGL 0262 OFVGL 0263 OFVGL 0264 OFVGL 0265 OFVGL 0266 OFVGL 0304 OFVGL 0267 OFVGL 0268 OFVGL 0302 OFVGL 0269 OFVGL 0273 OFVGL 0274 OFVGL 0275 OFVGL 0196 OFVGL 0276 OFVGL 0277 OFVGL 0278 OFVGL 0279 OFVGL 0280 OFVGL 0281 OFVGL 0282 OFVGL 0283 OFVGL 0285 OFVGL 0286 OFVGL 0289 OFVGL 0291 OFVGL 0292 OFVGL 0668 OFVGL 0293 OFVGL 0296 OFVGL 0294 OFVGL 0295 OFVGL 0297 OFVGL 0298 OFVGL 0299 OFVGL 0301)</t>
  </si>
  <si>
    <t>(01.03.10 GD1 19.89.30 - 00130000) ENVWD (08.09.10 GA1 0196 OFVGL 0197 OFVGL 0199 OFVGL 0200 OFVGL 0202 OFVGL 0203 OFVGL 0206 OFVGL 0207 OFVGL 0209 OFVGL 0211 OFVGL 0213 OFVGL 0214 OFVGL 0216 OFVGL 0218 OFVGL 0219 OFVGL 0220 OFVGL 0221 OFVGL 0222 OFVGL 0225 OFVGL 0226 OFVGL 0227 OFVGL 0228 OFVGL 0229 OFVGL 0230 OFVGL 0231 OFVGL 0232 OFVGL 0233 OFVGL 0236 OFVGL 0237 OFVGL 0238 OFVGL 0239 OFVGL 0240 OFVGL 0241 OFVGL 0243 OFVGL 0244 OFVGL 0246 OFVGL 0248 OFVGL 0251 OFVGL 0252 OFVGL 0255 OFVGL 0256 OFVGL 0258 OFVGL 0260 OFVGL 0262 OFVGL 0263 OFVGL 0265 OFVGL 0266 OFVGL 0267 OFVGL 0268 OFVGL 0269 OFVGL 0273 OFVGL 0274 OFVGL 0275 OFVGL 0277 OFVGL 0278 OFVGL 0279 OFVGL 0280 OFVGL 0281 OFVGL 0282 OFVGL 0283 OFVGL 0285 OFVGL 0286 OFVGL 0289 OFVGL 0291 OFVGL 0292 OFVGL 0293 OFVGL 0294 OFVGL 0295 OFVGL 0296 OFVGL 0297 OFVGL 0298 OFVGL 0299 OFVGL 0301 OFVGL 0302 OFVGL 0304 OFVGL 0668 OFVGL 0733 OFVGL 1734)</t>
  </si>
  <si>
    <t>(01.03.10 GD1 19.89.30 - 00130000) ENVWD (08.09.10 GA1 0196 OFVGL 0197 OFVGL 0199 OFVGL 0200 OFVGL 0202 OFVGL 0203 OFVGL 0206 OFVGL 0207 OFVGL 0209 OFVGL 0211 OFVGL 0213 OFVGL 0214 OFVGL 0216 OFVGL 0218 OFVGL 0219 OFVGL 0221 OFVGL 0222 OFVGL 0225 OFVGL 0226 OFVGL 0228 OFVGL 0229 OFVGL 0230 OFVGL 0232 OFVGL 0233 OFVGL 0236 OFVGL 0237 OFVGL 0239 OFVGL 0240 OFVGL 0241 OFVGL 0243 OFVGL 0244 OFVGL 0246 OFVGL 0248 OFVGL 0252 OFVGL 0256 OFVGL 0258 OFVGL 0260 OFVGL 0262 OFVGL 0263 OFVGL 0265 OFVGL 0266 OFVGL 0267 OFVGL 0268 OFVGL 0269 OFVGL 0273 OFVGL 0274 OFVGL 0275 OFVGL 0277 OFVGL 0278 OFVGL 0279 OFVGL 0280 OFVGL 0281 OFVGL 0282 OFVGL 0285 OFVGL 0286 OFVGL 0289 OFVGL 0291 OFVGL 0292 OFVGL 0293 OFVGL 0294 OFVGL 0295 OFVGL 0296 OFVGL 0297 OFVGL 0298 OFVGL 0299 OFVGL 0301 OFVGL 0302 OFVGL 0304 OFVGL 0668 OFVGL 0733 OFVGL 1705 OFVGL 1734)</t>
  </si>
  <si>
    <t>(01.03.10 GD1 19.89.30 - 00130000) ENVWD (08.09.10 GA1 0196 OFVGL 0197 OFVGL 0199 OFVGL 0200 OFVGL 0202 OFVGL 0203 OFVGL 0206 OFVGL 0207 OFVGL 0209 OFVGL 0211 OFVGL 0213 OFVGL 0214 OFVGL 0216 OFVGL 0218 OFVGL 0219 OFVGL 0221 OFVGL 0222 OFVGL 0225 OFVGL 0226 OFVGL 0228 OFVGL 0229 OFVGL 0230 OFVGL 0232 OFVGL 0233 OFVGL 0236 OFVGL 0237 OFVGL 0239 OFVGL 0240 OFVGL 0241 OFVGL 0243 OFVGL 0244 OFVGL 0246 OFVGL 0248 OFVGL 0252 OFVGL 0256 OFVGL 0258 OFVGL 0260 OFVGL 0262 OFVGL 0263 OFVGL 0265 OFVGL 0266 OFVGL 0267 OFVGL 0268 OFVGL 0269 OFVGL 0273 OFVGL 0274 OFVGL 0275 OFVGL 0277 OFVGL 0278 OFVGL 0279 OFVGL 0280 OFVGL 0281 OFVGL 0282 OFVGL 0285 OFVGL 0286 OFVGL 0289 OFVGL 0291 OFVGL 0292 OFVGL 0293 OFVGL 0294 OFVGL 0295 OFVGL 0296 OFVGL 0297 OFVGL 0298 OFVGL 0299 OFVGL 0301 OFVGL 0302 OFVGL 0304 OFVGL 0668 OFVGL 0733 OFVGL 1705 OFVGL 1734 OFVGL 1740)</t>
  </si>
  <si>
    <t>(01.03.10 GD1 19.89.30 - 00130000) ENVWD (08.09.10 GA1 0196 OFVGL 0197 OFVGL 0199 OFVGL 0200 OFVGL 0202 OFVGL 0203 OFVGL 0207 OFVGL 0209 OFVGL 0211 OFVGL 0213 OFVGL 0214 OFVGL 0216 OFVGL 0218 OFVGL 0219 OFVGL 0221 OFVGL 0222 OFVGL 0225 OFVGL 0226 OFVGL 0228 OFVGL 0229 OFVGL 0230 OFVGL 0232 OFVGL 0233 OFVGL 0236 OFVGL 0237 OFVGL 0239 OFVGL 0240 OFVGL 0241 OFVGL 0243 OFVGL 0244 OFVGL 0246 OFVGL 0248 OFVGL 0252 OFVGL 0256 OFVGL 0260 OFVGL 0262 OFVGL 0263 OFVGL 0265 OFVGL 0266 OFVGL 0267 OFVGL 0268 OFVGL 0269 OFVGL 0273 OFVGL 0274 OFVGL 0275 OFVGL 0277 OFVGL 0278 OFVGL 0279 OFVGL 0280 OFVGL 0281 OFVGL 0282 OFVGL 0285 OFVGL 0286 OFVGL 0289 OFVGL 0291 OFVGL 0292 OFVGL 0293 OFVGL 0294 OFVGL 0295 OFVGL 0296 OFVGL 0297 OFVGL 0298 OFVGL 0299 OFVGL 0301 OFVGL 0302 OFVGL 0304 OFVGL 0668 OFVGL 0733 OFVGL 1509 OFVGL 1705 OFVGL 1734 OFVGL 1740 OFVGL 1859 OFVGL 1876 OFVGL 1955)</t>
  </si>
  <si>
    <t>(01.03.10 GD1 19.89.30 - 00130000) ENVWD (08.09.10 GA1 0196 OFVGL 0197 OFVGL 0200 OFVGL 0202 OFVGL 0203 OFVGL 0209 OFVGL 0213 OFVGL 0214 OFVGL 0216 OFVGL 0221 OFVGL 0222 OFVGL 0225 OFVGL 0226 OFVGL 0228 OFVGL 0230 OFVGL 0232 OFVGL 0233 OFVGL 0236 OFVGL 0240 OFVGL 0241 OFVGL 0243 OFVGL 0244 OFVGL 0246 OFVGL 0252 OFVGL 0262 OFVGL 0263 OFVGL 0265 OFVGL 0267 OFVGL 0268 OFVGL 0269 OFVGL 0273 OFVGL 0274 OFVGL 0275 OFVGL 0277 OFVGL 0279 OFVGL 0281 OFVGL 0282 OFVGL 0285 OFVGL 0289 OFVGL 0293 OFVGL 0294 OFVGL 0296 OFVGL 0297 OFVGL 0299 OFVGL 0301 OFVGL 0302 OFVGL 0304 OFVGL 0668 OFVGL 0733 OFVGL 1509 OFVGL 1705 OFVGL 1734 OFVGL 1740 OFVGL 1859 OFVGL 1876 OFVGL 1955)</t>
  </si>
  <si>
    <t>(08.09.10 GA1 0196 OFVGL 0197 OFVGL 0200 OFVGL 0202 OFVGL 0203 OFVGL 0209 OFVGL 0213 OFVGL 0214 OFVGL 0216 OFVGL 0221 OFVGL 0222 OFVGL 0225 OFVGL 0226 OFVGL 0228 OFVGL 0230 OFVGL 0232 OFVGL 0233 OFVGL 0236 OFVGL 0240 OFVGL 0241 OFVGL 0243 OFVGL 0244 OFVGL 0246 OFVGL 0252 OFVGL 0262 OFVGL 0263 OFVGL 0265 OFVGL 0267 OFVGL 0268 OFVGL 0269 OFVGL 0273 OFVGL 0274 OFVGL 0275 OFVGL 0277 OFVGL 0279 OFVGL 0281 OFVGL 0282 OFVGL 0285 OFVGL 0289 OFVGL 0293 OFVGL 0294 OFVGL 0296 OFVGL 0297 OFVGL 0299 OFVGL 0301 OFVGL 0302 OFVGL 0304 OFVGL 0668 OFVGL 0733 OFVGL 1509 OFVGL 1705 OFVGL 1734 OFVGL 1740 OFVGL 1859 OFVGL 1876 OFVGL 1955)</t>
  </si>
  <si>
    <t>(01.03.10 GD1 19.89.30 - 00130000) ENVWD (08.09.10 GA1 0196 OFVGL 0197 OFVGL 0200 OFVGL 0202 OFVGL 0203 OFVGL 0209 OFVGL 0213 OFVGL 0214 OFVGL 0216 OFVGL 0221 OFVGL 0222 OFVGL 0225 OFVGL 0226 OFVGL 0228 OFVGL 0230 OFVGL 0232 OFVGL 0233 OFVGL 0236 OFVGL 0240 OFVGL 0241 OFVGL 0243 OFVGL 0244 OFVGL 0246 OFVGL 0252 OFVGL 0262 OFVGL 0263 OFVGL 0265 OFVGL 0267 OFVGL 0268 OFVGL 0269 OFVGL 0273 OFVGL 0274 OFVGL 0275 OFVGL 0277 OFVGL 0279 OFVGL 0281 OFVGL 0282 OFVGL 0285 OFVGL 0289 OFVGL 0293 OFVGL 0294 OFVGL 0296 OFVGL 0297 OFVGL 0299 OFVGL 0301 OFVGL 0302 OFVGL 0304 OFVGL 0668 OFVGL 0733 OFVGL 1509 OFVGL 1586 OFVGL 1705 OFVGL 1734 OFVGL 1740 OFVGL 1859 OFVGL 1876 OFVGL 1955)</t>
  </si>
  <si>
    <t>(08.09.10 GA1 0196 OFVGL 0197 OFVGL 0200 OFVGL 0202 OFVGL 0203 OFVGL 0209 OFVGL 0213 OFVGL 0214 OFVGL 0216 OFVGL 0221 OFVGL 0222 OFVGL 0225 OFVGL 0226 OFVGL 0228 OFVGL 0230 OFVGL 0232 OFVGL 0233 OFVGL 0236 OFVGL 0240 OFVGL 0241 OFVGL 0243 OFVGL 0244 OFVGL 0246 OFVGL 0252 OFVGL 0262 OFVGL 0263 OFVGL 0265 OFVGL 0267 OFVGL 0268 OFVGL 0269 OFVGL 0273 OFVGL 0274 OFVGL 0275 OFVGL 0277 OFVGL 0279 OFVGL 0281 OFVGL 0282 OFVGL 0285 OFVGL 0289 OFVGL 0293 OFVGL 0294 OFVGL 0296 OFVGL 0297 OFVGL 0299 OFVGL 0301 OFVGL 0302 OFVGL 0304 OFVGL 0668 OFVGL 0733 OFVGL 1509 OFVGL 1586 OFVGL 1705 OFVGL 1734 OFVGL 1740 OFVGL 1859 OFVGL 1876 OFVGL 1955)</t>
  </si>
  <si>
    <t>Stichting Prepas</t>
  </si>
  <si>
    <t>(08.09.10 GA1 0196 OFVGL 0197 OFVGL 0200 OFVGL 0202 OFVGL 0203 OFVGL 0209 OFVGL 0213 OFVGL 0214 OFVGL 0216 OFVGL 0221 OFVGL 0222 OFVGL 0225 OFVGL 0226 OFVGL 0228 OFVGL 0230 OFVGL 0232 OFVGL 0233 OFVGL 0236 OFVGL 0241 OFVGL 0243 OFVGL 0244 OFVGL 0246 OFVGL 0252 OFVGL 0262 OFVGL 0263 OFVGL 0265 OFVGL 0267 OFVGL 0268 OFVGL 0269 OFVGL 0273 OFVGL 0274 OFVGL 0275 OFVGL 0277 OFVGL 0279 OFVGL 0281 OFVGL 0282 OFVGL 0285 OFVGL 0289 OFVGL 0293 OFVGL 0294 OFVGL 0296 OFVGL 0297 OFVGL 0299 OFVGL 0301 OFVGL 0302 OFVGL 0304 OFVGL 0668 OFVGL 0733 OFVGL 1509 OFVGL 1586 OFVGL 1705 OFVGL 1734 OFVGL 1740 OFVGL 1859 OFVGL 1876 OFVGL 1955)</t>
  </si>
  <si>
    <t>Prov. Entadministratie Groningen</t>
  </si>
  <si>
    <t>(01.03.10 GD1 19.89.30 - 00130000) ENVWD (08.09.10 GA1 0003 OFVGL 0005 OFVGL 0007 OFVGL 1663 OFVGL 0010 OFVGL 1651 OFVGL 0014 OFVGL 0015 OFVGL 0017 OFVGL 0018 OFVGL 0022 OFVGL 0024 OFVGL 0025 OFVGL 1987 OFVGL 0765 OFVGL 1661 OFVGL 0039 OFVGL 0040 OFVGL 0037 OFVGL 0009 OFVGL 0047 OFVGL 0048 OFVGL 0052 OFVGL 0053 OFVGL 0056)</t>
  </si>
  <si>
    <t>St. Entadmin. Friesland-Groningen (2)</t>
  </si>
  <si>
    <t>Prov. Entadministratie Noord-Holland</t>
  </si>
  <si>
    <t>(01.03.10 GD1 19.89.30 - 00130000) ENVWD (08.09.10 GA1 0358 OFVGL 0360 OFVGL 0361 OFVGL 0362 OFVGL 0364 OFVGL 0366 OFVGL 0370 OFVGL 0372 OFVGL 0373 OFVGL 0375 OFVGL 0376 OFVGL 0377 OFVGL 0381 OFVGL 0383 OFVGL 0400 OFVGL 0384 OFVGL 0498 OFVGL 0385 OFVGL 0357 OFVGL 0388 OFVGL 0365 OFVGL 0390 OFVGL 0392 OFVGL 0393 OFVGL 0394 OFVGL 0395 OFVGL 0396 OFVGL 0397 OFVGL 0398 OFVGL 0399 OFVGL 0402 OFVGL 0405 OFVGL 0406 OFVGL 0415 OFVGL 0416 OFVGL 0417 OFVGL 0418 OFVGL 0420 OFVGL 0424 OFVGL 0425 OFVGL 0426 OFVGL 0412 OFVGL 0529 OFVGL 0429 OFVGL 0431 OFVGL 0432 OFVGL 0437 OFVGL 0439 OFVGL 0441 OFVGL 0458 OFVGL 0444 OFVGL 0532 OFVGL 0448 OFVGL 0450 OFVGL 0451 OFVGL 0453 OFVGL 0454 OFVGL 0852 OFVGL 0457 OFVGL 0459 OFVGL 0558 OFVGL 0462 OFVGL 0463 OFVGL 0466 OFVGL 0880 OFVGL 0479 OFVGL 0473 OFVGL 0478 OFVGL 0476)</t>
  </si>
  <si>
    <t>Entadministratie Utrecht &amp; N Holland (1)</t>
  </si>
  <si>
    <t>(01.03.10 GD1 19.89.30 - 00130000) ENVWD (08.09.10 GA1 0357 OFVGL 0358 OFVGL 0360 OFVGL 0361 OFVGL 0362 OFVGL 0364 OFVGL 0365 OFVGL 0366 OFVGL 0370 OFVGL 0372 OFVGL 0373 OFVGL 0375 OFVGL 0376 OFVGL 0377 OFVGL 0381 OFVGL 0383 OFVGL 0384 OFVGL 0385 OFVGL 0388 OFVGL 0390 OFVGL 0392 OFVGL 0393 OFVGL 0394 OFVGL 0395 OFVGL 0396 OFVGL 0397 OFVGL 0398 OFVGL 0399 OFVGL 0400 OFVGL 0402 OFVGL 0405 OFVGL 0406 OFVGL 0412 OFVGL 0415 OFVGL 0416 OFVGL 0417 OFVGL 0418 OFVGL 0420 OFVGL 0424 OFVGL 0425 OFVGL 0426 OFVGL 0429 OFVGL 0431 OFVGL 0432 OFVGL 0437 OFVGL 0439 OFVGL 0441 OFVGL 0444 OFVGL 0448 OFVGL 0450 OFVGL 0451 OFVGL 0453 OFVGL 0454 OFVGL 0457 OFVGL 0458 OFVGL 0459 OFVGL 0462 OFVGL 0463 OFVGL 0466 OFVGL 0473 OFVGL 0476 OFVGL 0478 OFVGL 0479 OFVGL 0498 OFVGL 0529 OFVGL 0532 OFVGL 0558 OFVGL 0852 OFVGL 0880)</t>
  </si>
  <si>
    <t>(01.03.10 GD1 19.89.30 - 00130000) ENVWD (08.09.10 GA1 0358 OFVGL 0360 OFVGL 0361 OFVGL 0362 OFVGL 0364 OFVGL 0365 OFVGL 0366 OFVGL 0370 OFVGL 0372 OFVGL 0373 OFVGL 0375 OFVGL 0376 OFVGL 0377 OFVGL 0381 OFVGL 0383 OFVGL 0384 OFVGL 0385 OFVGL 0388 OFVGL 0390 OFVGL 0392 OFVGL 0393 OFVGL 0394 OFVGL 0395 OFVGL 0396 OFVGL 0397 OFVGL 0398 OFVGL 0399 OFVGL 0400 OFVGL 0402 OFVGL 0405 OFVGL 0406 OFVGL 0412 OFVGL 0415 OFVGL 0416 OFVGL 0417 OFVGL 0418 OFVGL 0420 OFVGL 0424 OFVGL 0425 OFVGL 0426 OFVGL 0429 OFVGL 0431 OFVGL 0432 OFVGL 0437 OFVGL 0439 OFVGL 0441 OFVGL 0448 OFVGL 0450 OFVGL 0451 OFVGL 0453 OFVGL 0454 OFVGL 0457 OFVGL 0458 OFVGL 0459 OFVGL 0462 OFVGL 0463 OFVGL 0466 OFVGL 0473 OFVGL 0476 OFVGL 0478 OFVGL 0479 OFVGL 0498 OFVGL 0529 OFVGL 0532 OFVGL 0558 OFVGL 0852 OFVGL 0880 OFVGL 1696)</t>
  </si>
  <si>
    <t>(01.03.10 GD1 19.89.30 - 00130000) ENVWD (08.09.10 GA1 0358 OFVGL 0361 OFVGL 0362 OFVGL 0364 OFVGL 0365 OFVGL 0366 OFVGL 0370 OFVGL 0372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0429 OFVGL 0431 OFVGL 0432 OFVGL 0437 OFVGL 0439 OFVGL 0441 OFVGL 0448 OFVGL 0450 OFVGL 0451 OFVGL 0453 OFVGL 0454 OFVGL 0457 OFVGL 0458 OFVGL 0459 OFVGL 0462 OFVGL 0463 OFVGL 0466 OFVGL 0473 OFVGL 0476 OFVGL 0478 OFVGL 0479 OFVGL 0498 OFVGL 0529 OFVGL 0532 OFVGL 0558 OFVGL 0852 OFVGL 0880 OFVGL 1696)</t>
  </si>
  <si>
    <t>Entadministratie Utrecht &amp; N Holland</t>
  </si>
  <si>
    <t>(01.03.10 GD1 19.89.30 - 00130000) ENVWD (08.09.10 GA1 0305 OFVGL 0306 OFVGL 0307 OFVGL 0308 OFVGL 0310 OFVGL 0311 OFVGL 0312 OFVGL 0313 OFVGL 0315 OFVGL 0316 OFVGL 0317 OFVGL 0321 OFVGL 0326 OFVGL 0327 OFVGL 0329 OFVGL 0331 OFVGL 0332 OFVGL 0333 OFVGL 0335 OFVGL 0339 OFVGL 0340 OFVGL 0342 OFVGL 0344 OFVGL 0345 OFVGL 0351 OFVGL 0352 OFVGL 0353 OFVGL 0355 OFVGL 0356 OFVGL 0358 OFVGL 0361 OFVGL 0362 OFVGL 0364 OFVGL 0365 OFVGL 0366 OFVGL 0370 OFVGL 0372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0429 OFVGL 0431 OFVGL 0432 OFVGL 0437 OFVGL 0439 OFVGL 0441 OFVGL 0448 OFVGL 0450 OFVGL 0451 OFVGL 0453 OFVGL 0454 OFVGL 0457 OFVGL 0458 OFVGL 0459 OFVGL 0462 OFVGL 0463 OFVGL 0466 OFVGL 0473 OFVGL 0476 OFVGL 0478 OFVGL 0479 OFVGL 0498 OFVGL 0529 OFVGL 0532 OFVGL 0558 OFVGL 0589 OFVGL 0620 OFVGL 0632 OFVGL 0736 OFVGL 0852 OFVGL 0880 OFVGL 1696)</t>
  </si>
  <si>
    <t>14.40.10 GA1 600801</t>
  </si>
  <si>
    <t>(08.09.10 GA1 0305 OFVGL 0306 OFVGL 0307 OFVGL 0308 OFVGL 0310 OFVGL 0311 OFVGL 0312 OFVGL 0313 OFVGL 0315 OFVGL 0316 OFVGL 0317 OFVGL 0321 OFVGL 0326 OFVGL 0327 OFVGL 0329 OFVGL 0331 OFVGL 0332 OFVGL 0333 OFVGL 0335 OFVGL 0339 OFVGL 0340 OFVGL 0342 OFVGL 0344 OFVGL 0345 OFVGL 0351 OFVGL 0352 OFVGL 0353 OFVGL 0355 OFVGL 0356 OFVGL 0358 OFVGL 0361 OFVGL 0362 OFVGL 0364 OFVGL 0365 OFVGL 0366 OFVGL 0370 OFVGL 0372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0429 OFVGL 0431 OFVGL 0432 OFVGL 0437 OFVGL 0439 OFVGL 0441 OFVGL 0448 OFVGL 0450 OFVGL 0451 OFVGL 0453 OFVGL 0454 OFVGL 0457 OFVGL 0458 OFVGL 0459 OFVGL 0462 OFVGL 0463 OFVGL 0466 OFVGL 0473 OFVGL 0476 OFVGL 0478 OFVGL 0479 OFVGL 0498 OFVGL 0529 OFVGL 0532 OFVGL 0558 OFVGL 0589 OFVGL 0620 OFVGL 0632 OFVGL 0736 OFVGL 0852 OFVGL 0880 OFVGL 1696)</t>
  </si>
  <si>
    <t>(01.03.10 GD1 19.89.30 - 00130000) ENVWD (08.09.10 GA1 0305 OFVGL 0306 OFVGL 0307 OFVGL 0308 OFVGL 0310 OFVGL 0311 OFVGL 0312 OFVGL 0313 OFVGL 0315 OFVGL 0316 OFVGL 0317 OFVGL 0321 OFVGL 0326 OFVGL 0327 OFVGL 0329 OFVGL 0331 OFVGL 0332 OFVGL 0333 OFVGL 0335 OFVGL 0339 OFVGL 0340 OFVGL 0342 OFVGL 0344 OFVGL 0345 OFVGL 0351 OFVGL 0352 OFVGL 0353 OFVGL 0355 OFVGL 0356 OFVGL 0358 OFVGL 0361 OFVGL 0362 OFVGL 0364 OFVGL 0365 OFVGL 0366 OFVGL 0370 OFVGL 0372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0429 OFVGL 0431 OFVGL 0432 OFVGL 0437 OFVGL 0439 OFVGL 0441 OFVGL 0448 OFVGL 0450 OFVGL 0451 OFVGL 0453 OFVGL 0454 OFVGL 0457 OFVGL 0458 OFVGL 0459 OFVGL 0462 OFVGL 0463 OFVGL 0466 OFVGL 0473 OFVGL 0476 OFVGL 0478 OFVGL 0479 OFVGL 0498 OFVGL 0529 OFVGL 0532 OFVGL 0558 OFVGL 0589 OFVGL 0620 OFVGL 0632 OFVGL 0736 OFVGL 0852 OFVGL 0880 OFVGL 1581 OFVGL 1696)</t>
  </si>
  <si>
    <t>(08.09.10 GA1 0305 OFVGL 0306 OFVGL 0307 OFVGL 0308 OFVGL 0310 OFVGL 0311 OFVGL 0312 OFVGL 0313 OFVGL 0315 OFVGL 0316 OFVGL 0317 OFVGL 0321 OFVGL 0326 OFVGL 0327 OFVGL 0329 OFVGL 0331 OFVGL 0332 OFVGL 0333 OFVGL 0335 OFVGL 0339 OFVGL 0340 OFVGL 0342 OFVGL 0344 OFVGL 0345 OFVGL 0351 OFVGL 0352 OFVGL 0353 OFVGL 0355 OFVGL 0356 OFVGL 0358 OFVGL 0361 OFVGL 0362 OFVGL 0364 OFVGL 0365 OFVGL 0366 OFVGL 0370 OFVGL 0372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0429 OFVGL 0431 OFVGL 0432 OFVGL 0437 OFVGL 0439 OFVGL 0441 OFVGL 0448 OFVGL 0450 OFVGL 0451 OFVGL 0453 OFVGL 0454 OFVGL 0457 OFVGL 0458 OFVGL 0459 OFVGL 0462 OFVGL 0463 OFVGL 0466 OFVGL 0473 OFVGL 0476 OFVGL 0478 OFVGL 0479 OFVGL 0498 OFVGL 0529 OFVGL 0532 OFVGL 0558 OFVGL 0589 OFVGL 0620 OFVGL 0632 OFVGL 0736 OFVGL 0852 OFVGL 0880 OFVGL 1581 OFVGL 1696)</t>
  </si>
  <si>
    <t>(01.03.10 GD1 19.89.30 - 00130000) ENVWD (08.09.10 GA1 0305 OFVGL 0307 OFVGL 0308 OFVGL 0310 OFVGL 0311 OFVGL 0312 OFVGL 0313 OFVGL 0317 OFVGL 0321 OFVGL 0327 OFVGL 0329 OFVGL 0331 OFVGL 0333 OFVGL 0335 OFVGL 0339 OFVGL 0340 OFVGL 0342 OFVGL 0344 OFVGL 0345 OFVGL 0351 OFVGL 0352 OFVGL 0353 OFVGL 0355 OFVGL 0356 OFVGL 0358 OFVGL 0361 OFVGL 0362 OFVGL 0364 OFVGL 0365 OFVGL 0366 OFVGL 0370 OFVGL 0372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0429 OFVGL 0431 OFVGL 0432 OFVGL 0437 OFVGL 0439 OFVGL 0441 OFVGL 0448 OFVGL 0450 OFVGL 0451 OFVGL 0453 OFVGL 0457 OFVGL 0458 OFVGL 0459 OFVGL 0462 OFVGL 0463 OFVGL 0466 OFVGL 0473 OFVGL 0476 OFVGL 0478 OFVGL 0479 OFVGL 0498 OFVGL 0529 OFVGL 0532 OFVGL 0558 OFVGL 0589 OFVGL 0620 OFVGL 0632 OFVGL 0736 OFVGL 0852 OFVGL 0880 OFVGL 1581 OFVGL 1598 OFVGL 1696)</t>
  </si>
  <si>
    <t>(08.09.10 GA1 0305 OFVGL 0307 OFVGL 0308 OFVGL 0310 OFVGL 0311 OFVGL 0312 OFVGL 0313 OFVGL 0317 OFVGL 0321 OFVGL 0327 OFVGL 0329 OFVGL 0331 OFVGL 0333 OFVGL 0335 OFVGL 0339 OFVGL 0340 OFVGL 0342 OFVGL 0344 OFVGL 0345 OFVGL 0351 OFVGL 0352 OFVGL 0353 OFVGL 0355 OFVGL 0356 OFVGL 0358 OFVGL 0361 OFVGL 0362 OFVGL 0364 OFVGL 0365 OFVGL 0366 OFVGL 0370 OFVGL 0372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0429 OFVGL 0431 OFVGL 0432 OFVGL 0437 OFVGL 0439 OFVGL 0441 OFVGL 0448 OFVGL 0450 OFVGL 0451 OFVGL 0453 OFVGL 0457 OFVGL 0458 OFVGL 0459 OFVGL 0462 OFVGL 0463 OFVGL 0466 OFVGL 0473 OFVGL 0476 OFVGL 0478 OFVGL 0479 OFVGL 0498 OFVGL 0529 OFVGL 0532 OFVGL 0558 OFVGL 0589 OFVGL 0620 OFVGL 0632 OFVGL 0736 OFVGL 0852 OFVGL 0880 OFVGL 1581 OFVGL 1598 OFVGL 1696)</t>
  </si>
  <si>
    <t>Entadministratie Utrecht &amp; Noord-Holland</t>
  </si>
  <si>
    <t>(08.09.10 GA1 0305 OFVGL 0307 OFVGL 0308 OFVGL 0310 OFVGL 0311 OFVGL 0312 OFVGL 0313 OFVGL 0317 OFVGL 0321 OFVGL 0327 OFVGL 0329 OFVGL 0331 OFVGL 0333 OFVGL 0335 OFVGL 0339 OFVGL 0340 OFVGL 0342 OFVGL 0344 OFVGL 0345 OFVGL 0351 OFVGL 0352 OFVGL 0353 OFVGL 0355 OFVGL 0356 OFVGL 0358 OFVGL 0361 OFVGL 0362 OFVGL 0364 OFVGL 0365 OFVGL 0366 OFVGL 0370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0431 OFVGL 0432 OFVGL 0437 OFVGL 0439 OFVGL 0441 OFVGL 0448 OFVGL 0450 OFVGL 0451 OFVGL 0453 OFVGL 0457 OFVGL 0458 OFVGL 0459 OFVGL 0462 OFVGL 0463 OFVGL 0473 OFVGL 0476 OFVGL 0478 OFVGL 0479 OFVGL 0498 OFVGL 0532 OFVGL 0589 OFVGL 0620 OFVGL 0632 OFVGL 0736 OFVGL 0852 OFVGL 0880 OFVGL 1581 OFVGL 1598 OFVGL 1696)</t>
  </si>
  <si>
    <t>Prov. Entadministratie Utrecht</t>
  </si>
  <si>
    <t>(01.03.10 GD1 19.89.30 - 00130000) ENVWD (08.09.10 GA1 0305 OFVGL 0306 OFVGL 0307 OFVGL 0308 OFVGL 0311 OFVGL 0312 OFVGL 0313 OFVGL 0314 OFVGL 0310 OFVGL 0736 OFVGL 0315 OFVGL 0316 OFVGL 0317 OFVGL 0318 OFVGL 0321 OFVGL 0353 OFVGL 0325 OFVGL 0326 OFVGL 0327 OFVGL 0329 OFVGL 0330 OFVGL 0331 OFVGL 0332 OFVGL 0333 OFVGL 0334 OFVGL 0335 OFVGL 0356 OFVGL 0589 OFVGL 0339 OFVGL 0340 OFVGL 0342 OFVGL 0344 OFVGL 0345 OFVGL 0347 OFVGL 0352 OFVGL 0351 OFVGL 0355 OFVGL 0632)</t>
  </si>
  <si>
    <t>Entadministratie Utrecht &amp; N Holland (2)</t>
  </si>
  <si>
    <t>(01.03.10 GD1 19.89.30 - 00130000) ENVWD (08.09.10 GA1 0305 OFVGL 0306 OFVGL 0307 OFVGL 0308 OFVGL 0310 OFVGL 0311 OFVGL 0312 OFVGL 0313 OFVGL 0315 OFVGL 0316 OFVGL 0317 OFVGL 0318 OFVGL 0321 OFVGL 0326 OFVGL 0327 OFVGL 0329 OFVGL 0330 OFVGL 0331 OFVGL 0332 OFVGL 0333 OFVGL 0334 OFVGL 0335 OFVGL 0339 OFVGL 0340 OFVGL 0342 OFVGL 0344 OFVGL 0345 OFVGL 0347 OFVGL 0351 OFVGL 0352 OFVGL 0353 OFVGL 0355 OFVGL 0356 OFVGL 0589 OFVGL 0632 OFVGL 0736)</t>
  </si>
  <si>
    <t>(01.03.10 GD1 19.89.30 - 00130000) ENVWD (08.09.10 GA1 0305 OFVGL 0306 OFVGL 0307 OFVGL 0308 OFVGL 0310 OFVGL 0311 OFVGL 0312 OFVGL 0313 OFVGL 0315 OFVGL 0316 OFVGL 0317 OFVGL 0321 OFVGL 0326 OFVGL 0327 OFVGL 0329 OFVGL 0330 OFVGL 0331 OFVGL 0332 OFVGL 0333 OFVGL 0335 OFVGL 0339 OFVGL 0340 OFVGL 0342 OFVGL 0344 OFVGL 0345 OFVGL 0351 OFVGL 0352 OFVGL 0353 OFVGL 0355 OFVGL 0356 OFVGL 0589 OFVGL 0620 OFVGL 0632 OFVGL 0736)</t>
  </si>
  <si>
    <t>(01.03.10 GD1 19.89.30 - 00130000) ENVWD (08.09.10 GA1 0305 OFVGL 0306 OFVGL 0307 OFVGL 0308 OFVGL 0310 OFVGL 0311 OFVGL 0312 OFVGL 0313 OFVGL 0315 OFVGL 0316 OFVGL 0317 OFVGL 0321 OFVGL 0326 OFVGL 0327 OFVGL 0329 OFVGL 0331 OFVGL 0332 OFVGL 0333 OFVGL 0335 OFVGL 0339 OFVGL 0340 OFVGL 0342 OFVGL 0344 OFVGL 0345 OFVGL 0351 OFVGL 0352 OFVGL 0353 OFVGL 0355 OFVGL 0356 OFVGL 0589 OFVGL 0620 OFVGL 0632 OFVGL 0736)</t>
  </si>
  <si>
    <t>Prov. Entadministratie Zeeland</t>
  </si>
  <si>
    <t>(01.03.10 GD1 19.89.30 - 00130000) ENVWD (08.09.10 GA1 0648 OFVGL 0649 OFVGL 0650  OFVGL 0654 OFVGL 0656 OFVGL 0657 OFVGL 0660 OFVGL 0662 OFVGL 0664 OFVGL 0675 OFVGL 0677 OFVGL 0678 OFVGL 0682 OFVGL 0686 OFVGL 0687 OFVGL 0688 OFVGL 0692 OFVGL 0703 OFVGL 0704 OFVGL 0712 OFVGL 0713 OFVGL 0715 OFVGL 0716 OFVGL 0717 OFVGL 0718 OFVGL 0720 OFVGL 0725 OFVGL 0726 OFVGL 0727 OFVGL 0732 OFVGL 1695 OFVGL 1698)</t>
  </si>
  <si>
    <t>(01.03.10 GD1 19.89.30 - 00130000) ENVWD (08.09.10 GA1 0649 OFVGL 0650 OFVGL 0654 OFVGL 0656 OFVGL 0657 OFVGL 0660 OFVGL 0662 OFVGL 0664 OFVGL 0675 OFVGL 0677 OFVGL 0678 OFVGL 0686 OFVGL 0687 OFVGL 0688 OFVGL 0692 OFVGL 0703 OFVGL 0704 OFVGL 0715 OFVGL 0716 OFVGL 0717 OFVGL 0718 OFVGL 0720 OFVGL 0725 OFVGL 0726 OFVGL 0732 OFVGL 1676 OFVGL 1695 OFVGL 1698)</t>
  </si>
  <si>
    <t>St. Prov. Kraamzorg &amp; Entadmin. Zeeland</t>
  </si>
  <si>
    <t>(01.03.10 GD1 19.89.30 - 00130000) ENVWD (08.09.10 GA1 0650 OFVGL 0654 OFVGL 0664 OFVGL 0675 OFVGL 0677 OFVGL 0678 OFVGL 0687 OFVGL 0692 OFVGL 0703 OFVGL 0704 OFVGL 0715 OFVGL 0716 OFVGL 0717 OFVGL 0718 OFVGL 1676 OFVGL 1695 OFVGL 1698 OFVGL 1714)</t>
  </si>
  <si>
    <t>(01.03.10 GD1 19.89.30 - 00130000) ENVWD (08.09.10 GA1 0654 OFVGL 0664 OFVGL 0677 OFVGL 0678 OFVGL 0687 OFVGL 0703 OFVGL 0715 OFVGL 0716 OFVGL 0717 OFVGL 0718 OFVGL 1676 OFVGL 1695 OFVGL 1698 OFVGL 1714)</t>
  </si>
  <si>
    <t>(08.09.10 GA1 0654 OFVGL 0664 OFVGL 0677 OFVGL 0678 OFVGL 0687 OFVGL 0703 OFVGL 0715 OFVGL 0716 OFVGL 0717 OFVGL 0718 OFVGL 1676 OFVGL 1695 OFVGL 1698 OFVGL 1714)</t>
  </si>
  <si>
    <t>St. Prov. Entadministratie Zeeland</t>
  </si>
  <si>
    <t>(08.09.10 GA1 0654 OFVGL 0664 OFVGL 0677 OFVGL 0678 OFVGL 0687 OFVGL 0703 OFVGL 0715 OFVGL 0716 OFVGL 0717 OFVGL 0718 OFVGL 1676 OFVGL 1695 OFVGL 1714)</t>
  </si>
  <si>
    <t>Prov. Entadministratie Zuid-Holland</t>
  </si>
  <si>
    <t>(01.03.10 GD1 19.89.30 - 00130000) ENVWD (08.09.10 GA1 0482 OFVGL 0613 OFVGL 0483 OFVGL 0484 OFVGL 0489 OFVGL 0491 OFVGL 0492 OFVGL 0493 OFVGL 0568 OFVGL 0585 OFVGL 0495 OFVGL 0497 OFVGL 0499 OFVGL 0501 OFVGL 0502 OFVGL 0611 OFVGL 0552 OFVGL 0503 OFVGL 0504 OFVGL 0505 OFVGL 0689 OFVGL 0511 OFVGL 0512 OFVGL 0513 OFVGL 0693 OFVGL 0517 OFVGL 0518 OFVGL 0519 OFVGL 0523 OFVGL 0526 OFVGL 0530 OFVGL 0531 OFVGL 0534 OFVGL 0645 OFVGL 0537 OFVGL 0588 OFVGL 0542 OFVGL 0545 OFVGL 0546 OFVGL 0547 OFVGL 0548 OFVGL 1673 OFVGL 0694 OFVGL 0553 OFVGL 0555 OFVGL 0556 OFVGL 0559 OFVGL 0562 OFVGL 0563 OFVGL 0565 OFVGL 0643 OFVGL 0571 OFVGL 0567 OFVGL 0569 OFVGL 0576 OFVGL 0575 OFVGL 0577 OFVGL 0579 OFVGL 0580 OFVGL 0584 OFVGL 0644 OFVGL 0590 OFVGL 0594 OFVGL 0595 OFVGL 0597 OFVGL 0602 OFVGL 1672 OFVGL 0603 OFVGL 0600 OFVGL 0604 OFVGL 0606 OFVGL 0607 OFVGL 0608 OFVGL 0610 OFVGL 0612 OFVGL 0617 OFVGL 0480 OFVGL 0619 OFVGL 0620 OFVGL 0622 OFVGL 0623 OFVGL 0624 OFVGL 0625 OFVGL 0626 OFVGL 0627 OFVGL 0628 OFVGL 0629 OFVGL 0630 OFVGL 0614 OFVGL 0707 OFVGL 1666 OFVGL 0637 OFVGL 0638 OFVGL 0642)</t>
  </si>
  <si>
    <t>(01.03.10 GD1 19.89.30 - 00130000) ENVWD (08.09.10 GA1 0480 OFVGL 0482 OFVGL 0483 OFVGL 0484 OFVGL 0489 OFVGL 0491 OFVGL 0492 OFVGL 0493 OFVGL 0495 OFVGL 0497 OFVGL 0499 OFVGL 0501 OFVGL 0502 OFVGL 0503 OFVGL 0504 OFVGL 0505 OFVGL 0511 OFVGL 0512 OFVGL 0513 OFVGL 0517 OFVGL 0518 OFVGL 0519 OFVGL 0523 OFVGL 0526 OFVGL 0530 OFVGL 0531 OFVGL 0534 OFVGL 0537 OFVGL 0542 OFVGL 0545 OFVGL 0546 OFVGL 0547 OFVGL 0548 OFVGL 0552 OFVGL 0553 OFVGL 0555 OFVGL 0556 OFVGL 0559 OFVGL 0562 OFVGL 0563 OFVGL 0565 OFVGL 0567 OFVGL 0568 OFVGL 0569 OFVGL 0571 OFVGL 0575 OFVGL 0576 OFVGL 0577 OFVGL 0579 OFVGL 0580 OFVGL 0584 OFVGL 0585 OFVGL 0588 OFVGL 0590 OFVGL 0594 OFVGL 0595 OFVGL 0597 OFVGL 0600 OFVGL 0602 OFVGL 0603 OFVGL 0604 OFVGL 0606 OFVGL 0607 OFVGL 0608 OFVGL 0610 OFVGL 0611 OFVGL 0612 OFVGL 0613 OFVGL 0614 OFVGL 0617 OFVGL 0619 OFVGL 0622 OFVGL 0623 OFVGL 0624 OFVGL 0625 OFVGL 0626 OFVGL 0627 OFVGL 0628 OFVGL 0629 OFVGL 0630 OFVGL 0637 OFVGL 0638 OFVGL 0642 OFVGL 0643 OFVGL 0644 OFVGL 0645 OFVGL 0689 OFVGL 0693 OFVGL 0694 OFVGL 0707 OFVGL 1666 OFVGL 1672 OFVGL 1673 OFVGL 1916 OFVGL 1926)</t>
  </si>
  <si>
    <t>(01.03.10 GD1 19.89.30 - 00130000) ENVWD (08.09.10 GA1 0480 OFVGL 0482 OFVGL 0483 OFVGL 0484 OFVGL 0489 OFVGL 0491 OFVGL 0492 OFVGL 0493 OFVGL 0495 OFVGL 0497 OFVGL 0499 OFVGL 0501 OFVGL 0502 OFVGL 0503 OFVGL 0504 OFVGL 0505 OFVGL 0511 OFVGL 0512 OFVGL 0513 OFVGL 0517 OFVGL 0518 OFVGL 0519 OFVGL 0523 OFVGL 0526 OFVGL 0530 OFVGL 0531 OFVGL 0534 OFVGL 0537 OFVGL 0542 OFVGL 0545 OFVGL 0546 OFVGL 0547 OFVGL 0552 OFVGL 0553 OFVGL 0555 OFVGL 0556 OFVGL 0559 OFVGL 0562 OFVGL 0563 OFVGL 0565 OFVGL 0567 OFVGL 0568 OFVGL 0569 OFVGL 0571 OFVGL 0575 OFVGL 0576 OFVGL 0579 OFVGL 0580 OFVGL 0584 OFVGL 0585 OFVGL 0588 OFVGL 0590 OFVGL 0595 OFVGL 0597 OFVGL 0600 OFVGL 0602 OFVGL 0603 OFVGL 0604 OFVGL 0606 OFVGL 0607 OFVGL 0608 OFVGL 0610 OFVGL 0611 OFVGL 0612 OFVGL 0613 OFVGL 0614 OFVGL 0617 OFVGL 0619 OFVGL 0622 OFVGL 0623 OFVGL 0625 OFVGL 0626 OFVGL 0627 OFVGL 0628 OFVGL 0629 OFVGL 0630 OFVGL 0637 OFVGL 0638 OFVGL 0642 OFVGL 0643 OFVGL 0644 OFVGL 0645 OFVGL 0689 OFVGL 0693 OFVGL 0694 OFVGL 0707 OFVGL 1666 OFVGL 1672 OFVGL 1673 OFVGL 1916 OFVGL 1926)</t>
  </si>
  <si>
    <t>St. Reg. Entadmin. Zuid-Holland</t>
  </si>
  <si>
    <t>(01.03.10 GD1 19.89.30 - 00130000) ENVWD (08.09.10 GA1 0480 OFVGL 0482 OFVGL 0483 OFVGL 0484 OFVGL 0489 OFVGL 0491 OFVGL 0492 OFVGL 0493 OFVGL 0495 OFVGL 0497 OFVGL 0499 OFVGL 0501 OFVGL 0502 OFVGL 0503 OFVGL 0504 OFVGL 0505 OFVGL 0511 OFVGL 0512 OFVGL 0513 OFVGL 0517 OFVGL 0518 OFVGL 0519 OFVGL 0523 OFVGL 0530 OFVGL 0531 OFVGL 0534 OFVGL 0537 OFVGL 0542 OFVGL 0545 OFVGL 0546 OFVGL 0547 OFVGL 0552 OFVGL 0553 OFVGL 0555 OFVGL 0556 OFVGL 0559 OFVGL 0562 OFVGL 0563 OFVGL 0565 OFVGL 0567 OFVGL 0568 OFVGL 0569 OFVGL 0571 OFVGL 0575 OFVGL 0576 OFVGL 0579 OFVGL 0580 OFVGL 0584 OFVGL 0585 OFVGL 0588 OFVGL 0590 OFVGL 0595 OFVGL 0597 OFVGL 0600 OFVGL 0602 OFVGL 0603 OFVGL 0604 OFVGL 0606 OFVGL 0607 OFVGL 0608 OFVGL 0610 OFVGL 0611 OFVGL 0612 OFVGL 0613 OFVGL 0614 OFVGL 0617 OFVGL 0619 OFVGL 0622 OFVGL 0623 OFVGL 0625 OFVGL 0626 OFVGL 0627 OFVGL 0628 OFVGL 0629 OFVGL 0630 OFVGL 0637 OFVGL 0638 OFVGL 0642 OFVGL 0643 OFVGL 0644 OFVGL 0645 OFVGL 0689 OFVGL 0693 OFVGL 0694 OFVGL 0707 OFVGL 1666 OFVGL 1672 OFVGL 1673 OFVGL 1783 OFVGL 1842 OFVGL 1916 OFVGL 1926)</t>
  </si>
  <si>
    <t>(01.03.10 GD1 19.89.30 - 00130000) ENVWD (08.09.10 GA1 0480 OFVGL 0482 OFVGL 0483 OFVGL 0484 OFVGL 0489 OFVGL 0491 OFVGL 0492 OFVGL 0493 OFVGL 0495 OFVGL 0497 OFVGL 0499 OFVGL 0501 OFVGL 0502 OFVGL 0503 OFVGL 0504 OFVGL 0505 OFVGL 0511 OFVGL 0512 OFVGL 0513 OFVGL 0517 OFVGL 0518 OFVGL 0523 OFVGL 0530 OFVGL 0531 OFVGL 0534 OFVGL 0537 OFVGL 0542 OFVGL 0545 OFVGL 0546 OFVGL 0547 OFVGL 0553 OFVGL 0556 OFVGL 0559 OFVGL 0563 OFVGL 0567 OFVGL 0568 OFVGL 0569 OFVGL 0571 OFVGL 0575 OFVGL 0576 OFVGL 0579 OFVGL 0580 OFVGL 0584 OFVGL 0585 OFVGL 0588 OFVGL 0590 OFVGL 0595 OFVGL 0597 OFVGL 0600 OFVGL 0602 OFVGL 0603 OFVGL 0604 OFVGL 0606 OFVGL 0608 OFVGL 0610 OFVGL 0611 OFVGL 0612 OFVGL 0613 OFVGL 0614 OFVGL 0617 OFVGL 0619 OFVGL 0622 OFVGL 0623 OFVGL 0625 OFVGL 0626 OFVGL 0627 OFVGL 0628 OFVGL 0629 OFVGL 0637 OFVGL 0638 OFVGL 0642 OFVGL 0643 OFVGL 0644 OFVGL 0645 OFVGL 0689 OFVGL 0693 OFVGL 0694 OFVGL 0707 OFVGL 1666 OFVGL 1672 OFVGL 1673 OFVGL 1783 OFVGL 1842 OFVGL 1916 OFVGL 1926)</t>
  </si>
  <si>
    <t>(08.09.10 GA1 0480 OFVGL 0482 OFVGL 0483 OFVGL 0484 OFVGL 0489 OFVGL 0491 OFVGL 0492 OFVGL 0493 OFVGL 0495 OFVGL 0497 OFVGL 0499 OFVGL 0501 OFVGL 0502 OFVGL 0503 OFVGL 0504 OFVGL 0505 OFVGL 0511 OFVGL 0512 OFVGL 0513 OFVGL 0517 OFVGL 0518 OFVGL 0523 OFVGL 0530 OFVGL 0531 OFVGL 0534 OFVGL 0537 OFVGL 0542 OFVGL 0545 OFVGL 0546 OFVGL 0547 OFVGL 0553 OFVGL 0556 OFVGL 0559 OFVGL 0563 OFVGL 0567 OFVGL 0568 OFVGL 0569 OFVGL 0571 OFVGL 0575 OFVGL 0576 OFVGL 0579 OFVGL 0580 OFVGL 0584 OFVGL 0585 OFVGL 0588 OFVGL 0590 OFVGL 0595 OFVGL 0597 OFVGL 0600 OFVGL 0602 OFVGL 0603 OFVGL 0604 OFVGL 0606 OFVGL 0608 OFVGL 0610 OFVGL 0611 OFVGL 0612 OFVGL 0613 OFVGL 0614 OFVGL 0617 OFVGL 0619 OFVGL 0622 OFVGL 0623 OFVGL 0625 OFVGL 0626 OFVGL 0627 OFVGL 0628 OFVGL 0629 OFVGL 0637 OFVGL 0638 OFVGL 0642 OFVGL 0643 OFVGL 0644 OFVGL 0645 OFVGL 0689 OFVGL 0693 OFVGL 0694 OFVGL 0707 OFVGL 1666 OFVGL 1672 OFVGL 1673 OFVGL 1783 OFVGL 1842 OFVGL 1916 OFVGL 1926)</t>
  </si>
  <si>
    <t>(01.03.10 GD1 19.89.30 - 00130000) ENVWD (08.09.10 GA1 0480 OFVGL 0482 OFVGL 0483 OFVGL 0484 OFVGL 0489 OFVGL 0491 OFVGL 0492 OFVGL 0493 OFVGL 0495 OFVGL 0497 OFVGL 0499 OFVGL 0501 OFVGL 0502 OFVGL 0503 OFVGL 0504 OFVGL 0505 OFVGL 0511 OFVGL 0512 OFVGL 0513 OFVGL 0517 OFVGL 0518 OFVGL 0523 OFVGL 0530 OFVGL 0531 OFVGL 0534 OFVGL 0537 OFVGL 0542 OFVGL 0545 OFVGL 0546 OFVGL 0547 OFVGL 0553 OFVGL 0556 OFVGL 0559 OFVGL 0563 OFVGL 0567 OFVGL 0568 OFVGL 0569 OFVGL 0571 OFVGL 0575 OFVGL 0576 OFVGL 0579 OFVGL 0580 OFVGL 0584 OFVGL 0585 OFVGL 0588 OFVGL 0590 OFVGL 0595 OFVGL 0597 OFVGL 0600 OFVGL 0602 OFVGL 0603 OFVGL 0604 OFVGL 0606 OFVGL 0608 OFVGL 0610 OFVGL 0611 OFVGL 0612 OFVGL 0613 OFVGL 0614 OFVGL 0617 OFVGL 0619 OFVGL 0622 OFVGL 0623 OFVGL 0625 OFVGL 0626 OFVGL 0627 OFVGL 0628 OFVGL 0629 OFVGL 0637 OFVGL 0638 OFVGL 0642 OFVGL 0643 OFVGL 0644 OFVGL 0645 OFVGL 0689 OFVGL 0693 OFVGL 0694 OFVGL 0707 OFVGL 1525 OFVGL 1666 OFVGL 1672 OFVGL 1673 OFVGL 1783 OFVGL 1842 OFVGL 1916 OFVGL 1926)</t>
  </si>
  <si>
    <t>(08.09.10 GA1 0480 OFVGL 0482 OFVGL 0483 OFVGL 0484 OFVGL 0489 OFVGL 0491 OFVGL 0492 OFVGL 0493 OFVGL 0495 OFVGL 0497 OFVGL 0499 OFVGL 0501 OFVGL 0502 OFVGL 0503 OFVGL 0504 OFVGL 0505 OFVGL 0511 OFVGL 0512 OFVGL 0513 OFVGL 0517 OFVGL 0518 OFVGL 0523 OFVGL 0530 OFVGL 0531 OFVGL 0534 OFVGL 0537 OFVGL 0542 OFVGL 0545 OFVGL 0546 OFVGL 0547 OFVGL 0553 OFVGL 0556 OFVGL 0559 OFVGL 0563 OFVGL 0567 OFVGL 0568 OFVGL 0569 OFVGL 0571 OFVGL 0575 OFVGL 0576 OFVGL 0579 OFVGL 0580 OFVGL 0584 OFVGL 0585 OFVGL 0588 OFVGL 0590 OFVGL 0595 OFVGL 0597 OFVGL 0600 OFVGL 0602 OFVGL 0603 OFVGL 0604 OFVGL 0606 OFVGL 0608 OFVGL 0610 OFVGL 0611 OFVGL 0612 OFVGL 0613 OFVGL 0614 OFVGL 0617 OFVGL 0619 OFVGL 0622 OFVGL 0623 OFVGL 0625 OFVGL 0626 OFVGL 0627 OFVGL 0628 OFVGL 0629 OFVGL 0637 OFVGL 0638 OFVGL 0642 OFVGL 0643 OFVGL 0644 OFVGL 0645 OFVGL 0689 OFVGL 0693 OFVGL 0694 OFVGL 0707 OFVGL 1525 OFVGL 1666 OFVGL 1672 OFVGL 1673 OFVGL 1783 OFVGL 1842 OFVGL 1916 OFVGL 1926)</t>
  </si>
  <si>
    <t>(01.03.10 GD1 19.89.30 - 00130000) ENVWD (08.09.10 GA1 0480 OFVGL 0482 OFVGL 0483 OFVGL 0484 OFVGL 0489 OFVGL 0491 OFVGL 0492 OFVGL 0493 OFVGL 0495 OFVGL 0497 OFVGL 0499 OFVGL 0501 OFVGL 0502 OFVGL 0503 OFVGL 0504 OFVGL 0505 OFVGL 0511 OFVGL 0512 OFVGL 0513 OFVGL 0517 OFVGL 0518 OFVGL 0523 OFVGL 0530 OFVGL 0531 OFVGL 0534 OFVGL 0537 OFVGL 0542 OFVGL 0545 OFVGL 0546 OFVGL 0547 OFVGL 0553 OFVGL 0556 OFVGL 0559 OFVGL 0563 OFVGL 0567 OFVGL 0568 OFVGL 0569 OFVGL 0571 OFVGL 0575 OFVGL 0576 OFVGL 0579 OFVGL 0580 OFVGL 0584 OFVGL 0585 OFVGL 0588 OFVGL 0590 OFVGL 0595 OFVGL 0597 OFVGL 0600 OFVGL 0603 OFVGL 0606 OFVGL 0608 OFVGL 0610 OFVGL 0611 OFVGL 0612 OFVGL 0613 OFVGL 0614 OFVGL 0617 OFVGL 0622 OFVGL 0623 OFVGL 0626 OFVGL 0627 OFVGL 0629 OFVGL 0637 OFVGL 0638 OFVGL 0642 OFVGL 0643 OFVGL 0644 OFVGL 0645 OFVGL 0689 OFVGL 0693 OFVGL 0694 OFVGL 0707 OFVGL 1525 OFVGL 1621 OFVGL 1666 OFVGL 1672 OFVGL 1673 OFVGL 1783 OFVGL 1842 OFVGL 1916 OFVGL 1926)</t>
  </si>
  <si>
    <t>(08.09.10 GA1 0480 OFVGL 0482 OFVGL 0483 OFVGL 0484 OFVGL 0489 OFVGL 0491 OFVGL 0492 OFVGL 0493 OFVGL 0495 OFVGL 0497 OFVGL 0499 OFVGL 0501 OFVGL 0502 OFVGL 0503 OFVGL 0504 OFVGL 0505 OFVGL 0511 OFVGL 0512 OFVGL 0513 OFVGL 0517 OFVGL 0518 OFVGL 0523 OFVGL 0530 OFVGL 0531 OFVGL 0534 OFVGL 0537 OFVGL 0542 OFVGL 0545 OFVGL 0546 OFVGL 0547 OFVGL 0553 OFVGL 0556 OFVGL 0559 OFVGL 0563 OFVGL 0567 OFVGL 0568 OFVGL 0569 OFVGL 0571 OFVGL 0575 OFVGL 0576 OFVGL 0579 OFVGL 0580 OFVGL 0584 OFVGL 0585 OFVGL 0588 OFVGL 0590 OFVGL 0595 OFVGL 0597 OFVGL 0600 OFVGL 0603 OFVGL 0606 OFVGL 0608 OFVGL 0610 OFVGL 0611 OFVGL 0612 OFVGL 0613 OFVGL 0614 OFVGL 0617 OFVGL 0622 OFVGL 0623 OFVGL 0626 OFVGL 0627 OFVGL 0629 OFVGL 0637 OFVGL 0638 OFVGL 0642 OFVGL 0643 OFVGL 0644 OFVGL 0645 OFVGL 0689 OFVGL 0693 OFVGL 0694 OFVGL 0707 OFVGL 1525 OFVGL 1621 OFVGL 1666 OFVGL 1672 OFVGL 1673 OFVGL 1783 OFVGL 1842 OFVGL 1916 OFVGL 1926)</t>
  </si>
  <si>
    <t>St. Reg. Entadministratie Zuid-Holland</t>
  </si>
  <si>
    <t>(01.03.10 GD1 19.89.30 - 00130000) ENVWD (08.09.10 GA1 0482 OFVGL 0483 OFVGL 0484 OFVGL 0489 OFVGL 0491 OFVGL 0497 OFVGL 0499 OFVGL 0501 OFVGL 0502 OFVGL 0503 OFVGL 0504 OFVGL 0505 OFVGL 0511 OFVGL 0512 OFVGL 0513 OFVGL 0518 OFVGL 0523 OFVGL 0530 OFVGL 0531 OFVGL 0534 OFVGL 0537 OFVGL 0542 OFVGL 0545 OFVGL 0546 OFVGL 0547 OFVGL 0553 OFVGL 0556 OFVGL 0559 OFVGL 0563 OFVGL 0567 OFVGL 0568 OFVGL 0569 OFVGL 0571 OFVGL 0575 OFVGL 0576 OFVGL 0579 OFVGL 0580 OFVGL 0584 OFVGL 0585 OFVGL 0588 OFVGL 0590 OFVGL 0595 OFVGL 0597 OFVGL 0600 OFVGL 0603 OFVGL 0606 OFVGL 0608 OFVGL 0610 OFVGL 0611 OFVGL 0612 OFVGL 0613 OFVGL 0614 OFVGL 0617 OFVGL 0622 OFVGL 0623 OFVGL 0626 OFVGL 0627 OFVGL 0629 OFVGL 0637 OFVGL 0638 OFVGL 0642 OFVGL 0643 OFVGL 0644 OFVGL 0645 OFVGL 0689 OFVGL 0693 OFVGL 0694 OFVGL 0707 OFVGL 1525 OFVGL 1621 OFVGL 1666 OFVGL 1672 OFVGL 1783 OFVGL 1842 OFVGL 1884 OFVGL 1916 OFVGL 1926)</t>
  </si>
  <si>
    <t>(08.09.10 GA1 0482 OFVGL 0483 OFVGL 0484 OFVGL 0489 OFVGL 0491 OFVGL 0497 OFVGL 0499 OFVGL 0501 OFVGL 0502 OFVGL 0503 OFVGL 0504 OFVGL 0505 OFVGL 0511 OFVGL 0512 OFVGL 0513 OFVGL 0518 OFVGL 0523 OFVGL 0530 OFVGL 0531 OFVGL 0534 OFVGL 0537 OFVGL 0542 OFVGL 0545 OFVGL 0546 OFVGL 0547 OFVGL 0553 OFVGL 0556 OFVGL 0559 OFVGL 0563 OFVGL 0567 OFVGL 0568 OFVGL 0569 OFVGL 0571 OFVGL 0575 OFVGL 0576 OFVGL 0579 OFVGL 0580 OFVGL 0584 OFVGL 0585 OFVGL 0588 OFVGL 0590 OFVGL 0595 OFVGL 0597 OFVGL 0600 OFVGL 0603 OFVGL 0606 OFVGL 0608 OFVGL 0610 OFVGL 0611 OFVGL 0612 OFVGL 0613 OFVGL 0614 OFVGL 0617 OFVGL 0622 OFVGL 0623 OFVGL 0626 OFVGL 0627 OFVGL 0629 OFVGL 0637 OFVGL 0638 OFVGL 0642 OFVGL 0643 OFVGL 0644 OFVGL 0645 OFVGL 0689 OFVGL 0693 OFVGL 0694 OFVGL 0707 OFVGL 1525 OFVGL 1621 OFVGL 1666 OFVGL 1672 OFVGL 1783 OFVGL 1842 OFVGL 1884 OFVGL 1916 OFVGL 1926)</t>
  </si>
  <si>
    <t>(08.09.10 GA1 0482 OFVGL 0484 OFVGL 0489 OFVGL 0491 OFVGL 0497 OFVGL 0499 OFVGL 0501 OFVGL 0502 OFVGL 0503 OFVGL 0504 OFVGL 0505 OFVGL 0511 OFVGL 0512 OFVGL 0513 OFVGL 0518 OFVGL 0523 OFVGL 0530 OFVGL 0531 OFVGL 0534 OFVGL 0537 OFVGL 0542 OFVGL 0545 OFVGL 0546 OFVGL 0547 OFVGL 0553 OFVGL 0556 OFVGL 0559 OFVGL 0563 OFVGL 0567 OFVGL 0568 OFVGL 0569 OFVGL 0571 OFVGL 0575 OFVGL 0576 OFVGL 0579 OFVGL 0580 OFVGL 0584 OFVGL 0585 OFVGL 0588 OFVGL 0590 OFVGL 0595 OFVGL 0597 OFVGL 0600 OFVGL 0603 OFVGL 0606 OFVGL 0608 OFVGL 0610 OFVGL 0611 OFVGL 0612 OFVGL 0613 OFVGL 0614 OFVGL 0617 OFVGL 0622 OFVGL 0623 OFVGL 0626 OFVGL 0627 OFVGL 0629 OFVGL 0637 OFVGL 0638 OFVGL 0642 OFVGL 0643 OFVGL 0644 OFVGL 0689 OFVGL 0693 OFVGL 0694 OFVGL 0707 OFVGL 1525 OFVGL 1621 OFVGL 1666 OFVGL 1672 OFVGL 1783 OFVGL 1842 OFVGL 1884 OFVGL 1892 OFVGL 1916 OFVGL 1926)</t>
  </si>
  <si>
    <t>Zorgverzekeraar DSW</t>
  </si>
  <si>
    <t>01.01.10#01.02.10#01.02.30#01.02.40#01.03.10#01.04.10#01.61.10#04.05.10#05.01.10#05.02.10#05.02.30#05.02.40#05.03.10#05.06.10#05.07.10#05.07.40#06.08.10#08.09.10#08.10.10#08.10.20#08.10.30#08.11.10#08.11.20#08.11.30#08.11.40#08.11.50#08.11.60#08.12.10#08.13.20#09.01.10#09.02.10#09.02.30#09.02.40#09.03.10</t>
  </si>
  <si>
    <t>01.01.10#01.02.10#01.02.30#01.02.40#01.03.10#01.03.20#01.03.30#01.04.10#01.61.10#01.85.10#04.05.10#05.01.10#05.02.10#05.02.30#05.02.40#05.03.10#05.06.10#05.07.10#05.07.40#55.06.10#06.08.10#08.09.10#08.10.10#08.10.20#08.10.30#08.11.10#08.11.20#08.11.30#08.11.40#08.11.50#08.11.60#08.12.10#08.13.10#08.13.20#09.01.10#09.02.10#09.02.30#09.02.40#09.03.10</t>
  </si>
  <si>
    <t>01.01.10#01.01.20#01.02.10#01.02.30#01.02.40#01.03.10#01.04.10#01.61.10#04.05.10#05.01.10#05.01.20#05.02.10#05.02.30#05.02.40#05.03.10#05.06.10#05.07.10#05.07.40#06.08.10#08.09.10#08.10.10#08.10.20#08.10.30#08.11.10#08.11.20#08.11.30#08.11.40#08.11.50#08.11.60#08.12.10#08.13.20#09.01.10#09.01.20#09.02.10#09.02.30#09.02.40#09.03.10</t>
  </si>
  <si>
    <t>01.01.10#01.01.20#01.02.10#01.02.30#01.02.40#01.03.10#01.03.20#01.03.30#01.04.10#01.61.10#01.85.10#04.05.10#05.01.10#05.01.20#05.02.10#05.02.30#05.02.40#05.03.10#05.06.10#05.07.10#05.07.40#55.06.10#06.08.10#08.09.10#08.10.10#08.10.20#08.10.30#08.11.10#08.11.20#08.11.30#08.11.40#08.11.50#08.11.60#08.12.10#08.13.10#08.13.20#09.01.10#09.01.20#09.02.10#09.02.30#09.02.40#09.03.10</t>
  </si>
  <si>
    <t>01.01.10#01.01.20#01.02.10#01.02.30#01.02.40#01.03.10#01.03.20#01.03.30#01.04.10#01.61.10#01.85.10#04.05.10#05.01.10#05.01.20#05.02.10#05.02.30#05.02.40#05.03.10#05.06.10#05.07.10#05.07.40#55.06.10#06.08.10#08.09.10#08.10.10#08.10.20#08.10.30#08.11.10#08.11.20#08.11.30#08.11.40#08.11.50#08.11.60#08.12.10#08.13.10#08.13.20#09.01.10#09.01.20#09.02.10#09.02.30#09.02.40#09.03.10#10.39.10#10.39.20#10.85.10#60.39.10#60.39.20#60.85.10</t>
  </si>
  <si>
    <t>01.01.10#01.01.20#01.02.10#01.02.30#01.02.40#01.03.10#01.04.10#01.61.10#04.05.10#04.65.10#04.85.10#05.01.10#05.01.20#05.02.10#05.02.30#05.02.40#05.03.10#05.06.10#05.07.10#05.07.40#06.08.10#08.09.10#08.10.10#08.10.20#08.10.30#08.11.10#08.11.20#08.11.30#08.11.40#08.11.50#08.11.60#08.12.10#08.13.20#09.01.10#09.01.20#09.02.10#09.02.30#09.02.40#09.03.10#10.39.10#10.39.20#10.85.10</t>
  </si>
  <si>
    <t>01.01.10#01.01.20#04.65.10#04.85.10#10.39.10#10.39.20#10.85.10#60.39.10#60.39.20#60.85.10</t>
  </si>
  <si>
    <t>14.40.10 GA1 601101 ENVWD (01.03.10 GA1 00000000 OFVWD 01.03.10 GA1 19330000 OFVWD 01.03.10 GA1 19330700 OFVWD 01.03.10 GD1 19330701) ENVWD 04.05.10 OGAA 0001 ENVWD 04.65.10 OGAA B" ENVWD KV 10.85.10 ENVWD KNV 07.67.10"</t>
  </si>
  <si>
    <t>01.01.10#01.01.20#01.02.10#01.02.30#01.02.40#01.03.10#01.03.20#01.03.30#01.04.10#01.61.10#01.85.10#04.05.10#04.65.10#04.85.10#54.05.10#54.65.10#54.85.10#05.01.10#05.01.20#05.02.10#05.02.30#05.02.40#05.03.10#05.06.10#05.07.10#05.07.40#55.06.10#06.08.10#08.09.10#08.10.10#08.10.20#08.10.30#08.11.10#08.11.20#08.11.30#08.11.40#08.11.50#08.11.60#08.12.10#08.13.10#08.13.20#09.01.10#09.01.20#09.02.10#09.02.30#09.02.40#09.03.10#10.39.10#10.39.20#10.85.10#60.39.10#60.39.20#60.85.10</t>
  </si>
  <si>
    <t>01.01.10#01.01.20#01.02.10#01.02.30#01.02.40#01.03.10#01.04.10#01.61.10#04.05.10#04.65.10#04.85.10#05.01.10#05.01.20#05.02.10#05.02.30#05.02.40#05.03.10#05.06.10#05.07.10#05.07.40#06.08.10#07.70.10#08.09.10#08.10.10#08.10.20#08.10.30#08.11.10#08.11.20#08.11.30#08.11.40#08.11.50#08.11.60#08.12.10#08.13.20#09.01.10#09.01.20#09.02.10#09.02.30#09.02.40#09.03.10#10.39.10#10.39.20#10.39.30#10.85.10</t>
  </si>
  <si>
    <t>01.01.10#01.01.20#01.02.10#01.02.30#01.02.40#01.03.10#01.03.20#01.03.30#01.04.10#01.61.10#01.85.10#04.05.10#04.65.10#04.85.10#54.05.10#54.65.10#54.85.10#05.01.10#05.01.20#05.02.10#05.02.30#05.02.40#05.03.10#05.06.10#05.07.10#05.07.40#55.06.10#06.08.10#07.70.10#08.09.10#08.10.10#08.10.20#08.10.30#08.11.10#08.11.20#08.11.30#08.11.40#08.11.50#08.11.60#08.12.10#08.13.10#08.13.20#09.01.10#09.01.20#09.02.10#09.02.30#09.02.40#09.03.10#10.39.10#10.39.20#10.39.30#10.85.10#60.39.10#60.39.20#60.39.30#60.85.10</t>
  </si>
  <si>
    <t>01.01.10#01.01.20#01.02.10#01.02.30#01.02.40#01.03.10#01.04.10#01.61.10#04.05.10#04.65.10#04.85.10#05.01.10#05.01.20#05.02.30#05.02.40#05.06.10#05.07.10#06.08.10#07.70.10#08.09.10#08.10.10#08.10.20#08.10.30#08.11.10#08.11.20#08.11.30#08.11.40#08.11.50#08.11.60#08.12.10#08.13.10#08.13.20#08.14.20#09.01.10#09.01.20#09.03.10#10.39.10#10.39.20#10.39.30#10.85.10#11.32.10#11.33.10</t>
  </si>
  <si>
    <t>01.01.10#01.01.20#01.02.10#01.02.30#01.02.40#01.03.10#01.03.20#01.03.30#01.04.10#01.61.10#01.85.10#02.01.10#02.01.20#03.01.10#03.01.20#04.05.10#04.65.10#04.85.10#54.05.10#54.65.10#54.85.10#05.01.10#05.01.20#05.02.30#05.02.40#05.06.10#05.07.10#06.08.10#07.70.10#08.09.10#08.10.10#08.10.20#08.10.30#08.11.10#08.11.20#08.11.30#08.11.40#08.11.50#08.11.60#08.12.10#08.13.10#08.13.20#08.14.20#09.01.10#09.01.20#09.03.10#10.39.10#10.39.20#10.39.30#10.85.10#60.39.10#60.39.20#60.39.30#60.85.10#11.32.10#11.33.10#11.82.10#11.82.30</t>
  </si>
  <si>
    <t>01.01.10#01.01.20#01.02.10#01.02.30#01.02.40#01.03.10#01.03.20#01.03.30#01.04.10#01.61.10#01.85.10#02.01.10#02.01.20#03.01.10#03.01.20#04.05.10#04.65.10#04.85.10#54.05.10#54.65.10#54.85.10#05.01.10#05.01.20#05.02.10#05.02.30#05.02.40#05.03.10#05.06.10#05.07.10#06.08.10#07.70.10#08.09.10#08.10.10#08.10.20#08.10.30#08.11.10#08.11.20#08.11.30#08.11.40#08.11.50#08.11.60#08.12.10#08.13.10#08.13.20#08.14.20#09.01.10#09.01.20#09.03.10#10.39.10#10.39.20#10.39.30#10.85.10#60.39.10#60.39.20#60.39.30#60.85.10#11.32.10#11.33.10#11.82.10#11.82.30</t>
  </si>
  <si>
    <t>01.01.10#01.01.20#01.02.10#01.02.30#01.02.40#01.03.10#01.04.10#01.61.10#04.05.10#04.65.10#04.85.10#05.01.10#05.01.20#05.02.30#05.02.40#05.06.10#05.07.10#06.08.10#07.70.10#08.09.10#08.10.10#08.10.20#08.10.30#08.11.10#08.11.15#08.11.20#08.11.30#08.11.40#08.11.50#08.11.60#08.11.70#08.11.80#08.11.90#08.12.10#08.13.10#08.13.20#08.14.20#09.01.10#09.01.20#09.03.10#10.39.10#10.39.20#10.39.30#10.85.10#11.32.10#11.33.10</t>
  </si>
  <si>
    <t>01.01.10#01.01.20#01.02.10#01.02.30#01.02.40#01.03.10#01.03.20#01.03.30#01.04.10#01.61.10#01.85.10#02.01.10#02.01.20#03.01.10#03.01.20#04.05.10#04.65.10#04.85.10#54.05.10#54.65.10#54.85.10#05.01.10#05.01.20#05.02.10#05.02.30#05.02.40#05.03.10#05.06.10#05.07.10#06.08.10#07.70.10#08.09.10#08.10.10#08.10.20#08.10.30#08.11.10#08.11.15#08.11.20#08.11.30#08.11.40#08.11.50#08.11.60#08.11.70#08.11.80#08.11.90#08.12.10#08.13.10#08.13.20#08.14.20#09.01.10#09.01.20#09.03.10#10.39.10#10.39.20#10.39.30#10.85.10#60.39.10#60.39.20#60.39.30#60.85.10#11.32.10#11.33.10#11.82.10#11.82.30</t>
  </si>
  <si>
    <t>DSW Zorgverzekeraar</t>
  </si>
  <si>
    <t>01.01.10#01.01.20#01.02.10#01.02.30#01.02.40#01.03.10#01.04.10#01.61.10#04.05.10#04.65.10#04.85.10#05.01.10#05.01.20#05.02.30#05.02.40#05.06.10#05.07.10#06.08.10#07.70.10#08.09.10#08.10.10#08.10.20#08.10.30#08.11.10#08.11.15#08.11.20#08.11.30#08.11.40#08.11.50#08.11.60#08.11.70#08.11.80#08.11.90#08.12.10#08.13.10#08.13.20#08.13.30#08.13.40#08.13.50#08.14.20#09.01.10#09.01.20#09.03.10#10.39.10#10.39.20#10.39.30#10.85.10#11.32.10#11.33.10</t>
  </si>
  <si>
    <t>01.01.10#01.01.20#01.02.10#01.02.30#01.02.40#01.03.10#01.03.20#01.03.30#01.04.10#01.61.10#01.85.10#02.01.10#02.01.20#03.01.10#03.01.20#04.05.10#04.65.10#04.85.10#54.05.10#54.65.10#54.85.10#05.01.10#05.01.20#05.02.30#05.02.40#05.06.10#05.07.10#06.08.10#07.70.10#08.09.10#08.10.10#08.10.20#08.10.30#08.11.10#08.11.15#08.11.20#08.11.30#08.11.40#08.11.50#08.11.60#08.11.70#08.11.80#08.11.90#08.12.10#08.13.10#08.13.20#08.13.30#08.13.40#08.13.50#08.14.20#09.01.10#09.01.20#09.03.10#10.39.10#10.39.20#10.39.30#10.85.10#60.39.10#60.39.20#60.39.30#60.85.10#11.32.10#11.33.10#11.82.10#11.82.30</t>
  </si>
  <si>
    <t>Zorgkantoor DSW</t>
  </si>
  <si>
    <t>01.01.10#01.01.20#01.02.10#01.02.20#01.02.30#01.02.40#01.03.10#01.04.10#01.61.10#01.85.10#05.02.30#05.02.40#05.06.10#05.07.10#06.08.10#07.70.10#08.09.10#08.09.20#08.10.10#08.11.10#08.11.15#08.11.20#08.11.30#08.11.40#08.11.50#08.11.60#08.11.70#08.11.80#08.11.90#08.12.10#08.13.10#08.13.20#08.13.30#08.13.40#08.13.50#08.14.20</t>
  </si>
  <si>
    <t>01.01.10#01.01.20#01.02.10#01.02.20#01.02.30#01.02.40#01.03.10#01.04.10#01.61.10#01.85.10#02.02.30#02.02.40#02.03.10#03.02.30#03.02.40#03.03.10#05.02.30#05.02.40#05.06.10#05.07.10#06.08.10#07.70.10#08.09.10#08.09.20#08.10.10#08.11.10#08.11.15#08.11.20#08.11.30#08.11.40#08.11.50#08.11.60#08.11.70#08.11.80#08.11.90#08.12.10#08.13.10#08.13.20#08.13.30#08.13.40#08.13.50#08.14.20</t>
  </si>
  <si>
    <t>RIVM</t>
  </si>
  <si>
    <t>01.01.10#01.02.30#01.02.40#01.03.10#06.08.10#06.08.30#06.81.10#06.81.20#08.09.10#08.13.20#08.14.20</t>
  </si>
  <si>
    <t>01.01.10#01.02.10#01.02.30#01.02.40#01.03.10#01.03.20#01.03.30#01.04.10#01.61.10#02.03.30#03.03.30#04.05.10#04.65.10#05.02.30#05.02.40#05.06.10#05.07.10#06.08.10#06.08.30#06.81.10#06.81.20#08.09.10#08.09.20#08.10.20#08.11.10#08.11.20#08.11.30#08.11.40#08.11.50#08.11.60#08.12.10#08.13.20#08.14.20</t>
  </si>
  <si>
    <t>01.01.10#01.02.30#01.02.40#01.03.10#06.08.10#06.08.30#06.81.10#06.81.20#07.70.10#08.09.10#08.13.20#08.14.20</t>
  </si>
  <si>
    <t>01.01.10#01.02.10#01.02.30#01.02.40#01.03.10#01.03.20#01.03.30#01.04.10#01.61.10#02.03.30#03.03.30#04.05.10#04.65.10#05.02.30#05.02.40#05.06.10#05.07.10#06.08.10#06.08.30#06.81.10#06.81.20#07.70.10#08.09.10#08.09.20#08.10.20#08.11.10#08.11.20#08.11.30#08.11.40#08.11.50#08.11.60#08.12.10#08.13.20#08.14.20</t>
  </si>
  <si>
    <t>01.01.10#01.01.20#01.02.30#01.02.40#01.03.10#06.08.10#06.08.30#06.81.10#06.81.20#07.70.10#08.09.10#08.13.20#08.14.20</t>
  </si>
  <si>
    <t>01.01.10#01.01.20#01.02.10#01.02.30#01.02.40#01.03.10#01.03.20#01.03.30#01.04.10#01.61.10#02.03.30#03.03.30#04.05.10#04.65.10#05.02.30#05.02.40#05.06.10#05.07.10#06.08.10#06.08.30#06.81.10#06.81.20#07.70.10#08.09.10#08.09.20#08.10.20#08.11.10#08.11.20#08.11.30#08.11.40#08.11.50#08.11.60#08.12.10#08.13.20#08.14.20</t>
  </si>
  <si>
    <t>01.01.10#01.01.20#01.02.10#01.02.30#01.02.40#01.03.10#01.03.20#01.03.30#01.04.10#01.61.10#02.03.30#03.03.30#04.05.10#04.65.10#05.02.30#05.02.40#05.06.10#05.07.10#06.08.10#06.08.30#06.81.10#06.81.20#07.70.10#08.09.10#08.09.20#08.10.20#08.11.10#08.11.20#08.11.30#08.11.40#08.11.50#08.11.60#08.12.10#08.13.20#08.14.20#58.09.10#58.09.20#58.10.20#58.11.10#58.11.20#58.11.30#58.11.40#58.11.50#58.11.60#58.12.10#58.13.20#58.14.20</t>
  </si>
  <si>
    <t>01.01.10#01.01.20#01.02.10#01.02.30#01.02.40#01.03.10#01.03.20#01.03.30#01.04.10#01.61.10#02.03.30#03.03.30#04.05.10#04.65.10#05.02.30#05.02.40#05.06.10#05.07.10#06.08.10#06.08.30#06.81.10#06.81.20#07.70.10#08.09.10#08.09.20#08.10.20#08.10.30#08.11.10#08.11.20#08.11.30#08.11.40#08.11.50#08.11.60#08.12.10#08.13.20#08.14.20#58.09.10#58.09.20#58.10.20#58.10.30#58.11.10#58.11.20#58.11.30#58.11.40#58.11.50#58.11.60#58.12.10#58.13.20#58.14.20</t>
  </si>
  <si>
    <t>01.01.10#01.01.20#01.02.10#01.02.30#01.02.40#01.03.10#01.03.20#01.03.30#01.04.10#01.61.10#02.03.30#03.03.30#04.05.10#04.65.10#05.02.30#05.02.40#05.06.10#05.07.10#06.08.10#06.08.30#06.81.10#06.81.20#07.70.10#08.09.10#08.09.20#08.10.20#08.10.30#08.11.10#08.11.15#08.11.20#08.11.30#08.11.40#08.11.50#08.11.60#08.11.70#08.11.80#08.11.90#08.12.10#08.13.20#08.14.20#58.09.10#58.09.20#58.10.20#58.10.30#58.11.10#58.11.15#58.11.20#58.11.30#58.11.40#58.11.50#58.11.60#58.11.70#58.11.80#58.11.90#58.12.10#58.13.20#58.14.20</t>
  </si>
  <si>
    <t>01.01.10#01.01.20#01.02.10#01.02.20#01.02.30#01.02.40#01.03.10#01.03.20#01.03.30#01.04.10#01.61.10#02.03.30#03.03.30#04.05.10#04.65.10#05.02.30#05.02.40#05.06.10#05.07.10#06.08.10#06.08.30#06.81.10#06.81.20#07.70.10#08.09.10#08.09.20#08.10.20#08.10.30#08.11.10#08.11.15#08.11.20#08.11.30#08.11.40#08.11.50#08.11.60#08.11.70#08.11.80#08.11.90#08.12.10#08.13.20#08.14.20#58.09.10#58.09.20#58.10.20#58.10.30#58.11.10#58.11.15#58.11.20#58.11.30#58.11.40#58.11.50#58.11.60#58.11.70#58.11.80#58.11.90#58.12.10#58.13.20#58.14.20</t>
  </si>
  <si>
    <t>01.01.10#01.01.20#01.02.10#01.02.20#01.02.30#01.02.40#01.03.10#01.03.20#01.03.30#01.04.10#01.61.10#02.03.30#03.03.30#04.05.10#04.65.10#05.02.30#05.02.40#05.06.10#05.07.10#06.08.10#06.08.30#06.81.10#06.81.20#07.70.10#08.09.10#08.09.20#08.10.20#08.10.30#08.11.10#08.11.15#08.11.20#08.11.30#08.11.40#08.11.50#08.11.60#08.11.70#08.11.80#08.11.90#08.12.10#08.13.10#08.13.20#08.13.30#08.13.40#08.13.50#08.14.20#58.09.10#58.09.20#58.10.20#58.10.30#58.11.10#58.11.15#58.11.20#58.11.30#58.11.40#58.11.50#58.11.60#58.11.70#58.11.80#58.11.90#58.12.10#58.13.10#58.13.20#58.13.30#58.13.40#58.13.50#58.14.20</t>
  </si>
  <si>
    <t>01.01.10#01.03.10#01.04.10#08.09.10</t>
  </si>
  <si>
    <t>KNV 07.67.10 ENVWD 07.70.10 GA1 0</t>
  </si>
  <si>
    <t>RIVM/Entadministraties</t>
  </si>
  <si>
    <t>(01.03.10 GD1 19.89.30 - 00130000) ENVWD (08.09.10 GA1 0363 OFVGL 0599) ENVWD KNV 07.67.10</t>
  </si>
  <si>
    <t>01.03.10#08.10.30#08.14.20</t>
  </si>
  <si>
    <t>(01.03.10 GD1 19.89.20 - 00130000) ENVWD (08.09.10 GA1 0363 OFVGL 0599) ENVWD KNV 07.67.10</t>
  </si>
  <si>
    <t>08.09.10 GA1 0363 OFVGL 0599</t>
  </si>
  <si>
    <t>((01.04.10 GA1 V" ENVWD (01.03.10 KDOG1 19.89.30 - 0012 ENVWD 01.03.10 GD1 19.89.30 - 0017) ENVWD (14.40.10 OGAA 600001 ENVGL 600101 ENVGL 600201 ENVGL 600401 ENVGL 600501 ENVGL 600701 ENVGL 600901 ENVGL 601001)) OFVWD ((01.03.10 GD1 19.89.30 - 00130000) ENVWD (08.09.10 GA1 0363 OFVGL 0599))) ENVWD KNV 07.67.10"</t>
  </si>
  <si>
    <t>((01.04.10 GA1 V" ENVWD (01.03.10 KDOG1 19.89.20 - 0012 ENVWD 01.03.10 GD1 19.89.20 - 0017) ENVWD (14.40.10 OGAA 600001 ENVGL 600101 ENVGL 600201 ENVGL 600401 ENVGL 600501 ENVGL 600701 ENVGL 600901 ENVGL 601001)) OFVWD ((01.03.10 GD1 19.89.20 - 00130000) ENVWD (08.09.10 GA1 0363 OFVGL 0599))) ENVWD KNV 07.67.10"</t>
  </si>
  <si>
    <t>(01.04.10 GA1 V" ENVWD (01.03.10 KDOG1 19.89.30 - 00120000 ENVWD 01.03.10 GD1 19.89.30 - 00180000)) OFVWD (08.09.10 GA1 0363 OFVGL 0599)"</t>
  </si>
  <si>
    <t>01.01.10#01.01.20#01.02.10#01.02.30#01.02.40#01.03.10#01.03.20#01.03.30#01.04.10#51.02.10#51.02.30#51.02.40#51.03.10#51.03.20#51.03.30#51.04.10#51.85.10#02.01.10#02.01.20#02.03.30#03.01.10#03.01.20#03.03.30#06.08.10#07.70.10#08.09.10#08.10.10#08.10.20#08.11.10#08.11.20#08.11.30#08.11.40#08.11.50#08.11.60#08.12.10#08.13.10#08.13.20#08.14.10#08.14.20#58.09.10#58.10.10#58.10.20#58.11.10#58.11.20#58.11.30#58.11.40#58.11.50#58.11.60#58.12.10#58.85.10#10.39.10#10.39.20#10.39.30</t>
  </si>
  <si>
    <t>((01.03.10 GD1 19.89.30 - 00130000) OFVWD (01.04.10 GA1 V" ENVWD (01.03.10 GD1 19.89.30 - 00170000))) ENVWD KNV 07.67.10"</t>
  </si>
  <si>
    <t>((01.03.10 GD1 19.89.20 - 00130000) OFVWD (01.04.10 GA1 V" ENVWD (01.03.10 GD1 19.89.20 - 00170000))) ENVWD KNV 07.67.10"</t>
  </si>
  <si>
    <t>((01.03.10 GD1 19.89.30 - 00140000) OFVWD (01.04.10 GA1 V" ENVWD (01.03.10 GD1 19.89.30 - 00180000))) ENVWD KNV 07.67.10"</t>
  </si>
  <si>
    <t>(01.03.10 GD1 19.89.30 - 00190000) ENVWD KNV 07.67.10</t>
  </si>
  <si>
    <t>(01.03.10 GD1 19.89.20 - 00190000) ENVWD KNV 07.67.10</t>
  </si>
  <si>
    <t>(01.03.10 GD1 19.89.30 - 00200000) ENVWD KNV 07.67.10</t>
  </si>
  <si>
    <t>01.01.10#01.01.20#01.02.10#01.02.20#01.02.30#01.02.40#01.03.10#01.03.20#01.03.30#01.04.10#51.02.10#51.02.30#51.02.40#51.03.10#51.03.20#51.03.30#51.04.10#51.85.10#02.01.10#02.01.20#02.03.30#03.01.10#03.01.20#03.03.30#06.08.10#07.70.10#08.09.10#08.10.10#08.10.20#08.11.10#08.11.15#08.11.20#08.11.30#08.11.40#08.11.50#08.11.60#08.11.70#08.11.80#08.11.90#08.12.10#08.13.10#08.13.20#08.14.10#08.14.20#58.09.10#58.10.10#58.10.20#58.11.10#58.11.15#58.11.20#58.11.30#58.11.40#58.11.50#58.11.60#58.11.70#58.11.80#58.11.90#58.12.10#58.85.10#10.39.10#10.39.20#10.39.30</t>
  </si>
  <si>
    <t>01.01.10#01.02.10#01.02.30#01.02.40#01.03.10#06.08.10#08.09.10#08.10.10#08.10.20#08.11.10#08.11.15#08.11.20#08.11.30#08.11.40#08.11.50#08.11.60#08.11.70#08.11.80#08.11.90#08.12.10</t>
  </si>
  <si>
    <t>((01.03.10 GDOG1 19.89.20 - 00000010) ENVWD (01.86.10 GDOG1 20150130)) OFVWD ((01.03.10 GDOG1 19.89.20 - 000006) ENVWD (KV 06.08.10) ENVWD (06.86.10 GDOG1 20150130))</t>
  </si>
  <si>
    <t>14.40.10 GA1 601202</t>
  </si>
  <si>
    <t>RIVM/Vaccinatie influenza A</t>
  </si>
  <si>
    <t>01.01.10#01.01.20#01.02.10#01.02.30#01.02.40#01.03.10#01.03.20#01.03.30#01.04.10#06.08.10#07.70.10#08.09.10#08.10.10#08.10.20#08.11.10#08.11.20#08.11.30#08.11.40#08.11.50#08.11.60#08.12.10</t>
  </si>
  <si>
    <t>RIVM/Entadministraties (selectie)</t>
  </si>
  <si>
    <t>01.01.10#01.01.20#01.02.30#01.02.40#01.03.10#02.01.10#02.01.20#03.01.10#03.01.20</t>
  </si>
  <si>
    <t>Stichting Kankerpreventie IKA</t>
  </si>
  <si>
    <t>01.01.10#01.02.10#01.02.30#01.02.40#01.03.10#01.03.20#01.03.30#01.61.10#04.05.10#05.02.30#05.02.40#05.06.10#05.07.10#06.08.10#06.81.10#06.81.20#08.09.10#08.10.20#08.11.10#08.11.20#08.11.30#08.11.40#08.11.50#08.11.60#08.12.10#08.13.20#08.14.20</t>
  </si>
  <si>
    <t>01.04.10 GA1 V" ENVWD (01.03.10 KD1 19.89.30 - 00480115 ENVWD 01.03.10 GD1 19.89.30 - 00700000) ENVWD 08.09.10 GA1 0034 OFVGL 0050 OFVGL 0303 OFVGL 0330 OFVGL 0357 OFVGL 0358 OFVGL 0360 OFVGL 0361 OFVGL 0362 OFVGL 0363 OFVGL 0364 OFVGL 0365 OFVGL 0366 OFVGL 0370 OFVGL 0372 OFVGL 0373 OFVGL 0375 OFVGL 0376 OFVGL 0377 OFVGL 0381 OFVGL 0383 OFVGL 0384 OFVGL 0385 OFVGL 0388 OFVGL 0390 OFVGL 0392 OFVGL 0393 OFVGL 0394 OFVGL 0395 OFVGL 0396 OFVGL 0397 OFVGL 0398 OFVGL 0399 OFVGL 0400 OFVGL 0402 OFVGL 0405 OFVGL 0406 OFVGL 0412 OFVGL 0415 OFVGL 0416 OFVGL 0417 OFVGL 0418 OFVGL 0420 OFVGL 0424 OFVGL 0425 OFVGL 0426 OFVGL 0429 OFVGL 0431 OFVGL 0432 OFVGL 0437 OFVGL 0439 OFVGL 0441 OFVGL 0444 OFVGL 0448 OFVGL 0450 OFVGL 0451 OFVGL 0453 OFVGL 0454 OFVGL 0457 OFVGL 0458 OFVGL 0459 OFVGL 0462 OFVGL 0463 OFVGL 0466 OFVGL 0473 OFVGL 0476 OFVGL 0478 OFVGL 0479 OFVGL 0498 OFVGL 0529 OFVGL 0532 OFVGL 0558 OFVGL 0852 OFVGL 0880 OFVGL 0995 ENVWD ((14.40.10 GA1 601401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</si>
  <si>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08.09.20#08.14.20</t>
  </si>
  <si>
    <t>01.04.10 GA1 V" ENVWD (01.03.10 KD1 19.89.20 - 00480115 ENVWD 01.03.10 GD1 19.89.20 - 00700000) ENVWD 08.09.10 GA1 0034 OFVGL 0050 OFVGL 0303 OFVGL 0330 OFVGL 0357 OFVGL 0358 OFVGL 0360 OFVGL 0361 OFVGL 0362 OFVGL 0363 OFVGL 0364 OFVGL 0365 OFVGL 0366 OFVGL 0370 OFVGL 0372 OFVGL 0373 OFVGL 0375 OFVGL 0376 OFVGL 0377 OFVGL 0381 OFVGL 0383 OFVGL 0384 OFVGL 0385 OFVGL 0388 OFVGL 0390 OFVGL 0392 OFVGL 0393 OFVGL 0394 OFVGL 0395 OFVGL 0396 OFVGL 0397 OFVGL 0398 OFVGL 0399 OFVGL 0400 OFVGL 0402 OFVGL 0405 OFVGL 0406 OFVGL 0412 OFVGL 0415 OFVGL 0416 OFVGL 0417 OFVGL 0418 OFVGL 0420 OFVGL 0424 OFVGL 0425 OFVGL 0426 OFVGL 0429 OFVGL 0431 OFVGL 0432 OFVGL 0437 OFVGL 0439 OFVGL 0441 OFVGL 0444 OFVGL 0448 OFVGL 0450 OFVGL 0451 OFVGL 0453 OFVGL 0454 OFVGL 0457 OFVGL 0458 OFVGL 0459 OFVGL 0462 OFVGL 0463 OFVGL 0466 OFVGL 0473 OFVGL 0476 OFVGL 0478 OFVGL 0479 OFVGL 0498 OFVGL 0529 OFVGL 0532 OFVGL 0558 OFVGL 0852 OFVGL 0880 OFVGL 0995 ENVWD KNV 07.67.10 ENVWD (64.40.10 OGAA 601301 ENVGL 601401 ENVGL 601501 ENVGL 601601 ENVGL 601701 ENVGL 601801 ENVGL 601901 ENVGL 602001 ENVGL 602101)"</t>
  </si>
  <si>
    <t>01.04.10 GA1 V" ENVWD (01.03.10 KD1 19.89.30 - 00480115)"</t>
  </si>
  <si>
    <t>01.04.10 GA1 V" ENVWD (01.03.10 KD1 19.89.30 - 00480115 ENVWD 01.03.10 GD1 19.89.30 - 00700000) ENVWD (08.09.10 GA1 0034 OFVGL 0050 OFVGL 0303 OFVGL 0330 OFVGL 0357 OFVGL 0358 OFVGL 0360 OFVGL 0361 OFVGL 0362 OFVGL 0363 OFVGL 0364 OFVGL 0365 OFVGL 0366 OFVGL 0370 OFVGL 0372 OFVGL 0373 OFVGL 0375 OFVGL 0376 OFVGL 0377 OFVGL 0381 OFVGL 0383 OFVGL 0384 OFVGL 0385 OFVGL 0388 OFVGL 0390 OFVGL 0392 OFVGL 0393 OFVGL 0394 OFVGL 0395 OFVGL 0396 OFVGL 0397 OFVGL 0398 OFVGL 0399 OFVGL 0400 OFVGL 0402 OFVGL 0405 OFVGL 0406 OFVGL 0412 OFVGL 0415 OFVGL 0416 OFVGL 0417 OFVGL 0418 OFVGL 0420 OFVGL 0424 OFVGL 0425 OFVGL 0426 OFVGL 0429 OFVGL 0431 OFVGL 0432 OFVGL 0437 OFVGL 0439 OFVGL 0441 OFVGL 0444 OFVGL 0448 OFVGL 0450 OFVGL 0451 OFVGL 0453 OFVGL 0454 OFVGL 0457 OFVGL 0458 OFVGL 0459 OFVGL 0462 OFVGL 0463 OFVGL 0466 OFVGL 0473 OFVGL 0476 OFVGL 0478 OFVGL 0479 OFVGL 0498 OFVGL 0529 OFVGL 0532 OFVGL 0558 OFVGL 0852 OFVGL 0880 OFVGL 0995) ENVWD KNV 07.67.10 ENVWD ((14.40.10 GA1 601401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</si>
  <si>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19.89.20 - 00480115 ENVWD 01.03.10 GD1 19.89.20 - 00700000) ENVWD (08.09.10 GA1 0034 OFVGL 0050 OFVGL 0303 OFVGL 0330 OFVGL 0357 OFVGL 0358 OFVGL 0360 OFVGL 0361 OFVGL 0362 OFVGL 0363 OFVGL 0364 OFVGL 0365 OFVGL 0366 OFVGL 0370 OFVGL 0372 OFVGL 0373 OFVGL 0375 OFVGL 0376 OFVGL 0377 OFVGL 0381 OFVGL 0383 OFVGL 0384 OFVGL 0385 OFVGL 0388 OFVGL 0390 OFVGL 0392 OFVGL 0393 OFVGL 0394 OFVGL 0395 OFVGL 0396 OFVGL 0397 OFVGL 0398 OFVGL 0399 OFVGL 0400 OFVGL 0402 OFVGL 0405 OFVGL 0406 OFVGL 0412 OFVGL 0415 OFVGL 0416 OFVGL 0417 OFVGL 0418 OFVGL 0420 OFVGL 0424 OFVGL 0425 OFVGL 0426 OFVGL 0429 OFVGL 0431 OFVGL 0432 OFVGL 0437 OFVGL 0439 OFVGL 0441 OFVGL 0444 OFVGL 0448 OFVGL 0450 OFVGL 0451 OFVGL 0453 OFVGL 0454 OFVGL 0457 OFVGL 0458 OFVGL 0459 OFVGL 0462 OFVGL 0463 OFVGL 0466 OFVGL 0473 OFVGL 0476 OFVGL 0478 OFVGL 0479 OFVGL 0498 OFVGL 0529 OFVGL 0532 OFVGL 0558 OFVGL 0852 OFVGL 0880 OFVGL 0995) ENVWD KNV 07.67.10 ENVWD (64.40.10 OGAA 601301 ENVGL 601401 ENVGL 601501 ENVGL 601601 ENVGL 601701 ENVGL 601801 ENVGL 601901 ENVGL 602001 ENVGL 602101)"</t>
  </si>
  <si>
    <t>01.04.10 GA1 V" ENVWD (01.03.10 KD1 19.89.30 - 0048 ENVWD 01.03.10 GD1 19.89.30 - 0076) ENVWD (08.09.10 GA1 0034 OFVGL 0050 OFVGL 0303 OFVGL 0330 OFVGL 0357 OFVGL 0358 OFVGL 0360 OFVGL 0361 OFVGL 0362 OFVGL 0363 OFVGL 0364 OFVGL 0365 OFVGL 0366 OFVGL 0370 OFVGL 0372 OFVGL 0373 OFVGL 0375 OFVGL 0376 OFVGL 0377 OFVGL 0381 OFVGL 0383 OFVGL 0384 OFVGL 0385 OFVGL 0388 OFVGL 0390 OFVGL 0392 OFVGL 0393 OFVGL 0394 OFVGL 0395 OFVGL 0396 OFVGL 0397 OFVGL 0398 OFVGL 0399 OFVGL 0400 OFVGL 0402 OFVGL 0405 OFVGL 0406 OFVGL 0412 OFVGL 0415 OFVGL 0416 OFVGL 0417 OFVGL 0418 OFVGL 0420 OFVGL 0424 OFVGL 0425 OFVGL 0426 OFVGL 0429 OFVGL 0431 OFVGL 0432 OFVGL 0437 OFVGL 0439 OFVGL 0441 OFVGL 0444 OFVGL 0448 OFVGL 0450 OFVGL 0451 OFVGL 0453 OFVGL 0454 OFVGL 0457 OFVGL 0458 OFVGL 0459 OFVGL 0462 OFVGL 0463 OFVGL 0466 OFVGL 0473 OFVGL 0476 OFVGL 0478 OFVGL 0479 OFVGL 0498 OFVGL 0529 OFVGL 0532 OFVGL 0558 OFVGL 0852 OFVGL 0880 OFVGL 0995) ENVWD KNV 07.67.10 ENVWD ((14.40.10 GA1 601401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</si>
  <si>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0034 OFVGL 0050 OFVGL 0303 OFVGL 0330 OFVGL 0357 OFVGL 0358 OFVGL 0360 OFVGL 0361 OFVGL 0362 OFVGL 0363 OFVGL 0364 OFVGL 0365 OFVGL 0366 OFVGL 0370 OFVGL 0372 OFVGL 0373 OFVGL 0375 OFVGL 0376 OFVGL 0377 OFVGL 0381 OFVGL 0383 OFVGL 0384 OFVGL 0385 OFVGL 0388 OFVGL 0390 OFVGL 0392 OFVGL 0393 OFVGL 0394 OFVGL 0395 OFVGL 0396 OFVGL 0397 OFVGL 0398 OFVGL 0399 OFVGL 0400 OFVGL 0402 OFVGL 0405 OFVGL 0406 OFVGL 0412 OFVGL 0415 OFVGL 0416 OFVGL 0417 OFVGL 0418 OFVGL 0420 OFVGL 0424 OFVGL 0425 OFVGL 0426 OFVGL 0429 OFVGL 0431 OFVGL 0432 OFVGL 0437 OFVGL 0439 OFVGL 0441 OFVGL 0444 OFVGL 0448 OFVGL 0450 OFVGL 0451 OFVGL 0453 OFVGL 0454 OFVGL 0457 OFVGL 0458 OFVGL 0459 OFVGL 0462 OFVGL 0463 OFVGL 0466 OFVGL 0473 OFVGL 0476 OFVGL 0478 OFVGL 0479 OFVGL 0498 OFVGL 0529 OFVGL 0532 OFVGL 0558 OFVGL 0852 OFVGL 0880 OFVGL 0995) ENVWD KNV 07.67.10 ENVWD (64.40.10 OGAA 601301 ENVGL 601401 ENVGL 601501 ENVGL 601601 ENVGL 601701 ENVGL 601801 ENVGL 601901 ENVGL 602001 ENVGL 602101)"</t>
  </si>
  <si>
    <t>01.04.10 GA1 V" ENVWD (01.03.10 KD1 19.89.30 - 0048)"</t>
  </si>
  <si>
    <t>01.04.10 GA1 V" ENVWD (01.03.10 KD1 19.89.20 - 0048 ENVWD 01.03.10 GD1 19.89.20 - 0076) ENVWD (08.09.10 GA1 0034 OFVGL 0050 OFVGL 0303 OFVGL 0330 OFVGL 0357 OFVGL 0358 OFVGL 0360 OFVGL 0361 OFVGL 0362 OFVGL 0363 OFVGL 0364 OFVGL 0365 OFVGL 0366 OFVGL 0370 OFVGL 0372 OFVGL 0373 OFVGL 0375 OFVGL 0376 OFVGL 0377 OFVGL 0381 OFVGL 0383 OFVGL 0384 OFVGL 0385 OFVGL 0388 OFVGL 0390 OFVGL 0392 OFVGL 0393 OFVGL 0394 OFVGL 0395 OFVGL 0396 OFVGL 0397 OFVGL 0398 OFVGL 0399 OFVGL 0400 OFVGL 0402 OFVGL 0405 OFVGL 0406 OFVGL 0412 OFVGL 0415 OFVGL 0416 OFVGL 0417 OFVGL 0418 OFVGL 0420 OFVGL 0424 OFVGL 0425 OFVGL 0426 OFVGL 0429 OFVGL 0431 OFVGL 0432 OFVGL 0437 OFVGL 0439 OFVGL 0441 OFVGL 0444 OFVGL 0448 OFVGL 0450 OFVGL 0451 OFVGL 0453 OFVGL 0454 OFVGL 0457 OFVGL 0458 OFVGL 0459 OFVGL 0462 OFVGL 0463 OFVGL 0466 OFVGL 0473 OFVGL 0476 OFVGL 0478 OFVGL 0479 OFVGL 0498 OFVGL 0529 OFVGL 0532 OFVGL 0558 OFVGL 0852 OFVGL 0880 OFVGL 0995) ENVWD KNV 07.67.10"</t>
  </si>
  <si>
    <t>01.01.10#01.02.10#01.02.30#01.02.40#01.03.10#01.03.20#01.03.30#01.61.10#04.05.10#05.02.30#05.02.40#05.06.10#05.07.10#06.08.10#06.81.10#06.81.20#07.70.10#08.09.10#08.10.20#08.11.10#08.11.20#08.11.30#08.11.40#08.11.50#08.11.60#08.12.10#08.13.20#08.14.20</t>
  </si>
  <si>
    <t>01.04.10 GA1 V" ENVWD (01.03.10 KD1 19.89.30 - 0048 ENVWD 01.03.10 GD1 19.89.30 - 0076) ENVWD (08.09.10 GA1 0034 OFVGL 0050 OFVGL 0303 OFVGL 0330 OFVGL 0358 OFVGL 0360 OFVGL 0361 OFVGL 0362 OFVGL 0363 OFVGL 0364 OFVGL 0365 OFVGL 0366 OFVGL 0370 OFVGL 0372 OFVGL 0373 OFVGL 0375 OFVGL 0376 OFVGL 0377 OFVGL 0381 OFVGL 0383 OFVGL 0384 OFVGL 0385 OFVGL 0388 OFVGL 0390 OFVGL 0392 OFVGL 0393 OFVGL 0394 OFVGL 0395 OFVGL 0396 OFVGL 0397 OFVGL 0398 OFVGL 0399 OFVGL 0400 OFVGL 0402 OFVGL 0405 OFVGL 0406 OFVGL 0412 OFVGL 0415 OFVGL 0416 OFVGL 0417 OFVGL 0418 OFVGL 0420 OFVGL 0424 OFVGL 0425 OFVGL 0426 OFVGL 0429 OFVGL 0431 OFVGL 0432 OFVGL 0437 OFVGL 0439 OFVGL 0441 OFVGL 0448 OFVGL 0450 OFVGL 0451 OFVGL 0453 OFVGL 0454 OFVGL 0457 OFVGL 0458 OFVGL 0459 OFVGL 0462 OFVGL 0463 OFVGL 0466 OFVGL 0473 OFVGL 0476 OFVGL 0478 OFVGL 0479 OFVGL 0498 OFVGL 0529 OFVGL 0532 OFVGL 0558 OFVGL 0852 OFVGL 0880 OFVGL 0995 OFVGL 1696) ENVWD KNV 07.67.10 ENVWD ((14.40.10 GA1 601401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</si>
  <si>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0034 OFVGL 0050 OFVGL 0303 OFVGL 0330 OFVGL 0358 OFVGL 0360 OFVGL 0361 OFVGL 0362 OFVGL 0363 OFVGL 0364 OFVGL 0365 OFVGL 0366 OFVGL 0370 OFVGL 0372 OFVGL 0373 OFVGL 0375 OFVGL 0376 OFVGL 0377 OFVGL 0381 OFVGL 0383 OFVGL 0384 OFVGL 0385 OFVGL 0388 OFVGL 0390 OFVGL 0392 OFVGL 0393 OFVGL 0394 OFVGL 0395 OFVGL 0396 OFVGL 0397 OFVGL 0398 OFVGL 0399 OFVGL 0400 OFVGL 0402 OFVGL 0405 OFVGL 0406 OFVGL 0412 OFVGL 0415 OFVGL 0416 OFVGL 0417 OFVGL 0418 OFVGL 0420 OFVGL 0424 OFVGL 0425 OFVGL 0426 OFVGL 0429 OFVGL 0431 OFVGL 0432 OFVGL 0437 OFVGL 0439 OFVGL 0441 OFVGL 0448 OFVGL 0450 OFVGL 0451 OFVGL 0453 OFVGL 0454 OFVGL 0457 OFVGL 0458 OFVGL 0459 OFVGL 0462 OFVGL 0463 OFVGL 0466 OFVGL 0473 OFVGL 0476 OFVGL 0478 OFVGL 0479 OFVGL 0498 OFVGL 0529 OFVGL 0532 OFVGL 0558 OFVGL 0852 OFVGL 0880 OFVGL 0995 OFVGL 1696) ENVWD KNV 07.67.10 ENVWD (64.40.10 OGAA 601301 ENVGL 601401 ENVGL 601501 ENVGL 601601 ENVGL 601701 ENVGL 601801 ENVGL 601901 ENVGL 602001 ENVGL 602101)"</t>
  </si>
  <si>
    <t>01.04.10 GA1 V" ENVWD (01.03.10 KD1 19.89.30 - 0048 ENVWD 01.03.10 GD1 19.89.30 - 0076) ENVWD (08.09.10 GA1 0034 OFVGL 0050 OFVGL 0303 OFVGL 0358 OFVGL 0361 OFVGL 0362 OFVGL 0363 OFVGL 0364 OFVGL 0365 OFVGL 0366 OFVGL 0370 OFVGL 0372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0429 OFVGL 0431 OFVGL 0432 OFVGL 0437 OFVGL 0439 OFVGL 0441 OFVGL 0448 OFVGL 0450 OFVGL 0451 OFVGL 0453 OFVGL 0457 OFVGL 0458 OFVGL 0459 OFVGL 0462 OFVGL 0463 OFVGL 0466 OFVGL 0473 OFVGL 0476 OFVGL 0478 OFVGL 0479 OFVGL 0498 OFVGL 0529 OFVGL 0532 OFVGL 0558 OFVGL 0852 OFVGL 0880 OFVGL 0995 OFVGL 1598 OFVGL 1696) ENVWD KNV 07.67.10 ENVWD ((14.40.10 GA1 601401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</si>
  <si>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0034 OFVGL 0050 OFVGL 0303 OFVGL 0358 OFVGL 0361 OFVGL 0362 OFVGL 0363 OFVGL 0364 OFVGL 0365 OFVGL 0366 OFVGL 0370 OFVGL 0372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0429 OFVGL 0431 OFVGL 0432 OFVGL 0437 OFVGL 0439 OFVGL 0441 OFVGL 0448 OFVGL 0450 OFVGL 0451 OFVGL 0453 OFVGL 0457 OFVGL 0458 OFVGL 0459 OFVGL 0462 OFVGL 0463 OFVGL 0466 OFVGL 0473 OFVGL 0476 OFVGL 0478 OFVGL 0479 OFVGL 0498 OFVGL 0529 OFVGL 0532 OFVGL 0558 OFVGL 0852 OFVGL 0880 OFVGL 0995 OFVGL 1598 OFVGL 1696) ENVWD KNV 07.67.10 ENVWD (64.40.10 OGAA 601301 ENVGL 601401 ENVGL 601501 ENVGL 601601 ENVGL 601701 ENVGL 601801 ENVGL 601901 ENVGL 602001 ENVGL 602101)"</t>
  </si>
  <si>
    <t>01.01.10#01.01.20#01.02.10#01.02.30#01.02.40#01.03.10#01.03.20#01.03.30#01.61.10#04.05.10#05.02.30#05.02.40#05.06.10#05.07.10#06.08.10#06.81.10#06.81.20#07.70.10#08.09.10#08.10.20#08.11.10#08.11.20#08.11.30#08.11.40#08.11.50#08.11.60#08.12.10#08.13.20#08.14.20</t>
  </si>
  <si>
    <t>01.04.10 GA1 V" ENVWD (01.03.10 KD1 19.89.30 - 0048 ENVWD 01.03.10 GD1 19.89.30 - 0076) ENVWD (08.09.10 GA1 0034 OFVGL 0050 OFVGL 0303 OFVGL 0358 OFVGL 0361 OFVGL 0362 OFVGL 0363 OFVGL 0364 OFVGL 0365 OFVGL 0366 OFVGL 0370 OFVGL 0372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0431 OFVGL 0432 OFVGL 0437 OFVGL 0439 OFVGL 0441 OFVGL 0448 OFVGL 0450 OFVGL 0451 OFVGL 0453 OFVGL 0457 OFVGL 0458 OFVGL 0459 OFVGL 0462 OFVGL 0463 OFVGL 0473 OFVGL 0476 OFVGL 0478 OFVGL 0479 OFVGL 0498 OFVGL 0532 OFVGL 0852 OFVGL 0880 OFVGL 0995 OFVGL 1598 OFVGL 1696) ENVWD KNV 07.67.10 ENVWD ((14.40.10 GA1 601401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</si>
  <si>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0034 OFVGL 0050 OFVGL 0303 OFVGL 0358 OFVGL 0361 OFVGL 0362 OFVGL 0363 OFVGL 0364 OFVGL 0365 OFVGL 0366 OFVGL 0370 OFVGL 0372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0431 OFVGL 0432 OFVGL 0437 OFVGL 0439 OFVGL 0441 OFVGL 0448 OFVGL 0450 OFVGL 0451 OFVGL 0453 OFVGL 0457 OFVGL 0458 OFVGL 0459 OFVGL 0462 OFVGL 0463 OFVGL 0473 OFVGL 0476 OFVGL 0478 OFVGL 0479 OFVGL 0498 OFVGL 0532 OFVGL 0852 OFVGL 0880 OFVGL 0995 OFVGL 1598 OFVGL 1696) ENVWD KNV 07.67.10 ENVWD (64.40.10 OGAA 601301 ENVGL 601401 ENVGL 601501 ENVGL 601601 ENVGL 601701 ENVGL 601801 ENVGL 601901 ENVGL 602001 ENVGL 602101)"</t>
  </si>
  <si>
    <t>Bevolkingsonderzoek midden-west (BOB 2)</t>
  </si>
  <si>
    <t>01.04.10 GA1 V" ENVWD (01.03.10 KD1 19.89.30 - 0048 ENVWD 01.03.10 GD1 19.89.30 - 0076) ENVWD (08.09.10 GA1 0034 OFVGL 0050 OFVGL 0303 OFVGL 0358 OFVGL 0361 OFVGL 0362 OFVGL 0363 OFVGL 0364 OFVGL 0365 OFVGL 0366 OFVGL 0370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0431 OFVGL 0432 OFVGL 0437 OFVGL 0439 OFVGL 0441 OFVGL 0448 OFVGL 0450 OFVGL 0451 OFVGL 0453 OFVGL 0457 OFVGL 0458 OFVGL 0459 OFVGL 0462 OFVGL 0463 OFVGL 0473 OFVGL 0476 OFVGL 0478 OFVGL 0479 OFVGL 0498 OFVGL 0532 OFVGL 0852 OFVGL 0880 OFVGL 0995 OFVGL 1598 OFVGL 1696) ENVWD KNV 07.67.10 ENVWD ((14.40.10 GA1 601401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</si>
  <si>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08.10.30#08.14.20</t>
  </si>
  <si>
    <t>01.04.10 GA1 V" ENVWD (01.03.10 KD1 19.89.20 - 0048 ENVWD 01.03.10 GD1 19.89.20 - 0076) ENVWD (08.09.10 GA1 0034 OFVGL 0050 OFVGL 0303 OFVGL 0358 OFVGL 0361 OFVGL 0362 OFVGL 0363 OFVGL 0364 OFVGL 0365 OFVGL 0366 OFVGL 0370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0431 OFVGL 0432 OFVGL 0437 OFVGL 0439 OFVGL 0441 OFVGL 0448 OFVGL 0450 OFVGL 0451 OFVGL 0453 OFVGL 0457 OFVGL 0458 OFVGL 0459 OFVGL 0462 OFVGL 0463 OFVGL 0473 OFVGL 0476 OFVGL 0478 OFVGL 0479 OFVGL 0498 OFVGL 0532 OFVGL 0852 OFVGL 0880 OFVGL 0995 OFVGL 1598 OFVGL 1696) ENVWD KNV 07.67.10 ENVWD (64.40.10 OGAA 601301 ENVGL 601401 ENVGL 601501 ENVGL 601601 ENVGL 601701 ENVGL 601801 ENVGL 601901 ENVGL 602001 ENVGL 602101)"</t>
  </si>
  <si>
    <t>Bevolkingsonderzoek Midden-West (BOB 2)</t>
  </si>
  <si>
    <t>01.04.10 GA1 V" ENVWD (01.03.10 KD1 19.89.30 - 0048 ENVWD 01.03.10 GD1 19.89.30 - 0076) ENVWD (08.09.10 GA1 0034 OFVGL 0050 OFVGL 0303 OFVGL 0358 OFVGL 0361 OFVGL 0362 OFVGL 0363 OFVGL 0365 OFVGL 0366 OFVGL 0370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0431 OFVGL 0432 OFVGL 0437 OFVGL 0439 OFVGL 0441 OFVGL 0448 OFVGL 0450 OFVGL 0451 OFVGL 0453 OFVGL 0457 OFVGL 0458 OFVGL 0462 OFVGL 0463 OFVGL 0473 OFVGL 0476 OFVGL 0478 OFVGL 0479 OFVGL 0498 OFVGL 0532 OFVGL 0852 OFVGL 0880 OFVGL 0995 OFVGL 1598 OFVGL 1696 OFVGL 1911) ENVWD KNV 07.67.10 ENVWD ((14.40.10 GA1 601401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</si>
  <si>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0034 OFVGL 0050 OFVGL 0303 OFVGL 0358 OFVGL 0361 OFVGL 0362 OFVGL 0363 OFVGL 0365 OFVGL 0366 OFVGL 0370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0431 OFVGL 0432 OFVGL 0437 OFVGL 0439 OFVGL 0441 OFVGL 0448 OFVGL 0450 OFVGL 0451 OFVGL 0453 OFVGL 0457 OFVGL 0458 OFVGL 0462 OFVGL 0463 OFVGL 0473 OFVGL 0476 OFVGL 0478 OFVGL 0479 OFVGL 0498 OFVGL 0532 OFVGL 0852 OFVGL 0880 OFVGL 0995 OFVGL 1598 OFVGL 1696 OFVGL 1911) ENVWD KNV 07.67.10 ENVWD (64.40.10 OGAA 601301 ENVGL 601401 ENVGL 601501 ENVGL 601601 ENVGL 601701 ENVGL 601801 ENVGL 601901 ENVGL 602001 ENVGL 602101)"</t>
  </si>
  <si>
    <t>01.01.10#01.01.20#01.02.10#01.02.20#01.02.30#01.02.40#01.03.10#01.03.20#01.03.30#01.61.10#04.05.10#05.02.30#05.02.40#05.06.10#05.07.10#06.08.10#06.81.10#06.81.20#07.70.10#08.09.10#08.10.20#08.11.10#08.11.15#08.11.20#08.11.30#08.11.40#08.11.50#08.11.60#08.11.70#08.11.80#08.11.90#08.12.10#08.13.20#08.14.20</t>
  </si>
  <si>
    <t>01.04.10 GA1 V" ENVWD (01.03.10 KD1 19.89.30 - 0048 ENVWD 01.03.10 GD1 19.89.30 - 0076) ENVWD (08.09.10 GA1 0034 OFVGL 0050 OFVGL 0303 OFVGL 0358 OFVGL 0361 OFVGL 0362 OFVGL 0363 OFVGL 0365 OFVGL 0370 OFVGL 0373 OFVGL 0375 OFVGL 0376 OFVGL 0377 OFVGL 0381 OFVGL 0383 OFVGL 0384 OFVGL 0385 OFVGL 0388 OFVGL 0392 OFVGL 0393 OFVGL 0394 OFVGL 0395 OFVGL 0396 OFVGL 0397 OFVGL 0398 OFVGL 0399 OFVGL 0400 OFVGL 0402 OFVGL 0405 OFVGL 0406 OFVGL 0415 OFVGL 0416 OFVGL 0417 OFVGL 0420 OFVGL 0424 OFVGL 0425 OFVGL 0431 OFVGL 0432 OFVGL 0437 OFVGL 0439 OFVGL 0441 OFVGL 0448 OFVGL 0450 OFVGL 0451 OFVGL 0453 OFVGL 0457 OFVGL 0458 OFVGL 0473 OFVGL 0476 OFVGL 0478 OFVGL 0479 OFVGL 0498 OFVGL 0532 OFVGL 0852 OFVGL 0880 OFVGL 0995 OFVGL 1598 OFVGL 1696 OFVGL 1911) ENVWD KNV 07.67.10 ENVWD ((14.40.10 GA1 601401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</si>
  <si>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0034 OFVGL 0050 OFVGL 0303 OFVGL 0358 OFVGL 0361 OFVGL 0362 OFVGL 0363 OFVGL 0365 OFVGL 0370 OFVGL 0373 OFVGL 0375 OFVGL 0376 OFVGL 0377 OFVGL 0381 OFVGL 0383 OFVGL 0384 OFVGL 0385 OFVGL 0388 OFVGL 0392 OFVGL 0393 OFVGL 0394 OFVGL 0395 OFVGL 0396 OFVGL 0397 OFVGL 0398 OFVGL 0399 OFVGL 0400 OFVGL 0402 OFVGL 0405 OFVGL 0406 OFVGL 0415 OFVGL 0416 OFVGL 0417 OFVGL 0420 OFVGL 0424 OFVGL 0425 OFVGL 0431 OFVGL 0432 OFVGL 0437 OFVGL 0439 OFVGL 0441 OFVGL 0448 OFVGL 0450 OFVGL 0451 OFVGL 0453 OFVGL 0457 OFVGL 0458 OFVGL 0473 OFVGL 0476 OFVGL 0478 OFVGL 0479 OFVGL 0498 OFVGL 0532 OFVGL 0852 OFVGL 0880 OFVGL 0995 OFVGL 1598 OFVGL 1696 OFVGL 1911) ENVWD KNV 07.67.10 ENVWD (64.40.10 OGAA 601301 ENVGL 601401 ENVGL 601501 ENVGL 601601 ENVGL 601701 ENVGL 601801 ENVGL 601901 ENVGL 602001 ENVGL 602101)"</t>
  </si>
  <si>
    <t>01.04.10 GA1 V" ENVWD (01.03.10 KD1 19.89.30 - 0048 ENVWD 01.03.10 GD1 19.89.30 - 0076) ENVWD (08.09.10 GA1 0034 OFVGL 0050 OFVGL 0303 OFVGL 0358 OFVGL 0361 OFVGL 0362 OFVGL 0363 OFVGL 0365 OFVGL 0370 OFVGL 0373 OFVGL 0375 OFVGL 0376 OFVGL 0377 OFVGL 0381 OFVGL 0383 OFVGL 0384 OFVGL 0385 OFVGL 0388 OFVGL 0392 OFVGL 0393 OFVGL 0394 OFVGL 0396 OFVGL 0397 OFVGL 0398 OFVGL 0399 OFVGL 0400 OFVGL 0402 OFVGL 0405 OFVGL 0406 OFVGL 0415 OFVGL 0416 OFVGL 0417 OFVGL 0420 OFVGL 0424 OFVGL 0425 OFVGL 0431 OFVGL 0432 OFVGL 0437 OFVGL 0439 OFVGL 0441 OFVGL 0448 OFVGL 0450 OFVGL 0451 OFVGL 0453 OFVGL 0457 OFVGL 0458 OFVGL 0473 OFVGL 0478 OFVGL 0479 OFVGL 0498 OFVGL 0532 OFVGL 0852 OFVGL 0880 OFVGL 0995 OFVGL 1598 OFVGL 1696 OFVGL 1911) ENVWD KNV 07.67.10 ENVWD ((14.40.10 GA1 601401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</si>
  <si>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0034 OFVGL 0050 OFVGL 0303 OFVGL 0358 OFVGL 0361 OFVGL 0362 OFVGL 0363 OFVGL 0365 OFVGL 0370 OFVGL 0373 OFVGL 0375 OFVGL 0376 OFVGL 0377 OFVGL 0381 OFVGL 0383 OFVGL 0384 OFVGL 0385 OFVGL 0388 OFVGL 0392 OFVGL 0393 OFVGL 0394 OFVGL 0396 OFVGL 0397 OFVGL 0398 OFVGL 0399 OFVGL 0400 OFVGL 0402 OFVGL 0405 OFVGL 0406 OFVGL 0415 OFVGL 0416 OFVGL 0417 OFVGL 0420 OFVGL 0424 OFVGL 0425 OFVGL 0431 OFVGL 0432 OFVGL 0437 OFVGL 0439 OFVGL 0441 OFVGL 0448 OFVGL 0450 OFVGL 0451 OFVGL 0453 OFVGL 0457 OFVGL 0458 OFVGL 0473 OFVGL 0478 OFVGL 0479 OFVGL 0498 OFVGL 0532 OFVGL 0852 OFVGL 0880 OFVGL 0995 OFVGL 1598 OFVGL 1696 OFVGL 1911) ENVWD KNV 07.67.10 ENVWD (64.40.10 OGAA 601301 ENVGL 601401 ENVGL 601501 ENVGL 601601 ENVGL 601701 ENVGL 601801 ENVGL 601901 ENVGL 602001 ENVGL 602101)"</t>
  </si>
  <si>
    <t>14.40.10 GA1 601301</t>
  </si>
  <si>
    <t>Stichting Vroege Opsporing Borstkanker</t>
  </si>
  <si>
    <t>01.04.10 GA1 V" ENVWD (01.03.10 KD1 19.89.30 - 00480115 ENVWD 01.03.10 GD1 19.89.30 - 00700000) ENVWD 08.09.10 GA1 0141 OFVGL 0142 OFVGL 0144 OFVGL 0147 OFVGL 0149 OFVGL 0150 OFVGL 0151 OFVGL 0152 OFVGL 0153 OFVGL 0156 OFVGL 0158 OFVGL 0159 OFVGL 0163 OFVGL 0164 OFVGL 0165 OFVGL 0168 OFVGL 0169 OFVGL 0173 OFVGL 0174 OFVGL 0176 OFVGL 0177 OFVGL 0178 OFVGL 0179 OFVGL 0183 OFVGL 0186 OFVGL 0188 OFVGL 0189 OFVGL 0197 OFVGL 0200 OFVGL 0211 OFVGL 0213 OFVGL 0229 OFVGL 0232 OFVGL 0239 OFVGL 0240 OFVGL 0246 OFVGL 0260 OFVGL 0262 OFVGL 0266 OFVGL 0278 OFVGL 0285 OFVGL 0286 OFVGL 0291 OFVGL 0294 OFVGL 0301 ENVWD ((14.40.10 GA1 601301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</si>
  <si>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19.89.20 - 00480115 ENVWD 01.03.10 GD1 19.89.20 - 00700000) ENVWD 08.09.10 GA1 0141 OFVGL 0142 OFVGL 0144 OFVGL 0147 OFVGL 0149 OFVGL 0150 OFVGL 0151 OFVGL 0152 OFVGL 0153 OFVGL 0156 OFVGL 0158 OFVGL 0159 OFVGL 0163 OFVGL 0164 OFVGL 0165 OFVGL 0168 OFVGL 0169 OFVGL 0173 OFVGL 0174 OFVGL 0176 OFVGL 0177 OFVGL 0178 OFVGL 0179 OFVGL 0183 OFVGL 0186 OFVGL 0188 OFVGL 0189 OFVGL 0197 OFVGL 0200 OFVGL 0211 OFVGL 0213 OFVGL 0229 OFVGL 0232 OFVGL 0239 OFVGL 0240 OFVGL 0246 OFVGL 0260 OFVGL 0262 OFVGL 0266 OFVGL 0278 OFVGL 0285 OFVGL 0286 OFVGL 0291 OFVGL 0294 OFVGL 0301 ENVWD KNV 07.67.10 ENVWD (64.40.10 OGAA 601301 ENVGL 601401 ENVGL 601501 ENVGL 601601 ENVGL 601701 ENVGL 601801 ENVGL 601901 ENVGL 602001 ENVGL 602101)"</t>
  </si>
  <si>
    <t>01.04.10 GA1 V" ENVWD (01.03.10 KD1 19.89.30 - 00480115 ENVWD 01.03.10 GD1 19.89.30 - 00700000) ENVWD (08.09.10 GA1 0141 OFVGL 0142 OFVGL 0144 OFVGL 0147 OFVGL 0149 OFVGL 0150 OFVGL 0151 OFVGL 0152 OFVGL 0153 OFVGL 0156 OFVGL 0158 OFVGL 0159 OFVGL 0163 OFVGL 0164 OFVGL 0165 OFVGL 0168 OFVGL 0169 OFVGL 0173 OFVGL 0174 OFVGL 0176 OFVGL 0177 OFVGL 0178 OFVGL 0179 OFVGL 0183 OFVGL 0186 OFVGL 0188 OFVGL 0189 OFVGL 0197 OFVGL 0200 OFVGL 0211 OFVGL 0213 OFVGL 0229 OFVGL 0232 OFVGL 0239 OFVGL 0240 OFVGL 0246 OFVGL 0260 OFVGL 0262 OFVGL 0266 OFVGL 0278 OFVGL 0285 OFVGL 0286 OFVGL 0291 OFVGL 0294 OFVGL 0301) ENVWD KNV 07.67.10 ENVWD ((14.40.10 GA1 601301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</si>
  <si>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19.89.20 - 00480115 ENVWD 01.03.10 GD1 19.89.20 - 00700000) ENVWD (08.09.10 GA1 0141 OFVGL 0142 OFVGL 0144 OFVGL 0147 OFVGL 0149 OFVGL 0150 OFVGL 0151 OFVGL 0152 OFVGL 0153 OFVGL 0156 OFVGL 0158 OFVGL 0159 OFVGL 0163 OFVGL 0164 OFVGL 0165 OFVGL 0168 OFVGL 0169 OFVGL 0173 OFVGL 0174 OFVGL 0176 OFVGL 0177 OFVGL 0178 OFVGL 0179 OFVGL 0183 OFVGL 0186 OFVGL 0188 OFVGL 0189 OFVGL 0197 OFVGL 0200 OFVGL 0211 OFVGL 0213 OFVGL 0229 OFVGL 0232 OFVGL 0239 OFVGL 0240 OFVGL 0246 OFVGL 0260 OFVGL 0262 OFVGL 0266 OFVGL 0278 OFVGL 0285 OFVGL 0286 OFVGL 0291 OFVGL 0294 OFVGL 0301) ENVWD KNV 07.67.10 ENVWD (64.40.10 OGAA 601301 ENVGL 601401 ENVGL 601501 ENVGL 601601 ENVGL 601701 ENVGL 601801 ENVGL 601901 ENVGL 602001 ENVGL 602101)"</t>
  </si>
  <si>
    <t>SO Vroege Opsporing Borstkanker</t>
  </si>
  <si>
    <t>01.04.10 GA1 V" ENVWD (01.03.10 KD1 19.89.30 - 00480115 ENVWD 01.03.10 GD1 19.89.30 - 00700000) ENVWD (08.09.10 GA1 0141 OFVGL 0142 OFVGL 0144 OFVGL 0147 OFVGL 0149 OFVGL 0150 OFVGL 0151 OFVGL 0152 OFVGL 0153 OFVGL 0156 OFVGL 0158 OFVGL 0159 OFVGL 0163 OFVGL 0164 OFVGL 0165 OFVGL 0168 OFVGL 0169 OFVGL 0173 OFVGL 0174 OFVGL 0176 OFVGL 0178 OFVGL 0179 OFVGL 0183 OFVGL 0186 OFVGL 0188 OFVGL 0189 OFVGL 0197 OFVGL 0200 OFVGL 0211 OFVGL 0213 OFVGL 0229 OFVGL 0232 OFVGL 0239 OFVGL 0240 OFVGL 0260 OFVGL 0262 OFVGL 0266 OFVGL 0278 OFVGL 0285 OFVGL 0286 OFVGL 0291 OFVGL 0294 OFVGL 0301) ENVWD KNV 07.67.10 ENVWD ((14.40.10 GA1 601301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</si>
  <si>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19.89.20 - 00480115 ENVWD 01.03.10 GD1 19.89.20 - 00700000) ENVWD (08.09.10 GA1 0141 OFVGL 0142 OFVGL 0144 OFVGL 0147 OFVGL 0149 OFVGL 0150 OFVGL 0151 OFVGL 0152 OFVGL 0153 OFVGL 0156 OFVGL 0158 OFVGL 0159 OFVGL 0163 OFVGL 0164 OFVGL 0165 OFVGL 0168 OFVGL 0169 OFVGL 0173 OFVGL 0174 OFVGL 0176 OFVGL 0178 OFVGL 0179 OFVGL 0183 OFVGL 0186 OFVGL 0188 OFVGL 0189 OFVGL 0197 OFVGL 0200 OFVGL 0211 OFVGL 0213 OFVGL 0229 OFVGL 0232 OFVGL 0239 OFVGL 0240 OFVGL 0260 OFVGL 0262 OFVGL 0266 OFVGL 0278 OFVGL 0285 OFVGL 0286 OFVGL 0291 OFVGL 0294 OFVGL 0301) ENVWD KNV 07.67.10 ENVWD (64.40.10 OGAA 601301 ENVGL 601401 ENVGL 601501 ENVGL 601601 ENVGL 601701 ENVGL 601801 ENVGL 601901 ENVGL 602001 ENVGL 602101)"</t>
  </si>
  <si>
    <t>01.04.10 GA1 V" ENVWD (01.03.10 KD1 19.89.30 - 0048 ENVWD 01.03.10 GD1 19.89.30 - 0076) ENVWD (08.09.10 GA1 0141 OFVGL 0142 OFVGL 0144 OFVGL 0147 OFVGL 0149 OFVGL 0150 OFVGL 0151 OFVGL 0152 OFVGL 0153 OFVGL 0156 OFVGL 0158 OFVGL 0159 OFVGL 0163 OFVGL 0164 OFVGL 0165 OFVGL 0168 OFVGL 0169 OFVGL 0173 OFVGL 0174 OFVGL 0176 OFVGL 0178 OFVGL 0179 OFVGL 0183 OFVGL 0186 OFVGL 0188 OFVGL 0189 OFVGL 0197 OFVGL 0200 OFVGL 0211 OFVGL 0213 OFVGL 0229 OFVGL 0232 OFVGL 0239 OFVGL 0240 OFVGL 0260 OFVGL 0262 OFVGL 0266 OFVGL 0278 OFVGL 0285 OFVGL 0286 OFVGL 0291 OFVGL 0294 OFVGL 0301) ENVWD KNV 07.67.10 ENVWD ((14.40.10 GA1 601301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</si>
  <si>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0141 OFVGL 0142 OFVGL 0144 OFVGL 0147 OFVGL 0149 OFVGL 0150 OFVGL 0151 OFVGL 0152 OFVGL 0153 OFVGL 0156 OFVGL 0158 OFVGL 0159 OFVGL 0163 OFVGL 0164 OFVGL 0165 OFVGL 0168 OFVGL 0169 OFVGL 0173 OFVGL 0174 OFVGL 0176 OFVGL 0178 OFVGL 0179 OFVGL 0183 OFVGL 0186 OFVGL 0188 OFVGL 0189 OFVGL 0197 OFVGL 0200 OFVGL 0211 OFVGL 0213 OFVGL 0229 OFVGL 0232 OFVGL 0239 OFVGL 0240 OFVGL 0260 OFVGL 0262 OFVGL 0266 OFVGL 0278 OFVGL 0285 OFVGL 0286 OFVGL 0291 OFVGL 0294 OFVGL 0301) ENVWD KNV 07.67.10 ENVWD (64.40.10 OGAA 601301 ENVGL 601401 ENVGL 601501 ENVGL 601601 ENVGL 601701 ENVGL 601801 ENVGL 601901 ENVGL 602001 ENVGL 602101)"</t>
  </si>
  <si>
    <t>01.04.10 GA1 V" ENVWD (01.03.10 KD1 19.89.30 - 0048 ENVWD 01.03.10 GD1 19.89.30 - 0076) ENVWD ((08.09.10 GA1 0141 OFVGL 0142 OFVGL 0144 OFVGL 0147 OFVGL 0149 OFVGL 0150 OFVGL 0151 OFVGL 0153 OFVGL 0156 OFVGL 0158 OFVGL 0159 OFVGL 0163 OFVGL 0164 OFVGL 0165 OFVGL 0168 OFVGL 0169 OFVGL 0173 OFVGL 0176 OFVGL 0178 OFVGL 0179 OFVGL 0183 OFVGL 0186 OFVGL 0188 OFVGL 0189 OFVGL 0197 OFVGL 0200 OFVGL 0211 OFVGL 0213 OFVGL 0229 OFVGL 0232 OFVGL 0239 OFVGL 0240 OFVGL 0260 OFVGL 0262 OFVGL 0266 OFVGL 0278 OFVGL 0285 OFVGL 0286 OFVGL 0291 OFVGL 0294 OFVGL 0301 OFVGL 1735) OFVWD (08.09.10 GA1 0174 ENVWD 08.11.60 OGA1 "8131/*" OFVGL "8198/*")) ENVWD KNV 07.67.10 ENVWD ((14.40.10 GA1 601301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</si>
  <si>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0141 OFVGL 0142 OFVGL 0144 OFVGL 0147 OFVGL 0149 OFVGL 0150 OFVGL 0151 OFVGL 0153 OFVGL 0156 OFVGL 0158 OFVGL 0159 OFVGL 0163 OFVGL 0164 OFVGL 0165 OFVGL 0168 OFVGL 0169 OFVGL 0173 OFVGL 0176 OFVGL 0178 OFVGL 0179 OFVGL 0183 OFVGL 0186 OFVGL 0188 OFVGL 0189 OFVGL 0197 OFVGL 0200 OFVGL 0211 OFVGL 0213 OFVGL 0229 OFVGL 0232 OFVGL 0239 OFVGL 0240 OFVGL 0260 OFVGL 0262 OFVGL 0266 OFVGL 0278 OFVGL 0285 OFVGL 0286 OFVGL 0291 OFVGL 0294 OFVGL 0301 OFVGL 1735) OFVWD (08.09.10 GA1 0174 ENVWD 08.11.60 OGA1 "8131/*" OFVGL "8198/*")) ENVWD KNV 07.67.10"</t>
  </si>
  <si>
    <t>01.04.10 GA1 V" ENVWD (01.03.10 KD1 19.89.20 - 0048 ENVWD 01.03.10 GD1 19.89.20 - 0076) ENVWD ((08.09.10 GA1 0141 OFVGL 0142 OFVGL 0144 OFVGL 0147 OFVGL 0149 OFVGL 0150 OFVGL 0151 OFVGL 0153 OFVGL 0156 OFVGL 0158 OFVGL 0159 OFVGL 0163 OFVGL 0164 OFVGL 0165 OFVGL 0168 OFVGL 0169 OFVGL 0173 OFVGL 0176 OFVGL 0178 OFVGL 0179 OFVGL 0183 OFVGL 0186 OFVGL 0188 OFVGL 0189 OFVGL 0197 OFVGL 0200 OFVGL 0211 OFVGL 0213 OFVGL 0229 OFVGL 0232 OFVGL 0239 OFVGL 0240 OFVGL 0260 OFVGL 0262 OFVGL 0266 OFVGL 0278 OFVGL 0285 OFVGL 0286 OFVGL 0291 OFVGL 0294 OFVGL 0301 OFVGL 1735) OFVWD (08.09.10 GA1 0174 ENVWD 08.11.60 OGA1 "8131/*" OFVGL "8198/*")) ENVWD KNV 07.67.10 ENVWD (64.40.10 OGAA 601301 ENVGL 601401 ENVGL 601501 ENVGL 601601 ENVGL 601701 ENVGL 601801 ENVGL 601901 ENVGL 602001 ENVGL 602101)"</t>
  </si>
  <si>
    <t>01.04.10 GA1 V" ENVWD (01.03.10 KD1 19.89.30 - 0048 ENVWD 01.03.10 GD1 19.89.30 - 0076) ENVWD ((08.09.10 GA1 0141 OFVGL 0144 OFVGL 0147 OFVGL 0149 OFVGL 0150 OFVGL 0153 OFVGL 0158 OFVGL 0163 OFVGL 0164 OFVGL 0168 OFVGL 0173 OFVGL 0178 OFVGL 0183 OFVGL 0186 OFVGL 0189 OFVGL 0197 OFVGL 0200 OFVGL 0211 OFVGL 0213 OFVGL 0229 OFVGL 0232 OFVGL 0239 OFVGL 0240 OFVGL 0260 OFVGL 0262 OFVGL 0266 OFVGL 0278 OFVGL 0285 OFVGL 0286 OFVGL 0291 OFVGL 0294 OFVGL 0301 OFVGL 1700 OFVGL 1735 OFVGL 1774) OFVWD ((08.09.10 GA1 0174 OFVGL 1773) ENVWD 08.11.60 OGA1 "8131/*" OFVGL "8198/*")) ENVWD KNV 07.67.10 ENVWD ((14.40.10 GA1 601301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</si>
  <si>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0141 OFVGL 0144 OFVGL 0147 OFVGL 0149 OFVGL 0150 OFVGL 0153 OFVGL 0158 OFVGL 0163 OFVGL 0164 OFVGL 0168 OFVGL 0173 OFVGL 0178 OFVGL 0183 OFVGL 0186 OFVGL 0189 OFVGL 0197 OFVGL 0200 OFVGL 0211 OFVGL 0213 OFVGL 0229 OFVGL 0232 OFVGL 0239 OFVGL 0240 OFVGL 0260 OFVGL 0262 OFVGL 0266 OFVGL 0278 OFVGL 0285 OFVGL 0286 OFVGL 0291 OFVGL 0294 OFVGL 0301 OFVGL 1700 OFVGL 1735 OFVGL 1774) OFVWD ((08.09.10 GA1 0174 OFVGL 1773) ENVWD 08.11.60 OGA1 "8131/*" OFVGL "8198/*")) ENVWD KNV 07.67.10 ENVWD (64.40.10 OGAA 601301 ENVGL 601401 ENVGL 601501 ENVGL 601601 ENVGL 601701 ENVGL 601801 ENVGL 601901 ENVGL 602001 ENVGL 602101)"</t>
  </si>
  <si>
    <t>01.04.10 GA1 V" ENVWD (01.03.10 KD1 19.89.30 - 0048 ENVWD 01.03.10 GD1 19.89.30 - 0076) ENVWD ((08.09.10 GA1 0141 OFVGL 0144 OFVGL 0147 OFVGL 0150 OFVGL 0153 OFVGL 0158 OFVGL 0163 OFVGL 0164 OFVGL 0168 OFVGL 0173 OFVGL 0178 OFVGL 0183 OFVGL 0189 OFVGL 0197 OFVGL 0200 OFVGL 0211 OFVGL 0213 OFVGL 0229 OFVGL 0232 OFVGL 0239 OFVGL 0240 OFVGL 0260 OFVGL 0262 OFVGL 0266 OFVGL 0278 OFVGL 0285 OFVGL 0286 OFVGL 0291 OFVGL 0294 OFVGL 0301 OFVGL 1700 OFVGL 1735 OFVGL 1742 OFVGL 1774) OFVWD ((08.09.10 GA1 1773) ENVWD 08.11.60 OGA1 "8131/*" OFVGL "8198/*")) ENVWD KNV 07.67.10 ENVWD ((14.40.10 GA1 601301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</si>
  <si>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0141 OFVGL 0144 OFVGL 0147 OFVGL 0150 OFVGL 0153 OFVGL 0158 OFVGL 0163 OFVGL 0164 OFVGL 0168 OFVGL 0173 OFVGL 0178 OFVGL 0183 OFVGL 0189 OFVGL 0197 OFVGL 0200 OFVGL 0211 OFVGL 0213 OFVGL 0229 OFVGL 0232 OFVGL 0239 OFVGL 0240 OFVGL 0260 OFVGL 0262 OFVGL 0266 OFVGL 0278 OFVGL 0285 OFVGL 0286 OFVGL 0291 OFVGL 0294 OFVGL 0301 OFVGL 1700 OFVGL 1735 OFVGL 1742 OFVGL 1774) OFVWD ((08.09.10 GA1 1773) ENVWD 08.11.60 OGA1 "8131/*" OFVGL "8198/*")) ENVWD KNV 07.67.10 ENVWD (64.40.10 OGAA 601301 ENVGL 601401 ENVGL 601501 ENVGL 601601 ENVGL 601701 ENVGL 601801 ENVGL 601901 ENVGL 602001 ENVGL 602101)"</t>
  </si>
  <si>
    <t>01.04.10 GA1 V" ENVWD (01.03.10 KD1 19.89.30 - 0048 ENVWD 01.03.10 GD1 19.89.30 - 0076) ENVWD ((08.09.10 GA1 0141 OFVGL 0144 OFVGL 0147 OFVGL 0150 OFVGL 0153 OFVGL 0158 OFVGL 0163 OFVGL 0164 OFVGL 0168 OFVGL 0173 OFVGL 0183 OFVGL 0189 OFVGL 0197 OFVGL 0200 OFVGL 0211 OFVGL 0213 OFVGL 0229 OFVGL 0232 OFVGL 0239 OFVGL 0240 OFVGL 0260 OFVGL 0262 OFVGL 0266 OFVGL 0278 OFVGL 0285 OFVGL 0286 OFVGL 0291 OFVGL 0294 OFVGL 0301 OFVGL 1700 OFVGL 1735 OFVGL 1742 OFVGL 1774 OFVGL 1859) OFVWD ((08.09.10 GA1 1773) ENVWD 08.11.60 OGA1 "8131/*" OFVGL "8198/*")) ENVWD KNV 07.67.10 ENVWD ((14.40.10 GA1 601301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</si>
  <si>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08.09.20#08.14.20#08.85.10</t>
  </si>
  <si>
    <t>01.04.10 GA1 V" ENVWD (01.03.10 KD1 19.89.20 - 0048 ENVWD 01.03.10 GD1 19.89.20 - 0076) ENVWD ((08.09.10 GA1 0141 OFVGL 0144 OFVGL 0147 OFVGL 0150 OFVGL 0153 OFVGL 0158 OFVGL 0163 OFVGL 0164 OFVGL 0168 OFVGL 0173 OFVGL 0183 OFVGL 0189 OFVGL 0197 OFVGL 0200 OFVGL 0211 OFVGL 0213 OFVGL 0229 OFVGL 0232 OFVGL 0239 OFVGL 0240 OFVGL 0260 OFVGL 0262 OFVGL 0266 OFVGL 0278 OFVGL 0285 OFVGL 0286 OFVGL 0291 OFVGL 0294 OFVGL 0301 OFVGL 1700 OFVGL 1735 OFVGL 1742 OFVGL 1774 OFVGL 1859) OFVWD ((08.09.10 GA1 1773) ENVWD 08.11.60 OGA1 "8131/*" OFVGL "8198/*")) ENVWD KNV 07.67.10 ENVWD (64.40.10 OGAA 601301 ENVGL 601401 ENVGL 601501 ENVGL 601601 ENVGL 601701 ENVGL 601801 ENVGL 601901 ENVGL 602001 ENVGL 602101)"</t>
  </si>
  <si>
    <t>01.04.10 GA1 V" ENVWD (01.03.10 KD1 19.89.30 - 0048 ENVWD 01.03.10 GD1 19.89.30 - 0076) ENVWD ((08.09.10 GA1 0141 OFVGL 0144 OFVGL 0147 OFVGL 0150 OFVGL 0153 OFVGL 0158 OFVGL 0163 OFVGL 0164 OFVGL 0168 OFVGL 0173 OFVGL 0183 OFVGL 0189 OFVGL 0197 OFVGL 0200 OFVGL 0211 OFVGL 0213 OFVGL 0229 OFVGL 0232 OFVGL 0239 OFVGL 0240 OFVGL 0260 OFVGL 0262 OFVGL 0266 OFVGL 0278 OFVGL 0285 OFVGL 0286 OFVGL 0291 OFVGL 0294 OFVGL 0301 OFVGL 1586 OFVGL 1700 OFVGL 1735 OFVGL 1742 OFVGL 1774 OFVGL 1859) OFVWD ((08.09.10 GA1 1773) ENVWD 08.11.60 OGA1 "8131/*" OFVGL "8198/*")) ENVWD KNV 07.67.10 ENVWD ((14.40.10 GA1 601301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</si>
  <si>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0141 OFVGL 0144 OFVGL 0147 OFVGL 0150 OFVGL 0153 OFVGL 0158 OFVGL 0163 OFVGL 0164 OFVGL 0168 OFVGL 0173 OFVGL 0183 OFVGL 0189 OFVGL 0197 OFVGL 0200 OFVGL 0211 OFVGL 0213 OFVGL 0229 OFVGL 0232 OFVGL 0239 OFVGL 0240 OFVGL 0260 OFVGL 0262 OFVGL 0266 OFVGL 0278 OFVGL 0285 OFVGL 0286 OFVGL 0291 OFVGL 0294 OFVGL 0301 OFVGL 1586 OFVGL 1700 OFVGL 1735 OFVGL 1742 OFVGL 1774 OFVGL 1859) OFVWD ((08.09.10 GA1 1773) ENVWD 08.11.60 OGA1 "8131/*" OFVGL "8198/*")) ENVWD KNV 07.67.10 ENVWD (64.40.10 OGAA 601301 ENVGL 601401 ENVGL 601501 ENVGL 601601 ENVGL 601701 ENVGL 601801 ENVGL 601901 ENVGL 602001 ENVGL 602101)"</t>
  </si>
  <si>
    <t>01.04.10 GA1 V" ENVWD (01.03.10 KD1 19.89.30 - 0048 ENVWD 01.03.10 GD1 19.89.30 - 0076) ENVWD ((08.09.10 GA1 0141 OFVGL 0147 OFVGL 0150 OFVGL 0153 OFVGL 0158 OFVGL 0163 OFVGL 0164 OFVGL 0168 OFVGL 0173 OFVGL 0183 OFVGL 0189 OFVGL 0197 OFVGL 0200 OFVGL 0213 OFVGL 0232 OFVGL 0240 OFVGL 0262 OFVGL 0285 OFVGL 0294 OFVGL 0301 OFVGL 1586 OFVGL 1700 OFVGL 1735 OFVGL 1742 OFVGL 1774 OFVGL 1859) OFVWD ((08.09.10 GA1 1773) ENVWD 08.11.60 OGA1 "8131/*" ENVGL "8198/*")) ENVWD KNV 07.67.10 ENVWD ((14.40.10 GA1 601301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</si>
  <si>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0141 OFVGL 0147 OFVGL 0150 OFVGL 0153 OFVGL 0158 OFVGL 0163 OFVGL 0164 OFVGL 0168 OFVGL 0173 OFVGL 0183 OFVGL 0189 OFVGL 0197 OFVGL 0200 OFVGL 0213 OFVGL 0232 OFVGL 0240 OFVGL 0262 OFVGL 0285 OFVGL 0294 OFVGL 0301 OFVGL 1586 OFVGL 1700 OFVGL 1735 OFVGL 1742 OFVGL 1774 OFVGL 1859) OFVWD ((08.09.10 GA1 1773) ENVWD 08.11.60 OGA1 "8131/*" ENVGL "8198/*")) ENVWD KNV 07.67.10 ENVWD (64.40.10 OGAA 601301 ENVGL 601401 ENVGL 601501 ENVGL 601601 ENVGL 601701 ENVGL 601801 ENVGL 601901 ENVGL 602001 ENVGL 602101)"</t>
  </si>
  <si>
    <t>01.04.10 GA1 V" ENVWD (01.03.10 KD1 19.89.30 - 0048 ENVWD 01.03.10 GD1 19.89.30 - 0076) ENVWD ((08.09.10 GA1 0141 OFVGL 0147 OFVGL 0150 OFVGL 0153 OFVGL 0158 OFVGL 0163 OFVGL 0164 OFVGL 0168 OFVGL 0173 OFVGL 0183 OFVGL 0189 OFVGL 0197 OFVGL 0200 OFVGL 0213 OFVGL 0232 OFVGL 0262 OFVGL 0285 OFVGL 0294 OFVGL 0301 OFVGL 1586 OFVGL 1700 OFVGL 1735 OFVGL 1742 OFVGL 1774 OFVGL 1859) OFVWD ((08.09.10 GA1 1773) ENVWD 08.11.60 OGA1 "8131/*" ENVGL "8198/*")) ENVWD KNV 07.67.10 ENVWD ((14.40.10 GA1 601301 OFVGL 601501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</si>
  <si>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0141 OFVGL 0147 OFVGL 0150 OFVGL 0153 OFVGL 0158 OFVGL 0163 OFVGL 0164 OFVGL 0168 OFVGL 0173 OFVGL 0183 OFVGL 0189 OFVGL 0197 OFVGL 0200 OFVGL 0213 OFVGL 0232 OFVGL 0262 OFVGL 0285 OFVGL 0294 OFVGL 0301 OFVGL 1586 OFVGL 1700 OFVGL 1735 OFVGL 1742 OFVGL 1774 OFVGL 1859) OFVWD ((08.09.10 GA1 1773) ENVWD 08.11.60 OGA1 "8131/*" ENVGL "8198/*")) ENVWD KNV 07.67.10 ENVWD (64.40.10 OGAA 601301 ENVGL 601401 ENVGL 601501 ENVGL 601601 ENVGL 601701 ENVGL 601801 ENVGL 601901 ENVGL 602001 ENVGL 602101)"</t>
  </si>
  <si>
    <t>Bevolkingsonderzoek Oost (BOB 2)</t>
  </si>
  <si>
    <t>14.40.10 GA1 601401</t>
  </si>
  <si>
    <t>Bev.onderzoek Oost BOB 2 (selectie)</t>
  </si>
  <si>
    <t>Stichting Kankerpreventie West-Nederland</t>
  </si>
  <si>
    <t>01.04.10 GA1 V" ENVWD (01.03.10 KD1 19.89.30 - 00480115 ENVWD 01.03.10 GD1 19.89.30 - 00700000) ENVWD 08.09.10 GA1 0480 OFVGL 0483 OFVGL 0484 OFVGL 0491 OFVGL 0492 OFVGL 0493 OFVGL 0495 OFVGL 0497 OFVGL 0499 OFVGL 0503 OFVGL 0513 OFVGL 0518 OFVGL 0519 OFVGL 0534 OFVGL 0537 OFVGL 0546 OFVGL 0547 OFVGL 0548 OFVGL 0552 OFVGL 0553 OFVGL 0555 OFVGL 0562 OFVGL 0563 OFVGL 0565 OFVGL 0567 OFVGL 0569 OFVGL 0575 OFVGL 0576 OFVGL 0577 OFVGL 0579 OFVGL 0594 OFVGL 0595 OFVGL 0602 OFVGL 0603 OFVGL 0604 OFVGL 0607 OFVGL 0608 OFVGL 0619 OFVGL 0623 OFVGL 0624 OFVGL 0625 OFVGL 0626 OFVGL 0627 OFVGL 0628 OFVGL 0629 OFVGL 0630 OFVGL 0637 OFVGL 0638 OFVGL 0643 OFVGL 0644 OFVGL 0645 OFVGL 1666 OFVGL 1672 OFVGL 1673 ENVWD ((14.40.10 GA1 601301 OFVGL 601401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</si>
  <si>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19.89.20 - 00480115 ENVWD 01.03.10 GD1 19.89.20 - 00700000) ENVWD 08.09.10 GA1 0480 OFVGL 0483 OFVGL 0484 OFVGL 0491 OFVGL 0492 OFVGL 0493 OFVGL 0495 OFVGL 0497 OFVGL 0499 OFVGL 0503 OFVGL 0513 OFVGL 0518 OFVGL 0519 OFVGL 0534 OFVGL 0537 OFVGL 0546 OFVGL 0547 OFVGL 0548 OFVGL 0552 OFVGL 0553 OFVGL 0555 OFVGL 0562 OFVGL 0563 OFVGL 0565 OFVGL 0567 OFVGL 0569 OFVGL 0575 OFVGL 0576 OFVGL 0577 OFVGL 0579 OFVGL 0594 OFVGL 0595 OFVGL 0602 OFVGL 0603 OFVGL 0604 OFVGL 0607 OFVGL 0608 OFVGL 0619 OFVGL 0623 OFVGL 0624 OFVGL 0625 OFVGL 0626 OFVGL 0627 OFVGL 0628 OFVGL 0629 OFVGL 0630 OFVGL 0637 OFVGL 0638 OFVGL 0643 OFVGL 0644 OFVGL 0645 OFVGL 1666 OFVGL 1672 OFVGL 1673 ENVWD KNV 07.67.10 ENVWD (64.40.10 OGAA 601301 ENVGL 601401 ENVGL 601501 ENVGL 601601 ENVGL 601701 ENVGL 601801 ENVGL 601901 ENVGL 602001 ENVGL 602101)"</t>
  </si>
  <si>
    <t>01.04.10 GA1 V" ENVWD (01.03.10 KD1 19.89.30 - 00480115 ENVWD 01.03.10 GD1 19.89.30 - 00700000) ENVWD (08.09.10 GA1 0480 OFVGL 0483 OFVGL 0484 OFVGL 0491 OFVGL 0492 OFVGL 0493 OFVGL 0495 OFVGL 0497 OFVGL 0499 OFVGL 0503 OFVGL 0513 OFVGL 0518 OFVGL 0519 OFVGL 0534 OFVGL 0537 OFVGL 0546 OFVGL 0547 OFVGL 0548 OFVGL 0552 OFVGL 0553 OFVGL 0555 OFVGL 0562 OFVGL 0563 OFVGL 0565 OFVGL 0567 OFVGL 0569 OFVGL 0575 OFVGL 0576 OFVGL 0577 OFVGL 0579 OFVGL 0594 OFVGL 0595 OFVGL 0602 OFVGL 0603 OFVGL 0604 OFVGL 0607 OFVGL 0608 OFVGL 0619 OFVGL 0623 OFVGL 0624 OFVGL 0625 OFVGL 0626 OFVGL 0627 OFVGL 0628 OFVGL 0629 OFVGL 0630 OFVGL 0637 OFVGL 0638 OFVGL 0643 OFVGL 0644 OFVGL 0645 OFVGL 1666 OFVGL 1672 OFVGL 1673) ENVWD KNV 07.67.10 ENVWD ((14.40.10 GA1 601301 OFVGL 601401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</si>
  <si>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19.89.20 - 00480115 ENVWD 01.03.10 GD1 19.89.20 - 00700000) ENVWD (08.09.10 GA1 0480 OFVGL 0483 OFVGL 0484 OFVGL 0491 OFVGL 0492 OFVGL 0493 OFVGL 0495 OFVGL 0497 OFVGL 0499 OFVGL 0503 OFVGL 0513 OFVGL 0518 OFVGL 0519 OFVGL 0534 OFVGL 0537 OFVGL 0546 OFVGL 0547 OFVGL 0548 OFVGL 0552 OFVGL 0553 OFVGL 0555 OFVGL 0562 OFVGL 0563 OFVGL 0565 OFVGL 0567 OFVGL 0569 OFVGL 0575 OFVGL 0576 OFVGL 0577 OFVGL 0579 OFVGL 0594 OFVGL 0595 OFVGL 0602 OFVGL 0603 OFVGL 0604 OFVGL 0607 OFVGL 0608 OFVGL 0619 OFVGL 0623 OFVGL 0624 OFVGL 0625 OFVGL 0626 OFVGL 0627 OFVGL 0628 OFVGL 0629 OFVGL 0630 OFVGL 0637 OFVGL 0638 OFVGL 0643 OFVGL 0644 OFVGL 0645 OFVGL 1666 OFVGL 1672 OFVGL 1673) ENVWD KNV 07.67.10 ENVWD (64.40.10 OGAA 601301 ENVGL 601401 ENVGL 601501 ENVGL 601601 ENVGL 601701 ENVGL 601801 ENVGL 601901 ENVGL 602001 ENVGL 602101)"</t>
  </si>
  <si>
    <t>01.04.10 GA1 V" ENVWD (01.03.10 KD1 19.89.30 - 0048 ENVWD 01.03.10 GD1 19.89.30 - 0076) ENVWD (08.09.10 GA1 0480 OFVGL 0483 OFVGL 0484 OFVGL 0491 OFVGL 0492 OFVGL 0493 OFVGL 0495 OFVGL 0497 OFVGL 0499 OFVGL 0503 OFVGL 0513 OFVGL 0518 OFVGL 0519 OFVGL 0534 OFVGL 0537 OFVGL 0546 OFVGL 0547 OFVGL 0548 OFVGL 0552 OFVGL 0553 OFVGL 0555 OFVGL 0562 OFVGL 0563 OFVGL 0565 OFVGL 0567 OFVGL 0569 OFVGL 0575 OFVGL 0576 OFVGL 0577 OFVGL 0579 OFVGL 0594 OFVGL 0595 OFVGL 0602 OFVGL 0603 OFVGL 0604 OFVGL 0607 OFVGL 0608 OFVGL 0619 OFVGL 0623 OFVGL 0624 OFVGL 0625 OFVGL 0626 OFVGL 0627 OFVGL 0628 OFVGL 0629 OFVGL 0630 OFVGL 0637 OFVGL 0638 OFVGL 0643 OFVGL 0644 OFVGL 0645 OFVGL 1666 OFVGL 1672 OFVGL 1673) ENVWD KNV 07.67.10 ENVWD ((14.40.10 GA1 601301 OFVGL 601401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</si>
  <si>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0480 OFVGL 0483 OFVGL 0484 OFVGL 0491 OFVGL 0492 OFVGL 0493 OFVGL 0495 OFVGL 0497 OFVGL 0499 OFVGL 0503 OFVGL 0513 OFVGL 0518 OFVGL 0519 OFVGL 0534 OFVGL 0537 OFVGL 0546 OFVGL 0547 OFVGL 0548 OFVGL 0552 OFVGL 0553 OFVGL 0555 OFVGL 0562 OFVGL 0563 OFVGL 0565 OFVGL 0567 OFVGL 0569 OFVGL 0575 OFVGL 0576 OFVGL 0577 OFVGL 0579 OFVGL 0594 OFVGL 0595 OFVGL 0602 OFVGL 0603 OFVGL 0604 OFVGL 0607 OFVGL 0608 OFVGL 0619 OFVGL 0623 OFVGL 0624 OFVGL 0625 OFVGL 0626 OFVGL 0627 OFVGL 0628 OFVGL 0629 OFVGL 0630 OFVGL 0637 OFVGL 0638 OFVGL 0643 OFVGL 0644 OFVGL 0645 OFVGL 1666 OFVGL 1672 OFVGL 1673) ENVWD KNV 07.67.10 ENVWD (64.40.10 OGAA 601301 ENVGL 601401 ENVGL 601501 ENVGL 601601 ENVGL 601701 ENVGL 601801 ENVGL 601901 ENVGL 602001 ENVGL 602101)"</t>
  </si>
  <si>
    <t>01.04.10 GA1 V" ENVWD (01.03.10 KD1 19.89.20 - 0048 ENVWD 01.03.10 GD1 19.89.20 - 0076) ENVWD (08.09.10 GA1 0480 OFVGL 0483 OFVGL 0484 OFVGL 0491 OFVGL 0492 OFVGL 0493 OFVGL 0495 OFVGL 0497 OFVGL 0499 OFVGL 0503 OFVGL 0513 OFVGL 0518 OFVGL 0519 OFVGL 0534 OFVGL 0537 OFVGL 0546 OFVGL 0547 OFVGL 0548 OFVGL 0552 OFVGL 0553 OFVGL 0555 OFVGL 0562 OFVGL 0563 OFVGL 0565 OFVGL 0567 OFVGL 0569 OFVGL 0575 OFVGL 0576 OFVGL 0577 OFVGL 0579 OFVGL 0594 OFVGL 0595 OFVGL 0602 OFVGL 0603 OFVGL 0604 OFVGL 0607 OFVGL 0608 OFVGL 0619 OFVGL 0623 OFVGL 0624 OFVGL 0625 OFVGL 0626 OFVGL 0627 OFVGL 0628 OFVGL 0629 OFVGL 0630 OFVGL 0637 OFVGL 0638 OFVGL 0643 OFVGL 0644 OFVGL 0645 OFVGL 1666 OFVGL 1672 OFVGL 1673) ENVWD KNV 07.67.10"</t>
  </si>
  <si>
    <t>01.04.10 GA1 V" ENVWD (01.03.10 KD1 19.89.30 - 0048 ENVWD 01.03.10 GD1 19.89.30 - 0076) ENVWD (08.09.10 GA1 0480 OFVGL 0483 OFVGL 0484 OFVGL 0491 OFVGL 0492 OFVGL 0493 OFVGL 0495 OFVGL 0497 OFVGL 0499 OFVGL 0503 OFVGL 0513 OFVGL 0518 OFVGL 0519 OFVGL 0534 OFVGL 0537 OFVGL 0546 OFVGL 0547 OFVGL 0548 OFVGL 0552 OFVGL 0553 OFVGL 0555 OFVGL 0562 OFVGL 0563 OFVGL 0565 OFVGL 0567 OFVGL 0569 OFVGL 0575 OFVGL 0576 OFVGL 0577 OFVGL 0579 OFVGL 0594 OFVGL 0595 OFVGL 0602 OFVGL 0603 OFVGL 0604 OFVGL 0607 OFVGL 0608 OFVGL 0619 OFVGL 0623 OFVGL 0624 OFVGL 0625 OFVGL 0626 OFVGL 0627 OFVGL 0628 OFVGL 0629 OFVGL 0630 OFVGL 0637 OFVGL 0638 OFVGL 0643 OFVGL 0644 OFVGL 0645 OFVGL 1666 OFVGL 1672 OFVGL 1673 OFVGL 1916 OFVGL 1926) ENVWD KNV 07.67.10 ENVWD ((14.40.10 GA1 601301 OFVGL 601401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</si>
  <si>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0480 OFVGL 0483 OFVGL 0484 OFVGL 0491 OFVGL 0492 OFVGL 0493 OFVGL 0495 OFVGL 0497 OFVGL 0499 OFVGL 0503 OFVGL 0513 OFVGL 0518 OFVGL 0519 OFVGL 0534 OFVGL 0537 OFVGL 0546 OFVGL 0547 OFVGL 0548 OFVGL 0552 OFVGL 0553 OFVGL 0555 OFVGL 0562 OFVGL 0563 OFVGL 0565 OFVGL 0567 OFVGL 0569 OFVGL 0575 OFVGL 0576 OFVGL 0577 OFVGL 0579 OFVGL 0594 OFVGL 0595 OFVGL 0602 OFVGL 0603 OFVGL 0604 OFVGL 0607 OFVGL 0608 OFVGL 0619 OFVGL 0623 OFVGL 0624 OFVGL 0625 OFVGL 0626 OFVGL 0627 OFVGL 0628 OFVGL 0629 OFVGL 0630 OFVGL 0637 OFVGL 0638 OFVGL 0643 OFVGL 0644 OFVGL 0645 OFVGL 1666 OFVGL 1672 OFVGL 1673 OFVGL 1916 OFVGL 1926) ENVWD KNV 07.67.10 ENVWD (64.40.10 OGAA 601301 ENVGL 601401 ENVGL 601501 ENVGL 601601 ENVGL 601701 ENVGL 601801 ENVGL 601901 ENVGL 602001 ENVGL 602101)"</t>
  </si>
  <si>
    <t>01.04.10 GA1 V" ENVWD (01.03.10 KD1 19.89.30 - 0048 ENVWD 01.03.10 GD1 19.89.30 - 0076) ENVWD (08.09.10 GA1 0480 OFVGL 0483 OFVGL 0484 OFVGL 0491 OFVGL 0492 OFVGL 0493 OFVGL 0495 OFVGL 0497 OFVGL 0499 OFVGL 0503 OFVGL 0513 OFVGL 0518 OFVGL 0519 OFVGL 0534 OFVGL 0537 OFVGL 0546 OFVGL 0547 OFVGL 0552 OFVGL 0553 OFVGL 0555 OFVGL 0562 OFVGL 0563 OFVGL 0565 OFVGL 0567 OFVGL 0569 OFVGL 0575 OFVGL 0576 OFVGL 0579 OFVGL 0595 OFVGL 0602 OFVGL 0603 OFVGL 0604 OFVGL 0607 OFVGL 0608 OFVGL 0619 OFVGL 0623 OFVGL 0625 OFVGL 0626 OFVGL 0627 OFVGL 0628 OFVGL 0629 OFVGL 0630 OFVGL 0637 OFVGL 0638 OFVGL 0643 OFVGL 0644 OFVGL 0645 OFVGL 1666 OFVGL 1672 OFVGL 1673 OFVGL 1783 OFVGL 1842 OFVGL 1916 OFVGL 1926) ENVWD KNV 07.67.10 ENVWD ((14.40.10 GA1 601301 OFVGL 601401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</si>
  <si>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0480 OFVGL 0483 OFVGL 0484 OFVGL 0491 OFVGL 0492 OFVGL 0493 OFVGL 0495 OFVGL 0497 OFVGL 0499 OFVGL 0503 OFVGL 0513 OFVGL 0518 OFVGL 0519 OFVGL 0534 OFVGL 0537 OFVGL 0546 OFVGL 0547 OFVGL 0552 OFVGL 0553 OFVGL 0555 OFVGL 0562 OFVGL 0563 OFVGL 0565 OFVGL 0567 OFVGL 0569 OFVGL 0575 OFVGL 0576 OFVGL 0579 OFVGL 0595 OFVGL 0602 OFVGL 0603 OFVGL 0604 OFVGL 0607 OFVGL 0608 OFVGL 0619 OFVGL 0623 OFVGL 0625 OFVGL 0626 OFVGL 0627 OFVGL 0628 OFVGL 0629 OFVGL 0630 OFVGL 0637 OFVGL 0638 OFVGL 0643 OFVGL 0644 OFVGL 0645 OFVGL 1666 OFVGL 1672 OFVGL 1673 OFVGL 1783 OFVGL 1842 OFVGL 1916 OFVGL 1926) ENVWD KNV 07.67.10 ENVWD (64.40.10 OGAA 601301 ENVGL 601401 ENVGL 601501 ENVGL 601601 ENVGL 601701 ENVGL 601801 ENVGL 601901 ENVGL 602001 ENVGL 602101)"</t>
  </si>
  <si>
    <t>BoBWest</t>
  </si>
  <si>
    <t>01.04.10 GA1 V" ENVWD (01.03.10 KD1 19.89.30 - 0048 ENVWD 01.03.10 GD1 19.89.30 - 0076) ENVWD (08.09.10 GA1 0480 OFVGL 0483 OFVGL 0484 OFVGL 0491 OFVGL 0492 OFVGL 0493 OFVGL 0495 OFVGL 0497 OFVGL 0499 OFVGL 0503 OFVGL 0513 OFVGL 0518 OFVGL 0534 OFVGL 0537 OFVGL 0546 OFVGL 0547 OFVGL 0553 OFVGL 0563 OFVGL 0567 OFVGL 0569 OFVGL 0575 OFVGL 0576 OFVGL 0579 OFVGL 0595 OFVGL 0602 OFVGL 0603 OFVGL 0604 OFVGL 0608 OFVGL 0619 OFVGL 0623 OFVGL 0625 OFVGL 0626 OFVGL 0627 OFVGL 0628 OFVGL 0629 OFVGL 0637 OFVGL 0638 OFVGL 0643 OFVGL 0644 OFVGL 0645 OFVGL 1666 OFVGL 1672 OFVGL 1673 OFVGL 1783 OFVGL 1842 OFVGL 1916 OFVGL 1926) ENVWD KNV 07.67.10 ENVWD ((14.40.10 GA1 601301 OFVGL 601401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</si>
  <si>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0480 OFVGL 0483 OFVGL 0484 OFVGL 0491 OFVGL 0492 OFVGL 0493 OFVGL 0495 OFVGL 0497 OFVGL 0499 OFVGL 0503 OFVGL 0513 OFVGL 0518 OFVGL 0534 OFVGL 0537 OFVGL 0546 OFVGL 0547 OFVGL 0553 OFVGL 0563 OFVGL 0567 OFVGL 0569 OFVGL 0575 OFVGL 0576 OFVGL 0579 OFVGL 0595 OFVGL 0602 OFVGL 0603 OFVGL 0604 OFVGL 0608 OFVGL 0619 OFVGL 0623 OFVGL 0625 OFVGL 0626 OFVGL 0627 OFVGL 0628 OFVGL 0629 OFVGL 0637 OFVGL 0638 OFVGL 0643 OFVGL 0644 OFVGL 0645 OFVGL 1666 OFVGL 1672 OFVGL 1673 OFVGL 1783 OFVGL 1842 OFVGL 1916 OFVGL 1926) ENVWD KNV 07.67.10 ENVWD (64.40.10 OGAA 601301 ENVGL 601401 ENVGL 601501 ENVGL 601601 ENVGL 601701 ENVGL 601801 ENVGL 601901 ENVGL 602001 ENVGL 602101)"</t>
  </si>
  <si>
    <t>01.04.10 GA1 V" ENVWD (01.03.10 KD1 19.89.30 - 0048 ENVWD 01.03.10 GD1 19.89.30 - 0076) ENVWD (08.09.10 GA1 0480 OFVGL 0483 OFVGL 0484 OFVGL 0491 OFVGL 0492 OFVGL 0493 OFVGL 0495 OFVGL 0497 OFVGL 0499 OFVGL 0503 OFVGL 0513 OFVGL 0518 OFVGL 0534 OFVGL 0537 OFVGL 0546 OFVGL 0547 OFVGL 0553 OFVGL 0563 OFVGL 0567 OFVGL 0569 OFVGL 0575 OFVGL 0576 OFVGL 0579 OFVGL 0595 OFVGL 0602 OFVGL 0603 OFVGL 0604 OFVGL 0608 OFVGL 0619 OFVGL 0623 OFVGL 0625 OFVGL 0626 OFVGL 0627 OFVGL 0628 OFVGL 0629 OFVGL 0637 OFVGL 0638 OFVGL 0643 OFVGL 0644 OFVGL 0645 OFVGL 1525 OFVGL 1666 OFVGL 1672 OFVGL 1673 OFVGL 1783 OFVGL 1842 OFVGL 1916 OFVGL 1926) ENVWD KNV 07.67.10 ENVWD ((14.40.10 GA1 601301 OFVGL 601401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</si>
  <si>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0480 OFVGL 0483 OFVGL 0484 OFVGL 0491 OFVGL 0492 OFVGL 0493 OFVGL 0495 OFVGL 0497 OFVGL 0499 OFVGL 0503 OFVGL 0513 OFVGL 0518 OFVGL 0534 OFVGL 0537 OFVGL 0546 OFVGL 0547 OFVGL 0553 OFVGL 0563 OFVGL 0567 OFVGL 0569 OFVGL 0575 OFVGL 0576 OFVGL 0579 OFVGL 0595 OFVGL 0602 OFVGL 0603 OFVGL 0604 OFVGL 0608 OFVGL 0619 OFVGL 0623 OFVGL 0625 OFVGL 0626 OFVGL 0627 OFVGL 0628 OFVGL 0629 OFVGL 0637 OFVGL 0638 OFVGL 0643 OFVGL 0644 OFVGL 0645 OFVGL 1525 OFVGL 1666 OFVGL 1672 OFVGL 1673 OFVGL 1783 OFVGL 1842 OFVGL 1916 OFVGL 1926) ENVWD KNV 07.67.10 ENVWD (64.40.10 OGAA 601301 ENVGL 601401 ENVGL 601501 ENVGL 601601 ENVGL 601701 ENVGL 601801 ENVGL 601901 ENVGL 602001 ENVGL 602101)"</t>
  </si>
  <si>
    <t>01.04.10 GA1 V" ENVWD (01.03.10 KD1 19.89.30 - 0048 ENVWD 01.03.10 GD1 19.89.30 - 0076) ENVWD (08.09.10 GA1 0480 OFVGL 0483 OFVGL 0484 OFVGL 0491 OFVGL 0492 OFVGL 0493 OFVGL 0495 OFVGL 0497 OFVGL 0499 OFVGL 0503 OFVGL 0513 OFVGL 0518 OFVGL 0534 OFVGL 0537 OFVGL 0546 OFVGL 0547 OFVGL 0553 OFVGL 0563 OFVGL 0567 OFVGL 0569 OFVGL 0575 OFVGL 0576 OFVGL 0579 OFVGL 0595 OFVGL 0603 OFVGL 0608 OFVGL 0623 OFVGL 0626 OFVGL 0627 OFVGL 0629 OFVGL 0637 OFVGL 0638 OFVGL 0643 OFVGL 0644 OFVGL 0645 OFVGL 1525 OFVGL 1621 OFVGL 1666 OFVGL 1672 OFVGL 1673 OFVGL 1783 OFVGL 1842 OFVGL 1916 OFVGL 1926) ENVWD KNV 07.67.10 ENVWD ((14.40.10 GA1 601301 OFVGL 601401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</si>
  <si>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0480 OFVGL 0483 OFVGL 0484 OFVGL 0491 OFVGL 0492 OFVGL 0493 OFVGL 0495 OFVGL 0497 OFVGL 0499 OFVGL 0503 OFVGL 0513 OFVGL 0518 OFVGL 0534 OFVGL 0537 OFVGL 0546 OFVGL 0547 OFVGL 0553 OFVGL 0563 OFVGL 0567 OFVGL 0569 OFVGL 0575 OFVGL 0576 OFVGL 0579 OFVGL 0595 OFVGL 0603 OFVGL 0608 OFVGL 0623 OFVGL 0626 OFVGL 0627 OFVGL 0629 OFVGL 0637 OFVGL 0638 OFVGL 0643 OFVGL 0644 OFVGL 0645 OFVGL 1525 OFVGL 1621 OFVGL 1666 OFVGL 1672 OFVGL 1673 OFVGL 1783 OFVGL 1842 OFVGL 1916 OFVGL 1926) ENVWD KNV 07.67.10 ENVWD (64.40.10 OGAA 601301 ENVGL 601401 ENVGL 601501 ENVGL 601601 ENVGL 601701 ENVGL 601801 ENVGL 601901 ENVGL 602001 ENVGL 602101)"</t>
  </si>
  <si>
    <t>01.04.10 GA1 V" ENVWD (01.03.10 KD1 19.89.30 - 0048 ENVWD 01.03.10 GD1 19.89.30 - 0076) ENVWD (08.09.10 GA1 0483 OFVGL 0484 OFVGL 0491 OFVGL 0497 OFVGL 0499 OFVGL 0503 OFVGL 0513 OFVGL 0518 OFVGL 0534 OFVGL 0537 OFVGL 0546 OFVGL 0547 OFVGL 0553 OFVGL 0563 OFVGL 0567 OFVGL 0569 OFVGL 0575 OFVGL 0576 OFVGL 0579 OFVGL 0595 OFVGL 0603 OFVGL 0608 OFVGL 0623 OFVGL 0626 OFVGL 0627 OFVGL 0629 OFVGL 0637 OFVGL 0638 OFVGL 0643 OFVGL 0644 OFVGL 0645 OFVGL 1525 OFVGL 1621 OFVGL 1666 OFVGL 1672 OFVGL 1783 OFVGL 1842 OFVGL 1916 OFVGL 1926) ENVWD KNV 07.67.10 ENVWD ((14.40.10 GA1 601301 OFVGL 601401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</si>
  <si>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0483 OFVGL 0484 OFVGL 0491 OFVGL 0497 OFVGL 0499 OFVGL 0503 OFVGL 0513 OFVGL 0518 OFVGL 0534 OFVGL 0537 OFVGL 0546 OFVGL 0547 OFVGL 0553 OFVGL 0563 OFVGL 0567 OFVGL 0569 OFVGL 0575 OFVGL 0576 OFVGL 0579 OFVGL 0595 OFVGL 0603 OFVGL 0608 OFVGL 0623 OFVGL 0626 OFVGL 0627 OFVGL 0629 OFVGL 0637 OFVGL 0638 OFVGL 0643 OFVGL 0644 OFVGL 0645 OFVGL 1525 OFVGL 1621 OFVGL 1666 OFVGL 1672 OFVGL 1783 OFVGL 1842 OFVGL 1916 OFVGL 1926) ENVWD KNV 07.67.10 ENVWD (64.40.10 OGAA 601301 ENVGL 601401 ENVGL 601501 ENVGL 601601 ENVGL 601701 ENVGL 601801 ENVGL 601901 ENVGL 602001 ENVGL 602101)"</t>
  </si>
  <si>
    <t>Stichting BoBWest</t>
  </si>
  <si>
    <t>01.04.10 GA1 V" ENVWD (01.03.10 KD1 19.89.30 - 0048 ENVWD 01.03.10 GD1 19.89.30 - 0076) ENVWD (08.09.10 GA1 0483 OFVGL 0484 OFVGL 0491 OFVGL 0497 OFVGL 0499 OFVGL 0503 OFVGL 0513 OFVGL 0518 OFVGL 0534 OFVGL 0537 OFVGL 0546 OFVGL 0547 OFVGL 0553 OFVGL 0563 OFVGL 0567 OFVGL 0569 OFVGL 0575 OFVGL 0576 OFVGL 0579 OFVGL 0595 OFVGL 0603 OFVGL 0608 OFVGL 0623 OFVGL 0626 OFVGL 0627 OFVGL 0629 OFVGL 0637 OFVGL 0638 OFVGL 0643 OFVGL 0644 OFVGL 0645 OFVGL 1525 OFVGL 1621 OFVGL 1666 OFVGL 1672 OFVGL 1783 OFVGL 1842 OFVGL 1884 OFVGL 1916 OFVGL 1926) ENVWD KNV 07.67.10 ENVWD ((14.40.10 GA1 601301 OFVGL 601401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</si>
  <si>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0483 OFVGL 0484 OFVGL 0491 OFVGL 0497 OFVGL 0499 OFVGL 0503 OFVGL 0513 OFVGL 0518 OFVGL 0534 OFVGL 0537 OFVGL 0546 OFVGL 0547 OFVGL 0553 OFVGL 0563 OFVGL 0567 OFVGL 0569 OFVGL 0575 OFVGL 0576 OFVGL 0579 OFVGL 0595 OFVGL 0603 OFVGL 0608 OFVGL 0623 OFVGL 0626 OFVGL 0627 OFVGL 0629 OFVGL 0637 OFVGL 0638 OFVGL 0643 OFVGL 0644 OFVGL 0645 OFVGL 1525 OFVGL 1621 OFVGL 1666 OFVGL 1672 OFVGL 1783 OFVGL 1842 OFVGL 1884 OFVGL 1916 OFVGL 1926) ENVWD KNV 07.67.10 ENVWD (64.40.10 OGAA 601301 ENVGL 601401 ENVGL 601501 ENVGL 601601 ENVGL 601701 ENVGL 601801 ENVGL 601901 ENVGL 602001 ENVGL 602101)"</t>
  </si>
  <si>
    <t>Bevolkingsonderzoek Zuid-West (BOB 1)</t>
  </si>
  <si>
    <t>01.04.10 GA1 V" ENVWD (01.03.10 KD1 19.89.30 - 0048 ENVWD 01.03.10 GD1 19.89.30 - 0076) ENVWD (08.09.10 GA1 0484 OFVGL 0491 OFVGL 0497 OFVGL 0499 OFVGL 0503 OFVGL 0513 OFVGL 0518 OFVGL 0534 OFVGL 0537 OFVGL 0546 OFVGL 0547 OFVGL 0553 OFVGL 0563 OFVGL 0567 OFVGL 0569 OFVGL 0575 OFVGL 0576 OFVGL 0579 OFVGL 0595 OFVGL 0603 OFVGL 0608 OFVGL 0623 OFVGL 0626 OFVGL 0627 OFVGL 0629 OFVGL 0637 OFVGL 0638 OFVGL 0643 OFVGL 0644 OFVGL 1525 OFVGL 1621 OFVGL 1666 OFVGL 1672 OFVGL 1783 OFVGL 1842 OFVGL 1884 OFVGL 1892 OFVGL 1916 OFVGL 1926) ENVWD KNV 07.67.10 ENVWD ((14.40.10 GA1 601301 OFVGL 601401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</si>
  <si>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0484 OFVGL 0491 OFVGL 0497 OFVGL 0499 OFVGL 0503 OFVGL 0513 OFVGL 0518 OFVGL 0534 OFVGL 0537 OFVGL 0546 OFVGL 0547 OFVGL 0553 OFVGL 0563 OFVGL 0567 OFVGL 0569 OFVGL 0575 OFVGL 0576 OFVGL 0579 OFVGL 0595 OFVGL 0603 OFVGL 0608 OFVGL 0623 OFVGL 0626 OFVGL 0627 OFVGL 0629 OFVGL 0637 OFVGL 0638 OFVGL 0643 OFVGL 0644 OFVGL 1525 OFVGL 1621 OFVGL 1666 OFVGL 1672 OFVGL 1783 OFVGL 1842 OFVGL 1884 OFVGL 1892 OFVGL 1916 OFVGL 1926) ENVWD KNV 07.67.10 ENVWD (64.40.10 OGAA 601301 ENVGL 601401 ENVGL 601501 ENVGL 601601 ENVGL 601701 ENVGL 601801 ENVGL 601901 ENVGL 602001 ENVGL 602101)"</t>
  </si>
  <si>
    <t>01.04.10 GA1 V" ENVWD (01.03.10 KD1 19.89.30 - 0048 ENVWD 01.03.10 GD1 19.89.30 - 0076) ENVWD (08.09.10 GA1 0484 OFVGL 0491 OFVGL 0497 OFVGL 0499 OFVGL 0503 OFVGL 0513 OFVGL 0518 OFVGL 0534 OFVGL 0537 OFVGL 0546 OFVGL 0547 OFVGL 0553 OFVGL 0569 OFVGL 0575 OFVGL 0576 OFVGL 0579 OFVGL 0595 OFVGL 0603 OFVGL 0608 OFVGL 0623 OFVGL 0626 OFVGL 0627 OFVGL 0629 OFVGL 0637 OFVGL 0638 OFVGL 0643 OFVGL 0644 OFVGL 1525 OFVGL 1621 OFVGL 1672 OFVGL 1783 OFVGL 1842 OFVGL 1884 OFVGL 1892 OFVGL 1901 OFVGL 1916 OFVGL 1926) ENVWD KNV 07.67.10 ENVWD ((14.40.10 GA1 601301 OFVGL 601401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</si>
  <si>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0484 OFVGL 0491 OFVGL 0497 OFVGL 0499 OFVGL 0503 OFVGL 0513 OFVGL 0518 OFVGL 0534 OFVGL 0537 OFVGL 0546 OFVGL 0547 OFVGL 0553 OFVGL 0569 OFVGL 0575 OFVGL 0576 OFVGL 0579 OFVGL 0595 OFVGL 0603 OFVGL 0608 OFVGL 0623 OFVGL 0626 OFVGL 0627 OFVGL 0629 OFVGL 0637 OFVGL 0638 OFVGL 0643 OFVGL 0644 OFVGL 1525 OFVGL 1621 OFVGL 1672 OFVGL 1783 OFVGL 1842 OFVGL 1884 OFVGL 1892 OFVGL 1901 OFVGL 1916 OFVGL 1926) ENVWD KNV 07.67.10 ENVWD (64.40.10 OGAA 601301 ENVGL 601401 ENVGL 601501 ENVGL 601601 ENVGL 601701 ENVGL 601801 ENVGL 601901 ENVGL 602001 ENVGL 602101)"</t>
  </si>
  <si>
    <t>01.04.10 GA1 V" ENVWD (01.03.10 KD1 19.89.30 - 0048 ENVWD 01.03.10 GD1 19.89.30 - 0076) ENVWD (08.09.10 GA1 0484 OFVGL 0491 OFVGL 0499 OFVGL 0503 OFVGL 0513 OFVGL 0518 OFVGL 0534 OFVGL 0537 OFVGL 0546 OFVGL 0547 OFVGL 0553 OFVGL 0569 OFVGL 0575 OFVGL 0576 OFVGL 0579 OFVGL 0603 OFVGL 0608 OFVGL 0623 OFVGL 0626 OFVGL 0627 OFVGL 0629 OFVGL 0637 OFVGL 0638 OFVGL 0643 OFVGL 0644 OFVGL 1525 OFVGL 1621 OFVGL 1672 OFVGL 1783 OFVGL 1842 OFVGL 1884 OFVGL 1892 OFVGL 1901 OFVGL 1916 OFVGL 1926) ENVWD KNV 07.67.10 ENVWD ((14.40.10 GA1 601301 OFVGL 601401 OFVGL 601601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</si>
  <si>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0484 OFVGL 0491 OFVGL 0499 OFVGL 0503 OFVGL 0513 OFVGL 0518 OFVGL 0534 OFVGL 0537 OFVGL 0546 OFVGL 0547 OFVGL 0553 OFVGL 0569 OFVGL 0575 OFVGL 0576 OFVGL 0579 OFVGL 0603 OFVGL 0608 OFVGL 0623 OFVGL 0626 OFVGL 0627 OFVGL 0629 OFVGL 0637 OFVGL 0638 OFVGL 0643 OFVGL 0644 OFVGL 1525 OFVGL 1621 OFVGL 1672 OFVGL 1783 OFVGL 1842 OFVGL 1884 OFVGL 1892 OFVGL 1901 OFVGL 1916 OFVGL 1926) ENVWD KNV 07.67.10 ENVWD (64.40.10 OGAA 601301 ENVGL 601401 ENVGL 601501 ENVGL 601601 ENVGL 601701 ENVGL 601801 ENVGL 601901 ENVGL 602001 ENVGL 602101)"</t>
  </si>
  <si>
    <t>01.04.10 GA1 V" ENVWD (01.03.10 KD1 19.89.20 - 0048 ENVWD 01.03.10 GD1 19.89.20 - 0076) ENVWD (08.09.10 GA1 0518) ENVWD KNV 07.67.10 ENVWD (64.40.10 OGAA 601301 ENVGL 601401 ENVGL 601501 ENVGL 601601 ENVGL 601701 ENVGL 601801 ENVGL 601901 ENVGL 602001 ENVGL 602101)"</t>
  </si>
  <si>
    <t>01.04.10 GA1 V" ENVWD (01.03.10 GA1 19.89.20 - 0050) ENVWD (08.09.10 GA1 1916) ENVWD (14.40.10 GA1 601501)"</t>
  </si>
  <si>
    <t>14.40.10 GA1 601501</t>
  </si>
  <si>
    <t>Bev.onderzoek Zuid-West BOB 1 (selectie)</t>
  </si>
  <si>
    <t>St. kankerpreventie &amp; -screening Limburg</t>
  </si>
  <si>
    <t>01.04.10 GA1 V" ENVWD (01.03.10 KD1 19.89.30 - 00480115 ENVWD 01.03.10 GD1 19.89.30 - 00700000) ENVWD 08.09.10 GA1 0881 OFVGL 0882 OFVGL 0888 OFVGL 0897 OFVGL 0899 OFVGL 0902 OFVGL 0905 OFVGL 0906 OFVGL 0913 OFVGL 0914 OFVGL 0917 OFVGL 0920 OFVGL 0925 OFVGL 0928 OFVGL 0933 OFVGL 0935 OFVGL 0936 OFVGL 0938 OFVGL 0946 OFVGL 0951 OFVGL 0957 OFVGL 0962 OFVGL 0965 OFVGL 0968 OFVGL 0971 OFVGL 0973 OFVGL 0974 OFVGL 0975 OFVGL 0977 OFVGL 0981 OFVGL 0986 OFVGL 0988 OFVGL 0990 OFVGL 0994 OFVGL 1669 OFVGL 1670 OFVGL 1679 OFVGL 1937 ENVWD ((14.40.10 GA1 601301 OFVGL 601401 OFVGL 601501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</si>
  <si>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19.89.20 - 00480115 ENVWD 01.03.10 GD1 19.89.20 - 00700000) ENVWD 08.09.10 GA1 0881 OFVGL 0882 OFVGL 0888 OFVGL 0897 OFVGL 0899 OFVGL 0902 OFVGL 0905 OFVGL 0906 OFVGL 0913 OFVGL 0914 OFVGL 0917 OFVGL 0920 OFVGL 0925 OFVGL 0928 OFVGL 0933 OFVGL 0935 OFVGL 0936 OFVGL 0938 OFVGL 0946 OFVGL 0951 OFVGL 0957 OFVGL 0962 OFVGL 0965 OFVGL 0968 OFVGL 0971 OFVGL 0973 OFVGL 0974 OFVGL 0975 OFVGL 0977 OFVGL 0981 OFVGL 0986 OFVGL 0988 OFVGL 0990 OFVGL 0994 OFVGL 1669 OFVGL 1670 OFVGL 1679 OFVGL 1937 ENVWD KNV 07.67.10 ENVWD (64.40.10 OGAA 601301 ENVGL 601401 ENVGL 601501 ENVGL 601601 ENVGL 601701 ENVGL 601801 ENVGL 601901 ENVGL 602001 ENVGL 602101)"</t>
  </si>
  <si>
    <t>St. Kankerpr. &amp; -screening Limburg (1)</t>
  </si>
  <si>
    <t>01.04.10 GA1 V" ENVWD (01.03.10 KD1 19.89.30 - 00480115 ENVWD 01.03.10 GD1 19.89.30 - 00700000) ENVWD (08.09.10 GA1 0881 OFVGL 0882 OFVGL 0888 OFVGL 0897 OFVGL 0899 OFVGL 0902 OFVGL 0905 OFVGL 0906 OFVGL 0913 OFVGL 0914 OFVGL 0917 OFVGL 0920 OFVGL 0925 OFVGL 0928 OFVGL 0933 OFVGL 0935 OFVGL 0936 OFVGL 0938 OFVGL 0946 OFVGL 0951 OFVGL 0957 OFVGL 0962 OFVGL 0965 OFVGL 0968 OFVGL 0971 OFVGL 0973 OFVGL 0974 OFVGL 0975 OFVGL 0977 OFVGL 0981 OFVGL 0986 OFVGL 0988 OFVGL 0990 OFVGL 0994 OFVGL 1669 OFVGL 1670 OFVGL 1679 OFVGL 1937) ENVWD KNV 07.67.10 ENVWD ((14.40.10 GA1 601301 OFVGL 601401 OFVGL 601501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</si>
  <si>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19.89.20 - 00480115 ENVWD 01.03.10 GD1 19.89.20 - 00700000) ENVWD (08.09.10 GA1 0881 OFVGL 0882 OFVGL 0888 OFVGL 0897 OFVGL 0899 OFVGL 0902 OFVGL 0905 OFVGL 0906 OFVGL 0913 OFVGL 0914 OFVGL 0917 OFVGL 0920 OFVGL 0925 OFVGL 0928 OFVGL 0933 OFVGL 0935 OFVGL 0936 OFVGL 0938 OFVGL 0946 OFVGL 0951 OFVGL 0957 OFVGL 0962 OFVGL 0965 OFVGL 0968 OFVGL 0971 OFVGL 0973 OFVGL 0974 OFVGL 0975 OFVGL 0977 OFVGL 0981 OFVGL 0986 OFVGL 0988 OFVGL 0990 OFVGL 0994 OFVGL 1669 OFVGL 1670 OFVGL 1679 OFVGL 1937) ENVWD KNV 07.67.10 ENVWD (64.40.10 OGAA 601301 ENVGL 601401 ENVGL 601501 ENVGL 601601 ENVGL 601701 ENVGL 601801 ENVGL 601901 ENVGL 602001 ENVGL 602101)"</t>
  </si>
  <si>
    <t>St Kankerpr &amp; -screening Limburg (1)</t>
  </si>
  <si>
    <t>01.04.10 GA1 V" ENVWD (01.03.10 KD1 19.89.30 - 0048 ENVWD 01.03.10 GD1 19.89.30 - 0076) ENVWD (08.09.10 GA1 0881 OFVGL 0882 OFVGL 0888 OFVGL 0897 OFVGL 0899 OFVGL 0902 OFVGL 0905 OFVGL 0906 OFVGL 0913 OFVGL 0914 OFVGL 0917 OFVGL 0920 OFVGL 0925 OFVGL 0928 OFVGL 0933 OFVGL 0935 OFVGL 0936 OFVGL 0938 OFVGL 0946 OFVGL 0951 OFVGL 0957 OFVGL 0962 OFVGL 0965 OFVGL 0968 OFVGL 0971 OFVGL 0974 OFVGL 0975 OFVGL 0977 OFVGL 0981 OFVGL 0986 OFVGL 0988 OFVGL 0990 OFVGL 0994 OFVGL 1669 OFVGL 1670 OFVGL 1679 OFVGL 1729 OFVGL 1937) ENVWD KNV 07.67.10 ENVWD ((14.40.10 GA1 601301 OFVGL 601401 OFVGL 601501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</si>
  <si>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0881 OFVGL 0882 OFVGL 0888 OFVGL 0897 OFVGL 0899 OFVGL 0902 OFVGL 0905 OFVGL 0906 OFVGL 0913 OFVGL 0914 OFVGL 0917 OFVGL 0920 OFVGL 0925 OFVGL 0928 OFVGL 0933 OFVGL 0935 OFVGL 0936 OFVGL 0938 OFVGL 0946 OFVGL 0951 OFVGL 0957 OFVGL 0962 OFVGL 0965 OFVGL 0968 OFVGL 0971 OFVGL 0974 OFVGL 0975 OFVGL 0977 OFVGL 0981 OFVGL 0986 OFVGL 0988 OFVGL 0990 OFVGL 0994 OFVGL 1669 OFVGL 1670 OFVGL 1679 OFVGL 1729 OFVGL 1937) ENVWD KNV 07.67.10 ENVWD (64.40.10 OGAA 601301 ENVGL 601401 ENVGL 601501 ENVGL 601601 ENVGL 601701 ENVGL 601801 ENVGL 601901 ENVGL 602001 ENVGL 602101)"</t>
  </si>
  <si>
    <t>01.04.10 GA1 V" ENVWD (01.03.10 KD1 19.89.30 - 0048 ENVWD 01.03.10 GD1 19.89.30 - 0076) ENVWD (08.09.10 GA1 0881 OFVGL 0882 OFVGL 0888 OFVGL 0897 OFVGL 0899 OFVGL 0902 OFVGL 0905 OFVGL 0906 OFVGL 0914 OFVGL 0917 OFVGL 0920 OFVGL 0925 OFVGL 0928 OFVGL 0933 OFVGL 0935 OFVGL 0936 OFVGL 0938 OFVGL 0946 OFVGL 0951 OFVGL 0957 OFVGL 0962 OFVGL 0965 OFVGL 0968 OFVGL 0971 OFVGL 0974 OFVGL 0975 OFVGL 0977 OFVGL 0981 OFVGL 0986 OFVGL 0988 OFVGL 0994 OFVGL 1669 OFVGL 1670 OFVGL 1679 OFVGL 1729 OFVGL 1883 OFVGL 1937) ENVWD KNV 07.67.10 ENVWD ((14.40.10 GA1 601301 OFVGL 601401 OFVGL 601501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</si>
  <si>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0881 OFVGL 0882 OFVGL 0888 OFVGL 0897 OFVGL 0899 OFVGL 0902 OFVGL 0905 OFVGL 0906 OFVGL 0914 OFVGL 0917 OFVGL 0920 OFVGL 0925 OFVGL 0928 OFVGL 0933 OFVGL 0935 OFVGL 0936 OFVGL 0938 OFVGL 0946 OFVGL 0951 OFVGL 0957 OFVGL 0962 OFVGL 0965 OFVGL 0968 OFVGL 0971 OFVGL 0974 OFVGL 0975 OFVGL 0977 OFVGL 0981 OFVGL 0986 OFVGL 0988 OFVGL 0994 OFVGL 1669 OFVGL 1670 OFVGL 1679 OFVGL 1729 OFVGL 1883 OFVGL 1937) ENVWD KNV 07.67.10"</t>
  </si>
  <si>
    <t>01.04.10 GA1 V" ENVWD (01.03.10 KD1 19.89.20 - 0048 ENVWD 01.03.10 GD1 19.89.20 - 0076) ENVWD (08.09.10 GA1 0881 OFVGL 0882 OFVGL 0888 OFVGL 0897 OFVGL 0899 OFVGL 0902 OFVGL 0905 OFVGL 0906 OFVGL 0914 OFVGL 0917 OFVGL 0920 OFVGL 0925 OFVGL 0928 OFVGL 0933 OFVGL 0935 OFVGL 0936 OFVGL 0938 OFVGL 0946 OFVGL 0951 OFVGL 0957 OFVGL 0962 OFVGL 0965 OFVGL 0968 OFVGL 0971 OFVGL 0974 OFVGL 0975 OFVGL 0977 OFVGL 0981 OFVGL 0986 OFVGL 0988 OFVGL 0994 OFVGL 1669 OFVGL 1670 OFVGL 1679 OFVGL 1729 OFVGL 1883 OFVGL 1937) ENVWD KNV 07.67.10 ENVWD (64.40.10 OGAA 601301 ENVGL 601401 ENVGL 601501 ENVGL 601601 ENVGL 601701 ENVGL 601801 ENVGL 601901 ENVGL 602001 ENVGL 602101)"</t>
  </si>
  <si>
    <t>01.04.10 GA1 V" ENVWD (01.03.10 KD1 19.89.30 - 0048 ENVWD 01.03.10 GD1 19.89.30 - 0076) ENVWD (08.09.10 GA1 0881 OFVGL 0882 OFVGL 0888 OFVGL 0899 OFVGL 0902 OFVGL 0905 OFVGL 0914 OFVGL 0917 OFVGL 0920 OFVGL 0925 OFVGL 0928 OFVGL 0933 OFVGL 0935 OFVGL 0936 OFVGL 0938 OFVGL 0946 OFVGL 0951 OFVGL 0957 OFVGL 0962 OFVGL 0965 OFVGL 0971 OFVGL 0974 OFVGL 0975 OFVGL 0977 OFVGL 0981 OFVGL 0986 OFVGL 0988 OFVGL 0994 OFVGL 1669 OFVGL 1670 OFVGL 1679 OFVGL 1711 OFVGL 1729 OFVGL 1883 OFVGL 1937) ENVWD KNV 07.67.10 ENVWD ((14.40.10 GA1 601301 OFVGL 601401 OFVGL 601501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</si>
  <si>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0881 OFVGL 0882 OFVGL 0888 OFVGL 0899 OFVGL 0902 OFVGL 0905 OFVGL 0914 OFVGL 0917 OFVGL 0920 OFVGL 0925 OFVGL 0928 OFVGL 0933 OFVGL 0935 OFVGL 0936 OFVGL 0938 OFVGL 0946 OFVGL 0951 OFVGL 0957 OFVGL 0962 OFVGL 0965 OFVGL 0971 OFVGL 0974 OFVGL 0975 OFVGL 0977 OFVGL 0981 OFVGL 0986 OFVGL 0988 OFVGL 0994 OFVGL 1669 OFVGL 1670 OFVGL 1679 OFVGL 1711 OFVGL 1729 OFVGL 1883 OFVGL 1937) ENVWD KNV 07.67.10 ENVWD (64.40.10 OGAA 601301 ENVGL 601401 ENVGL 601501 ENVGL 601601 ENVGL 601701 ENVGL 601801 ENVGL 601901 ENVGL 602001 ENVGL 602101)"</t>
  </si>
  <si>
    <t>01.04.10 GA1 V" ENVWD (01.03.10 KD1 19.89.30 - 0048 ENVWD 01.03.10 GD1 19.89.30 - 0076) ENVWD (08.09.10 GA1 0881 OFVGL 0882 OFVGL 0888 OFVGL 0899 OFVGL 0905 OFVGL 0914 OFVGL 0917 OFVGL 0920 OFVGL 0925 OFVGL 0928 OFVGL 0933 OFVGL 0935 OFVGL 0936 OFVGL 0938 OFVGL 0946 OFVGL 0951 OFVGL 0957 OFVGL 0962 OFVGL 0965 OFVGL 0971 OFVGL 0975 OFVGL 0977 OFVGL 0981 OFVGL 0986 OFVGL 0988 OFVGL 0994 OFVGL 1640 OFVGL 1641 OFVGL 1669 OFVGL 1670 OFVGL 1679 OFVGL 1711 OFVGL 1729 OFVGL 1883 OFVGL 1937) ENVWD KNV 07.67.10 ENVWD ((14.40.10 GA1 601301 OFVGL 601401 OFVGL 601501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</si>
  <si>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0881 OFVGL 0882 OFVGL 0888 OFVGL 0899 OFVGL 0905 OFVGL 0914 OFVGL 0917 OFVGL 0920 OFVGL 0925 OFVGL 0928 OFVGL 0933 OFVGL 0935 OFVGL 0936 OFVGL 0938 OFVGL 0946 OFVGL 0951 OFVGL 0957 OFVGL 0962 OFVGL 0965 OFVGL 0971 OFVGL 0975 OFVGL 0977 OFVGL 0981 OFVGL 0986 OFVGL 0988 OFVGL 0994 OFVGL 1640 OFVGL 1641 OFVGL 1669 OFVGL 1670 OFVGL 1679 OFVGL 1711 OFVGL 1729 OFVGL 1883 OFVGL 1937) ENVWD KNV 07.67.10 ENVWD (64.40.10 OGAA 601301 ENVGL 601401 ENVGL 601501 ENVGL 601601 ENVGL 601701 ENVGL 601801 ENVGL 601901 ENVGL 602001 ENVGL 602101)"</t>
  </si>
  <si>
    <t>St. Kankerpr &amp; -screening Limburg (1)</t>
  </si>
  <si>
    <t>01.04.10 GA1 V" ENVWD (01.03.10 KD1 19.89.30 - 0048 ENVWD 01.03.10 GD1 19.89.30 - 0076) ENVWD (08.09.10 GA1 0881 OFVGL 0882 OFVGL 0888 OFVGL 0889 OFVGL 0899 OFVGL 0905 OFVGL 0917 OFVGL 0918 OFVGL 0928 OFVGL 0935 OFVGL 0936 OFVGL 0938 OFVGL 0946 OFVGL 0951 OFVGL 0957 OFVGL 0962 OFVGL 0965 OFVGL 0971 OFVGL 0981 OFVGL 0986 OFVGL 0988 OFVGL 0994 OFVGL 1640 OFVGL 1641 OFVGL 1669 OFVGL 1711 OFVGL 1729 OFVGL 1883) ENVWD KNV 07.67.10 ENVWD ((14.40.10 GA1 601301 OFVGL 601401 OFVGL 601501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</si>
  <si>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0881 OFVGL 0882 OFVGL 0888 OFVGL 0889 OFVGL 0899 OFVGL 0905 OFVGL 0917 OFVGL 0918 OFVGL 0928 OFVGL 0935 OFVGL 0936 OFVGL 0938 OFVGL 0946 OFVGL 0951 OFVGL 0957 OFVGL 0962 OFVGL 0965 OFVGL 0971 OFVGL 0981 OFVGL 0986 OFVGL 0988 OFVGL 0994 OFVGL 1640 OFVGL 1641 OFVGL 1669 OFVGL 1711 OFVGL 1729 OFVGL 1883) ENVWD KNV 07.67.10 ENVWD (64.40.10 OGAA 601301 ENVGL 601401 ENVGL 601501 ENVGL 601601 ENVGL 601701 ENVGL 601801 ENVGL 601901 ENVGL 602001 ENVGL 602101)"</t>
  </si>
  <si>
    <t>Bevolkingsonderzoek Zuid (BOB 1)</t>
  </si>
  <si>
    <t>01.04.10 GA1 V" ENVWD (01.03.10 KD1 19.89.30 - 0048 ENVWD 01.03.10 GD1 19.89.30 - 0076) ENVWD ((08.09.10 GA1 0881 OFVGL 0882 OFVGL 0888 OFVGL 0889 OFVGL 0899 OFVGL 0905 OFVGL 0917 OFVGL 0918 OFVGL 0928 OFVGL 0935 OFVGL 0936 OFVGL 0938 OFVGL 0946 OFVGL 0951 OFVGL 0957 OFVGL 0962 OFVGL 0965 OFVGL 0971 OFVGL 0981 OFVGL 0986 OFVGL 0988 OFVGL 0994 OFVGL 1640 OFVGL 1641 OFVGL 1669 OFVGL 1711 OFVGL 1729 OFVGL 1883) OFVWD (08.09.10 GA1 1894 ENVWD 08.11.60 GA1 "5981/*" OFVGL "5984/*" OFVGL "5985/*" OFVGL "5986/*" OFVGL "5987/*" OFVGL "5988/*")) ENVWD KNV 07.67.10 ENVWD ((14.40.10 GA1 601301 OFVGL 601401 OFVGL 601501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</si>
  <si>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0881 OFVGL 0882 OFVGL 0888 OFVGL 0889 OFVGL 0899 OFVGL 0905 OFVGL 0917 OFVGL 0918 OFVGL 0928 OFVGL 0935 OFVGL 0936 OFVGL 0938 OFVGL 0946 OFVGL 0951 OFVGL 0957 OFVGL 0962 OFVGL 0965 OFVGL 0971 OFVGL 0981 OFVGL 0986 OFVGL 0988 OFVGL 0994 OFVGL 1640 OFVGL 1641 OFVGL 1669 OFVGL 1711 OFVGL 1729 OFVGL 1883) OFVWD (08.09.10 GA1 1894 ENVWD 08.11.60 GA1 "5981/*" OFVGL "5984/*" OFVGL "5985/*" OFVGL "5986/*" OFVGL "5987/*" OFVGL "5988/*")) ENVWD KNV 07.67.10 ENVWD (64.40.10 OGAA 601301 ENVGL 601401 ENVGL 601501 ENVGL 601601 ENVGL 601701 ENVGL 601801 ENVGL 601901 ENVGL 602001 ENVGL 602101)"</t>
  </si>
  <si>
    <t>01.04.10 GA1 V" ENVWD (01.03.10 KD1 19.89.30 - 0048 ENVWD 01.03.10 GD1 19.89.30 - 0076) ENVWD ((08.09.10 GA1 0881 OFVGL 0882 OFVGL 0888 OFVGL 0889 OFVGL 0899 OFVGL 0905 OFVGL 0917 OFVGL 0928 OFVGL 0935 OFVGL 0936 OFVGL 0938 OFVGL 0946 OFVGL 0951 OFVGL 0957 OFVGL 0962 OFVGL 0965 OFVGL 0971 OFVGL 0981 OFVGL 0986 OFVGL 0988 OFVGL 0994 OFVGL 1640 OFVGL 1641 OFVGL 1669 OFVGL 1711 OFVGL 1729 OFVGL 1883 OFVGL 1903) OFVWD (08.09.10 GA1 1894 ENVWD 08.11.60 GA1 "5981/*" OFVGL "5984/*" OFVGL "5985/*" OFVGL "5986/*" OFVGL "5987/*" OFVGL "5988/*")) ENVWD KNV 07.67.10 ENVWD ((14.40.10 GA1 601301 OFVGL 601401 OFVGL 601501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</si>
  <si>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0881 OFVGL 0882 OFVGL 0888 OFVGL 0889 OFVGL 0899 OFVGL 0905 OFVGL 0917 OFVGL 0928 OFVGL 0935 OFVGL 0936 OFVGL 0938 OFVGL 0946 OFVGL 0951 OFVGL 0957 OFVGL 0962 OFVGL 0965 OFVGL 0971 OFVGL 0981 OFVGL 0986 OFVGL 0988 OFVGL 0994 OFVGL 1640 OFVGL 1641 OFVGL 1669 OFVGL 1711 OFVGL 1729 OFVGL 1883 OFVGL 1903) OFVWD (08.09.10 GA1 1894 ENVWD 08.11.60 GA1 "5981/*" OFVGL "5984/*" OFVGL "5985/*" OFVGL "5986/*" OFVGL "5987/*" OFVGL "5988/*")) ENVWD KNV 07.67.10 ENVWD (64.40.10 OGAA 601301 ENVGL 601401 ENVGL 601501 ENVGL 601601 ENVGL 601701 ENVGL 601801 ENVGL 601901 ENVGL 602001 ENVGL 602101)"</t>
  </si>
  <si>
    <t>01.04.10 GA1 V" ENVWD (01.03.10 KD1 19.89.30 - 0048 ENVWD 01.03.10 GD1 19.89.30 - 0076) ENVWD ((08.09.10 GA1 0881 OFVGL 0882 OFVGL 0888 OFVGL 0889 OFVGL 0899 OFVGL 0917 OFVGL 0928 OFVGL 0935 OFVGL 0938 OFVGL 0946 OFVGL 0951 OFVGL 0957 OFVGL 0962 OFVGL 0965 OFVGL 0971 OFVGL 0981 OFVGL 0986 OFVGL 0988 OFVGL 0994 OFVGL 1640 OFVGL 1641 OFVGL 1669 OFVGL 1711 OFVGL 1729 OFVGL 1883 OFVGL 1903) OFVWD (08.09.10 GA1 1894 ENVWD 08.11.60 GA1 "5981/*" OFVGL "5984/*" OFVGL "5985/*" OFVGL "5986/*" OFVGL "5987/*" OFVGL "5988/*")) ENVWD KNV 07.67.10 ENVWD ((14.40.10 GA1 601301 OFVGL 601401 OFVGL 601501 OFVGL 601701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</si>
  <si>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0881 OFVGL 0882 OFVGL 0888 OFVGL 0889 OFVGL 0899 OFVGL 0917 OFVGL 0928 OFVGL 0935 OFVGL 0938 OFVGL 0946 OFVGL 0951 OFVGL 0957 OFVGL 0962 OFVGL 0965 OFVGL 0971 OFVGL 0981 OFVGL 0986 OFVGL 0988 OFVGL 0994 OFVGL 1640 OFVGL 1641 OFVGL 1669 OFVGL 1711 OFVGL 1729 OFVGL 1883 OFVGL 1903) OFVWD (08.09.10 GA1 1894 ENVWD 08.11.60 GA1 "5981/*" OFVGL "5984/*" OFVGL "5985/*" OFVGL "5986/*" OFVGL "5987/*" OFVGL "5988/*")) ENVWD KNV 07.67.10 ENVWD (64.40.10 OGAA 601301 ENVGL 601401 ENVGL 601501 ENVGL 601601 ENVGL 601701 ENVGL 601801 ENVGL 601901 ENVGL 602001 ENVGL 602101)"</t>
  </si>
  <si>
    <t>14.40.10 GA1 601601</t>
  </si>
  <si>
    <t>St. kankerpr. &amp; -screening Limburg 2</t>
  </si>
  <si>
    <t>01.04.10 GA1 V" ENVWD (01.03.10 KD1 19.89.30 - 00280115 ENVWD 01.03.10 GD1 19.89.30 - 00610000) ENVWD 08.09.10 GA1 0881 OFVGL 0882 OFVGL 0888 OFVGL 0897 OFVGL 0899 OFVGL 0902 OFVGL 0905 OFVGL 0906 OFVGL 0913 OFVGL 0914 OFVGL 0917 OFVGL 0920 OFVGL 0925 OFVGL 0928 OFVGL 0933 OFVGL 0935 OFVGL 0936 OFVGL 0938 OFVGL 0946 OFVGL 0951 OFVGL 0957 OFVGL 0962 OFVGL 0965 OFVGL 0968 OFVGL 0971 OFVGL 0973 OFVGL 0974 OFVGL 0975 OFVGL 0977 OFVGL 0981 OFVGL 0986 OFVGL 0988 OFVGL 0990 OFVGL 0994 OFVGL 1669 OFVGL 1670 OFVGL 1679 OFVGL 1937 ENVWD 64.40.10 OGAA 601602"</t>
  </si>
  <si>
    <t>01.04.10 GA1 V" ENVWD (01.03.10 KD1 19.89.20 - 00280115 ENVWD 01.03.10 GD1 19.89.20 - 00610000) ENVWD 08.09.10 GA1 0881 OFVGL 0882 OFVGL 0888 OFVGL 0897 OFVGL 0899 OFVGL 0902 OFVGL 0905 OFVGL 0906 OFVGL 0913 OFVGL 0914 OFVGL 0917 OFVGL 0920 OFVGL 0925 OFVGL 0928 OFVGL 0933 OFVGL 0935 OFVGL 0936 OFVGL 0938 OFVGL 0946 OFVGL 0951 OFVGL 0957 OFVGL 0962 OFVGL 0965 OFVGL 0968 OFVGL 0971 OFVGL 0973 OFVGL 0974 OFVGL 0975 OFVGL 0977 OFVGL 0981 OFVGL 0986 OFVGL 0988 OFVGL 0990 OFVGL 0994 OFVGL 1669 OFVGL 1670 OFVGL 1679 OFVGL 1937 ENVWD KNV 07.67.10 ENVWD (64.40.10 OGAA 601602)"</t>
  </si>
  <si>
    <t>01.04.10 GA1 V" ENVWD (01.03.10 KD1 19.89.30 - 00280115)"</t>
  </si>
  <si>
    <t>St. Kankerpr. &amp; -screening Limburg (2)</t>
  </si>
  <si>
    <t>01.04.10 GA1 V" ENVWD (01.03.10 KD1 19.89.30 - 00280115 ENVWD 01.03.10 GD1 19.89.30 - 00610000) ENVWD (08.09.10 GA1 0881 OFVGL 0882 OFVGL 0888 OFVGL 0897 OFVGL 0899 OFVGL 0902 OFVGL 0905 OFVGL 0906 OFVGL 0913 OFVGL 0914 OFVGL 0917 OFVGL 0920 OFVGL 0925 OFVGL 0928 OFVGL 0933 OFVGL 0935 OFVGL 0936 OFVGL 0938 OFVGL 0946 OFVGL 0951 OFVGL 0957 OFVGL 0962 OFVGL 0965 OFVGL 0968 OFVGL 0971 OFVGL 0973 OFVGL 0974 OFVGL 0975 OFVGL 0977 OFVGL 0981 OFVGL 0986 OFVGL 0988 OFVGL 0990 OFVGL 0994 OFVGL 1669 OFVGL 1670 OFVGL 1679 OFVGL 1937) ENVWD KNV 07.67.10 ENVWD (64.40.10 OGAA 601602)"</t>
  </si>
  <si>
    <t>01.04.10 GA1 V" ENVWD (01.03.10 KD1 19.89.20 - 00280115 ENVWD 01.03.10 GD1 19.89.20 - 00610000) ENVWD (08.09.10 GA1 0881 OFVGL 0882 OFVGL 0888 OFVGL 0897 OFVGL 0899 OFVGL 0902 OFVGL 0905 OFVGL 0906 OFVGL 0913 OFVGL 0914 OFVGL 0917 OFVGL 0920 OFVGL 0925 OFVGL 0928 OFVGL 0933 OFVGL 0935 OFVGL 0936 OFVGL 0938 OFVGL 0946 OFVGL 0951 OFVGL 0957 OFVGL 0962 OFVGL 0965 OFVGL 0968 OFVGL 0971 OFVGL 0973 OFVGL 0974 OFVGL 0975 OFVGL 0977 OFVGL 0981 OFVGL 0986 OFVGL 0988 OFVGL 0990 OFVGL 0994 OFVGL 1669 OFVGL 1670 OFVGL 1679 OFVGL 1937) ENVWD KNV 07.67.10 ENVWD (64.40.10 OGAA 601602)"</t>
  </si>
  <si>
    <t>St Kankerpr &amp; -screening Limburg (2)</t>
  </si>
  <si>
    <t>01.04.10 GA1 V" ENVWD (01.03.10 KD1 19.89.30 - 0028 ENVWD 01.03.10 GD1 19.89.30 - 0061) ENVWD (08.09.10 GA1 0881 OFVGL 0882 OFVGL 0888 OFVGL 0897 OFVGL 0899 OFVGL 0902 OFVGL 0905 OFVGL 0906 OFVGL 0913 OFVGL 0914 OFVGL 0917 OFVGL 0920 OFVGL 0925 OFVGL 0928 OFVGL 0933 OFVGL 0935 OFVGL 0936 OFVGL 0938 OFVGL 0946 OFVGL 0951 OFVGL 0957 OFVGL 0962 OFVGL 0965 OFVGL 0968 OFVGL 0971 OFVGL 0974 OFVGL 0975 OFVGL 0977 OFVGL 0981 OFVGL 0986 OFVGL 0988 OFVGL 0990 OFVGL 0994 OFVGL 1669 OFVGL 1670 OFVGL 1679 OFVGL 1729 OFVGL 1937) ENVWD KNV 07.67.10 ENVWD (64.40.10 OGAA 601602)"</t>
  </si>
  <si>
    <t>01.04.10 GA1 V" ENVWD (01.03.10 KD1 19.89.20 - 0028 ENVWD 01.03.10 GD1 19.89.20 - 0061) ENVWD (08.09.10 GA1 0881 OFVGL 0882 OFVGL 0888 OFVGL 0897 OFVGL 0899 OFVGL 0902 OFVGL 0905 OFVGL 0906 OFVGL 0913 OFVGL 0914 OFVGL 0917 OFVGL 0920 OFVGL 0925 OFVGL 0928 OFVGL 0933 OFVGL 0935 OFVGL 0936 OFVGL 0938 OFVGL 0946 OFVGL 0951 OFVGL 0957 OFVGL 0962 OFVGL 0965 OFVGL 0968 OFVGL 0971 OFVGL 0974 OFVGL 0975 OFVGL 0977 OFVGL 0981 OFVGL 0986 OFVGL 0988 OFVGL 0990 OFVGL 0994 OFVGL 1669 OFVGL 1670 OFVGL 1679 OFVGL 1729 OFVGL 1937) ENVWD KNV 07.67.10 ENVWD (64.40.10 OGAA 601602)"</t>
  </si>
  <si>
    <t>01.04.10 GA1 V" ENVWD (01.03.10 KD1 19.89.30 - 0028)"</t>
  </si>
  <si>
    <t>01.04.10 GA1 V" ENVWD (01.03.10 KD1 19.89.30 - 0028 ENVWD 01.03.10 GD1 19.89.30 - 0061) ENVWD (08.09.10 GA1 0881 OFVGL 0882 OFVGL 0888 OFVGL 0897 OFVGL 0899 OFVGL 0902 OFVGL 0905 OFVGL 0906 OFVGL 0914 OFVGL 0917 OFVGL 0920 OFVGL 0925 OFVGL 0928 OFVGL 0933 OFVGL 0935 OFVGL 0936 OFVGL 0938 OFVGL 0946 OFVGL 0951 OFVGL 0957 OFVGL 0962 OFVGL 0965 OFVGL 0968 OFVGL 0971 OFVGL 0974 OFVGL 0975 OFVGL 0977 OFVGL 0981 OFVGL 0986 OFVGL 0988 OFVGL 0994 OFVGL 1669 OFVGL 1670 OFVGL 1679 OFVGL 1729 OFVGL 1883 OFVGL 1937) ENVWD KNV 07.67.10 ENVWD (64.40.10 OGAA 601602)"</t>
  </si>
  <si>
    <t>01.04.10 GA1 V" ENVWD (01.03.10 KD1 19.89.20 - 0028 ENVWD 01.03.10 GD1 19.89.20 - 0061) ENVWD (08.09.10 GA1 0881 OFVGL 0882 OFVGL 0888 OFVGL 0897 OFVGL 0899 OFVGL 0902 OFVGL 0905 OFVGL 0906 OFVGL 0914 OFVGL 0917 OFVGL 0920 OFVGL 0925 OFVGL 0928 OFVGL 0933 OFVGL 0935 OFVGL 0936 OFVGL 0938 OFVGL 0946 OFVGL 0951 OFVGL 0957 OFVGL 0962 OFVGL 0965 OFVGL 0968 OFVGL 0971 OFVGL 0974 OFVGL 0975 OFVGL 0977 OFVGL 0981 OFVGL 0986 OFVGL 0988 OFVGL 0994 OFVGL 1669 OFVGL 1670 OFVGL 1679 OFVGL 1729 OFVGL 1883 OFVGL 1937) ENVWD KNV 07.67.10 ENVWD (64.40.10 OGAA 601602)"</t>
  </si>
  <si>
    <t>01.04.10 GA1 V" ENVWD (01.03.10 KD1 19.89.30 - 0028 ENVWD 01.03.10 GD1 19.89.30 - 0061) ENVWD (08.09.10 GA1 0881 OFVGL 0882 OFVGL 0888 OFVGL 0899 OFVGL 0902 OFVGL 0905 OFVGL 0914 OFVGL 0917 OFVGL 0920 OFVGL 0925 OFVGL 0928 OFVGL 0933 OFVGL 0935 OFVGL 0936 OFVGL 0938 OFVGL 0946 OFVGL 0951 OFVGL 0957 OFVGL 0962 OFVGL 0965 OFVGL 0971 OFVGL 0974 OFVGL 0975 OFVGL 0977 OFVGL 0981 OFVGL 0986 OFVGL 0988 OFVGL 0994 OFVGL 1669 OFVGL 1670 OFVGL 1679 OFVGL 1711 OFVGL 1729 OFVGL 1883 OFVGL 1937) ENVWD KNV 07.67.10 ENVWD (64.40.10 OGAA 601602)"</t>
  </si>
  <si>
    <t>01.04.10 GA1 V" ENVWD (01.03.10 KD1 19.89.20 - 0028 ENVWD 01.03.10 GD1 19.89.20 - 0061) ENVWD (08.09.10 GA1 0881 OFVGL 0882 OFVGL 0888 OFVGL 0899 OFVGL 0902 OFVGL 0905 OFVGL 0914 OFVGL 0917 OFVGL 0920 OFVGL 0925 OFVGL 0928 OFVGL 0933 OFVGL 0935 OFVGL 0936 OFVGL 0938 OFVGL 0946 OFVGL 0951 OFVGL 0957 OFVGL 0962 OFVGL 0965 OFVGL 0971 OFVGL 0974 OFVGL 0975 OFVGL 0977 OFVGL 0981 OFVGL 0986 OFVGL 0988 OFVGL 0994 OFVGL 1669 OFVGL 1670 OFVGL 1679 OFVGL 1711 OFVGL 1729 OFVGL 1883 OFVGL 1937) ENVWD KNV 07.67.10 ENVWD (64.40.10 OGAA 601602)"</t>
  </si>
  <si>
    <t>01.04.10 GA1 V" ENVWD (01.03.10 KD1 19.89.30 - 0028 ENVWD 01.03.10 GD1 19.89.30 - 0061) ENVWD (08.09.10 GA1 0881 OFVGL 0882 OFVGL 0888 OFVGL 0899 OFVGL 0905 OFVGL 0914 OFVGL 0917 OFVGL 0920 OFVGL 0925 OFVGL 0928 OFVGL 0933 OFVGL 0935 OFVGL 0936 OFVGL 0938 OFVGL 0946 OFVGL 0951 OFVGL 0957 OFVGL 0962 OFVGL 0965 OFVGL 0971 OFVGL 0975 OFVGL 0977 OFVGL 0981 OFVGL 0986 OFVGL 0988 OFVGL 0994 OFVGL 1640 OFVGL 1641 OFVGL 1669 OFVGL 1670 OFVGL 1679 OFVGL 1711 OFVGL 1729 OFVGL 1883 OFVGL 1937) ENVWD KNV 07.67.10 ENVWD (64.40.10 OGAA 601602)"</t>
  </si>
  <si>
    <t>01.04.10 GA1 V" ENVWD (01.03.10 KD1 19.89.20 - 0028 ENVWD 01.03.10 GD1 19.89.20 - 0061) ENVWD (08.09.10 GA1 0881 OFVGL 0882 OFVGL 0888 OFVGL 0899 OFVGL 0905 OFVGL 0914 OFVGL 0917 OFVGL 0920 OFVGL 0925 OFVGL 0928 OFVGL 0933 OFVGL 0935 OFVGL 0936 OFVGL 0938 OFVGL 0946 OFVGL 0951 OFVGL 0957 OFVGL 0962 OFVGL 0965 OFVGL 0971 OFVGL 0975 OFVGL 0977 OFVGL 0981 OFVGL 0986 OFVGL 0988 OFVGL 0994 OFVGL 1640 OFVGL 1641 OFVGL 1669 OFVGL 1670 OFVGL 1679 OFVGL 1711 OFVGL 1729 OFVGL 1883 OFVGL 1937) ENVWD KNV 07.67.10 ENVWD (64.40.10 OGAA 601602)"</t>
  </si>
  <si>
    <t>01.04.10 GA1 V" ENVWD (01.03.10 KD1 19.89.30 - 0028 ENVWD 01.03.10 GD1 19.89.30 - 0061) ENVWD (08.09.10 GA1 0881 OFVGL 0882 OFVGL 0888 OFVGL 0899 OFVGL 0905 OFVGL 0917 OFVGL 0928 OFVGL 0935 OFVGL 0936 OFVGL 0938 OFVGL 0946 OFVGL 0951 OFVGL 0957 OFVGL 0962 OFVGL 0965 OFVGL 0971 OFVGL 0981 OFVGL 0986 OFVGL 0988 OFVGL 0994 OFVGL 1640 OFVGL 1641 OFVGL 1669 OFVGL 1711 OFVGL 1729 OFVGL 1883) ENVWD KNV 07.67.10 ENVWD (64.40.10 OGAA 601602)"</t>
  </si>
  <si>
    <t>01.04.10 GA1 V" ENVWD (01.03.10 KD1 19.89.20 - 0028 ENVWD 01.03.10 GD1 19.89.20 - 0061) ENVWD (08.09.10 GA1 0881 OFVGL 0882 OFVGL 0888 OFVGL 0899 OFVGL 0905 OFVGL 0917 OFVGL 0928 OFVGL 0935 OFVGL 0936 OFVGL 0938 OFVGL 0946 OFVGL 0951 OFVGL 0957 OFVGL 0962 OFVGL 0965 OFVGL 0971 OFVGL 0981 OFVGL 0986 OFVGL 0988 OFVGL 0994 OFVGL 1640 OFVGL 1641 OFVGL 1669 OFVGL 1711 OFVGL 1729 OFVGL 1883) ENVWD KNV 07.67.10 ENVWD (64.40.10 OGAA 601602)"</t>
  </si>
  <si>
    <t>Bevolkingsonderzoek Zuid (BMHK 1)</t>
  </si>
  <si>
    <t>01.04.10 GA1 V" ENVWD (01.03.10 KD1 19.89.30 - 0028 ENVWD 01.03.10 GD1 19.89.30 - 0061) ENVWD (08.09.10 GA1 0881 OFVGL 0882 OFVGL 0888 OFVGL 0899 OFVGL 0905 OFVGL 0917 OFVGL 0928 OFVGL 0935 OFVGL 0936 OFVGL 0938 OFVGL 0946 OFVGL 0951 OFVGL 0957 OFVGL 0962 OFVGL 0965 OFVGL 0971 OFVGL 0981 OFVGL 0986 OFVGL 0988 OFVGL 0994 OFVGL 1640 OFVGL 1641 OFVGL 1669 OFVGL 1711 OFVGL 1729 OFVGL 1883) ENVWD KNV 07.67.10"</t>
  </si>
  <si>
    <t>01.04.10 GA1 V" ENVWD (01.03.10 KD1 19.89.20 - 0028 ENVWD 01.03.10 GD1 19.89.20 - 0061) ENVWD (08.09.10 GA1 0881 OFVGL 0882 OFVGL 0888 OFVGL 0899 OFVGL 0905 OFVGL 0917 OFVGL 0928 OFVGL 0935 OFVGL 0936 OFVGL 0938 OFVGL 0946 OFVGL 0951 OFVGL 0957 OFVGL 0962 OFVGL 0965 OFVGL 0971 OFVGL 0981 OFVGL 0986 OFVGL 0988 OFVGL 0994 OFVGL 1640 OFVGL 1641 OFVGL 1669 OFVGL 1711 OFVGL 1729 OFVGL 1883) ENVWD KNV 07.67.10"</t>
  </si>
  <si>
    <t>01.04.10 GA1 V" ENVWD (01.03.10 KDOG1 19.89.30 - 0029 ENVWD 01.03.10 GD1 19.89.30 - 0061) ENVWD (08.09.10 GA1 0881 OFVGL 0882 OFVGL 0888 OFVGL 0899 OFVGL 0905 OFVGL 0917 OFVGL 0928 OFVGL 0935 OFVGL 0936 OFVGL 0938 OFVGL 0946 OFVGL 0951 OFVGL 0957 OFVGL 0962 OFVGL 0965 OFVGL 0971 OFVGL 0981 OFVGL 0986 OFVGL 0988 OFVGL 0994 OFVGL 1640 OFVGL 1641 OFVGL 1669 OFVGL 1711 OFVGL 1729 OFVGL 1883) ENVWD KNV 07.67.10"</t>
  </si>
  <si>
    <t>01.04.10 GA1 V" ENVWD (01.03.10 KDOG1 19.89.20 - 0029 ENVWD 01.03.10 GD1 19.89.20 - 0061) ENVWD (08.09.10 GA1 0881 OFVGL 0882 OFVGL 0888 OFVGL 0899 OFVGL 0905 OFVGL 0917 OFVGL 0928 OFVGL 0935 OFVGL 0936 OFVGL 0938 OFVGL 0946 OFVGL 0951 OFVGL 0957 OFVGL 0962 OFVGL 0965 OFVGL 0971 OFVGL 0981 OFVGL 0986 OFVGL 0988 OFVGL 0994 OFVGL 1640 OFVGL 1641 OFVGL 1669 OFVGL 1711 OFVGL 1729 OFVGL 1883) ENVWD KNV 07.67.10"</t>
  </si>
  <si>
    <t>01.04.10 GA1 V" ENVWD (01.03.10 KDOG1 19.89.30 - 0029)"</t>
  </si>
  <si>
    <t>01.04.10 GA1 V" ENVWD (01.03.10 KDOG1 19.89.30 - 0029 ENVWD 01.03.10 GD1 19.89.30 - 0061) ENVWD (08.09.10 GA1 0881 OFVGL 0882 OFVGL 0888 OFVGL 0899 OFVGL 0905 OFVGL 0917 OFVGL 0928 OFVGL 0935 OFVGL 0936 OFVGL 0938 OFVGL 0946 OFVGL 0951 OFVGL 0957 OFVGL 0962 OFVGL 0965 OFVGL 0971 OFVGL 0981 OFVGL 0986 OFVGL 0988 OFVGL 0994 OFVGL 1640 OFVGL 1641 OFVGL 1669 OFVGL 1711 OFVGL 1729 OFVGL 1883 OFVGL 1903) ENVWD KNV 07.67.10"</t>
  </si>
  <si>
    <t>01.04.10 GA1 V" ENVWD (01.03.10 KDOG1 19.89.20 - 0029 ENVWD 01.03.10 GD1 19.89.20 - 0061) ENVWD (08.09.10 GA1 0881 OFVGL 0882 OFVGL 0888 OFVGL 0899 OFVGL 0905 OFVGL 0917 OFVGL 0928 OFVGL 0935 OFVGL 0936 OFVGL 0938 OFVGL 0946 OFVGL 0951 OFVGL 0957 OFVGL 0962 OFVGL 0965 OFVGL 0971 OFVGL 0981 OFVGL 0986 OFVGL 0988 OFVGL 0994 OFVGL 1640 OFVGL 1641 OFVGL 1669 OFVGL 1711 OFVGL 1729 OFVGL 1883 OFVGL 1903) ENVWD KNV 07.67.10"</t>
  </si>
  <si>
    <t>01.04.10 GA1 V" ENVWD (01.03.10 KDOG1 19.89.30 - 0029 ENVWD 01.03.10 GD1 19.89.30 - 0061) ENVWD (08.09.10 GA1 0881 OFVGL 0882 OFVGL 0888 OFVGL 0899 OFVGL 0917 OFVGL 0928 OFVGL 0935 OFVGL 0938 OFVGL 0946 OFVGL 0951 OFVGL 0957 OFVGL 0962 OFVGL 0965 OFVGL 0971 OFVGL 0981 OFVGL 0986 OFVGL 0988 OFVGL 0994 OFVGL 1640 OFVGL 1641 OFVGL 1669 OFVGL 1711 OFVGL 1729 OFVGL 1883 OFVGL 1903) ENVWD KNV 07.67.10"</t>
  </si>
  <si>
    <t>01.04.10 GA1 V" ENVWD (01.03.10 KDOG1 19.89.20 - 0029 ENVWD 01.03.10 GD1 19.89.20 - 0061) ENVWD (08.09.10 GA1 0881 OFVGL 0882 OFVGL 0888 OFVGL 0899 OFVGL 0917 OFVGL 0928 OFVGL 0935 OFVGL 0938 OFVGL 0946 OFVGL 0951 OFVGL 0957 OFVGL 0962 OFVGL 0965 OFVGL 0971 OFVGL 0981 OFVGL 0986 OFVGL 0988 OFVGL 0994 OFVGL 1640 OFVGL 1641 OFVGL 1669 OFVGL 1711 OFVGL 1729 OFVGL 1883 OFVGL 1903) ENVWD KNV 07.67.10"</t>
  </si>
  <si>
    <t>14.40.10 GA1 601602</t>
  </si>
  <si>
    <t>St. Vroege opsporing kanker Oost-Nederl.</t>
  </si>
  <si>
    <t>01.04.10 GA1 V" ENVWD (01.03.10 KD1 19.89.30 - 00480115 ENVWD 01.03.10 GD1 19.89.30 - 00700000) ENVWD 08.09.10 GA1 0196 OFVGL 0199 OFVGL 0202 OFVGL 0203 OFVGL 0206 OFVGL 0207 OFVGL 0209 OFVGL 0218 OFVGL 0219 OFVGL 0220 OFVGL 0221 OFVGL 0222 OFVGL 0225 OFVGL 0226 OFVGL 0228 OFVGL 0230 OFVGL 0231 OFVGL 0233 OFVGL 0237 OFVGL 0238 OFVGL 0241 OFVGL 0243 OFVGL 0248 OFVGL 0251 OFVGL 0252 OFVGL 0255 OFVGL 0256 OFVGL 0265 OFVGL 0268 OFVGL 0269 OFVGL 0273 OFVGL 0274 OFVGL 0275 OFVGL 0277 OFVGL 0279 OFVGL 0280 OFVGL 0282 OFVGL 0283 OFVGL 0289 OFVGL 0292 OFVGL 0293 OFVGL 0295 OFVGL 0296 OFVGL 0298 OFVGL 0299 OFVGL 0302 OFVGL 0668 OFVGL 0907 OFVGL 0944 ENVWD ((14.40.10 GA1 601301 OFVGL 601401 OFVGL 601501 OFVGL 601601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</si>
  <si>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19.89.20 - 00480115 ENVWD 01.03.10 GD1 19.89.20 - 00700000) ENVWD 08.09.10 GA1 0196 OFVGL 0199 OFVGL 0202 OFVGL 0203 OFVGL 0206 OFVGL 0207 OFVGL 0209 OFVGL 0218 OFVGL 0219 OFVGL 0220 OFVGL 0221 OFVGL 0222 OFVGL 0225 OFVGL 0226 OFVGL 0228 OFVGL 0230 OFVGL 0231 OFVGL 0233 OFVGL 0237 OFVGL 0238 OFVGL 0241 OFVGL 0243 OFVGL 0248 OFVGL 0251 OFVGL 0252 OFVGL 0255 OFVGL 0256 OFVGL 0265 OFVGL 0268 OFVGL 0269 OFVGL 0273 OFVGL 0274 OFVGL 0275 OFVGL 0277 OFVGL 0279 OFVGL 0280 OFVGL 0282 OFVGL 0283 OFVGL 0289 OFVGL 0292 OFVGL 0293 OFVGL 0295 OFVGL 0296 OFVGL 0298 OFVGL 0299 OFVGL 0302 OFVGL 0668 OFVGL 0907 OFVGL 0944 ENVWD KNV 07.67.10 ENVWD (64.40.10 OGAA 601301 ENVGL 601401 ENVGL 601501 ENVGL 601601 ENVGL 601701 ENVGL 601801 ENVGL 601901 ENVGL 602001 ENVGL 602101)"</t>
  </si>
  <si>
    <t>St. Vroege Opsporing Kanker Oost-Nederl.</t>
  </si>
  <si>
    <t>01.04.10 GA1 V" ENVWD (01.03.10 KD1 19.89.30 - 00480115 ENVWD 01.03.10 GD1 19.89.30 - 00700000) ENVWD (08.09.10 GA1 0196 OFVGL 0199 OFVGL 0202 OFVGL 0203 OFVGL 0206 OFVGL 0207 OFVGL 0209 OFVGL 0218 OFVGL 0219 OFVGL 0220 OFVGL 0221 OFVGL 0222 OFVGL 0225 OFVGL 0226 OFVGL 0228 OFVGL 0230 OFVGL 0231 OFVGL 0233 OFVGL 0237 OFVGL 0238 OFVGL 0241 OFVGL 0243 OFVGL 0248 OFVGL 0251 OFVGL 0252 OFVGL 0255 OFVGL 0256 OFVGL 0265 OFVGL 0268 OFVGL 0269 OFVGL 0273 OFVGL 0274 OFVGL 0275 OFVGL 0277 OFVGL 0279 OFVGL 0280 OFVGL 0282 OFVGL 0283 OFVGL 0289 OFVGL 0292 OFVGL 0293 OFVGL 0295 OFVGL 0296 OFVGL 0298 OFVGL 0299 OFVGL 0302 OFVGL 0668 OFVGL 0907 OFVGL 0944) ENVWD KNV 07.67.10 ENVWD ((14.40.10 GA1 601301 OFVGL 601401 OFVGL 601501 OFVGL 601601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</si>
  <si>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19.89.20 - 00480115 ENVWD 01.03.10 GD1 19.89.20 - 00700000) ENVWD (08.09.10 GA1 0196 OFVGL 0199 OFVGL 0202 OFVGL 0203 OFVGL 0206 OFVGL 0207 OFVGL 0209 OFVGL 0218 OFVGL 0219 OFVGL 0220 OFVGL 0221 OFVGL 0222 OFVGL 0225 OFVGL 0226 OFVGL 0228 OFVGL 0230 OFVGL 0231 OFVGL 0233 OFVGL 0237 OFVGL 0238 OFVGL 0241 OFVGL 0243 OFVGL 0248 OFVGL 0251 OFVGL 0252 OFVGL 0255 OFVGL 0256 OFVGL 0265 OFVGL 0268 OFVGL 0269 OFVGL 0273 OFVGL 0274 OFVGL 0275 OFVGL 0277 OFVGL 0279 OFVGL 0280 OFVGL 0282 OFVGL 0283 OFVGL 0289 OFVGL 0292 OFVGL 0293 OFVGL 0295 OFVGL 0296 OFVGL 0298 OFVGL 0299 OFVGL 0302 OFVGL 0668 OFVGL 0907 OFVGL 0944) ENVWD KNV 07.67.10 ENVWD (64.40.10 OGAA 601301 ENVGL 601401 ENVGL 601501 ENVGL 601601 ENVGL 601701 ENVGL 601801 ENVGL 601901 ENVGL 602001 ENVGL 602101)"</t>
  </si>
  <si>
    <t>St Vroege Opsporing Kanker Oost-Ned</t>
  </si>
  <si>
    <t>01.04.10 GA1 V" ENVWD (01.03.10 KD1 19.89.30 - 0048 ENVWD 01.03.10 GD1 19.89.30 - 0076) ENVWD (08.09.10 GA1 0196 OFVGL 0199 OFVGL 0202 OFVGL 0203 OFVGL 0206 OFVGL 0207 OFVGL 0209 OFVGL 0218 OFVGL 0219 OFVGL 0220 OFVGL 0221 OFVGL 0222 OFVGL 0225 OFVGL 0226 OFVGL 0228 OFVGL 0230 OFVGL 0231 OFVGL 0233 OFVGL 0237 OFVGL 0238 OFVGL 0241 OFVGL 0243 OFVGL 0248 OFVGL 0251 OFVGL 0252 OFVGL 0255 OFVGL 0256 OFVGL 0265 OFVGL 0268 OFVGL 0269 OFVGL 0273 OFVGL 0274 OFVGL 0275 OFVGL 0277 OFVGL 0279 OFVGL 0280 OFVGL 0282 OFVGL 0283 OFVGL 0289 OFVGL 0292 OFVGL 0293 OFVGL 0295 OFVGL 0296 OFVGL 0298 OFVGL 0299 OFVGL 0302 OFVGL 0668 OFVGL 0907 OFVGL 0944) ENVWD KNV 07.67.10 ENVWD ((14.40.10 GA1 601301 OFVGL 601401 OFVGL 601501 OFVGL 601601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</si>
  <si>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0196 OFVGL 0199 OFVGL 0202 OFVGL 0203 OFVGL 0206 OFVGL 0207 OFVGL 0209 OFVGL 0218 OFVGL 0219 OFVGL 0220 OFVGL 0221 OFVGL 0222 OFVGL 0225 OFVGL 0226 OFVGL 0228 OFVGL 0230 OFVGL 0231 OFVGL 0233 OFVGL 0237 OFVGL 0238 OFVGL 0241 OFVGL 0243 OFVGL 0248 OFVGL 0251 OFVGL 0252 OFVGL 0255 OFVGL 0256 OFVGL 0265 OFVGL 0268 OFVGL 0269 OFVGL 0273 OFVGL 0274 OFVGL 0275 OFVGL 0277 OFVGL 0279 OFVGL 0280 OFVGL 0282 OFVGL 0283 OFVGL 0289 OFVGL 0292 OFVGL 0293 OFVGL 0295 OFVGL 0296 OFVGL 0298 OFVGL 0299 OFVGL 0302 OFVGL 0668 OFVGL 0907 OFVGL 0944) ENVWD KNV 07.67.10 ENVWD (64.40.10 OGAA 601301 ENVGL 601401 ENVGL 601501 ENVGL 601601 ENVGL 601701 ENVGL 601801 ENVGL 601901 ENVGL 602001 ENVGL 602101)"</t>
  </si>
  <si>
    <t>01.04.10 GA1 V" ENVWD (01.03.10 KD1 19.89.30 - 0048 ENVWD 01.03.10 GD1 19.89.30 - 0076) ENVWD (08.09.10 GA1 0196 OFVGL 0199 OFVGL 0202 OFVGL 0203 OFVGL 0206 OFVGL 0207 OFVGL 0209 OFVGL 0218 OFVGL 0219 OFVGL 0220 OFVGL 0221 OFVGL 0222 OFVGL 0225 OFVGL 0226 OFVGL 0228 OFVGL 0230 OFVGL 0231 OFVGL 0233 OFVGL 0237 OFVGL 0238 OFVGL 0241 OFVGL 0243 OFVGL 0248 OFVGL 0251 OFVGL 0252 OFVGL 0255 OFVGL 0256 OFVGL 0265 OFVGL 0268 OFVGL 0269 OFVGL 0273 OFVGL 0274 OFVGL 0275 OFVGL 0277 OFVGL 0279 OFVGL 0280 OFVGL 0282 OFVGL 0283 OFVGL 0289 OFVGL 0292 OFVGL 0293 OFVGL 0295 OFVGL 0296 OFVGL 0298 OFVGL 0299 OFVGL 0302 OFVGL 0668 OFVGL 0944 OFVGL 1734) ENVWD KNV 07.67.10 ENVWD ((14.40.10 GA1 601301 OFVGL 601401 OFVGL 601501 OFVGL 601601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</si>
  <si>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0196 OFVGL 0199 OFVGL 0202 OFVGL 0203 OFVGL 0206 OFVGL 0207 OFVGL 0209 OFVGL 0218 OFVGL 0219 OFVGL 0220 OFVGL 0221 OFVGL 0222 OFVGL 0225 OFVGL 0226 OFVGL 0228 OFVGL 0230 OFVGL 0231 OFVGL 0233 OFVGL 0237 OFVGL 0238 OFVGL 0241 OFVGL 0243 OFVGL 0248 OFVGL 0251 OFVGL 0252 OFVGL 0255 OFVGL 0256 OFVGL 0265 OFVGL 0268 OFVGL 0269 OFVGL 0273 OFVGL 0274 OFVGL 0275 OFVGL 0277 OFVGL 0279 OFVGL 0280 OFVGL 0282 OFVGL 0283 OFVGL 0289 OFVGL 0292 OFVGL 0293 OFVGL 0295 OFVGL 0296 OFVGL 0298 OFVGL 0299 OFVGL 0302 OFVGL 0668 OFVGL 0944 OFVGL 1734) ENVWD KNV 07.67.10"</t>
  </si>
  <si>
    <t>01.04.10 GA1 V" ENVWD (01.03.10 KD1 19.89.20 - 0048 ENVWD 01.03.10 GD1 19.89.20 - 0076) ENVWD (08.09.10 GA1 0196 OFVGL 0199 OFVGL 0202 OFVGL 0203 OFVGL 0206 OFVGL 0207 OFVGL 0209 OFVGL 0218 OFVGL 0219 OFVGL 0220 OFVGL 0221 OFVGL 0222 OFVGL 0225 OFVGL 0226 OFVGL 0228 OFVGL 0230 OFVGL 0231 OFVGL 0233 OFVGL 0237 OFVGL 0238 OFVGL 0241 OFVGL 0243 OFVGL 0248 OFVGL 0251 OFVGL 0252 OFVGL 0255 OFVGL 0256 OFVGL 0265 OFVGL 0268 OFVGL 0269 OFVGL 0273 OFVGL 0274 OFVGL 0275 OFVGL 0277 OFVGL 0279 OFVGL 0280 OFVGL 0282 OFVGL 0283 OFVGL 0289 OFVGL 0292 OFVGL 0293 OFVGL 0295 OFVGL 0296 OFVGL 0298 OFVGL 0299 OFVGL 0302 OFVGL 0668 OFVGL 0944 OFVGL 1734) ENVWD KNV 07.67.10 ENVWD (64.40.10 OGAA 601301 ENVGL 601401 ENVGL 601501 ENVGL 601601 ENVGL 601701 ENVGL 601801 ENVGL 601901 ENVGL 602001 ENVGL 602101)"</t>
  </si>
  <si>
    <t>01.04.10 GA1 V" ENVWD (01.03.10 KD1 19.89.30 - 0048 ENVWD 01.03.10 GD1 19.89.30 - 0076) ENVWD (08.09.10 GA1 0196 OFVGL 0199 OFVGL 0202 OFVGL 0203 OFVGL 0206 OFVGL 0207 OFVGL 0209 OFVGL 0218 OFVGL 0219 OFVGL 0221 OFVGL 0222 OFVGL 0225 OFVGL 0226 OFVGL 0228 OFVGL 0230 OFVGL 0233 OFVGL 0237 OFVGL 0241 OFVGL 0243 OFVGL 0248 OFVGL 0252 OFVGL 0256 OFVGL 0265 OFVGL 0268 OFVGL 0269 OFVGL 0273 OFVGL 0274 OFVGL 0275 OFVGL 0277 OFVGL 0279 OFVGL 0280 OFVGL 0282 OFVGL 0289 OFVGL 0292 OFVGL 0293 OFVGL 0295 OFVGL 0296 OFVGL 0298 OFVGL 0299 OFVGL 0302 OFVGL 0668 OFVGL 0944 OFVGL 1705 OFVGL 1734) ENVWD KNV 07.67.10 ENVWD ((14.40.10 GA1 601301 OFVGL 601401 OFVGL 601501 OFVGL 601601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</si>
  <si>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0196 OFVGL 0199 OFVGL 0202 OFVGL 0203 OFVGL 0206 OFVGL 0207 OFVGL 0209 OFVGL 0218 OFVGL 0219 OFVGL 0221 OFVGL 0222 OFVGL 0225 OFVGL 0226 OFVGL 0228 OFVGL 0230 OFVGL 0233 OFVGL 0237 OFVGL 0241 OFVGL 0243 OFVGL 0248 OFVGL 0252 OFVGL 0256 OFVGL 0265 OFVGL 0268 OFVGL 0269 OFVGL 0273 OFVGL 0274 OFVGL 0275 OFVGL 0277 OFVGL 0279 OFVGL 0280 OFVGL 0282 OFVGL 0289 OFVGL 0292 OFVGL 0293 OFVGL 0295 OFVGL 0296 OFVGL 0298 OFVGL 0299 OFVGL 0302 OFVGL 0668 OFVGL 0944 OFVGL 1705 OFVGL 1734) ENVWD KNV 07.67.10 ENVWD (64.40.10 OGAA 601301 ENVGL 601401 ENVGL 601501 ENVGL 601601 ENVGL 601701 ENVGL 601801 ENVGL 601901 ENVGL 602001 ENVGL 602101)"</t>
  </si>
  <si>
    <t>01.04.10 GA1 V" ENVWD (01.03.10 KD1 19.89.30 - 0048 ENVWD 01.03.10 GD1 19.89.30 - 0076) ENVWD (08.09.10 GA1 0196 OFVGL 0199 OFVGL 0202 OFVGL 0203 OFVGL 0207 OFVGL 0209 OFVGL 0218 OFVGL 0219 OFVGL 0221 OFVGL 0222 OFVGL 0225 OFVGL 0226 OFVGL 0228 OFVGL 0230 OFVGL 0233 OFVGL 0237 OFVGL 0241 OFVGL 0243 OFVGL 0248 OFVGL 0252 OFVGL 0256 OFVGL 0265 OFVGL 0268 OFVGL 0269 OFVGL 0273 OFVGL 0274 OFVGL 0275 OFVGL 0277 OFVGL 0279 OFVGL 0280 OFVGL 0282 OFVGL 0289 OFVGL 0292 OFVGL 0293 OFVGL 0295 OFVGL 0296 OFVGL 0298 OFVGL 0299 OFVGL 0302 OFVGL 0668 OFVGL 0944 OFVGL 1705 OFVGL 1734 OFVGL 1740) ENVWD KNV 07.67.10 ENVWD ((14.40.10 GA1 601301 OFVGL 601401 OFVGL 601501 OFVGL 601601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</si>
  <si>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1740) ENVWD KNV 07.67.10 ENVWD 14.40.10 GA1 602101"</t>
  </si>
  <si>
    <t>01.04.10 GA1 V" ENVWD (01.03.10 KD1 19.89.30 - 0048 ENVWD 01.03.10 GD1 19.89.30 - 0076) ENVWD (08.09.10 GA1 0196 OFVGL 0199 OFVGL 0202 OFVGL 0203 OFVGL 0207 OFVGL 0209 OFVGL 0218 OFVGL 0219 OFVGL 0221 OFVGL 0222 OFVGL 0225 OFVGL 0226 OFVGL 0228 OFVGL 0230 OFVGL 0233 OFVGL 0237 OFVGL 0241 OFVGL 0243 OFVGL 0248 OFVGL 0252 OFVGL 0256 OFVGL 0265 OFVGL 0268 OFVGL 0269 OFVGL 0273 OFVGL 0274 OFVGL 0275 OFVGL 0277 OFVGL 0279 OFVGL 0280 OFVGL 0282 OFVGL 0289 OFVGL 0292 OFVGL 0293 OFVGL 0295 OFVGL 0296 OFVGL 0298 OFVGL 0299 OFVGL 0302 OFVGL 0668 OFVGL 0944 OFVGL 1509 OFVGL 1705 OFVGL 1734 OFVGL 1740 OFVGL 1876 OFVGL 1955) ENVWD KNV 07.67.10 ENVWD ((14.40.10 GA1 601301 OFVGL 601401 OFVGL 601501 OFVGL 601601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</si>
  <si>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0196 OFVGL 0199 OFVGL 0202 OFVGL 0203 OFVGL 0207 OFVGL 0209 OFVGL 0218 OFVGL 0219 OFVGL 0221 OFVGL 0222 OFVGL 0225 OFVGL 0226 OFVGL 0228 OFVGL 0230 OFVGL 0233 OFVGL 0237 OFVGL 0241 OFVGL 0243 OFVGL 0248 OFVGL 0252 OFVGL 0256 OFVGL 0265 OFVGL 0268 OFVGL 0269 OFVGL 0273 OFVGL 0274 OFVGL 0275 OFVGL 0277 OFVGL 0279 OFVGL 0280 OFVGL 0282 OFVGL 0289 OFVGL 0292 OFVGL 0293 OFVGL 0295 OFVGL 0296 OFVGL 0298 OFVGL 0299 OFVGL 0302 OFVGL 0668 OFVGL 0944 OFVGL 1509 OFVGL 1705 OFVGL 1734 OFVGL 1740 OFVGL 1876 OFVGL 1955) ENVWD KNV 07.67.10 ENVWD (64.40.10 OGAA 601301 ENVGL 601401 ENVGL 601501 ENVGL 601601 ENVGL 601801 ENVGL 601901 ENVGL 602001 ENVGL 602101)"</t>
  </si>
  <si>
    <t>01.04.10 GA1 V" ENVWD (01.03.10 KD1 19.89.30 - 0048 ENVWD 01.03.10 GD1 19.89.30 - 0076) ENVWD (08.09.10 GA1 0196 OFVGL 0202 OFVGL 0203 OFVGL 0209 OFVGL 0221 OFVGL 0222 OFVGL 0225 OFVGL 0226 OFVGL 0228 OFVGL 0230 OFVGL 0233 OFVGL 0241 OFVGL 0243 OFVGL 0252 OFVGL 0265 OFVGL 0268 OFVGL 0269 OFVGL 0273 OFVGL 0274 OFVGL 0275 OFVGL 0277 OFVGL 0279 OFVGL 0282 OFVGL 0289 OFVGL 0293 OFVGL 0296 OFVGL 0299 OFVGL 0302 OFVGL 0668 OFVGL 0944 OFVGL 1509 OFVGL 1705 OFVGL 1734 OFVGL 1740 OFVGL 1876 OFVGL 1955) ENVWD KNV 07.67.10 ENVWD ((14.40.10 GA1 601301 OFVGL 601401 OFVGL 601501 OFVGL 601601 OFVGL 601801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</si>
  <si>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0196 OFVGL 0202 OFVGL 0203 OFVGL 0209 OFVGL 0221 OFVGL 0222 OFVGL 0225 OFVGL 0226 OFVGL 0228 OFVGL 0230 OFVGL 0233 OFVGL 0241 OFVGL 0243 OFVGL 0252 OFVGL 0265 OFVGL 0268 OFVGL 0269 OFVGL 0273 OFVGL 0274 OFVGL 0275 OFVGL 0277 OFVGL 0279 OFVGL 0282 OFVGL 0289 OFVGL 0293 OFVGL 0296 OFVGL 0299 OFVGL 0302 OFVGL 0668 OFVGL 0944 OFVGL 1509 OFVGL 1705 OFVGL 1734 OFVGL 1740 OFVGL 1876 OFVGL 1955) ENVWD KNV 07.67.10 ENVWD (64.40.10 OGAA 601301 ENVGL 601401 ENVGL 601501 ENVGL 601601 ENVGL 601801 ENVGL 601901 ENVGL 602001 ENVGL 602101)"</t>
  </si>
  <si>
    <t>St. Vroege Opsporing Kanker Oost-Ned</t>
  </si>
  <si>
    <t>01.04.10 GA1 V" ENVWD (01.03.10 KD1 19.89.20 - 0048 ENVWD 01.03.10 GD1 19.89.20 - 0076) ENVWD (08.09.10 GA1 0196 OFVGL 0202 OFVGL 0203 OFVGL 0209 OFVGL 0221 OFVGL 0222 OFVGL 0225 OFVGL 0226 OFVGL 0228 OFVGL 0230 OFVGL 0233 OFVGL 0241 OFVGL 0243 OFVGL 0252 OFVGL 0265 OFVGL 0268 OFVGL 0269 OFVGL 0273 OFVGL 0274 OFVGL 0275 OFVGL 0277 OFVGL 0279 OFVGL 0282 OFVGL 0289 OFVGL 0293 OFVGL 0296 OFVGL 0299 OFVGL 0302 OFVGL 0668 OFVGL 0944 OFVGL 1509 OFVGL 1705 OFVGL 1734 OFVGL 1740 OFVGL 1876 OFVGL 1955) ENVWD KNV 07.67.10 ENVWD (64.40.10 OGAA 601301 ENVGL 601401 ENVGL 601501 ENVGL 601601 ENVGL 601701 ENVGL 601801 ENVGL 601901 ENVGL 602001 ENVGL 602101)"</t>
  </si>
  <si>
    <t>Bevolkingsonderzoek Oost (BOB 1)</t>
  </si>
  <si>
    <t>14.40.10 GA1 601701</t>
  </si>
  <si>
    <t>Bev.onderzoek Oost BOB 1 (selectie)</t>
  </si>
  <si>
    <t>Stichting B.O.B. Noord-Nederland</t>
  </si>
  <si>
    <t>01.04.10 GA1 V" ENVWD (01.03.10 KD1 19.89.30 - 00480415 ENVWD 01.03.10 GD1 19.89.30 - 00700000)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0068 OFVGL 0070 OFVGL 0072 OFVGL 0074 OFVGL 0079 OFVGL 0080 OFVGL 0081 OFVGL 0082 OFVGL 0083 OFVGL 0085 OFVGL 0086 OFVGL 0088 OFVGL 0090 OFVGL 0091 OFVGL 0093 OFVGL 0096 OFVGL 0098 OFVGL 0104 OFVGL 0105 OFVGL 0106 OFVGL 0107 OFVGL 0108 OFVGL 0109 OFVGL 0110 OFVGL 0111 OFVGL 0112 OFVGL 0113 OFVGL 0114 OFVGL 0115 OFVGL 0116 OFVGL 0117 OFVGL 0118 OFVGL 0119 OFVGL 0120 OFVGL 0121 OFVGL 0122 OFVGL 0123 OFVGL 0124 OFVGL 0125 OFVGL 0126 OFVGL 0127 OFVGL 0128 OFVGL 0129 OFVGL 0130 OFVGL 0131 OFVGL 0132 OFVGL 0133 OFVGL 0134 OFVGL 0135 OFVGL 0136 OFVGL 0137 OFVGL 0138 OFVGL 0140 OFVGL 0143 OFVGL 0148 OFVGL 0154 OFVGL 0157 OFVGL 0160 OFVGL 0161 OFVGL 0162 OFVGL 0166 OFVGL 0170 OFVGL 0171 OFVGL 0175 OFVGL 0180 OFVGL 0181 OFVGL 0184 OFVGL 0190 OFVGL 0191 OFVGL 0192 OFVGL 0193 OFVGL 0194 OFVGL 0195 OFVGL 0244 OFVGL 0653 OFVGL 0683 OFVGL 0710 OFVGL 0737 OFVGL 0765 OFVGL 1651 OFVGL 1661 OFVGL 1663 OFVGL 1987 ENVWD ((14.40.10 GA1 601301 OFVGL 601401 OFVGL 601501 OFVGL 601601 OFVGL 601701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</si>
  <si>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19.89.20 - 00480415 ENVWD 01.03.10 GD1 19.89.20 - 00700000)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0068 OFVGL 0070 OFVGL 0072 OFVGL 0074 OFVGL 0079 OFVGL 0080 OFVGL 0081 OFVGL 0082 OFVGL 0083 OFVGL 0085 OFVGL 0086 OFVGL 0088 OFVGL 0090 OFVGL 0091 OFVGL 0093 OFVGL 0096 OFVGL 0098 OFVGL 0104 OFVGL 0105 OFVGL 0106 OFVGL 0107 OFVGL 0108 OFVGL 0109 OFVGL 0110 OFVGL 0111 OFVGL 0112 OFVGL 0113 OFVGL 0114 OFVGL 0115 OFVGL 0116 OFVGL 0117 OFVGL 0118 OFVGL 0119 OFVGL 0120 OFVGL 0121 OFVGL 0122 OFVGL 0123 OFVGL 0124 OFVGL 0125 OFVGL 0126 OFVGL 0127 OFVGL 0128 OFVGL 0129 OFVGL 0130 OFVGL 0131 OFVGL 0132 OFVGL 0133 OFVGL 0134 OFVGL 0135 OFVGL 0136 OFVGL 0137 OFVGL 0138 OFVGL 0140 OFVGL 0143 OFVGL 0148 OFVGL 0154 OFVGL 0157 OFVGL 0160 OFVGL 0161 OFVGL 0162 OFVGL 0166 OFVGL 0170 OFVGL 0171 OFVGL 0175 OFVGL 0180 OFVGL 0181 OFVGL 0184 OFVGL 0190 OFVGL 0191 OFVGL 0192 OFVGL 0193 OFVGL 0194 OFVGL 0195 OFVGL 0244 OFVGL 0653 OFVGL 0683 OFVGL 0710 OFVGL 0737 OFVGL 0765 OFVGL 1651 OFVGL 1661 OFVGL 1663 OFVGL 1987 ENVWD KNV 07.67.10 ENVWD (64.40.10 OGAA 601301 ENVGL 601401 ENVGL 601501 ENVGL 601601 ENVGL 601701 ENVGL 601801 ENVGL 601901 ENVGL 602001 ENVGL 602101)"</t>
  </si>
  <si>
    <t>01.04.10 GA1 V" ENVWD (01.03.10 KD1 19.89.30 - 00480415)"</t>
  </si>
  <si>
    <t>01.04.10 GA1 V" ENVWD (01.03.10 KD1 19.89.30 - 00480415 ENVWD 01.03.10 GD1 19.89.30 - 00700000)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0068 OFVGL 0070 OFVGL 0072 OFVGL 0074 OFVGL 0079 OFVGL 0080 OFVGL 0081 OFVGL 0082 OFVGL 0083 OFVGL 0085 OFVGL 0086 OFVGL 0088 OFVGL 0090 OFVGL 0091 OFVGL 0093 OFVGL 0096 OFVGL 0098 OFVGL 0104 OFVGL 0105 OFVGL 0106 OFVGL 0107 OFVGL 0108 OFVGL 0109 OFVGL 0110 OFVGL 0111 OFVGL 0112 OFVGL 0113 OFVGL 0114 OFVGL 0115 OFVGL 0116 OFVGL 0117 OFVGL 0118 OFVGL 0119 OFVGL 0120 OFVGL 0121 OFVGL 0122 OFVGL 0123 OFVGL 0124 OFVGL 0125 OFVGL 0126 OFVGL 0127 OFVGL 0128 OFVGL 0129 OFVGL 0130 OFVGL 0131 OFVGL 0132 OFVGL 0133 OFVGL 0134 OFVGL 0135 OFVGL 0136 OFVGL 0137 OFVGL 0138 OFVGL 0140 OFVGL 0143 OFVGL 0148 OFVGL 0154 OFVGL 0157 OFVGL 0160 OFVGL 0161 OFVGL 0162 OFVGL 0166 OFVGL 0170 OFVGL 0171 OFVGL 0175 OFVGL 0180 OFVGL 0181 OFVGL 0184 OFVGL 0190 OFVGL 0191 OFVGL 0192 OFVGL 0193 OFVGL 0194 OFVGL 0195 OFVGL 0244 OFVGL 0653 OFVGL 0683 OFVGL 0710 OFVGL 0737 OFVGL 0765 OFVGL 1651 OFVGL 1661 OFVGL 1663 OFVGL 1987) ENVWD KNV 07.67.10 ENVWD ((14.40.10 GA1 601301 OFVGL 601401 OFVGL 601501 OFVGL 601601 OFVGL 601701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</si>
  <si>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19.89.20 - 00480415 ENVWD 01.03.10 GD1 19.89.20 - 00700000)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0068 OFVGL 0070 OFVGL 0072 OFVGL 0074 OFVGL 0079 OFVGL 0080 OFVGL 0081 OFVGL 0082 OFVGL 0083 OFVGL 0085 OFVGL 0086 OFVGL 0088 OFVGL 0090 OFVGL 0091 OFVGL 0093 OFVGL 0096 OFVGL 0098 OFVGL 0104 OFVGL 0105 OFVGL 0106 OFVGL 0107 OFVGL 0108 OFVGL 0109 OFVGL 0110 OFVGL 0111 OFVGL 0112 OFVGL 0113 OFVGL 0114 OFVGL 0115 OFVGL 0116 OFVGL 0117 OFVGL 0118 OFVGL 0119 OFVGL 0120 OFVGL 0121 OFVGL 0122 OFVGL 0123 OFVGL 0124 OFVGL 0125 OFVGL 0126 OFVGL 0127 OFVGL 0128 OFVGL 0129 OFVGL 0130 OFVGL 0131 OFVGL 0132 OFVGL 0133 OFVGL 0134 OFVGL 0135 OFVGL 0136 OFVGL 0137 OFVGL 0138 OFVGL 0140 OFVGL 0143 OFVGL 0148 OFVGL 0154 OFVGL 0157 OFVGL 0160 OFVGL 0161 OFVGL 0162 OFVGL 0166 OFVGL 0170 OFVGL 0171 OFVGL 0175 OFVGL 0180 OFVGL 0181 OFVGL 0184 OFVGL 0190 OFVGL 0191 OFVGL 0192 OFVGL 0193 OFVGL 0194 OFVGL 0195 OFVGL 0244 OFVGL 0653 OFVGL 0683 OFVGL 0710 OFVGL 0737 OFVGL 0765 OFVGL 1651 OFVGL 1661 OFVGL 1663 OFVGL 1987) ENVWD KNV 07.67.10 ENVWD (64.40.10 OGAA 601301 ENVGL 601401 ENVGL 601501 ENVGL 601601 ENVGL 601701 ENVGL 601801 ENVGL 601901 ENVGL 602001 ENVGL 602101)"</t>
  </si>
  <si>
    <t>SO Bevolkingsonderzoek Borstkanker N-Ned</t>
  </si>
  <si>
    <t>01.04.10 GA1 V" ENVWD (01.03.10 KD1 19.89.30 - 00480415 ENVWD 01.03.10 GD1 19.89.30 - 00700000)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0068 OFVGL 0070 OFVGL 0072 OFVGL 0074 OFVGL 0079 OFVGL 0080 OFVGL 0081 OFVGL 0082 OFVGL 0083 OFVGL 0085 OFVGL 0086 OFVGL 0088 OFVGL 0090 OFVGL 0091 OFVGL 0093 OFVGL 0096 OFVGL 0098 OFVGL 0104 OFVGL 0105 OFVGL 0106 OFVGL 0107 OFVGL 0108 OFVGL 0109 OFVGL 0110 OFVGL 0111 OFVGL 0112 OFVGL 0113 OFVGL 0114 OFVGL 0115 OFVGL 0116 OFVGL 0117 OFVGL 0118 OFVGL 0119 OFVGL 0120 OFVGL 0121 OFVGL 0122 OFVGL 0123 OFVGL 0124 OFVGL 0125 OFVGL 0126 OFVGL 0127 OFVGL 0128 OFVGL 0129 OFVGL 0130 OFVGL 0131 OFVGL 0132 OFVGL 0133 OFVGL 0134 OFVGL 0135 OFVGL 0136 OFVGL 0137 OFVGL 0138 OFVGL 0140 OFVGL 0143 OFVGL 0148 OFVGL 0154 OFVGL 0157 OFVGL 0160 OFVGL 0161 OFVGL 0162 OFVGL 0166 OFVGL 0170 OFVGL 0171 OFVGL 0175 OFVGL 0177 OFVGL 0180 OFVGL 0181 OFVGL 0184 OFVGL 0190 OFVGL 0191 OFVGL 0192 OFVGL 0193 OFVGL 0194 OFVGL 0195 OFVGL 0244 OFVGL 0246 OFVGL 0653 OFVGL 0683 OFVGL 0710 OFVGL 0737 OFVGL 0765 OFVGL 1651 OFVGL 1661 OFVGL 1663 OFVGL 1987) ENVWD KNV 07.67.10 ENVWD ((14.40.10 GA1 601301 OFVGL 601401 OFVGL 601501 OFVGL 601601 OFVGL 601701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</si>
  <si>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19.89.20 - 00480415 ENVWD 01.03.10 GD1 19.89.20 - 00700000)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0068 OFVGL 0070 OFVGL 0072 OFVGL 0074 OFVGL 0079 OFVGL 0080 OFVGL 0081 OFVGL 0082 OFVGL 0083 OFVGL 0085 OFVGL 0086 OFVGL 0088 OFVGL 0090 OFVGL 0091 OFVGL 0093 OFVGL 0096 OFVGL 0098 OFVGL 0104 OFVGL 0105 OFVGL 0106 OFVGL 0107 OFVGL 0108 OFVGL 0109 OFVGL 0110 OFVGL 0111 OFVGL 0112 OFVGL 0113 OFVGL 0114 OFVGL 0115 OFVGL 0116 OFVGL 0117 OFVGL 0118 OFVGL 0119 OFVGL 0120 OFVGL 0121 OFVGL 0122 OFVGL 0123 OFVGL 0124 OFVGL 0125 OFVGL 0126 OFVGL 0127 OFVGL 0128 OFVGL 0129 OFVGL 0130 OFVGL 0131 OFVGL 0132 OFVGL 0133 OFVGL 0134 OFVGL 0135 OFVGL 0136 OFVGL 0137 OFVGL 0138 OFVGL 0140 OFVGL 0143 OFVGL 0148 OFVGL 0154 OFVGL 0157 OFVGL 0160 OFVGL 0161 OFVGL 0162 OFVGL 0166 OFVGL 0170 OFVGL 0171 OFVGL 0175 OFVGL 0177 OFVGL 0180 OFVGL 0181 OFVGL 0184 OFVGL 0190 OFVGL 0191 OFVGL 0192 OFVGL 0193 OFVGL 0194 OFVGL 0195 OFVGL 0244 OFVGL 0246 OFVGL 0653 OFVGL 0683 OFVGL 0710 OFVGL 0737 OFVGL 0765 OFVGL 1651 OFVGL 1661 OFVGL 1663 OFVGL 1987) ENVWD KNV 07.67.10 ENVWD (64.40.10 OGAA 601301 ENVGL 601401 ENVGL 601501 ENVGL 601601 ENVGL 601701 ENVGL 601801 ENVGL 601901 ENVGL 602001 ENVGL 602101)"</t>
  </si>
  <si>
    <t>Bevolkingsonderzoek Borstkanker N-Ned</t>
  </si>
  <si>
    <t>01.04.10 GA1 V" ENVWD (01.03.10 KD1 19.89.30 - 00480415 ENVWD 01.03.10 GD1 19.89.30 - 00700000)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0068 OFVGL 0070 OFVGL 0072 OFVGL 0074 OFVGL 0079 OFVGL 0080 OFVGL 0081 OFVGL 0082 OFVGL 0083 OFVGL 0085 OFVGL 0086 OFVGL 0088 OFVGL 0090 OFVGL 0091 OFVGL 0093 OFVGL 0096 OFVGL 0098 OFVGL 0104 OFVGL 0105 OFVGL 0106 OFVGL 0107 OFVGL 0108 OFVGL 0109 OFVGL 0110 OFVGL 0111 OFVGL 0112 OFVGL 0113 OFVGL 0114 OFVGL 0115 OFVGL 0116 OFVGL 0117 OFVGL 0118 OFVGL 0119 OFVGL 0120 OFVGL 0121 OFVGL 0122 OFVGL 0123 OFVGL 0124 OFVGL 0125 OFVGL 0126 OFVGL 0127 OFVGL 0128 OFVGL 0129 OFVGL 0130 OFVGL 0131 OFVGL 0132 OFVGL 0133 OFVGL 0134 OFVGL 0135 OFVGL 0136 OFVGL 0137 OFVGL 0138 OFVGL 0140 OFVGL 0143 OFVGL 0148 OFVGL 0154 OFVGL 0157 OFVGL 0160 OFVGL 0161 OFVGL 0162 OFVGL 0166 OFVGL 0170 OFVGL 0171 OFVGL 0175 OFVGL 0177 OFVGL 0180 OFVGL 0181 OFVGL 0184 OFVGL 0190 OFVGL 0191 OFVGL 0192 OFVGL 0193 OFVGL 0194 OFVGL 0195 OFVGL 0244 OFVGL 0246 OFVGL 0653 OFVGL 0683 OFVGL 0710 OFVGL 0737 OFVGL 0765 OFVGL 1651 OFVGL 1661 OFVGL 1663 OFVGL 1680 OFVGL 1681 OFVGL 1690 OFVGL 1697 OFVGL 1699 OFVGL 1701 OFVGL 1987) ENVWD KNV 07.67.10 ENVWD ((14.40.10 GA1 601301 OFVGL 601401 OFVGL 601501 OFVGL 601601 OFVGL 601701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</si>
  <si>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19.89.20 - 00480415 ENVWD 01.03.10 GD1 19.89.20 - 00700000)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0068 OFVGL 0070 OFVGL 0072 OFVGL 0074 OFVGL 0079 OFVGL 0080 OFVGL 0081 OFVGL 0082 OFVGL 0083 OFVGL 0085 OFVGL 0086 OFVGL 0088 OFVGL 0090 OFVGL 0091 OFVGL 0093 OFVGL 0096 OFVGL 0098 OFVGL 0104 OFVGL 0105 OFVGL 0106 OFVGL 0107 OFVGL 0108 OFVGL 0109 OFVGL 0110 OFVGL 0111 OFVGL 0112 OFVGL 0113 OFVGL 0114 OFVGL 0115 OFVGL 0116 OFVGL 0117 OFVGL 0118 OFVGL 0119 OFVGL 0120 OFVGL 0121 OFVGL 0122 OFVGL 0123 OFVGL 0124 OFVGL 0125 OFVGL 0126 OFVGL 0127 OFVGL 0128 OFVGL 0129 OFVGL 0130 OFVGL 0131 OFVGL 0132 OFVGL 0133 OFVGL 0134 OFVGL 0135 OFVGL 0136 OFVGL 0137 OFVGL 0138 OFVGL 0140 OFVGL 0143 OFVGL 0148 OFVGL 0154 OFVGL 0157 OFVGL 0160 OFVGL 0161 OFVGL 0162 OFVGL 0166 OFVGL 0170 OFVGL 0171 OFVGL 0175 OFVGL 0177 OFVGL 0180 OFVGL 0181 OFVGL 0184 OFVGL 0190 OFVGL 0191 OFVGL 0192 OFVGL 0193 OFVGL 0194 OFVGL 0195 OFVGL 0244 OFVGL 0246 OFVGL 0653 OFVGL 0683 OFVGL 0710 OFVGL 0737 OFVGL 0765 OFVGL 1651 OFVGL 1661 OFVGL 1663 OFVGL 1680 OFVGL 1681 OFVGL 1690 OFVGL 1697 OFVGL 1699 OFVGL 1701 OFVGL 1987) ENVWD KNV 07.67.10 ENVWD (64.40.10 OGAA 601301 ENVGL 601401 ENVGL 601501 ENVGL 601601 ENVGL 601701 ENVGL 601801 ENVGL 601901 ENVGL 602001 ENVGL 602101)"</t>
  </si>
  <si>
    <t>01.04.10 GA1 V" ENVWD (01.03.10 KD1 19.89.30 - 0048 ENVWD 01.03.10 GD1 19.89.30 - 0076)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0068 OFVGL 0070 OFVGL 0072 OFVGL 0074 OFVGL 0079 OFVGL 0080 OFVGL 0081 OFVGL 0082 OFVGL 0083 OFVGL 0085 OFVGL 0086 OFVGL 0088 OFVGL 0090 OFVGL 0091 OFVGL 0093 OFVGL 0096 OFVGL 0098 OFVGL 0104 OFVGL 0106 OFVGL 0109 OFVGL 0114 OFVGL 0118 OFVGL 0119 OFVGL 0136 OFVGL 0140 OFVGL 0143 OFVGL 0148 OFVGL 0154 OFVGL 0157 OFVGL 0160 OFVGL 0161 OFVGL 0162 OFVGL 0166 OFVGL 0170 OFVGL 0171 OFVGL 0175 OFVGL 0177 OFVGL 0180 OFVGL 0181 OFVGL 0184 OFVGL 0190 OFVGL 0191 OFVGL 0192 OFVGL 0193 OFVGL 0194 OFVGL 0195 OFVGL 0244 OFVGL 0246 OFVGL 0653 OFVGL 0683 OFVGL 0710 OFVGL 0737 OFVGL 0765 OFVGL 1651 OFVGL 1661 OFVGL 1663 OFVGL 1680 OFVGL 1681 OFVGL 1690 OFVGL 1697 OFVGL 1699 OFVGL 1701 OFVGL 1722 OFVGL 1987) ENVWD KNV 07.67.10 ENVWD ((14.40.10 GA1 601301 OFVGL 601401 OFVGL 601501 OFVGL 601601 OFVGL 601701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</si>
  <si>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0068 OFVGL 0070 OFVGL 0072 OFVGL 0074 OFVGL 0079 OFVGL 0080 OFVGL 0081 OFVGL 0082 OFVGL 0083 OFVGL 0085 OFVGL 0086 OFVGL 0088 OFVGL 0090 OFVGL 0091 OFVGL 0093 OFVGL 0096 OFVGL 0098 OFVGL 0104 OFVGL 0106 OFVGL 0109 OFVGL 0114 OFVGL 0118 OFVGL 0119 OFVGL 0136 OFVGL 0140 OFVGL 0143 OFVGL 0148 OFVGL 0154 OFVGL 0157 OFVGL 0160 OFVGL 0161 OFVGL 0162 OFVGL 0166 OFVGL 0170 OFVGL 0171 OFVGL 0175 OFVGL 0177 OFVGL 0180 OFVGL 0181 OFVGL 0184 OFVGL 0190 OFVGL 0191 OFVGL 0192 OFVGL 0193 OFVGL 0194 OFVGL 0195 OFVGL 0244 OFVGL 0246 OFVGL 0653 OFVGL 0683 OFVGL 0710 OFVGL 0737 OFVGL 0765 OFVGL 1651 OFVGL 1661 OFVGL 1663 OFVGL 1680 OFVGL 1681 OFVGL 1690 OFVGL 1697 OFVGL 1699 OFVGL 1701 OFVGL 1722 OFVGL 1987) ENVWD KNV 07.67.10 ENVWD (64.40.10 OGAA 601301 ENVGL 601401 ENVGL 601501 ENVGL 601601 ENVGL 601701 ENVGL 601801 ENVGL 601901 ENVGL 602001 ENVGL 602101)"</t>
  </si>
  <si>
    <t>01.04.10 GA1 V" ENVWD (01.03.10 KD1 19.89.30 - 0048 ENVWD 01.03.10 GD1 19.89.30 - 0076)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0136 OFVGL 0140 OFVGL 0143 OFVGL 0148 OFVGL 0154 OFVGL 0157 OFVGL 0160 OFVGL 0161 OFVGL 0162 OFVGL 0166 OFVGL 0170 OFVGL 0171 OFVGL 0175 OFVGL 0177 OFVGL 0180 OFVGL 0181 OFVGL 0184 OFVGL 0190 OFVGL 0191 OFVGL 0192 OFVGL 0193 OFVGL 0194 OFVGL 0195 OFVGL 0244 OFVGL 0246 OFVGL 0653 OFVGL 0683 OFVGL 0710 OFVGL 0737 OFVGL 0765 OFVGL 1651 OFVGL 1661 OFVGL 1663 OFVGL 1680 OFVGL 1681 OFVGL 1690 OFVGL 1697 OFVGL 1699 OFVGL 1701 OFVGL 1722 OFVGL 1730 OFVGL 1731 OFVGL 1987) ENVWD KNV 07.67.10 ENVWD ((14.40.10 GA1 601301 OFVGL 601401 OFVGL 601501 OFVGL 601601 OFVGL 601701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</si>
  <si>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0136 OFVGL 0140 OFVGL 0143 OFVGL 0148 OFVGL 0154 OFVGL 0157 OFVGL 0160 OFVGL 0161 OFVGL 0162 OFVGL 0166 OFVGL 0170 OFVGL 0171 OFVGL 0175 OFVGL 0177 OFVGL 0180 OFVGL 0181 OFVGL 0184 OFVGL 0190 OFVGL 0191 OFVGL 0192 OFVGL 0193 OFVGL 0194 OFVGL 0195 OFVGL 0244 OFVGL 0246 OFVGL 0653 OFVGL 0683 OFVGL 0710 OFVGL 0737 OFVGL 0765 OFVGL 1651 OFVGL 1661 OFVGL 1663 OFVGL 1680 OFVGL 1681 OFVGL 1690 OFVGL 1697 OFVGL 1699 OFVGL 1701 OFVGL 1722 OFVGL 1730 OFVGL 1731 OFVGL 1987) ENVWD KNV 07.67.10 ENVWD (64.40.10 OGAA 601301 ENVGL 601401 ENVGL 601501 ENVGL 601601 ENVGL 601701 ENVGL 601801 ENVGL 601901 ENVGL 602001 ENVGL 602101)"</t>
  </si>
  <si>
    <t>01.04.10 GA1 V" ENVWD (01.03.10 KD1 19.89.30 - 0048 ENVWD 01.03.10 GD1 19.89.30 - 0076)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0143 OFVGL 0148 OFVGL 0154 OFVGL 0157 OFVGL 0160 OFVGL 0161 OFVGL 0162 OFVGL 0166 OFVGL 0170 OFVGL 0171 OFVGL 0175 OFVGL 0177 OFVGL 0180 OFVGL 0181 OFVGL 0184 OFVGL 0190 OFVGL 0191 OFVGL 0192 OFVGL 0193 OFVGL 0194 OFVGL 0195 OFVGL 0244 OFVGL 0246 OFVGL 0653 OFVGL 0683 OFVGL 0710 OFVGL 0737 OFVGL 0765 OFVGL 1651 OFVGL 1661 OFVGL 1663 OFVGL 1680 OFVGL 1681 OFVGL 1690 OFVGL 1699 OFVGL 1701 OFVGL 1722 OFVGL 1730 OFVGL 1731 OFVGL 1987) OFVWD (08.09.10 GA1 0174 ENVWD 08.11.60 GA1 "8131/*" OFVGL "8198/*")) ENVWD KNV 07.67.10 ENVWD ((14.40.10 GA1 601301 OFVGL 601401 OFVGL 601501 OFVGL 601601 OFVGL 601701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</si>
  <si>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0143 OFVGL 0148 OFVGL 0154 OFVGL 0157 OFVGL 0160 OFVGL 0161 OFVGL 0162 OFVGL 0166 OFVGL 0170 OFVGL 0171 OFVGL 0175 OFVGL 0177 OFVGL 0180 OFVGL 0181 OFVGL 0184 OFVGL 0190 OFVGL 0191 OFVGL 0192 OFVGL 0193 OFVGL 0194 OFVGL 0195 OFVGL 0244 OFVGL 0246 OFVGL 0653 OFVGL 0683 OFVGL 0710 OFVGL 0737 OFVGL 0765 OFVGL 1651 OFVGL 1661 OFVGL 1663 OFVGL 1680 OFVGL 1681 OFVGL 1690 OFVGL 1699 OFVGL 1701 OFVGL 1722 OFVGL 1730 OFVGL 1731 OFVGL 1987) OFVWD (08.09.10 GA1 0174 ENVWD 08.11.60 GA1 "8131/*" OFVGL "8198/*")) ENVWD KNV 07.67.10"</t>
  </si>
  <si>
    <t>01.04.10 GA1 V" ENVWD (01.03.10 KD1 19.89.20 - 0048 ENVWD 01.03.10 GD1 19.89.20 - 0076)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0143 OFVGL 0148 OFVGL 0154 OFVGL 0157 OFVGL 0160 OFVGL 0161 OFVGL 0162 OFVGL 0166 OFVGL 0170 OFVGL 0171 OFVGL 0175 OFVGL 0177 OFVGL 0180 OFVGL 0181 OFVGL 0184 OFVGL 0190 OFVGL 0191 OFVGL 0192 OFVGL 0193 OFVGL 0194 OFVGL 0195 OFVGL 0244 OFVGL 0246 OFVGL 0653 OFVGL 0683 OFVGL 0710 OFVGL 0737 OFVGL 0765 OFVGL 1651 OFVGL 1661 OFVGL 1663 OFVGL 1680 OFVGL 1681 OFVGL 1690 OFVGL 1699 OFVGL 1701 OFVGL 1722 OFVGL 1730 OFVGL 1731 OFVGL 1987) OFVWD (08.09.10 GA1 0174 ENVWD 08.11.60 GA1 "8131/*" OFVGL "8198/*")) ENVWD KNV 07.67.10 ENVWD (64.40.10 OGAA 601301 ENVGL 601401 ENVGL 601501 ENVGL 601601 ENVGL 601701 ENVGL 601801 ENVGL 601901 ENVGL 602001 ENVGL 602101)"</t>
  </si>
  <si>
    <t>01.04.10 GA1 V" ENVWD (01.03.10 KD1 19.89.30 - 0048 ENVWD 01.03.10 GD1 19.89.30 - 0076)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0148 OFVGL 0160 OFVGL 0166 OFVGL 0171 OFVGL 0175 OFVGL 0177 OFVGL 0180 OFVGL 0181 OFVGL 0184 OFVGL 0193 OFVGL 0244 OFVGL 0246 OFVGL 0653 OFVGL 0683 OFVGL 0710 OFVGL 0737 OFVGL 0765 OFVGL 1651 OFVGL 1661 OFVGL 1663 OFVGL 1680 OFVGL 1681 OFVGL 1690 OFVGL 1699 OFVGL 1701 OFVGL 1722 OFVGL 1730 OFVGL 1731 OFVGL 1896 OFVGL 1987) OFVWD (08.09.10 GA1 0174 ENVWD 08.11.60 GA1 "8131/*" OFVGL "8198/*")) ENVWD KNV 07.67.10 ENVWD ((14.40.10 GA1 601301 OFVGL 601401 OFVGL 601501 OFVGL 601601 OFVGL 601701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</si>
  <si>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0148 OFVGL 0160 OFVGL 0166 OFVGL 0171 OFVGL 0175 OFVGL 0177 OFVGL 0180 OFVGL 0181 OFVGL 0184 OFVGL 0193 OFVGL 0244 OFVGL 0246 OFVGL 0653 OFVGL 0683 OFVGL 0710 OFVGL 0737 OFVGL 0765 OFVGL 1651 OFVGL 1661 OFVGL 1663 OFVGL 1680 OFVGL 1681 OFVGL 1690 OFVGL 1699 OFVGL 1701 OFVGL 1722 OFVGL 1730 OFVGL 1731 OFVGL 1896OFVGL 1987) OFVWD (08.09.10 GA1 0174 ENVWD 08.11.60 GA1 "8131/*" OFVGL "8198/*")) ENVWD KNV 07.67.10 ENVWD (64.40.10 OGAA 601301 ENVGL 601401 ENVGL 601501 ENVGL 601601 ENVGL 601701 ENVGL 601801 ENVGL 601901 ENVGL 602001 ENVGL 602101)"</t>
  </si>
  <si>
    <t>01.04.10 GA1 V" ENVWD (01.03.10 KD1 19.89.30 - 0048 ENVWD 01.03.10 GD1 19.89.30 - 0076)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0148 OFVGL 0160 OFVGL 0166 OFVGL 0171 OFVGL 0175 OFVGL 0177 OFVGL 0180 OFVGL 0181 OFVGL 0184 OFVGL 0193 OFVGL 0244 OFVGL 0246 OFVGL 0653 OFVGL 0683 OFVGL 0710 OFVGL 0737 OFVGL 0765 OFVGL 1651 OFVGL 1661 OFVGL 1663 OFVGL 1680 OFVGL 1681 OFVGL 1690 OFVGL 1699 OFVGL 1701 OFVGL 1722 OFVGL 1730 OFVGL 1731 OFVGL 1896 OFVGL 1987) OFVWD ((08.09.10 GA1 0174 OFVGL 1773) ENVWD 08.11.60 GA1 "8131/*" OFVGL "8198/*")) ENVWD KNV 07.67.10 ENVWD ((14.40.10 GA1 601301 OFVGL 601401 OFVGL 601501 OFVGL 601601 OFVGL 601701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</si>
  <si>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0148 OFVGL 0160 OFVGL 0166 OFVGL 0171 OFVGL 0175 OFVGL 0177 OFVGL 0180 OFVGL 0181 OFVGL 0184 OFVGL 0193 OFVGL 0244 OFVGL 0246 OFVGL 0653 OFVGL 0683 OFVGL 0710 OFVGL 0737 OFVGL 0765 OFVGL 1651 OFVGL 1661 OFVGL 1663 OFVGL 1680 OFVGL 1681 OFVGL 1690 OFVGL 1699 OFVGL 1701 OFVGL 1722 OFVGL 1730 OFVGL 1731 OFVGL 1896OFVGL 1987) OFVWD ((08.09.10 GA1 0174 OFVGL 1773) ENVWD 08.11.60 GA1 "8131/*" OFVGL "8198/*")) ENVWD KNV 07.67.10 ENVWD (64.40.10 OGAA 601301 ENVGL 601401 ENVGL 601501 ENVGL 601601 ENVGL 601701 ENVGL 601801 ENVGL 601901 ENVGL 602001 ENVGL 602101)"</t>
  </si>
  <si>
    <t>01.04.10 GA1 V" ENVWD (01.03.10 KD1 19.89.30 - 0048 ENVWD 01.03.10 GD1 19.89.30 - 0076)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0148 OFVGL 0160 OFVGL 0166 OFVGL 0171 OFVGL 0175 OFVGL 0177 OFVGL 0180 OFVGL 0181 OFVGL 0184 OFVGL 0193 OFVGL 0244 OFVGL 0246 OFVGL 0653 OFVGL 0683 OFVGL 0710 OFVGL 0737 OFVGL 0765 OFVGL 1651 OFVGL 1661 OFVGL 1663 OFVGL 1680 OFVGL 1681 OFVGL 1690 OFVGL 1699 OFVGL 1701 OFVGL 1708 OFVGL 1722 OFVGL 1730 OFVGL 1731 OFVGL 1896 OFVGL 1987) OFVWD ((08.09.10 GA1 1773) ENVWD 08.11.60 GA1 "8131/*" OFVGL "8198/*")) ENVWD KNV 07.67.10 ENVWD ((14.40.10 GA1 601301 OFVGL 601401 OFVGL 601501 OFVGL 601601 OFVGL 601701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</si>
  <si>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0148 OFVGL 0160 OFVGL 0166 OFVGL 0171 OFVGL 0175 OFVGL 0177 OFVGL 0180 OFVGL 0181 OFVGL 0184 OFVGL 0193 OFVGL 0244 OFVGL 0246 OFVGL 0653 OFVGL 0683 OFVGL 0710 OFVGL 0737 OFVGL 0765 OFVGL 1651 OFVGL 1661 OFVGL 1663 OFVGL 1680 OFVGL 1681 OFVGL 1690 OFVGL 1699 OFVGL 1701 OFVGL 1708 OFVGL 1722 OFVGL 1730 OFVGL 1731 OFVGL 1896 OFVGL 1987) OFVWD ((08.09.10 GA1 1773) ENVWD 08.11.60 GA1 "8131/*" OFVGL "8198/*")) ENVWD KNV 07.67.10 ENVWD (64.40.10 OGAA 601301 ENVGL 601401 ENVGL 601501 ENVGL 601601 ENVGL 601701 ENVGL 601801 ENVGL 601901 ENVGL 602001 ENVGL 602101)"</t>
  </si>
  <si>
    <t>01.04.10 GA1 V" ENVWD (01.03.10 KD1 19.89.30 - 0048 ENVWD 01.03.10 GD1 19.89.30 - 0076)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0148 OFVGL 0160 OFVGL 0166 OFVGL 0171 OFVGL 0175 OFVGL 0177 OFVGL 0180 OFVGL 0184 OFVGL 0193 OFVGL 0244 OFVGL 0246 OFVGL 0653 OFVGL 0683 OFVGL 0710 OFVGL 0737 OFVGL 0765 OFVGL 1651 OFVGL 1661 OFVGL 1663 OFVGL 1680 OFVGL 1681 OFVGL 1690 OFVGL 1699 OFVGL 1701 OFVGL 1708 OFVGL 1722 OFVGL 1730 OFVGL 1731 OFVGL 1896 OFVGL 1987) OFVWD ((08.09.10 GA1 1773) ENVWD 08.11.60 GA1 "8131/*" OFVGL "8198/*")) ENVWD KNV 07.67.10 ENVWD ((14.40.10 GA1 601301 OFVGL 601401 OFVGL 601501 OFVGL 601601 OFVGL 601701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</si>
  <si>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0148 OFVGL 0160 OFVGL 0166 OFVGL 0171 OFVGL 0175 OFVGL 0177 OFVGL 0180 OFVGL 0184 OFVGL 0193 OFVGL 0244 OFVGL 0246 OFVGL 0653 OFVGL 0683 OFVGL 0710 OFVGL 0737 OFVGL 0765 OFVGL 1651 OFVGL 1661 OFVGL 1663 OFVGL 1680 OFVGL 1681 OFVGL 1690 OFVGL 1699 OFVGL 1701 OFVGL 1708 OFVGL 1722 OFVGL 1730 OFVGL 1731 OFVGL 1896 OFVGL 1987) OFVWD ((08.09.10 GA1 1773) ENVWD 08.11.60 GA1 "8131/*" OFVGL "8198/*")) ENVWD KNV 07.67.10 ENVWD (64.40.10 OGAA 601301 ENVGL 601401 ENVGL 601501 ENVGL 601601 ENVGL 601701 ENVGL 601801 ENVGL 601901 ENVGL 602001 ENVGL 602101)"</t>
  </si>
  <si>
    <t>01.04.10 GA1 V" ENVWD (01.03.10 KD1 19.89.30 - 0048 ENVWD 01.03.10 GD1 19.89.30 - 0076)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0148 OFVGL 0160 OFVGL 0166 OFVGL 0171 OFVGL 0175 OFVGL 0177 OFVGL 0180 OFVGL 0184 OFVGL 0193 OFVGL 0244 OFVGL 0246 OFVGL 0653 OFVGL 0683 OFVGL 0710 OFVGL 0737 OFVGL 0765 OFVGL 1651 OFVGL 1661 OFVGL 1663 OFVGL 1680 OFVGL 1681 OFVGL 1690 OFVGL 1699 OFVGL 1701 OFVGL 1708 OFVGL 1722 OFVGL 1730 OFVGL 1731 OFVGL 1891 OFVGL 1896 OFVGL 1987) OFVWD (08.09.10 GA1 1773 ENVWD 08.11.60 GA1 "8131/*" OFVGL "8198/*")) ENVWD KNV 07.67.10 ENVWD ((14.40.10 GA1 601301 OFVGL 601401 OFVGL 601501 OFVGL 601601 OFVGL 601701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</si>
  <si>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0065 OFVGL 0070 OFVGL 0072 OFVGL 0074 OFVGL 0079 OFVGL 0080 OFVGL 0081 OFVGL 0082 OFVGL 0083 OFVGL 0085 OFVGL 0086 OFVGL 0088 OFVGL 0090 OFVGL 0091 OFVGL 0093 OFVGL 0096 OFVGL 0098 OFVGL 0104 OFVGL 0106 OFVGL 0109 OFVGL 0114 OFVGL 0118 OFVGL 0119 OFVGL 0140 OFVGL 0148 OFVGL 0160 OFVGL 0166 OFVGL 0171 OFVGL 0175 OFVGL 0177 OFVGL 0180 OFVGL 0184 OFVGL 0193 OFVGL 0244 OFVGL 0246 OFVGL 0653 OFVGL 0683 OFVGL 0710 OFVGL 0737 OFVGL 0765 OFVGL 1651 OFVGL 1661 OFVGL 1663 OFVGL 1680 OFVGL 1681 OFVGL 1690 OFVGL 1699 OFVGL 1701 OFVGL 1708 OFVGL 1722 OFVGL 1730 OFVGL 1731 OFVGL 1891 OFVGL 1896 OFVGL 1987) OFVWD (08.09.10 GA1 1773 ENVWD 08.11.60 GA1 "8131/*" OFVGL "8198/*")) ENVWD KNV 07.67.10 ENVWD (64.40.10 OGAA 601301 ENVGL 601401 ENVGL 601501 ENVGL 601601 ENVGL 601701 ENVGL 601801 ENVGL 601901 ENVGL 602001 ENVGL 602101)"</t>
  </si>
  <si>
    <t>01.04.10 GA1 V" ENVWD (01.03.10 KD1 19.89.30 - 0048 ENVWD 01.03.10 GD1 19.89.30 - 0076)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0070 OFVGL 0072 OFVGL 0074 OFVGL 0079 OFVGL 0080 OFVGL 0081 OFVGL 0082 OFVGL 0083 OFVGL 0085 OFVGL 0086 OFVGL 0088 OFVGL 0090 OFVGL 0091 OFVGL 0093 OFVGL 0096 OFVGL 0098 OFVGL 0104 OFVGL 0106 OFVGL 0109 OFVGL 0114 OFVGL 0118 OFVGL 0119 OFVGL 0140 OFVGL 0148 OFVGL 0160 OFVGL 0166 OFVGL 0171 OFVGL 0175 OFVGL 0177 OFVGL 0180 OFVGL 0184 OFVGL 0193 OFVGL 0244 OFVGL 0246 OFVGL 0653 OFVGL 0683 OFVGL 0710 OFVGL 0737 OFVGL 0765 OFVGL 1651 OFVGL 1661 OFVGL 1663 OFVGL 1680 OFVGL 1681 OFVGL 1690 OFVGL 1699 OFVGL 1701 OFVGL 1708 OFVGL 1722 OFVGL 1730 OFVGL 1731 OFVGL 1891 OFVGL 1895 OFVGL 1896 OFVGL 1987) OFVWD (08.09.10 GA1 1773 ENVWD 08.11.60 GA1 "8131/*" OFVGL "8198/*")) ENVWD KNV 07.67.10 ENVWD ((14.40.10 GA1 601301 OFVGL 601401 OFVGL 601501 OFVGL 601601 OFVGL 601701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</si>
  <si>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0003 OFVGL 0005 OFVGL 0007 OFVGL 0009 OFVGL 0010 OFVGL 0014 OFVGL 0015 OFVGL 0017 OFVGL 0018 OFVGL 0022 OFVGL 0024 OFVGL 0025 OFVGL 0037 OFVGL 0039 OFVGL 0040 OFVGL 0047 OFVGL 0048 OFVGL 0051 OFVGL 0052 OFVGL 0053 OFVGL 0055 OFVGL 0056 OFVGL 0058 OFVGL 0059 OFVGL 0060 OFVGL 0063 OFVGL 0064 OFVGL 0070 OFVGL 0072 OFVGL 0074 OFVGL 0079 OFVGL 0080 OFVGL 0081 OFVGL 0082 OFVGL 0083 OFVGL 0085 OFVGL 0086 OFVGL 0088 OFVGL 0090 OFVGL 0091 OFVGL 0093 OFVGL 0096 OFVGL 0098 OFVGL 0104 OFVGL 0106 OFVGL 0109 OFVGL 0114 OFVGL 0118 OFVGL 0119 OFVGL 0140 OFVGL 0148 OFVGL 0160 OFVGL 0166 OFVGL 0171 OFVGL 0175 OFVGL 0177 OFVGL 0180 OFVGL 0184 OFVGL 0193 OFVGL 0244 OFVGL 0246 OFVGL 0653 OFVGL 0683 OFVGL 0710 OFVGL 0737 OFVGL 0765 OFVGL 1651 OFVGL 1661 OFVGL 1663 OFVGL 1680 OFVGL 1681 OFVGL 1690 OFVGL 1699 OFVGL 1701 OFVGL 1708 OFVGL 1722 OFVGL 1730 OFVGL 1731 OFVGL 1891 OFVGL 1895 OFVGL 1896 OFVGL 1987) OFVWD (08.09.10 GA1 1773 ENVWD 08.11.60 GA1 "8131/*" OFVGL "8198/*")) ENVWD KNV 07.67.10 ENVWD (64.40.10 OGAA 601301 ENVGL 601401 ENVGL 601501 ENVGL 601601 ENVGL 601701 ENVGL 601801 ENVGL 601901 ENVGL 602001 ENVGL 602101)"</t>
  </si>
  <si>
    <t>Bevolkingsonderzoek Noord (BOB)</t>
  </si>
  <si>
    <t>01.04.10 GA1 V" ENVWD (01.03.10 KD1 19.89.30 - 0048 ENVWD 01.03.10 GD1 19.89.30 - 0076) ENVWD ((08.09.10 GA1 0003 OFVGL 0005 OFVGL 0007 OFVGL 0009 OFVGL 0010 OFVGL 0014 OFVGL 0015 OFVGL 0017 OFVGL 0018 OFVGL 0022 OFVGL 0024 OFVGL 0025 OFVGL 0037 OFVGL 0040 OFVGL 0047 OFVGL 0048 OFVGL 0051 OFVGL 0053 OFVGL 0055 OFVGL 0056 OFVGL 0058 OFVGL 0059 OFVGL 0060 OFVGL 0063 OFVGL 0064 OFVGL 0070 OFVGL 0072 OFVGL 0074 OFVGL 0079 OFVGL 0080 OFVGL 0081 OFVGL 0082 OFVGL 0083 OFVGL 0085 OFVGL 0086 OFVGL 0088 OFVGL 0090 OFVGL 0091 OFVGL 0093 OFVGL 0096 OFVGL 0098 OFVGL 0104 OFVGL 0106 OFVGL 0109 OFVGL 0114 OFVGL 0118 OFVGL 0119 OFVGL 0140 OFVGL 0148 OFVGL 0160 OFVGL 0166 OFVGL 0171 OFVGL 0175 OFVGL 0177 OFVGL 0180 OFVGL 0184 OFVGL 0193 OFVGL 0244 OFVGL 0246 OFVGL 0653 OFVGL 0683 OFVGL 0710 OFVGL 0737 OFVGL 0765 OFVGL 1651 OFVGL 1663 OFVGL 1680 OFVGL 1681 OFVGL 1690 OFVGL 1699 OFVGL 1701 OFVGL 1708 OFVGL 1722 OFVGL 1730 OFVGL 1731 OFVGL 1891 OFVGL 1895 OFVGL 1896 OFVGL 1987) OFVWD (08.09.10 GA1 1773 ENVWD 08.11.60 GA1 "8131/*" OFVGL "8198/*")) ENVWD KNV 07.67.10 ENVWD ((14.40.10 GA1 601301 OFVGL 601401 OFVGL 601501 OFVGL 601601 OFVGL 601701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</si>
  <si>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0003 OFVGL 0005 OFVGL 0007 OFVGL 0009 OFVGL 0010 OFVGL 0014 OFVGL 0015 OFVGL 0017 OFVGL 0018 OFVGL 0022 OFVGL 0024 OFVGL 0025 OFVGL 0037 OFVGL 0040 OFVGL 0047 OFVGL 0048 OFVGL 0051 OFVGL 0053 OFVGL 0055 OFVGL 0056 OFVGL 0058 OFVGL 0059 OFVGL 0060 OFVGL 0063 OFVGL 0064 OFVGL 0070 OFVGL 0072 OFVGL 0074 OFVGL 0079 OFVGL 0080 OFVGL 0081 OFVGL 0082 OFVGL 0083 OFVGL 0085 OFVGL 0086 OFVGL 0088 OFVGL 0090 OFVGL 0091 OFVGL 0093 OFVGL 0096 OFVGL 0098 OFVGL 0104 OFVGL 0106 OFVGL 0109 OFVGL 0114 OFVGL 0118 OFVGL 0119 OFVGL 0140 OFVGL 0148 OFVGL 0160 OFVGL 0166 OFVGL 0171 OFVGL 0175 OFVGL 0177 OFVGL 0180 OFVGL 0184 OFVGL 0193 OFVGL 0244 OFVGL 0246 OFVGL 0653 OFVGL 0683 OFVGL 0710 OFVGL 0737 OFVGL 0765 OFVGL 1651 OFVGL 1663 OFVGL 1680 OFVGL 1681 OFVGL 1690 OFVGL 1699 OFVGL 1701 OFVGL 1708 OFVGL 1722 OFVGL 1730 OFVGL 1731 OFVGL 1891 OFVGL 1895 OFVGL 1896 OFVGL 1987) OFVWD (08.09.10 GA1 1773 ENVWD 08.11.60 GA1 "8131/*" OFVGL "8198/*")) ENVWD KNV 07.67.10 ENVWD (64.40.10 OGAA 601301 ENVGL 601401 ENVGL 601501 ENVGL 601601 ENVGL 601701 ENVGL 601801 ENVGL 601901 ENVGL 602001 ENVGL 602101)"</t>
  </si>
  <si>
    <t>01.04.10 GA1 V" ENVWD (01.03.10 KD1 19.89.30 - 0048 ENVWD 01.03.10 GD1 19.89.30 - 0076) ENVWD ((08.09.10 GA1 0003 OFVGL 0005 OFVGL 0007 OFVGL 0009 OFVGL 0010 OFVGL 0014 OFVGL 0015 OFVGL 0017 OFVGL 0018 OFVGL 0022 OFVGL 0024 OFVGL 0025 OFVGL 0037 OFVGL 0040 OFVGL 0047 OFVGL 0048 OFVGL 0051 OFVGL 0053 OFVGL 0055 OFVGL 0056 OFVGL 0058 OFVGL 0059 OFVGL 0060 OFVGL 0063 OFVGL 0064 OFVGL 0070 OFVGL 0072 OFVGL 0074 OFVGL 0079 OFVGL 0080 OFVGL 0081 OFVGL 0082 OFVGL 0083 OFVGL 0085 OFVGL 0086 OFVGL 0088 OFVGL 0090 OFVGL 0091 OFVGL 0093 OFVGL 0096 OFVGL 0098 OFVGL 0104 OFVGL 0106 OFVGL 0109 OFVGL 0114 OFVGL 0118 OFVGL 0119 OFVGL 0140 OFVGL 0148 OFVGL 0160 OFVGL 0166 OFVGL 0171 OFVGL 0175 OFVGL 0177 OFVGL 0180 OFVGL 0184 OFVGL 0193 OFVGL 0244 OFVGL 0246 OFVGL 0653 OFVGL 0683 OFVGL 0710 OFVGL 0737 OFVGL 0765 OFVGL 1651 OFVGL 1663 OFVGL 1680 OFVGL 1681 OFVGL 1690 OFVGL 1699 OFVGL 1701 OFVGL 1708 OFVGL 1722 OFVGL 1730 OFVGL 1731 OFVGL 1891 OFVGL 1895 OFVGL 1896 OFVGL 1900 OFVGL 1908 OFVGL 1987) OFVWD (08.09.10 GA1 1773 ENVWD 08.11.60 GA1 "8131/*" OFVGL "8198/*")) ENVWD KNV 07.67.10 ENVWD ((14.40.10 GA1 601301 OFVGL 601401 OFVGL 601501 OFVGL 601601 OFVGL 601701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</si>
  <si>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0003 OFVGL 0005 OFVGL 0007 OFVGL 0009 OFVGL 0010 OFVGL 0014 OFVGL 0015 OFVGL 0017 OFVGL 0018 OFVGL 0022 OFVGL 0024 OFVGL 0025 OFVGL 0037 OFVGL 0040 OFVGL 0047 OFVGL 0048 OFVGL 0051 OFVGL 0053 OFVGL 0055 OFVGL 0056 OFVGL 0058 OFVGL 0059 OFVGL 0060 OFVGL 0063 OFVGL 0064 OFVGL 0070 OFVGL 0072 OFVGL 0074 OFVGL 0079 OFVGL 0080 OFVGL 0081 OFVGL 0082 OFVGL 0083 OFVGL 0085 OFVGL 0086 OFVGL 0088 OFVGL 0090 OFVGL 0091 OFVGL 0093 OFVGL 0096 OFVGL 0098 OFVGL 0104 OFVGL 0106 OFVGL 0109 OFVGL 0114 OFVGL 0118 OFVGL 0119 OFVGL 0140 OFVGL 0148 OFVGL 0160 OFVGL 0166 OFVGL 0171 OFVGL 0175 OFVGL 0177 OFVGL 0180 OFVGL 0184 OFVGL 0193 OFVGL 0244 OFVGL 0246 OFVGL 0653 OFVGL 0683 OFVGL 0710 OFVGL 0737 OFVGL 0765 OFVGL 1651 OFVGL 1663 OFVGL 1680 OFVGL 1681 OFVGL 1690 OFVGL 1699 OFVGL 1701 OFVGL 1708 OFVGL 1722 OFVGL 1730 OFVGL 1731 OFVGL 1891 OFVGL 1895 OFVGL 1896 OFVGL 1900 OFVGL 1908 OFVGL 1987) OFVWD (08.09.10 GA1 1773 ENVWD 08.11.60 GA1 "8131/*" OFVGL "8198/*")) ENVWD KNV 07.67.10 ENVWD (64.40.10 OGAA 601301 ENVGL 601401 ENVGL 601501 ENVGL 601601 ENVGL 601701 ENVGL 601801 ENVGL 601901 ENVGL 602001 ENVGL 602101)"</t>
  </si>
  <si>
    <t>01.04.10 GA1 V" ENVWD (01.03.10 KD1 19.89.30 - 0048 ENVWD 01.03.10 GD1 19.89.30 - 0076) ENVWD ((08.09.10 GA1 0003 OFVGL 0005 OFVGL 0007 OFVGL 0009 OFVGL 0010 OFVGL 0014 OFVGL 0015 OFVGL 0017 OFVGL 0018 OFVGL 0022 OFVGL 0024 OFVGL 0025 OFVGL 0037 OFVGL 0040 OFVGL 0047 OFVGL 0048 OFVGL 0051 OFVGL 0053 OFVGL 0055 OFVGL 0056 OFVGL 0058 OFVGL 0059 OFVGL 0060 OFVGL 0063 OFVGL 0070 OFVGL 0072 OFVGL 0074 OFVGL 0079 OFVGL 0080 OFVGL 0081 OFVGL 0082 OFVGL 0085 OFVGL 0086 OFVGL 0088 OFVGL 0090 OFVGL 0093 OFVGL 0096 OFVGL 0098 OFVGL 0106 OFVGL 0109 OFVGL 0114 OFVGL 0118 OFVGL 0119 OFVGL 0140 OFVGL 0148 OFVGL 0160 OFVGL 0166 OFVGL 0171 OFVGL 0175 OFVGL 0177 OFVGL 0180 OFVGL 0184 OFVGL 0193 OFVGL 0244 OFVGL 0246 OFVGL 0653 OFVGL 0737 OFVGL 0765 OFVGL 1651 OFVGL 1663 OFVGL 1680 OFVGL 1681 OFVGL 1690 OFVGL 1699 OFVGL 1701 OFVGL 1708 OFVGL 1722 OFVGL 1730 OFVGL 1731 OFVGL 1891 OFVGL 1895 OFVGL 1896 OFVGL 1900 OFVGL 1908 OFVGL 1987) OFVWD (08.09.10 GA1 1773 ENVWD 08.11.60 GA1 "8131/*" OFVGL "8198/*")) ENVWD KNV 07.67.10 ENVWD ((14.40.10 GA1 601301 OFVGL 601401 OFVGL 601501 OFVGL 601601 OFVGL 601701 OFVGL 601901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</si>
  <si>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0003 OFVGL 0005 OFVGL 0007 OFVGL 0009 OFVGL 0010 OFVGL 0014 OFVGL 0015 OFVGL 0017 OFVGL 0018 OFVGL 0022 OFVGL 0024 OFVGL 0025 OFVGL 0037 OFVGL 0040 OFVGL 0047 OFVGL 0048 OFVGL 0051 OFVGL 0053 OFVGL 0055 OFVGL 0056 OFVGL 0058 OFVGL 0059 OFVGL 0060 OFVGL 0063 OFVGL 0070 OFVGL 0072 OFVGL 0074 OFVGL 0079 OFVGL 0080 OFVGL 0081 OFVGL 0082 OFVGL 0085 OFVGL 0086 OFVGL 0088 OFVGL 0090 OFVGL 0093 OFVGL 0096 OFVGL 0098 OFVGL 0106 OFVGL 0109 OFVGL 0114 OFVGL 0118 OFVGL 0119 OFVGL 0140 OFVGL 0148 OFVGL 0160 OFVGL 0166 OFVGL 0171 OFVGL 0175 OFVGL 0177 OFVGL 0180 OFVGL 0184 OFVGL 0193 OFVGL 0244 OFVGL 0246 OFVGL 0653 OFVGL 0737 OFVGL 0765 OFVGL 1651 OFVGL 1663 OFVGL 1680 OFVGL 1681 OFVGL 1690 OFVGL 1699 OFVGL 1701 OFVGL 1708 OFVGL 1722 OFVGL 1730 OFVGL 1731 OFVGL 1891 OFVGL 1895 OFVGL 1896 OFVGL 1900 OFVGL 1908 OFVGL 1987) OFVWD (08.09.10 GA1 1773 ENVWD 08.11.60 GA1 "8131/*" OFVGL "8198/*")) ENVWD KNV 07.67.10 ENVWD (64.40.10 OGAA 601301 ENVGL 601401 ENVGL 601501 ENVGL 601601 ENVGL 601701 ENVGL 601801 ENVGL 601901 ENVGL 602001 ENVGL 602101)"</t>
  </si>
  <si>
    <t>14.40.10 GA1 601801</t>
  </si>
  <si>
    <t>Bevolkingsonderz. Borstkanker N-Ned (2)</t>
  </si>
  <si>
    <t>Bevolkingsonderz. Borstkanker N-Ned (3)</t>
  </si>
  <si>
    <t>64.40.10 GA1 601801 ENVWD (14.40.10 OGAA 601301 ENVGL 601401 ENVGL 601501 ENVGL 601601 ENVGL 601701 ENVGL 601801 ENVGL 601901 ENVGL 602001 ENVGL 602101)</t>
  </si>
  <si>
    <t>St. Bevolkingsonderz. Borstkanker Zuid</t>
  </si>
  <si>
    <t>01.04.10 GA1 V" ENVWD (01.03.10 KD1 19.89.30 - 00480415 ENVWD 01.03.10 GD1 19.89.30 - 00700000) ENVWD 08.09.10 GA1 0198 OFVGL 0245 OFVGL 0263 OFVGL 0738 OFVGL 0739 OFVGL 0741 OFVGL 0743 OFVGL 0744 OFVGL 0745 OFVGL 0746 OFVGL 0749 OFVGL 0751 OFVGL 0753 OFVGL 0754 OFVGL 0755 OFVGL 0756 OFVGL 0757 OFVGL 0758 OFVGL 0759 OFVGL 0760 OFVGL 0762 OFVGL 0763 OFVGL 0766 OFVGL 0767 OFVGL 0769 OFVGL 0770 OFVGL 0772 OFVGL 0777 OFVGL 0779 OFVGL 0781 OFVGL 0782 OFVGL 0784 OFVGL 0785 OFVGL 0786 OFVGL 0787 OFVGL 0788 OFVGL 0793 OFVGL 0794 OFVGL 0796 OFVGL 0797 OFVGL 0798 OFVGL 0800 OFVGL 0801 OFVGL 0802 OFVGL 0804 OFVGL 0805 OFVGL 0807 OFVGL 0808 OFVGL 0809 OFVGL 0810 OFVGL 0811 OFVGL 0812 OFVGL 0814 OFVGL 0815 OFVGL 0816 OFVGL 0817 OFVGL 0820 OFVGL 0823 OFVGL 0824 OFVGL 0825 OFVGL 0826 OFVGL 0828 OFVGL 0832 OFVGL 0834 OFVGL 0835 OFVGL 0836 OFVGL 0837 OFVGL 0841 OFVGL 0844 OFVGL 0845 OFVGL 0846 OFVGL 0847 OFVGL 0848 OFVGL 0849 OFVGL 0853 OFVGL 0854 OFVGL 0855 OFVGL 0856 OFVGL 0857 OFVGL 0858 OFVGL 0860 OFVGL 0861 OFVGL 0862 OFVGL 0863 OFVGL 0864 OFVGL 0865 OFVGL 0866 OFVGL 0867 OFVGL 0869 OFVGL 0870 OFVGL 0871 OFVGL 0874 OFVGL 0878 OFVGL 0879 OFVGL 0885 OFVGL 0889 OFVGL 0890 OFVGL 0893 OFVGL 0898 OFVGL 0912 OFVGL 0918 OFVGL 0923 OFVGL 0929 OFVGL 0934 OFVGL 0941 OFVGL 0964 OFVGL 0976 OFVGL 0983 OFVGL 0984 OFVGL 0993 OFVGL 1671 OFVGL 1684 OFVGL 1685 OFVGL 1702 OFVGL 1721 ENVWD ((14.40.10 GA1 601301 OFVGL 601401 OFVGL 601501 OFVGL 601601 OFVGL 601701 OFVGL 601801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</si>
  <si>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19.89.20 - 00480415 ENVWD 01.03.10 GD1 19.89.20 - 00700000) ENVWD 08.09.10 GA1 0198 OFVGL 0245 OFVGL 0263 OFVGL 0738 OFVGL 0739 OFVGL 0741 OFVGL 0743 OFVGL 0744 OFVGL 0745 OFVGL 0746 OFVGL 0749 OFVGL 0751 OFVGL 0753 OFVGL 0754 OFVGL 0755 OFVGL 0756 OFVGL 0757 OFVGL 0758 OFVGL 0759 OFVGL 0760 OFVGL 0762 OFVGL 0763 OFVGL 0766 OFVGL 0767 OFVGL 0769 OFVGL 0770 OFVGL 0772 OFVGL 0777 OFVGL 0779 OFVGL 0781 OFVGL 0782 OFVGL 0784 OFVGL 0785 OFVGL 0786 OFVGL 0787 OFVGL 0788 OFVGL 0793 OFVGL 0794 OFVGL 0796 OFVGL 0797 OFVGL 0798 OFVGL 0800 OFVGL 0801 OFVGL 0802 OFVGL 0804 OFVGL 0805 OFVGL 0807 OFVGL 0808 OFVGL 0809 OFVGL 0810 OFVGL 0811 OFVGL 0812 OFVGL 0814 OFVGL 0815 OFVGL 0816 OFVGL 0817 OFVGL 0820 OFVGL 0823 OFVGL 0824 OFVGL 0825 OFVGL 0826 OFVGL 0828 OFVGL 0832 OFVGL 0834 OFVGL 0835 OFVGL 0836 OFVGL 0837 OFVGL 0841 OFVGL 0844 OFVGL 0845 OFVGL 0846 OFVGL 0847 OFVGL 0848 OFVGL 0849 OFVGL 0853 OFVGL 0854 OFVGL 0855 OFVGL 0856 OFVGL 0857 OFVGL 0858 OFVGL 0860 OFVGL 0861 OFVGL 0862 OFVGL 0863 OFVGL 0864 OFVGL 0865 OFVGL 0866 OFVGL 0867 OFVGL 0869 OFVGL 0870 OFVGL 0871 OFVGL 0874 OFVGL 0878 OFVGL 0879 OFVGL 0885 OFVGL 0889 OFVGL 0890 OFVGL 0893 OFVGL 0898 OFVGL 0912 OFVGL 0918 OFVGL 0923 OFVGL 0929 OFVGL 0934 OFVGL 0941 OFVGL 0964 OFVGL 0976 OFVGL 0983 OFVGL 0984 OFVGL 0993 OFVGL 1671 OFVGL 1684 OFVGL 1685 OFVGL 1702 OFVGL 1721 ENVWD KNV 07.67.10 ENVWD (64.40.10 OGAA 601301 ENVGL 601401 ENVGL 601501 ENVGL 601601 ENVGL 601701 ENVGL 601801 ENVGL 601901 ENVGL 602001 ENVGL 602101)"</t>
  </si>
  <si>
    <t>01.04.10 GA1 V" ENVWD (01.03.10 KD1 19.89.30 - 00480415 ENVWD 01.03.10 GD1 19.89.30 - 00700000) ENVWD ((08.09.10 GA1 0198 OFVGL 0245 OFVGL 0263 OFVGL 0738 OFVGL 0739 OFVGL 0741 OFVGL 0743 OFVGL 0744 OFVGL 0745 OFVGL 0746 OFVGL 0749 OFVGL 0751 OFVGL 0753 OFVGL 0754 OFVGL 0755 OFVGL 0756 OFVGL 0757 OFVGL 0758 OFVGL 0759 OFVGL 0760 OFVGL 0762 OFVGL 0763 OFVGL 0766 OFVGL 0767 OFVGL 0769 OFVGL 0770 OFVGL 0772 OFVGL 0777 OFVGL 0779 OFVGL 0781 OFVGL 0782 OFVGL 0784 OFVGL 0785 OFVGL 0786 OFVGL 0787 OFVGL 0788 OFVGL 0793 OFVGL 0794 OFVGL 0796 OFVGL 0797 OFVGL 0798 OFVGL 0800 OFVGL 0801 OFVGL 0802 OFVGL 0804 OFVGL 0805 OFVGL 0807 OFVGL 0808 OFVGL 0809 OFVGL 0810 OFVGL 0811 OFVGL 0812 OFVGL 0814 OFVGL 0815 OFVGL 0816 OFVGL 0817 OFVGL 0820 OFVGL 0823 OFVGL 0824 OFVGL 0825 OFVGL 0826 OFVGL 0828 OFVGL 0832 OFVGL 0834 OFVGL 0835 OFVGL 0836 OFVGL 0837 OFVGL 0841 OFVGL 0844 OFVGL 0845 OFVGL 0846 OFVGL 0847 OFVGL 0848 OFVGL 0849 OFVGL 0853 OFVGL 0854 OFVGL 0855 OFVGL 0856 OFVGL 0857 OFVGL 0858 OFVGL 0860 OFVGL 0861 OFVGL 0862 OFVGL 0863 OFVGL 0864 OFVGL 0865 OFVGL 0866 OFVGL 0867 OFVGL 0869 OFVGL 0870 OFVGL 0871 OFVGL 0874 OFVGL 0879 OFVGL 0885 OFVGL 0889 OFVGL 0890 OFVGL 0893 OFVGL 0898 OFVGL 0912 OFVGL 0918 OFVGL 0923 OFVGL 0929 OFVGL 0934 OFVGL 0941 OFVGL 0964 OFVGL 0976 OFVGL 0983 OFVGL 0984 OFVGL 0993 OFVGL 1652 OFVGL 1658 OFVGL 1659 OFVGL 1665 OFVGL 1667 OFVGL 1671 OFVGL 1684 OFVGL 1685 OFVGL 1702 OFVGL 1721 OFVGL 1723 OFVGL 1728) OFVWD (08.09.10 GA1 0878 ENVWD 08.11.60 GA1 "4761/*" OFVGL "4762/*" OFVGL "4765/*" OFVGL "4771/*" OFVGL "4772/*" OFVGL "4781/*" OFVGL "4782/*" OFVGL "4791/*")) ENVWD KNV 07.67.10 ENVWD ((14.40.10 GA1 601301 OFVGL 601401 OFVGL 601501 OFVGL 601601 OFVGL 601701 OFVGL 601801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</si>
  <si>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19.89.20 - 00480415 ENVWD 01.03.10 GD1 19.89.20 - 00700000) ENVWD ((08.09.10 GA1 0198 OFVGL 0245 OFVGL 0263 OFVGL 0738 OFVGL 0739 OFVGL 0741 OFVGL 0743 OFVGL 0744 OFVGL 0745 OFVGL 0746 OFVGL 0749 OFVGL 0751 OFVGL 0753 OFVGL 0754 OFVGL 0755 OFVGL 0756 OFVGL 0757 OFVGL 0758 OFVGL 0759 OFVGL 0760 OFVGL 0762 OFVGL 0763 OFVGL 0766 OFVGL 0767 OFVGL 0769 OFVGL 0770 OFVGL 0772 OFVGL 0777 OFVGL 0779 OFVGL 0781 OFVGL 0782 OFVGL 0784 OFVGL 0785 OFVGL 0786 OFVGL 0787 OFVGL 0788 OFVGL 0793 OFVGL 0794 OFVGL 0796 OFVGL 0797 OFVGL 0798 OFVGL 0800 OFVGL 0801 OFVGL 0802 OFVGL 0804 OFVGL 0805 OFVGL 0807 OFVGL 0808 OFVGL 0809 OFVGL 0810 OFVGL 0811 OFVGL 0812 OFVGL 0814 OFVGL 0815 OFVGL 0816 OFVGL 0817 OFVGL 0820 OFVGL 0823 OFVGL 0824 OFVGL 0825 OFVGL 0826 OFVGL 0828 OFVGL 0832 OFVGL 0834 OFVGL 0835 OFVGL 0836 OFVGL 0837 OFVGL 0841 OFVGL 0844 OFVGL 0845 OFVGL 0846 OFVGL 0847 OFVGL 0848 OFVGL 0849 OFVGL 0853 OFVGL 0854 OFVGL 0855 OFVGL 0856 OFVGL 0857 OFVGL 0858 OFVGL 0860 OFVGL 0861 OFVGL 0862 OFVGL 0863 OFVGL 0864 OFVGL 0865 OFVGL 0866 OFVGL 0867 OFVGL 0869 OFVGL 0870 OFVGL 0871 OFVGL 0874 OFVGL 0879 OFVGL 0885 OFVGL 0889 OFVGL 0890 OFVGL 0893 OFVGL 0898 OFVGL 0912 OFVGL 0918 OFVGL 0923 OFVGL 0929 OFVGL 0934 OFVGL 0941 OFVGL 0964 OFVGL 0976 OFVGL 0983 OFVGL 0984 OFVGL 0993 OFVGL 1652 OFVGL 1658 OFVGL 1659 OFVGL 1665 OFVGL 1667 OFVGL 1671 OFVGL 1684 OFVGL 1685 OFVGL 1702 OFVGL 1721 OFVGL 1723 OFVGL 1728) OFVWD (08.09.10 GA1 0878 ENVWD 08.11.60 GA1 "4761/*" OFVGL "4762/*" OFVGL "4765/*" OFVGL "4771/*" OFVGL "4772/*" OFVGL "4781/*" OFVGL "4782/*" OFVGL "4791/*")) ENVWD KNV 07.67.10 ENVWD (64.40.10 OGAA 601301 ENVGL 601401 ENVGL 601501 ENVGL 601601 ENVGL 601701 ENVGL 601801 ENVGL 601901 ENVGL 602001 ENVGL 602101)"</t>
  </si>
  <si>
    <t>SO Bevolkingsonderzoek Borstkanker Zuid</t>
  </si>
  <si>
    <t>01.04.10 GA1 V" ENVWD (01.03.10 KD1 19.89.30 - 00480415 ENVWD 01.03.10 GD1 19.89.30 - 00700000) ENVWD ((08.09.10 GA1 0738 OFVGL 0743 OFVGL 0744 OFVGL 0749 OFVGL 0753 OFVGL 0755 OFVGL 0756 OFVGL 0757 OFVGL 0758 OFVGL 0759 OFVGL 0762 OFVGL 0766 OFVGL 0770 OFVGL 0772 OFVGL 0777 OFVGL 0779 OFVGL 0781 OFVGL 0784 OFVGL 0785 OFVGL 0786 OFVGL 0788 OFVGL 0794 OFVGL 0796 OFVGL 0797 OFVGL 0798 OFVGL 0808 OFVGL 0809 OFVGL 0814 OFVGL 0815 OFVGL 0820 OFVGL 0823 OFVGL 0824 OFVGL 0826 OFVGL 0828 OFVGL 0835 OFVGL 0844 OFVGL 0845 OFVGL 0846 OFVGL 0847 OFVGL 0848 OFVGL 0855 OFVGL 0856 OFVGL 0858 OFVGL 0860 OFVGL 0861 OFVGL 0863 OFVGL 0865 OFVGL 0866 OFVGL 0867 OFVGL 0870 OFVGL 0874 OFVGL 0879 OFVGL 0885 OFVGL 0889 OFVGL 0890 OFVGL 0893 OFVGL 0898 OFVGL 0912 OFVGL 0918 OFVGL 0923 OFVGL 0929 OFVGL 0934 OFVGL 0941 OFVGL 0964 OFVGL 0976 OFVGL 0983 OFVGL 0984 OFVGL 0993 OFVGL 1652 OFVGL 1658 OFVGL 1659 OFVGL 1665 OFVGL 1667 OFVGL 1671 OFVGL 1684 OFVGL 1685 OFVGL 1702 OFVGL 1721 OFVGL 1723 OFVGL 1728) OFVWD (08.09.10 GA1 0878 ENVWD 08.11.60 GA1 "4761/*" OFVGL "4762/*" OFVGL "4765/*" OFVGL "4771/*" OFVGL "4772/*" OFVGL "4781/*" OFVGL "4782/*" OFVGL "4791/*")) ENVWD KNV 07.67.10 ENVWD ((14.40.10 GA1 601301 OFVGL 601401 OFVGL 601501 OFVGL 601601 OFVGL 601701 OFVGL 601801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</si>
  <si>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 xml:space="preserve"> 01.04.10 GA1 V" ENVWD (01.03.10 KD1 19.89.30 - 00480415 ENVWD 01.03.10 GD1 19.89.30 - 00700000) ENVWD ((08.09.10 GA1 0738 OFVGL 0743 OFVGL 0744 OFVGL 0749 OFVGL 0753 OFVGL 0755 OFVGL 0756 OFVGL 0757 OFVGL 0758 OFVGL 0759 OFVGL 0762 OFVGL 0766 OFVGL 0770 OFVGL 0772 OFVGL 0777 OFVGL 0779 OFVGL 0781 OFVGL 0784 OFVGL 0785 OFVGL 0786 OFVGL 0788 OFVGL 0794 OFVGL 0796 OFVGL 0797 OFVGL 0798 OFVGL 0808 OFVGL 0809 OFVGL 0814 OFVGL 0815 OFVGL 0820 OFVGL 0823 OFVGL 0824 OFVGL 0826 OFVGL 0828 OFVGL 0835 OFVGL 0844 OFVGL 0845 OFVGL 0846 OFVGL 0847 OFVGL 0848 OFVGL 0855 OFVGL 0856 OFVGL 0858 OFVGL 0860 OFVGL 0861 OFVGL 0863 OFVGL 0865 OFVGL 0866 OFVGL 0867 OFVGL 0870 OFVGL 0874 OFVGL 0879 OFVGL 0885 OFVGL 0889 OFVGL 0890 OFVGL 0893 OFVGL 0898 OFVGL 0912 OFVGL 0918 OFVGL 0923 OFVGL 0929 OFVGL 0934 OFVGL 0941 OFVGL 0964 OFVGL 0976 OFVGL 0983 OFVGL 0984 OFVGL 0993 OFVGL 1652 OFVGL 1658 OFVGL 1659 OFVGL 1665 OFVGL 1667 OFVGL 1671 OFVGL 1684 OFVGL 1685 OFVGL 1702 OFVGL 1721 OFVGL 1723 OFVGL 1728) OFVWD (08.09.10 GA1 0878 ENVWD 08.11.60 GA1 "4761/*" OFVGL "4762/*" OFVGL "4765/*" OFVGL "4771/*" OFVGL "4772/*" OFVGL "4781/*" OFVGL "4782/*" OFVGL "4791/*")) ENVWD KNV 07.67.10 ENVWD ((14.40.10 GA1 601301 OFVGL 601401 OFVGL 601501 OFVGL 601601 OFVGL 601701 OFVGL 601801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</si>
  <si>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Bevolkingsonderzoek Borstkanker Zuid</t>
  </si>
  <si>
    <t>01.04.10 GA1 V" ENVWD (01.03.10 KD1 19.89.30 - 00480415 ENVWD 01.03.10 GD1 19.89.30 - 00700000) ENVWD ((08.09.10 GA1 0738 OFVGL 0743 OFVGL 0744 OFVGL 0749 OFVGL 0753 OFVGL 0755 OFVGL 0756 OFVGL 0757 OFVGL 0758 OFVGL 0759 OFVGL 0762 OFVGL 0766 OFVGL 0770 OFVGL 0772 OFVGL 0777 OFVGL 0779 OFVGL 0781 OFVGL 0784 OFVGL 0785 OFVGL 0786 OFVGL 0788 OFVGL 0794 OFVGL 0796 OFVGL 0797 OFVGL 0798 OFVGL 0808 OFVGL 0809 OFVGL 0814 OFVGL 0815 OFVGL 0820 OFVGL 0823 OFVGL 0824 OFVGL 0826 OFVGL 0828 OFVGL 0835 OFVGL 0844 OFVGL 0845 OFVGL 0846 OFVGL 0847 OFVGL 0848 OFVGL 0855 OFVGL 0856 OFVGL 0858 OFVGL 0860 OFVGL 0861 OFVGL 0863 OFVGL 0865 OFVGL 0866 OFVGL 0867 OFVGL 0870 OFVGL 0874 OFVGL 0879 OFVGL 0885 OFVGL 0889 OFVGL 0890 OFVGL 0893 OFVGL 0898 OFVGL 0912 OFVGL 0918 OFVGL 0923 OFVGL 0929 OFVGL 0934 OFVGL 0941 OFVGL 0964 OFVGL 0976 OFVGL 0983 OFVGL 0984 OFVGL 0993 OFVGL 1652 OFVGL 1658 OFVGL 1659 OFVGL 1665 OFVGL 1667 OFVGL 1671 OFVGL 1684 OFVGL 1685 OFVGL 1702 OFVGL 1706 OFVGL 1719 OFVGL 1721 OFVGL 1723 OFVGL 1728) OFVWD (08.09.10 GA1 0878 OFVGL 1709 ENVWD 08.11.60 GA1 "4761/*" OFVGL "4762/*" OFVGL "4765/*" OFVGL "4771/*" OFVGL "4772/*" OFVGL "4781/*" OFVGL "4782/*" OFVGL "4791/*")) ENVWD KNV 07.67.10 ENVWD ((14.40.10 GA1 601301 OFVGL 601401 OFVGL 601501 OFVGL 601601 OFVGL 601701 OFVGL 601801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</si>
  <si>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19.89.20 - 00480415 ENVWD 01.03.10 GD1 19.89.20 - 00700000) ENVWD ((08.09.10 GA1 0738 OFVGL 0743 OFVGL 0744 OFVGL 0749 OFVGL 0753 OFVGL 0755 OFVGL 0756 OFVGL 0757 OFVGL 0758 OFVGL 0759 OFVGL 0762 OFVGL 0766 OFVGL 0770 OFVGL 0772 OFVGL 0777 OFVGL 0779 OFVGL 0781 OFVGL 0784 OFVGL 0785 OFVGL 0786 OFVGL 0788 OFVGL 0794 OFVGL 0796 OFVGL 0797 OFVGL 0798 OFVGL 0808 OFVGL 0809 OFVGL 0814 OFVGL 0815 OFVGL 0820 OFVGL 0823 OFVGL 0824 OFVGL 0826 OFVGL 0828 OFVGL 0835 OFVGL 0844 OFVGL 0845 OFVGL 0846 OFVGL 0847 OFVGL 0848 OFVGL 0855 OFVGL 0856 OFVGL 0858 OFVGL 0860 OFVGL 0861 OFVGL 0863 OFVGL 0865 OFVGL 0866 OFVGL 0867 OFVGL 0870 OFVGL 0874 OFVGL 0879 OFVGL 0885 OFVGL 0889 OFVGL 0890 OFVGL 0893 OFVGL 0898 OFVGL 0912 OFVGL 0918 OFVGL 0923 OFVGL 0929 OFVGL 0934 OFVGL 0941 OFVGL 0964 OFVGL 0976 OFVGL 0983 OFVGL 0984 OFVGL 0993 OFVGL 1652 OFVGL 1658 OFVGL 1659 OFVGL 1665 OFVGL 1667 OFVGL 1671 OFVGL 1684 OFVGL 1685 OFVGL 1702 OFVGL 1706 OFVGL 1719 OFVGL 1721 OFVGL 1723 OFVGL 1728) OFVWD (08.09.10 GA1 0878 OFVGL 1709 ENVWD 08.11.60 GA1 "4761/*" OFVGL "4762/*" OFVGL "4765/*" OFVGL "4771/*" OFVGL "4772/*" OFVGL "4781/*" OFVGL "4782/*" OFVGL "4791/*")) ENVWD KNV 07.67.10 ENVWD (64.40.10 OGAA 601301 ENVGL 601401 ENVGL 601501 ENVGL 601601 ENVGL 601701 ENVGL 601801 ENVGL 601901 ENVGL 602001 ENVGL 602101)"</t>
  </si>
  <si>
    <t>01.04.10 GA1 V" ENVWD (01.03.10 KD1 19.89.30 - 0048 ENVWD 01.03.10 GD1 19.89.30 - 0076) ENVWD ((08.09.10 GA1 0738 OFVGL 0743 OFVGL 0744 OFVGL 0749 OFVGL 0753 OFVGL 0755 OFVGL 0756 OFVGL 0757 OFVGL 0758 OFVGL 0762 OFVGL 0766 OFVGL 0770 OFVGL 0772 OFVGL 0777 OFVGL 0779 OFVGL 0781 OFVGL 0784 OFVGL 0785 OFVGL 0786 OFVGL 0788 OFVGL 0794 OFVGL 0796 OFVGL 0797 OFVGL 0798 OFVGL 0808 OFVGL 0809 OFVGL 0814 OFVGL 0815 OFVGL 0820 OFVGL 0823 OFVGL 0824 OFVGL 0826 OFVGL 0828 OFVGL 0835 OFVGL 0844 OFVGL 0845 OFVGL 0846 OFVGL 0847 OFVGL 0848 OFVGL 0855 OFVGL 0856 OFVGL 0858 OFVGL 0860 OFVGL 0861 OFVGL 0865 OFVGL 0866 OFVGL 0867 OFVGL 0870 OFVGL 0874 OFVGL 0879 OFVGL 0885 OFVGL 0889 OFVGL 0890 OFVGL 0893 OFVGL 0898 OFVGL 0912 OFVGL 0918 OFVGL 0923 OFVGL 0929 OFVGL 0934 OFVGL 0941 OFVGL 0964 OFVGL 0976 OFVGL 0983 OFVGL 0984 OFVGL 0993 OFVGL 1652 OFVGL 1658 OFVGL 1659 OFVGL 1667 OFVGL 1671 OFVGL 1684 OFVGL 1685 OFVGL 1702 OFVGL 1706 OFVGL 1719 OFVGL 1721 OFVGL 1723 OFVGL 1724 OFVGL 1728) OFVWD (08.09.10 GA1 1709 ENVWD 08.11.60 GA1 "476/*" OFVGL "477/*" OFVGL "478/*" OFVGL "4791/*")) ENVWD KNV 07.67.10 ENVWD ((14.40.10 GA1 601301 OFVGL 601401 OFVGL 601501 OFVGL 601601 OFVGL 601701 OFVGL 601801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</si>
  <si>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0738 OFVGL 0743 OFVGL 0744 OFVGL 0749 OFVGL 0753 OFVGL 0755 OFVGL 0756 OFVGL 0757 OFVGL 0758 OFVGL 0762 OFVGL 0766 OFVGL 0770 OFVGL 0772 OFVGL 0777 OFVGL 0779 OFVGL 0781 OFVGL 0784 OFVGL 0785 OFVGL 0786 OFVGL 0788 OFVGL 0794 OFVGL 0796 OFVGL 0797 OFVGL 0798 OFVGL 0808 OFVGL 0809 OFVGL 0814 OFVGL 0815 OFVGL 0820 OFVGL 0823 OFVGL 0824 OFVGL 0826 OFVGL 0828 OFVGL 0835 OFVGL 0844 OFVGL 0845 OFVGL 0846 OFVGL 0847 OFVGL 0848 OFVGL 0855 OFVGL 0856 OFVGL 0858 OFVGL 0860 OFVGL 0861 OFVGL 0865 OFVGL 0866 OFVGL 0867 OFVGL 0870 OFVGL 0874 OFVGL 0879 OFVGL 0885 OFVGL 0889 OFVGL 0890 OFVGL 0893 OFVGL 0898 OFVGL 0912 OFVGL 0918 OFVGL 0923 OFVGL 0929 OFVGL 0934 OFVGL 0941 OFVGL 0964 OFVGL 0976 OFVGL 0983 OFVGL 0984 OFVGL 0993 OFVGL 1652 OFVGL 1658 OFVGL 1659 OFVGL 1667 OFVGL 1671 OFVGL 1684 OFVGL 1685 OFVGL 1702 OFVGL 1706 OFVGL 1719 OFVGL 1721 OFVGL 1723 OFVGL 1724 OFVGL 1728) OFVWD (08.09.10 GA1 1709 ENVWD 08.11.60 GA1 "476/*" OFVGL "477/*" OFVGL "478/*" OFVGL "4791/*")) ENVWD KNV 07.67.10 ENVWD (64.40.10 OGAA 601301 ENVGL 601401 ENVGL 601501 ENVGL 601601 ENVGL 601701 ENVGL 601801 ENVGL 601901 ENVGL 602001 ENVGL 602101)"</t>
  </si>
  <si>
    <t>01.04.10 GA1 V" ENVWD (01.03.10 KD1 19.89.30 - 0048 ENVWD 01.03.10 GD1 19.89.30 - 0076) ENVWD ((08.09.10 GA1 0738 OFVGL 0743 OFVGL 0744 OFVGL 0753 OFVGL 0755 OFVGL 0756 OFVGL 0757 OFVGL 0758 OFVGL 0762 OFVGL 0766 OFVGL 0770 OFVGL 0772 OFVGL 0777 OFVGL 0779 OFVGL 0781 OFVGL 0784 OFVGL 0785 OFVGL 0786 OFVGL 0788 OFVGL 0794 OFVGL 0796 OFVGL 0797 OFVGL 0798 OFVGL 0808 OFVGL 0809 OFVGL 0814 OFVGL 0815 OFVGL 0820 OFVGL 0823 OFVGL 0824 OFVGL 0826 OFVGL 0828 OFVGL 0835 OFVGL 0844 OFVGL 0845 OFVGL 0846 OFVGL 0847 OFVGL 0848 OFVGL 0855 OFVGL 0856 OFVGL 0858 OFVGL 0860 OFVGL 0861 OFVGL 0865 OFVGL 0866 OFVGL 0867 OFVGL 0870 OFVGL 0874 OFVGL 0879 OFVGL 0885 OFVGL 0889 OFVGL 0890 OFVGL 0893 OFVGL 0898 OFVGL 0907 OFVGL 0912 OFVGL 0918 OFVGL 0923 OFVGL 0929 OFVGL 0934 OFVGL 0941 OFVGL 0964 OFVGL 0976 OFVGL 0983 OFVGL 0984 OFVGL 0993 OFVGL 1507 OFVGL 1652 OFVGL 1658 OFVGL 1659 OFVGL 1667 OFVGL 1671 OFVGL 1684 OFVGL 1685 OFVGL 1702 OFVGL 1706 OFVGL 1719 OFVGL 1721 OFVGL 1723 OFVGL 1724 OFVGL 1728) OFVWD (08.09.10 GA1 1709 ENVWD 08.11.60 GA1 "476/*" OFVGL "477/*" OFVGL "478/*" OFVGL "4791/*")) ENVWD KNV 07.67.10 ENVWD ((14.40.10 GA1 601301 OFVGL 601401 OFVGL 601501 OFVGL 601601 OFVGL 601701 OFVGL 601801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</si>
  <si>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0738 OFVGL 0743 OFVGL 0744 OFVGL 0753 OFVGL 0755 OFVGL 0756 OFVGL 0757 OFVGL 0758 OFVGL 0762 OFVGL 0766 OFVGL 0770 OFVGL 0772 OFVGL 0777 OFVGL 0779 OFVGL 0781 OFVGL 0784 OFVGL 0785 OFVGL 0786 OFVGL 0788 OFVGL 0794 OFVGL 0796 OFVGL 0797 OFVGL 0798 OFVGL 0808 OFVGL 0809 OFVGL 0814 OFVGL 0815 OFVGL 0820 OFVGL 0823 OFVGL 0824 OFVGL 0826 OFVGL 0828 OFVGL 0835 OFVGL 0844 OFVGL 0845 OFVGL 0846 OFVGL 0847 OFVGL 0848 OFVGL 0855 OFVGL 0856 OFVGL 0858 OFVGL 0860 OFVGL 0861 OFVGL 0865 OFVGL 0866 OFVGL 0867 OFVGL 0870 OFVGL 0874 OFVGL 0879 OFVGL 0885 OFVGL 0889 OFVGL 0890 OFVGL 0893 OFVGL 0898 OFVGL 0907 OFVGL 0912 OFVGL 0918 OFVGL 0923 OFVGL 0929 OFVGL 0934 OFVGL 0941 OFVGL 0964 OFVGL 0976 OFVGL 0983 OFVGL 0984 OFVGL 0993 OFVGL 1507 OFVGL 1652 OFVGL 1658 OFVGL 1659 OFVGL 1667 OFVGL 1671 OFVGL 1684 OFVGL 1685 OFVGL 1702 OFVGL 1706 OFVGL 1719 OFVGL 1721 OFVGL 1723 OFVGL 1724 OFVGL 1728) OFVWD (08.09.10 GA1 1709 ENVWD 08.11.60 GA1 "476/*" OFVGL "477/*" OFVGL "478/*" OFVGL "4791/*")) ENVWD KNV 07.67.10"</t>
  </si>
  <si>
    <t>01.04.10 GA1 V" ENVWD (01.03.10 KD1 19.89.20 - 0048 ENVWD 01.03.10 GD1 19.89.20 - 0076) ENVWD ((08.09.10 GA1 0738 OFVGL 0743 OFVGL 0744 OFVGL 0753 OFVGL 0755 OFVGL 0756 OFVGL 0757 OFVGL 0758 OFVGL 0762 OFVGL 0766 OFVGL 0770 OFVGL 0772 OFVGL 0777 OFVGL 0779 OFVGL 0781 OFVGL 0784 OFVGL 0785 OFVGL 0786 OFVGL 0788 OFVGL 0794 OFVGL 0796 OFVGL 0797 OFVGL 0798 OFVGL 0808 OFVGL 0809 OFVGL 0814 OFVGL 0815 OFVGL 0820 OFVGL 0823 OFVGL 0824 OFVGL 0826 OFVGL 0828 OFVGL 0835 OFVGL 0844 OFVGL 0845 OFVGL 0846 OFVGL 0847 OFVGL 0848 OFVGL 0855 OFVGL 0856 OFVGL 0858 OFVGL 0860 OFVGL 0861 OFVGL 0865 OFVGL 0866 OFVGL 0867 OFVGL 0870 OFVGL 0874 OFVGL 0879 OFVGL 0885 OFVGL 0889 OFVGL 0890 OFVGL 0893 OFVGL 0898 OFVGL 0907 OFVGL 0912 OFVGL 0918 OFVGL 0923 OFVGL 0929 OFVGL 0934 OFVGL 0941 OFVGL 0964 OFVGL 0976 OFVGL 0983 OFVGL 0984 OFVGL 0993 OFVGL 1507 OFVGL 1652 OFVGL 1658 OFVGL 1659 OFVGL 1667 OFVGL 1671 OFVGL 1684 OFVGL 1685 OFVGL 1702 OFVGL 1706 OFVGL 1719 OFVGL 1721 OFVGL 1723 OFVGL 1724 OFVGL 1728) OFVWD (08.09.10 GA1 1709 ENVWD 08.11.60 GA1 "476/*" OFVGL "477/*" OFVGL "478/*" OFVGL "4791/*")) ENVWD KNV 07.67.10 ENVWD (64.40.10 OGAA 601301 ENVGL 601401 ENVGL 601501 ENVGL 601601 ENVGL 601701 ENVGL 601801 ENVGL 601901 ENVGL 602001 ENVGL 602101)"</t>
  </si>
  <si>
    <t>01.04.10 GA1 V" ENVWD (01.03.10 KD1 19.89.30 - 0048 ENVWD 01.03.10 GD1 19.89.30 - 0076) ENVWD ((08.09.10 GA1 0738 OFVGL 0743 OFVGL 0744 OFVGL 0753 OFVGL 0755 OFVGL 0756 OFVGL 0757 OFVGL 0758 OFVGL 0762 OFVGL 0766 OFVGL 0770 OFVGL 0772 OFVGL 0777 OFVGL 0779 OFVGL 0781 OFVGL 0784 OFVGL 0785 OFVGL 0786 OFVGL 0788 OFVGL 0794 OFVGL 0796 OFVGL 0797 OFVGL 0798 OFVGL 0808 OFVGL 0809 OFVGL 0814 OFVGL 0815 OFVGL 0820 OFVGL 0823 OFVGL 0824 OFVGL 0826 OFVGL 0828 OFVGL 0844 OFVGL 0845 OFVGL 0846 OFVGL 0847 OFVGL 0848 OFVGL 0855 OFVGL 0856 OFVGL 0858 OFVGL 0860 OFVGL 0861 OFVGL 0865 OFVGL 0866 OFVGL 0867 OFVGL 0870 OFVGL 0874 OFVGL 0879 OFVGL 0885 OFVGL 0889 OFVGL 0893 OFVGL 0907 OFVGL 0918 OFVGL 0929 OFVGL 0934 OFVGL 0941 OFVGL 0964 OFVGL 0983 OFVGL 0984 OFVGL 0993 OFVGL 1507 OFVGL 1652 OFVGL 1658 OFVGL 1659 OFVGL 1667 OFVGL 1671 OFVGL 1684 OFVGL 1685 OFVGL 1702 OFVGL 1706 OFVGL 1719 OFVGL 1721 OFVGL 1723 OFVGL 1724 OFVGL 1728) OFVWD (08.09.10 GA1 1709 ENVWD 08.11.60 GA1 "476/*" OFVGL "477/*" OFVGL "478/*" OFVGL "4791/*")) ENVWD KNV 07.67.10 ENVWD ((14.40.10 GA1 601301 OFVGL 601401 OFVGL 601501 OFVGL 601601 OFVGL 601701 OFVGL 601801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</si>
  <si>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0738 OFVGL 0743 OFVGL 0744 OFVGL 0753 OFVGL 0755 OFVGL 0756 OFVGL 0757 OFVGL 0758 OFVGL 0762 OFVGL 0766 OFVGL 0770 OFVGL 0772 OFVGL 0777 OFVGL 0779 OFVGL 0781 OFVGL 0784 OFVGL 0785 OFVGL 0786 OFVGL 0788 OFVGL 0794 OFVGL 0796 OFVGL 0797 OFVGL 0798 OFVGL 0808 OFVGL 0809 OFVGL 0814 OFVGL 0815 OFVGL 0820 OFVGL 0823 OFVGL 0824 OFVGL 0826 OFVGL 0828 OFVGL 0844 OFVGL 0845 OFVGL 0846 OFVGL 0847 OFVGL 0848 OFVGL 0855 OFVGL 0856 OFVGL 0858 OFVGL 0860 OFVGL 0861 OFVGL 0865 OFVGL 0866 OFVGL 0867 OFVGL 0870 OFVGL 0874 OFVGL 0879 OFVGL 0885 OFVGL 0889 OFVGL 0893 OFVGL 0907 OFVGL 0918 OFVGL 0929 OFVGL 0934 OFVGL 0941 OFVGL 0964 OFVGL 0983 OFVGL 0984 OFVGL 0993 OFVGL 1507 OFVGL 1652 OFVGL 1658 OFVGL 1659 OFVGL 1667 OFVGL 1671 OFVGL 1684 OFVGL 1685 OFVGL 1702 OFVGL 1706 OFVGL 1719 OFVGL 1721 OFVGL 1723 OFVGL 1724 OFVGL 1728) OFVWD (08.09.10 GA1 1709 ENVWD 08.11.60 GA1 "476/*" OFVGL "477/*" OFVGL "478/*" OFVGL "4791/*")) ENVWD KNV 07.67.10 ENVWD (64.40.10 OGAA 601301 ENVGL 601401 ENVGL 601501 ENVGL 601601 ENVGL 601701 ENVGL 601801 ENVGL 601901 ENVGL 602001 ENVGL 602101)"</t>
  </si>
  <si>
    <t>01.04.10 GA1 V" ENVWD (01.03.10 KD1 19.89.30 - 0048 ENVWD 01.03.10 GD1 19.89.30 - 0076) ENVWD ((08.09.10 GA1 0738 OFVGL 0743 OFVGL 0744 OFVGL 0753 OFVGL 0755 OFVGL 0756 OFVGL 0757 OFVGL 0758 OFVGL 0762 OFVGL 0766 OFVGL 0770 OFVGL 0772 OFVGL 0777 OFVGL 0779 OFVGL 0781 OFVGL 0784 OFVGL 0785 OFVGL 0786 OFVGL 0788 OFVGL 0794 OFVGL 0796 OFVGL 0797 OFVGL 0798 OFVGL 0808 OFVGL 0809 OFVGL 0814 OFVGL 0815 OFVGL 0820 OFVGL 0823 OFVGL 0824 OFVGL 0826 OFVGL 0828 OFVGL 0844 OFVGL 0845 OFVGL 0846 OFVGL 0847 OFVGL 0848 OFVGL 0855 OFVGL 0856 OFVGL 0858 OFVGL 0860 OFVGL 0861 OFVGL 0865 OFVGL 0866 OFVGL 0867 OFVGL 0870 OFVGL 0874 OFVGL 0879 OFVGL 0885 OFVGL 0889 OFVGL 0893 OFVGL 0907 OFVGL 0918 OFVGL 0929 OFVGL 0934 OFVGL 0941 OFVGL 0964 OFVGL 0983 OFVGL 0984 OFVGL 0993 OFVGL 1507 OFVGL 1652 OFVGL 1658 OFVGL 1659 OFVGL 1667 OFVGL 1671 OFVGL 1684 OFVGL 1685 OFVGL 1702 OFVGL 1706 OFVGL 1719 OFVGL 1721 OFVGL 1723 OFVGL 1724 OFVGL 1728 OFVGL 1771) OFVWD (08.09.10 GA1 1709 ENVWD 08.11.60 GA1 "476/*" OFVGL "477/*" OFVGL "478/*" OFVGL "4791/*")) ENVWD KNV 07.67.10 ENVWD ((14.40.10 GA1 601301 OFVGL 601401 OFVGL 601501 OFVGL 601601 OFVGL 601701 OFVGL 601801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</si>
  <si>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0738 OFVGL 0743 OFVGL 0744 OFVGL 0753 OFVGL 0755 OFVGL 0756 OFVGL 0757 OFVGL 0758 OFVGL 0762 OFVGL 0766 OFVGL 0770 OFVGL 0772 OFVGL 0777 OFVGL 0779 OFVGL 0781 OFVGL 0784 OFVGL 0785 OFVGL 0786 OFVGL 0788 OFVGL 0794 OFVGL 0796 OFVGL 0797 OFVGL 0798 OFVGL 0808 OFVGL 0809 OFVGL 0814 OFVGL 0815 OFVGL 0820 OFVGL 0823 OFVGL 0824 OFVGL 0826 OFVGL 0828 OFVGL 0844 OFVGL 0845 OFVGL 0846 OFVGL 0847 OFVGL 0848 OFVGL 0855 OFVGL 0856 OFVGL 0858 OFVGL 0860 OFVGL 0861 OFVGL 0865 OFVGL 0866 OFVGL 0867 OFVGL 0870 OFVGL 0874 OFVGL 0879 OFVGL 0885 OFVGL 0889 OFVGL 0893 OFVGL 0907 OFVGL 0918 OFVGL 0929 OFVGL 0934 OFVGL 0941 OFVGL 0964 OFVGL 0983 OFVGL 0984 OFVGL 0993 OFVGL 1507 OFVGL 1652 OFVGL 1658 OFVGL 1659 OFVGL 1667 OFVGL 1671 OFVGL 1684 OFVGL 1685 OFVGL 1702 OFVGL 1706 OFVGL 1719 OFVGL 1721 OFVGL 1723 OFVGL 1724 OFVGL 1728 OFVGL 1771) OFVWD (08.09.10 GA1 1709 ENVWD 08.11.60 GA1 "476/*" OFVGL "477/*" OFVGL "478/*" OFVGL "4791/*")) ENVWD KNV 07.67.10 ENVWD (64.40.10 OGAA 601301 ENVGL 601401 ENVGL 601501 ENVGL 601601 ENVGL 601701 ENVGL 601801 ENVGL 601901 ENVGL 602001 ENVGL 602101)"</t>
  </si>
  <si>
    <t>01.04.10 GA1 V" ENVWD (01.03.10 KD1 19.89.30 - 0048 ENVWD 01.03.10 GD1 19.89.30 - 0076) ENVWD ((08.09.10 GA1 0738 OFVGL 0743 OFVGL 0744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0844 OFVGL 0845 OFVGL 0846 OFVGL 0847 OFVGL 0848 OFVGL 0855 OFVGL 0856 OFVGL 0858 OFVGL 0860 OFVGL 0861 OFVGL 0865 OFVGL 0866 OFVGL 0867 OFVGL 0870 OFVGL 0874 OFVGL 0879 OFVGL 0885 OFVGL 0889 OFVGL 0893 OFVGL 0907 OFVGL 0918 OFVGL 0929 OFVGL 0934 OFVGL 0941 OFVGL 0964 OFVGL 0983 OFVGL 0984 OFVGL 0993 OFVGL 1507 OFVGL 1652 OFVGL 1658 OFVGL 1659 OFVGL 1667 OFVGL 1671 OFVGL 1684 OFVGL 1685 OFVGL 1702 OFVGL 1706 OFVGL 1719 OFVGL 1721 OFVGL 1723 OFVGL 1724 OFVGL 1728 OFVGL 1771) OFVWD (08.09.10 GA1 1709 ENVWD 08.11.60 GA1 "476/*" OFVGL "477/*" OFVGL "478/*" OFVGL "4791/*")) ENVWD KNV 07.67.10 ENVWD ((14.40.10 GA1 601301 OFVGL 601401 OFVGL 601501 OFVGL 601601 OFVGL 601701 OFVGL 601801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</si>
  <si>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0738 OFVGL 0743 OFVGL 0744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0844 OFVGL 0845 OFVGL 0846 OFVGL 0847 OFVGL 0848 OFVGL 0855 OFVGL 0856 OFVGL 0858 OFVGL 0860 OFVGL 0861 OFVGL 0865 OFVGL 0866 OFVGL 0867 OFVGL 0870 OFVGL 0874 OFVGL 0879 OFVGL 0885 OFVGL 0889 OFVGL 0893 OFVGL 0907 OFVGL 0918 OFVGL 0929 OFVGL 0934 OFVGL 0941 OFVGL 0964 OFVGL 0983 OFVGL 0984 OFVGL 0993 OFVGL 1507 OFVGL 1652 OFVGL 1658 OFVGL 1659 OFVGL 1667 OFVGL 1671 OFVGL 1684 OFVGL 1685 OFVGL 1702 OFVGL 1706 OFVGL 1719 OFVGL 1721 OFVGL 1723 OFVGL 1724 OFVGL 1728 OFVGL 1771) OFVWD (08.09.10 GA1 1709 ENVWD 08.11.60 GA1 "476/*" OFVGL "477/*" OFVGL "478/*" OFVGL "4791/*")) ENVWD KNV 07.67.10 ENVWD (64.40.10 OGAA 601301 ENVGL 601401 ENVGL 601501 ENVGL 601601 ENVGL 601701 ENVGL 601801 ENVGL 601901 ENVGL 602001 ENVGL 602101)"</t>
  </si>
  <si>
    <t>01.04.10 GA1 V" ENVWD (01.03.10 KD1 19.89.30 - 0048 ENVWD 01.03.10 GD1 19.89.30 - 0076) ENVWD ((08.09.10 GA1 0738 OFVGL 0743 OFVGL 0744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0844 OFVGL 0845 OFVGL 0846 OFVGL 0847 OFVGL 0848 OFVGL 0855 OFVGL 0856 OFVGL 0858 OFVGL 0860 OFVGL 0861 OFVGL 0865 OFVGL 0866 OFVGL 0867 OFVGL 0870 OFVGL 0874 OFVGL 0879 OFVGL 0885 OFVGL 0889 OFVGL 0893 OFVGL 0907 OFVGL 0918 OFVGL 0929 OFVGL 0934 OFVGL 0941 OFVGL 0964 OFVGL 0983 OFVGL 0984 OFVGL 0993 OFVGL 1507 OFVGL 1652 OFVGL 1658 OFVGL 1659 OFVGL 1667 OFVGL 1671 OFVGL 1684 OFVGL 1685 OFVGL 1702 OFVGL 1706 OFVGL 1719 OFVGL 1721 OFVGL 1723 OFVGL 1724 OFVGL 1728 OFVGL 1771) OFVWD (08.09.10 GA1 1709 ENVWD 08.11.60 GA1 "4758/*" OFVGL "4759/*" OFVGL "476/*" OFVGL "477/*" OFVGL "478/*" OFVGL "4791/*")) ENVWD KNV 07.67.10 ENVWD ((14.40.10 GA1 601301 OFVGL 601401 OFVGL 601501 OFVGL 601601 OFVGL 601701 OFVGL 601801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</si>
  <si>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0738 OFVGL 0743 OFVGL 0744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0844 OFVGL 0845 OFVGL 0846 OFVGL 0847 OFVGL 0848 OFVGL 0855 OFVGL 0856 OFVGL 0858 OFVGL 0860 OFVGL 0861 OFVGL 0865 OFVGL 0866 OFVGL 0867 OFVGL 0870 OFVGL 0874 OFVGL 0879 OFVGL 0885 OFVGL 0889 OFVGL 0893 OFVGL 0907 OFVGL 0918 OFVGL 0929 OFVGL 0934 OFVGL 0941 OFVGL 0964 OFVGL 0983 OFVGL 0984 OFVGL 0993 OFVGL 1507 OFVGL 1652 OFVGL 1658 OFVGL 1659 OFVGL 1667 OFVGL 1671 OFVGL 1684 OFVGL 1685 OFVGL 1702 OFVGL 1706 OFVGL 1719 OFVGL 1721 OFVGL 1723 OFVGL 1724 OFVGL 1728 OFVGL 1771) OFVWD (08.09.10 GA1 1709 ENVWD 08.11.60 GA1 "4758/*" OFVGL "4759/*" OFVGL "476/*" OFVGL "477/*" OFVGL "478/*" OFVGL "4791/*")) ENVWD KNV 07.67.10 ENVWD (64.40.10 OGAA 601301 ENVGL 601401 ENVGL 601501 ENVGL 601601 ENVGL 601701 ENVGL 601801 ENVGL 601901 ENVGL 602001 ENVGL 602101)"</t>
  </si>
  <si>
    <t>01.04.10 GA1 V" ENVWD (01.03.10 KD1 19.89.30 - 0048 ENVWD 01.03.10 GD1 19.89.30 - 0076) ENVWD (08.09.10 GA1 0738 OFVGL 0743 OFVGL 0744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0844 OFVGL 0845 OFVGL 0846 OFVGL 0847 OFVGL 0848 OFVGL 0855 OFVGL 0856 OFVGL 0858 OFVGL 0860 OFVGL 0861 OFVGL 0865 OFVGL 0866 OFVGL 0867 OFVGL 0870 OFVGL 0874 OFVGL 0879 OFVGL 0885 OFVGL 0889 OFVGL 0893 OFVGL 0907 OFVGL 0918 OFVGL 0929 OFVGL 0934 OFVGL 0941 OFVGL 0964 OFVGL 0983 OFVGL 0984 OFVGL 0993 OFVGL 1507 OFVGL 1652 OFVGL 1658 OFVGL 1659 OFVGL 1667 OFVGL 1671 OFVGL 1684 OFVGL 1685 OFVGL 1702 OFVGL 1706 OFVGL 1709 OFVGL 1719 OFVGL 1721 OFVGL 1723 OFVGL 1724 OFVGL 1728 OFVGL 1771) ENVWD KNV 07.67.10 ENVWD ((14.40.10 GA1 601301 OFVGL 601401 OFVGL 601501 OFVGL 601601 OFVGL 601701 OFVGL 601801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</si>
  <si>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0738 OFVGL 0743 OFVGL 0744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0844 OFVGL 0845 OFVGL 0846 OFVGL 0847 OFVGL 0848 OFVGL 0855 OFVGL 0856 OFVGL 0858 OFVGL 0860 OFVGL 0861 OFVGL 0865 OFVGL 0866 OFVGL 0867 OFVGL 0870 OFVGL 0874 OFVGL 0879 OFVGL 0885 OFVGL 0889 OFVGL 0893 OFVGL 0907 OFVGL 0918 OFVGL 0929 OFVGL 0934 OFVGL 0941 OFVGL 0964 OFVGL 0983 OFVGL 0984 OFVGL 0993 OFVGL 1507 OFVGL 1652 OFVGL 1658 OFVGL 1659 OFVGL 1667 OFVGL 1671 OFVGL 1684 OFVGL 1685 OFVGL 1702 OFVGL 1706 OFVGL 1709 OFVGL 1719 OFVGL 1721 OFVGL 1723 OFVGL 1724 OFVGL 1728 OFVGL 1771) ENVWD KNV 07.67.10 ENVWD (64.40.10 OGAA 601301 ENVGL 601401 ENVGL 601501 ENVGL 601601 ENVGL 601701 ENVGL 601801 ENVGL 601901 ENVGL 602001 ENVGL 602101)"</t>
  </si>
  <si>
    <t>01.04.10 GA1 V" ENVWD (01.03.10 KD1 19.89.30 - 0048 ENVWD 01.03.10 GD1 19.89.30 - 0076) ENVWD (08.09.10 GA1 0738 OFVGL 0743 OFVGL 0744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0844 OFVGL 0845 OFVGL 0846 OFVGL 0847 OFVGL 0848 OFVGL 0855 OFVGL 0856 OFVGL 0858 OFVGL 0860 OFVGL 0861 OFVGL 0865 OFVGL 0866 OFVGL 0867 OFVGL 0870 OFVGL 0874 OFVGL 0879 OFVGL 0885 OFVGL 0893 OFVGL 0907 OFVGL 0929 OFVGL 0934 OFVGL 0941 OFVGL 0964 OFVGL 0983 OFVGL 0984 OFVGL 0993 OFVGL 1507 OFVGL 1652 OFVGL 1658 OFVGL 1659 OFVGL 1667 OFVGL 1671 OFVGL 1684 OFVGL 1685 OFVGL 1702 OFVGL 1706 OFVGL 1709 OFVGL 1719 OFVGL 1721 OFVGL 1723 OFVGL 1724 OFVGL 1728 OFVGL 1771) ENVWD KNV 07.67.10 ENVWD ((14.40.10 GA1 601301 OFVGL 601401 OFVGL 601501 OFVGL 601601 OFVGL 601701 OFVGL 601801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</si>
  <si>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08.09.10 GA1 0889 OFVGL 0918</t>
  </si>
  <si>
    <t>01.04.10 GA1 V" ENVWD (01.03.10 KD1 19.89.20 - 0048 ENVWD 01.03.10 GD1 19.89.20 - 0076) ENVWD (08.09.10 GA1 0738 OFVGL 0743 OFVGL 0744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0844 OFVGL 0845 OFVGL 0846 OFVGL 0847 OFVGL 0848 OFVGL 0855 OFVGL 0856 OFVGL 0858 OFVGL 0860 OFVGL 0861 OFVGL 0865 OFVGL 0866 OFVGL 0867 OFVGL 0870 OFVGL 0874 OFVGL 0879 OFVGL 0885 OFVGL 0893 OFVGL 0907 OFVGL 0929 OFVGL 0934 OFVGL 0941 OFVGL 0964 OFVGL 0983 OFVGL 0984 OFVGL 0993 OFVGL 1507 OFVGL 1652 OFVGL 1658 OFVGL 1659 OFVGL 1667 OFVGL 1671 OFVGL 1684 OFVGL 1685 OFVGL 1702 OFVGL 1706 OFVGL 1709 OFVGL 1719 OFVGL 1721 OFVGL 1723 OFVGL 1724 OFVGL 1728 OFVGL 1771) ENVWD KNV 07.67.10 ENVWD (64.40.10 OGAA 601301 ENVGL 601401 ENVGL 601501 ENVGL 601601 ENVGL 601701 ENVGL 601801 ENVGL 601901 ENVGL 602001 ENVGL 602101)"</t>
  </si>
  <si>
    <t>Bevolkingsonderzoek Zuid (BOB 2)</t>
  </si>
  <si>
    <t>01.04.10 GA1 V" ENVWD (01.03.10 KD1 19.89.30 - 0048 ENVWD 01.03.10 GD1 19.89.30 - 0076) ENVWD ((08.09.10 GA1 0738 OFVGL 0743 OFVGL 0744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0844 OFVGL 0845 OFVGL 0846 OFVGL 0847 OFVGL 0848 OFVGL 0855 OFVGL 0856 OFVGL 0858 OFVGL 0860 OFVGL 0861 OFVGL 0865 OFVGL 0866 OFVGL 0867 OFVGL 0870 OFVGL 0874 OFVGL 0879 OFVGL 0885 OFVGL 0893 OFVGL 0907 OFVGL 0929 OFVGL 0934 OFVGL 0941 OFVGL 0964 OFVGL 0983 OFVGL 0984 OFVGL 0993 OFVGL 1507 OFVGL 1652 OFVGL 1658 OFVGL 1659 OFVGL 1667 OFVGL 1671 OFVGL 1684 OFVGL 1685 OFVGL 1702 OFVGL 1706 OFVGL 1709 OFVGL 1719 OFVGL 1721 OFVGL 1723 OFVGL 1724 OFVGL 1728 OFVGL 1771) OFVWD (08.09.10 GA1 1894 ENVWD 08.11.60 GA1 "5768/*" OFVGL "5991/*" OFVGL "5993/*" OFVGL "5995/*")) ENVWD KNV 07.67.10 ENVWD ((14.40.10 GA1 601301 OFVGL 601401 OFVGL 601501 OFVGL 601601 OFVGL 601701 OFVGL 601801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</si>
  <si>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0738 OFVGL 0743 OFVGL 0744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0844 OFVGL 0845 OFVGL 0846 OFVGL 0847 OFVGL 0848 OFVGL 0855 OFVGL 0856 OFVGL 0858 OFVGL 0860 OFVGL 0861 OFVGL 0865 OFVGL 0866 OFVGL 0867 OFVGL 0870 OFVGL 0874 OFVGL 0879 OFVGL 0885 OFVGL 0893 OFVGL 0907 OFVGL 0929 OFVGL 0934 OFVGL 0941 OFVGL 0964 OFVGL 0983 OFVGL 0984 OFVGL 0993 OFVGL 1507 OFVGL 1652 OFVGL 1658 OFVGL 1659 OFVGL 1667 OFVGL 1671 OFVGL 1684 OFVGL 1685 OFVGL 1702 OFVGL 1706 OFVGL 1709 OFVGL 1719 OFVGL 1721 OFVGL 1723 OFVGL 1724 OFVGL 1728 OFVGL 1771) OFVWD (08.09.10 GA1 1894 ENVWD 08.11.60 GA1 "5768/*" OFVGL "5991/*" OFVGL "5993/*" OFVGL "5995/*")) ENVWD KNV 07.67.10 ENVWD (64.40.10 OGAA 601301 ENVGL 601401 ENVGL 601501 ENVGL 601601 ENVGL 601701 ENVGL 601801 ENVGL 601901 ENVGL 602001 ENVGL 602101)"</t>
  </si>
  <si>
    <t>01.04.10 GA1 V" ENVWD (01.03.10 KD1 19.89.30 - 0048 ENVWD 01.03.10 GD1 19.89.30 - 0076) ENVWD ((08.09.10 GA1 0738 OFVGL 0743 OFVGL 0744 OFVGL 0753 OFVGL 0755 OFVGL 0756 OFVGL 0757 OFVGL 0758 OFVGL 0762 OFVGL 0766 OFVGL 0770 OFVGL 0772 OFVGL 0777 OFVGL 0779 OFVGL 0784 OFVGL 0785 OFVGL 0786 OFVGL 0788 OFVGL 0794 OFVGL 0796 OFVGL 0797 OFVGL 0798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0893 OFVGL 0907 OFVGL 0983 OFVGL 0984 OFVGL 1507 OFVGL 1652 OFVGL 1655 OFVGL 1658 OFVGL 1659 OFVGL 1667 OFVGL 1671 OFVGL 1674 OFVGL 1684 OFVGL 1685 OFVGL 1702 OFVGL 1706 OFVGL 1709 OFVGL 1719 OFVGL 1721 OFVGL 1723 OFVGL 1724 OFVGL 1728 OFVGL 1771) OFVWD (08.09.10 GA1 1894 ENVWD 08.11.60 GA1 "5768/*" OFVGL "5991/*" OFVGL "5993/*" OFVGL "5995/*")) ENVWD KNV 07.67.10 ENVWD ((14.40.10 GA1 601301 OFVGL 601401 OFVGL 601501 OFVGL 601601 OFVGL 601701 OFVGL 601801 OFVGL 602001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</si>
  <si>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0840 OFVGL 0851 OFVGL 0873 OFVGL 1655 OFVGL 1674) ENVWD KNV 07.67.10 ENVWD (64.40.10 OGAA 601301 ENVGL 601401 ENVGL 601501 ENVGL 601601 ENVGL 601701 ENVGL 601801 ENVGL 601901 ENVGL 602001 ENVGL 602101)"</t>
  </si>
  <si>
    <t>01.04.10 GA1 V" ENVWD (01.03.10 KD1 19.89.20 - 0048 ENVWD 01.03.10 GD1 19.89.20 - 0076) ENVWD ((08.09.10 GA1 0738 OFVGL 0743 OFVGL 0744 OFVGL 0753 OFVGL 0755 OFVGL 0756 OFVGL 0757 OFVGL 0758 OFVGL 0762 OFVGL 0766 OFVGL 0770 OFVGL 0772 OFVGL 0777 OFVGL 0779 OFVGL 0784 OFVGL 0785 OFVGL 0786 OFVGL 0788 OFVGL 0794 OFVGL 0796 OFVGL 0797 OFVGL 0798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0893 OFVGL 0907 OFVGL 0983 OFVGL 0984 OFVGL 1507 OFVGL 1652 OFVGL 1655 OFVGL 1658 OFVGL 1659 OFVGL 1667 OFVGL 1671 OFVGL 1674 OFVGL 1684 OFVGL 1685 OFVGL 1702 OFVGL 1706 OFVGL 1709 OFVGL 1719 OFVGL 1721 OFVGL 1723 OFVGL 1724 OFVGL 1728 OFVGL 1771) OFVWD (08.09.10 GA1 1894 ENVWD 08.11.60 GA1 "5768/*" OFVGL "5991/*" OFVGL "5993/*" OFVGL "5995/*"))  ENVWD KNV 07.67.10 ENVWD (64.40.10 OGAA 601301 ENVGL 601401 ENVGL 601501 ENVGL 601601 ENVGL 601701 ENVGL 601801 ENVGL 601901 ENVGL 602001 ENVGL 602101)"</t>
  </si>
  <si>
    <t>14.40.10 GA1 601901</t>
  </si>
  <si>
    <t>St. Bevolkingsonderz. Borstkanker Z/W NL</t>
  </si>
  <si>
    <t>01.04.10 GA1 V" ENVWD (01.03.10 KD1 19.89.30 - 00480415 ENVWD 01.03.10 GD1 19.89.30 - 00700000) ENVWD 08.09.10 GA1 0482 OFVGL 0489 OFVGL 0501 OFVGL 0502 OFVGL 0504 OFVGL 0505 OFVGL 0511 OFVGL 0512 OFVGL 0517 OFVGL 0523 OFVGL 0526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0649 OFVGL 0650 OFVGL 0654 OFVGL 0656 OFVGL 0657 OFVGL 0660 OFVGL 0662 OFVGL 0664 OFVGL 0675 OFVGL 0677 OFVGL 0678 OFVGL 0686 OFVGL 0687 OFVGL 0688 OFVGL 0689 OFVGL 0692 OFVGL 0693 OFVGL 0694 OFVGL 0703 OFVGL 0704 OFVGL 0707 OFVGL 0715 OFVGL 0716 OFVGL 0717 OFVGL 0718 OFVGL 0720 OFVGL 0725 OFVGL 0726 OFVGL 0732 OFVGL 0748 OFVGL 0764 OFVGL 0778 OFVGL 0789 OFVGL 0799 OFVGL 0803 OFVGL 0818 OFVGL 0829 OFVGL 0830 OFVGL 0831 OFVGL 0833 OFVGL 0838 OFVGL 0840 OFVGL 0850 OFVGL 0851 OFVGL 0872 OFVGL 0873 OFVGL 0875 OFVGL 1695 OFVGL 1698 ENVWD ((14.40.10 GA1 601301 OFVGL 601401 OFVGL 601501 OFVGL 601601 OFVGL 601701 OFVGL 601801 OFVGL 601901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</si>
  <si>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19.89.20 - 00480415 ENVWD 01.03.10 GD1 19.89.20 - 00700000) ENVWD 08.09.10 GA1 0482 OFVGL 0489 OFVGL 0501 OFVGL 0502 OFVGL 0504 OFVGL 0505 OFVGL 0511 OFVGL 0512 OFVGL 0517 OFVGL 0523 OFVGL 0526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0649 OFVGL 0650 OFVGL 0654 OFVGL 0656 OFVGL 0657 OFVGL 0660 OFVGL 0662 OFVGL 0664 OFVGL 0675 OFVGL 0677 OFVGL 0678 OFVGL 0686 OFVGL 0687 OFVGL 0688 OFVGL 0689 OFVGL 0692 OFVGL 0693 OFVGL 0694 OFVGL 0703 OFVGL 0704 OFVGL 0707 OFVGL 0715 OFVGL 0716 OFVGL 0717 OFVGL 0718 OFVGL 0720 OFVGL 0725 OFVGL 0726 OFVGL 0732 OFVGL 0748 OFVGL 0764 OFVGL 0778 OFVGL 0789 OFVGL 0799 OFVGL 0803 OFVGL 0818 OFVGL 0829 OFVGL 0830 OFVGL 0831 OFVGL 0833 OFVGL 0838 OFVGL 0840 OFVGL 0850 OFVGL 0851 OFVGL 0872 OFVGL 0873 OFVGL 0875 OFVGL 1695 OFVGL 1698 ENVWD KNV 07.67.10 ENVWD (64.40.10 OGAA 601301 ENVGL 601401 ENVGL 601501 ENVGL 601601 ENVGL 601701 ENVGL 601801 ENVGL 601901 ENVGL 602001 ENVGL 602101)"</t>
  </si>
  <si>
    <t>01.04.10 GA1 V" ENVWD (01.03.10 KD1 19.89.30 - 00480415 ENVWD 01.03.10 GD1 19.89.30 - 00700000) ENVWD ((08.09.10 GA1 0482 OFVGL 0489 OFVGL 0501 OFVGL 0502 OFVGL 0504 OFVGL 0505 OFVGL 0511 OFVGL 0512 OFVGL 0517 OFVGL 0523 OFVGL 0526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0649 OFVGL 0650 OFVGL 0654 OFVGL 0656 OFVGL 0657 OFVGL 0660 OFVGL 0662 OFVGL 0664 OFVGL 0675 OFVGL 0677 OFVGL 0678 OFVGL 0686 OFVGL 0687 OFVGL 0688 OFVGL 0689 OFVGL 0692 OFVGL 0693 OFVGL 0694 OFVGL 0703 OFVGL 0704 OFVGL 0707 OFVGL 0715 OFVGL 0716 OFVGL 0717 OFVGL 0718 OFVGL 0720 OFVGL 0725 OFVGL 0726 OFVGL 0732 OFVGL 0748 OFVGL 0764 OFVGL 0778 OFVGL 0789 OFVGL 0799 OFVGL 0803 OFVGL 0818 OFVGL 0829 OFVGL 0830 OFVGL 0831 OFVGL 0833 OFVGL 0838 OFVGL 0840 OFVGL 0850 OFVGL 0851 OFVGL 0872 OFVGL 0873 OFVGL 0875 OFVGL 1655 OFVGL 1674 OFVGL 1676 OFVGL 1695 OFVGL 1698) OFVWD (08.09.10 GA1 0878 ENVWD 08.11.60 GA1 "4758/*" OFVGL "4793/*" OFVGL "4794/*" OFVGL "4796/*" OFVGL "4797/*")) ENVWD KNV 07.67.10 ENVWD ((14.40.10 GA1 601301 OFVGL 601401 OFVGL 601501 OFVGL 601601 OFVGL 601701 OFVGL 601801 OFVGL 601901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</si>
  <si>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19.89.20 - 00480415 ENVWD 01.03.10 GD1 19.89.20 - 00700000) ENVWD ((08.09.10 GA1 0482 OFVGL 0489 OFVGL 0501 OFVGL 0502 OFVGL 0504 OFVGL 0505 OFVGL 0511 OFVGL 0512 OFVGL 0517 OFVGL 0523 OFVGL 0526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0649 OFVGL 0650 OFVGL 0654 OFVGL 0656 OFVGL 0657 OFVGL 0660 OFVGL 0662 OFVGL 0664 OFVGL 0675 OFVGL 0677 OFVGL 0678 OFVGL 0686 OFVGL 0687 OFVGL 0688 OFVGL 0689 OFVGL 0692 OFVGL 0693 OFVGL 0694 OFVGL 0703 OFVGL 0704 OFVGL 0707 OFVGL 0715 OFVGL 0716 OFVGL 0717 OFVGL 0718 OFVGL 0720 OFVGL 0725 OFVGL 0726 OFVGL 0732 OFVGL 0748 OFVGL 0764 OFVGL 0778 OFVGL 0789 OFVGL 0799 OFVGL 0803 OFVGL 0818 OFVGL 0829 OFVGL 0830 OFVGL 0831 OFVGL 0833 OFVGL 0838 OFVGL 0840 OFVGL 0850 OFVGL 0851 OFVGL 0872 OFVGL 0873 OFVGL 0875 OFVGL 1655 OFVGL 1674 OFVGL 1676 OFVGL 1695 OFVGL 1698) OFVWD (08.09.10 GA1 0878 ENVWD 08.11.60 GA1 "4758/*" OFVGL "4793/*" OFVGL "4794/*" OFVGL "4796/*" OFVGL "4797/*")) ENVWD KNV 07.67.10 ENVWD (64.40.10 OGAA 601301 ENVGL 601401 ENVGL 601501 ENVGL 601601 ENVGL 601701 ENVGL 601801 ENVGL 601901 ENVGL 602001 ENVGL 602101)"</t>
  </si>
  <si>
    <t>01.04.10 GA1 V" ENVWD (01.03.10 KD1 19.89.30 - 00480415 ENVWD 01.03.10 GD1 19.89.30 - 00700000) ENVWD ((08.09.10 GA1 0482 OFVGL 0489 OFVGL 0501 OFVGL 0502 OFVGL 0504 OFVGL 0505 OFVGL 0511 OFVGL 0512 OFVGL 0517 OFVGL 0523 OFVGL 0526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0650 OFVGL 0654 OFVGL 0664 OFVGL 0675 OFVGL 0677 OFVGL 0678 OFVGL 0687 OFVGL 0689 OFVGL 0692 OFVGL 0693 OFVGL 0694 OFVGL 0703 OFVGL 0704 OFVGL 0707 OFVGL 0715 OFVGL 0716 OFVGL 0717 OFVGL 0718 OFVGL 0748 OFVGL 0840 OFVGL 0851 OFVGL 0873 OFVGL 1655 OFVGL 1674 OFVGL 1676 OFVGL 1695 OFVGL 1698) OFVWD (08.09.10 GA1 0878 OFVGL 1709 ENVWD 08.11.60 GA1 "4758/*" OFVGL "4793/*" OFVGL "4794/*" OFVGL "4796/*" OFVGL "4797/*")) ENVWD KNV 07.67.10 ENVWD ((14.40.10 GA1 601301 OFVGL 601401 OFVGL 601501 OFVGL 601601 OFVGL 601701 OFVGL 601801 OFVGL 601901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</si>
  <si>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19.89.20 - 00480415 ENVWD 01.03.10 GD1 19.89.20 - 00700000) ENVWD ((08.09.10 GA1 0482 OFVGL 0489 OFVGL 0501 OFVGL 0502 OFVGL 0504 OFVGL 0505 OFVGL 0511 OFVGL 0512 OFVGL 0517 OFVGL 0523 OFVGL 0526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0650 OFVGL 0654 OFVGL 0664 OFVGL 0675 OFVGL 0677 OFVGL 0678 OFVGL 0687 OFVGL 0689 OFVGL 0692 OFVGL 0693 OFVGL 0694 OFVGL 0703 OFVGL 0704 OFVGL 0707 OFVGL 0715 OFVGL 0716 OFVGL 0717 OFVGL 0718 OFVGL 0748 OFVGL 0840 OFVGL 0851 OFVGL 0873 OFVGL 1655 OFVGL 1674 OFVGL 1676 OFVGL 1695 OFVGL 1698) OFVWD (08.09.10 GA1 0878 OFVGL 1709 ENVWD 08.11.60 GA1 "4758/*" OFVGL "4793/*" OFVGL "4794/*" OFVGL "4796/*" OFVGL "4797/*")) ENVWD KNV 07.67.10 ENVWD (64.40.10 OGAA 601301 ENVGL 601401 ENVGL 601501 ENVGL 601601 ENVGL 601701 ENVGL 601801 ENVGL 601901 ENVGL 602001 ENVGL 602101)"</t>
  </si>
  <si>
    <t>St Bevolkingsonderz Borstkanker Z/W Ned</t>
  </si>
  <si>
    <t>01.04.10 GA1 V" ENVWD (01.03.10 KD1 19.89.30 - 0048 ENVWD 01.03.10 GD1 19.89.30 - 0076) ENVWD ((08.09.10 GA1 0482 OFVGL 0489 OFVGL 0501 OFVGL 0502 OFVGL 0504 OFVGL 0505 OFVGL 0511 OFVGL 0512 OFVGL 0517 OFVGL 0523 OFVGL 0526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0650 OFVGL 0654 OFVGL 0664 OFVGL 0675 OFVGL 0677 OFVGL 0678 OFVGL 0687 OFVGL 0689 OFVGL 0692 OFVGL 0693 OFVGL 0694 OFVGL 0703 OFVGL 0704 OFVGL 0707 OFVGL 0715 OFVGL 0716 OFVGL 0717 OFVGL 0718 OFVGL 0748 OFVGL 0840 OFVGL 0851 OFVGL 0873 OFVGL 1655 OFVGL 1674 OFVGL 1676 OFVGL 1695 OFVGL 1698) OFVWD (08.09.10 GA1 1709 ENVWD 08.11.60 GA1 "4758/*" OFVGL "4793/*" OFVGL "4794/*" OFVGL "4796/*" OFVGL "4797/*")) ENVWD KNV 07.67.10 ENVWD ((14.40.10 GA1 601301 OFVGL 601401 OFVGL 601501 OFVGL 601601 OFVGL 601701 OFVGL 601801 OFVGL 601901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</si>
  <si>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0482 OFVGL 0489 OFVGL 0501 OFVGL 0502 OFVGL 0504 OFVGL 0505 OFVGL 0511 OFVGL 0512 OFVGL 0517 OFVGL 0523 OFVGL 0526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0650 OFVGL 0654 OFVGL 0664 OFVGL 0675 OFVGL 0677 OFVGL 0678 OFVGL 0687 OFVGL 0689 OFVGL 0692 OFVGL 0693 OFVGL 0694 OFVGL 0703 OFVGL 0704 OFVGL 0707 OFVGL 0715 OFVGL 0716 OFVGL 0717 OFVGL 0718 OFVGL 0748 OFVGL 0840 OFVGL 0851 OFVGL 0873 OFVGL 1655 OFVGL 1674 OFVGL 1676 OFVGL 1695 OFVGL 1698) OFVWD (08.09.10 GA1 1709 ENVWD 08.11.60 GA1 "4758/*" OFVGL "4793/*" OFVGL "4794/*" OFVGL "4796/*" OFVGL "4797/*")) ENVWD KNV 07.67.10 ENVWD (64.40.10 OGAA 601301 ENVGL 601401 ENVGL 601501 ENVGL 601601 ENVGL 601701 ENVGL 601801 ENVGL 601901 ENVGL 602001 ENVGL 602101)"</t>
  </si>
  <si>
    <t>01.04.10 GA1 V" ENVWD (01.03.10 KD1 19.89.20 - 0048 ENVWD 01.03.10 GD1 19.89.20 - 0076) ENVWD ((08.09.10 GA1 0482 OFVGL 0489 OFVGL 0501 OFVGL 0502 OFVGL 0504 OFVGL 0505 OFVGL 0511 OFVGL 0512 OFVGL 0517 OFVGL 0523 OFVGL 0526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0650 OFVGL 0654 OFVGL 0664 OFVGL 0675 OFVGL 0677 OFVGL 0678 OFVGL 0687 OFVGL 0689 OFVGL 0692 OFVGL 0693 OFVGL 0694 OFVGL 0703 OFVGL 0704 OFVGL 0707 OFVGL 0715 OFVGL 0716 OFVGL 0717 OFVGL 0718 OFVGL 0748 OFVGL 0840 OFVGL 0851 OFVGL 0873 OFVGL 1655 OFVGL 1674 OFVGL 1676 OFVGL 1695 OFVGL 1698) OFVWD (08.09.10 GA1 1709 ENVWD 08.11.60 GA1 "4758/*" OFVGL "4793/*" OFVGL "4794/*" OFVGL "4796/*" OFVGL "4797/*")) ENVWD KNV 07.67.10"</t>
  </si>
  <si>
    <t>01.04.10 GA1 V" ENVWD (01.03.10 KD1 19.89.30 - 0048 ENVWD 01.03.10 GD1 19.89.30 - 0076) ENVWD ((08.09.10 GA1 0482 OFVGL 0489 OFVGL 0501 OFVGL 0502 OFVGL 0504 OFVGL 0505 OFVGL 0511 OFVGL 0512 OFVGL 0517 OFVGL 0523 OFVGL 0526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0650 OFVGL 0654 OFVGL 0664 OFVGL 0675 OFVGL 0677 OFVGL 0678 OFVGL 0687 OFVGL 0689 OFVGL 0692 OFVGL 0693 OFVGL 0694 OFVGL 0703 OFVGL 0704 OFVGL 0707 OFVGL 0715 OFVGL 0716 OFVGL 0717 OFVGL 0718 OFVGL 0748 OFVGL 0840 OFVGL 0851 OFVGL 0873 OFVGL 1655 OFVGL 1674 OFVGL 1676 OFVGL 1695 OFVGL 1698 OFVGL 1714) OFVWD (08.09.10 GA1 1709 ENVWD 08.11.60 GA1 "4758/*" OFVGL "4793/*" OFVGL "4794/*" OFVGL "4796/*" OFVGL "4797/*")) ENVWD KNV 07.67.10 ENVWD ((14.40.10 GA1 601301 OFVGL 601401 OFVGL 601501 OFVGL 601601 OFVGL 601701 OFVGL 601801 OFVGL 601901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</si>
  <si>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0482 OFVGL 0489 OFVGL 0501 OFVGL 0502 OFVGL 0504 OFVGL 0505 OFVGL 0511 OFVGL 0512 OFVGL 0517 OFVGL 0523 OFVGL 0526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0650 OFVGL 0654 OFVGL 0664 OFVGL 0675 OFVGL 0677 OFVGL 0678 OFVGL 0687 OFVGL 0689 OFVGL 0692 OFVGL 0693 OFVGL 0694 OFVGL 0703 OFVGL 0704 OFVGL 0707 OFVGL 0715 OFVGL 0716 OFVGL 0717 OFVGL 0718 OFVGL 0748 OFVGL 0840 OFVGL 0851 OFVGL 0873 OFVGL 1655 OFVGL 1674 OFVGL 1676 OFVGL 1695 OFVGL 1698 OFVGL 1714) OFVWD (08.09.10 GA1 1709 ENVWD 08.11.60 GA1 "4758/*" OFVGL "4793/*" OFVGL "4794/*" OFVGL "4796/*" OFVGL "4797/*")) ENVWD KNV 07.67.10 ENVWD (64.40.10 OGAA 601301 ENVGL 601401 ENVGL 601501 ENVGL 601601 ENVGL 601701 ENVGL 601801 ENVGL 601901 ENVGL 602001 ENVGL 602101)"</t>
  </si>
  <si>
    <t>01.04.10 GA1 V" ENVWD (01.03.10 KD1 19.89.30 - 0048 ENVWD 01.03.10 GD1 19.89.30 - 0076) ENVWD ((08.09.10 GA1 0482 OFVGL 0489 OFVGL 0501 OFVGL 0502 OFVGL 0504 OFVGL 0505 OFVGL 0511 OFVGL 0512 OFVGL 0517 OFVGL 0523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0654 OFVGL 0664 OFVGL 0677 OFVGL 0678 OFVGL 0687 OFVGL 0689 OFVGL 0693 OFVGL 0694 OFVGL 0703 OFVGL 0707 OFVGL 0715 OFVGL 0716 OFVGL 0717 OFVGL 0718 OFVGL 0748 OFVGL 0840 OFVGL 0851 OFVGL 0873 OFVGL 1655 OFVGL 1674 OFVGL 1676 OFVGL 1695 OFVGL 1714) OFVWD (08.09.10 GA1 1709 ENVWD 08.11.60 GA1 "4758/*" OFVGL "4793/*" OFVGL "4794/*" OFVGL "4796/*" OFVGL "4797/*")) ENVWD KNV 07.67.10 ENVWD ((14.40.10 GA1 601301 OFVGL 601401 OFVGL 601501 OFVGL 601601 OFVGL 601701 OFVGL 601801 OFVGL 601901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</si>
  <si>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0482 OFVGL 0489 OFVGL 0501 OFVGL 0502 OFVGL 0504 OFVGL 0505 OFVGL 0511 OFVGL 0512 OFVGL 0517 OFVGL 0523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0654 OFVGL 0664 OFVGL 0677 OFVGL 0678 OFVGL 0687 OFVGL 0689 OFVGL 0693 OFVGL 0694 OFVGL 0703 OFVGL 0707 OFVGL 0715 OFVGL 0716 OFVGL 0717 OFVGL 0718 OFVGL 0748 OFVGL 0840 OFVGL 0851 OFVGL 0873 OFVGL 1655 OFVGL 1674 OFVGL 1676 OFVGL 1695 OFVGL 1714) OFVWD (08.09.10 GA1 1709 ENVWD 08.11.60 GA1 "4758/*" OFVGL "4793/*" OFVGL "4794/*" OFVGL "4796/*" OFVGL "4797/*")) ENVWD KNV 07.67.10 ENVWD (64.40.10 OGAA 601301 ENVGL 601401 ENVGL 601501 ENVGL 601601 ENVGL 601701 ENVGL 601801 ENVGL 601901 ENVGL 602001 ENVGL 602101)"</t>
  </si>
  <si>
    <t>01.04.10 GA1 V" ENVWD (01.03.10 KD1 19.89.30 - 0048 ENVWD 01.03.10 GD1 19.89.30 - 0076) ENVWD ((08.09.10 GA1 0482 OFVGL 0489 OFVGL 0501 OFVGL 0502 OFVGL 0504 OFVGL 0505 OFVGL 0511 OFVGL 0512 OFVGL 0517 OFVGL 0523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0654 OFVGL 0664 OFVGL 0677 OFVGL 0678 OFVGL 0687 OFVGL 0689 OFVGL 0693 OFVGL 0694 OFVGL 0703 OFVGL 0707 OFVGL 0715 OFVGL 0716 OFVGL 0717 OFVGL 0718 OFVGL 0748 OFVGL 0840 OFVGL 0851 OFVGL 0873 OFVGL 1655 OFVGL 1674 OFVGL 1676 OFVGL 1695 OFVGL 1714) OFVWD (08.09.10 GA1 1709 ENVWD 08.11.60 GA1 "4793/*" OFVGL "4794/*" OFVGL "4796/*" OFVGL "4797/*")) ENVWD KNV 07.67.10 ENVWD ((14.40.10 GA1 601301 OFVGL 601401 OFVGL 601501 OFVGL 601601 OFVGL 601701 OFVGL 601801 OFVGL 601901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</si>
  <si>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0482 OFVGL 0489 OFVGL 0501 OFVGL 0502 OFVGL 0504 OFVGL 0505 OFVGL 0511 OFVGL 0512 OFVGL 0517 OFVGL 0523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0654 OFVGL 0664 OFVGL 0677 OFVGL 0678 OFVGL 0687 OFVGL 0689 OFVGL 0693 OFVGL 0694 OFVGL 0703 OFVGL 0707 OFVGL 0715 OFVGL 0716 OFVGL 0717 OFVGL 0718 OFVGL 0748 OFVGL 0840 OFVGL 0851 OFVGL 0873 OFVGL 1655 OFVGL 1674 OFVGL 1676 OFVGL 1695 OFVGL 1714) OFVWD (08.09.10 GA1 1709 ENVWD 08.11.60 GA1 "4793/*" OFVGL "4794/*" OFVGL "4796/*" OFVGL "4797/*")) ENVWD KNV 07.67.10 ENVWD (64.40.10 OGAA 601301 ENVGL 601401 ENVGL 601501 ENVGL 601601 ENVGL 601701 ENVGL 601801 ENVGL 601901 ENVGL 602001 ENVGL 602101)"</t>
  </si>
  <si>
    <t>01.04.10 GA1 V" ENVWD (01.03.10 KD1 19.89.30 - 0048 ENVWD 01.03.10 GD1 19.89.30 - 0076) ENVWD (08.09.10 GA1 0482 OFVGL 0489 OFVGL 0501 OFVGL 0502 OFVGL 0504 OFVGL 0505 OFVGL 0511 OFVGL 0512 OFVGL 0523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0654 OFVGL 0664 OFVGL 0677 OFVGL 0678 OFVGL 0687 OFVGL 0689 OFVGL 0693 OFVGL 0694 OFVGL 0703 OFVGL 0707 OFVGL 0715 OFVGL 0716 OFVGL 0717 OFVGL 0718 OFVGL 0748 OFVGL 0840 OFVGL 0851 OFVGL 0873 OFVGL 1655 OFVGL 1674 OFVGL 1676 OFVGL 1695 OFVGL 1714) ENVWD KNV 07.67.10 ENVWD ((14.40.10 GA1 601301 OFVGL 601401 OFVGL 601501 OFVGL 601601 OFVGL 601701 OFVGL 601801 OFVGL 601901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</si>
  <si>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0482 OFVGL 0489 OFVGL 0501 OFVGL 0502 OFVGL 0504 OFVGL 0505 OFVGL 0511 OFVGL 0512 OFVGL 0523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0654 OFVGL 0664 OFVGL 0677 OFVGL 0678 OFVGL 0687 OFVGL 0689 OFVGL 0693 OFVGL 0694 OFVGL 0703 OFVGL 0707 OFVGL 0715 OFVGL 0716 OFVGL 0717 OFVGL 0718 OFVGL 0748 OFVGL 0840 OFVGL 0851 OFVGL 0873 OFVGL 1655 OFVGL 1674 OFVGL 1676 OFVGL 1695 OFVGL 1714) ENVWD KNV 07.67.10 ENVWD (64.40.10 OGAA 601301 ENVGL 601401 ENVGL 601501 ENVGL 601601 ENVGL 601701 ENVGL 601801 ENVGL 601901 ENVGL 602001 ENVGL 602101)"</t>
  </si>
  <si>
    <t>Bevolkingsonderzoek Zuid-West (BOB 2)</t>
  </si>
  <si>
    <t>01.04.10 GA1 V" ENVWD (01.03.10 KD1 19.89.30 - 0048 ENVWD 01.03.10 GD1 19.89.30 - 0076) ENVWD (08.09.10 GA1 0482 OFVGL 0489 OFVGL 0501 OFVGL 0502 OFVGL 0504 OFVGL 0505 OFVGL 0511 OFVGL 0512 OFVGL 0523 OFVGL 0530 OFVGL 0531 OFVGL 0542 OFVGL 0545 OFVGL 0556 OFVGL 0559 OFVGL 0568 OFVGL 0571 OFVGL 0580 OFVGL 0584 OFVGL 0585 OFVGL 0588 OFVGL 0590 OFVGL 0597 OFVGL 0599 OFVGL 0606 OFVGL 0610 OFVGL 0611 OFVGL 0612 OFVGL 0613 OFVGL 0614 OFVGL 0617 OFVGL 0622 OFVGL 0642 OFVGL 0654 OFVGL 0664 OFVGL 0677 OFVGL 0678 OFVGL 0687 OFVGL 0689 OFVGL 0693 OFVGL 0694 OFVGL 0703 OFVGL 0707 OFVGL 0715 OFVGL 0716 OFVGL 0717 OFVGL 0718 OFVGL 0748 OFVGL 0840 OFVGL 0851 OFVGL 0873 OFVGL 1655 OFVGL 1674 OFVGL 1676 OFVGL 1695 OFVGL 1714) ENVWD KNV 07.67.10 ENVWD ((14.40.10 GA1 601301 OFVGL 601401 OFVGL 601501 OFVGL 601601 OFVGL 601701 OFVGL 601801 OFVGL 601901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</si>
  <si>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08.09.10 GA1 0840 OFVGL 0851 OFVGL 0873 OFVGL 1655 OFVGL 1674</t>
  </si>
  <si>
    <t>01.04.10 GA1 V" ENVWD (01.03.10 KD1 19.89.30 - 0048 ENVWD 01.03.10 GD1 19.89.30 - 0076) ENVWD (08.09.10 GA1 0482 OFVGL 0489 OFVGL 0501 OFVGL 0502 OFVGL 0504 OFVGL 0505 OFVGL 0511 OFVGL 0512 OFVGL 0523 OFVGL 0530 OFVGL 0531 OFVGL 0542 OFVGL 0545 OFVGL 0556 OFVGL 0559 OFVGL 0568 OFVGL 0571 OFVGL 0580 OFVGL 0584 OFVGL 0585 OFVGL 0588 OFVGL 0590 OFVGL 0597 OFVGL 0599 OFVGL 0606 OFVGL 0610 OFVGL 0611 OFVGL 0612 OFVGL 0613 OFVGL 0614 OFVGL 0617 OFVGL 0622 OFVGL 0642 OFVGL 0654 OFVGL 0664 OFVGL 0677 OFVGL 0678 OFVGL 0687 OFVGL 0689 OFVGL 0693 OFVGL 0694 OFVGL 0703 OFVGL 0707 OFVGL 0715 OFVGL 0716 OFVGL 0717 OFVGL 0718 OFVGL 0748 OFVGL 1676 OFVGL 1695 OFVGL 1714) ENVWD KNV 07.67.10 ENVWD ((14.40.10 GA1 601301 OFVGL 601401 OFVGL 601501 OFVGL 601601 OFVGL 601701 OFVGL 601801 OFVGL 601901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</si>
  <si>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0482 OFVGL 0489 OFVGL 0501 OFVGL 0502 OFVGL 0504 OFVGL 0505 OFVGL 0511 OFVGL 0512 OFVGL 0523 OFVGL 0530 OFVGL 0531 OFVGL 0542 OFVGL 0545 OFVGL 0556 OFVGL 0559 OFVGL 0568 OFVGL 0571 OFVGL 0580 OFVGL 0584 OFVGL 0585 OFVGL 0588 OFVGL 0590 OFVGL 0597 OFVGL 0599 OFVGL 0606 OFVGL 0610 OFVGL 0611 OFVGL 0612 OFVGL 0613 OFVGL 0614 OFVGL 0617 OFVGL 0622 OFVGL 0642 OFVGL 0654 OFVGL 0664 OFVGL 0677 OFVGL 0678 OFVGL 0687 OFVGL 0689 OFVGL 0693 OFVGL 0694 OFVGL 0703 OFVGL 0707 OFVGL 0715 OFVGL 0716 OFVGL 0717 OFVGL 0718 OFVGL 0748 OFVGL 1676 OFVGL 1695 OFVGL 1714) ENVWD KNV 07.67.10 ENVWD (64.40.10 OGAA 601301 ENVGL 601401 ENVGL 601501 ENVGL 601601 ENVGL 601701 ENVGL 601801 ENVGL 601901 ENVGL 602001 ENVGL 602101)"</t>
  </si>
  <si>
    <t>01.04.10 GA1 V" ENVWD (01.03.10 KD1 19.89.20 - 0048 ENVWD 01.03.10 GD1 19.89.20 - 0076) ENVWD (08.09.10 GA1 0542 OFVGL 0584) ENVWD KNV 07.67.10 ENVWD (64.40.10 OGAA 601301 ENVGL 601401 ENVGL 601501 ENVGL 601601 ENVGL 601701 ENVGL 601801 ENVGL 601901 ENVGL 602001 ENVGL 602101)"</t>
  </si>
  <si>
    <t>01.04.10 GA1 V" ENVWD (01.03.10 KD1 19.89.30 - 0048 ENVWD 01.03.10 GD1 19.89.30 - 0076) ENVWD (08.09.10 GA1 0482 OFVGL 0489 OFVGL 0501 OFVGL 0502 OFVGL 0505 OFVGL 0512 OFVGL 0523 OFVGL 0530 OFVGL 0531 OFVGL 0542 OFVGL 0545 OFVGL 0556 OFVGL 0568 OFVGL 0584 OFVGL 0585 OFVGL 0588 OFVGL 0590 OFVGL 0597 OFVGL 0599 OFVGL 0606 OFVGL 0610 OFVGL 0611 OFVGL 0612 OFVGL 0613 OFVGL 0614 OFVGL 0617 OFVGL 0622 OFVGL 0642 OFVGL 0654 OFVGL 0664 OFVGL 0677 OFVGL 0678 OFVGL 0687 OFVGL 0689 OFVGL 0703 OFVGL 0707 OFVGL 0715 OFVGL 0716 OFVGL 0717 OFVGL 0718 OFVGL 0748 OFVGL 1676 OFVGL 1695 OFVGL 1714 OFVGL 1924 OFVGL 1927) ENVWD KNV 07.67.10 ENVWD ((14.40.10 GA1 601301 OFVGL 601401 OFVGL 601501 OFVGL 601601 OFVGL 601701 OFVGL 601801 OFVGL 601901 OFVGL 602101)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</si>
  <si>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0482 OFVGL 0489 OFVGL 0501 OFVGL 0502 OFVGL 0505 OFVGL 0512 OFVGL 0523 OFVGL 0530 OFVGL 0531 OFVGL 0542 OFVGL 0545 OFVGL 0556 OFVGL 0568 OFVGL 0584 OFVGL 0585 OFVGL 0588 OFVGL 0590 OFVGL 0597 OFVGL 0599 OFVGL 0606 OFVGL 0610 OFVGL 0611 OFVGL 0612 OFVGL 0613 OFVGL 0614 OFVGL 0617 OFVGL 0622 OFVGL 0642 OFVGL 0654 OFVGL 0664 OFVGL 0677 OFVGL 0678 OFVGL 0687 OFVGL 0689 OFVGL 0703 OFVGL 0707 OFVGL 0715 OFVGL 0716 OFVGL 0717 OFVGL 0718 OFVGL 0748 OFVGL 1676 OFVGL 1695 OFVGL 1714 OFVGL 1924 OFVGL 1927) ENVWD KNV 07.67.10 ENVWD (64.40.10 OGAA 601301 ENVGL 601401 ENVGL 601501 ENVGL 601601 ENVGL 601701 ENVGL 601801 ENVGL 601901 ENVGL 602001 ENVGL 602101)"</t>
  </si>
  <si>
    <t>14.40.10 GA1 602001</t>
  </si>
  <si>
    <t>Bev.onderzoek Zuid-West BOB 2 (selectie)</t>
  </si>
  <si>
    <t>S.P.V.O.B. Midden-Nederland</t>
  </si>
  <si>
    <t>01.04.10 GA1 V" ENVWD (01.03.10 KD1 19.89.30 - 00480415 ENVWD 01.03.10 GD1 19.89.30 - 00700000) ENVWD 08.09.10 GA1 0212 OFVGL 0214 OFVGL 0216 OFVGL 0227 OFVGL 0236 OFVGL 0247 OFVGL 0253 OFVGL 0257 OFVGL 0258 OFVGL 0261 OFVGL 0264 OFVGL 0267 OFVGL 0276 OFVGL 0281 OFVGL 0297 OFVGL 0304 OFVGL 0305 OFVGL 0306 OFVGL 0307 OFVGL 0308 OFVGL 0310 OFVGL 0311 OFVGL 0312 OFVGL 0313 OFVGL 0315 OFVGL 0316 OFVGL 0317 OFVGL 0318 OFVGL 0321 OFVGL 0326 OFVGL 0327 OFVGL 0329 OFVGL 0331 OFVGL 0332 OFVGL 0333 OFVGL 0334 OFVGL 0335 OFVGL 0339 OFVGL 0340 OFVGL 0342 OFVGL 0344 OFVGL 0345 OFVGL 0347 OFVGL 0351 OFVGL 0352 OFVGL 0353 OFVGL 0355 OFVGL 0356 OFVGL 0589 OFVGL 0620 OFVGL 0632 OFVGL 0733 OFVGL 0736 ENVWD ((14.40.10 GA1 601301 OFVGL 601401 OFVGL 601501 OFVGL 601601 OFVGL 601701 OFVGL 601801 OFVGL 601901 OFVGL 602001)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</si>
  <si>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19.89.20 - 00480415 ENVWD 01.03.10 GD1 19.89.20 - 00700000) ENVWD 08.09.10 GA1 0212 OFVGL 0214 OFVGL 0216 OFVGL 0227 OFVGL 0236 OFVGL 0247 OFVGL 0253 OFVGL 0257 OFVGL 0258 OFVGL 0261 OFVGL 0264 OFVGL 0267 OFVGL 0276 OFVGL 0281 OFVGL 0297 OFVGL 0304 OFVGL 0305 OFVGL 0306 OFVGL 0307 OFVGL 0308 OFVGL 0310 OFVGL 0311 OFVGL 0312 OFVGL 0313 OFVGL 0315 OFVGL 0316 OFVGL 0317 OFVGL 0318 OFVGL 0321 OFVGL 0326 OFVGL 0327 OFVGL 0329 OFVGL 0331 OFVGL 0332 OFVGL 0333 OFVGL 0334 OFVGL 0335 OFVGL 0339 OFVGL 0340 OFVGL 0342 OFVGL 0344 OFVGL 0345 OFVGL 0347 OFVGL 0351 OFVGL 0352 OFVGL 0353 OFVGL 0355 OFVGL 0356 OFVGL 0589 OFVGL 0620 OFVGL 0632 OFVGL 0733 OFVGL 0736 ENVWD KNV 07.67.10 ENVWD (64.40.10 OGAA 601301 ENVGL 601401 ENVGL 601501 ENVGL 601601 ENVGL 601701 ENVGL 601801 ENVGL 601901 ENVGL 602001 ENVGL 602101)"</t>
  </si>
  <si>
    <t>01.04.10 GA1 V" ENVWD (01.03.10 KD1 19.89.30 - 00480415 ENVWD 01.03.10 GD1 19.89.30 - 00700000) ENVWD (08.09.10 GA1 0212 OFVGL 0214 OFVGL 0216 OFVGL 0227 OFVGL 0236 OFVGL 0247 OFVGL 0253 OFVGL 0257 OFVGL 0258 OFVGL 0261 OFVGL 0264 OFVGL 0267 OFVGL 0276 OFVGL 0281 OFVGL 0297 OFVGL 0304 OFVGL 0305 OFVGL 0306 OFVGL 0307 OFVGL 0308 OFVGL 0310 OFVGL 0311 OFVGL 0312 OFVGL 0313 OFVGL 0315 OFVGL 0316 OFVGL 0317 OFVGL 0318 OFVGL 0321 OFVGL 0326 OFVGL 0327 OFVGL 0329 OFVGL 0331 OFVGL 0332 OFVGL 0333 OFVGL 0334 OFVGL 0335 OFVGL 0339 OFVGL 0340 OFVGL 0342 OFVGL 0344 OFVGL 0345 OFVGL 0347 OFVGL 0351 OFVGL 0352 OFVGL 0353 OFVGL 0355 OFVGL 0356 OFVGL 0589 OFVGL 0620 OFVGL 0632 OFVGL 0733 OFVGL 0736) ENVWD KNV 07.67.10 ENVWD ((14.40.10 GA1 601301 OFVGL 601401 OFVGL 601501 OFVGL 601601 OFVGL 601701 OFVGL 601801 OFVGL 601901 OFVGL 602001)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</si>
  <si>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19.89.20 - 00480415 ENVWD 01.03.10 GD1 19.89.20 - 00700000) ENVWD (08.09.10 GA1 0212 OFVGL 0214 OFVGL 0216 OFVGL 0227 OFVGL 0236 OFVGL 0247 OFVGL 0253 OFVGL 0257 OFVGL 0258 OFVGL 0261 OFVGL 0264 OFVGL 0267 OFVGL 0276 OFVGL 0281 OFVGL 0297 OFVGL 0304 OFVGL 0305 OFVGL 0306 OFVGL 0307 OFVGL 0308 OFVGL 0310 OFVGL 0311 OFVGL 0312 OFVGL 0313 OFVGL 0315 OFVGL 0316 OFVGL 0317 OFVGL 0318 OFVGL 0321 OFVGL 0326 OFVGL 0327 OFVGL 0329 OFVGL 0331 OFVGL 0332 OFVGL 0333 OFVGL 0334 OFVGL 0335 OFVGL 0339 OFVGL 0340 OFVGL 0342 OFVGL 0344 OFVGL 0345 OFVGL 0347 OFVGL 0351 OFVGL 0352 OFVGL 0353 OFVGL 0355 OFVGL 0356 OFVGL 0589 OFVGL 0620 OFVGL 0632 OFVGL 0733 OFVGL 0736) ENVWD KNV 07.67.10 ENVWD (64.40.10 OGAA 601301 ENVGL 601401 ENVGL 601501 ENVGL 601601 ENVGL 601701 ENVGL 601801 ENVGL 601901 ENVGL 602001 ENVGL 602101)"</t>
  </si>
  <si>
    <t>SO Preventicon Midden-Nederland</t>
  </si>
  <si>
    <t>01.04.10 GA1 V" ENVWD (01.03.10 KD1 19.89.30 - 00480415 ENVWD 01.03.10 GD1 19.89.30 - 00700000) ENVWD (08.09.10 GA1 0198 OFVGL 0212 OFVGL 0214 OFVGL 0216 OFVGL 0227 OFVGL 0236 OFVGL 0245 OFVGL 0247 OFVGL 0253 OFVGL 0257 OFVGL 0258 OFVGL 0261 OFVGL 0263 OFVGL 0264 OFVGL 0267 OFVGL 0276 OFVGL 0281 OFVGL 0297 OFVGL 0304 OFVGL 0305 OFVGL 0306 OFVGL 0307 OFVGL 0308 OFVGL 0310 OFVGL 0311 OFVGL 0312 OFVGL 0313 OFVGL 0315 OFVGL 0316 OFVGL 0317 OFVGL 0318 OFVGL 0321 OFVGL 0326 OFVGL 0327 OFVGL 0329 OFVGL 0331 OFVGL 0332 OFVGL 0333 OFVGL 0334 OFVGL 0335 OFVGL 0339 OFVGL 0340 OFVGL 0342 OFVGL 0344 OFVGL 0345 OFVGL 0347 OFVGL 0351 OFVGL 0352 OFVGL 0353 OFVGL 0355 OFVGL 0356 OFVGL 0589 OFVGL 0620 OFVGL 0632 OFVGL 0733 OFVGL 0736) ENVWD KNV 07.67.10 ENVWD ((14.40.10 GA1 601301 OFVGL 601401 OFVGL 601501 OFVGL 601601 OFVGL 601701 OFVGL 601801 OFVGL 601901 OFVGL 602001)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</si>
  <si>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19.89.20 - 00480415 ENVWD 01.03.10 GD1 19.89.20 - 00700000) ENVWD (08.09.10 GA1 0198 OFVGL 0212 OFVGL 0214 OFVGL 0216 OFVGL 0227 OFVGL 0236 OFVGL 0245 OFVGL 0247 OFVGL 0253 OFVGL 0257 OFVGL 0258 OFVGL 0261 OFVGL 0263 OFVGL 0264 OFVGL 0267 OFVGL 0276 OFVGL 0281 OFVGL 0297 OFVGL 0304 OFVGL 0305 OFVGL 0306 OFVGL 0307 OFVGL 0308 OFVGL 0310 OFVGL 0311 OFVGL 0312 OFVGL 0313 OFVGL 0315 OFVGL 0316 OFVGL 0317 OFVGL 0318 OFVGL 0321 OFVGL 0326 OFVGL 0327 OFVGL 0329 OFVGL 0331 OFVGL 0332 OFVGL 0333 OFVGL 0334 OFVGL 0335 OFVGL 0339 OFVGL 0340 OFVGL 0342 OFVGL 0344 OFVGL 0345 OFVGL 0347 OFVGL 0351 OFVGL 0352 OFVGL 0353 OFVGL 0355 OFVGL 0356 OFVGL 0589 OFVGL 0620 OFVGL 0632 OFVGL 0733 OFVGL 0736) ENVWD KNV 07.67.10 ENVWD (64.40.10 OGAA 601301 ENVGL 601401 ENVGL 601501 ENVGL 601601 ENVGL 601701 ENVGL 601801 ENVGL 601901 ENVGL 602001 ENVGL 602101)"</t>
  </si>
  <si>
    <t>Preventicon Midden-Nederland</t>
  </si>
  <si>
    <t>01.04.10 GA1 V" ENVWD (01.03.10 KD1 19.89.30 - 0048 ENVWD 01.03.10 GD1 19.89.30 - 0076) ENVWD (08.09.10 GA1 0198 OFVGL 0212 OFVGL 0214 OFVGL 0216 OFVGL 0227 OFVGL 0236 OFVGL 0245 OFVGL 0247 OFVGL 0253 OFVGL 0257 OFVGL 0258 OFVGL 0261 OFVGL 0263 OFVGL 0264 OFVGL 0267 OFVGL 0276 OFVGL 0281 OFVGL 0297 OFVGL 0304 OFVGL 0305 OFVGL 0306 OFVGL 0307 OFVGL 0308 OFVGL 0310 OFVGL 0311 OFVGL 0312 OFVGL 0313 OFVGL 0315 OFVGL 0316 OFVGL 0317 OFVGL 0318 OFVGL 0321 OFVGL 0326 OFVGL 0327 OFVGL 0329 OFVGL 0331 OFVGL 0332 OFVGL 0333 OFVGL 0334 OFVGL 0335 OFVGL 0339 OFVGL 0340 OFVGL 0342 OFVGL 0344 OFVGL 0345 OFVGL 0347 OFVGL 0351 OFVGL 0352 OFVGL 0353 OFVGL 0355 OFVGL 0356 OFVGL 0589 OFVGL 0620 OFVGL 0632 OFVGL 0733 OFVGL 0736) ENVWD KNV 07.67.10 ENVWD ((14.40.10 GA1 601301 OFVGL 601401 OFVGL 601501 OFVGL 601601 OFVGL 601701 OFVGL 601801 OFVGL 601901 OFVGL 602001)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</si>
  <si>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0198 OFVGL 0212 OFVGL 0214 OFVGL 0216 OFVGL 0227 OFVGL 0236 OFVGL 0245 OFVGL 0247 OFVGL 0253 OFVGL 0257 OFVGL 0258 OFVGL 0261 OFVGL 0263 OFVGL 0264 OFVGL 0267 OFVGL 0276 OFVGL 0281 OFVGL 0297 OFVGL 0304 OFVGL 0305 OFVGL 0306 OFVGL 0307 OFVGL 0308 OFVGL 0310 OFVGL 0311 OFVGL 0312 OFVGL 0313 OFVGL 0315 OFVGL 0316 OFVGL 0317 OFVGL 0318 OFVGL 0321 OFVGL 0326 OFVGL 0327 OFVGL 0329 OFVGL 0331 OFVGL 0332 OFVGL 0333 OFVGL 0334 OFVGL 0335 OFVGL 0339 OFVGL 0340 OFVGL 0342 OFVGL 0344 OFVGL 0345 OFVGL 0347 OFVGL 0351 OFVGL 0352 OFVGL 0353 OFVGL 0355 OFVGL 0356 OFVGL 0589 OFVGL 0620 OFVGL 0632 OFVGL 0733 OFVGL 0736) ENVWD KNV 07.67.10 ENVWD (64.40.10 OGAA 601301 ENVGL 601401 ENVGL 601501 ENVGL 601601 ENVGL 601701 ENVGL 601801 ENVGL 601901 ENVGL 602001 ENVGL 602101)"</t>
  </si>
  <si>
    <t>01.04.10 GA1 V" ENVWD (01.03.10 KD1 19.89.30 - 0048 ENVWD 01.03.10 GD1 19.89.30 - 0076) ENVWD (08.09.10 GA1 0214 OFVGL 0216 OFVGL 0227 OFVGL 0236 OFVGL 0258 OFVGL 0263 OFVGL 0267 OFVGL 0281 OFVGL 0297 OFVGL 0304 OFVGL 0305 OFVGL 0306 OFVGL 0307 OFVGL 0308 OFVGL 0310 OFVGL 0311 OFVGL 0312 OFVGL 0313 OFVGL 0315 OFVGL 0316 OFVGL 0317 OFVGL 0318 OFVGL 0321 OFVGL 0326 OFVGL 0327 OFVGL 0329 OFVGL 0331 OFVGL 0332 OFVGL 0333 OFVGL 0334 OFVGL 0335 OFVGL 0339 OFVGL 0340 OFVGL 0342 OFVGL 0344 OFVGL 0345 OFVGL 0347 OFVGL 0351 OFVGL 0352 OFVGL 0353 OFVGL 0355 OFVGL 0356 OFVGL 0589 OFVGL 0620 OFVGL 0632 OFVGL 0733 OFVGL 0736) ENVWD KNV 07.67.10 ENVWD ((14.40.10 GA1 601301 OFVGL 601401 OFVGL 601501 OFVGL 601601 OFVGL 601701 OFVGL 601801 OFVGL 601901 OFVGL 602001)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</si>
  <si>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0214 OFVGL 0216 OFVGL 0227 OFVGL 0236 OFVGL 0258 OFVGL 0263 OFVGL 0267 OFVGL 0281 OFVGL 0297 OFVGL 0304 OFVGL 0305 OFVGL 0306 OFVGL 0307 OFVGL 0308 OFVGL 0310 OFVGL 0311 OFVGL 0312 OFVGL 0313 OFVGL 0315 OFVGL 0316 OFVGL 0317 OFVGL 0318 OFVGL 0321 OFVGL 0326 OFVGL 0327 OFVGL 0329 OFVGL 0331 OFVGL 0332 OFVGL 0333 OFVGL 0334 OFVGL 0335 OFVGL 0339 OFVGL 0340 OFVGL 0342 OFVGL 0344 OFVGL 0345 OFVGL 0347 OFVGL 0351 OFVGL 0352 OFVGL 0353 OFVGL 0355 OFVGL 0356 OFVGL 0589 OFVGL 0620 OFVGL 0632 OFVGL 0733 OFVGL 0736) ENVWD KNV 07.67.10"</t>
  </si>
  <si>
    <t>Preventicon</t>
  </si>
  <si>
    <t>01.04.10 GA1 V" ENVWD (01.03.10 KD1 19.89.20 - 0048 ENVWD 01.03.10 GD1 19.89.20 - 0076) ENVWD (08.09.10 GA1 0214 OFVGL 0216 OFVGL 0227 OFVGL 0236 OFVGL 0258 OFVGL 0263 OFVGL 0267 OFVGL 0281 OFVGL 0297 OFVGL 0304 OFVGL 0305 OFVGL 0306 OFVGL 0307 OFVGL 0308 OFVGL 0310 OFVGL 0311 OFVGL 0312 OFVGL 0313 OFVGL 0315 OFVGL 0316 OFVGL 0317 OFVGL 0318 OFVGL 0321 OFVGL 0326 OFVGL 0327 OFVGL 0329 OFVGL 0331 OFVGL 0332 OFVGL 0333 OFVGL 0334 OFVGL 0335 OFVGL 0339 OFVGL 0340 OFVGL 0342 OFVGL 0344 OFVGL 0345 OFVGL 0347 OFVGL 0351 OFVGL 0352 OFVGL 0353 OFVGL 0355 OFVGL 0356 OFVGL 0589 OFVGL 0620 OFVGL 0632 OFVGL 0733 OFVGL 0736) ENVWD KNV 07.67.10 ENVWD (64.40.10 OGAA 601301 ENVGL 601401 ENVGL 601501 ENVGL 601601 ENVGL 601701 ENVGL 601801 ENVGL 601901 ENVGL 602001 ENVGL 602101)"</t>
  </si>
  <si>
    <t>01.04.10 GA1 V" ENVWD (01.03.10 KD1 19.89.30 - 0048 ENVWD 01.03.10 GD1 19.89.30 - 0076) ENVWD (08.09.10 GA1 0214 OFVGL 0216 OFVGL 0236 OFVGL 0258 OFVGL 0263 OFVGL 0267 OFVGL 0281 OFVGL 0297 OFVGL 0304 OFVGL 0305 OFVGL 0306 OFVGL 0307 OFVGL 0308 OFVGL 0310 OFVGL 0311 OFVGL 0312 OFVGL 0313 OFVGL 0315 OFVGL 0316 OFVGL 0317 OFVGL 0321 OFVGL 0326 OFVGL 0327 OFVGL 0329 OFVGL 0331 OFVGL 0332 OFVGL 0333 OFVGL 0335 OFVGL 0339 OFVGL 0340 OFVGL 0342 OFVGL 0344 OFVGL 0345 OFVGL 0351 OFVGL 0352 OFVGL 0353 OFVGL 0355 OFVGL 0356 OFVGL 0589 OFVGL 0620 OFVGL 0632 OFVGL 0733 OFVGL 0736 OFVGL 1740) ENVWD KNV 07.67.10 ENVWD ((14.40.10 GA1 601301 OFVGL 601401 OFVGL 601501 OFVGL 601601 OFVGL 601701 OFVGL 601801 OFVGL 601901 OFVGL 602001)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</si>
  <si>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0214 OFVGL 0216 OFVGL 0236 OFVGL 0258 OFVGL 0263 OFVGL 0267 OFVGL 0281 OFVGL 0297 OFVGL 0304 OFVGL 0305 OFVGL 0306 OFVGL 0307 OFVGL 0308 OFVGL 0310 OFVGL 0311 OFVGL 0312 OFVGL 0313 OFVGL 0315 OFVGL 0316 OFVGL 0317 OFVGL 0321 OFVGL 0326 OFVGL 0327 OFVGL 0329 OFVGL 0331 OFVGL 0332 OFVGL 0333 OFVGL 0335 OFVGL 0339 OFVGL 0340 OFVGL 0342 OFVGL 0344 OFVGL 0345 OFVGL 0351 OFVGL 0352 OFVGL 0353 OFVGL 0355 OFVGL 0356 OFVGL 0589 OFVGL 0620 OFVGL 0632 OFVGL 0733 OFVGL 0736 OFVGL 1740) ENVWD KNV 07.67.10 ENVWD (64.40.10 OGAA 601301 ENVGL 601401 ENVGL 601501 ENVGL 601601 ENVGL 601701 ENVGL 601801 ENVGL 601901 ENVGL 602001 ENVGL 602101)"</t>
  </si>
  <si>
    <t>01.04.10 GA1 V" ENVWD (01.03.10 KD1 19.89.30 - 0048 ENVWD 01.03.10 GD1 19.89.30 - 0076) ENVWD (08.09.10 GA1 0214 OFVGL 0216 OFVGL 0236 OFVGL 0263 OFVGL 0267 OFVGL 0281 OFVGL 0297 OFVGL 0304 OFVGL 0305 OFVGL 0306 OFVGL 0307 OFVGL 0308 OFVGL 0310 OFVGL 0311 OFVGL 0312 OFVGL 0313 OFVGL 0315 OFVGL 0316 OFVGL 0317 OFVGL 0321 OFVGL 0326 OFVGL 0327 OFVGL 0329 OFVGL 0331 OFVGL 0332 OFVGL 0333 OFVGL 0335 OFVGL 0339 OFVGL 0340 OFVGL 0342 OFVGL 0344 OFVGL 0345 OFVGL 0351 OFVGL 0352 OFVGL 0353 OFVGL 0355 OFVGL 0356 OFVGL 0589 OFVGL 0620 OFVGL 0632 OFVGL 0733 OFVGL 0736) ENVWD KNV 07.67.10 ENVWD ((14.40.10 GA1 601301 OFVGL 601401 OFVGL 601501 OFVGL 601601 OFVGL 601701 OFVGL 601801 OFVGL 601901 OFVGL 602001) OFVWD ((14.40.10 OGAA 601301 ENVGL 601401 ENVGL 601501 ENVGL 601601 ENVGL 601701 ENVGL 601801 ENVGL 601901 ENVGL 602001 ENVGL 602101) ENVWD (64.40.10 OGAA 601301 ENVGL 601401 ENVGL 601501 ENVGL 601601 ENVGL 601701 ENVGL 601801 ENVGL 601901 ENVGL 602001 ENVGL 602101)))"</t>
  </si>
  <si>
    <t>14.40.10 GA1 602101 ENVWD (08.09.10 GA1 1740)</t>
  </si>
  <si>
    <t>01.04.10 GA1 V" ENVWD (01.03.10 KD1 19.89.20 - 0048 ENVWD 01.03.10 GD1 19.89.20 - 0076) ENVWD (08.09.10 GA1 0214 OFVGL 0216 OFVGL 0236 OFVGL 0263 OFVGL 0267 OFVGL 0281 OFVGL 0297 OFVGL 0304 OFVGL 0305 OFVGL 0306 OFVGL 0307 OFVGL 0308 OFVGL 0310 OFVGL 0311 OFVGL 0312 OFVGL 0313 OFVGL 0315 OFVGL 0316 OFVGL 0317 OFVGL 0321 OFVGL 0326 OFVGL 0327 OFVGL 0329 OFVGL 0331 OFVGL 0332 OFVGL 0333 OFVGL 0335 OFVGL 0339 OFVGL 0340 OFVGL 0342 OFVGL 0344 OFVGL 0345 OFVGL 0351 OFVGL 0352 OFVGL 0353 OFVGL 0355 OFVGL 0356 OFVGL 0589 OFVGL 0620 OFVGL 0632 OFVGL 0733 OFVGL 0736) ENVWD KNV 07.67.10 ENVWD (64.40.10 OGAA 601301 ENVGL 601401 ENVGL 601501 ENVGL 601601 ENVGL 601701 ENVGL 601801 ENVGL 601901 ENVGL 602001 ENVGL 602101)"</t>
  </si>
  <si>
    <t>01.04.10 GA1 V" ENVWD (01.03.10 KD1 19.89.30 - 0048 ENVWD 01.03.10 GD1 19.89.30 - 0076) ENVWD (08.09.10 GA1 0214 OFVGL 0216 OFVGL 0236 OFVGL 0263 OFVGL 0267 OFVGL 0281 OFVGL 0297 OFVGL 0304 OFVGL 0305 OFVGL 0306 OFVGL 0307 OFVGL 0308 OFVGL 0310 OFVGL 0311 OFVGL 0312 OFVGL 0313 OFVGL 0315 OFVGL 0316 OFVGL 0317 OFVGL 0321 OFVGL 0326 OFVGL 0327 OFVGL 0329 OFVGL 0331 OFVGL 0332 OFVGL 0333 OFVGL 0335 OFVGL 0339 OFVGL 0340 OFVGL 0342 OFVGL 0344 OFVGL 0345 OFVGL 0351 OFVGL 0352 OFVGL 0353 OFVGL 0355 OFVGL 0356 OFVGL 0589 OFVGL 0620 OFVGL 0632 OFVGL 0733 OFVGL 0736 OFVGL 1581) ENVWD KNV 07.67.10 ENVWD ((14.40.10 GA1 601301 OFVGL 601401 OFVGL 601501 OFVGL 601601 OFVGL 601701 OFVGL 601801 OFVGL 601901 OFVGL 602001)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</si>
  <si>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0214 OFVGL 0216 OFVGL 0236 OFVGL 0263 OFVGL 0267 OFVGL 0281 OFVGL 0297 OFVGL 0304 OFVGL 0305 OFVGL 0306 OFVGL 0307 OFVGL 0308 OFVGL 0310 OFVGL 0311 OFVGL 0312 OFVGL 0313 OFVGL 0315 OFVGL 0316 OFVGL 0317 OFVGL 0321 OFVGL 0326 OFVGL 0327 OFVGL 0329 OFVGL 0331 OFVGL 0332 OFVGL 0333 OFVGL 0335 OFVGL 0339 OFVGL 0340 OFVGL 0342 OFVGL 0344 OFVGL 0345 OFVGL 0351 OFVGL 0352 OFVGL 0353 OFVGL 0355 OFVGL 0356 OFVGL 0589 OFVGL 0620 OFVGL 0632 OFVGL 0733 OFVGL 0736 OFVGL 1581) ENVWD KNV 07.67.10 ENVWD (64.40.10 OGAA 601301 ENVGL 601401 ENVGL 601501 ENVGL 601601 ENVGL 601701 ENVGL 601801 ENVGL 601901 ENVGL 602001 ENVGL 602101)"</t>
  </si>
  <si>
    <t>01.04.10 GA1 V" ENVWD (01.03.10 KD1 19.89.30 - 0048 ENVWD 01.03.10 GD1 19.89.30 - 0076) ENVWD (08.09.10 GA1 0214 OFVGL 0216 OFVGL 0236 OFVGL 0263 OFVGL 0267 OFVGL 0281 OFVGL 0297 OFVGL 0304 OFVGL 0305 OFVGL 0307 OFVGL 0308 OFVGL 0310 OFVGL 0311 OFVGL 0312 OFVGL 0313 OFVGL 0317 OFVGL 0321 OFVGL 0327 OFVGL 0329 OFVGL 0331 OFVGL 0333 OFVGL 0335 OFVGL 0339 OFVGL 0340 OFVGL 0342 OFVGL 0344 OFVGL 0345 OFVGL 0351 OFVGL 0352 OFVGL 0353 OFVGL 0355 OFVGL 0356 OFVGL 0589 OFVGL 0620 OFVGL 0632 OFVGL 0733 OFVGL 0736 OFVGL 1581) ENVWD KNV 07.67.10 ENVWD ((14.40.10 GA1 601301 OFVGL 601401 OFVGL 601501 OFVGL 601601 OFVGL 601701 OFVGL 601801 OFVGL 601901 OFVGL 602001)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</si>
  <si>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0214 OFVGL 0216 OFVGL 0236 OFVGL 0263 OFVGL 0267 OFVGL 0281 OFVGL 0297 OFVGL 0304 OFVGL 0305 OFVGL 0307 OFVGL 0308 OFVGL 0310 OFVGL 0311 OFVGL 0312 OFVGL 0313 OFVGL 0317 OFVGL 0321 OFVGL 0327 OFVGL 0329 OFVGL 0331 OFVGL 0333 OFVGL 0335 OFVGL 0339 OFVGL 0340 OFVGL 0342 OFVGL 0344 OFVGL 0345 OFVGL 0351 OFVGL 0352 OFVGL 0353 OFVGL 0355 OFVGL 0356 OFVGL 0589 OFVGL 0620 OFVGL 0632 OFVGL 0733 OFVGL 0736 OFVGL 1581) ENVWD KNV 07.67.10 ENVWD (64.40.10 OGAA 601301 ENVGL 601401 ENVGL 601501 ENVGL 601601 ENVGL 601701 ENVGL 601801 ENVGL 601901 ENVGL 602001 ENVGL 602101)"</t>
  </si>
  <si>
    <t>Bevolkingsonderzoek midden-west (BOB 1)</t>
  </si>
  <si>
    <t>Bevolkingsonderzoek Midden-West (BOB 1)</t>
  </si>
  <si>
    <t>01.04.10 GA1 V" ENVWD (01.03.10 KD1 19.89.30 - 0048 ENVWD 01.03.10 GD1 19.89.30 - 0076) ENVWD (08.09.10 GA1 0214 OFVGL 0216 OFVGL 0236 OFVGL 0263 OFVGL 0267 OFVGL 0281 OFVGL 0297 OFVGL 0304 OFVGL 0305 OFVGL 0307 OFVGL 0308 OFVGL 0310 OFVGL 0311 OFVGL 0312 OFVGL 0313 OFVGL 0317 OFVGL 0321 OFVGL 0327 OFVGL 0329 OFVGL 0331 OFVGL 0333 OFVGL 0335 OFVGL 0339 OFVGL 0340 OFVGL 0342 OFVGL 0344 OFVGL 0345 OFVGL 0351 OFVGL 0352 OFVGL 0353 OFVGL 0355 OFVGL 0356 OFVGL 0589 OFVGL 0620 OFVGL 0632 OFVGL 0733 OFVGL 0736 OFVGL 1581 OFVGL 1904) ENVWD KNV 07.67.10 ENVWD ((14.40.10 GA1 601301 OFVGL 601401 OFVGL 601501 OFVGL 601601 OFVGL 601701 OFVGL 601801 OFVGL 601901 OFVGL 602001)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</si>
  <si>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0214 OFVGL 0216 OFVGL 0236 OFVGL 0263 OFVGL 0267 OFVGL 0281 OFVGL 0297 OFVGL 0304 OFVGL 0305 OFVGL 0307 OFVGL 0308 OFVGL 0310 OFVGL 0311 OFVGL 0312 OFVGL 0313 OFVGL 0317 OFVGL 0321 OFVGL 0327 OFVGL 0329 OFVGL 0331 OFVGL 0333 OFVGL 0335 OFVGL 0339 OFVGL 0340 OFVGL 0342 OFVGL 0344 OFVGL 0345 OFVGL 0351 OFVGL 0352 OFVGL 0353 OFVGL 0355 OFVGL 0356 OFVGL 0589 OFVGL 0620 OFVGL 0632 OFVGL 0733 OFVGL 0736 OFVGL 1581 OFVGL 1904) ENVWD KNV 07.67.10 ENVWD (64.40.10 OGAA 601301 ENVGL 601401 ENVGL 601501 ENVGL 601601 ENVGL 601701 ENVGL 601801 ENVGL 601901 ENVGL 602001 ENVGL 602101)"</t>
  </si>
  <si>
    <t>01.04.10 GA1 V" ENVWD (01.03.10 KD1 19.89.30 - 0048 ENVWD 01.03.10 GD1 19.89.30 - 0076) ENVWD (08.09.10 GA1 0214 OFVGL 0216 OFVGL 0236 OFVGL 0263 OFVGL 0267 OFVGL 0281 OFVGL 0297 OFVGL 0304 OFVGL 0307 OFVGL 0308 OFVGL 0310 OFVGL 0312 OFVGL 0313 OFVGL 0317 OFVGL 0321 OFVGL 0327 OFVGL 0331 OFVGL 0335 OFVGL 0339 OFVGL 0340 OFVGL 0342 OFVGL 0344 OFVGL 0345 OFVGL 0351 OFVGL 0352 OFVGL 0353 OFVGL 0355 OFVGL 0356 OFVGL 0589 OFVGL 0620 OFVGL 0632 OFVGL 0733 OFVGL 0736 OFVGL 1581 OFVGL 1904) ENVWD KNV 07.67.10 ENVWD ((14.40.10 GA1 601301 OFVGL 601401 OFVGL 601501 OFVGL 601601 OFVGL 601701 OFVGL 601801 OFVGL 601901 OFVGL 602001) OFVWD ((14.40.10 OGAA 601301 ENVGL 601401 ENVGL 601501 ENVGL 601601 ENVGL 601701 ENVGL 601801 ENVGL 601901 ENVGL 602001 ENVGL 602101) ENVWD (64.40.10 OGAA 601301 ENVGL 601401 ENVGL 601501 ENVGL 601601 ENVGL 601701 ENVGL 601801 ENVGL 601901 ENVGL 602001 ENVGL 602101)))"</t>
  </si>
  <si>
    <t>01.04.10 GA1 V" ENVWD (01.03.10 KD1 19.89.20 - 0048 ENVWD 01.03.10 GD1 19.89.20 - 0076) ENVWD (08.09.10 GA1 0214 OFVGL 0216 OFVGL 0236 OFVGL 0263 OFVGL 0267 OFVGL 0281 OFVGL 0297 OFVGL 0304 OFVGL 0307 OFVGL 0308 OFVGL 0310 OFVGL 0312 OFVGL 0313 OFVGL 0317 OFVGL 0321 OFVGL 0327 OFVGL 0331 OFVGL 0335 OFVGL 0339 OFVGL 0340 OFVGL 0342 OFVGL 0344 OFVGL 0345 OFVGL 0351 OFVGL 0352 OFVGL 0353 OFVGL 0355 OFVGL 0356 OFVGL 0589 OFVGL 0620 OFVGL 0632 OFVGL 0733 OFVGL 0736 OFVGL 1581 OFVGL 1904) ENVWD KNV 07.67.10 ENVWD (64.40.10 OGAA 601301 ENVGL 601401 ENVGL 601501 ENVGL 601601 ENVGL 601701 ENVGL 601801 ENVGL 601901 ENVGL 602001 ENVGL 602101)"</t>
  </si>
  <si>
    <t>14.40.10 GA1 602101</t>
  </si>
  <si>
    <t>Preventicon (2)</t>
  </si>
  <si>
    <t>01.04.10 GA1 V" ENVWD (01.03.10 KD1 19.89.30 - 0028 ENVWD 01.03.10 GD1 19.89.30 - 0061) ENVWD (08.09.10 GA1 0267 OFVGL 0305 OFVGL 0306 OFVGL 0307 OFVGL 0308 OFVGL 0310 OFVGL 0311 OFVGL 0312 OFVGL 0313 OFVGL 0315 OFVGL 0316 OFVGL 0321 OFVGL 0326 OFVGL 0327 OFVGL 0329 OFVGL 0331 OFVGL 0332 OFVGL 0333 OFVGL 0335 OFVGL 0339 OFVGL 0340 OFVGL 0342 OFVGL 0344 OFVGL 0345 OFVGL 0351 OFVGL 0352 OFVGL 0353 OFVGL 0355 OFVGL 0356 OFVGL 0589 OFVGL 0620 OFVGL 0632 OFVGL 0736) ENVWD KNV 07.67.10 ENVWD (64.40.10 OGAA 602102)"</t>
  </si>
  <si>
    <t>01.04.10 GA1 V" ENVWD (01.03.10 KD1 19.89.20 - 0028 ENVWD 01.03.10 GD1 19.89.20 - 0061) ENVWD (08.09.10 GA1 0267 OFVGL 0305 OFVGL 0306 OFVGL 0307 OFVGL 0308 OFVGL 0310 OFVGL 0311 OFVGL 0312 OFVGL 0313 OFVGL 0315 OFVGL 0316 OFVGL 0321 OFVGL 0326 OFVGL 0327 OFVGL 0329 OFVGL 0331 OFVGL 0332 OFVGL 0333 OFVGL 0335 OFVGL 0339 OFVGL 0340 OFVGL 0342 OFVGL 0344 OFVGL 0345 OFVGL 0351 OFVGL 0352 OFVGL 0353 OFVGL 0355 OFVGL 0356 OFVGL 0589 OFVGL 0620 OFVGL 0632 OFVGL 0736) ENVWD KNV 07.67.10 ENVWD (64.40.10 OGAA 602102)"</t>
  </si>
  <si>
    <t>01.04.10 GA1 V" ENVWD (01.03.10 KD1 19.89.30 - 0028 ENVWD 01.03.10 GD1 19.89.30 - 0061) ENVWD (08.09.10 GA1 0267 OFVGL 0305 OFVGL 0306 OFVGL 0307 OFVGL 0308 OFVGL 0310 OFVGL 0311 OFVGL 0312 OFVGL 0313 OFVGL 0315 OFVGL 0316 OFVGL 0321 OFVGL 0326 OFVGL 0327 OFVGL 0329 OFVGL 0331 OFVGL 0332 OFVGL 0333 OFVGL 0335 OFVGL 0339 OFVGL 0340 OFVGL 0342 OFVGL 0344 OFVGL 0345 OFVGL 0351 OFVGL 0352 OFVGL 0353 OFVGL 0355 OFVGL 0356 OFVGL 0589 OFVGL 0620 OFVGL 0632 OFVGL 0736 OFVGL 1581) ENVWD KNV 07.67.10 ENVWD (64.40.10 OGAA 602102)"</t>
  </si>
  <si>
    <t>01.04.10 GA1 V" ENVWD (01.03.10 KD1 19.89.20 - 0028 ENVWD 01.03.10 GD1 19.89.20 - 0061) ENVWD (08.09.10 GA1 0267 OFVGL 0305 OFVGL 0306 OFVGL 0307 OFVGL 0308 OFVGL 0310 OFVGL 0311 OFVGL 0312 OFVGL 0313 OFVGL 0315 OFVGL 0316 OFVGL 0321 OFVGL 0326 OFVGL 0327 OFVGL 0329 OFVGL 0331 OFVGL 0332 OFVGL 0333 OFVGL 0335 OFVGL 0339 OFVGL 0340 OFVGL 0342 OFVGL 0344 OFVGL 0345 OFVGL 0351 OFVGL 0352 OFVGL 0353 OFVGL 0355 OFVGL 0356 OFVGL 0589 OFVGL 0620 OFVGL 0632 OFVGL 0736 OFVGL 1581) ENVWD KNV 07.67.10 ENVWD (64.40.10 OGAA 602102)"</t>
  </si>
  <si>
    <t>01.04.10 GA1 V" ENVWD (01.03.10 KD1 19.89.30 - 0028 ENVWD 01.03.10 GD1 19.89.30 - 0061) ENVWD (08.09.10 GA1 0267 OFVGL 0305 OFVGL 0307 OFVGL 0308 OFVGL 0310 OFVGL 0311 OFVGL 0312 OFVGL 0313 OFVGL 0321 OFVGL 0327 OFVGL 0329 OFVGL 0331 OFVGL 0333 OFVGL 0335 OFVGL 0339 OFVGL 0340 OFVGL 0342 OFVGL 0344 OFVGL 0345 OFVGL 0351 OFVGL 0352 OFVGL 0353 OFVGL 0355 OFVGL 0356 OFVGL 0589 OFVGL 0620 OFVGL 0632 OFVGL 0736 OFVGL 1581) ENVWD KNV 07.67.10 ENVWD (64.40.10 OGAA 602102)"</t>
  </si>
  <si>
    <t>01.04.10 GA1 V" ENVWD (01.03.10 KD1 19.89.20 - 0028 ENVWD 01.03.10 GD1 19.89.20 - 0061) ENVWD (08.09.10 GA1 0267 OFVGL 0305 OFVGL 0307 OFVGL 0308 OFVGL 0310 OFVGL 0311 OFVGL 0312 OFVGL 0313 OFVGL 0321 OFVGL 0327 OFVGL 0329 OFVGL 0331 OFVGL 0333 OFVGL 0335 OFVGL 0339 OFVGL 0340 OFVGL 0342 OFVGL 0344 OFVGL 0345 OFVGL 0351 OFVGL 0352 OFVGL 0353 OFVGL 0355 OFVGL 0356 OFVGL 0589 OFVGL 0620 OFVGL 0632 OFVGL 0736 OFVGL 1581) ENVWD KNV 07.67.10 ENVWD (64.40.10 OGAA 602102)"</t>
  </si>
  <si>
    <t>Bevolkingsonderzoek midden-west (BMHK 1)</t>
  </si>
  <si>
    <t>01.04.10 GA1 V" ENVWD (01.03.10 KD1 19.89.30 - 0028 ENVWD 01.03.10 GD1 19.89.30 - 0061) ENVWD (08.09.10 GA1 0267 OFVGL 0305 OFVGL 0307 OFVGL 0308 OFVGL 0310 OFVGL 0311 OFVGL 0312 OFVGL 0313 OFVGL 0321 OFVGL 0327 OFVGL 0329 OFVGL 0331 OFVGL 0333 OFVGL 0335 OFVGL 0339 OFVGL 0340 OFVGL 0342 OFVGL 0344 OFVGL 0345 OFVGL 0351 OFVGL 0352 OFVGL 0353 OFVGL 0355 OFVGL 0356 OFVGL 0589 OFVGL 0620 OFVGL 0632 OFVGL 0736 OFVGL 1581) ENVWD KNV 07.67.10"</t>
  </si>
  <si>
    <t>01.04.10 GA1 V" ENVWD (01.03.10 KD1 19.89.20 - 0028 ENVWD 01.03.10 GD1 19.89.20 - 0061) ENVWD (08.09.10 GA1 0267 OFVGL 0305 OFVGL 0307 OFVGL 0308 OFVGL 0310 OFVGL 0311 OFVGL 0312 OFVGL 0313 OFVGL 0321 OFVGL 0327 OFVGL 0329 OFVGL 0331 OFVGL 0333 OFVGL 0335 OFVGL 0339 OFVGL 0340 OFVGL 0342 OFVGL 0344 OFVGL 0345 OFVGL 0351 OFVGL 0352 OFVGL 0353 OFVGL 0355 OFVGL 0356 OFVGL 0589 OFVGL 0620 OFVGL 0632 OFVGL 0736 OFVGL 1581) ENVWD KNV 07.67.10"</t>
  </si>
  <si>
    <t>Bevolkingsonderzoek Midden-West (BMHK 1)</t>
  </si>
  <si>
    <t>01.04.10 GA1 V" ENVWD (01.03.10 KDOG1 19.89.30 - 0029 ENVWD 01.03.10 GD1 19.89.30 - 0061) ENVWD (08.09.10 GA1 0267 OFVGL 0305 OFVGL 0307 OFVGL 0308 OFVGL 0310 OFVGL 0311 OFVGL 0312 OFVGL 0313 OFVGL 0321 OFVGL 0327 OFVGL 0329 OFVGL 0331 OFVGL 0333 OFVGL 0335 OFVGL 0339 OFVGL 0340 OFVGL 0342 OFVGL 0344 OFVGL 0345 OFVGL 0351 OFVGL 0352 OFVGL 0353 OFVGL 0355 OFVGL 0356 OFVGL 0589 OFVGL 0620 OFVGL 0632 OFVGL 0736 OFVGL 1581) ENVWD KNV 07.67.10"</t>
  </si>
  <si>
    <t>01.04.10 GA1 V" ENVWD (01.03.10 KDOG1 19.89.20 - 0029 ENVWD 01.03.10 GD1 19.89.20 - 0061) ENVWD (08.09.10 GA1 0267 OFVGL 0305 OFVGL 0307 OFVGL 0308 OFVGL 0310 OFVGL 0311 OFVGL 0312 OFVGL 0313 OFVGL 0321 OFVGL 0327 OFVGL 0329 OFVGL 0331 OFVGL 0333 OFVGL 0335 OFVGL 0339 OFVGL 0340 OFVGL 0342 OFVGL 0344 OFVGL 0345 OFVGL 0351 OFVGL 0352 OFVGL 0353 OFVGL 0355 OFVGL 0356 OFVGL 0589 OFVGL 0620 OFVGL 0632 OFVGL 0736 OFVGL 1581) ENVWD KNV 07.67.10"</t>
  </si>
  <si>
    <t>01.04.10 GA1 V" ENVWD (01.03.10 KDOG1 19.89.30 - 0029 ENVWD 01.03.10 GD1 19.89.30 - 0061) ENVWD (08.09.10 GA1 0267 OFVGL 0305 OFVGL 0307 OFVGL 0308 OFVGL 0310 OFVGL 0311 OFVGL 0312 OFVGL 0313 OFVGL 0321 OFVGL 0327 OFVGL 0329 OFVGL 0331 OFVGL 0333 OFVGL 0335 OFVGL 0339 OFVGL 0340 OFVGL 0342 OFVGL 0344 OFVGL 0345 OFVGL 0351 OFVGL 0352 OFVGL 0353 OFVGL 0355 OFVGL 0356 OFVGL 0589 OFVGL 0620 OFVGL 0632 OFVGL 0736 OFVGL 1581 OFVGL 1904) ENVWD KNV 07.67.10"</t>
  </si>
  <si>
    <t>01.04.10 GA1 V" ENVWD (01.03.10 KDOG1 19.89.20 - 0029 ENVWD 01.03.10 GD1 19.89.20 - 0061) ENVWD (08.09.10 GA1 0267 OFVGL 0305 OFVGL 0307 OFVGL 0308 OFVGL 0310 OFVGL 0311 OFVGL 0312 OFVGL 0313 OFVGL 0321 OFVGL 0327 OFVGL 0329 OFVGL 0331 OFVGL 0333 OFVGL 0335 OFVGL 0339 OFVGL 0340 OFVGL 0342 OFVGL 0344 OFVGL 0345 OFVGL 0351 OFVGL 0352 OFVGL 0353 OFVGL 0355 OFVGL 0356 OFVGL 0589 OFVGL 0620 OFVGL 0632 OFVGL 0736 OFVGL 1581 OFVGL 1904) ENVWD KNV 07.67.10"</t>
  </si>
  <si>
    <t>01.04.10 GA1 V" ENVWD (01.03.10 KDOG1 19.89.30 - 0029 ENVWD 01.03.10 GD1 19.89.30 - 0061) ENVWD (08.09.10 GA1 0267 OFVGL 0307 OFVGL 0308 OFVGL 0310 OFVGL 0312 OFVGL 0313 OFVGL 0321 OFVGL 0327 OFVGL 0331 OFVGL 0335 OFVGL 0339 OFVGL 0340 OFVGL 0342 OFVGL 0344 OFVGL 0345 OFVGL 0351 OFVGL 0352 OFVGL 0353 OFVGL 0355 OFVGL 0356 OFVGL 0589 OFVGL 0620 OFVGL 0632 OFVGL 0736 OFVGL 1581 OFVGL 1904) ENVWD KNV 07.67.10"</t>
  </si>
  <si>
    <t>01.04.10 GA1 V" ENVWD (01.03.10 KDOG1 19.89.20 - 0029 ENVWD 01.03.10 GD1 19.89.20 - 0061) ENVWD (08.09.10 GA1 0267 OFVGL 0307 OFVGL 0308 OFVGL 0310 OFVGL 0312 OFVGL 0313 OFVGL 0321 OFVGL 0327 OFVGL 0331 OFVGL 0335 OFVGL 0339 OFVGL 0340 OFVGL 0342 OFVGL 0344 OFVGL 0345 OFVGL 0351 OFVGL 0352 OFVGL 0353 OFVGL 0355 OFVGL 0356 OFVGL 0589 OFVGL 0620 OFVGL 0632 OFVGL 0736 OFVGL 1581 OFVGL 1904) ENVWD KNV 07.67.10"</t>
  </si>
  <si>
    <t>14.40.10 GA1 602102</t>
  </si>
  <si>
    <t>MvVWS/Dienst Donorregister (1)</t>
  </si>
  <si>
    <t>01.01.10#01.02.10#01.02.20#01.02.30#01.02.40#01.03.10#01.04.10#01.61.10#05.02.30#05.02.40#05.06.10#05.07.10#06.08.10#08.09.10#08.11.10#08.11.20#08.11.30#08.11.40#08.11.50#08.11.60#08.12.10#08.13.20</t>
  </si>
  <si>
    <t>01.01.10#01.02.10#01.02.20#01.02.30#01.02.40#01.03.10#01.04.10#01.61.10#05.02.30#05.02.40#05.06.10#05.07.10#08.09.10#08.11.10#08.11.20#08.11.30#08.11.40#08.11.50#08.11.60#08.12.10</t>
  </si>
  <si>
    <t>01.03.10 GA1 19.89.20 - 0019 ENVWD 14.40.10 OGAA 602201 ENVWD KNV 07.67.10</t>
  </si>
  <si>
    <t>01.03.10 KDOG1 19.89.30 - 00120000</t>
  </si>
  <si>
    <t>01.01.10#01.02.10#01.02.20#01.02.30#01.02.40#01.03.10#01.04.10#01.61.10#05.02.30#05.02.40#05.06.10#05.07.10#06.08.10#07.70.10#08.09.10#08.11.10#08.11.20#08.11.30#08.11.40#08.11.50#08.11.60#08.12.10#08.13.20</t>
  </si>
  <si>
    <t>01.01.10#01.02.10#01.02.20#01.02.30#01.02.40#01.03.10#01.04.10#01.61.10#05.02.30#05.02.40#05.06.10#05.07.10#07.70.10#08.09.10#08.11.10#08.11.20#08.11.30#08.11.40#08.11.50#08.11.60#08.12.10</t>
  </si>
  <si>
    <t>MvVWS/Dienst Donorregister</t>
  </si>
  <si>
    <t>(01.03.10 KD1 19.89.20 - 0045 ENVWD 01.03.10 GDOG1 19.89.20 - 0050) ENVWD 14.40.10 OGAA 602201 ENVWD 64.40.10 OGAA 602201 ENVWD KNV 07.67.10</t>
  </si>
  <si>
    <t>(01.03.10 KD1 19.89.20 - 0050 ENVWD 01.03.10 GDOG1 19.89.20 - 0055) ENVWD 14.40.10 OGAA 602201 ENVWD 64.40.10 OGAA 602201 ENVWD KNV 07.67.10</t>
  </si>
  <si>
    <t>01.01.10#01.01.20#01.02.10#01.02.20#01.02.30#01.02.40#01.03.10#01.04.10#01.61.10#05.02.30#05.02.40#05.06.10#05.07.10#06.08.10#07.70.10#08.09.10#08.11.10#08.11.20#08.11.30#08.11.40#08.11.50#08.11.60#08.12.10#08.13.20</t>
  </si>
  <si>
    <t>01.01.10#01.01.20#01.02.10#01.02.20#01.02.30#01.02.40#01.03.10#01.04.10#01.61.10#05.02.30#05.02.40#05.06.10#05.07.10#07.70.10#08.09.10#08.11.10#08.11.20#08.11.30#08.11.40#08.11.50#08.11.60#08.12.10</t>
  </si>
  <si>
    <t>01.03.10 GA1 19.89.20 - 0019 ENVWD KNV 07.67.10 ENVWD 14.40.10 OGAA 602201</t>
  </si>
  <si>
    <t>01.01.10#01.01.20#01.02.10#01.02.20#01.02.30#01.02.40#01.03.10#01.04.10#01.61.10#05.02.30#05.02.40#05.06.10#05.07.10#06.08.10#07.70.10#08.09.10#08.11.10#08.11.15#08.11.20#08.11.30#08.11.40#08.11.50#08.11.60#08.11.70#08.11.80#08.11.90#08.12.10#08.13.20</t>
  </si>
  <si>
    <t>MvVWS/Dienst Donorregister (2)</t>
  </si>
  <si>
    <t>01.01.10#06.08.10#08.09.10#08.11.10#08.11.20#08.11.30#08.11.40#08.11.50#08.11.60#08.12.10</t>
  </si>
  <si>
    <t>01.03.10 KD1 19800101 ENVWD (08.14.20 KD1 19980222 OFVWD KNV 08.14.20) ENVWD 14.40.10 OGAA 602201</t>
  </si>
  <si>
    <t>06.08.10#08.10.30</t>
  </si>
  <si>
    <t>01.03.10 KD1 19800101 ENVWD 14.40.10 OGAA 602201 ENVWD KNV 07.67.10</t>
  </si>
  <si>
    <t>01.03.10 KD1 19800101</t>
  </si>
  <si>
    <t>MvVWS/Donorregister/nw ingezetenen (1)</t>
  </si>
  <si>
    <t>01.01.10#01.01.20#01.02.10#01.02.20#01.02.30#01.02.40#01.03.10#01.04.10#01.61.10#05.02.30#05.02.40#05.06.10#05.07.10#07.70.10#08.09.10#08.11.10#08.11.20#08.11.30#08.11.40#08.11.50#08.11.60#08.12.10#08.14.20</t>
  </si>
  <si>
    <t>(((01.03.10 KDOG1 19791231) ENVWD (08.14.20 GDOG1 19980222) ENVWD (08.14.20 KD1 19990101)) OFVWD ((01.03.10 KDOG1 19801231) ENVWD (08.14.20 GDOG1 19990101) ENVWD (08.14.20 KD1 20000101)) OFVWD ((01.03.10 KDOG1 19811231) ENVWD (08.14.20 GDOG1 20000101) ENVWD (08.14.20 KD1 20010101)) OFVWD ((01.03.10 KDOG1 19821231) ENVWD (08.14.20 GDOG1 20010101) ENVWD (08.14.20 KD1 20020101)) OFVWD ((01.03.10 KDOG1 19831231) ENVWD (08.14.20 GDOG1 20020101) ENVWD (08.14.20 KD1 20030101)) OFVWD ((01.03.10 KDOG1 19841231) ENVWD (08.14.20 GDOG1 20030101) ENVWD (08.14.20 KD1 20040101))) ENVWD KNV 07.67.10 ENVWD (14.40.10 OGAA 602201 ENVWD 64.40.10 OGAA 602201)</t>
  </si>
  <si>
    <t>(((01.03.10 KDOG1 19791231) ENVWD (08.14.20 GDOG1 19980222) ENVWD (08.14.20 KD1 19990101)) OFVWD ((01.03.10 KDOG1 19801231) ENVWD (08.14.20 GDOG1 19990101) ENVWD (08.14.20 KD1 20000101)) OFVWD ((01.03.10 KDOG1 19811231) ENVWD (08.14.20 GDOG1 20000101) ENVWD (08.14.20 KD1 20010101)) OFVWD ((01.03.10 KDOG1 19821231) ENVWD (08.14.20 GDOG1 20010101) ENVWD (08.14.20 KD1 20020101)) OFVWD ((01.03.10 KDOG1 19831231) ENVWD (08.14.20 GDOG1 20020101) ENVWD (08.14.20 KD1 20030101))) ENVWD KNV 07.67.10 ENVWD (14.40.10 OGAA 602201 ENVWD 64.40.10 OGAA 602201)</t>
  </si>
  <si>
    <t>MvVWS/Donorregister (nieuw ingezetenen)</t>
  </si>
  <si>
    <t>(01.03.10 KDOG1 19.89.20 - 0023) ENVWD (08.14.20 GA1 19.89.20 - 0004) ENVWD KNV 07.67.10 ENVWD (14.40.10 OGAA 602201 ENVWD 64.40.10 OGAA 602201)</t>
  </si>
  <si>
    <t>01.01.10#01.01.20#01.02.10#01.02.20#01.02.30#01.02.40#01.03.10#01.04.10#01.61.10#05.02.30#05.02.40#05.06.10#05.07.10#07.70.10#08.09.10#08.11.10#08.11.15#08.11.20#08.11.30#08.11.40#08.11.50#08.11.60#08.11.70#08.11.80#08.11.90#08.12.10#08.14.20</t>
  </si>
  <si>
    <t>MvVWS/Donorregister/nw ingezetenen (2)</t>
  </si>
  <si>
    <t>((01.03.10 KDOG1 19851231) ENVWD (08.14.20 GDOG1 20040101) ENVWD (08.14.20 KD1 20050101)) ENVWD KNV 07.67.10 ENVWD (14.40.10 OGAA 602201 ENVWD 64.40.10 OGAA 602201)</t>
  </si>
  <si>
    <t>(((01.03.10 KDOG1 19841231) ENVWD (08.14.20 GDOG1 20030101) ENVWD (08.14.20 KD1 20040101)) OFVWD ((01.03.10 KDOG1 19851231) ENVWD (08.14.20 GDOG1 20040101) ENVWD (08.14.20 KD1 20050101))) ENVWD KNV 07.67.10 ENVWD (14.40.10 OGAA 602201 ENVWD 64.40.10 OGAA 602201)</t>
  </si>
  <si>
    <t>MvVWS/Donorregister (selectie)</t>
  </si>
  <si>
    <t>01.01.10#01.01.20#01.02.10#01.02.20#01.02.30#01.02.40#01.03.10#01.04.10#01.61.10#05.02.30#05.02.40#05.06.10#05.07.10#07.70.10#08.09.10#08.11.10#08.11.15#08.11.20#08.11.30#08.11.40#08.11.50#08.11.60#08.11.70#08.11.80#08.11.90#08.12.10</t>
  </si>
  <si>
    <t>01.01.10#01.01.20#01.02.10#01.02.30#01.02.40#01.03.10#01.03.20#01.03.30#01.04.10#01.61.10#01.85.10#04.05.10#05.01.10#05.01.20#05.02.10#05.02.30#05.02.40#05.03.10#05.06.10#05.07.10#05.07.40#55.06.10#06.08.10#07.70.10#08.09.10#08.10.10#08.10.20#08.10.30#08.11.10#08.11.20#08.11.30#08.11.40#08.11.50#08.11.60#08.12.10#08.13.10#08.13.20#09.01.10#09.01.20#09.02.10#09.02.30#09.02.40#09.03.10#10.39.10#10.39.20#10.39.30#10.85.10#60.39.10#60.39.20#60.39.30#60.85.10</t>
  </si>
  <si>
    <t>PWZ Dienstverlening NV</t>
  </si>
  <si>
    <t>Salland Verzekeringen</t>
  </si>
  <si>
    <t>Eno Zorgverzekeraar N.V.</t>
  </si>
  <si>
    <t>Salland Zorgkantoor</t>
  </si>
  <si>
    <t>'t Lange Land Ziekenhuis</t>
  </si>
  <si>
    <t>01.01.10#01.02.10#01.02.20#01.02.30#01.02.40#01.03.10#01.03.20#01.03.30#01.04.10#01.61.10#51.02.10#51.02.30#51.02.40#51.03.10#02.01.10#02.02.10#02.02.30#02.02.40#03.01.10#03.02.10#03.02.30#03.02.40#05.01.10#05.02.30#05.02.40#05.03.10#05.06.10#05.07.10#06.08.10#06.08.20#07.69.10#07.70.10#08.09.10#08.10.20#08.10.30#08.11.10#08.11.20#08.11.30#08.11.40#08.11.50#08.11.60#08.12.10#08.13.10#58.09.10#58.10.20#58.10.30#58.11.10#58.11.20#58.11.30#58.11.40#58.11.50#58.11.60#58.12.10#09.01.10#09.03.10#11.32.10#11.33.10#11.82.10#11.82.30</t>
  </si>
  <si>
    <t>01.01.10#01.01.20#01.02.10#01.02.20#01.02.30#01.02.40#01.03.10#01.03.20#01.03.30#01.04.10#01.61.10#51.02.10#51.02.30#51.02.40#51.03.10#02.01.10#02.02.10#02.02.30#02.02.40#03.01.10#03.02.10#03.02.30#03.02.40#05.01.10#05.02.30#05.02.40#05.03.10#05.06.10#05.07.10#06.08.10#06.08.20#07.69.10#07.70.10#08.09.10#08.10.20#08.10.30#08.11.10#08.11.20#08.11.30#08.11.40#08.11.50#08.11.60#08.12.10#08.13.10#58.09.10#58.10.20#58.10.30#58.11.10#58.11.20#58.11.30#58.11.40#58.11.50#58.11.60#58.12.10#09.01.10#09.03.10#11.32.10#11.33.10#11.82.10#11.82.30</t>
  </si>
  <si>
    <t>01.01.10#01.01.20#01.02.10#01.02.20#01.02.30#01.02.40#01.03.10#01.03.20#01.03.30#01.04.10#01.61.10#51.02.10#51.02.30#51.02.40#51.03.10#02.01.10#02.02.10#02.02.30#02.02.40#03.01.10#03.02.10#03.02.30#03.02.40#05.01.10#05.02.30#05.02.40#05.03.10#05.06.10#05.07.10#06.08.10#06.08.20#07.69.10#07.70.10#08.09.10#08.10.20#08.10.30#08.11.10#08.11.20#08.11.30#08.11.40#08.11.50#08.11.60#08.12.10#08.13.10#08.13.30#08.13.40#08.13.50#58.09.10#58.10.20#58.10.30#58.11.10#58.11.20#58.11.30#58.11.40#58.11.50#58.11.60#58.12.10#09.01.10#09.03.10#11.32.10#11.33.10#11.82.10#11.82.30</t>
  </si>
  <si>
    <t>01.01.10#01.01.20#01.02.10#01.02.20#01.02.30#01.02.40#01.03.10#01.03.20#01.03.30#01.04.10#01.61.10#51.02.10#51.02.30#51.02.40#51.03.10#02.01.10#02.02.10#02.02.30#02.02.40#03.01.10#03.02.10#03.02.30#03.02.40#05.01.10#05.02.30#05.02.40#05.03.10#05.06.10#05.07.10#06.08.10#06.08.20#07.69.10#07.70.10#08.09.10#08.10.20#08.10.30#08.11.10#08.11.15#08.11.20#08.11.30#08.11.40#08.11.50#08.11.60#08.11.70#08.11.80#08.11.90#08.12.10#08.13.10#08.13.30#08.13.40#08.13.50#58.09.10#58.10.20#58.10.30#58.11.10#58.11.15#58.11.20#58.11.30#58.11.40#58.11.50#58.11.60#58.11.70#58.11.80#58.11.90#58.12.10#09.01.10#09.03.10#11.32.10#11.33.10#11.82.10#11.82.30</t>
  </si>
  <si>
    <t>Trias Zorgverzekeraar</t>
  </si>
  <si>
    <t>ANOZ Zorgverzekeringen UA</t>
  </si>
  <si>
    <t>Groene Land Verzekeringen</t>
  </si>
  <si>
    <t>Groene Land Achmea</t>
  </si>
  <si>
    <t>Groene Land PWZ Achmea</t>
  </si>
  <si>
    <t>14.40.10 GA1 602401 ENVWD (08.09.10 GA1 0034 OFVGL 0344 OFVGL 0361 OFVGL 0362 OFVGL 0363 OFVGL 0370 OFVGL 0373 OFVGL 0375 OFVGL 0383 OFVGL 0385 OFVGL 0392 OFVGL 0394 OFVGL 0396 OFVGL 0398 OFVGL 0400 OFVGL 0405 OFVGL 0415 OFVGL 0431 OFVGL 0439 OFVGL 0450 OFVGL 0453 OFVGL 0478 OFVGL 0479 OFVGL 0518 OFVGL 0529 OFVGL 0532 OFVGL 0558 OFVGL 0599 OFVGL 0852 OFVGL 0880 OFVGL 0995)</t>
  </si>
  <si>
    <t>01.01.10#01.01.20#01.02.10#01.02.30#01.02.40#01.03.10#01.04.10#01.61.10#04.05.10#04.65.10#04.85.10#05.01.10#05.01.20#05.02.30#05.02.40#05.06.10#05.07.10#06.08.10#07.70.10#08.09.10#08.10.10#08.10.20#08.10.30#08.11.10#08.11.20#08.11.30#08.11.40#08.11.50#08.11.60#08.12.10#08.13.10#08.13.20#08.13.30#08.13.40#08.13.50#08.14.20#09.01.10#09.01.20#09.03.10#10.39.10#10.39.20#10.39.30#10.85.10#11.32.10#11.33.10</t>
  </si>
  <si>
    <t>01.01.10#01.01.20#01.02.10#01.02.30#01.02.40#01.03.10#01.03.20#01.03.30#01.04.10#01.61.10#01.85.10#02.01.10#02.01.20#03.01.10#03.01.20#04.05.10#04.65.10#04.85.10#54.05.10#54.65.10#54.85.10#05.01.10#05.01.20#05.02.30#05.02.40#05.06.10#05.07.10#06.08.10#07.70.10#08.09.10#08.10.10#08.10.20#08.10.30#08.11.10#08.11.20#08.11.30#08.11.40#08.11.50#08.11.60#08.12.10#08.13.10#08.13.20#08.13.30#08.13.40#08.13.50#08.14.20#09.01.10#09.01.20#09.03.10#10.39.10#10.39.20#10.39.30#10.85.10#60.39.10#60.39.20#60.39.30#60.85.10#11.32.10#11.33.10#11.82.10#11.82.30</t>
  </si>
  <si>
    <t>01.01.10#01.01.20#01.02.10#01.02.30#01.02.40#01.03.10#01.03.20#01.03.30#01.04.10#01.61.10#01.85.10#02.01.10#02.01.20#03.01.10#03.01.20#04.05.10#04.65.10#04.85.10#54.05.10#54.65.10#54.85.10#05.01.10#05.01.20#05.02.10#05.02.30#05.02.40#05.03.10#05.06.10#05.07.10#06.08.10#07.70.10#08.09.10#08.10.10#08.10.20#08.10.30#08.11.10#08.11.20#08.11.30#08.11.40#08.11.50#08.11.60#08.12.10#08.13.10#08.13.20#08.13.30#08.13.40#08.13.50#08.14.20#09.01.10#09.01.20#09.03.10#10.39.10#10.39.20#10.39.30#10.85.10#60.39.10#60.39.20#60.39.30#60.85.10#11.32.10#11.33.10#11.82.10#11.82.30</t>
  </si>
  <si>
    <t>01.01.10#01.01.20#01.02.10#01.02.30#01.02.40#01.03.10#01.03.20#01.03.30#01.04.10#01.61.10#01.85.10#02.01.10#02.01.20#03.01.10#03.01.20#04.05.10#04.65.10#04.85.10#54.05.10#54.65.10#54.85.10#05.01.10#05.01.20#05.02.10#05.02.30#05.02.40#05.03.10#05.06.10#05.07.10#06.08.10#07.70.10#08.09.10#08.10.10#08.10.20#08.10.30#08.11.10#08.11.15#08.11.20#08.11.30#08.11.40#08.11.50#08.11.60#08.11.70#08.11.80#08.11.90#08.12.10#08.13.10#08.13.20#08.13.30#08.13.40#08.13.50#08.14.20#09.01.10#09.01.20#09.03.10#10.39.10#10.39.20#10.39.30#10.85.10#60.39.10#60.39.20#60.39.30#60.85.10#11.32.10#11.33.10#11.82.10#11.82.30</t>
  </si>
  <si>
    <t>FBTO Zorgverzekeraar</t>
  </si>
  <si>
    <t>De Friesland Zorgverzekeraar</t>
  </si>
  <si>
    <t>Zorgkantoor Friesland</t>
  </si>
  <si>
    <t>01.01.10#01.01.20#01.02.10#01.02.20#01.02.30#01.02.40#01.03.10#01.04.10#01.61.10#01.85.10#05.02.30#05.02.40#05.06.10#05.07.10#06.08.10#07.70.10#08.09.10#08.09.20#08.11.10#08.11.15#08.11.20#08.11.30#08.11.40#08.11.50#08.11.60#08.11.70#08.11.80#08.11.90#08.12.10#08.13.10#08.13.20#08.13.30#08.13.40#08.13.50</t>
  </si>
  <si>
    <t>CZ Groep Zorgverzekeringen</t>
  </si>
  <si>
    <t>CZ Zorgkantoor</t>
  </si>
  <si>
    <t>Zorgverzekeraar VGZ</t>
  </si>
  <si>
    <t>ZAO Zorgverzekeringen</t>
  </si>
  <si>
    <t>OZ zorgverzekeringen</t>
  </si>
  <si>
    <t>RZG</t>
  </si>
  <si>
    <t>ANOVA</t>
  </si>
  <si>
    <t>Agis Zorgverzekeringen</t>
  </si>
  <si>
    <t>Agis Zorgkantoor</t>
  </si>
  <si>
    <t>CAK Bijzondere Zorgkosten</t>
  </si>
  <si>
    <t>01.01.10#01.01.20#01.02.10#01.02.30#01.02.40#01.03.10#01.04.10#01.61.10#05.01.10#05.02.30#05.02.40#05.06.10#05.07.10#06.08.10#08.09.10#08.11.10#08.11.20#08.11.30#08.11.40#08.11.50#08.11.60#08.12.10#08.13.20#09.01.10#09.02.10#09.02.30#09.02.40#09.03.10</t>
  </si>
  <si>
    <t>01.01.10#01.01.20#01.02.10#01.02.30#01.02.40#01.03.10#01.04.10#01.61.10#02.01.10#03.01.10#05.01.10#05.02.30#05.02.40#05.06.10#05.07.10#06.08.10#08.09.10#08.10.10#08.10.30#08.11.10#08.11.20#08.11.30#08.11.40#08.11.50#08.11.60#08.12.10#08.13.20#09.01.10#09.02.10#09.02.30#09.02.40#09.03.10#11.32.10</t>
  </si>
  <si>
    <t>01.01.10#01.01.20#01.02.10#01.02.30#01.02.40#01.03.10#01.04.10#01.61.10#05.01.10#05.02.30#05.02.40#05.06.10#05.07.10#06.08.10#07.70.10#08.09.10#08.11.10#08.11.20#08.11.30#08.11.40#08.11.50#08.11.60#08.12.10#08.13.20#09.01.10#09.02.10#09.02.30#09.02.40#09.03.10</t>
  </si>
  <si>
    <t>01.01.10#01.01.20#01.02.10#01.02.30#01.02.40#01.03.10#01.04.10#01.61.10#02.01.10#03.01.10#05.01.10#05.02.30#05.02.40#05.06.10#05.07.10#06.08.10#07.70.10#08.09.10#08.10.10#08.10.30#08.11.10#08.11.20#08.11.30#08.11.40#08.11.50#08.11.60#08.12.10#08.13.20#09.01.10#09.02.10#09.02.30#09.02.40#09.03.10#11.32.10</t>
  </si>
  <si>
    <t>01.01.10#01.01.20#01.02.10#01.02.30#01.02.40#01.03.10#01.04.10#01.61.10#04.05.10#04.65.10#04.85.10#05.01.10#05.02.30#05.02.40#05.06.10#05.07.10#06.08.10#07.70.10#08.09.10#08.11.10#08.11.20#08.11.30#08.11.40#08.11.50#08.11.60#08.12.10#08.13.20#09.01.10#09.02.10#09.02.30#09.02.40#09.03.10#10.39.10#10.39.20#10.39.30#10.85.10</t>
  </si>
  <si>
    <t>01.01.10#01.01.20#01.02.10#01.02.30#01.02.40#01.03.10#01.04.10#01.61.10#02.01.10#03.01.10#04.05.10#04.65.10#04.85.10#05.01.10#05.02.30#05.02.40#05.06.10#05.07.10#06.08.10#07.70.10#08.09.10#08.10.10#08.10.30#08.11.10#08.11.20#08.11.30#08.11.40#08.11.50#08.11.60#08.12.10#08.13.20#09.01.10#09.02.10#09.02.30#09.02.40#09.03.10#10.39.10#10.39.20#10.39.30#10.85.10#60.39.10#60.39.20#60.39.30#11.32.10</t>
  </si>
  <si>
    <t>01.01.10#01.01.20#01.02.10#01.02.30#01.02.40#01.03.10#01.04.10#01.61.10#04.05.10#04.65.10#04.85.10#05.01.10#05.02.30#05.02.40#05.06.10#05.07.10#06.08.10#07.70.10#08.09.10#08.11.10#08.11.20#08.11.30#08.11.40#08.11.50#08.11.60#08.12.10#08.13.20#10.39.10#10.39.20#10.39.30#10.85.10</t>
  </si>
  <si>
    <t>01.01.10#01.01.20#01.02.10#01.02.30#01.02.40#01.03.10#01.04.10#01.61.10#02.01.10#03.01.10#04.05.10#04.65.10#04.85.10#05.01.10#05.02.30#05.02.40#05.06.10#05.07.10#06.08.10#07.70.10#08.09.10#08.10.10#08.10.30#08.11.10#08.11.20#08.11.30#08.11.40#08.11.50#08.11.60#08.12.10#08.13.20#10.39.10#10.39.20#10.39.30#10.85.10#60.39.10#60.39.20#60.39.30#11.32.10</t>
  </si>
  <si>
    <t>01.01.10#01.01.20#01.02.10#01.02.30#01.02.40#01.03.10#01.04.10#01.61.10#04.05.10#04.65.10#04.85.10#05.01.10#05.02.30#05.02.40#05.06.10#05.07.10#06.08.10#07.70.10#08.09.10#08.10.30#08.11.10#08.11.20#08.11.30#08.11.40#08.11.50#08.11.60#08.12.10#08.13.20#10.39.10#10.39.20#10.39.30#10.85.10</t>
  </si>
  <si>
    <t>01.01.10#01.01.20#01.02.10#01.02.30#01.02.40#01.03.10#01.04.10#01.61.10#04.05.10#04.65.10#04.85.10#05.01.10#05.02.30#05.02.40#05.06.10#05.07.10#06.08.10#07.70.10#08.09.10#08.10.30#08.11.10#08.11.20#08.11.30#08.11.40#08.11.50#08.11.60#08.12.10#08.13.20</t>
  </si>
  <si>
    <t>01.01.10#01.01.20#01.02.10#01.02.30#01.02.40#01.03.10#01.04.10#01.61.10#02.01.10#03.01.10#04.05.10#04.65.10#04.85.10#05.01.10#05.02.30#05.02.40#05.06.10#05.07.10#06.08.10#07.70.10#08.09.10#08.10.10#08.10.30#08.11.10#08.11.20#08.11.30#08.11.40#08.11.50#08.11.60#08.12.10#08.13.20#11.32.10</t>
  </si>
  <si>
    <t>01.01.10#01.01.20#01.02.10#01.02.30#01.02.40#01.03.10#01.04.10#01.61.10#05.01.10#05.02.30#05.02.40#05.06.10#05.07.10#06.08.10#07.70.10#08.09.10#08.10.30#08.11.10#08.11.20#08.11.30#08.11.40#08.11.50#08.11.60#08.12.10#08.13.20</t>
  </si>
  <si>
    <t>01.01.10#01.01.20#01.02.10#01.02.30#01.02.40#01.03.10#01.04.10#01.61.10#02.01.10#03.01.10#05.01.10#05.02.30#05.02.40#05.06.10#05.07.10#06.08.10#07.70.10#08.09.10#08.10.10#08.10.30#08.11.10#08.11.20#08.11.30#08.11.40#08.11.50#08.11.60#08.12.10#08.13.20#11.32.10</t>
  </si>
  <si>
    <t>CAK</t>
  </si>
  <si>
    <t>01.01.10#01.01.20#01.02.10#01.02.30#01.02.40#01.03.10#01.04.10#01.61.10#05.01.10#05.02.30#05.02.40#05.06.10#05.07.10#06.08.10#07.70.10#08.09.10#08.10.10#08.10.30#08.11.10#08.11.20#08.11.30#08.11.40#08.11.50#08.11.60#08.12.10#08.13.10#08.13.20#08.13.30#08.13.40#08.13.50</t>
  </si>
  <si>
    <t>01.01.10#01.01.20#01.02.10#01.02.30#01.02.40#01.03.10#01.04.10#01.61.10#02.01.10#03.01.10#05.01.10#05.02.30#05.02.40#05.06.10#05.07.10#06.08.10#07.70.10#08.09.10#08.10.10#08.10.30#08.11.10#08.11.20#08.11.30#08.11.40#08.11.50#08.11.60#08.12.10#08.13.10#08.13.20#08.13.30#08.13.40#08.13.50#11.32.10</t>
  </si>
  <si>
    <t>01.01.10#01.01.20#01.02.10#01.02.30#01.02.40#01.03.10#01.04.10#01.61.10#05.01.10#05.01.20#05.02.30#05.02.40#05.03.10#05.06.10#05.07.10#06.08.10#07.70.10#08.09.10#08.09.20#08.10.10#08.10.30#08.11.10#08.11.20#08.11.30#08.11.40#08.11.50#08.11.60#08.12.10#08.13.10#08.13.20#08.13.30#08.13.40#08.13.50#58.09.10#58.09.20#58.10.30</t>
  </si>
  <si>
    <t>01.01.10#01.01.20#01.02.10#01.02.30#01.02.40#01.03.10#01.04.10#01.61.10#02.01.10#02.01.20#02.02.30#02.02.40#02.03.10#03.01.10#03.01.20#03.02.30#03.02.40#03.03.10#05.01.10#05.01.20#05.02.30#05.02.40#05.03.10#05.06.10#05.07.10#06.08.10#07.70.10#08.09.10#08.09.20#08.10.10#08.10.30#08.11.10#08.11.20#08.11.30#08.11.40#08.11.50#08.11.60#08.12.10#08.13.10#08.13.20#08.13.30#08.13.40#08.13.50#58.09.10#58.09.20#58.10.30#09.01.10#09.01.20#09.02.30#09.02.40#09.03.10#11.32.10</t>
  </si>
  <si>
    <t>01.01.10#01.01.20#01.02.10#01.02.30#01.02.40#01.03.10#01.04.10#01.61.10#05.01.10#05.01.20#05.02.30#05.02.40#05.03.10#05.06.10#05.07.10#06.08.10#07.70.10#08.09.10#08.09.20#08.10.10#08.10.30#08.11.10#08.11.15#08.11.20#08.11.30#08.11.40#08.11.50#08.11.60#08.11.70#08.11.80#08.11.90#08.12.10#08.13.10#08.13.20#08.13.30#08.13.40#08.13.50#58.09.10#58.09.20#58.10.30</t>
  </si>
  <si>
    <t>01.01.10#01.01.20#01.02.10#01.02.30#01.02.40#01.03.10#01.04.10#01.61.10#02.01.10#02.01.20#02.02.30#02.02.40#02.03.10#03.01.10#03.01.20#03.02.30#03.02.40#03.03.10#05.01.10#05.01.20#05.02.30#05.02.40#05.03.10#05.06.10#05.07.10#06.08.10#07.70.10#08.09.10#08.09.20#08.10.10#08.10.30#08.11.10#08.11.15#08.11.20#08.11.30#08.11.40#08.11.50#08.11.60#08.11.70#08.11.80#08.11.90#08.12.10#08.13.10#08.13.20#08.13.30#08.13.40#08.13.50#58.09.10#58.09.20#58.10.30#09.01.10#09.01.20#09.02.30#09.02.40#09.03.10#11.32.10</t>
  </si>
  <si>
    <t>CAK Bijzondere Zorgkosten (selectie)</t>
  </si>
  <si>
    <t>14.40.10 GA1 603701</t>
  </si>
  <si>
    <t>CAK/Ouderbijdrage Jeugdwet</t>
  </si>
  <si>
    <t>01.01.10#01.01.20#01.02.10#01.02.30#01.02.40#01.03.10#01.04.10#01.61.10#05.02.30#05.02.40#05.06.10#05.07.10#06.08.10#07.70.10#08.09.10#08.09.20#08.11.10#08.11.20#08.11.30#08.11.40#08.11.50#08.11.60#08.11.70#08.12.10#08.13.10#08.13.20#08.13.30#08.13.40#08.13.50</t>
  </si>
  <si>
    <t>01.01.10#01.01.20#01.02.10#01.02.30#01.02.40#01.03.10#01.04.10#01.61.10#05.02.30#05.02.40#05.06.10#05.07.10#06.08.10#07.70.10#08.09.10#08.09.20#08.10.10#08.11.10#08.11.20#08.11.30#08.11.40#08.11.50#08.11.60#08.11.70#08.12.10#08.13.10#08.13.20#08.13.30#08.13.40#08.13.50</t>
  </si>
  <si>
    <t>Zilveren Kruis</t>
  </si>
  <si>
    <t>Zilveren Kruis Achmea</t>
  </si>
  <si>
    <t>Zilveren Kruis Achmea Zorgverzekeringen</t>
  </si>
  <si>
    <t>14.40.10 GA1 603601</t>
  </si>
  <si>
    <t>Zilveren Kruis Zorgverzekeringen</t>
  </si>
  <si>
    <t>Zorg en Zekerheid ziekenfonds</t>
  </si>
  <si>
    <t>01.01.10#01.01.20#01.02.10#01.02.30#01.02.40#01.03.10#01.04.10#01.61.10#04.05.10#04.65.10#04.85.10#05.01.10#05.01.20#05.02.10#05.02.30#05.02.40#05.06.10#05.07.10#06.08.10#07.70.10#08.09.10#08.10.10#08.10.20#08.10.30#08.11.10#08.11.20#08.11.30#08.11.40#08.11.50#08.11.60#08.12.10#08.13.10#08.13.20#08.14.20#09.01.10#09.01.20#09.03.10#10.39.10#10.39.20#10.39.30#10.85.10#11.32.10#11.33.10</t>
  </si>
  <si>
    <t>14.40.10 GA1 603902</t>
  </si>
  <si>
    <t>01.01.10#01.01.20#01.02.10#01.02.30#01.02.40#01.03.10#01.03.20#01.03.30#01.04.10#01.61.10#01.85.10#02.01.10#02.01.20#03.01.10#03.01.20#04.05.10#04.65.10#04.85.10#54.05.10#54.65.10#54.85.10#05.01.10#05.01.20#05.02.10#05.02.30#05.02.40#05.06.10#05.07.10#06.08.10#07.70.10#08.09.10#08.10.10#08.10.20#08.10.30#08.11.10#08.11.20#08.11.30#08.11.40#08.11.50#08.11.60#08.12.10#08.13.10#08.13.20#08.14.20#09.01.10#09.01.20#09.03.10#10.39.10#10.39.20#10.39.30#10.85.10#60.39.10#60.39.20#60.39.30#60.85.10#11.32.10#11.33.10#11.82.10#11.82.30</t>
  </si>
  <si>
    <t>Zorg en Zekerheid</t>
  </si>
  <si>
    <t>Zorgverzekeraar Zorg en Zekerheid</t>
  </si>
  <si>
    <t>14.40.10 GA1 603901</t>
  </si>
  <si>
    <t>Zorg en Zekerheid particulier</t>
  </si>
  <si>
    <t>01.01.10#01.02.10#01.02.30#01.02.40#01.03.10#01.04.10#01.61.10#04.05.10#04.65.10#04.85.10#05.02.30#05.02.40#05.06.10#05.07.10#06.08.10#08.09.10#08.10.10#08.10.20#08.10.30#08.11.10#08.11.20#08.11.30#08.11.40#08.11.50#08.11.60#08.12.10#08.13.20#10.39.10#10.39.20#10.85.10</t>
  </si>
  <si>
    <t>01.01.10#01.02.10#01.02.30#01.02.40#01.03.10#01.03.20#01.03.30#01.04.10#01.61.10#01.85.10#04.05.10#04.65.10#04.85.10#54.05.10#54.65.10#54.85.10#05.02.30#05.02.40#05.06.10#05.07.10#06.08.10#08.09.10#08.10.10#08.10.20#08.10.30#08.11.10#08.11.20#08.11.30#08.11.40#08.11.50#08.11.60#08.12.10#08.13.10#08.13.20#10.39.10#10.39.20#10.85.10#60.39.10#60.39.20#60.85.10</t>
  </si>
  <si>
    <t>01.01.10#01.02.10#01.02.30#01.02.40#01.03.10#01.04.10#01.61.10#04.05.10#04.65.10#04.85.10#05.02.30#05.02.40#05.06.10#05.07.10#06.08.10#07.70.10#08.09.10#08.10.10#08.10.20#08.10.30#08.11.10#08.11.20#08.11.30#08.11.40#08.11.50#08.11.60#08.12.10#08.13.20#10.39.10#10.39.20#10.39.30#10.85.10</t>
  </si>
  <si>
    <t>01.01.10#01.02.10#01.02.30#01.02.40#01.03.10#01.03.20#01.03.30#01.04.10#01.61.10#01.85.10#04.05.10#04.65.10#04.85.10#54.05.10#54.65.10#54.85.10#05.02.30#05.02.40#05.06.10#05.07.10#06.08.10#07.70.10#08.09.10#08.10.10#08.10.20#08.10.30#08.11.10#08.11.20#08.11.30#08.11.40#08.11.50#08.11.60#08.12.10#08.13.10#08.13.20#10.39.10#10.39.20#10.39.30#10.85.10#60.39.10#60.39.20#60.39.30#60.85.10</t>
  </si>
  <si>
    <t>Zorgkantoor Zorg en Zekerheid</t>
  </si>
  <si>
    <t>Ziekenhuis Hilversum</t>
  </si>
  <si>
    <t>01.01.10#01.02.10#01.02.20#01.02.30#01.02.40#01.03.10#01.04.10#01.61.10#05.02.30#05.02.40#05.06.10#05.07.10#06.08.10#07.70.10#08.09.10#08.10.20#08.11.10#08.11.20#08.11.30#08.11.40#08.11.50#08.11.60#08.12.10#11.32.10#11.33.10#11.82.10#11.82.30</t>
  </si>
  <si>
    <t>01.01.10#01.01.20#01.02.10#01.02.20#01.02.30#01.02.40#01.03.10#01.04.10#01.61.10#05.02.30#05.02.40#05.06.10#05.07.10#06.08.10#07.70.10#08.09.10#08.10.20#08.11.10#08.11.20#08.11.30#08.11.40#08.11.50#08.11.60#08.12.10#11.32.10#11.33.10#11.82.10#11.82.30</t>
  </si>
  <si>
    <t>Tergooiziekenhuizen</t>
  </si>
  <si>
    <t>Amicon Zorgverzekeraar</t>
  </si>
  <si>
    <t>Menzis Zorgverzekeraar</t>
  </si>
  <si>
    <t>01.01.10#01.01.20#01.02.10#01.02.30#01.02.40#01.03.10#01.04.10#01.61.10#04.05.10#04.65.10#04.85.10#05.01.10#05.01.20#05.02.10#05.02.30#05.02.40#05.03.10#05.06.10#05.07.10#06.08.10#07.70.10#08.09.10#08.10.10#08.10.20#08.10.30#08.11.10#08.11.15#08.11.20#08.11.30#08.11.40#08.11.50#08.11.60#08.11.70#08.11.80#08.11.90#08.12.10#08.13.10#08.13.20#08.14.20#09.01.10#09.01.20#09.03.10#10.39.10#10.39.20#10.39.30#10.85.10#11.32.10#11.33.10</t>
  </si>
  <si>
    <t>01.01.10#01.01.20#01.02.10#01.02.30#01.02.40#01.03.10#01.03.20#01.03.30#01.04.10#01.61.10#01.85.10#02.01.10#02.01.20#03.01.10#03.01.20#04.05.10#04.65.10#04.85.10#54.05.10#54.65.10#54.85.10#05.01.10#05.01.20#05.02.30#05.02.40#05.06.10#05.07.10#06.08.10#07.70.10#08.09.10#08.10.10#08.10.20#08.10.30#08.11.10#08.11.15#08.11.20#08.11.30#08.11.40#08.11.50#08.11.60#08.11.70#08.11.80#08.11.90#08.12.10#08.13.10#08.13.20#08.14.20#09.01.10#09.01.20#09.03.10#10.39.10#10.39.20#10.39.30#10.85.10#60.39.10#60.39.20#60.39.30#60.85.10#11.32.10#11.33.10#11.82.10#11.82.30</t>
  </si>
  <si>
    <t>Azivo Ziekenfonds</t>
  </si>
  <si>
    <t>NUTS Zorgverzekering</t>
  </si>
  <si>
    <t>Delta Lloyd en OHRA Ziekenfonds</t>
  </si>
  <si>
    <t>Delta Lloyd en OHRA</t>
  </si>
  <si>
    <t>ONVZ Zorgverzekeraar</t>
  </si>
  <si>
    <t>Stichting SBBW</t>
  </si>
  <si>
    <t>01.04.10 GA1 V" ENVWD (01.03.10 KD1 19.89.30 - 0028 ENVWD 01.03.10 GD1 19.89.30 - 0061) ENVWD (08.09.10 GA1 0480 OFVGL 0483 OFVGL 0484 OFVGL 0503 OFVGL 0518 OFVGL 0519 OFVGL 0534 OFVGL 0537 OFVGL 0546 OFVGL 0547 OFVGL 0552 OFVGL 0553 OFVGL 0555 OFVGL 0562 OFVGL 0565 OFVGL 0569 OFVGL 0575 OFVGL 0576 OFVGL 0579 OFVGL 0602 OFVGL 0603 OFVGL 0604 OFVGL 0607 OFVGL 0619 OFVGL 0625 OFVGL 0626 OFVGL 0628 OFVGL 0629 OFVGL 0630 OFVGL 0637 OFVGL 0638 OFVGL 0645 OFVGL 1672 OFVGL 1673 OFVGL 1916 OFVGL 1926) ENVWD KNV 07.67.10 ENVWD (64.40.10 OGAA 604601)"</t>
  </si>
  <si>
    <t>01.04.10 GA1 V" ENVWD (01.03.10 KD1 19.89.20 - 0028 ENVWD 01.03.10 GD1 19.89.20 - 0061) ENVWD (08.09.10 GA1 0480 OFVGL 0483 OFVGL 0484 OFVGL 0503 OFVGL 0518 OFVGL 0519 OFVGL 0534 OFVGL 0537 OFVGL 0546 OFVGL 0547 OFVGL 0552 OFVGL 0553 OFVGL 0555 OFVGL 0562 OFVGL 0565 OFVGL 0569 OFVGL 0575 OFVGL 0576 OFVGL 0579 OFVGL 0602 OFVGL 0603 OFVGL 0604 OFVGL 0607 OFVGL 0619 OFVGL 0625 OFVGL 0626 OFVGL 0628 OFVGL 0629 OFVGL 0630 OFVGL 0637 OFVGL 0638 OFVGL 0645 OFVGL 1672 OFVGL 1673 OFVGL 1916 OFVGL 1926) ENVWD KNV 07.67.10 ENVWD (64.40.10 OGAA 604601)"</t>
  </si>
  <si>
    <t>01.01.10#01.02.10#01.02.30#01.02.40#01.03.10#01.03.20#01.03.30#01.61.10#04.05.10#05.02.30#05.02.40#05.06.10#05.07.10#06.08.10#06.81.10#06.81.20#07.70.10#08.09.10#08.10.20#08.11.10#08.11.20#08.11.30#08.11.40#08.11.50#08.11.60#08.12.10#08.13.20#08.14.20#58.09.10#58.11.10#58.11.20#58.11.30#58.11.40#58.11.50#58.11.60#58.12.10</t>
  </si>
  <si>
    <t>01.04.10 GA1 V" ENVWD (01.03.10 KD1 19.89.30 - 0028 ENVWD 01.03.10 GD1 19.89.30 - 0061) ENVWD (08.09.10 GA1 0480 OFVGL 0483 OFVGL 0484 OFVGL 0503 OFVGL 0518 OFVGL 0519 OFVGL 0534 OFVGL 0537 OFVGL 0546 OFVGL 0547 OFVGL 0552 OFVGL 0553 OFVGL 0555 OFVGL 0562 OFVGL 0565 OFVGL 0569 OFVGL 0575 OFVGL 0576 OFVGL 0579 OFVGL 0602 OFVGL 0603 OFVGL 0604 OFVGL 0607 OFVGL 0619 OFVGL 0625 OFVGL 0626 OFVGL 0628 OFVGL 0629 OFVGL 0630 OFVGL 0637 OFVGL 0638 OFVGL 0645 OFVGL 1672 OFVGL 1673 OFVGL 1783 OFVGL 1842 OFVGL 1916 OFVGL 1926) ENVWD KNV 07.67.10 ENVWD (64.40.10 OGAA 604601)"</t>
  </si>
  <si>
    <t>01.04.10 GA1 V" ENVWD (01.03.10 KD1 19.89.20 - 0028 ENVWD 01.03.10 GD1 19.89.20 - 0061) ENVWD (08.09.10 GA1 0480 OFVGL 0483 OFVGL 0484 OFVGL 0503 OFVGL 0518 OFVGL 0519 OFVGL 0534 OFVGL 0537 OFVGL 0546 OFVGL 0547 OFVGL 0552 OFVGL 0553 OFVGL 0555 OFVGL 0562 OFVGL 0565 OFVGL 0569 OFVGL 0575 OFVGL 0576 OFVGL 0579 OFVGL 0602 OFVGL 0603 OFVGL 0604 OFVGL 0607 OFVGL 0619 OFVGL 0625 OFVGL 0626 OFVGL 0628 OFVGL 0629 OFVGL 0630 OFVGL 0637 OFVGL 0638 OFVGL 0645 OFVGL 1672 OFVGL 1673 OFVGL 1783 OFVGL 1842 OFVGL 1916 OFVGL 1926) ENVWD KNV 07.67.10 ENVWD (64.40.10 OGAA 604601)"</t>
  </si>
  <si>
    <t>01.04.10 GA1 V" ENVWD (01.03.10 KD1 19.89.30 - 0028 ENVWD 01.03.10 GD1 19.89.30 - 0061) ENVWD (08.09.10 GA1 0480 OFVGL 0483 OFVGL 0484 OFVGL 0491 OFVGL 0497 OFVGL 0499 OFVGL 0503 OFVGL 0513 OFVGL 0518 OFVGL 0519 OFVGL 0534 OFVGL 0537 OFVGL 0546 OFVGL 0547 OFVGL 0552 OFVGL 0553 OFVGL 0555 OFVGL 0562 OFVGL 0563 OFVGL 0565 OFVGL 0567 OFVGL 0569 OFVGL 0575 OFVGL 0576 OFVGL 0579 OFVGL 0595 OFVGL 0602 OFVGL 0603 OFVGL 0604 OFVGL 0607 OFVGL 0608 OFVGL 0619 OFVGL 0623 OFVGL 0625 OFVGL 0626 OFVGL 0627 OFVGL 0628 OFVGL 0629 OFVGL 0630 OFVGL 0637 OFVGL 0638 OFVGL 0643 OFVGL 0644 OFVGL 0645 OFVGL 1666 OFVGL 1672 OFVGL 1673 OFVGL 1783 OFVGL 1842 OFVGL 1916 OFVGL 1926) ENVWD KNV 07.67.10 ENVWD (64.40.10 OGAA 604601)"</t>
  </si>
  <si>
    <t>01.04.10 GA1 V" ENVWD (01.03.10 KD1 19.89.20 - 0028 ENVWD 01.03.10 GD1 19.89.20 - 0061) ENVWD (08.09.10 GA1 0480 OFVGL 0483 OFVGL 0484 OFVGL 0491 OFVGL 0497 OFVGL 0499 OFVGL 0503 OFVGL 0513 OFVGL 0518 OFVGL 0519 OFVGL 0534 OFVGL 0537 OFVGL 0546 OFVGL 0547 OFVGL 0552 OFVGL 0553 OFVGL 0555 OFVGL 0562 OFVGL 0563 OFVGL 0565 OFVGL 0567 OFVGL 0569 OFVGL 0575 OFVGL 0576 OFVGL 0579 OFVGL 0595 OFVGL 0602 OFVGL 0603 OFVGL 0604 OFVGL 0607 OFVGL 0608 OFVGL 0619 OFVGL 0623 OFVGL 0625 OFVGL 0626 OFVGL 0627 OFVGL 0628 OFVGL 0629 OFVGL 0630 OFVGL 0637 OFVGL 0638 OFVGL 0643 OFVGL 0644 OFVGL 0645 OFVGL 1666 OFVGL 1672 OFVGL 1673 OFVGL 1783 OFVGL 1842 OFVGL 1916 OFVGL 1926) ENVWD KNV 07.67.10 ENVWD (64.40.10 OGAA 604601)"</t>
  </si>
  <si>
    <t>01.04.10 GA1 V" ENVWD (01.03.10 KD1 19.89.30 - 0028 ENVWD 01.03.10 GD1 19.89.30 - 0061) ENVWD (08.09.10 GA1 0480 OFVGL 0483 OFVGL 0484 OFVGL 0491 OFVGL 0497 OFVGL 0499 OFVGL 0503 OFVGL 0513 OFVGL 0518 OFVGL 0534 OFVGL 0537 OFVGL 0546 OFVGL 0547 OFVGL 0553 OFVGL 0563 OFVGL 0567 OFVGL 0569 OFVGL 0575 OFVGL 0576 OFVGL 0579 OFVGL 0595 OFVGL 0602 OFVGL 0603 OFVGL 0604 OFVGL 0608 OFVGL 0619 OFVGL 0623 OFVGL 0625 OFVGL 0626 OFVGL 0627 OFVGL 0628 OFVGL 0629 OFVGL 0637 OFVGL 0638 OFVGL 0643 OFVGL 0644 OFVGL 0645 OFVGL 1666 OFVGL 1672 OFVGL 1673 OFVGL 1783 OFVGL 1842 OFVGL 1916 OFVGL 1926) ENVWD KNV 07.67.10 ENVWD (64.40.10 OGAA 604601)"</t>
  </si>
  <si>
    <t>01.04.10 GA1 V" ENVWD (01.03.10 KD1 19.89.20 - 0028 ENVWD 01.03.10 GD1 19.89.20 - 0061) ENVWD (08.09.10 GA1 0480 OFVGL 0483 OFVGL 0484 OFVGL 0491 OFVGL 0497 OFVGL 0499 OFVGL 0503 OFVGL 0513 OFVGL 0518 OFVGL 0534 OFVGL 0537 OFVGL 0546 OFVGL 0547 OFVGL 0553 OFVGL 0563 OFVGL 0567 OFVGL 0569 OFVGL 0575 OFVGL 0576 OFVGL 0579 OFVGL 0595 OFVGL 0602 OFVGL 0603 OFVGL 0604 OFVGL 0608 OFVGL 0619 OFVGL 0623 OFVGL 0625 OFVGL 0626 OFVGL 0627 OFVGL 0628 OFVGL 0629 OFVGL 0637 OFVGL 0638 OFVGL 0643 OFVGL 0644 OFVGL 0645 OFVGL 1666 OFVGL 1672 OFVGL 1673 OFVGL 1783 OFVGL 1842 OFVGL 1916 OFVGL 1926) ENVWD KNV 07.67.10 ENVWD (64.40.10 OGAA 604601)"</t>
  </si>
  <si>
    <t>01.04.10 GA1 V" ENVWD (01.03.10 KD1 19.89.30 - 0028 ENVWD 01.03.10 GD1 19.89.30 - 0061) ENVWD (08.09.10 GA1 0480 OFVGL 0483 OFVGL 0484 OFVGL 0491 OFVGL 0497 OFVGL 0499 OFVGL 0503 OFVGL 0513 OFVGL 0518 OFVGL 0534 OFVGL 0537 OFVGL 0546 OFVGL 0547 OFVGL 0553 OFVGL 0563 OFVGL 0567 OFVGL 0569 OFVGL 0575 OFVGL 0576 OFVGL 0579 OFVGL 0595 OFVGL 0602 OFVGL 0603 OFVGL 0604 OFVGL 0608 OFVGL 0619 OFVGL 0623 OFVGL 0625 OFVGL 0626 OFVGL 0627 OFVGL 0628 OFVGL 0629 OFVGL 0637 OFVGL 0638 OFVGL 0643 OFVGL 0644 OFVGL 0645 OFVGL 1525 OFVGL 1666 OFVGL 1672 OFVGL 1673 OFVGL 1783 OFVGL 1842 OFVGL 1916 OFVGL 1926) ENVWD KNV 07.67.10 ENVWD (64.40.10 OGAA 604601)"</t>
  </si>
  <si>
    <t>01.04.10 GA1 V" ENVWD (01.03.10 KD1 19.89.20 - 0028 ENVWD 01.03.10 GD1 19.89.20 - 0061) ENVWD (08.09.10 GA1 0480 OFVGL 0483 OFVGL 0484 OFVGL 0491 OFVGL 0497 OFVGL 0499 OFVGL 0503 OFVGL 0513 OFVGL 0518 OFVGL 0534 OFVGL 0537 OFVGL 0546 OFVGL 0547 OFVGL 0553 OFVGL 0563 OFVGL 0567 OFVGL 0569 OFVGL 0575 OFVGL 0576 OFVGL 0579 OFVGL 0595 OFVGL 0602 OFVGL 0603 OFVGL 0604 OFVGL 0608 OFVGL 0619 OFVGL 0623 OFVGL 0625 OFVGL 0626 OFVGL 0627 OFVGL 0628 OFVGL 0629 OFVGL 0637 OFVGL 0638 OFVGL 0643 OFVGL 0644 OFVGL 0645 OFVGL 1525 OFVGL 1666 OFVGL 1672 OFVGL 1673 OFVGL 1783 OFVGL 1842 OFVGL 1916 OFVGL 1926) ENVWD KNV 07.67.10 ENVWD (64.40.10 OGAA 604601)"</t>
  </si>
  <si>
    <t>01.04.10 GA1 V" ENVWD (01.03.10 KD1 19.89.30 - 0028 ENVWD 01.03.10 GD1 19.89.30 - 0061) ENVWD (08.09.10 GA1 0483 OFVGL 0484 OFVGL 0491 OFVGL 0497 OFVGL 0499 OFVGL 0503 OFVGL 0513 OFVGL 0518 OFVGL 0534 OFVGL 0537 OFVGL 0546 OFVGL 0547 OFVGL 0553 OFVGL 0563 OFVGL 0567 OFVGL 0569 OFVGL 0575 OFVGL 0576 OFVGL 0579 OFVGL 0595 OFVGL 0603 OFVGL 0608 OFVGL 0623 OFVGL 0626 OFVGL 0627 OFVGL 0629 OFVGL 0637 OFVGL 0638 OFVGL 0643 OFVGL 0644 OFVGL 0645 OFVGL 1525 OFVGL 1666 OFVGL 1672 OFVGL 1783 OFVGL 1842 OFVGL 1916 OFVGL 1926) ENVWD KNV 07.67.10 ENVWD (64.40.10 OGAA 604601)"</t>
  </si>
  <si>
    <t>01.04.10 GA1 V" ENVWD (01.03.10 KD1 19.89.20 - 0028 ENVWD 01.03.10 GD1 19.89.20 - 0061) ENVWD (08.09.10 GA1 0483 OFVGL 0484 OFVGL 0491 OFVGL 0497 OFVGL 0499 OFVGL 0503 OFVGL 0513 OFVGL 0518 OFVGL 0534 OFVGL 0537 OFVGL 0546 OFVGL 0547 OFVGL 0553 OFVGL 0563 OFVGL 0567 OFVGL 0569 OFVGL 0575 OFVGL 0576 OFVGL 0579 OFVGL 0595 OFVGL 0603 OFVGL 0608 OFVGL 0623 OFVGL 0626 OFVGL 0627 OFVGL 0629 OFVGL 0637 OFVGL 0638 OFVGL 0643 OFVGL 0644 OFVGL 0645 OFVGL 1525 OFVGL 1666 OFVGL 1672 OFVGL 1783 OFVGL 1842 OFVGL 1916 OFVGL 1926) ENVWD KNV 07.67.10 ENVWD (64.40.10 OGAA 604601)"</t>
  </si>
  <si>
    <t>01.01.10#01.01.20#01.02.10#01.02.30#01.02.40#01.03.10#01.03.20#01.03.30#01.61.10#04.05.10#05.02.30#05.02.40#05.06.10#05.07.10#06.08.10#06.81.10#06.81.20#07.70.10#08.09.10#08.10.20#08.11.10#08.11.20#08.11.30#08.11.40#08.11.50#08.11.60#08.12.10#08.13.20#08.14.20#58.09.10#58.11.10#58.11.20#58.11.30#58.11.40#58.11.50#58.11.60#58.12.10</t>
  </si>
  <si>
    <t>01.04.10 GA1 V" ENVWD (01.03.10 KD1 19.89.30 - 0028 ENVWD 01.03.10 GD1 19.89.30 - 0061) ENVWD (08.09.10 GA1 0483 OFVGL 0484 OFVGL 0491 OFVGL 0497 OFVGL 0499 OFVGL 0503 OFVGL 0513 OFVGL 0518 OFVGL 0534 OFVGL 0537 OFVGL 0546 OFVGL 0547 OFVGL 0553 OFVGL 0563 OFVGL 0567 OFVGL 0569 OFVGL 0575 OFVGL 0576 OFVGL 0579 OFVGL 0595 OFVGL 0603 OFVGL 0608 OFVGL 0623 OFVGL 0626 OFVGL 0627 OFVGL 0629 OFVGL 0637 OFVGL 0638 OFVGL 0643 OFVGL 0644 OFVGL 0645 OFVGL 1525 OFVGL 1666 OFVGL 1672 OFVGL 1783 OFVGL 1842 OFVGL 1884 OFVGL 1916 OFVGL 1926) ENVWD KNV 07.67.10 ENVWD (64.40.10 OGAA 604601)"</t>
  </si>
  <si>
    <t>01.04.10 GA1 V" ENVWD (01.03.10 KD1 19.89.20 - 0028 ENVWD 01.03.10 GD1 19.89.20 - 0061) ENVWD (08.09.10 GA1 0483 OFVGL 0484 OFVGL 0491 OFVGL 0497 OFVGL 0499 OFVGL 0503 OFVGL 0513 OFVGL 0518 OFVGL 0534 OFVGL 0537 OFVGL 0546 OFVGL 0547 OFVGL 0553 OFVGL 0563 OFVGL 0567 OFVGL 0569 OFVGL 0575 OFVGL 0576 OFVGL 0579 OFVGL 0595 OFVGL 0603 OFVGL 0608 OFVGL 0623 OFVGL 0626 OFVGL 0627 OFVGL 0629 OFVGL 0637 OFVGL 0638 OFVGL 0643 OFVGL 0644 OFVGL 0645 OFVGL 1525 OFVGL 1666 OFVGL 1672 OFVGL 1783 OFVGL 1842 OFVGL 1884 OFVGL 1916 OFVGL 1926) ENVWD KNV 07.67.10 ENVWD (64.40.10 OGAA 604601)"</t>
  </si>
  <si>
    <t>01.04.10 GA1 V" ENVWD (01.03.10 KD1 19.89.30 - 0028 ENVWD 01.03.10 GD1 19.89.30 - 0061) ENVWD (08.09.10 GA1 0484 OFVGL 0491 OFVGL 0497 OFVGL 0499 OFVGL 0503 OFVGL 0513 OFVGL 0518 OFVGL 0534 OFVGL 0537 OFVGL 0546 OFVGL 0547 OFVGL 0553 OFVGL 0563 OFVGL 0567 OFVGL 0569 OFVGL 0575 OFVGL 0576 OFVGL 0579 OFVGL 0595 OFVGL 0603 OFVGL 0608 OFVGL 0623 OFVGL 0626 OFVGL 0627 OFVGL 0629 OFVGL 0637 OFVGL 0638 OFVGL 0643 OFVGL 0644 OFVGL 1525 OFVGL 1666 OFVGL 1672 OFVGL 1783 OFVGL 1842 OFVGL 1884 OFVGL 1916 OFVGL 1926) ENVWD KNV 07.67.10"</t>
  </si>
  <si>
    <t>01.04.10 GA1 V" ENVWD (01.03.10 KD1 19.89.20 - 0028 ENVWD 01.03.10 GD1 19.89.20 - 0061) ENVWD (08.09.10 GA1 0484 OFVGL 0491 OFVGL 0497 OFVGL 0499 OFVGL 0503 OFVGL 0513 OFVGL 0518 OFVGL 0534 OFVGL 0537 OFVGL 0546 OFVGL 0547 OFVGL 0553 OFVGL 0563 OFVGL 0567 OFVGL 0569 OFVGL 0575 OFVGL 0576 OFVGL 0579 OFVGL 0595 OFVGL 0603 OFVGL 0608 OFVGL 0623 OFVGL 0626 OFVGL 0627 OFVGL 0629 OFVGL 0637 OFVGL 0638 OFVGL 0643 OFVGL 0644 OFVGL 1525 OFVGL 1666 OFVGL 1672 OFVGL 1783 OFVGL 1842 OFVGL 1884 OFVGL 1916 OFVGL 1926) ENVWD KNV 07.67.10"</t>
  </si>
  <si>
    <t>Bevolkingsonderzoek Zuid-West (BMHK 1)</t>
  </si>
  <si>
    <t>01.04.10 GA1 V" ENVWD (01.03.10 KDOG1 19.89.30 - 0029 ENVWD 01.03.10 GD1 19.89.30 - 0061) ENVWD (08.09.10 GA1 0484 OFVGL 0491 OFVGL 0497 OFVGL 0499 OFVGL 0503 OFVGL 0513 OFVGL 0518 OFVGL 0534 OFVGL 0537 OFVGL 0546 OFVGL 0547 OFVGL 0553 OFVGL 0563 OFVGL 0567 OFVGL 0569 OFVGL 0575 OFVGL 0576 OFVGL 0579 OFVGL 0595 OFVGL 0603 OFVGL 0608 OFVGL 0623 OFVGL 0626 OFVGL 0627 OFVGL 0629 OFVGL 0637 OFVGL 0638 OFVGL 0643 OFVGL 0644 OFVGL 1525 OFVGL 1666 OFVGL 1672 OFVGL 1783 OFVGL 1842 OFVGL 1884 OFVGL 1892 OFVGL 1916 OFVGL 1926) ENVWD KNV 07.67.10"</t>
  </si>
  <si>
    <t>01.04.10 GA1 V" ENVWD (01.03.10 KDOG1 19.89.20 - 0029 ENVWD 01.03.10 GD1 19.89.20 - 0061) ENVWD (08.09.10 GA1 0484 OFVGL 0491 OFVGL 0497 OFVGL 0499 OFVGL 0503 OFVGL 0513 OFVGL 0518 OFVGL 0534 OFVGL 0537 OFVGL 0546 OFVGL 0547 OFVGL 0553 OFVGL 0563 OFVGL 0567 OFVGL 0569 OFVGL 0575 OFVGL 0576 OFVGL 0579 OFVGL 0595 OFVGL 0603 OFVGL 0608 OFVGL 0623 OFVGL 0626 OFVGL 0627 OFVGL 0629 OFVGL 0637 OFVGL 0638 OFVGL 0643 OFVGL 0644 OFVGL 1525 OFVGL 1666 OFVGL 1672 OFVGL 1783 OFVGL 1842 OFVGL 1884 OFVGL 1892 OFVGL 1916 OFVGL 1926) ENVWD KNV 07.67.10"</t>
  </si>
  <si>
    <t>01.04.10 GA1 V" ENVWD (01.03.10 KDOG1 19.89.30 - 0029 ENVWD 01.03.10 GD1 19.89.30 - 0061) ENVWD (08.09.10 GA1 0484 OFVGL 0491 OFVGL 0497 OFVGL 0499 OFVGL 0503 OFVGL 0513 OFVGL 0518 OFVGL 0534 OFVGL 0537 OFVGL 0546 OFVGL 0547 OFVGL 0553 OFVGL 0569 OFVGL 0575 OFVGL 0576 OFVGL 0579 OFVGL 0595 OFVGL 0603 OFVGL 0608 OFVGL 0623 OFVGL 0626 OFVGL 0627 OFVGL 0629 OFVGL 0637 OFVGL 0638 OFVGL 0643 OFVGL 0644 OFVGL 1525 OFVGL 1672 OFVGL 1783 OFVGL 1842 OFVGL 1884 OFVGL 1892 OFVGL 1916 OFVGL 1926) ENVWD KNV 07.67.10"</t>
  </si>
  <si>
    <t>01.04.10 GA1 V" ENVWD (01.03.10 KDOG1 19.89.20 - 0029 ENVWD 01.03.10 GD1 19.89.20 - 0061) ENVWD (08.09.10 GA1 0484 OFVGL 0491 OFVGL 0497 OFVGL 0499 OFVGL 0503 OFVGL 0513 OFVGL 0518 OFVGL 0534 OFVGL 0537 OFVGL 0546 OFVGL 0547 OFVGL 0553 OFVGL 0569 OFVGL 0575 OFVGL 0576 OFVGL 0579 OFVGL 0595 OFVGL 0603 OFVGL 0608 OFVGL 0623 OFVGL 0626 OFVGL 0627 OFVGL 0629 OFVGL 0637 OFVGL 0638 OFVGL 0643 OFVGL 0644 OFVGL 1525 OFVGL 1672 OFVGL 1783 OFVGL 1842 OFVGL 1884 OFVGL 1892 OFVGL 1916 OFVGL 1926) ENVWD KNV 07.67.10"</t>
  </si>
  <si>
    <t>01.04.10 GA1 V" ENVWD (01.03.10 KDOG1 19.89.30 - 0029 ENVWD 01.03.10 GD1 19.89.30 - 0061) ENVWD (08.09.10 GA1 0484 OFVGL 0491 OFVGL 0497 OFVGL 0499 OFVGL 0503 OFVGL 0513 OFVGL 0518 OFVGL 0534 OFVGL 0537 OFVGL 0546 OFVGL 0547 OFVGL 0553 OFVGL 0569 OFVGL 0575 OFVGL 0576 OFVGL 0579 OFVGL 0595 OFVGL 0603 OFVGL 0608 OFVGL 0623 OFVGL 0626 OFVGL 0627 OFVGL 0629 OFVGL 0637 OFVGL 0638 OFVGL 0643 OFVGL 0644 OFVGL 1525 OFVGL 1672 OFVGL 1783 OFVGL 1842 OFVGL 1884 OFVGL 1892 OFVGL 1901 OFVGL 1916 OFVGL 1926) ENVWD KNV 07.67.10"</t>
  </si>
  <si>
    <t>01.04.10 GA1 V" ENVWD (01.03.10 KDOG1 19.89.20 - 0029 ENVWD 01.03.10 GD1 19.89.20 - 0061) ENVWD (08.09.10 GA1 0484 OFVGL 0491 OFVGL 0497 OFVGL 0499 OFVGL 0503 OFVGL 0513 OFVGL 0518 OFVGL 0534 OFVGL 0537 OFVGL 0546 OFVGL 0547 OFVGL 0553 OFVGL 0569 OFVGL 0575 OFVGL 0576 OFVGL 0579 OFVGL 0595 OFVGL 0603 OFVGL 0608 OFVGL 0623 OFVGL 0626 OFVGL 0627 OFVGL 0629 OFVGL 0637 OFVGL 0638 OFVGL 0643 OFVGL 0644 OFVGL 1525 OFVGL 1672 OFVGL 1783 OFVGL 1842 OFVGL 1884 OFVGL 1892 OFVGL 1901 OFVGL 1916 OFVGL 1926) ENVWD KNV 07.67.10"</t>
  </si>
  <si>
    <t>01.01.10#01.01.20#01.02.10#01.02.20#01.02.30#01.02.40#01.03.10#01.03.20#01.03.30#01.61.10#04.05.10#05.02.30#05.02.40#05.06.10#05.07.10#06.08.10#06.81.10#06.81.20#07.70.10#08.09.10#08.10.20#08.11.10#08.11.15#08.11.20#08.11.30#08.11.40#08.11.50#08.11.60#08.11.70#08.11.80#08.11.90#08.12.10#08.13.20#08.14.20#58.09.10#58.11.10#58.11.15#58.11.20#58.11.30#58.11.40#58.11.50#58.11.60#58.11.70#58.11.80#58.11.90#58.12.10</t>
  </si>
  <si>
    <t>01.04.10 GA1 V" ENVWD (01.03.10 KDOG1 19.89.30 - 0029 ENVWD 01.03.10 GD1 19.89.30 - 0061) ENVWD (08.09.10 GA1 0484 OFVGL 0491 OFVGL 0499 OFVGL 0503 OFVGL 0513 OFVGL 0518 OFVGL 0534 OFVGL 0537 OFVGL 0546 OFVGL 0547 OFVGL 0553 OFVGL 0569 OFVGL 0575 OFVGL 0576 OFVGL 0579 OFVGL 0603 OFVGL 0608 OFVGL 0623 OFVGL 0626 OFVGL 0627 OFVGL 0629 OFVGL 0637 OFVGL 0638 OFVGL 0643 OFVGL 0644 OFVGL 1525 OFVGL 1672 OFVGL 1783 OFVGL 1842 OFVGL 1884 OFVGL 1892 OFVGL 1901 OFVGL 1916 OFVGL 1926) ENVWD KNV 07.67.10"</t>
  </si>
  <si>
    <t>01.04.10 GA1 V" ENVWD (01.03.10 KDOG1 19.89.20 - 0029 ENVWD 01.03.10 GD1 19.89.20 - 0061) ENVWD (08.09.10 GA1 0484 OFVGL 0491 OFVGL 0499 OFVGL 0503 OFVGL 0513 OFVGL 0518 OFVGL 0534 OFVGL 0537 OFVGL 0546 OFVGL 0547 OFVGL 0553 OFVGL 0569 OFVGL 0575 OFVGL 0576 OFVGL 0579 OFVGL 0603 OFVGL 0608 OFVGL 0623 OFVGL 0626 OFVGL 0627 OFVGL 0629 OFVGL 0637 OFVGL 0638 OFVGL 0643 OFVGL 0644 OFVGL 1525 OFVGL 1672 OFVGL 1783 OFVGL 1842 OFVGL 1884 OFVGL 1892 OFVGL 1901 OFVGL 1916 OFVGL 1926) ENVWD KNV 07.67.10"</t>
  </si>
  <si>
    <t>14.40.10 GA1 604601</t>
  </si>
  <si>
    <t>Stichting Medisch Centrum Haaglanden</t>
  </si>
  <si>
    <t>01.01.10#01.01.20#01.02.10#01.02.20#01.02.30#01.02.40#01.03.10#01.04.10#01.61.10#05.02.30#05.02.40#05.06.10#05.07.10#06.08.10#07.70.10#08.09.10#08.10.20#08.11.10#08.11.20#08.11.30#08.11.40#08.11.50#08.11.60#08.12.10#11.32.10#11.33.10</t>
  </si>
  <si>
    <t>01.01.10#01.01.20#01.02.10#01.02.20#01.02.30#01.02.40#01.03.10#01.04.10#01.61.10#05.02.30#05.02.40#05.06.10#05.07.10#06.08.10#07.70.10#08.09.10#08.10.20#08.11.10#08.11.15#08.11.20#08.11.30#08.11.40#08.11.50#08.11.60#08.11.70#08.11.80#08.11.90#08.12.10#11.32.10#11.33.10</t>
  </si>
  <si>
    <t>St. Medisch Centrum Rijnmond-Zuid</t>
  </si>
  <si>
    <t>Maasstad ziekenhuis</t>
  </si>
  <si>
    <t>Mentrum Geestelijke Gezondheidszorg</t>
  </si>
  <si>
    <t>01.01.10#01.02.10#01.02.20#01.02.30#01.02.40#01.03.10#01.03.20#01.03.30#01.04.10#01.61.10#51.02.10#51.02.30#51.02.40#51.03.10#02.01.10#02.02.10#02.02.30#02.02.40#03.01.10#03.02.10#03.02.30#03.02.40#05.01.10#05.02.30#05.02.40#05.03.10#05.06.10#05.07.10#06.08.10#07.69.10#07.70.10#08.09.10#08.10.20#08.10.30#08.11.10#08.11.20#08.11.30#08.11.40#08.11.50#08.11.60#08.12.10#08.13.10#58.09.10#58.10.20#58.10.30#58.11.10#58.11.20#58.11.30#58.11.40#58.11.50#58.11.60#58.12.10#09.01.10#09.03.10#11.32.10#11.33.10#11.82.10#11.82.30</t>
  </si>
  <si>
    <t>01.01.10#01.01.20#01.02.10#01.02.20#01.02.30#01.02.40#01.03.10#01.03.20#01.03.30#01.04.10#01.61.10#51.02.10#51.02.30#51.02.40#51.03.10#02.01.10#02.02.10#02.02.30#02.02.40#03.01.10#03.02.10#03.02.30#03.02.40#05.01.10#05.02.30#05.02.40#05.03.10#05.06.10#05.07.10#06.08.10#07.69.10#07.70.10#08.09.10#08.10.20#08.10.30#08.11.10#08.11.20#08.11.30#08.11.40#08.11.50#08.11.60#08.12.10#08.13.10#58.09.10#58.10.20#58.10.30#58.11.10#58.11.20#58.11.30#58.11.40#58.11.50#58.11.60#58.12.10#09.01.10#09.03.10#11.32.10#11.33.10#11.82.10#11.82.30</t>
  </si>
  <si>
    <t>Stichting Arkin</t>
  </si>
  <si>
    <t>01.01.10#01.01.20#01.02.10#01.02.20#01.02.30#01.02.40#01.03.10#01.03.20#01.03.30#01.04.10#01.61.10#51.02.10#51.02.30#51.02.40#51.03.10#02.01.10#02.02.10#02.02.30#02.02.40#03.01.10#03.02.10#03.02.30#03.02.40#05.01.10#05.02.30#05.02.40#05.03.10#05.06.10#05.07.10#06.08.10#07.69.10#07.70.10#08.09.10#08.10.20#08.10.30#08.11.10#08.11.15#08.11.20#08.11.30#08.11.40#08.11.50#08.11.60#08.11.70#08.11.80#08.11.90#08.12.10#08.13.10#58.09.10#58.10.20#58.10.30#58.11.10#58.11.15#58.11.20#58.11.30#58.11.40#58.11.50#58.11.60#58.11.70#58.11.80#58.11.90#58.12.10#09.01.10#09.03.10#11.32.10#11.33.10#11.82.10#11.82.30</t>
  </si>
  <si>
    <t>01.01.10#01.01.20#01.02.10#01.02.20#01.02.30#01.02.40#01.03.10#01.03.20#01.03.30#01.04.10#01.61.10#51.02.10#51.02.30#51.02.40#51.03.10#02.01.10#02.02.10#02.02.30#02.02.40#03.01.10#03.02.10#03.02.30#03.02.40#05.01.10#05.02.30#05.02.40#05.03.10#05.06.10#05.07.10#06.08.10#07.69.10#07.70.10#08.09.10#08.10.20#08.10.30#08.11.10#08.11.15#08.11.20#08.11.30#08.11.40#08.11.50#08.11.60#08.11.70#08.11.80#08.11.90#08.12.10#58.09.10#58.10.20#58.10.30#58.11.10#58.11.15#58.11.20#58.11.30#58.11.40#58.11.50#58.11.60#58.11.70#58.11.80#58.11.90#58.12.10#09.01.10#09.03.10#11.32.10#11.33.10#11.82.10#11.82.30</t>
  </si>
  <si>
    <t>Stichting SAP - Zorgverzekeringen</t>
  </si>
  <si>
    <t>01.01.10#01.01.20#01.02.10#01.02.30#01.02.40#01.03.10#01.04.10#01.61.10#04.05.10#04.65.10#04.85.10#05.01.10#05.01.20#05.02.10#05.02.30#05.02.40#05.03.10#05.06.10#05.07.10#06.08.10#07.70.10#08.09.10#08.10.10#08.10.20#08.10.30#08.11.10#08.11.20#08.11.30#08.11.40#08.11.50#08.11.60#08.12.10#08.13.10#08.13.20#08.13.30#08.13.40#08.13.50#08.14.20#09.01.10#09.01.20#09.03.10#10.39.10#10.39.20#10.39.30#10.85.10#11.32.10#11.33.10</t>
  </si>
  <si>
    <t>Vektis CV</t>
  </si>
  <si>
    <t>01.01.10#01.01.20#01.02.10#01.02.30#01.02.40#01.03.10#01.04.10#01.61.10#04.05.10#04.65.10#04.85.10#05.01.10#05.01.20#05.02.10#05.02.30#05.02.40#05.03.10#05.06.10#05.07.10#06.08.10#07.70.10#08.09.10#08.10.10#08.10.20#08.10.30#08.11.10#08.11.15#08.11.20#08.11.30#08.11.40#08.11.50#08.11.60#08.11.70#08.11.80#08.11.90#08.12.10#08.13.10#08.13.20#08.13.30#08.13.40#08.13.50#08.14.20#09.01.10#09.01.20#09.03.10#10.39.10#10.39.20#10.39.30#10.85.10#11.32.10#11.33.10</t>
  </si>
  <si>
    <t>St Baarmoederhalskankerpreventie Oost</t>
  </si>
  <si>
    <t>01.04.10 GA1 V" ENVWD (01.03.10 KDOG1 19.89.30 - 0029 ENVWD 01.03.10 GD1 19.89.30 - 0061) ENVWD ((08.09.10 GA1 0196 OFVGL 0202 OFVGL 0203 OFVGL 0209 OFVGL 0214 OFVGL 0216 OFVGL 0221 OFVGL 0222 OFVGL 0225 OFVGL 0226 OFVGL 0228 OFVGL 0230 OFVGL 0233 OFVGL 0236 OFVGL 0241 OFVGL 0243 OFVGL 0252 OFVGL 0265 OFVGL 0268 OFVGL 0269 OFVGL 0273 OFVGL 0274 OFVGL 0275 OFVGL 0277 OFVGL 0279 OFVGL 0281 OFVGL 0282 OFVGL 0289 OFVGL 0293 OFVGL 0296 OFVGL 0299 OFVGL 0302 OFVGL 0304 OFVGL 0668 OFVGL 0733 OFVGL 0944 OFVGL 1509 OFVGL 1705 OFVGL 1734 OFVGL 1740 OFVGL 1955) OFVWD (08.09.10 GA1 0197 ENVWD 08.11.60 GA1 "7090/*" OFVGL "7091/*" OFVGL "7092/*" OFVGL "7093/*" OFVGL "7094/*" OFVGL "7095/*") OFVWD (08.09.10 GA1 1876 ENVWD 08.11.60 GA1 "6996/*" OFVGL "6997/*" OFVGL "6998/*" OFVGL "6999/*" OFVGL "7020/*" OFVGL "7021/*" OFVGL "7022/*" OFVGL "7023/*" OFVGL "7024/*" OFVGL "7025/*" OFVGL "7255/*" OFVGL "7256/*")) ENVWD (64.40.10 OGAA 605201) ENVWD KNV 07.67.10"</t>
  </si>
  <si>
    <t>01.04.10 GA1 V" ENVWD (01.03.10 KDOG1 19.89.20 - 0029 ENVWD 01.03.10 GD1 19.89.20 - 0061) ENVWD ((08.09.10 GA1 0196 OFVGL 0202 OFVGL 0203 OFVGL 0209 OFVGL 0214 OFVGL 0216 OFVGL 0221 OFVGL 0222 OFVGL 0225 OFVGL 0226 OFVGL 0228 OFVGL 0230 OFVGL 0233 OFVGL 0236 OFVGL 0241 OFVGL 0243 OFVGL 0252 OFVGL 0265 OFVGL 0268 OFVGL 0269 OFVGL 0273 OFVGL 0274 OFVGL 0275 OFVGL 0277 OFVGL 0279 OFVGL 0281 OFVGL 0282 OFVGL 0289 OFVGL 0293 OFVGL 0296 OFVGL 0299 OFVGL 0302 OFVGL 0304 OFVGL 0668 OFVGL 0733 OFVGL 0944 OFVGL 1509 OFVGL 1705 OFVGL 1734 OFVGL 1740 OFVGL 1955) OFVWD (08.09.10 GA1 0197 ENVWD 08.11.60 GA1 "7090/*" OFVGL "7091/*" OFVGL "7092/*" OFVGL "7093/*" OFVGL "7094/*" OFVGL "7095/*") OFVWD (08.09.10 GA1 1876 ENVWD 08.11.60 GA1 "6996/*" OFVGL "6997/*" OFVGL "6998/*" OFVGL "6999/*" OFVGL "7020/*" OFVGL "7021/*" OFVGL "7022/*" OFVGL "7023/*" OFVGL "7024/*" OFVGL "7025/*" OFVGL "7255/*" OFVGL "7256/*")) ENVWD (64.40.10 OGAA 605201) ENVWD KNV 07.67.10"</t>
  </si>
  <si>
    <t>St. Baarmoederhalskankerpreventie Oost</t>
  </si>
  <si>
    <t>01.04.10 GA1 V" ENVWD (01.03.10 KDOG1 19.89.30 - 0029 ENVWD 01.03.10 GD1 19.89.30 - 0061) ENVWD ((08.09.10 GA1 0196 OFVGL 0202 OFVGL 0203 OFVGL 0209 OFVGL 0214 OFVGL 0216 OFVGL 0221 OFVGL 0222 OFVGL 0225 OFVGL 0226 OFVGL 0228 OFVGL 0230 OFVGL 0233 OFVGL 0236 OFVGL 0241 OFVGL 0243 OFVGL 0252 OFVGL 0265 OFVGL 0268 OFVGL 0269 OFVGL 0273 OFVGL 0274 OFVGL 0275 OFVGL 0277 OFVGL 0279 OFVGL 0281 OFVGL 0282 OFVGL 0289 OFVGL 0293 OFVGL 0296 OFVGL 0299 OFVGL 0302 OFVGL 0304 OFVGL 0668 OFVGL 0733 OFVGL 0944 OFVGL 1509 OFVGL 1705 OFVGL 1734 OFVGL 1740 OFVGL 1955) OFVWD (08.09.10 GA1 0197 ENVWD 08.11.60 GA1 "7090/*" OFVGL "7091/*" OFVGL "7092/*" OFVGL "7093/*" OFVGL "7094/*" OFVGL "7095/*") OFVWD (08.09.10 GA1 1876 ENVWD 08.11.60 GA1 "6996/*" OFVGL "6997/*" OFVGL "6998/*" OFVGL "6999/*" OFVGL "7020/*" OFVGL "7021/*" OFVGL "7022/*" OFVGL "7023/*" OFVGL "7024/*" OFVGL "7025/*" OFVGL "7255/*" OFVGL "7256/*")) ENVWD KNV 07.67.10"</t>
  </si>
  <si>
    <t>01.04.10 GA1 V" ENVWD (01.03.10 KDOG1 19.89.20 - 0029 ENVWD 01.03.10 GD1 19.89.20 - 0061) ENVWD ((08.09.10 GA1 0196 OFVGL 0202 OFVGL 0203 OFVGL 0209 OFVGL 0214 OFVGL 0216 OFVGL 0221 OFVGL 0222 OFVGL 0225 OFVGL 0226 OFVGL 0228 OFVGL 0230 OFVGL 0233 OFVGL 0236 OFVGL 0241 OFVGL 0243 OFVGL 0252 OFVGL 0265 OFVGL 0268 OFVGL 0269 OFVGL 0273 OFVGL 0274 OFVGL 0275 OFVGL 0277 OFVGL 0279 OFVGL 0281 OFVGL 0282 OFVGL 0289 OFVGL 0293 OFVGL 0296 OFVGL 0299 OFVGL 0302 OFVGL 0304 OFVGL 0668 OFVGL 0733 OFVGL 0944 OFVGL 1509 OFVGL 1705 OFVGL 1734 OFVGL 1740 OFVGL 1955) OFVWD (08.09.10 GA1 0197 ENVWD 08.11.60 GA1 "7090/*" OFVGL "7091/*" OFVGL "7092/*" OFVGL "7093/*" OFVGL "7094/*" OFVGL "7095/*") OFVWD (08.09.10 GA1 1876 ENVWD 08.11.60 GA1 "6996/*" OFVGL "6997/*" OFVGL "6998/*" OFVGL "6999/*" OFVGL "7020/*" OFVGL "7021/*" OFVGL "7022/*" OFVGL "7023/*" OFVGL "7024/*" OFVGL "7025/*" OFVGL "7255/*" OFVGL "7256/*")) ENVWD KNV 07.67.10"</t>
  </si>
  <si>
    <t>01.01.10#01.01.20#01.02.10#01.02.30#01.02.40#01.03.10#01.03.20#01.03.30#01.04.10#01.61.10#04.05.10#05.02.30#05.02.40#05.06.10#05.07.10#06.08.10#06.81.10#06.81.20#07.70.10#08.09.10#08.10.20#08.11.10#08.11.20#08.11.30#08.11.40#08.11.50#08.11.60#08.12.10#08.13.20#08.14.20</t>
  </si>
  <si>
    <t>01.04.10 GA1 V" ENVWD (01.03.10 KDOG1 19.89.30 - 0029 ENVWD 01.03.10 GD1 19.89.30 - 0061) ENVWD ((08.09.10 GA1 0196 OFVGL 0202 OFVGL 0203 OFVGL 0209 OFVGL 0214 OFVGL 0216 OFVGL 0221 OFVGL 0222 OFVGL 0225 OFVGL 0226 OFVGL 0228 OFVGL 0230 OFVGL 0233 OFVGL 0236 OFVGL 0241 OFVGL 0243 OFVGL 0252 OFVGL 0263 OFVGL 0265 OFVGL 0268 OFVGL 0269 OFVGL 0273 OFVGL 0274 OFVGL 0275 OFVGL 0277 OFVGL 0279 OFVGL 0281 OFVGL 0282 OFVGL 0289 OFVGL 0293 OFVGL 0296 OFVGL 0297 OFVGL 0299 OFVGL 0302 OFVGL 0304 OFVGL 0668 OFVGL 0733 OFVGL 0944 OFVGL 1509 OFVGL 1705 OFVGL 1734 OFVGL 1740 OFVGL 1955) OFVWD (08.09.10 GA1 0197 ENVWD 08.11.60 GA1 "7090/*" OFVGL "7091/*" OFVGL "7092/*" OFVGL "7093/*" OFVGL "7094/*" OFVGL "7095/*") OFVWD (08.09.10 GA1 1876 ENVWD 08.11.60 GA1 "6996/*" OFVGL "6997/*" OFVGL "6998/*" OFVGL "6999/*" OFVGL "7020/*" OFVGL "7021/*" OFVGL "7022/*" OFVGL "7023/*" OFVGL "7024/*" OFVGL "7025/*" OFVGL "7255/*" OFVGL "7256/*")) ENVWD KNV 07.67.10"</t>
  </si>
  <si>
    <t>01.04.10 GA1 V" ENVWD (01.03.10 KDOG1 19.89.20 - 0029 ENVWD 01.03.10 GD1 19.89.20 - 0061) ENVWD ((08.09.10 GA1 0196 OFVGL 0202 OFVGL 0203 OFVGL 0209 OFVGL 0214 OFVGL 0216 OFVGL 0221 OFVGL 0222 OFVGL 0225 OFVGL 0226 OFVGL 0228 OFVGL 0230 OFVGL 0233 OFVGL 0236 OFVGL 0241 OFVGL 0243 OFVGL 0252 OFVGL 0263 OFVGL 0265 OFVGL 0268 OFVGL 0269 OFVGL 0273 OFVGL 0274 OFVGL 0275 OFVGL 0277 OFVGL 0279 OFVGL 0281 OFVGL 0282 OFVGL 0289 OFVGL 0293 OFVGL 0296 OFVGL 0297 OFVGL 0299 OFVGL 0302 OFVGL 0304 OFVGL 0668 OFVGL 0733 OFVGL 0944 OFVGL 1509 OFVGL 1705 OFVGL 1734 OFVGL 1740 OFVGL 1955) OFVWD (08.09.10 GA1 0197 ENVWD 08.11.60 GA1 "7090/*" OFVGL "7091/*" OFVGL "7092/*" OFVGL "7093/*" OFVGL "7094/*" OFVGL "7095/*") OFVWD (08.09.10 GA1 1876 ENVWD 08.11.60 GA1 "6996/*" OFVGL "6997/*" OFVGL "6998/*" OFVGL "6999/*" OFVGL "7020/*" OFVGL "7021/*" OFVGL "7022/*" OFVGL "7023/*" OFVGL "7024/*" OFVGL "7025/*" OFVGL "7255/*" OFVGL "7256/*")) ENVWD KNV 07.67.10"</t>
  </si>
  <si>
    <t>01.01.10#01.01.20#01.02.10#01.02.30#01.02.40#01.03.10#01.03.20#01.03.30#01.04.10#01.61.10#04.05.10#05.02.30#05.02.40#05.06.10#05.07.10#06.08.10#06.81.10#06.81.20#07.70.10#08.09.10#08.10.20#08.11.10#08.11.20#08.11.30#08.11.40#08.11.50#08.11.60#08.12.10#08.13.20#08.14.20#58.09.10#58.11.10#58.11.20#58.11.30#58.11.40#58.11.50#58.11.60#58.12.10</t>
  </si>
  <si>
    <t>Bevolkingsonderzoek Oost (BMHK 2)</t>
  </si>
  <si>
    <t>01.04.10 GA1 V" ENVWD (01.03.10 KDOG1 19.89.30 - 0029 ENVWD 01.03.10 GD1 19.89.30 - 0061) ENVWD ((08.09.10 GA1 0196 OFVGL 0202 OFVGL 0203 OFVGL 0209 OFVGL 0214 OFVGL 0216 OFVGL 0221 OFVGL 0222 OFVGL 0225 OFVGL 0226 OFVGL 0228 OFVGL 0230 OFVGL 0233 OFVGL 0236 OFVGL 0241 OFVGL 0243 OFVGL 0252 OFVGL 0263 OFVGL 0265 OFVGL 0267 OFVGL 0268 OFVGL 0269 OFVGL 0273 OFVGL 0274 OFVGL 0275 OFVGL 0277 OFVGL 0279 OFVGL 0281 OFVGL 0282 OFVGL 0289 OFVGL 0293 OFVGL 0296 OFVGL 0297 OFVGL 0299 OFVGL 0302 OFVGL 0304 OFVGL 0668 OFVGL 0733 OFVGL 0944 OFVGL 1509 OFVGL 1705 OFVGL 1734 OFVGL 1740 OFVGL 1955) OFVWD (08.09.10 GA1 0197 ENVWD 08.11.60 GA1 "7090/*" OFVGL "7091/*" OFVGL "7092/*" OFVGL "7093/*" OFVGL "7094/*" OFVGL "7095/*") OFVWD (08.09.10 GA1 1876 ENVWD 08.11.60 GA1 "6996/*" OFVGL "6997/*" OFVGL "6998/*" OFVGL "6999/*" OFVGL "7020/*" OFVGL "7021/*" OFVGL "7022/*" OFVGL "7023/*" OFVGL "7024/*" OFVGL "7025/*" OFVGL "7255/*" OFVGL "7256/*")) ENVWD KNV 07.67.10"</t>
  </si>
  <si>
    <t>01.04.10 GA1 V" ENVWD (01.03.10 KDOG1 19.89.20 - 0029 ENVWD 01.03.10 GD1 19.89.20 - 0061) ENVWD ((08.09.10 GA1 0196 OFVGL 0202 OFVGL 0203 OFVGL 0209 OFVGL 0214 OFVGL 0216 OFVGL 0221 OFVGL 0222 OFVGL 0225 OFVGL 0226 OFVGL 0228 OFVGL 0230 OFVGL 0233 OFVGL 0236 OFVGL 0241 OFVGL 0243 OFVGL 0252 OFVGL 0263 OFVGL 0265 OFVGL 0267 OFVGL 0268 OFVGL 0269 OFVGL 0273 OFVGL 0274 OFVGL 0275 OFVGL 0277 OFVGL 0279 OFVGL 0281 OFVGL 0282 OFVGL 0289 OFVGL 0293 OFVGL 0296 OFVGL 0297 OFVGL 0299 OFVGL 0302 OFVGL 0304 OFVGL 0668 OFVGL 0733 OFVGL 0944 OFVGL 1509 OFVGL 1705 OFVGL 1734 OFVGL 1740 OFVGL 1955) OFVWD (08.09.10 GA1 0197 ENVWD 08.11.60 GA1 "7090/*" OFVGL "7091/*" OFVGL "7092/*" OFVGL "7093/*" OFVGL "7094/*" OFVGL "7095/*") OFVWD (08.09.10 GA1 1876 ENVWD 08.11.60 GA1 "6996/*" OFVGL "6997/*" OFVGL "6998/*" OFVGL "6999/*" OFVGL "7020/*" OFVGL "7021/*" OFVGL "7022/*" OFVGL "7023/*" OFVGL "7024/*" OFVGL "7025/*" OFVGL "7255/*" OFVGL "7256/*")) ENVWD KNV 07.67.10"</t>
  </si>
  <si>
    <t>01.01.10#01.01.20#01.02.10#01.02.20#01.02.30#01.02.40#01.03.10#01.03.20#01.03.30#01.04.10#01.61.10#04.05.10#05.02.30#05.02.40#05.06.10#05.07.10#06.08.10#06.81.10#06.81.20#07.70.10#08.09.10#08.10.20#08.11.10#08.11.15#08.11.20#08.11.30#08.11.40#08.11.50#08.11.60#08.11.70#08.11.80#08.11.90#08.12.10#08.13.20#08.14.20</t>
  </si>
  <si>
    <t>01.01.10#01.01.20#01.02.10#01.02.20#01.02.30#01.02.40#01.03.10#01.03.20#01.03.30#01.04.10#01.61.10#04.05.10#05.02.30#05.02.40#05.06.10#05.07.10#06.08.10#06.81.10#06.81.20#07.70.10#08.09.10#08.10.20#08.11.10#08.11.15#08.11.20#08.11.30#08.11.40#08.11.50#08.11.60#08.11.70#08.11.80#08.11.90#08.12.10#08.13.20#08.14.20#58.09.10#58.11.10#58.11.15#58.11.20#58.11.30#58.11.40#58.11.50#58.11.60#58.11.70#58.11.80#58.11.90#58.12.10</t>
  </si>
  <si>
    <t>14.40.10 GA1 605201</t>
  </si>
  <si>
    <t>Bev.onderzoek Oost BMHK 2 (selectie)</t>
  </si>
  <si>
    <t>VIKC</t>
  </si>
  <si>
    <t>01.01.10#01.02.10#01.02.30#01.02.40#01.03.10#01.03.20#01.03.30#01.04.10#51.02.10#51.02.30#51.02.40#05.02.30#05.02.40#05.06.10#05.07.10#06.08.10#06.08.20#06.81.10#06.81.20#07.70.10#08.09.10#08.09.20#08.10.30#08.11.60#08.13.20#58.09.10#58.09.20#58.10.30#58.11.60#58.13.20</t>
  </si>
  <si>
    <t>KV 07.67.10</t>
  </si>
  <si>
    <t>07.67.10 GDOG1 19.89.20 - 0001</t>
  </si>
  <si>
    <t>Ver. van Integrale Kankercentra - VIKC</t>
  </si>
  <si>
    <t>(07.67.10 GDOG1 19.89.20 - 0001) ENVWD (07.67.20 GA1 E" OFVGL "M" OFVGL "O")"</t>
  </si>
  <si>
    <t>Integraal Kankercentrum Nederland (IKNL)</t>
  </si>
  <si>
    <t>((07.67.10 GDOG1 19.89.20 - 0001) ENVWD (07.67.20 GA1 E" OFVGL "M")) OFVWD ((07.67.10 GDOG1 19.89.20 - 0001) ENVWD 07.67.20 GA1 "O" ENVWD (08.09.10 OGA1 1999 OFVWD (KV 58.09.10 ENVWD 58.09.10 OGA1 1999)))"</t>
  </si>
  <si>
    <t>(07.67.20 GA1 E" OFVGL "M") OFVWD (07.67.20 GA1 "O" ENVWD (08.09.10 OGA1 1999 OFVWD (KV 58.09.10 ENVWD 58.09.10 OGA1 1999)))"</t>
  </si>
  <si>
    <t>Rivierduinen Servicebedrijf</t>
  </si>
  <si>
    <t>Vlietland Ziekenhuis</t>
  </si>
  <si>
    <t>GGZ Buitenamstel</t>
  </si>
  <si>
    <t>Ziekenhuis Gelderse Vallei</t>
  </si>
  <si>
    <t>Adhesie GGZ Midden-Overijssel</t>
  </si>
  <si>
    <t>St. BMHK NH en Flevoland</t>
  </si>
  <si>
    <t>01.01.10#01.02.10#01.02.30#01.02.40#01.03.10#01.03.20#01.03.30#01.04.10#01.61.10#04.05.10#05.02.30#05.02.40#05.06.10#05.07.10#06.08.10#06.81.10#06.81.20#07.70.10#08.09.10#08.10.20#08.11.10#08.11.20#08.11.30#08.11.40#08.11.50#08.11.60#08.12.10#08.13.20#08.14.20</t>
  </si>
  <si>
    <t>01.04.10 GA1 V" ENVWD (01.03.10 KDOG1 19.89.30 - 0029 ENVWD 01.03.10 GD1 19.89.30 - 0061) ENVWD (08.09.10 GA1 0034 OFVGL 0050 OFVGL 0171 OFVGL 0184 OFVGL 0303 OFVGL 0317 OFVGL 0358 OFVGL 0361 OFVGL 0362 OFVGL 0363 OFVGL 0364 OFVGL 0365 OFVGL 0366 OFVGL 0370 OFVGL 0372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0431 OFVGL 0432 OFVGL 0437 OFVGL 0439 OFVGL 0441 OFVGL 0448 OFVGL 0450 OFVGL 0451 OFVGL 0453 OFVGL 0457 OFVGL 0458 OFVGL 0459 OFVGL 0462 OFVGL 0463 OFVGL 0473 OFVGL 0476 OFVGL 0478 OFVGL 0479 OFVGL 0498 OFVGL 0532 OFVGL 0852 OFVGL 0880 OFVGL 0995 OFVGL 1598 OFVGL 1696) ENVWD KNV 07.67.10"</t>
  </si>
  <si>
    <t>01.04.10 GA1 V" ENVWD (01.03.10 KDOG1 19.89.20 - 0029 ENVWD 01.03.10 GD1 19.89.20 - 0061) ENVWD (08.09.10 GA1 0034 OFVGL 0050 OFVGL 0171 OFVGL 0184 OFVGL 0303 OFVGL 0317 OFVGL 0358 OFVGL 0361 OFVGL 0362 OFVGL 0363 OFVGL 0364 OFVGL 0365 OFVGL 0366 OFVGL 0370 OFVGL 0372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0431 OFVGL 0432 OFVGL 0437 OFVGL 0439 OFVGL 0441 OFVGL 0448 OFVGL 0450 OFVGL 0451 OFVGL 0453 OFVGL 0457 OFVGL 0458 OFVGL 0459 OFVGL 0462 OFVGL 0463 OFVGL 0473 OFVGL 0476 OFVGL 0478 OFVGL 0479 OFVGL 0498 OFVGL 0532 OFVGL 0852 OFVGL 0880 OFVGL 0995 OFVGL 1598 OFVGL 1696) ENVWD KNV 07.67.10"</t>
  </si>
  <si>
    <t>01.01.10#01.02.10#01.02.30#01.02.40#01.03.10#01.03.20#01.03.30#01.04.10#01.61.10#04.05.10#05.02.30#05.02.40#05.06.10#05.07.10#06.08.10#06.81.10#06.81.20#07.70.10#08.09.10#08.10.20#08.11.10#08.11.20#08.11.30#08.11.40#08.11.50#08.11.60#08.12.10#08.13.20#08.14.20#58.09.10#58.11.10#58.11.20#58.11.30#58.11.40#58.11.50#58.11.60#58.12.10</t>
  </si>
  <si>
    <t>Bevolkingsonderzoek midden-west (BMHK 2)</t>
  </si>
  <si>
    <t>01.04.10 GA1 V" ENVWD (01.03.10 KDOG1 19.89.30 - 0029 ENVWD 01.03.10 GD1 19.89.30 - 0061) ENVWD (08.09.10 GA1 0034 OFVGL 0050 OFVGL 0171 OFVGL 0184 OFVGL 0303 OFVGL 0317 OFVGL 0358 OFVGL 0361 OFVGL 0362 OFVGL 0363 OFVGL 0364 OFVGL 0365 OFVGL 0366 OFVGL 0370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0431 OFVGL 0432 OFVGL 0437 OFVGL 0439 OFVGL 0441 OFVGL 0448 OFVGL 0450 OFVGL 0451 OFVGL 0453 OFVGL 0457 OFVGL 0458 OFVGL 0459 OFVGL 0462 OFVGL 0463 OFVGL 0473 OFVGL 0476 OFVGL 0478 OFVGL 0479 OFVGL 0498 OFVGL 0532 OFVGL 0852 OFVGL 0880 OFVGL 0995 OFVGL 1598 OFVGL 1696) ENVWD KNV 07.67.10"</t>
  </si>
  <si>
    <t>01.04.10 GA1 V" ENVWD (01.03.10 KDOG1 19.89.20 - 0029 ENVWD 01.03.10 GD1 19.89.20 - 0061) ENVWD (08.09.10 GA1 0034 OFVGL 0050 OFVGL 0171 OFVGL 0184 OFVGL 0303 OFVGL 0317 OFVGL 0358 OFVGL 0361 OFVGL 0362 OFVGL 0363 OFVGL 0364 OFVGL 0365 OFVGL 0366 OFVGL 0370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0431 OFVGL 0432 OFVGL 0437 OFVGL 0439 OFVGL 0441 OFVGL 0448 OFVGL 0450 OFVGL 0451 OFVGL 0453 OFVGL 0457 OFVGL 0458 OFVGL 0459 OFVGL 0462 OFVGL 0463 OFVGL 0473 OFVGL 0476 OFVGL 0478 OFVGL 0479 OFVGL 0498 OFVGL 0532 OFVGL 0852 OFVGL 0880 OFVGL 0995 OFVGL 1598 OFVGL 1696) ENVWD KNV 07.67.10"</t>
  </si>
  <si>
    <t>Bevolkingsonderzoek Midden-West (BMHK 2)</t>
  </si>
  <si>
    <t>01.04.10 GA1 V" ENVWD (01.03.10 KDOG1 19.89.30 - 0029 ENVWD 01.03.10 GD1 19.89.30 - 0061) ENVWD (08.09.10 GA1 0034 OFVGL 0050 OFVGL 0171 OFVGL 0184 OFVGL 0303 OFVGL 0317 OFVGL 0358 OFVGL 0361 OFVGL 0362 OFVGL 0363 OFVGL 0365 OFVGL 0366 OFVGL 0370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0431 OFVGL 0432 OFVGL 0437 OFVGL 0439 OFVGL 0441 OFVGL 0448 OFVGL 0450 OFVGL 0451 OFVGL 0453 OFVGL 0457 OFVGL 0458 OFVGL 0462 OFVGL 0463 OFVGL 0473 OFVGL 0476 OFVGL 0478 OFVGL 0479 OFVGL 0498 OFVGL 0532 OFVGL 0852 OFVGL 0880 OFVGL 0995 OFVGL 1598 OFVGL 1696 OFVGL 1911) ENVWD KNV 07.67.10"</t>
  </si>
  <si>
    <t>01.04.10 GA1 V" ENVWD (01.03.10 KDOG1 19.89.20 - 0029 ENVWD 01.03.10 GD1 19.89.20 - 0061) ENVWD (08.09.10 GA1 0034 OFVGL 0050 OFVGL 0171 OFVGL 0184 OFVGL 0303 OFVGL 0317 OFVGL 0358 OFVGL 0361 OFVGL 0362 OFVGL 0363 OFVGL 0365 OFVGL 0366 OFVGL 0370 OFVGL 0373 OFVGL 0375 OFVGL 0376 OFVGL 0377 OFVGL 0381 OFVGL 0383 OFVGL 0384 OFVGL 0385 OFVGL 0388 OFVGL 0392 OFVGL 0393 OFVGL 0394 OFVGL 0395 OFVGL 0396 OFVGL 0397 OFVGL 0398 OFVGL 0399 OFVGL 0400 OFVGL 0402 OFVGL 0405 OFVGL 0406 OFVGL 0412 OFVGL 0415 OFVGL 0416 OFVGL 0417 OFVGL 0420 OFVGL 0424 OFVGL 0425 OFVGL 0431 OFVGL 0432 OFVGL 0437 OFVGL 0439 OFVGL 0441 OFVGL 0448 OFVGL 0450 OFVGL 0451 OFVGL 0453 OFVGL 0457 OFVGL 0458 OFVGL 0462 OFVGL 0463 OFVGL 0473 OFVGL 0476 OFVGL 0478 OFVGL 0479 OFVGL 0498 OFVGL 0532 OFVGL 0852 OFVGL 0880 OFVGL 0995 OFVGL 1598 OFVGL 1696 OFVGL 1911) ENVWD KNV 07.67.10"</t>
  </si>
  <si>
    <t>01.04.10 GA1 V" ENVWD (01.03.10 KDOG1 19.89.30 - 0029 ENVWD 01.03.10 GD1 19.89.30 - 0061) ENVWD (08.09.10 GA1 0034 OFVGL 0050 OFVGL 0171 OFVGL 0184 OFVGL 0303 OFVGL 0317 OFVGL 0358 OFVGL 0361 OFVGL 0362 OFVGL 0363 OFVGL 0365 OFVGL 0370 OFVGL 0373 OFVGL 0375 OFVGL 0376 OFVGL 0377 OFVGL 0381 OFVGL 0383 OFVGL 0384 OFVGL 0385 OFVGL 0388 OFVGL 0392 OFVGL 0393 OFVGL 0394 OFVGL 0395 OFVGL 0396 OFVGL 0397 OFVGL 0398 OFVGL 0399 OFVGL 0400 OFVGL 0402 OFVGL 0405 OFVGL 0406 OFVGL 0415 OFVGL 0416 OFVGL 0417 OFVGL 0420 OFVGL 0424 OFVGL 0425 OFVGL 0431 OFVGL 0432 OFVGL 0437 OFVGL 0439 OFVGL 0441 OFVGL 0448 OFVGL 0450 OFVGL 0451 OFVGL 0453 OFVGL 0457 OFVGL 0458 OFVGL 0473 OFVGL 0476 OFVGL 0478 OFVGL 0479 OFVGL 0498 OFVGL 0532 OFVGL 0852 OFVGL 0880 OFVGL 0995 OFVGL 1598 OFVGL 1696 OFVGL 1911) ENVWD KNV 07.67.10"</t>
  </si>
  <si>
    <t>01.04.10 GA1 V" ENVWD (01.03.10 KDOG1 19.89.20 - 0029 ENVWD 01.03.10 GD1 19.89.20 - 0061) ENVWD (08.09.10 GA1 0034 OFVGL 0050 OFVGL 0171 OFVGL 0184 OFVGL 0303 OFVGL 0317 OFVGL 0358 OFVGL 0361 OFVGL 0362 OFVGL 0363 OFVGL 0365 OFVGL 0370 OFVGL 0373 OFVGL 0375 OFVGL 0376 OFVGL 0377 OFVGL 0381 OFVGL 0383 OFVGL 0384 OFVGL 0385 OFVGL 0388 OFVGL 0392 OFVGL 0393 OFVGL 0394 OFVGL 0395 OFVGL 0396 OFVGL 0397 OFVGL 0398 OFVGL 0399 OFVGL 0400 OFVGL 0402 OFVGL 0405 OFVGL 0406 OFVGL 0415 OFVGL 0416 OFVGL 0417 OFVGL 0420 OFVGL 0424 OFVGL 0425 OFVGL 0431 OFVGL 0432 OFVGL 0437 OFVGL 0439 OFVGL 0441 OFVGL 0448 OFVGL 0450 OFVGL 0451 OFVGL 0453 OFVGL 0457 OFVGL 0458 OFVGL 0473 OFVGL 0476 OFVGL 0478 OFVGL 0479 OFVGL 0498 OFVGL 0532 OFVGL 0852 OFVGL 0880 OFVGL 0995 OFVGL 1598 OFVGL 1696 OFVGL 1911) ENVWD KNV 07.67.10"</t>
  </si>
  <si>
    <t>01.04.10 GA1 V" ENVWD (01.03.10 KDOG1 19.89.30 - 0029 ENVWD 01.03.10 GD1 19.89.30 - 0061) ENVWD (08.09.10 GA1 0034 OFVGL 0050 OFVGL 0171 OFVGL 0184 OFVGL 0303 OFVGL 0317 OFVGL 0358 OFVGL 0361 OFVGL 0362 OFVGL 0363 OFVGL 0365 OFVGL 0370 OFVGL 0373 OFVGL 0375 OFVGL 0376 OFVGL 0377 OFVGL 0381 OFVGL 0383 OFVGL 0384 OFVGL 0385 OFVGL 0388 OFVGL 0392 OFVGL 0393 OFVGL 0394 OFVGL 0396 OFVGL 0397 OFVGL 0398 OFVGL 0399 OFVGL 0400 OFVGL 0402 OFVGL 0405 OFVGL 0406 OFVGL 0415 OFVGL 0416 OFVGL 0417 OFVGL 0420 OFVGL 0424 OFVGL 0425 OFVGL 0431 OFVGL 0432 OFVGL 0437 OFVGL 0439 OFVGL 0441 OFVGL 0448 OFVGL 0450 OFVGL 0451 OFVGL 0453 OFVGL 0457 OFVGL 0458 OFVGL 0473 OFVGL 0478 OFVGL 0479 OFVGL 0498 OFVGL 0532 OFVGL 0852 OFVGL 0880 OFVGL 0995 OFVGL 1598 OFVGL 1696 OFVGL 1911) ENVWD KNV 07.67.10"</t>
  </si>
  <si>
    <t>01.04.10 GA1 V" ENVWD (01.03.10 KDOG1 19.89.20 - 0029 ENVWD 01.03.10 GD1 19.89.20 - 0061) ENVWD (08.09.10 GA1 0034 OFVGL 0050 OFVGL 0171 OFVGL 0184 OFVGL 0303 OFVGL 0317 OFVGL 0358 OFVGL 0361 OFVGL 0362 OFVGL 0363 OFVGL 0365 OFVGL 0370 OFVGL 0373 OFVGL 0375 OFVGL 0376 OFVGL 0377 OFVGL 0381 OFVGL 0383 OFVGL 0384 OFVGL 0385 OFVGL 0388 OFVGL 0392 OFVGL 0393 OFVGL 0394 OFVGL 0396 OFVGL 0397 OFVGL 0398 OFVGL 0399 OFVGL 0400 OFVGL 0402 OFVGL 0405 OFVGL 0406 OFVGL 0415 OFVGL 0416 OFVGL 0417 OFVGL 0420 OFVGL 0424 OFVGL 0425 OFVGL 0431 OFVGL 0432 OFVGL 0437 OFVGL 0439 OFVGL 0441 OFVGL 0448 OFVGL 0450 OFVGL 0451 OFVGL 0453 OFVGL 0457 OFVGL 0458 OFVGL 0473 OFVGL 0478 OFVGL 0479 OFVGL 0498 OFVGL 0532 OFVGL 0852 OFVGL 0880 OFVGL 0995 OFVGL 1598 OFVGL 1696 OFVGL 1911) ENVWD KNV 07.67.10"</t>
  </si>
  <si>
    <t>14.40.10 GA1 605901</t>
  </si>
  <si>
    <t>Laurentius Ziekenhuis</t>
  </si>
  <si>
    <t>Amphia Ziekenhuis</t>
  </si>
  <si>
    <t>Meander Medisch Centrum</t>
  </si>
  <si>
    <t>Universitair Medisch Centrum St. Radboud</t>
  </si>
  <si>
    <t>01.01.10#01.02.10#01.02.20#01.02.30#01.02.40#01.03.10#01.03.20#01.03.30#01.04.10#01.61.10#51.02.10#51.02.30#51.02.40#51.03.10#02.01.10#02.02.10#02.02.30#02.02.40#02.03.10#52.01.10#52.03.10#03.01.10#03.02.10#03.02.30#03.02.40#03.03.10#53.01.10#53.03.10#05.01.10#05.02.10#05.02.30#05.02.40#05.03.10#05.03.20#05.03.30#05.06.10#05.07.10#55.03.20#55.03.30#55.06.10#06.08.10#06.08.20#06.08.30#07.69.10#07.70.10#07.87.10#08.09.10#08.09.20#08.10.20#08.10.30#08.11.10#08.11.20#08.11.30#08.11.40#08.11.50#08.11.60#08.12.10#08.13.10#08.14.10#08.14.20#58.09.10#58.09.20#58.10.20#58.10.30#58.11.10#58.11.20#58.11.30#58.11.40#58.11.50#58.11.60#58.12.10#09.01.10#09.02.10#09.02.30#09.02.40#09.03.10#09.03.20#09.03.30#11.32.10#11.33.10#11.82.10#11.82.30</t>
  </si>
  <si>
    <t>01.01.10#01.01.20#01.02.10#01.02.20#01.02.30#01.02.40#01.03.10#01.03.20#01.03.30#01.04.10#01.61.10#51.02.10#51.02.30#51.02.40#51.03.10#02.01.10#02.02.10#02.02.30#02.02.40#02.03.10#52.01.10#52.03.10#03.01.10#03.02.10#03.02.30#03.02.40#03.03.10#53.01.10#53.03.10#05.01.10#05.02.10#05.02.30#05.02.40#05.03.10#05.03.20#05.03.30#05.06.10#05.07.10#55.03.20#55.03.30#55.06.10#06.08.10#06.08.20#06.08.30#07.69.10#07.70.10#07.87.10#08.09.10#08.09.20#08.10.20#08.10.30#08.11.10#08.11.20#08.11.30#08.11.40#08.11.50#08.11.60#08.12.10#08.13.10#08.14.10#08.14.20#58.09.10#58.09.20#58.10.20#58.10.30#58.11.10#58.11.20#58.11.30#58.11.40#58.11.50#58.11.60#58.12.10#09.01.10#09.02.10#09.02.30#09.02.40#09.03.10#09.03.20#09.03.30#11.32.10#11.33.10#11.82.10#11.82.30</t>
  </si>
  <si>
    <t>01.01.10#01.01.20#01.02.10#01.02.20#01.02.30#01.02.40#01.03.10#01.03.20#01.03.30#01.04.10#01.61.10#51.02.10#51.02.30#51.02.40#51.03.10#02.01.10#02.02.10#02.02.30#02.02.40#02.03.10#52.01.10#52.03.10#03.01.10#03.02.10#03.02.30#03.02.40#03.03.10#53.01.10#53.03.10#05.01.10#05.02.10#05.02.30#05.02.40#05.03.10#05.03.20#05.03.30#05.06.10#05.07.10#55.03.20#55.03.30#55.06.10#06.08.10#06.08.20#06.08.30#07.69.10#07.70.10#07.87.10#08.09.10#08.09.20#08.10.20#08.10.30#08.11.10#08.11.20#08.11.30#08.11.40#08.11.50#08.11.60#08.12.10#08.13.10#08.13.30#08.13.40#08.13.50#08.14.10#08.14.20#58.09.10#58.09.20#58.10.20#58.10.30#58.11.10#58.11.20#58.11.30#58.11.40#58.11.50#58.11.60#58.12.10#09.01.10#09.02.10#09.02.30#09.02.40#09.03.10#09.03.20#09.03.30#11.32.10#11.33.10#11.82.10#11.82.30</t>
  </si>
  <si>
    <t>01.01.10#01.01.20#01.02.10#01.02.20#01.02.30#01.02.40#01.03.10#01.03.20#01.03.30#01.04.10#01.61.10#51.02.10#51.02.30#51.02.40#51.03.10#02.01.10#02.02.10#02.02.30#02.02.40#02.03.10#52.01.10#52.03.10#03.01.10#03.02.10#03.02.30#03.02.40#03.03.10#53.01.10#53.03.10#05.01.10#05.02.10#05.02.30#05.02.40#05.03.10#05.03.20#05.03.30#05.06.10#05.07.10#55.03.20#55.03.30#55.06.10#06.08.10#06.08.20#06.08.30#07.69.10#07.70.10#07.87.10#08.09.10#08.09.20#08.10.20#08.10.30#08.11.10#08.11.15#08.11.20#08.11.30#08.11.40#08.11.50#08.11.60#08.11.70#08.11.80#08.11.90#08.12.10#08.13.10#08.13.30#08.13.40#08.13.50#08.14.10#08.14.20#58.09.10#58.09.20#58.10.20#58.10.30#58.11.10#58.11.15#58.11.20#58.11.30#58.11.40#58.11.50#58.11.60#58.11.70#58.11.80#58.11.90#58.12.10#09.01.10#09.02.10#09.02.30#09.02.40#09.03.10#09.03.20#09.03.30#11.32.10#11.33.10#11.82.10#11.82.30</t>
  </si>
  <si>
    <t>UMC St. Radboud (2)</t>
  </si>
  <si>
    <t>01.01.10#01.02.10#01.02.30#01.02.40#01.03.10#01.03.20#01.04.10#06.08.10#06.08.20#06.81.10#06.81.20#07.70.10#08.13.20#08.14.20</t>
  </si>
  <si>
    <t>01.01.10#01.02.10#01.02.30#01.02.40#01.03.10#01.03.20#01.04.10#05.01.10#05.02.10#05.02.30#05.02.40#05.03.10#05.06.10#05.07.10#06.08.10#06.08.20#06.81.10#06.81.20#07.70.10#08.09.10#08.09.20#08.10.20#08.11.10#08.11.20#08.11.30#08.11.40#08.11.50#08.11.60#08.13.10#08.13.20#08.14.20#58.09.10#58.09.20#58.10.20#58.11.10#58.11.20#58.11.30#58.11.40#58.11.50#58.11.60</t>
  </si>
  <si>
    <t>Groene Hart Ziekenhuis</t>
  </si>
  <si>
    <t>01.01.10#01.02.10#01.02.20#01.02.30#01.02.40#01.03.10#01.04.10#01.61.10#05.02.30#05.02.40#05.06.10#05.07.10#06.08.10#07.70.10#08.09.10#08.10.20#08.11.10#08.11.20#08.11.30#08.11.40#08.11.50#08.11.60#08.12.10#11.32.10#11.33.10</t>
  </si>
  <si>
    <t>Stichting BovenIJ Ziekenhuis</t>
  </si>
  <si>
    <t>Maaslandziekenhuis/Orbis</t>
  </si>
  <si>
    <t>Deventer Ziekenhuis</t>
  </si>
  <si>
    <t>Academisch Medisch Centrum</t>
  </si>
  <si>
    <t>Universitair Medisch Centrum Utrecht</t>
  </si>
  <si>
    <t>UMC Utrecht/ALS onderzoek</t>
  </si>
  <si>
    <t>01.01.10#01.02.10#01.02.30#01.02.40#01.03.10#01.03.20#01.04.10#06.08.10#07.70.10#08.09.10#08.09.20#08.10.30#08.11.10#08.11.20#08.11.30#08.11.40#08.11.50#08.11.60#08.11.70#08.11.80#08.11.90#58.09.10#58.09.20#58.10.30#58.11.10#58.11.20#58.11.30#58.11.40#58.11.50#58.11.60#58.11.70#58.11.80#58.11.90</t>
  </si>
  <si>
    <t>Universiteit Utrecht/AMIGO</t>
  </si>
  <si>
    <t>01.01.10#01.02.10#01.02.20#01.02.30#01.02.40#01.03.10#01.03.20#01.04.10#01.61.10#01.81.10#01.81.20#05.02.30#05.02.40#05.06.10#05.07.10#06.08.10#06.08.20#06.08.30#06.81.10#06.81.20#07.70.10#08.09.10#08.09.20#08.11.10#08.11.20#08.11.30#08.11.40#08.11.50#08.11.60#08.11.70#08.13.20#58.09.10#58.09.20#58.11.10#58.11.20#58.11.30#58.11.40#58.11.50#58.11.60#58.11.70#58.13.20</t>
  </si>
  <si>
    <t>01.01.10#01.02.10#01.02.20#01.02.30#01.02.40#01.03.10#01.03.20#01.04.10#01.61.10#01.81.10#01.81.20#05.02.30#05.02.40#05.06.10#05.07.10#06.08.10#06.08.20#06.08.30#06.81.10#06.81.20#07.70.10#08.09.10#08.09.20#08.10.30#08.11.10#08.11.20#08.11.30#08.11.40#08.11.50#08.11.60#08.11.70#08.13.20#58.09.10#58.09.20#58.10.30#58.11.10#58.11.20#58.11.30#58.11.40#58.11.50#58.11.60#58.11.70#58.13.20</t>
  </si>
  <si>
    <t>Academisch Ziekenhuis Groningen</t>
  </si>
  <si>
    <t>Universitair Medisch Centrum Groningen</t>
  </si>
  <si>
    <t>UMC Groningen - LifeLines</t>
  </si>
  <si>
    <t>01.01.10#01.01.20#01.02.10#01.02.20#01.02.30#01.02.40#01.03.10#01.03.20#01.03.30#01.04.10#01.61.10#02.01.10#02.01.20#02.02.10#02.02.30#02.02.40#02.03.10#03.01.10#03.01.20#03.02.10#03.02.30#03.02.40#03.03.10#05.01.10#05.01.20#05.02.10#05.02.30#05.02.40#05.03.10#05.06.10#05.07.10#55.06.10#06.08.10#06.08.20#06.08.30#07.70.10#08.09.10#08.09.20#08.10.10#08.10.20#08.10.30#08.11.10#08.11.20#08.11.30#08.11.40#08.11.50#08.11.60#08.12.10#58.09.10#58.09.20#58.10.10#58.10.20#58.10.30#58.11.10#58.11.20#58.11.30#58.11.40#58.11.50#58.11.60#58.12.10#09.01.10#09.01.20#09.02.10#09.02.30#09.02.40#09.03.10</t>
  </si>
  <si>
    <t>01.01.10#01.01.20#01.02.10#01.02.20#01.02.30#01.02.40#01.03.10#01.03.20#01.03.30#01.04.10#01.61.10#02.01.10#02.01.20#02.02.10#02.02.30#02.02.40#02.03.10#03.01.10#03.01.20#03.02.10#03.02.30#03.02.40#03.03.10#05.01.10#05.01.20#05.02.10#05.02.30#05.02.40#05.03.10#05.06.10#05.07.10#55.06.10#06.08.10#06.08.20#06.08.30#07.70.10#08.09.10#08.09.20#08.10.10#08.10.20#08.10.30#08.11.10#08.11.15#08.11.20#08.11.30#08.11.40#08.11.50#08.11.60#08.11.70#08.11.80#08.11.90#08.12.10#58.09.10#58.09.20#58.10.10#58.10.20#58.10.30#58.11.10#58.11.15#58.11.20#58.11.30#58.11.40#58.11.50#58.11.60#58.11.70#58.11.80#58.11.90#58.12.10#09.01.10#09.01.20#09.02.10#09.02.30#09.02.40#09.03.10</t>
  </si>
  <si>
    <t>UMC Groningen/LifeLines</t>
  </si>
  <si>
    <t>01.01.10#01.02.30#01.02.40#01.04.10#01.61.10#05.02.30#05.02.40#05.06.10#05.07.10#06.08.10#06.08.20#06.08.30#07.70.10#08.09.10#08.09.20#08.10.10#08.10.20#08.10.30#08.11.10#08.11.15#08.11.20#08.11.30#08.11.40#08.11.50#08.11.60#08.11.70#08.11.80#08.11.90#08.12.10#08.13.10#08.13.20#08.13.30#08.13.40#08.13.50#09.03.10</t>
  </si>
  <si>
    <t>01.01.10#01.01.20#01.02.10#01.02.20#01.02.30#01.02.40#01.03.10#01.03.20#01.03.30#01.04.10#01.61.10#02.01.10#02.01.20#02.02.10#02.02.30#02.02.40#02.03.10#03.01.10#03.01.20#03.02.10#03.02.30#03.02.40#03.03.10#05.01.10#05.01.20#05.02.10#05.02.30#05.02.40#05.03.10#05.06.10#05.07.10#55.06.10#06.08.10#06.08.20#06.08.30#07.70.10#08.09.10#08.09.20#08.10.10#08.10.20#08.10.30#08.11.10#08.11.15#08.11.20#08.11.30#08.11.40#08.11.50#08.11.60#08.11.70#08.11.80#08.11.90#08.12.10#08.13.10#08.13.20#08.13.30#08.13.40#08.13.50#58.09.10#58.09.20#58.10.10#58.10.20#58.10.30#58.11.10#58.11.15#58.11.20#58.11.30#58.11.40#58.11.50#58.11.60#58.11.70#58.11.80#58.11.90#58.12.10#09.01.10#09.01.20#09.02.10#09.02.30#09.02.40#09.03.10</t>
  </si>
  <si>
    <t>UMC Groningen/TRAILS-onderzoek</t>
  </si>
  <si>
    <t>01.01.10#01.02.10#01.02.30#01.02.40#01.03.10#01.04.10#01.61.10#02.01.10#03.01.10#05.02.30#05.02.40#05.06.10#05.07.10#06.08.10#07.70.10#08.10.30#08.11.10#08.11.20#08.11.30#08.11.40#08.11.50#08.11.60#08.11.70#08.13.10#08.13.20#08.13.30#08.13.40#08.13.50#58.10.30#58.11.10#58.11.20#58.11.30#58.11.40#58.11.50#58.11.60#58.11.70#58.13.10#58.13.20#58.13.30#58.13.40#58.13.50</t>
  </si>
  <si>
    <t>Leids Universitair Medisch Centrum</t>
  </si>
  <si>
    <t>Academisch Ziekenhuis Maastricht</t>
  </si>
  <si>
    <t>Universiteit Maastricht/NLCS</t>
  </si>
  <si>
    <t>01.01.10#01.02.10#01.02.30#01.02.40#01.03.10#06.08.10#06.08.20#06.81.10#06.81.20#07.70.10#08.09.10#08.11.10#08.11.20#08.11.30#08.11.40#08.11.50#08.11.60#58.09.10#58.10.30#58.11.10#58.11.20#58.11.30#58.11.40#58.11.50#58.11.60</t>
  </si>
  <si>
    <t>01.01.10#01.02.10#01.02.30#01.02.40#01.03.10#01.04.10#06.08.10#06.08.20#06.81.10#06.81.20#07.70.10#08.09.10#08.10.30#08.11.10#08.11.20#08.11.30#08.11.40#08.11.50#08.11.60#08.13.20#58.09.10#58.10.30#58.11.10#58.11.20#58.11.30#58.11.40#58.11.50#58.11.60</t>
  </si>
  <si>
    <t>01.01.10#01.02.10#01.02.30#01.02.40#01.03.10#01.04.10#06.08.10#06.08.20#06.81.10#06.81.20#07.70.10#08.09.10#08.10.30#08.11.10#08.11.15#08.11.20#08.11.30#08.11.40#08.11.50#08.11.60#08.11.70#08.11.80#08.11.90#08.13.20#58.09.10#58.10.30#58.11.10#58.11.15#58.11.20#58.11.30#58.11.40#58.11.50#58.11.60#58.11.70#58.11.80#58.11.90</t>
  </si>
  <si>
    <t>Universiteit Maastricht/Arbeid &amp; Gezondh</t>
  </si>
  <si>
    <t>01.01.10#01.02.10#01.02.20#01.02.30#01.02.40#01.03.10#01.04.10#06.08.10#06.08.20#06.08.30#06.81.10#06.81.20#08.09.10#08.11.10#08.11.15#08.11.20#08.11.30#08.11.40#08.11.50#08.11.60#08.11.70#08.11.80#08.11.90#08.12.10#08.13.10#08.13.20#08.13.30#08.13.40#08.13.50#08.14.10#08.14.20</t>
  </si>
  <si>
    <t>Universiteit Maastricht/KOALA</t>
  </si>
  <si>
    <t>01.01.10#01.02.10#01.02.30#01.02.40#01.03.10#01.03.20#01.03.30#01.04.10#01.61.10#02.01.10#02.02.10#02.02.30#02.02.40#02.03.10#03.01.10#03.02.10#03.02.30#03.02.40#03.03.10#05.01.10#05.02.10#05.02.30#05.02.40#05.03.10#06.08.10#06.08.20#06.08.30#06.81.10#06.81.20#07.70.10#08.09.10#08.09.20#08.10.10#08.10.20#08.10.30#08.11.10#08.11.15#08.11.20#08.11.30#08.11.40#08.11.50#08.11.60#08.11.70#08.11.80#08.11.90#08.12.10#08.13.10#08.13.20#08.13.30#08.13.40#08.13.50#08.14.10#08.14.20#58.09.10#58.09.20#58.10.10#58.10.20#58.10.30#58.11.10#58.11.15#58.11.20#58.11.30#58.11.40#58.11.50#58.11.60#58.11.70#58.11.80#58.11.90#58.12.10#58.13.10#58.13.20#58.13.30#58.13.40#58.13.50#58.14.10#58.14.20#09.01.10#09.02.10#09.02.30#09.02.40#09.03.10#11.32.10#11.33.10</t>
  </si>
  <si>
    <t>Universiteit Maastricht/Influenza studie</t>
  </si>
  <si>
    <t>01.01.10#01.02.10#01.02.30#01.02.40#01.03.10#01.03.20#01.04.10#01.61.10#05.01.10#05.02.10#05.02.30#05.03.10#05.03.20#06.08.10#06.08.20#06.08.30#06.81.10#06.81.20#08.09.10#08.09.20#08.11.10#08.11.15#08.11.20#08.11.30#08.11.40#08.11.50#08.11.60#08.11.70#08.11.80#08.11.90#08.13.10#08.13.20#08.13.30#08.13.40#08.13.50#58.09.10#58.09.20#58.11.10#58.11.15#58.11.20#58.11.30#58.11.40#58.11.50#58.11.60#58.11.70#58.11.80#58.11.90#58.13.10#58.13.20#58.13.30#58.13.40#58.13.50</t>
  </si>
  <si>
    <t>Universiteit Maastricht/Influenza-studie</t>
  </si>
  <si>
    <t>01.01.10#01.02.10#01.02.30#01.02.40#01.03.10#01.03.20#01.04.10#01.61.10#05.01.10#05.02.10#05.02.30#05.02.40#05.03.10#05.03.20#05.06.10#05.07.10#06.08.10#06.08.20#06.08.30#06.81.10#06.81.20#08.09.10#08.09.20#08.11.10#08.11.15#08.11.20#08.11.30#08.11.40#08.11.50#08.11.60#08.11.70#08.11.80#08.11.90#08.13.10#08.13.20#08.13.30#08.13.40#08.13.50#58.09.10#58.09.20#58.11.10#58.11.15#58.11.20#58.11.30#58.11.40#58.11.50#58.11.60#58.11.70#58.11.80#58.11.90#58.13.10#58.13.20#58.13.30#58.13.40#58.13.50</t>
  </si>
  <si>
    <t>Universiteit Maastricht/IBD-ZL project</t>
  </si>
  <si>
    <t>01.01.10#01.02.10#01.02.30#01.02.40#01.03.10#01.03.20#01.03.30#01.04.10#01.61.10#05.02.30#05.02.40#05.06.10#05.07.10#06.08.10#06.81.10#06.81.20#07.70.10#08.10.30#08.11.10#08.11.20#08.11.30#08.11.40#08.11.50#08.11.60#08.11.70#08.13.10#08.13.20#08.13.30#08.13.40#08.13.50#08.14.10#08.14.20#58.10.30#58.11.10#58.11.20#58.11.30#58.11.40#58.11.50#58.11.60#58.11.70#58.13.10#58.13.20#58.13.30#58.13.40#58.13.50#58.14.10#58.14.20</t>
  </si>
  <si>
    <t>Universiteit Maastricht/CAPHRI-onderzoek</t>
  </si>
  <si>
    <t>01.01.10#01.02.10#01.02.20#01.02.30#01.02.40#01.03.10#01.03.20#01.04.10#51.02.10#51.02.30#51.02.40#51.04.10#06.08.10#06.08.20#06.08.30#06.81.10#06.81.20#08.09.10#08.11.10#08.11.20#08.11.30#08.11.40#08.11.50#08.11.60#08.11.70#08.13.20#08.14.20#58.09.10#58.11.10#58.11.20#58.11.30#58.11.40#58.11.50#58.11.60#58.11.70#58.13.20#58.14.20</t>
  </si>
  <si>
    <t>Universiteit Maastricht/MEFAB-cohort</t>
  </si>
  <si>
    <t>01.01.10#01.02.10#01.02.20#01.02.30#01.02.40#01.03.10#01.04.10#01.61.10#02.01.10#02.04.10#03.01.10#03.04.10#05.02.30#05.02.40#05.06.10#05.07.10#06.08.10#07.70.10#08.10.30#08.11.10#08.11.15#08.11.20#08.11.30#08.11.40#08.11.50#08.11.60#08.11.70#08.11.80#08.11.90#08.12.10#08.13.10#08.13.20#08.13.30#08.13.40#08.13.50#58.10.30#58.11.10#58.11.15#58.11.20#58.11.30#58.11.40#58.11.50#58.11.60#58.11.70#58.11.80#58.11.90#58.12.10#58.13.10#58.13.20#58.13.30#58.13.40#58.13.50#09.01.10</t>
  </si>
  <si>
    <t>Universiteit Maastricht/MC (Microscopische colitis)-studie</t>
  </si>
  <si>
    <t>01.01.10#01.02.10#01.02.30#01.02.40#01.03.10#01.04.10#06.08.10#07.70.10#08.10.30#08.11.10#08.11.20#08.11.30#08.11.40#08.11.50#08.11.60#08.11.70#08.12.10#08.13.10#08.13.20#08.13.30#08.13.40#08.13.50#08.14.10#08.14.20#58.10.30#58.11.10#58.11.20#58.11.30#58.11.40#58.11.50#58.11.60#58.11.70#58.12.10#58.13.10#58.13.20#58.13.30#58.13.40#58.13.50#58.14.10#58.14.20</t>
  </si>
  <si>
    <t>Erasmus MC</t>
  </si>
  <si>
    <t>Diakonessenhuis Utrecht</t>
  </si>
  <si>
    <t>VU medisch centrum</t>
  </si>
  <si>
    <t>VU medisch centrum - LASA</t>
  </si>
  <si>
    <t>01.01.10#01.02.10#01.02.30#01.02.40#01.03.10#01.04.10#01.61.10#05.02.10#05.02.30#05.02.40#05.03.10#05.04.10#05.06.10#05.07.10#05.07.40#55.06.10#06.08.10#06.08.20#06.08.30#06.81.20#06.82.10#07.70.10#08.09.10#08.10.10#08.10.30#08.11.10#08.11.20#08.11.30#08.11.40#08.11.50#08.11.60#08.12.10#08.13.10#08.13.20#08.13.30#08.13.40#08.13.50#58.09.10#58.10.10#58.10.30#58.11.10#58.11.20#58.11.30#58.11.40#58.11.50#58.11.60#58.12.10#58.13.10#58.13.20#58.13.30#58.13.40#58.13.50</t>
  </si>
  <si>
    <t>01.01.10#01.02.10#01.02.30#01.02.40#01.03.10#01.04.10#01.61.10#05.02.10#05.02.30#05.02.40#05.03.10#05.04.10#05.06.10#05.07.10#05.07.40#55.06.10#06.08.10#06.08.20#06.08.30#06.81.20#06.82.10#07.70.10#08.09.10#08.10.10#08.10.30#08.11.10#08.11.15#08.11.20#08.11.30#08.11.40#08.11.50#08.11.60#08.11.70#08.11.80#08.11.90#08.12.10#08.13.10#08.13.20#08.13.30#08.13.40#08.13.50#58.09.10#58.10.10#58.10.30#58.11.10#58.11.15#58.11.20#58.11.30#58.11.40#58.11.50#58.11.60#58.11.70#58.11.80#58.11.90#58.12.10#58.13.10#58.13.20#58.13.30#58.13.40#58.13.50</t>
  </si>
  <si>
    <t>VU medisch centrum - Ned. Tweelingenreg.</t>
  </si>
  <si>
    <t>01.01.10#01.02.10#01.02.20#01.02.30#01.02.40#01.03.10#01.03.20#01.03.30#01.04.10#01.61.10#02.01.10#02.02.10#02.02.20#02.02.30#02.02.40#03.01.10#03.02.10#03.02.20#03.02.30#03.02.40#05.01.10#05.02.10#05.02.20#05.02.30#05.02.40#05.06.10#05.07.10#06.08.10#06.81.10#06.81.20#07.70.10#08.09.10#08.09.20#08.10.10#08.11.10#08.11.15#08.11.20#08.11.30#08.11.40#08.11.50#08.11.60#08.11.70#08.11.80#08.11.90#08.12.10#08.13.10#08.13.20#08.13.30#08.13.40#08.13.50#58.11.60#09.01.10#09.02.10#09.02.20#09.02.30#09.02.40</t>
  </si>
  <si>
    <t>Slotervaartziekenhuis</t>
  </si>
  <si>
    <t>Maastro clinic</t>
  </si>
  <si>
    <t>St. Bevolkingsonderzoek BMHK Z/W Ned.</t>
  </si>
  <si>
    <t>01.04.10 GA1 V" ENVWD (01.03.10 KDOG1 19.89.30 - 0029 ENVWD 01.03.10 GD1 19.89.30 - 0061) ENVWD (08.09.10 GA1 0489 OFVGL 0502 OFVGL 0542 OFVGL 0556 OFVGL 0597 OFVGL 0599 OFVGL 0606 OFVGL 0613 OFVGL 0622 OFVGL 1621) ENVWD KNV 07.67.10"</t>
  </si>
  <si>
    <t>01.04.10 GA1 V" ENVWD (01.03.10 KDOG1 19.89.20 - 0029 ENVWD 01.03.10 GD1 19.89.20 - 0061) ENVWD (08.09.10 GA1 0489 OFVGL 0502 OFVGL 0542 OFVGL 0556 OFVGL 0597 OFVGL 0599 OFVGL 0606 OFVGL 0613 OFVGL 0622 OFVGL 1621) ENVWD KNV 07.67.10"</t>
  </si>
  <si>
    <t>St. Bevolkingsonderzoek (BMHK) Z/W Ned.</t>
  </si>
  <si>
    <t>St. Bevolkingsonderzoek (BMHK) Z/W-Ned</t>
  </si>
  <si>
    <t>01.04.10 GA1 V" ENVWD (01.03.10 KDOG1 19.89.30 - 0029 ENVWD 01.03.10 GD1 19.89.30 - 0061) ENVWD (08.09.10 GA1 0482 OFVGL 0489 OFVGL 0501 OFVGL 0502 OFVGL 0504 OFVGL 0505 OFVGL 0511 OFVGL 0512 OFVGL 0523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0654 OFVGL 0664 OFVGL 0677 OFVGL 0678 OFVGL 0687 OFVGL 0689 OFVGL 0693 OFVGL 0694 OFVGL 0703 OFVGL 0707 OFVGL 0715 OFVGL 0717 OFVGL 0718 OFVGL 1621 OFVGL 1676 OFVGL 1695 OFVGL 1714) ENVWD KNV 07.67.10"</t>
  </si>
  <si>
    <t>01.04.10 GA1 V" ENVWD (01.03.10 KDOG1 19.89.20 - 0029 ENVWD 01.03.10 GD1 19.89.20 - 0061) ENVWD (08.09.10 GA1 0482 OFVGL 0501 OFVGL 0504 OFVGL 0505 OFVGL 0511 OFVGL 0512 OFVGL 0523 OFVGL 0530 OFVGL 0531 OFVGL 0545 OFVGL 0559 OFVGL 0568 OFVGL 0571 OFVGL 0580 OFVGL 0584 OFVGL 0585 OFVGL 0588 OFVGL 0590 OFVGL 0600 OFVGL 0610 OFVGL 0611 OFVGL 0612 OFVGL 0614 OFVGL 0617 OFVGL 0642 OFVGL 0654 OFVGL 0664 OFVGL 0677 OFVGL 0678 OFVGL 0687 OFVGL 0689 OFVGL 0693 OFVGL 0694 OFVGL 0703 OFVGL 0707 OFVGL 0715 OFVGL 0717 OFVGL 0718 OFVGL 1676 OFVGL 1695 OFVGL 1714) ENVWD KNV 07.67.10"</t>
  </si>
  <si>
    <t>01.04.10 GA1 V" ENVWD (01.03.10 KDOG1 19.89.20 - 0029 ENVWD 01.03.10 GD1 19.89.20 - 0061) ENVWD (08.09.10 GA1 0482 OFVGL 0489 OFVGL 0501 OFVGL 0502 OFVGL 0504 OFVGL 0505 OFVGL 0511 OFVGL 0512 OFVGL 0523 OFVGL 0530 OFVGL 0531 OFVGL 0542 OFVGL 0545 OFVGL 0556 OFVGL 0559 OFVGL 0568 OFVGL 0571 OFVGL 0580 OFVGL 0584 OFVGL 0585 OFVGL 0588 OFVGL 0590 OFVGL 0597 OFVGL 0599 OFVGL 0600 OFVGL 0606 OFVGL 0610 OFVGL 0611 OFVGL 0612 OFVGL 0613 OFVGL 0614 OFVGL 0617 OFVGL 0622 OFVGL 0642 OFVGL 0654 OFVGL 0664 OFVGL 0677 OFVGL 0678 OFVGL 0687 OFVGL 0689 OFVGL 0693 OFVGL 0694 OFVGL 0703 OFVGL 0707 OFVGL 0715 OFVGL 0717 OFVGL 0718 OFVGL 1621 OFVGL 1676 OFVGL 1695 OFVGL 1714) ENVWD KNV 07.67.10"</t>
  </si>
  <si>
    <t>Bevolkingsonderzoek Zuid-West (BMHK 2)</t>
  </si>
  <si>
    <t>01.04.10 GA1 V" ENVWD (01.03.10 KDOG1 19.89.30 - 0029 ENVWD 01.03.10 GD1 19.89.30 - 0061) ENVWD (08.09.10 GA1 0482 OFVGL 0489 OFVGL 0501 OFVGL 0502 OFVGL 0504 OFVGL 0505 OFVGL 0511 OFVGL 0512 OFVGL 0523 OFVGL 0530 OFVGL 0531 OFVGL 0542 OFVGL 0545 OFVGL 0556 OFVGL 0559 OFVGL 0568 OFVGL 0571 OFVGL 0580 OFVGL 0584 OFVGL 0585 OFVGL 0588 OFVGL 0590 OFVGL 0597 OFVGL 0599 OFVGL 0606 OFVGL 0610 OFVGL 0611 OFVGL 0612 OFVGL 0613 OFVGL 0614 OFVGL 0617 OFVGL 0622 OFVGL 0642 OFVGL 0654 OFVGL 0664 OFVGL 0677 OFVGL 0678 OFVGL 0687 OFVGL 0689 OFVGL 0693 OFVGL 0694 OFVGL 0703 OFVGL 0707 OFVGL 0715 OFVGL 0717 OFVGL 0718 OFVGL 1621 OFVGL 1676 OFVGL 1695 OFVGL 1714) ENVWD KNV 07.67.10"</t>
  </si>
  <si>
    <t>01.04.10 GA1 V" ENVWD (01.03.10 KDOG1 19.89.20 - 0029 ENVWD 01.03.10 GD1 19.89.20 - 0061) ENVWD (08.09.10 GA1 0482 OFVGL 0489 OFVGL 0501 OFVGL 0502 OFVGL 0504 OFVGL 0505 OFVGL 0511 OFVGL 0512 OFVGL 0523 OFVGL 0530 OFVGL 0531 OFVGL 0542 OFVGL 0545 OFVGL 0556 OFVGL 0559 OFVGL 0568 OFVGL 0571 OFVGL 0580 OFVGL 0584 OFVGL 0585 OFVGL 0588 OFVGL 0590 OFVGL 0597 OFVGL 0599 OFVGL 0606 OFVGL 0610 OFVGL 0611 OFVGL 0612 OFVGL 0613 OFVGL 0614 OFVGL 0617 OFVGL 0622 OFVGL 0642 OFVGL 0654 OFVGL 0664 OFVGL 0677 OFVGL 0678 OFVGL 0687 OFVGL 0689 OFVGL 0693 OFVGL 0694 OFVGL 0703 OFVGL 0707 OFVGL 0715 OFVGL 0717 OFVGL 0718 OFVGL 1621 OFVGL 1676 OFVGL 1695 OFVGL 1714) ENVWD KNV 07.67.10"</t>
  </si>
  <si>
    <t>01.04.10 GA1 V" ENVWD (01.03.10 KDOG1 19.89.30 - 0029 ENVWD 01.03.10 GD1 19.89.30 - 0061) ENVWD (08.09.10 GA1 0482 OFVGL 0489 OFVGL 0501 OFVGL 0502 OFVGL 0504 OFVGL 0505 OFVGL 0511 OFVGL 0512 OFVGL 0523 OFVGL 0530 OFVGL 0531 OFVGL 0542 OFVGL 0545 OFVGL 0556 OFVGL 0559 OFVGL 0568 OFVGL 0571 OFVGL 0580 OFVGL 0584 OFVGL 0585 OFVGL 0588 OFVGL 0590 OFVGL 0597 OFVGL 0599 OFVGL 0606 OFVGL 0610 OFVGL 0611 OFVGL 0612 OFVGL 0613 OFVGL 0614 OFVGL 0617 OFVGL 0622 OFVGL 0642 OFVGL 0654 OFVGL 0664 OFVGL 0677 OFVGL 0678 OFVGL 0687 OFVGL 0689 OFVGL 0693 OFVGL 0694 OFVGL 0703 OFVGL 0707 OFVGL 0715 OFVGL 0716 OFVGL 0717 OFVGL 0718 OFVGL 1621 OFVGL 1676 OFVGL 1695 OFVGL 1714) ENVWD KNV 07.67.10"</t>
  </si>
  <si>
    <t>01.04.10 GA1 V" ENVWD (01.03.10 KDOG1 19.89.20 - 0029 ENVWD 01.03.10 GD1 19.89.20 - 0061) ENVWD (08.09.10 GA1 0482 OFVGL 0489 OFVGL 0501 OFVGL 0502 OFVGL 0504 OFVGL 0505 OFVGL 0511 OFVGL 0512 OFVGL 0523 OFVGL 0530 OFVGL 0531 OFVGL 0542 OFVGL 0545 OFVGL 0556 OFVGL 0559 OFVGL 0568 OFVGL 0571 OFVGL 0580 OFVGL 0584 OFVGL 0585 OFVGL 0588 OFVGL 0590 OFVGL 0597 OFVGL 0599 OFVGL 0606 OFVGL 0610 OFVGL 0611 OFVGL 0612 OFVGL 0613 OFVGL 0614 OFVGL 0617 OFVGL 0622 OFVGL 0642 OFVGL 0654 OFVGL 0664 OFVGL 0677 OFVGL 0678 OFVGL 0687 OFVGL 0689 OFVGL 0693 OFVGL 0694 OFVGL 0703 OFVGL 0707 OFVGL 0715 OFVGL 0716 OFVGL 0717 OFVGL 0718 OFVGL 1621 OFVGL 1676 OFVGL 1695 OFVGL 1714) ENVWD KNV 07.67.10"</t>
  </si>
  <si>
    <t>01.04.10 GA1 V" ENVWD (01.03.10 KDOG1 19.89.30 - 0029 ENVWD 01.03.10 GD1 19.89.30 - 0061) ENVWD (08.09.10 GA1 0482 OFVGL 0489 OFVGL 0501 OFVGL 0502 OFVGL 0505 OFVGL 0512 OFVGL 0523 OFVGL 0530 OFVGL 0531 OFVGL 0542 OFVGL 0545 OFVGL 0556 OFVGL 0568 OFVGL 0584 OFVGL 0585 OFVGL 0588 OFVGL 0590 OFVGL 0597 OFVGL 0599 OFVGL 0606 OFVGL 0610 OFVGL 0611 OFVGL 0612 OFVGL 0613 OFVGL 0614 OFVGL 0617 OFVGL 0622 OFVGL 0642 OFVGL 0654 OFVGL 0664 OFVGL 0677 OFVGL 0678 OFVGL 0687 OFVGL 0689 OFVGL 0703 OFVGL 0707 OFVGL 0715 OFVGL 0716 OFVGL 0717 OFVGL 0718 OFVGL 1621 OFVGL 1676 OFVGL 1695 OFVGL 1714 OFVGL 1924 OFVGL 1927) ENVWD KNV 07.67.10"</t>
  </si>
  <si>
    <t>01.04.10 GA1 V" ENVWD (01.03.10 KDOG1 19.89.20 - 0029 ENVWD 01.03.10 GD1 19.89.20 - 0061) ENVWD (08.09.10 GA1 0482 OFVGL 0489 OFVGL 0501 OFVGL 0502 OFVGL 0505 OFVGL 0512 OFVGL 0523 OFVGL 0530 OFVGL 0531 OFVGL 0542 OFVGL 0545 OFVGL 0556 OFVGL 0568 OFVGL 0584 OFVGL 0585 OFVGL 0588 OFVGL 0590 OFVGL 0597 OFVGL 0599 OFVGL 0606 OFVGL 0610 OFVGL 0611 OFVGL 0612 OFVGL 0613 OFVGL 0614 OFVGL 0617 OFVGL 0622 OFVGL 0642 OFVGL 0654 OFVGL 0664 OFVGL 0677 OFVGL 0678 OFVGL 0687 OFVGL 0689 OFVGL 0703 OFVGL 0707 OFVGL 0715 OFVGL 0716 OFVGL 0717 OFVGL 0718 OFVGL 1621 OFVGL 1676 OFVGL 1695 OFVGL 1714 OFVGL 1924 OFVGL 1927) ENVWD KNV 07.67.10"</t>
  </si>
  <si>
    <t>14.40.10 GA1 608501</t>
  </si>
  <si>
    <t>Ikazia Ziekenhuis</t>
  </si>
  <si>
    <t>Erasmus MC/St. Bev.onderzoeken Z/W-Ned</t>
  </si>
  <si>
    <t>01.01.10#01.02.10#01.02.30#01.02.40#01.03.10#01.03.20#01.03.30#01.04.10#01.61.10#04.05.10#05.02.30#05.02.40#05.06.10#05.07.10#06.08.10#06.81.10#06.81.20#07.70.10#08.09.10#08.10.20#08.11.10#08.11.20#08.11.30#08.11.40#08.11.50#08.11.60#08.12.10</t>
  </si>
  <si>
    <t>01.01.10#01.02.10#01.02.30#01.02.40#01.03.10#01.03.20#01.03.30#01.04.10#01.61.10#04.05.10#05.02.30#05.02.40#05.06.10#05.07.10#06.08.10#06.81.10#06.81.20#07.70.10#08.09.10#08.10.20#08.11.10#08.11.15#08.11.20#08.11.30#08.11.40#08.11.50#08.11.60#08.11.70#08.11.80#08.11.90#08.12.10</t>
  </si>
  <si>
    <t>Proefbev.onderz Darmkanker ErasmusMC/AMC</t>
  </si>
  <si>
    <t>01.01.10#01.02.10#01.02.30#01.02.40#01.03.10#01.03.20#01.03.30#01.04.10#01.61.10#05.02.30#05.02.40#05.06.10#05.07.10#06.08.10#06.81.10#06.81.20#07.70.10#08.09.10#08.10.20#08.11.10#08.11.15#08.11.20#08.11.30#08.11.40#08.11.50#08.11.60#08.11.70#08.11.80#08.11.90#08.12.10</t>
  </si>
  <si>
    <t>01.01.10#01.03.10#01.04.10#08.11.60</t>
  </si>
  <si>
    <t>(01.03.10 KDOG1 19.89.20 - 0050) ENVWD (01.03.10 GDOG1 19.89.20 - 0075) ENVWD (08.11.60 GA1 1097/*" OFVGL "1098/*" OFVGL "1111/*" OFVGL "1112/*" OFVGL "1113/*" OFVGL "1351/*" OFVGL "1354/*" OFVGL "2651/*" OFVGL "2652/*" OFVGL "2661/*" OFVGL "290/*" OFVGL "292/*" OFVGL "2991/*" OFVGL "2992/*" OFVGL "2993/*" OFVGL "301/*" OFVGL "3021/*" OFVGL "303/*" OFVGL "3041/*" OFVGL "3042/*" OFVGL "3043/*" OFVGL "3051/*" OFVGL "3052/*" OFVGL "3053/*" OFVGL "3054/*" OFVGL "3055/*" OFVGL "311/*" OFVGL "312/*" OFVGL "3131/*" OFVGL "3132/*" OFVGL "3133/*" OFVGL "3134/*" OFVGL "3135/*" OFVGL "3136/*" OFVGL "3137/*") ENVWD KNV 07.66.20 ENVWD KNV 07.67.10 ENVWD 14.40.10 OGAA 608701"</t>
  </si>
  <si>
    <t>01.03.10 KDOG1 19.89.30 - 0050</t>
  </si>
  <si>
    <t>St. Bev.ond. (BMHK) N-Brabant/N-Limburg</t>
  </si>
  <si>
    <t>01.04.10 GA1 V" ENVWD (01.03.10 KDOG1 19.89.30 - 0029 ENVWD 01.03.10 GD1 19.89.30 - 0061) ENVWD (08.09.10 GA1 0716 OFVGL 0738 OFVGL 0743 OFVGL 0744 OFVGL 0748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0885 OFVGL 0889 OFVGL 0893 OFVGL 0907 OFVGL 0918 OFVGL 0929 OFVGL 0934 OFVGL 0941 OFVGL 0964 OFVGL 0983 OFVGL 0984 OFVGL 0993 OFVGL 1507 OFVGL 1652 OFVGL 1655 OFVGL 1658 OFVGL 1659 OFVGL 1667 OFVGL 1671 OFVGL 1674 OFVGL 1684 OFVGL 1685 OFVGL 1702 OFVGL 1706 OFVGL 1709 OFVGL 1719 OFVGL 1721 OFVGL 1723 OFVGL 1724 OFVGL 1728 OFVGL 1771) ENVWD KNV 07.67.10"</t>
  </si>
  <si>
    <t>01.04.10 GA1 V" ENVWD (01.03.10 KDOG1 19.89.20 - 0029 ENVWD 01.03.10 GD1 19.89.20 - 0061) ENVWD (08.09.10 GA1 0716 OFVGL 0738 OFVGL 0743 OFVGL 0744 OFVGL 0748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0885 OFVGL 0889 OFVGL 0893 OFVGL 0907 OFVGL 0918 OFVGL 0929 OFVGL 0934 OFVGL 0941 OFVGL 0964 OFVGL 0983 OFVGL 0984 OFVGL 0993 OFVGL 1507 OFVGL 1652 OFVGL 1655 OFVGL 1658 OFVGL 1659 OFVGL 1667 OFVGL 1671 OFVGL 1674 OFVGL 1684 OFVGL 1685 OFVGL 1702 OFVGL 1706 OFVGL 1709 OFVGL 1719 OFVGL 1721 OFVGL 1723 OFVGL 1724 OFVGL 1728 OFVGL 1771) ENVWD KNV 07.67.10"</t>
  </si>
  <si>
    <t>Bevolkingsonderzoek Zuid (BMHK 2)</t>
  </si>
  <si>
    <t>01.04.10 GA1 V" ENVWD (01.03.10 KDOG1 19.89.30 - 0029 ENVWD 01.03.10 GD1 19.89.30 - 0061) ENVWD (08.09.10 GA1 0716 OFVGL 0738 OFVGL 0743 OFVGL 0744 OFVGL 0748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0885 OFVGL 0889 OFVGL 0893 OFVGL 0907 OFVGL 0918 OFVGL 0929 OFVGL 0934 OFVGL 0941 OFVGL 0964 OFVGL 0983 OFVGL 0984 OFVGL 0993 OFVGL 1507 OFVGL 1652 OFVGL 1655 OFVGL 1658 OFVGL 1659 OFVGL 1667 OFVGL 1671 OFVGL 1674 OFVGL 1684 OFVGL 1685 OFVGL 1702 OFVGL 1706 OFVGL 1709 OFVGL 1719 OFVGL 1721 OFVGL 1723 OFVGL 1724 OFVGL 1728 OFVGL 1771 OFVGL 1894) ENVWD KNV 07.67.10"</t>
  </si>
  <si>
    <t>01.04.10 GA1 V" ENVWD (01.03.10 KDOG1 19.89.20 - 0029 ENVWD 01.03.10 GD1 19.89.20 - 0061) ENVWD (08.09.10 GA1 0716 OFVGL 0738 OFVGL 0743 OFVGL 0744 OFVGL 0748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0885 OFVGL 0889 OFVGL 0893 OFVGL 0907 OFVGL 0918 OFVGL 0929 OFVGL 0934 OFVGL 0941 OFVGL 0964 OFVGL 0983 OFVGL 0984 OFVGL 0993 OFVGL 1507 OFVGL 1652 OFVGL 1655 OFVGL 1658 OFVGL 1659 OFVGL 1667 OFVGL 1671 OFVGL 1674 OFVGL 1684 OFVGL 1685 OFVGL 1702 OFVGL 1706 OFVGL 1709 OFVGL 1719 OFVGL 1721 OFVGL 1723 OFVGL 1724 OFVGL 1728 OFVGL 1771 OFVGL 1894) ENVWD KNV 07.67.10"</t>
  </si>
  <si>
    <t>01.04.10 GA1 V" ENVWD (01.03.10 KDOG1 19.89.30 - 0029 ENVWD 01.03.10 GD1 19.89.30 - 0061) ENVWD (08.09.10 GA1 0716 OFVGL 0738 OFVGL 0743 OFVGL 0744 OFVGL 0748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0889 OFVGL 0893 OFVGL 0907 OFVGL 0944 OFVGL 0983 OFVGL 0984 OFVGL 1507 OFVGL 1652 OFVGL 1655 OFVGL 1658 OFVGL 1659 OFVGL 1667 OFVGL 1671 OFVGL 1674 OFVGL 1684 OFVGL 1685 OFVGL 1702 OFVGL 1706 OFVGL 1709 OFVGL 1719 OFVGL 1721 OFVGL 1723 OFVGL 1724 OFVGL 1728 OFVGL 1771 OFVGL 1894) ENVWD KNV 07.67.10"</t>
  </si>
  <si>
    <t>01.04.10 GA1 V" ENVWD (01.03.10 KDOG1 19.89.20 - 0029 ENVWD 01.03.10 GD1 19.89.20 - 0061) ENVWD (08.09.10 GA1 0716 OFVGL 0738 OFVGL 0743 OFVGL 0744 OFVGL 0748 OFVGL 0753 OFVGL 0755 OFVGL 0756 OFVGL 0757 OFVGL 0758 OFVGL 0762 OFVGL 0766 OFVGL 0770 OFVGL 0772 OFVGL 0777 OFVGL 0779 OFVGL 0784 OFVGL 0785 OFVGL 0786 OFVGL 0788 OFVGL 0794 OFVGL 0796 OFVGL 0797 OFVGL 0798 OFVGL 0808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0889 OFVGL 0893 OFVGL 0907 OFVGL 0944 OFVGL 0983 OFVGL 0984 OFVGL 1507 OFVGL 1652 OFVGL 1655 OFVGL 1658 OFVGL 1659 OFVGL 1667 OFVGL 1671 OFVGL 1674 OFVGL 1684 OFVGL 1685 OFVGL 1702 OFVGL 1706 OFVGL 1709 OFVGL 1719 OFVGL 1721 OFVGL 1723 OFVGL 1724 OFVGL 1728 OFVGL 1771 OFVGL 1894) ENVWD KNV 07.67.10"</t>
  </si>
  <si>
    <t>01.04.10 GA1 V" ENVWD (01.03.10 KDOG1 19.89.30 - 0029 ENVWD 01.03.10 GD1 19.89.30 - 0061) ENVWD (08.09.10 GA1 0716 OFVGL 0738 OFVGL 0743 OFVGL 0744 OFVGL 0748 OFVGL 0753 OFVGL 0755 OFVGL 0756 OFVGL 0757 OFVGL 0758 OFVGL 0762 OFVGL 0766 OFVGL 0770 OFVGL 0772 OFVGL 0777 OFVGL 0779 OFVGL 0784 OFVGL 0785 OFVGL 0786 OFVGL 0788 OFVGL 0794 OFVGL 0796 OFVGL 0797 OFVGL 0798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0889 OFVGL 0893 OFVGL 0907 OFVGL 0944 OFVGL 0983 OFVGL 0984 OFVGL 1507 OFVGL 1652 OFVGL 1655 OFVGL 1658 OFVGL 1659 OFVGL 1667 OFVGL 1671 OFVGL 1674 OFVGL 1684 OFVGL 1685 OFVGL 1702 OFVGL 1706 OFVGL 1709 OFVGL 1719 OFVGL 1721 OFVGL 1723 OFVGL 1724 OFVGL 1728 OFVGL 1771 OFVGL 1894) ENVWD KNV 07.67.10"</t>
  </si>
  <si>
    <t>01.04.10 GA1 V" ENVWD (01.03.10 KDOG1 19.89.20 - 0029 ENVWD 01.03.10 GD1 19.89.20 - 0061) ENVWD (08.09.10 GA1 0716 OFVGL 0738 OFVGL 0743 OFVGL 0744 OFVGL 0748 OFVGL 0753 OFVGL 0755 OFVGL 0756 OFVGL 0757 OFVGL 0758 OFVGL 0762 OFVGL 0766 OFVGL 0770 OFVGL 0772 OFVGL 0777 OFVGL 0779 OFVGL 0784 OFVGL 0785 OFVGL 0786 OFVGL 0788 OFVGL 0794 OFVGL 0796 OFVGL 0797 OFVGL 0798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0889 OFVGL 0893 OFVGL 0907 OFVGL 0944 OFVGL 0983 OFVGL 0984 OFVGL 1507 OFVGL 1652 OFVGL 1655 OFVGL 1658 OFVGL 1659 OFVGL 1667 OFVGL 1671 OFVGL 1674 OFVGL 1684 OFVGL 1685 OFVGL 1702 OFVGL 1706 OFVGL 1709 OFVGL 1719 OFVGL 1721 OFVGL 1723 OFVGL 1724 OFVGL 1728 OFVGL 1771 OFVGL 1894) ENVWD KNV 07.67.10"</t>
  </si>
  <si>
    <t>01.04.10 GA1 V" ENVWD (01.03.10 KDOG1 19.89.30 - 0029 ENVWD 01.03.10 GD1 19.89.30 - 0061) ENVWD (08.09.10 GA1 0738 OFVGL 0743 OFVGL 0744 OFVGL 0748 OFVGL 0753 OFVGL 0755 OFVGL 0756 OFVGL 0757 OFVGL 0758 OFVGL 0762 OFVGL 0766 OFVGL 0770 OFVGL 0772 OFVGL 0777 OFVGL 0779 OFVGL 0784 OFVGL 0785 OFVGL 0786 OFVGL 0788 OFVGL 0794 OFVGL 0796 OFVGL 0797 OFVGL 0798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0889 OFVGL 0893 OFVGL 0907 OFVGL 0944 OFVGL 0983 OFVGL 0984 OFVGL 1507 OFVGL 1652 OFVGL 1655 OFVGL 1658 OFVGL 1659 OFVGL 1667 OFVGL 1671 OFVGL 1674 OFVGL 1684 OFVGL 1685 OFVGL 1702 OFVGL 1706 OFVGL 1709 OFVGL 1719 OFVGL 1721 OFVGL 1723 OFVGL 1724 OFVGL 1728 OFVGL 1771 OFVGL 1894) ENVWD KNV 07.67.10"</t>
  </si>
  <si>
    <t>08.09.10 GA1 0716</t>
  </si>
  <si>
    <t>14.40.10 GA1 608801</t>
  </si>
  <si>
    <t>Stichting Bureau Jeugdzorg Overijssel</t>
  </si>
  <si>
    <t>01.01.10#01.01.20#01.02.10#01.02.30#01.02.40#01.03.10#01.03.20#01.03.30#01.04.10#01.61.10#02.01.10#02.01.20#02.02.10#02.02.30#02.02.40#02.03.10#03.01.10#03.01.20#03.02.10#03.02.30#03.02.40#03.03.10#04.05.10#05.01.10#05.01.20#05.02.10#05.02.30#05.02.40#05.03.10#05.03.20#05.03.30#05.04.10#05.06.10#05.07.10#06.08.10#07.70.10#08.09.10#08.10.30#08.11.10#08.11.20#08.11.30#08.11.40#08.11.50#08.11.60#08.12.10#08.13.10#08.13.20#08.13.30#08.13.40#08.13.50#08.14.20#58.09.10#58.10.30#58.11.10#58.11.20#58.11.30#58.11.40#58.11.50#58.11.60#58.12.10#58.13.10#58.13.20#58.13.30#58.13.40#58.13.50#58.14.20#09.01.10#09.01.20#09.02.10#09.02.30#09.02.40#09.03.10#09.03.20#09.03.30#10.39.10#10.39.20#10.39.30#11.32.10</t>
  </si>
  <si>
    <t>Bureau Jeugdzorg</t>
  </si>
  <si>
    <t>01.01.10#01.01.20#01.02.10#01.02.30#01.02.40#01.03.10#01.03.20#01.03.30#01.04.10#01.61.10#04.05.10#04.65.10#06.08.10#07.70.10#08.09.10#08.10.30#08.11.10#08.11.20#08.11.30#08.11.40#08.11.50#08.11.60#08.12.10#08.13.10#08.13.20#08.13.30#08.13.40#08.13.50#08.14.20</t>
  </si>
  <si>
    <t>01.01.10#01.01.20#01.02.10#01.02.30#01.02.40#01.03.10#01.03.20#01.03.30#01.04.10#01.61.10#02.01.10#02.01.20#02.02.10#02.02.30#02.02.40#02.03.10#03.01.10#03.01.20#03.02.10#03.02.30#03.02.40#03.03.10#04.05.10#04.65.10#05.01.10#05.01.20#05.02.10#05.02.30#05.02.40#05.03.10#05.03.20#05.03.30#05.04.10#05.06.10#05.07.10#06.08.10#07.70.10#08.09.10#08.10.30#08.11.10#08.11.20#08.11.30#08.11.40#08.11.50#08.11.60#08.12.10#08.13.10#08.13.20#08.13.30#08.13.40#08.13.50#08.14.20#58.09.10#58.10.30#58.11.10#58.11.20#58.11.30#58.11.40#58.11.50#58.11.60#58.12.10#58.13.10#58.13.20#58.13.30#58.13.40#58.13.50#58.14.20#09.01.10#09.01.20#09.02.10#09.02.30#09.02.40#09.03.10#09.03.20#09.03.30#10.39.10#10.39.20#10.39.30#11.32.10</t>
  </si>
  <si>
    <t>01.01.10#01.01.20#01.02.10#01.02.30#01.02.40#01.03.10#01.03.20#01.03.30#01.04.10#01.61.10#04.05.10#04.65.10#06.08.10#07.70.10#08.09.10#08.10.30#08.11.10#08.11.15#08.11.20#08.11.30#08.11.40#08.11.50#08.11.60#08.11.70#08.11.80#08.11.90#08.12.10#08.13.10#08.13.20#08.13.30#08.13.40#08.13.50#08.14.20</t>
  </si>
  <si>
    <t>01.01.10#01.01.20#01.02.10#01.02.30#01.02.40#01.03.10#01.03.20#01.03.30#01.04.10#01.61.10#02.01.10#02.01.20#02.02.10#02.02.30#02.02.40#02.03.10#03.01.10#03.01.20#03.02.10#03.02.30#03.02.40#03.03.10#04.05.10#04.65.10#05.01.10#05.01.20#05.02.10#05.02.30#05.02.40#05.03.10#05.03.20#05.03.30#05.04.10#05.06.10#05.07.10#06.08.10#07.70.10#08.09.10#08.10.30#08.11.10#08.11.15#08.11.20#08.11.30#08.11.40#08.11.50#08.11.60#08.11.70#08.11.80#08.11.90#08.12.10#08.13.10#08.13.20#08.13.30#08.13.40#08.13.50#08.14.20#58.09.10#58.10.30#58.11.10#58.11.15#58.11.20#58.11.30#58.11.40#58.11.50#58.11.60#58.11.70#58.11.80#58.11.90#58.12.10#58.13.10#58.13.20#58.13.30#58.13.40#58.13.50#58.14.20#09.01.10#09.01.20#09.02.10#09.02.30#09.02.40#09.03.10#09.03.20#09.03.30#10.39.10#10.39.20#10.39.30#11.32.10</t>
  </si>
  <si>
    <t>14.40.10 GA1 608901</t>
  </si>
  <si>
    <t>St. Bureau Jeugdzorg Overijssel/AMK</t>
  </si>
  <si>
    <t>Bureau Jeugdzorg/AMK</t>
  </si>
  <si>
    <t>01.01.10#01.01.20#01.02.10#01.02.30#01.02.40#01.03.10#01.03.20#01.03.30#01.04.10#01.61.10#02.01.10#02.01.20#02.02.10#02.02.30#02.02.40#02.03.10#03.01.10#03.01.20#03.02.10#03.02.30#03.02.40#03.03.10#04.05.10#05.01.10#05.01.20#05.02.10#05.02.30#05.02.40#05.03.10#05.03.20#05.03.30#05.04.10#05.06.10#05.07.10#06.08.10#07.70.10#08.09.10#08.10.30#08.11.10#08.11.15#08.11.20#08.11.30#08.11.40#08.11.50#08.11.60#08.11.70#08.11.80#08.11.90#08.12.10#08.13.10#08.13.20#08.13.30#08.13.40#08.13.50#08.14.20#58.09.10#58.10.30#58.11.10#58.11.15#58.11.20#58.11.30#58.11.40#58.11.50#58.11.60#58.11.70#58.11.80#58.11.90#58.12.10#58.13.10#58.13.20#58.13.30#58.13.40#58.13.50#58.14.20#09.01.10#09.01.20#09.02.10#09.02.30#09.02.40#09.03.10#09.03.20#09.03.30#10.39.10#10.39.20#10.39.30#11.32.10</t>
  </si>
  <si>
    <t>Antoni van Leeuwenhoek Ziekenhuis</t>
  </si>
  <si>
    <t>Flevoziekenhuis</t>
  </si>
  <si>
    <t>Isala klinieken</t>
  </si>
  <si>
    <t>Spaarne Ziekenhuis</t>
  </si>
  <si>
    <t>Catharina Ziekenhuis</t>
  </si>
  <si>
    <t>Martini Ziekenhuis</t>
  </si>
  <si>
    <t>Canisius-Wilhelmina Ziekenhuis</t>
  </si>
  <si>
    <t>College voor Zorgverzekeringen</t>
  </si>
  <si>
    <t>01.01.10#01.01.20#01.02.10#01.02.30#01.02.40#01.03.10#01.04.10#01.61.10#01.85.10#05.01.10#05.01.20#05.02.10#05.02.30#05.02.40#05.03.10#05.06.10#05.07.10#55.01.10#55.01.20#55.06.10#06.08.10#07.70.10#08.09.10#08.09.20#08.10.10#08.10.30#08.11.10#08.11.20#08.11.30#08.11.40#08.11.50#08.11.60#08.12.10#08.13.10#08.13.20#08.13.30#08.13.40#08.13.50#08.14.10#08.14.20#08.85.10#09.01.10#09.01.20#09.03.10</t>
  </si>
  <si>
    <t>01.01.10#01.01.20#01.02.10#01.02.30#01.02.40#01.03.10#01.04.10#01.61.10#01.85.10#02.01.10#02.01.20#03.01.10#03.01.20#04.05.10#04.65.10#04.85.10#54.05.10#54.65.10#54.85.10#05.01.10#05.01.20#05.02.10#05.02.30#05.02.40#05.03.10#05.06.10#05.07.10#55.01.10#55.01.20#55.06.10#06.08.10#07.70.10#08.09.10#08.09.20#08.10.10#08.10.30#08.11.10#08.11.20#08.11.30#08.11.40#08.11.50#08.11.60#08.12.10#08.13.10#08.13.20#08.13.30#08.13.40#08.13.50#08.14.10#08.14.20#08.85.10#58.09.10#58.09.20#58.10.10#58.10.30#58.11.10#58.11.20#58.11.30#58.11.40#58.11.50#58.11.60#58.12.10#58.13.10#58.13.20#58.13.30#58.13.40#58.13.50#58.14.10#58.14.20#58.85.10#09.01.10#09.01.20#09.03.10#10.39.10#10.39.20#10.39.30#10.85.10#60.39.10#60.39.20#60.39.30#60.85.10</t>
  </si>
  <si>
    <t>01.01.10#01.01.20#01.02.10#01.02.30#01.02.40#01.03.10#01.04.10#01.61.10#01.85.10#05.01.10#05.01.20#05.02.10#05.02.30#05.02.40#05.03.10#05.06.10#05.07.10#55.01.10#55.01.20#55.06.10#06.08.10#07.70.10#08.09.10#08.09.20#08.10.10#08.10.30#08.11.10#08.11.20#08.11.30#08.11.40#08.11.50#08.11.60#08.12.10#08.13.10#08.13.20#08.13.30#08.13.40#08.13.50#08.14.10#08.14.20#09.01.10#09.01.20#09.03.10</t>
  </si>
  <si>
    <t>01.01.10#01.01.20#01.02.10#01.02.20#01.02.30#01.02.40#01.03.10#01.04.10#01.61.10#01.85.10#05.01.10#05.01.20#05.02.10#05.02.30#05.02.40#05.03.10#05.06.10#05.07.10#55.01.10#55.01.20#55.06.10#06.08.10#07.70.10#08.09.10#08.09.20#08.10.10#08.10.30#08.11.10#08.11.15#08.11.20#08.11.30#08.11.40#08.11.50#08.11.60#08.11.70#08.11.80#08.11.90#08.12.10#08.13.10#08.13.20#08.13.30#08.13.40#08.13.50#08.14.10#08.14.20#09.01.10#09.01.20#09.03.10</t>
  </si>
  <si>
    <t>01.01.10#01.01.20#01.02.10#01.02.20#01.02.30#01.02.40#01.03.10#01.04.10#01.61.10#01.85.10#02.01.10#02.01.20#03.01.10#03.01.20#04.05.10#04.65.10#04.85.10#54.05.10#54.65.10#54.85.10#05.01.10#05.01.20#05.02.10#05.02.30#05.02.40#05.03.10#05.06.10#05.07.10#55.01.10#55.01.20#55.06.10#06.08.10#07.70.10#08.09.10#08.09.20#08.10.10#08.10.30#08.11.10#08.11.15#08.11.20#08.11.30#08.11.40#08.11.50#08.11.60#08.11.70#08.11.80#08.11.90#08.12.10#08.13.10#08.13.20#08.13.30#08.13.40#08.13.50#08.14.10#08.14.20#08.85.10#58.09.10#58.09.20#58.10.10#58.10.30#58.11.10#58.11.15#58.11.20#58.11.30#58.11.40#58.11.50#58.11.60#58.11.70#58.11.80#58.11.90#58.12.10#58.13.10#58.13.20#58.13.30#58.13.40#58.13.50#58.14.10#58.14.20#58.85.10#09.01.10#09.01.20#09.03.10#10.39.10#10.39.20#10.39.30#10.85.10#60.39.10#60.39.20#60.39.30#60.85.10</t>
  </si>
  <si>
    <t>Zorginstituut Nederland</t>
  </si>
  <si>
    <t>CVZ/Inning en Incasso</t>
  </si>
  <si>
    <t>01.01.10#01.01.20#01.02.10#01.02.30#01.02.40#01.03.10#01.85.10#06.08.10#07.70.10#08.09.10#08.10.10#08.10.20#08.10.30#08.11.10#08.11.20#08.11.30#08.11.40#08.11.60#08.11.70#08.85.10</t>
  </si>
  <si>
    <t>Zorginstituut Nederland/Inning &amp; Incasso</t>
  </si>
  <si>
    <t>MvJenG/Verwijsindex Risicojongeren (VIR)</t>
  </si>
  <si>
    <t>01.01.10#01.01.20#06.08.10#08.09.10#08.10.20#08.11.10#08.11.20#08.11.30#08.11.40#08.11.50#08.11.60#08.12.10#08.13.20</t>
  </si>
  <si>
    <t>01.01.10#01.01.20#01.02.10#01.02.30#01.02.40#01.03.10#01.04.10#51.01.10#51.01.20#51.02.10#51.02.30#51.02.40#51.04.10#06.08.10#08.09.10#08.10.20#08.11.10#08.11.20#08.11.30#08.11.40#08.11.50#08.11.60#08.12.10#08.13.20#58.09.10#58.10.20#58.11.10#58.11.20#58.11.30#58.11.40#58.11.50#58.11.60#58.12.10#58.13.20</t>
  </si>
  <si>
    <t>01.03.10 GD1 19.89.30 - 00230000 OFVWD KNV 07.67.10</t>
  </si>
  <si>
    <t>MvVWS/Verwijsindex Risicojongeren</t>
  </si>
  <si>
    <t>01.01.10#01.01.20#06.08.10#08.09.10#08.10.20#08.11.10#08.11.15#08.11.20#08.11.30#08.11.40#08.11.50#08.11.60#08.11.70#08.11.80#08.11.90#08.12.10#08.13.20</t>
  </si>
  <si>
    <t>01.01.10#01.01.20#01.02.10#01.02.20#01.02.30#01.02.40#01.03.10#01.04.10#51.01.10#51.01.20#51.02.10#51.02.30#51.02.40#51.04.10#06.08.10#08.09.10#08.10.20#08.11.10#08.11.15#08.11.20#08.11.30#08.11.40#08.11.50#08.11.60#08.11.70#08.11.80#08.11.90#08.12.10#08.13.20#58.09.10#58.10.20#58.11.10#58.11.15#58.11.20#58.11.30#58.11.40#58.11.50#58.11.60#58.11.70#58.11.80#58.11.90#58.12.10#58.13.20</t>
  </si>
  <si>
    <t>01.01.10#01.01.20#02.01.10#02.01.20#02.02.10#02.02.30#02.02.40#02.03.10#03.01.10#03.01.20#03.02.10#03.02.30#03.02.40#03.03.10#06.08.10#08.09.10#08.10.10#08.10.20#08.11.10#08.11.15#08.11.20#08.11.30#08.11.40#08.11.50#08.11.60#08.11.70#08.11.80#08.11.90#08.12.10#08.13.20</t>
  </si>
  <si>
    <t>01.01.20#02.01.10#02.01.20#02.02.10#02.02.30#02.02.40#02.03.10#03.01.10#03.01.20#03.02.10#03.02.30#03.02.40#03.03.10#08.10.10</t>
  </si>
  <si>
    <t>14.40.10 GA1 609901 ENVWD KNV 07.67.10</t>
  </si>
  <si>
    <t>01.01.10#01.01.20#01.02.10#01.02.20#01.02.30#01.02.40#01.03.10#01.04.10#51.01.10#51.01.20#51.02.10#51.02.30#51.02.40#51.04.10#02.01.10#02.01.20#02.02.10#02.02.30#02.02.40#02.03.10#03.01.10#03.01.20#03.02.10#03.02.30#03.02.40#03.03.10#06.08.10#08.09.10#08.10.10#08.10.20#08.11.10#08.11.15#08.11.20#08.11.30#08.11.40#08.11.50#08.11.60#08.11.70#08.11.80#08.11.90#08.12.10#08.13.20#58.09.10#58.10.20#58.11.10#58.11.15#58.11.20#58.11.30#58.11.40#58.11.50#58.11.60#58.11.70#58.11.80#58.11.90#58.12.10#58.13.20</t>
  </si>
  <si>
    <t>(01.03.10 GD1 19.89.30 - 00230000) ENVWD KNV 07.67.10</t>
  </si>
  <si>
    <t>GGD Nieuwe Waterweg Noord</t>
  </si>
  <si>
    <t>01.01.10#01.02.10#01.02.30#01.02.40#01.03.10#01.03.30#01.04.10#02.03.30#03.03.30#04.05.10#06.08.10#08.09.10#08.11.10#08.11.20#08.11.30#08.11.40#08.11.50#08.11.60#08.12.10#08.13.20#08.14.20</t>
  </si>
  <si>
    <t>01.03.10 GD1 19.89.30 - 00170000 ENVWD 08.09.10 GA1 0556 OFVGL 0606 OFVGL 0622 ENVWD KNV 07.67.10</t>
  </si>
  <si>
    <t>01.03.10#08.09.20#08.14.20</t>
  </si>
  <si>
    <t>01.03.10 GD1 19.89.20 - 00170000 ENVWD 08.09.10 GA1 0556 OFVGL 0606 OFVGL 0622 ENVWD KNV 07.67.10</t>
  </si>
  <si>
    <t>01.01.10#01.02.10#01.02.30#01.02.40#01.03.10#01.03.30#01.04.10#01.61.10#02.01.10#02.02.10#02.02.30#02.02.40#02.03.10#02.03.30#03.01.10#03.02.10#03.02.30#03.02.40#03.03.10#03.03.30#04.05.10#05.01.10#05.02.10#05.02.30#05.02.40#05.03.10#05.06.10#05.07.10#06.08.10#08.09.10#08.10.10#08.11.10#08.11.20#08.11.30#08.11.40#08.11.50#08.11.60#08.12.10#08.13.20#08.14.20#58.09.10#58.11.10#58.11.20#58.11.30#58.11.40#58.11.50#58.11.60#58.12.10#09.01.10#09.02.10#09.02.30#09.02.40#09.03.10</t>
  </si>
  <si>
    <t>01.01.10#01.02.10#01.02.30#01.02.40#01.03.10#01.03.20#01.03.30#01.04.10#01.61.10#02.03.30#03.03.30#04.05.10#05.02.30#05.02.40#05.06.10#05.07.10#06.08.10#08.09.10#08.11.10#08.11.20#08.11.30#08.11.40#08.11.50#08.11.60#08.12.10#08.13.20#08.14.20</t>
  </si>
  <si>
    <t>((01.03.10 GD1 19.89.30 - 00170000) OFVWD (01.04.10 GA1 V" ENVWD (01.03.10 KDOG1 19.89.30 - 00290000 ENVWD 01.03.10 GD1 19.89.30 - 00610000))) ENVWD 08.09.10 GA1 0556 OFVGL 0606 OFVGL 0622 ENVWD KNV 07.67.10"</t>
  </si>
  <si>
    <t>01.04.10 GA1 V" ENVWD (01.03.10 KDOG1 19.89.20 - 00290000 ENVWD 01.03.10 GD1 19.89.20 - 00610000) ENVWD 08.09.10 GA1 0556 OFVGL 0606 OFVGL 0622 ENVWD KNV 07.67.10"</t>
  </si>
  <si>
    <t>01.01.10#01.02.10#01.02.30#01.02.40#01.03.10#01.03.20#01.03.30#01.04.10#01.61.10#02.01.10#02.02.10#02.02.30#02.02.40#02.03.10#02.03.30#03.01.10#03.02.10#03.02.30#03.02.40#03.03.10#03.03.30#04.05.10#05.01.10#05.02.10#05.02.30#05.02.40#05.03.10#05.06.10#05.07.10#06.08.10#06.81.10#06.81.20#08.09.10#08.10.10#08.11.10#08.11.20#08.11.30#08.11.40#08.11.50#08.11.60#08.12.10#08.13.20#08.14.20#58.09.10#58.11.10#58.11.20#58.11.30#58.11.40#58.11.50#58.11.60#58.12.10#09.01.10#09.02.10#09.02.30#09.02.40#09.03.10</t>
  </si>
  <si>
    <t>((01.03.10 GD1 19.89.30 - 00170000) OFVWD (01.04.10 GA1 V" ENVWD (01.03.10 KDOG1 19.89.30 - 00280000 ENVWD 01.03.10 GD1 19.89.30 - 00610000))) ENVWD (08.09.10 GA1 0556 OFVGL 0606 OFVGL 0622) ENVWD KNV 07.67.10"</t>
  </si>
  <si>
    <t>01.04.10 GA1 V" ENVWD (01.03.10 KDOG1 19.89.20 - 00280000 ENVWD 01.03.10 GD1 19.89.20 - 00610000) ENVWD (08.09.10 GA1 0556 OFVGL 0606 OFVGL 0622) ENVWD KNV 07.67.10"</t>
  </si>
  <si>
    <t>01.01.10#01.02.10#01.02.30#01.02.40#01.03.10#01.03.20#01.03.30#01.04.10#01.61.10#02.03.30#03.03.30#04.05.10#05.02.30#05.02.40#05.06.10#05.07.10#06.08.10#07.70.10#08.09.10#08.11.10#08.11.20#08.11.30#08.11.40#08.11.50#08.11.60#08.12.10#08.13.20#08.14.20</t>
  </si>
  <si>
    <t>01.01.10#01.02.10#01.02.30#01.02.40#01.03.10#01.03.20#01.03.30#01.04.10#01.61.10#02.01.10#02.02.10#02.02.30#02.02.40#02.03.10#02.03.30#03.01.10#03.02.10#03.02.30#03.02.40#03.03.10#03.03.30#04.05.10#05.01.10#05.02.10#05.02.30#05.02.40#05.03.10#05.06.10#05.07.10#06.08.10#06.81.10#06.81.20#07.70.10#08.09.10#08.10.10#08.11.10#08.11.20#08.11.30#08.11.40#08.11.50#08.11.60#08.12.10#08.13.20#08.14.20#58.09.10#58.11.10#58.11.20#58.11.30#58.11.40#58.11.50#58.11.60#58.12.10#09.01.10#09.02.10#09.02.30#09.02.40#09.03.10</t>
  </si>
  <si>
    <t>GGD Nieuwe Waterweg Noord (EPI)</t>
  </si>
  <si>
    <t>01.01.10#01.03.10#01.03.30#01.04.10#04.05.10#05.06.10#05.07.10#08.09.10#08.11.60</t>
  </si>
  <si>
    <t>01.03.10 KDOG1 19.89.20 - 0017 ENVWD (08.09.10 GA1 0556 OFVGL 0606 OFVGL 0622) ENVWD KNV 07.66.20 ENVWD KNV 07.67.10</t>
  </si>
  <si>
    <t>01.01.10#01.03.10#01.03.30#01.04.10#02.03.30#03.03.30#04.05.10#05.06.10#05.07.10#08.09.10#08.11.60</t>
  </si>
  <si>
    <t>GGD Nieuwe Waterweg Noord (JGZ/overig)</t>
  </si>
  <si>
    <t>01.01.10#01.01.20#01.02.10#01.02.30#01.02.40#01.03.10#01.03.30#01.04.10#01.61.10#02.01.10#02.01.20#02.02.10#02.02.30#02.02.40#02.03.10#02.03.30#03.01.10#03.01.20#03.02.10#03.02.30#03.02.40#03.03.10#03.03.30#04.05.10#05.02.30#05.02.40#05.06.10#05.07.10#06.08.10#07.70.10#08.09.10#08.11.10#08.11.20#08.11.30#08.11.40#08.11.50#08.11.60#08.12.10#08.13.20#08.14.20#11.32.10</t>
  </si>
  <si>
    <t>(01.03.10 GD1 19.89.30 - 0019) ENVWD (08.09.10 GA1 0556 OFVGL 0606 OFVGL 0622) ENVWD KNV 07.67.10</t>
  </si>
  <si>
    <t>(01.03.10 GD1 19.89.20 - 0019) ENVWD (08.09.10 GA1 0556 OFVGL 0606 OFVGL 0622) ENVWD KNV 07.67.10</t>
  </si>
  <si>
    <t>01.01.10#01.01.20#01.02.10#01.02.30#01.02.40#01.03.10#01.03.30#01.04.10#01.61.10#02.01.10#02.01.20#02.02.10#02.02.30#02.02.40#02.03.10#02.03.30#03.01.10#03.01.20#03.02.10#03.02.30#03.02.40#03.03.10#03.03.30#04.05.10#05.01.10#05.02.10#05.02.30#05.02.40#05.03.10#05.06.10#05.07.10#06.08.10#06.81.10#06.81.20#07.70.10#08.09.10#08.10.10#08.11.10#08.11.20#08.11.30#08.11.40#08.11.50#08.11.60#08.12.10#08.13.20#08.14.20#58.09.10#58.11.10#58.11.20#58.11.30#58.11.40#58.11.50#58.11.60#58.12.10#09.01.10#09.01.20#09.02.10#09.02.30#09.02.40#09.03.10#11.32.10</t>
  </si>
  <si>
    <t>GGD De Friese Wouden</t>
  </si>
  <si>
    <t>01.03.10 GD1 19.89.30 - 00170000 ENVWD 08.09.10 GA1 0059 OFVGL 0074 OFVGL 0085 OFVGL 0086 OFVGL 0090 OFVGL 0098 OFVGL 0737 ENVWD KNV 07.67.10</t>
  </si>
  <si>
    <t>01.03.10 GD1 19.89.20 - 00170000 ENVWD 08.09.10 GA1 0059 OFVGL 0074 OFVGL 0085 OFVGL 0086 OFVGL 0090 OFVGL 0098 OFVGL 0737 ENVWD KNV 07.67.10</t>
  </si>
  <si>
    <t>((01.03.10 GD1 19.89.30 - 00190000) OFVWD (01.04.10 GA1 V" ENVWD (01.03.10 KDOG1 19.89.30 - 00290000 ENVWD 01.03.10 GD1 19.89.30 - 00610000))) ENVWD 08.09.10 GA1 0059 OFVGL 0074 OFVGL 0085 OFVGL 0086 OFVGL 0090 OFVGL 0098 OFVGL 0737 ENVWD KNV 07.67.10"</t>
  </si>
  <si>
    <t>((01.03.10 GD1 19.89.20 - 00190000) OFVWD (01.04.10 GA1 V" ENVWD (01.03.10 KDOG1 19.89.20 - 00290000 ENVWD 01.03.10 GD1 19.89.20 - 00610000))) ENVWD 08.09.10 GA1 0059 OFVGL 0074 OFVGL 0085 OFVGL 0086 OFVGL 0090 OFVGL 0098 OFVGL 0737 ENVWD KNV 07.67.10"</t>
  </si>
  <si>
    <t>((01.03.10 GD1 19.89.30 - 0019) OFVWD (01.04.10 GA1 V" ENVWD (01.03.10 KDOG1 19.89.30 - 0030 ENVWD 01.03.10 GD1 19.89.30 - 0061))) ENVWD (08.09.10 GA1 0051 OFVGL 0055 OFVGL 0058 OFVGL 0059 OFVGL 0060 OFVGL 0063 OFVGL 0064 OFVGL 0065 OFVGL 0070 OFVGL 0072 OFVGL 0074 OFVGL 0079 OFVGL 0080 OFVGL 0081 OFVGL 0082 OFVGL 0083 OFVGL 0085 OFVGL 0086 OFVGL 0088 OFVGL 0090 OFVGL 0091 OFVGL 0093 OFVGL 0096 OFVGL 0098 OFVGL 0104 OFVGL 0140 OFVGL 0653 OFVGL 0683 OFVGL 0710 OFVGL 0737 OFVGL 1722) ENVWD KNV 07.67.10"</t>
  </si>
  <si>
    <t>((01.03.10 GD1 19.89.20 - 0019) OFVWD (01.04.10 GA1 V" ENVWD (01.03.10 KDOG1 19.89.20 - 0030 ENVWD 01.03.10 GD1 19.89.20 - 0061))) ENVWD (08.09.10 GA1 0051 OFVGL 0055 OFVGL 0058 OFVGL 0059 OFVGL 0060 OFVGL 0063 OFVGL 0064 OFVGL 0065 OFVGL 0070 OFVGL 0072 OFVGL 0074 OFVGL 0079 OFVGL 0080 OFVGL 0081 OFVGL 0082 OFVGL 0083 OFVGL 0085 OFVGL 0086 OFVGL 0088 OFVGL 0090 OFVGL 0091 OFVGL 0093 OFVGL 0096 OFVGL 0098 OFVGL 0104 OFVGL 0140 OFVGL 0653 OFVGL 0683 OFVGL 0710 OFVGL 0737 OFVGL 1722) ENVWD KNV 07.67.10"</t>
  </si>
  <si>
    <t>((01.03.10 GD1 19.89.30 - 0019) OFVWD (01.04.10 GA1 V" ENVWD (01.03.10 KDOG1 19.89.30 - 0029 ENVWD 01.03.10 GD1 19.89.30 - 0061))) ENVWD (08.09.10 GA1 0051 OFVGL 0055 OFVGL 0058 OFVGL 0059 OFVGL 0060 OFVGL 0063 OFVGL 0064 OFVGL 0065 OFVGL 0070 OFVGL 0072 OFVGL 0074 OFVGL 0079 OFVGL 0080 OFVGL 0081 OFVGL 0082 OFVGL 0083 OFVGL 0085 OFVGL 0086 OFVGL 0088 OFVGL 0090 OFVGL 0091 OFVGL 0093 OFVGL 0096 OFVGL 0098 OFVGL 0104 OFVGL 0140 OFVGL 0653 OFVGL 0683 OFVGL 0710 OFVGL 0737 OFVGL 1722) ENVWD KNV 07.67.10"</t>
  </si>
  <si>
    <t>((01.03.10 GD1 19.89.20 - 0019) OFVWD (01.04.10 GA1 V" ENVWD (01.03.10 KDOG1 19.89.20 - 0029 ENVWD 01.03.10 GD1 19.89.20 - 0061))) ENVWD (08.09.10 GA1 0051 OFVGL 0055 OFVGL 0058 OFVGL 0059 OFVGL 0060 OFVGL 0063 OFVGL 0064 OFVGL 0065 OFVGL 0070 OFVGL 0072 OFVGL 0074 OFVGL 0079 OFVGL 0080 OFVGL 0081 OFVGL 0082 OFVGL 0083 OFVGL 0085 OFVGL 0086 OFVGL 0088 OFVGL 0090 OFVGL 0091 OFVGL 0093 OFVGL 0096 OFVGL 0098 OFVGL 0104 OFVGL 0140 OFVGL 0653 OFVGL 0683 OFVGL 0710 OFVGL 0737 OFVGL 1722) ENVWD KNV 07.67.10"</t>
  </si>
  <si>
    <t>01.01.10#01.01.20#01.02.10#01.02.30#01.02.40#01.03.10#01.03.20#01.03.30#01.04.10#01.61.10#02.03.30#03.03.30#04.05.10#05.02.30#05.02.40#05.06.10#05.07.10#06.08.10#07.70.10#08.09.10#08.11.10#08.11.20#08.11.30#08.11.40#08.11.50#08.11.60#08.12.10#08.13.20#08.14.20</t>
  </si>
  <si>
    <t>01.01.10#01.01.20#01.02.10#01.02.30#01.02.40#01.03.10#01.03.20#01.03.30#01.04.10#01.61.10#02.01.10#02.02.10#02.02.30#02.02.40#02.03.10#02.03.30#03.01.10#03.02.10#03.02.30#03.02.40#03.03.10#03.03.30#04.05.10#05.01.10#05.02.10#05.02.30#05.02.40#05.03.10#05.06.10#05.07.10#06.08.10#06.81.10#06.81.20#07.70.10#08.09.10#08.10.10#08.11.10#08.11.20#08.11.30#08.11.40#08.11.50#08.11.60#08.12.10#08.13.20#08.14.20#58.09.10#58.11.10#58.11.20#58.11.30#58.11.40#58.11.50#58.11.60#58.12.10#09.01.10#09.02.10#09.02.30#09.02.40#09.03.10</t>
  </si>
  <si>
    <t>01.01.10#01.01.20#01.02.10#01.02.30#01.02.40#01.03.10#01.03.20#01.03.30#01.04.10#01.61.10#04.05.10#05.02.30#05.02.40#05.06.10#05.07.10#06.08.10#07.70.10#08.09.10#08.11.10#08.11.20#08.11.30#08.11.40#08.11.50#08.11.60#08.12.10#08.13.20#08.14.20</t>
  </si>
  <si>
    <t>01.04.10 GA1 V" ENVWD (01.03.10 KDOG1 19.89.30 - 0029 ENVWD 01.03.10 GD1 19.89.30 - 0061) ENVWD (08.09.10 GA1 0051 OFVGL 0055 OFVGL 0058 OFVGL 0059 OFVGL 0060 OFVGL 0063 OFVGL 0064 OFVGL 0065 OFVGL 0070 OFVGL 0072 OFVGL 0074 OFVGL 0079 OFVGL 0080 OFVGL 0081 OFVGL 0082 OFVGL 0083 OFVGL 0085 OFVGL 0086 OFVGL 0088 OFVGL 0090 OFVGL 0091 OFVGL 0093 OFVGL 0096 OFVGL 0098 OFVGL 0104 OFVGL 0140 OFVGL 0653 OFVGL 0683 OFVGL 0710 OFVGL 0737 OFVGL 1722) ENVWD KNV 07.67.10"</t>
  </si>
  <si>
    <t>(01.03.10 GD1 19.89.20 - 0027) ENVWD 08.09.10 GA1 0051 OFVGL 0055 OFVGL 0058 OFVGL 0059 OFVGL 0060 OFVGL 0063 OFVGL 0064 OFVGL 0065 OFVGL 0070 OFVGL 0072 OFVGL 0074 OFVGL 0079 OFVGL 0080 OFVGL 0081 OFVGL 0082 OFVGL 0083 OFVGL 0085 OFVGL 0086 OFVGL 0088 OFVGL 0090 OFVGL 0091 OFVGL 0093 OFVGL 0096 OFVGL 0098 OFVGL 0104 OFVGL 0140 OFVGL 0653 OFVGL 0683 OFVGL 0710 OFVGL 0737 OFVGL 1722</t>
  </si>
  <si>
    <t>01.01.10#01.01.20#01.02.10#01.02.30#01.02.40#01.03.10#01.03.20#01.03.30#01.04.10#01.61.10#04.05.10#05.02.30#05.02.40#05.06.10#05.07.10#06.08.10#07.70.10#08.09.10#08.11.10#08.11.20#08.11.30#08.11.40#08.11.50#08.11.60#08.12.10#08.13.20#08.14.20#58.09.10#58.11.10#58.11.20#58.11.30#58.11.40#58.11.50#58.11.60#58.12.10</t>
  </si>
  <si>
    <t>01.04.10 GA1 V" ENVWD (01.03.10 KDOG1 19.89.20 - 0029 ENVWD 01.03.10 GD1 19.89.20 - 0061) ENVWD (08.09.10 GA1 0051 OFVGL 0055 OFVGL 0058 OFVGL 0059 OFVGL 0060 OFVGL 0063 OFVGL 0064 OFVGL 0065 OFVGL 0070 OFVGL 0072 OFVGL 0074 OFVGL 0079 OFVGL 0080 OFVGL 0081 OFVGL 0082 OFVGL 0083 OFVGL 0085 OFVGL 0086 OFVGL 0088 OFVGL 0090 OFVGL 0091 OFVGL 0093 OFVGL 0096 OFVGL 0098 OFVGL 0104 OFVGL 0140 OFVGL 0653 OFVGL 0683 OFVGL 0710 OFVGL 0737 OFVGL 1722) ENVWD KNV 07.67.10"</t>
  </si>
  <si>
    <t>01.04.10 GA1 V" ENVWD (01.03.10 KDOG1 19.89.30 - 0029 ENVWD 01.03.10 GD1 19.89.30 - 0061) ENVWD (08.09.10 GA1 0051 OFVGL 0055 OFVGL 0058 OFVGL 0059 OFVGL 0060 OFVGL 0063 OFVGL 0064 OFVGL 0065 OFVGL 0070 OFVGL 0072 OFVGL 0074 OFVGL 0079 OFVGL 0080 OFVGL 0081 OFVGL 0082 OFVGL 0083 OFVGL 0085 OFVGL 0086 OFVGL 0088 OFVGL 0090 OFVGL 0091 OFVGL 0093 OFVGL 0096 OFVGL 0098 OFVGL 0104 OFVGL 0140 OFVGL 0653 OFVGL 0683 OFVGL 0710 OFVGL 0737 OFVGL 1722 OFVGL 1891) ENVWD KNV 07.67.10"</t>
  </si>
  <si>
    <t>01.04.10 GA1 V" ENVWD (01.03.10 KDOG1 19.89.20 - 0029 ENVWD 01.03.10 GD1 19.89.20 - 0061) ENVWD (08.09.10 GA1 0051 OFVGL 0055 OFVGL 0058 OFVGL 0059 OFVGL 0060 OFVGL 0063 OFVGL 0064 OFVGL 0065 OFVGL 0070 OFVGL 0072 OFVGL 0074 OFVGL 0079 OFVGL 0080 OFVGL 0081 OFVGL 0082 OFVGL 0083 OFVGL 0085 OFVGL 0086 OFVGL 0088 OFVGL 0090 OFVGL 0091 OFVGL 0093 OFVGL 0096 OFVGL 0098 OFVGL 0104 OFVGL 0140 OFVGL 0653 OFVGL 0683 OFVGL 0710 OFVGL 0737 OFVGL 1722 OFVGL 1891) ENVWD KNV 07.67.10"</t>
  </si>
  <si>
    <t>Bevolkingsonderzoek Noord (BMHK 2)</t>
  </si>
  <si>
    <t>01.04.10 GA1 V" ENVWD (01.03.10 KDOG1 19.89.30 - 0029 ENVWD 01.03.10 GD1 19.89.30 - 0061) ENVWD (08.09.10 GA1 0051 OFVGL 0055 OFVGL 0058 OFVGL 0059 OFVGL 0060 OFVGL 0063 OFVGL 0064 OFVGL 0070 OFVGL 0072 OFVGL 0074 OFVGL 0079 OFVGL 0080 OFVGL 0081 OFVGL 0082 OFVGL 0083 OFVGL 0085 OFVGL 0086 OFVGL 0088 OFVGL 0090 OFVGL 0091 OFVGL 0093 OFVGL 0096 OFVGL 0098 OFVGL 0104 OFVGL 0140 OFVGL 0653 OFVGL 0683 OFVGL 0710 OFVGL 0737 OFVGL 1722 OFVGL 1891) ENVWD KNV 07.67.10"</t>
  </si>
  <si>
    <t>01.04.10 GA1 V" ENVWD (01.03.10 KDOG1 19.89.20 - 0029 ENVWD 01.03.10 GD1 19.89.20 - 0061) ENVWD (08.09.10 GA1 0051 OFVGL 0055 OFVGL 0058 OFVGL 0059 OFVGL 0060 OFVGL 0063 OFVGL 0064 OFVGL 0070 OFVGL 0072 OFVGL 0074 OFVGL 0079 OFVGL 0080 OFVGL 0081 OFVGL 0082 OFVGL 0083 OFVGL 0085 OFVGL 0086 OFVGL 0088 OFVGL 0090 OFVGL 0091 OFVGL 0093 OFVGL 0096 OFVGL 0098 OFVGL 0104 OFVGL 0140 OFVGL 0653 OFVGL 0683 OFVGL 0710 OFVGL 0737 OFVGL 1722 OFVGL 1891) ENVWD KNV 07.67.10"</t>
  </si>
  <si>
    <t>01.04.10 GA1 V" ENVWD (01.03.10 KDOG1 19.89.30 - 0029 ENVWD 01.03.10 GD1 19.89.30 - 0061) ENVWD (08.09.10 GA1 0051 OFVGL 0055 OFVGL 0058 OFVGL 0059 OFVGL 0060 OFVGL 0063 OFVGL 0064 OFVGL 0070 OFVGL 0072 OFVGL 0074 OFVGL 0079 OFVGL 0080 OFVGL 0081 OFVGL 0082 OFVGL 0083 OFVGL 0085 OFVGL 0086 OFVGL 0088 OFVGL 0090 OFVGL 0091 OFVGL 0093 OFVGL 0096 OFVGL 0098 OFVGL 0104 OFVGL 0140 OFVGL 0653 OFVGL 0683 OFVGL 0710 OFVGL 0737 OFVGL 1722 OFVGL 1891 OFVGL 1900 OFVGL 1908) ENVWD KNV 07.67.10"</t>
  </si>
  <si>
    <t>01.04.10 GA1 V" ENVWD (01.03.10 KDOG1 19.89.20 - 0029 ENVWD 01.03.10 GD1 19.89.20 - 0061) ENVWD (08.09.10 GA1 0051 OFVGL 0055 OFVGL 0058 OFVGL 0059 OFVGL 0060 OFVGL 0063 OFVGL 0064 OFVGL 0070 OFVGL 0072 OFVGL 0074 OFVGL 0079 OFVGL 0080 OFVGL 0081 OFVGL 0082 OFVGL 0083 OFVGL 0085 OFVGL 0086 OFVGL 0088 OFVGL 0090 OFVGL 0091 OFVGL 0093 OFVGL 0096 OFVGL 0098 OFVGL 0104 OFVGL 0140 OFVGL 0653 OFVGL 0683 OFVGL 0710 OFVGL 0737 OFVGL 1722 OFVGL 1891 OFVGL 1900 OFVGL 1908) ENVWD KNV 07.67.10"</t>
  </si>
  <si>
    <t>01.01.10#01.01.20#01.02.10#01.02.20#01.02.30#01.02.40#01.03.10#01.03.20#01.03.30#01.04.10#01.61.10#04.05.10#05.02.30#05.02.40#05.06.10#05.07.10#06.08.10#07.70.10#08.09.10#08.11.10#08.11.15#08.11.20#08.11.30#08.11.40#08.11.50#08.11.60#08.11.70#08.11.80#08.11.90#08.12.10#08.13.20#08.14.20</t>
  </si>
  <si>
    <t>01.01.10#01.01.20#01.02.10#01.02.20#01.02.30#01.02.40#01.03.10#01.03.20#01.03.30#01.04.10#01.61.10#04.05.10#05.02.30#05.02.40#05.06.10#05.07.10#06.08.10#07.70.10#08.09.10#08.11.10#08.11.15#08.11.20#08.11.30#08.11.40#08.11.50#08.11.60#08.11.70#08.11.80#08.11.90#08.12.10#08.13.20#08.14.20#58.09.10#58.11.10#58.11.15#58.11.20#58.11.30#58.11.40#58.11.50#58.11.60#58.11.70#58.11.80#58.11.90#58.12.10</t>
  </si>
  <si>
    <t>01.04.10 GA1 V" ENVWD (01.03.10 KDOG1 19.89.30 - 0029 ENVWD 01.03.10 GD1 19.89.30 - 0061) ENVWD (08.09.10 GA1 0051 OFVGL 0055 OFVGL 0058 OFVGL 0059 OFVGL 0060 OFVGL 0063 OFVGL 0070 OFVGL 0072 OFVGL 0074 OFVGL 0079 OFVGL 0080 OFVGL 0081 OFVGL 0082 OFVGL 0085 OFVGL 0086 OFVGL 0088 OFVGL 0090 OFVGL 0093 OFVGL 0096 OFVGL 0098 OFVGL 0140 OFVGL 0653 OFVGL 0737 OFVGL 1722 OFVGL 1891 OFVGL 1900 OFVGL 1908) ENVWD KNV 07.67.10"</t>
  </si>
  <si>
    <t>01.04.10 GA1 V" ENVWD (01.03.10 KDOG1 19.89.20 - 0029 ENVWD 01.03.10 GD1 19.89.20 - 0061) ENVWD (08.09.10 GA1 0051 OFVGL 0055 OFVGL 0058 OFVGL 0059 OFVGL 0060 OFVGL 0063 OFVGL 0070 OFVGL 0072 OFVGL 0074 OFVGL 0079 OFVGL 0080 OFVGL 0081 OFVGL 0082 OFVGL 0085 OFVGL 0086 OFVGL 0088 OFVGL 0090 OFVGL 0093 OFVGL 0096 OFVGL 0098 OFVGL 0140 OFVGL 0653 OFVGL 0737 OFVGL 1722 OFVGL 1891 OFVGL 1900 OFVGL 1908) ENVWD KNV 07.67.10"</t>
  </si>
  <si>
    <t>14.40.10 GA1 610201</t>
  </si>
  <si>
    <t>(01.03.10 GD1 19.89.30 - 0019) ENVWD (08.09.10 GA1 0051 OFVGL 0055 OFVGL 0058 OFVGL 0059 OFVGL 0060 OFVGL 0063 OFVGL 0064 OFVGL 0065 OFVGL 0070 OFVGL 0072 OFVGL 0074 OFVGL 0079 OFVGL 0080 OFVGL 0081 OFVGL 0082 OFVGL 0083 OFVGL 0085 OFVGL 0086 OFVGL 0088 OFVGL 0090 OFVGL 0091 OFVGL 0093 OFVGL 0096 OFVGL 0098 OFVGL 0104 OFVGL 0140 OFVGL 0653 OFVGL 0683 OFVGL 0710 OFVGL 0737 OFVGL 1722) ENVWD KNV 07.67.10</t>
  </si>
  <si>
    <t>(01.03.10 GD1 19.89.20 - 0019) ENVWD (08.09.10 GA1 0051 OFVGL 0055 OFVGL 0058 OFVGL 0059 OFVGL 0060 OFVGL 0063 OFVGL 0064 OFVGL 0065 OFVGL 0070 OFVGL 0072 OFVGL 0074 OFVGL 0079 OFVGL 0080 OFVGL 0081 OFVGL 0082 OFVGL 0083 OFVGL 0085 OFVGL 0086 OFVGL 0088 OFVGL 0090 OFVGL 0091 OFVGL 0093 OFVGL 0096 OFVGL 0098 OFVGL 0104 OFVGL 0140 OFVGL 0653 OFVGL 0683 OFVGL 0710 OFVGL 0737 OFVGL 1722) ENVWD KNV 07.67.10</t>
  </si>
  <si>
    <t>(01.03.10 GD1 19.89.30 - 0019) ENVWD (08.09.10 GA1 0051 OFVGL 0055 OFVGL 0058 OFVGL 0059 OFVGL 0060 OFVGL 0063 OFVGL 0064 OFVGL 0065 OFVGL 0070 OFVGL 0072 OFVGL 0074 OFVGL 0079 OFVGL 0080 OFVGL 0081 OFVGL 0082 OFVGL 0083 OFVGL 0085 OFVGL 0086 OFVGL 0088 OFVGL 0090 OFVGL 0091 OFVGL 0093 OFVGL 0096 OFVGL 0098 OFVGL 0104 OFVGL 0140 OFVGL 0653 OFVGL 0683 OFVGL 0710 OFVGL 0737 OFVGL 1722 OFVGL 1891) ENVWD KNV 07.67.10</t>
  </si>
  <si>
    <t>(01.03.10 GD1 19.89.30 - 0019) ENVWD (08.09.10 GA1 0051 OFVGL 0055 OFVGL 0058 OFVGL 0059 OFVGL 0060 OFVGL 0063 OFVGL 0064 OFVGL 0070 OFVGL 0072 OFVGL 0074 OFVGL 0079 OFVGL 0080 OFVGL 0081 OFVGL 0082 OFVGL 0083 OFVGL 0085 OFVGL 0086 OFVGL 0088 OFVGL 0090 OFVGL 0091 OFVGL 0093 OFVGL 0096 OFVGL 0098 OFVGL 0104 OFVGL 0140 OFVGL 0653 OFVGL 0683 OFVGL 0710 OFVGL 0737 OFVGL 1722 OFVGL 1891 OFVGL 1900 OFVGL 1908) ENVWD KNV 07.67.10</t>
  </si>
  <si>
    <t>01.01.10#01.01.20#01.02.10#01.02.20#01.02.30#01.02.40#01.03.10#01.03.30#01.04.10#01.61.10#02.01.10#02.01.20#02.02.10#02.02.30#02.02.40#02.03.10#02.03.30#03.01.10#03.01.20#03.02.10#03.02.30#03.02.40#03.03.10#03.03.30#04.05.10#05.02.30#05.02.40#05.06.10#05.07.10#06.08.10#07.70.10#08.09.10#08.11.10#08.11.15#08.11.20#08.11.30#08.11.40#08.11.50#08.11.60#08.11.70#08.11.80#08.11.90#08.12.10#08.13.20#08.14.20#11.32.10</t>
  </si>
  <si>
    <t>01.01.10#01.01.20#01.02.10#01.02.20#01.02.30#01.02.40#01.03.10#01.03.30#01.04.10#01.61.10#02.01.10#02.01.20#02.02.10#02.02.30#02.02.40#02.03.10#02.03.30#03.01.10#03.01.20#03.02.10#03.02.30#03.02.40#03.03.10#03.03.30#04.05.10#05.01.10#05.02.10#05.02.30#05.02.40#05.03.10#05.06.10#05.07.10#06.08.10#06.81.10#06.81.20#07.70.10#08.09.10#08.10.10#08.11.10#08.11.15#08.11.20#08.11.30#08.11.40#08.11.50#08.11.60#08.11.70#08.11.80#08.11.90#08.12.10#08.13.20#08.14.20#58.09.10#58.11.10#58.11.15#58.11.20#58.11.30#58.11.40#58.11.50#58.11.60#58.11.70#58.11.80#58.11.90#58.12.10#09.01.10#09.01.20#09.02.10#09.02.30#09.02.40#09.03.10#11.32.10</t>
  </si>
  <si>
    <t>(01.03.10 GD1 19.89.30 - 0019) ENVWD (08.09.10 GA1 0051 OFVGL 0055 OFVGL 0058 OFVGL 0059 OFVGL 0060 OFVGL 0063 OFVGL 0070 OFVGL 0072 OFVGL 0074 OFVGL 0079 OFVGL 0080 OFVGL 0081 OFVGL 0082 OFVGL 0085 OFVGL 0086 OFVGL 0088 OFVGL 0090 OFVGL 0093 OFVGL 0096 OFVGL 0098 OFVGL 0140 OFVGL 0653 OFVGL 0737 OFVGL 1722 OFVGL 1891 OFVGL 1900 OFVGL 1908) ENVWD KNV 07.67.10</t>
  </si>
  <si>
    <t>(01.03.10 GD1 19.89.30 - 0019) ENVWD (08.09.10 GA1 0058 OFVGL 0059 OFVGL 0060 OFVGL 0063 OFVGL 0070 OFVGL 0072 OFVGL 0074 OFVGL 0079 OFVGL 0080 OFVGL 0081 OFVGL 0085 OFVGL 0086 OFVGL 0088 OFVGL 0090 OFVGL 0093 OFVGL 0096 OFVGL 0098 OFVGL 0140 OFVGL 0737 OFVGL 1722 OFVGL 1891 OFVGL 1900 OFVGL 1908 OFVGL 1921) ENVWD KNV 07.67.10</t>
  </si>
  <si>
    <t>(01.03.10 GD1 19.89.30 - 0019) ENVWD (08.09.10 GA1 0058 OFVGL 0059 OFVGL 0060 OFVGL 0063 OFVGL 0070 OFVGL 0072 OFVGL 0074 OFVGL 0079 OFVGL 0080 OFVGL 0081 OFVGL 0085 OFVGL 0086 OFVGL 0088 OFVGL 0090 OFVGL 0093 OFVGL 0096 OFVGL 0098 OFVGL 0140 OFVGL 0737 OFVGL 1722 OFVGL 1891 OFVGL 1900 OFVGL 1908 OFVGL 1940) ENVWD KNV 07.67.10</t>
  </si>
  <si>
    <t>GGD Regio Achterhoek</t>
  </si>
  <si>
    <t>01.01.10#01.02.10#01.02.30#01.02.40#01.03.10#01.03.20#01.03.30#01.04.10#01.61.10#04.05.10#05.02.30#05.02.40#05.06.10#05.07.10#06.08.10#08.09.10#08.11.10#08.11.20#08.11.30#08.11.40#08.11.50#08.11.60#08.12.10#08.13.20#08.14.20</t>
  </si>
  <si>
    <t>01.04.10 GA1 V" ENVWD (01.03.10 KDOG1 19.89.30 - 00280000 ENVWD 01.03.10 GD1 19.89.30 - 00610000) ENVWD 08.09.10 GA1 0197 OFVGL 0207 OFVGL 0211 OFVGL 0219 OFVGL 0222 OFVGL 0229 OFVGL 0237 OFVGL 0240 OFVGL 0248 OFVGL 0256 OFVGL 0260 OFVGL 0278 OFVGL 0280 OFVGL 0292 OFVGL 0294 OFVGL 0295 OFVGL 0298 ENVWD KNV 07.67.10"</t>
  </si>
  <si>
    <t>01.04.10 GA1 V" ENVWD (01.03.10 KDOG1 19.89.20 - 00280000 ENVWD 01.03.10 GD1 19.89.20 - 00610000) ENVWD 08.09.10 GA1 0197 OFVGL 0207 OFVGL 0211 OFVGL 0219 OFVGL 0222 OFVGL 0229 OFVGL 0237 OFVGL 0240 OFVGL 0248 OFVGL 0256 OFVGL 0260 OFVGL 0278 OFVGL 0280 OFVGL 0292 OFVGL 0294 OFVGL 0295 OFVGL 0298 ENVWD KNV 07.67.10"</t>
  </si>
  <si>
    <t>01.01.10#01.02.10#01.02.30#01.02.40#01.03.10#01.03.20#01.03.30#01.04.10#01.61.10#02.01.10#02.02.10#02.02.30#02.02.40#02.03.10#03.01.10#03.02.10#03.02.30#03.02.40#03.03.10#04.05.10#05.01.10#05.02.10#05.02.30#05.02.40#05.03.10#05.06.10#05.07.10#06.08.10#06.81.10#06.81.20#08.09.10#08.10.10#08.11.10#08.11.20#08.11.30#08.11.40#08.11.50#08.11.60#08.12.10#08.13.20#08.14.20#58.09.10#58.11.10#58.11.20#58.11.30#58.11.40#58.11.50#58.11.60#58.12.10#09.01.10#09.02.10#09.02.30#09.02.40#09.03.10</t>
  </si>
  <si>
    <t>01.04.10 GA1 V" ENVWD (01.03.10 KDOG1 19.89.30 - 00280000 ENVWD 01.03.10 GD1 19.89.30 - 00610000) ENVWD (08.09.10 GA1 0197 OFVGL 0207 OFVGL 0211 OFVGL 0219 OFVGL 0222 OFVGL 0229 OFVGL 0237 OFVGL 0240 OFVGL 0248 OFVGL 0256 OFVGL 0260 OFVGL 0266 OFVGL 0278 OFVGL 0280 OFVGL 0292 OFVGL 0294 OFVGL 0295 OFVGL 0298) ENVWD KNV 07.67.10"</t>
  </si>
  <si>
    <t>01.04.10 GA1 V" ENVWD (01.03.10 KDOG1 19.89.20 - 00280000 ENVWD 01.03.10 GD1 19.89.20 - 00610000) ENVWD (08.09.10 GA1 0197 OFVGL 0207 OFVGL 0211 OFVGL 0219 OFVGL 0222 OFVGL 0229 OFVGL 0237 OFVGL 0240 OFVGL 0248 OFVGL 0256 OFVGL 0260 OFVGL 0278 OFVGL 0280 OFVGL 0292 OFVGL 0294 OFVGL 0295 OFVGL 0298) ENVWD KNV 07.67.10"</t>
  </si>
  <si>
    <t>01.04.10 GA1 V" ENVWD (01.03.10 KDOG1 19.89.20 - 00280000 ENVWD 01.03.10 GD1 19.89.20 - 00610000) ENVWD (08.09.10 GA1 0197 OFVGL 0207 OFVGL 0211 OFVGL 0219 OFVGL 0222 OFVGL 0229 OFVGL 0237 OFVGL 0240 OFVGL 0248 OFVGL 0256 OFVGL 0260 OFVGL 0266 OFVGL 0278 OFVGL 0280 OFVGL 0292 OFVGL 0294 OFVGL 0295 OFVGL 0298) ENVWD KNV 07.67.10"</t>
  </si>
  <si>
    <t>01.01.10#01.02.10#01.02.30#01.02.40#01.03.10#01.03.20#01.03.30#01.04.10#01.61.10#04.05.10#05.02.30#05.02.40#05.06.10#05.07.10#06.08.10#07.70.10#08.09.10#08.11.10#08.11.20#08.11.30#08.11.40#08.11.50#08.11.60#08.12.10#08.13.20#08.14.20</t>
  </si>
  <si>
    <t>01.01.10#01.02.10#01.02.30#01.02.40#01.03.10#01.03.20#01.03.30#01.04.10#01.61.10#02.01.10#02.02.10#02.02.30#02.02.40#02.03.10#03.01.10#03.02.10#03.02.30#03.02.40#03.03.10#04.05.10#05.01.10#05.02.10#05.02.30#05.02.40#05.03.10#05.06.10#05.07.10#06.08.10#06.81.10#06.81.20#07.70.10#08.09.10#08.10.10#08.11.10#08.11.20#08.11.30#08.11.40#08.11.50#08.11.60#08.12.10#08.13.20#08.14.20#58.09.10#58.11.10#58.11.20#58.11.30#58.11.40#58.11.50#58.11.60#58.12.10#09.01.10#09.02.10#09.02.30#09.02.40#09.03.10</t>
  </si>
  <si>
    <t>GGD Regio Achterhoek (EPI)</t>
  </si>
  <si>
    <t>01.03.10 KDOG1 19.89.20 - 0017 ENVWD (08.09.10 GA1 0197 OFVGL 0207 OFVGL 0211 OFVGL 0219 OFVGL 0222 OFVGL 0229 OFVGL 0237 OFVGL 0240 OFVGL 0248 OFVGL 0256 OFVGL 0260 OFVGL 0278 OFVGL 0280 OFVGL 0292 OFVGL 0294 OFVGL 0295 OFVGL 0298) ENVWD KNV 07.66.20 ENVWD KNV 07.67.10</t>
  </si>
  <si>
    <t>GGD Gelre-IJssel (EPI)</t>
  </si>
  <si>
    <t>01.03.10 KDOG1 19.89.20 - 0017 ENVWD (08.09.10 GA1 0144 OFVGL 0150 OFVGL 0197 OFVGL 0200 OFVGL 0207 OFVGL 0211 OFVGL 0213 OFVGL 0219 OFVGL 0222 OFVGL 0229 OFVGL 0232 OFVGL 0237 OFVGL 0239 OFVGL 0240 OFVGL 0248 OFVGL 0256 OFVGL 0260 OFVGL 0262 OFVGL 0278 OFVGL 0280 OFVGL 0285 OFVGL 0286 OFVGL 0291 OFVGL 0292 OFVGL 0294 OFVGL 0295 OFVGL 0298 OFVGL 0301 OFVGL 1859 OFVGL 1955) ENVWD KNV 07.66.20 ENVWD KNV 07.67.10</t>
  </si>
  <si>
    <t>01.03.10 KDOG1 19.89.20 - 0017 ENVWD (08.09.10 GA1 1509 OFVGL 1876) ENVWD KNV 07.66.20 ENVWD KNV 07.67.10</t>
  </si>
  <si>
    <t>01.03.10 KDOG1 19.89.20 - 0017 ENVWD (08.09.10 GA1 0144 OFVGL 0150 OFVGL 0197 OFVGL 0200 OFVGL 0207 OFVGL 0211 OFVGL 0213 OFVGL 0219 OFVGL 0222 OFVGL 0229 OFVGL 0232 OFVGL 0237 OFVGL 0239 OFVGL 0240 OFVGL 0248 OFVGL 0256 OFVGL 0260 OFVGL 0262 OFVGL 0278 OFVGL 0280 OFVGL 0285 OFVGL 0286 OFVGL 0291 OFVGL 0292 OFVGL 0294 OFVGL 0295 OFVGL 0298 OFVGL 0301 OFVGL 1509 OFVGL 1859 OFVGL 1876 OFVGL 1955) ENVWD KNV 07.66.20 ENVWD KNV 07.67.10</t>
  </si>
  <si>
    <t>01.03.10 KDOG1 19.89.20 - 0017 ENVWD (08.09.10 GA1 0144 OFVGL 0150 OFVGL 0197 OFVGL 0200 OFVGL 0207 OFVGL 0211 OFVGL 0213 OFVGL 0219 OFVGL 0222 OFVGL 0229 OFVGL 0232 OFVGL 0237 OFVGL 0239 OFVGL 0240 OFVGL 0248 OFVGL 0256 OFVGL 0260 OFVGL 0262 OFVGL 0278 OFVGL 0280 OFVGL 0285 OFVGL 0286 OFVGL 0291 OFVGL 0292 OFVGL 0294 OFVGL 0295 OFVGL 0298 OFVGL 0301 OFVGL 1509 OFVGL 1586 OFVGL 1859 OFVGL 1876 OFVGL 1955) ENVWD KNV 07.66.20 ENVWD KNV 07.67.10</t>
  </si>
  <si>
    <t>01.03.10 KDOG1 19.89.20 - 0017 ENVWD (08.09.10 GA1 0150 OFVGL 0197 OFVGL 0200 OFVGL 0213 OFVGL 0222 OFVGL 0232 OFVGL 0240 OFVGL 0262 OFVGL 0285 OFVGL 0294 OFVGL 0301 OFVGL 1509 OFVGL 1586 OFVGL 1859 OFVGL 1876 OFVGL 1955) ENVWD KNV 07.66.20 ENVWD KNV 07.67.10</t>
  </si>
  <si>
    <t>(01.03.10 KDOG1 19.89.20 - 0017) ENVWD (08.09.10 GA1 0150 OFVGL 0197 OFVGL 0200 OFVGL 0213 OFVGL 0222 OFVGL 0230 OFVGL 0232 OFVGL 0233 OFVGL 0243 OFVGL 0262 OFVGL 0269 OFVGL 0273 OFVGL 0285 OFVGL 0294 OFVGL 0301 OFVGL 0302 OFVGL 1509 OFVGL 1586 OFVGL 1859 OFVGL 1876 OFVGL 1955) ENVWD KNV 07.66.20 ENVWD KNV 07.67.10</t>
  </si>
  <si>
    <t>(01.03.10 KDOG1 19.89.20 - 0017) ENVWD (08.09.10 GA1 0197 OFVGL 0200 OFVGL 0213 OFVGL 0222 OFVGL 0230 OFVGL 0232 OFVGL 0233 OFVGL 0243 OFVGL 0244 OFVGL 0246 OFVGL 0262 OFVGL 0269 OFVGL 0273 OFVGL 0285 OFVGL 0294 OFVGL 0301 OFVGL 0302 OFVGL 1509 OFVGL 1586 OFVGL 1859 OFVGL 1876 OFVGL 1955) ENVWD KNV 07.66.20 ENVWD KNV 07.67.10</t>
  </si>
  <si>
    <t>(01.03.10 KDOG1 19.89.20 - 0017) ENVWD (08.09.10 GA1 0197 OFVGL 0200 OFVGL 0213 OFVGL 0222 OFVGL 0230 OFVGL 0232 OFVGL 0233 OFVGL 0243 OFVGL 0246 OFVGL 0262 OFVGL 0269 OFVGL 0273 OFVGL 0285 OFVGL 0294 OFVGL 0301 OFVGL 0302 OFVGL 1509 OFVGL 1586 OFVGL 1859 OFVGL 1876 OFVGL 1955) ENVWD KNV 07.66.20 ENVWD KNV 07.67.10</t>
  </si>
  <si>
    <t>GGD Noord- en Oost-Gelderland (EPI)</t>
  </si>
  <si>
    <t>GGD Zuid-Holland Noord/Leiden eo</t>
  </si>
  <si>
    <t>((01.03.10 GD1 19.89.30 - 00170000) OFVWD (01.04.10 GA1 V" ENVWD (01.03.10 KDOG1 19.89.30 - 00280000 ENVWD 01.03.10 GD1 19.89.30 - 00610000))) ENVWD 08.09.10 GA1 0483 OFVGL 0546 OFVGL 0547 OFVGL 0579 OFVGL 0626 OFVGL 0638 ENVWD KNV 07.67.10"</t>
  </si>
  <si>
    <t>((01.03.10 GD1 19.89.20 - 00170000) OFVWD (01.04.10 GA1 V" ENVWD (01.03.10 KDOG1 19.89.20 - 00280000 ENVWD 01.03.10 GD1 19.89.20 - 00610000))) ENVWD 08.09.10 GA1 0483 OFVGL 0546 OFVGL 0547 OFVGL 0579 OFVGL 0626 OFVGL 0638 ENVWD KNV 07.67.10"</t>
  </si>
  <si>
    <t>GGD Zuid-Holland Noord</t>
  </si>
  <si>
    <t>((01.03.10 GD1 19.89.30 - 0019) OFVWD (01.04.10 GA1 V" ENVWD (01.03.10 KDOG1 19.89.30 - 0029 ENVWD 01.03.10 GD1 19.89.30 - 0061))) ENVWD (08.09.10 GA1 0480 OFVGL 0483 OFVGL 0484 OFVGL 0546 OFVGL 0547 OFVGL 0569 OFVGL 0579 OFVGL 0626 OFVGL 0638 OFVGL 0645 OFVGL 1672 OFVGL 1673) ENVWD KNV 07.67.10"</t>
  </si>
  <si>
    <t>((01.03.10 GD1 19.89.20 - 0019) OFVWD (01.04.10 GA1 V" ENVWD (01.03.10 KDOG1 19.89.20 - 0029 ENVWD 01.03.10 GD1 19.89.20 - 0061))) ENVWD (08.09.10 GA1 0480 OFVGL 0483 OFVGL 0484 OFVGL 0546 OFVGL 0547 OFVGL 0569 OFVGL 0579 OFVGL 0626 OFVGL 0638 OFVGL 0645 OFVGL 1672 OFVGL 1673) ENVWD KNV 07.67.10"</t>
  </si>
  <si>
    <t>GGD Zuid-Holland Noord (1)</t>
  </si>
  <si>
    <t>((01.03.10 GD1 19.89.30 - 0019) OFVWD (01.04.10 GA1 V" ENVWD (01.03.10 KDOG1 19.89.30 - 0029 ENVWD 01.03.10 GD1 19.89.30 - 0061))) ENVWD (08.09.10 GA1 0480 OFVGL 0483 OFVGL 0484 OFVGL 0534 OFVGL 0537 OFVGL 0546 OFVGL 0547 OFVGL 0553 OFVGL 0569 OFVGL 0575 OFVGL 0576 OFVGL 0579 OFVGL 0602 OFVGL 0604 OFVGL 0619 OFVGL 0625 OFVGL 0626 OFVGL 0628 OFVGL 0638 OFVGL 0645 OFVGL 1672 OFVGL 1673) ENVWD KNV 07.67.10"</t>
  </si>
  <si>
    <t>((01.03.10 GD1 19.89.20 - 0019) OFVWD (01.04.10 GA1 V" ENVWD (01.03.10 KDOG1 19.89.20 - 0029 ENVWD 01.03.10 GD1 19.89.20 - 0061))) ENVWD (08.09.10 GA1 0480 OFVGL 0483 OFVGL 0484 OFVGL 0534 OFVGL 0537 OFVGL 0546 OFVGL 0547 OFVGL 0553 OFVGL 0569 OFVGL 0575 OFVGL 0576 OFVGL 0579 OFVGL 0602 OFVGL 0604 OFVGL 0619 OFVGL 0625 OFVGL 0626 OFVGL 0628 OFVGL 0638 OFVGL 0645 OFVGL 1672 OFVGL 1673) ENVWD KNV 07.67.10"</t>
  </si>
  <si>
    <t>01.01.10#01.02.10#01.02.30#01.02.40#01.03.10#01.03.30#01.04.10#01.61.10#02.03.30#03.03.30#04.05.10#05.02.30#05.02.40#05.06.10#05.07.10#06.08.10#07.70.10#08.09.10#08.11.10#08.11.20#08.11.30#08.11.40#08.11.50#08.11.60#08.12.10#08.13.20#08.14.20</t>
  </si>
  <si>
    <t>(01.03.10 GD1 19.89.30 - 0019) ENVWD (08.09.10 GA1 0480 OFVGL 0483 OFVGL 0484 OFVGL 0534 OFVGL 0537 OFVGL 0546 OFVGL 0547 OFVGL 0553 OFVGL 0569 OFVGL 0575 OFVGL 0576 OFVGL 0579 OFVGL 0602 OFVGL 0604 OFVGL 0619 OFVGL 0625 OFVGL 0626 OFVGL 0628 OFVGL 0638 OFVGL 0645 OFVGL 1672 OFVGL 1673) ENVWD KNV 07.67.10</t>
  </si>
  <si>
    <t>01.03.10 KD1 19830101</t>
  </si>
  <si>
    <t>01.01.10#01.02.10#01.02.30#01.02.40#01.03.10#01.03.30#01.04.10#01.61.10#02.01.10#02.02.10#02.02.30#02.02.40#02.03.10#02.03.30#03.01.10#03.02.10#03.02.30#03.02.40#03.03.10#03.03.30#04.05.10#05.01.10#05.02.10#05.02.30#05.02.40#05.03.10#05.06.10#05.07.10#06.08.10#06.81.10#06.81.20#07.70.10#08.09.10#08.10.10#08.11.10#08.11.20#08.11.30#08.11.40#08.11.50#08.11.60#08.12.10#08.13.20#08.14.20#58.09.10#58.11.10#58.11.20#58.11.30#58.11.40#58.11.50#58.11.60#58.12.10#09.01.10#09.02.10#09.02.30#09.02.40#09.03.10</t>
  </si>
  <si>
    <t>(01.03.10 GD1 19.89.20 - 0019) ENVWD (08.09.10 GA1 0480 OFVGL 0483 OFVGL 0484 OFVGL 0534 OFVGL 0537 OFVGL 0546 OFVGL 0547 OFVGL 0553 OFVGL 0569 OFVGL 0575 OFVGL 0576 OFVGL 0579 OFVGL 0602 OFVGL 0604 OFVGL 0619 OFVGL 0625 OFVGL 0626 OFVGL 0628 OFVGL 0638 OFVGL 0645 OFVGL 1672 OFVGL 1673) ENVWD KNV 07.67.10</t>
  </si>
  <si>
    <t>(01.03.10 GD1 19.89.30 - 0019) ENVWD (08.09.10 GA1 0480 OFVGL 0483 OFVGL 0484 OFVGL 0534 OFVGL 0537 OFVGL 0546 OFVGL 0547 OFVGL 0553 OFVGL 0569 OFVGL 0575 OFVGL 0576 OFVGL 0579 OFVGL 0602 OFVGL 0604 OFVGL 0619 OFVGL 0625 OFVGL 0626 OFVGL 0628 OFVGL 0638 OFVGL 0645 OFVGL 1525 OFVGL 1672 OFVGL 1673) ENVWD KNV 07.67.10</t>
  </si>
  <si>
    <t>(01.03.10 GD1 19.89.20 - 0019) ENVWD (08.09.10 GA1 0480 OFVGL 0483 OFVGL 0484 OFVGL 0534 OFVGL 0537 OFVGL 0546 OFVGL 0547 OFVGL 0553 OFVGL 0569 OFVGL 0575 OFVGL 0576 OFVGL 0579 OFVGL 0602 OFVGL 0604 OFVGL 0619 OFVGL 0625 OFVGL 0626 OFVGL 0628 OFVGL 0638 OFVGL 0645 OFVGL 1525 OFVGL 1672 OFVGL 1673) ENVWD KNV 07.67.10</t>
  </si>
  <si>
    <t>RDOG GGD Hollands Midden (2)</t>
  </si>
  <si>
    <t>01.01.10#01.02.10#01.02.30#01.02.40#01.03.10#01.03.30#01.04.10#01.61.10#02.01.10#02.02.10#02.02.30#02.02.40#02.03.10#02.03.30#03.01.10#03.02.10#03.02.30#03.02.40#03.03.10#03.03.30#04.05.10#05.02.30#05.02.40#05.06.10#05.07.10#06.08.10#07.70.10#08.09.10#08.11.10#08.11.20#08.11.30#08.11.40#08.11.50#08.11.60#08.12.10#08.13.20#08.14.20#11.32.10</t>
  </si>
  <si>
    <t>(01.03.10 GD1 19.89.30 - 0019) ENVWD (08.09.10 GA1 0483 OFVGL 0484 OFVGL 0534 OFVGL 0537 OFVGL 0546 OFVGL 0547 OFVGL 0553 OFVGL 0569 OFVGL 0575 OFVGL 0576 OFVGL 0579 OFVGL 0626 OFVGL 0638 OFVGL 0645 OFVGL 1525 OFVGL 1672) ENVWD KNV 07.67.10</t>
  </si>
  <si>
    <t>(01.03.10 GD1 19.89.20 - 0019) ENVWD (08.09.10 GA1 0483 OFVGL 0484 OFVGL 0534 OFVGL 0537 OFVGL 0546 OFVGL 0547 OFVGL 0553 OFVGL 0569 OFVGL 0575 OFVGL 0576 OFVGL 0579 OFVGL 0626 OFVGL 0638 OFVGL 0645 OFVGL 1525 OFVGL 1672) ENVWD KNV 07.67.10</t>
  </si>
  <si>
    <t>01.01.10#01.02.10#01.02.30#01.02.40#01.03.10#01.03.30#01.04.10#01.61.10#02.01.10#02.02.10#02.02.30#02.02.40#02.03.10#02.03.30#03.01.10#03.02.10#03.02.30#03.02.40#03.03.10#03.03.30#04.05.10#05.01.10#05.02.10#05.02.30#05.02.40#05.03.10#05.06.10#05.07.10#06.08.10#06.81.10#06.81.20#07.70.10#08.09.10#08.10.10#08.11.10#08.11.20#08.11.30#08.11.40#08.11.50#08.11.60#08.12.10#08.13.20#08.14.20#58.09.10#58.11.10#58.11.20#58.11.30#58.11.40#58.11.50#58.11.60#58.12.10#09.01.10#09.02.10#09.02.30#09.02.40#09.03.10#11.32.10</t>
  </si>
  <si>
    <t>(01.03.10 GD1 19.89.30 - 0019) ENVWD (08.09.10 GA1 0483 OFVGL 0484 OFVGL 0534 OFVGL 0537 OFVGL 0546 OFVGL 0547 OFVGL 0553 OFVGL 0569 OFVGL 0575 OFVGL 0576 OFVGL 0579 OFVGL 0626 OFVGL 0638 OFVGL 0645 OFVGL 1525 OFVGL 1672 OFVGL 1884) ENVWD KNV 07.67.10</t>
  </si>
  <si>
    <t>(01.03.10 GD1 19.89.20 - 0019) ENVWD (08.09.10 GA1 0483 OFVGL 0484 OFVGL 0534 OFVGL 0537 OFVGL 0546 OFVGL 0547 OFVGL 0553 OFVGL 0569 OFVGL 0575 OFVGL 0576 OFVGL 0579 OFVGL 0626 OFVGL 0638 OFVGL 0645 OFVGL 1525 OFVGL 1672 OFVGL 1884) ENVWD KNV 07.67.10</t>
  </si>
  <si>
    <t>(01.03.10 GD1 19.89.30 - 0019) ENVWD (08.09.10 GA1 0484 OFVGL 0534 OFVGL 0537 OFVGL 0546 OFVGL 0547 OFVGL 0553 OFVGL 0569 OFVGL 0575 OFVGL 0576 OFVGL 0579 OFVGL 0626 OFVGL 0638 OFVGL 1525 OFVGL 1672 OFVGL 1884) ENVWD KNV 07.67.10</t>
  </si>
  <si>
    <t>(01.03.10 GD1 19.89.20 - 0019) ENVWD (08.09.10 GA1 0484 OFVGL 0534 OFVGL 0537 OFVGL 0546 OFVGL 0547 OFVGL 0553 OFVGL 0569 OFVGL 0575 OFVGL 0576 OFVGL 0579 OFVGL 0626 OFVGL 0638 OFVGL 1525 OFVGL 1672 OFVGL 1884) ENVWD KNV 07.67.10</t>
  </si>
  <si>
    <t>(01.03.10 GD1 19.89.30 - 0019) ENVWD (08.09.10 GA1 0484 OFVGL 0534 OFVGL 0537 OFVGL 0546 OFVGL 0547 OFVGL 0553 OFVGL 0569 OFVGL 0575 OFVGL 0576 OFVGL 0579 OFVGL 0626 OFVGL 0638 OFVGL 1525 OFVGL 1884) ENVWD KNV 07.67.10</t>
  </si>
  <si>
    <t>(01.03.10 GD1 19.89.20 - 0019) ENVWD (08.09.10 GA1 0484 OFVGL 0534 OFVGL 0537 OFVGL 0546 OFVGL 0547 OFVGL 0553 OFVGL 0569 OFVGL 0575 OFVGL 0576 OFVGL 0579 OFVGL 0626 OFVGL 0638 OFVGL 1525 OFVGL 1884) ENVWD KNV 07.67.10</t>
  </si>
  <si>
    <t>RDOG GGD Hollands Midden (JGZ/overig)</t>
  </si>
  <si>
    <t>(01.03.10 GD1 19.89.30 - 0019) ENVWD (08.09.10 GA1 0484 OFVGL 0491 OFVGL 0513 OFVGL 0534 OFVGL 0537 OFVGL 0546 OFVGL 0547 OFVGL 0553 OFVGL 0569 OFVGL 0575 OFVGL 0576 OFVGL 0579 OFVGL 0608 OFVGL 0623 OFVGL 0626 OFVGL 0627 OFVGL 0638 OFVGL 0643 OFVGL 0644 OFVGL 1525 OFVGL 1884 OFVGL 1892 OFVGL 1901) ENVWD KNV 07.67.10</t>
  </si>
  <si>
    <t>(01.03.10 GD1 19.89.20 - 0019) ENVWD (08.09.10 GA1 0484 OFVGL 0491 OFVGL 0513 OFVGL 0534 OFVGL 0537 OFVGL 0546 OFVGL 0547 OFVGL 0553 OFVGL 0569 OFVGL 0575 OFVGL 0576 OFVGL 0579 OFVGL 0608 OFVGL 0623 OFVGL 0626 OFVGL 0627 OFVGL 0638 OFVGL 0643 OFVGL 0644 OFVGL 1525 OFVGL 1884 OFVGL 1892 OFVGL 1901) ENVWD KNV 07.67.10</t>
  </si>
  <si>
    <t>(01.03.10 GD1 19.89.30 - 0019) ENVWD (08.09.10 GA1 0484 OFVGL 0513 OFVGL 0534 OFVGL 0537 OFVGL 0546 OFVGL 0547 OFVGL 0553 OFVGL 0569 OFVGL 0575 OFVGL 0576 OFVGL 0579 OFVGL 0626 OFVGL 0627 OFVGL 0638 OFVGL 1525 OFVGL 1884 OFVGL 1892 OFVGL 1901 OFVGL 1931) ENVWD KNV 07.67.10</t>
  </si>
  <si>
    <t>(01.03.10 GD1 19.89.20 - 0019) ENVWD (08.09.10 GA1 0484 OFVGL 0513 OFVGL 0534 OFVGL 0537 OFVGL 0546 OFVGL 0547 OFVGL 0553 OFVGL 0569 OFVGL 0575 OFVGL 0576 OFVGL 0579 OFVGL 0626 OFVGL 0627 OFVGL 0638 OFVGL 1525 OFVGL 1884 OFVGL 1892 OFVGL 1901 OFVGL 1931) ENVWD KNV 07.67.10</t>
  </si>
  <si>
    <t>RDOG GGD Hollands Midden (2) (OGGZ)</t>
  </si>
  <si>
    <t>01.01.10#01.01.20#01.02.10#01.02.20#01.02.30#01.02.40#01.03.10#01.03.20#01.03.30#01.04.10#01.61.10#02.01.10#02.01.20#02.02.10#02.02.20#02.02.30#02.02.40#02.03.10#03.01.10#03.01.20#03.02.10#03.02.20#03.02.30#03.02.40#03.03.10#04.05.10#04.65.10#05.01.10#05.01.20#05.02.10#05.02.20#05.02.30#05.02.40#05.06.10#05.07.10#06.08.10#07.70.10#08.09.10#08.09.20#08.10.10#08.10.20#08.10.30#08.11.10#08.11.15#08.11.20#08.11.30#08.11.40#08.11.50#08.11.60#08.11.70#08.11.80#08.11.90#08.12.10#08.13.20#08.14.20#58.09.10#58.09.20#58.10.10#58.10.20#58.10.30#58.11.10#58.11.15#58.11.20#58.11.30#58.11.40#58.11.50#58.11.60#58.11.70#58.11.80#58.11.90#58.12.10#58.13.20#58.14.20#09.01.10#09.01.20#09.02.10#09.02.20#09.02.30#09.02.40#09.03.10#10.39.10#10.39.20#10.39.30#11.32.10#11.33.10</t>
  </si>
  <si>
    <t>01.01.10#01.01.20#01.02.10#01.02.20#01.02.30#01.02.40#01.03.10#01.03.20#01.03.30#01.04.10#01.61.10#02.01.10#02.01.20#02.02.10#02.02.20#02.02.30#02.02.40#02.03.10#03.01.10#03.01.20#03.02.10#03.02.20#03.02.30#03.02.40#03.03.10#04.05.10#04.65.10#05.01.10#05.01.20#05.02.10#05.02.20#05.02.30#05.02.40#05.06.10#05.07.10#06.08.10#07.70.10#08.09.10#08.09.20#08.10.10#08.10.20#08.10.30#08.11.10#08.11.15#08.11.20#08.11.30#08.11.40#08.11.50#08.11.60#08.11.70#08.11.80#08.11.90#08.12.10#08.14.20#58.09.10#58.09.20#58.10.10#58.10.20#58.10.30#58.11.10#58.11.15#58.11.20#58.11.30#58.11.40#58.11.50#58.11.60#58.11.70#58.11.80#58.11.90#58.12.10#58.14.20#09.01.10#09.01.20#09.02.10#09.02.20#09.02.30#09.02.40#09.03.10#10.39.10#10.39.20#10.39.30#11.32.10#11.33.10</t>
  </si>
  <si>
    <t>RDOG GGD Hollands Midden (OGGZ)</t>
  </si>
  <si>
    <t>GGD Regio Nijmegen</t>
  </si>
  <si>
    <t>((01.03.10 GD1 19.89.30 - 0019) OFVWD (01.04.10 GA1 V" ENVWD (01.03.10 KDOG1 19.89.30 - 0029 ENVWD 01.03.10 GD1 19.89.30 - 0061))) ENVWD (08.09.10 GA1 0209 OFVGL 0225 OFVGL 0241 OFVGL 0252 OFVGL 0265 OFVGL 0268 OFVGL 0282 OFVGL 0296 OFVGL 0668 OFVGL 0944) ENVWD KNV 07.67.10"</t>
  </si>
  <si>
    <t>((01.03.10 GD1 19.89.20 - 0019) OFVWD (01.04.10 GA1 V" ENVWD (01.03.10 KDOG1 19.89.20 - 0029 ENVWD 01.03.10 GD1 19.89.20 - 0061))) ENVWD (08.09.10 GA1 0209 OFVGL 0225 OFVGL 0241 OFVGL 0252 OFVGL 0265 OFVGL 0268 OFVGL 0282 OFVGL 0296 OFVGL 0668 OFVGL 0944) ENVWD KNV 07.67.10"</t>
  </si>
  <si>
    <t>(01.04.10 GA1 V" ENVWD (01.03.10 KDOG1 19.89.20 - 0029 ENVWD 01.03.10 GD1 19.89.20 - 0061)) ENVWD (08.09.10 GA1 0209 OFVGL 0225 OFVGL 0241 OFVGL 0252 OFVGL 0265 OFVGL 0268 OFVGL 0282 OFVGL 0296 OFVGL 0668 OFVGL 0944) ENVWD KNV 07.67.10"</t>
  </si>
  <si>
    <t>(01.03.10 GD1 19.89.30 - 0019) ENVWD (08.09.10 GA1 0209 OFVGL 0225 OFVGL 0241 OFVGL 0252 OFVGL 0265 OFVGL 0268 OFVGL 0282 OFVGL 0296 OFVGL 0668 OFVGL 0944) ENVWD KNV 07.67.10</t>
  </si>
  <si>
    <t>(01.03.10 GD1 19.89.20 - 0019) ENVWD (08.09.10 GA1 0209 OFVGL 0225 OFVGL 0241 OFVGL 0252 OFVGL 0265 OFVGL 0268 OFVGL 0282 OFVGL 0296 OFVGL 0668 OFVGL 0944) ENVWD KNV 07.67.10</t>
  </si>
  <si>
    <t>(01.03.10 GD1 19.89.30 - 0019) ENVWD (08.09.10 GA1 0209 OFVGL 0225 OFVGL 0241 OFVGL 0252 OFVGL 0268 OFVGL 0296 OFVGL 0668 OFVGL 0944) ENVWD KNV 07.67.10</t>
  </si>
  <si>
    <t>GGD Regio Nijmegen (EPI)</t>
  </si>
  <si>
    <t>01.03.10 KDOG1 19.89.20 - 0019 ENVWD (08.09.10 GA1 0209 OFVGL 0225 OFVGL 0241 OFVGL 0252 OFVGL 0265 OFVGL 0268 OFVGL 0282 OFVGL 0296 OFVGL 0668 OFVGL 0944) ENVWD KNV 07.66.20 ENVWD KNV 07.67.10</t>
  </si>
  <si>
    <t>(01.03.10 KDOG1 19.89.20 - 0019) ENVWD (08.09.10 GA1 0209 OFVGL 0225 OFVGL 0241 OFVGL 0252 OFVGL 0265 OFVGL 0268 OFVGL 0282 OFVGL 0296 OFVGL 0668 OFVGL 0944) ENVWD KNV 07.66.20 ENVWD KNV 07.67.10</t>
  </si>
  <si>
    <t>(01.03.10 KDOG1 19.89.20 - 0019) ENVWD (08.09.10 GA1 0209 OFVGL 0225 OFVGL 0241 OFVGL 0252 OFVGL 0268 OFVGL 0296 OFVGL 0668 OFVGL 0944) ENVWD KNV 07.66.20 ENVWD KNV 07.67.10</t>
  </si>
  <si>
    <t>GGD Oostelijk Zuid Limburg</t>
  </si>
  <si>
    <t>01.01.10#01.02.10#01.02.30#01.02.40#01.03.10#01.03.30#01.04.10#01.61.10#02.03.30#03.03.30#04.05.10#05.02.30#05.02.40#05.06.10#05.07.10#06.08.10#08.09.10#08.11.10#08.11.20#08.11.30#08.11.40#08.11.50#08.11.60#08.12.10#08.13.20#08.14.20</t>
  </si>
  <si>
    <t>(01.03.10 GD1 19.89.30 - 00170000) ENVWD (08.09.10 GA1 0881 OFVGL 0882 OFVGL 0899 OFVGL 0913 OFVGL 0917 OFVGL 0928 OFVGL 0951 OFVGL 0965 OFVGL 0981 OFVGL 0986 OFVGL 0990) ENVWD KNV 07.67.10</t>
  </si>
  <si>
    <t>(01.03.10 GD1 19.89.20 - 00170000) ENVWD (08.09.10 GA1 0881 OFVGL 0882 OFVGL 0899 OFVGL 0913 OFVGL 0917 OFVGL 0928 OFVGL 0951 OFVGL 0965 OFVGL 0981 OFVGL 0986 OFVGL 0990) ENVWD KNV 07.67.10</t>
  </si>
  <si>
    <t>(01.03.10 GD1 19.89.30 - 00170000) ENVWD (08.09.10 GA1 0881 OFVGL 0882 OFVGL 0899 OFVGL 0913 OFVGL 0917 OFVGL 0928 OFVGL 0951 OFVGL 0965 OFVGL 0981 OFVGL 0986 OFVGL 0990 OFVGL 1729) ENVWD KNV 07.67.10</t>
  </si>
  <si>
    <t>GGD Zuid-Limburg (1)</t>
  </si>
  <si>
    <t>(01.03.10 GD1 19.89.30 - 0019) ENVWD (08.09.10 GA1 0881 OFVGL 0882 OFVGL 0899 OFVGL 0913 OFVGL 0917 OFVGL 0928 OFVGL 0951 OFVGL 0965 OFVGL 0981 OFVGL 0986 OFVGL 0990 OFVGL 1729) ENVWD KNV 07.67.10</t>
  </si>
  <si>
    <t>(01.03.10 GD1 19.89.20 - 0019) ENVWD (08.09.10 GA1 0881 OFVGL 0882 OFVGL 0899 OFVGL 0913 OFVGL 0917 OFVGL 0928 OFVGL 0951 OFVGL 0965 OFVGL 0981 OFVGL 0986 OFVGL 0990 OFVGL 1729) ENVWD KNV 07.67.10</t>
  </si>
  <si>
    <t>(01.03.10 GD1 19.89.30 - 0019) ENVWD (08.09.10 GA1 0881 OFVGL 0882 OFVGL 0888 OFVGL 0899 OFVGL 0905 OFVGL 0917 OFVGL 0928 OFVGL 0935 OFVGL 0936 OFVGL 0938 OFVGL 0951 OFVGL 0962 OFVGL 0965 OFVGL 0971 OFVGL 0981 OFVGL 0986 OFVGL 0994 OFVGL 1729 OFVGL 1883) ENVWD KNV 07.67.10</t>
  </si>
  <si>
    <t>(01.03.10 GD1 19.89.20 - 0019) ENVWD (08.09.10 GA1 0888 OFVGL 0905 OFVGL 0935 OFVGL 0936 OFVGL 0938 OFVGL 0962 OFVGL 0971 OFVGL 0994 OFVGL 1883) ENVWD KNV 07.67.10</t>
  </si>
  <si>
    <t>GGD Zuid Limburg (JGZ/overig)</t>
  </si>
  <si>
    <t>(01.03.10 GD1 19.89.30 - 0019) ENVWD (08.09.10 GA1 0881 OFVGL 0882 OFVGL 0888 OFVGL 0899 OFVGL 0905 OFVGL 0917 OFVGL 0928 OFVGL 0935 OFVGL 0936 OFVGL 0938 OFVGL 0951 OFVGL 0962 OFVGL 0965 OFVGL 0971 OFVGL 0981 OFVGL 0986 OFVGL 0994 OFVGL 1729 OFVGL 1883 OFVGL 1903) ENVWD KNV 07.67.10</t>
  </si>
  <si>
    <t>(01.03.10 GD1 19.89.30 - 0019) ENVWD (08.09.10 GA1 0881 OFVGL 0882 OFVGL 0888 OFVGL 0899 OFVGL 0917 OFVGL 0928 OFVGL 0935 OFVGL 0938 OFVGL 0951 OFVGL 0962 OFVGL 0965 OFVGL 0971 OFVGL 0981 OFVGL 0986 OFVGL 0994 OFVGL 1729 OFVGL 1883 OFVGL 1903) ENVWD KNV 07.67.10</t>
  </si>
  <si>
    <t>GGD Zuid Limburg (OGGZ/kinderopvang)</t>
  </si>
  <si>
    <t>01.01.10#01.01.20#01.02.10#01.02.20#01.02.30#01.02.40#01.03.10#01.03.20#01.03.30#01.04.10#01.61.10#02.01.10#02.01.20#02.02.10#02.02.20#02.02.30#02.02.40#02.03.10#03.01.10#03.01.20#03.02.10#03.02.20#03.02.30#03.02.40#03.03.10#04.05.10#04.65.10#05.01.10#05.01.20#05.02.10#05.02.20#05.02.30#05.02.40#05.06.10#05.07.10#06.08.10#07.70.10#08.09.10#08.09.20#08.10.10#08.10.20#08.10.30#08.11.10#08.11.20#08.11.30#08.11.40#08.11.50#08.11.60#08.12.10#08.13.20#08.14.20#58.09.10#58.09.20#58.10.10#58.10.20#58.10.30#58.11.10#58.11.20#58.11.30#58.11.40#58.11.50#58.11.60#58.12.10#58.13.20#58.14.20#09.01.10#09.01.20#09.02.10#09.02.20#09.02.30#09.02.40#09.03.10#10.39.10#10.39.20#10.39.30#11.32.10#11.33.10#61.32.10</t>
  </si>
  <si>
    <t>01.01.10#01.01.20#01.02.10#01.02.20#01.02.30#01.02.40#01.03.10#01.03.20#01.03.30#01.04.10#01.61.10#02.01.10#02.01.20#02.02.10#02.02.20#02.02.30#02.02.40#02.03.10#03.01.10#03.01.20#03.02.10#03.02.20#03.02.30#03.02.40#03.03.10#04.05.10#04.65.10#05.01.10#05.01.20#05.02.10#05.02.20#05.02.30#05.02.40#05.06.10#05.07.10#06.08.10#07.70.10#08.09.10#08.09.20#08.10.10#08.10.20#08.10.30#08.11.10#08.11.15#08.11.20#08.11.30#08.11.40#08.11.50#08.11.60#08.11.70#08.11.80#08.11.90#08.12.10#08.13.20#08.14.20#58.09.10#58.09.20#58.10.10#58.10.20#58.10.30#58.11.10#58.11.15#58.11.20#58.11.30#58.11.40#58.11.50#58.11.60#58.11.70#58.11.80#58.11.90#58.12.10#58.13.20#58.14.20#09.01.10#09.01.20#09.02.10#09.02.20#09.02.30#09.02.40#09.03.10#10.39.10#10.39.20#10.39.30#11.32.10#11.33.10#61.32.10</t>
  </si>
  <si>
    <t>GGD Zuid-Limburg (OGGZ/Kinderopvang)</t>
  </si>
  <si>
    <t>01.01.10#01.01.20#01.02.10#01.02.20#01.02.30#01.02.40#01.03.10#01.03.20#01.03.30#01.04.10#01.61.10#02.01.10#02.01.20#02.02.10#02.02.20#02.02.30#02.02.40#02.03.10#03.01.10#03.01.20#03.02.10#03.02.20#03.02.30#03.02.40#03.03.10#04.05.10#04.65.10#05.01.10#05.01.20#05.02.10#05.02.20#05.02.30#05.02.40#05.06.10#05.07.10#06.08.10#07.70.10#08.09.10#08.09.20#08.10.10#08.10.20#08.10.30#08.11.10#08.11.15#08.11.20#08.11.30#08.11.40#08.11.50#08.11.60#08.11.70#08.11.80#08.11.90#08.12.10#08.14.20#58.09.10#58.09.20#58.10.10#58.10.20#58.10.30#58.11.10#58.11.15#58.11.20#58.11.30#58.11.40#58.11.50#58.11.60#58.11.70#58.11.80#58.11.90#58.12.10#58.14.20#09.01.10#09.01.20#09.02.10#09.02.20#09.02.30#09.02.40#09.03.10#10.39.10#10.39.20#10.39.30#11.32.10#11.33.10#61.32.10</t>
  </si>
  <si>
    <t>GGD Zeeland</t>
  </si>
  <si>
    <t>01.04.10 GA1 V" ENVWD (01.03.10 KDOG1 19.89.30 - 00280000 ENVWD 01.03.10 GD1 19.89.30 - 00610000) ENVWD (08.09.10 GA1 0650 OFVGL 0654 OFVGL 0664 OFVGL 0675 OFVGL 0677 OFVGL 0678 OFVGL 0687 OFVGL 0692 OFVGL 0703 OFVGL 0704 OFVGL 0715 OFVGL 0717 OFVGL 0718 OFVGL 1676 OFVGL 1695 OFVGL 1698) ENVWD KNV 07.67.10"</t>
  </si>
  <si>
    <t>01.04.10 GA1 V" ENVWD (01.03.10 KDOG1 19.89.20 - 00280000 ENVWD 01.03.10 GD1 19.89.20 - 00610000) ENVWD (08.09.10 GA1 0650 OFVGL 0654 OFVGL 0664 OFVGL 0675 OFVGL 0677 OFVGL 0678 OFVGL 0687 OFVGL 0692 OFVGL 0703 OFVGL 0704 OFVGL 0715 OFVGL 0717 OFVGL 0718 OFVGL 1676 OFVGL 1695 OFVGL 1698) ENVWD KNV 07.67.10"</t>
  </si>
  <si>
    <t>((01.03.10 GD1 19.89.30 - 0019) ENVWD (08.09.10 GA1 0650 OFVGL 0654 OFVGL 0664 OFVGL 0675 OFVGL 0677 OFVGL 0678 OFVGL 0687 OFVGL 0692 OFVGL 0703 OFVGL 0704 OFVGL 0715 OFVGL 0716 OFVGL 0717 OFVGL 0718 OFVGL 1676 OFVGL 1695 OFVGL 1698) ENVWD KNV 07.67.10) OFVWD ((01.04.10 GA1 V" ENVWD (01.03.10 KDOG1 19.89.30 - 0028 ENVWD 01.03.10 GD1 19.89.30 - 0061)) ENVWD (08.09.10 GA1 0650 OFVGL 0654 OFVGL 0664 OFVGL 0675 OFVGL 0677 OFVGL 0678 OFVGL 0687 OFVGL 0692 OFVGL 0703 OFVGL 0704 OFVGL 0715 OFVGL 0717 OFVGL 0718 OFVGL 1676 OFVGL 1695 OFVGL 1698) ENVWD KNV 07.67.10)"</t>
  </si>
  <si>
    <t>((01.03.10 GD1 19.89.20 - 0019) ENVWD (08.09.10 GA1 0650 OFVGL 0654 OFVGL 0664 OFVGL 0675 OFVGL 0677 OFVGL 0678 OFVGL 0687 OFVGL 0692 OFVGL 0703 OFVGL 0704 OFVGL 0715 OFVGL 0716 OFVGL 0717 OFVGL 0718 OFVGL 1676 OFVGL 1695 OFVGL 1698) ENVWD KNV 07.67.10) OFVWD ((01.04.10 GA1 V" ENVWD (01.03.10 KDOG1 19.89.20 - 0028 ENVWD 01.03.10 GD1 19.89.20 - 0061)) ENVWD (08.09.10 GA1 0650 OFVGL 0654 OFVGL 0664 OFVGL 0675 OFVGL 0677 OFVGL 0678 OFVGL 0687 OFVGL 0692 OFVGL 0703 OFVGL 0704 OFVGL 0715 OFVGL 0717 OFVGL 0718 OFVGL 1676 OFVGL 1695 OFVGL 1698) ENVWD KNV 07.67.10)"</t>
  </si>
  <si>
    <t>((01.03.10 GD1 19.89.30 - 0019) ENVWD (08.09.10 GA1 0650 OFVGL 0654 OFVGL 0664 OFVGL 0675 OFVGL 0677 OFVGL 0678 OFVGL 0687 OFVGL 0692 OFVGL 0703 OFVGL 0704 OFVGL 0715 OFVGL 0716 OFVGL 0717 OFVGL 0718 OFVGL 1676 OFVGL 1695 OFVGL 1698 OFVGL 1714) ENVWD KNV 07.67.10) OFVWD ((01.04.10 GA1 V" ENVWD (01.03.10 KDOG1 19.89.30 - 0028 ENVWD 01.03.10 GD1 19.89.30 - 0061)) ENVWD (08.09.10 GA1 0650 OFVGL 0654 OFVGL 0664 OFVGL 0675 OFVGL 0677 OFVGL 0678 OFVGL 0687 OFVGL 0692 OFVGL 0703 OFVGL 0704 OFVGL 0715 OFVGL 0717 OFVGL 0718 OFVGL 1676 OFVGL 1695 OFVGL 1698 OFVGL 1714) ENVWD KNV 07.67.10)"</t>
  </si>
  <si>
    <t>((01.03.10 GD1 19.89.20 - 0019) ENVWD (08.09.10 GA1 0650 OFVGL 0654 OFVGL 0664 OFVGL 0675 OFVGL 0677 OFVGL 0678 OFVGL 0687 OFVGL 0692 OFVGL 0703 OFVGL 0704 OFVGL 0715 OFVGL 0716 OFVGL 0717 OFVGL 0718 OFVGL 1676 OFVGL 1695 OFVGL 1698 OFVGL 1714) ENVWD KNV 07.67.10) OFVWD ((01.04.10 GA1 V" ENVWD (01.03.10 KDOG1 19.89.20 - 0028 ENVWD 01.03.10 GD1 19.89.20 - 0061)) ENVWD (08.09.10 GA1 0650 OFVGL 0654 OFVGL 0664 OFVGL 0675 OFVGL 0677 OFVGL 0678 OFVGL 0687 OFVGL 0692 OFVGL 0703 OFVGL 0704 OFVGL 0715 OFVGL 0717 OFVGL 0718 OFVGL 1676 OFVGL 1695 OFVGL 1698 OFVGL 1714) ENVWD KNV 07.67.10)"</t>
  </si>
  <si>
    <t>((01.03.10 GD1 19.89.30 - 0019) ENVWD (08.09.10 GA1 0654 OFVGL 0664 OFVGL 0677 OFVGL 0678 OFVGL 0687 OFVGL 0703 OFVGL 0715 OFVGL 0716 OFVGL 0717 OFVGL 0718 OFVGL 1676 OFVGL 1695 OFVGL 1714) ENVWD KNV 07.67.10) OFVWD ((01.04.10 GA1 V" ENVWD (01.03.10 KDOG1 19.89.30 - 0028 ENVWD 01.03.10 GD1 19.89.30 - 0061)) ENVWD (08.09.10 GA1 0654 OFVGL 0664 OFVGL 0677 OFVGL 0678 OFVGL 0687 OFVGL 0703 OFVGL 0715 OFVGL 0717 OFVGL 0718 OFVGL 1676 OFVGL 1695 OFVGL 1714) ENVWD KNV 07.67.10)"</t>
  </si>
  <si>
    <t>((01.03.10 GD1 19.89.20 - 0019) ENVWD (08.09.10 GA1 0654 OFVGL 0664 OFVGL 0677 OFVGL 0678 OFVGL 0687 OFVGL 0703 OFVGL 0715 OFVGL 0716 OFVGL 0717 OFVGL 0718 OFVGL 1676 OFVGL 1695 OFVGL 1714) ENVWD KNV 07.67.10) OFVWD ((01.04.10 GA1 V" ENVWD (01.03.10 KDOG1 19.89.20 - 0028 ENVWD 01.03.10 GD1 19.89.20 - 0061)) ENVWD (08.09.10 GA1 0654 OFVGL 0664 OFVGL 0677 OFVGL 0678 OFVGL 0687 OFVGL 0703 OFVGL 0715 OFVGL 0717 OFVGL 0718 OFVGL 1676 OFVGL 1695 OFVGL 1714) ENVWD KNV 07.67.10)"</t>
  </si>
  <si>
    <t>GGD Zeeland (BMHK)</t>
  </si>
  <si>
    <t>01.04.10 GA1 V" ENVWD (01.03.10 KDOG1 19.89.30 - 0028 ENVWD 01.03.10 GD1 19.89.30 - 0061) ENVWD (08.09.10 GA1 0654 OFVGL 0664 OFVGL 0677 OFVGL 0678 OFVGL 0687 OFVGL 0703 OFVGL 0715 OFVGL 0717 OFVGL 0718 OFVGL 1676 OFVGL 1695 OFVGL 1714) ENVWD KNV 07.67.10"</t>
  </si>
  <si>
    <t>(01.03.10 GD1 19.89.20 - 0027) ENVWD 08.09.10 GA1 0654 OFVGL 0664 OFVGL 0677 OFVGL 0678 OFVGL 0687 OFVGL 0703 OFVGL 0715 OFVGL 0716 OFVGL 0717 OFVGL 0718 OFVGL 1676 OFVGL 1695 OFVGL 1714</t>
  </si>
  <si>
    <t>01.04.10 GA1 V" ENVWD (01.03.10 KDOG1 19.89.30 - 0029 ENVWD 01.03.10 GD1 19.89.30 - 0061) ENVWD (08.09.10 GA1 0654 OFVGL 0664 OFVGL 0677 OFVGL 0678 OFVGL 0687 OFVGL 0703 OFVGL 0715 OFVGL 0717 OFVGL 0718 OFVGL 1676 OFVGL 1695 OFVGL 1714) ENVWD KNV 07.67.10"</t>
  </si>
  <si>
    <t>01.04.10 GA1 V" ENVWD (01.03.10 KDOG1 19.89.20 - 0029 ENVWD 01.03.10 GD1 19.89.20 - 0061) ENVWD (08.09.10 GA1 0654 OFVGL 0664 OFVGL 0677 OFVGL 0678 OFVGL 0687 OFVGL 0703 OFVGL 0715 OFVGL 0717 OFVGL 0718 OFVGL 1676 OFVGL 1695 OFVGL 1714) ENVWD KNV 07.67.10"</t>
  </si>
  <si>
    <t>GGD Zeeland (JGZ/overig)</t>
  </si>
  <si>
    <t>(01.03.10 GD1 19.89.30 - 0019) ENVWD (08.09.10 GA1 0654 OFVGL 0664 OFVGL 0677 OFVGL 0678 OFVGL 0687 OFVGL 0703 OFVGL 0715 OFVGL 0716 OFVGL 0717 OFVGL 0718 OFVGL 1676 OFVGL 1695 OFVGL 1714) ENVWD KNV 07.67.10</t>
  </si>
  <si>
    <t>(01.03.10 GD1 19.89.20 - 0019) ENVWD (08.09.10 GA1 0654 OFVGL 0664 OFVGL 0677 OFVGL 0678 OFVGL 0687 OFVGL 0703 OFVGL 0715 OFVGL 0716 OFVGL 0717 OFVGL 0718 OFVGL 1676 OFVGL 1695 OFVGL 1714) ENVWD KNV 07.67.10</t>
  </si>
  <si>
    <t>GGD Zeeland (EPI)</t>
  </si>
  <si>
    <t>(01.03.10 KDOG1 19.89.20 - 0017) ENVWD (08.09.10 GA1 0654 OFVGL 0664 OFVGL 0677 OFVGL 0678 OFVGL 0687 OFVGL 0703 OFVGL 0715 OFVGL 0716 OFVGL 0717 OFVGL 0718 OFVGL 1676 OFVGL 1695 OFVGL 1714) ENVWD KNV 07.66.20 ENVWD KNV 07.67.10</t>
  </si>
  <si>
    <t>GGD Zeeland (OGGZ/Kinderopvang)</t>
  </si>
  <si>
    <t>GGD Zuidhollandse Eilanden</t>
  </si>
  <si>
    <t>((01.03.10 GD1 19.89.30 - 00190000) OFVWD (01.04.10 GA1 V" ENVWD (01.03.10 KDOG1 19.89.30 - 00290000 ENVWD 01.03.10 GD1 19.89.30 - 00610000))) ENVWD 08.09.10 GA1 0501 OFVGL 0504 OFVGL 0511 OFVGL 0517 OFVGL 0530 OFVGL 0559 OFVGL 0568 OFVGL 0580 OFVGL 0584 OFVGL 0585 OFVGL 0588 OFVGL 0600 OFVGL 0611 OFVGL 0612 OFVGL 0614 OFVGL 0617 ENVWD KNV 07.67.10"</t>
  </si>
  <si>
    <t>((01.03.10 GD1 19.89.20 - 00190000) OFVWD (01.04.10 GA1 V" ENVWD (01.03.10 KDOG1 19.89.20 - 00290000 ENVWD 01.03.10 GD1 19.89.20 - 00610000))) ENVWD 08.09.10 GA1 0501 OFVGL 0504 OFVGL 0511 OFVGL 0517 OFVGL 0530 OFVGL 0559 OFVGL 0568 OFVGL 0580 OFVGL 0584 OFVGL 0585 OFVGL 0588 OFVGL 0600 OFVGL 0611 OFVGL 0612 OFVGL 0614 OFVGL 0617 ENVWD KNV 07.67.10"</t>
  </si>
  <si>
    <t>((01.03.10 GD1 19.89.30 - 00190000) OFVWD (01.04.10 GA1 V" ENVWD (01.03.10 KDOG1 19.89.30 - 00290000 ENVWD 01.03.10 GD1 19.89.30 - 00610000))) ENVWD (08.09.10 GA1 0501 OFVGL 0504 OFVGL 0511 OFVGL 0517 OFVGL 0530 OFVGL 0559 OFVGL 0568 OFVGL 0580 OFVGL 0584 OFVGL 0585 OFVGL 0588 OFVGL 0600 OFVGL 0611 OFVGL 0612 OFVGL 0614 OFVGL 0617) ENVWD KNV 07.67.10"</t>
  </si>
  <si>
    <t>01.04.10 GA1 V" ENVWD (01.03.10 KDOG1 19.89.20 - 00290000 ENVWD 01.03.10 GD1 19.89.20 - 00610000) ENVWD (08.09.10 GA1 0501 OFVGL 0504 OFVGL 0511 OFVGL 0517 OFVGL 0530 OFVGL 0559 OFVGL 0568 OFVGL 0580 OFVGL 0584 OFVGL 0585 OFVGL 0588 OFVGL 0600 OFVGL 0611 OFVGL 0612 OFVGL 0614 OFVGL 0617) ENVWD KNV 07.67.10"</t>
  </si>
  <si>
    <t>((01.03.10 GD1 19.89.30 - 00190000) OFVWD (01.04.10 GA1 V" ENVWD (01.03.10 KDOG1 19.89.30 - 0029 ENVWD 01.03.10 GD1 19.89.30 - 0061))) ENVWD (08.09.10 GA1 0501 OFVGL 0504 OFVGL 0511 OFVGL 0517 OFVGL 0530 OFVGL 0559 OFVGL 0568 OFVGL 0580 OFVGL 0584 OFVGL 0585 OFVGL 0588 OFVGL 0600 OFVGL 0611 OFVGL 0612 OFVGL 0614 OFVGL 0617) ENVWD KNV 07.67.10"</t>
  </si>
  <si>
    <t>01.04.10 GA1 V" ENVWD (01.03.10 KDOG1 19.89.20 - 0029 ENVWD 01.03.10 GD1 19.89.20 - 0061) ENVWD (08.09.10 GA1 0501 OFVGL 0504 OFVGL 0511 OFVGL 0517 OFVGL 0530 OFVGL 0559 OFVGL 0568 OFVGL 0580 OFVGL 0584 OFVGL 0585 OFVGL 0588 OFVGL 0600 OFVGL 0611 OFVGL 0612 OFVGL 0614 OFVGL 0617) ENVWD KNV 07.67.10"</t>
  </si>
  <si>
    <t>GGD Zuidhollandse Eilanden (BMHK)</t>
  </si>
  <si>
    <t>01.04.10 GA1 V" ENVWD (01.03.10 KDOG1 19.89.30 - 0029 ENVWD 01.03.10 GD1 19.89.30 - 0061) ENVWD (08.09.10 GA1 0501 OFVGL 0504 OFVGL 0511 OFVGL 0530 OFVGL 0559 OFVGL 0568 OFVGL 0580 OFVGL 0584 OFVGL 0585 OFVGL 0588 OFVGL 0600 OFVGL 0611 OFVGL 0612 OFVGL 0614 OFVGL 0617) ENVWD KNV 07.67.10"</t>
  </si>
  <si>
    <t>(01.03.10 GD1 19.89.20 - 0027) ENVWD 08.09.10 GA1 0501 OFVGL 0504 OFVGL 0511 OFVGL 0530 OFVGL 0559 OFVGL 0568 OFVGL 0580 OFVGL 0584 OFVGL 0585 OFVGL 0588 OFVGL 0600 OFVGL 0611 OFVGL 0612 OFVGL 0614 OFVGL 0617</t>
  </si>
  <si>
    <t>01.04.10 GA1 V" ENVWD (01.03.10 KDOG1 19.89.20 - 0029 ENVWD 01.03.10 GD1 19.89.20 - 0061) ENVWD (08.09.10 GA1 0501 OFVGL 0504 OFVGL 0511 OFVGL 0530 OFVGL 0559 OFVGL 0568 OFVGL 0580 OFVGL 0584 OFVGL 0585 OFVGL 0588 OFVGL 0600 OFVGL 0611 OFVGL 0612 OFVGL 0614 OFVGL 0617) ENVWD KNV 07.67.10"</t>
  </si>
  <si>
    <t>GGD Zuidhollandse Eilanden (EPI)</t>
  </si>
  <si>
    <t>01.03.10 KDOG1 19.89.20 - 0017 ENVWD (08.09.10 GA1 0501 OFVGL 0504 OFVGL 0511 OFVGL 0517 OFVGL 0530 OFVGL 0559 OFVGL 0568 OFVGL 0580 OFVGL 0584 OFVGL 0585 OFVGL 0588 OFVGL 0600 OFVGL 0611 OFVGL 0612 OFVGL 0614 OFVGL 0617) ENVWD KNV 07.66.20 ENVWD KNV 07.67.10</t>
  </si>
  <si>
    <t>GGD Zuidhollandse Eilanden (JGZ/overig)</t>
  </si>
  <si>
    <t>(01.03.10 GD1 19.89.30 - 0019) ENVWD (08.09.10 GA1 0501 OFVGL 0504 OFVGL 0511 OFVGL 0530 OFVGL 0559 OFVGL 0568 OFVGL 0580 OFVGL 0584 OFVGL 0585 OFVGL 0588 OFVGL 0600 OFVGL 0611 OFVGL 0612 OFVGL 0614 OFVGL 0617) ENVWD KNV 07.67.10</t>
  </si>
  <si>
    <t>(01.03.10 GD1 19.89.20 - 0019) ENVWD (08.09.10 GA1 0501 OFVGL 0504 OFVGL 0511 OFVGL 0530 OFVGL 0559 OFVGL 0568 OFVGL 0580 OFVGL 0584 OFVGL 0585 OFVGL 0588 OFVGL 0600 OFVGL 0611 OFVGL 0612 OFVGL 0614 OFVGL 0617) ENVWD KNV 07.67.10</t>
  </si>
  <si>
    <t>GGD Zuid Holland-Zuid</t>
  </si>
  <si>
    <t>((01.03.10 GD1 19.89.30 - 00190000) OFVWD (01.04.10 GA1 V" ENVWD (01.03.10 KDOG1 19.89.30 - 00290000 ENVWD 01.03.10 GD1 19.89.30 - 00610000))) ENVWD 08.09.10 GA1 0482 OFVGL 0505 OFVGL 0512 OFVGL 0523 OFVGL 0531 OFVGL 0545 OFVGL 0571 OFVGL 0590 OFVGL 0610 OFVGL 0642 OFVGL 0689 OFVGL 0693 OFVGL 0694 OFVGL 0707 ENVWD KNV 07.67.10"</t>
  </si>
  <si>
    <t>((01.03.10 GD1 19.89.20 - 00190000) OFVWD (01.04.10 GA1 V" ENVWD (01.03.10 KDOG1 19.89.20 - 00290000 ENVWD 01.03.10 GD1 19.89.20 - 00610000))) ENVWD 08.09.10 GA1 0482 OFVGL 0505 OFVGL 0512 OFVGL 0523 OFVGL 0531 OFVGL 0545 OFVGL 0571 OFVGL 0590 OFVGL 0610 OFVGL 0642 OFVGL 0689 OFVGL 0693 OFVGL 0694 OFVGL 0707 ENVWD KNV 07.67.10"</t>
  </si>
  <si>
    <t>((01.03.10 GD1 19.89.30 - 00190000) OFVWD (01.04.10 GA1 V" ENVWD (01.03.10 KDOG1 19.89.30 - 00290000 ENVWD 01.03.10 GD1 19.89.30 - 00610000))) ENVWD (08.09.10 GA1 0482 OFVGL 0505 OFVGL 0512 OFVGL 0523 OFVGL 0531 OFVGL 0545 OFVGL 0571 OFVGL 0590 OFVGL 0610 OFVGL 0642 OFVGL 0689 OFVGL 0693 OFVGL 0694 OFVGL 0707) ENVWD KNV 07.67.10"</t>
  </si>
  <si>
    <t>01.04.10 GA1 V" ENVWD (01.03.10 KDOG1 19.89.20 - 00290000 ENVWD 01.03.10 GD1 19.89.20 - 00610000) ENVWD (08.09.10 GA1 0482 OFVGL 0505 OFVGL 0512 OFVGL 0523 OFVGL 0531 OFVGL 0545 OFVGL 0571 OFVGL 0590 OFVGL 0610 OFVGL 0642 OFVGL 0689 OFVGL 0693 OFVGL 0694 OFVGL 0707) ENVWD KNV 07.67.10"</t>
  </si>
  <si>
    <t>GGD Zuid-Holland Zuid (BMHK)</t>
  </si>
  <si>
    <t>01.04.10 GA1 V" ENVWD (01.03.10 KDOG1 19.89.30 - 0029 ENVWD 01.03.10 GD1 19.89.30 - 0061) ENVWD (08.09.10 GA1 0482 OFVGL 0505 OFVGL 0512 OFVGL 0523 OFVGL 0531 OFVGL 0545 OFVGL 0571 OFVGL 0590 OFVGL 0610 OFVGL 0642 OFVGL 0689 OFVGL 0693 OFVGL 0694 OFVGL 0707) ENVWD KNV 07.67.10"</t>
  </si>
  <si>
    <t>(01.03.10 GD1 19.89.20 - 0027) ENVWD 08.09.10 GA1 0482 OFVGL 0505 OFVGL 0512 OFVGL 0523 OFVGL 0531 OFVGL 0545 OFVGL 0571 OFVGL 0590 OFVGL 0610 OFVGL 0642 OFVGL 0689 OFVGL 0693 OFVGL 0694 OFVGL 0707</t>
  </si>
  <si>
    <t>01.04.10 GA1 V" ENVWD (01.03.10 KDOG1 19.89.20 - 0029 ENVWD 01.03.10 GD1 19.89.20 - 0061) ENVWD (08.09.10 GA1 0482 OFVGL 0505 OFVGL 0512 OFVGL 0523 OFVGL 0531 OFVGL 0545 OFVGL 0571 OFVGL 0590 OFVGL 0610 OFVGL 0642 OFVGL 0689 OFVGL 0693 OFVGL 0694 OFVGL 0707) ENVWD KNV 07.67.10"</t>
  </si>
  <si>
    <t>GGD Zuid-Holland Zuid (JGZ/overig)</t>
  </si>
  <si>
    <t>(01.03.10 GD1 19.89.30 - 0019) ENVWD (08.09.10 GA1 0482 OFVGL 0505 OFVGL 0512 OFVGL 0523 OFVGL 0531 OFVGL 0545 OFVGL 0571 OFVGL 0590 OFVGL 0610 OFVGL 0642 OFVGL 0689 OFVGL 0693 OFVGL 0694 OFVGL 0707) ENVWD KNV 07.67.10</t>
  </si>
  <si>
    <t>(01.03.10 GD1 19.89.20 - 0019) ENVWD (08.09.10 GA1 0482 OFVGL 0505 OFVGL 0512 OFVGL 0523 OFVGL 0531 OFVGL 0545 OFVGL 0571 OFVGL 0590 OFVGL 0610 OFVGL 0642 OFVGL 0689 OFVGL 0693 OFVGL 0694 OFVGL 0707) ENVWD KNV 07.67.10</t>
  </si>
  <si>
    <t>(01.03.10 GD1 19.89.30 - 0019) ENVWD (08.09.10 GA1 0482 OFVGL 0505 OFVGL 0512 OFVGL 0523 OFVGL 0531 OFVGL 0545 OFVGL 0571 OFVGL 0584 OFVGL 0585 OFVGL 0588 OFVGL 0590 OFVGL 0610 OFVGL 0611 OFVGL 0617 OFVGL 0642 OFVGL 0689 OFVGL 0693 OFVGL 0694 OFVGL 0707) ENVWD KNV 07.67.10</t>
  </si>
  <si>
    <t>(01.03.10 GD1 19.89.20 - 0019) ENVWD (08.09.10 GA1 0584 OFVGL 0585 OFVGL 0588 OFVGL 0611 OFVGL 0617) ENVWD KNV 07.67.10</t>
  </si>
  <si>
    <t>(01.03.10 GD1 19.89.30 - 0019) ENVWD (08.09.10 GA1 0482 OFVGL 0505 OFVGL 0512 OFVGL 0523 OFVGL 0531 OFVGL 0545 OFVGL 0584 OFVGL 0585 OFVGL 0588 OFVGL 0590 OFVGL 0610 OFVGL 0611 OFVGL 0617 OFVGL 0642 OFVGL 0689 OFVGL 0707 OFVGL 1927) ENVWD KNV 07.67.10</t>
  </si>
  <si>
    <t>GGD Zuid-Holland Zuid(OGGZ/Kinderopvang)</t>
  </si>
  <si>
    <t>GGD Zuid-Holland Zuid (OGGZ/Kinderopv.)</t>
  </si>
  <si>
    <t>GGD Zuid-Oost Utrecht</t>
  </si>
  <si>
    <t>((01.03.10 KDOG1 19.89.30 - 00040000 ENVWD 01.03.10 GD1 19.89.30 - 00170000) OFVWD (01.04.10 GA1 V" ENVWD (01.03.10 KDOG1 19.89.30 - 00280000 ENVWD 01.03.10 GD1 19.89.30 - 00610000))) ENVWD (08.09.10 GA1 0306 OFVGL 0310 OFVGL 0312 OFVGL 0315 OFVGL 0316 OFVGL 0326 OFVGL 0332 OFVGL 0339 OFVGL 0340 OFVGL 0345 OFVGL 0352 OFVGL 0355) ENVWD KNV 07.67.10"</t>
  </si>
  <si>
    <t>((01.03.10 KDOG1 19.89.20 - 00040000 ENVWD 01.03.10 GD1 19.89.20 - 00170000) OFVWD (01.04.10 GA1 V" ENVWD (01.03.10 KDOG1 19.89.20 - 00280000 ENVWD 01.03.10 GD1 19.89.20 - 00610000))) ENVWD (08.09.10 GA1 0306 OFVGL 0310 OFVGL 0312 OFVGL 0315 OFVGL 0316 OFVGL 0326 OFVGL 0332 OFVGL 0339 OFVGL 0340 OFVGL 0345 OFVGL 0352 OFVGL 0355) ENVWD KNV 07.67.10"</t>
  </si>
  <si>
    <t>((01.03.10 KDOG1 19.89.30 - 0003 ENVWD 01.03.10 GD1 19.89.30 - 0019) OFVWD (01.04.10 GA1 V" ENVWD (01.03.10 KDOG1 19.89.30 - 0029 ENVWD 01.03.10 GD1 19.89.30 - 0061))) ENVWD ((08.09.10 GA1 0306 OFVGL 0312 OFVGL 0315 OFVGL 0316 OFVGL 0326 OFVGL 0332 OFVGL 0339 OFVGL 0340 OFVGL 0345 OFVGL 0352 OFVGL 0355) OFVWD (08.09.10 GA1 0310 ENVWD 08.11.60 GA1 "3720/*" OFVGL "3721/*" OFVGL "3722/*" OFVGL "3723/*" OFVGL "3730/*" OFVGL "3731/*" OFVGL "3732/*")) ENVWD KNV 07.67.10"</t>
  </si>
  <si>
    <t>((01.03.10 KDOG1 19.89.20 - 0003 ENVWD 01.03.10 GD1 19.89.20 - 0019) OFVWD (01.04.10 GA1 V" ENVWD (01.03.10 KDOG1 19.89.20 - 0029 ENVWD 01.03.10 GD1 19.89.20 - 0061))) ENVWD ((08.09.10 GA1 0306 OFVGL 0312 OFVGL 0315 OFVGL 0316 OFVGL 0326 OFVGL 0332 OFVGL 0339 OFVGL 0340 OFVGL 0345 OFVGL 0352 OFVGL 0355) OFVWD (08.09.10 GA1 0310 ENVWD 08.11.60 GA1 "3720/*" OFVGL "3721/*" OFVGL "3722/*" OFVGL "3723/*" OFVGL "3730/*" OFVGL "3731/*" OFVGL "3732/*")) ENVWD KNV 07.67.10"</t>
  </si>
  <si>
    <t>GGD Midden-Nederland (3)</t>
  </si>
  <si>
    <t>GGD Midden-Nederland (EPI)</t>
  </si>
  <si>
    <t>01.03.10 KDOG1 19.89.20 - 0017 ENVWD (08.09.10 GA1 0305 OFVGL 0306 OFVGL 0310 OFVGL 0311 OFVGL 0312 OFVGL 0315 OFVGL 0316 OFVGL 0318 OFVGL 0321 OFVGL 0326 OFVGL 0329 OFVGL 0331 OFVGL 0332 OFVGL 0333 OFVGL 0334 OFVGL 0335 OFVGL 0339 OFVGL 0340 OFVGL 0345 OFVGL 0347 OFVGL 0352 OFVGL 0353 OFVGL 0355 OFVGL 0356 OFVGL 0589 OFVGL 0620 OFVGL 0632 OFVGL 0736) ENVWD KNV 07.66.20 ENVWD KNV 07.67.10</t>
  </si>
  <si>
    <t>01.03.10 KDOG1 19.89.20 - 0017 ENVWD (08.09.10 GA1 0305 OFVGL 0306 OFVGL 0310 OFVGL 0311 OFVGL 0312 OFVGL 0315 OFVGL 0316 OFVGL 0318 OFVGL 0321 OFVGL 0326 OFVGL 0329 OFVGL 0331 OFVGL 0332 OFVGL 0333 OFVGL 0334 OFVGL 0335 OFVGL 0339 OFVGL 0340 OFVGL 0345 OFVGL 0347 OFVGL 0352 OFVGL 0353 OFVGL 0355 OFVGL 0356 OFVGL 0589 OFVGL 0620 OFVGL 0632 OFVGL 0736 OFVGL 1581) ENVWD KNV 07.66.20 ENVWD KNV 07.67.10</t>
  </si>
  <si>
    <t>(01.03.10 KDOG1 19.89.20 - 0017) ENVWD (08.09.10 GA1 0305 OFVGL 0307 OFVGL 0308 OFVGL 0310 OFVGL 0311 OFVGL 0312 OFVGL 0313 OFVGL 0317 OFVGL 0321 OFVGL 0327 OFVGL 0329 OFVGL 0331 OFVGL 0333 OFVGL 0335 OFVGL 0339 OFVGL 0340 OFVGL 0342 OFVGL 0345 OFVGL 0351 OFVGL 0352 OFVGL 0353 OFVGL 0355 OFVGL 0356 OFVGL 0589 OFVGL 0620 OFVGL 0632 OFVGL 0736 OFVGL 1581) ENVWD KNV 07.66.20 ENVWD KNV 07.67.10</t>
  </si>
  <si>
    <t>(01.03.10 KDOG1 19.89.20 - 0017) ENVWD (08.09.10 GA1 0307 OFVGL 0308 OFVGL 0310 OFVGL 0312 OFVGL 0313 OFVGL 0317 OFVGL 0321 OFVGL 0327 OFVGL 0331 OFVGL 0335 OFVGL 0339 OFVGL 0340 OFVGL 0342 OFVGL 0345 OFVGL 0351 OFVGL 0352 OFVGL 0353 OFVGL 0355 OFVGL 0356 OFVGL 0589 OFVGL 0620 OFVGL 0632 OFVGL 0736 OFVGL 1581 OFVGL 1904) ENVWD KNV 07.66.20 ENVWD KNV 07.67.10</t>
  </si>
  <si>
    <t>GGD Regio IJssel-Vecht</t>
  </si>
  <si>
    <t>01.04.10 GA1 V" ENVWD (01.03.10 KDOG1 19.89.30 - 00290000 ENVWD 01.03.10 GD1 19.89.30 - 00610000) ENVWD (08.09.10 GA1 0143 OFVGL 0148 OFVGL 0154 OFVGL 0157 OFVGL 0160 OFVGL 0161 OFVGL 0162 OFVGL 0166 OFVGL 0170 OFVGL 0175 OFVGL 0177 OFVGL 0180 OFVGL 0181 OFVGL 0190 OFVGL 0191 OFVGL 0192 OFVGL 0193 OFVGL 0194 OFVGL 0195 OFVGL 0244 OFVGL 0246) ENVWD KNV 07.67.10"</t>
  </si>
  <si>
    <t>01.04.10 GA1 V" ENVWD (01.03.10 KDOG1 19.89.20 - 00290000 ENVWD 01.03.10 GD1 19.89.20 - 00610000) ENVWD (08.09.10 GA1 0143 OFVGL 0148 OFVGL 0154 OFVGL 0157 OFVGL 0160 OFVGL 0161 OFVGL 0162 OFVGL 0166 OFVGL 0170 OFVGL 0175 OFVGL 0177 OFVGL 0180 OFVGL 0181 OFVGL 0190 OFVGL 0191 OFVGL 0192 OFVGL 0193 OFVGL 0194 OFVGL 0195 OFVGL 0244 OFVGL 0246) ENVWD KNV 07.67.10"</t>
  </si>
  <si>
    <t>01.04.10 GA1 V" ENVWD (01.03.10 KDOG1 19.89.30 - 0029 ENVWD 01.03.10 GD1 19.89.30 - 0061) ENVWD (08.09.10 GA1 0143 OFVGL 0148 OFVGL 0154 OFVGL 0157 OFVGL 0160 OFVGL 0161 OFVGL 0162 OFVGL 0166 OFVGL 0170 OFVGL 0175 OFVGL 0177 OFVGL 0180 OFVGL 0181 OFVGL 0190 OFVGL 0191 OFVGL 0192 OFVGL 0193 OFVGL 0194 OFVGL 0195 OFVGL 0244 OFVGL 0246) ENVWD KNV 07.67.10"</t>
  </si>
  <si>
    <t>01.04.10 GA1 V" ENVWD (01.03.10 KDOG1 19.89.20 - 0029 ENVWD 01.03.10 GD1 19.89.20 - 0061) ENVWD (08.09.10 GA1 0143 OFVGL 0148 OFVGL 0154 OFVGL 0157 OFVGL 0160 OFVGL 0161 OFVGL 0162 OFVGL 0166 OFVGL 0170 OFVGL 0175 OFVGL 0177 OFVGL 0180 OFVGL 0181 OFVGL 0190 OFVGL 0191 OFVGL 0192 OFVGL 0193 OFVGL 0194 OFVGL 0195 OFVGL 0244 OFVGL 0246) ENVWD KNV 07.67.10"</t>
  </si>
  <si>
    <t>01.04.10 GA1 V" ENVWD (01.03.10 KDOG1 19.89.30 - 0029 ENVWD 01.03.10 GD1 19.89.30 - 0061) ENVWD ((08.09.10 GA1 0143 OFVGL 0148 OFVGL 0154 OFVGL 0157 OFVGL 0160 OFVGL 0161 OFVGL 0162 OFVGL 0166 OFVGL 0170 OFVGL 0175 OFVGL 0177 OFVGL 0180 OFVGL 0181 OFVGL 0190 OFVGL 0191 OFVGL 0192 OFVGL 0193 OFVGL 0194 OFVGL 0195 OFVGL 0244 OFVGL 0246 OFVGL 1896) OFVWD (08.09.10 GA1 0174 ENVWD 08.11.60 GA1 "8131/*" OFVGL "8198/*")) ENVWD KNV 07.67.10"</t>
  </si>
  <si>
    <t>01.04.10 GA1 V" ENVWD (01.03.10 KDOG1 19.89.20 - 0029 ENVWD 01.03.10 GD1 19.89.20 - 0061) ENVWD ((08.09.10 GA1 0143 OFVGL 0148 OFVGL 0154 OFVGL 0157 OFVGL 0160 OFVGL 0161 OFVGL 0162 OFVGL 0166 OFVGL 0170 OFVGL 0175 OFVGL 0177 OFVGL 0180 OFVGL 0181 OFVGL 0190 OFVGL 0191 OFVGL 0192 OFVGL 0193 OFVGL 0194 OFVGL 0195 OFVGL 0244 OFVGL 0246 OFVGL 1896) OFVWD (08.09.10 GA1 0174 ENVWD 08.11.60 GA1 "8131/*" OFVGL "8198/*")) ENVWD KNV 07.67.10"</t>
  </si>
  <si>
    <t>01.04.10 GA1 V" ENVWD (01.03.10 KDOG1 19.89.30 - 0029 ENVWD 01.03.10 GD1 19.89.30 - 0061) ENVWD ((08.09.10 GA1 0148 OFVGL 0160 OFVGL 0166 OFVGL 0175 OFVGL 0177 OFVGL 0180 OFVGL 0181 OFVGL 0193 OFVGL 0244 OFVGL 0246 OFVGL 1896) OFVWD (08.09.10 GA1 0174 ENVWD 08.11.60 GA1 "8131/*" OFVGL "8198/*")) ENVWD KNV 07.67.10"</t>
  </si>
  <si>
    <t>01.04.10 GA1 V" ENVWD (01.03.10 KDOG1 19.89.20 - 0029 ENVWD 01.03.10 GD1 19.89.20 - 0061) ENVWD ((08.09.10 GA1 0148 OFVGL 0160 OFVGL 0166 OFVGL 0175 OFVGL 0177 OFVGL 0180 OFVGL 0181 OFVGL 0193 OFVGL 0244 OFVGL 0246 OFVGL 1896) OFVWD (08.09.10 GA1 0174 ENVWD 08.11.60 GA1 "8131/*" OFVGL "8198/*")) ENVWD KNV 07.67.10"</t>
  </si>
  <si>
    <t>((01.03.10 GD1 19.89.30 - 0019) OFVWD (01.04.10 GA1 V" ENVWD (01.03.10 KDOG1 19.89.30 - 0029 ENVWD 01.03.10 GD1 19.89.30 - 0061))) ENVWD ((08.09.10 GA1 0148 OFVGL 0160 OFVGL 0166 OFVGL 0175 OFVGL 0177 OFVGL 0180 OFVGL 0181 OFVGL 0193 OFVGL 0244 OFVGL 0246 OFVGL 1773 OFVGL 1896) OFVWD (08.09.10 GA1 0174 ENVWD 08.11.60 GA1 "8131/*" OFVGL "8198/*")) ENVWD KNV 07.67.10"</t>
  </si>
  <si>
    <t>((01.03.10 GD1 19.89.20 - 0019) OFVWD (01.04.10 GA1 V" ENVWD (01.03.10 KDOG1 19.89.20 - 0029 ENVWD 01.03.10 GD1 19.89.20 - 0061))) ENVWD ((08.09.10 GA1 0148 OFVGL 0160 OFVGL 0166 OFVGL 0175 OFVGL 0177 OFVGL 0180 OFVGL 0181 OFVGL 0193 OFVGL 0244 OFVGL 0246 OFVGL 1773 OFVGL 1896) OFVWD (08.09.10 GA1 0174 ENVWD 08.11.60 GA1 "8131/*" OFVGL "8198/*")) ENVWD KNV 07.67.10"</t>
  </si>
  <si>
    <t>((01.03.10 GD1 19.89.30 - 0019) OFVWD (01.04.10 GA1 V" ENVWD (01.03.10 KDOG1 19.89.30 - 0029 ENVWD 01.03.10 GD1 19.89.30 - 0061))) ENVWD (08.09.10 GA1 0148 OFVGL 0160 OFVGL 0166 OFVGL 0175 OFVGL 0177 OFVGL 0180 OFVGL 0181 OFVGL 0193 OFVGL 0244 OFVGL 0246 OFVGL 1708 OFVGL 1773 OFVGL 1896) ENVWD KNV 07.67.10"</t>
  </si>
  <si>
    <t>((01.03.10 GD1 19.89.20 - 0019) OFVWD (01.04.10 GA1 V" ENVWD (01.03.10 KDOG1 19.89.20 - 0029 ENVWD 01.03.10 GD1 19.89.20 - 0061))) ENVWD (08.09.10 GA1 0148 OFVGL 0160 OFVGL 0166 OFVGL 0175 OFVGL 0177 OFVGL 0180 OFVGL 0181 OFVGL 0193 OFVGL 0244 OFVGL 0246 OFVGL 1708 OFVGL 1773 OFVGL 1896) ENVWD KNV 07.67.10"</t>
  </si>
  <si>
    <t>(01.03.10 GD1 19.89.30 - 0019 ENVWD (08.09.10 GA1 0148 OFVGL 0160 OFVGL 0166 OFVGL 0175 OFVGL 0177 OFVGL 0180 OFVGL 0193 OFVGL 0244 OFVGL 0246 OFVGL 1708 OFVGL 1773 OFVGL 1896) ENVWD KNV 07.67.10) OFVWD ((01.04.10 GA1 V" ENVWD (01.03.10 KDOG1 19.89.30 - 0029 ENVWD 01.03.10 GD1 19.89.30 - 0061)) ENVWD ((08.09.10 GA1 0148 OFVGL 0160 OFVGL 0166 OFVGL 0175 OFVGL 0177 OFVGL 0180 OFVGL 0193 OFVGL 0244 OFVGL 0246 OFVGL 1708 OFVGL 1896) OFVWD (08.09.10 GA1 1773 ENVWD 08.11.60 GA1 "8131/*" OFVGL "8198/*")) ENVWD KNV 07.67.10)"</t>
  </si>
  <si>
    <t>(01.04.10 GA1 V" ENVWD (01.03.10 KDOG1 19.89.20 - 0029 ENVWD 01.03.10 GD1 19.89.20 - 0061)) ENVWD ((08.09.10 GA1 0148 OFVGL 0160 OFVGL 0166 OFVGL 0175 OFVGL 0177 OFVGL 0180 OFVGL 0193 OFVGL 0244 OFVGL 0246 OFVGL 1708 OFVGL 1896) OFVWD (08.09.10 GA1 1773 ENVWD 08.11.60 GA1 "8131/*"OFVGL "8198/*")) ENVWD KNV 07.67.10"</t>
  </si>
  <si>
    <t>(01.03.10 GD1 19.89.30 - 0019) ENVWD (08.09.10 GA1 0148 OFVGL 0160 OFVGL 0166 OFVGL 0175 OFVGL 0177 OFVGL 0180 OFVGL 0193 OFVGL 0244 OFVGL 0246 OFVGL 1708 OFVGL 1773 OFVGL 1896) ENVWD KNV 07.67.10</t>
  </si>
  <si>
    <t>01.04.10 GA1 V" ENVWD (01.03.10 KDOG1 19.89.20 - 0029 ENVWD 01.03.10 GD1 19.89.20 - 0061) ENVWD ((08.09.10 GA1 0148 OFVGL 0160 OFVGL 0166 OFVGL 0175 OFVGL 0177 OFVGL 0180 OFVGL 0193 OFVGL 0244 OFVGL 0246 OFVGL 1708 OFVGL 1896) OFVWD (08.09.10 GA1 1773 ENVWD 08.11.60 GA1 "8131/*" OFVGL "8198/*"))"</t>
  </si>
  <si>
    <t>(01.03.10 GD1 19.89.20 - 0019) ENVWD (08.09.10 GA1 0148 OFVGL 0160 OFVGL 0166 OFVGL 0175 OFVGL 0177 OFVGL 0180 OFVGL 0193 OFVGL 0244 OFVGL 0246 OFVGL 1708 OFVGL 1773 OFVGL 1896) ENVWD KNV 07.67.10</t>
  </si>
  <si>
    <t>GGD IJsselland (JGZ/overig)</t>
  </si>
  <si>
    <t>(01.03.10 GD1 19.89.30 - 0019) ENVWD (08.09.10 GA1 0148 OFVGL 0150 OFVGL 0160 OFVGL 0166 OFVGL 0175 OFVGL 0177 OFVGL 0180 OFVGL 0193 OFVGL 1708 OFVGL 1773 OFVGL 1896) ENVWD KNV 07.67.10</t>
  </si>
  <si>
    <t>(01.03.10 GD1 19.89.20 - 0019) ENVWD (08.09.10 GA1 0150) ENVWD KNV 07.67.10</t>
  </si>
  <si>
    <t>(01.03.10 GD1 19.89.30 - 0019) ENVWD (08.09.10 GA1 0148 OFVGL 0150 OFVGL 0160 OFVGL 0166 OFVGL 0175 OFVGL 0177 OFVGL 0180 OFVGL 0193 OFVGL 0244 OFVGL 1708 OFVGL 1773 OFVGL 1896) ENVWD KNV 07.67.10</t>
  </si>
  <si>
    <t>(01.03.10 GD1 19.89.20 - 0019) ENVWD (08.09.10 GA1 0244) ENVWD KNV 07.67.10</t>
  </si>
  <si>
    <t>08.09.10 GA1 0246</t>
  </si>
  <si>
    <t>08.09.10 GA1 0244</t>
  </si>
  <si>
    <t>GGD Regio IJssel-Vecht (EPI)</t>
  </si>
  <si>
    <t>01.03.10 KDOG1 19.89.20 - 0017 ENVWD (08.09.10 GA1 0148 OFVGL 0160 OFVGL 0166 OFVGL 0175 OFVGL 0177 OFVGL 0180 OFVGL 0181 OFVGL 0193 OFVGL 0244 OFVGL 0246 OFVGL 1773 OFVGL 1896) ENVWD KNV 07.66.20 ENVWD KNV 07.67.10</t>
  </si>
  <si>
    <t>01.03.10 KDOG1 19.89.20 - 0017 ENVWD (08.09.10 GA1 0148 OFVGL 0160 OFVGL 0166 OFVGL 0175 OFVGL 0177 OFVGL 0180 OFVGL 0181 OFVGL 0193 OFVGL 0244 OFVGL 0246 OFVGL 1708 OFVGL 1773 OFVGL 1896) ENVWD KNV 07.66.20 ENVWD KNV 07.67.10</t>
  </si>
  <si>
    <t>GGD IJsselland (EPI)</t>
  </si>
  <si>
    <t>(01.03.10 KDOG1 19.89.20 - 0017) ENVWD (08.09.10 GA1 0148 OFVGL 0160 OFVGL 0166 OFVGL 0175 OFVGL 0177 OFVGL 0180 OFVGL 0193 OFVGL 0244 OFVGL 0246 OFVGL 1708 OFVGL 1773 OFVGL 1896) ENVWD KNV 07.66.20 ENVWD KNV 07.67.10</t>
  </si>
  <si>
    <t>(01.03.10 KDOG1 19.89.20 - 0017) ENVWD (08.09.10 GA1 0148 OFVGL 0150 OFVGL 0160 OFVGL 0166 OFVGL 0175 OFVGL 0177 OFVGL 0180 OFVGL 0193 OFVGL 1708 OFVGL 1773 OFVGL 1896) ENVWD KNV 07.66.20 ENVWD KNV 07.67.10</t>
  </si>
  <si>
    <t>(01.03.10 KDOG1 19.89.20 - 0017) ENVWD (08.09.10 GA1 0148 OFVGL 0150 OFVGL 0160 OFVGL 0166 OFVGL 0175 OFVGL 0177 OFVGL 0180 OFVGL 0193 OFVGL 0244 OFVGL 1708 OFVGL 1773 OFVGL 1896) ENVWD KNV 07.66.20 ENVWD KNV 07.67.10</t>
  </si>
  <si>
    <t>GGD IJsselland (OGGZ)</t>
  </si>
  <si>
    <t>GGD Kop van Noord-Holland</t>
  </si>
  <si>
    <t>01.03.10 GD1 19.89.30 - 00170000 ENVWD 08.09.10 GA1 0366 OFVGL 0395 OFVGL 0400 OFVGL 0412 OFVGL 0441 OFVGL 0448 OFVGL 0462 OFVGL 0463 OFVGL 0476 ENVWD KNV 07.67.10</t>
  </si>
  <si>
    <t>01.03.10 GD1 19.89.20 - 00170000 ENVWD 08.09.10 GA1 0366 OFVGL 0395 OFVGL 0400 OFVGL 0412 OFVGL 0441 OFVGL 0448 OFVGL 0462 OFVGL 0463 OFVGL 0476 ENVWD KNV 07.67.10</t>
  </si>
  <si>
    <t>((01.03.10 GD1 19.89.30 - 00170000) OFVWD (01.04.10 GA1 V" ENVWD (01.03.10 KDOG1 19.89.30 - 00280000 ENVWD 01.03.10 GD1 19.89.30 - 00610000))) ENVWD (08.09.10 GA1 0366 OFVGL 0395 OFVGL 0400 OFVGL 0412 OFVGL 0441 OFVGL 0448 OFVGL 0462 OFVGL 0463 OFVGL 0476) ENVWD KNV 07.67.10"</t>
  </si>
  <si>
    <t>((01.03.10 GD1 19.89.20 - 00170000) OFVWD (01.04.10 GA1 V" ENVWD (01.03.10 KDOG1 19.89.20 - 00280000 ENVWD 01.03.10 GD1 19.89.20 - 00610000))) ENVWD (08.09.10 GA1 0366 OFVGL 0395 OFVGL 0400 OFVGL 0412 OFVGL 0441 OFVGL 0448 OFVGL 0462 OFVGL 0463 OFVGL 0476) ENVWD KNV 07.67.10"</t>
  </si>
  <si>
    <t>01.04.10 GA1 V" ENVWD (01.03.10 KDOG1 19.89.20 - 00280000 ENVWD 01.03.10 GD1 19.89.20 - 00610000) ENVWD (08.09.10 GA1 0366 OFVGL 0395 OFVGL 0400 OFVGL 0412 OFVGL 0441 OFVGL 0448 OFVGL 0462 OFVGL 0463 OFVGL 0476) ENVWD KNV 07.67.10"</t>
  </si>
  <si>
    <t>(01.03.10 GD1 19.89.30 - 00170000) ENVWD (08.09.10 GA1 0366 OFVGL 0395 OFVGL 0400 OFVGL 0412 OFVGL 0441 OFVGL 0448 OFVGL 0462 OFVGL 0463 OFVGL 0476) ENVWD KNV 07.67.10</t>
  </si>
  <si>
    <t>01.04.10 GA1 V" ENVWD (01.03.10 KDOG1 19.89.20 - 0028) ENVWD (08.09.10 GA1 0366 OFVGL 0395 OFVGL 0400 OFVGL 0412 OFVGL 0441 OFVGL 0448 OFVGL 0462 OFVGL 0463 OFVGL 0476)"</t>
  </si>
  <si>
    <t>(01.03.10 GD1 19.89.30 - 0019) ENVWD (08.09.10 GA1 0366 OFVGL 0395 OFVGL 0400 OFVGL 0412 OFVGL 0441 OFVGL 0448 OFVGL 0462 OFVGL 0463 OFVGL 0476) ENVWD KNV 07.67.10</t>
  </si>
  <si>
    <t>(01.03.10 GD1 19.89.20 - 0019) ENVWD (08.09.10 GA1 0366 OFVGL 0395 OFVGL 0400 OFVGL 0412 OFVGL 0441 OFVGL 0448 OFVGL 0462 OFVGL 0463 OFVGL 0476) ENVWD KNV 07.67.10</t>
  </si>
  <si>
    <t>GGD Kop van Noord-Holland (EPI)</t>
  </si>
  <si>
    <t>01.03.10 KDOG1 19.89.20 - 0017 ENVWD (08.09.10 GA1 0366 OFVGL 0395 OFVGL 0400 OFVGL 0412 OFVGL 0441 OFVGL 0448 OFVGL 0462 OFVGL 0463 OFVGL 0476 ) ENVWD KNV 07.66.20 ENVWD KNV 07.67.10</t>
  </si>
  <si>
    <t>GGD West-Holland (1)</t>
  </si>
  <si>
    <t>(01.03.10 GD1 19.89.30 - 0019) ENVWD (08.09.10 GA1 0548 OFVGL 0624 OFVGL 0629 OFVGL 0637) ENVWD KNV 07.67.10</t>
  </si>
  <si>
    <t>(01.03.10 GD1 19.89.20 - 0019) ENVWD (08.09.10 GA1 0548 OFVGL 0624 OFVGL 0629 OFVGL 0637) ENVWD KNV 07.67.10</t>
  </si>
  <si>
    <t>01.01.10#01.02.10#01.02.30#01.02.40#01.03.10#01.03.30#01.04.10#01.61.10#02.01.10#02.02.10#02.02.30#02.02.40#02.03.10#02.03.30#03.01.10#03.02.10#03.02.30#03.02.40#03.03.10#03.03.30#04.05.10#05.01.10#05.02.10#05.02.30#05.02.40#05.03.10#05.06.10#05.07.10#06.08.10#06.81.10#06.81.20#08.09.10#08.10.10#08.11.10#08.11.20#08.11.30#08.11.40#08.11.50#08.11.60#08.12.10#08.13.20#08.14.20#58.09.10#58.11.10#58.11.20#58.11.30#58.11.40#58.11.50#58.11.60#58.12.10#09.01.10#09.02.10#09.02.30#09.02.40#09.03.10</t>
  </si>
  <si>
    <t>(01.03.10 GD1 19.89.30 - 0019) ENVWD (08.09.10 GA1 0548 OFVGL 0624 OFVGL 0629 OFVGL 0637 OFVGL 1916) ENVWD KNV 07.67.10</t>
  </si>
  <si>
    <t>GGD Zuid-Holland West</t>
  </si>
  <si>
    <t>(01.03.10 GD1 19.89.30 - 0019) ENVWD (08.09.10 GA1 0503 OFVGL  0603 OFVGL 0629 OFVGL 0637 OFVGL 1783 OFVGL 1842 OFVGL 1916 OFVGL 1926) ENVWD KNV 07.67.10</t>
  </si>
  <si>
    <t>(01.03.10 GD1 19.89.20 - 0019) ENVWD (08.09.10 GA1 0503 OFVGL 0603 OFVGL 1783 OFVGL 1842 OFVGL 1926) ENVWD KNV 07.67.10</t>
  </si>
  <si>
    <t>(01.03.10 GD1 19.89.30 - 0019) ENVWD (08.09.10 GA1 0503 OFVGL 0603 OFVGL 0629 OFVGL 0637 OFVGL 1783 OFVGL 1842 OFVGL 1916 OFVGL 1926) ENVWD KNV 07.67.10</t>
  </si>
  <si>
    <t>(01.03.10 GD1 19.89.20 - 0019) ENVWD (08.09.10 GA1 0503 OFVGL 0603 OFVGL 0629 OFVGL 0637 OFVGL 1783 OFVGL 1842 OFVGL 1916 OFVGL 1926) ENVWD KNV 07.67.10</t>
  </si>
  <si>
    <t>GGD West-Holland (2)</t>
  </si>
  <si>
    <t>01.04.10 GA1 V" ENVWD (01.03.10 KDOG1 19.89.30 - 0029 ENVWD 01.03.10 GD1 19.89.30 - 0061) ENVWD (08.09.10 GA1 0548 OFVGL 0624 OFVGL 0629 OFVGL 0637) ENVWD KNV 07.67.10"</t>
  </si>
  <si>
    <t>01.04.10 GA1 V" ENVWD (01.03.10 KDOG1 19.89.20 - 0029 ENVWD 01.03.10 GD1 19.89.20 - 0061) ENVWD (08.09.10 GA1 0548 OFVGL 0624 OFVGL 0629 OFVGL 0637) ENVWD KNV 07.67.10"</t>
  </si>
  <si>
    <t>01.01.10#01.02.10#01.02.30#01.02.40#01.03.10#01.03.20#01.03.30#01.04.10#01.61.10#04.05.10#05.02.30#05.02.40#05.06.10#05.07.10#06.08.10#08.09.10#08.11.10#08.11.20#08.11.30#08.11.40#08.11.50#08.11.60#08.12.10#08.13.20#08.14.20#58.09.10#58.11.10#58.11.20#58.11.30#58.11.40#58.11.50#58.11.60#58.12.10</t>
  </si>
  <si>
    <t>01.01.10#01.02.10#01.02.30#01.02.40#01.03.10#01.03.20#01.03.30#01.04.10#01.61.10#04.05.10#05.02.30#05.02.40#05.06.10#05.07.10#06.08.10#07.70.10#08.09.10#08.11.10#08.11.20#08.11.30#08.11.40#08.11.50#08.11.60#08.12.10#08.13.20#08.14.20#58.09.10#58.11.10#58.11.20#58.11.30#58.11.40#58.11.50#58.11.60#58.12.10</t>
  </si>
  <si>
    <t>01.04.10 GA1 V" ENVWD (01.03.10 KDOG1 19.89.30 - 0029 ENVWD 01.03.10 GD1 19.89.30 - 0061) ENVWD (08.09.10 GA1 0548 OFVGL 0624 OFVGL 0629 OFVGL 0637 OFVGL 1916) ENVWD KNV 07.67.10"</t>
  </si>
  <si>
    <t>01.04.10 GA1 V" ENVWD (01.03.10 KDOG1 19.89.20 - 0029 ENVWD 01.03.10 GD1 19.89.20 - 0061) ENVWD (08.09.10 GA1 0548 OFVGL 0624 OFVGL 0629 OFVGL 0637 OFVGL 1916) ENVWD KNV 07.67.10"</t>
  </si>
  <si>
    <t>GGD West-Holland (EPI)</t>
  </si>
  <si>
    <t>01.03.10 KDOG1 19.89.20 - 0017 ENVWD (08.09.10 GA1 0548 OFVGL 0624 OFVGL 0629 OFVGL 0637) ENVWD KNV 07.66.20 ENVWD KNV 07.67.10</t>
  </si>
  <si>
    <t>01.03.10 KDOG1 19.89.20 - 0017 ENVWD (08.09.10 GA1 0548 OFVGL 0624 OFVGL 0629 OFVGL 0637 OFVGL 1916) ENVWD KNV 07.66.20 ENVWD KNV 07.67.10</t>
  </si>
  <si>
    <t>GGD Zuid Holland West (EPI)</t>
  </si>
  <si>
    <t>01.03.10 KDOG1 19.89.20 - 0017 ENVWD (08.09.10 GA1 0503 OFVGL 0603 OFVGL 0629 OFVGL 0637 OFVGL 1783 OFVGL 1842 OFVGL 1916 OFVGL 1926) ENVWD KNV 07.66.20 ENVWD KNV 07.67.10</t>
  </si>
  <si>
    <t>GGD Zuid-Holland West (EPI)</t>
  </si>
  <si>
    <t>(01.03.10 KDOG1 19.89.20 - 0017) ENVWD (08.09.10 GA1 0637) ENVWD KNV 07.66.20 ENVWD KNV 07.67.10</t>
  </si>
  <si>
    <t>(01.03.10 KDOG1 19.89.20 - 0017) ENVWD (08.09.10 GA1 0503 OFVGL 0603 OFVGL 0629 OFVGL 0637 OFVGL 1783 OFVGL 1842 OFVGL 1916 OFVGL 1926) ENVWD KNV 07.66.20 ENVWD KNV 07.67.10</t>
  </si>
  <si>
    <t>GGD Streekgewest Westelijk Noord-Brabant</t>
  </si>
  <si>
    <t>((01.03.10 GD1 19.89.30 - 0019) ENVWD ((08.09.10 GA1 0748 OFVGL 0840 OFVGL 0851 OFVGL 0873 OFVGL 1655 OFVGL 1674) OFVWD (08.09.10 GA1 0878 ENVWD 08.11.60 GA1 4758/*" OFVGL "4793/*" OFVGL "4794/*" OFVGL "4796/*" OFVGL "4797/*")) ENVWD KNV 07.67.10) OFVWD ((01.04.10 GA1 "V" ENVWD (01.03.10 KDOG1 19.89.30 - 0029 ENVWD 01.03.10 GD1 19.89.30 - 0061)) ENVWD ((08.09.10 GA1 0716 OFVGL 0748 OFVGL 0840 OFVGL 0851 OFVGL 0873 OFVGL 1655 OFVGL 1674) OFVWD (08.09.10 GA1 0878 ENVWD 08.11.60 GA1 "4758/*" OFVGL "4793/*" OFVGL "4794/*" OFVGL "4796/*" OFVGL "4797/*")) ENVWD KNV 07.67.10)"</t>
  </si>
  <si>
    <t>((01.03.10 GD1 19.89.20 - 0019) ENVWD ((08.09.10 GA1 0748 OFVGL 0840 OFVGL 0851 OFVGL 0873 OFVGL 1655 OFVGL 1674) OFVWD (08.09.10 GA1 0878 ENVWD 08.11.60 GA1 4758/*" OFVGL "4793/*" OFVGL "4794/*" OFVGL "4796/*" OFVGL "4797/*")) ENVWD KNV 07.67.10) OFVWD ((01.04.10 GA1 "V" ENVWD (01.03.10 KDOG1 19.89.20 - 0029 ENVWD 01.03.10 GD1 19.89.20 - 0061)) ENVWD ((08.09.10 GA1 0716 OFVGL 0748 OFVGL 0840 OFVGL 0851 OFVGL 0873 OFVGL 1655 OFVGL 1674) OFVWD (08.09.10 GA1 0878 ENVWD 08.11.60 GA1 "4758/*" OFVGL "4793/*" OFVGL "4794/*" OFVGL "4796/*" OFVGL "4797/*")) ENVWD KNV 07.67.10)"</t>
  </si>
  <si>
    <t>((01.03.10 GD1 19.89.30 - 0019) ENVWD ((08.09.10 GA1 0748 OFVGL 0840 OFVGL 0851 OFVGL 0873 OFVGL 1655 OFVGL 1674) OFVWD (08.09.10 GA1 0878 OFVGL 1709 ENVWD 08.11.60 GA1 4758/*" OFVGL "4793/*" OFVGL "4794/*" OFVGL "4796/*" OFVGL "4797/*")) ENVWD KNV 07.67.10) OFVWD ((01.04.10 GA1 "V" ENVWD (01.03.10 KDOG1 19.89.30 - 0029 ENVWD 01.03.10 GD1 19.89.30 - 0061)) ENVWD ((08.09.10 GA1 0716 OFVGL 0748 OFVGL 0840 OFVGL 0851 OFVGL 0873 OFVGL 1655 OFVGL 1674) OFVWD (08.09.10 GA1 0878 OFVGL 1709 ENVWD 08.11.60 GA1 "4758/*" OFVGL "4793/*" OFVGL "4794/*" OFVGL "4796/*" OFVGL "4797/*")) ENVWD KNV 07.67.10)"</t>
  </si>
  <si>
    <t>01.04.10 GA1 V" ENVWD (01.03.10 KDOG1 19.89.20 - 0029 ENVWD 01.03.10 GD1 19.89.20 - 0061) ENVWD ((08.09.10 GA1 0716 OFVGL 0748 OFVGL 0840 OFVGL 0851 OFVGL 0873 OFVGL 1655 OFVGL 1674) OFVWD (08.09.10 GA1 0878 OFVGL 1709 ENVWD 08.11.60 GA1 "4758/*" OFVGL "4793/*" OFVGL "4794/*" OFVGL "4796/*" OFVGL "4797/*")) ENVWD KNV 07.67.10"</t>
  </si>
  <si>
    <t>((01.03.10 GD1 19.89.30 - 0019) ENVWD ((08.09.10 GA1 0748 OFVGL 0840 OFVGL 0851 OFVGL 0873 OFVGL 1655 OFVGL 1674) OFVWD (08.09.10 GA1 1709 ENVWD 08.11.60 GA1 4758/*" OFVGL "4793/*" OFVGL "4794/*" OFVGL "4796/*" OFVGL "4797/*")) ENVWD KNV 07.67.10) OFVWD ((01.04.10 GA1 "V" ENVWD (01.03.10 KDOG1 19.89.30 - 0029 ENVWD 01.03.10 GD1 19.89.30 - 0061)) ENVWD ((08.09.10 GA1 0716 OFVGL 0748 OFVGL 0840 OFVGL 0851 OFVGL 0873 OFVGL 1655 OFVGL 1674 ) OFVWD (08.09.10 GA1 1709 ENVWD 08.11.60 GA1 "4758/*" OFVGL "4793/*" OFVGL "4794/*" OFVGL "4796/*" OFVGL "4797/*")) ENVWD KNV 07.67.10)"</t>
  </si>
  <si>
    <t>01.04.10 GA1 V" ENVWD (01.03.10 KDOG1 19.89.20 - 0029 ENVWD 01.03.10 GD1 19.89.20 - 0061) ENVWD ((08.09.10 GA1 0716 OFVGL 0748 OFVGL 0840 OFVGL 0851 OFVGL 0873 OFVGL 1655 OFVGL 1674) OFVWD (08.09.10 GA1 1709 ENVWD 08.11.60 GA1 "4758/*" OFVGL "4793/*" OFVGL "4794/*" OFVGL "4796/*" OFVGL "4797/*")) ENVWD KNV 07.67.10"</t>
  </si>
  <si>
    <t>GGD West-Brabant (1)</t>
  </si>
  <si>
    <t>((01.03.10 GD1 19.89.30 - 0019) ENVWD ((08.09.10 GA1 0748 OFVGL 0840 OFVGL 0851 OFVGL 0873 OFVGL 1655 OFVGL 1674) OFVWD (08.09.10 GA1 1709 ENVWD 08.11.60 GA1 4758/*" OFVGL "4793/*" OFVGL "4794/*" OFVGL "4796/*" OFVGL "4797/*")) ENVWD KNV 07.67.10) OFVWD ((01.04.10 GA1 "V" ENVWD (01.03.10 KDOG1 19.89.30 - 0029 ENVWD 01.03.10 GD1 19.89.30 - 0061)) ENVWD ((08.09.10 GA1 0716 OFVGL 0748 OFVGL 0840 OFVGL 0851 OFVGL 0873 OFVGL 1655 OFVGL 1674) OFVWD (08.09.10 GA1 1709 ENVWD 08.11.60 GA1 "4758/*" OFVGL "4793/*" OFVGL "4794/*" OFVGL "4796/*" OFVGL "4797/*")) ENVWD KNV 07.67.10)"</t>
  </si>
  <si>
    <t>((01.03.10 GD1 19.89.20 - 0019) ENVWD ((08.09.10 GA1 0748 OFVGL 0840 OFVGL 0851 OFVGL 0873 OFVGL 1655 OFVGL 1674) OFVWD (08.09.10 GA1 1709 ENVWD 08.11.60 GA1 4758/*" OFVGL "4793/*" OFVGL "4794/*" OFVGL "4796/*" OFVGL "4797/*")) ENVWD KNV 07.67.10)"</t>
  </si>
  <si>
    <t>((01.04.10 GA1 V" ENVWD (01.03.10 KDOG1 19.89.20 - 0029 ENVWD 01.03.10 GD1 19.89.20 - 0061)) ENVWD ((08.09.10 GA1 0716 OFVGL 0748 OFVGL 0840 OFVGL 0851 OFVGL 0873 OFVGL 1655 OFVGL 1674) OFVWD (08.09.10 GA1 1709 ENVWD 08.11.60 GA1 "4758/*" OFVGL "4793/*" OFVGL "4794/*" OFVGL "4796/*" OFVGL "4797/*")) ENVWD KNV 07.67.10)"</t>
  </si>
  <si>
    <t>GGD West-Brabant (BMHK) (1)</t>
  </si>
  <si>
    <t>01.04.10 GA1 V" ENVWD (01.03.10 KDOG1 19.89.30 - 0029 ENVWD 01.03.10 GD1 19.89.30 - 0061) ENVWD ((08.09.10 GA1 0716 OFVGL 0748 OFVGL 0840 OFVGL 0851 OFVGL 0873 OFVGL 1655 OFVGL 1674) OFVWD (08.09.10 GA1 1709 ENVWD 08.11.60 GA1 "4758/*" OFVGL "4793/*" OFVGL "4794/*" OFVGL "4796/*" OFVGL "4797/*")) ENVWD KNV 07.67.10"</t>
  </si>
  <si>
    <t>(01.03.10 GD1 19.89.20 - 0027) ENVWD ((08.09.10 GA1 0748 OFVGL 0840 OFVGL 0851 OFVGL 0873 OFVGL 1655 OFVGL 1674) OFVWD (08.09.10 GA1 1709 ENVWD 08.11.60 GA1 4758/*" OFVGL "4793/*" OFVGL "4794/*" OFVGL "4796/*" OFVGL "4797/*"))"</t>
  </si>
  <si>
    <t>GGD West-Brabant (EPI)</t>
  </si>
  <si>
    <t>01.03.10 KDOG1 19.89.20 - 0017 ENVWD (08.09.10 GA1 0738 OFVGL 0744 OFVGL 0748 OFVGL 0758 OFVGL 0777 OFVGL 0779 OFVGL 0826 OFVGL 0840 OFVGL 0851 OFVGL 0870 OFVGL 0873 OFVGL 0874 OFVGL 0879 OFVGL 1655 OFVGL 1674 OFVGL 1709 OFVGL 1719 OFVGL 1723) ENVWD KNV 07.66.20 ENVWD KNV 07.67.10</t>
  </si>
  <si>
    <t>(01.03.10 KDOG1 19.89.20 - 0017) ENVWD (08.09.10 GA1 0738 OFVGL 0744 OFVGL 0748 OFVGL 0758 OFVGL 0777 OFVGL 0779 OFVGL 0826 OFVGL 0840 OFVGL 0851 OFVGL 0870 OFVGL 0873 OFVGL 0874 OFVGL 0879 OFVGL 1655 OFVGL 1674 OFVGL 1709 OFVGL 1719 OFVGL 1723) ENVWD KNV 07.66.20 ENVWD KNV 07.67.10</t>
  </si>
  <si>
    <t>GGD West-Brabant (JGZ/overig)</t>
  </si>
  <si>
    <t>(01.03.10 GD1 19.89.30 - 0019) ENVWD (08.09.10 GA1 0738 OFVGL 0744 OFVGL 0748 OFVGL 0758 OFVGL 0777 OFVGL 0779 OFVGL 0826 OFVGL 0840 OFVGL 0851 OFVGL 0870 OFVGL 0873 OFVGL 0874 OFVGL 0879 OFVGL 1655 OFVGL 1674 OFVGL 1709 OFVGL 1719 OFVGL 1723) ENVWD KNV 07.67.10</t>
  </si>
  <si>
    <t>(01.03.10 GD1 19.89.20 - 0019) ENVWD (08.09.10 GA1 0738 OFVGL 0744 OFVGL 0748 OFVGL 0758 OFVGL 0777 OFVGL 0779 OFVGL 0826 OFVGL 0840 OFVGL 0851 OFVGL 0870 OFVGL 0873 OFVGL 0874 OFVGL 0879 OFVGL 1655 OFVGL 1674 OFVGL 1709 OFVGL 1719 OFVGL 1723) ENVWD KNV 07.67.10</t>
  </si>
  <si>
    <t>GGD West-Utrecht (1)</t>
  </si>
  <si>
    <t>01.01.10#01.02.10#01.02.30#01.02.40#01.03.10#01.03.30#01.04.10#01.61.10#04.05.10#05.02.30#05.02.40#05.06.10#05.07.10#06.08.10#08.09.10#08.11.10#08.11.20#08.11.30#08.11.40#08.11.50#08.11.60#08.12.10#08.13.20#08.14.20</t>
  </si>
  <si>
    <t>(01.03.10 KDOG1 19.89.30 - 0003 ENVWD 01.03.10 GD1 19.89.30 - 0017) ENVWD (08.09.10 GA1 0305 OFVGL 0311 OFVGL 0318 OFVGL 0321 OFVGL 0329 OFVGL 0331 OFVGL 0333 OFVGL 0334 OFVGL 0335 OFVGL 0347 OFVGL 0353 OFVGL 0356 OFVGL 0589 OFVGL 0620 OFVGL 0632 OFVGL 0736) ENVWD KNV 07.67.10</t>
  </si>
  <si>
    <t>(01.03.10 KDOG1 19.89.20 - 0003 ENVWD 01.03.10 GD1 19.89.20 - 0017) ENVWD (08.09.10 GA1 0305 OFVGL 0311 OFVGL 0318 OFVGL 0321 OFVGL 0329 OFVGL 0331 OFVGL 0333 OFVGL 0334 OFVGL 0335 OFVGL 0347 OFVGL 0353 OFVGL 0356 OFVGL 0589 OFVGL 0620 OFVGL 0632 OFVGL 0736) ENVWD KNV 07.67.10</t>
  </si>
  <si>
    <t>01.01.10#01.02.10#01.02.30#01.02.40#01.03.10#01.03.30#01.04.10#01.61.10#02.01.10#02.02.10#02.02.30#02.02.40#02.03.10#03.01.10#03.02.10#03.02.30#03.02.40#03.03.10#04.05.10#05.01.10#05.02.10#05.02.30#05.02.40#05.03.10#05.06.10#05.07.10#06.08.10#06.81.10#06.81.20#08.09.10#08.10.10#08.11.10#08.11.20#08.11.30#08.11.40#08.11.50#08.11.60#08.12.10#08.13.20#08.14.20#58.09.10#58.11.10#58.11.20#58.11.30#58.11.40#58.11.50#58.11.60#58.12.10#09.01.10#09.02.10#09.02.30#09.02.40#09.03.10</t>
  </si>
  <si>
    <t>(01.03.10 KDOG1 19.89.30 - 0003 ENVWD 01.03.10 GD1 19.89.30 - 0019) ENVWD ((08.09.10 GA1 0305 OFVGL 0311 OFVGL 0318 OFVGL 0321 OFVGL 0329 OFVGL 0331 OFVGL 0333 OFVGL 0334 OFVGL 0335 OFVGL 0347 OFVGL 0353 OFVGL 0356 OFVGL 0589 OFVGL 0620 OFVGL 0632 OFVGL 0736) OFVWD (08.09.10 GA1 0310 ENVWD 08.11.60 GA1 3615/*" OFVGL "3737/*" OFVGL "3738/*" OFVGL "3739/*") OFVWD (08.09.10 GA1 0344 ENVWD 08.11.60 GA1 "1264/*" OFVGL "1265/*" OFVGL "1266/*" OFVGL "1267/*")) ENVWD KNV 07.67.10"</t>
  </si>
  <si>
    <t>(01.03.10 KDOG1 19.89.20 - 0003 ENVWD 01.03.10 GD1 19.89.20 - 0019) ENVWD ((08.09.10 GA1 0305 OFVGL 0311 OFVGL 0318 OFVGL 0321 OFVGL 0329 OFVGL 0331 OFVGL 0333 OFVGL 0334 OFVGL 0335 OFVGL 0347 OFVGL 0353 OFVGL 0356 OFVGL 0589 OFVGL 0620 OFVGL 0632 OFVGL 0736) OFVWD (08.09.10 GA1 0310 ENVWD 08.11.60 GA1 3615/*" OFVGL "3737/*" OFVGL "3738/*" OFVGL "3739/*")) ENVWD KNV 07.67.10"</t>
  </si>
  <si>
    <t>GGD Midden-Nederland (1)</t>
  </si>
  <si>
    <t>01.01.10#01.02.10#01.02.30#01.02.40#01.03.10#01.03.30#01.04.10#01.61.10#04.05.10#05.02.30#05.02.40#05.06.10#05.07.10#06.08.10#07.70.10#08.09.10#08.11.10#08.11.20#08.11.30#08.11.40#08.11.50#08.11.60#08.12.10#08.13.20#08.14.20</t>
  </si>
  <si>
    <t>01.01.10#01.02.10#01.02.30#01.02.40#01.03.10#01.03.30#01.04.10#01.61.10#02.01.10#02.02.10#02.02.30#02.02.40#02.03.10#03.01.10#03.02.10#03.02.30#03.02.40#03.03.10#04.05.10#05.01.10#05.02.10#05.02.30#05.02.40#05.03.10#05.06.10#05.07.10#06.08.10#06.81.10#06.81.20#07.70.10#08.09.10#08.10.10#08.11.10#08.11.20#08.11.30#08.11.40#08.11.50#08.11.60#08.12.10#08.13.20#08.14.20#58.09.10#58.11.10#58.11.20#58.11.30#58.11.40#58.11.50#58.11.60#58.12.10#09.01.10#09.02.10#09.02.30#09.02.40#09.03.10</t>
  </si>
  <si>
    <t>(01.03.10 KDOG1 19.89.30 - 0003 ENVWD 01.03.10 GD1 19.89.30 - 0019) ENVWD (08.09.10 GA1 0306 OFVGL 0305 OFVGL 0310 OFVGL 0311 OFVGL 0312 OFVGL 0315 OFVGL 0316 OFVGL 0321 OFVGL 0326 OFVGL 0329 OFVGL 0331 OFVGL 0332 OFVGL 0333 OFVGL 0335 OFVGL 0339 OFVGL 0340 OFVGL 0345 OFVGL 0352 OFVGL 0353 OFVGL 0355 OFVGL 0356 OFVGL 0589 OFVGL 0620 OFVGL 0632 OFVGL 0736) ENVWD KNV 07.67.10</t>
  </si>
  <si>
    <t>(01.03.10 KDOG1 19.89.20 - 0003 ENVWD 01.03.10 GD1 19.89.20 - 0019) ENVWD (08.09.10 GA1 0306 OFVGL 0305 OFVGL 0310 OFVGL 0311 OFVGL 0312 OFVGL 0315 OFVGL 0316 OFVGL 0321 OFVGL 0326 OFVGL 0329 OFVGL 0331 OFVGL 0332 OFVGL 0333 OFVGL 0335 OFVGL 0339 OFVGL 0340 OFVGL 0345 OFVGL 0352 OFVGL 0353 OFVGL 0355 OFVGL 0356 OFVGL 0589 OFVGL 0620 OFVGL 0632 OFVGL 0736) ENVWD KNV 07.67.10</t>
  </si>
  <si>
    <t>(01.03.10 GD1 19.89.30 - 0019) ENVWD (08.09.10 GA1 0305 OFVGL 0306 OFVGL 0310 OFVGL 0311 OFVGL 0312 OFVGL 0315 OFVGL 0316 OFVGL 0321 OFVGL 0326 OFVGL 0329 OFVGL 0331 OFVGL 0332 OFVGL 0333 OFVGL 0335 OFVGL 0339 OFVGL 0340 OFVGL 0345 OFVGL 0352 OFVGL 0353 OFVGL 0355 OFVGL 0356 OFVGL 0589 OFVGL 0620 OFVGL 0632 OFVGL 0736 OFVGL 1581) ENVWD KNV 07.67.10</t>
  </si>
  <si>
    <t>(01.03.10 GD1 19.89.20 - 0019) ENVWD (08.09.10 GA1 0305 OFVGL 0306 OFVGL 0310 OFVGL 0311 OFVGL 0312 OFVGL 0315 OFVGL 0316 OFVGL 0321 OFVGL 0326 OFVGL 0329 OFVGL 0331 OFVGL 0332 OFVGL 0333 OFVGL 0335 OFVGL 0339 OFVGL 0340 OFVGL 0345 OFVGL 0352 OFVGL 0353 OFVGL 0355 OFVGL 0356 OFVGL 0589 OFVGL 0620 OFVGL 0632 OFVGL 0736 OFVGL 1581) ENVWD KNV 07.67.10</t>
  </si>
  <si>
    <t>(01.03.10 GD1 19.89.30 - 0019) ENVWD (08.09.10 GA1 0305 OFVGL 0310 OFVGL 0311 OFVGL 0312 OFVGL 0321 OFVGL 0329 OFVGL 0331 OFVGL 0333 OFVGL 0335 OFVGL 0339 OFVGL 0340 OFVGL 0345 OFVGL 0352 OFVGL 0353 OFVGL 0355 OFVGL 0356 OFVGL 0589 OFVGL 0620 OFVGL 0632 OFVGL 0736 OFVGL 1581) ENVWD KNV 07.67.10</t>
  </si>
  <si>
    <t>(01.03.10 GD1 19.89.20 - 0019) ENVWD (08.09.10 GA1 0305 OFVGL 0310 OFVGL 0311 OFVGL 0312 OFVGL 0321 OFVGL 0329 OFVGL 0331 OFVGL 0333 OFVGL 0335 OFVGL 0339 OFVGL 0340 OFVGL 0345 OFVGL 0352 OFVGL 0353 OFVGL 0355 OFVGL 0356 OFVGL 0589 OFVGL 0620 OFVGL 0632 OFVGL 0736 OFVGL 1581) ENVWD KNV 07.67.10</t>
  </si>
  <si>
    <t>GGD Midden-Nederland (JGZ/overig)</t>
  </si>
  <si>
    <t>(01.03.10 GD1 19.89.30 - 0019) ENVWD (08.09.10 GA1 0305 OFVGL 0307 OFVGL 0308 OFVGL 0310 OFVGL 0311 OFVGL 0312 OFVGL 0313 OFVGL 0317 OFVGL 0321 OFVGL 0327 OFVGL 0329 OFVGL 0331 OFVGL 0333 OFVGL 0335 OFVGL 0339 OFVGL 0340 OFVGL 0342 OFVGL 0345 OFVGL 0351 OFVGL 0352 OFVGL 0353 OFVGL 0355 OFVGL 0356 OFVGL 0589 OFVGL 0620 OFVGL 0632 OFVGL 0736 OFVGL 1581) ENVWD KNV 07.67.10</t>
  </si>
  <si>
    <t>(01.03.10 GD1 19.89.20 - 0019) ENVWD (08.09.10 GA1 0307 OFVGL 0308 OFVGL 0313 OFVGL 0317 OFVGL 0327 OFVGL 0342 OFVGL 0351) ENVWD KNV 07.67.10</t>
  </si>
  <si>
    <t>(01.03.10 GD1 19.89.30 - 0019) ENVWD (08.09.10 GA1 0305 OFVGL 0307 OFVGL 0308 OFVGL 0310 OFVGL 0311 OFVGL 0312 OFVGL 0313 OFVGL 0317 OFVGL 0321 OFVGL 0327 OFVGL 0329 OFVGL 0331 OFVGL 0333 OFVGL 0335 OFVGL 0339 OFVGL 0340 OFVGL 0342 OFVGL 0345 OFVGL 0351 OFVGL 0352 OFVGL 0353 OFVGL 0355 OFVGL 0356 OFVGL 0589 OFVGL 0620 OFVGL 0632 OFVGL 0736 OFVGL 1581 OFVGL 1904) ENVWD KNV 07.67.10</t>
  </si>
  <si>
    <t>(01.03.10 GD1 19.89.30 - 0019) ENVWD (08.09.10 GA1 0307 OFVGL 0308 OFVGL 0310 OFVGL 0312 OFVGL 0313 OFVGL 0317 OFVGL 0321 OFVGL 0327 OFVGL 0331 OFVGL 0335 OFVGL 0339 OFVGL 0340 OFVGL 0342 OFVGL 0345 OFVGL 0351 OFVGL 0352 OFVGL 0353 OFVGL 0355 OFVGL 0356 OFVGL 0589 OFVGL 0620 OFVGL 0632 OFVGL 0736 OFVGL 1581 OFVGL 1904) ENVWD KNV 07.67.10</t>
  </si>
  <si>
    <t>GGD West-Utrecht (2)</t>
  </si>
  <si>
    <t>01.04.10 GA1 V" ENVWD (01.03.10 KDOG1 19.89.30 - 0029 ENVWD 01.03.10 GD1 19.89.30 - 0061) ENVWD (08.09.10 GA1 0305 OFVGL 0311 OFVGL 0318 OFVGL 0321 OFVGL 0329 OFVGL 0331 OFVGL 0333 OFVGL 0334 OFVGL 0335 OFVGL 0347 OFVGL 0353 OFVGL 0356 OFVGL 0589 OFVGL 0620 OFVGL 0632 OFVGL 0736) ENVWD KNV 07.67.10"</t>
  </si>
  <si>
    <t>01.04.10 GA1 V" ENVWD (01.03.10 KDOG1 19.89.20 - 0029 ENVWD 01.03.10 GD1 19.89.20 - 0061) ENVWD (08.09.10 GA1 0305 OFVGL 0311 OFVGL 0318 OFVGL 0321 OFVGL 0329 OFVGL 0331 OFVGL 0333 OFVGL 0334 OFVGL 0335 OFVGL 0347 OFVGL 0353 OFVGL 0356 OFVGL 0589 OFVGL 0620 OFVGL 0632 OFVGL 0736) ENVWD KNV 07.67.10"</t>
  </si>
  <si>
    <t>01.04.10 GA1 V" ENVWD (01.03.10 KDOG1 19.89.30 - 0029 ENVWD 01.03.10 GD1 19.89.30 - 0061) ENVWD ((08.09.10 GA1 0305 OFVGL 0311 OFVGL 0318 OFVGL 0321 OFVGL 0329 OFVGL 0331 OFVGL 0333 OFVGL 0334 OFVGL 0335 OFVGL 0347 OFVGL 0353 OFVGL 0356 OFVGL 0589 OFVGL 0620 OFVGL 0632 OFVGL 0736) OFVWD (08.09.10 GA1 0310 ENVWD 08.11.60 GA1 "3615/*" OFVGL "3737/*" OFVGL "3738/*" OFVGL "3739/*")) ENVWD KNV 07.67.10"</t>
  </si>
  <si>
    <t>01.04.10 GA1 V" ENVWD (01.03.10 KDOG1 19.89.20 - 0029 ENVWD 01.03.10 GD1 19.89.20 - 0061) ENVWD ((08.09.10 GA1 0305 OFVGL 0311 OFVGL 0318 OFVGL 0321 OFVGL 0329 OFVGL 0331 OFVGL 0333 OFVGL 0334 OFVGL 0335 OFVGL 0347 OFVGL 0353 OFVGL 0356 OFVGL 0589 OFVGL 0620 OFVGL 0632 OFVGL 0736) OFVWD (08.09.10 GA1 0310 ENVWD 08.11.60 GA1 "3615/*" OFVGL "3737/*" OFVGL "3738/*" OFVGL "3739/*")) ENVWD KNV 07.67.10"</t>
  </si>
  <si>
    <t>GGD Midden-Nederland (2)</t>
  </si>
  <si>
    <t>01.04.10 GA1 V" ENVWD (01.03.10 KDOG1 19.89.30 - 0029 ENVWD 01.03.10 GD1 19.89.30 - 0061) ENVWD (08.09.10 GA1 0306 OFVGL 0305 OFVGL 0310 OFVGL 0311 OFVGL 0312 OFVGL 0315 OFVGL 0316 OFVGL 0321 OFVGL 0326 OFVGL 0329 OFVGL 0331 OFVGL 0332 OFVGL 0333 OFVGL 0335 OFVGL 0339 OFVGL 0340 OFVGL 0345 OFVGL 0352 OFVGL 0353 OFVGL 0355 OFVGL 0356 OFVGL 0589 OFVGL 0620 OFVGL 0632 OFVGL 0736) ENVWD KNV 07.67.10"</t>
  </si>
  <si>
    <t>01.04.10 GA1 V" ENVWD (01.03.10 KDOG1 19.89.20 - 0029 ENVWD 01.03.10 GD1 19.89.20 - 0061) ENVWD (08.09.10 GA1 0306 OFVGL 0305 OFVGL 0310 OFVGL 0311 OFVGL 0312 OFVGL 0315 OFVGL 0316 OFVGL 0321 OFVGL 0326 OFVGL 0329 OFVGL 0331 OFVGL 0332 OFVGL 0333 OFVGL 0335 OFVGL 0339 OFVGL 0340 OFVGL 0345 OFVGL 0352 OFVGL 0353 OFVGL 0355 OFVGL 0356 OFVGL 0589 OFVGL 0620 OFVGL 0632 OFVGL 0736) ENVWD KNV 07.67.10"</t>
  </si>
  <si>
    <t>01.04.10 GA1 V" ENVWD (01.03.10 KDOG1 19.89.20 - 0029 ENVWD 01.03.10 GD1 19.89.20 - 0061)"</t>
  </si>
  <si>
    <t>01.01.10#01.02.10#01.02.30#01.02.40#01.03.10#01.03.30#01.04.10#01.61.10#04.05.10#05.02.30#05.02.40#05.06.10#05.07.10#06.08.10#07.70.10#08.09.10#08.11.10#08.11.20#08.11.30#08.11.40#08.11.50#08.11.60#08.12.10#08.13.20#08.14.20#58.09.10#58.11.10#58.11.20#58.11.30#58.11.40#58.11.50#58.11.60#58.12.10</t>
  </si>
  <si>
    <t>GGD Midden-Nederland (OGGZ/Kinderopvang)</t>
  </si>
  <si>
    <t>GGD Regio Utrecht (OGGZ/Kinderopvang)</t>
  </si>
  <si>
    <t>Hulpverlening Arnhem e.o.</t>
  </si>
  <si>
    <t>((01.03.10 GD1 19.89.30 - 0019) OFVWD (01.04.10 GA1 V" ENVWD (01.03.10 KDOG1 19.89.30 - 0029 ENVWD 01.03.10 GD1 19.89.30 - 0061))) ENVWD (08.09.10 GA1 0196 OFVGL 0199 OFVGL 0202 OFVGL 0206 OFVGL 0218 OFVGL 0220 OFVGL 0221 OFVGL 0226 OFVGL 0231 OFVGL 0238 OFVGL 0251 OFVGL 0255 OFVGL 0274 OFVGL 0275 OFVGL 0277 OFVGL 0283 OFVGL 0293 OFVGL 0299) ENVWD KNV 07.67.10"</t>
  </si>
  <si>
    <t>((01.03.10 GD1 19.89.20 - 0019) OFVWD (01.04.10 GA1 V" ENVWD (01.03.10 KDOG1 19.89.20 - 0029 ENVWD 01.03.10 GD1 19.89.20 - 0061))) ENVWD (08.09.10 GA1 0196 OFVGL 0199 OFVGL 0202 OFVGL 0206 OFVGL 0218 OFVGL 0220 OFVGL 0221 OFVGL 0226 OFVGL 0231 OFVGL 0238 OFVGL 0251 OFVGL 0255 OFVGL 0274 OFVGL 0275 OFVGL 0277 OFVGL 0283 OFVGL 0293 OFVGL 0299) ENVWD KNV 07.67.10"</t>
  </si>
  <si>
    <t>(01.04.10 GA1 V" ENVWD (01.03.10 KDOG1 19.89.20 - 0029 ENVWD 01.03.10 GD1 19.89.20 - 0061)) ENVWD (08.09.10 GA1 0196 OFVGL 0199 OFVGL 0202 OFVGL 0206 OFVGL 0218 OFVGL 0220 OFVGL 0221 OFVGL 0226 OFVGL 0231 OFVGL 0238 OFVGL 0251 OFVGL 0255 OFVGL 0274 OFVGL 0275 OFVGL 0277 OFVGL 0283 OFVGL 0293 OFVGL 0299) ENVWD KNV 07.67.10"</t>
  </si>
  <si>
    <t>((01.03.10 GD1 19.89.30 - 0019) OFVWD (01.04.10 GA1 V" ENVWD (01.03.10 KDOG1 19.89.30 - 0029 ENVWD 01.03.10 GD1 19.89.30 - 0061))) ENVWD (08.09.10 GA1 0196 OFVGL 0199 OFVGL 0202 OFVGL 0206 OFVGL 0218 OFVGL 0220 OFVGL 0221 OFVGL 0226 OFVGL 0231 OFVGL 0238 OFVGL 0251 OFVGL 0255 OFVGL 0274 OFVGL 0275 OFVGL 0277 OFVGL 0283 OFVGL 0293 OFVGL 0299 OFVGL 1734) ENVWD KNV 07.67.10"</t>
  </si>
  <si>
    <t>(01.04.10 GA1 V" ENVWD (01.03.10 KDOG1 19.89.20 - 0029 ENVWD 01.03.10 GD1 19.89.20 - 0061)) ENVWD (08.09.10 GA1 0196 OFVGL 0199 OFVGL 0202 OFVGL 0206 OFVGL 0218 OFVGL 0220 OFVGL 0221 OFVGL 0226 OFVGL 0231 OFVGL 0238 OFVGL 0251 OFVGL 0255 OFVGL 0274 OFVGL 0275 OFVGL 0277 OFVGL 0283 OFVGL 0293 OFVGL 0299 OFVGL 1734) ENVWD KNV 07.67.10"</t>
  </si>
  <si>
    <t>Hulpverleningsdienst Gelderland Midden</t>
  </si>
  <si>
    <t>((01.03.10 GD1 19.89.30 - 0019) OFVWD (01.04.10 GA1 V" ENVWD (01.03.10 KDOG1 19.89.30 - 0029 ENVWD 01.03.10 GD1 19.89.30 - 0061))) ENVWD (08.09.10 GA1 0196 OFVGL 0199 OFVGL 0202 OFVGL 0203 OFVGL 0206 OFVGL 0218 OFVGL 0221 OFVGL 0226 OFVGL 0228 OFVGL 0274 OFVGL 0275 OFVGL 0277 OFVGL 0279 OFVGL 0289 OFVGL 0293 OFVGL 0299 OFVGL 1705 OFVGL 1734) ENVWD KNV 07.67.10"</t>
  </si>
  <si>
    <t>((01.03.10 GD1 19.89.20 - 0019) ENVWD (08.09.10 GA1 0203 OFVGL 0228 OFVGL 0279 OFVGL 0289) ENVWD KNV 07.67.10) OFVWD ((01.04.10 GA1 V" ENVWD (01.03.10 KDOG1 19.89.20 - 0029 ENVWD 01.03.10 GD1 19.89.20 - 0061)) ENVWD (08.09.10 GA1 0196 OFVGL 0199 OFVGL 0202 OFVGL 0203 OFVGL 0206 OFVGL 0218 OFVGL 0221 OFVGL 0226 OFVGL 0228 OFVGL 0274 OFVGL 0275 OFVGL 0277 OFVGL 0279 OFVGL 0289 OFVGL 0293 OFVGL 0299 OFVGL 1705 OFVGL 1734) ENVWD KNV 07.67.10)"</t>
  </si>
  <si>
    <t>((01.04.10 GA1 V" ENVWD (01.03.10 KDOG1 19.89.20 - 0029 ENVWD 01.03.10 GD1 19.89.20 - 0061)) ENVWD (08.09.10 GA1 0196 OFVGL 0199 OFVGL 0202 OFVGL 0203 OFVGL 0206 OFVGL 0218 OFVGL 0221 OFVGL 0226 OFVGL 0228 OFVGL 0274 OFVGL 0275 OFVGL 0277 OFVGL 0279 OFVGL 0289 OFVGL 0293 OFVGL 0299 OFVGL 1705 OFVGL 1734) ENVWD KNV 07.67.10)"</t>
  </si>
  <si>
    <t>((01.03.10 GD1 19.89.30 - 0019) ENVWD (08.09.10 GA1 0196 OFVGL 0199 OFVGL 0202 OFVGL 0203 OFVGL 0218 OFVGL 0221 OFVGL 0226 OFVGL 0228 OFVGL 0267 OFVGL 0274 OFVGL 0275 OFVGL 0277 OFVGL 0279 OFVGL 0289 OFVGL 0293 OFVGL 0299 OFVGL 1705 OFVGL 1734) ENVWD KNV 07.67.10) OFVWD ((01.04.10 GA1 V" ENVWD (01.03.10 KDOG1 19.89.30 - 0029 ENVWD 01.03.10 GD1 19.89.30 - 0061)) ENVWD (08.09.10 GA1 0196 OFVGL 0199 OFVGL 0202 OFVGL 0203 OFVGL 0218 OFVGL 0221 OFVGL 0226 OFVGL 0228 OFVGL 0274 OFVGL 0275 OFVGL 0277 OFVGL 0279 OFVGL 0289 OFVGL 0293 OFVGL 0299 OFVGL 1705 OFVGL 1734) ENVWD KNV 07.67.10)"</t>
  </si>
  <si>
    <t>((01.03.10 GD1 19.89.20 - 0019) ENVWD (08.09.10 GA1 0196 OFVGL 0199 OFVGL 0202 OFVGL 0203 OFVGL 0218 OFVGL 0221 OFVGL 0226 OFVGL 0228 OFVGL 0267 OFVGL 0274 OFVGL 0275 OFVGL 0277 OFVGL 0279 OFVGL 0289 OFVGL 0293 OFVGL 0299 OFVGL 1705 OFVGL 1734) ENVWD KNV 07.67.10) OFVWD ((01.04.10 GA1 V" ENVWD (01.03.10 KDOG1 19.89.20 - 0029 ENVWD 01.03.10 GD1 19.89.20 - 0061)) ENVWD (08.09.10 GA1 0196 OFVGL 0199 OFVGL 0202 OFVGL 0203 OFVGL 0218 OFVGL 0221 OFVGL 0226 OFVGL 0228 OFVGL 0274 OFVGL 0275 OFVGL 0277 OFVGL 0279 OFVGL 0289 OFVGL 0293 OFVGL 0299 OFVGL 1705 OFVGL 1734) ENVWD KNV 07.67.10)"</t>
  </si>
  <si>
    <t>((01.04.10 GA1 V" ENVWD (01.03.10 KDOG1 19.89.20 - 0029 ENVWD 01.03.10 GD1 19.89.20 - 0061)) ENVWD (08.09.10 GA1 0196 OFVGL 0199 OFVGL 0202 OFVGL 0203 OFVGL 0218 OFVGL 0221 OFVGL 0226 OFVGL 0228 OFVGL 0274 OFVGL 0275 OFVGL 0277 OFVGL 0279 OFVGL 0289 OFVGL 0293 OFVGL 0299 OFVGL 1705 OFVGL 1734) ENVWD KNV 07.67.10)"</t>
  </si>
  <si>
    <t>((01.03.10 GD1 19.89.30 - 0019) ENVWD (08.09.10 GA1 0196 OFVGL 0199 OFVGL 0202 OFVGL 0203 OFVGL 0218 OFVGL 0221 OFVGL 0226 OFVGL 0228 OFVGL 0267 OFVGL 0274 OFVGL 0275 OFVGL 0277 OFVGL 0279 OFVGL 0289 OFVGL 0293 OFVGL 0299 OFVGL 1705 OFVGL 1734) ENVWD KNV 07.67.10) OFVWD ((01.04.10 GA1 V" ENVWD (01.03.10 KDOG1 19.89.30 - 0029 ENVWD 01.03.10 GD1 19.89.30 - 0061)) ENVWD ((08.09.10 GA1 0196 OFVGL 0199 OFVGL 0202 OFVGL 0203 OFVGL 0218 OFVGL 0221 OFVGL 0226 OFVGL 0228 OFVGL 0274 OFVGL 0275 OFVGL 0277 OFVGL 0279 OFVGL 0289 OFVGL 0293 OFVGL 0299 OFVGL 1705 OFVGL 1734) OFVWD (08.09.10 GA1 1955 ENVWD 08.11.60 GA1 "6940/*" OFVGL "6941/*" OFVGL "6942/*")) ENVWD KNV 07.67.10)"</t>
  </si>
  <si>
    <t>((01.03.10 GD1 19.89.30 - 0019) ENVWD (08.09.10 GA1 0196 OFVGL 0199 OFVGL 0202 OFVGL 0203 OFVGL 0221 OFVGL 0226 OFVGL 0228 OFVGL 0267 OFVGL 0274 OFVGL 0275 OFVGL 0277 OFVGL 0279 OFVGL 0289 OFVGL 0293 OFVGL 0299 OFVGL 1705 OFVGL 1734) ENVWD KNV 07.67.10) OFVWD ((01.04.10 GA1 V" ENVWD (01.03.10 KDOG1 19.89.30 - 0029 ENVWD 01.03.10 GD1 19.89.30 - 0061)) ENVWD ((08.09.10 GA1 0196 OFVGL 0199 OFVGL 0202 OFVGL 0203 OFVGL 0221 OFVGL 0226 OFVGL 0228 OFVGL 0274 OFVGL 0275 OFVGL 0277 OFVGL 0279 OFVGL 0289 OFVGL 0293 OFVGL 0299 OFVGL 1705 OFVGL 1734) OFVWD (08.09.10 GA1 1955 ENVWD 08.11.60 GA1 "6940/*" OFVGL "6941/*" OFVGL "6942/*")) ENVWD KNV 07.67.10)"</t>
  </si>
  <si>
    <t>(01.04.10 GA1 V" ENVWD (01.03.10 KDOG1 19.89.20 - 0029 ENVWD 01.03.10 GD1 19.89.20 - 0061)) ENVWD ((08.09.10 GA1 0196 OFVGL 0199 OFVGL 0202 OFVGL 0203 OFVGL 0221 OFVGL 0226 OFVGL 0228 OFVGL 0274 OFVGL 0275 OFVGL 0277 OFVGL 0279 OFVGL 0289 OFVGL 0293 OFVGL 0299 OFVGL 1705 OFVGL 1734) OFVWD (08.09.10 GA1 1955 ENVWD 08.11.60 GA1 "6940/*"OFVGL "6941/*" OFVGL "6942/*") ENVWD KNV 07.67.10)"</t>
  </si>
  <si>
    <t>(01.03.10 GD1 19.89.30 - 0019) ENVWD (08.09.10 GA1 0196 OFVGL 0202 OFVGL 0203 OFVGL 0221 OFVGL 0226 OFVGL 0228 OFVGL 0267 OFVGL 0274 OFVGL 0275 OFVGL 0277 OFVGL 0279 OFVGL 0289 OFVGL 0293 OFVGL 0299 OFVGL 1705 OFVGL 1734) ENVWD KNV 07.67.10</t>
  </si>
  <si>
    <t>(01.04.10 GA1 V" ENVWD (01.03.10 KDOG1 19.89.20 - 0029 ENVWD 01.03.10 GD1 19.89.20 - 0061)) ENVWD ((08.09.10 GA1 0196 OFVGL 0202 OFVGL 0203 OFVGL 0221 OFVGL 0226 OFVGL 0228 OFVGL 0274 OFVGL 0275 OFVGL 0277 OFVGL 0279 OFVGL 0289 OFVGL 0293 OFVGL 0299 OFVGL 1705 OFVGL 1734) OFVWD (08.09.10 GA1 1955 ENVWD 08.11.60 GA1 "6940/*" OFVGL "6941/*" OFVGL "6942/*")) ENVWD KNV 07.67.10"</t>
  </si>
  <si>
    <t>(01.03.10 GD1 19.89.20 - 0019) ENVWD (08.09.10 GA1 0196 OFVGL 0202 OFVGL 0203 OFVGL 0221 OFVGL 0226 OFVGL 0228 OFVGL 0267 OFVGL 0274 OFVGL 0275 OFVGL 0277 OFVGL 0279 OFVGL 0289 OFVGL 0293 OFVGL 0299 OFVGL 1705 OFVGL 1734) ENVWD KNV 07.67.10</t>
  </si>
  <si>
    <t>Hulpverleningsdienst Gelderland-Midden</t>
  </si>
  <si>
    <t>Hulpverleningsd. Gelderland Midden (EPI)</t>
  </si>
  <si>
    <t>(01.03.10 KDOG1 19.89.20 - 0017) ENVWD (08.09.10 GA1 0196 OFVGL 0202 OFVGL 0203 OFVGL 0221 OFVGL 0226 OFVGL 0228 OFVGL 0267 OFVGL 0274 OFVGL 0275 OFVGL 0277 OFVGL 0279 OFVGL 0289 OFVGL 0293 OFVGL 0299 OFVGL 1705 OFVGL 1734) ENVWD KNV 07.66.20 ENVWD KNV 07.67.10</t>
  </si>
  <si>
    <t>Hulpverleningsd. Gelderland-Midden (EPI)</t>
  </si>
  <si>
    <t>GGD Delfland (1)</t>
  </si>
  <si>
    <t>(01.03.10 GD1 19.89.30 - 0019) ENVWD (08.09.10 GA1 0492 OFVGL 0493 OFVGL 0495 OFVGL 0503 OFVGL 0519 OFVGL 0552 OFVGL 0555 OFVGL 0562 OFVGL 0565 OFVGL 0577 OFVGL 0594 OFVGL 0603 OFVGL 0607 OFVGL 0630) ENVWD KNV 07.67.10</t>
  </si>
  <si>
    <t>(01.03.10 GD1 19.89.20 - 0019) ENVWD (08.09.10 GA1 0492 OFVGL 0493 OFVGL 0495 OFVGL 0503 OFVGL 0519 OFVGL 0552 OFVGL 0555 OFVGL 0562 OFVGL 0565 OFVGL 0577 OFVGL 0594 OFVGL 0603 OFVGL 0607 OFVGL 0630) ENVWD KNV 07.67.10</t>
  </si>
  <si>
    <t>(01.03.10 GD1 19.89.30 - 0019) ENVWD (08.09.10 GA1 0492 OFVGL 0493 OFVGL 0495 OFVGL 0503 OFVGL 0519 OFVGL 0552 OFVGL 0555 OFVGL 0562 OFVGL 0565 OFVGL 0577 OFVGL 0594 OFVGL 0603 OFVGL 0607 OFVGL 0630 OFVGL 1926) ENVWD KNV 07.67.10</t>
  </si>
  <si>
    <t>(01.03.10 GD1 19.89.30 - 0019) ENVWD (08.09.10 GA1 0503 OFVGL 0519 OFVGL 0552 OFVGL 0555 OFVGL 0562 OFVGL 0565 OFVGL 0603 OFVGL 0607 OFVGL 0630 OFVGL 1926) ENVWD KNV 07.67.10</t>
  </si>
  <si>
    <t>(01.03.10 GD1 19.89.30 - 0019) ENVWD (08.09.10 GA1 0503 OFVGL 0519 OFVGL 0552 OFVGL 0555 OFVGL 0562 OFVGL 0565 OFVGL 0603 OFVGL 0607 OFVGL 0630 OFVGL 1783 OFVGL 1842 OFVGL 1926) ENVWD KNV 07.67.10</t>
  </si>
  <si>
    <t>08.09.10 GA1 0503 OFVGL 0519 OFVGL 0552 OFVGL 0555 OFVGL 0562 OFVGL 0565 OFVGL 0603 OFVGL 0607 OFVGL 0630 OFVGL 1783 OFVGL 1842 OFVGL 1926</t>
  </si>
  <si>
    <t>GGD Delfland (2)</t>
  </si>
  <si>
    <t>01.04.10 GA1 V" ENVWD (01.03.10 KDOG1 19.89.30 - 0029 ENVWD 01.03.10 GD1 19.89.30 - 0061) ENVWD (08.09.10 GA1 0492 OFVGL 0493 OFVGL 0495 OFVGL 0503 OFVGL 0519 OFVGL 0552 OFVGL 0555 OFVGL 0562 OFVGL 0565 OFVGL 0577 OFVGL 0594 OFVGL 0603 OFVGL 0607 OFVGL 0630) ENVWD KNV 07.67.10"</t>
  </si>
  <si>
    <t>01.04.10 GA1 V" ENVWD (01.03.10 KDOG1 19.89.20 - 0029 ENVWD 01.03.10 GD1 19.89.20 - 0061) ENVWD (08.09.10 GA1 0492 OFVGL 0493 OFVGL 0495 OFVGL 0503 OFVGL 0519 OFVGL 0552 OFVGL 0555 OFVGL 0562 OFVGL 0565 OFVGL 0577 OFVGL 0594 OFVGL 0603 OFVGL 0607 OFVGL 0630) ENVWD KNV 07.67.10"</t>
  </si>
  <si>
    <t>01.04.10 GA1 V" ENVWD (01.03.10 KDOG1 19.89.30 - 0029 ENVWD 01.03.10 GD1 19.89.30 - 0061) ENVWD (08.09.10 GA1 0492 OFVGL 0493 OFVGL 0495 OFVGL 0503 OFVGL 0519 OFVGL 0552 OFVGL 0555 OFVGL 0562 OFVGL 0565 OFVGL 0577 OFVGL 0594 OFVGL 0603 OFVGL 0607 OFVGL 0630 OFVGL 1926) ENVWD KNV 07.67.10"</t>
  </si>
  <si>
    <t>01.04.10 GA1 V" ENVWD (01.03.10 KDOG1 19.89.20 - 0029 ENVWD 01.03.10 GD1 19.89.20 - 0061) ENVWD (08.09.10 GA1 0492 OFVGL 0493 OFVGL 0495 OFVGL 0503 OFVGL 0519 OFVGL 0552 OFVGL 0555 OFVGL 0562 OFVGL 0565 OFVGL 0577 OFVGL 0594 OFVGL 0603 OFVGL 0607 OFVGL 0630 OFVGL 1926) ENVWD KNV 07.67.10"</t>
  </si>
  <si>
    <t>01.04.10 GA1 V" ENVWD (01.03.10 KDOG1 19.89.30 - 0029 ENVWD 01.03.10 GD1 19.89.30 - 0061) ENVWD (08.09.10 GA1 0503 OFVGL 0519 OFVGL 0552 OFVGL 0555 OFVGL 0562 OFVGL 0565 OFVGL 0603 OFVGL 0607 OFVGL 0630 OFVGL 1926) ENVWD KNV 07.67.10"</t>
  </si>
  <si>
    <t>01.04.10 GA1 V" ENVWD (01.03.10 KDOG1 19.89.20 - 0029 ENVWD 01.03.10 GD1 19.89.20 - 0061) ENVWD (08.09.10 GA1 0503 OFVGL 0519 OFVGL 0552 OFVGL 0555 OFVGL 0562 OFVGL 0565 OFVGL 0603 OFVGL 0607 OFVGL 0630 OFVGL 1926) ENVWD KNV 07.67.10"</t>
  </si>
  <si>
    <t>GGD Delfland (EPI)</t>
  </si>
  <si>
    <t>01.03.10 KDOG1 19.89.20 - 0017 ENVWD (08.09.10 GA1 0492 OFVGL 0493 OFVGL 0495 OFVGL 0503 OFVGL 0519 OFVGL 0552 OFVGL 0555 OFVGL 0562 OFVGL 0565 OFVGL 0577 OFVGL 0594 OFVGL 0603 OFVGL 0607 OFVGL 0630) ENVWD KNV 07.66.20 ENVWD KNV 07.67.10</t>
  </si>
  <si>
    <t>01.03.10 KDOG1 19.89.20 - 0017 ENVWD (08.09.10 GA1 0492 OFVGL 0493 OFVGL 0495 OFVGL 0503 OFVGL 0519 OFVGL 0552 OFVGL 0555 OFVGL 0562 OFVGL 0565 OFVGL 0577 OFVGL 0594 OFVGL 0603 OFVGL 0607 OFVGL 0630 OFVGL 1926) ENVWD KNV 07.66.20 ENVWD KNV 07.67.10</t>
  </si>
  <si>
    <t>01.03.10 KDOG1 19.89.20 - 0017 ENVWD (08.09.10 GA1 0503 OFVGL 0519 OFVGL 0552 OFVGL 0555 OFVGL 0562 OFVGL 0565 OFVGL 0603 OFVGL 0607 OFVGL 0630 OFVGL 1926) ENVWD KNV 07.66.20 ENVWD KNV 07.67.10</t>
  </si>
  <si>
    <t>01.03.10 KDOG1 19.89.20 - 0017 ENVWD (08.09.10 GA1 0503 OFVGL 0519 OFVGL 0552 OFVGL 0555 OFVGL 0562 OFVGL 0565 OFVGL 0603 OFVGL 0607 OFVGL 0630 OFVGL 1783 OFVGL 1842 OFVGL 1926) ENVWD KNV 07.66.20 ENVWD KNV 07.67.10</t>
  </si>
  <si>
    <t>GGD Gewest Eemland</t>
  </si>
  <si>
    <t>01.04.10 GA1 V" ENVWD (01.03.10 KDOG1 19.89.30 - 0029 ENVWD 01.03.10 GD1 19.89.30 - 0061) ENVWD (08.09.10 GA1 0253 OFVGL 0267 OFVGL 0307 OFVGL 0308 OFVGL 0313 OFVGL 0327 OFVGL 0342 OFVGL 0351) ENVWD KNV 07.67.10"</t>
  </si>
  <si>
    <t>01.04.10 GA1 V" ENVWD (01.03.10 KDOG1 19.89.20 - 0029 ENVWD 01.03.10 GD1 19.89.20 - 0061) ENVWD (08.09.10 GA1 0253 OFVGL 0267 OFVGL 0307 OFVGL 0308 OFVGL 0313 OFVGL 0327 OFVGL 0342 OFVGL 0351) ENVWD KNV 07.67.10"</t>
  </si>
  <si>
    <t>(01.03.10 GD1 19.89.30 - 0019) ENVWD (08.09.10 GA1 0307 OFVGL 0308 OFVGL 0313 OFVGL 0317 OFVGL 0327 OFVGL 0342 OFVGL 0351) ENVWD KNV 07.67.10</t>
  </si>
  <si>
    <t>GGD Gewest Eemland (EPI)</t>
  </si>
  <si>
    <t>01.03.10 KDOG1 19.89.20 - 0017 ENVWD (08.09.10 GA1 0267 OFVGL 0307 OFVGL 0308 OFVGL 0313 OFVGL 0317 OFVGL 0327 OFVGL 0342 OFVGL 0351) ENVWD KNV 07.66.20 ENVWD KNV 07.67.10</t>
  </si>
  <si>
    <t>GGD Flevoland</t>
  </si>
  <si>
    <t>((01.03.10 GD1 19.89.30 - 0017) OFVWD (01.04.10 GA1 V" ENVWD (01.03.10 KDOG1 19.89.30 - 0029 ENVWD 01.03.10 GD1 19.89.30 - 0061))) ENVWD (08.09.10 GA1 0034 OFVGL 0050 OFVGL 0171 OFVGL 0184 OFVGL 0303 OFVGL 0995) ENVWD KNV 07.67.10"</t>
  </si>
  <si>
    <t>((01.03.10 GD1 19.89.20 - 0017) OFVWD (01.04.10 GA1 V" ENVWD (01.03.10 KDOG1 19.89.20 - 0029 ENVWD 01.03.10 GD1 19.89.20 - 0061))) ENVWD (08.09.10 GA1 0034 OFVGL 0050 OFVGL 0171 OFVGL 0184 OFVGL 0303 OFVGL 0995) ENVWD KNV 07.67.10"</t>
  </si>
  <si>
    <t>01.01.10#01.02.10#01.02.30#01.02.40#01.03.10#01.03.20#01.03.30#01.04.10#01.61.10#02.01.10#02.02.10#02.02.30#02.02.40#02.03.10#02.03.30#03.01.10#03.02.10#03.02.30#03.02.40#03.03.10#03.03.30#04.05.10#05.01.10#05.02.10#05.02.30#05.02.40#05.03.10#05.06.10#05.07.10#06.08.10#06.81.10#06.81.20#08.09.10#08.11.10#08.11.20#08.11.30#08.11.40#08.11.50#08.11.60#08.12.10#08.13.20#08.14.20#58.09.10#58.11.10#58.11.20#58.11.30#58.11.40#58.11.50#58.11.60#58.12.10#09.01.10#09.02.10#09.02.30#09.02.40#09.03.10</t>
  </si>
  <si>
    <t>(01.04.10 GA1 V" ENVWD (01.03.10 KDOG1 19.89.20 - 0029 ENVWD 01.03.10 GD1 19.89.20 - 0061)) ENVWD (08.09.10 GA1 0034 OFVGL 0050 OFVGL 0171 OFVGL 0184 OFVGL 0303 OFVGL 0995) ENVWD KNV 07.67.10"</t>
  </si>
  <si>
    <t>01.01.10#01.02.10#01.02.30#01.02.40#01.03.10#01.03.20#01.03.30#01.04.10#01.61.10#02.01.10#02.02.10#02.02.30#02.02.40#02.03.10#02.03.30#03.01.10#03.02.10#03.02.30#03.02.40#03.03.10#03.03.30#04.05.10#05.01.10#05.02.10#05.02.30#05.02.40#05.03.10#05.06.10#05.07.10#06.08.10#06.81.10#06.81.20#07.70.10#08.09.10#08.11.10#08.11.20#08.11.30#08.11.40#08.11.50#08.11.60#08.12.10#08.13.20#08.14.20#58.09.10#58.11.10#58.11.20#58.11.30#58.11.40#58.11.50#58.11.60#58.12.10#09.01.10#09.02.10#09.02.30#09.02.40#09.03.10</t>
  </si>
  <si>
    <t>GGD Flevoland (JGZ/overig)</t>
  </si>
  <si>
    <t>(01.03.10 GD1 19.89.30 - 0019) ENVWD (08.09.10 GA1 0034 OFVGL 0050 OFVGL 0171 OFVGL 0184 OFVGL 0303 OFVGL 0995) ENVWD KNV 07.67.10</t>
  </si>
  <si>
    <t>(01.03.10 GD1 19.89.20 - 0019) ENVWD (08.09.10 GA1 0034 OFVGL 0050 OFVGL 0171 OFVGL 0184 OFVGL 0303 OFVGL 0995) ENVWD KNV 07.67.10</t>
  </si>
  <si>
    <t>GGD Flevoland (OGGZ)</t>
  </si>
  <si>
    <t>GGD Flevoland (OGGZ/Kinderopvang)</t>
  </si>
  <si>
    <t>GGD Groningen</t>
  </si>
  <si>
    <t>01.04.10 GA1 V" ENVWD (01.03.10 KDOG1 19.89.30 - 0030 ENVWD 01.03.10 GD1 19.89.30 - 0061) ENVWD (08.09.10 GA1 0003 OFVGL 0005 OFVGL 0007 OFVGL 0009 OFVGL 0010 OFVGL 0014 OFVGL 0015 OFVGL 0017 OFVGL 0018 OFVGL 0022 OFVGL 0024 OFVGL 0025 OFVGL 0037 OFVGL 0039 OFVGL 0040 OFVGL 0047 OFVGL 0048 OFVGL 0052 OFVGL 0053 OFVGL 0056 OFVGL 0765 OFVGL 1651 OFVGL 1661 OFVGL 1663 OFVGL 1987) ENVWD KNV 07.67.10"</t>
  </si>
  <si>
    <t>01.04.10 GA1 V" ENVWD (01.03.10 KDOG1 19.89.20 - 0030 ENVWD 01.03.10 GD1 19.89.20 - 0061) ENVWD (08.09.10 GA1 0003 OFVGL 0005 OFVGL 0007 OFVGL 0009 OFVGL 0010 OFVGL 0014 OFVGL 0015 OFVGL 0017 OFVGL 0018 OFVGL 0022 OFVGL 0024 OFVGL 0025 OFVGL 0037 OFVGL 0039 OFVGL 0040 OFVGL 0047 OFVGL 0048 OFVGL 0052 OFVGL 0053 OFVGL 0056 OFVGL 0765 OFVGL 1651 OFVGL 1661 OFVGL 1663 OFVGL 1987) ENVWD KNV 07.67.10"</t>
  </si>
  <si>
    <t>((01.03.10 GD1 19.89.30 - 0019) OFVWD (01.04.10 GA1 V" ENVWD (01.03.10 KDOG1 19.89.30 - 0030 ENVWD 01.03.10 GD1 19.89.30 - 0061))) ENVWD (08.09.10 GA1 0003 OFVGL 0005 OFVGL 0007 OFVGL 0009 OFVGL 0010 OFVGL 0014 OFVGL 0015 OFVGL 0017 OFVGL 0018 OFVGL 0022 OFVGL 0024 OFVGL 0025 OFVGL 0037 OFVGL 0039 OFVGL 0040 OFVGL 0047 OFVGL 0048 OFVGL 0052 OFVGL 0053 OFVGL 0056 OFVGL 0765 OFVGL 1651 OFVGL 1661 OFVGL 1663 OFVGL 1987) ENVWD KNV 07.67.10"</t>
  </si>
  <si>
    <t>(01.03.10 GD1 19.89.20 - 0019) ENVWD (08.09.10 GA1 0003 OFVGL 0005 OFVGL 0007 OFVGL 0009 OFVGL 0010 OFVGL 0014 OFVGL 0015 OFVGL 0017 OFVGL 0018 OFVGL 0022 OFVGL 0024 OFVGL 0025 OFVGL 0037 OFVGL 0039 OFVGL 0040 OFVGL 0047 OFVGL 0048 OFVGL 0052 OFVGL 0053 OFVGL 0056 OFVGL 0765 OFVGL 1651 OFVGL 1661 OFVGL 1663 OFVGL 1987) ENVWD KNV 07.67.10</t>
  </si>
  <si>
    <t>((01.03.10 GD1 19.89.30 - 0019) OFVWD (01.04.10 GA1 V" ENVWD (01.03.10 KDOG1 19.89.30 - 0029 ENVWD 01.03.10 GD1 19.89.30 - 0061))) ENVWD (08.09.10 GA1 0003 OFVGL 0005 OFVGL 0007 OFVGL 0009 OFVGL 0010 OFVGL 0014 OFVGL 0015 OFVGL 0017 OFVGL 0018 OFVGL 0022 OFVGL 0024 OFVGL 0025 OFVGL 0037 OFVGL 0039 OFVGL 0040 OFVGL 0047 OFVGL 0048 OFVGL 0052 OFVGL 0053 OFVGL 0056 OFVGL 0765 OFVGL 1651 OFVGL 1661 OFVGL 1663 OFVGL 1987) ENVWD KNV 07.67.10"</t>
  </si>
  <si>
    <t>01.04.10 GA1 V" ENVWD (01.03.10 KDOG1 19.89.20 - 0029 ENVWD 01.03.10 GD1 19.89.20 - 0061) ENVWD (08.09.10 GA1 0003 OFVGL 0005 OFVGL 0007 OFVGL 0009 OFVGL 0010 OFVGL 0014 OFVGL 0015 OFVGL 0017 OFVGL 0018 OFVGL 0022 OFVGL 0024 OFVGL 0025 OFVGL 0037 OFVGL 0039 OFVGL 0040 OFVGL 0047 OFVGL 0048 OFVGL 0052 OFVGL 0053 OFVGL 0056 OFVGL 0765 OFVGL 1651 OFVGL 1661 OFVGL 1663 OFVGL 1987) ENVWD KNV 07.67.10"</t>
  </si>
  <si>
    <t>GGD Groningen (BMHK)</t>
  </si>
  <si>
    <t>01.04.10 GA1 V" ENVWD (01.03.10 KDOG1 19.89.30 - 0029 ENVWD 01.03.10 GD1 19.89.30 - 0061) ENVWD (08.09.10 GA1 0003 OFVGL 0005 OFVGL 0007 OFVGL 0009 OFVGL 0010 OFVGL 0014 OFVGL 0015 OFVGL 0017 OFVGL 0018 OFVGL 0022 OFVGL 0024 OFVGL 0025 OFVGL 0037 OFVGL 0039 OFVGL 0040 OFVGL 0047 OFVGL 0048 OFVGL 0052 OFVGL 0053 OFVGL 0056 OFVGL 0765 OFVGL 1651 OFVGL 1661 OFVGL 1663 OFVGL 1987) ENVWD KNV 07.67.10"</t>
  </si>
  <si>
    <t>(01.03.10 GD1 19.89.20 - 0027) ENVWD 08.09.10 GA1 0003 OFVGL 0005 OFVGL 0007 OFVGL 0009 OFVGL 0010 OFVGL 0014 OFVGL 0015 OFVGL 0017 OFVGL 0018 OFVGL 0022 OFVGL 0024 OFVGL 0025 OFVGL 0037 OFVGL 0039 OFVGL 0040 OFVGL 0047 OFVGL 0048 OFVGL 0052 OFVGL 0053 OFVGL 0056 OFVGL 0765 OFVGL 1651 OFVGL 1661 OFVGL 1663 OFVGL 1987</t>
  </si>
  <si>
    <t>01.04.10 GA1 V" ENVWD (01.03.10 KDOG1 19.89.30 - 0029 ENVWD 01.03.10 GD1 19.89.30 - 0061) ENVWD (08.09.10 GA1 0003 OFVGL 0005 OFVGL 0007 OFVGL 0009 OFVGL 0010 OFVGL 0014 OFVGL 0015 OFVGL 0017 OFVGL 0018 OFVGL 0022 OFVGL 0024 OFVGL 0025 OFVGL 0037 OFVGL 0039 OFVGL 0040 OFVGL 0047 OFVGL 0048 OFVGL 0052 OFVGL 0053 OFVGL 0056 OFVGL 0765 OFVGL 1651 OFVGL 1661 OFVGL 1663 OFVGL 1895 OFVGL 1987) ENVWD KNV 07.67.10"</t>
  </si>
  <si>
    <t>01.04.10 GA1 V" ENVWD (01.03.10 KDOG1 19.89.20 - 0029 ENVWD 01.03.10 GD1 19.89.20 - 0061) ENVWD (08.09.10 GA1 0003 OFVGL 0005 OFVGL 0007 OFVGL 0009 OFVGL 0010 OFVGL 0014 OFVGL 0015 OFVGL 0017 OFVGL 0018 OFVGL 0022 OFVGL 0024 OFVGL 0025 OFVGL 0037 OFVGL 0039 OFVGL 0040 OFVGL 0047 OFVGL 0048 OFVGL 0052 OFVGL 0053 OFVGL 0056 OFVGL 0765 OFVGL 1651 OFVGL 1661 OFVGL 1663 OFVGL 1895 OFVGL 1987) ENVWD KNV 07.67.10"</t>
  </si>
  <si>
    <t>Bevolkingsonderzoek Noord (BMHK 3)</t>
  </si>
  <si>
    <t>01.04.10 GA1 V" ENVWD (01.03.10 KDOG1 19.89.30 - 0029 ENVWD 01.03.10 GD1 19.89.30 - 0061) ENVWD (08.09.10 GA1 0003 OFVGL 0005 OFVGL 0007 OFVGL 0009 OFVGL 0010 OFVGL 0014 OFVGL 0015 OFVGL 0017 OFVGL 0018 OFVGL 0022 OFVGL 0024 OFVGL 0025 OFVGL 0037 OFVGL 0040 OFVGL 0047 OFVGL 0048 OFVGL 0053 OFVGL 0056 OFVGL 0765 OFVGL 1651 OFVGL 1663 OFVGL 1895 OFVGL 1987) ENVWD KNV 07.67.10"</t>
  </si>
  <si>
    <t>01.04.10 GA1 V" ENVWD (01.03.10 KDOG1 19.89.20 - 0029 ENVWD 01.03.10 GD1 19.89.20 - 0061) ENVWD (08.09.10 GA1 0003 OFVGL 0005 OFVGL 0007 OFVGL 0009 OFVGL 0010 OFVGL 0014 OFVGL 0015 OFVGL 0017 OFVGL 0018 OFVGL 0022 OFVGL 0024 OFVGL 0025 OFVGL 0037 OFVGL 0040 OFVGL 0047 OFVGL 0048 OFVGL 0053 OFVGL 0056 OFVGL 0765 OFVGL 1651 OFVGL 1663 OFVGL 1895 OFVGL 1987) ENVWD KNV 07.67.10"</t>
  </si>
  <si>
    <t>14.40.10 GA1 612001</t>
  </si>
  <si>
    <t>GGD Groningen (JGZ/overig)</t>
  </si>
  <si>
    <t>(01.03.10 GD1 19.89.30 - 0019) ENVWD (08.09.10 GA1 0003 OFVGL 0005 OFVGL 0007 OFVGL 0009 OFVGL 0010 OFVGL 0014 OFVGL 0015 OFVGL 0017 OFVGL 0018 OFVGL 0022 OFVGL 0024 OFVGL 0025 OFVGL 0037 OFVGL 0039 OFVGL 0040 OFVGL 0047 OFVGL 0048 OFVGL 0052 OFVGL 0053 OFVGL 0056 OFVGL 0765 OFVGL 1651 OFVGL 1661 OFVGL 1663 OFVGL 1987) ENVWD KNV 07.67.10</t>
  </si>
  <si>
    <t>(01.03.10 GD1 19.89.30 - 0019) ENVWD (08.09.10 GA1 0003 OFVGL 0005 OFVGL 0007 OFVGL 0009 OFVGL 0010 OFVGL 0014 OFVGL 0015 OFVGL 0017 OFVGL 0018 OFVGL 0022 OFVGL 0024 OFVGL 0025 OFVGL 0037 OFVGL 0039 OFVGL 0040 OFVGL 0047 OFVGL 0048 OFVGL 0052 OFVGL 0053 OFVGL 0056 OFVGL 0765 OFVGL 1651 OFVGL 1661 OFVGL 1663 OFVGL 1895 OFVGL 1987) ENVWD KNV 07.67.10</t>
  </si>
  <si>
    <t>(01.03.10 GD1 19.89.30 - 0019) ENVWD (08.09.10 GA1 0003 OFVGL 0005 OFVGL 0007 OFVGL 0009 OFVGL 0010 OFVGL 0014 OFVGL 0015 OFVGL 0017 OFVGL 0018 OFVGL 0022 OFVGL 0024 OFVGL 0025 OFVGL 0037 OFVGL 0040 OFVGL 0047 OFVGL 0048 OFVGL 0053 OFVGL 0056 OFVGL 0765 OFVGL 1651 OFVGL 1663 OFVGL 1895 OFVGL 1987) ENVWD KNV 07.67.10</t>
  </si>
  <si>
    <t>GGD Midden-Limburg</t>
  </si>
  <si>
    <t>(01.03.10 GD1 19.89.30 - 0017) ENVWD (08.09.10 GA1 0902 OFVGL 0914 OFVGL 0920 OFVGL 0925 OFVGL 0933 OFVGL 0946 OFVGL 0957 OFVGL 0973 OFVGL 0975 OFVGL 0977 OFVGL 0988 OFVGL 1669 OFVGL 1670 OFVGL 1679 OFVGL 1937) ENVWD KNV 07.67.10</t>
  </si>
  <si>
    <t>(01.03.10 GD1 19.89.20 - 0017) ENVWD (08.09.10 GA1 0902 OFVGL 0914 OFVGL 0920 OFVGL 0925 OFVGL 0933 OFVGL 0946 OFVGL 0957 OFVGL 0973 OFVGL 0975 OFVGL 0977 OFVGL 0988 OFVGL 1669 OFVGL 1670 OFVGL 1679 OFVGL 1937) ENVWD KNV 07.67.10</t>
  </si>
  <si>
    <t>GGD Noordwest-Veluwe</t>
  </si>
  <si>
    <t>01.04.10 GA1 V" ENVWD (01.03.10 KDOG1 19.89.30 - 0029 ENVWD 01.03.10 GD1 19.89.30 - 0061) ENVWD (08.09.10 GA1 0230 OFVGL 0233 OFVGL 0243 OFVGL 0269 OFVGL 0273 OFVGL 0302) ENVWD KNV 07.67.10"</t>
  </si>
  <si>
    <t>01.04.10 GA1 V" ENVWD (01.03.10 KDOG1 19.89.20 - 0029 ENVWD 01.03.10 GD1 19.89.20 - 0061) ENVWD (08.09.10 GA1 0230 OFVGL 0233 OFVGL 0243 OFVGL 0269 OFVGL 0273 OFVGL 0302) ENVWD KNV 07.67.10"</t>
  </si>
  <si>
    <t>01.01.10#01.02.10#01.02.30#01.02.40#01.03.10#01.03.20#01.03.30#01.04.10#01.61.10#04.05.10#05.02.30#05.02.40#05.06.10#05.07.10#06.08.10#06.81.10#06.81.20#08.09.10#08.10.10#08.11.10#08.11.20#08.11.30#08.11.40#08.11.50#08.11.60#08.12.10#08.13.20#08.14.20#58.09.10#58.11.10#58.11.20#58.11.30#58.11.40#58.11.50#58.11.60#58.12.10</t>
  </si>
  <si>
    <t>01.01.10#01.02.10#01.02.30#01.02.40#01.03.10#01.03.20#01.03.30#01.04.10#01.61.10#04.05.10#05.02.30#05.02.40#05.06.10#05.07.10#06.08.10#06.81.10#06.81.20#07.70.10#08.09.10#08.10.10#08.11.10#08.11.20#08.11.30#08.11.40#08.11.50#08.11.60#08.12.10#08.13.20#08.14.20#58.09.10#58.11.10#58.11.20#58.11.30#58.11.40#58.11.50#58.11.60#58.12.10</t>
  </si>
  <si>
    <t>((01.03.10 GD1 19.89.30 - 0019) OFVWD (01.04.10 GA1 V" ENVWD 01.03.10 KDOG1 19.89.30 - 0029 ENVWD 01.03.10 GD1 19.89.30 - 0061)) ENVWD (08.09.10 GA1 0230 OFVGL 0233 OFVGL 0243 OFVGL 0269 OFVGL 0273 OFVGL 0302) ENVWD KNV 07.67.10"</t>
  </si>
  <si>
    <t>01.03.10 GD1 19.89.20 - 0019 ENVWD (08.09.10 GA1 0230 OFVGL 0233 OFVGL 0243 OFVGL 0269 OFVGL 0273 OFVGL 0302) ENVWD KNV 07.67.10</t>
  </si>
  <si>
    <t>01.01.10#01.02.10#01.02.30#01.02.40#01.03.10#01.03.20#01.03.30#01.04.10#01.61.10#02.03.30#03.03.30#04.05.10#05.02.30#05.02.40#05.06.10#05.07.10#06.08.10#06.81.10#06.81.20#07.70.10#08.09.10#08.10.10#08.11.10#08.11.20#08.11.30#08.11.40#08.11.50#08.11.60#08.12.10#08.13.20#08.14.20#58.09.10#58.11.10#58.11.20#58.11.30#58.11.40#58.11.50#58.11.60#58.12.10</t>
  </si>
  <si>
    <t>GGD Regio Noord-Veluwe</t>
  </si>
  <si>
    <t>(01.03.10 GD1 19.89.30 - 0019) ENVWD (08.09.10 GA1 0230 OFVGL 0233 OFVGL 0243 OFVGL 0269 OFVGL 0273 OFVGL 0302) ENVWD KNV 07.67.10</t>
  </si>
  <si>
    <t>(01.04.10 GA1 V" ENVWD (01.03.10 KDOG1 19.89.20 - 0029 ENVWD 01.03.10 GD1 19.89.20 - 0061)) ENVWD (08.09.10 GA1 0230 OFVGL 0233 OFVGL 0243 OFVGL 0269 OFVGL 0273 OFVGL 0302) ENVWD KNV 07.67.10"</t>
  </si>
  <si>
    <t>01.01.10#01.02.10#01.02.30#01.02.40#01.03.10#01.03.30#01.04.10#01.61.10#02.01.10#02.02.10#02.02.30#02.02.40#02.03.10#02.03.30#03.01.10#03.02.10#03.02.30#03.02.40#03.03.10#03.03.30#04.05.10#05.02.30#05.02.40#05.06.10#05.07.10#06.08.10#06.81.10#06.81.20#07.70.10#08.09.10#08.10.10#08.11.10#08.11.20#08.11.30#08.11.40#08.11.50#08.11.60#08.12.10#08.13.20#08.14.20#58.09.10#58.11.10#58.11.20#58.11.30#58.11.40#58.11.50#58.11.60#58.12.10#09.01.10#09.02.10#09.02.30#09.02.40#09.03.10#11.32.10</t>
  </si>
  <si>
    <t>GGD Gelre-IJssel Nrd-Veluwe (JGZ/overig)</t>
  </si>
  <si>
    <t>(01.03.10 GD1 19.89.30 - 0019) ENVWD (08.09.10 GA1 0150 OFVGL 0197 OFVGL 0200 OFVGL 0213 OFVGL 0222 OFVGL 0230 OFVGL 0232 OFVGL 0233 OFVGL 0243 OFVGL 0262 OFVGL 0269 OFVGL 0273 OFVGL 0285 OFVGL 0294 OFVGL 0301 OFVGL 0302 OFVGL 1509 OFVGL 1586 OFVGL 1859 OFVGL 1876 OFVGL 1955) ENVWD KNV 07.67.10</t>
  </si>
  <si>
    <t>(01.03.10 GD1 19.89.20 - 0019) ENVWD (08.09.10 GA1 0150 OFVGL 0197 OFVGL 0200 OFVGL 0213 OFVGL 0222 OFVGL 0232 OFVGL 0262 OFVGL 0285 OFVGL 0294 OFVGL 0301 OFVGL 1509 OFVGL 1586 OFVGL 1859 OFVGL 1876 OFVGL 1955) ENVWD KNV 07.67.10</t>
  </si>
  <si>
    <t>(01.03.10 GD1 19.89.20 - 0019) ENVWD (08.09.10 GA1 0150 OFVGL 0197 OFVGL 0200 OFVGL 0213 OFVGL 0222 OFVGL 0230 OFVGL 0232 OFVGL 0233 OFVGL 0243 OFVGL 0262 OFVGL 0269 OFVGL 0273 OFVGL 0285 OFVGL 0294 OFVGL 0301 OFVGL 0302 OFVGL 1509 OFVGL 1586 OFVGL 1859 OFVGL 1876 OFVGL 1955) ENVWD KNV 07.67.10</t>
  </si>
  <si>
    <t>GGD Gelre-IJssel (JGZ/overig)</t>
  </si>
  <si>
    <t>(01.03.10 GD1 19.89.20 - 0019) ENVWD (08.09.10 GA1 0294) ENVWD KNV 07.67.10</t>
  </si>
  <si>
    <t>(01.03.10 GD1 19.89.30 - 0019) ENVWD (08.09.10 GA1 0197 OFVGL 0200 OFVGL 0213 OFVGL 0222 OFVGL 0230 OFVGL 0232 OFVGL 0233 OFVGL 0243 OFVGL 0244 OFVGL 0246 OFVGL 0262 OFVGL 0269 OFVGL 0273 OFVGL 0285 OFVGL 0294 OFVGL 0301 OFVGL 0302 OFVGL 1509 OFVGL 1586 OFVGL 1859 OFVGL 1876 OFVGL 1955) ENVWD KNV 07.67.10</t>
  </si>
  <si>
    <t>(01.03.10 GD1 19.89.20 - 0019) ENVWD (08.09.10 GA1 0244 OFVGL 0246) ENVWD KNV 07.67.10</t>
  </si>
  <si>
    <t>(01.03.10 GD1 19.89.30 - 0019) ENVWD (08.09.10 GA1 0197 OFVGL 0200 OFVGL 0213 OFVGL 0222 OFVGL 0230 OFVGL 0232 OFVGL 0233 OFVGL 0243 OFVGL 0246 OFVGL 0262 OFVGL 0269 OFVGL 0273 OFVGL 0285 OFVGL 0294 OFVGL 0301 OFVGL 0302 OFVGL 1509 OFVGL 1586 OFVGL 1859 OFVGL 1876 OFVGL 1955) ENVWD KNV 07.67.10</t>
  </si>
  <si>
    <t>08.09.10 GA1 0150 OFVGL 0244</t>
  </si>
  <si>
    <t>GGD Nrd- en Oost-Gelderland (JGZ/overig)</t>
  </si>
  <si>
    <t>GGD Hollands Noorden (JGZ/overig)</t>
  </si>
  <si>
    <t>(01.03.10 GD1 19.89.30 - 0019) ENVWD (08.09.10 GA1 0361 OFVGL 0364 OFVGL 0365 OFVGL 0366 OFVGL 0373 OFVGL 0383 OFVGL 0388 OFVGL 0395 OFVGL 0398 OFVGL 0399 OFVGL 0400 OFVGL 0405 OFVGL 0412 OFVGL 0416 OFVGL 0420 OFVGL 0432 OFVGL 0441 OFVGL 0448 OFVGL 0458 OFVGL 0459 OFVGL 0462 OFVGL 0463 OFVGL 0476 OFVGL 0498 OFVGL 0532 OFVGL 1598) ENVWD KNV 07.67.10</t>
  </si>
  <si>
    <t>(01.03.10 GD1 19.89.20 - 0019) ENVWD (08.09.10 GA1 0361 OFVGL 0364 OFVGL 0365 OFVGL 0366 OFVGL 0373 OFVGL 0383 OFVGL 0388 OFVGL 0395 OFVGL 0398 OFVGL 0399 OFVGL 0400 OFVGL 0405 OFVGL 0412 OFVGL 0416 OFVGL 0420 OFVGL 0432 OFVGL 0441 OFVGL 0448 OFVGL 0458 OFVGL 0459 OFVGL 0462 OFVGL 0463 OFVGL 0476 OFVGL 0498 OFVGL 0532 OFVGL 1598) ENVWD KNV 07.67.10</t>
  </si>
  <si>
    <t>(01.03.10 GD1 19.89.30 - 0019) ENVWD (08.09.10 GA1 0361 OFVGL 0365 OFVGL 0366 OFVGL 0373 OFVGL 0383 OFVGL 0388 OFVGL 0395 OFVGL 0398 OFVGL 0399 OFVGL 0400 OFVGL 0405 OFVGL 0412 OFVGL 0416 OFVGL 0420 OFVGL 0432 OFVGL 0441 OFVGL 0448 OFVGL 0458 OFVGL 0462 OFVGL 0463 OFVGL 0476 OFVGL 0498 OFVGL 0532 OFVGL 1598 OFVGL 1911) ENVWD KNV 07.67.10</t>
  </si>
  <si>
    <t>(01.03.10 GD1 19.89.30 - 0019) ENVWD (08.09.10 GA1 0361 OFVGL 0365 OFVGL 0373 OFVGL 0383 OFVGL 0388 OFVGL 0395 OFVGL 0398 OFVGL 0399 OFVGL 0400 OFVGL 0405 OFVGL 0416 OFVGL 0420 OFVGL 0432 OFVGL 0441 OFVGL 0448 OFVGL 0458 OFVGL 0476 OFVGL 0498 OFVGL 0532 OFVGL 1598 OFVGL 1911) ENVWD KNV 07.67.10</t>
  </si>
  <si>
    <t>(01.03.10 GD1 19.89.30 - 0019) ENVWD (08.09.10 GA1 0361 OFVGL 0365 OFVGL 0373 OFVGL 0383 OFVGL 0388 OFVGL 0398 OFVGL 0399 OFVGL 0400 OFVGL 0405 OFVGL 0416 OFVGL 0420 OFVGL 0432 OFVGL 0441 OFVGL 0448 OFVGL 0458 OFVGL 0498 OFVGL 0532 OFVGL 1598 OFVGL 1911) ENVWD KNV 07.67.10</t>
  </si>
  <si>
    <t>(01.03.10 GD1 19.89.30 - 0019) ENVWD (08.09.10 GA1 0361 OFVGL 0373 OFVGL 0383 OFVGL 0388 OFVGL 0398 OFVGL 0399 OFVGL 0400 OFVGL 0405 OFVGL 0416 OFVGL 0420 OFVGL 0432 OFVGL 0441 OFVGL 0448 OFVGL 0498 OFVGL 0532 OFVGL 1598 OFVGL 1911) ENVWD KNV 07.67.10</t>
  </si>
  <si>
    <t>GGD Hollands Noorden (OGGZ/Kinderopvang)</t>
  </si>
  <si>
    <t>GGD Noord-Limburg</t>
  </si>
  <si>
    <t>((01.03.10 GD1 19.89.30 - 0017) OFVWD (01.04.10 GA1 V" ENVWD (01.03.10 KDOG1 19.89.30 - 0029 ENVWD 01.03.10 GD1 19.89.30 - 0061))) ENVWD (08.09.10 GA1 0885 OFVGL 0889 OFVGL 0890 OFVGL 0893 OFVGL 0898 OFVGL 0907 OFVGL 0912 OFVGL 0918 OFVGL 0923 OFVGL 0929 OFVGL 0934 OFVGL 0941 OFVGL 0964 OFVGL 0976 OFVGL 0983 OFVGL 0984 OFVGL 0993) ENVWD KNV 07.67.10"</t>
  </si>
  <si>
    <t>((01.03.10 GD1 19.89.20 - 0017) OFVWD (01.04.10 GA1 V" ENVWD (01.03.10 KDOG1 19.89.20 - 0029 ENVWD 01.03.10 GD1 19.89.20 - 0061))) ENVWD (08.09.10 GA1 0885 OFVGL 0889 OFVGL 0890 OFVGL 0893 OFVGL 0898 OFVGL 0907 OFVGL 0912 OFVGL 0918 OFVGL 0923 OFVGL 0929 OFVGL 0934 OFVGL 0941 OFVGL 0964 OFVGL 0976 OFVGL 0983 OFVGL 0984 OFVGL 0993) ENVWD KNV 07.67.10"</t>
  </si>
  <si>
    <t>01.04.10 GA1 V" ENVWD (01.03.10 KDOG1 19.89.20 - 0029 ENVWD 01.03.10 GD1 19.89.20 - 0061) ENVWD (08.09.10 GA1 0885 OFVGL 0889 OFVGL 0890 OFVGL 0893 OFVGL 0898 OFVGL 0907 OFVGL 0912 OFVGL 0918 OFVGL 0923 OFVGL 0929 OFVGL 0934 OFVGL 0941 OFVGL 0964 OFVGL 0976 OFVGL 0983 OFVGL 0984 OFVGL 0993) ENVWD KNV 07.67.10"</t>
  </si>
  <si>
    <t>((01.03.10 GD1 19.89.30 - 0017) OFVWD (01.04.10 GA1 V" ENVWD (01.03.10 KDOG1 19.89.30 - 0029 ENVWD 01.03.10 GD1 19.89.30 - 0061))) ENVWD (08.09.10 GA1 0885 OFVGL 0889 OFVGL 0890 OFVGL 0893 OFVGL 0898 OFVGL 0907 OFVGL 0912 OFVGL 0918 OFVGL 0923 OFVGL 0929 OFVGL 0934 OFVGL 0941 OFVGL 0964 OFVGL 0976 OFVGL 0983 OFVGL 0984 OFVGL 0993 OFVGL 1507) ENVWD KNV 07.67.10"</t>
  </si>
  <si>
    <t>01.04.10 GA1 V" ENVWD (01.03.10 KDOG1 19.89.20 - 0029 ENVWD 01.03.10 GD1 19.89.20 - 0061) ENVWD (08.09.10 GA1 0885 OFVGL 0889 OFVGL 0890 OFVGL 0893 OFVGL 0898 OFVGL 0907 OFVGL 0912 OFVGL 0918 OFVGL 0923 OFVGL 0929 OFVGL 0934 OFVGL 0941 OFVGL 0964 OFVGL 0976 OFVGL 0983 OFVGL 0984 OFVGL 0993 OFVGL 1507) ENVWD KNV 07.67.10"</t>
  </si>
  <si>
    <t>GGD Noord- en Midden-Limburg</t>
  </si>
  <si>
    <t>((01.04.10 GA1 V" ENVWD (01.03.10 KDOG1 19.89.30 - 0029 ENVWD 01.03.10 GD1 19.89.30 - 0061)) ENVWD (08.09.10 GA1 0885 OFVGL 0889 OFVGL 0893 OFVGL 0907 OFVGL 0918 OFVGL 0929 OFVGL 0934 OFVGL 0941 OFVGL 0964 OFVGL 0983 OFVGL 0984 OFVGL 0993 OFVGL 1507) ENVWD KNV 07.67.10) OFVWD ((01.03.10 GD1 19.89.30 - 0017) ENVWD (08.09.10 GA1 0885 OFVGL 0889 OFVGL 0893 OFVGL 0902 OFVGL 0907 OFVGL 0914 OFVGL 0918 OFVGL 0920 OFVGL 0925 OFVGL 0929 OFVGL 0933 OFVGL 0934 OFVGL 0941 OFVGL 0946 OFVGL 0957 OFVGL 0964 OFVGL 0975 OFVGL 0977 OFVGL 0983 OFVGL 0984 OFVGL 0988 OFVGL 0993 OFVGL 1507 OFVGL 1669 OFVGL 1670 OFVGL 1679 OFVGL 1937) ENVWD KNV 07.67.10)"</t>
  </si>
  <si>
    <t>((01.04.10 GA1 V" ENVWD (01.03.10 KDOG1 19.89.20 - 0029 ENVWD 01.03.10 GD1 19.89.20 - 0061)) ENVWD (08.09.10 GA1 0885 OFVGL 0889 OFVGL 0893 OFVGL 0907 OFVGL 0918 OFVGL 0929 OFVGL 0934 OFVGL 0941 OFVGL 0964 OFVGL 0983 OFVGL 0984 OFVGL 0993 OFVGL 1507) ENVWD KNV 07.67.10) OFVWD ((01.03.10 GD1 19.89.20 - 0017) ENVWD (08.09.10 GA1 0902 OFVGL 0914 OFVGL 0920 OFVGL 0925 OFVGL 0933 OFVGL 0946 OFVGL 0957 OFVGL 0975 OFVGL 0977 OFVGL 0988 OFVGL 1669 OFVGL 1670 OFVGL 1679 OFVGL 1937) ENVWD KNV 07.67.10)"</t>
  </si>
  <si>
    <t>((01.04.10 GA1 V" ENVWD (01.03.10 KDOG1 19.89.30 - 0029 ENVWD 01.03.10 GD1 19.89.30 - 0061)) ENVWD (08.09.10 GA1 0885 OFVGL 0889 OFVGL 0893 OFVGL 0907 OFVGL 0918 OFVGL 0929 OFVGL 0934 OFVGL 0941 OFVGL 0964 OFVGL 0983 OFVGL 0984 OFVGL 0993 OFVGL 1507) ENVWD KNV 07.67.10) OFVWD ((01.03.10 GD1 19.89.30 - 0017) ENVWD ((08.09.10 GA1 0885 OFVGL 0889 OFVGL 0893 OFVGL 0907 OFVGL 0914 OFVGL 0918 OFVGL 0920 OFVGL 0925 OFVGL 0929 OFVGL 0933 OFVGL 0934 OFVGL 0941 OFVGL 0946 OFVGL 0957 OFVGL 0964 OFVGL 0975 OFVGL 0977 OFVGL 0983 OFVGL 0984 OFVGL 0988 OFVGL 0993 OFVGL 1507 OFVGL 1669 OFVGL 1670 OFVGL 1679 OFVGL 1937) OFVWD (08.09.10 GA1 0902 OFVGL 1711 ENVWD 08.11.60 GA1 "6101/*" OFVGL "6102/*" OFVGL "6104/*" OFVGL "6105/*" OFVGL "6111/*" OFVGL "6112/*")) ENVWD KNV 07.67.10)"</t>
  </si>
  <si>
    <t>((01.04.10 GA1 V" ENVWD (01.03.10 KDOG1 19.89.20 - 0029 ENVWD 01.03.10 GD1 19.89.20 - 0061)) ENVWD (08.09.10 GA1 0885 OFVGL 0889 OFVGL 0893 OFVGL 0907 OFVGL 0918 OFVGL 0929 OFVGL 0934 OFVGL 0941 OFVGL 0964 OFVGL 0983 OFVGL 0984 OFVGL 0993 OFVGL 1507) ENVWD KNV 07.67.10) "</t>
  </si>
  <si>
    <t>((01.04.10 GA1 V" ENVWD (01.03.10 KDOG1 19.89.30 - 0029 ENVWD 01.03.10 GD1 19.89.30 - 0061)) ENVWD (08.09.10 GA1 0885 OFVGL 0889 OFVGL 0893 OFVGL 0907 OFVGL 0918 OFVGL 0929 OFVGL 0934 OFVGL 0941 OFVGL 0964 OFVGL 0983 OFVGL 0984 OFVGL 0993 OFVGL 1507) ENVWD KNV 07.67.10) OFVWD ((01.03.10 GD1 19.89.30 - 0017) ENVWD ((08.09.10 GA1 0885 OFVGL 0889 OFVGL 0893 OFVGL 0907 OFVGL 0914 OFVGL 0918 OFVGL 0920 OFVGL 0925 OFVGL 0929 OFVGL 0933 OFVGL 0934 OFVGL 0941 OFVGL 0946 OFVGL 0957 OFVGL 0964 OFVGL 0975 OFVGL 0977 OFVGL 0983 OFVGL 0984 OFVGL 0988 OFVGL 0993 OFVGL 1507 OFVGL 1669 OFVGL 1670 OFVGL 1679 OFVGL 1937) OFVWD (08.09.10 GA1 1711 ENVWD 08.11.60 GA1 "6101/*" OFVGL "6102/*" OFVGL "6104/*" OFVGL "6105/*" OFVGL "6111/*" OFVGL "6112/*")) ENVWD KNV 07.67.10)"</t>
  </si>
  <si>
    <t>((01.03.10 GD1 19.89.20 - 0017) ENVWD ((08.09.10 GA1 0885 OFVGL 0889 OFVGL 0893 OFVGL 0907 OFVGL 0914 OFVGL 0918 OFVGL 0920 OFVGL 0925 OFVGL 0929 OFVGL 0933 OFVGL 0934 OFVGL 0941 OFVGL 0946 OFVGL 0957 OFVGL 0964 OFVGL 0975 OFVGL 0977 OFVGL 0983 OFVGL 0984 OFVGL 0988 OFVGL 0993 OFVGL 1507 OFVGL 1669 OFVGL 1670 OFVGL 1679 OFVGL 1937) OFVWD (08.09.10 GA1 1711 ENVWD 08.11.60 GA1 6101/*" OFVGL "6102/*" OFVGL "6104/*" OFVGL "6105/*" OFVGL "6111/*" OFVGL "6112/*")) ENVWD KNV 07.67.10)"</t>
  </si>
  <si>
    <t>((01.04.10 GA1 V" ENVWD (01.03.10 KDOG1 19.89.20 - 0029 ENVWD 01.03.10 GD1 19.89.20 - 0061)) ENVWD (08.09.10 GA1 0885 OFVGL 0889 OFVGL 0893 OFVGL 0907 OFVGL 0918 OFVGL 0929 OFVGL 0934 OFVGL 0941 OFVGL 0964 OFVGL 0983 OFVGL 0984 OFVGL 0993 OFVGL 1507) ENVWD KNV 07.67.10)"</t>
  </si>
  <si>
    <t>((01.04.10 GA1 V" ENVWD (01.03.10 KDOG1 19.89.30 - 0029 ENVWD 01.03.10 GD1 19.89.30 - 0061)) ENVWD (08.09.10 GA1 0885 OFVGL 0889 OFVGL 0893 OFVGL 0907 OFVGL 0918 OFVGL 0929 OFVGL 0934 OFVGL 0941 OFVGL 0964 OFVGL 0983 OFVGL 0984 OFVGL 0993 OFVGL 1507) ENVWD KNV 07.67.10) OFVWD ((01.03.10 GD1 19.89.30 - 0017) ENVWD (08.09.10 GA1 0885 OFVGL 0889 OFVGL 0893 OFVGL 0907 OFVGL 0914 OFVGL 0918 OFVGL 0920 OFVGL 0925 OFVGL 0929 OFVGL 0933 OFVGL 0934 OFVGL 0941 OFVGL 0946 OFVGL 0957 OFVGL 0964 OFVGL 0975 OFVGL 0977 OFVGL 0983 OFVGL 0984 OFVGL 0988 OFVGL 0993 OFVGL 1507 OFVGL 1669 OFVGL 1670 OFVGL 1679 OFVGL 1711 OFVGL 1937) ENVWD KNV 07.67.10)"</t>
  </si>
  <si>
    <t>(01.03.10 GD1 19.89.20 - 0017) ENVWD (08.09.10 GA1 1711) ENVWD KNV 07.67.10</t>
  </si>
  <si>
    <t>((01.04.10 GA1 V" ENVWD (01.03.10 KDOG1 19.89.30 - 0029 ENVWD 01.03.10 GD1 19.89.30 - 0061)) ENVWD (08.09.10 GA1 0885 OFVGL 0889 OFVGL 0893 OFVGL 0907 OFVGL 0918 OFVGL 0929 OFVGL 0934 OFVGL 0941 OFVGL 0964 OFVGL 0983 OFVGL 0984 OFVGL 0993 OFVGL 1507) ENVWD KNV 07.67.10) OFVWD ((01.03.10 GD1 19.89.30 - 0017) ENVWD (08.09.10 GA1 0885 OFVGL 0889 OFVGL 0893 OFVGL 0907 OFVGL 0914 OFVGL 0918 OFVGL 0920 OFVGL 0925 OFVGL 0929 OFVGL 0933 OFVGL 0934 OFVGL 0941 OFVGL 0946 OFVGL 0957 OFVGL 0964 OFVGL 0975 OFVGL 0977 OFVGL 0983 OFVGL 0984 OFVGL 0988 OFVGL 0993 OFVGL 1507 OFVGL 1640 OFVGL 1641 OFVGL 1669 OFVGL 1670 OFVGL 1679 OFVGL 1711 OFVGL 1937) ENVWD KNV 07.67.10)"</t>
  </si>
  <si>
    <t>((01.04.10 GA1 V" ENVWD (01.03.10 KDOG1 19.89.30 - 0029 ENVWD 01.03.10 GD1 19.89.30 - 0061)) ENVWD (08.09.10 GA1 0885 OFVGL 0889 OFVGL 0893 OFVGL 0907 OFVGL 0918 OFVGL 0929 OFVGL 0934 OFVGL 0941 OFVGL 0964 OFVGL 0983 OFVGL 0984 OFVGL 0993 OFVGL 1507) ENVWD KNV 07.67.10) OFVWD ((01.03.10 GD1 19.89.30 - 0019) ENVWD (08.09.10 GA1 0885 OFVGL 0889 OFVGL 0893 OFVGL 0907 OFVGL 0918 OFVGL 0929 OFVGL 0934 OFVGL 0941 OFVGL 0946 OFVGL 0957 OFVGL 0964 OFVGL 0983 OFVGL 0984 OFVGL 0988 OFVGL 0993 OFVGL 1507 OFVGL 1640 OFVGL 1641 OFVGL 1669 OFVGL 1711) ENVWD KNV 07.67.10)"</t>
  </si>
  <si>
    <t>((01.03.10 GD1 19.89.20 - 0019) ENVWD (08.09.10 GA1 0885 OFVGL 0889 OFVGL 0893 OFVGL 0907 OFVGL 0918 OFVGL 0929 OFVGL 0934 OFVGL 0941 OFVGL 0946 OFVGL 0957 OFVGL 0964 OFVGL 0983 OFVGL 0984 OFVGL 0988 OFVGL 0993 OFVGL 1507 OFVGL 1640 OFVGL 1641 OFVGL 1669 OFVGL 1711) ENVWD KNV 07.67.10)</t>
  </si>
  <si>
    <t>(01.04.10 GA1 V" ENVWD (01.03.10 KDOG1 19.89.20 - 0029 ENVWD 01.03.10 GD1 19.89.20 - 0061)) ENVWD (08.09.10 GA1 0885 OFVGL 0889 OFVGL 0893 OFVGL 0907 OFVGL 0918 OFVGL 0929 OFVGL 0934 OFVGL 0941 OFVGL 0964 OFVGL 0983 OFVGL 0984 OFVGL 0993 OFVGL 1507) ENVWD KNV 07.67.10"</t>
  </si>
  <si>
    <t>GGD Nrd- en Midden-Limburg (BMHK)</t>
  </si>
  <si>
    <t>01.04.10 GA1 V" ENVWD (01.03.10 KDOG1 19.89.30 - 0029 ENVWD 01.03.10 GD1 19.89.30 - 0061) ENVWD (08.09.10 GA1 0885 OFVGL 0889 OFVGL 0893 OFVGL 0907 OFVGL 0918 OFVGL 0929 OFVGL 0934 OFVGL 0941 OFVGL 0964 OFVGL 0983 OFVGL 0984 OFVGL 0993 OFVGL 1507) ENVWD KNV 07.67.10"</t>
  </si>
  <si>
    <t>(01.03.10 GD1 19.89.20 - 0027) ENVWD 08.09.10 GA1 0885 OFVGL 0889 OFVGL 0893 OFVGL 0907 OFVGL 0918 OFVGL 0929 OFVGL 0934 OFVGL 0941 OFVGL 0946 OFVGL 0957 OFVGL 0964 OFVGL 0983 OFVGL 0984 OFVGL 0988 OFVGL 0993 OFVGL 1507 OFVGL 1640 OFVGL 1641 OFVGL 1669 OFVGL 1711</t>
  </si>
  <si>
    <t>GGD Nrd- en Midden-Limburg (JGZ/overig)</t>
  </si>
  <si>
    <t>(01.03.10 GD1 19.89.30 - 0019) ENVWD (08.09.10 GA1 0885 OFVGL 0889 OFVGL 0893 OFVGL 0907 OFVGL 0918 OFVGL 0929 OFVGL 0934 OFVGL 0941 OFVGL 0946 OFVGL 0957 OFVGL 0964 OFVGL 0983 OFVGL 0984 OFVGL 0988 OFVGL 0993 OFVGL 1507 OFVGL 1640 OFVGL 1641 OFVGL 1669 OFVGL 1711) ENVWD KNV 07.67.10</t>
  </si>
  <si>
    <t>(01.03.10 GD1 19.89.20 - 0019) ENVWD (08.09.10 GA1 0885 OFVGL 0889 OFVGL 0893 OFVGL 0907 OFVGL 0918 OFVGL 0929 OFVGL 0934 OFVGL 0941 OFVGL 0946 OFVGL 0957 OFVGL 0964 OFVGL 0983 OFVGL 0984 OFVGL 0988 OFVGL 0993 OFVGL 1507 OFVGL 1640 OFVGL 1641 OFVGL 1669 OFVGL 1711) ENVWD KNV 07.67.10</t>
  </si>
  <si>
    <t>GGD Limburg-Noord (JGZ/overig)</t>
  </si>
  <si>
    <t>(01.03.10 GD1 19.89.30 - 0019) ENVWD (08.09.10 GA1 0885 OFVGL 0889 OFVGL 0893 OFVGL 0907 OFVGL 0918 OFVGL 0929 OFVGL 0934 OFVGL 0941 OFVGL 0946 OFVGL 0957 OFVGL 0964 OFVGL 0983 OFVGL 0984 OFVGL 0988 OFVGL 0993 OFVGL 1507 OFVGL 1640 OFVGL 1641 OFVGL 1669 OFVGL 1711 OFVGL 1894) ENVWD KNV 07.67.10</t>
  </si>
  <si>
    <t>(01.03.10 GD1 19.89.30 - 0019) ENVWD (08.09.10 GA1 0889 OFVGL 0893 OFVGL 0907 OFVGL 0946 OFVGL 0957 OFVGL 0983 OFVGL 0984 OFVGL 0988 OFVGL 1507 OFVGL 1640 OFVGL 1641 OFVGL 1669 OFVGL 1711 OFVGL 1894) ENVWD KNV 07.67.10</t>
  </si>
  <si>
    <t>GGD Westelijke Mijnstreek</t>
  </si>
  <si>
    <t>(01.03.10 GD1 19.89.30 - 0017) ENVWD (08.09.10 GA1 0888 OFVGL 0897 OFVGL 0906 OFVGL 0962 OFVGL 0968 OFVGL 0971 OFVGL 0974) ENVWD KNV 07.67.10</t>
  </si>
  <si>
    <t>(01.03.10 GD1 19.89.20 - 0017) ENVWD (08.09.10 GA1 0888 OFVGL 0897 OFVGL 0906 OFVGL 0962 OFVGL 0968 OFVGL 0971 OFVGL 0974) ENVWD KNV 07.67.10</t>
  </si>
  <si>
    <t>(01.03.10 GD1 19.89.30 - 0017) ENVWD (08.09.10 GA1 0888 OFVGL 0897 OFVGL 0906 OFVGL 0962 OFVGL 0968 OFVGL 0971 OFVGL 0974 OFVGL 1883) ENVWD KNV 07.67.10</t>
  </si>
  <si>
    <t>(01.03.10 GD1 19.89.30 - 0017) ENVWD ((08.09.10 GA1 0888 OFVGL 0962 OFVGL 0971 OFVGL 1883) OFVWD (08.09.10 GA1 0974 OFVGL 1711 ENVWD 08.11.60 GA1 6114/*" OFVGL "6116/*" OFVGL "6118/*")) ENVWD KNV 07.67.10"</t>
  </si>
  <si>
    <t>(01.03.10 GD1 19.89.30 - 0017) ENVWD ((08.09.10 GA1 0888 OFVGL 0962 OFVGL 0971 OFVGL 1883) OFVWD (08.09.10 GA1 1711 ENVWD 08.11.60 GA1 6114/*" OFVGL "6116/*" OFVGL "6118/*")) ENVWD KNV 07.67.10"</t>
  </si>
  <si>
    <t>(01.03.10 GD1 19.89.20 - 0017) ENVWD ((08.09.10 GA1 0888 OFVGL 0962 OFVGL 0971 OFVGL 1883) OFVWD (08.09.10 GA1 1711 ENVWD 08.11.60 GA1 6114/*" OFVGL "6116/*" OFVGL "6118/*")) ENVWD KNV 07.67.10"</t>
  </si>
  <si>
    <t>(01.03.10 GD1 19.89.30 - 0017) ENVWD (08.09.10 GA1 0888 OFVGL 0962 OFVGL 0971 OFVGL 1883) ENVWD KNV 07.67.10</t>
  </si>
  <si>
    <t>01.01.10#02.01.10#02.02.10#02.02.30#02.02.40#02.03.10#03.01.10#03.02.10#03.02.30#03.02.40#03.03.10#11.32.10</t>
  </si>
  <si>
    <t>(01.03.10 GD1 19.89.20 - 0017) ENVWD (08.09.10 GA1 0888 OFVGL 0962 OFVGL 0971 OFVGL 1883) ENVWD KNV 07.67.10</t>
  </si>
  <si>
    <t>GGD Zuid-Limburg (2)</t>
  </si>
  <si>
    <t>(01.03.10 GD1 19.89.30 - 0019) ENVWD (08.09.10 GA1 0888 OFVGL 0962 OFVGL 0971 OFVGL 1883) ENVWD KNV 07.67.10</t>
  </si>
  <si>
    <t>GGD Rotterdam en omstreken</t>
  </si>
  <si>
    <t>01.04.10 GA1 V" ENVWD (01.03.10 KDOG1 19.89.30 - 0029 ENVWD 01.03.10 GD1 19.89.30 - 0061) ENVWD (08.09.10 GA1 0489 OFVGL 0502 OFVGL 0526 OFVGL 0542 OFVGL 0597 OFVGL 0599 OFVGL 0613) ENVWD KNV 07.67.10"</t>
  </si>
  <si>
    <t>01.04.10 GA1 V" ENVWD (01.03.10 KDOG1 19.89.20 - 0029 ENVWD 01.03.10 GD1 19.89.20 - 0061) ENVWD (08.09.10 GA1 0489 OFVGL 0502 OFVGL 0526 OFVGL 0542 OFVGL 0597 OFVGL 0599 OFVGL 0613) ENVWD KNV 07.67.10"</t>
  </si>
  <si>
    <t>((01.03.10 GD1 19.89.30 - 0019) OFVWD (01.04.10 GA1 V" ENVWD (01.03.10 KDOG1 19.89.30 - 0029 ENVWD 01.03.10 GD1 19.89.30 - 0061))) ENVWD (08.09.10 GA1 0489 OFVGL 0492 OFVGL 0493 OFVGL 0495 OFVGL 0502 OFVGL 0526 OFVGL 0542 OFVGL 0597 OFVGL 0599 OFVGL 0613) ENVWD KNV 07.67.10"</t>
  </si>
  <si>
    <t>((01.03.10 GD1 19.89.20 - 0019) OFVWD (01.04.10 GA1 V" ENVWD (01.03.10 KDOG1 19.89.20 - 0029 ENVWD 01.03.10 GD1 19.89.20 - 0061))) ENVWD (08.09.10 GA1 0489 OFVGL 0492 OFVGL 0493 OFVGL 0495 OFVGL 0502 OFVGL 0526 OFVGL 0542 OFVGL 0597 OFVGL 0599 OFVGL 0613) ENVWD KNV 07.67.10"</t>
  </si>
  <si>
    <t>((01.03.10 GD1 19.89.30 - 0019) OFVWD (01.04.10 GA1 V" ENVWD (01.03.10 KDOG1 19.89.30 - 0029 ENVWD 01.03.10 GD1 19.89.30 - 0061))) ENVWD (08.09.10 GA1 0489 OFVGL 0492 OFVGL 0493 OFVGL 0495 OFVGL 0502 OFVGL 0542 OFVGL 0597 OFVGL 0599 OFVGL 0613 OFVGL 1621) ENVWD KNV 07.67.10"</t>
  </si>
  <si>
    <t>((01.03.10 GD1 19.89.20 - 0019) OFVWD (01.04.10 GA1 V" ENVWD (01.03.10 KDOG1 19.89.20 - 0029 ENVWD 01.03.10 GD1 19.89.20 - 0061))) ENVWD (08.09.10 GA1 0489 OFVGL 0492 OFVGL 0493 OFVGL 0495 OFVGL 0502 OFVGL 0542 OFVGL 0597 OFVGL 0599 OFVGL 0613 OFVGL 1621) ENVWD KNV 07.67.10"</t>
  </si>
  <si>
    <t>GGD Rotterdam e.o. (EPI)</t>
  </si>
  <si>
    <t>01.03.10 KDOG1 19.89.20 - 0017 ENVWD (08.09.10 GA1 0489 OFVGL 0502 OFVGL 0526 OFVGL 0542 OFVGL 0597 OFVGL 0599 OFVGL 0613) ENVWD KNV 07.66.20 ENVWD KNV 07.67.10</t>
  </si>
  <si>
    <t>01.03.10 KDOG1 19.89.20 - 0017 ENVWD (08.09.10 GA1 0489 OFVGL 0492 OFVGL 0493 OFVGL 0495 OFVGL 0502 OFVGL 0526 OFVGL 0542 OFVGL 0597 OFVGL 0599 OFVGL 0613) ENVWD KNV 07.66.20 ENVWD KNV 07.67.10</t>
  </si>
  <si>
    <t>01.03.10 KDOG1 19.89.20 - 0017 ENVWD (08.09.10 GA1 0489 OFVGL 0492 OFVGL 0493 OFVGL 0495 OFVGL 0502 OFVGL 0542 OFVGL 0597 OFVGL 0599 OFVGL 0613 OFVGL 1621) ENVWD KNV 07.66.20 ENVWD KNV 07.67.10</t>
  </si>
  <si>
    <t>(01.03.10 KDOG1 19.89.20 - 0017) ENVWD (08.09.10 GA1 0489 OFVGL 0502 OFVGL 0542 OFVGL 0556 OFVGL 0597 OFVGL 0599 OFVGL 0606 OFVGL 0613 OFVGL 0622 OFVGL 1621) ENVWD KNV 07.66.20 ENVWD KNV 07.67.10</t>
  </si>
  <si>
    <t>01.01.10#01.03.10#01.03.30#01.04.10#04.05.10#05.06.10#05.07.10#07.70.10#08.09.10#08.11.60</t>
  </si>
  <si>
    <t>(01.03.10 KDOG1 19.89.20 - 0017) ENVWD (08.09.10 GA1 0489 OFVGL 0501 OFVGL 0502 OFVGL 0504 OFVGL 0511 OFVGL 0530 OFVGL 0542 OFVGL 0556 OFVGL 0559 OFVGL 0568 OFVGL 0580 OFVGL 0597 OFVGL 0599 OFVGL 0600 OFVGL 0606 OFVGL 0612 OFVGL 0613 OFVGL 0614 OFVGL 0622 OFVGL 1621) ENVWD KNV 07.66.20 ENVWD KNV 07.67.10</t>
  </si>
  <si>
    <t>GGD Rotterdam-Rijnmond (EPI)</t>
  </si>
  <si>
    <t>(01.03.10 KDOG1 19.89.20 - 0017) ENVWD (08.09.10 GA1 0489 OFVGL 0501 OFVGL 0502 OFVGL 0504 OFVGL 0511 OFVGL 0530 OFVGL 0542 OFVGL 0556 OFVGL 0559 OFVGL 0568 OFVGL 0580 OFVGL 0597 OFVGL 0599 OFVGL 0606 OFVGL 0612 OFVGL 0613 OFVGL 0614 OFVGL 0622 OFVGL 1621) ENVWD KNV 07.66.20 ENVWD KNV 07.67.10</t>
  </si>
  <si>
    <t>(01.03.10 KDOG1 19.89.20 - 0017) ENVWD (08.09.10 GA1 0489 OFVGL 0501 OFVGL 0502 OFVGL 0530 OFVGL 0542 OFVGL 0556 OFVGL 0568 OFVGL 0597 OFVGL 0599 OFVGL 0606 OFVGL 0612 OFVGL 0613 OFVGL 0614 OFVGL 0622 OFVGL 1621 OFVGL 1924) ENVWD KNV 07.66.20 ENVWD KNV 07.67.10</t>
  </si>
  <si>
    <t>(01.03.10 KDOG1 19.89.20 - 0017) ENVWD (08.09.10 GA1 0489 OFVGL 0501 OFVGL 0502 OFVGL 0530 OFVGL 0542 OFVGL 0556 OFVGL 0597 OFVGL 0599 OFVGL 0606 OFVGL 0613 OFVGL 0614 OFVGL 0622 OFVGL 1621 OFVGL 1924 OFVGL 1930) ENVWD KNV 07.66.20 ENVWD KNV 07.67.10</t>
  </si>
  <si>
    <t>GGD Rotterdam en omstreken (JGZ/overig)</t>
  </si>
  <si>
    <t>(01.03.10 GD1 19.89.30 - 0019) ENVWD (08.09.10 GA1 0489 OFVGL 0502 OFVGL 0542 OFVGL 0597 OFVGL 0599 OFVGL 0613 OFVGL 1621) ENVWD KNV 07.67.10</t>
  </si>
  <si>
    <t>(01.03.10 GD1 19.89.20 - 0019) ENVWD (08.09.10 GA1 0489 OFVGL 0502 OFVGL 0542 OFVGL 0597 OFVGL 0599 OFVGL 0613 OFVGL 1621) ENVWD KNV 07.67.10</t>
  </si>
  <si>
    <t>GGD Rotterdam e.o. (JGZ/overig)</t>
  </si>
  <si>
    <t>(01.03.10 GD1 19.89.30 - 0019) ENVWD (08.09.10 GA1 0489 OFVGL 0502 OFVGL 0542 OFVGL 0556 OFVGL 0597 OFVGL 0599 OFVGL 0606 OFVGL 0613 OFVGL 0622 OFVGL 1621) ENVWD KNV 07.67.10</t>
  </si>
  <si>
    <t>(01.03.10 GD1 19.89.30 - 0019) ENVWD (08.09.10 GA1 0489 OFVGL 0501 OFVGL 0502 OFVGL 0504 OFVGL 0511 OFVGL 0530 OFVGL 0542 OFVGL 0556 OFVGL 0559 OFVGL 0568 OFVGL 0580 OFVGL 0597 OFVGL 0599 OFVGL 0600 OFVGL 0606 OFVGL 0612 OFVGL 0613 OFVGL 0614 OFVGL 0622 OFVGL 1621) ENVWD KNV 07.67.10</t>
  </si>
  <si>
    <t>(01.03.10 GD1 19.89.20 - 0019) ENVWD (08.09.10 GA1 0501 OFVGL 0504 OFVGL 0511 OFVGL 0530 OFVGL 0559 OFVGL 0568 OFVGL 0580 OFVGL 0600 OFVGL 0612 OFVGL 0614) ENVWD KNV 07.67.10</t>
  </si>
  <si>
    <t>GGD Rotterdam Rijnmond (JGZ/overig)</t>
  </si>
  <si>
    <t>(01.03.10 GD1 19.89.30 - 0019) ENVWD (08.09.10 GA1 0489 OFVGL 0501 OFVGL 0502 OFVGL 0504 OFVGL 0511 OFVGL 0530 OFVGL 0542 OFVGL 0556 OFVGL 0559 OFVGL 0568 OFVGL 0580 OFVGL 0597 OFVGL 0599 OFVGL 0606 OFVGL 0612 OFVGL 0613 OFVGL 0614 OFVGL 0622 OFVGL 1621) ENVWD KNV 07.67.10</t>
  </si>
  <si>
    <t>GGD Rotterdam-Rijnmond (JGZ/overig)</t>
  </si>
  <si>
    <t>(01.03.10 GD1 19.89.30 - 0019) ENVWD (08.09.10 GA1 0489 OFVGL 0501 OFVGL 0502 OFVGL 0530 OFVGL 0542 OFVGL 0556 OFVGL 0568 OFVGL 0597 OFVGL 0599 OFVGL 0606 OFVGL 0612 OFVGL 0613 OFVGL 0614 OFVGL 0622 OFVGL 1621 OFVGL 1924) ENVWD KNV 07.67.10</t>
  </si>
  <si>
    <t>(01.03.10 GD1 19.89.30 - 0019) ENVWD (08.09.10 GA1 0489 OFVGL 0501 OFVGL 0502 OFVGL 0530 OFVGL 0542 OFVGL 0556 OFVGL 0597 OFVGL 0599 OFVGL 0606 OFVGL 0613 OFVGL 0614 OFVGL 0622 OFVGL 1621 OFVGL 1924 OFVGL 1930) ENVWD KNV 07.67.10</t>
  </si>
  <si>
    <t>GGD Rotterdam Rijnmond (OGGZ/kinderopv.)</t>
  </si>
  <si>
    <t>GGD Rotterdam-Rijnmond (OGGZ/Kinderopv.)</t>
  </si>
  <si>
    <t>GGD Zuidelijk Zuid-Limburg</t>
  </si>
  <si>
    <t>(01.03.10 GD1 19.89.30 - 0017) ENVWD (08.09.10 GA1 0905 OFVGL 0935 OFVGL 0936 OFVGL 0938 OFVGL 0994) ENVWD KNV 07.67.10</t>
  </si>
  <si>
    <t>(01.03.10 GD1 19.89.20 - 0017) ENVWD (08.09.10 GA1 0905 OFVGL 0935 OFVGL 0936 OFVGL 0938 OFVGL 0994) ENVWD KNV 07.67.10</t>
  </si>
  <si>
    <t>GGD Zuid-Limburg (3)</t>
  </si>
  <si>
    <t>(01.03.10 GD1 19.89.30 - 0019) ENVWD (08.09.10 GA1 0905 OFVGL 0935 OFVGL 0936 OFVGL 0938 OFVGL 0994) ENVWD KNV 07.67.10</t>
  </si>
  <si>
    <t>(01.03.10 GD1 19.89.20 - 0019) ENVWD (08.09.10 GA1 0905 OFVGL 0935 OFVGL 0936 OFVGL 0938 OFVGL 0994) ENVWD KNV 07.67.10</t>
  </si>
  <si>
    <t>GGD Midden-Holland</t>
  </si>
  <si>
    <t>((01.03.10 GD1 19.89.30 - 0017) OFVWD (01.04.10 GA1 V" ENVWD (01.03.10 KDOG1 19.89.30 - 0029 ENVWD 01.03.10 GD1 19.89.30 - 0061))) ENVWD (08.09.10 GA1 0491 OFVGL 0497 OFVGL 0499 OFVGL 0513 OFVGL 0563 OFVGL 0567 OFVGL 0595 OFVGL 0608 OFVGL 0623 OFVGL 0627 OFVGL 0643 OFVGL 0644 OFVGL 1666) ENVWD KNV 07.67.10"</t>
  </si>
  <si>
    <t>((01.03.10 GD1 19.89.20 -0017) OFVWD (01.04.10 GA1 V" ENVWD (01.03.10 KDOG1 19.89.20 - 0029 ENVWD 01.03.10 GD1 19.89.20 - 0061))) ENVWD (08.09.10 GA1 0491 OFVGL 0497 OFVGL 0499 OFVGL 0513 OFVGL 0563 OFVGL 0567 OFVGL 0595 OFVGL 0608 OFVGL 0623 OFVGL 0627 OFVGL 0643 OFVGL 0644 OFVGL 1666) ENVWD KNV 07.67.10"</t>
  </si>
  <si>
    <t>01.04.10 GA1 V" ENVWD (01.03.10 KDOG1 19.89.20 - 0029 ENVWD 01.03.10 GD1 19.89.20 - 0061) ENVWD (08.09.10 GA1 0491 OFVGL 0497 OFVGL 0499 OFVGL 0513 OFVGL 0563 OFVGL 0567 OFVGL 0595 OFVGL 0608 OFVGL 0623 OFVGL 0627 OFVGL 0643 OFVGL 0644 OFVGL 1666) ENVWD KNV 07.67.10"</t>
  </si>
  <si>
    <t>(01.03.10 GD1 19.89.30 - 0017) ENVWD (08.09.10 GA1 0491 OFVGL 0497 OFVGL 0499 OFVGL 0513 OFVGL 0563 OFVGL 0567 OFVGL 0595 OFVGL 0608 OFVGL 0623 OFVGL 0627 OFVGL 0643 OFVGL 0644 OFVGL 1666) ENVWD KNV 07.67.10</t>
  </si>
  <si>
    <t>(01.03.10 GD1 19.89.30 - 0019) ENVWD (08.09.10 GA1 0491 OFVGL 0497 OFVGL 0499 OFVGL 0513 OFVGL 0563 OFVGL 0567 OFVGL 0595 OFVGL 0608 OFVGL 0623 OFVGL 0627 OFVGL 0643 OFVGL 0644 OFVGL 1666) ENVWD KNV 07.67.10</t>
  </si>
  <si>
    <t>(01.03.10 GD1 19.89.20 - 0019) ENVWD (08.09.10 GA1 0491 OFVGL 0497 OFVGL 0499 OFVGL 0513 OFVGL 0563 OFVGL 0567 OFVGL 0595 OFVGL 0608 OFVGL 0623 OFVGL 0627 OFVGL 0643 OFVGL 0644 OFVGL 1666) ENVWD KNV 07.67.10</t>
  </si>
  <si>
    <t>RDOG GGD Hollands Midden (1)</t>
  </si>
  <si>
    <t>(01.03.10 GD1 19.89.30 - 0019) ENVWD (08.09.10 GA1 0491 OFVGL 0497 OFVGL 0499 OFVGL 0513 OFVGL 0563 OFVGL 0567 OFVGL 0595 OFVGL 0608 OFVGL 0623 OFVGL 0627 OFVGL 0643 OFVGL 0644 OFVGL 1666 OFVGL 1892) ENVWD KNV 07.67.10</t>
  </si>
  <si>
    <t>(01.03.10 GD1 19.89.30 - 0019) ENVWD (08.09.10 GA1 0491 OFVGL 0497 OFVGL 0499 OFVGL 0513 OFVGL 0595 OFVGL 0608 OFVGL 0623 OFVGL 0627 OFVGL 0643 OFVGL 0644 OFVGL 1892 OFVGL 1901) ENVWD KNV 07.67.10</t>
  </si>
  <si>
    <t>(01.03.10 GD1 19.89.30 - 0019) ENVWD (08.09.10 GA1 0491 OFVGL 0499 OFVGL 0513 OFVGL 0608 OFVGL 0623 OFVGL 0627 OFVGL 0643 OFVGL 0644 OFVGL 1892 OFVGL 1901) ENVWD KNV 07.67.10</t>
  </si>
  <si>
    <t>(01.03.10 GD1 19.89.30 - 0019) ENVWD (08.09.10 GA1 0491 OFVGL 0513 OFVGL 0608 OFVGL 0623 OFVGL 0627 OFVGL 0643 OFVGL 0644 OFVGL 1892 OFVGL 1901) ENVWD KNV 07.67.10</t>
  </si>
  <si>
    <t>08.09.10 GA1 0484</t>
  </si>
  <si>
    <t>14.40.10 GA1 612901</t>
  </si>
  <si>
    <t>GGD Amsterdam</t>
  </si>
  <si>
    <t>01.01.10#01.02.10#01.02.30#01.02.40#01.03.10#01.03.30#01.04.10#02.01.10#02.02.10#02.02.30#02.02.40#02.03.10#02.03.30#03.01.10#03.02.10#03.02.30#03.02.40#03.03.10#03.03.30#04.05.10#06.08.10#07.70.10#08.09.10#08.11.10#08.11.20#08.11.30#08.11.40#08.11.50#08.11.60#08.12.10#08.13.20#08.14.20#11.32.10</t>
  </si>
  <si>
    <t>01.01.10#01.02.10#01.02.30#01.02.40#01.03.10#01.03.30#01.04.10#01.61.10#02.01.10#02.02.10#02.02.30#02.02.40#02.03.10#02.03.30#03.01.10#03.02.10#03.02.30#03.02.40#03.03.10#03.03.30#04.05.10#05.02.30#05.02.40#05.06.10#05.07.10#06.08.10#07.70.10#08.09.10#08.10.10#08.11.10#08.11.20#08.11.30#08.11.40#08.11.50#08.11.60#08.12.10#08.13.20#08.14.20#58.09.10#58.11.10#58.11.20#58.11.30#58.11.40#58.11.50#58.11.60#58.12.10#09.01.10#09.02.10#09.02.30#09.02.40#09.03.10#11.32.10</t>
  </si>
  <si>
    <t>01.01.10#01.01.20#01.02.10#01.02.30#01.02.40#01.03.10#01.03.30#01.04.10#02.01.10#02.01.20#02.02.10#02.02.30#02.02.40#02.03.10#02.03.30#03.01.10#03.01.20#03.02.10#03.02.30#03.02.40#03.03.10#03.03.30#04.05.10#06.08.10#07.70.10#08.09.10#08.11.10#08.11.20#08.11.30#08.11.40#08.11.50#08.11.60#08.12.10#08.13.20#08.14.20#11.32.10</t>
  </si>
  <si>
    <t>01.01.10#01.01.20#01.02.10#01.02.30#01.02.40#01.03.10#01.03.30#01.04.10#01.61.10#02.01.10#02.01.20#02.02.10#02.02.30#02.02.40#02.03.10#02.03.30#03.01.10#03.01.20#03.02.10#03.02.30#03.02.40#03.03.10#03.03.30#04.05.10#05.02.30#05.02.40#05.06.10#05.07.10#06.08.10#07.70.10#08.09.10#08.10.10#08.11.10#08.11.20#08.11.30#08.11.40#08.11.50#08.11.60#08.12.10#08.13.20#08.14.20#58.09.10#58.11.10#58.11.20#58.11.30#58.11.40#58.11.50#58.11.60#58.12.10#09.01.10#09.01.20#09.02.10#09.02.30#09.02.40#09.03.10#11.32.10</t>
  </si>
  <si>
    <t>(01.03.10 GD1 19.89.30 - 0019) ENVWD (08.09.10 GA1 0363 OFVGL 0384) ENVWD KNV 07.67.10</t>
  </si>
  <si>
    <t>(01.03.10 GD1 19.89.20 - 0019) ENVWD (08.09.10 GA1 0363 OFVGL 0384) ENVWD KNV 07.67.10</t>
  </si>
  <si>
    <t>GGD Amsterdam/Amstelland (JGZ/overig)</t>
  </si>
  <si>
    <t>01.01.10#01.01.20#01.02.10#01.02.30#01.02.40#01.03.10#01.03.30#01.04.10#01.61.10#02.01.10#02.01.20#02.02.10#02.02.30#02.02.40#02.03.10#02.03.30#03.01.10#03.01.20#03.02.10#03.02.30#03.02.40#03.03.10#03.03.30#04.05.10#05.02.30#05.02.40#05.06.10#05.07.10#06.08.10#07.70.10#08.09.10#08.10.30#08.11.10#08.11.20#08.11.30#08.11.40#08.11.50#08.11.60#08.12.10#08.13.20#08.14.20#11.32.10</t>
  </si>
  <si>
    <t>(01.03.10 GD1 19.89.30 - 0019) ENVWD (08.09.10 GA1 0358 OFVGL 0362 OFVGL 0363 OFVGL 0384 OFVGL 0437 OFVGL 0451) ENVWD KNV 07.67.10</t>
  </si>
  <si>
    <t>(01.03.10 GD1 19.89.20 - 0019) ENVWD (08.09.10 GA1 0358 OFVGL 0362 OFVGL 0437 OFVGL 0451) ENVWD KNV 07.67.10</t>
  </si>
  <si>
    <t>01.01.10#01.01.20#01.02.10#01.02.30#01.02.40#01.03.10#01.03.30#01.04.10#01.61.10#02.01.10#02.01.20#02.02.10#02.02.30#02.02.40#02.03.10#02.03.30#03.01.10#03.01.20#03.02.10#03.02.30#03.02.40#03.03.10#03.03.30#04.05.10#05.01.10#05.02.10#05.02.30#05.02.40#05.03.10#05.06.10#05.07.10#06.08.10#06.81.10#06.81.20#07.70.10#08.09.10#08.10.10#08.10.30#08.11.10#08.11.20#08.11.30#08.11.40#08.11.50#08.11.60#08.12.10#08.13.20#08.14.20#58.09.10#58.11.10#58.11.20#58.11.30#58.11.40#58.11.50#58.11.60#58.12.10#09.01.10#09.01.20#09.02.10#09.02.30#09.02.40#09.03.10#11.32.10</t>
  </si>
  <si>
    <t>01.01.10#01.01.20#01.02.10#01.02.20#01.02.30#01.02.40#01.03.10#01.03.30#01.04.10#01.61.10#02.01.10#02.01.20#02.02.10#02.02.30#02.02.40#02.03.10#02.03.30#03.01.10#03.01.20#03.02.10#03.02.30#03.02.40#03.03.10#03.03.30#04.05.10#05.02.30#05.02.40#05.06.10#05.07.10#06.08.10#07.70.10#08.09.10#08.10.30#08.11.10#08.11.15#08.11.20#08.11.30#08.11.40#08.11.50#08.11.60#08.11.70#08.11.80#08.11.90#08.12.10#08.13.20#08.14.20#11.32.10</t>
  </si>
  <si>
    <t>01.01.10#01.01.20#01.02.10#01.02.20#01.02.30#01.02.40#01.03.10#01.03.30#01.04.10#01.61.10#02.01.10#02.01.20#02.02.10#02.02.30#02.02.40#02.03.10#02.03.30#03.01.10#03.01.20#03.02.10#03.02.30#03.02.40#03.03.10#03.03.30#04.05.10#05.01.10#05.02.10#05.02.30#05.02.40#05.03.10#05.06.10#05.07.10#06.08.10#06.81.10#06.81.20#07.70.10#08.09.10#08.10.10#08.10.30#08.11.10#08.11.15#08.11.20#08.11.30#08.11.40#08.11.50#08.11.60#08.11.70#08.11.80#08.11.90#08.12.10#08.13.20#08.14.20#58.09.10#58.11.10#58.11.15#58.11.20#58.11.30#58.11.40#58.11.50#58.11.60#58.11.70#58.11.80#58.11.90#58.12.10#09.01.10#09.01.20#09.02.10#09.02.30#09.02.40#09.03.10#11.32.10</t>
  </si>
  <si>
    <t>01.01.10#01.01.20#01.02.10#01.02.20#01.02.30#01.02.40#01.03.10#01.03.30#01.04.10#01.61.10#02.01.10#02.01.20#02.02.10#02.02.30#02.02.40#02.03.10#02.03.30#03.01.10#03.01.20#03.02.10#03.02.30#03.02.40#03.03.10#03.03.30#04.05.10#05.01.10#05.02.10#05.02.30#05.02.40#05.03.10#05.06.10#05.07.10#06.08.10#06.81.10#06.81.20#07.70.10#08.09.10#08.10.10#08.10.30#08.11.10#08.11.15#08.11.20#08.11.30#08.11.40#08.11.50#08.11.60#08.11.70#08.11.80#08.11.90#08.12.10#08.13.20#08.14.20#58.09.10#58.10.30#58.11.10#58.11.15#58.11.20#58.11.30#58.11.40#58.11.50#58.11.60#58.11.70#58.11.80#58.11.90#58.12.10#58.13.20#58.14.20#09.01.10#09.01.20#09.02.10#09.02.30#09.02.40#09.03.10#11.32.10</t>
  </si>
  <si>
    <t>01.01.10#01.01.20#01.02.10#01.02.20#01.02.30#01.02.40#01.03.10#01.03.30#01.04.10#01.61.10#02.01.10#02.01.20#02.02.10#02.02.30#02.02.40#02.03.10#02.03.30#03.01.10#03.01.20#03.02.10#03.02.30#03.02.40#03.03.10#03.03.30#04.05.10#05.01.10#05.02.10#05.02.30#05.02.40#05.03.10#05.06.10#05.07.10#06.08.10#06.81.10#06.81.20#07.70.10#08.09.10#08.10.10#08.10.30#08.11.10#08.11.15#08.11.20#08.11.30#08.11.40#08.11.50#08.11.60#08.11.70#08.11.80#08.11.90#08.12.10#08.13.10#08.13.20#08.13.30#08.13.40#08.13.50#08.14.20#58.09.10#58.10.30#58.11.10#58.11.15#58.11.20#58.11.30#58.11.40#58.11.50#58.11.60#58.11.70#58.11.80#58.11.90#58.12.10#58.13.20#58.14.20#09.01.10#09.01.20#09.02.10#09.02.30#09.02.40#09.03.10#11.32.10</t>
  </si>
  <si>
    <t>GGD Amsterdam (EPI)</t>
  </si>
  <si>
    <t>(01.03.10 KDOG1 19.89.20 - 0017) ENVWD (08.09.10 GA1 0363 OFVGL 0384) ENVWD KNV 07.66.20 ENVWD KNV 07.67.10</t>
  </si>
  <si>
    <t>01.01.10#01.01.20#01.02.10#01.02.30#01.02.40#01.03.10#01.03.30#01.04.10#01.61.10#04.05.10#05.02.30#05.02.40#05.06.10#05.07.10#06.08.10#06.81.10#06.81.20#07.70.10#08.09.10#08.09.20#08.10.30#08.11.10#08.11.20#08.11.30#08.11.40#08.11.50#08.11.60#08.12.10#08.13.20#08.14.20#58.09.10#58.09.20#58.10.30#58.11.10#58.11.20#58.11.30#58.11.40#58.11.50#58.11.60#58.12.10#58.13.20#58.14.20</t>
  </si>
  <si>
    <t>GGD Amsterdam/GGD Amstelland (EPI)</t>
  </si>
  <si>
    <t>01.01.10#01.03.10#01.03.30#01.04.10#02.03.30#02.04.10#03.03.30#03.04.10#04.05.10#05.06.10#05.07.10#08.09.10#08.11.60</t>
  </si>
  <si>
    <t>(01.03.10 KDOG1 19.89.20 - 0017) ENVWD (08.09.10 GA1 0358 OFVGL 0362 OFVGL 0363 OFVGL 0384 OFVGL 0437 OFVGL 0451) ENVWD KNV 07.66.20 ENVWD KNV 07.67.10</t>
  </si>
  <si>
    <t>GGD Amsterdam/Amstelland (EPI)</t>
  </si>
  <si>
    <t>(08.09.10 GA1 0358 OFVGL 0362 OFVGL 0363 OFVGL 0384 OFVGL 0437 OFVGL 0451) ENVWD KNV 07.66.20 ENVWD KNV 07.67.10</t>
  </si>
  <si>
    <t>GGD Amsterdam (OGGZ/Kinderopvang)</t>
  </si>
  <si>
    <t>GGD Amsterdam/Amstelland(OGGZ/Kinderopv)</t>
  </si>
  <si>
    <t>GGD Amsterdam/Amstelland (OGGZ/Kind.opv)</t>
  </si>
  <si>
    <t>GGD Regio Stedendriehoek</t>
  </si>
  <si>
    <t>01.04.10 GA1 V" ENVWD (01.03.10 KDOG1 19.89.30 - 0029 ENVWD 01.03.10 GD1 19.89.30 - 0061) ENVWD (08.09.10 GA1 0144 OFVGL 0150 OFVGL 0152 OFVGL 0165 OFVGL 0169 OFVGL 0174 OFVGL 0200 OFVGL 0213 OFVGL 0232 OFVGL 0239 OFVGL 0262 OFVGL 0285 OFVGL 0286 OFVGL 0291 OFVGL 0301) ENVWD KNV 07.67.10"</t>
  </si>
  <si>
    <t>01.04.10 GA1 V" ENVWD (01.03.10 KDOG1 19.89.20 - 0029 ENVWD 01.03.10 GD1 19.89.20 - 0061) ENVWD (08.09.10 GA1 0144 OFVGL 0150 OFVGL 0152 OFVGL 0165 OFVGL 0169 OFVGL 0174 OFVGL 0200 OFVGL 0213 OFVGL 0232 OFVGL 0239 OFVGL 0262 OFVGL 0285 OFVGL 0286 OFVGL 0291 OFVGL 0301) ENVWD KNV 07.67.10"</t>
  </si>
  <si>
    <t xml:space="preserve"> 01.04.10 GA1 V" ENVWD (01.03.10 KDOG1 19.89.30 - 0029 ENVWD 01.03.10 GD1 19.89.30 - 0061) ENVWD (08.09.10 GA1 0144 OFVGL 0150 OFVGL 0152 OFVGL 0165 OFVGL 0169 OFVGL 0174 OFVGL 0200 OFVGL 0213 OFVGL 0232 OFVGL 0239 OFVGL 0262 OFVGL 0285 OFVGL 0286 OFVGL 0291 OFVGL 0301) ENVWD KNV 07.67.10"</t>
  </si>
  <si>
    <t>(((01.03.10 KDOG1 19.89.30 - 0003 ENVWD 01.03.10 GD1 19.89.30 - 0017) ENVWD (08.09.10 GA1 0144 OFVGL 0150 OFVGL 0174 OFVGL 0200 OFVGL 0213 OFVGL 0232 OFVGL 0239 OFVGL 0262 OFVGL 0285 OFVGL 0286 OFVGL 0291 OFVGL 0301)) OFVWD (01.04.10 GA1 V" ENVWD (01.03.10 KDOG1 19.89.30 - 0029 ENVWD 01.03.10 GD1 19.89.30 - 0061) ENVWD (08.09.10 GA1 0144 OFVGL 0150 OFVGL 0165 OFVGL 0169 OFVGL 0174 OFVGL 0200 OFVGL 0213 OFVGL 0232 OFVGL 0239 OFVGL 0262 OFVGL 0285 OFVGL 0286 OFVGL 0291 OFVGL 0301))) ENVWD KNV 07.67.10"</t>
  </si>
  <si>
    <t>(((01.03.10 KDOG1 19.89.20 - 0003 ENVWD 01.03.10 GD1 19.89.20 - 0017) ENVWD (08.09.10 GA1 0144 OFVGL 0150 OFVGL 0174 OFVGL 0200 OFVGL 0213 OFVGL 0232 OFVGL 0239 OFVGL 0262 OFVGL 0285 OFVGL 0286 OFVGL 0291 OFVGL 0301)) OFVWD (01.04.10 GA1 V" ENVWD (01.03.10 KDOG1 19.89.20 - 0029 ENVWD 01.03.10 GD1 19.89.20 - 0061) ENVWD (08.09.10 GA1 0144 OFVGL 0150 OFVGL 0165 OFVGL 0169 OFVGL 0174 OFVGL 0200 OFVGL 0213 OFVGL 0232 OFVGL 0239 OFVGL 0262 OFVGL 0285 OFVGL 0286 OFVGL 0291 OFVGL 0301))) ENVWD KNV 07.67.10"</t>
  </si>
  <si>
    <t>((01.03.10 KDOG1 19.89.30 - 0003 ENVWD 01.03.10 GD1 19.89.30 - 0017) ENVWD ((08.09.10 GA1 0144 OFVGL 0150 OFVGL 0200 OFVGL 0213 OFVGL 0232 OFVGL 0239 OFVGL 0262 OFVGL 0285 OFVGL 0286 OFVGL 0291 OFVGL 0301) OFVWD (08.09.10 GA1 0174 ENVWD 08.11.60 GA1 8121/*" OFVGL "8124/*" OFVGL "8196/*")) ENVWD KNV 07.67.10) OFVWD (01.04.10 GA1 "V" ENVWD (01.03.10 KDOG1 19.89.30 - 0029 ENVWD 01.03.10 GD1 19.89.30 - 0061) ENVWD ((08.09.10 GA1 0144 OFVGL 0150 OFVGL 0165 OFVGL 0169 OFVGL 0200 OFVGL 0213 OFVGL 0232 OFVGL 0239 OFVGL 0262 OFVGL 0285 OFVGL 0286 OFVGL 0291 OFVGL 0301) OFVWD (08.09.10 GA1 0174 ENVWD 08.11.60 GA1 "8121/*" OFVGL "8124/*" OFVGL "8196/*") OFVWD (08.09.10 GA1 0178 ENVWD 08.11.60 GA1 "7451/*") OFVWD (08.09.10 GA1 1735 ENVWD 08.11.60 GA1 "7475/*")) ENVWD KNV 07.67.10)"</t>
  </si>
  <si>
    <t>((01.03.10 KDOG1 19.89.20 - 0003 ENVWD 01.03.10 GD1 19.89.20 - 0017) ENVWD ((08.09.10 GA1 0144 OFVGL 0150 OFVGL 0200 OFVGL 0213 OFVGL 0232 OFVGL 0239 OFVGL 0262 OFVGL 0285 OFVGL 0286 OFVGL 0291 OFVGL 0301) OFVWD (08.09.10 GA1 0174 ENVWD 08.11.60 GA1 8121/*" OFVGL "8124/*" OFVGL "8196/*")) ENVWD KNV 07.67.10) OFVWD (01.04.10 GA1 "V" ENVWD (01.03.10 KDOG1 19.89.20 - 0029 ENVWD 01.03.10 GD1 19.89.20 - 0061) ENVWD ((08.09.10 GA1 0144 OFVGL 0150 OFVGL 0165 OFVGL 0169 OFVGL 0200 OFVGL 0213 OFVGL 0232 OFVGL 0239 OFVGL 0262 OFVGL 0285 OFVGL 0286 OFVGL 0291 OFVGL 0301) OFVWD (08.09.10 GA1 0174 ENVWD 08.11.60 GA1 "8121/*" OFVGL "8124/*" OFVGL "8196/*") OFVWD (08.09.10 GA1 0178 ENVWD 08.11.60 GA1 "7451/*") OFVWD (08.09.10 GA1 1735 ENVWD 08.11.60 GA1 "7475/*")) ENVWD KNV 07.67.10)"</t>
  </si>
  <si>
    <t>((01.03.10 KDOG1 19.89.30 - 0003 ENVWD 01.03.10 GD1 19.89.30 - 0017) ENVWD ((08.09.10 GA1 0144 OFVGL 0150 OFVGL 0200 OFVGL 0213 OFVGL 0232 OFVGL 0239 OFVGL 0262 OFVGL 0285 OFVGL 0286 OFVGL 0291 OFVGL 0301) OFVWD (08.09.10 GA1 0174 ENVWD 08.11.60 GA1 8121/*" OFVGL "8124/*" OFVGL "8196/*")) ENVWD KNV 07.67.10) OFVWD (01.04.10 GA1 "V" ENVWD (01.03.10 KDOG1 19.89.30 - 0029 ENVWD 01.03.10 GD1 19.89.30 - 0061) ENVWD ((08.09.10 GA1 0144 OFVGL 0150 OFVGL 0200 OFVGL 0213 OFVGL 0232 OFVGL 0239 OFVGL 0262 OFVGL 0285 OFVGL 0286 OFVGL 0291 OFVGL 0301) OFVWD (08.09.10 GA1 0174 ENVWD 08.11.60 GA1 "8121/*" OFVGL "8124/*" OFVGL "8196/*") OFVWD (08.09.10 GA1 0178 ENVWD 08.11.60 GA1 "7451/*") OFVWD (08.09.10 GA1 1735 ENVWD 08.11.60 GA1 "7475/*")) ENVWD KNV 07.67.10)"</t>
  </si>
  <si>
    <t>((01.03.10 KDOG1 19.89.20 - 0003 ENVWD 01.03.10 GD1 19.89.20 - 0017) ENVWD ((08.09.10 GA1 0144 OFVGL 0150 OFVGL 0200 OFVGL 0213 OFVGL 0232 OFVGL 0239 OFVGL 0262 OFVGL 0285 OFVGL 0286 OFVGL 0291 OFVGL 0301) OFVWD (08.09.10 GA1 0174 ENVWD 08.11.60 GA1 8121/*" OFVGL "8124/*" OFVGL "8196/*")) ENVWD KNV 07.67.10) OFVWD (01.04.10 GA1 "V" ENVWD (01.03.10 KDOG1 19.89.20 - 0029 ENVWD 01.03.10 GD1 19.89.20 - 0061) ENVWD ((08.09.10 GA1 0144 OFVGL 0150 OFVGL 0200 OFVGL 0213 OFVGL 0232 OFVGL 0239 OFVGL 0262 OFVGL 0285 OFVGL 0286 OFVGL 0291 OFVGL 0301) OFVWD (08.09.10 GA1 0174 ENVWD 08.11.60 GA1 "8121/*" OFVGL "8124/*" OFVGL "8196/*") OFVWD (08.09.10 GA1 0178 ENVWD 08.11.60 GA1 "7451/*") OFVWD (08.09.10 GA1 1735 ENVWD 08.11.60 GA1 "7475/*")) ENVWD KNV 07.67.10)"</t>
  </si>
  <si>
    <t>01.01.10#01.02.10#01.02.30#01.02.40#01.03.10#01.03.20#01.03.30#01.04.10#01.61.10#02.01.10#02.02.10#02.02.30#02.02.40#02.03.10#03.01.10#03.02.10#03.02.30#03.02.40#03.03.10#04.05.10#05.01.10#05.02.10#05.02.30#05.02.40#05.03.10#05.06.10#05.07.10#06.08.10#06.81.10#06.81.20#07.70.10#08.09.10#08.11.10#08.11.20#08.11.30#08.11.40#08.11.50#08.11.60#08.12.10#08.13.20#08.14.20#58.09.10#58.11.10#58.11.20#58.11.30#58.11.40#58.11.50#58.11.60#58.12.10#09.01.10#09.02.10#09.02.30#09.02.40#09.03.10</t>
  </si>
  <si>
    <t>((01.03.10 KDOG1 19.89.30 - 0003 ENVWD 01.03.10 GD1 19.89.30 - 0017) ENVWD ((08.09.10 GA1 0144 OFVGL 0150 OFVGL 0200 OFVGL 0213 OFVGL 0232 OFVGL 0239 OFVGL 0262 OFVGL 0285 OFVGL 0286 OFVGL 0291 OFVGL 0301)) ENVWD KNV 07.67.10) OFVWD (01.04.10 GA1 V" ENVWD (01.03.10 KDOG1 19.89.30 - 0029 ENVWD 01.03.10 GD1 19.89.30 - 0061) ENVWD ((08.09.10 GA1 0144 OFVGL 0150 OFVGL 0200 OFVGL 0213 OFVGL 0232 OFVGL 0239 OFVGL 0262 OFVGL 0285 OFVGL 0286 OFVGL 0291 OFVGL 0301) OFVWD (08.09.10 GA1 0178 OFVGL 1742 ENVWD 08.11.60 GA1 "7451/*") OFVWD (08.09.10 GA1 1735 ENVWD 08.11.60 GA1 "7475/*")) ENVWD KNV 07.67.10)"</t>
  </si>
  <si>
    <t>((01.03.10 KDOG1 19.89.20 - 0003 ENVWD 01.03.10 GD1 19.89.20 - 0017) ENVWD ((08.09.10 GA1 0144 OFVGL 0150 OFVGL 0200 OFVGL 0213 OFVGL 0232 OFVGL 0239 OFVGL 0262 OFVGL 0285 OFVGL 0286 OFVGL 0291 OFVGL 0301)) ENVWD KNV 07.67.10) OFVWD (01.04.10 GA1 V" ENVWD (01.03.10 KDOG1 19.89.20 - 0029 ENVWD 01.03.10 GD1 19.89.20 - 0061) ENVWD ((08.09.10 GA1 0144 OFVGL 0150 OFVGL 0200 OFVGL 0213 OFVGL 0232 OFVGL 0239 OFVGL 0262 OFVGL 0285 OFVGL 0286 OFVGL 0291 OFVGL 0301) OFVWD (08.09.10 GA1 0178 OFVGL 1742 ENVWD 08.11.60 GA1 "7451/*") OFVWD (08.09.10 GA1 1735 ENVWD 08.11.60 GA1 "7475/*")) ENVWD KNV 07.67.10)"</t>
  </si>
  <si>
    <t>GGD Gelre-IJssel</t>
  </si>
  <si>
    <t>(01.03.10 GD1 19.89.30 - 0019 ENVWD (08.09.10 GA1 0144 OFVGL 0150 OFVGL 0197 OFVGL 0200 OFVGL 0207 OFVGL 0211 OFVGL 0213 OFVGL 0219 OFVGL 0222 OFVGL 0229 OFVGL 0232 OFVGL 0237 OFVGL 0239 OFVGL 0240 OFVGL 0248 OFVGL 0256 OFVGL 0260 OFVGL 0262 OFVGL 0266 OFVGL 0278 OFVGL 0280 OFVGL 0285 OFVGL 0286 OFVGL 0291 OFVGL 0292 OFVGL 0294 OFVGL 0295 OFVGL 0298 OFVGL 0301 OFVGL 1859 OFVGL 1955) ENVWD KNV 07.67.10) OFVWD (01.04.10 GA1 V" ENVWD (01.03.10 KDOG1 19.89.30 - 0029 ENVWD 01.03.10 GD1 19.89.30 - 0061) ENVWD ((08.09.10 GA1 0144 OFVGL 0150 OFVGL 0197 OFVGL 0200 OFVGL 0207 OFVGL 0211 OFVGL 0213 OFVGL 0219 OFVGL 0222 OFVGL 0229 OFVGL 0232 OFVGL 0237 OFVGL 0239 OFVGL 0240 OFVGL 0248 OFVGL 0256 OFVGL 0260 OFVGL 0262 OFVGL 0266 OFVGL 0278 OFVGL 0280 OFVGL 0285 OFVGL 0286 OFVGL 0291 OFVGL 0292 OFVGL 0294 OFVGL 0295 OFVGL 0298 OFVGL 0301 OFVGL 1859) OFVWD (08.09.10 GA1 1742 ENVWD 08.11.60 GA1 "7451/*") OFVWD (08.09.10 GA1 1735 ENVWD 08.11.60 GA1 "7475/*") OFVWD (08.09.10 GA1 1955 ENVWD 08.11.60 GA1 "7035/*" OFVGL "7036/*" OFVGL "7037/*" OFVGL "7038/*" OFVGL "7039/*" OFVGL "7040/*" OFVGL "7041/*" OFVGL "7042/*" OFVGL "7043/*" OFVGL "7044/*" OFVGL "7045/*" OFVGL "7046/*" OFVGL "7047/*") OFVWD (08.09.10 GA1 1773 ENVWD 08.11.60 GA1 "8121/*" OFVGL "8124/*" OFVGL "8196/*")) ENVWD KNV 07.67.10)"</t>
  </si>
  <si>
    <t>(01.03.10 GD1 19.89.20 - 0019 ENVWD (08.09.10 GA1 0144 OFVGL 0150 OFVGL 0197 OFVGL 0200 OFVGL 0207 OFVGL 0211 OFVGL 0213 OFVGL 0219 OFVGL 0222 OFVGL 0229 OFVGL 0232 OFVGL 0237 OFVGL 0239 OFVGL 0240 OFVGL 0248 OFVGL 0256 OFVGL 0260 OFVGL 0262 OFVGL 0266 OFVGL 0278 OFVGL 0280 OFVGL 0285 OFVGL 0286 OFVGL 0291 OFVGL 0292 OFVGL 0294 OFVGL 0295 OFVGL 0298 OFVGL 0301 OFVGL 1859 OFVGL 1955) ENVWD KNV 07.67.10) OFVWD (01.04.10 GA1 V" ENVWD (01.03.10 KDOG1 19.89.20 - 0029 ENVWD 01.03.10 GD1 19.89.20 - 0061) ENVWD ((08.09.10 GA1 0144 OFVGL 0150 OFVGL 0197 OFVGL 0200 OFVGL 0207 OFVGL 0211 OFVGL 0213 OFVGL 0219 OFVGL 0222 OFVGL 0229 OFVGL 0232 OFVGL 0237 OFVGL 0239 OFVGL 0240 OFVGL 0248 OFVGL 0256 OFVGL 0260 OFVGL 0262 OFVGL 0266 OFVGL 0278 OFVGL 0280 OFVGL 0285 OFVGL 0286 OFVGL 0291 OFVGL 0292 OFVGL 0294 OFVGL 0295 OFVGL 0298 OFVGL 0301 OFVGL 1859) OFVWD (08.09.10 GA1 1742 ENVWD 08.11.60 GA1 "7451/*") OFVWD (08.09.10 GA1 1735 ENVWD 08.11.60 GA1 "7475/*") OFVWD (08.09.10 GA1 1955 ENVWD 08.11.60 GA1 "7035/*" OFVGL "7036/*" OFVGL "7037/*" OFVGL "7038/*" OFVGL "7039/*" OFVGL "7040/*" OFVGL "7041/*" OFVGL "7042/*" OFVGL "7043/*" OFVGL "7044/*" OFVGL "7045/*" OFVGL "7046/*" OFVGL "7047/*") OFVWD (08.09.10 GA1 1773 ENVWD 08.11.60 GA1 "8121/*" OFVGL "8124/*" OFVGL "8196/*")) ENVWD KNV 07.67.10)"</t>
  </si>
  <si>
    <t>(01.03.10 GD1 19.89.30 - 0019 ENVWD (08.09.10 GA1 0150 OFVGL 0197 OFVGL 0200 OFVGL 0213 OFVGL 0222 OFVGL 0232 OFVGL 0240 OFVGL 0262 OFVGL 0285 OFVGL 0294 OFVGL 0301 OFVGL 1509 OFVGL 1859 OFVGL 1876 OFVGL 1955) ENVWD KNV 07.67.10) OFVWD (01.04.10 GA1 V" ENVWD (01.03.10 KDOG1 19.89.30 - 0029 ENVWD 01.03.10 GD1 19.89.30 - 0061) ENVWD ((08.09.10 GA1 0150 OFVGL 0197 OFVGL 0200 OFVGL 0213 OFVGL 0222 OFVGL 0232 OFVGL 0240 OFVGL 0262 OFVGL 0285 OFVGL 0294 OFVGL 0301 OFVGL 1509 OFVGL 1859 OFVGL 1876 ) OFVWD (08.09.10 GA1 1742 ENVWD 08.11.60 GA1 "7451/*") OFVWD (08.09.10 GA1 1735 ENVWD 08.11.60 GA1 "7475/*") OFVWD (08.09.10 GA1 1955 ENVWD 08.11.60 GA1 "7035/*" OFVGL "7036/*" OFVGL "7037/*" OFVGL "7038/*" OFVGL "7039/*" OFVGL "7040/*" OFVGL "7041/*" OFVGL "7042/*" OFVGL "7043/*" OFVGL "7044/*" OFVGL "7045/*" OFVGL "7046/*" OFVGL "7047/*") OFVWD (08.09.10 GA1 1773 ENVWD 08.11.60 GA1 "8121/*" OFVGL "8124/*" OFVGL "8196/*")) ENVWD KNV 07.67.10)"</t>
  </si>
  <si>
    <t>(01.03.10 GD1 19.89.20 - 0019 ENVWD (08.09.10 GA1 0150 OFVGL 0197 OFVGL 0200 OFVGL 0213 OFVGL 0222 OFVGL 0232 OFVGL 0240 OFVGL 0262 OFVGL 0285 OFVGL 0294 OFVGL 0301 OFVGL 1509 OFVGL 1859 OFVGL 1876 OFVGL 1955) ENVWD KNV 07.67.10) OFVWD (01.04.10 GA1 V" ENVWD (01.03.10 KDOG1 19.89.20 - 0029 ENVWD 01.03.10 GD1 19.89.20 - 0061) ENVWD ((08.09.10 GA1 0150 OFVGL 0197 OFVGL 0200 OFVGL 0213 OFVGL 0222 OFVGL 0232 OFVGL 0240 OFVGL 0262 OFVGL 0285 OFVGL 0294 OFVGL 0301 OFVGL 1509 OFVGL 1859 OFVGL 1876 ) OFVWD (08.09.10 GA1 1742 ENVWD 08.11.60 GA1 "7451/*") OFVWD (08.09.10 GA1 1735 ENVWD 08.11.60 GA1 "7475/*") OFVWD (08.09.10 GA1 1955 ENVWD 08.11.60 GA1 "7035/*" OFVGL "7036/*" OFVGL "7037/*" OFVGL "7038/*" OFVGL "7039/*" OFVGL "7040/*" OFVGL "7041/*" OFVGL "7042/*" OFVGL "7043/*" OFVGL "7044/*" OFVGL "7045/*" OFVGL "7046/*" OFVGL "7047/*") OFVWD (08.09.10 GA1 1773 ENVWD 08.11.60 GA1 "8121/*" OFVGL "8124/*" OFVGL "8196/*")) ENVWD KNV 07.67.10)"</t>
  </si>
  <si>
    <t>(01.03.10 GD1 19.89.30 - 0019 ENVWD (08.09.10 GA1 0150 OFVGL 0197 OFVGL 0200 OFVGL 0213 OFVGL 0222 OFVGL 0232 OFVGL 0240 OFVGL 0262 OFVGL 0285 OFVGL 0294 OFVGL 0301 OFVGL 1509 OFVGL 1586 OFVGL 1859 OFVGL 1876 OFVGL 1955) ENVWD KNV 07.67.10) OFVWD (01.04.10 GA1 V" ENVWD (01.03.10 KDOG1 19.89.30 - 0029 ENVWD 01.03.10 GD1 19.89.30 - 0061) ENVWD ((08.09.10 GA1 0150 OFVGL 0197 OFVGL 0200 OFVGL 0213 OFVGL 0222 OFVGL 0232 OFVGL 0240 OFVGL 0262 OFVGL 0285 OFVGL 0294 OFVGL 0301 OFVGL 1509 OFVGL 1586 OFVGL 1859 OFVGL 1876 ) OFVWD (08.09.10 GA1 1742 ENVWD 08.11.60 GA1 "7451/*") OFVWD (08.09.10 GA1 1735 ENVWD 08.11.60 GA1 "7475/*") OFVWD (08.09.10 GA1 1955 ENVWD 08.11.60 GA1 "7035/*" OFVGL "7036/*" OFVGL "7037/*" OFVGL "7038/*" OFVGL "7039/*" OFVGL "7040/*" OFVGL "7041/*" OFVGL "7042/*" OFVGL "7043/*" OFVGL "7044/*" OFVGL "7045/*" OFVGL "7046/*" OFVGL "7047/*") OFVWD (08.09.10 GA1 1773 ENVWD 08.11.60 GA1 "8121/*" OFVGL "8124/*" OFVGL "8196/*")) ENVWD KNV 07.67.10)"</t>
  </si>
  <si>
    <t>(01.03.10 GD1 19.89.20 - 0019 ENVWD (08.09.10 GA1 0150 OFVGL 0197 OFVGL 0200 OFVGL 0213 OFVGL 0222 OFVGL 0232 OFVGL 0240 OFVGL 0262 OFVGL 0285 OFVGL 0294 OFVGL 0301 OFVGL 1509 OFVGL 1586 OFVGL 1859 OFVGL 1876 OFVGL 1955) ENVWD KNV 07.67.10) OFVWD (01.04.10 GA1 V" ENVWD (01.03.10 KDOG1 19.89.20 - 0029 ENVWD 01.03.10 GD1 19.89.20 - 0061) ENVWD ((08.09.10 GA1 0150 OFVGL 0197 OFVGL 0200 OFVGL 0213 OFVGL 0222 OFVGL 0232 OFVGL 0240 OFVGL 0262 OFVGL 0285 OFVGL 0294 OFVGL 0301 OFVGL 1509 OFVGL 1586 OFVGL 1859 OFVGL 1876 ) OFVWD (08.09.10 GA1 1742 ENVWD 08.11.60 GA1 "7451/*") OFVWD (08.09.10 GA1 1735 ENVWD 08.11.60 GA1 "7475/*") OFVWD (08.09.10 GA1 1955 ENVWD 08.11.60 GA1 "7035/*" OFVGL "7036/*" OFVGL "7037/*" OFVGL "7038/*" OFVGL "7039/*" OFVGL "7040/*" OFVGL "7041/*" OFVGL "7042/*" OFVGL "7043/*" OFVGL "7044/*" OFVGL "7045/*" OFVGL "7046/*" OFVGL "7047/*") OFVWD (08.09.10 GA1 1773 ENVWD 08.11.60 GA1 "8121/*" OFVGL "8124/*" OFVGL "8196/*")) ENVWD KNV 07.67.10)"</t>
  </si>
  <si>
    <t>(01.03.10 GD1 19.89.30 - 0019 ENVWD (08.09.10 GA1 0150 OFVGL 0197 OFVGL 0200 OFVGL 0213 OFVGL 0222 OFVGL 0232 OFVGL 0262 OFVGL 0285 OFVGL 0294 OFVGL 0301 OFVGL 1509 OFVGL 1586 OFVGL 1859 OFVGL 1876 OFVGL 1955) ENVWD KNV 07.67.10) OFVWD (01.04.10 GA1 V" ENVWD (01.03.10 KDOG1 19.89.30 - 0029 ENVWD 01.03.10 GD1 19.89.30 - 0061) ENVWD ((08.09.10 GA1 0150 OFVGL 0200 OFVGL 0213 OFVGL 0232 OFVGL 0262 OFVGL 0285 OFVGL 0294 OFVGL 0301 OFVGL 1586 OFVGL 1859) OFVWD (08.09.10 GA1 0197 ENVWD 08.11.60 GA1 "7120/*" OFVGL "7121/*" OFVGL "7122/*" OFVGL "7123/*" OFVGL "7124/*" OFVGL "7125/*" OFVGL "7126/*") OFVWD (08.09.10 GA1 1735 ENVWD 08.11.60 GA1 "7475/*") OFVWD (08.09.10 GA1 1742 ENVWD 08.11.60 GA1 "7451/*") OFVWD (08.09.10 GA1 1773 ENVWD 08.11.60 GA1 "8121/*" OFVGL "8124/*" OFVGL "8196/*") OFVWD (08.09.10 GA1 1876 ENVWD 08.11.60 GA1 "7220/*" OFVGL "7221/*" OFVGL "7222/*" OFVGL "7223/*" OFVGL "7224/*" OFVGL "7225/*" OFVGL "7226/*" OFVGL "7227/*" OFVGL "7233/*" OFVGL "7234/*" OFVGL "7244/*" OFVGL "7251/*")) ENVWD KNV 07.67.10)"</t>
  </si>
  <si>
    <t>01.04.10 GA1 V" ENVWD (01.03.10 KDOG1 19.89.20 - 0029 ENVWD 01.03.10 GD1 19.89.20 - 0061) ENVWD ((08.09.10 GA1 0222 OFVGL 1509 OFVGL 1955) OFVWD (08.09.10 GA1 0197  ENVWD 08.11.60 GA1 "7090/*" OFVGL "7091/*" OFVGL "7092/*" OFVGL "7093/*" OFVGL "7094/*" OFVGL "7095/*") OFVWD (08.09.10 GA1 1876 ENVWD 08.11.60 GA1 "6996/*" OFVGL "6997/*" OFVGL "6998/*" OFVGL "6999/*" OFVGL "7020/*" OFVGL "7021/*" OFVGL "7022/*" OFVGL "7023/*" OFVGL "7024/*" OFVGL "7025/*" OFVGL "7255/*" OFVGL "7256/*"))"</t>
  </si>
  <si>
    <t>01.04.10 GA1 V" ENVWD (01.03.10 KDOG1 19.89.20 - 0029 ENVWD 01.03.10 GD1 19.89.20 - 0061) ENVWD ((08.09.10 GA1 0150 OFVGL 0200 OFVGL 0213 OFVGL 0232 OFVGL 0262 OFVGL 0285 OFVGL 0294 OFVGL 0301 OFVGL 1586 OFVGL 1859) OFVWD (08.09.10 GA1 0197 ENVWD 08.11.60 GA1 "7120/*" OFVGL "7121/*" OFVGL "7122/*" OFVGL "7123/*" OFVGL "7124/*" OFVGL "7125/*" OFVGL "7126/*") OFVWD (08.09.10 GA1 1735 ENVWD 08.11.60 GA1 "7475/*") OFVWD (08.09.10 GA1 1742 ENVWD 08.11.60 GA1 "7451/*") OFVWD (08.09.10 GA1 1773 ENVWD 08.11.60 GA1 "8121/*" OFVGL "8124/*" OFVGL "8196/*") OFVWD (08.09.10 GA1 1876 ENVWD 08.11.60 GA1 "7220/*" OFVGL "7221/*" OFVGL "7222/*" OFVGL "7223/*" OFVGL "7224/*" OFVGL "7225/*" OFVGL "7226/*" OFVGL "7227/*" OFVGL "7233/*" OFVGL "7234/*" OFVGL "7244/*" OFVGL "7251/*")) ENVWD KNV 07.67.10"</t>
  </si>
  <si>
    <t>01.01.10#01.01.20#01.02.10#01.02.30#01.02.40#01.03.10#01.03.20#01.03.30#01.04.10#01.61.10#02.01.10#02.02.10#02.02.30#02.02.40#02.03.10#03.01.10#03.02.10#03.02.30#03.02.40#03.03.10#04.05.10#05.01.10#05.02.10#05.02.30#05.02.40#05.03.10#05.06.10#05.07.10#06.08.10#06.81.10#06.81.20#07.70.10#08.09.10#08.11.10#08.11.20#08.11.30#08.11.40#08.11.50#08.11.60#08.12.10#08.13.20#08.14.20#58.09.10#58.11.10#58.11.20#58.11.30#58.11.40#58.11.50#58.11.60#58.12.10#09.01.10#09.02.10#09.02.30#09.02.40#09.03.10</t>
  </si>
  <si>
    <t>GGD Gelre-IJssel Noord-Veluwe (BMHK)</t>
  </si>
  <si>
    <t>01.04.10 GA1 V" ENVWD (01.03.10 KDOG1 19.89.30 - 0029 ENVWD 01.03.10 GD1 19.89.30 - 0061) ENVWD ((08.09.10 GA1 0150 OFVGL 0200 OFVGL 0213 OFVGL 0232 OFVGL 0262 OFVGL 0285 OFVGL 0294 OFVGL 0301 OFVGL 1586 OFVGL 1859) OFVWD (08.09.10 GA1 0197 ENVWD 08.11.60 GA1 "7120/*" OFVGL "7121/*" OFVGL "7122/*" OFVGL "7123/*" OFVGL "7124/*" OFVGL "7125/*" OFVGL "7126/*") OFVWD (08.09.10 GA1 1735 ENVWD 08.11.60 GA1 "7475/*") OFVWD (08.09.10 GA1 1742 ENVWD 08.11.60 GA1 "7451/*") OFVWD (08.09.10 GA1 1773 ENVWD 08.11.60 GA1 "8121/*" OFVGL "8124/*" OFVGL "8196/*") OFVWD (08.09.10 GA1 1876 ENVWD 08.11.60 GA1 "7220/*" OFVGL "7221/*" OFVGL "7222/*" OFVGL "7223/*" OFVGL "7224/*" OFVGL "7225/*" OFVGL "7226/*" OFVGL "7227/*" OFVGL "7233/*" OFVGL "7234/*" OFVGL "7244/*" OFVGL "7251/*")) ENVWD KNV 07.67.10"</t>
  </si>
  <si>
    <t>(01.03.10 GD1 19.89.20 - 0027) ENVWD 08.09.10 GA1 0150 OFVGL 0197 OFVGL 0200 OFVGL 0213 OFVGL 0222 OFVGL 0232 OFVGL 0262 OFVGL 0285 OFVGL 0294 OFVGL 0301 OFVGL 1509 OFVGL 1586 OFVGL 1859 OFVGL 1876 OFVGL 1955</t>
  </si>
  <si>
    <t>01.04.10 GA1 V" ENVWD (01.03.10 KDOG1 19.89.30 - 0029 ENVWD 01.03.10 GD1 19.89.30 - 0061) ENVWD ((08.09.10 GA1 0150 OFVGL 0200 OFVGL 0213 OFVGL 0232 OFVGL 0262 OFVGL 0285 OFVGL 0294 OFVGL 0301 OFVGL 1586 OFVGL 1859) OFVWD (08.09.10 GA1 0197 ENVWD 08.11.60 GA1 "712/*") OFVWD (08.09.10 GA1 1735 ENVWD 08.11.60 GA1 "7475/*") OFVWD (08.09.10 GA1 1742 ENVWD 08.11.60 GA1 "7451/*") OFVWD (08.09.10 GA1 1773 ENVWD 08.11.60 GA1 "8121/*" OFVGL "8124/*" OFVGL "8196/*") OFVWD (08.09.10 GA1 1876 ENVWD 08.11.60 GA1 "722/*" OFVGL "7233/*" OFVGL "7234/*" OFVGL "7244/*" OFVGL "7251/*")) ENVWD KNV 07.67.10"</t>
  </si>
  <si>
    <t>01.04.10 GA1 V" ENVWD (01.03.10 KDOG1 19.89.20 - 0029 ENVWD 01.03.10 GD1 19.89.20 - 0061) ENVWD ((08.09.10 GA1 0150 OFVGL 0200 OFVGL 0213 OFVGL 0232 OFVGL 0262 OFVGL 0285 OFVGL 0294 OFVGL 0301 OFVGL 1586 OFVGL 1859) OFVWD (08.09.10 GA1 0197 ENVWD 08.11.60 GA1 "712/*") OFVWD (08.09.10 GA1 1735 ENVWD 08.11.60 GA1 "7475/*") OFVWD (08.09.10 GA1 1742 ENVWD 08.11.60 GA1 "7451/*") OFVWD (08.09.10 GA1 1773 ENVWD 08.11.60 GA1 "8121/*" OFVGL "8124/*" OFVGL "8196/*") OFVWD (08.09.10 GA1 1876 ENVWD 08.11.60 GA1 "722/*" OFVGL "7233/*" OFVGL "7234/*" OFVGL "7244/*" OFVGL "7251/*")) ENVWD KNV 07.67.10"</t>
  </si>
  <si>
    <t>GGD Gelre-IJssel (BMHK)</t>
  </si>
  <si>
    <t>Bevolkingsonderzoek Oost (BMHK 3)</t>
  </si>
  <si>
    <t>14.40.10 GA1 613101</t>
  </si>
  <si>
    <t>Bev.onderzoek Oost BMHK 3 (selectie)</t>
  </si>
  <si>
    <t>GGD Amstelland - de Meerlanden</t>
  </si>
  <si>
    <t>((01.03.10 GD1 19.89.30 - 0017) OFVWD (01.04.10 GA1 V" ENVWD (01.03.10 KDOG1 19.89.30 - 0029 ENVWD 01.03.10 GD1 19.89.30 - 0061))) ENVWD (08.09.10 GA1 0358 OFVGL 0362 OFVGL 0394 OFVGL 0437 OFVGL 0451) ENVWD KNV 07.67.10"</t>
  </si>
  <si>
    <t>((01.03.10 GD1 19.89.20 - 0017) OFVWD (01.04.10 GA1 V" ENVWD (01.03.10 KDOG1 19.89.20 - 0029 ENVWD 01.03.10 GD1 19.89.20 - 0061))) ENVWD (08.09.10 GA1 0358 OFVGL 0362 OFVGL 0394 OFVGL 0437 OFVGL 0451) ENVWD KNV 07.67.10"</t>
  </si>
  <si>
    <t>01.04.10 GA1 V" ENVWD (01.03.10 KDOG1 19.89.20 - 0029 ENVWD 01.03.10 GD1 19.89.20 - 0061) ENVWD (08.09.10 GA1 0358 OFVGL 0362 OFVGL 0394 OFVGL 0437 OFVGL 0451) ENVWD KNV 07.67.10"</t>
  </si>
  <si>
    <t>GGD Amstelland de Meerlanden</t>
  </si>
  <si>
    <t>(01.03.10 GD1 19.89.30 - 0017) ENVWD (08.09.10 GA1 0358 OFVGL 0362 OFVGL 0394 OFVGL 0437 OFVGL 0451) ENVWD KNV 07.67.10</t>
  </si>
  <si>
    <t>01.04.10 GA1 V" ENVWD (01.03.10 KDOG1 19.89.20 - 0029) ENVWD (08.09.10 GA1 0358 OFVGL 0362 OFVGL 0394 OFVGL 0437 OFVGL 0451) "</t>
  </si>
  <si>
    <t>GGD Amstelland (JGZ/overig)</t>
  </si>
  <si>
    <t>(01.03.10 GD1 19.89.30 - 0019) ENVWD (08.09.10 GA1 0358 OFVGL 0362 OFVGL 0437 OFVGL 0451) ENVWD KNV 07.67.10</t>
  </si>
  <si>
    <t>08.09.10 GA1 0394</t>
  </si>
  <si>
    <t>GGD Amstelland - de Meerlanden (EPI)</t>
  </si>
  <si>
    <t>01.03.10 KDOG1 19.89.20 - 0017 ENVWD (08.09.10 GA1 0358 OFVGL 0362 OFVGL 0394 OFVGL 0437 OFVGL 0451) ENVWD KNV 07.66.20 ENVWD KNV 07.67.10</t>
  </si>
  <si>
    <t>GGD Amstelland (EPI)</t>
  </si>
  <si>
    <t>(01.03.10 KDOG1 19.89.20 - 0017) ENVWD (08.09.10 GA1 0358 OFVGL 0362 OFVGL 0437 OFVGL 0451) ENVWD KNV 07.66.20 ENVWD KNV 07.67.10</t>
  </si>
  <si>
    <t>GGD Amstelland (OGGZ/Kinderopvang)</t>
  </si>
  <si>
    <t>GGD Gooi en Vechtstreek</t>
  </si>
  <si>
    <t>((01.03.10 GD1 19.89.30 - 0019) ENVWD (08.09.10 GA1 0330 OFVGL 0376 OFVGL 0381 OFVGL 0390 OFVGL 0402 OFVGL 0406 OFVGL 0417 OFVGL 0424 OFVGL 0425 OFVGL 0426 OFVGL 0457) ENVWD KNV 07.67.10) OFVWD ((01.04.10 GA1 V" ENVWD (01.03.10 KDOG1 19.89.30 - 0029 ENVWD 01.03.10 GD1 19.89.30 - 0061)) ENVWD (08.09.10 GA1 0317 OFVGL 0330 OFVGL 0376 OFVGL 0381 OFVGL 0390 OFVGL 0402 OFVGL 0406 OFVGL 0417 OFVGL 0424 OFVGL 0425 OFVGL 0426 OFVGL 0457) ENVWD KNV 07.67.10)"</t>
  </si>
  <si>
    <t>((01.03.10 GD1 19.89.20 - 0019) ENVWD (08.09.10 GA1 0330 OFVGL 0376 OFVGL 0381 OFVGL 0390 OFVGL 0402 OFVGL 0406 OFVGL 0417 OFVGL 0424 OFVGL 0425 OFVGL 0426 OFVGL 0457) ENVWD KNV 07.67.10) OFVWD ((01.04.10 GA1 V" ENVWD (01.03.10 KDOG1 19.89.20 - 0029 ENVWD 01.03.10 GD1 19.89.20 - 0061)) ENVWD (08.09.10 GA1 0317 OFVGL 0330 OFVGL 0376 OFVGL 0381 OFVGL 0390 OFVGL 0402 OFVGL 0406 OFVGL 0417 OFVGL 0424 OFVGL 0425 OFVGL 0426 OFVGL 0457) ENVWD KNV 07.67.10)"</t>
  </si>
  <si>
    <t>01.04.10 GA1 V" ENVWD (01.03.10 KDOG1 19.89.20 - 0029 ENVWD 01.03.10 GD1 19.89.20 - 0061) ENVWD (08.09.10 GA1 0317 OFVGL 0330 OFVGL 0376 OFVGL 0381 OFVGL 0390 OFVGL 0402 OFVGL 0406 OFVGL 0417 OFVGL 0424 OFVGL 0425 OFVGL 0426 OFVGL 0457) ENVWD KNV 07.67.10"</t>
  </si>
  <si>
    <t>((01.03.10 GD1 19.89.30 - 0019) ENVWD (08.09.10 GA1 0330 OFVGL 0376 OFVGL 0381 OFVGL 0390 OFVGL 0402 OFVGL 0406 OFVGL 0417 OFVGL 0424 OFVGL 0425 OFVGL 0426 OFVGL 0457 OFVGL 1696) ENVWD KNV 07.67.10) OFVWD ((01.04.10 GA1 V" ENVWD (01.03.10 KDOG1 19.89.30 - 0029 ENVWD 01.03.10 GD1 19.89.30 - 0061)) ENVWD (08.09.10 GA1 0317 OFVGL 0330 OFVGL 0376 OFVGL 0381 OFVGL 0390 OFVGL 0402 OFVGL 0406 OFVGL 0417 OFVGL 0424 OFVGL 0425 OFVGL 0426 OFVGL 0457 OFVGL 1696) ENVWD KNV 07.67.10)"</t>
  </si>
  <si>
    <t>01.04.10 GA1 V" ENVWD (01.03.10 KDOG1 19.89.20 - 0029 ENVWD 01.03.10 GD1 19.89.20 - 0061) ENVWD (08.09.10 GA1 0317 OFVGL 0330 OFVGL 0376 OFVGL 0381 OFVGL 0390 OFVGL 0402 OFVGL 0406 OFVGL 0417 OFVGL 0424 OFVGL 0425 OFVGL 0426 OFVGL 0457 OFVGL 1696) ENVWD KNV 07.67.10"</t>
  </si>
  <si>
    <t>GGD Gooi en Vechtstreek (EPI)</t>
  </si>
  <si>
    <t xml:space="preserve">01.03.10 KDOG1 19.89.20 - 0017 ENVWD (08.09.10 GA1 0330 OFVGL 0376 OFVGL 0381 OFVGL 0390 OFVGL 0402 OFVGL 0406 OFVGL 0417 OFVGL 0424 OFVGL 0425 OFVGL 0426 OFVGL 0457) ENVWD KNV 07.66.20 ENVWD KNV 07.67.10 </t>
  </si>
  <si>
    <t>01.03.10 KDOG1 19.89.20 - 0017 ENVWD (08.09.10 GA1 0330 OFVGL 0376 OFVGL 0381 OFVGL 0390 OFVGL 0402 OFVGL 0406 OFVGL 0417 OFVGL 0424 OFVGL 0425 OFVGL 0426 OFVGL 0457 OFVGL 1696) ENVWD KNV 07.66.20 ENVWD KNV 07.67.10</t>
  </si>
  <si>
    <t>(01.03.10 KDOG1 19.89.20 - 0017) ENVWD (08.09.10 GA1 0376 OFVGL 0381  OFVGL 0402 OFVGL 0406 OFVGL 0417 OFVGL 0424 OFVGL 0425 OFVGL 0457 OFVGL 1696) ENVWD KNV 07.66.20 ENVWD KNV 07.67.10</t>
  </si>
  <si>
    <t>GGD Gooi en Vechtstreek (JGZ/overig)</t>
  </si>
  <si>
    <t>(01.03.10 GD1 19.89.30 - 0019) ENVWD (08.09.10 GA1 0376 OFVGL 0381 OFVGL 0402 OFVGL 0406 OFVGL 0417 OFVGL 0424 OFVGL 0425 OFVGL 0457 OFVGL 1696) ENVWD KNV 07.67.10</t>
  </si>
  <si>
    <t>(01.03.10 GD1 19.89.20 - 0019) ENVWD (08.09.10 GA1 0376 OFVGL 0381 OFVGL 0402 OFVGL 0406 OFVGL 0417 OFVGL 0424 OFVGL 0425 OFVGL 0457 OFVGL 1696) ENVWD KNV 07.67.10</t>
  </si>
  <si>
    <t>GGD Gooi en Vechtstreek (OGGZ/kinderopv)</t>
  </si>
  <si>
    <t>GGD Gooi en Vechtstreek (OGGZ/Kinderopv)</t>
  </si>
  <si>
    <t>GGD West-Veluwe/Vallei</t>
  </si>
  <si>
    <t>((01.03.10 GD1 19.89.30 - 0019) OFVWD (01.04.10 GA1 V" ENVWD (01.03.10 KDOG1 19.89.30 - 0030 ENVWD 01.03.10 GD1 19.89.30 - 0061))) ENVWD (08.09.10 GA1 0203 OFVGL 0228 OFVGL 0279 OFVGL 0289) ENVWD KNV 07.67.10"</t>
  </si>
  <si>
    <t>((01.03.10 GD1 19.89.20 - 0019) OFVWD (01.04.10 GA1 V" ENVWD (01.03.10 KDOG1 19.89.20 - 0030 ENVWD 01.03.10 GD1 19.89.20 - 0061))) ENVWD (08.09.10 GA1 0203 OFVGL 0228 OFVGL 0279 OFVGL 0289) ENVWD KNV 07.67.10"</t>
  </si>
  <si>
    <t>(01.04.10 GA1 V" ENVWD (01.03.10 KDOG1 19.89.20 - 0030 ENVWD 01.03.10 GD1 19.89.20 - 0061)) ENVWD (08.09.10 GA1 0203 OFVGL 0228 OFVGL 0279 OFVGL 0289) ENVWD KNV 07.67.10"</t>
  </si>
  <si>
    <t>GGD Regio Twente</t>
  </si>
  <si>
    <t>(((01.03.10 KDOG1 19.89.30 - 0003 ENVWD 01.03.10 GD1 19.89.30 - 0019) ENVWD (08.09.10 GA1 0141 OFVGL 0142 OFVGL 0147 OFVGL 0149 OFVGL 0151 OFVGL 0153 OFVGL 0156 OFVGL 0158 OFVGL 0159 OFVGL 0163 OFVGL 0164 OFVGL 0165 OFVGL 0168 OFVGL 0169 OFVGL 0173 OFVGL 0176 OFVGL 0178 OFVGL 0179 OFVGL 0183 OFVGL 0186 OFVGL 0188 OFVGL 0189 OFVGL 0266)) OFVWD (01.04.10 GA1 V" ENVWD (01.03.10 KDOG1 19.89.30 - 0029 ENVWD 01.03.10 GD1 19.89.30 - 0061) ENVWD (08.09.10 GA1 0141 OFVGL 0142 OFVGL 0147 OFVGL 0149 OFVGL 0151 OFVGL 0153 OFVGL 0156 OFVGL 0158 OFVGL 0159 OFVGL 0163 OFVGL 0164 OFVGL 0168 OFVGL 0173 OFVGL 0176 OFVGL 0178 OFVGL 0179 OFVGL 0183 OFVGL 0186 OFVGL 0188 OFVGL 0189 OFVGL 0266))) ENVWD KNV 07.67.10"</t>
  </si>
  <si>
    <t>(((01.03.10 KDOG1 19.89.20 - 0003 ENVWD 01.03.10 GD1 19.89.20 - 0019) ENVWD (08.09.10 GA1 0141 OFVGL 0142 OFVGL 0147 OFVGL 0149 OFVGL 0151 OFVGL 0153 OFVGL 0156 OFVGL 0158 OFVGL 0159 OFVGL 0163 OFVGL 0164 OFVGL 0165 OFVGL 0168 OFVGL 0169 OFVGL 0173 OFVGL 0176 OFVGL 0178 OFVGL 0179 OFVGL 0183 OFVGL 0186 OFVGL 0188 OFVGL 0189 OFVGL 0266)) OFVWD (01.04.10 GA1 V" ENVWD (01.03.10 KDOG1 19.89.20 - 0029 ENVWD 01.03.10 GD1 19.89.20 - 0061) ENVWD (08.09.10 GA1 0141 OFVGL 0142 OFVGL 0147 OFVGL 0149 OFVGL 0151 OFVGL 0153 OFVGL 0156 OFVGL 0158 OFVGL 0159 OFVGL 0163 OFVGL 0164 OFVGL 0168 OFVGL 0173 OFVGL 0176 OFVGL 0178 OFVGL 0179 OFVGL 0183 OFVGL 0186 OFVGL 0188 OFVGL 0189 OFVGL 0266))) ENVWD KNV 07.67.10"</t>
  </si>
  <si>
    <t>GGD Twente</t>
  </si>
  <si>
    <t>(((01.03.10 GD1 19.89.30 - 0019) ENVWD (08.09.10 GA1 0141 OFVGL 0142 OFVGL 0147 OFVGL 0149 OFVGL 0151 OFVGL 0153 OFVGL 0156 OFVGL 0158 OFVGL 0159 OFVGL 0163 OFVGL 0164 OFVGL 0165 OFVGL 0168 OFVGL 0169 OFVGL 0173 OFVGL 0176 OFVGL 0178 OFVGL 0179 OFVGL 0183 OFVGL 0186 OFVGL 0188 OFVGL 0189 OFVGL 0266)) OFVWD (01.04.10 GA1 V" ENVWD (01.03.10 KDOG1 19.89.30 - 0029 ENVWD 01.03.10 GD1 19.89.30 - 0061) ENVWD (08.09.10 GA1 0141 OFVGL 0142 OFVGL 0147 OFVGL 0149 OFVGL 0151 OFVGL 0153 OFVGL 0156 OFVGL 0158 OFVGL 0159 OFVGL 0163 OFVGL 0164 OFVGL 0168 OFVGL 0173 OFVGL 0176 OFVGL 0178 OFVGL 0179 OFVGL 0183 OFVGL 0186 OFVGL 0188 OFVGL 0189 OFVGL 0266))) ENVWD KNV 07.67.10"</t>
  </si>
  <si>
    <t>(((01.03.10 GD1 19.89.20 - 0019) ENVWD (08.09.10 GA1 0141 OFVGL 0142 OFVGL 0147 OFVGL 0149 OFVGL 0151 OFVGL 0153 OFVGL 0156 OFVGL 0158 OFVGL 0159 OFVGL 0163 OFVGL 0164 OFVGL 0165 OFVGL 0168 OFVGL 0169 OFVGL 0173 OFVGL 0176 OFVGL 0178 OFVGL 0179 OFVGL 0183 OFVGL 0186 OFVGL 0188 OFVGL 0189 OFVGL 0266)) OFVWD (01.04.10 GA1 V" ENVWD (01.03.10 KDOG1 19.89.20 - 0029 ENVWD 01.03.10 GD1 19.89.20 - 0061) ENVWD (08.09.10 GA1 0141 OFVGL 0142 OFVGL 0147 OFVGL 0149 OFVGL 0151 OFVGL 0153 OFVGL 0156 OFVGL 0158 OFVGL 0159 OFVGL 0163 OFVGL 0164 OFVGL 0168 OFVGL 0173 OFVGL 0176 OFVGL 0178 OFVGL 0179 OFVGL 0183 OFVGL 0186 OFVGL 0188 OFVGL 0189 OFVGL 0266))) ENVWD KNV 07.67.10"</t>
  </si>
  <si>
    <t>((01.03.10 GD1 19.89.30 - 0019) ENVWD (08.09.10 GA1 0141 OFVGL 0142 OFVGL 0147 OFVGL 0149 OFVGL 0151 OFVGL 0153 OFVGL 0156 OFVGL 0158 OFVGL 0159 OFVGL 0163 OFVGL 0164 OFVGL 0165 OFVGL 0168 OFVGL 0169 OFVGL 0173 OFVGL 0176 OFVGL 0178 OFVGL 0179 OFVGL 0183 OFVGL 0186 OFVGL 0188 OFVGL 0189 OFVGL 0266 OFVGL 1735) ENVWD KNV 07.67.10) OFVWD (01.04.10 GA1 V" ENVWD (01.03.10 KDOG1 19.89.30 - 0029 ENVWD 01.03.10 GD1 19.89.30 - 0061) ENVWD ((08.09.10 GA1 0141 OFVGL 0142 OFVGL 0147 OFVGL 0149 OFVGL 0151 OFVGL 0153 OFVGL 0156 OFVGL 0158 OFVGL 0159 OFVGL 0163 OFVGL 0164 OFVGL 0168 OFVGL 0173 OFVGL 0176 OFVGL 0179 OFVGL 0183 OFVGL 0186 OFVGL 0188 OFVGL 0189) OFVWD (08.09.10 GA1 1735 ENVWD 08.11.60 OGA1 "7475/*") OFVWD (08.09.10 GA1 0178 ENVWD 08.11.60 GA1 "7460/*" OFVGL "7461/*" OFVGL "7462/*" OFVGL "7463/*")) ENVWD KNV 07.67.10)"</t>
  </si>
  <si>
    <t>(01.04.10 GA1 V" ENVWD (01.03.10 KDOG1 19.89.20 - 0029 ENVWD 01.03.10 GD1 19.89.20 - 0061) ENVWD ((08.09.10 GA1 0141 OFVGL 0142 OFVGL 0147 OFVGL 0149 OFVGL 0151 OFVGL 0153 OFVGL 0156 OFVGL 0158 OFVGL 0159 OFVGL 0163 OFVGL 0164 OFVGL 0168 OFVGL 0173 OFVGL 0176 OFVGL 0179 OFVGL 0183 OFVGL 0186 OFVGL 0188 OFVGL 0189) OFVWD (08.09.10 GA1 1735 ENVWD 08.11.60 OGA1 "7475/*") OFVWD (08.09.10 GA1 0178 ENVWD 08.11.60 GA1 "7460/*" OFVGL "7461/*" OFVGL "7462/*" OFVGL "7463/*"))) ENVWD KNV 07.67.10"</t>
  </si>
  <si>
    <t>((01.03.10 GD1 19.89.30 - 0019) ENVWD (08.09.10 GA1 0141 OFVGL 0147 OFVGL 0149 OFVGL 0153 OFVGL 0158 OFVGL 0163 OFVGL 0164 OFVGL 0168 OFVGL 0173 OFVGL 0178 OFVGL 0183 OFVGL 0186 OFVGL 0189 OFVGL 0266 OFVGL 1700 OFVGL 1735 OFVGL 1774) ENVWD KNV 07.67.10) OFVWD (01.04.10 GA1 V" ENVWD (01.03.10 KDOG1 19.89.30 - 0029 ENVWD 01.03.10 GD1 19.89.30 - 0061) ENVWD ((08.09.10 GA1 0141 OFVGL 0147 OFVGL 0149 OFVGL 0153 OFVGL 0158 OFVGL 0163 OFVGL 0164 OFVGL 0168 OFVGL 0173 OFVGL 0183 OFVGL 0186 OFVGL 0189 OFVGL 1700 OFVGL 1774) OFVWD (08.09.10 GA1 1735 ENVWD 08.11.60 OGA1 "7475/*") OFVWD (08.09.10 GA1 0178 ENVWD 08.11.60 GA1 "7460/*" OFVGL "7461/*" OFVGL "7462/*" OFVGL "7463/*")) ENVWD KNV 07.67.10)"</t>
  </si>
  <si>
    <t>(01.04.10 GA1 V" ENVWD (01.03.10 KDOG1 19.89.20 - 0029 ENVWD 01.03.10 GD1 19.89.20 - 0061) ENVWD ((08.09.10 GA1 0141 OFVGL 0147 OFVGL 0149 OFVGL 0153 OFVGL 0158 OFVGL 0163 OFVGL 0164 OFVGL 0168 OFVGL 0173 OFVGL 0183 OFVGL 0186 OFVGL 0189 OFVGL 1700 OFVGL 1774) OFVWD (08.09.10 GA1 1735 ENVWD 08.11.60 OGA1 "7475/*") OFVWD (08.09.10 GA1 0178 ENVWD 08.11.60 GA1 "7460/*" OFVGL "7461/*" OFVGL "7462/*" OFVGL "7463/*"))) ENVWD KNV 07.67.10"</t>
  </si>
  <si>
    <t>((01.03.10 GD1 19.89.30 - 0019) ENVWD (08.09.10 GA1 0141 OFVGL 0147 OFVGL 0153 OFVGL 0158 OFVGL 0163 OFVGL 0164 OFVGL 0168 OFVGL 0173 OFVGL 0178 OFVGL 0183 OFVGL 0189 OFVGL 0266 OFVGL 1700 OFVGL 1735 OFVGL 1742 OFVGL 1774) ENVWD KNV 07.67.10) OFVWD (01.04.10 GA1 V" ENVWD (01.03.10 KDOG1 19.89.30 - 0029 ENVWD 01.03.10 GD1 19.89.30 - 0061) ENVWD ((08.09.10 GA1 0141 OFVGL 0147 OFVGL 0153 OFVGL 0158 OFVGL 0163 OFVGL 0164 OFVGL 0168 OFVGL 0173 OFVGL 0183 OFVGL 0189 OFVGL 1700 OFVGL 1774) OFVWD (08.09.10 GA1 1735 ENVWD 08.11.60 OGA1 "7475/*") OFVWD (08.09.10 GA1 0178 OFVGL 1742 ENVWD 08.11.60 GA1 "7460/*" OFVGL "7461/*" OFVGL "7462/*" OFVGL "7463/*")) ENVWD KNV 07.67.10)"</t>
  </si>
  <si>
    <t>(01.04.10 GA1 V" ENVWD (01.03.10 KDOG1 19.89.20 - 0029 ENVWD 01.03.10 GD1 19.89.20 - 0061) ENVWD ((08.09.10 GA1 0141 OFVGL 0147 OFVGL 0153 OFVGL 0158 OFVGL 0163 OFVGL 0164 OFVGL 0168 OFVGL 0173 OFVGL 0183 OFVGL 0189 OFVGL 1700 OFVGL 1774) OFVWD (08.09.10 GA1 1735 ENVWD 08.11.60 OGA1 "7475/*") OFVWD (08.09.10 GA1 0178 OFVGL 1742 ENVWD 08.11.60 GA1 "7460/*" OFVGL "7461/*" OFVGL "7462/*" OFVGL "7463/*"))) ENVWD KNV 07.67.10"</t>
  </si>
  <si>
    <t>((01.03.10 GD1 19.89.30 - 0019) ENVWD (08.09.10 GA1 0141 OFVGL 0147 OFVGL 0153 OFVGL 0158 OFVGL 0163 OFVGL 0164 OFVGL 0168 OFVGL 0173 OFVGL 0183 OFVGL 0189 OFVGL 0266 OFVGL 1700 OFVGL 1735 OFVGL 1742 OFVGL 1774) ENVWD KNV 07.67.10) OFVWD (01.04.10 GA1 V" ENVWD (01.03.10 KDOG1 19.89.30 - 0029 ENVWD 01.03.10 GD1 19.89.30 - 0061) ENVWD ((08.09.10 GA1 0141 OFVGL 0147 OFVGL 0153 OFVGL 0158 OFVGL 0163 OFVGL 0164 OFVGL 0168 OFVGL 0173 OFVGL 0183 OFVGL 0189 OFVGL 1700 OFVGL 1774) OFVWD (08.09.10 GA1 1735 ENVWD 08.11.60 OGA1 "7475/*") OFVWD (08.09.10 GA1 1742 ENVWD 08.11.60 GA1 "7460/*" OFVGL "7461/*" OFVGL "7462/*" OFVGL "7463/*")) ENVWD KNV 07.67.10)"</t>
  </si>
  <si>
    <t>(01.04.10 GA1 V" ENVWD (01.03.10 KDOG1 19.89.20 - 0029 ENVWD 01.03.10 GD1 19.89.20 - 0061) ENVWD ((08.09.10 GA1 0141 OFVGL 0147 OFVGL 0153 OFVGL 0158 OFVGL 0163 OFVGL 0164 OFVGL 0168 OFVGL 0173 OFVGL 0183 OFVGL 0189 OFVGL 1700 OFVGL 1774) OFVWD (08.09.10 GA1 1735 ENVWD 08.11.60 OGA1 "7475/*") OFVWD (08.09.10 GA1 1742 ENVWD 08.11.60 GA1 "7460/*" OFVGL "7461/*" OFVGL "7462/*" OFVGL "7463/*"))) ENVWD KNV 07.67.10"</t>
  </si>
  <si>
    <t>(01.04.10 GA1 V" ENVWD (01.03.10 KDOG1 19.89.20 - 0029 ENVWD 01.03.10 GD1 19.89.20 - 0061) ENVWD (08.09.10 GA1 0141 OFVGL 0147 OFVGL 0153 OFVGL 0158 OFVGL 0163 OFVGL 0164 OFVGL 0168 OFVGL 0173 OFVGL 0183 OFVGL 0189 OFVGL 1700 OFVGL 1774) OFVWD (08.09.10 GA1 1735 ENVWD 08.11.60 OGA1 "7475/*") OFVWD (08.09.10 GA1 1742 ENVWD 08.11.60 GA1 "7460/*" OFVGL "7461/*" OFVGL "7462/*" OFVGL "7463/*")) ENVWD KNV 07.67.10"</t>
  </si>
  <si>
    <t>((01.03.10 GD1 19.89.30 - 0019) ENVWD (08.09.10 GA1 0141 OFVGL 0147 OFVGL 0153 OFVGL 0158 OFVGL 0163 OFVGL 0164 OFVGL 0168 OFVGL 0173 OFVGL 0183 OFVGL 0189 OFVGL 1700 OFVGL 1735 OFVGL 1742 OFVGL 1774) ENVWD KNV 07.67.10) OFVWD (01.04.10 GA1 V" ENVWD (01.03.10 KDOG1 19.89.30 - 0029 ENVWD 01.03.10 GD1 19.89.30 - 0061) ENVWD ((08.09.10 GA1 0141 OFVGL 0147 OFVGL 0153 OFVGL 0158 OFVGL 0163 OFVGL 0164 OFVGL 0168 OFVGL 0173 OFVGL 0183 OFVGL 0189 OFVGL 1700 OFVGL 1774) OFVWD (08.09.10 GA1 1735 ENVWD 08.11.60 OGA1 "7475/*") OFVWD (08.09.10 GA1 1742 ENVWD 08.11.60 GA1 "7460/*" OFVGL "7461/*" OFVGL "7462/*" OFVGL "7463/*")) ENVWD KNV 07.67.10)"</t>
  </si>
  <si>
    <t>01.04.10 GA1 V" ENVWD (01.03.10 KDOG1 19.89.20 - 0029 ENVWD 01.03.10 GD1 19.89.20 - 0061) ENVWD ((08.09.10 GA1 0141 OFVGL 0147 OFVGL 0153 OFVGL 0158 OFVGL 0163 OFVGL 0164 OFVGL 0168 OFVGL 0173 OFVGL 0183 OFVGL 0189 OFVGL 1700 OFVGL 1774) OFVWD (08.09.10 GA1 1735 ENVWD 08.11.60 OGA1 "7475/*") OFVWD (08.09.10 GA1 1742 ENVWD 08.11.60 GA1 "7460/*" OFVGL "7461/*" OFVGL "7462/*" OFVGL "7463/*")) ENVWD KNV 07.67.10"</t>
  </si>
  <si>
    <t>GGD Regio Twente (BMHK)</t>
  </si>
  <si>
    <t>01.04.10 GA1 V" ENVWD (01.03.10 KDOG1 19.89.30 - 0029 ENVWD 01.03.10 GD1 19.89.30 - 0061) ENVWD ((08.09.10 GA1 0141 OFVGL 0147 OFVGL 0153 OFVGL 0158 OFVGL 0163 OFVGL 0164 OFVGL 0168 OFVGL 0173 OFVGL 0183 OFVGL 0189 OFVGL 1700 OFVGL 1774) OFVWD (08.09.10 GA1 1735 ENVWD 08.11.60 OGA1 "7475/*") OFVWD (08.09.10 GA1 1742 ENVWD 08.11.60 GA1 "7460/*" OFVGL "7461/*" OFVGL "7462/*" OFVGL "7463/*")) ENVWD KNV 07.67.10"</t>
  </si>
  <si>
    <t>(01.03.10 GD1 19.89.20 - 0027) ENVWD 08.09.10 GA1 0141 OFVGL 0147 OFVGL 0153 OFVGL 0158 OFVGL 0163 OFVGL 0164 OFVGL 0168 OFVGL 0173 OFVGL 0183 OFVGL 0189 OFVGL 1700 OFVGL 1735 OFVGL 1742 OFVGL 1774</t>
  </si>
  <si>
    <t>St. Bevolkingsonderzoek (BMHK) Twente</t>
  </si>
  <si>
    <t>01.04.10 GA1 V" ENVWD (01.03.10 KDOG1 19.89.30 - 0029 ENVWD 01.03.10 GD1 19.89.30 - 0061) ENVWD ((08.09.10 GA1 0141 OFVGL 0147 OFVGL 0153 OFVGL 0158 OFVGL 0163 OFVGL 0164 OFVGL 0168 OFVGL 0173 OFVGL 0183 OFVGL 0189 OFVGL 1700 OFVGL 1774) OFVWD (08.09.10 GA1 1735 ENVWD 08.11.60 OGA1 "7475/*") OFVWD (08.09.10 GA1 1742 ENVWD 08.11.60 OGA1 "7451/*")) ENVWD KNV 07.67.10"</t>
  </si>
  <si>
    <t>01.04.10 GA1 V" ENVWD (01.03.10 KDOG1 19.89.20 - 0029 ENVWD 01.03.10 GD1 19.89.20 - 0061) ENVWD ((08.09.10 GA1 0141 OFVGL 0147 OFVGL 0153 OFVGL 0158 OFVGL 0163 OFVGL 0164 OFVGL 0168 OFVGL 0173 OFVGL 0183 OFVGL 0189 OFVGL 1700 OFVGL 1774) OFVWD (08.09.10 GA1 1735 ENVWD 08.11.60 OGA1 "7475/*") OFVWD (08.09.10 GA1 1742 ENVWD 08.11.60 OGA1 "7451/*")) ENVWD KNV 07.67.10"</t>
  </si>
  <si>
    <t>Bevolkingsonderzoek Oost (BMHK 1)</t>
  </si>
  <si>
    <t>01.04.10 GA1 V" ENVWD (01.03.10 KDOG1 19.89.30 - 0029 ENVWD 01.03.10 GD1 19.89.30 - 0061) ENVWD ((08.09.10 GA1 0141 OFVGL 0147 OFVGL 0148 OFVGL 0153 OFVGL 0158 OFVGL 0160 OFVGL 0163 OFVGL 0164 OFVGL 0166 OFVGL 0168 OFVGL 0173 OFVGL 0175 OFVGL 0177 OFVGL 0180 OFVGL 0183 OFVGL 0189 OFVGL 0193 OFVGL 0244 OFVGL 0246 OFVGL 1700 OFVGL 1708 OFVGL 1774 OFVGL 1896) OFVWD (08.09.10 GA1 1735 ENVWD 08.11.60 OGA1 "7475/*") OFVWD (08.09.10 GA1 1742 ENVWD 08.11.60 OGA1 "7451/*") OFVWD (08.09.10 GA1 1773 ENVWD 08.11.60 GA1 "8131/*" OFVGL "8198/*")) ENVWD KNV 07.67.10"</t>
  </si>
  <si>
    <t>01.04.10 GA1 V" ENVWD (01.03.10 KDOG1 19.89.20 - 0029 ENVWD 01.03.10 GD1 19.89.20 - 0061) ENVWD ((08.09.10 GA1 0141 OFVGL 0147 OFVGL 0148 OFVGL 0153 OFVGL 0158 OFVGL 0160 OFVGL 0163 OFVGL 0164 OFVGL 0166 OFVGL 0168 OFVGL 0173 OFVGL 0175 OFVGL 0177 OFVGL 0180 OFVGL 0183 OFVGL 0189 OFVGL 0193 OFVGL 0244 OFVGL 0246 OFVGL 1700 OFVGL 1708 OFVGL 1774 OFVGL 1896) OFVWD (08.09.10 GA1 1735 ENVWD 08.11.60 OGA1 "7475/*") OFVWD (08.09.10 GA1 1742 ENVWD 08.11.60 OGA1 "7451/*") OFVWD (08.09.10 GA1 1773 ENVWD 08.11.60 GA1 "8131/*" OFVGL "8198/*")) ENVWD KNV 07.67.10"</t>
  </si>
  <si>
    <t>14.40.10 GA1 613501</t>
  </si>
  <si>
    <t>GGD Twente (EPI)</t>
  </si>
  <si>
    <t>01.03.10 KDOG1 19.89.20 - 0017 ENVWD (08.09.10 GA1 0141 OFVGL 0142 OFVGL 0147 OFVGL 0149 OFVGL 0151 OFVGL 0153 OFVGL 0156 OFVGL 0158 OFVGL 0159 OFVGL 0163 OFVGL 0164 OFVGL 0165 OFVGL 0168 OFVGL 0169 OFVGL 0173 OFVGL 0176 OFVGL 0178 OFVGL 0179 OFVGL 0183 OFVGL 0186 OFVGL 0188 OFVGL 0189 OFVGL 0266 OFVGL 1735) ENVWD KNV 07.66.20 ENVWD KNV 07.67.10</t>
  </si>
  <si>
    <t>01.03.10 KDOG1 19.89.20 - 0017 ENVWD (08.09.10 GA1 0141 OFVGL 0147 OFVGL 0149 OFVGL 0153 OFVGL 0158 OFVGL 0163 OFVGL 0164 OFVGL 0168 OFVGL 0173 OFVGL 0178 OFVGL 0183 OFVGL 0186 OFVGL 0189 OFVGL 0266 OFVGL 1700 OFVGL 1735 OFVGL 1774) ENVWD KNV 07.66.20 ENVWD KNV 07.67.10</t>
  </si>
  <si>
    <t>01.03.10 KDOG1 19.89.20 - 0017 ENVWD (08.09.10 GA1 0141 OFVGL 0147 OFVGL 0153 OFVGL 0158 OFVGL 0163 OFVGL 0164 OFVGL 0168 OFVGL 0173 OFVGL 0178 OFVGL 0183 OFVGL 0189 OFVGL 0266 OFVGL 1700 OFVGL 1735 OFVGL 1742 OFVGL 1774) ENVWD KNV 07.66.20 ENVWD KNV 07.67.10</t>
  </si>
  <si>
    <t>GGD Regio Twente (EPI)</t>
  </si>
  <si>
    <t>01.03.10 KDOG1 19.89.20 - 0017 ENVWD (08.09.10 GA1 0141 OFVGL 0147 OFVGL 0153 OFVGL 0158 OFVGL 0163 OFVGL 0164 OFVGL 0168 OFVGL 0173 OFVGL 0183 OFVGL 0189 OFVGL 0266 OFVGL 1700 OFVGL 1735 OFVGL 1742 OFVGL 1774) ENVWD KNV 07.66.20 ENVWD KNV 07.67.10</t>
  </si>
  <si>
    <t>(01.03.10 KDOG1 19.89.20 - 0017) ENVWD (08.09.10 GA1 0141 OFVGL 0147 OFVGL 0153 OFVGL 0158 OFVGL 0163 OFVGL 0164 OFVGL 0168 OFVGL 0173 OFVGL 0183 OFVGL 0189 OFVGL 1700 OFVGL 1735 OFVGL 1742 OFVGL 1774) ENVWD KNV 07.66.20 ENVWD KNV 07.67.10</t>
  </si>
  <si>
    <t>GGD Regio Twente (JGZ/overig)</t>
  </si>
  <si>
    <t>(01.03.10 GD1 19.89.30 - 0019) ENVWD (08.09.10 GA1 0141 OFVGL 0147 OFVGL 0153 OFVGL 0158 OFVGL 0163 OFVGL 0164 OFVGL 0168 OFVGL 0173 OFVGL 0183 OFVGL 0189 OFVGL 1700 OFVGL 1735 OFVGL 1742 OFVGL 1774) ENVWD KNV 07.67.10</t>
  </si>
  <si>
    <t>(01.03.10 GD1 19.89.20 - 0019) ENVWD (08.09.10 GA1 0141 OFVGL 0147 OFVGL 0153 OFVGL 0158 OFVGL 0163 OFVGL 0164 OFVGL 0168 OFVGL 0173 OFVGL 0183 OFVGL 0189 OFVGL 1700 OFVGL 1735 OFVGL 1742 OFVGL 1774) ENVWD KNV 07.67.10</t>
  </si>
  <si>
    <t>GGD Twente (JGZ/overig)</t>
  </si>
  <si>
    <t>GGD Twente (OGGZ/kinderopvang)</t>
  </si>
  <si>
    <t>GGD Twente (OGGZ/Kinderopvang)</t>
  </si>
  <si>
    <t>Bev.onderzoek Oost BMHK 1 (selectie)</t>
  </si>
  <si>
    <t>GGD Brabant-Noordoost</t>
  </si>
  <si>
    <t>((01.03.10 GD1 19.89.30 - 0019) OFVWD (01.04.10 GA1 V" ENVWD (01.03.10 KDOG1 19.89.30 - 0029 ENVWD 01.03.10 GD1 19.89.30 - 0061))) ENVWD (08.09.10 GA1 0755 OFVGL 0756 OFVGL 0786 OFVGL 0808 OFVGL 0815 OFVGL 0828 OFVGL 0835 OFVGL 0846 OFVGL 0856 OFVGL 0860 OFVGL 0863 OFVGL 1671 OFVGL 1684 OFVGL 1685 OFVGL 1702 OFVGL 1721) ENVWD KNV 07.67.10"</t>
  </si>
  <si>
    <t>((01.03.10 GD1 19.89.20 - 0019) OFVWD (01.04.10 GA1 V" ENVWD (01.03.10 KDOG1 19.89.20 - 0029 ENVWD 01.03.10 GD1 19.89.20 - 0061))) ENVWD (08.09.10 GA1 0755 OFVGL 0756 OFVGL 0786 OFVGL 0808 OFVGL 0815 OFVGL 0828 OFVGL 0835 OFVGL 0846 OFVGL 0856 OFVGL 0860 OFVGL 0863 OFVGL 1671 OFVGL 1684 OFVGL 1685 OFVGL 1702 OFVGL 1721) ENVWD KNV 07.67.10"</t>
  </si>
  <si>
    <t>((01.03.10 GD1 19.89.30 - 0019) OFVWD (01.04.10 GA1 V" ENVWD (01.03.10 KDOG1 19.89.30 - 0029 ENVWD 01.03.10 GD1 19.89.30 - 0061))) ENVWD (08.09.10 GA1 0755 OFVGL 0756 OFVGL 0786 OFVGL 0808 OFVGL 0815 OFVGL 0828 OFVGL 0835 OFVGL 0846 OFVGL 0856 OFVGL 0860 OFVGL 1671 OFVGL 1684 OFVGL 1685 OFVGL 1702 OFVGL 1721) ENVWD KNV 07.67.10"</t>
  </si>
  <si>
    <t>(01.04.10 GA1 V" ENVWD (01.03.10 KDOG1 19.89.20 - 0029 ENVWD 01.03.10 GD1 19.89.20 - 0061)) ENVWD (08.09.10 GA1 0755 OFVGL 0756 OFVGL 0786 OFVGL 0808 OFVGL 0815 OFVGL 0828 OFVGL 0835 OFVGL 0846 OFVGL 0856 OFVGL 0860 OFVGL 1671 OFVGL 1684 OFVGL 1685 OFVGL 1702 OFVGL 1721) ENVWD KNV 07.67.10"</t>
  </si>
  <si>
    <t>GGD Hart voor Brabant (1)</t>
  </si>
  <si>
    <t>GGD Hart voor Brabant (BMHK) (1)</t>
  </si>
  <si>
    <t>01.04.10 GA1 V" ENVWD (01.03.10 KDOG1 19.89.30 - 0029 ENVWD 01.03.10 GD1 19.89.30 - 0061) ENVWD (08.09.10 GA1 0755 OFVGL 0756 OFVGL 0786 OFVGL 0808 OFVGL 0815 OFVGL 0828 OFVGL 0846 OFVGL 0856 OFVGL 0860 OFVGL 1671 OFVGL 1684 OFVGL 1685 OFVGL 1702 OFVGL 1721) ENVWD KNV 07.67.10"</t>
  </si>
  <si>
    <t>(01.03.10 GD1 19.89.20 - 0027) ENVWD 08.09.10 GA1 0755 OFVGL 0756 OFVGL 0786 OFVGL 0808 OFVGL 0815 OFVGL 0828 OFVGL 0846 OFVGL 0856 OFVGL 0860 OFVGL 1671 OFVGL 1684 OFVGL 1685 OFVGL 1702 OFVGL 1721</t>
  </si>
  <si>
    <t>01.04.10 GA1 V" ENVWD (01.03.10 KDOG1 19.89.20 - 0029 ENVWD 01.03.10 GD1 19.89.20 - 0061) ENVWD (08.09.10 GA1 0755 OFVGL 0756 OFVGL 0786 OFVGL 0808 OFVGL 0815 OFVGL 0828 OFVGL 0846 OFVGL 0856 OFVGL 0860 OFVGL 1671 OFVGL 1684 OFVGL 1685 OFVGL 1702 OFVGL 1721) ENVWD KNV 07.67.10"</t>
  </si>
  <si>
    <t>GGD Hart voor Brabant (EPI)</t>
  </si>
  <si>
    <t>01.03.10 KDOG1 19.89.20 - 0017 ENVWD (08.09.10 GA1 0755 OFVGL 0756 OFVGL 0757 OFVGL 0766 OFVGL 0784 OFVGL 0785 OFVGL 0786 OFVGL 0788 OFVGL 0796 OFVGL 0797 OFVGL 0798 OFVGL 0808 OFVGL 0809 OFVGL 0815 OFVGL 0824 OFVGL 0828 OFVGL 0835 OFVGL 0844 OFVGL 0845 OFVGL 0846 OFVGL 0855 OFVGL 0856 OFVGL 0860 OFVGL 0865 OFVGL 0867 OFVGL 1671 OFVGL 1684 OFVGL 1685 OFVGL 1702 OFVGL 1721) ENVWD KNV 07.66.20 ENVWD KNV 07.67.10</t>
  </si>
  <si>
    <t>(01.03.10 KDOG1 19.89.20 - 0017) ENVWD (08.09.10 GA1 0755 OFVGL 0756 OFVGL 0757 OFVGL 0766 OFVGL 0784 OFVGL 0785 OFVGL 0786 OFVGL 0788 OFVGL 0796 OFVGL 0797 OFVGL 0798 OFVGL 0808 OFVGL 0809 OFVGL 0815 OFVGL 0824 OFVGL 0828 OFVGL 0844 OFVGL 0845 OFVGL 0846 OFVGL 0855 OFVGL 0856 OFVGL 0860 OFVGL 0865 OFVGL 0867 OFVGL 1671 OFVGL 1684 OFVGL 1685 OFVGL 1702 OFVGL 1721) ENVWD KNV 07.66.20 ENVWD KNV 07.67.10</t>
  </si>
  <si>
    <t>(01.03.10 KDOG1 19.89.20 - 0017) ENVWD (08.09.10 GA1 0755 OFVGL 0756 OFVGL 0757 OFVGL 0766 OFVGL 0784 OFVGL 0785 OFVGL 0786 OFVGL 0788 OFVGL 0796 OFVGL 0797 OFVGL 0798 OFVGL 0809 OFVGL 0815 OFVGL 0824 OFVGL 0828 OFVGL 0844 OFVGL 0845 OFVGL 0846 OFVGL 0855 OFVGL 0856 OFVGL 0860 OFVGL 0865 OFVGL 0867 OFVGL 1671 OFVGL 1684 OFVGL 1685 OFVGL 1702 OFVGL 1721) ENVWD KNV 07.66.20 ENVWD KNV 07.67.10</t>
  </si>
  <si>
    <t>(01.03.10 KDOG1 19.89.20 - 0017) ENVWD (08.09.10 GA1 0755 OFVGL 0756 OFVGL 0757 OFVGL 0766 OFVGL 0784 OFVGL 0785 OFVGL 0786 OFVGL 0788 OFVGL 0796 OFVGL 0797 OFVGL 0798 OFVGL 0809 OFVGL 0815 OFVGL 0824 OFVGL 0828 OFVGL 0844 OFVGL 0845 OFVGL 0846 OFVGL 0855 OFVGL 0856 OFVGL 0860 OFVGL 0865 OFVGL 0867 OFVGL 1684 OFVGL 1685 OFVGL 1702 OFVGL 1721) ENVWD KNV 07.66.20 ENVWD KNV 07.67.10</t>
  </si>
  <si>
    <t>GGD Hart voor Brabant (JGZ/overig)</t>
  </si>
  <si>
    <t>(01.03.10 GD1 19.89.30 - 0019) ENVWD (08.09.10 GA1 0755 OFVGL 0756 OFVGL 0757 OFVGL 0766 OFVGL 0784 OFVGL 0785 OFVGL 0786 OFVGL 0788 OFVGL 0796 OFVGL 0797 OFVGL 0798 OFVGL 0808 OFVGL 0809 OFVGL 0815 OFVGL 0824 OFVGL 0828 OFVGL 0844 OFVGL 0845 OFVGL 0846 OFVGL 0855 OFVGL 0856 OFVGL 0860 OFVGL 0865 OFVGL 0867 OFVGL 1671 OFVGL 1684 OFVGL 1685 OFVGL 1702 OFVGL 1721) ENVWD KNV 07.67.10</t>
  </si>
  <si>
    <t>(01.03.10 GD1 19.89.20 - 0019) ENVWD (08.09.10 GA1 0755 OFVGL 0756 OFVGL 0757 OFVGL 0766 OFVGL 0784 OFVGL 0785 OFVGL 0786 OFVGL 0788 OFVGL 0796 OFVGL 0797 OFVGL 0798 OFVGL 0808 OFVGL 0809 OFVGL 0815 OFVGL 0824 OFVGL 0828 OFVGL 0844 OFVGL 0845 OFVGL 0846 OFVGL 0855 OFVGL 0856 OFVGL 0860 OFVGL 0865 OFVGL 0867 OFVGL 1671 OFVGL 1684 OFVGL 1685 OFVGL 1702 OFVGL 1721) ENVWD KNV 07.67.10</t>
  </si>
  <si>
    <t>(01.03.10 GD1 19.89.30 - 0019) ENVWD (08.09.10 GA1 0755 OFVGL 0756 OFVGL 0757 OFVGL 0766 OFVGL 0784 OFVGL 0785 OFVGL 0786 OFVGL 0788 OFVGL 0796 OFVGL 0797 OFVGL 0798 OFVGL 0809 OFVGL 0815 OFVGL 0824 OFVGL 0828 OFVGL 0844 OFVGL 0845 OFVGL 0846 OFVGL 0855 OFVGL 0856 OFVGL 0860 OFVGL 0865 OFVGL 0867 OFVGL 1671 OFVGL 1684 OFVGL 1685 OFVGL 1702 OFVGL 1721) ENVWD KNV 07.67.10</t>
  </si>
  <si>
    <t>(01.03.10 GD1 19.89.30 - 0019) ENVWD (08.09.10 GA1 0755 OFVGL 0756 OFVGL 0757 OFVGL 0766 OFVGL 0784 OFVGL 0785 OFVGL 0786 OFVGL 0788 OFVGL 0796 OFVGL 0797 OFVGL 0798 OFVGL 0809 OFVGL 0815 OFVGL 0824 OFVGL 0828 OFVGL 0844 OFVGL 0845 OFVGL 0846 OFVGL 0855 OFVGL 0856 OFVGL 0860 OFVGL 0865 OFVGL 0867 OFVGL 1684 OFVGL 1685 OFVGL 1702 OFVGL 1721) ENVWD KNV 07.67.10</t>
  </si>
  <si>
    <t>GGD Stadsgewest 's-Hertogenbosch</t>
  </si>
  <si>
    <t>((01.03.10 GD1 19.89.30 - 0019) ENVWD (08.09.10 GA1 0757 OFVGL 0788 OFVGL 0796 OFVGL 0797 OFVGL 0844 OFVGL 0845 OFVGL 0865) ENVWD KNV 07.67.10) OFVWD ((01.04.10 GA1 V" ENVWD (01.03.10 KDOG1 19.89.30 - 0029 ENVWD 01.03.10 GD1 19.89.30 - 0061)) ENVWD (08.09.10 GA1 0757 OFVGL 0788 OFVGL 0796 OFVGL 0844 OFVGL 0845 OFVGL 0865) ENVWD KNV 07.67.10)"</t>
  </si>
  <si>
    <t>((01.03.10 GD1 19.89.20 - 0019) ENVWD (08.09.10 GA1 0757 OFVGL 0788 OFVGL 0796 OFVGL 0797 OFVGL 0844 OFVGL 0845 OFVGL 0865) ENVWD KNV 07.67.10) OFVWD ((01.04.10 GA1 V" ENVWD (01.03.10 KDOG1 19.89.20 - 0029 ENVWD 01.03.10 GD1 19.89.20 - 0061)) ENVWD (08.09.10 GA1 0757 OFVGL 0788 OFVGL 0796 OFVGL 0844 OFVGL 0845 OFVGL 0865) ENVWD KNV 07.67.10)"</t>
  </si>
  <si>
    <t>01.04.10 GA1 V" ENVWD (01.03.10 KDOG1 19.89.20 - 0029 ENVWD 01.03.10 GD1 19.89.20 - 0061) ENVWD (08.09.10 GA1 0757 OFVGL 0788 OFVGL 0796 OFVGL 0844 OFVGL 0845 OFVGL 0865) ENVWD KNV 07.67.10"</t>
  </si>
  <si>
    <t>GGD Hart voor Brabant (2)</t>
  </si>
  <si>
    <t>GGD Hart voor Brabant (BMHK) (2)</t>
  </si>
  <si>
    <t>01.04.10 GA1 V" ENVWD (01.03.10 KDOG1 19.89.30 - 0029 ENVWD 01.03.10 GD1 19.89.30 - 0061) ENVWD (08.09.10 GA1 0757 OFVGL 0788 OFVGL 0796 OFVGL 0844 OFVGL 0845 OFVGL 0865) ENVWD KNV 07.67.10"</t>
  </si>
  <si>
    <t>(01.03.10 GD1 19.89.20 - 0027) ENVWD 08.09.10 GA1 0757 OFVGL 0788 OFVGL 0796 OFVGL 0797 OFVGL 0844 OFVGL 0845 OFVGL 0865</t>
  </si>
  <si>
    <t>GGD Stadsgewest Breda</t>
  </si>
  <si>
    <t>((01.03.10 GD1 19.89.30 - 0019) OFVWD (01.04.10 GA1 V" ENVWD (01.03.10 KDOG1 19.89.30 - 0029 ENVWD 01.03.10 GD1 19.89.30 - 0061))) ENVWD ((08.09.10 GA1 0738 OFVGL 0744 OFVGL 0758 OFVGL 0777 OFVGL 0779 OFVGL 0826 OFVGL 0870 OFVGL 0874 OFVGL 0879 OFVGL 1665) OFVWD (08.09.10 GA1 0878 ENVWD 08.11.60 GA1 "4761/*" OFVGL "4762/*" OFVGL "4765/*" OFVGL "4771/*" OFVGL "4772/*" OFVGL "4781/*" OFVGL "4782/*" OFVGL "4791/*") OFVWD (08.09.10 GA1 1723 ENVWD 08.11.60 GA1 "4855/*" OFVGL "4856/*" OFVGL "4858/*" OFVGL "4861/*")) ENVWD KNV 07.67.10"</t>
  </si>
  <si>
    <t>((01.03.10 GD1 19.89.20 - 0019) OFVWD (01.04.10 GA1 V" ENVWD (01.03.10 KDOG1 19.89.20 - 0029 ENVWD 01.03.10 GD1 19.89.20 - 0061))) ENVWD ((08.09.10 GA1 0738 OFVGL 0744 OFVGL 0758 OFVGL 0777 OFVGL 0779 OFVGL 0826 OFVGL 0870 OFVGL 0874 OFVGL 0879 OFVGL 1665) OFVWD (08.09.10 GA1 0878 ENVWD 08.11.60 GA1 "4761/*" OFVGL "4762/*" OFVGL "4765/*" OFVGL "4771/*" OFVGL "4772/*" OFVGL "4781/*" OFVGL "4782/*" OFVGL "4791/*") OFVWD (08.09.10 GA1 1723 ENVWD 08.11.60 GA1 "4855/*" OFVGL "4856/*" OFVGL "4858/*" OFVGL "4861/*")) ENVWD KNV 07.67.10"</t>
  </si>
  <si>
    <t>((01.03.10 GD1 19.89.30 - 0019) OFVWD (01.04.10 GA1 V" ENVWD (01.03.10 KDOG1 19.89.30 - 0029 ENVWD 01.03.10 GD1 19.89.30 - 0061))) ENVWD ((08.09.10 GA1 0738 OFVGL 0744 OFVGL 0758 OFVGL 0777 OFVGL 0779 OFVGL 0826 OFVGL 0870 OFVGL 0874 OFVGL 0879 OFVGL 1665 OFVGL 1719) OFVWD (08.09.10 GA1 0878 OFVGL 1709 ENVWD 08.11.60 GA1 "4761/*" OFVGL "4762/*" OFVGL "4763/*" OFVGL "4765/*" OFVGL "4771/*" OFVGL "4772/*" OFVGL "4781/*" OFVGL "4782/*" OFVGL "4791/*") OFVWD (08.09.10 GA1 1723 ENVWD 08.11.60 GA1 "4855/*" OFVGL "4856/*" OFVGL "4858/*" OFVGL "4859/*" OFVGL "4861/*")) ENVWD KNV 07.67.10"</t>
  </si>
  <si>
    <t>01.04.10 GA1 V" ENVWD (01.03.10 KDOG1 19.89.20 - 0029 ENVWD 01.03.10 GD1 19.89.20 - 0061) ENVWD ((08.09.10 GA1 0738 OFVGL 0744 OFVGL 0758 OFVGL 0777 OFVGL 0779 OFVGL 0826 OFVGL 0870 OFVGL 0874 OFVGL 0879 OFVGL 1665 OFVGL 1719) OFVWD (08.09.10 GA1 0878 OFVGL 1709 ENVWD 08.11.60 GA1 "4761/*" OFVGL "4762/*" OFVGL "4763/*" OFVGL "4765/*" OFVGL "4771/*" OFVGL "4772/*" OFVGL "4781/*" OFVGL "4782/*" OFVGL "4791/*") OFVWD (08.09.10 GA1 1723 ENVWD 08.11.60 GA1 "4855/*" OFVGL "4856/*" OFVGL "4858/*" OFVGL "4859/*" OFVGL "4861/*")) ENVWD KNV 07.67.10"</t>
  </si>
  <si>
    <t>((01.03.10 GD1 19.89.30 - 0019) OFVWD (01.04.10 GA1 V" ENVWD (01.03.10 KDOG1 19.89.30 - 0029 ENVWD 01.03.10 GD1 19.89.30 - 0061))) ENVWD ((08.09.10 GA1 0738 OFVGL 0744 OFVGL 0758 OFVGL 0777 OFVGL 0779 OFVGL 0826 OFVGL 0870 OFVGL 0874 OFVGL 0879 OFVGL 1719) OFVWD (08.09.10 GA1 1709 ENVWD 08.11.60 GA1 "4761/*" OFVGL "4762/*" OFVGL "4763/*" OFVGL "4765/*" OFVGL "4771/*" OFVGL "4772/*" OFVGL "4781/*" OFVGL "4782/*" OFVGL "4791/*") OFVWD (08.09.10 GA1 1723 ENVWD 08.11.60 GA1 "4855/*" OFVGL "4856/*" OFVGL "4858/*" OFVGL "4859/*" OFVGL "4861/*")) ENVWD KNV 07.67.10"</t>
  </si>
  <si>
    <t>01.04.10 GA1 V" ENVWD (01.03.10 KDOG1 19.89.20 - 0029 ENVWD 01.03.10 GD1 19.89.20 - 0061) ENVWD ((08.09.10 GA1 0738 OFVGL 0744 OFVGL 0758 OFVGL 0777 OFVGL 0779 OFVGL 0826 OFVGL 0870 OFVGL 0874 OFVGL 0879 OFVGL 1719) OFVWD (08.09.10 GA1 1709 ENVWD 08.11.60 GA1 "4761/*" OFVGL "4762/*" OFVGL "4763/*" OFVGL "4765/*" OFVGL "4771/*" OFVGL "4772/*" OFVGL "4781/*" OFVGL "4782/*" OFVGL "4791/*") OFVWD (08.09.10 GA1 1723 ENVWD 08.11.60 GA1 "4855/*" OFVGL "4856/*" OFVGL "4858/*" OFVGL "4859/*" OFVGL "4861/*")) ENVWD KNV 07.67.10"</t>
  </si>
  <si>
    <t>GGD West-Brabant (2)</t>
  </si>
  <si>
    <t>((01.03.10 GD1 19.89.30 - 0019) OFVWD (01.04.10 GA1 V" ENVWD (01.03.10 KDOG1 19.89.30 - 0029 ENVWD 01.03.10 GD1 19.89.30 - 0061))) ENVWD ((08.09.10 GA1 0738 OFVGL 0744 OFVGL 0758 OFVGL 0777 OFVGL 0779 OFVGL 0826 OFVGL 0870 OFVGL 0874 OFVGL 0879 OFVGL 1719 OFVGL 1723) OFVWD (08.09.10 GA1 1709 ENVWD 08.11.60 GA1 "4761/*" OFVGL "4762/*" OFVGL "4763/*" OFVGL "4765/*" OFVGL "4771/*" OFVGL "4772/*" OFVGL "4781/*" OFVGL "4782/*" OFVGL "4791/*")) ENVWD KNV 07.67.10"</t>
  </si>
  <si>
    <t>01.04.10 GA1 V" ENVWD (01.03.10 KDOG1 19.89.20 - 0029 ENVWD 01.03.10 GD1 19.89.20 - 0061) ENVWD ((08.09.10 GA1 0738 OFVGL 0744 OFVGL 0758 OFVGL 0777 OFVGL 0779 OFVGL 0826 OFVGL 0870 OFVGL 0874 OFVGL 0879 OFVGL 1719 OFVGL 1723) OFVWD (08.09.10 GA1 1709 ENVWD 08.11.60 GA1 "4761/*" OFVGL "4762/*" OFVGL "4763/*" OFVGL "4765/*" OFVGL "4771/*" OFVGL "4772/*" OFVGL "4781/*" OFVGL "4782/*" OFVGL "4791/*")) ENVWD KNV 07.67.10"</t>
  </si>
  <si>
    <t>(01.03.10 GD1 19.89.20 - 0019) ENVWD ((08.09.10 GA1 0738 OFVGL 0744 OFVGL 0758 OFVGL 0777 OFVGL 0779 OFVGL 0826 OFVGL 0870 OFVGL 0874 OFVGL 0879 OFVGL 1719 OFVGL 1723) OFVWD (08.09.10 GA1 1709 ENVWD 08.11.60 GA1 4761/*" OFVGL "4762/*" OFVGL "4763/*" OFVGL "4765/*" OFVGL "4771/*" OFVGL "4772/*" OFVGL "4781/*" OFVGL "4782/*" OFVGL "4791/*")) ENVWD KNV 07.67.10"</t>
  </si>
  <si>
    <t>(01.04.10 GA1 V" ENVWD (01.03.10 KDOG1 19.89.20 - 0029 ENVWD 01.03.10 GD1 19.89.20 - 0061)) ENVWD ((08.09.10 GA1 0738 OFVGL 0744 OFVGL 0758 OFVGL 0777 OFVGL 0779 OFVGL 0826 OFVGL 0870 OFVGL 0874 OFVGL 0879 OFVGL 1719 OFVGL 1723) OFVWD (08.09.10 GA1 1709 ENVWD 08.11.60 GA1 "4761/*" OFVGL "4762/*" OFVGL "4763/*" OFVGL "4765/*" OFVGL "4771/*" OFVGL "4772/*" OFVGL "4781/*" OFVGL "4782/*" OFVGL "4791/*")) ENVWD KNV 07.67.10"</t>
  </si>
  <si>
    <t>((01.03.10 GD1 19.89.30 - 0019) OFVWD (01.04.10 GA1 V" ENVWD (01.03.10 KDOG1 19.89.30 - 0029 ENVWD 01.03.10 GD1 19.89.30 - 0061))) ENVWD ((08.09.10 GA1 0738 OFVGL 0744 OFVGL 0758 OFVGL 0777 OFVGL 0779 OFVGL 0826 OFVGL 0870 OFVGL 0874 OFVGL 0879 OFVGL 1719 OFVGL 1723) OFVWD (08.09.10 GA1 1709 ENVWD 08.11.60 GA1 "4759/*" OFVGL "4761/*" OFVGL "4762/*" OFVGL "4763/*" OFVGL "4765/*" OFVGL "4771/*" OFVGL "4772/*" OFVGL "4781/*" OFVGL "4782/*" OFVGL "4791/*")) ENVWD KNV 07.67.10"</t>
  </si>
  <si>
    <t>((01.03.10 GD1 19.89.20 - 0019) ENVWD (08.09.10 GA1 1709 ENVWD 08.11.60 GA1 4759/*") ENVWD KNV 07.67.10) OFVWD ((01.04.10 GA1 "V" ENVWD (01.03.10 KDOG1 19.89.20 - 0029 ENVWD 01.03.10 GD1 19.89.20 - 0061)) ENVWD ((08.09.10 GA1 0738 OFVGL 0744 OFVGL 0758 OFVGL 0777 OFVGL 0779 OFVGL 0826 OFVGL 0870 OFVGL 0874 OFVGL 0879 OFVGL 1719 OFVGL 1723) OFVWD (08.09.10 GA1 1709 ENVWD 08.11.60 GA1 "4759/*" OFVGL "4761/*" OFVGL "4762/*" OFVGL "4763/*" OFVGL "4765/*" OFVGL "4771/*" OFVGL "4772/*" OFVGL "4781/*" OFVGL "4782/*" OFVGL "4791/*")) ENVWD KNV 07.67.10)"</t>
  </si>
  <si>
    <t>GGD West-Brabant (BMHK) (2)</t>
  </si>
  <si>
    <t>01.04.10 GA1 V" ENVWD (01.03.10 KDOG1 19.89.30 - 0029 ENVWD 01.03.10 GD1 19.89.30 - 0061) ENVWD ((08.09.10 GA1 0738 OFVGL 0744 OFVGL 0758 OFVGL 0777 OFVGL 0779 OFVGL 0826 OFVGL 0870 OFVGL 0874 OFVGL 0879 OFVGL 1719 OFVGL 1723) OFVWD (08.09.10 GA1 1709 ENVWD 08.11.60 GA1 "4759/*" OFVGL "4761/*" OFVGL "4762/*" OFVGL "4763/*" OFVGL "4765/*" OFVGL "4771/*" OFVGL "4772/*" OFVGL "4781/*" OFVGL "4782/*" OFVGL "4791/*")) ENVWD KNV 07.67.10"</t>
  </si>
  <si>
    <t>(01.03.10 GD1 19.89.20 - 0027) ENVWD ((08.09.10 GA1 0738 OFVGL 0744 OFVGL 0758 OFVGL 0777 OFVGL 0779 OFVGL 0826 OFVGL 0870 OFVGL 0874 OFVGL 0879 OFVGL 1719 OFVGL 1723) OFVWD (08.09.10 GA1 1709 ENVWD 08.11.60 GA1 4759/*" OFVGL "4761/*" OFVGL "4762/*" OFVGL "4763/*" OFVGL "4765/*" OFVGL "4771/*" OFVGL "4772/*" OFVGL "4781/*" OFVGL "4782/*" OFVGL "4791/*"))"</t>
  </si>
  <si>
    <t>GGD Midden-Brabant</t>
  </si>
  <si>
    <t>((01.03.10 GD1 19.89.30 - 0019) ENVWD ((08.09.10 GA1 0766 OFVGL 0784 OFVGL 0785 OFVGL 0798 OFVGL 0809 OFVGL 0824 OFVGL 0855 OFVGL 0867) OFVWD (08.09.10 GA1 1723 ENVWD 08.11.60 GA1 5131/*")) ENVWD KNV 07.67.10) OFVWD ((01.04.10 GA1 "V" ENVWD (01.03.10 KDOG1 19.89.30 - 0029 ENVWD 01.03.10 GD1 19.89.30 - 0061)) ENVWD ((08.09.10 GA1 0766 OFVGL 0784 OFVGL 0785 OFVGL 0797 OFVGL 0798 OFVGL 0809 OFVGL 0824 OFVGL 0855 OFVGL 0867) OFVWD (08.09.10 GA1 1723 ENVWD 08.11.60 GA1 "5131/*")) ENVWD KNV 07.67.10)"</t>
  </si>
  <si>
    <t>((01.03.10 GD1 19.89.20 - 0019) ENVWD ((08.09.10 GA1 0766 OFVGL 0784 OFVGL 0785 OFVGL 0798 OFVGL 0809 OFVGL 0824 OFVGL 0855 OFVGL 0867) OFVWD (08.09.10 GA1 1723 ENVWD 08.11.60 GA1 5131/*")) ENVWD KNV 07.67.10) OFVWD ((01.04.10 GA1 "V" ENVWD (01.03.10 KDOG1 19.89.20 - 0029 ENVWD 01.03.10 GD1 19.89.20 - 0061)) ENVWD ((08.09.10 GA1 0766 OFVGL 0784 OFVGL 0785 OFVGL 0797 OFVGL 0798 OFVGL 0809 OFVGL 0824 OFVGL 0855 OFVGL 0867) OFVWD (08.09.10 GA1 1723 ENVWD 08.11.60 GA1 "5131/*")) ENVWD KNV 07.67.10)"</t>
  </si>
  <si>
    <t>01.04.10 GA1 V" ENVWD (01.03.10 KDOG1 19.89.20 - 0029 ENVWD 01.03.10 GD1 19.89.20 - 0061) ENVWD ((08.09.10 GA1 0766 OFVGL 0784 OFVGL 0785 OFVGL 0797 OFVGL 0798 OFVGL 0809 OFVGL 0824 OFVGL 0855 OFVGL 0867) OFVWD (08.09.10 GA1 1723 ENVWD 08.11.60 GA1 "5131/*")) ENVWD KNV 07.67.10"</t>
  </si>
  <si>
    <t>GGD Hart voor Brabant (3)</t>
  </si>
  <si>
    <t>((01.03.10 GD1 19.89.30 - 0019) ENVWD (08.09.10 GA1 0766 OFVGL 0784 OFVGL 0785 OFVGL 0798 OFVGL 0809 OFVGL 0824 OFVGL 0855 OFVGL 0867) ENVWD KNV 07.67.10) OFVWD ((01.04.10 GA1 V" ENVWD (01.03.10 KDOG1 19.89.30 - 0029 ENVWD 01.03.10 GD1 19.89.30 - 0061)) ENVWD (08.09.10 GA1 0766 OFVGL 0784 OFVGL 0785 OFVGL 0797 OFVGL 0798 OFVGL 0809 OFVGL 0824 OFVGL 0855 OFVGL 0867) ENVWD KNV 07.67.10)"</t>
  </si>
  <si>
    <t>01.04.10 GA1 V" ENVWD (01.03.10 KDOG1 19.89.20 - 0029 ENVWD 01.03.10 GD1 19.89.20 - 0061) ENVWD (08.09.10 GA1 0766 OFVGL 0784 OFVGL 0785 OFVGL 0797 OFVGL 0798 OFVGL 0809 OFVGL 0824 OFVGL 0855 OFVGL 0867) ENVWD KNV 07.67.10"</t>
  </si>
  <si>
    <t>GGD Hart voor Brabant (BMHK) (3)</t>
  </si>
  <si>
    <t>01.04.10 GA1 V" ENVWD (01.03.10 KDOG1 19.89.30 - 0029 ENVWD 01.03.10 GD1 19.89.30 - 0061) ENVWD (08.09.10 GA1 0766 OFVGL 0784 OFVGL 0785 OFVGL 0797 OFVGL 0798 OFVGL 0809 OFVGL 0824 OFVGL 0855 OFVGL 0867) ENVWD KNV 07.67.10"</t>
  </si>
  <si>
    <t>(01.03.10 GD1 19.89.20 - 0027) ENVWD 08.09.10 GA1 0766 OFVGL 0784 OFVGL 0785 OFVGL 0798 OFVGL 0809 OFVGL 0824 OFVGL 0855 OFVGL 0867</t>
  </si>
  <si>
    <t>GGD Duin- en Bollenstreek</t>
  </si>
  <si>
    <t>((01.03.10 GD1 19.89.30 - 0019) OFVWD (01.04.10 GA1 V" ENVWD (01.03.10 KDOG1 19.89.30 - 0030 ENVWD 01.03.10 GD1 19.89.30 - 0061))) ENVWD (08.09.10 GA1 0534 OFVGL 0537 OFVGL 0553 OFVGL 0575 OFVGL 0576 OFVGL 0602 OFVGL 0604 OFVGL 0619 OFVGL 0625 OFVGL 0628) ENVWD KNV 07.67.10"</t>
  </si>
  <si>
    <t>((01.03.10 GD1 19.89.20 - 0019) OFVWD (01.04.10 GA1 V" ENVWD (01.03.10 KDOG1 19.89.20 - 0030 ENVWD 01.03.10 GD1 19.89.20 - 0061))) ENVWD (08.09.10 GA1 0534 OFVGL 0537 OFVGL 0553 OFVGL 0575 OFVGL 0576 OFVGL 0602 OFVGL 0604 OFVGL 0619 OFVGL 0625 OFVGL 0628) ENVWD KNV 07.67.10"</t>
  </si>
  <si>
    <t>((01.03.10 GD1 19.89.30 - 0019) OFVWD (01.04.10 GA1 V" ENVWD (01.03.10 KDOG1 19.89.30 - 0028 ENVWD 01.03.10 GD1 19.89.30 - 0061))) ENVWD (08.09.10 GA1 0534 OFVGL 0537 OFVGL 0553 OFVGL 0575 OFVGL 0576 OFVGL 0602 OFVGL 0604 OFVGL 0619 OFVGL 0625 OFVGL 0628) ENVWD KNV 07.67.10"</t>
  </si>
  <si>
    <t>(01.04.10 GA1 V" ENVWD (01.03.10 KDOG1 19.89.20 - 0028 ENVWD 01.03.10 GD1 19.89.20 - 0061)) ENVWD (08.09.10 GA1 0534 OFVGL 0537 OFVGL 0553 OFVGL 0575 OFVGL 0576 OFVGL 0602 OFVGL 0604 OFVGL 0619 OFVGL 0625 OFVGL 0628) ENVWD KNV 07.67.10"</t>
  </si>
  <si>
    <t>GGD Zuid-Holland Noord (2)</t>
  </si>
  <si>
    <t>GGD Midden-Kennemerland</t>
  </si>
  <si>
    <t>((01.03.10 GD1 19.89.30 - 0019) OFVWD (01.04.10 GA1 V" ENVWD (01.03.10 KDOG1 19.89.30 - 0030 ENVWD 01.03.10 GD1 19.89.30 - 0061))) ENVWD (08.09.10 GA1 0375 OFVGL 0383 OFVGL 0396 OFVGL 0450 OFVGL 0453) ENVWD KNV 07.67.10"</t>
  </si>
  <si>
    <t>((01.03.10 GD1 19.89.20 - 0019) OFVWD (01.04.10 GA1 V" ENVWD (01.03.10 KDOG1 19.89.20 - 0030 ENVWD 01.03.10 GD1 19.89.20 - 0061))) ENVWD (08.09.10 GA1 0375 OFVGL 0383 OFVGL 0396 OFVGL 0450 OFVGL 0453) ENVWD KNV 07.67.10"</t>
  </si>
  <si>
    <t>((01.03.10 GD1 19.89.30 - 0019) OFVWD (01.04.10 GA1 V" ENVWD (01.03.10 KDOG1 19.89.30 - 0029 ENVWD 01.03.10 GD1 19.89.30 - 0061))) ENVWD (08.09.10 GA1 0375 OFVGL 0383 OFVGL 0396 OFVGL 0450 OFVGL 0453) ENVWD KNV 07.67.10"</t>
  </si>
  <si>
    <t>(01.04.10 GA1 V" ENVWD (01.03.10 KDOG1 19.89.20 - 0029 ENVWD 01.03.10 GD1 19.89.20 - 0061)) ENVWD (08.09.10 GA1 0375 OFVGL 0383 OFVGL 0396 OFVGL 0450 OFVGL 0453) ENVWD KNV 07.67.10"</t>
  </si>
  <si>
    <t>((01.03.10 GD1 19.89.30 - 0019) OFVWD (01.04.10 GA1 V" ENVWD (01.03.10 KDOG1 19.89.30 - 0029 ENVWD 01.03.10 GD1 19.89.30 - 0061))) ENVWD (08.09.10 GA1 0375 OFVGL 0396 OFVGL 0450 OFVGL 0453) ENVWD KNV 07.67.10"</t>
  </si>
  <si>
    <t>(01.04.10 GA1 V" ENVWD (01.03.10 KDOG1 19.89.20 - 0029 ENVWD 01.03.10 GD1 19.89.20 - 0061)) ENVWD (08.09.10 GA1 0375 OFVGL 0396 OFVGL 0450 OFVGL 0453) ENVWD KNV 07.67.10"</t>
  </si>
  <si>
    <t>GGD Kennemerland</t>
  </si>
  <si>
    <t>((01.03.10 GD1 19.89.30 - 0019) OFVWD (01.04.10 GA1 V" ENVWD (01.03.10 KDOG1 19.89.30 - 0029 ENVWD 01.03.10 GD1 19.89.30 - 0061))) ENVWD (08.09.10 GA1 0372 OFVGL 0375 OFVGL 0377 OFVGL 0392 OFVGL 0393 OFVGL 0396 OFVGL 0397 OFVGL 0450 OFVGL 0453 OFVGL 0473) ENVWD KNV 07.67.10"</t>
  </si>
  <si>
    <t>((01.03.10 GD1 19.89.20 - 0019) OFVWD (01.04.10 GA1 V" ENVWD (01.03.10 KDOG1 19.89.20 - 0029 ENVWD 01.03.10 GD1 19.89.20 - 0061))) ENVWD (08.09.10 GA1 0372 OFVGL 0375 OFVGL 0377 OFVGL 0392 OFVGL 0393 OFVGL 0396 OFVGL 0397 OFVGL 0450 OFVGL 0453 OFVGL 0473) ENVWD KNV 07.67.10"</t>
  </si>
  <si>
    <t>(01.04.10 GA1 V" ENVWD (01.03.10 KDOG1 19.89.20 - 0029 ENVWD 01.03.10 GD1 19.89.20 - 0061)) ENVWD (08.09.10 GA1 0372 OFVGL 0375 OFVGL 0377 OFVGL 0392 OFVGL 0393 OFVGL 0396 OFVGL 0397 OFVGL 0450 OFVGL 0453 OFVGL 0473) ENVWD KNV 07.67.10"</t>
  </si>
  <si>
    <t>GGD Kennemerland (JGZ/overig)</t>
  </si>
  <si>
    <t>(01.03.10 GD1 19.89.30 - 0019) ENVWD (08.09.10 GA1 0372 OFVGL 0375 OFVGL 0377 OFVGL 0392 OFVGL 0393 OFVGL 0396 OFVGL 0397 OFVGL 0450 OFVGL 0453 OFVGL 0473) ENVWD KNV 07.67.10</t>
  </si>
  <si>
    <t>(01.03.10 GD1 19.89.20 - 0019) ENVWD (08.09.10 GA1 0372 OFVGL 0375 OFVGL 0377 OFVGL 0392 OFVGL 0393 OFVGL 0396 OFVGL 0397 OFVGL 0450 OFVGL 0453 OFVGL 0473) ENVWD KNV 07.67.10</t>
  </si>
  <si>
    <t>(01.03.10 GD1 19.89.30 - 0019) ENVWD (08.09.10 GA1 0372 OFVGL 0375 OFVGL 0377 OFVGL 0392 OFVGL 0393 OFVGL 0394 OFVGL 0396 OFVGL 0397 OFVGL 0450 OFVGL 0453 OFVGL 0473) ENVWD KNV 07.67.10</t>
  </si>
  <si>
    <t>(01.03.10 GD1 19.89.20 - 0019) ENVWD (08.09.10 GA1 0394) ENVWD KNV 07.67.10</t>
  </si>
  <si>
    <t>(01.03.10 GD1 19.89.30 - 0019) ENVWD (08.09.10 GA1 0375 OFVGL 0377 OFVGL 0392 OFVGL 0393 OFVGL 0394 OFVGL 0396 OFVGL 0397 OFVGL 0450 OFVGL 0453 OFVGL 0473) ENVWD KNV 07.67.10</t>
  </si>
  <si>
    <t>GGD Kennemerland (OGGZ/Kinderopvang)</t>
  </si>
  <si>
    <t>GGD Zuid-Kennemerland</t>
  </si>
  <si>
    <t>((01.03.10 GD1 19.89.30 - 0019) OFVWD (01.04.10 GA1 V" ENVWD (01.03.10 KDOG1 19.89.30 - 0030 ENVWD 01.03.10 GD1 19.89.30 - 0061))) ENVWD (08.09.10 GA1 0372 OFVGL 0377 OFVGL 0392 OFVGL 0393 OFVGL 0397 OFVGL 0473) ENVWD KNV 07.67.10"</t>
  </si>
  <si>
    <t>((01.03.10 GD1 19.89.20 - 0019) OFVWD (01.04.10 GA1 V" ENVWD (01.03.10 KDOG1 19.89.20 - 0030 ENVWD 01.03.10 GD1 19.89.20 - 0061))) ENVWD (08.09.10 GA1 0372 OFVGL 0377 OFVGL 0392 OFVGL 0393 OFVGL 0397 OFVGL 0473) ENVWD KNV 07.67.10"</t>
  </si>
  <si>
    <t>((01.03.10 GD1 19.89.30 - 0019) OFVWD (01.04.10 GA1 V" ENVWD (01.03.10 KDOG1 19.89.30 - 0029 ENVWD 01.03.10 GD1 19.89.30 - 0061))) ENVWD (08.09.10 GA1 0372 OFVGL 0377 OFVGL 0392 OFVGL 0393 OFVGL 0397 OFVGL 0473) ENVWD KNV 07.67.10"</t>
  </si>
  <si>
    <t>(01.04.10 GA1 V" ENVWD (01.03.10 KDOG1 19.89.20 - 0029 ENVWD 01.03.10 GD1 19.89.20 - 0061)) ENVWD (08.09.10 GA1 0372 OFVGL 0377 OFVGL 0392 OFVGL 0393 OFVGL 0397 OFVGL 0473) ENVWD KNV 07.67.10"</t>
  </si>
  <si>
    <t>GGD Zuid-Kennemerland (EPI)</t>
  </si>
  <si>
    <t xml:space="preserve">01.03.10 KDOG1 19.89.20 - 0017 ENVWD (08.09.10 GA1 0372 OFVGL 0377 OFVGL 0392 OFVGL 0393 OFVGL 0397 OFVGL 0473) ENVWD KNV 07.66.20 ENVWD KNV 07.67.10 </t>
  </si>
  <si>
    <t>GGD Kennemerland (EPI)</t>
  </si>
  <si>
    <t>01.03.10 KDOG1 19.89.20 - 0017 ENVWD (08.09.10 GA1 0372 OFVGL 0375 OFVGL 0377 OFVGL 0392 OFVGL 0393 OFVGL 0396 OFVGL 0397 OFVGL 0450 OFVGL 0453 OFVGL 0473) ENVWD KNV 07.66.20 ENVWD KNV 07.67.10</t>
  </si>
  <si>
    <t>(01.03.10 KDOG1 19.89.20 - 0017) ENVWD (08.09.10 GA1 0372 OFVGL 0375 OFVGL 0377 OFVGL 0392 OFVGL 0393 OFVGL 0394 OFVGL 0396 OFVGL 0397 OFVGL 0450 OFVGL 0453 OFVGL 0473) ENVWD KNV 07.66.20 ENVWD KNV 07.67.10</t>
  </si>
  <si>
    <t>(01.03.10 KDOG1 19.89.20 - 0017) ENVWD (08.09.10 GA1 0375 OFVGL 0377 OFVGL 0392 OFVGL 0393 OFVGL 0394 OFVGL 0396 OFVGL 0397 OFVGL 0450 OFVGL 0453 OFVGL 0473) ENVWD KNV 07.66.20 ENVWD KNV 07.67.10</t>
  </si>
  <si>
    <t>GGD Waterland</t>
  </si>
  <si>
    <t>((01.03.10 GD1 19.89.30 - 0019) OFVWD (01.04.10 GA1 V" ENVWD (01.03.10 KDOG1 19.89.30 - 0029 ENVWD 01.03.10 GD1 19.89.30 - 0061))) ENVWD (08.09.10 GA1 0370 OFVGL 0385 OFVGL 0415 OFVGL 0439 OFVGL 0478 OFVGL 0852 OFVGL 0880) ENVWD KNV 07.67.10"</t>
  </si>
  <si>
    <t>((01.03.10 GD1 19.89.20 - 0019) OFVWD (01.04.10 GA1 V" ENVWD (01.03.10 KDOG1 19.89.20 - 0029 ENVWD 01.03.10 GD1 19.89.20 - 0061))) ENVWD (08.09.10 GA1 0370 OFVGL 0385 OFVGL 0415 OFVGL 0439 OFVGL 0478 OFVGL 0852 OFVGL 0880) ENVWD KNV 07.67.10"</t>
  </si>
  <si>
    <t>GGD Zaanstreek-Waterland</t>
  </si>
  <si>
    <t>((01.03.10 GD1 19.89.30 - 0019) OFVWD (01.04.10 GA1 V" ENVWD (01.03.10 KDOG1 19.89.30 - 0029 ENVWD 01.03.10 GD1 19.89.30 - 0061))) ENVWD (08.09.10 GA1 0370 OFVGL 0385 OFVGL 0415 OFVGL 0431 OFVGL 0439 OFVGL 0478 OFVGL 0479 OFVGL 0852 OFVGL 0880) ENVWD KNV 07.67.10"</t>
  </si>
  <si>
    <t>((01.03.10 GD1 19.89.20 - 0019) OFVWD (01.04.10 GA1 V" ENVWD (01.03.10 KDOG1 19.89.20 - 0029 ENVWD 01.03.10 GD1 19.89.20 - 0061))) ENVWD (08.09.10 GA1 0370 OFVGL 0385 OFVGL 0415 OFVGL 0431 OFVGL 0439 OFVGL 0478 OFVGL 0479 OFVGL 0852 OFVGL 0880) ENVWD KNV 07.67.10"</t>
  </si>
  <si>
    <t>(01.03.10 GD1 19.89.30 - 0019) ENVWD (08.09.10 GA1 0370 OFVGL 0385 OFVGL 0415 OFVGL 0431 OFVGL 0439 OFVGL 0478 OFVGL 0479 OFVGL 0852 OFVGL 0880) ENVWD KNV 07.67.10</t>
  </si>
  <si>
    <t>(01.04.10 GA1 V" ENVWD (01.03.10 KDOG1 19.89.20 - 0029 ENVWD 01.03.10 GD1 19.89.20 - 0061)) ENVWD (08.09.10 GA1 0370 OFVGL 0385 OFVGL 0415 OFVGL 0431 OFVGL 0439 OFVGL 0478 OFVGL 0479 OFVGL 0852 OFVGL 0880)"</t>
  </si>
  <si>
    <t>(01.03.10 GD1 19.89.20 - 0019) ENVWD (08.09.10 GA1 0370 OFVGL 0385 OFVGL 0415 OFVGL 0431 OFVGL 0439 OFVGL 0478 OFVGL 0479 OFVGL 0852 OFVGL 0880) ENVWD KNV 07.67.10</t>
  </si>
  <si>
    <t>GGD Zaanstreek-Waterland (EPI)</t>
  </si>
  <si>
    <t>01.03.10 KDOG1 19.89.20 - 0017 ENVWD (08.09.10 GA1 0370 OFVGL 0385 OFVGL 0415 OFVGL 0431 OFVGL 0439 OFVGL 0478 OFVGL 0479 OFVGL 0852 OFVGL 0880) ENVWD KNV 07.66.20 ENVWD KNV 07.67.10</t>
  </si>
  <si>
    <t>GGD Westfriesland</t>
  </si>
  <si>
    <t>((01.03.10 GD1 19.89.30 - 0017) OFVWD (01.04.10 GA1 V" ENVWD (01.03.10 KDOG1 19.89.30 - 0030 ENVWD 01.03.10 GD1 19.89.30 - 0061))) ENVWD (08.09.10 GA1 0364 OFVGL 0388 OFVGL 0405 OFVGL 0420 OFVGL 0429 OFVGL 0432 OFVGL 0454 OFVGL 0459 OFVGL 0466 OFVGL 0498 OFVGL 0529 OFVGL 0532 OFVGL 0558) ENVWD KNV 07.67.10"</t>
  </si>
  <si>
    <t>((01.03.10 GD1 19.89.20 - 0017) OFVWD (01.04.10 GA1 V" ENVWD (01.03.10 KDOG1 19.89.20 - 0030 ENVWD 01.03.10 GD1 19.89.20 - 0061))) ENVWD (08.09.10 GA1 0364 OFVGL 0388 OFVGL 0405 OFVGL 0420 OFVGL 0429 OFVGL 0432 OFVGL 0454 OFVGL 0459 OFVGL 0466 OFVGL 0498 OFVGL 0529 OFVGL 0532 OFVGL 0558) ENVWD KNV 07.67.10"</t>
  </si>
  <si>
    <t>01.01.10#01.02.10#01.02.30#01.02.40#01.03.10#01.03.20#01.03.30#01.04.10#01.61.10#02.03.30#03.03.30#04.05.10#05.02.30#05.02.40#05.06.10#05.07.10#06.08.10#06.81.10#06.81.20#08.09.10#08.11.10#08.11.20#08.11.30#08.11.40#08.11.50#08.11.60#08.12.10#08.13.20#08.14.20#58.09.10#58.11.10#58.11.20#58.11.30#58.11.40#58.11.50#58.11.60#58.12.10</t>
  </si>
  <si>
    <t>(01.04.10 GA1 V" ENVWD (01.03.10 KDOG1 19.89.20 - 0030 ENVWD 01.03.10 GD1 19.89.20 - 0061)) ENVWD (08.09.10 GA1 0364 OFVGL 0388 OFVGL 0405 OFVGL 0420 OFVGL 0429 OFVGL 0432 OFVGL 0454 OFVGL 0459 OFVGL 0466 OFVGL 0498 OFVGL 0529 OFVGL 0532 OFVGL 0558) ENVWD KNV 07.67.10"</t>
  </si>
  <si>
    <t>01.01.10#01.02.10#01.02.30#01.02.40#01.03.10#01.03.20#01.03.30#01.04.10#01.61.10#02.03.30#03.03.30#04.05.10#05.02.30#05.02.40#05.06.10#05.07.10#06.08.10#06.81.10#06.81.20#07.70.10#08.09.10#08.11.10#08.11.20#08.11.30#08.11.40#08.11.50#08.11.60#08.12.10#08.13.20#08.14.20#58.09.10#58.11.10#58.11.20#58.11.30#58.11.40#58.11.50#58.11.60#58.12.10</t>
  </si>
  <si>
    <t>GGD Westfriesland (1)</t>
  </si>
  <si>
    <t>(01.03.10 GD1 19.89.30 - 0017) ENVWD (08.09.10 GA1 0364 OFVGL 0388 OFVGL 0405 OFVGL 0420 OFVGL 0429 OFVGL 0432 OFVGL 0454 OFVGL 0459 OFVGL 0466 OFVGL 0498 OFVGL 0529 OFVGL 0532 OFVGL 0558) ENVWD KNV 07.67.10</t>
  </si>
  <si>
    <t>01.04.10 GA1 V" ENVWD (01.03.10 KDOG1 19.89.20 - 0028) ENVWD (08.09.10 GA1 0364 OFVGL 0388 OFVGL 0405 OFVGL 0420 OFVGL 0429 OFVGL 0432 OFVGL 0454 OFVGL 0459 OFVGL 0466 OFVGL 0498 OFVGL 0529 OFVGL 0532 OFVGL 0558)"</t>
  </si>
  <si>
    <t>01.01.10#01.02.10#01.02.30#01.02.40#01.03.10#01.03.30#01.04.10#01.61.10#02.03.30#03.03.30#04.05.10#05.02.30#05.02.40#05.06.10#05.07.10#06.08.10#06.81.10#06.81.20#07.70.10#08.09.10#08.11.10#08.11.20#08.11.30#08.11.40#08.11.50#08.11.60#08.12.10#08.13.20#08.14.20#58.09.10#58.11.10#58.11.20#58.11.30#58.11.40#58.11.50#58.11.60#58.12.10</t>
  </si>
  <si>
    <t>(01.03.10 GD1 19.89.30 - 0017) ENVWD (08.09.10 GA1 0364 OFVGL 0388 OFVGL 0405 OFVGL 0420 OFVGL 0429 OFVGL 0432 OFVGL 0459 OFVGL 0466 OFVGL 0498 OFVGL 0529 OFVGL 0532 OFVGL 0558 OFVGL 1598) ENVWD KNV 07.67.10</t>
  </si>
  <si>
    <t>(01.03.10 GD1 19.89.30 - 0019) ENVWD (08.09.10 GA1 0364 OFVGL 0388 OFVGL 0405 OFVGL 0420 OFVGL 0432 OFVGL 0459 OFVGL 0498 OFVGL 0532 OFVGL 1598) ENVWD KNV 07.67.10</t>
  </si>
  <si>
    <t>(01.03.10 GD1 19.89.20 - 0019) ENVWD (08.09.10 GA1 0364 OFVGL 0388 OFVGL 0405 OFVGL 0420 OFVGL 0432 OFVGL 0459 OFVGL 0498 OFVGL 0532 OFVGL 1598) ENVWD KNV 07.67.10</t>
  </si>
  <si>
    <t>GGD Westfriesland (2)</t>
  </si>
  <si>
    <t>01.04.10 GA1 V" ENVWD (01.03.10 KDOG1 19.89.30 - 0030 ENVWD 01.03.10 GD1 19.89.30 - 0061) ENVWD (08.09.10 GA1 0360 OFVGL 0361 OFVGL 0364 OFVGL 0365 OFVGL 0366 OFVGL 0373 OFVGL 0388 OFVGL 0395 OFVGL 0398 OFVGL 0399 OFVGL 0400 OFVGL 0405 OFVGL 0412 OFVGL 0416 OFVGL 0418 OFVGL 0420 OFVGL 0429 OFVGL 0432 OFVGL 0441 OFVGL 0448 OFVGL 0454 OFVGL 0458 OFVGL 0459 OFVGL 0462 OFVGL 0463 OFVGL 0466 OFVGL 0476 OFVGL 0498 OFVGL 0529 OFVGL 0532 OFVGL 0558) ENVWD KNV 07.67.10"</t>
  </si>
  <si>
    <t>01.04.10 GA1 V" ENVWD (01.03.10 KDOG1 19.89.20 - 0030 ENVWD 01.03.10 GD1 19.89.20 - 0061) ENVWD (08.09.10 GA1 0360 OFVGL 0361 OFVGL 0364 OFVGL 0365 OFVGL 0366 OFVGL 0373 OFVGL 0388 OFVGL 0395 OFVGL 0398 OFVGL 0399 OFVGL 0400 OFVGL 0405 OFVGL 0412 OFVGL 0416 OFVGL 0418 OFVGL 0420 OFVGL 0429 OFVGL 0432 OFVGL 0441 OFVGL 0448 OFVGL 0454 OFVGL 0458 OFVGL 0459 OFVGL 0462 OFVGL 0463 OFVGL 0466 OFVGL 0476 OFVGL 0498 OFVGL 0529 OFVGL 0532 OFVGL 0558) ENVWD KNV 07.67.10"</t>
  </si>
  <si>
    <t>01.04.10 GA1 V" ENVWD (01.03.10 KDOG1 19.89.30 - 0030 ENVWD 01.03.10 GD1 19.89.30 - 0061) ENVWD (08.09.10 GA1 0360 OFVGL 0361 OFVGL 0364 OFVGL 0365 OFVGL 0366 OFVGL 0373 OFVGL 0383 OFVGL 0388 OFVGL 0395 OFVGL 0398 OFVGL 0399 OFVGL 0400 OFVGL 0405 OFVGL 0412 OFVGL 0416 OFVGL 0418 OFVGL 0420 OFVGL 0429 OFVGL 0432 OFVGL 0441 OFVGL 0448 OFVGL 0454 OFVGL 0458 OFVGL 0459 OFVGL 0462 OFVGL 0463 OFVGL 0466 OFVGL 0476 OFVGL 0498 OFVGL 0529 OFVGL 0532 OFVGL 0558) ENVWD KNV 07.67.10"</t>
  </si>
  <si>
    <t>01.04.10 GA1 V" ENVWD (01.03.10 KDOG1 19.89.20 - 0030 ENVWD 01.03.10 GD1 19.89.20 - 0061) ENVWD (08.09.10 GA1 0360 OFVGL 0361 OFVGL 0364 OFVGL 0365 OFVGL 0366 OFVGL 0373 OFVGL 0383 OFVGL 0388 OFVGL 0395 OFVGL 0398 OFVGL 0399 OFVGL 0400 OFVGL 0405 OFVGL 0412 OFVGL 0416 OFVGL 0418 OFVGL 0420 OFVGL 0429 OFVGL 0432 OFVGL 0441 OFVGL 0448 OFVGL 0454 OFVGL 0458 OFVGL 0459 OFVGL 0462 OFVGL 0463 OFVGL 0466 OFVGL 0476 OFVGL 0498 OFVGL 0529 OFVGL 0532 OFVGL 0558) ENVWD KNV 07.67.10"</t>
  </si>
  <si>
    <t>01.04.10 GA1 V" ENVWD (01.03.10 KDOG1 19.89.30 - 0030 ENVWD 01.03.10 GD1 19.89.30 - 0061) ENVWD (08.09.10 GA1 0360 OFVGL 0361 OFVGL 0364 OFVGL 0365 OFVGL 0366 OFVGL 0370 OFVGL 0373 OFVGL 0383 OFVGL 0385 OFVGL 0388 OFVGL 0395 OFVGL 0398 OFVGL 0399 OFVGL 0400 OFVGL 0405 OFVGL 0412 OFVGL 0415 OFVGL 0416 OFVGL 0418 OFVGL 0420 OFVGL 0429 OFVGL 0431 OFVGL 0432 OFVGL 0439 OFVGL 0441 OFVGL 0448 OFVGL 0454 OFVGL 0458 OFVGL 0459 OFVGL 0462 OFVGL 0463 OFVGL 0466 OFVGL 0476 OFVGL 0478 OFVGL 0479 OFVGL 0498 OFVGL 0529 OFVGL 0532 OFVGL 0558 OFVGL 0852 OFVGL 0880) ENVWD KNV 07.67.10"</t>
  </si>
  <si>
    <t>01.04.10 GA1 V" ENVWD (01.03.10 KDOG1 19.89.20 - 0030 ENVWD 01.03.10 GD1 19.89.20 - 0061) ENVWD (08.09.10 GA1 0360 OFVGL 0361 OFVGL 0364 OFVGL 0365 OFVGL 0366 OFVGL 0370 OFVGL 0373 OFVGL 0383 OFVGL 0385 OFVGL 0388 OFVGL 0395 OFVGL 0398 OFVGL 0399 OFVGL 0400 OFVGL 0405 OFVGL 0412 OFVGL 0415 OFVGL 0416 OFVGL 0418 OFVGL 0420 OFVGL 0429 OFVGL 0431 OFVGL 0432 OFVGL 0439 OFVGL 0441 OFVGL 0448 OFVGL 0454 OFVGL 0458 OFVGL 0459 OFVGL 0462 OFVGL 0463 OFVGL 0466 OFVGL 0476 OFVGL 0478 OFVGL 0479 OFVGL 0498 OFVGL 0529 OFVGL 0532 OFVGL 0558 OFVGL 0852 OFVGL 0880) ENVWD KNV 07.67.10"</t>
  </si>
  <si>
    <t>01.04.10 GA1 V" ENVWD (01.03.10 KDOG1 19.89.30 - 0030 ENVWD 01.03.10 GD1 19.89.30 - 0061) ENVWD (08.09.10 GA1 0361 OFVGL 0364 OFVGL 0365 OFVGL 0366 OFVGL 0370 OFVGL 0373 OFVGL 0383 OFVGL 0385 OFVGL 0388 OFVGL 0395 OFVGL 0398 OFVGL 0399 OFVGL 0400 OFVGL 0405 OFVGL 0412 OFVGL 0415 OFVGL 0416 OFVGL 0420 OFVGL 0429 OFVGL 0431 OFVGL 0432 OFVGL 0439 OFVGL 0441 OFVGL 0448 OFVGL 0458 OFVGL 0459 OFVGL 0462 OFVGL 0463 OFVGL 0466 OFVGL 0476 OFVGL 0478 OFVGL 0479 OFVGL 0498 OFVGL 0529 OFVGL 0532 OFVGL 0558 OFVGL 0852 OFVGL 0880 OFVGL 1598) ENVWD KNV 07.67.10"</t>
  </si>
  <si>
    <t>01.04.10 GA1 V" ENVWD (01.03.10 KDOG1 19.89.20 - 0030 ENVWD 01.03.10 GD1 19.89.20 - 0061) ENVWD (08.09.10 GA1 0361 OFVGL 0364 OFVGL 0365 OFVGL 0366 OFVGL 0370 OFVGL 0373 OFVGL 0383 OFVGL 0385 OFVGL 0388 OFVGL 0395 OFVGL 0398 OFVGL 0399 OFVGL 0400 OFVGL 0405 OFVGL 0412 OFVGL 0415 OFVGL 0416 OFVGL 0420 OFVGL 0429 OFVGL 0431 OFVGL 0432 OFVGL 0439 OFVGL 0441 OFVGL 0448 OFVGL 0458 OFVGL 0459 OFVGL 0462 OFVGL 0463 OFVGL 0466 OFVGL 0476 OFVGL 0478 OFVGL 0479 OFVGL 0498 OFVGL 0529 OFVGL 0532 OFVGL 0558 OFVGL 0852 OFVGL 0880 OFVGL 1598) ENVWD KNV 07.67.10"</t>
  </si>
  <si>
    <t>GGD Westfriesland (EPI)</t>
  </si>
  <si>
    <t>01.03.10 KDOG1 19.89.20 - 0017 ENVWD (08.09.10 GA1 0360 OFVGL 0361 OFVGL 0364 OFVGL 0365 OFVGL 0366 OFVGL 0373 OFVGL 0388 OFVGL 0395 OFVGL 0398 OFVGL 0399 OFVGL 0400 OFVGL 0405 OFVGL 0412 OFVGL 0416 OFVGL 0418 OFVGL 0420 OFVGL 0429 OFVGL 0432 OFVGL 0441 OFVGL 0448 OFVGL 0454 OFVGL 0458 OFVGL 0459 OFVGL 0462 OFVGL 0463 OFVGL 0466 OFVGL 0476 OFVGL 0498 OFVGL 0529 OFVGL 0532 OFVGL 0558) ENVWD KNV 07.66.20 ENVWD KNV 07.67.10</t>
  </si>
  <si>
    <t>01.03.10 KDOG1 19.89.20 - 0017 ENVWD (08.09.10 GA1 0360 OFVGL 0361 OFVGL 0364 OFVGL 0365 OFVGL 0366 OFVGL 0373 OFVGL 0383 OFVGL 0388 OFVGL 0395 OFVGL 0398 OFVGL 0399 OFVGL 0400 OFVGL 0405 OFVGL 0412 OFVGL 0416 OFVGL 0418 OFVGL 0420 OFVGL 0429 OFVGL 0432 OFVGL 0441 OFVGL 0448 OFVGL 0454 OFVGL 0458 OFVGL 0459 OFVGL 0462 OFVGL 0463 OFVGL 0466 OFVGL 0476 OFVGL 0498 OFVGL 0529 OFVGL 0532 OFVGL 0558) ENVWD KNV 07.66.20 ENVWD KNV 07.67.10</t>
  </si>
  <si>
    <t>01.03.10 KDOG1 19.89.20 - 0017 ENVWD (08.09.10 GA1 0361 OFVGL 0364 OFVGL 0365 OFVGL 0373 OFVGL 0383 OFVGL 0388 OFVGL 0398 OFVGL 0399 OFVGL 0405 OFVGL 0416 OFVGL 0420 OFVGL 0429 OFVGL 0432 OFVGL 0454 OFVGL 0458 OFVGL 0459 OFVGL 0466 OFVGL 0498 OFVGL 0529 OFVGL 0532 OFVGL 0558) ENVWD KNV 07.66.20 ENVWD KNV 07.67.10</t>
  </si>
  <si>
    <t>01.03.10 KDOG1 19.89.20 - 0017 ENVWD (08.09.10 GA1 0361 OFVGL 0364 OFVGL 0365 OFVGL 0373 OFVGL 0383 OFVGL 0388 OFVGL 0398 OFVGL 0399 OFVGL 0405 OFVGL 0416 OFVGL 0420 OFVGL 0429 OFVGL 0432 OFVGL 0458 OFVGL 0459 OFVGL 0466 OFVGL 0498 OFVGL 0529 OFVGL 0532 OFVGL 0558 OFVGL 1598) ENVWD KNV 07.66.20 ENVWD KNV 07.67.10</t>
  </si>
  <si>
    <t>GGD Hollands Noorden (EPI)</t>
  </si>
  <si>
    <t>(01.03.10 KDOG1 19.89.20 - 0017) ENVWD (08.09.10 GA1 0361 OFVGL 0364 OFVGL 0365 OFVGL 0366 OFVGL 0373 OFVGL 0383 OFVGL 0388 OFVGL 0395 OFVGL 0398 OFVGL 0399 OFVGL 0400 OFVGL 0405 OFVGL 0412 OFVGL 0416 OFVGL 0420 OFVGL 0432 OFVGL 0441 OFVGL 0448 OFVGL 0458 OFVGL 0459 OFVGL 0462 OFVGL 0463 OFVGL 0476 OFVGL 0498 OFVGL 0532 OFVGL 1598) ENVWD KNV 07.66.20 ENVWD KNV 07.67.10</t>
  </si>
  <si>
    <t>(01.03.10 KDOG1 19.89.20 - 0017) ENVWD (08.09.10 GA1 0361 OFVGL 0365 OFVGL 0366 OFVGL 0373 OFVGL 0383 OFVGL 0388 OFVGL 0395 OFVGL 0398 OFVGL 0399 OFVGL 0400 OFVGL 0405 OFVGL 0412 OFVGL 0416 OFVGL 0420 OFVGL 0432 OFVGL 0441 OFVGL 0448 OFVGL 0458 OFVGL 0462 OFVGL 0463 OFVGL 0476 OFVGL 0498 OFVGL 0532 OFVGL 1598) ENVWD KNV 07.66.20 ENVWD KNV 07.67.10</t>
  </si>
  <si>
    <t>(01.03.10 KDOG1 19.89.20 - 0017) ENVWD (08.09.10 GA1 0361 OFVGL 0365 OFVGL 0373 OFVGL 0383 OFVGL 0388 OFVGL 0395 OFVGL 0398 OFVGL 0399 OFVGL 0400 OFVGL 0405 OFVGL 0416 OFVGL 0420 OFVGL 0432 OFVGL 0441 OFVGL 0448 OFVGL 0458 OFVGL 0476 OFVGL 0498 OFVGL 0532 OFVGL 1598 OFVGL 1911) ENVWD KNV 07.66.20 ENVWD KNV 07.67.10</t>
  </si>
  <si>
    <t>(01.03.10 KDOG1 19.89.20 - 0017) ENVWD (08.09.10 GA1 0361 OFVGL 0365 OFVGL 0373 OFVGL 0383 OFVGL 0388 OFVGL 0398 OFVGL 0399 OFVGL 0400 OFVGL 0405 OFVGL 0416 OFVGL 0420 OFVGL 0432 OFVGL 0441 OFVGL 0448 OFVGL 0458 OFVGL 0498 OFVGL 0532 OFVGL 1598 OFVGL 1911) ENVWD KNV 07.66.20 ENVWD KNV 07.67.10</t>
  </si>
  <si>
    <t>(01.03.10 KDOG1 19.89.20 - 0017) ENVWD (08.09.10 GA1 0361 OFVGL 0373 OFVGL 0383 OFVGL 0388 OFVGL 0398 OFVGL 0399 OFVGL 0400 OFVGL 0405 OFVGL 0416 OFVGL 0420 OFVGL 0432 OFVGL 0441 OFVGL 0448 OFVGL 0498 OFVGL 0532 OFVGL 1598 OFVGL 1911) ENVWD KNV 07.66.20 ENVWD KNV 07.67.10</t>
  </si>
  <si>
    <t>GGD Noord-Kennemerland</t>
  </si>
  <si>
    <t>((01.03.10 GD1 19.89.30 - 0019) OFVWD (01.04.10 GA1 V" ENVWD (01.03.10 KDOG1 19.89.30 - 0030 ENVWD 01.03.10 GD1 19.89.30 - 0061))) ENVWD (08.09.10 GA1 0357 OFVGL 0360 OFVGL 0361 OFVGL 0365 OFVGL 0373 OFVGL 0398 OFVGL 0399 OFVGL 0416 OFVGL 0418 OFVGL 0444 OFVGL 0458) ENVWD KNV 07.67.10"</t>
  </si>
  <si>
    <t>((01.03.10 GD1 19.89.20 - 0019) OFVWD (01.04.10 GA1 V" ENVWD (01.03.10 KDOG1 19.89.20 - 0030 ENVWD 01.03.10 GD1 19.89.20 - 0061))) ENVWD (08.09.10 GA1 0357 OFVGL 0360 OFVGL 0361 OFVGL 0365 OFVGL 0373 OFVGL 0398 OFVGL 0399 OFVGL 0416 OFVGL 0418 OFVGL 0444 OFVGL 0458) ENVWD KNV 07.67.10"</t>
  </si>
  <si>
    <t>(01.04.10 GA1 V" ENVWD (01.03.10 KDOG1 19.89.20 - 0030 ENVWD 01.03.10 GD1 19.89.20 - 0061)) ENVWD (08.09.10 GA1 0357 OFVGL 0360 OFVGL 0361 OFVGL 0365 OFVGL 0373 OFVGL 0398 OFVGL 0399 OFVGL 0416 OFVGL 0418 OFVGL 0444 OFVGL 0458) ENVWD KNV 07.67.10"</t>
  </si>
  <si>
    <t>(01.03.10 GD1 19.89.30 - 0019) ENVWD (08.09.10 GA1 0360 OFVGL 0361 OFVGL 0365 OFVGL 0373 OFVGL 0398 OFVGL 0399 OFVGL 0416 OFVGL 0418 OFVGL 0458) ENVWD KNV 07.67.10</t>
  </si>
  <si>
    <t>01.04.10 GA1 V" ENVWD (01.03.10 KDOG1 19.89.20 - 0028) ENVWD (08.09.10 GA1 0357 OFVGL 0360 OFVGL 0361 OFVGL 0365 OFVGL 0373 OFVGL 0398 OFVGL 0399 OFVGL 0416 OFVGL 0418 OFVGL 0444 OFVGL 0458)"</t>
  </si>
  <si>
    <t>(01.03.10 GD1 19.89.30 - 0019) ENVWD (08.09.10 GA1 0360 OFVGL 0361 OFVGL 0365 OFVGL 0373 OFVGL 0383 OFVGL 0398 OFVGL 0399 OFVGL 0416 OFVGL 0418 OFVGL 0458) ENVWD KNV 07.67.10</t>
  </si>
  <si>
    <t>(01.03.10 GD1 19.89.30 - 0019) ENVWD (08.09.10 GA1 0361 OFVGL 0365 OFVGL 0373 OFVGL 0383 OFVGL 0398 OFVGL 0399 OFVGL 0416 OFVGL 0458) ENVWD KNV 07.67.10</t>
  </si>
  <si>
    <t>(01.03.10 GD1 19.89.20 - 0019) ENVWD (08.09.10 GA1 0361 OFVGL 0365 OFVGL 0373 OFVGL 0383 OFVGL 0398 OFVGL 0399 OFVGL 0416 OFVGL 0458) ENVWD KNV 07.67.10</t>
  </si>
  <si>
    <t>GGD Utrecht (JGZ/overig)</t>
  </si>
  <si>
    <t>(01.03.10 GD1 19.89.30 - 0019) ENVWD (08.09.10 GA1 0344) ENVWD KNV 07.67.10</t>
  </si>
  <si>
    <t>(01.03.10 GD1 19.89.20 - 0019) ENVWD (08.09.10 GA1 0344) ENVWD KNV 07.67.10</t>
  </si>
  <si>
    <t>GGD Utrecht (OGGZ/kinderopvang)</t>
  </si>
  <si>
    <t>GGD Utrecht (OGGZ/Kinderopvang)</t>
  </si>
  <si>
    <t>Gem. Utrecht Volksgez. (OGGZ/Kinderopv.)</t>
  </si>
  <si>
    <t>GGD Den Haag (JGZ/overig)</t>
  </si>
  <si>
    <t>(01.03.10 GD1 19.89.30 - 0019) ENVWD (08.09.10 GA1 0518) ENVWD KNV 07.67.10</t>
  </si>
  <si>
    <t>(01.03.10 GD1 19.89.20 - 0019) ENVWD (08.09.10 GA1 0518) ENVWD KNV 07.67.10</t>
  </si>
  <si>
    <t>GGD Den Haag (OGGZ)</t>
  </si>
  <si>
    <t>01.01.10#01.01.20#01.02.10#01.02.20#01.02.30#01.02.40#01.03.10#01.03.20#01.03.30#01.04.10#01.61.10#02.01.10#02.01.20#02.02.10#02.02.20#02.02.30#02.02.40#02.03.10#03.01.10#03.01.20#03.02.10#03.02.20#03.02.30#03.02.40#03.03.10#04.05.10#04.65.10#05.01.10#05.01.20#05.02.10#05.02.20#05.02.30#05.02.40#05.06.10#05.07.10#06.08.10#07.70.10#08.09.10#08.09.20#08.10.10#08.10.20#08.10.30#08.11.10#08.11.20#08.11.30#08.11.40#08.11.50#08.11.60#08.12.10#08.13.20#08.14.20#58.09.10#58.09.20#58.10.10#58.10.20#58.10.30#58.11.10#58.11.20#58.11.30#58.11.40#58.11.50#58.11.60#58.12.10#58.13.20#58.14.20#09.01.10#09.01.20#09.02.10#09.02.20#09.02.30#09.02.40#09.03.10#10.39.10#10.39.20#10.39.30#11.32.10#11.33.10</t>
  </si>
  <si>
    <t>GGD Zuidoost-Brabant</t>
  </si>
  <si>
    <t>((01.03.10 KDOG1 19.89.30 - 0003 ENVWD 01.03.10 GD1 19.89.30 - 0019) OFVWD (01.04.10 GA1 V" ENVWD (01.03.10 KDOG1 19.89.30 - 0030 ENVWD 01.03.10 GD1 19.89.30 - 0061))) ENVWD (08.09.10 GA1 0743 OFVGL 0749 OFVGL 0753 OFVGL 0762 OFVGL 0770 OFVGL 0781 OFVGL 0794 OFVGL 0814 OFVGL 0820 OFVGL 0823 OFVGL 0847 OFVGL 0848 OFVGL 0858 OFVGL 0861 OFVGL 0866 OFVGL 1652 OFVGL 1658 OFVGL 1659 OFVGL 1667 OFVGL 1706 OFVGL 1728) ENVWD KNV 07.67.10"</t>
  </si>
  <si>
    <t>((01.03.10 KDOG1 19.89.20 - 0003 ENVWD 01.03.10 GD1 19.89.20 - 0019) OFVWD (01.04.10 GA1 V" ENVWD (01.03.10 KDOG1 19.89.20 - 0030 ENVWD 01.03.10 GD1 19.89.20 - 0061))) ENVWD (08.09.10 GA1 0743 OFVGL 0749 OFVGL 0753 OFVGL 0762 OFVGL 0770 OFVGL 0781 OFVGL 0794 OFVGL 0814 OFVGL 0820 OFVGL 0823 OFVGL 0847 OFVGL 0848 OFVGL 0858 OFVGL 0861 OFVGL 0866 OFVGL 1652 OFVGL 1658 OFVGL 1659 OFVGL 1667 OFVGL 1706 OFVGL 1728) ENVWD KNV 07.67.10"</t>
  </si>
  <si>
    <t>((01.03.10 KDOG1 19.89.30 - 0003 ENVWD 01.03.10 GD1 19.89.30 - 0019) OFVWD (01.04.10 GA1 V" ENVWD (01.03.10 KDOG1 19.89.30 - 0030 ENVWD 01.03.10 GD1 19.89.30 - 0061))) ENVWD (08.09.10 GA1 0743 OFVGL 0749 OFVGL 0753 OFVGL 0762 OFVGL 0770 OFVGL 0781 OFVGL 0794 OFVGL 0814 OFVGL 0820 OFVGL 0823 OFVGL 0847 OFVGL 0848 OFVGL 0858 OFVGL 0861 OFVGL 0866 OFVGL 1652 OFVGL 1658 OFVGL 1659 OFVGL 1667 OFVGL 1706 OFVGL 1724 OFVGL 1728) ENVWD KNV 07.67.10"</t>
  </si>
  <si>
    <t>((01.03.10 KDOG1 19.89.20 - 0003 ENVWD 01.03.10 GD1 19.89.20 - 0019) OFVWD (01.04.10 GA1 V" ENVWD (01.03.10 KDOG1 19.89.20 - 0030 ENVWD 01.03.10 GD1 19.89.20 - 0061))) ENVWD (08.09.10 GA1 0743 OFVGL 0749 OFVGL 0753 OFVGL 0762 OFVGL 0770 OFVGL 0781 OFVGL 0794 OFVGL 0814 OFVGL 0820 OFVGL 0823 OFVGL 0847 OFVGL 0848 OFVGL 0858 OFVGL 0861 OFVGL 0866 OFVGL 1652 OFVGL 1658 OFVGL 1659 OFVGL 1667 OFVGL 1706 OFVGL 1724 OFVGL 1728) ENVWD KNV 07.67.10"</t>
  </si>
  <si>
    <t>((01.03.10 GD1 19.89.30 - 0019) OFVWD (01.04.10 GA1 V" ENVWD (01.03.10 KDOG1 19.89.30 - 0030 ENVWD 01.03.10 GD1 19.89.30 - 0061))) ENVWD (08.09.10 GA1 0743 OFVGL 0753 OFVGL 0762 OFVGL 0770 OFVGL 0781 OFVGL 0794 OFVGL 0814 OFVGL 0820 OFVGL 0823 OFVGL 0847 OFVGL 0848 OFVGL 0858 OFVGL 0861 OFVGL 0866 OFVGL 1652 OFVGL 1658 OFVGL 1659 OFVGL 1667 OFVGL 1706 OFVGL 1724 OFVGL 1728) ENVWD KNV 07.67.10"</t>
  </si>
  <si>
    <t>((01.03.10 GD1 19.89.20 - 0019) OFVWD (01.04.10 GA1 V" ENVWD (01.03.10 KDOG1 19.89.20 - 0030 ENVWD 01.03.10 GD1 19.89.20 - 0061))) ENVWD (08.09.10 GA1 0743 OFVGL 0753 OFVGL 0762 OFVGL 0770 OFVGL 0781 OFVGL 0794 OFVGL 0814 OFVGL 0820 OFVGL 0823 OFVGL 0847 OFVGL 0848 OFVGL 0858 OFVGL 0861 OFVGL 0866 OFVGL 1652 OFVGL 1658 OFVGL 1659 OFVGL 1667 OFVGL 1706 OFVGL 1724 OFVGL 1728) ENVWD KNV 07.67.10"</t>
  </si>
  <si>
    <t>((01.03.10 GD1 19.89.30 - 0019) OFVWD (01.04.10 GA1 V" ENVWD (01.03.10 KDOG1 19.89.30 - 0030 ENVWD 01.03.10 GD1 19.89.30 - 0061))) ENVWD (08.09.10 GA1 0743 OFVGL 0753 OFVGL 0762 OFVGL 0770 OFVGL 0781 OFVGL 0794 OFVGL 0814 OFVGL 0820 OFVGL 0823 OFVGL 0847 OFVGL 0848 OFVGL 0858 OFVGL 0861 OFVGL 0866 OFVGL 1652 OFVGL 1658 OFVGL 1659 OFVGL 1667 OFVGL 1706 OFVGL 1724 OFVGL 1728 OFVGL 1771) ENVWD KNV 07.67.10"</t>
  </si>
  <si>
    <t>((01.03.10 GD1 19.89.20 - 0019) OFVWD (01.04.10 GA1 V" ENVWD (01.03.10 KDOG1 19.89.20 - 0030 ENVWD 01.03.10 GD1 19.89.20 - 0061))) ENVWD (08.09.10 GA1 0743 OFVGL 0753 OFVGL 0762 OFVGL 0770 OFVGL 0781 OFVGL 0794 OFVGL 0814 OFVGL 0820 OFVGL 0823 OFVGL 0847 OFVGL 0848 OFVGL 0858 OFVGL 0861 OFVGL 0866 OFVGL 1652 OFVGL 1658 OFVGL 1659 OFVGL 1667 OFVGL 1706 OFVGL 1724 OFVGL 1728 OFVGL 1771) ENVWD KNV 07.67.10"</t>
  </si>
  <si>
    <t>GGD Brabant-Zuidoost</t>
  </si>
  <si>
    <t>((01.03.10 GD1 19.89.30 - 0019) OFVWD (01.04.10 GA1 V" ENVWD (01.03.10 KDOG1 19.89.30 - 0029 ENVWD 01.03.10 GD1 19.89.30 - 0061))) ENVWD (08.09.10 GA1 0743 OFVGL 0753 OFVGL 0762 OFVGL 0770 OFVGL 0772 OFVGL 0794 OFVGL 0820 OFVGL 0823 OFVGL 0847 OFVGL 0848 OFVGL 0858 OFVGL 0861 OFVGL 0866 OFVGL 1652 OFVGL 1658 OFVGL 1659 OFVGL 1667 OFVGL 1706 OFVGL 1724 OFVGL 1728 OFVGL 1771) ENVWD KNV 07.67.10"</t>
  </si>
  <si>
    <t>((01.03.10 GD1 19.89.20 - 0019) OFVWD (01.04.10 GA1 V" ENVWD (01.03.10 KDOG1 19.89.20 - 0029 ENVWD 01.03.10 GD1 19.89.20 - 0061))) ENVWD (08.09.10 GA1 0743 OFVGL 0753 OFVGL 0762 OFVGL 0770 OFVGL 0772 OFVGL 0794 OFVGL 0820 OFVGL 0823 OFVGL 0847 OFVGL 0848 OFVGL 0858 OFVGL 0861 OFVGL 0866 OFVGL 1652 OFVGL 1658 OFVGL 1659 OFVGL 1667 OFVGL 1706 OFVGL 1724 OFVGL 1728 OFVGL 1771) ENVWD KNV 07.67.10"</t>
  </si>
  <si>
    <t>01.01.10#01.01.20#01.02.10#01.02.30#01.02.40#01.03.10#01.03.20#01.03.30#01.04.10#01.61.10#02.01.10#02.02.10#02.02.30#02.02.40#02.03.10#03.01.10#03.02.10#03.02.30#03.02.40#03.03.10#04.05.10#05.01.10#05.02.10#05.02.30#05.02.40#05.03.10#05.06.10#05.07.10#06.08.10#06.81.10#06.81.20#07.70.10#08.09.10#08.10.10#08.11.10#08.11.20#08.11.30#08.11.40#08.11.50#08.11.60#08.12.10#08.13.20#08.14.20#58.09.10#58.11.10#58.11.20#58.11.30#58.11.40#58.11.50#58.11.60#58.12.10#09.01.10#09.02.10#09.02.30#09.02.40#09.03.10</t>
  </si>
  <si>
    <t>GGD Brabant-Zuidoost (BMHK)</t>
  </si>
  <si>
    <t>01.04.10 GA1 V" ENVWD (01.03.10 KDOG1 19.89.30 - 0029 ENVWD 01.03.10 GD1 19.89.30 - 0061) ENVWD (08.09.10 GA1 0743 OFVGL 0753 OFVGL 0762 OFVGL 0770 OFVGL 0772 OFVGL 0794 OFVGL 0820 OFVGL 0823 OFVGL 0847 OFVGL 0848 OFVGL 0858 OFVGL 0861 OFVGL 0866 OFVGL 1652 OFVGL 1658 OFVGL 1659 OFVGL 1667 OFVGL 1706 OFVGL 1724 OFVGL 1728 OFVGL 1771) ENVWD KNV 07.67.10"</t>
  </si>
  <si>
    <t>(01.03.10 GD1 19.89.20 - 0027) ENVWD 08.09.10 GA1 0743 OFVGL 0753 OFVGL 0762 OFVGL 0770 OFVGL 0772 OFVGL 0794 OFVGL 0820 OFVGL 0823 OFVGL 0847 OFVGL 0848 OFVGL 0858 OFVGL 0861 OFVGL 0866 OFVGL 1652 OFVGL 1658 OFVGL 1659 OFVGL 1667 OFVGL 1706 OFVGL 1724 OFVGL 1728 OFVGL 1771</t>
  </si>
  <si>
    <t>GGD Brabant-Zuidoost (JGZ/overig)</t>
  </si>
  <si>
    <t>(01.03.10 GD1 19.89.30 - 0019) ENVWD (08.09.10 GA1 0743 OFVGL 0753 OFVGL 0762 OFVGL 0770 OFVGL 0772 OFVGL 0794 OFVGL 0820 OFVGL 0823 OFVGL 0847 OFVGL 0848 OFVGL 0858 OFVGL 0861 OFVGL 0866 OFVGL 1652 OFVGL 1658 OFVGL 1659 OFVGL 1667 OFVGL 1706 OFVGL 1724 OFVGL 1728 OFVGL 1771) ENVWD KNV 07.67.10</t>
  </si>
  <si>
    <t>(01.03.10 GD1 19.89.20 - 0019) ENVWD (08.09.10 GA1 0743 OFVGL 0753 OFVGL 0762 OFVGL 0770 OFVGL 0772 OFVGL 0794 OFVGL 0820 OFVGL 0823 OFVGL 0847 OFVGL 0848 OFVGL 0858 OFVGL 0861 OFVGL 0866 OFVGL 1652 OFVGL 1658 OFVGL 1659 OFVGL 1667 OFVGL 1706 OFVGL 1724 OFVGL 1728 OFVGL 1771) ENVWD KNV 07.67.10</t>
  </si>
  <si>
    <t>GGD Brabant-Zuidoost (EPI)</t>
  </si>
  <si>
    <t>01.01.10#01.03.10#01.03.30#01.04.10#02.03.30#03.03.30#04.05.10#05.06.10#05.07.10#07.70.10#08.09.10#08.11.60</t>
  </si>
  <si>
    <t>(01.03.10 KDOG1 19.89.20 - 0017) ENVWD (08.09.10 GA1 0743 OFVGL 0753 OFVGL 0762 OFVGL 0770 OFVGL 0772 OFVGL 0794 OFVGL 0820 OFVGL 0823 OFVGL 0847 OFVGL 0848 OFVGL 0858 OFVGL 0861 OFVGL 0866 OFVGL 1652 OFVGL 1658 OFVGL 1659 OFVGL 1667 OFVGL 1706 OFVGL 1724 OFVGL 1728 OFVGL 1771) ENVWD KNV 07.66.20 ENVWD KNV 07.67.10</t>
  </si>
  <si>
    <t>GGD Zuidwest-Drenthe</t>
  </si>
  <si>
    <t>01.04.10 GA1 V" ENVWD (01.03.10 KDOG1 19.89.30 - 0030 ENVWD 01.03.10 GD1 19.89.30 - 0061) ENVWD (08.09.10 GA1 0118 OFVGL 0119 OFVGL 1690 OFVGL 1701) ENVWD KNV 07.67.10"</t>
  </si>
  <si>
    <t>01.04.10 GA1 V" ENVWD (01.03.10 KDOG1 19.89.20 - 0030 ENVWD 01.03.10 GD1 19.89.20 - 0061) ENVWD (08.09.10 GA1 0118 OFVGL 0119 OFVGL 1690 OFVGL 1701) ENVWD KNV 07.67.10"</t>
  </si>
  <si>
    <t>01.01.10#01.02.10#01.02.30#01.02.40#01.03.10#01.03.20#01.03.30#01.04.10#01.61.10#04.05.10#05.02.30#05.02.40#05.06.10#05.07.10#06.08.10#06.81.10#06.81.20#08.09.10#08.11.10#08.11.20#08.11.30#08.11.40#08.11.50#08.11.60#08.12.10#08.13.20#08.14.20#58.09.10#58.11.10#58.11.20#58.11.30#58.11.40#58.11.50#58.11.60#58.12.10</t>
  </si>
  <si>
    <t>01.04.10 GA1 V" ENVWD (01.03.10 KDOG1 19.89.30 - 0029 ENVWD 01.03.10 GD1 19.89.30 - 0061) ENVWD (08.09.10 GA1 0118 OFVGL 0119 OFVGL 1690 OFVGL 1701) ENVWD KNV 07.67.10"</t>
  </si>
  <si>
    <t>01.04.10 GA1 V" ENVWD (01.03.10 KDOG1 19.89.20 - 0029 ENVWD 01.03.10 GD1 19.89.20 - 0061) ENVWD (08.09.10 GA1 0118 OFVGL 0119 OFVGL 1690 OFVGL 1701) ENVWD KNV 07.67.10"</t>
  </si>
  <si>
    <t>01.01.10#01.02.10#01.02.30#01.02.40#01.03.10#01.03.20#01.03.30#01.04.10#01.61.10#04.05.10#05.02.30#05.02.40#05.06.10#05.07.10#06.08.10#06.81.10#06.81.20#07.70.10#08.09.10#08.11.10#08.11.20#08.11.30#08.11.40#08.11.50#08.11.60#08.12.10#08.13.20#08.14.20#58.09.10#58.11.10#58.11.20#58.11.30#58.11.40#58.11.50#58.11.60#58.12.10</t>
  </si>
  <si>
    <t>GGD Drenthe (3)</t>
  </si>
  <si>
    <t>GGD Zuid-Oost Drenthe</t>
  </si>
  <si>
    <t>((01.03.10 KDOG1 19.89.30 - 0003 ENVWD 01.03.10 GD1 19.89.30 - 0019) OFVWD (01.04.10 GA1 V" ENVWD (01.03.10 KDOG1 19.89.30 - 0030 ENVWD 01.03.10 GD1 19.89.30 - 0061))) ENVWD (08.09.10 GA1 0109 OFVGL 0114 OFVGL 1681) ENVWD KNV 07.67.10"</t>
  </si>
  <si>
    <t>((01.03.10 KDOG1 19.89.20 - 0003 ENVWD 01.03.10 GD1 19.89.20 - 0019) OFVWD (01.04.10 GA1 V" ENVWD (01.03.10 KDOG1 19.89.20 - 0030 ENVWD 01.03.10 GD1 19.89.20 - 0061))) ENVWD (08.09.10 GA1 0109 OFVGL 0114 OFVGL 1681) ENVWD KNV 07.67.10"</t>
  </si>
  <si>
    <t>((01.03.10 KDOG1 19.89.30 - 0003 ENVWD 01.03.10 GD1 19.89.30 - 0019) OFVWD (01.04.10 GA1 V" ENVWD (01.03.10 KDOG1 19.89.30 - 0029 ENVWD 01.03.10 GD1 19.89.30 - 0061))) ENVWD (08.09.10 GA1 0109 OFVGL 0114 OFVGL 1681) ENVWD KNV 07.67.10"</t>
  </si>
  <si>
    <t>((01.03.10 KDOG1 19.89.20 - 0003 ENVWD 01.03.10 GD1 19.89.20 - 0019) OFVWD (01.04.10 GA1 V" ENVWD (01.03.10 KDOG1 19.89.20 - 0029 ENVWD 01.03.10 GD1 19.89.20 - 0061))) ENVWD (08.09.10 GA1 0109 OFVGL 0114 OFVGL 1681) ENVWD KNV 07.67.10"</t>
  </si>
  <si>
    <t>GGD Drenthe (1)</t>
  </si>
  <si>
    <t>(01.03.10 KDOG1 19.89.30 - 0003 ENVWD 01.03.10 GD1 19.89.30 - 0019) ENVWD (08.09.10 GA1 0109 OFVGL 0114 OFVGL 1681) ENVWD KNV 07.67.10</t>
  </si>
  <si>
    <t>(01.04.10 GA1 V" ENVWD (01.03.10 KDOG1 19.89.20 - 0029 ENVWD 01.03.10 GD1 19.89.20 - 0061))"</t>
  </si>
  <si>
    <t>GGD Drenthe</t>
  </si>
  <si>
    <t>(01.03.10 GD1 19.89.30 - 0019) ENVWD (08.09.10 GA1 0106 OFVGL 0109 OFVGL 0114 OFVGL 0118 OFVGL 0119 OFVGL 1680 OFVGL 1681 OFVGL 1690 OFVGL 1699 OFVGL 1701 OFVGL 1730 OFVGL 1731) ENVWD KNV 07.67.10</t>
  </si>
  <si>
    <t>(01.03.10 GD1 19.89.20 - 0019) ENVWD (08.09.10 GA1 0106 OFVGL 0109 OFVGL 0114 OFVGL 0118 OFVGL 0119 OFVGL 1680 OFVGL 1681 OFVGL 1690 OFVGL 1699 OFVGL 1701 OFVGL 1730 OFVGL 1731) ENVWD KNV 07.67.10</t>
  </si>
  <si>
    <t>GGD Noord- en Midden-Drenthe</t>
  </si>
  <si>
    <t>01.04.10 GA1 V" ENVWD (01.03.10 KDOG1 19.89.30 - 0029 ENVWD 01.03.10 GD1 19.89.30 - 0061) ENVWD (08.09.10 GA1 0106 OFVGL 0136 OFVGL 1680 OFVGL 1697 OFVGL 1699) ENVWD KNV 07.67.10"</t>
  </si>
  <si>
    <t>01.04.10 GA1 V" ENVWD (01.03.10 KDOG1 19.89.20 - 0029 ENVWD 01.03.10 GD1 19.89.20 - 0061) ENVWD (08.09.10 GA1 0106 OFVGL 0136 OFVGL 1680 OFVGL 1697 OFVGL 1699) ENVWD KNV 07.67.10"</t>
  </si>
  <si>
    <t>01.04.10 GA1 V" ENVWD (01.03.10 KDOG1 19.89.30 - 0029 ENVWD 01.03.10 GD1 19.89.30 - 0061) ENVWD (08.09.10 GA1 0106 OFVGL 0136 OFVGL 1680 OFVGL 1697 OFVGL 1699 OFVGL 1730 OFVGL 1731) ENVWD KNV 07.67.10"</t>
  </si>
  <si>
    <t>01.04.10 GA1 V" ENVWD (01.03.10 KDOG1 19.89.20 - 0029 ENVWD 01.03.10 GD1 19.89.20 - 0061) ENVWD (08.09.10 GA1 0106 OFVGL 0136 OFVGL 1680 OFVGL 1697 OFVGL 1699 OFVGL 1730 OFVGL 1731) ENVWD KNV 07.67.10"</t>
  </si>
  <si>
    <t>01.04.10 GA1 V" ENVWD (01.03.10 KDOG1 19.89.30 - 0029 ENVWD 01.03.10 GD1 19.89.30 - 0061) ENVWD (08.09.10 GA1 0106 OFVGL 1680 OFVGL 1699 OFVGL 1730 OFVGL 1731) ENVWD KNV 07.67.10"</t>
  </si>
  <si>
    <t>01.04.10 GA1 V" ENVWD (01.03.10 KDOG1 19.89.20 - 0029 ENVWD 01.03.10 GD1 19.89.20 - 0061) ENVWD (08.09.10 GA1 0106 OFVGL 1680 OFVGL 1699 OFVGL 1730 OFVGL 1731) ENVWD KNV 07.67.10"</t>
  </si>
  <si>
    <t>GGD Drenthe (2)</t>
  </si>
  <si>
    <t>01.04.10 GA1 V" ENVWD (01.03.10 KDOG1 19.89.30 - 0029 ENVWD 01.03.10 GD1 19.89.30 - 0061) ENVWD (08.09.10 GA1 0106 OFVGL 0109 OFVGL 0114 OFVGL 0118 OFVGL 0119 OFVGL 1680 OFVGL 1681 OFVGL 1690 OFVGL 1699 OFVGL 1701 OFVGL 1730 OFVGL 1731) ENVWD KNV 07.67.10"</t>
  </si>
  <si>
    <t>01.04.10 GA1 V" ENVWD (01.03.10 KDOG1 19.89.20 - 0029 ENVWD 01.03.10 GD1 19.89.20 - 0061) ENVWD (08.09.10 GA1 0106 OFVGL 0109 OFVGL 0114 OFVGL 0118 OFVGL 0119 OFVGL 1680 OFVGL 1681 OFVGL 1690 OFVGL 1699 OFVGL 1701 OFVGL 1730 OFVGL 1731) ENVWD KNV 07.67.10"</t>
  </si>
  <si>
    <t>Stichting BCNN</t>
  </si>
  <si>
    <t>01.04.10 GA1 V" ENVWD (01.03.10 KDOG1 19.89.30 - 0029 ENVWD 01.03.10 GD1 19.89.30 - 0061) ENVWD ((08.09.10 GA1 0106 OFVGL 0109 OFVGL 0114 OFVGL 0118 OFVGL 0119 OFVGL 0148 OFVGL 0160 OFVGL 0166 OFVGL 0175 OFVGL 0177 OFVGL 0180 OFVGL 0193 OFVGL 0244 OFVGL 0246 OFVGL 1680 OFVGL 1681 OFVGL 1690 OFVGL 1699 OFVGL 1701 OFVGL 1708 OFVGL 1730 OFVGL 1731 OFVGL 1896) OFVWD (08.09.10 GA1 1773 ENVWD 08.11.60 GA1 "8131/*" OFVGL "8198/*")) ENVWD KNV 07.67.10"</t>
  </si>
  <si>
    <t>01.04.10 GA1 V" ENVWD (01.03.10 KDOG1 19.89.20 - 0029 ENVWD 01.03.10 GD1 19.89.20 - 0061) ENVWD ((08.09.10 GA1 0106 OFVGL 0109 OFVGL 0114 OFVGL 0118 OFVGL 0119 OFVGL 0148 OFVGL 0160 OFVGL 0166 OFVGL 0175 OFVGL 0177 OFVGL 0180 OFVGL 0193 OFVGL 0244 OFVGL 0246 OFVGL 1680 OFVGL 1681 OFVGL 1690 OFVGL 1699 OFVGL 1701 OFVGL 1708 OFVGL 1730 OFVGL 1731 OFVGL 1896) OFVWD (08.09.10 GA1 1773 ENVWD 08.11.60 GA1 "8131/*" OFVGL "8198/*")) ENVWD KNV 07.67.10 "</t>
  </si>
  <si>
    <t>01.01.10#01.01.20#01.02.10#01.02.30#01.02.40#01.03.10#01.03.20#01.03.30#01.04.10#01.61.10#04.05.10#05.02.30#05.02.40#05.06.10#05.07.10#06.08.10#06.81.10#06.81.20#07.70.10#08.09.10#08.11.10#08.11.20#08.11.30#08.11.40#08.11.50#08.11.60#08.12.10#08.13.20#08.14.20#58.09.10#58.11.10#58.11.20#58.11.30#58.11.40#58.11.50#58.11.60#58.12.10</t>
  </si>
  <si>
    <t>Bevolkingsonderzoek Noord (BMHK 1)</t>
  </si>
  <si>
    <t>01.04.10 GA1 V" ENVWD (01.03.10 KDOG1 19.89.20 - 0029 ENVWD 01.03.10 GD1 19.89.20 - 0061) ENVWD ((08.09.10 GA1 0106 OFVGL 0109 OFVGL 0114 OFVGL 0118 OFVGL 0119 OFVGL 0148 OFVGL 0160 OFVGL 0166 OFVGL 0175 OFVGL 0177 OFVGL 0180 OFVGL 0193 OFVGL 0244 OFVGL 0246 OFVGL 1680 OFVGL 1681 OFVGL 1690 OFVGL 1699 OFVGL 1701 OFVGL 1708 OFVGL 1730 OFVGL 1731 OFVGL 1896) OFVWD (08.09.10 GA1 1773 ENVWD 08.11.60 GA1 "8131/*" OFVGL "8198/*")) ENVWD KNV 07.67.10"</t>
  </si>
  <si>
    <t>01.01.10#01.01.20#01.02.10#01.02.20#01.02.30#01.02.40#01.03.10#01.03.20#01.03.30#01.04.10#01.61.10#04.05.10#05.02.30#05.02.40#05.06.10#05.07.10#06.08.10#06.81.10#06.81.20#07.70.10#08.09.10#08.11.10#08.11.15#08.11.20#08.11.30#08.11.40#08.11.50#08.11.60#08.11.70#08.11.80#08.11.90#08.12.10#08.13.20#08.14.20#58.09.10#58.11.10#58.11.15#58.11.20#58.11.30#58.11.40#58.11.50#58.11.60#58.11.70#58.11.80#58.11.90#58.12.10</t>
  </si>
  <si>
    <t>08.09.10 GA1 0148 OFVGL 0160 OFVGL 0166 OFVGL 0175 OFVGL 0177 OFVGL 0180 OFVGL 0193 OFVGL 0244 OFVGL 0246 OFVGL 1708 OFVGL 1773 OFVGL 1896</t>
  </si>
  <si>
    <t>14.40.10 GA1 615201</t>
  </si>
  <si>
    <t>GGD Noord- en Midden-Drenthe (EPI)</t>
  </si>
  <si>
    <t>01.03.10 KDOG1 19.89.20 - 0017 ENVWD (08.09.10 GA1 0106 OFVGL 1680 OFVGL 1699 OFVGL 1730 OFVGL 1731) ENVWD KNV 07.66.20 ENVWD KNV 07.67.10</t>
  </si>
  <si>
    <t>GGD Rivierenland (1)</t>
  </si>
  <si>
    <t>01.01.10#01.02.10#01.02.30#01.02.40#01.03.10#01.03.30#04.05.10#08.09.10#08.11.10#08.11.20#08.11.30#08.11.40#08.11.50#08.11.60#08.12.10</t>
  </si>
  <si>
    <t>(01.03.10 KDOG1 19.89.20 - 000404 ENVWD 01.03.10 GD1 19.89.20 - 000506) ENVWD (08.09.10 GA1 0214 OFVGL 0216 OFVGL 0227 OFVGL 0236 OFVGL 0258 OFVGL 0263 OFVGL 0281 OFVGL 0297 OFVGL 0304 OFVGL 0733) ENVWD KNV 07.67.10</t>
  </si>
  <si>
    <t>01.01.10#01.02.10#01.02.30#01.02.40#01.03.10#01.04.10#04.05.10#08.09.10#08.11.10#08.11.20#08.11.30#08.11.40#08.11.50#08.11.60#08.12.10</t>
  </si>
  <si>
    <t>(01.03.10 KDOG1 19.89.20 - 000402 ENVWD 01.03.10 GD1 19.89.20 - 000504) ENVWD (08.09.10 GA1 0214 OFVGL 0216 OFVGL 0236 OFVGL 0258 OFVGL 0263 OFVGL 0281 OFVGL 0297 OFVGL 0304 OFVGL 0733) ENVWD KNV 07.67.10</t>
  </si>
  <si>
    <t>(01.03.10 KDOG1 19.89.20 - 000402 ENVWD 01.03.10 GD1 19.89.20 - 000504) ENVWD (08.09.10 GA1 0214 OFVGL 0216 OFVGL 0236 OFVGL 0258 OFVGL 0263 OFVGL 0281 OFVGL 0297 OFVGL 0304 OFVGL 0733 OFVGL 1740) ENVWD KNV 07.67.10</t>
  </si>
  <si>
    <t>(01.03.10 GD1 19.89.30 - 0019) ENVWD (08.09.10 GA1 0214 OFVGL 0216 OFVGL 0236 OFVGL 0263 OFVGL 0281 OFVGL 0297 OFVGL 0304 OFVGL 0733 OFVGL 1740) ENVWD KNV 07.67.10</t>
  </si>
  <si>
    <t>(01.03.10 GD1 19.89.20 - 0019) ENVWD (08.09.10 GA1 0214 OFVGL 0216 OFVGL 0236 OFVGL 0263 OFVGL 0281 OFVGL 0297 OFVGL 0304 OFVGL 0733 OFVGL 1740) ENVWD KNV 07.67.10</t>
  </si>
  <si>
    <t>GGD Rivierenland (2)</t>
  </si>
  <si>
    <t>01.04.10 GA1 V" ENVWD (01.03.10 KDOG1 19.89.30 - 0029 ENVWD 01.03.10 GD1 19.89.30 - 0061) ENVWD (08.09.10 GA1 0214 OFVGL 0216 OFVGL 0227 OFVGL 0236 OFVGL 0258 OFVGL 0261 OFVGL 0264 OFVGL 0281 OFVGL 0304 OFVGL 0733) ENVWD KNV 07.67.10"</t>
  </si>
  <si>
    <t>01.04.10 GA1 V" ENVWD (01.03.10 KDOG1 19.89.20 - 0029 ENVWD 01.03.10 GD1 19.89.20 - 0061) ENVWD (08.09.10 GA1 0214 OFVGL 0216 OFVGL 0227 OFVGL 0236 OFVGL 0258 OFVGL 0261 OFVGL 0264 OFVGL 0281 OFVGL 0304 OFVGL 0733) ENVWD KNV 07.67.10"</t>
  </si>
  <si>
    <t>01.04.10 GA1 V" ENVWD (01.03.10 KDOG1 19.89.30 - 0029 ENVWD 01.03.10 GD1 19.89.30 - 0061) ENVWD (08.09.10 GA1 0214 OFVGL 0216 OFVGL 0227 OFVGL 0236 OFVGL 0258 OFVGL 0281 OFVGL 0304 OFVGL 0733) ENVWD KNV 07.67.10"</t>
  </si>
  <si>
    <t>01.04.10 GA1 V" ENVWD (01.03.10 KDOG1 19.89.20 - 0029 ENVWD 01.03.10 GD1 19.89.20 - 0061) ENVWD (08.09.10 GA1 0214 OFVGL 0216 OFVGL 0227 OFVGL 0236 OFVGL 0258 OFVGL 0281 OFVGL 0304 OFVGL 0733) ENVWD KNV 07.67.10"</t>
  </si>
  <si>
    <t>01.04.10 GA1 V" ENVWD (01.03.10 KDOG1 19.89.30 - 0029 ENVWD 01.03.10 GD1 19.89.30 - 0061) ENVWD (08.09.10 GA1 0214 OFVGL 0216 OFVGL 0236 OFVGL 0258 OFVGL 0281 OFVGL 0304 OFVGL 0733 OFVGL 1740) ENVWD KNV 07.67.10"</t>
  </si>
  <si>
    <t>01.04.10 GA1 V" ENVWD (01.03.10 KDOG1 19.89.20 - 0029 ENVWD 01.03.10 GD1 19.89.20 - 0061) ENVWD (08.09.10 GA1 0214 OFVGL 0216 OFVGL 0236 OFVGL 0258 OFVGL 0281 OFVGL 0304 OFVGL 0733 OFVGL 1740) ENVWD KNV 07.67.10"</t>
  </si>
  <si>
    <t>GGD Rivierenland (3)</t>
  </si>
  <si>
    <t>01.04.10 GA1 V" ENVWD (01.03.10 KDOG1 19.89.30 - 0029 ENVWD 01.03.10 GD1 19.89.30 - 0061) ENVWD (08.09.10 GA1 0198 OFVGL 0212 OFVGL 0245 OFVGL 0247 OFVGL 0257 OFVGL 0263 OFVGL 0276 OFVGL 0297) ENVWD KNV 07.67.10"</t>
  </si>
  <si>
    <t>01.04.10 GA1 V" ENVWD (01.03.10 KDOG1 19.89.20 - 0029 ENVWD 01.03.10 GD1 19.89.20 - 0061) ENVWD (08.09.10 GA1 0198 OFVGL 0212 OFVGL 0245 OFVGL 0247 OFVGL 0257 OFVGL 0263 OFVGL 0276 OFVGL 0297) ENVWD KNV 07.67.10"</t>
  </si>
  <si>
    <t>GGD Rivierenland (EPI)</t>
  </si>
  <si>
    <t>(01.03.10 KDOG1 19.89.20 - 0017) ENVWD (08.09.10 GA1 0214 OFVGL 0216 OFVGL 0236 OFVGL 0263 OFVGL 0281 OFVGL 0297 OFVGL 0304 OFVGL 0733 OFVGL 1740) ENVWD KNV 07.66.20 ENVWD KNV 07.67.10</t>
  </si>
  <si>
    <t>Instituut Verbeeten</t>
  </si>
  <si>
    <t>OMEGA-onderzoek</t>
  </si>
  <si>
    <t>01.01.10#01.02.10#01.02.20#01.02.30#01.02.40#01.03.10#01.04.10#01.61.10#05.02.30#05.02.40#05.06.10#05.07.10#06.08.10#06.08.20#06.81.10#06.81.20#07.70.10#08.09.10#08.10.10#08.10.20#08.11.10#08.11.20#08.11.30#08.11.40#08.11.50#08.11.60#08.12.10#08.13.20</t>
  </si>
  <si>
    <t>01.01.10#01.02.10#01.02.20#01.02.30#01.02.40#01.03.10#01.04.10#01.61.10#05.02.30#05.02.40#05.06.10#05.07.10#06.08.10#06.08.20#06.81.10#06.81.20#07.70.10#08.09.10#08.10.10#08.10.20#08.11.10#08.11.15#08.11.20#08.11.30#08.11.40#08.11.50#08.11.60#08.11.70#08.11.80#08.11.90#08.12.10#08.13.20</t>
  </si>
  <si>
    <t>01.01.10#01.02.10#01.02.20#01.02.30#01.02.40#01.03.10#01.04.10#01.61.10#05.02.30#05.02.40#05.06.10#05.07.10#06.08.10#06.08.20#06.81.10#06.81.20#07.70.10#08.09.10#08.10.10#08.10.20#08.10.30#08.11.10#08.11.15#08.11.20#08.11.30#08.11.40#08.11.50#08.11.60#08.11.70#08.11.80#08.11.90#08.12.10#08.13.20#58.09.10#58.10.10#58.10.20#58.10.30#58.11.10#58.11.15#58.11.20#58.11.30#58.11.40#58.11.50#58.11.60#58.11.70#58.11.80#58.11.90#58.12.10#58.13.20</t>
  </si>
  <si>
    <t>01.01.10#01.02.10#01.02.20#01.02.30#01.02.40#01.03.10#01.04.10#01.61.10#05.02.30#05.02.40#05.06.10#05.07.10#06.08.10#06.08.20#06.81.10#06.81.20#07.70.10#08.09.10#08.10.10#08.10.20#08.10.30#08.11.10#08.11.15#08.11.20#08.11.30#08.11.40#08.11.50#08.11.60#08.11.70#08.11.80#08.11.90#08.12.10#08.13.20#58.09.10#58.10.10#58.10.20#58.10.30#58.11.10#58.11.15#58.11.20#58.11.30#58.11.40#58.11.50#58.11.60#58.11.70#58.11.80#58.11.90#58.12.10#58.13.20#09.02.10#09.02.30#09.02.40#09.03.10#09.03.20</t>
  </si>
  <si>
    <t>01.01.10#01.02.10#01.02.20#01.02.30#01.02.40#01.03.10#01.04.10#01.61.10#05.02.30#05.02.40#05.06.10#05.07.10#06.08.10#06.08.20#06.81.10#06.81.20#07.70.10#08.09.10#08.10.10#08.10.20#08.10.30#08.11.10#08.11.15#08.11.20#08.11.30#08.11.40#08.11.50#08.11.60#08.11.70#08.11.80#08.11.90#08.12.10#58.09.10#58.10.10#58.10.20#58.10.30#58.11.10#58.11.15#58.11.20#58.11.30#58.11.40#58.11.50#58.11.60#58.11.70#58.11.80#58.11.90#58.12.10#09.02.10#09.02.30#09.02.40#09.03.10#09.03.20</t>
  </si>
  <si>
    <t>Achmea Zorgkantoor N.V.</t>
  </si>
  <si>
    <t>Wageningen Universiteit/COLON-studie</t>
  </si>
  <si>
    <t>01.01.10#01.02.10#01.02.20#01.02.30#01.02.40#01.03.10#01.04.10#01.61.10#05.02.30#05.02.40#05.06.10#05.07.10#06.08.10#06.08.20#06.08.30#06.81.10#06.81.20#07.70.10#08.09.10#08.09.20#08.10.10#08.10.20#08.10.30#08.11.10#08.11.15#08.11.20#08.11.30#08.11.40#08.11.50#08.11.60#08.11.70#08.11.80#08.11.90#08.12.10#08.13.20</t>
  </si>
  <si>
    <t>01.01.10#01.02.10#01.02.20#01.02.30#01.02.40#01.03.10#01.04.10#01.61.10#05.02.30#05.02.40#05.06.10#05.07.10#06.08.10#06.08.20#06.08.30#06.81.10#06.81.20#07.70.10#08.09.10#08.09.20#08.10.10#08.10.20#08.10.30#08.11.10#08.11.15#08.11.20#08.11.30#08.11.40#08.11.50#08.11.60#08.11.70#08.11.80#08.11.90#08.12.10</t>
  </si>
  <si>
    <t>Stichting GGZ inGeest</t>
  </si>
  <si>
    <t>Bevolkingsonderzoek Midden-West</t>
  </si>
  <si>
    <t>01.01.10#01.01.20#01.02.10#01.02.20#01.02.30#01.02.40#01.03.10#01.03.20#01.03.30#01.04.10#01.61.10#04.05.10#04.65.10#05.02.30#05.02.40#05.06.10#05.07.10#05.07.40#06.08.10#06.81.10#06.81.20#07.70.10#08.09.10#08.10.20#08.10.30#08.11.10#08.11.15#08.11.20#08.11.30#08.11.40#08.11.50#08.11.60#08.11.70#08.11.80#08.11.90#08.12.10#08.13.20#08.14.20</t>
  </si>
  <si>
    <t>(((01.04.10 GA1 V") ENVWD (01.03.10 KDOG1 19.89.30 - 0029)) OFVWD ((01.04.10 GA1 "M") ENVWD (01.03.10 KDOG1 19.89.30 - 0054))) ENVWD (08.09.10 GA1 0034 OFVGL 0050 OFVGL 0171 OFVGL 0184 OFVGL 0303 OFVGL 0307 OFVGL 0308 OFVGL 0310 OFVGL 0312 OFVGL 0313 OFVGL 0317 OFVGL 0321 OFVGL 0327 OFVGL 0331 OFVGL 0335 OFVGL 0339 OFVGL 0340 OFVGL 0342 OFVGL 0344 OFVGL 0345 OFVGL 0351 OFVGL 0352 OFVGL 0353 OFVGL 0355 OFVGL 0356 OFVGL 0358 OFVGL 0361 OFVGL 0362 OFVGL 0363 OFVGL 0365 OFVGL 0370 OFVGL 0373 OFVGL 0375 OFVGL 0376 OFVGL 0377 OFVGL 0381 OFVGL 0383 OFVGL 0384 OFVGL 0385 OFVGL 0388 OFVGL 0392 OFVGL 0393 OFVGL 0394 OFVGL 0396 OFVGL 0397 OFVGL 0398 OFVGL 0399 OFVGL 0400 OFVGL 0402 OFVGL 0405 OFVGL 0406 OFVGL 0415 OFVGL 0416 OFVGL 0417 OFVGL 0420 OFVGL 0424 OFVGL 0425 OFVGL 0431 OFVGL 0432 OFVGL 0437 OFVGL 0439 OFVGL 0441 OFVGL 0448 OFVGL 0450 OFVGL 0451 OFVGL 0453 OFVGL 0457 OFVGL 0458 OFVGL 0473 OFVGL 0478 OFVGL 0479 OFVGL 0498 OFVGL 0532 OFVGL 0589 OFVGL 0620 OFVGL 0632 OFVGL 0736 OFVGL 0852 OFVGL 0880 OFVGL 0995 OFVGL 1581 OFVGL 1598 OFVGL 1696 OFVGL 1904 OFVGL 1911) ENVWD KNV 07.67.10"</t>
  </si>
  <si>
    <t>(((01.04.10 GA1 V") ENVWD (01.03.10 KDOG1 19.89.20 - 0029)) OFVWD ((01.04.10 GA1 "M") ENVWD (01.03.10 KDOG1 19.89.20 - 0054))) ENVWD (08.09.10 GA1 0034 OFVGL 0050 OFVGL 0171 OFVGL 0184 OFVGL 0303 OFVGL 0307 OFVGL 0308 OFVGL 0310 OFVGL 0312 OFVGL 0313 OFVGL 0317 OFVGL 0321 OFVGL 0327 OFVGL 0331 OFVGL 0335 OFVGL 0339 OFVGL 0340 OFVGL 0342 OFVGL 0344 OFVGL 0345 OFVGL 0351 OFVGL 0352 OFVGL 0353 OFVGL 0355 OFVGL 0356 OFVGL 0358 OFVGL 0361 OFVGL 0362 OFVGL 0363 OFVGL 0365 OFVGL 0370 OFVGL 0373 OFVGL 0375 OFVGL 0376 OFVGL 0377 OFVGL 0381 OFVGL 0383 OFVGL 0384 OFVGL 0385 OFVGL 0388 OFVGL 0392 OFVGL 0393 OFVGL 0394 OFVGL 0396 OFVGL 0397 OFVGL 0398 OFVGL 0399 OFVGL 0400 OFVGL 0402 OFVGL 0405 OFVGL 0406 OFVGL 0415 OFVGL 0416 OFVGL 0417 OFVGL 0420 OFVGL 0424 OFVGL 0425 OFVGL 0431 OFVGL 0432 OFVGL 0437 OFVGL 0439 OFVGL 0441 OFVGL 0448 OFVGL 0450 OFVGL 0451 OFVGL 0453 OFVGL 0457 OFVGL 0458 OFVGL 0473 OFVGL 0478 OFVGL 0479 OFVGL 0498 OFVGL 0532 OFVGL 0589 OFVGL 0620 OFVGL 0632 OFVGL 0736 OFVGL 0852 OFVGL 0880 OFVGL 0995 OFVGL 1581 OFVGL 1598 OFVGL 1696 OFVGL 1904 OFVGL 1911) ENVWD KNV 07.67.10"</t>
  </si>
  <si>
    <t>((01.04.10 GA1 V") ENVWD (01.03.10 KDOG1 19.89.30 - 0029)) OFVWD ((01.04.10 GA1 "M") ENVWD (01.03.10 KDOG1 19.89.30 - 0054))"</t>
  </si>
  <si>
    <t>(((01.04.10 GA1 V") ENVWD (01.03.10 KDOG1 19.89.30 - 0029)) OFVWD ((01.04.10 GA1 "M") ENVWD (01.03.10 KDOG1 19.89.30 - 0054))) ENVWD (08.09.10 GA1 0034 OFVGL 0050 OFVGL 0171 OFVGL 0184 OFVGL 0303 OFVGL 0307 OFVGL 0308 OFVGL 0310 OFVGL 0312 OFVGL 0313 OFVGL 0317 OFVGL 0321 OFVGL 0327 OFVGL 0331 OFVGL 0335 OFVGL 0339 OFVGL 0340 OFVGL 0342 OFVGL 0344 OFVGL 0345 OFVGL 0351 OFVGL 0352 OFVGL 0353 OFVGL 0355 OFVGL 0356 OFVGL 0358 OFVGL 0361 OFVGL 0362 OFVGL 0363 OFVGL 0370 OFVGL 0373 OFVGL 0375 OFVGL 0376 OFVGL 0377 OFVGL 0381 OFVGL 0383 OFVGL 0384 OFVGL 0385 OFVGL 0388 OFVGL 0392 OFVGL 0393 OFVGL 0394 OFVGL 0396 OFVGL 0397 OFVGL 0398 OFVGL 0399 OFVGL 0400 OFVGL 0402 OFVGL 0405 OFVGL 0406 OFVGL 0415 OFVGL 0416 OFVGL 0417 OFVGL 0420 OFVGL 0424 OFVGL 0425 OFVGL 0431 OFVGL 0432 OFVGL 0437 OFVGL 0439 OFVGL 0441 OFVGL 0448 OFVGL 0450 OFVGL 0451 OFVGL 0453 OFVGL 0457 OFVGL 0473 OFVGL 0478 OFVGL 0479 OFVGL 0498 OFVGL 0532 OFVGL 0589 OFVGL 0620 OFVGL 0632 OFVGL 0736 OFVGL 0852 OFVGL 0880 OFVGL 0995 OFVGL 1581 OFVGL 1598 OFVGL 1696 OFVGL 1904 OFVGL 1911) ENVWD KNV 07.67.10"</t>
  </si>
  <si>
    <t>(((01.04.10 GA1 V") ENVWD (01.03.10 KDOG1 19.89.20 - 0029)) OFVWD ((01.04.10 GA1 "M") ENVWD (01.03.10 KDOG1 19.89.20 - 0054))) ENVWD (08.09.10 GA1 0034 OFVGL 0050 OFVGL 0171 OFVGL 0184 OFVGL 0303 OFVGL 0307 OFVGL 0308 OFVGL 0310 OFVGL 0312 OFVGL 0313 OFVGL 0317 OFVGL 0321 OFVGL 0327 OFVGL 0331 OFVGL 0335 OFVGL 0339 OFVGL 0340 OFVGL 0342 OFVGL 0344 OFVGL 0345 OFVGL 0351 OFVGL 0352 OFVGL 0353 OFVGL 0355 OFVGL 0356 OFVGL 0358 OFVGL 0361 OFVGL 0362 OFVGL 0363 OFVGL 0370 OFVGL 0373 OFVGL 0375 OFVGL 0376 OFVGL 0377 OFVGL 0381 OFVGL 0383 OFVGL 0384 OFVGL 0385 OFVGL 0388 OFVGL 0392 OFVGL 0393 OFVGL 0394 OFVGL 0396 OFVGL 0397 OFVGL 0398 OFVGL 0399 OFVGL 0400 OFVGL 0402 OFVGL 0405 OFVGL 0406 OFVGL 0415 OFVGL 0416 OFVGL 0417 OFVGL 0420 OFVGL 0424 OFVGL 0425 OFVGL 0431 OFVGL 0432 OFVGL 0437 OFVGL 0439 OFVGL 0441 OFVGL 0448 OFVGL 0450 OFVGL 0451 OFVGL 0453 OFVGL 0457 OFVGL 0473 OFVGL 0478 OFVGL 0479 OFVGL 0498 OFVGL 0532 OFVGL 0589 OFVGL 0620 OFVGL 0632 OFVGL 0736 OFVGL 0852 OFVGL 0880 OFVGL 0995 OFVGL 1581 OFVGL 1598 OFVGL 1696 OFVGL 1904 OFVGL 1911) ENVWD KNV 07.67.10"</t>
  </si>
  <si>
    <t>Bevolkingsonderzoek Noord</t>
  </si>
  <si>
    <t>(((01.04.10 GA1 V") ENVWD (01.03.10 KDOG1 19.89.30 - 0029)) OFVWD ((01.04.10 GA1 "M") ENVWD (01.03.10 KDOG1 19.89.30 - 0054))) ENVWD (08.09.10 GA1 0003 OFVGL 0005 OFVGL 0007 OFVGL 0009 OFVGL 0010 OFVGL 0014 OFVGL 0015 OFVGL 0017 OFVGL 0018 OFVGL 0022 OFVGL 0024 OFVGL 0025 OFVGL 0037 OFVGL 0040 OFVGL 0047 OFVGL 0048 OFVGL 0051 OFVGL 0053 OFVGL 0055 OFVGL 0056 OFVGL 0058 OFVGL 0059 OFVGL 0060 OFVGL 0063 OFVGL 0070 OFVGL 0072 OFVGL 0074 OFVGL 0079 OFVGL 0080 OFVGL 0081 OFVGL 0082 OFVGL 0085 OFVGL 0086 OFVGL 0088 OFVGL 0090 OFVGL 0093 OFVGL 0096 OFVGL 0098 OFVGL 0106 OFVGL 0109 OFVGL 0114 OFVGL 0118 OFVGL 0119 OFVGL 0140 OFVGL 0653 OFVGL 0737 OFVGL 0765 OFVGL 1651 OFVGL 1663 OFVGL 1680 OFVGL 1681 OFVGL 1690 OFVGL 1699 OFVGL 1701 OFVGL 1722 OFVGL 1730 OFVGL 1731 OFVGL 1891 OFVGL 1895 OFVGL 1900 OFVGL 1908 OFVGL 1987) ENVWD KNV 07.67.10"</t>
  </si>
  <si>
    <t>(((01.04.10 GA1 V") ENVWD (01.03.10 KDOG1 19.89.20 - 0029)) OFVWD ((01.04.10 GA1 "M") ENVWD (01.03.10 KDOG1 19.89.20 - 0054))) ENVWD (08.09.10 GA1 0003 OFVGL 0005 OFVGL 0007 OFVGL 0009 OFVGL 0010 OFVGL 0014 OFVGL 0015 OFVGL 0017 OFVGL 0018 OFVGL 0022 OFVGL 0024 OFVGL 0025 OFVGL 0037 OFVGL 0040 OFVGL 0047 OFVGL 0048 OFVGL 0051 OFVGL 0053 OFVGL 0055 OFVGL 0056 OFVGL 0058 OFVGL 0059 OFVGL 0060 OFVGL 0063 OFVGL 0070 OFVGL 0072 OFVGL 0074 OFVGL 0079 OFVGL 0080 OFVGL 0081 OFVGL 0082 OFVGL 0085 OFVGL 0086 OFVGL 0088 OFVGL 0090 OFVGL 0093 OFVGL 0096 OFVGL 0098 OFVGL 0106 OFVGL 0109 OFVGL 0114 OFVGL 0118 OFVGL 0119 OFVGL 0140 OFVGL 0653 OFVGL 0737 OFVGL 0765 OFVGL 1651 OFVGL 1663 OFVGL 1680 OFVGL 1681 OFVGL 1690 OFVGL 1699 OFVGL 1701 OFVGL 1722 OFVGL 1730 OFVGL 1731 OFVGL 1891 OFVGL 1895 OFVGL 1900 OFVGL 1908 OFVGL 1987) ENVWD KNV 07.67.10"</t>
  </si>
  <si>
    <t>(((01.04.10 GA1 V") ENVWD (01.03.10 KDOG1 19.89.30 - 0029)) OFVWD ((01.04.10 GA1 "M") ENVWD (01.03.10 KDOG1 19.89.30 - 0054))) ENVWD (08.09.10 GA1 0003 OFVGL 0005 OFVGL 0007 OFVGL 0009 OFVGL 0010 OFVGL 0014 OFVGL 0015 OFVGL 0017 OFVGL 0018 OFVGL 0022 OFVGL 0024 OFVGL 0025 OFVGL 0037 OFVGL 0040 OFVGL 0047 OFVGL 0048 OFVGL 0053 OFVGL 0056 OFVGL 0058 OFVGL 0059 OFVGL 0060 OFVGL 0063 OFVGL 0070 OFVGL 0072 OFVGL 0074 OFVGL 0079 OFVGL 0080 OFVGL 0081 OFVGL 0085 OFVGL 0086 OFVGL 0088 OFVGL 0090 OFVGL 0093 OFVGL 0096 OFVGL 0098 OFVGL 0106 OFVGL 0109 OFVGL 0114 OFVGL 0118 OFVGL 0119 OFVGL 0140 OFVGL 0737 OFVGL 0765 OFVGL 1651 OFVGL 1663 OFVGL 1680 OFVGL 1681 OFVGL 1690 OFVGL 1699 OFVGL 1701 OFVGL 1722 OFVGL 1730 OFVGL 1731 OFVGL 1891 OFVGL 1895 OFVGL 1900 OFVGL 1908 OFVGL 1921 OFVGL 1987) ENVWD KNV 07.67.10"</t>
  </si>
  <si>
    <t>(((01.04.10 GA1 V") ENVWD (01.03.10 KDOG1 19.89.20 - 0029)) OFVWD ((01.04.10 GA1 "M") ENVWD (01.03.10 KDOG1 19.89.20 - 0054))) ENVWD (08.09.10 GA1 0003 OFVGL 0005 OFVGL 0007 OFVGL 0009 OFVGL 0010 OFVGL 0014 OFVGL 0015 OFVGL 0017 OFVGL 0018 OFVGL 0022 OFVGL 0024 OFVGL 0025 OFVGL 0037 OFVGL 0040 OFVGL 0047 OFVGL 0048 OFVGL 0053 OFVGL 0056 OFVGL 0058 OFVGL 0059 OFVGL 0060 OFVGL 0063 OFVGL 0070 OFVGL 0072 OFVGL 0074 OFVGL 0079 OFVGL 0080 OFVGL 0081 OFVGL 0085 OFVGL 0086 OFVGL 0088 OFVGL 0090 OFVGL 0093 OFVGL 0096 OFVGL 0098 OFVGL 0106 OFVGL 0109 OFVGL 0114 OFVGL 0118 OFVGL 0119 OFVGL 0140 OFVGL 0737 OFVGL 0765 OFVGL 1651 OFVGL 1663 OFVGL 1680 OFVGL 1681 OFVGL 1690 OFVGL 1699 OFVGL 1701 OFVGL 1722 OFVGL 1730 OFVGL 1731 OFVGL 1891 OFVGL 1895 OFVGL 1900 OFVGL 1908 OFVGL 1921 OFVGL 1987) ENVWD KNV 07.67.10"</t>
  </si>
  <si>
    <t>(((01.04.10 GA1 V") ENVWD (01.03.10 KDOG1 19.89.30 - 0029)) OFVWD ((01.04.10 GA1 "M") ENVWD (01.03.10 KDOG1 19.89.30 - 0054))) ENVWD (08.09.10 GA1 0003 OFVGL 0005 OFVGL 0007 OFVGL 0009 OFVGL 0010 OFVGL 0014 OFVGL 0015 OFVGL 0017 OFVGL 0018 OFVGL 0022 OFVGL 0024 OFVGL 0025 OFVGL 0037 OFVGL 0040 OFVGL 0047 OFVGL 0048 OFVGL 0053 OFVGL 0056 OFVGL 0058 OFVGL 0059 OFVGL 0060 OFVGL 0063 OFVGL 0070 OFVGL 0072 OFVGL 0074 OFVGL 0079 OFVGL 0080 OFVGL 0081 OFVGL 0085 OFVGL 0086 OFVGL 0088 OFVGL 0090 OFVGL 0093 OFVGL 0096 OFVGL 0098 OFVGL 0106 OFVGL 0109 OFVGL 0114 OFVGL 0118 OFVGL 0119 OFVGL 0140 OFVGL 0737 OFVGL 0765 OFVGL 1651 OFVGL 1663 OFVGL 1680 OFVGL 1681 OFVGL 1690 OFVGL 1699 OFVGL 1701 OFVGL 1722 OFVGL 1730 OFVGL 1731 OFVGL 1891 OFVGL 1895 OFVGL 1900 OFVGL 1908 OFVGL 1940 OFVGL 1987) ENVWD KNV 07.67.10"</t>
  </si>
  <si>
    <t>(((01.04.10 GA1 V") ENVWD (01.03.10 KDOG1 19.89.20 - 0029)) OFVWD ((01.04.10 GA1 "M") ENVWD (01.03.10 KDOG1 19.89.20 - 0054))) ENVWD (08.09.10 GA1 0003 OFVGL 0005 OFVGL 0007 OFVGL 0009 OFVGL 0010 OFVGL 0014 OFVGL 0015 OFVGL 0017 OFVGL 0018 OFVGL 0022 OFVGL 0024 OFVGL 0025 OFVGL 0037 OFVGL 0040 OFVGL 0047 OFVGL 0048 OFVGL 0053 OFVGL 0056 OFVGL 0058 OFVGL 0059 OFVGL 0060 OFVGL 0063 OFVGL 0070 OFVGL 0072 OFVGL 0074 OFVGL 0079 OFVGL 0080 OFVGL 0081 OFVGL 0085 OFVGL 0086 OFVGL 0088 OFVGL 0090 OFVGL 0093 OFVGL 0096 OFVGL 0098 OFVGL 0106 OFVGL 0109 OFVGL 0114 OFVGL 0118 OFVGL 0119 OFVGL 0140 OFVGL 0737 OFVGL 0765 OFVGL 1651 OFVGL 1663 OFVGL 1680 OFVGL 1681 OFVGL 1690 OFVGL 1699 OFVGL 1701 OFVGL 1722 OFVGL 1730 OFVGL 1731 OFVGL 1891 OFVGL 1895 OFVGL 1900 OFVGL 1908 OFVGL 1940 OFVGL 1987) ENVWD KNV 07.67.10"</t>
  </si>
  <si>
    <t>Bevolkingsonderzoek Oost</t>
  </si>
  <si>
    <t>(((01.04.10 GA1 V") ENVWD (01.03.10 KDOG1 19.89.30 - 0029)) OFVWD ((01.04.10 GA1 "M") ENVWD (01.03.10 KDOG1 19.89.30 - 0054))) ENVWD (08.09.10 GA1 0141 OFVGL 0147 OFVGL 0148 OFVGL 0150 OFVGL 0153 OFVGL 0158 OFVGL 0160 OFVGL 0163 OFVGL 0164 OFVGL 0166 OFVGL 0168 OFVGL 0173 OFVGL 0175 OFVGL 0177 OFVGL 0180 OFVGL 0183 OFVGL 0189 OFVGL 0193 OFVGL 0196 OFVGL 0197 OFVGL 0200 OFVGL 0202 OFVGL 0203 OFVGL 0209 OFVGL 0213 OFVGL 0214 OFVGL 0216 OFVGL 0221 OFVGL 0222 OFVGL 0225 OFVGL 0226 OFVGL 0228 OFVGL 0230 OFVGL 0232 OFVGL 0233 OFVGL 0236 OFVGL 0241 OFVGL 0243 OFVGL 0244 OFVGL 0246 OFVGL 0252 OFVGL 0262 OFVGL 0263 OFVGL 0265 OFVGL 0267 OFVGL 0268 OFVGL 0269 OFVGL 0273 OFVGL 0274 OFVGL 0275 OFVGL 0277 OFVGL 0279 OFVGL 0281 OFVGL 0282 OFVGL 0285 OFVGL 0289 OFVGL 0293 OFVGL 0294 OFVGL 0296 OFVGL 0297 OFVGL 0299 OFVGL 0301 OFVGL 0302 OFVGL 0304 OFVGL 0668 OFVGL 0733 OFVGL 1509 OFVGL 1586 OFVGL 1700 OFVGL 1705 OFVGL 1708 OFVGL 1734 OFVGL 1735 OFVGL 1740 OFVGL 1742 OFVGL 1773 OFVGL 1774 OFVGL 1859 OFVGL 1876 OFVGL 1896 OFVGL 1955) ENVWD KNV 07.67.10"</t>
  </si>
  <si>
    <t>(((01.04.10 GA1 V") ENVWD (01.03.10 KDOG1 19.89.20 - 0029)) OFVWD ((01.04.10 GA1 "M") ENVWD (01.03.10 KDOG1 19.89.20 - 0054))) ENVWD (08.09.10 GA1 0141 OFVGL 0147 OFVGL 0148 OFVGL 0150 OFVGL 0153 OFVGL 0158 OFVGL 0160 OFVGL 0163 OFVGL 0164 OFVGL 0166 OFVGL 0168 OFVGL 0173 OFVGL 0175 OFVGL 0177 OFVGL 0180 OFVGL 0183 OFVGL 0189 OFVGL 0193 OFVGL 0196 OFVGL 0197 OFVGL 0200 OFVGL 0202 OFVGL 0203 OFVGL 0209 OFVGL 0213 OFVGL 0214 OFVGL 0216 OFVGL 0221 OFVGL 0222 OFVGL 0225 OFVGL 0226 OFVGL 0228 OFVGL 0230 OFVGL 0232 OFVGL 0233 OFVGL 0236 OFVGL 0241 OFVGL 0243 OFVGL 0244 OFVGL 0246 OFVGL 0252 OFVGL 0262 OFVGL 0263 OFVGL 0265 OFVGL 0267 OFVGL 0268 OFVGL 0269 OFVGL 0273 OFVGL 0274 OFVGL 0275 OFVGL 0277 OFVGL 0279 OFVGL 0281 OFVGL 0282 OFVGL 0285 OFVGL 0289 OFVGL 0293 OFVGL 0294 OFVGL 0296 OFVGL 0297 OFVGL 0299 OFVGL 0301 OFVGL 0302 OFVGL 0304 OFVGL 0668 OFVGL 0733 OFVGL 1509 OFVGL 1586 OFVGL 1700 OFVGL 1705 OFVGL 1708 OFVGL 1734 OFVGL 1735 OFVGL 1740 OFVGL 1742 OFVGL 1773 OFVGL 1774 OFVGL 1859 OFVGL 1876 OFVGL 1896 OFVGL 1955) ENVWD KNV 07.67.10"</t>
  </si>
  <si>
    <t>(((01.04.10 GA1 V") ENVWD (01.03.10 KDOG1 19.89.30 - 0029)) OFVWD ((01.04.10 GA1 "M") ENVWD (01.03.10 KDOG1 19.89.30 - 0054))) ENVWD (08.09.10 GA1 0141 OFVGL 0147 OFVGL 0148 OFVGL 0150 OFVGL 0153 OFVGL 0158 OFVGL 0160 OFVGL 0163 OFVGL 0164 OFVGL 0166 OFVGL 0168 OFVGL 0173 OFVGL 0175 OFVGL 0177 OFVGL 0180 OFVGL 0183 OFVGL 0189 OFVGL 0193 OFVGL 0196 OFVGL 0197 OFVGL 0200 OFVGL 0202 OFVGL 0203 OFVGL 0209 OFVGL 0213 OFVGL 0214 OFVGL 0216 OFVGL 0221 OFVGL 0222 OFVGL 0225 OFVGL 0226 OFVGL 0228 OFVGL 0230 OFVGL 0232 OFVGL 0233 OFVGL 0236 OFVGL 0241 OFVGL 0243 OFVGL 0244 OFVGL 0246 OFVGL 0252 OFVGL 0262 OFVGL 0263 OFVGL 0267 OFVGL 0268 OFVGL 0269 OFVGL 0273 OFVGL 0274 OFVGL 0275 OFVGL 0277 OFVGL 0279 OFVGL 0281 OFVGL 0285 OFVGL 0289 OFVGL 0293 OFVGL 0294 OFVGL 0296 OFVGL 0297 OFVGL 0299 OFVGL 0301 OFVGL 0302 OFVGL 0304 OFVGL 0668 OFVGL 0733 OFVGL 1509 OFVGL 1586 OFVGL 1700 OFVGL 1705 OFVGL 1708 OFVGL 1734 OFVGL 1735 OFVGL 1740 OFVGL 1742 OFVGL 1773 OFVGL 1774 OFVGL 1859 OFVGL 1876 OFVGL 1896 OFVGL 1955) ENVWD KNV 07.67.10"</t>
  </si>
  <si>
    <t>(((01.04.10 GA1 V") ENVWD (01.03.10 KDOG1 19.89.20 - 0029)) OFVWD ((01.04.10 GA1 "M") ENVWD (01.03.10 KDOG1 19.89.20 - 0054))) ENVWD (08.09.10 GA1 0141 OFVGL 0147 OFVGL 0148 OFVGL 0150 OFVGL 0153 OFVGL 0158 OFVGL 0160 OFVGL 0163 OFVGL 0164 OFVGL 0166 OFVGL 0168 OFVGL 0173 OFVGL 0175 OFVGL 0177 OFVGL 0180 OFVGL 0183 OFVGL 0189 OFVGL 0193 OFVGL 0196 OFVGL 0197 OFVGL 0200 OFVGL 0202 OFVGL 0203 OFVGL 0209 OFVGL 0213 OFVGL 0214 OFVGL 0216 OFVGL 0221 OFVGL 0222 OFVGL 0225 OFVGL 0226 OFVGL 0228 OFVGL 0230 OFVGL 0232 OFVGL 0233 OFVGL 0236 OFVGL 0241 OFVGL 0243 OFVGL 0244 OFVGL 0246 OFVGL 0252 OFVGL 0262 OFVGL 0263 OFVGL 0267 OFVGL 0268 OFVGL 0269 OFVGL 0273 OFVGL 0274 OFVGL 0275 OFVGL 0277 OFVGL 0279 OFVGL 0281 OFVGL 0285 OFVGL 0289 OFVGL 0293 OFVGL 0294 OFVGL 0296 OFVGL 0297 OFVGL 0299 OFVGL 0301 OFVGL 0302 OFVGL 0304 OFVGL 0668 OFVGL 0733 OFVGL 1509 OFVGL 1586 OFVGL 1700 OFVGL 1705 OFVGL 1708 OFVGL 1734 OFVGL 1735 OFVGL 1740 OFVGL 1742 OFVGL 1773 OFVGL 1774 OFVGL 1859 OFVGL 1876 OFVGL 1896 OFVGL 1955) ENVWD KNV 07.67.10"</t>
  </si>
  <si>
    <t>Bevolkingsonderzoek Zuid</t>
  </si>
  <si>
    <t>(((01.04.10 GA1 V") ENVWD (01.03.10 KDOG1 19.89.30 - 0029)) OFVWD ((01.04.10 GA1 "M") ENVWD (01.03.10 KDOG1 19.89.30 - 0054))) ENVWD (08.09.10 GA1 0738 OFVGL 0743 OFVGL 0744 OFVGL 0748 OFVGL 0753 OFVGL 0755 OFVGL 0756 OFVGL 0757 OFVGL 0758 OFVGL 0762 OFVGL 0766 OFVGL 0770 OFVGL 0772 OFVGL 0777 OFVGL 0779 OFVGL 0784 OFVGL 0785 OFVGL 0786 OFVGL 0788 OFVGL 0794 OFVGL 0796 OFVGL 0797 OFVGL 0798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0881 OFVGL 0882 OFVGL 0888 OFVGL 0889 OFVGL 0893 OFVGL 0899 OFVGL 0907 OFVGL 0917 OFVGL 0928 OFVGL 0935 OFVGL 0938 OFVGL 0944 OFVGL 0946 OFVGL 0951 OFVGL 0957 OFVGL 0962 OFVGL 0965 OFVGL 0971 OFVGL 0981 OFVGL 0983 OFVGL 0984 OFVGL 0986 OFVGL 0988 OFVGL 0994 OFVGL 1507 OFVGL 1640 OFVGL 1641 OFVGL 1652 OFVGL 1655 OFVGL 1658 OFVGL 1659 OFVGL 1667 OFVGL 1669 OFVGL 1671 OFVGL 1674 OFVGL 1684 OFVGL 1685 OFVGL 1702 OFVGL 1706 OFVGL 1709 OFVGL 1711 OFVGL 1719 OFVGL 1721 OFVGL 1723 OFVGL 1724 OFVGL 1728 OFVGL 1729 OFVGL 1771 OFVGL 1883 OFVGL 1894 OFVGL 1903) ENVWD KNV 07.67.10"</t>
  </si>
  <si>
    <t>(((01.04.10 GA1 V") ENVWD (01.03.10 KDOG1 19.89.20 - 0029)) OFVWD ((01.04.10 GA1 "M") ENVWD (01.03.10 KDOG1 19.89.20 - 0054))) ENVWD (08.09.10 GA1 0738 OFVGL 0743 OFVGL 0744 OFVGL 0748 OFVGL 0753 OFVGL 0755 OFVGL 0756 OFVGL 0757 OFVGL 0758 OFVGL 0762 OFVGL 0766 OFVGL 0770 OFVGL 0772 OFVGL 0777 OFVGL 0779 OFVGL 0784 OFVGL 0785 OFVGL 0786 OFVGL 0788 OFVGL 0794 OFVGL 0796 OFVGL 0797 OFVGL 0798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0881 OFVGL 0882 OFVGL 0888 OFVGL 0889 OFVGL 0893 OFVGL 0899 OFVGL 0907 OFVGL 0917 OFVGL 0928 OFVGL 0935 OFVGL 0938 OFVGL 0944 OFVGL 0946 OFVGL 0951 OFVGL 0957 OFVGL 0962 OFVGL 0965 OFVGL 0971 OFVGL 0981 OFVGL 0983 OFVGL 0984 OFVGL 0986 OFVGL 0988 OFVGL 0994 OFVGL 1507 OFVGL 1640 OFVGL 1641 OFVGL 1652 OFVGL 1655 OFVGL 1658 OFVGL 1659 OFVGL 1667 OFVGL 1669 OFVGL 1671 OFVGL 1674 OFVGL 1684 OFVGL 1685 OFVGL 1702 OFVGL 1706 OFVGL 1709 OFVGL 1711 OFVGL 1719 OFVGL 1721 OFVGL 1723 OFVGL 1724 OFVGL 1728 OFVGL 1729 OFVGL 1771 OFVGL 1883 OFVGL 1894 OFVGL 1903) ENVWD KNV 07.67.10"</t>
  </si>
  <si>
    <t>(((01.04.10 GA1 V") ENVWD (01.03.10 KDOG1 19.89.30 - 0029)) OFVWD ((01.04.10 GA1 "M") ENVWD (01.03.10 KDOG1 19.89.30 - 0054))) ENVWD (08.09.10 GA1 0738 OFVGL 0743 OFVGL 0744 OFVGL 0748 OFVGL 0753 OFVGL 0755 OFVGL 0756 OFVGL 0757 OFVGL 0758 OFVGL 0762 OFVGL 0766 OFVGL 0770 OFVGL 0772 OFVGL 0777 OFVGL 0779 OFVGL 0784 OFVGL 0785 OFVGL 0786 OFVGL 0788 OFVGL 0794 OFVGL 0796 OFVGL 0797 OFVGL 0798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0881 OFVGL 0882 OFVGL 0888 OFVGL 0889 OFVGL 0893 OFVGL 0899 OFVGL 0907 OFVGL 0917 OFVGL 0928 OFVGL 0935 OFVGL 0938 OFVGL 0944 OFVGL 0946 OFVGL 0951 OFVGL 0957 OFVGL 0962 OFVGL 0965 OFVGL 0971 OFVGL 0981 OFVGL 0983 OFVGL 0984 OFVGL 0986 OFVGL 0988 OFVGL 0994 OFVGL 1507 OFVGL 1640 OFVGL 1641 OFVGL 1652 OFVGL 1655 OFVGL 1658 OFVGL 1659 OFVGL 1667 OFVGL 1669 OFVGL 1674 OFVGL 1684 OFVGL 1685 OFVGL 1702 OFVGL 1706 OFVGL 1709 OFVGL 1711 OFVGL 1719 OFVGL 1721 OFVGL 1723 OFVGL 1724 OFVGL 1728 OFVGL 1729 OFVGL 1771 OFVGL 1883 OFVGL 1894 OFVGL 1903) ENVWD KNV 07.67.10"</t>
  </si>
  <si>
    <t>(((01.04.10 GA1 V") ENVWD (01.03.10 KDOG1 19.89.20 - 0029)) OFVWD ((01.04.10 GA1 "M") ENVWD (01.03.10 KDOG1 19.89.20 - 0054))) ENVWD (08.09.10 GA1 0738 OFVGL 0743 OFVGL 0744 OFVGL 0748 OFVGL 0753 OFVGL 0755 OFVGL 0756 OFVGL 0757 OFVGL 0758 OFVGL 0762 OFVGL 0766 OFVGL 0770 OFVGL 0772 OFVGL 0777 OFVGL 0779 OFVGL 0784 OFVGL 0785 OFVGL 0786 OFVGL 0788 OFVGL 0794 OFVGL 0796 OFVGL 0797 OFVGL 0798 OFVGL 0809 OFVGL 0815 OFVGL 0820 OFVGL 0823 OFVGL 0824 OFVGL 0826 OFVGL 0828 OFVGL 0840 OFVGL 0844 OFVGL 0845 OFVGL 0846 OFVGL 0847 OFVGL 0848 OFVGL 0851 OFVGL 0855 OFVGL 0856 OFVGL 0858 OFVGL 0860 OFVGL 0861 OFVGL 0865 OFVGL 0866 OFVGL 0867 OFVGL 0870 OFVGL 0873 OFVGL 0874 OFVGL 0879 OFVGL 0881 OFVGL 0882 OFVGL 0888 OFVGL 0889 OFVGL 0893 OFVGL 0899 OFVGL 0907 OFVGL 0917 OFVGL 0928 OFVGL 0935 OFVGL 0938 OFVGL 0944 OFVGL 0946 OFVGL 0951 OFVGL 0957 OFVGL 0962 OFVGL 0965 OFVGL 0971 OFVGL 0981 OFVGL 0983 OFVGL 0984 OFVGL 0986 OFVGL 0988 OFVGL 0994 OFVGL 1507 OFVGL 1640 OFVGL 1641 OFVGL 1652 OFVGL 1655 OFVGL 1658 OFVGL 1659 OFVGL 1667 OFVGL 1669 OFVGL 1674 OFVGL 1684 OFVGL 1685 OFVGL 1702 OFVGL 1706 OFVGL 1709 OFVGL 1711 OFVGL 1719 OFVGL 1721 OFVGL 1723 OFVGL 1724 OFVGL 1728 OFVGL 1729 OFVGL 1771 OFVGL 1883 OFVGL 1894 OFVGL 1903) ENVWD KNV 07.67.10"</t>
  </si>
  <si>
    <t>Bevolkingsonderzoek Zuid-West</t>
  </si>
  <si>
    <t>(((01.04.10 GA1 V") ENVWD (01.03.10 KDOG1 19.89.30 - 0029)) OFVWD ((01.04.10 GA1 "M") ENVWD (01.03.10 KDOG1 19.89.30 - 0054))) ENVWD (08.09.10 GA1 0482 OFVGL 0484 OFVGL 0489 OFVGL 0491 OFVGL 0499 OFVGL 0501 OFVGL 0502 OFVGL 0503 OFVGL 0505 OFVGL 0512 OFVGL 0513 OFVGL 0518 OFVGL 0523 OFVGL 0530 OFVGL 0531 OFVGL 0534 OFVGL 0537 OFVGL 0542 OFVGL 0545 OFVGL 0546 OFVGL 0547 OFVGL 0553 OFVGL 0556 OFVGL 0568 OFVGL 0569 OFVGL 0575 OFVGL 0576 OFVGL 0579 OFVGL 0584 OFVGL 0585 OFVGL 0588 OFVGL 0590 OFVGL 0597 OFVGL 0599 OFVGL 0603 OFVGL 0606 OFVGL 0608 OFVGL 0610 OFVGL 0611 OFVGL 0612 OFVGL 0613 OFVGL 0614 OFVGL 0617 OFVGL 0622 OFVGL 0623 OFVGL 0626 OFVGL 0627 OFVGL 0629 OFVGL 0637 OFVGL 0638 OFVGL 0642 OFVGL 0643 OFVGL 0644 OFVGL 0654 OFVGL 0664 OFVGL 0677 OFVGL 0678 OFVGL 0687 OFVGL 0689 OFVGL 0703 OFVGL 0707 OFVGL 0715 OFVGL 0716 OFVGL 0717 OFVGL 0718 OFVGL 1525 OFVGL 1621 OFVGL 1672 OFVGL 1676 OFVGL 1695 OFVGL 1714 OFVGL 1783 OFVGL 1842 OFVGL 1884 OFVGL 1892 OFVGL 1901 OFVGL 1916 OFVGL 1924 OFVGL 1926 OFVGL 1927) ENVWD KNV 07.67.10"</t>
  </si>
  <si>
    <t>(((01.04.10 GA1 V") ENVWD (01.03.10 KDOG1 19.89.20 - 0029)) OFVWD ((01.04.10 GA1 "M") ENVWD (01.03.10 KDOG1 19.89.20 - 0054))) ENVWD (08.09.10 GA1 0482 OFVGL 0484 OFVGL 0489 OFVGL 0491 OFVGL 0499 OFVGL 0501 OFVGL 0502 OFVGL 0503 OFVGL 0505 OFVGL 0512 OFVGL 0513 OFVGL 0518 OFVGL 0523 OFVGL 0530 OFVGL 0531 OFVGL 0534 OFVGL 0537 OFVGL 0542 OFVGL 0545 OFVGL 0546 OFVGL 0547 OFVGL 0553 OFVGL 0556 OFVGL 0568 OFVGL 0569 OFVGL 0575 OFVGL 0576 OFVGL 0579 OFVGL 0584 OFVGL 0585 OFVGL 0588 OFVGL 0590 OFVGL 0597 OFVGL 0599 OFVGL 0603 OFVGL 0606 OFVGL 0608 OFVGL 0610 OFVGL 0611 OFVGL 0612 OFVGL 0613 OFVGL 0614 OFVGL 0617 OFVGL 0622 OFVGL 0623 OFVGL 0626 OFVGL 0627 OFVGL 0629 OFVGL 0637 OFVGL 0638 OFVGL 0642 OFVGL 0643 OFVGL 0644 OFVGL 0654 OFVGL 0664 OFVGL 0677 OFVGL 0678 OFVGL 0687 OFVGL 0689 OFVGL 0703 OFVGL 0707 OFVGL 0715 OFVGL 0716 OFVGL 0717 OFVGL 0718 OFVGL 1525 OFVGL 1621 OFVGL 1672 OFVGL 1676 OFVGL 1695 OFVGL 1714 OFVGL 1783 OFVGL 1842 OFVGL 1884 OFVGL 1892 OFVGL 1901 OFVGL 1916 OFVGL 1924 OFVGL 1926 OFVGL 1927) ENVWD KNV 07.67.10"</t>
  </si>
  <si>
    <t>(((01.04.10 GA1 V") ENVWD (01.03.10 KDOG1 19.89.30 - 0029)) OFVWD ((01.04.10 GA1 "M") ENVWD (01.03.10 KDOG1 19.89.30 - 0054))) ENVWD (08.09.10 GA1 0482 OFVGL 0484 OFVGL 0489 OFVGL 0491 OFVGL 0501 OFVGL 0502 OFVGL 0503 OFVGL 0505 OFVGL 0512 OFVGL 0513 OFVGL 0518 OFVGL 0523 OFVGL 0530 OFVGL 0531 OFVGL 0534 OFVGL 0537 OFVGL 0542 OFVGL 0545 OFVGL 0546 OFVGL 0547 OFVGL 0553 OFVGL 0556 OFVGL 0568 OFVGL 0569 OFVGL 0575 OFVGL 0576 OFVGL 0579 OFVGL 0584 OFVGL 0585 OFVGL 0588 OFVGL 0590 OFVGL 0597 OFVGL 0599 OFVGL 0603 OFVGL 0606 OFVGL 0608 OFVGL 0610 OFVGL 0611 OFVGL 0612 OFVGL 0613 OFVGL 0614 OFVGL 0617 OFVGL 0622 OFVGL 0623 OFVGL 0626 OFVGL 0627 OFVGL 0629 OFVGL 0637 OFVGL 0638 OFVGL 0642 OFVGL 0643 OFVGL 0644 OFVGL 0654 OFVGL 0664 OFVGL 0677 OFVGL 0678 OFVGL 0687 OFVGL 0689 OFVGL 0703 OFVGL 0707 OFVGL 0715 OFVGL 0716 OFVGL 0717 OFVGL 0718 OFVGL 1525 OFVGL 1621 OFVGL 1676 OFVGL 1695 OFVGL 1714 OFVGL 1783 OFVGL 1842 OFVGL 1884 OFVGL 1892 OFVGL 1901 OFVGL 1916 OFVGL 1924 OFVGL 1926 OFVGL 1927) ENVWD KNV 07.67.10"</t>
  </si>
  <si>
    <t>(((01.04.10 GA1 V") ENVWD (01.03.10 KDOG1 19.89.20 - 0029)) OFVWD ((01.04.10 GA1 "M") ENVWD (01.03.10 KDOG1 19.89.20 - 0054))) ENVWD (08.09.10 GA1 0482 OFVGL 0484 OFVGL 0489 OFVGL 0491 OFVGL 0501 OFVGL 0502 OFVGL 0503 OFVGL 0505 OFVGL 0512 OFVGL 0513 OFVGL 0518 OFVGL 0523 OFVGL 0530 OFVGL 0531 OFVGL 0534 OFVGL 0537 OFVGL 0542 OFVGL 0545 OFVGL 0546 OFVGL 0547 OFVGL 0553 OFVGL 0556 OFVGL 0568 OFVGL 0569 OFVGL 0575 OFVGL 0576 OFVGL 0579 OFVGL 0584 OFVGL 0585 OFVGL 0588 OFVGL 0590 OFVGL 0597 OFVGL 0599 OFVGL 0603 OFVGL 0606 OFVGL 0608 OFVGL 0610 OFVGL 0611 OFVGL 0612 OFVGL 0613 OFVGL 0614 OFVGL 0617 OFVGL 0622 OFVGL 0623 OFVGL 0626 OFVGL 0627 OFVGL 0629 OFVGL 0637 OFVGL 0638 OFVGL 0642 OFVGL 0643 OFVGL 0644 OFVGL 0654 OFVGL 0664 OFVGL 0677 OFVGL 0678 OFVGL 0687 OFVGL 0689 OFVGL 0703 OFVGL 0707 OFVGL 0715 OFVGL 0716 OFVGL 0717 OFVGL 0718 OFVGL 1525 OFVGL 1621 OFVGL 1676 OFVGL 1695 OFVGL 1714 OFVGL 1783 OFVGL 1842 OFVGL 1884 OFVGL 1892 OFVGL 1901 OFVGL 1916 OFVGL 1924 OFVGL 1926 OFVGL 1927) ENVWD KNV 07.67.10"</t>
  </si>
  <si>
    <t>(((01.04.10 GA1 V") ENVWD (01.03.10 KDOG1 19.89.30 - 0029)) OFVWD ((01.04.10 GA1 "M") ENVWD (01.03.10 KDOG1 19.89.30 - 0054))) ENVWD (08.09.10 GA1 0482 OFVGL 0484 OFVGL 0489 OFVGL 0501 OFVGL 0502 OFVGL 0503 OFVGL 0505 OFVGL 0512 OFVGL 0513 OFVGL 0518 OFVGL 0523 OFVGL 0530 OFVGL 0531 OFVGL 0534 OFVGL 0537 OFVGL 0542 OFVGL 0545 OFVGL 0546 OFVGL 0547 OFVGL 0553 OFVGL 0556 OFVGL 0569 OFVGL 0575 OFVGL 0576 OFVGL 0579 OFVGL 0584 OFVGL 0585 OFVGL 0588 OFVGL 0590 OFVGL 0597 OFVGL 0599 OFVGL 0603 OFVGL 0606 OFVGL 0610 OFVGL 0611 OFVGL 0613 OFVGL 0614 OFVGL 0617 OFVGL 0622 OFVGL 0626 OFVGL 0627 OFVGL 0629 OFVGL 0637 OFVGL 0638 OFVGL 0642 OFVGL 0654 OFVGL 0664 OFVGL 0677 OFVGL 0678 OFVGL 0687 OFVGL 0689 OFVGL 0703 OFVGL 0707 OFVGL 0715 OFVGL 0716 OFVGL 0717 OFVGL 0718 OFVGL 1525 OFVGL 1621 OFVGL 1676 OFVGL 1695 OFVGL 1714 OFVGL 1783 OFVGL 1842 OFVGL 1884 OFVGL 1892 OFVGL 1901 OFVGL 1916 OFVGL 1924 OFVGL 1926 OFVGL 1927 OFVGL 1930 OFVGL 1931) ENVWD KNV 07.67.10"</t>
  </si>
  <si>
    <t>(((01.04.10 GA1 V") ENVWD (01.03.10 KDOG1 19.89.20 - 0029)) OFVWD ((01.04.10 GA1 "M") ENVWD (01.03.10 KDOG1 19.89.20 - 0054))) ENVWD (08.09.10 GA1 0482 OFVGL 0484 OFVGL 0489 OFVGL 0501 OFVGL 0502 OFVGL 0503 OFVGL 0505 OFVGL 0512 OFVGL 0513 OFVGL 0518 OFVGL 0523 OFVGL 0530 OFVGL 0531 OFVGL 0534 OFVGL 0537 OFVGL 0542 OFVGL 0545 OFVGL 0546 OFVGL 0547 OFVGL 0553 OFVGL 0556 OFVGL 0569 OFVGL 0575 OFVGL 0576 OFVGL 0579 OFVGL 0584 OFVGL 0585 OFVGL 0588 OFVGL 0590 OFVGL 0597 OFVGL 0599 OFVGL 0603 OFVGL 0606 OFVGL 0610 OFVGL 0611 OFVGL 0613 OFVGL 0614 OFVGL 0617 OFVGL 0622 OFVGL 0626 OFVGL 0627 OFVGL 0629 OFVGL 0637 OFVGL 0638 OFVGL 0642 OFVGL 0654 OFVGL 0664 OFVGL 0677 OFVGL 0678 OFVGL 0687 OFVGL 0689 OFVGL 0703 OFVGL 0707 OFVGL 0715 OFVGL 0716 OFVGL 0717 OFVGL 0718 OFVGL 1525 OFVGL 1621 OFVGL 1676 OFVGL 1695 OFVGL 1714 OFVGL 1783 OFVGL 1842 OFVGL 1884 OFVGL 1892 OFVGL 1901 OFVGL 1916 OFVGL 1924 OFVGL 1926 OFVGL 1927 OFVGL 1930 OFVGL 1931) ENVWD KNV 07.67.10"</t>
  </si>
  <si>
    <t>ASR Ziektekostenverzekeringen NV</t>
  </si>
  <si>
    <t>ASR Ziektekosten N.V.</t>
  </si>
  <si>
    <t>Erasmus MC/MGZ/ROBINSCA-studie</t>
  </si>
  <si>
    <t>01.01.10#01.02.10#01.02.20#01.02.30#01.02.40#01.03.10#01.04.10#01.61.10#05.02.30#05.02.40#05.06.10#05.07.10#06.08.10#06.81.10#06.81.20#07.70.10#08.09.10#08.10.20#08.10.30#08.11.10#08.11.15#08.11.20#08.11.30#08.11.40#08.11.50#08.11.60#08.11.70#08.11.80#08.11.90#08.12.10#08.13.20#08.14.20</t>
  </si>
  <si>
    <t>01.01.10#01.02.10#01.02.20#01.02.30#01.02.40#01.03.10#01.04.10#01.61.10#05.02.30#05.02.40#05.06.10#05.07.10#08.09.10#08.10.20#08.10.30#08.11.10#08.11.15#08.11.20#08.11.30#08.11.40#08.11.50#08.11.60#08.11.70#08.11.80#08.11.90#08.12.10</t>
  </si>
  <si>
    <t>((01.04.10 GA1 V" ENVWD (01.03.10 KDOG1 19.89.20 - 0055 ENVWD 01.03.10 GD1 19.89.20 - 0075)) OFVWD (01.04.10 GA1 "M" ENVWD (01.03.10 KDOG1 19.89.20 - 0045 ENVWD 01.03.10 GD1 19.89.20 - 0075))) ENVWD (08.09.10 GA1 0200 OFVGL 0213 OFVGL 0232 OFVGL 0262 OFVGL 0275 OFVGL 0285 OFVGL 0301 OFVGL 1876) ENVWD KNV 07.66.20 ENVWD KNV 07.67.10"</t>
  </si>
  <si>
    <t>(01.04.10 GA1 V" ENVWD (01.03.10 KDOG1 19.89.30 - 0055)) OFVWD (01.04.10 GA1 "M" ENVWD (01.03.10 KDOG1 19.89.30 - 0045))"</t>
  </si>
  <si>
    <t>((01.04.10 GA1 V" ENVWD (01.03.10 KDOG1 19.89.20 - 0055 ENVWD 01.03.10 GD1 19.89.20 - 0075)) OFVWD (01.04.10 GA1 "M" ENVWD (01.03.10 KDOG1 19.89.20 - 0045 ENVWD 01.03.10 GD1 19.89.20 - 0075))) ENVWD (08.09.10 GA1 0005 OFVGL 0009 OFVGL 0014 OFVGL 0017 OFVGL 0018 OFVGL 0022 OFVGL 0025 OFVGL 0040 OFVGL 0053 OFVGL 0056 OFVGL 0518 OFVGL 1699 OFVGL 1730) ENVWD KNV 07.66.20 ENVWD KNV 07.67.10"</t>
  </si>
  <si>
    <t>MC Leeuwarden/Hartcentrum Friesland</t>
  </si>
  <si>
    <t>Stichting Medisch Spectrum Twente</t>
  </si>
  <si>
    <t>Veilig Thuis Rotterdam-Rijnmond</t>
  </si>
  <si>
    <t>01.01.10#01.01.20#01.02.10#01.02.20#01.02.30#01.02.40#01.03.10#01.03.20#01.03.30#01.04.10#01.61.10#02.01.10#02.01.20#02.02.10#02.02.30#02.02.40#02.03.10#03.01.10#03.01.20#03.02.10#03.02.30#03.02.40#03.03.10#04.05.10#04.65.10#05.01.10#05.01.20#05.02.10#05.02.30#05.02.40#05.03.10#05.03.20#05.03.30#05.04.10#05.06.10#05.07.10#06.08.10#07.70.10#08.09.10#08.10.30#08.11.10#08.11.15#08.11.20#08.11.30#08.11.40#08.11.50#08.11.60#08.11.70#08.11.80#08.11.90#08.12.10#08.13.10#08.13.20#08.13.30#08.13.40#08.13.50#08.14.20#09.01.10#09.01.20#09.02.10#09.02.30#09.02.40#09.03.10#09.03.20#09.03.30#10.39.10#10.39.20#10.39.30#11.32.10</t>
  </si>
  <si>
    <t>Stichting Jeugdbescherming Rotterdam Rijnmond</t>
  </si>
  <si>
    <t>01.01.10#01.01.20#01.02.10#01.02.20#01.02.30#01.02.40#01.03.10#01.04.10#01.61.10#05.02.30#05.02.40#05.06.10#05.07.10#06.08.10#07.70.10#08.09.10#08.10.30#08.11.10#08.11.15#08.11.20#08.11.30#08.11.40#08.11.50#08.11.60#08.11.70#08.11.80#08.11.90#08.12.10#08.13.10#08.13.20#08.13.30#08.13.40#08.13.50#08.14.20#10.39.10#10.39.20#10.39.30#11.32.10#11.85.10</t>
  </si>
  <si>
    <t>01.01.10#01.01.20#01.02.10#01.02.20#01.02.30#01.02.40#01.03.10#01.03.20#01.03.30#01.04.10#01.61.10#02.01.10#02.01.20#02.02.10#02.02.30#02.02.40#02.03.10#02.03.20#02.03.30#02.04.10#03.01.10#03.01.20#03.02.10#03.02.30#03.02.40#03.03.10#03.03.20#03.03.30#03.04.10#04.05.10#04.65.10#05.01.10#05.01.20#05.02.10#05.02.30#05.02.40#05.03.10#05.03.20#05.03.30#05.04.10#05.06.10#05.07.10#06.08.10#07.70.10#08.09.10#08.10.30#08.11.10#08.11.15#08.11.20#08.11.30#08.11.40#08.11.50#08.11.60#08.11.70#08.11.80#08.11.90#08.12.10#08.13.10#08.13.20#08.13.30#08.13.40#08.13.50#08.14.20#09.01.10#09.01.20#09.02.10#09.02.30#09.02.40#09.03.10#09.03.20#09.03.30#10.39.10#10.39.20#10.39.30#11.32.10#11.85.10</t>
  </si>
  <si>
    <t>Regiecentrum Bescherming en Veiligheid-Veilig Thuis Friesland</t>
  </si>
  <si>
    <t>Stichting Regiecentrum Bescherming en Veiligheid</t>
  </si>
  <si>
    <t>Veilig Thuis West-Brabant</t>
  </si>
  <si>
    <t>Veilig Thuis Amsterdam-Amstelland</t>
  </si>
  <si>
    <t>Stichting Jeugdbescherming Regio Amsterdam</t>
  </si>
  <si>
    <t>Veilig Thuis Brabant-Noordoost</t>
  </si>
  <si>
    <t>Stichting Bureau Jeugdzorg Noord-Brabant</t>
  </si>
  <si>
    <t>Veilig Thuis Drenthe</t>
  </si>
  <si>
    <t>Stichting Jeugdbescherming Noord/Drenthe</t>
  </si>
  <si>
    <t>Veilig Thuis Gelderland-Midden</t>
  </si>
  <si>
    <t>Stichting Jeugdbescherming Gelderland</t>
  </si>
  <si>
    <t>Veilig Thuis Gelderland-Zuid</t>
  </si>
  <si>
    <t>Veilig Thuis Gooi en Vechtstreek</t>
  </si>
  <si>
    <t>Veilig Thuis Groningen</t>
  </si>
  <si>
    <t>Stichting Jeugdbescherming Noord/Groningen</t>
  </si>
  <si>
    <t>Veilig Thuis Haaglanden</t>
  </si>
  <si>
    <t>Stichting Jeugdbescherming west</t>
  </si>
  <si>
    <t>Veilig Thuis IJsselland</t>
  </si>
  <si>
    <t>Stichting Jeugdbescherming Overijssel</t>
  </si>
  <si>
    <t>Veilig Thuis Midden-Brabant</t>
  </si>
  <si>
    <t>Veilig Thuis Noord- en Midden-Limburg</t>
  </si>
  <si>
    <t>Stichting Bureau Jeugdzorg Limburg</t>
  </si>
  <si>
    <t>Veilig Thuis Noord- en Oost-Gelderland</t>
  </si>
  <si>
    <t>Veilig Thuis GGD Hollands Noorden</t>
  </si>
  <si>
    <t>Veilig Thuis Utrecht</t>
  </si>
  <si>
    <t>Stichting Samen Veilig Midden-Nederland</t>
  </si>
  <si>
    <t>Veilig Thuis GGD Zaanstreek-Waterland</t>
  </si>
  <si>
    <t>Veilig Thuis Zeeland</t>
  </si>
  <si>
    <t>Stichting Intervence</t>
  </si>
  <si>
    <t>Veilig Thuis Zuid-Holland Zuid</t>
  </si>
  <si>
    <t>Veilig Thuis Brabant-Zuidoost</t>
  </si>
  <si>
    <t>Veilig Thuis Twente</t>
  </si>
  <si>
    <t>Veilig Thuis Zuid-Limburg</t>
  </si>
  <si>
    <t>Maatschappelijke Zorg en Veilig Thuis Hollands Midden</t>
  </si>
  <si>
    <t>Veilig Thuis Flevoland</t>
  </si>
  <si>
    <t>Veilig Thuis Kennemerland</t>
  </si>
  <si>
    <t>Stichting De Jeugd- &amp; Gezinsbeschermers</t>
  </si>
  <si>
    <t>Stichting William Schrikker Groep</t>
  </si>
  <si>
    <t>Stichting Gereformeerde Jeugdbescherming</t>
  </si>
  <si>
    <t>St. Leger des Heils Jeugdbesch. en Reclassering</t>
  </si>
  <si>
    <t>RIO Enschede e.o.</t>
  </si>
  <si>
    <t>01.01.10#01.02.10#01.02.30#01.02.40#01.03.10#01.04.10#01.61.10#05.01.10#05.02.30#05.02.40#05.06.10#05.07.10#06.08.10#07.70.10#08.09.10#08.10.10#08.10.20#08.11.10#08.11.20#08.11.30#08.11.40#08.11.50#08.11.60#08.12.10#10.39.10#10.39.20#10.39.30#10.85.10#11.32.10#11.33.10</t>
  </si>
  <si>
    <t>01.01.10#01.02.10#01.02.30#01.02.40#01.03.10#01.04.10#01.61.10#02.01.10#02.02.10#02.02.30#02.02.40#03.01.10#03.02.10#03.02.30#03.02.40#05.01.10#05.02.30#05.02.40#05.06.10#05.07.10#06.08.10#07.70.10#08.09.10#08.10.10#08.10.20#08.11.10#08.11.20#08.11.30#08.11.40#08.11.50#08.11.60#08.12.10#10.39.10#10.39.20#10.39.30#10.85.10#11.32.10#11.33.10</t>
  </si>
  <si>
    <t>Stichting GISA</t>
  </si>
  <si>
    <t>Stichting RIO Noord West Twente</t>
  </si>
  <si>
    <t>RIO WZV-regio Zwolle</t>
  </si>
  <si>
    <t>RIO Centraal Twente</t>
  </si>
  <si>
    <t>RIO Zaanstreek</t>
  </si>
  <si>
    <t>RIO Midden Holland</t>
  </si>
  <si>
    <t>RIO Noord Limburg</t>
  </si>
  <si>
    <t>RIO Midden Limburg</t>
  </si>
  <si>
    <t>RIO Gooi en Vechtstreek</t>
  </si>
  <si>
    <t>Stichting Ketenzorg</t>
  </si>
  <si>
    <t>RIO Zuid Oost Groningen</t>
  </si>
  <si>
    <t>RIO Noord Groningen</t>
  </si>
  <si>
    <t>RIO Midden-Brabant</t>
  </si>
  <si>
    <t>RIO Brabant-Noordoost</t>
  </si>
  <si>
    <t>Stichting Rotterdams Indicatieorgaan</t>
  </si>
  <si>
    <t>RIVM/Prenatale screening</t>
  </si>
  <si>
    <t>01.01.10#01.01.20#01.02.10#01.02.30#01.02.40#01.03.10#01.03.30#01.04.10#51.02.10#51.02.30#51.02.40#51.03.10#51.03.30#51.04.10#51.85.10#02.03.30#03.03.30#05.01.10#05.01.20#05.02.10#05.02.30#05.02.40#05.03.10#05.03.30#05.06.10#05.07.10#06.08.10#07.70.10#08.09.10#08.10.10#08.10.20#08.11.10#08.11.20#08.11.30#08.11.40#08.11.50#08.11.60#08.12.10#08.13.10#08.13.20#08.14.10#08.14.20#58.09.10#58.10.10#58.10.20#58.11.10#58.11.20#58.11.30#58.11.40#58.11.50#58.11.60#58.12.10#58.85.10#09.01.10#09.01.20#09.03.10#09.03.20#10.39.10#10.39.20#10.39.30</t>
  </si>
  <si>
    <t>01.01.10#01.01.20#01.02.10#01.02.20#01.02.30#01.02.40#01.03.10#01.03.30#01.04.10#51.02.10#51.02.30#51.02.40#51.03.10#51.03.30#51.04.10#51.85.10#02.03.30#03.03.30#05.01.10#05.01.20#05.02.10#05.02.30#05.02.40#05.03.10#05.03.30#05.06.10#05.07.10#06.08.10#07.70.10#08.09.10#08.10.10#08.10.20#08.11.10#08.11.15#08.11.20#08.11.30#08.11.40#08.11.50#08.11.60#08.11.70#08.11.80#08.11.90#08.12.10#08.13.10#08.13.20#08.14.10#08.14.20#58.09.10#58.10.10#58.10.20#58.11.10#58.11.15#58.11.20#58.11.30#58.11.40#58.11.50#58.11.60#58.11.70#58.11.80#58.11.90#58.12.10#58.85.10#09.01.10#09.01.20#09.03.10#09.03.20#10.39.10#10.39.20#10.39.30</t>
  </si>
  <si>
    <t>KNMG</t>
  </si>
  <si>
    <t>01.01.10#01.02.10#01.02.20#01.02.30#01.02.40#01.03.10#01.03.20#01.03.30#01.04.10#04.05.10#06.08.10#07.70.10#08.09.10#08.10.10#08.10.20#08.10.30#08.11.10#08.11.20#08.11.30#08.11.40#08.11.50#08.11.60#08.12.10#08.13.20</t>
  </si>
  <si>
    <t>01.01.10#01.01.20#01.02.10#01.02.20#01.02.30#01.02.40#01.03.10#01.03.20#01.03.30#01.04.10#04.05.10#06.08.10#07.70.10#08.09.10#08.10.10#08.10.20#08.10.30#08.11.10#08.11.20#08.11.30#08.11.40#08.11.50#08.11.60#08.12.10#08.13.20</t>
  </si>
  <si>
    <t>01.01.10#01.01.20#01.02.10#01.02.20#01.02.30#01.02.40#01.03.10#01.03.20#01.03.30#01.04.10#04.05.10#06.08.10#07.70.10#08.09.10#08.10.10#08.10.20#08.10.30#08.11.10#08.11.15#08.11.20#08.11.30#08.11.40#08.11.50#08.11.60#08.11.70#08.11.80#08.11.90#08.12.10#08.13.20</t>
  </si>
  <si>
    <t>KNMG/Registr. Geneeskundig Specialisten</t>
  </si>
  <si>
    <t>01.01.10#01.01.20#01.02.10#01.02.20#01.02.30#01.02.40#01.03.10#01.03.20#01.03.30#01.04.10#04.05.10#06.08.10#07.70.10#08.09.10#08.10.10#08.10.20#08.10.30#08.11.10#08.11.15#08.11.20#08.11.30#08.11.40#08.11.50#08.11.60#08.11.70#08.11.80#08.11.90#08.12.10#08.13.10#08.13.20#08.13.30#08.13.40#08.13.50</t>
  </si>
  <si>
    <t>Nederlandse Zorgautoriteit (NZa)</t>
  </si>
  <si>
    <t>01.01.20#01.02.10#01.02.20#01.02.30#01.02.40#01.03.10#01.03.20#01.03.30#01.04.10#01.61.10#51.01.20#51.02.10#51.02.20#51.02.30#51.02.40#51.03.10#51.03.20#51.03.30#51.04.10#51.61.10#04.05.10#54.05.10#05.01.20#05.02.10#05.02.20#05.02.30#05.02.40#05.03.10#05.03.20#05.03.30#05.04.10#07.68.10#07.69.10#08.09.10#08.09.20#58.09.10#58.09.20#58.10.10#58.10.30#58.11.10#58.11.20#58.11.30#58.11.40#58.11.50#58.11.60#58.13.10#58.13.20#58.13.30#09.01.20#09.02.10#09.02.20#09.02.30#09.02.40#09.03.10#09.03.20#09.03.30#59.01.20#59.02.10#59.02.20#59.02.30#59.02.40#59.03.10#59.03.20#59.03.30</t>
  </si>
  <si>
    <t>01.01.10#01.01.20#01.02.10#01.02.20#01.02.30#01.02.40#01.03.10#01.03.20#01.03.30#01.04.10#01.61.10#05.02.30#05.02.40#05.06.10#05.07.10#06.08.10#07.70.10#08.09.10#08.10.10#08.11.10#08.11.20#08.11.30#08.11.40#08.11.50#08.11.60#08.12.10</t>
  </si>
  <si>
    <t>01.01.10#01.01.20#01.02.10#01.02.20#01.02.30#01.02.40#01.03.10#01.03.20#01.03.30#01.04.10#01.61.10#05.02.30#05.02.40#05.06.10#05.07.10#06.08.10#07.70.10#08.09.10#08.10.10#08.11.10#08.11.15#08.11.20#08.11.30#08.11.40#08.11.50#08.11.60#08.11.70#08.11.80#08.11.90#08.12.10</t>
  </si>
  <si>
    <t>CIZ/Centrum Indicatiestelling Zorg</t>
  </si>
  <si>
    <t>01.01.10#01.01.20#01.02.10#01.02.20#01.02.30#01.02.40#01.03.10#01.04.10#01.61.10#02.01.10#02.01.20#02.02.30#02.02.40#02.03.10#03.01.10#03.01.20#03.02.30#03.02.40#03.03.10#04.05.10#05.01.10#05.01.20#05.02.30#05.02.40#05.06.10#05.07.10#06.08.10#07.70.10#08.09.10#08.10.10#08.10.20#08.10.30#08.11.10#08.11.20#08.11.30#08.11.40#08.11.50#08.11.60#08.12.10#08.13.10#08.13.20#08.13.30#08.13.40#08.13.50#09.01.10#09.01.20#09.02.30#09.02.40#09.03.10#10.39.10#10.39.20#10.39.30#10.85.10#11.33.10</t>
  </si>
  <si>
    <t>01.01.10#01.01.20#01.02.10#01.02.20#01.02.30#01.02.40#01.03.10#01.04.10#01.61.10#02.01.10#02.01.20#02.02.30#02.02.40#02.03.10#03.01.10#03.01.20#03.02.30#03.02.40#03.03.10#04.05.10#05.01.10#05.01.20#05.02.30#05.02.40#05.06.10#05.07.10#06.08.10#07.70.10#08.09.10#08.10.10#08.10.20#08.10.30#08.11.10#08.11.20#08.11.30#08.11.40#08.11.50#08.11.60#08.11.70#08.11.80#08.11.90#08.12.10#08.13.10#08.13.20#08.13.30#08.13.40#08.13.50#09.01.10#09.01.20#09.02.30#09.02.40#09.03.10#10.39.10#10.39.20#10.39.30#10.85.10#11.33.10</t>
  </si>
  <si>
    <t>St. Centrum Indicatiestelling Zorg (CIZ)</t>
  </si>
  <si>
    <t>01.01.10#01.01.20#01.02.10#01.02.20#01.02.30#01.02.40#01.03.10#01.04.10#01.61.10#04.05.10#05.02.30#05.02.40#05.06.10#05.07.10#06.08.10#07.70.10#08.09.10#08.10.10#08.10.20#08.10.30#08.11.10#08.11.15#08.11.20#08.11.30#08.11.40#08.11.50#08.11.60#08.11.70#08.11.80#08.11.90#08.12.10#08.13.10#08.13.20#08.13.30#08.13.40#08.13.50#10.39.10#10.39.20#10.39.30#10.85.10#11.32.10#11.33.10</t>
  </si>
  <si>
    <t>01.01.10#01.01.20#01.02.10#01.02.20#01.02.30#01.02.40#01.03.10#01.04.10#01.61.10#02.01.10#02.01.20#02.02.30#02.02.40#02.03.10#03.01.10#03.01.20#03.02.30#03.02.40#03.03.10#04.05.10#05.01.10#05.01.20#05.02.30#05.02.40#05.06.10#05.07.10#06.08.10#07.70.10#08.09.10#08.10.10#08.10.20#08.10.30#08.11.10#08.11.15#08.11.20#08.11.30#08.11.40#08.11.50#08.11.60#08.11.70#08.11.80#08.11.90#08.12.10#08.13.10#08.13.20#08.13.30#08.13.40#08.13.50#09.01.10#09.01.20#09.02.30#09.02.40#09.03.10#10.39.10#10.39.20#10.39.30#10.85.10#11.32.10#11.33.10</t>
  </si>
  <si>
    <t>MvEL&amp;I - Diergeneeskunderegister</t>
  </si>
  <si>
    <t>01.01.10#01.01.20#01.02.10#01.02.20#01.02.30#01.02.40#01.03.10#01.03.20#01.04.10#01.61.10#04.05.10#05.02.30#05.02.40#05.06.10#05.07.10#06.08.10#07.70.10#08.09.10#08.10.10#08.10.20#08.11.10#08.11.15#08.11.20#08.11.30#08.11.40#08.11.50#08.11.60#08.11.70#08.11.80#08.11.90#08.12.10#08.13.10#08.13.20</t>
  </si>
  <si>
    <t>MvEL&amp;I/Diergeneeskunderegister</t>
  </si>
  <si>
    <t>01.01.10#01.01.20#01.02.10#01.02.20#01.02.30#01.02.40#01.03.10#01.03.20#01.04.10#01.61.10#04.05.10#05.02.30#05.02.40#05.06.10#05.07.10#06.08.10#07.70.10#08.09.10#08.10.10#08.10.20#08.11.10#08.11.15#08.11.20#08.11.30#08.11.40#08.11.50#08.11.60#08.11.70#08.11.80#08.11.90#08.12.10#08.13.10#08.13.20#08.13.30#08.13.40#08.13.50</t>
  </si>
  <si>
    <t>MvVWS/Regelhulp</t>
  </si>
  <si>
    <t>01.01.20#01.02.10#01.02.20#01.02.30#01.02.40#01.03.10#01.04.10#01.61.10#04.05.10#05.02.10#05.02.20#05.02.30#05.02.40#05.03.10#05.06.10#05.07.10#05.07.40#06.08.10#07.70.10#08.09.10#08.09.20#08.10.10#08.10.20#08.11.10#08.11.20#08.11.30#08.11.40#08.11.50#08.11.60#08.12.10#08.13.20#10.39.10#10.39.20#10.39.30#10.85.10#11.32.10#11.33.10</t>
  </si>
  <si>
    <t>01.01.20#01.02.10#01.02.20#01.02.30#01.02.40#01.03.10#01.04.10#01.61.10#04.05.10#05.02.10#05.02.20#05.02.30#05.02.40#05.03.10#05.06.10#05.07.10#05.07.40#06.08.10#07.70.10#08.09.10#08.09.20#08.10.10#08.10.20#08.11.10#08.11.15#08.11.20#08.11.30#08.11.40#08.11.50#08.11.60#08.11.70#08.11.80#08.11.90#08.12.10#08.13.20#10.39.10#10.39.20#10.39.30#10.85.10#11.32.10#11.33.10</t>
  </si>
  <si>
    <t>01.01.20#01.02.10#01.02.20#01.02.30#01.02.40#01.03.10#01.04.10#01.61.10#04.05.10#05.02.10#05.02.20#05.02.30#05.02.40#05.03.10#05.06.10#05.07.10#05.07.40#06.08.10#07.70.10#08.09.10#08.09.20#08.10.10#08.10.20#08.11.10#08.11.15#08.11.20#08.11.30#08.11.40#08.11.50#08.11.60#08.11.70#08.11.80#08.11.90#08.12.10#10.39.10#10.39.20#10.39.30#10.85.10#11.32.10#11.33.10</t>
  </si>
  <si>
    <t>Ministerie van VROM - HIS</t>
  </si>
  <si>
    <t>01.01.10#01.02.10#01.02.30#01.02.40#01.03.10#01.04.10#06.08.10#08.09.10#08.09.20#08.10.10#08.10.30#08.11.10#08.11.20#08.11.30#08.11.40#08.11.50#08.11.60#08.12.10#08.13.10#08.13.20</t>
  </si>
  <si>
    <t>01.01.10#01.02.10#01.02.30#01.02.40#01.03.10#01.04.10#02.01.10#02.02.10#02.02.30#02.02.40#02.03.10#02.03.20#02.03.30#02.82.10#03.01.10#03.02.10#03.02.30#03.02.40#03.03.10#03.03.20#03.03.30#03.82.10#05.01.10#05.02.10#05.02.30#05.02.40#05.03.10#05.03.20#05.03.30#05.06.10#05.07.10#05.82.10#06.08.10#07.87.10#08.09.10#08.09.20#08.10.10#08.10.20#08.10.30#08.11.10#08.11.20#08.11.30#08.11.40#08.11.50#08.11.60#08.12.10#08.13.10#08.13.20#08.72.10#08.85.10#58.09.10#58.09.20#58.10.10#58.10.20#58.10.30#58.11.10#58.11.20#58.11.30#58.11.40#58.11.50#58.11.60#58.12.10#58.13.10#58.13.20#58.72.10#58.85.10#09.01.10#09.02.10#09.02.30#09.02.40#09.03.10#09.03.20#09.03.30#09.82.10</t>
  </si>
  <si>
    <t>01.01.10#01.01.20#01.02.10#01.02.30#01.02.40#01.03.10#01.04.10#06.08.10#08.09.10#08.09.20#08.10.10#08.10.30#08.11.10#08.11.20#08.11.30#08.11.40#08.11.50#08.11.60#08.12.10#08.13.10#08.13.20</t>
  </si>
  <si>
    <t>01.01.10#01.01.20#01.02.10#01.02.30#01.02.40#01.03.10#01.04.10#51.01.20#02.01.10#02.02.10#02.02.30#02.02.40#02.03.10#02.03.20#02.03.30#02.82.10#03.01.10#03.02.10#03.02.30#03.02.40#03.03.10#03.03.20#03.03.30#03.82.10#05.01.10#05.02.10#05.02.30#05.02.40#05.03.10#05.03.20#05.03.30#05.06.10#05.07.10#05.82.10#06.08.10#07.87.10#08.09.10#08.09.20#08.10.10#08.10.20#08.10.30#08.11.10#08.11.20#08.11.30#08.11.40#08.11.50#08.11.60#08.12.10#08.13.10#08.13.20#08.72.10#08.85.10#58.09.10#58.09.20#58.10.10#58.10.20#58.10.30#58.11.10#58.11.20#58.11.30#58.11.40#58.11.50#58.11.60#58.12.10#58.13.10#58.13.20#58.72.10#58.85.10#09.01.10#09.02.10#09.02.30#09.02.40#09.03.10#09.03.20#09.03.30#09.82.10</t>
  </si>
  <si>
    <t>01.01.10#01.01.20#01.02.10#01.02.30#01.02.40#01.03.10#01.04.10#51.01.20#02.01.10#02.02.10#02.02.30#02.02.40#02.03.10#02.03.20#02.03.30#02.82.10#03.01.10#03.02.10#03.02.30#03.02.40#03.03.10#03.03.20#03.03.30#03.82.10#04.05.10#04.65.10#04.85.10#05.01.10#05.02.10#05.02.30#05.02.40#05.03.10#05.03.20#05.03.30#05.06.10#05.07.10#05.82.10#06.08.10#07.87.10#08.09.10#08.09.20#08.10.10#08.10.20#08.10.30#08.11.10#08.11.20#08.11.30#08.11.40#08.11.50#08.11.60#08.12.10#08.13.10#08.13.20#08.72.10#08.85.10#58.09.10#58.09.20#58.10.10#58.10.20#58.10.30#58.11.10#58.11.20#58.11.30#58.11.40#58.11.50#58.11.60#58.12.10#58.13.10#58.13.20#58.72.10#58.85.10#09.01.10#09.02.10#09.02.30#09.02.40#09.03.10#09.03.20#09.03.30#09.82.10#10.39.10#10.39.20#10.85.10#60.39.10#60.39.20#60.85.10</t>
  </si>
  <si>
    <t>Ministerie van VROM - IBS</t>
  </si>
  <si>
    <t>01.01.10#01.01.20#01.02.10#01.02.30#01.02.40#01.03.10#01.04.10#01.61.10#04.05.10#04.65.10#04.85.10#05.01.10#05.02.30#05.02.40#05.06.10#05.07.10#06.08.10#07.70.10#08.09.10#08.10.10#08.10.30#08.11.10#08.11.20#08.11.30#08.11.40#08.11.50#08.11.60#08.12.10#08.13.10#08.13.20#08.72.10#08.85.10#10.39.10#10.39.20#10.39.30#10.85.10</t>
  </si>
  <si>
    <t>01.01.10#01.01.20#01.02.10#01.02.30#01.02.40#01.03.10#01.04.10#01.61.10#51.01.20#02.01.10#02.02.30#02.02.40#03.01.10#03.02.30#03.02.40#04.05.10#04.65.10#04.85.10#54.05.10#54.65.10#54.85.10#05.01.10#05.02.30#05.02.40#05.06.10#05.07.10#06.08.10#07.70.10#08.09.10#08.10.10#08.10.30#08.11.10#08.11.20#08.11.30#08.11.40#08.11.50#08.11.60#08.12.10#08.13.10#08.13.20#08.72.10#08.85.10#58.09.10#58.10.10#58.10.30#58.11.10#58.11.20#58.11.30#58.11.40#58.11.50#58.11.60#58.12.10#58.13.10#58.13.20#58.72.10#58.85.10#09.01.10#09.02.10#09.02.30#09.02.40#09.03.10#10.39.10#10.39.20#10.39.30#10.85.10#60.39.10#60.39.20#60.39.30#60.85.10</t>
  </si>
  <si>
    <t>01.01.10#01.01.20#01.02.10#01.02.30#01.02.40#01.03.10#01.04.10#01.61.10#02.01.10#03.01.10#04.05.10#04.65.10#04.85.10#05.01.10#05.02.30#05.02.40#05.06.10#05.07.10#07.70.10#08.09.10#08.10.10#08.10.30#08.11.10#08.11.20#08.11.30#08.11.40#08.11.50#08.11.60#08.12.10#08.72.10#09.01.10#10.39.10#10.39.20#10.39.30#10.85.10</t>
  </si>
  <si>
    <t>KV 01.01.10 ENVWD KNV 01.01.10</t>
  </si>
  <si>
    <t>VROM/DGVH/RAC/UVR</t>
  </si>
  <si>
    <t>01.01.10#01.02.10#01.02.20#01.02.30#01.02.40#01.03.10#01.04.10#01.61.10#01.85.10#05.01.10#05.02.10#05.02.20#05.02.30#05.02.40#05.03.10#05.06.10#05.07.10#06.08.10#08.09.10#08.10.10#08.10.30#08.11.10#08.11.20#08.11.30#08.11.40#08.11.50#08.11.60#08.12.10#08.13.10#08.13.20#08.14.20</t>
  </si>
  <si>
    <t>01.01.10#01.02.10#01.02.20#01.02.30#01.02.40#01.03.10#01.04.10#01.61.10#01.85.10#51.02.10#51.02.30#51.02.40#05.01.10#05.02.10#05.02.20#05.02.30#05.02.40#05.03.10#05.06.10#05.07.10#55.01.10#55.02.10#55.02.30#55.02.40#55.06.10#06.08.10#08.09.10#08.10.10#08.10.30#08.11.10#08.11.20#08.11.30#08.11.40#08.11.50#08.11.60#08.12.10#08.13.10#08.13.20#08.14.20#58.09.10#58.10.10#58.10.30#58.11.10#58.11.20#58.11.30#58.11.40#58.11.50#58.11.60#58.12.10#09.01.10#09.02.10#09.02.20#09.02.30#09.02.40#09.03.10</t>
  </si>
  <si>
    <t>01.01.10#01.02.10#01.02.20#01.02.30#01.02.40#01.03.10#01.04.10#01.61.10#01.85.10#05.01.10#05.02.10#05.02.20#05.02.30#05.02.40#05.03.10#05.06.10#05.07.10#06.08.10#07.70.10#08.09.10#08.10.10#08.10.30#08.11.10#08.11.20#08.11.30#08.11.40#08.11.50#08.11.60#08.12.10#08.13.10#08.13.20#08.14.20</t>
  </si>
  <si>
    <t>01.01.10#01.02.10#01.02.20#01.02.30#01.02.40#01.03.10#01.04.10#01.61.10#01.85.10#51.02.10#51.02.30#51.02.40#05.01.10#05.02.10#05.02.20#05.02.30#05.02.40#05.03.10#05.06.10#05.07.10#55.01.10#55.02.10#55.02.30#55.02.40#55.06.10#06.08.10#07.70.10#08.09.10#08.10.10#08.10.30#08.11.10#08.11.20#08.11.30#08.11.40#08.11.50#08.11.60#08.12.10#08.13.10#08.13.20#08.14.20#58.09.10#58.10.10#58.10.30#58.11.10#58.11.20#58.11.30#58.11.40#58.11.50#58.11.60#58.12.10#09.01.10#09.02.10#09.02.20#09.02.30#09.02.40#09.03.10</t>
  </si>
  <si>
    <t>VROM/Eigenwoningregeling</t>
  </si>
  <si>
    <t>01.01.10#01.01.20#01.02.10#01.02.20#01.02.30#01.02.40#01.03.10#01.04.10#01.61.10#01.85.10#05.01.10#05.01.20#05.02.10#05.02.20#05.02.30#05.02.40#05.03.10#05.06.10#05.07.10#06.08.10#07.70.10#08.09.10#08.10.10#08.10.30#08.11.10#08.11.20#08.11.30#08.11.40#08.11.50#08.11.60#08.12.10#08.13.10#08.13.20#08.14.20</t>
  </si>
  <si>
    <t>01.01.10#01.01.20#01.02.10#01.02.20#01.02.30#01.02.40#01.03.10#01.04.10#01.61.10#01.85.10#51.02.10#51.02.30#51.02.40#05.01.10#05.01.20#05.02.10#05.02.20#05.02.30#05.02.40#05.03.10#05.06.10#05.07.10#55.01.10#55.02.10#55.02.30#55.02.40#55.06.10#06.08.10#07.70.10#08.09.10#08.10.10#08.10.30#08.11.10#08.11.20#08.11.30#08.11.40#08.11.50#08.11.60#08.12.10#08.13.10#08.13.20#08.14.20#58.09.10#58.10.10#58.10.30#58.11.10#58.11.20#58.11.30#58.11.40#58.11.50#58.11.60#58.12.10#09.01.10#09.02.10#09.02.20#09.02.30#09.02.40#09.03.10</t>
  </si>
  <si>
    <t>MvI&amp;M/Eigenwoningregeling</t>
  </si>
  <si>
    <t>01.01.10#01.01.20#01.02.10#01.02.20#01.02.30#01.02.40#01.03.10#01.04.10#01.61.10#01.85.10#05.01.10#05.01.20#05.02.10#05.02.20#05.02.30#05.02.40#05.03.10#05.06.10#05.07.10#06.08.10#07.70.10#08.09.10#08.10.10#08.10.30#08.11.10#08.11.15#08.11.20#08.11.30#08.11.40#08.11.50#08.11.60#08.11.70#08.11.80#08.11.90#08.12.10#08.13.10#08.13.20#08.14.20</t>
  </si>
  <si>
    <t>01.01.10#01.01.20#01.02.10#01.02.20#01.02.30#01.02.40#01.03.10#01.04.10#01.61.10#01.85.10#51.02.10#51.02.30#51.02.40#05.01.10#05.01.20#05.02.10#05.02.20#05.02.30#05.02.40#05.03.10#05.06.10#05.07.10#55.01.10#55.02.10#55.02.30#55.02.40#55.06.10#06.08.10#07.70.10#08.09.10#08.10.10#08.10.30#08.11.10#08.11.15#08.11.20#08.11.30#08.11.40#08.11.50#08.11.60#08.11.70#08.11.80#08.11.90#08.12.10#08.13.10#08.13.20#08.14.20#58.09.10#58.10.10#58.10.30#58.11.10#58.11.15#58.11.20#58.11.30#58.11.40#58.11.50#58.11.60#58.11.70#58.11.80#58.11.90#58.12.10#09.01.10#09.02.10#09.02.20#09.02.30#09.02.40#09.03.10</t>
  </si>
  <si>
    <t>01.01.10#01.01.20#01.02.10#01.02.20#01.02.30#01.02.40#01.03.10#01.04.10#01.61.10#01.85.10#51.02.10#51.02.30#51.02.40#05.01.10#05.01.20#05.02.10#05.02.20#05.02.30#05.02.40#05.03.10#05.06.10#05.07.10#55.01.10#55.02.10#55.02.30#55.02.40#55.06.10#06.08.10#07.70.10#08.09.10#08.10.10#08.10.30#08.11.10#08.11.15#08.11.20#08.11.30#08.11.40#08.11.50#08.11.60#08.11.70#08.11.80#08.11.90#08.12.10#08.13.10#08.13.20#08.13.30#08.13.40#08.13.50#08.14.20#58.09.10#58.10.10#58.10.30#58.11.10#58.11.15#58.11.20#58.11.30#58.11.40#58.11.50#58.11.60#58.11.70#58.11.80#58.11.90#58.12.10#09.01.10#09.02.10#09.02.20#09.02.30#09.02.40#09.03.10</t>
  </si>
  <si>
    <t>MvVROM/Dienst Recherchezaken</t>
  </si>
  <si>
    <t>01.01.10#01.01.20#01.02.10#01.02.30#01.02.40#01.03.10#01.03.20#01.04.10#01.61.10#01.85.10#51.02.10#51.02.30#51.02.40#51.04.10#51.85.10#02.01.10#02.02.10#02.02.30#02.02.40#02.03.10#02.03.20#02.62.10#02.85.10#52.01.10#52.02.10#52.02.30#52.02.40#52.03.10#52.03.20#52.62.10#52.85.10#03.01.10#03.02.10#03.02.30#03.02.40#03.03.10#03.03.20#03.62.10#03.85.10#53.01.10#53.02.10#53.02.30#53.02.40#53.03.10#53.03.20#53.62.10#53.85.10#05.01.10#05.02.10#05.02.30#05.02.40#05.03.10#05.03.20#05.06.10#05.07.10#05.85.10#55.02.10#55.02.30#55.02.40#55.06.10#55.85.10#06.08.10#07.69.10#07.87.10#08.09.10#08.10.10#08.10.20#08.10.30#08.11.10#08.11.20#08.11.30#08.11.40#08.11.50#08.11.60#08.12.10#08.13.10#08.13.20#08.72.10#08.75.10#58.09.10#58.10.10#58.10.20#58.10.30#58.11.10#58.11.20#58.11.30#58.11.40#58.11.50#58.11.60#58.12.10#58.13.10#58.13.20#58.72.10#09.01.10#09.02.10#09.02.30#09.02.40#09.03.10#09.03.20#09.85.10#59.02.10#59.02.30#59.02.40#59.85.10</t>
  </si>
  <si>
    <t>MvVROM/Dienst Recherchezaken (1)</t>
  </si>
  <si>
    <t>01.01.10#01.01.20#01.02.10#01.02.30#01.02.40#01.03.10#01.03.20#01.04.10#01.61.10#01.85.10#51.02.10#51.02.30#51.02.40#51.04.10#51.85.10#02.01.10#02.02.10#02.02.30#02.02.40#02.03.10#02.03.20#02.62.10#02.85.10#52.01.10#52.02.10#52.02.30#52.02.40#52.03.10#52.03.20#52.62.10#52.85.10#03.01.10#03.02.10#03.02.30#03.02.40#03.03.10#03.03.20#03.62.10#03.85.10#53.01.10#53.02.10#53.02.30#53.02.40#53.03.10#53.03.20#53.62.10#53.85.10#05.01.10#05.02.10#05.02.30#05.02.40#05.03.10#05.03.20#05.06.10#05.07.10#05.85.10#55.02.10#55.02.30#55.02.40#55.06.10#55.85.10#06.08.10#07.69.10#07.70.10#07.87.10#08.09.10#08.10.10#08.10.20#08.10.30#08.11.10#08.11.20#08.11.30#08.11.40#08.11.50#08.11.60#08.12.10#08.13.10#08.13.20#08.72.10#08.75.10#58.09.10#58.10.10#58.10.20#58.10.30#58.11.10#58.11.20#58.11.30#58.11.40#58.11.50#58.11.60#58.12.10#58.13.10#58.13.20#58.72.10#09.01.10#09.02.10#09.02.30#09.02.40#09.03.10#09.03.20#09.85.10#59.02.10#59.02.30#59.02.40#59.85.10</t>
  </si>
  <si>
    <t>VROM Inlichtingen/Opsporingsdienst (1)</t>
  </si>
  <si>
    <t>MvI&amp;M Inlichtingen/Opsporingsdienst (1)</t>
  </si>
  <si>
    <t>01.01.10#01.01.20#01.02.10#01.02.20#01.02.30#01.02.40#01.03.10#01.03.20#01.04.10#01.61.10#01.85.10#51.02.10#51.02.30#51.02.40#51.04.10#51.85.10#02.01.10#02.02.10#02.02.30#02.02.40#02.03.10#02.03.20#02.62.10#02.85.10#52.01.10#52.02.10#52.02.30#52.02.40#52.03.10#52.03.20#52.62.10#52.85.10#03.01.10#03.02.10#03.02.30#03.02.40#03.03.10#03.03.20#03.62.10#03.85.10#53.01.10#53.02.10#53.02.30#53.02.40#53.03.10#53.03.20#53.62.10#53.85.10#05.01.10#05.02.10#05.02.30#05.02.40#05.03.10#05.03.20#05.06.10#05.07.10#05.85.10#55.02.10#55.02.30#55.02.40#55.06.10#55.85.10#06.08.10#07.69.10#07.70.10#07.87.10#08.09.10#08.10.10#08.10.20#08.10.30#08.11.10#08.11.15#08.11.20#08.11.30#08.11.40#08.11.50#08.11.60#08.11.70#08.11.80#08.11.90#08.12.10#08.13.10#08.13.20#08.72.10#08.75.10#58.09.10#58.10.10#58.10.20#58.10.30#58.11.10#58.11.15#58.11.20#58.11.30#58.11.40#58.11.50#58.11.60#58.11.70#58.11.80#58.11.90#58.12.10#58.13.10#58.13.20#58.72.10#09.01.10#09.02.10#09.02.30#09.02.40#09.03.10#09.03.20#09.85.10#59.02.10#59.02.30#59.02.40#59.85.10</t>
  </si>
  <si>
    <t>MvVROM/Dienst Recherchezaken (Geheim)</t>
  </si>
  <si>
    <t>MvVROM/Dienst Recherchezaken (2)</t>
  </si>
  <si>
    <t>VROM Inlichtingen/Opsporingsdienst (2)</t>
  </si>
  <si>
    <t>MvI&amp;M Inlichtingen/Opsporingsdienst (2)</t>
  </si>
  <si>
    <t>MvVROM / DG Wonen / Directie Strategie</t>
  </si>
  <si>
    <t>01.01.10#01.03.10#01.03.30#02.03.30#03.03.30#05.06.10#05.07.10#08.09.10#08.11.60#09.03.10</t>
  </si>
  <si>
    <t>01.03.10 KDOG1 19.89.20 - 0018 ENVWD KNV 07.67.10 ENVWD 08.10.10 OGA1 B""</t>
  </si>
  <si>
    <t>01.01.10#01.02.30#01.02.40#01.04.10#01.61.10#05.02.30#05.02.40#05.06.10#05.07.10#06.08.10#08.09.10#08.10.20#08.11.10#08.11.20#08.11.30#08.11.40#08.11.50#08.11.60#08.12.10#08.13.20</t>
  </si>
  <si>
    <t>MvVROM/DG Wonen/Woononderzoek Nederland</t>
  </si>
  <si>
    <t>01.01.10#01.03.10#01.03.30#02.03.30#03.03.30#05.06.10#05.07.10#08.09.10#08.11.20#08.11.30#08.11.40#08.11.50#08.11.60#09.03.10</t>
  </si>
  <si>
    <t>01.01.10#01.02.10#01.02.30#01.02.40#01.04.10#01.61.10#05.02.30#05.02.40#05.06.10#05.07.10#06.08.10#08.09.10#08.10.10#08.10.20#08.11.10#08.11.20#08.11.30#08.11.40#08.11.50#08.11.60#08.12.10#08.13.20</t>
  </si>
  <si>
    <t>01.01.10#01.03.10#01.03.30#01.04.10#02.03.30#03.03.30#05.06.10#05.07.10#08.09.10#08.11.20#08.11.30#08.11.40#08.11.50#08.11.60#09.03.10</t>
  </si>
  <si>
    <t>01.01.10#01.01.20#01.02.10#01.02.30#01.02.40#01.04.10#01.61.10#05.02.30#05.02.40#05.06.10#05.07.10#06.08.10#08.09.10#08.10.10#08.10.20#08.11.10#08.11.20#08.11.30#08.11.40#08.11.50#08.11.60#08.12.10#08.13.20</t>
  </si>
  <si>
    <t>Kadaster en Openbare Registers</t>
  </si>
  <si>
    <t>01.01.10#01.02.10#01.02.30#01.02.40#01.03.10#01.03.20#01.03.30#01.04.10#06.08.10#08.09.10#08.10.20#08.11.10#08.11.20#08.11.30#08.11.40#08.11.50#08.11.60#08.12.10#08.13.10</t>
  </si>
  <si>
    <t>01.01.10#01.02.10#01.02.30#01.02.40#01.03.10#01.03.20#01.03.30#01.04.10#06.08.10#07.70.10#08.09.10#08.10.20#08.11.10#08.11.20#08.11.30#08.11.40#08.11.50#08.11.60#08.12.10#08.13.10</t>
  </si>
  <si>
    <t>(07.70.10 OGA1 0) ENVWD 14.40.10 GA1 650101</t>
  </si>
  <si>
    <t>01.01.10#01.02.10#01.02.30#01.02.40#01.03.10#01.03.20#01.03.30#01.04.10#05.01.10#05.02.10#05.02.30#05.02.40#05.03.10#05.06.10#05.07.10#06.08.10#07.70.10#08.09.10#08.10.20#08.11.10#08.11.20#08.11.30#08.11.40#08.11.50#08.11.60#08.12.10#08.13.10</t>
  </si>
  <si>
    <t>01.01.10#01.02.10#01.02.30#01.02.40#01.03.10#01.03.20#01.03.30#01.04.10#01.61.10#05.02.30#05.02.40#05.06.10#05.07.10#06.08.10#07.70.10#08.09.10#08.10.20#08.11.10#08.11.20#08.11.30#08.11.40#08.11.50#08.11.60#08.12.10#08.13.10</t>
  </si>
  <si>
    <t>01.01.10#01.61.10#05.02.30#05.02.40#05.06.10#05.07.10</t>
  </si>
  <si>
    <t>14.40.10 GA1 650101</t>
  </si>
  <si>
    <t>01.01.10#01.02.10#01.02.30#01.02.40#01.03.10#01.03.20#01.03.30#01.04.10#01.61.10#05.01.10#05.02.10#05.02.30#05.02.40#05.03.10#05.06.10#05.07.10#06.08.10#07.70.10#08.09.10#08.10.20#08.11.10#08.11.20#08.11.30#08.11.40#08.11.50#08.11.60#08.12.10#08.13.10</t>
  </si>
  <si>
    <t>01.01.10#01.01.20#01.02.10#01.02.30#01.02.40#01.03.10#01.03.20#01.03.30#01.04.10#01.61.10#05.02.30#05.02.40#05.06.10#05.07.10#06.08.10#07.70.10#08.09.10#08.10.20#08.11.10#08.11.20#08.11.30#08.11.40#08.11.50#08.11.60#08.12.10#08.13.10</t>
  </si>
  <si>
    <t>01.01.10#01.01.20#01.02.10#01.02.30#01.02.40#01.03.10#01.03.20#01.03.30#01.04.10#01.61.10#05.01.10#05.01.20#05.02.10#05.02.30#05.02.40#05.03.10#05.06.10#05.07.10#06.08.10#07.70.10#08.09.10#08.10.20#08.11.10#08.11.20#08.11.30#08.11.40#08.11.50#08.11.60#08.12.10#08.13.10</t>
  </si>
  <si>
    <t>01.01.10#01.01.20#01.02.10#01.02.20#01.02.30#01.02.40#01.03.10#01.03.20#01.03.30#01.04.10#01.61.10#05.02.30#05.02.40#05.06.10#05.07.10#06.08.10#07.70.10#08.09.10#08.10.20#08.11.10#08.11.20#08.11.30#08.11.40#08.11.50#08.11.60#08.12.10#08.13.10</t>
  </si>
  <si>
    <t>01.01.10#01.01.20#01.02.10#01.02.20#01.02.30#01.02.40#01.03.10#01.03.20#01.03.30#01.04.10#01.61.10#05.01.10#05.01.20#05.02.10#05.02.30#05.02.40#05.03.10#05.06.10#05.07.10#06.08.10#07.70.10#08.09.10#08.10.20#08.11.10#08.11.20#08.11.30#08.11.40#08.11.50#08.11.60#08.12.10#08.13.10</t>
  </si>
  <si>
    <t>01.01.10#01.01.20#01.02.10#01.02.20#01.02.30#01.02.40#01.03.10#01.03.20#01.03.30#01.04.10#01.61.10#05.02.30#05.02.40#05.06.10#05.07.10#06.08.10#07.70.10#08.09.10#08.10.20#08.11.10#08.11.15#08.11.20#08.11.30#08.11.40#08.11.50#08.11.60#08.11.70#08.11.80#08.11.90#08.12.10#08.13.10</t>
  </si>
  <si>
    <t>01.01.10#01.01.20#01.02.10#01.02.20#01.02.30#01.02.40#01.03.10#01.03.20#01.03.30#01.04.10#01.61.10#05.01.10#05.01.20#05.02.10#05.02.30#05.02.40#05.03.10#05.06.10#05.07.10#06.08.10#07.70.10#08.09.10#08.10.20#08.11.10#08.11.15#08.11.20#08.11.30#08.11.40#08.11.50#08.11.60#08.11.70#08.11.80#08.11.90#08.12.10#08.13.10</t>
  </si>
  <si>
    <t>01.01.10#01.01.20#01.02.10#01.02.20#01.02.30#01.02.40#01.03.10#01.03.20#01.03.30#01.04.10#01.61.10#05.01.10#05.01.20#05.02.10#05.02.30#05.02.40#05.03.10#05.06.10#05.07.10#06.08.10#07.70.10#08.09.10#08.10.20#08.11.10#08.11.15#08.11.20#08.11.30#08.11.40#08.11.50#08.11.60#08.11.70#08.11.80#08.11.90#08.12.10#08.13.10#58.11.20#58.11.60</t>
  </si>
  <si>
    <t>01.01.10#01.01.20#01.02.10#01.02.20#01.02.30#01.02.40#01.03.10#01.03.20#01.03.30#01.04.10#01.61.10#05.02.30#05.02.40#05.06.10#05.07.10#06.08.10#07.70.10#08.09.10#08.10.20#08.11.10#08.11.15#08.11.20#08.11.30#08.11.40#08.11.50#08.11.60#08.11.70#08.11.80#08.11.90#08.12.10#08.13.10#08.13.20#08.13.30#08.13.40#08.13.50</t>
  </si>
  <si>
    <t>01.01.10#01.01.20#01.02.10#01.02.20#01.02.30#01.02.40#01.03.10#01.03.20#01.03.30#01.04.10#01.61.10#05.01.10#05.01.20#05.02.10#05.02.30#05.02.40#05.03.10#05.06.10#05.07.10#06.08.10#07.70.10#08.09.10#08.10.20#08.11.10#08.11.15#08.11.20#08.11.30#08.11.40#08.11.50#08.11.60#08.11.70#08.11.80#08.11.90#08.12.10#08.13.10#08.13.20#08.13.30#08.13.40#08.13.50#58.11.20#58.11.60</t>
  </si>
  <si>
    <t>Kadaster en Openb. Registers (selectie)</t>
  </si>
  <si>
    <t>14.40.10 GA1 650101 ENVWD KNV 07.67.10</t>
  </si>
  <si>
    <t>14.40.10 GA1 650101 ENVWD (07.67.20 GA1 E" OFVWD 07.67.20 GA1 "O" OFVWD 07.67.20 GA1 "M")"</t>
  </si>
  <si>
    <t>Nationale Hypotheek Garantie</t>
  </si>
  <si>
    <t>01.01.10#01.01.20#01.02.10#01.02.30#01.02.40#01.03.10#01.03.20#01.04.10#01.61.10#05.02.30#05.02.40#05.06.10#05.07.10#06.08.10#07.70.10#08.09.10#08.09.20#08.10.10#08.10.30#08.11.10#08.11.20#08.11.30#08.11.40#08.11.50#08.11.60#08.12.10#08.13.10#08.13.20#08.14.20</t>
  </si>
  <si>
    <t>01.01.10#01.01.20#01.02.10#01.02.30#01.02.40#01.03.10#01.03.20#01.03.30#01.04.10#01.61.10#51.01.10#51.02.10#51.02.30#51.02.40#51.03.10#51.03.20#51.03.30#51.04.10#51.61.10#04.05.10#05.02.30#05.02.40#05.06.10#05.07.10#06.08.10#07.70.10#08.09.10#08.09.20#08.10.10#08.10.30#08.11.10#08.11.20#08.11.30#08.11.40#08.11.50#08.11.60#08.12.10#08.13.10#08.13.20#08.14.20#09.01.10#09.01.20#09.02.10#09.02.30#09.02.40#09.03.10#09.03.20#09.03.30</t>
  </si>
  <si>
    <t>01.01.10#01.01.20#01.02.10#01.02.30#01.02.40#01.03.10#01.03.20#01.04.10#01.61.10#05.01.10#05.01.20#05.02.30#05.02.40#05.06.10#05.07.10#06.08.10#07.70.10#08.09.10#08.09.20#08.10.10#08.10.30#08.11.10#08.11.20#08.11.30#08.11.40#08.11.50#08.11.60#08.12.10#08.13.10#08.13.20#08.14.20</t>
  </si>
  <si>
    <t>01.01.10#01.01.20#01.02.10#01.02.30#01.02.40#01.03.10#01.03.20#01.03.30#01.04.10#01.61.10#51.01.10#51.02.10#51.02.30#51.02.40#51.03.10#51.03.20#51.03.30#51.04.10#51.61.10#04.05.10#05.01.10#05.01.20#05.02.30#05.02.40#05.06.10#05.07.10#06.08.10#07.70.10#08.09.10#08.09.20#08.10.10#08.10.30#08.11.10#08.11.20#08.11.30#08.11.40#08.11.50#08.11.60#08.12.10#08.13.10#08.13.20#08.14.20#09.01.10#09.01.20#09.02.10#09.02.30#09.02.40#09.03.10#09.03.20#09.03.30</t>
  </si>
  <si>
    <t>01.01.10#01.01.20#01.02.10#01.02.20#01.02.30#01.02.40#01.03.10#01.03.20#01.04.10#01.61.10#05.01.10#05.01.20#05.02.30#05.02.40#05.06.10#05.07.10#06.08.10#07.70.10#08.09.10#08.09.20#08.10.10#08.10.30#08.11.10#08.11.15#08.11.20#08.11.30#08.11.40#08.11.50#08.11.60#08.11.70#08.11.80#08.11.90#08.12.10#08.13.10#08.13.20#08.14.20</t>
  </si>
  <si>
    <t>01.01.10#01.01.20#01.02.10#01.02.20#01.02.30#01.02.40#01.03.10#01.03.20#01.03.30#01.04.10#01.61.10#51.01.10#51.02.10#51.02.30#51.02.40#51.03.10#51.03.20#51.03.30#51.04.10#51.61.10#04.05.10#05.01.10#05.01.20#05.02.30#05.02.40#05.06.10#05.07.10#06.08.10#07.70.10#08.09.10#08.09.20#08.10.10#08.10.30#08.11.10#08.11.15#08.11.20#08.11.30#08.11.40#08.11.50#08.11.60#08.11.70#08.11.80#08.11.90#08.12.10#08.13.10#08.13.20#08.14.20#09.01.10#09.01.20#09.02.10#09.02.30#09.02.40#09.03.10#09.03.20#09.03.30</t>
  </si>
  <si>
    <t>St. WEW/Nationale Hypotheek Garantie</t>
  </si>
  <si>
    <t>01.01.10#01.01.20#01.02.10#01.02.20#01.02.30#01.02.40#01.03.10#01.03.20#01.04.10#01.61.10#05.01.10#05.01.20#05.02.30#05.02.40#05.06.10#05.07.10#06.08.10#07.70.10#08.09.10#08.09.20#08.10.10#08.10.30#08.11.10#08.11.15#08.11.20#08.11.30#08.11.40#08.11.50#08.11.60#08.11.70#08.11.80#08.11.90#08.12.10#08.13.10#08.13.20#08.13.30#08.13.40#08.13.50#08.14.20</t>
  </si>
  <si>
    <t>01.01.10#01.01.20#01.02.10#01.02.20#01.02.30#01.02.40#01.03.10#01.03.20#01.03.30#01.04.10#01.61.10#51.01.10#51.02.10#51.02.30#51.02.40#51.03.10#51.03.20#51.03.30#51.04.10#51.61.10#04.05.10#05.01.10#05.01.20#05.02.30#05.02.40#05.06.10#05.07.10#06.08.10#07.70.10#08.09.10#08.09.20#08.10.10#08.10.30#08.11.10#08.11.15#08.11.20#08.11.30#08.11.40#08.11.50#08.11.60#08.11.70#08.11.80#08.11.90#08.12.10#08.13.10#08.13.20#08.13.30#08.13.40#08.13.50#08.14.20#09.01.10#09.01.20#09.02.10#09.02.30#09.02.40#09.03.10#09.03.20#09.03.30</t>
  </si>
  <si>
    <t>Waarborgfonds Eigen Woningen/Nationale Hypotheek Garantie</t>
  </si>
  <si>
    <t>01.01.10#01.02.10#01.02.20#01.02.30#01.02.40#01.03.10#01.03.20#01.04.10#01.61.10#05.01.10#05.02.30#05.02.40#05.06.10#05.07.10#06.08.10#07.70.10#08.09.10#08.09.20#08.10.10#08.10.30#08.11.10#08.11.15#08.11.20#08.11.30#08.11.40#08.11.50#08.11.60#08.11.70#08.11.80#08.11.90#08.12.10#08.13.10#08.13.20#08.13.30#08.13.40#08.13.50#08.14.20</t>
  </si>
  <si>
    <t>01.01.10#01.02.10#01.02.20#01.02.30#01.02.40#01.03.10#01.03.20#01.03.30#01.04.10#01.61.10#51.01.10#51.02.10#51.02.30#51.02.40#51.03.10#51.03.20#51.03.30#51.04.10#51.61.10#05.01.10#05.02.30#05.02.40#05.06.10#05.07.10#06.08.10#07.70.10#08.09.10#08.09.20#08.10.10#08.10.30#08.11.10#08.11.15#08.11.20#08.11.30#08.11.40#08.11.50#08.11.60#08.11.70#08.11.80#08.11.90#08.12.10#08.13.10#08.13.20#08.13.30#08.13.40#08.13.50#08.14.20</t>
  </si>
  <si>
    <t>St. LID Dierenbescherming</t>
  </si>
  <si>
    <t>01.01.10#01.01.20#01.02.10#01.02.20#01.02.30#01.02.40#01.03.10#01.03.20#01.03.30#01.04.10#01.61.10#02.01.10#02.01.20#03.01.10#03.01.20#04.05.10#05.01.10#05.02.10#05.02.20#05.02.30#05.02.40#05.03.10#05.03.20#05.06.10#05.07.10#06.08.10#07.70.10#08.09.10#08.09.20#08.10.10#08.10.20#08.10.30#08.11.10#08.11.20#08.11.30#08.11.40#08.11.50#08.11.60#08.12.10#08.13.20#58.09.10#58.09.20#58.10.10#58.10.20#58.10.30#58.11.10#58.11.20#58.11.30#58.11.40#58.11.50#58.11.60#58.12.10#11.32.10#11.33.10</t>
  </si>
  <si>
    <t>01.01.10#01.01.20#01.02.10#01.02.20#01.02.30#01.02.40#01.03.10#01.03.20#01.03.30#01.04.10#01.61.10#02.01.10#02.01.20#03.01.10#03.01.20#04.05.10#05.01.10#05.02.10#05.02.20#05.02.30#05.02.40#05.03.10#05.03.20#05.06.10#05.07.10#06.08.10#07.70.10#08.09.10#08.09.20#08.10.10#08.10.20#08.10.30#08.11.10#08.11.15#08.11.20#08.11.30#08.11.40#08.11.50#08.11.60#08.11.70#08.11.80#08.11.90#08.12.10#08.13.20#58.09.10#58.09.20#58.10.10#58.10.20#58.10.30#58.11.10#58.11.15#58.11.20#58.11.30#58.11.40#58.11.50#58.11.60#58.11.70#58.11.80#58.11.90#58.12.10#11.32.10#11.33.10</t>
  </si>
  <si>
    <t>St Land. Inspectiedienst Dierenbescherm.</t>
  </si>
  <si>
    <t>01.01.10#01.01.20#01.02.10#01.02.20#01.02.30#01.02.40#01.03.10#01.03.20#01.03.30#01.04.10#01.61.10#02.01.10#02.01.20#03.01.10#03.01.20#04.05.10#05.01.10#05.02.10#05.02.20#05.02.30#05.02.40#05.03.10#05.03.20#05.06.10#05.07.10#06.08.10#07.70.10#08.09.10#08.09.20#08.10.10#08.10.20#08.10.30#08.11.10#08.11.15#08.11.20#08.11.30#08.11.40#08.11.50#08.11.60#08.11.70#08.11.80#08.11.90#08.12.10#08.13.10#08.13.20#08.13.30#08.13.40#08.13.50#58.09.10#58.09.20#58.10.10#58.10.20#58.10.30#58.11.10#58.11.15#58.11.20#58.11.30#58.11.40#58.11.50#58.11.60#58.11.70#58.11.80#58.11.90#58.12.10#11.32.10#11.33.10</t>
  </si>
  <si>
    <t>Stichting Bureau Krediet Registratie</t>
  </si>
  <si>
    <t>01.01.10#01.02.10#01.02.20#01.02.30#01.02.40#01.03.10#01.04.10#01.61.10#51.01.10#51.02.10#51.02.20#51.02.30#51.02.40#51.03.10#51.61.10#05.02.30#05.02.40#05.06.10#05.07.10#55.02.30#55.02.40#55.06.10#55.07.10#06.08.10#08.09.10#08.09.20#08.10.20#08.10.30#08.11.10#08.11.20#08.11.30#08.11.40#08.11.50#08.11.60#08.12.10#08.13.10#08.13.20#08.13.30#08.13.40#08.13.50#58.09.10#58.09.20#58.10.20#58.10.30#58.11.10#58.11.20#58.11.30#58.11.40#58.11.50#58.11.60#58.12.10#58.13.10#58.13.20#58.13.30#58.13.40#58.13.50</t>
  </si>
  <si>
    <t>01.01.10#01.02.10#01.02.20#01.02.30#01.02.40#01.03.10#01.04.10#01.61.10#51.01.10#51.02.10#51.02.20#51.02.30#51.02.40#51.03.10#51.61.10#05.02.30#05.02.40#05.06.10#05.07.10#55.02.30#55.02.40#55.06.10#55.07.10#06.08.10#08.09.10#08.09.20#08.10.20#08.10.30#08.11.10#08.11.15#08.11.20#08.11.30#08.11.40#08.11.50#08.11.60#08.11.70#08.11.80#08.11.90#08.12.10#08.13.10#08.13.20#08.13.30#08.13.40#08.13.50#58.09.10#58.09.20#58.10.20#58.10.30#58.11.10#58.11.15#58.11.20#58.11.30#58.11.40#58.11.50#58.11.60#58.11.70#58.11.80#58.11.90#58.12.10#58.13.10#58.13.20#58.13.30#58.13.40#58.13.50</t>
  </si>
  <si>
    <t>Nederlandse emissieautoriteit</t>
  </si>
  <si>
    <t>01.01.10#01.01.20#01.02.10#01.02.20#01.02.30#01.02.40#01.03.10#01.03.20#01.04.10#01.61.10#05.02.30#05.02.40#05.06.10#05.07.10#06.08.10#07.70.10#08.09.10#08.10.10#08.11.10#08.11.20#08.11.30#08.11.40#08.11.50#08.11.60#08.12.10#08.13.10#08.13.20#08.13.30#08.13.40#08.13.50#08.14.10#08.14.20</t>
  </si>
  <si>
    <t>01.01.10#01.01.20#01.02.10#01.02.20#01.02.30#01.02.40#01.03.10#01.03.20#01.04.10#01.61.10#05.02.30#05.02.40#05.06.10#05.07.10#06.08.10#07.70.10#08.09.10#08.10.10#08.11.10#08.11.15#08.11.20#08.11.30#08.11.40#08.11.50#08.11.60#08.11.70#08.11.80#08.11.90#08.12.10#08.13.10#08.13.20#08.13.30#08.13.40#08.13.50#08.14.10#08.14.20</t>
  </si>
  <si>
    <t>Bureau Erkenningen van de AOC Raad</t>
  </si>
  <si>
    <t>01.01.10#01.01.20#01.02.10#01.02.20#01.02.30#01.02.40#01.03.10#01.03.20#01.03.30#01.04.10#01.61.10#04.05.10#05.02.30#05.02.40#06.08.10#07.70.10#08.09.10#08.10.20#08.11.10#08.11.20#08.11.30#08.11.40#08.11.50#08.11.60#08.12.10</t>
  </si>
  <si>
    <t>01.01.10#01.01.20#01.02.10#01.02.20#01.02.30#01.02.40#01.03.10#01.03.20#01.03.30#01.04.10#01.61.10#04.05.10#05.02.30#05.02.40#05.06.10#05.07.10#06.08.10#07.70.10#08.09.10#08.10.20#08.11.10#08.11.20#08.11.30#08.11.40#08.11.50#08.11.60#08.12.10</t>
  </si>
  <si>
    <t>01.01.10#01.01.20#01.02.10#01.02.20#01.02.30#01.02.40#01.03.10#01.03.20#01.03.30#01.04.10#01.61.10#04.05.10#05.02.30#05.02.40#05.06.10#05.07.10#06.08.10#07.70.10#08.09.10#08.10.20#08.11.10#08.11.15#08.11.20#08.11.30#08.11.40#08.11.50#08.11.60#08.11.70#08.11.80#08.11.90#08.12.10</t>
  </si>
  <si>
    <t>01.01.10#01.01.20#01.02.10#01.02.20#01.02.30#01.02.40#01.03.10#01.03.20#01.03.30#01.04.10#01.61.10#04.05.10#05.02.30#05.02.40#05.06.10#05.07.10#06.08.10#07.70.10#08.09.10#08.10.20#08.11.10#08.11.15#08.11.20#08.11.30#08.11.40#08.11.50#08.11.60#08.11.70#08.11.80#08.11.90#08.12.10#08.13.10#08.13.20#08.13.30#08.13.40#08.13.50</t>
  </si>
  <si>
    <t>Notaris Appel</t>
  </si>
  <si>
    <t>01.01.10#01.01.20#01.02.10#01.02.20#01.02.30#01.02.40#01.03.10#01.03.20#01.03.30#01.04.10#01.61.10#01.81.10#01.81.20#01.82.10#01.82.30#01.85.10#01.86.10#51.01.10#51.01.20#51.02.10#51.02.30#51.02.40#51.04.10#51.81.10#51.81.20#51.82.10#51.82.30#51.85.10#51.86.10#02.01.10#02.01.20#02.02.10#02.02.30#02.02.40#02.03.10#02.03.20#02.03.30#02.62.10#02.81.10#02.81.20#02.82.10#02.82.30#03.01.10#03.01.20#03.02.10#03.02.30#03.02.40#03.03.10#03.03.20#03.03.30#03.62.10#03.81.10#03.81.20#03.82.10#03.82.30#04.05.10#04.65.10#04.85.10#54.05.10#54.65.10#54.85.10#05.01.10#05.01.20#05.02.10#05.02.20#05.02.30#05.02.40#05.03.10#05.03.20#05.03.30#05.06.10#05.06.20#05.06.30#05.07.10#05.07.20#05.07.30#05.07.40#05.15.10#05.81.10#05.81.20#05.82.10#05.82.30#55.06.10#55.06.20#55.06.30#06.08.10#06.08.20#06.08.30#06.85.10#07.69.10#07.70.10#07.87.10#08.09.10#08.10.10#08.10.20#08.10.30#08.11.10#08.11.20#08.11.30#08.11.40#08.11.50#08.11.60#08.12.10#08.13.10#08.13.20#08.14.10#08.14.20#08.72.10#08.75.10#58.09.10#58.10.10#58.10.20#58.10.30#58.11.10#58.11.20#58.11.30#58.11.40#58.11.50#58.11.60#58.12.10#58.13.10#58.13.20#58.14.10#58.14.20#58.72.10#09.01.10#09.01.20#09.02.10#09.02.30#09.02.40#09.03.10#09.03.20#09.03.30#09.81.10#09.81.20#09.82.10#09.82.30#10.39.10#10.39.20#10.39.30#10.85.10#11.32.10#11.33.10#11.82.10#11.85.10#61.32.10#61.33.10#61.82.10#61.85.10</t>
  </si>
  <si>
    <t>01.01.10#01.01.20#01.02.10#01.02.20#01.02.30#01.02.40#01.03.10#01.03.20#01.03.30#01.04.10#01.61.10#01.81.10#01.81.20#01.82.10#01.82.30#01.85.10#01.86.10#51.01.10#51.01.20#51.02.10#51.02.30#51.02.40#51.04.10#51.81.10#51.81.20#51.82.10#51.82.30#51.85.10#51.86.10#02.01.10#02.01.20#02.02.10#02.02.30#02.02.40#02.03.10#02.03.20#02.03.30#02.62.10#02.81.10#02.81.20#02.82.10#02.82.30#03.01.10#03.01.20#03.02.10#03.02.30#03.02.40#03.03.10#03.03.20#03.03.30#03.62.10#03.81.10#03.81.20#03.82.10#03.82.30#04.05.10#04.65.10#04.85.10#54.05.10#54.65.10#54.85.10#05.01.10#05.01.20#05.02.10#05.02.20#05.02.30#05.02.40#05.03.10#05.03.20#05.03.30#05.06.10#05.06.20#05.06.30#05.07.10#05.07.20#05.07.30#05.07.40#05.15.10#05.81.10#05.81.20#05.82.10#05.82.30#55.06.10#55.06.20#55.06.30#06.08.10#06.08.20#06.08.30#06.85.10#07.69.10#07.70.10#07.87.10#08.09.10#08.10.10#08.10.20#08.10.30#08.11.10#08.11.15#08.11.20#08.11.30#08.11.40#08.11.50#08.11.60#08.11.70#08.11.80#08.11.90#08.12.10#08.13.10#08.13.20#08.14.10#08.14.20#08.72.10#08.75.10#58.09.10#58.10.10#58.10.20#58.10.30#58.11.10#58.11.15#58.11.20#58.11.30#58.11.40#58.11.50#58.11.60#58.11.70#58.11.80#58.11.90#58.12.10#58.13.10#58.13.20#58.14.10#58.14.20#58.72.10#09.01.10#09.01.20#09.02.10#09.02.30#09.02.40#09.03.10#09.03.20#09.03.30#09.81.10#09.81.20#09.82.10#09.82.30#10.39.10#10.39.20#10.39.30#10.85.10#11.32.10#11.33.10#11.82.10#11.85.10#61.32.10#61.33.10#61.82.10#61.85.10</t>
  </si>
  <si>
    <t>01.01.10#01.01.20#01.02.10#01.02.20#01.02.30#01.02.40#01.03.10#01.03.20#01.03.30#01.04.10#01.61.10#01.81.10#01.81.20#01.82.10#01.82.30#01.85.10#01.86.10#51.01.10#51.01.20#51.02.10#51.02.30#51.02.40#51.04.10#51.81.10#51.81.20#51.82.10#51.82.30#51.85.10#51.86.10#02.01.10#02.01.20#02.02.10#02.02.30#02.02.40#02.03.10#02.03.20#02.03.30#02.62.10#02.81.10#02.81.20#02.82.10#02.82.30#03.01.10#03.01.20#03.02.10#03.02.30#03.02.40#03.03.10#03.03.20#03.03.30#03.62.10#03.81.10#03.81.20#03.82.10#03.82.30#04.05.10#04.65.10#04.85.10#54.05.10#54.65.10#54.85.10#05.01.10#05.01.20#05.02.10#05.02.20#05.02.30#05.02.40#05.03.10#05.03.20#05.03.30#05.06.10#05.06.20#05.06.30#05.07.10#05.07.20#05.07.30#05.07.40#05.15.10#05.81.10#05.81.20#05.82.10#05.82.30#55.06.10#55.06.20#55.06.30#06.08.10#06.08.20#06.08.30#06.85.10#07.69.10#07.70.10#07.87.10#08.09.10#08.10.10#08.10.20#08.10.30#08.11.10#08.11.15#08.11.20#08.11.30#08.11.40#08.11.50#08.11.60#08.11.70#08.11.80#08.11.90#08.12.10#08.14.10#08.14.20#08.72.10#08.75.10#58.09.10#58.10.10#58.10.20#58.10.30#58.11.10#58.11.15#58.11.20#58.11.30#58.11.40#58.11.50#58.11.60#58.11.70#58.11.80#58.11.90#58.12.10#58.14.10#58.14.20#58.72.10#09.01.10#09.01.20#09.02.10#09.02.30#09.02.40#09.03.10#09.03.20#09.03.30#09.81.10#09.81.20#09.82.10#09.82.30#10.39.10#10.39.20#10.39.30#10.85.10#11.32.10#11.33.10#11.82.10#11.85.10#61.32.10#61.33.10#61.82.10#61.85.10</t>
  </si>
  <si>
    <t>Huurcommissie</t>
  </si>
  <si>
    <t>01.01.10#01.01.20#01.02.10#01.02.20#01.02.30#01.02.40#01.03.10#01.04.10#01.61.10#05.02.30#05.02.40#05.06.10#05.07.10#06.08.10#07.70.10#08.09.10#08.09.20#08.10.20#08.10.30#08.11.10#08.11.15#08.11.20#08.11.30#08.11.40#08.11.50#08.11.60#08.11.70#08.11.80#08.11.90</t>
  </si>
  <si>
    <t>01.01.10#01.01.20#01.02.10#01.02.20#01.02.30#01.02.40#01.03.10#01.04.10#01.61.10#05.02.30#05.02.40#05.06.10#05.07.10#06.08.10#07.70.10#08.09.10#08.09.20#08.10.20#08.10.30#08.11.10#08.11.15#08.11.20#08.11.30#08.11.40#08.11.50#08.11.60#08.11.70#08.11.80#08.11.90#58.09.10#58.09.20#58.10.20#58.10.30#58.11.10#58.11.15#58.11.20#58.11.30#58.11.40#58.11.50#58.11.60#58.11.70#58.11.80#58.11.90</t>
  </si>
  <si>
    <t>01.01.10#01.01.20#01.02.10#01.02.20#01.02.30#01.02.40#01.03.10#01.04.10#01.61.10#05.02.30#05.02.40#05.06.10#05.07.10#06.08.10#07.70.10#08.09.10#08.09.20#08.10.20#08.10.30#08.11.10#08.11.15#08.11.20#08.11.30#08.11.40#08.11.50#08.11.60#08.11.70#08.11.80#08.11.90#08.13.10#08.13.20#08.13.30#08.13.40#08.13.50#58.09.10#58.09.20#58.10.20#58.10.30#58.11.10#58.11.15#58.11.20#58.11.30#58.11.40#58.11.50#58.11.60#58.11.70#58.11.80#58.11.90</t>
  </si>
  <si>
    <t>Ministerie van I&amp;M/OLO</t>
  </si>
  <si>
    <t>01.01.10#01.01.20#01.02.10#01.02.20#01.02.30#01.02.40#01.03.10#01.04.10#01.61.10#05.02.30#05.02.40#05.06.10#05.07.10#06.08.10#07.70.10#08.09.10#08.10.20#08.10.30#08.11.10#08.11.15#08.11.20#08.11.30#08.11.40#08.11.50#08.11.60#08.11.70#08.11.80#08.11.90#08.12.10#08.13.10#08.13.20#08.13.30#08.13.40#08.13.50#08.14.20</t>
  </si>
  <si>
    <t>Het Inlichtingenbureau</t>
  </si>
  <si>
    <t>01.01.20#01.02.30#01.02.40#01.03.10#02.01.20#03.01.20#05.01.20#05.07.10#09.01.20</t>
  </si>
  <si>
    <t>01.01.20#01.02.30#01.02.40#01.03.10#02.01.20#03.01.20#05.01.20#05.03.10#05.06.10#05.07.10#08.09.20#08.10.10#08.10.30#08.11.10#08.11.20#08.11.30#08.11.40#08.11.50#08.11.60#08.11.70#08.12.10#09.01.20#09.03.10</t>
  </si>
  <si>
    <t>Het Inlichtingenbureau/Woonplaatsbeginsel Jeugdwet</t>
  </si>
  <si>
    <t>01.01.20#01.03.10#02.01.20#03.01.20#08.09.10#08.11.70#11.32.10</t>
  </si>
  <si>
    <t>Omgevingsdienst Midden-Holland (BSBm: Bestuurlijke Strafbeschikking milieu)</t>
  </si>
  <si>
    <t>01.01.10#01.01.20#01.02.10#01.02.20#01.02.30#01.02.40#01.03.10#01.03.20#01.03.30#01.04.10#01.61.10#05.02.30#05.02.40#05.06.10#05.07.10#06.08.10#07.70.10#08.09.10#08.10.10#08.10.20#08.10.30#08.11.10#08.11.15#08.11.20#08.11.30#08.11.40#08.11.50#08.11.60#08.11.70#08.11.80#08.11.90#08.12.10#08.13.10#08.13.20#08.13.30#08.13.40#08.13.50#58.09.10#58.10.10#58.10.20#58.10.30#58.11.10#58.11.15#58.11.20#58.11.30#58.11.40#58.11.50#58.11.60#58.11.70#58.11.80#58.11.90#58.12.10#58.13.10#58.13.20#58.13.30#58.13.40#58.13.50#12.35.10#12.35.20#12.35.30</t>
  </si>
  <si>
    <t>Omgevingsdienst Brabant-Noord (BSBm: Bestuurlijke Strafbeschikking milieu)</t>
  </si>
  <si>
    <t>Land. Bureau Inning Onderhoudsbijdragen</t>
  </si>
  <si>
    <t>01.01.10#01.02.10#01.02.30#01.02.40#01.03.10#01.03.20#01.03.30#01.04.10#01.61.10#01.85.10#06.08.10#06.08.20#06.08.30#08.09.10#08.09.20#08.10.10#08.10.20#08.10.30#08.11.10#08.11.20#08.11.30#08.11.40#08.11.50#08.11.60#08.12.10#08.13.10#08.13.20#08.14.10#08.14.20#08.85.10#11.32.10#11.33.10</t>
  </si>
  <si>
    <t>01.01.10#01.02.10#01.02.30#01.02.40#01.03.10#01.03.20#01.03.30#01.04.10#01.61.10#01.85.10#51.01.10#51.02.10#51.02.30#51.02.40#51.03.10#51.03.20#51.03.30#51.04.10#51.61.10#51.85.10#02.01.10#02.02.10#02.02.30#02.02.40#02.03.10#02.03.20#02.03.30#02.62.10#02.85.10#52.01.10#52.02.10#52.02.30#52.02.40#52.03.10#52.03.20#52.03.30#52.62.10#52.85.10#03.01.10#03.02.10#03.02.30#03.02.40#03.03.10#03.03.20#03.03.30#03.62.10#03.85.10#53.01.10#53.02.10#53.02.30#53.02.40#53.03.10#53.03.20#53.03.30#53.62.10#53.85.10#04.05.10#04.85.10#54.05.10#54.85.10#05.01.10#05.02.10#05.02.30#05.02.40#05.03.10#05.03.20#05.03.30#05.06.10#05.06.20#05.06.30#05.07.10#05.07.20#05.07.30#05.07.40#05.85.10#55.01.10#55.02.10#55.02.30#55.02.40#55.03.10#55.03.20#55.03.30#55.06.10#55.06.20#55.06.30#55.07.10#55.07.20#55.07.30#55.07.40#55.85.10#06.08.10#06.08.20#06.08.30#07.69.10#08.09.10#08.09.20#08.10.10#08.10.20#08.10.30#08.11.10#08.11.20#08.11.30#08.11.40#08.11.50#08.11.60#08.12.10#08.13.10#08.13.20#08.14.10#08.14.20#08.85.10#09.01.10#09.02.10#09.02.30#09.02.40#09.03.10#09.03.20#09.03.30#09.85.10#59.01.10#59.02.10#59.02.30#59.02.40#59.03.10#59.03.20#59.03.30#59.85.10#11.32.10#11.33.10#11.85.10#61.32.10#61.33.10#61.85.10#12.35.10#12.35.20#12.35.30#12.35.50#12.85.10#14.40.10</t>
  </si>
  <si>
    <t>800001#852201</t>
  </si>
  <si>
    <t>01.01.10#01.01.20#01.02.10#01.02.30#01.02.40#01.03.10#01.03.20#01.03.30#01.04.10#01.61.10#01.85.10#06.08.10#06.08.20#06.08.30#07.70.10#08.09.10#08.09.20#08.10.10#08.10.20#08.10.30#08.11.10#08.11.20#08.11.30#08.11.40#08.11.50#08.11.60#08.12.10#08.13.10#08.13.20#08.14.10#08.14.20#08.85.10#11.32.10#11.33.10</t>
  </si>
  <si>
    <t>01.01.10#01.01.20#01.02.10#01.02.30#01.02.40#01.03.10#01.03.20#01.03.30#01.04.10#01.61.10#01.85.10#51.01.10#51.02.10#51.02.30#51.02.40#51.03.10#51.03.20#51.03.30#51.04.10#51.61.10#51.85.10#02.01.10#02.02.10#02.02.30#02.02.40#02.03.10#02.03.20#02.03.30#02.62.10#02.85.10#52.01.10#52.02.10#52.02.30#52.02.40#52.03.10#52.03.20#52.03.30#52.62.10#52.85.10#03.01.10#03.02.10#03.02.30#03.02.40#03.03.10#03.03.20#03.03.30#03.62.10#03.85.10#53.01.10#53.02.10#53.02.30#53.02.40#53.03.10#53.03.20#53.03.30#53.62.10#53.85.10#04.05.10#04.85.10#54.05.10#54.85.10#05.01.10#05.02.10#05.02.30#05.02.40#05.03.10#05.03.20#05.03.30#05.06.10#05.06.20#05.06.30#05.07.10#05.07.20#05.07.30#05.07.40#05.85.10#55.01.10#55.02.10#55.02.30#55.02.40#55.03.10#55.03.20#55.03.30#55.06.10#55.06.20#55.06.30#55.07.10#55.07.20#55.07.30#55.07.40#55.85.10#06.08.10#06.08.20#06.08.30#07.69.10#07.70.10#08.09.10#08.09.20#08.10.10#08.10.20#08.10.30#08.11.10#08.11.20#08.11.30#08.11.40#08.11.50#08.11.60#08.12.10#08.13.10#08.13.20#08.14.10#08.14.20#08.85.10#09.01.10#09.02.10#09.02.30#09.02.40#09.03.10#09.03.20#09.03.30#09.85.10#59.01.10#59.02.10#59.02.30#59.02.40#59.03.10#59.03.20#59.03.30#59.85.10#11.32.10#11.33.10#11.85.10#61.32.10#61.33.10#61.85.10#12.35.10#12.35.20#12.35.30#12.35.50#12.85.10#14.40.10</t>
  </si>
  <si>
    <t>800001#852018#852102#852201#852301#852401#852501#852601#852701#852801</t>
  </si>
  <si>
    <t>01.01.10#01.01.20#01.02.10#01.02.30#01.02.40#01.03.10#01.03.20#01.03.30#01.04.10#01.61.10#01.85.10#06.08.10#06.08.20#06.08.30#07.70.10#08.09.10#08.09.20#08.10.10#08.10.20#08.10.30#08.11.10#08.11.20#08.11.30#08.11.40#08.11.50#08.11.60#08.12.10#08.13.10#08.13.20#08.14.10#08.14.20#11.32.10#11.33.10</t>
  </si>
  <si>
    <t>01.01.10#01.01.20#01.02.10#01.02.30#01.02.40#01.03.10#01.03.20#01.03.30#01.04.10#01.61.10#01.85.10#06.08.10#06.08.20#06.08.30#07.70.10#08.09.10#08.09.20#08.10.10#08.10.20#08.10.30#08.11.10#08.11.20#08.11.30#08.11.40#08.11.50#08.11.60#08.12.10#08.13.10#08.13.20#08.13.30#08.13.40#08.13.50#08.14.10#08.14.20#11.32.10#11.33.10</t>
  </si>
  <si>
    <t>01.01.10#01.01.20#01.02.10#01.02.30#01.02.40#01.03.10#01.03.20#01.03.30#01.04.10#01.61.10#01.85.10#51.01.10#51.02.10#51.02.30#51.02.40#51.03.10#51.03.20#51.03.30#51.04.10#51.61.10#51.85.10#02.01.10#02.01.20#02.02.10#02.02.30#02.02.40#02.03.10#02.03.20#02.03.30#02.62.10#02.85.10#52.01.10#52.02.10#52.02.30#52.02.40#52.03.10#52.03.20#52.03.30#52.62.10#52.85.10#03.01.10#03.01.20#03.02.10#03.02.30#03.02.40#03.03.10#03.03.20#03.03.30#03.62.10#03.85.10#53.01.10#53.02.10#53.02.30#53.02.40#53.03.10#53.03.20#53.03.30#53.62.10#53.85.10#04.05.10#04.85.10#54.05.10#54.85.10#05.01.10#05.01.20#05.02.10#05.02.30#05.02.40#05.03.10#05.03.20#05.03.30#05.06.10#05.06.20#05.06.30#05.07.10#05.07.20#05.07.30#05.07.40#05.85.10#55.01.10#55.02.10#55.02.30#55.02.40#55.03.10#55.03.20#55.03.30#55.06.10#55.06.20#55.06.30#55.07.10#55.07.20#55.07.30#55.07.40#55.85.10#06.08.10#06.08.20#06.08.30#07.69.10#07.70.10#08.09.10#08.09.20#08.10.10#08.10.20#08.10.30#08.11.10#08.11.20#08.11.30#08.11.40#08.11.50#08.11.60#08.12.10#08.13.10#08.13.20#08.13.30#08.13.40#08.13.50#08.14.10#08.14.20#08.85.10#09.01.10#09.01.20#09.02.10#09.02.30#09.02.40#09.03.10#09.03.20#09.03.30#09.85.10#59.01.10#59.02.10#59.02.30#59.02.40#59.03.10#59.03.20#59.03.30#59.85.10#11.32.10#11.33.10#11.85.10#61.32.10#61.33.10#61.85.10#12.35.10#12.35.20#12.35.30#12.35.50#12.85.10#14.40.10</t>
  </si>
  <si>
    <t>01.01.10#01.01.20#01.02.10#01.02.20#01.02.30#01.02.40#01.03.10#01.03.20#01.03.30#01.04.10#01.61.10#01.85.10#06.08.10#06.08.20#06.08.30#07.70.10#08.09.10#08.09.20#08.10.10#08.10.20#08.10.30#08.11.10#08.11.15#08.11.20#08.11.30#08.11.40#08.11.50#08.11.60#08.11.70#08.11.80#08.11.90#08.12.10#08.13.10#08.13.20#08.13.30#08.13.40#08.13.50#08.14.10#08.14.20#11.32.10#11.33.10</t>
  </si>
  <si>
    <t>01.01.10#01.01.20#01.02.10#01.02.20#01.02.30#01.02.40#01.03.10#01.03.20#01.03.30#01.04.10#01.61.10#01.85.10#51.01.10#51.02.10#51.02.30#51.02.40#51.03.10#51.03.20#51.03.30#51.04.10#51.61.10#51.85.10#02.01.10#02.01.20#02.02.10#02.02.30#02.02.40#02.03.10#02.03.20#02.03.30#02.62.10#02.85.10#52.01.10#52.02.10#52.02.30#52.02.40#52.03.10#52.03.20#52.03.30#52.62.10#52.85.10#03.01.10#03.01.20#03.02.10#03.02.30#03.02.40#03.03.10#03.03.20#03.03.30#03.62.10#03.85.10#53.01.10#53.02.10#53.02.30#53.02.40#53.03.10#53.03.20#53.03.30#53.62.10#53.85.10#04.05.10#04.85.10#54.05.10#54.85.10#05.01.10#05.01.20#05.02.10#05.02.30#05.02.40#05.03.10#05.03.20#05.03.30#05.06.10#05.06.20#05.06.30#05.07.10#05.07.20#05.07.30#05.07.40#05.85.10#55.01.10#55.02.10#55.02.30#55.02.40#55.03.10#55.03.20#55.03.30#55.06.10#55.06.20#55.06.30#55.07.10#55.07.20#55.07.30#55.07.40#55.85.10#06.08.10#06.08.20#06.08.30#07.69.10#07.70.10#08.09.10#08.09.20#08.10.10#08.10.20#08.10.30#08.11.10#08.11.15#08.11.20#08.11.30#08.11.40#08.11.50#08.11.60#08.11.70#08.11.80#08.11.90#08.12.10#08.13.10#08.13.20#08.13.30#08.13.40#08.13.50#08.14.10#08.14.20#08.85.10#09.01.10#09.01.20#09.02.10#09.02.30#09.02.40#09.03.10#09.03.20#09.03.30#09.85.10#59.01.10#59.02.10#59.02.30#59.02.40#59.03.10#59.03.20#59.03.30#59.85.10#11.32.10#11.33.10#11.85.10#61.32.10#61.33.10#61.85.10#12.35.10#12.35.20#12.35.30#12.35.50#12.85.10#14.40.10</t>
  </si>
  <si>
    <t>01.01.10#01.01.20#01.02.10#01.02.20#01.02.30#01.02.40#01.03.10#01.03.20#01.03.30#01.04.10#01.61.10#01.85.10#51.01.10#51.02.10#51.02.30#51.02.40#51.03.10#51.03.20#51.03.30#51.04.10#51.61.10#51.85.10#02.01.10#02.01.20#02.02.10#02.02.30#02.02.40#02.03.10#02.03.20#02.03.30#02.62.10#02.85.10#52.01.10#52.02.10#52.02.30#52.02.40#52.03.10#52.03.20#52.03.30#52.62.10#52.85.10#03.01.10#03.01.20#03.02.10#03.02.30#03.02.40#03.03.10#03.03.20#03.03.30#03.62.10#03.85.10#53.01.10#53.02.10#53.02.30#53.02.40#53.03.10#53.03.20#53.03.30#53.62.10#53.85.10#04.05.10#04.85.10#54.05.10#54.85.10#05.01.10#05.01.20#05.02.10#05.02.30#05.02.40#05.03.10#05.03.20#05.03.30#05.06.10#05.06.20#05.06.30#05.07.10#05.07.20#05.07.30#05.07.40#05.85.10#55.01.10#55.02.10#55.02.30#55.02.40#55.03.10#55.03.20#55.03.30#55.06.10#55.06.20#55.06.30#55.07.10#55.07.20#55.07.30#55.07.40#55.85.10#06.08.10#06.08.20#06.08.30#07.69.10#07.70.10#08.09.10#08.09.20#08.10.10#08.10.20#08.10.30#08.11.10#08.11.15#08.11.20#08.11.30#08.11.40#08.11.50#08.11.60#08.11.70#08.11.80#08.11.90#08.12.10#08.13.10#08.13.20#08.13.30#08.13.40#08.13.50#08.14.10#08.14.20#08.85.10#09.01.10#09.01.20#09.02.10#09.02.30#09.02.40#09.03.10#09.03.20#09.03.30#09.85.10#59.01.10#59.02.10#59.02.30#59.02.40#59.03.10#59.03.20#59.03.30#59.85.10#11.32.10#11.33.10#11.85.10#61.32.10#61.33.10#61.85.10#12.35.10#12.35.20#12.35.30#12.35.50#12.85.10</t>
  </si>
  <si>
    <t>MvJ, Raad voor de Kinderbescherming</t>
  </si>
  <si>
    <t>01.01.10#01.02.10#01.02.30#01.02.40#01.03.10#01.03.20#01.03.30#01.04.10#04.05.10#05.06.10#06.08.10#08.09.10#08.10.10#08.10.20#08.10.30#08.11.10#08.11.20#08.11.30#08.11.40#08.11.50#08.11.60#08.12.10#08.13.20</t>
  </si>
  <si>
    <t>01.01.10#01.02.10#01.02.30#01.02.40#01.03.10#01.03.20#01.03.30#01.04.10#01.61.10#01.81.10#01.82.10#51.01.10#51.02.10#51.02.30#51.02.40#51.81.10#51.82.10#02.01.10#02.02.10#02.02.30#02.02.40#02.03.10#02.03.20#02.03.30#02.62.10#52.01.10#52.02.10#52.02.30#52.02.40#52.03.10#52.03.20#52.03.30#52.62.10#03.01.10#03.02.10#03.02.30#03.02.40#03.03.10#03.03.20#03.03.30#03.62.10#53.01.10#53.02.10#53.02.30#53.02.40#53.03.10#53.03.20#53.03.30#53.62.10#04.05.10#05.01.10#05.02.10#05.02.30#05.02.40#05.03.10#05.03.20#05.03.30#05.06.10#05.06.20#05.06.30#05.07.10#05.07.20#05.07.30#05.07.40#05.81.10#05.82.10#55.01.10#55.02.10#55.02.30#55.02.40#55.03.10#55.03.20#55.03.30#55.06.10#55.06.20#55.06.30#06.08.10#06.08.20#06.08.30#06.81.10#06.82.10#07.69.10#08.09.10#08.09.20#08.10.10#08.10.20#08.10.30#08.11.10#08.11.20#08.11.30#08.11.40#08.11.50#08.11.60#08.12.10#08.13.10#08.13.20#58.09.10#58.09.20#58.10.10#58.10.20#58.10.30#58.11.10#58.11.20#58.11.30#58.11.40#58.11.50#58.11.60#58.12.10#09.01.10#09.02.10#09.02.30#09.02.40#09.03.10#09.03.20#09.03.30#10.39.10#10.39.20#10.85.10#11.32.10#11.33.10#11.82.10#11.85.10</t>
  </si>
  <si>
    <t>01.01.10#01.02.10#01.02.30#01.02.40#01.03.10#01.03.20#01.03.30#01.04.10#04.05.10#05.06.10#06.08.10#07.70.10#08.09.10#08.10.10#08.10.20#08.10.30#08.11.10#08.11.20#08.11.30#08.11.40#08.11.50#08.11.60#08.12.10#08.13.20</t>
  </si>
  <si>
    <t>01.01.10#01.02.10#01.02.30#01.02.40#01.03.10#01.03.20#01.03.30#01.04.10#01.61.10#01.81.10#01.82.10#51.01.10#51.02.10#51.02.30#51.02.40#51.81.10#51.82.10#02.01.10#02.02.10#02.02.30#02.02.40#02.03.10#02.03.20#02.03.30#02.62.10#52.01.10#52.02.10#52.02.30#52.02.40#52.03.10#52.03.20#52.03.30#52.62.10#03.01.10#03.02.10#03.02.30#03.02.40#03.03.10#03.03.20#03.03.30#03.62.10#53.01.10#53.02.10#53.02.30#53.02.40#53.03.10#53.03.20#53.03.30#53.62.10#04.05.10#05.01.10#05.02.10#05.02.30#05.02.40#05.03.10#05.03.20#05.03.30#05.06.10#05.06.20#05.06.30#05.07.10#05.07.20#05.07.30#05.07.40#05.81.10#05.82.10#55.01.10#55.02.10#55.02.30#55.02.40#55.03.10#55.03.20#55.03.30#55.06.10#55.06.20#55.06.30#06.08.10#06.08.20#06.08.30#06.81.10#06.82.10#07.69.10#07.70.10#08.09.10#08.09.20#08.10.10#08.10.20#08.10.30#08.11.10#08.11.20#08.11.30#08.11.40#08.11.50#08.11.60#08.12.10#08.13.10#08.13.20#58.09.10#58.09.20#58.10.10#58.10.20#58.10.30#58.11.10#58.11.20#58.11.30#58.11.40#58.11.50#58.11.60#58.12.10#09.01.10#09.02.10#09.02.30#09.02.40#09.03.10#09.03.20#09.03.30#10.39.10#10.39.20#10.39.30#10.85.10#11.32.10#11.33.10#11.82.10#11.85.10</t>
  </si>
  <si>
    <t>01.01.10#01.02.10#01.02.30#01.02.40#01.03.10#01.03.20#01.03.30#01.04.10#01.61.10#04.05.10#05.01.10#05.02.10#05.02.30#05.02.40#05.03.10#05.03.20#05.03.30#05.06.10#05.07.10#05.07.40#05.15.10#06.08.10#07.70.10#08.09.10#08.10.10#08.10.20#08.10.30#08.11.10#08.11.20#08.11.30#08.11.40#08.11.50#08.11.60#08.12.10#08.13.10#08.13.20#09.01.10#09.02.10#09.02.30#09.02.40#09.03.10#09.03.20#09.03.30#11.32.10#11.33.10#11.82.10#11.85.10</t>
  </si>
  <si>
    <t>01.01.10#01.02.10#01.02.30#01.02.40#01.03.10#01.03.20#01.03.30#01.04.10#01.61.10#01.81.10#01.82.10#51.01.10#51.02.10#51.02.30#51.02.40#51.03.10#51.03.20#51.03.30#51.81.10#51.82.10#02.01.10#02.02.10#02.02.30#02.02.40#02.03.10#02.03.20#02.03.30#02.62.10#52.01.10#52.02.10#52.02.30#52.02.40#52.03.10#52.03.20#52.03.30#52.62.10#03.01.10#03.02.10#03.02.30#03.02.40#03.03.10#03.03.20#03.03.30#03.62.10#53.01.10#53.02.10#53.02.30#53.02.40#53.03.10#53.03.20#53.03.30#53.62.10#04.05.10#54.05.10#05.01.10#05.02.10#05.02.30#05.02.40#05.03.10#05.03.20#05.03.30#05.06.10#05.07.10#05.07.40#05.15.10#05.81.10#05.82.10#55.01.10#55.06.10#55.15.10#06.08.10#07.70.10#08.09.10#08.10.10#08.10.20#08.10.30#08.11.10#08.11.20#08.11.30#08.11.40#08.11.50#08.11.60#08.12.10#08.13.10#08.13.20#58.09.10#58.10.10#58.10.20#58.10.30#58.11.10#58.11.20#58.11.30#58.11.40#58.11.50#58.11.60#58.12.10#09.01.10#09.02.10#09.02.30#09.02.40#09.03.10#09.03.20#09.03.30#10.39.10#10.39.20#10.39.30#11.32.10#11.33.10#11.82.10#11.85.10#61.32.10#61.33.10#61.82.10#61.85.10</t>
  </si>
  <si>
    <t>MvJ,Raad voor de Kinderbescherming</t>
  </si>
  <si>
    <t>01.01.10#01.02.10#01.02.30#01.02.40#01.03.10#01.03.20#01.03.30#01.04.10#01.61.10#01.81.10#01.82.10#51.01.10#51.02.10#51.02.30#51.02.40#51.03.10#51.03.20#51.03.30#51.81.10#51.82.10#02.01.10#02.02.10#02.02.30#02.02.40#02.03.10#02.03.20#02.03.30#02.62.10#52.01.10#52.02.10#52.02.30#52.02.40#52.03.10#52.03.20#52.03.30#52.62.10#03.01.10#03.02.10#03.02.30#03.02.40#03.03.10#03.03.20#03.03.30#03.62.10#53.01.10#53.02.10#53.02.30#53.02.40#53.03.10#53.03.20#53.03.30#53.62.10#04.05.10#04.85.10#54.05.10#54.85.10#05.01.10#05.02.10#05.02.30#05.02.40#05.03.10#05.03.20#05.03.30#05.06.10#05.07.10#05.07.40#05.15.10#05.81.10#05.82.10#55.01.10#55.06.10#55.15.10#06.08.10#07.70.10#08.09.10#08.10.10#08.10.20#08.10.30#08.11.10#08.11.20#08.11.30#08.11.40#08.11.50#08.11.60#08.12.10#08.13.10#08.13.20#58.09.10#58.10.10#58.10.20#58.10.30#58.11.10#58.11.20#58.11.30#58.11.40#58.11.50#58.11.60#58.12.10#09.01.10#09.02.10#09.02.30#09.02.40#09.03.10#09.03.20#09.03.30#10.39.10#10.39.20#10.39.30#11.32.10#11.33.10#11.82.10#11.85.10#61.32.10#61.33.10#61.82.10#61.85.10</t>
  </si>
  <si>
    <t>MvJ/Raad voor de Kinderbescherming</t>
  </si>
  <si>
    <t>01.01.10#01.02.10#01.02.30#01.02.40#01.03.10#01.03.20#01.03.30#01.04.10#01.61.10#01.81.10#01.82.10#51.01.10#51.02.10#51.02.30#51.02.40#51.03.10#51.03.20#51.03.30#51.81.10#51.82.10#02.01.10#02.02.10#02.02.30#02.02.40#02.03.10#02.03.20#02.03.30#02.62.10#52.01.10#52.02.10#52.02.30#52.02.40#52.03.10#52.03.20#52.03.30#52.62.10#03.01.10#03.02.10#03.02.30#03.02.40#03.03.10#03.03.20#03.03.30#03.62.10#53.01.10#53.02.10#53.02.30#53.02.40#53.03.10#53.03.20#53.03.30#53.62.10#04.05.10#04.85.10#54.05.10#54.85.10#05.01.10#05.02.10#05.02.30#05.02.40#05.03.10#05.03.20#05.03.30#05.06.10#05.06.20#05.06.30#05.07.10#05.07.20#05.07.30#05.07.40#05.15.10#05.81.10#05.82.10#55.01.10#55.06.10#55.15.10#06.08.10#06.08.20#06.08.30#07.70.10#08.09.10#08.10.10#08.10.20#08.10.30#08.11.10#08.11.20#08.11.30#08.11.40#08.11.50#08.11.60#08.12.10#08.13.10#08.13.20#58.09.10#58.10.10#58.10.20#58.10.30#58.11.10#58.11.20#58.11.30#58.11.40#58.11.50#58.11.60#58.12.10#09.01.10#09.02.10#09.02.30#09.02.40#09.03.10#09.03.20#09.03.30#10.39.10#10.39.20#10.39.30#11.32.10#11.33.10#11.82.10#11.85.10#61.32.10#61.33.10#61.82.10#61.85.10</t>
  </si>
  <si>
    <t>01.01.10#01.01.20#01.02.10#01.02.30#01.02.40#01.03.10#01.03.20#01.03.30#01.04.10#01.61.10#04.05.10#05.01.10#05.01.20#05.02.10#05.02.30#05.02.40#05.03.10#05.03.20#05.03.30#05.06.10#05.07.10#05.07.40#05.15.10#06.08.10#07.70.10#08.09.10#08.10.10#08.10.20#08.10.30#08.11.10#08.11.20#08.11.30#08.11.40#08.11.50#08.11.60#08.12.10#08.13.10#08.13.20#09.01.10#09.01.20#09.02.10#09.02.30#09.02.40#09.03.10#09.03.20#09.03.30#11.32.10#11.33.10#11.82.10#11.85.10</t>
  </si>
  <si>
    <t>01.01.10#01.01.20#01.02.10#01.02.30#01.02.40#01.03.10#01.03.20#01.03.30#01.04.10#01.61.10#01.81.10#01.82.10#51.01.10#51.01.20#51.02.10#51.02.30#51.02.40#51.03.10#51.03.20#51.03.30#51.81.10#51.82.10#02.01.10#02.01.20#02.02.10#02.02.30#02.02.40#02.03.10#02.03.20#02.03.30#02.62.10#52.01.10#52.01.20#52.02.10#52.02.30#52.02.40#52.03.10#52.03.20#52.03.30#52.62.10#03.01.10#03.01.20#03.02.10#03.02.30#03.02.40#03.03.10#03.03.20#03.03.30#03.62.10#53.01.10#53.01.20#53.02.10#53.02.30#53.02.40#53.03.10#53.03.20#53.03.30#53.62.10#04.05.10#04.85.10#54.05.10#54.85.10#05.01.10#05.01.20#05.02.10#05.02.30#05.02.40#05.03.10#05.03.20#05.03.30#05.06.10#05.06.20#05.06.30#05.07.10#05.07.20#05.07.30#05.07.40#05.15.10#05.81.10#05.82.10#55.01.10#55.01.20#55.06.10#55.15.10#06.08.10#06.08.20#06.08.30#07.70.10#08.09.10#08.10.10#08.10.20#08.10.30#08.11.10#08.11.20#08.11.30#08.11.40#08.11.50#08.11.60#08.12.10#08.13.10#08.13.20#58.09.10#58.10.10#58.10.20#58.10.30#58.11.10#58.11.20#58.11.30#58.11.40#58.11.50#58.11.60#58.12.10#09.01.10#09.01.20#09.02.10#09.02.30#09.02.40#09.03.10#09.03.20#09.03.30#10.39.10#10.39.20#10.39.30#11.32.10#11.33.10#11.82.10#11.85.10#61.32.10#61.33.10#61.82.10#61.85.10</t>
  </si>
  <si>
    <t>01.01.10#01.01.20#01.02.10#01.02.30#01.02.40#01.03.10#01.03.20#01.03.30#01.04.10#01.61.10#01.81.10#01.82.10#51.01.10#51.01.20#51.02.10#51.02.30#51.02.40#51.03.10#51.03.20#51.03.30#51.81.10#51.82.10#02.01.10#02.01.20#02.02.10#02.02.30#02.02.40#02.03.10#02.03.20#02.03.30#02.62.10#52.01.10#52.01.20#52.02.10#52.02.30#52.02.40#52.03.10#52.03.20#52.03.30#52.62.10#03.01.10#03.01.20#03.02.10#03.02.30#03.02.40#03.03.10#03.03.20#03.03.30#03.62.10#53.01.10#53.01.20#53.02.10#53.02.30#53.02.40#53.03.10#53.03.20#53.03.30#53.62.10#04.05.10#04.85.10#54.05.10#54.85.10#05.01.10#05.01.20#05.02.10#05.02.30#05.02.40#05.03.10#05.03.20#05.03.30#05.06.10#05.06.20#05.06.30#05.07.10#05.07.20#05.07.30#05.07.40#05.15.10#05.81.10#05.82.10#55.01.10#55.01.20#55.02.10#55.02.30#55.02.40#55.06.10#55.06.20#55.06.30#55.15.10#06.08.10#06.08.20#06.08.30#07.70.10#08.09.10#08.10.10#08.10.20#08.10.30#08.11.10#08.11.20#08.11.30#08.11.40#08.11.50#08.11.60#08.12.10#08.13.10#08.13.20#58.09.10#58.10.10#58.10.20#58.10.30#58.11.10#58.11.20#58.11.30#58.11.40#58.11.50#58.11.60#58.12.10#09.01.10#09.01.20#09.02.10#09.02.30#09.02.40#09.03.10#09.03.20#09.03.30#10.39.10#10.39.20#10.39.30#11.32.10#11.33.10#11.82.10#11.85.10#61.32.10#61.33.10#61.82.10#61.85.10</t>
  </si>
  <si>
    <t>MvVenJ/Raad voor de Kinderbescherming</t>
  </si>
  <si>
    <t>01.01.10#01.01.20#01.02.10#01.02.20#01.02.30#01.02.40#01.03.10#01.03.20#01.03.30#01.04.10#01.61.10#04.05.10#05.01.10#05.01.20#05.02.10#05.02.30#05.02.40#05.03.10#05.03.20#05.03.30#05.06.10#05.07.10#05.07.40#05.15.10#06.08.10#07.70.10#08.09.10#08.10.10#08.10.20#08.10.30#08.11.10#08.11.15#08.11.20#08.11.30#08.11.40#08.11.50#08.11.60#08.11.70#08.11.80#08.11.90#08.12.10#08.13.10#08.13.20#09.01.10#09.01.20#09.02.10#09.02.30#09.02.40#09.03.10#09.03.20#09.03.30#11.32.10#11.33.10#11.82.10#11.85.10</t>
  </si>
  <si>
    <t>01.01.10#01.01.20#01.02.10#01.02.20#01.02.30#01.02.40#01.03.10#01.03.20#01.03.30#01.04.10#01.61.10#01.81.10#01.82.10#51.01.10#51.01.20#51.02.10#51.02.30#51.02.40#51.03.10#51.03.20#51.03.30#51.81.10#51.82.10#02.01.10#02.01.20#02.02.10#02.02.30#02.02.40#02.03.10#02.03.20#02.03.30#02.62.10#52.01.10#52.01.20#52.02.10#52.02.30#52.02.40#52.03.10#52.03.20#52.03.30#52.62.10#03.01.10#03.01.20#03.02.10#03.02.30#03.02.40#03.03.10#03.03.20#03.03.30#03.62.10#53.01.10#53.01.20#53.02.10#53.02.30#53.02.40#53.03.10#53.03.20#53.03.30#53.62.10#04.05.10#04.85.10#54.05.10#54.85.10#05.01.10#05.01.20#05.02.10#05.02.30#05.02.40#05.03.10#05.03.20#05.03.30#05.06.10#05.06.20#05.06.30#05.07.10#05.07.20#05.07.30#05.07.40#05.15.10#05.81.10#05.82.10#55.01.10#55.01.20#55.02.10#55.02.30#55.02.40#55.06.10#55.06.20#55.06.30#55.15.10#06.08.10#06.08.20#06.08.30#07.70.10#08.09.10#08.10.10#08.10.20#08.10.30#08.11.10#08.11.15#08.11.20#08.11.30#08.11.40#08.11.50#08.11.60#08.11.70#08.11.80#08.11.90#08.12.10#08.13.10#08.13.20#58.09.10#58.10.10#58.10.20#58.10.30#58.11.10#58.11.15#58.11.20#58.11.30#58.11.40#58.11.50#58.11.60#58.11.70#58.11.80#58.11.90#58.12.10#09.01.10#09.01.20#09.02.10#09.02.30#09.02.40#09.03.10#09.03.20#09.03.30#10.39.10#10.39.20#10.39.30#11.32.10#11.33.10#11.82.10#11.85.10#61.32.10#61.33.10#61.82.10#61.85.10</t>
  </si>
  <si>
    <t>14.40.10 GA1 700002</t>
  </si>
  <si>
    <t>01.01.10#01.01.20#01.02.10#01.02.20#01.02.30#01.02.40#01.03.10#01.03.20#01.03.30#01.04.10#01.61.10#01.81.10#01.82.10#51.01.10#51.01.20#51.02.10#51.02.30#51.02.40#51.03.10#51.03.20#51.03.30#51.81.10#51.82.10#02.01.10#02.01.20#02.02.10#02.02.30#02.02.40#02.03.10#02.03.20#02.03.30#02.62.10#52.01.10#52.01.20#52.02.10#52.02.30#52.02.40#52.03.10#52.03.20#52.03.30#52.62.10#03.01.10#03.01.20#03.02.10#03.02.30#03.02.40#03.03.10#03.03.20#03.03.30#03.62.10#53.01.10#53.01.20#53.02.10#53.02.30#53.02.40#53.03.10#53.03.20#53.03.30#53.62.10#04.05.10#04.85.10#54.05.10#54.85.10#05.01.10#05.01.20#05.02.10#05.02.30#05.02.40#05.03.10#05.03.20#05.03.30#05.06.10#05.06.20#05.06.30#05.07.10#05.07.20#05.07.30#05.07.40#05.15.10#05.81.10#05.82.10#55.01.10#55.01.20#55.02.10#55.02.30#55.02.40#55.06.10#55.06.20#55.06.30#55.15.10#06.08.10#06.08.20#06.08.30#07.70.10#08.09.10#08.10.10#08.10.20#08.10.30#08.11.10#08.11.15#08.11.20#08.11.30#08.11.40#08.11.50#08.11.60#08.11.70#08.11.80#08.11.90#08.12.10#08.13.10#08.13.20#08.13.30#08.13.40#08.13.50#58.09.10#58.10.10#58.10.20#58.10.30#58.11.10#58.11.15#58.11.20#58.11.30#58.11.40#58.11.50#58.11.60#58.11.70#58.11.80#58.11.90#58.12.10#09.01.10#09.01.20#09.02.10#09.02.30#09.02.40#09.03.10#09.03.20#09.03.30#10.39.10#10.39.20#10.39.30#11.32.10#11.33.10#11.82.10#11.85.10#61.32.10#61.33.10#61.82.10#61.85.10</t>
  </si>
  <si>
    <t>MvJus/GCOS</t>
  </si>
  <si>
    <t>01.01.20#01.02.10#01.02.30#01.02.40#01.03.10#01.03.30#01.04.10#02.01.20#02.02.10#02.02.30#02.02.40#02.03.10#02.04.10#03.01.20#03.02.10#03.02.30#03.02.40#03.03.10#03.03.30#03.04.10#04.05.10#05.01.20#05.02.10#05.02.30#05.02.40#05.03.10#05.04.10#07.70.10#08.09.10#08.10.10#08.11.10#08.11.20#08.11.30#08.11.40#08.11.50#08.11.60#08.12.10#09.01.20#09.02.10#09.02.30#09.02.40#09.03.10#10.39.10#10.39.20#10.39.30#10.85.10#11.32.10#11.33.10</t>
  </si>
  <si>
    <t>01.01.20#01.02.10#01.02.30#01.02.40#01.03.10#01.03.30#01.04.10#02.01.20#02.02.10#02.02.30#02.02.40#02.03.10#02.04.10#03.01.20#03.02.10#03.02.30#03.02.40#03.03.10#03.04.10#04.05.10#05.01.20#05.02.10#05.02.30#05.02.40#05.03.10#05.04.10#07.70.10#08.09.10#08.10.10#08.11.10#08.11.20#08.11.30#08.11.40#08.11.50#08.11.60#08.12.10#09.01.20#09.02.10#09.02.30#09.02.40#09.03.10#10.39.10#10.39.20#10.39.30#10.85.10#11.32.10#11.33.10</t>
  </si>
  <si>
    <t>01.01.10#01.01.20#01.02.10#01.02.30#01.02.40#01.03.10#01.03.30#01.04.10#02.01.10#02.01.20#02.02.10#02.02.30#02.02.40#02.03.10#02.04.10#03.01.10#03.01.20#03.02.10#03.02.30#03.02.40#03.03.10#03.04.10#04.05.10#05.01.10#05.01.20#05.02.10#05.02.30#05.02.40#05.03.10#05.04.10#05.06.10#05.07.10#06.08.10#07.67.10#07.67.20#07.70.10#08.09.10#08.10.10#08.11.10#08.11.20#08.11.30#08.11.40#08.11.50#08.11.60#08.12.10#09.01.10#09.01.20#09.02.10#09.02.30#09.02.40#09.03.10#10.39.10#10.39.20#10.39.30#10.85.10#11.32.10#11.33.10</t>
  </si>
  <si>
    <t>MvVenJ/GCOS</t>
  </si>
  <si>
    <t>01.01.10#01.01.20#01.02.10#01.02.20#01.02.30#01.02.40#01.03.10#01.03.30#01.04.10#02.01.10#02.01.20#02.02.10#02.02.30#02.02.40#02.03.10#02.04.10#03.01.10#03.01.20#03.02.10#03.02.30#03.02.40#03.03.10#03.04.10#04.05.10#05.01.10#05.01.20#05.02.10#05.02.30#05.02.40#05.03.10#05.04.10#05.06.10#05.07.10#06.08.10#07.67.10#07.67.20#07.70.10#08.09.10#08.10.10#08.11.10#08.11.15#08.11.20#08.11.30#08.11.40#08.11.50#08.11.60#08.11.70#08.11.80#08.11.90#08.12.10#09.01.10#09.01.20#09.02.10#09.02.30#09.02.40#09.03.10#10.39.10#10.39.20#10.39.30#10.85.10#11.32.10#11.33.10</t>
  </si>
  <si>
    <t>MvJ/RO ihkv strafzaken (Geheim)</t>
  </si>
  <si>
    <t>01.01.10#01.02.10#01.02.30#01.02.40#01.03.10#01.03.20#01.03.30#01.04.10#01.85.10#51.01.10#51.02.10#51.02.30#51.02.40#51.04.10#51.85.10#02.01.10#02.02.10#02.02.30#02.02.40#02.03.10#02.03.20#03.01.10#03.02.10#03.02.30#03.02.40#03.03.10#03.03.20#04.05.10#05.01.10#05.02.10#05.02.30#05.02.40#05.03.10#05.03.20#05.06.10#05.07.10#05.07.40#06.08.10#06.08.20#07.69.10#08.09.10#08.10.10#08.10.20#08.10.30#08.11.10#08.11.20#08.11.30#08.11.40#08.11.50#08.11.60#08.12.10#08.13.10#08.13.20#08.85.10#58.09.10#58.10.10#58.10.20#58.10.30#58.11.10#58.11.20#58.11.30#58.11.40#58.11.50#58.11.60#58.12.10#58.13.10#58.13.20#58.85.10#09.01.10#09.02.10#09.02.30#09.02.40#09.03.10#09.03.20#11.32.10#11.33.10</t>
  </si>
  <si>
    <t>01.01.10#01.02.10#01.02.30#01.02.40#01.03.10#01.03.20#01.03.30#01.04.10#01.85.10#51.01.10#51.02.10#51.02.30#51.02.40#51.04.10#51.85.10#02.01.10#02.02.10#02.02.30#02.02.40#02.03.10#02.03.20#03.01.10#03.02.10#03.02.30#03.02.40#03.03.10#03.03.20#04.05.10#05.01.10#05.02.10#05.02.30#05.02.40#05.03.10#05.03.20#05.06.10#05.07.10#05.07.40#05.15.10#06.08.10#06.08.20#07.69.10#08.09.10#08.10.10#08.10.20#08.10.30#08.11.10#08.11.20#08.11.30#08.11.40#08.11.50#08.11.60#08.12.10#08.13.10#08.13.20#08.85.10#58.09.10#58.10.10#58.10.20#58.10.30#58.11.10#58.11.20#58.11.30#58.11.40#58.11.50#58.11.60#58.12.10#58.13.10#58.13.20#58.85.10#09.01.10#09.02.10#09.02.30#09.02.40#09.03.10#09.03.20#11.32.10#11.33.10</t>
  </si>
  <si>
    <t>MvJ/RO ihkv strafzaken (2)</t>
  </si>
  <si>
    <t>01.01.10#01.02.10#01.02.30#01.02.40#01.03.10#01.03.20#01.03.30#01.04.10#01.85.10#51.01.10#51.02.10#51.02.30#51.02.40#51.04.10#51.85.10#02.01.10#02.02.10#02.02.30#02.02.40#02.03.10#02.03.20#03.01.10#03.02.10#03.02.30#03.02.40#03.03.10#03.03.20#04.05.10#05.01.10#05.02.10#05.02.30#05.02.40#05.03.10#05.03.20#05.06.10#05.07.10#05.07.40#05.15.10#06.08.10#06.08.20#07.69.10#07.70.10#08.09.10#08.10.10#08.10.20#08.10.30#08.11.10#08.11.20#08.11.30#08.11.40#08.11.50#08.11.60#08.12.10#08.13.10#08.13.20#08.85.10#58.09.10#58.10.10#58.10.20#58.10.30#58.11.10#58.11.20#58.11.30#58.11.40#58.11.50#58.11.60#58.12.10#58.13.10#58.13.20#58.85.10#09.01.10#09.02.10#09.02.30#09.02.40#09.03.10#09.03.20#11.32.10#11.33.10</t>
  </si>
  <si>
    <t>01.01.10#01.01.20#01.02.10#01.02.30#01.02.40#01.03.10#01.03.20#01.03.30#01.04.10#01.85.10#51.01.10#51.01.20#51.02.10#51.02.30#51.02.40#51.04.10#51.85.10#02.01.10#02.01.20#02.02.10#02.02.30#02.02.40#02.03.10#02.03.20#03.01.10#03.01.20#03.02.10#03.02.30#03.02.40#03.03.10#03.03.20#04.05.10#05.01.10#05.01.20#05.02.10#05.02.30#05.02.40#05.03.10#05.03.20#05.06.10#05.07.10#05.07.40#05.15.10#06.08.10#06.08.20#07.69.10#07.70.10#08.09.10#08.10.10#08.10.20#08.10.30#08.11.10#08.11.20#08.11.30#08.11.40#08.11.50#08.11.60#08.12.10#08.13.10#08.13.20#08.85.10#58.09.10#58.10.10#58.10.20#58.10.30#58.11.10#58.11.20#58.11.30#58.11.40#58.11.50#58.11.60#58.12.10#58.13.10#58.13.20#58.85.10#09.01.10#09.01.20#09.02.10#09.02.30#09.02.40#09.03.10#09.03.20#11.32.10#11.33.10</t>
  </si>
  <si>
    <t>Raad voor de Rechtspraak -strafrecht (2)</t>
  </si>
  <si>
    <t>MvJ/RO ihkv strafzaken</t>
  </si>
  <si>
    <t>MvJ/RO ihkv strafzaken (1)</t>
  </si>
  <si>
    <t>Raad voor de Rechtspraak -strafrecht (1)</t>
  </si>
  <si>
    <t>MvJ/RO ihkv adm.rechtel.handh.voorschr.</t>
  </si>
  <si>
    <t>01.01.10#01.02.10#01.02.30#01.02.40#01.03.10#01.03.20#01.04.10#01.85.10#51.01.10#51.02.10#51.02.30#51.02.40#51.85.10#06.08.10#06.08.20#07.69.10#08.09.10#08.10.10#08.10.20#08.10.30#08.11.10#08.11.20#08.11.30#08.11.40#08.11.50#08.11.60#08.12.10#08.13.10#08.13.20#08.85.10#58.09.10#58.10.10#58.10.20#58.10.30#58.11.10#58.11.20#58.11.30#58.11.40#58.11.50#58.11.60#58.12.10#58.13.10#58.13.20#58.85.10#11.33.10</t>
  </si>
  <si>
    <t>01.01.10#01.02.10#01.02.30#01.02.40#01.03.10#01.03.20#01.04.10#01.85.10#51.01.10#51.02.10#51.02.30#51.02.40#51.85.10#06.08.10#06.08.20#07.69.10#07.70.10#08.09.10#08.10.10#08.10.20#08.10.30#08.11.10#08.11.20#08.11.30#08.11.40#08.11.50#08.11.60#08.12.10#08.13.10#08.13.20#08.85.10#58.09.10#58.10.10#58.10.20#58.10.30#58.11.10#58.11.20#58.11.30#58.11.40#58.11.50#58.11.60#58.12.10#58.13.10#58.13.20#58.85.10#11.33.10</t>
  </si>
  <si>
    <t>01.01.10#01.01.20#01.02.10#01.02.30#01.02.40#01.03.10#01.03.20#01.04.10#01.85.10#51.01.10#51.02.10#51.02.30#51.02.40#51.85.10#06.08.10#06.08.20#07.69.10#07.70.10#08.09.10#08.10.10#08.10.20#08.10.30#08.11.10#08.11.20#08.11.30#08.11.40#08.11.50#08.11.60#08.12.10#08.13.10#08.13.20#08.85.10#58.09.10#58.10.10#58.10.20#58.10.30#58.11.10#58.11.20#58.11.30#58.11.40#58.11.50#58.11.60#58.12.10#58.13.10#58.13.20#58.85.10#11.33.10</t>
  </si>
  <si>
    <t>Raad rechtspraak -adm.rechtel.handh.voor</t>
  </si>
  <si>
    <t>MvJ/RO/Centraal Justitieel Incassobureau</t>
  </si>
  <si>
    <t>01.01.10#01.01.20#01.02.10#01.02.30#01.02.40#01.03.10#01.03.20#01.04.10#01.85.10#51.01.10#51.02.10#51.02.30#51.02.40#51.85.10#06.08.10#06.08.20#07.69.10#08.09.10#08.10.10#08.10.20#08.10.30#08.11.10#08.11.20#08.11.30#08.11.40#08.11.50#08.11.60#08.12.10#08.13.10#08.13.20#08.85.10#58.09.10#58.10.10#58.10.20#58.10.30#58.11.10#58.11.20#58.11.30#58.11.40#58.11.50#58.11.60#58.12.10#58.13.10#58.13.20#58.85.10#11.33.10</t>
  </si>
  <si>
    <t>01.01.10#01.01.20#01.02.10#01.02.30#01.02.40#01.03.10#01.03.20#01.03.30#01.04.10#01.85.10#51.01.10#51.02.10#51.02.30#51.02.40#51.85.10#06.08.10#06.08.20#07.69.10#07.70.10#08.09.10#08.10.10#08.10.20#08.10.30#08.11.10#08.11.20#08.11.30#08.11.40#08.11.50#08.11.60#08.12.10#08.13.10#08.13.20#08.85.10#58.09.10#58.10.10#58.10.20#58.10.30#58.11.10#58.11.20#58.11.30#58.11.40#58.11.50#58.11.60#58.12.10#58.13.10#58.13.20#58.85.10#11.33.10</t>
  </si>
  <si>
    <t>01.01.10#01.01.20#01.02.10#01.02.30#01.02.40#01.03.10#01.03.20#01.03.30#01.04.10#01.61.10#01.85.10#51.01.10#51.02.10#51.02.30#51.02.40#51.85.10#02.01.10#02.01.20#02.02.30#02.02.40#03.01.10#03.01.20#03.02.30#03.02.40#05.02.30#05.02.40#05.06.10#05.07.10#06.08.10#06.08.20#07.69.10#07.70.10#08.09.10#08.10.10#08.10.20#08.10.30#08.11.10#08.11.20#08.11.30#08.11.40#08.11.50#08.11.60#08.12.10#08.13.10#08.13.20#08.85.10#58.09.10#58.10.10#58.10.20#58.10.30#58.11.10#58.11.20#58.11.30#58.11.40#58.11.50#58.11.60#58.12.10#58.13.10#58.13.20#58.85.10#11.32.10#11.33.10#11.82.30#11.85.10</t>
  </si>
  <si>
    <t>MvJ/Centraal Justitieel Incassobureau</t>
  </si>
  <si>
    <t>MvVenJ/Centraal Justitieel Incassobureau</t>
  </si>
  <si>
    <t>01.01.10#01.01.20#01.02.10#01.02.20#01.02.30#01.02.40#01.03.10#01.03.20#01.03.30#01.04.10#01.61.10#01.85.10#51.01.10#51.02.10#51.02.30#51.02.40#51.85.10#02.01.10#02.01.20#02.02.30#02.02.40#03.01.10#03.01.20#03.02.30#03.02.40#05.02.30#05.02.40#05.06.10#05.07.10#06.08.10#06.08.20#07.69.10#07.70.10#08.09.10#08.10.10#08.10.20#08.10.30#08.11.10#08.11.15#08.11.20#08.11.30#08.11.40#08.11.50#08.11.60#08.11.70#08.11.80#08.11.90#08.12.10#08.13.10#08.13.20#08.85.10#58.09.10#58.10.10#58.10.20#58.10.30#58.11.10#58.11.15#58.11.20#58.11.30#58.11.40#58.11.50#58.11.60#58.11.70#58.11.80#58.11.90#58.12.10#58.13.10#58.13.20#58.85.10#11.32.10#11.33.10#11.82.30#11.85.10</t>
  </si>
  <si>
    <t>MvJ/RO ihkv bestuursrecht</t>
  </si>
  <si>
    <t>01.01.10#01.02.10#01.02.30#01.02.40#01.03.10#01.03.20#01.04.10#08.09.10#08.10.10#08.10.20#08.10.30#08.11.10#08.11.20#08.11.30#08.11.40#08.11.50#08.11.60#08.12.10#08.13.10#08.13.20#08.85.10#58.09.10#58.85.10</t>
  </si>
  <si>
    <t>01.01.10#01.02.10#01.02.30#01.02.40#01.03.10#01.03.20#01.04.10#07.70.10#08.09.10#08.10.10#08.10.20#08.10.30#08.11.10#08.11.20#08.11.30#08.11.40#08.11.50#08.11.60#08.12.10#08.13.10#08.13.20#08.85.10#58.09.10#58.85.10</t>
  </si>
  <si>
    <t>01.01.10#01.01.20#01.02.10#01.02.30#01.02.40#01.03.10#01.03.20#01.04.10#07.70.10#08.09.10#08.10.10#08.10.20#08.10.30#08.11.10#08.11.20#08.11.30#08.11.40#08.11.50#08.11.60#08.12.10#08.13.10#08.13.20#08.85.10#58.09.10#58.85.10</t>
  </si>
  <si>
    <t>Raad voor de rechtspraak - bestuursrecht</t>
  </si>
  <si>
    <t>MvJ/RO ihkv civiele zaken</t>
  </si>
  <si>
    <t>01.01.10#01.02.10#01.02.30#01.02.40#01.03.10#01.03.20#01.04.10#01.85.10#51.01.10#51.02.10#51.02.30#51.02.40#51.04.10#51.85.10#02.01.10#02.02.10#02.02.30#02.02.40#02.03.10#02.03.20#03.01.10#03.02.10#03.02.30#03.02.40#03.03.10#03.03.20#05.01.10#05.02.10#05.02.30#05.02.40#05.03.10#05.03.20#05.06.10#05.07.10#05.07.40#06.08.10#06.08.20#08.09.10#08.10.10#08.10.20#08.10.30#08.11.10#08.11.20#08.11.30#08.11.40#08.11.50#08.11.60#08.12.10#08.13.10#08.13.20#09.01.10#09.02.10#09.02.30#09.02.40#09.03.10#09.03.20#11.32.10#11.33.10</t>
  </si>
  <si>
    <t>01.01.10#01.02.10#01.02.30#01.02.40#01.03.10#01.03.20#01.04.10#01.85.10#51.01.10#51.02.10#51.02.30#51.02.40#51.04.10#51.85.10#02.01.10#02.02.10#02.02.30#02.02.40#02.03.10#02.03.20#03.01.10#03.02.10#03.02.30#03.02.40#03.03.10#03.03.20#04.05.10#04.65.10#05.01.10#05.02.10#05.02.30#05.02.40#05.03.10#05.03.20#05.06.10#05.07.10#05.07.40#06.08.10#06.08.20#08.09.10#08.10.10#08.10.20#08.10.30#08.11.10#08.11.20#08.11.30#08.11.40#08.11.50#08.11.60#08.12.10#08.13.10#08.13.20#09.01.10#09.02.10#09.02.30#09.02.40#09.03.10#09.03.20#11.32.10#11.33.10</t>
  </si>
  <si>
    <t>01.01.10#01.02.10#01.02.30#01.02.40#01.03.10#01.03.20#01.04.10#01.85.10#51.01.10#51.02.10#51.02.30#51.02.40#51.04.10#51.85.10#02.01.10#02.02.10#02.02.30#02.02.40#02.03.10#02.03.20#03.01.10#03.02.10#03.02.30#03.02.40#03.03.10#03.03.20#04.05.10#04.65.10#05.01.10#05.02.10#05.02.30#05.02.40#05.03.10#05.03.20#05.06.10#05.07.10#05.07.40#05.15.10#06.08.10#06.08.20#08.09.10#08.10.10#08.10.20#08.10.30#08.11.10#08.11.20#08.11.30#08.11.40#08.11.50#08.11.60#08.12.10#08.13.10#08.13.20#09.01.10#09.02.10#09.02.30#09.02.40#09.03.10#09.03.20#11.32.10#11.33.10</t>
  </si>
  <si>
    <t>01.01.10#01.02.10#01.02.30#01.02.40#01.03.10#01.03.20#01.04.10#01.85.10#51.01.10#51.02.10#51.02.30#51.02.40#51.04.10#51.85.10#02.01.10#02.02.10#02.02.30#02.02.40#02.03.10#02.03.20#03.01.10#03.02.10#03.02.30#03.02.40#03.03.10#03.03.20#04.05.10#04.65.10#05.01.10#05.02.10#05.02.30#05.02.40#05.03.10#05.03.20#05.06.10#05.07.10#05.07.40#05.15.10#06.08.10#06.08.20#07.70.10#08.09.10#08.10.10#08.10.20#08.10.30#08.11.10#08.11.20#08.11.30#08.11.40#08.11.50#08.11.60#08.12.10#08.13.10#08.13.20#09.01.10#09.02.10#09.02.30#09.02.40#09.03.10#09.03.20#11.32.10#11.33.10</t>
  </si>
  <si>
    <t>01.01.10#01.01.20#01.02.10#01.02.30#01.02.40#01.03.10#01.03.20#01.04.10#01.85.10#51.01.10#51.01.20#51.02.10#51.02.30#51.02.40#51.04.10#51.85.10#02.01.10#02.01.20#02.02.10#02.02.30#02.02.40#02.03.10#02.03.20#03.01.10#03.01.20#03.02.10#03.02.30#03.02.40#03.03.10#03.03.20#04.05.10#04.65.10#05.01.10#05.01.20#05.02.10#05.02.30#05.02.40#05.03.10#05.03.20#05.06.10#05.07.10#05.07.40#05.15.10#06.08.10#06.08.20#07.70.10#08.09.10#08.10.10#08.10.20#08.10.30#08.11.10#08.11.20#08.11.30#08.11.40#08.11.50#08.11.60#08.12.10#08.13.10#08.13.20#09.01.10#09.01.20#09.02.10#09.02.30#09.02.40#09.03.10#09.03.20#11.32.10#11.33.10</t>
  </si>
  <si>
    <t>Raad voor de rechtspraak - civiele zaken</t>
  </si>
  <si>
    <t>MvVW/Adv.dienst Verkeer en Vervoer</t>
  </si>
  <si>
    <t>01.01.10#01.02.10#01.02.30#01.02.40#01.03.10#01.04.10#08.09.10#08.10.10#08.11.10#08.11.20#08.11.30#08.11.40#08.11.50#08.11.60</t>
  </si>
  <si>
    <t>KNV 07.67.10</t>
  </si>
  <si>
    <t>MvJus/Bureau ontnemingswetgeving OM</t>
  </si>
  <si>
    <t>01.01.10#01.01.20#01.02.10#01.02.20#01.02.30#01.02.40#01.03.10#01.03.20#01.04.10#01.61.10#01.85.10#51.01.10#51.01.20#51.02.10#51.02.20#51.02.30#51.02.40#51.03.10#51.03.20#51.04.10#51.61.10#51.85.10#02.01.10#02.01.20#02.02.10#02.02.20#02.02.30#02.02.40#02.03.10#02.03.20#03.01.10#03.01.20#03.02.10#03.02.20#03.02.30#03.02.40#03.03.10#03.03.20#04.05.10#04.85.10#54.05.10#05.01.10#05.01.20#05.02.10#05.02.20#05.02.30#05.02.40#05.03.10#05.03.20#05.06.10#05.06.30#05.07.10#05.07.40#55.06.10#06.08.10#07.68.10#07.70.10#08.09.10#08.09.20#08.10.10#08.10.20#08.10.30#08.11.10#08.11.20#08.11.30#08.11.40#08.11.50#08.11.60#08.12.10#08.13.10#08.13.20#08.13.30#08.13.40#08.13.50#58.09.10#58.09.20#58.10.10#58.10.20#58.10.30#58.11.10#58.11.20#58.11.30#58.11.40#58.11.50#58.11.60#09.01.10#09.01.20#09.02.10#09.02.20#09.02.30#09.02.40#09.03.10#09.03.20#10.39.10#10.39.20#10.39.30#60.39.10#60.39.20#60.39.30</t>
  </si>
  <si>
    <t>MvVenJ/Bureau ontnemingswetgeving OM</t>
  </si>
  <si>
    <t>01.01.10#01.01.20#01.02.10#01.02.20#01.02.30#01.02.40#01.03.10#01.03.20#01.04.10#01.61.10#01.85.10#51.01.10#51.01.20#51.02.10#51.02.20#51.02.30#51.02.40#51.03.10#51.03.20#51.04.10#51.61.10#51.85.10#02.01.10#02.01.20#02.02.10#02.02.20#02.02.30#02.02.40#02.03.10#02.03.20#03.01.10#03.01.20#03.02.10#03.02.20#03.02.30#03.02.40#03.03.10#03.03.20#04.05.10#04.85.10#54.05.10#05.01.10#05.01.20#05.02.10#05.02.20#05.02.30#05.02.40#05.03.10#05.03.20#05.06.10#05.06.30#05.07.10#05.07.40#55.06.10#06.08.10#07.68.10#07.70.10#08.09.10#08.09.20#08.10.10#08.10.20#08.10.30#08.11.10#08.11.15#08.11.20#08.11.30#08.11.40#08.11.50#08.11.60#08.11.70#08.11.80#08.11.90#08.12.10#08.13.10#08.13.20#08.13.30#08.13.40#08.13.50#58.09.10#58.09.20#58.10.10#58.10.20#58.10.30#58.11.10#58.11.15#58.11.20#58.11.30#58.11.40#58.11.50#58.11.60#58.11.70#58.11.80#58.11.90#09.01.10#09.01.20#09.02.10#09.02.20#09.02.30#09.02.40#09.03.10#09.03.20#10.39.10#10.39.20#10.39.30#60.39.10#60.39.20#60.39.30</t>
  </si>
  <si>
    <t>MvVenJ/Functioneel Parket</t>
  </si>
  <si>
    <t>MvJus/Schadefonds Geweldsmisdrijven</t>
  </si>
  <si>
    <t>01.01.10#01.01.20#01.02.10#01.02.20#01.02.30#01.02.40#01.03.10#01.03.20#01.03.30#01.04.10#01.61.10#02.01.10#02.01.20#03.01.10#03.01.20#05.01.10#05.02.10#05.02.20#05.02.30#05.02.40#05.06.10#05.07.10#06.08.10#07.70.10#08.09.10#08.10.10#08.10.20#08.11.10#08.11.20#08.11.30#08.11.40#08.11.50#08.11.60#08.12.10#08.13.10#08.13.20#08.13.30#08.13.40#08.13.50#09.01.10#09.01.20#09.03.10#11.32.10#11.33.10</t>
  </si>
  <si>
    <t>MvVenJ/Schadefonds Geweldsmisdrijven</t>
  </si>
  <si>
    <t>01.01.10#01.01.20#01.02.10#01.02.20#01.02.30#01.02.40#01.03.10#01.03.20#01.03.30#01.04.10#01.61.10#02.01.10#02.01.20#03.01.10#03.01.20#05.01.10#05.02.10#05.02.20#05.02.30#05.02.40#05.06.10#05.07.10#06.08.10#07.70.10#08.09.10#08.10.10#08.10.20#08.11.10#08.11.15#08.11.20#08.11.30#08.11.40#08.11.50#08.11.60#08.11.70#08.11.80#08.11.90#08.12.10#08.13.10#08.13.20#08.13.30#08.13.40#08.13.50#09.01.10#09.01.20#09.03.10#11.32.10#11.33.10</t>
  </si>
  <si>
    <t>01.01.10#01.01.20#01.02.10#01.02.20#01.02.30#01.02.40#01.03.10#01.03.20#01.03.30#01.04.10#01.61.10#02.01.10#02.01.20#03.01.10#03.01.20#05.01.10#05.02.10#05.02.20#05.02.30#05.02.40#05.06.10#05.07.10#06.08.10#07.70.10#08.09.10#08.10.10#08.10.20#08.11.10#08.11.15#08.11.20#08.11.30#08.11.40#08.11.50#08.11.60#08.11.70#08.11.80#08.11.90#08.12.10#09.01.10#09.01.20#09.03.10#11.32.10#11.33.10</t>
  </si>
  <si>
    <t>MvVenJ/Centr Justitieel Incassobureau(2)</t>
  </si>
  <si>
    <t>01.01.10#01.01.20#01.02.10#01.02.20#01.02.30#01.02.40#01.03.10#01.03.20#01.03.30#01.04.10#01.61.10#01.85.10#51.01.10#51.02.10#51.02.30#51.02.40#51.85.10#02.01.10#02.01.20#02.02.30#02.02.40#03.01.10#03.01.20#03.02.30#03.02.40#05.02.30#05.02.40#05.06.10#05.07.10#06.08.10#06.08.20#07.69.10#07.70.10#08.09.10#08.10.10#08.10.20#08.10.30#08.11.10#08.11.15#08.11.20#08.11.30#08.11.40#08.11.50#08.11.60#08.11.70#08.11.80#08.11.90#08.12.10#08.13.10#08.13.20#08.13.30#08.13.40#08.13.50#08.85.10#58.09.10#58.10.10#58.10.20#58.10.30#58.11.10#58.11.15#58.11.20#58.11.30#58.11.40#58.11.50#58.11.60#58.11.70#58.11.80#58.11.90#58.12.10#58.13.10#58.13.20#58.85.10#11.32.10#11.33.10#11.82.30#11.85.10</t>
  </si>
  <si>
    <t>MvJ/KLPD/CRI mbt ongeldig reisdocument</t>
  </si>
  <si>
    <t>01.01.10#06.08.10#06.85.10#12.35.10#12.35.20#12.35.30#12.35.60#12.35.70</t>
  </si>
  <si>
    <t>KV 06.85.10 OFVWD (12.35.70 GA1 V" ENVWD 12.35.10 OGA1 "RD" ENVGL "RM" ENVGL "RV")"</t>
  </si>
  <si>
    <t>06.08.10#12.35.70</t>
  </si>
  <si>
    <t>01.01.10#01.02.10#01.02.30#01.02.40#01.03.10#01.03.20#01.03.30#01.04.10#01.85.10#51.01.10#51.02.10#51.02.30#51.02.40#51.03.10#51.03.20#51.03.30#51.04.10#51.85.10#06.08.10#06.85.10#12.35.10#12.35.20#12.35.30#12.35.40#12.35.60#12.35.70</t>
  </si>
  <si>
    <t>((KV 06.85.10 ENVWD KV 12.35.20 ENVWD 12.35.70 OGA1 I") OFVWD (12.35.70 GA1 "V")) ENVWD (12.35.10 OGA1 "RD" ENVGL "RM" ENVGL "RV")"</t>
  </si>
  <si>
    <t>01.01.10#06.08.10#06.85.10#07.70.10#12.35.10#12.35.20#12.35.30#12.35.60#12.35.70</t>
  </si>
  <si>
    <t>((KV 06.85.10 ENVWD KV 12.35.20 ENVWD 12.35.70 OGA1 I") OFVWD (12.35.70 GA1 "V")) ENVWD (12.35.10 OGA1 "RD" ENVGL "RM" ENVGL "RV" ENVGL "R1" ENVGL "R2")"</t>
  </si>
  <si>
    <t>01.01.10#01.02.10#01.02.30#01.02.40#01.03.10#01.03.20#01.03.30#01.04.10#01.85.10#51.01.10#51.02.10#51.02.30#51.02.40#51.03.10#51.03.20#51.03.30#51.04.10#51.85.10#06.08.10#06.85.10#07.70.10#12.35.10#12.35.20#12.35.30#12.35.40#12.35.60#12.35.70</t>
  </si>
  <si>
    <t>MvJ/KLPD/Div. Kon. en Dipl. Beveiliging</t>
  </si>
  <si>
    <t>01.01.10#01.02.10#01.02.30#01.02.40#01.03.10#01.03.20#01.03.30#01.04.10#04.05.10#04.64.10#04.65.10#06.08.10#08.09.10#08.10.10#08.10.20#08.10.30#08.11.10#08.11.20#08.11.30#08.11.40#08.11.50#08.11.60#08.12.10#08.13.10#08.13.20#08.14.10#08.14.20</t>
  </si>
  <si>
    <t>01.01.10#01.02.10#01.02.20#01.02.30#01.02.40#01.03.10#01.03.20#01.03.30#01.04.10#02.01.10#02.02.10#02.02.30#02.02.40#02.03.10#02.03.20#02.03.30#03.01.10#03.02.10#03.02.30#03.02.40#03.03.10#03.03.20#03.03.30#04.05.10#04.64.10#04.65.10#05.01.10#05.02.10#05.02.30#05.02.40#05.03.10#05.03.20#05.03.30#05.06.10#05.06.20#05.06.30#05.07.10#05.07.20#05.07.30#05.07.40#55.01.10#55.02.10#55.02.30#55.02.40#55.06.10#55.06.20#55.06.30#06.08.10#07.69.10#07.87.10#08.09.10#08.09.20#08.10.10#08.10.20#08.10.30#08.11.10#08.11.20#08.11.30#08.11.40#08.11.50#08.11.60#08.12.10#08.13.10#08.13.20#08.14.10#08.14.20#58.09.10#58.09.20#58.10.10#58.10.20#58.10.30#58.11.10#58.11.20#58.11.30#58.11.40#58.11.50#58.11.60#58.12.10#58.13.10#58.13.20#58.14.10#58.14.20#09.01.10#09.02.10#09.02.30#09.02.40#09.03.10#09.03.20#09.03.30#10.39.10#10.39.20</t>
  </si>
  <si>
    <t>MvJ/KLPD/Div. Kon. en Dipl. Bev.(Geheim)</t>
  </si>
  <si>
    <t>MvJ/KLPD/Divisie CRI</t>
  </si>
  <si>
    <t>01.01.10#01.02.10#01.02.30#01.02.40#01.03.10#01.03.20#01.03.30#01.04.10#04.05.10#04.64.10#04.65.10#05.06.10#05.07.10#05.07.40#06.08.10#08.09.10#08.09.20#08.10.10#08.10.20#08.10.30#08.11.10#08.11.20#08.11.30#08.11.40#08.11.50#08.11.60#08.12.10#08.13.10#08.13.20#08.72.10#12.35.10#12.35.20#12.35.30#12.35.50#12.35.60#12.35.70#12.36.10#12.37.10</t>
  </si>
  <si>
    <t>01.01.10#01.02.10#01.02.20#01.02.30#01.02.40#01.03.10#01.03.20#01.03.30#01.04.10#01.81.10#01.81.20#01.82.10#01.82.30#01.85.10#01.86.10#51.01.10#51.02.10#51.02.30#51.02.40#51.04.10#51.81.10#51.81.20#51.82.10#51.82.30#51.85.10#51.86.10#02.01.10#02.02.10#02.02.30#02.02.40#02.03.10#02.03.20#02.03.30#02.62.10#02.81.10#02.81.20#02.82.10#02.82.30#02.85.10#52.01.10#52.02.10#52.02.30#52.02.40#52.03.10#52.03.20#52.03.30#52.62.10#52.81.10#52.81.20#52.82.10#52.82.30#52.85.10#03.01.10#03.02.10#03.02.30#03.02.40#03.03.10#03.03.20#03.03.30#03.62.10#03.81.10#03.81.20#03.82.10#03.82.30#03.85.10#53.01.10#53.02.10#53.02.30#53.02.40#53.03.10#53.03.20#53.03.30#53.62.10#53.81.10#53.81.20#53.82.10#53.82.30#53.85.10#04.05.10#04.63.10#04.64.10#04.65.10#04.82.10#04.82.30#04.85.10#54.05.10#54.63.10#54.64.10#54.65.10#54.82.10#54.82.30#54.85.10#05.01.10#05.02.10#05.02.30#05.02.40#05.03.10#05.03.20#05.03.30#05.06.10#05.06.20#05.06.30#05.07.10#05.07.20#05.07.30#05.07.40#05.81.10#05.81.20#05.82.10#05.82.30#05.85.10#55.01.10#55.02.10#55.02.30#55.02.40#55.06.10#55.06.20#55.06.30#55.81.10#55.81.20#55.82.10#55.82.30#55.85.10#06.08.10#06.08.20#06.08.30#06.81.10#06.81.20#06.82.10#06.82.30#06.85.10#07.69.10#07.87.10#08.09.10#08.09.20#08.10.10#08.10.20#08.10.30#08.11.10#08.11.20#08.11.30#08.11.40#08.11.50#08.11.60#08.12.10#08.13.10#08.13.20#08.14.10#08.14.20#08.72.10#08.75.10#08.85.10#58.09.10#58.09.20#58.10.10#58.10.20#58.10.30#58.11.10#58.11.20#58.11.30#58.11.40#58.11.50#58.11.60#58.12.10#58.13.10#58.13.20#58.14.10#58.14.20#58.72.10#58.85.10#09.01.10#09.02.10#09.02.30#09.02.40#09.03.10#09.03.20#09.03.30#09.81.10#09.81.20#09.82.10#09.82.30#09.85.10#59.01.10#59.02.10#59.02.30#59.02.40#59.03.10#59.03.20#59.03.30#59.81.10#59.81.20#59.82.10#59.82.30#59.85.10#11.32.10#11.33.10#11.82.10#11.82.30#11.85.10#61.32.10#61.33.10#61.82.10#61.82.30#61.85.10#12.35.10#12.35.20#12.35.30#12.35.40#12.35.50#12.35.60#12.35.70#12.35.80#12.36.10#12.37.10#12.82.10#12.85.10</t>
  </si>
  <si>
    <t>01.01.10#01.02.10#01.02.30#01.02.40#01.03.10#01.03.20#01.03.30#01.04.10#04.05.10#04.64.10#04.65.10#05.06.10#05.07.10#05.07.40#06.08.10#08.09.10#08.09.20#08.10.10#08.10.20#08.10.30#08.11.10#08.11.20#08.11.30#08.11.40#08.11.50#08.11.60#08.12.10#08.13.10#08.13.20#08.72.10#10.39.10#10.39.20#10.85.10#12.35.10#12.35.20#12.35.30#12.35.50#12.35.60#12.35.70#12.36.10#12.37.10</t>
  </si>
  <si>
    <t>01.01.10#01.02.10#01.02.20#01.02.30#01.02.40#01.03.10#01.03.20#01.03.30#01.04.10#01.81.10#01.81.20#01.82.10#01.82.30#01.85.10#01.86.10#51.01.10#51.02.10#51.02.30#51.02.40#51.04.10#51.81.10#51.81.20#51.82.10#51.82.30#51.85.10#51.86.10#02.01.10#02.02.10#02.02.30#02.02.40#02.03.10#02.03.20#02.03.30#02.62.10#02.81.10#02.81.20#02.82.10#02.82.30#02.85.10#52.01.10#52.02.10#52.02.30#52.02.40#52.03.10#52.03.20#52.03.30#52.62.10#52.81.10#52.81.20#52.82.10#52.82.30#52.85.10#03.01.10#03.02.10#03.02.30#03.02.40#03.03.10#03.03.20#03.03.30#03.62.10#03.81.10#03.81.20#03.82.10#03.82.30#03.85.10#53.01.10#53.02.10#53.02.30#53.02.40#53.03.10#53.03.20#53.03.30#53.62.10#53.81.10#53.81.20#53.82.10#53.82.30#53.85.10#04.05.10#04.63.10#04.64.10#04.65.10#04.82.10#04.82.30#04.85.10#54.05.10#54.63.10#54.64.10#54.65.10#54.82.10#54.82.30#54.85.10#05.01.10#05.02.10#05.02.30#05.02.40#05.03.10#05.03.20#05.03.30#05.06.10#05.06.20#05.06.30#05.07.10#05.07.20#05.07.30#05.07.40#05.81.10#05.81.20#05.82.10#05.82.30#05.85.10#55.01.10#55.02.10#55.02.30#55.02.40#55.06.10#55.06.20#55.06.30#55.81.10#55.81.20#55.82.10#55.82.30#55.85.10#06.08.10#06.08.20#06.08.30#06.81.10#06.81.20#06.82.10#06.82.30#06.85.10#07.69.10#07.87.10#08.09.10#08.09.20#08.10.10#08.10.20#08.10.30#08.11.10#08.11.20#08.11.30#08.11.40#08.11.50#08.11.60#08.12.10#08.13.10#08.13.20#08.14.10#08.14.20#08.72.10#08.75.10#08.85.10#58.09.10#58.09.20#58.10.10#58.10.20#58.10.30#58.11.10#58.11.20#58.11.30#58.11.40#58.11.50#58.11.60#58.12.10#58.13.10#58.13.20#58.14.10#58.14.20#58.72.10#58.85.10#09.01.10#09.02.10#09.02.30#09.02.40#09.03.10#09.03.20#09.03.30#09.81.10#09.81.20#09.82.10#09.82.30#09.85.10#59.01.10#59.02.10#59.02.30#59.02.40#59.03.10#59.03.20#59.03.30#59.81.10#59.81.20#59.82.10#59.82.30#59.85.10#10.39.10#10.39.20#10.85.10#60.39.10#60.39.20#60.85.10#11.32.10#11.33.10#11.82.10#11.82.30#11.85.10#61.32.10#61.33.10#61.82.10#61.82.30#61.85.10#12.35.10#12.35.20#12.35.30#12.35.40#12.35.50#12.35.60#12.35.70#12.35.80#12.36.10#12.37.10#12.82.10#12.85.10</t>
  </si>
  <si>
    <t>MvJ/KLPD/Divisie CRI (Geheim)</t>
  </si>
  <si>
    <t>MvJ/KLPD/Divisie Mobiliteit</t>
  </si>
  <si>
    <t>01.01.10#01.02.10#01.02.20#01.02.30#01.02.40#01.03.10#01.03.20#01.03.30#01.04.10#01.61.10#01.81.10#01.81.20#01.82.10#01.82.30#01.85.10#01.86.10#51.01.10#51.02.10#51.02.20#51.02.30#51.02.40#51.04.10#51.61.10#51.81.10#51.81.20#51.82.10#51.82.30#51.85.10#51.86.10#02.01.10#02.02.10#02.02.30#02.02.40#02.03.10#02.03.20#02.03.30#02.62.10#02.81.10#02.81.20#02.82.10#02.82.30#02.85.10#52.01.10#52.02.10#52.02.30#52.02.40#52.03.10#52.03.20#52.03.30#52.62.10#52.81.10#52.81.20#52.82.10#52.82.30#52.85.10#03.01.10#03.02.10#03.02.30#03.02.40#03.03.10#03.03.20#03.03.30#03.62.10#03.81.10#03.81.20#03.82.10#03.82.30#03.85.10#53.01.10#53.02.10#53.02.30#53.02.40#53.03.10#53.03.20#53.03.30#53.62.10#53.81.10#53.81.20#53.82.10#53.82.30#53.85.10#04.05.10#04.63.10#04.64.10#04.65.10#04.82.10#04.82.30#04.85.10#54.05.10#54.63.10#54.64.10#54.65.10#54.82.10#54.82.30#54.85.10#05.01.10#05.02.10#05.02.30#05.02.40#05.03.10#05.03.20#05.03.30#05.06.10#05.06.20#05.06.30#05.07.10#05.07.20#05.07.30#05.07.40#05.81.10#05.81.20#05.82.10#05.82.30#05.85.10#55.01.10#55.02.10#55.02.30#55.02.40#55.06.10#55.06.20#55.06.30#55.81.10#55.81.20#55.82.10#55.82.30#55.85.10#06.08.10#06.08.20#06.08.30#06.81.10#06.81.20#06.82.10#06.82.30#06.85.10#07.69.10#07.87.10#08.09.10#08.09.20#08.10.10#08.10.20#08.10.30#08.11.10#08.11.20#08.11.30#08.11.40#08.11.50#08.11.60#08.12.10#08.13.10#08.13.20#08.14.10#08.14.20#08.72.10#08.75.10#08.85.10#58.09.10#58.09.20#58.10.10#58.10.20#58.10.30#58.11.10#58.11.20#58.11.30#58.11.40#58.11.50#58.11.60#58.12.10#58.13.10#58.13.20#58.14.10#58.14.20#58.72.10#58.85.10#09.01.10#09.02.10#09.02.30#09.02.40#09.03.10#09.03.20#09.03.30#09.81.10#09.81.20#09.82.10#09.82.30#09.85.10#59.01.10#59.02.10#59.02.30#59.02.40#59.03.10#59.03.20#59.03.30#59.81.10#59.81.20#59.82.10#59.82.30#59.85.10#10.39.10#10.39.20#10.85.10#60.39.10#60.39.20#60.85.10#11.32.10#11.33.10#11.82.10#11.82.30#11.85.10#61.32.10#61.33.10#61.82.10#61.82.30#61.85.10#12.35.10#12.35.20#12.35.30#12.35.40#12.35.50#12.35.60#12.35.70#12.35.80#12.36.10#12.37.10#12.82.10#12.85.10</t>
  </si>
  <si>
    <t>MvJ/KLPD/Divisie Mobiliteit (Geheim)</t>
  </si>
  <si>
    <t>MvJ/KLPD/DMOB/Crim. Inlichtingendienst</t>
  </si>
  <si>
    <t>01.01.10#01.02.10#01.02.20#01.02.30#01.02.40#01.03.10#01.03.20#01.03.30#01.04.10#01.61.10#01.81.10#01.81.20#01.82.10#01.82.30#01.85.10#01.86.10#51.01.10#51.02.10#51.02.30#51.02.40#51.04.10#51.61.10#51.81.10#51.81.20#51.82.10#51.82.30#51.85.10#51.86.10#02.01.10#02.02.10#02.02.20#02.02.30#02.02.40#02.03.10#02.03.20#02.03.30#02.62.10#02.81.10#02.81.20#02.82.10#02.82.30#02.85.10#52.01.10#52.02.10#52.02.20#52.02.30#52.02.40#52.03.10#52.03.20#52.03.30#52.62.10#52.81.10#52.81.20#52.82.10#52.82.30#52.85.10#03.01.10#03.02.10#03.02.30#03.02.40#03.03.10#03.03.20#03.03.30#03.62.10#03.81.10#03.81.20#03.82.10#03.82.30#03.85.10#53.01.10#53.02.10#53.02.30#53.02.40#53.03.10#53.03.20#53.03.30#53.62.10#53.81.10#53.81.20#53.82.10#53.82.30#53.85.10#04.05.10#04.63.10#04.64.10#04.65.10#04.82.10#04.82.30#04.85.10#54.05.10#54.63.10#54.64.10#54.65.10#54.82.10#54.82.30#54.85.10#05.01.10#05.02.10#05.02.20#05.02.30#05.02.40#05.03.10#05.03.20#05.03.30#05.06.10#05.06.20#05.06.30#05.07.10#05.07.20#05.07.30#05.07.40#05.81.10#05.81.20#05.82.10#05.82.30#05.85.10#06.08.10#06.08.20#06.08.30#06.81.10#06.81.20#06.82.10#06.82.30#06.85.10#07.69.10#07.87.10#08.09.10#08.09.20#08.10.10#08.10.20#08.10.30#08.11.10#08.11.20#08.11.30#08.11.40#08.11.50#08.11.60#08.12.10#08.13.10#08.13.20#08.14.10#08.14.20#08.72.10#08.75.10#08.85.10#58.09.10#58.09.20#58.10.10#58.10.20#58.10.30#58.11.10#58.11.20#58.11.30#58.11.40#58.11.50#58.11.60#58.12.10#58.13.10#58.13.20#58.14.10#58.14.20#58.72.10#58.85.10#09.01.10#09.02.10#09.02.30#09.02.40#09.03.10#09.03.20#09.03.30#09.81.10#09.81.20#09.82.10#09.82.30#09.85.10#59.01.10#59.02.10#59.02.30#59.02.40#59.03.10#59.03.20#59.03.30#59.81.10#59.81.20#59.82.10#59.82.30#59.85.10#11.32.10#11.33.10#11.82.10#11.82.30#11.85.10#61.32.10#61.33.10#61.82.10#61.82.30#61.85.10#12.35.10#12.35.20#12.35.30#12.35.40#12.35.50#12.35.60#12.35.70#12.35.80#12.36.10#12.37.10#12.82.10#12.85.10</t>
  </si>
  <si>
    <t>01.01.10#01.02.10#01.02.20#01.02.30#01.02.40#01.03.10#01.03.20#01.03.30#01.04.10#01.61.10#01.81.10#01.81.20#01.82.10#01.82.30#01.85.10#01.86.10#51.01.10#51.02.10#51.02.30#51.02.40#51.04.10#51.61.10#51.81.10#51.81.20#51.82.10#51.82.30#51.85.10#51.86.10#02.01.10#02.02.10#02.02.30#02.02.40#02.03.10#02.03.20#02.03.30#02.62.10#02.81.10#02.81.20#02.82.10#02.82.30#02.85.10#52.01.10#52.02.10#52.02.30#52.02.40#52.03.10#52.03.20#52.03.30#52.62.10#52.81.10#52.81.20#52.82.10#52.82.30#52.85.10#03.01.10#03.02.10#03.02.30#03.02.40#03.03.10#03.03.20#03.03.30#03.62.10#03.81.10#03.81.20#03.82.10#03.82.30#03.85.10#53.01.10#53.02.10#53.02.30#53.02.40#53.03.10#53.03.20#53.03.30#53.62.10#53.81.10#53.81.20#53.82.10#53.82.30#53.85.10#04.05.10#04.63.10#04.64.10#04.65.10#04.82.10#04.82.30#04.85.10#54.05.10#54.63.10#54.64.10#54.65.10#54.82.10#54.82.30#54.85.10#05.01.10#05.02.10#05.02.20#05.02.30#05.02.40#05.03.10#05.03.20#05.03.30#05.06.10#05.06.20#05.06.30#05.07.10#05.07.20#05.07.30#05.07.40#05.81.10#05.81.20#05.82.10#05.82.30#05.85.10#06.08.10#06.08.20#06.08.30#06.81.10#06.81.20#06.82.10#06.82.30#06.85.10#07.69.10#07.87.10#08.09.10#08.09.20#08.10.10#08.10.20#08.10.30#08.11.10#08.11.20#08.11.30#08.11.40#08.11.50#08.11.60#08.12.10#08.13.10#08.13.20#08.14.10#08.14.20#08.72.10#08.75.10#08.85.10#58.09.10#58.09.20#58.10.10#58.10.20#58.10.30#58.11.10#58.11.20#58.11.30#58.11.40#58.11.50#58.11.60#58.12.10#58.13.10#58.13.20#58.14.10#58.14.20#58.72.10#58.85.10#09.01.10#09.02.10#09.02.30#09.02.40#09.03.10#09.03.20#09.03.30#09.81.10#09.81.20#09.82.10#09.82.30#09.85.10#59.01.10#59.02.10#59.02.30#59.02.40#59.03.10#59.03.20#59.03.30#59.81.10#59.81.20#59.82.10#59.82.30#59.85.10#10.39.10#10.39.20#10.85.10#60.39.10#60.39.20#60.85.10#11.32.10#11.33.10#11.82.10#11.82.30#11.85.10#61.32.10#61.33.10#61.82.10#61.82.30#61.85.10#12.35.10#12.35.20#12.35.30#12.35.40#12.35.50#12.35.60#12.35.70#12.35.80#12.36.10#12.37.10#12.82.10#12.85.10</t>
  </si>
  <si>
    <t>MvJ/KLPD</t>
  </si>
  <si>
    <t>01.01.10#01.02.10#01.02.20#01.02.30#01.02.40#01.03.10#01.03.20#01.03.30#01.04.10#01.61.10#01.81.10#01.81.20#01.82.10#01.82.30#01.85.10#01.86.10#51.01.10#51.02.10#51.02.30#51.02.40#51.04.10#51.61.10#51.81.10#51.81.20#51.82.10#51.82.30#51.85.10#51.86.10#02.01.10#02.02.10#02.02.30#02.02.40#02.03.10#02.03.20#02.03.30#02.62.10#02.81.10#02.81.20#02.82.10#02.82.30#02.85.10#52.01.10#52.02.10#52.02.30#52.02.40#52.03.10#52.03.20#52.03.30#52.62.10#52.81.10#52.81.20#52.82.10#52.82.30#52.85.10#03.01.10#03.02.10#03.02.30#03.02.40#03.03.10#03.03.20#03.03.30#03.62.10#03.81.10#03.81.20#03.82.10#03.82.30#03.85.10#53.01.10#53.02.10#53.02.30#53.02.40#53.03.10#53.03.20#53.03.30#53.62.10#53.81.10#53.81.20#53.82.10#53.82.30#53.85.10#04.05.10#04.63.10#04.64.10#04.65.10#04.82.10#04.82.30#04.85.10#54.05.10#54.63.10#54.64.10#54.65.10#54.82.10#54.82.30#54.85.10#05.01.10#05.02.10#05.02.20#05.02.30#05.02.40#05.03.10#05.03.20#05.03.30#05.06.10#05.06.20#05.06.30#05.07.10#05.07.20#05.07.30#05.07.40#05.81.10#05.81.20#05.82.10#05.82.30#05.85.10#55.01.10#55.02.10#55.02.30#55.02.40#55.06.10#55.06.20#55.06.30#55.81.10#55.81.20#55.82.10#55.82.30#55.85.10#06.08.10#06.08.20#06.08.30#06.81.10#06.81.20#06.82.10#06.82.30#06.85.10#07.69.10#07.87.10#08.09.10#08.09.20#08.10.10#08.10.20#08.10.30#08.11.10#08.11.20#08.11.30#08.11.40#08.11.50#08.11.60#08.12.10#08.13.10#08.13.20#08.14.10#08.14.20#08.72.10#08.75.10#08.85.10#58.09.10#58.09.20#58.10.10#58.10.20#58.10.30#58.11.10#58.11.20#58.11.30#58.11.40#58.11.50#58.11.60#58.12.10#58.13.10#58.13.20#58.14.10#58.14.20#58.72.10#58.85.10#09.01.10#09.02.10#09.02.30#09.02.40#09.03.10#09.03.20#09.03.30#09.81.10#09.81.20#09.82.10#09.82.30#09.85.10#59.01.10#59.02.10#59.02.30#59.02.40#59.03.10#59.03.20#59.03.30#59.81.10#59.81.20#59.82.10#59.82.30#59.85.10#10.39.10#10.39.20#10.85.10#60.39.10#60.39.20#60.85.10#11.32.10#11.33.10#11.82.10#11.82.30#11.85.10#61.32.10#61.33.10#61.82.10#61.82.30#61.85.10#12.35.10#12.35.20#12.35.30#12.35.40#12.35.50#12.35.60#12.35.70#12.35.80#12.36.10#12.37.10#12.82.10#12.85.10</t>
  </si>
  <si>
    <t>MvJus/KLPD</t>
  </si>
  <si>
    <t>01.01.10#01.02.10#01.02.20#01.02.30#01.02.40#01.03.10#01.03.20#01.03.30#01.04.10#01.61.10#01.81.10#01.81.20#01.82.10#01.82.30#01.85.10#01.86.10#51.01.10#51.02.10#51.02.30#51.02.40#51.04.10#51.61.10#51.81.10#51.81.20#51.82.10#51.82.30#51.85.10#51.86.10#02.01.10#02.02.10#02.02.30#02.02.40#02.03.10#02.03.20#02.03.30#02.62.10#02.81.10#02.81.20#02.82.10#02.82.30#02.85.10#52.01.10#52.02.10#52.02.30#52.02.40#52.03.10#52.03.20#52.03.30#52.62.10#52.81.10#52.81.20#52.82.10#52.82.30#52.85.10#03.01.10#03.02.10#03.02.30#03.02.40#03.03.10#03.03.20#03.03.30#03.62.10#03.81.10#03.81.20#03.82.10#03.82.30#03.85.10#53.01.10#53.02.10#53.02.30#53.02.40#53.03.10#53.03.20#53.03.30#53.62.10#53.81.10#53.81.20#53.82.10#53.82.30#53.85.10#04.05.10#04.63.10#04.64.10#04.65.10#04.82.10#04.82.30#04.85.10#54.05.10#54.63.10#54.64.10#54.65.10#54.82.10#54.82.30#54.85.10#05.01.10#05.02.10#05.02.20#05.02.30#05.02.40#05.03.10#05.03.20#05.03.30#05.06.10#05.06.20#05.06.30#05.07.10#05.07.20#05.07.30#05.07.40#05.15.10#05.81.10#05.81.20#05.82.10#05.82.30#05.85.10#55.01.10#55.02.10#55.02.30#55.02.40#55.06.10#55.06.20#55.06.30#55.81.10#55.81.20#55.82.10#55.82.30#55.85.10#06.08.10#06.08.20#06.08.30#06.81.10#06.81.20#06.82.10#06.82.30#06.85.10#07.69.10#07.87.10#08.09.10#08.09.20#08.10.10#08.10.20#08.10.30#08.11.10#08.11.20#08.11.30#08.11.40#08.11.50#08.11.60#08.12.10#08.13.10#08.13.20#08.14.10#08.14.20#08.72.10#08.75.10#08.85.10#58.09.10#58.09.20#58.10.10#58.10.20#58.10.30#58.11.10#58.11.20#58.11.30#58.11.40#58.11.50#58.11.60#58.12.10#58.13.10#58.13.20#58.14.10#58.14.20#58.72.10#58.85.10#09.01.10#09.02.10#09.02.30#09.02.40#09.03.10#09.03.20#09.03.30#09.81.10#09.81.20#09.82.10#09.82.30#09.85.10#59.01.10#59.02.10#59.02.30#59.02.40#59.03.10#59.03.20#59.03.30#59.81.10#59.81.20#59.82.10#59.82.30#59.85.10#10.39.10#10.39.20#10.85.10#60.39.10#60.39.20#60.85.10#11.32.10#11.33.10#11.82.10#11.82.30#11.85.10#61.32.10#61.33.10#61.82.10#61.82.30#61.85.10#12.35.10#12.35.20#12.35.30#12.35.40#12.35.50#12.35.60#12.35.70#12.35.80#12.36.10#12.37.10#12.82.10#12.85.10</t>
  </si>
  <si>
    <t>MvJ/KLPD/DMOB/Crim. Inl.dienst (Geheim)</t>
  </si>
  <si>
    <t>01.01.10#01.02.10#01.02.20#01.02.30#01.02.40#01.03.10#01.03.20#01.03.30#01.04.10#01.61.10#01.81.10#01.81.20#01.82.10#01.82.30#01.85.10#01.86.10#51.01.10#51.02.10#51.02.30#51.02.40#51.04.10#51.61.10#51.81.10#51.81.20#51.82.10#51.82.30#51.85.10#51.86.10#02.01.10#02.02.10#02.02.20#02.02.30#02.02.40#02.03.10#02.03.20#02.03.30#02.62.10#02.81.10#02.81.20#02.82.10#02.82.30#02.85.10#52.01.10#52.02.10#52.02.20#52.02.30#52.02.40#52.03.10#52.03.20#52.03.30#52.62.10#52.81.10#52.81.20#52.82.10#52.82.30#52.85.10#03.01.10#03.02.10#03.02.30#03.02.40#03.03.10#03.03.20#03.03.30#03.62.10#03.81.10#03.81.20#03.82.10#03.82.30#03.85.10#53.01.10#53.02.10#53.02.30#53.02.40#53.03.10#53.03.20#53.03.30#53.62.10#53.81.10#53.81.20#53.82.10#53.82.30#53.85.10#04.05.10#04.63.10#04.64.10#04.65.10#04.82.10#04.82.30#04.85.10#54.05.10#54.63.10#54.64.10#54.65.10#54.82.10#54.82.30#54.85.10#05.01.10#05.02.10#05.02.20#05.02.30#05.02.40#05.03.10#05.03.20#05.03.30#05.06.10#05.06.20#05.06.30#05.07.10#05.07.20#05.07.30#05.07.40#05.81.10#05.81.20#05.82.10#05.82.30#05.85.10#06.08.10#06.08.20#06.08.30#06.81.10#06.81.20#06.82.10#06.82.30#06.85.10#07.69.10#07.87.10#08.09.10#08.09.20#08.10.10#08.10.20#08.10.30#08.11.10#08.11.20#08.11.30#08.11.40#08.11.50#08.11.60#08.12.10#08.13.10#08.13.20#08.14.10#08.14.20#08.72.10#08.75.10#08.85.10#58.09.10#58.09.20#58.10.10#58.10.20#58.10.30#58.11.10#58.11.20#58.11.30#58.11.40#58.11.50#58.11.60#58.12.10#58.13.10#58.13.20#58.14.10#58.14.20#58.72.10#58.85.10#09.01.10#09.02.10#09.02.30#09.02.40#09.03.10#09.03.20#09.03.30#09.81.10#09.81.20#09.82.10#09.82.30#09.85.10#59.01.10#59.02.10#59.02.30#59.02.40#59.03.10#59.03.20#59.03.30#59.81.10#59.81.20#59.82.10#59.82.30#59.85.10#10.39.10#10.39.20#10.85.10#60.39.10#60.39.20#60.85.10#11.32.10#11.33.10#11.82.10#11.82.30#11.85.10#61.32.10#61.33.10#61.82.10#61.82.30#61.85.10#12.35.10#12.35.20#12.35.30#12.35.40#12.35.50#12.35.60#12.35.70#12.35.80#12.36.10#12.37.10#12.82.10#12.85.10</t>
  </si>
  <si>
    <t>MvJ/KLPD (Geheim)</t>
  </si>
  <si>
    <t>MvJus/KLPD (Geheim)</t>
  </si>
  <si>
    <t>MvJ/KLPD/CRI mbt NSIS</t>
  </si>
  <si>
    <t>01.01.10#01.02.30#01.02.40#01.03.10#12.35.10#12.35.20#12.35.30#12.35.50#12.35.60#12.35.70</t>
  </si>
  <si>
    <t>(12.35.70 GA1 V") ENVWD (12.35.10 OGA1 "RD" ENVGL "RM" ENVGL "RV")"</t>
  </si>
  <si>
    <t>01.01.10#01.02.30#01.02.40#01.03.10#07.70.10#12.35.10#12.35.20#12.35.30#12.35.50#12.35.60#12.35.70</t>
  </si>
  <si>
    <t>(12.35.70 GA1 V") ENVWD (12.35.10 OGA1 "RD" ENVGL "RM" ENVGL "RV" ENVGL "R1" ENVGL "R2")"</t>
  </si>
  <si>
    <t>BZK/KLPD/NRI mbt NSIS</t>
  </si>
  <si>
    <t>01.01.10#01.02.30#01.02.40#01.03.10#06.08.10#06.85.10#07.70.10#12.35.10#12.35.20#12.35.30#12.35.50#12.35.60#12.35.70</t>
  </si>
  <si>
    <t>((12.35.70 GA1 V") OFVWD (KV 06.85.10 ENVWD (12.35.50 GD1 19.89.30 - 00000000) ENVWD 12.35.70 OGA1 "I")) ENVWD (12.35.10 OGA1 "RD" ENVGL "RM" ENVGL "RV" ENVGL "R1" ENVGL "R2")"</t>
  </si>
  <si>
    <t>KV 06.08.10 ENVWD (12.35.50 GD1 19.89.20 - 00000000) ENVWD 12.35.70 OGA1 I""</t>
  </si>
  <si>
    <t>01.01.10#01.01.20#01.02.30#01.02.40#01.03.10#06.08.10#06.85.10#07.70.10#12.35.10#12.35.20#12.35.30#12.35.50#12.35.60#12.35.70</t>
  </si>
  <si>
    <t>BZK/KLPD/IPOL mbt NSIS</t>
  </si>
  <si>
    <t>Min. van Justitie-VAS (Nederlanders)</t>
  </si>
  <si>
    <t>01.01.10#01.02.10#01.02.30#01.02.40#01.03.10#01.04.10#04.05.10#04.65.10#04.85.10#05.01.10#05.02.10#05.02.30#05.02.40#05.03.10#05.06.10#05.07.10#06.08.10#06.08.20#06.08.30#08.09.10#08.10.10#08.10.20#08.10.30#08.11.10#08.11.20#08.11.30#08.11.40#08.11.50#08.11.60#08.12.10#08.13.20</t>
  </si>
  <si>
    <t>01.01.10#01.02.10#01.02.30#01.02.40#01.03.10#01.04.10#04.05.10#04.65.10#04.85.10#05.01.10#05.02.10#05.02.30#05.02.40#05.03.10#05.06.10#05.07.10#06.08.10#06.08.20#06.08.30#08.09.10#08.10.10#08.10.20#08.10.30#08.11.10#08.11.20#08.11.30#08.11.40#08.11.50#08.11.60#08.12.10#08.13.20#09.01.10#09.02.10#09.02.30#09.02.40#09.03.10#09.03.20#09.03.30#11.33.10</t>
  </si>
  <si>
    <t>MvJus/VAS (Nederlanders)</t>
  </si>
  <si>
    <t>01.01.10#01.02.10#01.02.30#01.02.40#01.03.10#01.04.10#04.05.10#04.65.10#04.85.10#05.02.10#05.02.30#05.02.40#05.03.10#05.06.10#05.07.10#06.08.10#06.08.20#06.08.30#08.09.10#08.10.10#08.10.20#08.10.30#08.11.10#08.11.20#08.11.30#08.11.40#08.11.50#08.11.60#08.12.10#08.13.20</t>
  </si>
  <si>
    <t>01.01.10#01.02.10#01.02.30#01.02.40#01.03.10#01.04.10#04.05.10#04.65.10#04.85.10#05.02.10#05.02.30#05.02.40#05.03.10#05.06.10#05.07.10#06.08.10#06.08.20#06.08.30#08.09.10#08.10.10#08.10.20#08.10.30#08.11.10#08.11.20#08.11.30#08.11.40#08.11.50#08.11.60#08.12.10#08.13.20#09.01.10#09.02.10#09.02.30#09.02.40#09.03.10#09.03.20#09.03.30#11.33.10</t>
  </si>
  <si>
    <t>01.01.10#01.02.10#01.02.30#01.02.40#01.03.10#01.04.10#04.05.10#04.65.10#04.85.10#05.02.10#05.02.30#05.02.40#05.03.10#05.06.10#05.07.10#05.15.10#06.08.10#06.08.20#06.08.30#08.09.10#08.10.10#08.10.20#08.10.30#08.11.10#08.11.20#08.11.30#08.11.40#08.11.50#08.11.60#08.12.10#08.13.20</t>
  </si>
  <si>
    <t>01.01.10#01.02.10#01.02.30#01.02.40#01.03.10#01.04.10#04.05.10#04.65.10#04.85.10#05.02.10#05.02.30#05.02.40#05.03.10#05.06.10#05.07.10#05.15.10#06.08.10#06.08.20#06.08.30#08.09.10#08.10.10#08.10.20#08.10.30#08.11.10#08.11.20#08.11.30#08.11.40#08.11.50#08.11.60#08.12.10#08.13.20#09.01.10#09.02.10#09.02.30#09.02.40#09.03.10#09.03.20#09.03.30#11.33.10</t>
  </si>
  <si>
    <t>01.01.10#01.02.10#01.02.30#01.02.40#01.03.10#01.04.10#04.05.10#04.65.10#04.85.10#05.02.10#05.02.30#05.02.40#05.03.10#05.06.10#05.07.10#05.15.10#06.08.10#06.08.20#06.08.30#07.70.10#08.09.10#08.10.10#08.10.20#08.10.30#08.11.10#08.11.20#08.11.30#08.11.40#08.11.50#08.11.60#08.12.10#08.13.20</t>
  </si>
  <si>
    <t>01.01.10#01.02.10#01.02.30#01.02.40#01.03.10#01.04.10#04.05.10#04.65.10#04.85.10#05.02.10#05.02.30#05.02.40#05.03.10#05.06.10#05.07.10#05.15.10#06.08.10#06.08.20#06.08.30#07.70.10#08.09.10#08.10.10#08.10.20#08.10.30#08.11.10#08.11.20#08.11.30#08.11.40#08.11.50#08.11.60#08.12.10#08.13.20#09.01.10#09.02.10#09.02.30#09.02.40#09.03.10#09.03.20#09.03.30#11.33.10</t>
  </si>
  <si>
    <t>MvJus/IND (Nederlanders)</t>
  </si>
  <si>
    <t>01.01.10#01.01.20#01.02.10#01.02.30#01.02.40#01.03.10#01.04.10#04.05.10#04.65.10#04.85.10#05.02.10#05.02.30#05.02.40#05.03.10#05.06.10#05.07.10#05.15.10#06.08.10#06.08.20#06.08.30#07.70.10#08.09.10#08.10.10#08.10.20#08.10.30#08.11.10#08.11.20#08.11.30#08.11.40#08.11.50#08.11.60#08.12.10#08.13.20</t>
  </si>
  <si>
    <t>01.01.10#01.01.20#01.02.10#01.02.30#01.02.40#01.03.10#01.04.10#04.05.10#04.65.10#04.85.10#05.02.10#05.02.30#05.02.40#05.03.10#05.06.10#05.07.10#05.15.10#06.08.10#06.08.20#06.08.30#07.70.10#08.09.10#08.10.10#08.10.20#08.10.30#08.11.10#08.11.20#08.11.30#08.11.40#08.11.50#08.11.60#08.12.10#08.13.20#09.01.10#09.02.10#09.02.30#09.02.40#09.03.10#09.03.20#09.03.30#11.33.10</t>
  </si>
  <si>
    <t>BZK/IND (Nederlanders)</t>
  </si>
  <si>
    <t>01.01.10#01.01.20#01.02.10#01.02.30#01.02.40#01.03.10#01.04.10#04.05.10#04.65.10#04.85.10#05.02.10#05.02.30#05.02.40#05.03.10#05.06.10#05.07.10#05.15.10#06.08.10#06.08.20#06.08.30#07.70.10#08.09.10#08.10.10#08.10.20#08.10.30#08.11.10#08.11.20#08.11.30#08.11.40#08.11.50#08.11.60#08.12.10#08.13.20#58.09.10#58.10.30#58.11.10#58.11.20#58.11.30#58.11.40#58.11.50#58.11.60#58.12.10#58.13.20#09.01.10#09.02.10#09.02.30#09.02.40#09.03.10#09.03.20#09.03.30#11.33.10</t>
  </si>
  <si>
    <t>MvVenJ/IND (Nederlanders)</t>
  </si>
  <si>
    <t>14.40.10 GA1 700301</t>
  </si>
  <si>
    <t>Min. van Justitie-VAS (Vreemdelingen)</t>
  </si>
  <si>
    <t>01.01.10#01.02.10#01.02.30#01.02.40#01.03.10#01.03.20#01.03.30#01.04.10#04.05.10#04.65.10#04.85.10#05.01.10#05.02.10#05.02.30#05.02.40#05.03.10#05.06.10#05.07.10#55.02.30#55.02.40#55.03.10#55.06.10#06.08.10#06.08.20#06.08.30#08.09.10#08.09.20#08.10.10#08.10.20#08.10.30#08.11.10#08.11.20#08.11.30#08.11.40#08.11.50#08.11.60#08.12.10#08.13.10#08.13.20#08.14.10#08.14.20#08.72.10#11.32.10</t>
  </si>
  <si>
    <t>04.05.10 OGAA 0001 ENVWD 04.65.10 OGAA B" ENVWD KNV 07.67.10"</t>
  </si>
  <si>
    <t>04.85.10#08.09.10#08.13.20</t>
  </si>
  <si>
    <t>14.40.10 OGAA 700302 ENVWD 04.05.10 OGAA 0001 ENVWD 04.65.10 OGAA B" ENVWD KNV 07.67.10"</t>
  </si>
  <si>
    <t>01.01.10#01.02.10#01.02.30#01.02.40#01.03.10#01.03.20#01.03.30#01.04.10#01.85.10#01.86.10#51.01.10#51.02.10#51.02.30#51.02.40#51.04.10#51.85.10#51.86.10#02.01.10#02.02.10#02.02.30#02.02.40#02.03.10#02.03.20#02.03.30#03.01.10#03.02.10#03.02.30#03.02.40#03.03.10#03.03.20#03.03.30#04.05.10#04.65.10#04.85.10#54.05.10#54.65.10#54.85.10#05.01.10#05.02.10#05.02.30#05.02.40#05.03.10#05.06.10#05.07.10#55.02.30#55.02.40#55.03.10#55.06.10#06.08.10#06.08.20#06.08.30#07.69.10#08.09.10#08.09.20#08.10.10#08.10.20#08.10.30#08.11.10#08.11.20#08.11.30#08.11.40#08.11.50#08.11.60#08.12.10#08.13.10#08.13.20#08.14.10#08.14.20#08.72.10#58.09.10#58.10.30#58.11.10#58.11.20#58.11.30#58.11.40#58.11.50#58.11.60#58.12.10#58.13.20#09.01.10#09.02.10#09.02.30#09.02.40#09.03.10#09.03.20#09.03.30#10.39.10#10.39.20#10.85.10#11.32.10#11.33.10</t>
  </si>
  <si>
    <t xml:space="preserve"> 04.05.10 OGAA 0001 ENVWD 04.65.10 OGAA B""</t>
  </si>
  <si>
    <t>MvJus/VAS (Vreemdelingen)</t>
  </si>
  <si>
    <t>01.01.10#01.02.10#01.02.30#01.02.40#01.03.10#01.03.20#01.03.30#01.04.10#02.01.10#03.01.10#04.05.10#04.65.10#04.85.10#05.02.10#05.02.30#05.02.40#05.03.10#05.06.10#05.07.10#05.07.40#55.02.30#55.02.40#55.03.10#55.06.10#06.08.10#06.08.20#06.08.30#08.09.10#08.09.20#08.10.10#08.10.20#08.10.30#08.11.10#08.11.20#08.11.30#08.11.40#08.11.50#08.11.60#08.12.10#08.13.10#08.13.20#08.14.10#08.14.20#08.72.10#11.32.10</t>
  </si>
  <si>
    <t>01.01.10#01.02.10#01.02.30#01.02.40#01.03.10#01.03.20#01.03.30#01.04.10#01.85.10#01.86.10#51.01.10#51.02.10#51.02.30#51.02.40#51.04.10#51.85.10#51.86.10#02.01.10#02.02.10#02.02.30#02.02.40#02.03.10#02.03.20#02.03.30#03.01.10#03.02.10#03.02.30#03.02.40#03.03.10#03.03.20#03.03.30#04.05.10#04.65.10#04.85.10#54.05.10#54.65.10#54.85.10#05.02.10#05.02.30#05.02.40#05.03.10#05.06.10#05.07.10#05.07.20#05.07.40#55.02.30#55.02.40#55.03.10#55.06.10#06.08.10#06.08.20#06.08.30#07.69.10#08.09.10#08.09.20#08.10.10#08.10.20#08.10.30#08.11.10#08.11.20#08.11.30#08.11.40#08.11.50#08.11.60#08.12.10#08.13.10#08.13.20#08.14.10#08.14.20#08.72.10#58.09.10#58.10.30#58.11.10#58.11.20#58.11.30#58.11.40#58.11.50#58.11.60#58.12.10#58.13.20#09.01.10#09.02.10#09.02.30#09.02.40#09.03.10#09.03.20#09.03.30#10.39.10#10.39.20#10.85.10#11.32.10#11.33.10</t>
  </si>
  <si>
    <t>04.05.10 OGAA 0001 ENVWD 04.65.10 OGAA B""</t>
  </si>
  <si>
    <t>01.01.10#01.02.10#01.02.30#01.02.40#01.03.10#01.03.20#01.03.30#01.04.10#02.01.10#03.01.10#04.05.10#04.65.10#04.85.10#05.02.10#05.02.30#05.02.40#05.03.10#05.06.10#05.07.10#05.07.40#05.15.10#55.02.30#55.02.40#55.03.10#55.06.10#06.08.10#06.08.20#06.08.30#08.09.10#08.09.20#08.10.10#08.10.20#08.10.30#08.11.10#08.11.20#08.11.30#08.11.40#08.11.50#08.11.60#08.12.10#08.13.10#08.13.20#08.14.10#08.14.20#08.72.10#11.32.10</t>
  </si>
  <si>
    <t>01.01.10#01.02.10#01.02.30#01.02.40#01.03.10#01.03.20#01.03.30#01.04.10#01.85.10#01.86.10#51.01.10#51.02.10#51.02.30#51.02.40#51.04.10#51.85.10#51.86.10#02.01.10#02.02.10#02.02.30#02.02.40#02.03.10#02.03.20#02.03.30#03.01.10#03.02.10#03.02.30#03.02.40#03.03.10#03.03.20#03.03.30#04.05.10#04.65.10#04.85.10#54.05.10#54.65.10#54.85.10#05.02.10#05.02.30#05.02.40#05.03.10#05.06.10#05.07.10#05.07.20#05.07.40#05.15.10#55.02.30#55.02.40#55.03.10#55.06.10#06.08.10#06.08.20#06.08.30#07.69.10#08.09.10#08.09.20#08.10.10#08.10.20#08.10.30#08.11.10#08.11.20#08.11.30#08.11.40#08.11.50#08.11.60#08.12.10#08.13.10#08.13.20#08.14.10#08.14.20#08.72.10#58.09.10#58.10.30#58.11.10#58.11.20#58.11.30#58.11.40#58.11.50#58.11.60#58.12.10#58.13.20#09.01.10#09.02.10#09.02.30#09.02.40#09.03.10#09.03.20#09.03.30#10.39.10#10.39.20#10.85.10#11.32.10#11.33.10</t>
  </si>
  <si>
    <t>01.01.10#01.02.10#01.02.30#01.02.40#01.03.10#01.03.20#01.03.30#01.04.10#02.01.10#03.01.10#04.05.10#04.65.10#04.85.10#05.02.10#05.02.30#05.02.40#05.03.10#05.06.10#05.07.10#05.07.40#05.15.10#55.02.30#55.02.40#55.03.10#55.06.10#06.08.10#06.08.20#06.08.30#07.70.10#08.09.10#08.09.20#08.10.10#08.10.20#08.10.30#08.11.10#08.11.20#08.11.30#08.11.40#08.11.50#08.11.60#08.12.10#08.13.10#08.13.20#08.14.10#08.14.20#08.72.10#11.32.10</t>
  </si>
  <si>
    <t>01.01.10#01.02.10#01.02.30#01.02.40#01.03.10#01.03.20#01.03.30#01.04.10#01.85.10#01.86.10#51.01.10#51.02.10#51.02.30#51.02.40#51.04.10#51.85.10#51.86.10#02.01.10#02.02.10#02.02.30#02.02.40#02.03.10#02.03.20#02.03.30#03.01.10#03.02.10#03.02.30#03.02.40#03.03.10#03.03.20#03.03.30#04.05.10#04.65.10#04.85.10#54.05.10#54.65.10#54.85.10#05.02.10#05.02.30#05.02.40#05.03.10#05.06.10#05.07.10#05.07.20#05.07.40#05.15.10#55.02.30#55.02.40#55.03.10#55.06.10#06.08.10#06.08.20#06.08.30#07.69.10#07.70.10#08.09.10#08.09.20#08.10.10#08.10.20#08.10.30#08.11.10#08.11.20#08.11.30#08.11.40#08.11.50#08.11.60#08.12.10#08.13.10#08.13.20#08.14.10#08.14.20#08.72.10#58.09.10#58.10.30#58.11.10#58.11.20#58.11.30#58.11.40#58.11.50#58.11.60#58.12.10#58.13.20#09.01.10#09.02.10#09.02.30#09.02.40#09.03.10#09.03.20#09.03.30#10.39.10#10.39.20#10.39.30#10.85.10#11.32.10#11.33.10</t>
  </si>
  <si>
    <t>01.01.10#01.02.10#01.02.30#01.02.40#01.03.10#01.03.20#01.03.30#01.04.10#02.01.10#03.01.10#04.05.10#04.65.10#04.82.30#04.85.10#05.02.10#05.02.30#05.02.40#05.03.10#05.06.10#05.07.10#05.07.40#05.15.10#55.02.30#55.02.40#55.03.10#55.06.10#06.08.10#06.08.20#06.08.30#07.70.10#08.09.10#08.09.20#08.10.10#08.10.20#08.10.30#08.11.10#08.11.20#08.11.30#08.11.40#08.11.50#08.11.60#08.12.10#08.13.10#08.13.20#08.14.10#08.14.20#08.72.10#11.32.10</t>
  </si>
  <si>
    <t>04.05.10 OGAA 0001 ENVWD 04.65.10 OGAA B" ENVWD KNV 07.67.10 ENVWD (04.82.30 OGAA "proba/*" ENVGL "Proba/*" ENVGL "PRoba/*" ENVGL "PROba/*" ENVGL "PROBa/*" ENVGL "PROBA/*" ENVGL "pROBA/*" ENVGL "/?proba/*" ENVGL "/?Proba/*" ENVGL "/?PRoba/*" ENVGL "/?PROba/*" ENVGL "/?PROBa/*" ENVGL "/?PROBA/*" ENVGL "/?pROBA/*")"</t>
  </si>
  <si>
    <t>04.82.30#04.85.10#08.09.10#08.13.20</t>
  </si>
  <si>
    <t>01.01.10#01.02.10#01.02.30#01.02.40#01.03.10#01.03.20#01.03.30#01.04.10#01.85.10#01.86.10#51.01.10#51.02.10#51.02.30#51.02.40#51.04.10#51.85.10#51.86.10#02.01.10#02.02.10#02.02.30#02.02.40#02.03.10#02.03.20#02.03.30#03.01.10#03.02.10#03.02.30#03.02.40#03.03.10#03.03.20#03.03.30#04.05.10#04.65.10#04.82.30#04.85.10#54.05.10#54.65.10#54.85.10#05.02.10#05.02.30#05.02.40#05.03.10#05.06.10#05.07.10#05.07.20#05.07.40#05.15.10#55.02.30#55.02.40#55.03.10#55.06.10#06.08.10#06.08.20#06.08.30#07.69.10#07.70.10#08.09.10#08.09.20#08.10.10#08.10.20#08.10.30#08.11.10#08.11.20#08.11.30#08.11.40#08.11.50#08.11.60#08.12.10#08.13.10#08.13.20#08.14.10#08.14.20#08.72.10#58.09.10#58.10.30#58.11.10#58.11.20#58.11.30#58.11.40#58.11.50#58.11.60#58.12.10#58.13.20#09.01.10#09.02.10#09.02.30#09.02.40#09.03.10#09.03.20#09.03.30#10.39.10#10.39.20#10.39.30#10.85.10#11.32.10#11.33.10</t>
  </si>
  <si>
    <t>01.01.10#01.02.10#01.02.30#01.02.40#01.03.10#01.03.20#01.03.30#01.04.10#02.01.10#02.02.10#02.02.30#02.02.40#02.03.10#02.03.20#02.03.30#03.01.10#03.02.10#03.02.30#03.02.40#03.03.10#03.03.20#03.03.30#04.05.10#04.65.10#04.82.30#04.85.10#04.86.10#54.05.10#54.65.10#54.82.30#54.85.10#54.86.10#05.02.10#05.02.30#05.02.40#05.03.10#05.06.10#05.07.10#05.07.40#05.15.10#55.02.30#55.02.40#55.03.10#55.06.10#06.08.10#06.08.20#06.08.30#07.70.10#08.09.10#08.09.20#08.10.10#08.10.20#08.10.30#08.11.10#08.11.20#08.11.30#08.11.40#08.11.50#08.11.60#08.12.10#08.13.10#08.13.20#08.14.10#08.14.20#08.72.10#10.39.10#10.39.20#10.39.30#10.85.10#11.32.10</t>
  </si>
  <si>
    <t>04.05.10 OGA1 0001 OFVWD KV 54.85.10</t>
  </si>
  <si>
    <t>MvJus/IND (Vreemdelingen)</t>
  </si>
  <si>
    <t>01.01.10#01.01.20#01.02.10#01.02.30#01.02.40#01.03.10#01.03.20#01.03.30#01.04.10#02.01.10#02.01.20#03.01.10#03.01.20#04.05.10#04.65.10#04.82.30#04.85.10#05.02.10#05.02.30#05.02.40#05.03.10#05.06.10#05.07.10#05.07.40#05.15.10#55.02.30#55.02.40#55.03.10#55.06.10#06.08.10#06.08.20#06.08.30#07.70.10#08.09.10#08.09.20#08.10.10#08.10.20#08.10.30#08.11.10#08.11.20#08.11.30#08.11.40#08.11.50#08.11.60#08.12.10#08.13.10#08.13.20#08.14.10#08.14.20#08.72.10#11.32.10</t>
  </si>
  <si>
    <t>01.01.10#01.01.20#01.02.10#01.02.30#01.02.40#01.03.10#01.03.20#01.03.30#01.04.10#01.85.10#01.86.10#51.01.10#51.01.20#51.02.10#51.02.30#51.02.40#51.04.10#51.85.10#51.86.10#02.01.10#02.01.20#02.02.10#02.02.30#02.02.40#02.03.10#02.03.20#02.03.30#03.01.10#03.01.20#03.02.10#03.02.30#03.02.40#03.03.10#03.03.20#03.03.30#04.05.10#04.65.10#04.82.30#04.85.10#54.05.10#54.65.10#54.85.10#05.02.10#05.02.30#05.02.40#05.03.10#05.06.10#05.07.10#05.07.20#05.07.40#05.15.10#55.02.30#55.02.40#55.03.10#55.06.10#06.08.10#06.08.20#06.08.30#07.69.10#07.70.10#08.09.10#08.09.20#08.10.10#08.10.20#08.10.30#08.11.10#08.11.20#08.11.30#08.11.40#08.11.50#08.11.60#08.12.10#08.13.10#08.13.20#08.14.10#08.14.20#08.72.10#58.09.10#58.10.30#58.11.10#58.11.20#58.11.30#58.11.40#58.11.50#58.11.60#58.12.10#58.13.20#09.01.10#09.01.20#09.02.10#09.02.30#09.02.40#09.03.10#09.03.20#09.03.30#10.39.10#10.39.20#10.39.30#10.85.10#11.32.10#11.33.10</t>
  </si>
  <si>
    <t>04.05.10 OGAA 0001 ENVWD 04.65.10 OGAA B" ENVWD (04.82.30 OGAA "proba/*" ENVGL "Proba/*" ENVGL "PRoba/*" ENVGL "PROba/*" ENVGL "PROBa/*" ENVGL "PROBA/*" ENVGL "pROBA/*" ENVGL "/?proba/*" ENVGL "/?Proba/*" ENVGL "/?PRoba/*" ENVGL "/?PROba/*" ENVGL "/?PROBa/*" ENVGL "/?PROBA/*" ENVGL "/?pROBA/*") ENVWD KNV 07.67.10"</t>
  </si>
  <si>
    <t>01.01.10#01.01.20#01.02.10#01.02.30#01.02.40#01.03.10#01.03.20#01.03.30#01.04.10#02.01.10#02.01.20#03.01.10#03.01.20#04.05.10#04.65.10#04.82.30#04.85.10#05.02.10#05.02.30#05.02.40#05.03.10#05.06.10#05.07.10#05.07.40#05.15.10#55.02.30#55.02.40#55.03.10#55.06.10#06.08.10#06.08.20#06.08.30#07.70.10#08.09.10#08.09.20#08.10.10#08.10.20#08.10.30#08.11.10#08.11.20#08.11.30#08.11.40#08.11.50#08.11.60#08.12.10#08.13.10#08.13.20#08.14.10#08.14.20#11.32.10</t>
  </si>
  <si>
    <t>BZK/IND (Vreemdelingen)</t>
  </si>
  <si>
    <t>MvVenJ/IND (Vreemdelingen)</t>
  </si>
  <si>
    <t>01.01.10#06.08.10#08.09.10#08.13.20#10.39.10#10.39.20#10.39.30#10.85.10</t>
  </si>
  <si>
    <t>04.05.10 OGAA 0001 ENVWD 04.65.10 OGAA B" ENVWD (04.82.30 OGAA "proba/*" ENVGL "Proba/*" ENVGL "PRoba/*" ENVGL "PROba/*" ENVGL "PROBa/*" ENVGL "PROBA/*" ENVGL "pROBA/*" ENVGL "/?proba/*" ENVGL "/?Proba/*" ENVGL "/?PRoba/*" ENVGL "/?PROba/*" ENVGL "/?PROBa/*" ENVGL "/?PROBA/*" ENVGL "/?pROBA/*")"</t>
  </si>
  <si>
    <t>01.01.10#07.67.20</t>
  </si>
  <si>
    <t>14.40.10 GA1 700302</t>
  </si>
  <si>
    <t>BZK/IND (Nederlanders) (selectie)</t>
  </si>
  <si>
    <t>01.01.20#01.02.10#01.02.30#01.02.40#01.03.10#01.85.10#01.86.10#51.01.20#51.02.10#51.02.30#51.02.40#51.85.10#51.86.10#04.05.10#04.85.10#04.86.10#54.05.10#54.85.10#54.86.10#05.06.10#05.06.30#05.07.10#05.07.30#05.85.10#05.86.10#55.06.10#55.06.30#55.85.10#55.86.10</t>
  </si>
  <si>
    <t>((01.86.10 GDOG1 20030401 ENVWD (KV 01.02.10 OFVWD KV 51.02.10) ENVWD (01.02.10 OGA1 51.02.10)) OFVWD (01.86.10 GDOG1 20030401 ENVWD (KV 01.02.30 OFVWD KV 51.02.30) ENVWD (01.02.30 OGA1 51.02.30)) OFVWD (01.86.10 GDOG1 20030401 ENVWD (01.02.40 OGA1 51.02.40)) OFVWD (04.86.10 GDOG1 20030401 ENVWD (KV 04.05.10 ENVWD 04.05.10 OGA1 0001)) OFVWD (04.86.10 GDOG1 20030401 ENVWD (KV 54.05.10 ENVWD 54.05.10 OGA1 0001)) OFVWD (05.86.10 GDOG1 20030401 ENVWD (KV 05.06.10 ENVWD 05.06.30 OGA1 6030)) OFVWD (05.86.10 GDOG1 20030401 ENVWD (KV 55.06.30 ENVWD 55.06.30 OGA1 6030))) ENVWD (04.05.10 GA1 0001) ENVWD (14.40.10 OGAA 700302) ENVWD (64.40.10 GA1 700302) ENVWD KNV 07.67.10</t>
  </si>
  <si>
    <t>Binnenlandse Veiligheidsdienst (Geheim)</t>
  </si>
  <si>
    <t>01.01.10#01.02.10#01.02.20#01.02.30#01.02.40#01.03.10#01.03.20#01.03.30#01.04.10#01.61.10#01.81.10#01.81.20#01.82.10#01.82.30#01.85.10#01.86.10#51.01.10#51.02.10#51.02.20#51.02.30#51.02.40#51.04.10#51.61.10#51.81.10#51.81.20#51.82.10#51.82.30#51.85.10#51.86.10#02.01.10#02.02.10#02.02.20#02.02.30#02.02.40#02.03.10#02.03.20#02.03.30#02.62.10#02.81.10#02.81.20#02.82.10#02.82.30#02.85.10#52.01.10#52.02.10#52.02.20#52.02.30#52.02.40#52.03.10#52.03.20#52.03.30#52.62.10#52.81.10#52.81.20#52.82.10#52.82.30#52.85.10#03.01.10#03.02.10#03.02.20#03.02.30#03.02.40#03.03.10#03.03.20#03.03.30#03.62.10#03.81.10#03.81.20#03.82.10#03.82.30#03.85.10#53.01.10#53.02.10#53.02.20#53.02.30#53.02.40#53.03.10#53.03.20#53.03.30#53.62.10#53.81.10#53.81.20#53.82.10#53.82.30#53.85.10#04.05.10#04.63.10#04.64.10#04.65.10#04.82.10#04.82.30#04.85.10#54.05.10#54.63.10#54.64.10#54.65.10#54.82.10#54.82.30#54.85.10#05.01.10#05.02.10#05.02.20#05.02.30#05.02.40#05.03.10#05.03.20#05.03.30#05.06.10#05.06.20#05.06.30#05.07.10#05.07.20#05.07.30#05.07.40#05.81.10#05.81.20#05.82.10#05.82.30#55.01.10#55.02.10#55.02.20#55.02.30#55.02.40#55.06.10#55.06.20#55.06.30#55.81.10#55.81.20#55.82.10#55.82.30#06.08.10#06.08.20#06.08.30#06.81.10#06.81.20#06.82.10#06.82.30#07.69.10#07.87.10#08.09.10#08.09.20#08.10.10#08.10.20#08.10.30#08.11.10#08.11.20#08.11.30#08.11.40#08.11.50#08.11.60#08.12.10#08.13.10#08.13.20#08.14.10#08.14.20#08.72.10#08.75.10#58.09.10#58.09.20#58.10.10#58.10.20#58.10.30#58.11.10#58.11.20#58.11.30#58.11.40#58.11.50#58.11.60#58.12.10#58.13.10#58.13.20#58.14.10#58.14.20#58.72.10#09.01.10#09.02.10#09.02.20#09.02.30#09.02.40#09.03.10#09.03.20#09.03.30#09.81.10#09.81.20#09.82.10#09.82.30#10.39.10#10.39.20#10.85.10#10.86.10#60.39.10#60.39.20#60.85.10#60.86.10#11.32.10#11.33.10#11.82.10#11.82.30#11.85.10#61.32.10#61.33.10#61.82.10#61.82.30#61.85.10</t>
  </si>
  <si>
    <t>Binnenlandse Veiligheidsdienst</t>
  </si>
  <si>
    <t>01.01.10#01.02.10#01.02.20#01.02.30#01.02.40#01.03.10#01.03.20#01.03.30#01.04.10#01.61.10#01.81.10#01.81.20#01.82.10#01.82.30#01.85.10#01.86.10#51.01.10#51.02.10#51.02.20#51.02.30#51.02.40#51.04.10#51.61.10#51.81.10#51.81.20#51.82.10#51.82.30#51.85.10#51.86.10#02.01.10#02.02.10#02.02.20#02.02.30#02.02.40#02.03.10#02.03.20#02.03.30#02.62.10#02.81.10#02.81.20#02.82.10#02.82.30#02.85.10#52.01.10#52.02.10#52.02.20#52.02.30#52.02.40#52.03.10#52.03.20#52.03.30#52.62.10#52.81.10#52.81.20#52.82.10#52.82.30#52.85.10#03.01.10#03.02.10#03.02.20#03.02.30#03.02.40#03.03.10#03.03.20#03.03.30#03.62.10#03.81.10#03.81.20#03.82.10#03.82.30#03.85.10#53.01.10#53.02.10#53.02.20#53.02.30#53.02.40#53.03.10#53.03.20#53.03.30#53.62.10#53.81.10#53.81.20#53.82.10#53.82.30#53.85.10#04.05.10#04.63.10#04.64.10#04.65.10#04.82.10#04.82.30#04.85.10#54.05.10#54.63.10#54.64.10#54.65.10#54.82.10#54.82.30#54.85.10#05.01.10#05.02.10#05.02.20#05.02.30#05.02.40#05.03.10#05.03.20#05.03.30#05.06.10#05.06.20#05.06.30#05.07.10#05.07.20#05.07.30#05.07.40#05.81.10#05.81.20#05.82.10#05.82.30#55.01.10#55.02.10#55.02.20#55.02.30#55.02.40#55.06.10#55.06.20#55.06.30#55.81.10#55.81.20#55.82.10#55.82.30#06.08.10#06.08.20#06.08.30#06.81.10#06.81.20#06.82.10#06.82.30#07.69.10#07.70.10#07.87.10#08.09.10#08.09.20#08.10.10#08.10.20#08.10.30#08.11.10#08.11.20#08.11.30#08.11.40#08.11.50#08.11.60#08.12.10#08.13.10#08.13.20#08.14.10#08.14.20#08.72.10#08.75.10#58.09.10#58.09.20#58.10.10#58.10.20#58.10.30#58.11.10#58.11.20#58.11.30#58.11.40#58.11.50#58.11.60#58.12.10#58.13.10#58.13.20#58.14.10#58.14.20#58.72.10#09.01.10#09.02.10#09.02.20#09.02.30#09.02.40#09.03.10#09.03.20#09.03.30#09.81.10#09.81.20#09.82.10#09.82.30#10.39.10#10.39.20#10.39.30#10.85.10#10.86.10#60.39.10#60.39.20#60.39.30#60.85.10#60.86.10#11.32.10#11.33.10#11.82.10#11.82.30#11.85.10#61.32.10#61.33.10#61.82.10#61.82.30#61.85.10</t>
  </si>
  <si>
    <t>Alg. Inlichtingen- en Veiligheidsdienst</t>
  </si>
  <si>
    <t>01.01.10#01.01.20#01.02.10#01.02.20#01.02.30#01.02.40#01.03.10#01.03.20#01.03.30#01.04.10#01.61.10#01.81.10#01.81.20#01.82.10#01.82.30#01.85.10#01.86.10#51.01.10#51.01.20#51.02.10#51.02.20#51.02.30#51.02.40#51.04.10#51.61.10#51.81.10#51.81.20#51.82.10#51.82.30#51.85.10#51.86.10#02.01.10#02.01.20#02.02.10#02.02.20#02.02.30#02.02.40#02.03.10#02.03.20#02.03.30#02.62.10#02.81.10#02.81.20#02.82.10#02.82.30#02.85.10#52.01.10#52.01.20#52.02.10#52.02.20#52.02.30#52.02.40#52.03.10#52.03.20#52.03.30#52.62.10#52.81.10#52.81.20#52.82.10#52.82.30#52.85.10#03.01.10#03.01.20#03.02.10#03.02.20#03.02.30#03.02.40#03.03.10#03.03.20#03.03.30#03.62.10#03.81.10#03.81.20#03.82.10#03.82.30#03.85.10#53.01.10#53.01.20#53.02.10#53.02.20#53.02.30#53.02.40#53.03.10#53.03.20#53.03.30#53.62.10#53.81.10#53.81.20#53.82.10#53.82.30#53.85.10#04.05.10#04.63.10#04.64.10#04.65.10#04.82.10#04.82.30#04.85.10#54.05.10#54.63.10#54.64.10#54.65.10#54.82.10#54.82.30#54.85.10#05.01.10#05.01.20#05.02.10#05.02.20#05.02.30#05.02.40#05.03.10#05.03.20#05.03.30#05.06.10#05.06.20#05.06.30#05.07.10#05.07.20#05.07.30#05.07.40#05.81.10#05.81.20#05.82.10#05.82.30#55.01.10#55.01.20#55.02.10#55.02.20#55.02.30#55.02.40#55.06.10#55.06.20#55.06.30#55.81.10#55.81.20#55.82.10#55.82.30#06.08.10#06.08.20#06.08.30#06.81.10#06.81.20#06.82.10#06.82.30#07.69.10#07.70.10#07.87.10#08.09.10#08.09.20#08.10.10#08.10.20#08.10.30#08.11.10#08.11.20#08.11.30#08.11.40#08.11.50#08.11.60#08.12.10#08.13.10#08.13.20#08.14.10#08.14.20#08.72.10#08.75.10#58.09.10#58.09.20#58.10.10#58.10.20#58.10.30#58.11.10#58.11.20#58.11.30#58.11.40#58.11.50#58.11.60#58.12.10#58.13.10#58.13.20#58.14.10#58.14.20#58.72.10#09.01.10#09.01.20#09.02.10#09.02.20#09.02.30#09.02.40#09.03.10#09.03.20#09.03.30#09.81.10#09.81.20#09.82.10#09.82.30#10.39.10#10.39.20#10.39.30#10.85.10#10.86.10#60.39.10#60.39.20#60.39.30#60.85.10#60.86.10#11.32.10#11.33.10#11.82.10#11.82.30#11.85.10#61.32.10#61.33.10#61.82.10#61.82.30#61.85.10</t>
  </si>
  <si>
    <t>01.01.10#01.01.20#01.02.10#01.02.20#01.02.30#01.02.40#01.03.10#01.03.20#01.03.30#01.04.10#01.61.10#01.81.10#01.81.20#01.82.10#01.82.30#01.85.10#01.86.10#51.01.10#51.01.20#51.02.10#51.02.20#51.02.30#51.02.40#51.04.10#51.61.10#51.81.10#51.81.20#51.82.10#51.82.30#51.85.10#51.86.10#02.01.10#02.01.20#02.02.10#02.02.20#02.02.30#02.02.40#02.03.10#02.03.20#02.03.30#02.62.10#02.81.10#02.81.20#02.82.10#02.82.30#02.85.10#52.01.10#52.01.20#52.02.10#52.02.20#52.02.30#52.02.40#52.03.10#52.03.20#52.03.30#52.62.10#52.81.10#52.81.20#52.82.10#52.82.30#52.85.10#03.01.10#03.01.20#03.02.10#03.02.20#03.02.30#03.02.40#03.03.10#03.03.20#03.03.30#03.62.10#03.81.10#03.81.20#03.82.10#03.82.30#03.85.10#53.01.10#53.01.20#53.02.10#53.02.20#53.02.30#53.02.40#53.03.10#53.03.20#53.03.30#53.62.10#53.81.10#53.81.20#53.82.10#53.82.30#53.85.10#04.05.10#04.63.10#04.64.10#04.65.10#04.82.10#04.82.30#04.85.10#54.05.10#54.63.10#54.64.10#54.65.10#54.82.10#54.82.30#54.85.10#05.01.10#05.01.20#05.02.10#05.02.20#05.02.30#05.02.40#05.03.10#05.03.20#05.03.30#05.06.10#05.06.20#05.06.30#05.07.10#05.07.20#05.07.30#05.07.40#05.81.10#05.81.20#05.82.10#05.82.30#55.01.10#55.01.20#55.02.10#55.02.20#55.02.30#55.02.40#55.06.10#55.06.20#55.06.30#55.81.10#55.81.20#55.82.10#55.82.30#06.08.10#06.08.20#06.08.30#06.81.10#06.81.20#06.82.10#06.82.30#07.69.10#07.70.10#07.87.10#08.09.10#08.09.20#08.10.10#08.10.20#08.10.30#08.11.10#08.11.20#08.11.30#08.11.40#08.11.50#08.11.60#08.12.10#08.13.10#08.13.20#08.13.30#08.13.40#08.13.50#08.14.10#08.14.20#08.72.10#08.75.10#58.09.10#58.09.20#58.10.10#58.10.20#58.10.30#58.11.10#58.11.20#58.11.30#58.11.40#58.11.50#58.11.60#58.12.10#58.13.10#58.13.20#58.14.10#58.14.20#58.72.10#09.01.10#09.01.20#09.02.10#09.02.20#09.02.30#09.02.40#09.03.10#09.03.20#09.03.30#09.81.10#09.81.20#09.82.10#09.82.30#10.39.10#10.39.20#10.39.30#10.85.10#10.86.10#60.39.10#60.39.20#60.39.30#60.85.10#60.86.10#11.32.10#11.33.10#11.82.10#11.82.30#11.85.10#61.32.10#61.33.10#61.82.10#61.82.30#61.85.10</t>
  </si>
  <si>
    <t>01.01.10#01.01.20#01.02.10#01.02.20#01.02.30#01.02.40#01.03.10#01.03.20#01.03.30#01.04.10#01.61.10#01.81.10#01.81.20#01.82.10#01.82.30#01.85.10#01.86.10#51.01.10#51.01.20#51.02.10#51.02.20#51.02.30#51.02.40#51.04.10#51.61.10#51.81.10#51.81.20#51.82.10#51.82.30#51.85.10#51.86.10#02.01.10#02.01.20#02.02.10#02.02.20#02.02.30#02.02.40#02.03.10#02.03.20#02.03.30#02.62.10#02.81.10#02.81.20#02.82.10#02.82.30#02.85.10#52.01.10#52.01.20#52.02.10#52.02.20#52.02.30#52.02.40#52.03.10#52.03.20#52.03.30#52.62.10#52.81.10#52.81.20#52.82.10#52.82.30#52.85.10#03.01.10#03.01.20#03.02.10#03.02.20#03.02.30#03.02.40#03.03.10#03.03.20#03.03.30#03.62.10#03.81.10#03.81.20#03.82.10#03.82.30#03.85.10#53.01.10#53.01.20#53.02.10#53.02.20#53.02.30#53.02.40#53.03.10#53.03.20#53.03.30#53.62.10#53.81.10#53.81.20#53.82.10#53.82.30#53.85.10#04.05.10#04.63.10#04.64.10#04.65.10#04.82.10#04.82.30#04.85.10#54.05.10#54.63.10#54.64.10#54.65.10#54.82.10#54.82.30#54.85.10#05.01.10#05.01.20#05.02.10#05.02.20#05.02.30#05.02.40#05.03.10#05.03.20#05.03.30#05.06.10#05.06.20#05.06.30#05.07.10#05.07.20#05.07.30#05.07.40#05.81.10#05.81.20#05.82.10#05.82.30#55.01.10#55.01.20#55.02.10#55.02.20#55.02.30#55.02.40#55.06.10#55.06.20#55.06.30#55.81.10#55.81.20#55.82.10#55.82.30#06.08.10#06.08.20#06.08.30#06.81.10#06.81.20#06.82.10#06.82.30#07.69.10#07.70.10#07.87.10#08.09.10#08.09.20#08.10.10#08.10.20#08.10.30#08.11.10#08.11.15#08.11.20#08.11.30#08.11.40#08.11.50#08.11.60#08.11.70#08.11.80#08.11.90#08.12.10#08.13.10#08.13.20#08.13.30#08.13.40#08.13.50#08.14.10#08.14.20#08.72.10#08.75.10#58.09.10#58.09.20#58.10.10#58.10.20#58.10.30#58.11.10#58.11.15#58.11.20#58.11.30#58.11.40#58.11.50#58.11.60#58.11.70#58.11.80#58.11.90#58.12.10#58.13.10#58.13.20#58.14.10#58.14.20#58.72.10#09.01.10#09.01.20#09.02.10#09.02.20#09.02.30#09.02.40#09.03.10#09.03.20#09.03.30#09.81.10#09.81.20#09.82.10#09.82.30#10.39.10#10.39.20#10.39.30#10.85.10#10.86.10#60.39.10#60.39.20#60.39.30#60.85.10#60.86.10#11.32.10#11.33.10#11.82.10#11.82.30#11.85.10#61.32.10#61.33.10#61.82.10#61.82.30#61.85.10</t>
  </si>
  <si>
    <t>01.01.10#01.01.20#01.02.10#01.02.20#01.02.30#01.02.40#01.03.10#01.03.20#01.03.30#01.04.10#01.61.10#01.81.10#01.81.20#01.82.10#01.82.30#01.85.10#01.86.10#51.01.10#51.01.20#51.02.10#51.02.20#51.02.30#51.02.40#51.04.10#51.61.10#51.81.10#51.81.20#51.82.10#51.82.30#51.85.10#51.86.10#02.01.10#02.01.20#02.02.10#02.02.20#02.02.30#02.02.40#02.03.10#02.03.20#02.03.30#02.62.10#02.81.10#02.81.20#02.82.10#02.82.30#02.85.10#52.01.10#52.01.20#52.02.10#52.02.20#52.02.30#52.02.40#52.03.10#52.03.20#52.03.30#52.62.10#52.81.10#52.81.20#52.82.10#52.82.30#52.85.10#03.01.10#03.01.20#03.02.10#03.02.20#03.02.30#03.02.40#03.03.10#03.03.20#03.03.30#03.62.10#03.81.10#03.81.20#03.82.10#03.82.30#03.85.10#53.01.10#53.01.20#53.02.10#53.02.20#53.02.30#53.02.40#53.03.10#53.03.20#53.03.30#53.62.10#53.81.10#53.81.20#53.82.10#53.82.30#53.85.10#04.05.10#04.63.10#04.64.10#04.65.10#04.82.10#04.82.30#04.85.10#54.05.10#54.63.10#54.64.10#54.65.10#54.82.10#54.82.30#54.85.10#05.01.10#05.01.20#05.02.10#05.02.20#05.02.30#05.02.40#05.03.10#05.03.20#05.03.30#05.06.10#05.06.20#05.06.30#05.07.10#05.07.20#05.07.30#05.07.40#05.81.10#05.81.20#05.82.10#05.82.30#55.01.10#55.01.20#55.02.10#55.02.20#55.02.30#55.02.40#55.06.10#55.06.20#55.06.30#55.81.10#55.81.20#55.82.10#55.82.30#06.08.10#06.08.20#06.08.30#06.81.10#06.81.20#06.82.10#06.82.30#07.69.10#07.70.10#07.87.10#08.09.10#08.09.20#08.10.10#08.10.20#08.10.30#08.11.10#08.11.15#08.11.20#08.11.30#08.11.40#08.11.50#08.11.60#08.11.70#08.11.80#08.11.90#08.12.10#08.13.10#08.13.20#08.13.30#08.13.40#08.13.50#08.14.10#08.14.20#08.72.10#08.75.10#58.09.10#58.09.20#58.10.10#58.10.20#58.10.30#58.11.10#58.11.15#58.11.20#58.11.30#58.11.40#58.11.50#58.11.60#58.11.70#58.11.80#58.11.90#58.12.10#58.13.10#58.13.20#58.14.10#58.14.20#58.72.10#09.01.10#09.01.20#09.02.10#09.02.20#09.02.30#09.02.40#09.03.10#09.03.20#09.03.30#09.81.10#09.81.20#09.82.10#09.82.30#10.39.10#10.39.20#10.39.30#10.85.10#10.86.10#60.39.10#60.39.20#60.39.30#60.85.10#60.86.10#11.32.10#11.33.10#11.82.10#11.82.30#11.85.10#61.32.10#61.33.10#61.82.10#61.82.30#61.85.10#12.35.10#12.35.20#12.35.30#12.35.40#12.35.50#12.35.60#12.35.70#12.35.80#12.36.10#12.37.10#12.82.10#12.82.30#12.85.10</t>
  </si>
  <si>
    <t>01.01.10#01.01.20#01.02.10#01.02.20#01.02.30#01.02.40#01.03.10#01.03.20#01.03.30#01.04.10#01.61.10#01.81.10#01.81.20#01.82.10#01.82.30#01.85.10#01.86.10#51.01.10#51.01.20#51.02.10#51.02.20#51.02.30#51.02.40#51.04.10#51.61.10#51.81.10#51.81.20#51.82.10#51.82.30#51.85.10#51.86.10#02.01.10#02.01.20#02.02.10#02.02.20#02.02.30#02.02.40#02.03.10#02.03.20#02.03.30#02.62.10#02.81.10#02.81.20#02.82.10#02.82.30#02.85.10#52.01.10#52.01.20#52.02.10#52.02.20#52.02.30#52.02.40#52.03.10#52.03.20#52.03.30#52.62.10#52.81.10#52.81.20#52.82.10#52.82.30#52.85.10#03.01.10#03.01.20#03.02.10#03.02.20#03.02.30#03.02.40#03.03.10#03.03.20#03.03.30#03.62.10#03.81.10#03.81.20#03.82.10#03.82.30#03.85.10#53.01.10#53.01.20#53.02.10#53.02.20#53.02.30#53.02.40#53.03.10#53.03.20#53.03.30#53.62.10#53.81.10#53.81.20#53.82.10#53.82.30#53.85.10#04.05.10#04.63.10#04.64.10#04.65.10#04.82.10#04.82.30#04.85.10#54.05.10#54.63.10#54.64.10#54.65.10#54.82.10#54.82.30#54.85.10#05.01.10#05.01.20#05.02.10#05.02.20#05.02.30#05.02.40#05.03.10#05.03.20#05.03.30#05.06.10#05.06.20#05.06.30#05.07.10#05.07.20#05.07.30#05.07.40#05.81.10#05.81.20#05.82.10#05.82.30#55.01.10#55.01.20#55.02.10#55.02.20#55.02.30#55.02.40#55.06.10#55.06.20#55.06.30#55.81.10#55.81.20#55.82.10#55.82.30#06.08.10#06.08.20#06.08.30#06.81.10#06.81.20#06.82.10#06.82.30#07.69.10#07.70.10#07.87.10#08.09.10#08.09.20#08.10.10#08.10.20#08.10.30#08.11.10#08.11.15#08.11.20#08.11.30#08.11.40#08.11.50#08.11.60#08.11.70#08.11.80#08.11.90#08.12.10#08.13.10#08.13.20#08.13.30#08.13.40#08.13.50#08.14.10#08.14.20#08.72.10#08.75.10#58.09.10#58.09.20#58.10.10#58.10.20#58.10.30#58.11.10#58.11.15#58.11.20#58.11.30#58.11.40#58.11.50#58.11.60#58.11.70#58.11.80#58.11.90#58.12.10#58.13.10#58.13.20#58.13.30#58.13.40#58.13.50#58.14.10#58.14.20#58.72.10#09.01.10#09.01.20#09.02.10#09.02.20#09.02.30#09.02.40#09.03.10#09.03.20#09.03.30#09.81.10#09.81.20#09.82.10#09.82.30#10.39.10#10.39.20#10.39.30#10.85.10#10.86.10#60.39.10#60.39.20#60.39.30#60.85.10#60.86.10#11.32.10#11.33.10#11.82.10#11.82.30#11.85.10#61.32.10#61.33.10#61.82.10#61.82.30#61.85.10#12.35.10#12.35.20#12.35.30#12.35.40#12.35.50#12.35.60#12.35.70#12.35.80#12.36.10#12.37.10#12.82.10#12.82.30#12.85.10</t>
  </si>
  <si>
    <t>01.01.10#01.01.20#01.02.10#01.02.20#01.02.30#01.02.40#01.03.10#01.03.20#01.03.30#01.04.10#01.61.10#01.81.10#01.81.20#01.82.10#01.82.30#01.85.10#01.86.10#51.01.10#51.01.20#51.02.10#51.02.20#51.02.30#51.02.40#51.04.10#51.61.10#51.81.10#51.81.20#51.82.10#51.82.30#51.85.10#51.86.10#02.01.10#02.01.20#02.02.10#02.02.20#02.02.30#02.02.40#02.03.10#02.03.20#02.03.30#02.62.10#02.81.10#02.81.20#02.82.10#02.82.30#02.85.10#52.01.10#52.01.20#52.02.10#52.02.20#52.02.30#52.02.40#52.03.10#52.03.20#52.03.30#52.62.10#52.81.10#52.81.20#52.82.10#52.82.30#52.85.10#03.01.10#03.01.20#03.02.10#03.02.20#03.02.30#03.02.40#03.03.10#03.03.20#03.03.30#03.62.10#03.81.10#03.81.20#03.82.10#03.82.30#03.85.10#53.01.10#53.01.20#53.02.10#53.02.20#53.02.30#53.02.40#53.03.10#53.03.20#53.03.30#53.62.10#53.81.10#53.81.20#53.82.10#53.82.30#53.85.10#04.05.10#04.63.10#04.64.10#04.65.10#04.82.10#04.82.30#04.85.10#54.05.10#54.63.10#54.64.10#54.65.10#54.82.10#54.82.30#54.85.10#05.01.10#05.01.20#05.02.10#05.02.20#05.02.30#05.02.40#05.03.10#05.03.20#05.03.30#05.06.10#05.06.20#05.06.30#05.07.10#05.07.20#05.07.30#05.07.40#05.81.10#05.81.20#05.82.10#05.82.30#55.01.10#55.01.20#55.02.10#55.02.20#55.02.30#55.02.40#55.06.10#55.06.20#55.06.30#55.81.10#55.81.20#55.82.10#55.82.30#06.08.10#06.08.20#06.08.30#06.81.10#06.81.20#06.82.10#06.82.30#07.69.10#07.70.10#07.87.10#08.09.10#08.09.20#08.10.10#08.10.20#08.10.30#08.11.10#08.11.15#08.11.20#08.11.30#08.11.40#08.11.50#08.11.60#08.11.70#08.11.80#08.11.90#08.12.10#08.13.10#08.13.20#08.13.30#08.13.40#08.13.50#08.14.10#08.14.20#08.72.10#08.75.10#58.09.10#58.09.20#58.10.10#58.10.20#58.10.30#58.11.10#58.11.15#58.11.20#58.11.30#58.11.40#58.11.50#58.11.60#58.11.70#58.11.80#58.11.90#58.12.10#58.13.10#58.13.20#58.13.30#58.13.40#58.13.50#58.14.10#58.14.20#58.72.10#09.01.10#09.01.20#09.02.10#09.02.20#09.02.30#09.02.40#09.03.10#09.03.20#09.03.30#09.81.10#09.81.20#09.82.10#09.82.30#10.39.10#10.39.20#10.39.30#10.85.10#10.86.10#60.39.10#60.39.20#60.39.30#60.85.10#60.86.10#11.32.10#11.33.10#11.82.10#11.82.30#11.85.10#61.32.10#61.33.10#61.82.10#61.82.30#61.85.10#12.35.10#12.35.20#12.35.30#12.35.40#12.35.50#12.35.60#12.35.70#12.36.10#12.82.10#12.82.30#12.85.10</t>
  </si>
  <si>
    <t>NS Beveiliging Services</t>
  </si>
  <si>
    <t>01.01.10#01.02.10#01.02.30#01.02.40#01.03.10#01.03.20#01.03.30#01.04.10#04.05.10#04.65.10#06.08.10#07.69.10#07.87.10#08.09.10#08.09.20#08.10.10#08.10.20#08.10.30#08.11.10#08.11.20#08.11.30#08.11.40#08.11.50#08.11.60#08.12.10#08.13.10#08.13.20</t>
  </si>
  <si>
    <t>01.01.10#01.02.10#01.02.30#01.02.40#01.03.10#01.03.20#01.03.30#01.04.10#01.85.10#01.86.10#51.01.10#51.02.10#51.02.30#51.02.40#51.04.10#51.85.10#51.86.10#02.01.10#02.02.10#02.02.30#02.02.40#02.03.10#02.03.20#02.03.30#02.62.10#02.85.10#02.86.10#52.01.10#52.02.10#52.02.30#52.02.40#52.03.10#52.03.20#52.03.30#52.62.10#52.85.10#52.86.10#03.01.10#03.02.10#03.02.30#03.02.40#03.03.10#03.03.20#03.03.30#03.62.10#03.85.10#03.86.10#53.01.10#53.02.10#53.02.30#53.02.40#53.03.10#53.03.20#53.03.30#53.62.10#53.85.10#53.86.10#04.05.10#04.65.10#04.85.10#05.01.10#05.02.10#05.02.30#05.02.40#05.03.10#05.03.20#05.03.30#05.06.10#05.07.10#05.85.10#55.01.10#55.02.10#55.02.30#55.02.40#55.06.10#55.85.10#06.08.10#06.08.20#06.08.30#06.81.10#06.81.20#06.82.10#06.82.30#06.85.10#06.86.10#07.69.10#07.87.10#08.09.10#08.09.20#08.10.10#08.10.20#08.10.30#08.11.10#08.11.20#08.11.30#08.11.40#08.11.50#08.11.60#08.12.10#08.13.10#08.13.20#08.14.10#08.14.20#08.72.10#08.75.10#08.85.10#58.09.10#58.09.20#58.10.10#58.10.20#58.10.30#58.11.10#58.11.20#58.11.30#58.11.40#58.11.50#58.11.60#58.12.10#58.13.10#58.13.20#58.14.10#58.14.20#58.72.10#58.85.10#09.01.10#09.02.10#09.02.30#09.02.40#09.03.10#09.03.20#09.03.30#09.85.10#09.86.10#59.01.10#59.02.10#59.02.30#59.02.40#59.85.10#59.86.10#11.32.10#11.33.10#11.85.10#61.32.10#61.33.10#61.85.10#12.35.10#12.35.20#12.35.30#12.35.50#12.35.60#12.35.70</t>
  </si>
  <si>
    <t>MvJus/Directie Bestuurszaken (Geheim)</t>
  </si>
  <si>
    <t>01.01.10#01.02.10#01.02.20#01.02.30#01.02.40#01.03.10#01.03.20#01.03.30#01.04.10#01.61.10#01.85.10#51.02.10#51.02.20#51.02.30#51.02.40#51.61.10#51.85.10#02.01.10#02.02.10#02.02.20#02.02.30#02.02.40#02.03.10#02.03.20#02.03.30#02.85.10#52.01.10#52.02.10#52.02.20#52.02.30#52.02.40#52.03.10#52.03.20#52.03.30#52.85.10#03.01.10#03.02.10#03.02.20#03.02.30#03.02.40#03.03.10#03.03.20#03.03.30#03.85.10#53.01.10#53.02.10#53.02.20#53.02.30#53.02.40#53.03.10#53.03.20#53.03.30#53.85.10#04.05.10#05.01.10#05.02.10#05.02.20#05.02.30#05.02.40#05.03.10#05.03.20#05.03.30#05.06.10#05.07.10#05.85.10#55.02.10#55.02.20#55.02.30#55.02.40#55.06.10#55.85.10#06.08.10#08.09.10#08.10.10#08.10.30#08.11.10#08.11.20#08.11.30#08.11.40#08.11.50#08.11.60#08.12.10#08.13.10#08.13.20#08.14.10#08.14.20#58.09.10#58.10.10#58.10.30#58.11.10#58.11.20#58.11.30#58.11.40#58.11.50#58.11.60#58.12.10#58.13.10#58.13.20#58.14.10#58.14.20#09.01.10#09.02.10#09.02.20#09.02.30#09.02.40#09.03.10#09.03.20#09.03.30#09.85.10#59.02.10#59.02.20#59.02.30#59.02.40#59.85.10#10.39.10#10.39.20#10.85.10#60.39.10#60.39.20#60.85.10#11.32.10#11.33.10#11.85.10#61.32.10#61.33.10#61.85.10#12.35.10#12.35.20#12.35.40#12.35.50#12.35.60#12.35.70#12.36.10</t>
  </si>
  <si>
    <t>MvJus/D_G Rechtshandhaving</t>
  </si>
  <si>
    <t>01.01.10#01.02.10#01.02.20#01.02.30#01.02.40#01.03.10#01.03.20#01.03.30#01.04.10#01.61.10#01.85.10#51.02.10#51.02.20#51.02.30#51.02.40#51.61.10#51.85.10#02.01.10#02.02.10#02.02.20#02.02.30#02.02.40#02.03.10#02.03.20#02.03.30#02.85.10#52.01.10#52.02.10#52.02.20#52.02.30#52.02.40#52.03.10#52.03.20#52.03.30#52.85.10#03.01.10#03.02.10#03.02.20#03.02.30#03.02.40#03.03.10#03.03.20#03.03.30#03.85.10#53.01.10#53.02.10#53.02.20#53.02.30#53.02.40#53.03.10#53.03.20#53.03.30#53.85.10#04.05.10#05.01.10#05.02.10#05.02.20#05.02.30#05.02.40#05.03.10#05.03.20#05.03.30#05.06.10#05.07.10#05.85.10#55.02.10#55.02.20#55.02.30#55.02.40#55.06.10#55.85.10#06.08.10#07.70.10#08.09.10#08.10.10#08.10.30#08.11.10#08.11.20#08.11.30#08.11.40#08.11.50#08.11.60#08.12.10#08.13.10#08.13.20#08.14.10#08.14.20#58.09.10#58.10.10#58.10.30#58.11.10#58.11.20#58.11.30#58.11.40#58.11.50#58.11.60#58.12.10#58.13.10#58.13.20#58.14.10#58.14.20#09.01.10#09.02.10#09.02.20#09.02.30#09.02.40#09.03.10#09.03.20#09.03.30#09.85.10#59.02.10#59.02.20#59.02.30#59.02.40#59.85.10#10.39.10#10.39.20#10.39.30#10.85.10#60.39.10#60.39.20#60.39.30#60.85.10#11.32.10#11.33.10#11.85.10#61.32.10#61.33.10#61.85.10#12.35.10#12.35.20#12.35.40#12.35.50#12.35.60#12.35.70#12.36.10</t>
  </si>
  <si>
    <t>01.01.10#01.01.20#01.02.10#01.02.20#01.02.30#01.02.40#01.03.10#01.03.20#01.03.30#01.04.10#01.61.10#01.85.10#51.02.10#51.02.20#51.02.30#51.02.40#51.61.10#51.85.10#02.01.10#02.01.20#02.02.10#02.02.20#02.02.30#02.02.40#02.03.10#02.03.20#02.03.30#02.85.10#52.01.10#52.02.10#52.02.20#52.02.30#52.02.40#52.03.10#52.03.20#52.03.30#52.85.10#03.01.10#03.01.20#03.02.10#03.02.20#03.02.30#03.02.40#03.03.10#03.03.20#03.03.30#03.85.10#53.01.10#53.02.10#53.02.20#53.02.30#53.02.40#53.03.10#53.03.20#53.03.30#53.85.10#04.05.10#05.01.10#05.01.20#05.02.10#05.02.20#05.02.30#05.02.40#05.03.10#05.03.20#05.03.30#05.06.10#05.07.10#05.85.10#55.02.10#55.02.20#55.02.30#55.02.40#55.06.10#55.85.10#06.08.10#07.70.10#08.09.10#08.10.10#08.10.30#08.11.10#08.11.20#08.11.30#08.11.40#08.11.50#08.11.60#08.12.10#08.13.10#08.13.20#08.14.10#08.14.20#58.09.10#58.10.10#58.10.30#58.11.10#58.11.20#58.11.30#58.11.40#58.11.50#58.11.60#58.12.10#58.13.10#58.13.20#58.14.10#58.14.20#09.01.10#09.01.20#09.02.10#09.02.20#09.02.30#09.02.40#09.03.10#09.03.20#09.03.30#09.85.10#59.02.10#59.02.20#59.02.30#59.02.40#59.85.10#10.39.10#10.39.20#10.39.30#10.85.10#60.39.10#60.39.20#60.39.30#60.85.10#11.32.10#11.33.10#11.85.10#61.32.10#61.33.10#61.85.10#12.35.10#12.35.20#12.35.40#12.35.50#12.35.60#12.35.70#12.36.10</t>
  </si>
  <si>
    <t>Financial Intelligence Unit - Nederland</t>
  </si>
  <si>
    <t>01.01.10#01.01.20#01.02.10#01.02.20#01.02.30#01.02.40#01.03.10#01.03.20#01.03.30#01.04.10#01.61.10#01.85.10#51.02.10#51.02.20#51.02.30#51.02.40#51.61.10#51.85.10#02.01.10#02.01.20#02.02.10#02.02.20#02.02.30#02.02.40#02.03.10#02.03.20#02.03.30#02.85.10#52.01.10#52.02.10#52.02.20#52.02.30#52.02.40#52.03.10#52.03.20#52.03.30#52.85.10#03.01.10#03.01.20#03.02.10#03.02.20#03.02.30#03.02.40#03.03.10#03.03.20#03.03.30#03.85.10#53.01.10#53.02.10#53.02.20#53.02.30#53.02.40#53.03.10#53.03.20#53.03.30#53.85.10#04.05.10#05.01.10#05.01.20#05.02.10#05.02.20#05.02.30#05.02.40#05.03.10#05.03.20#05.03.30#05.06.10#05.07.10#05.85.10#55.02.10#55.02.20#55.02.30#55.02.40#55.06.10#55.85.10#06.08.10#07.70.10#08.09.10#08.10.10#08.10.30#08.11.10#08.11.15#08.11.20#08.11.30#08.11.40#08.11.50#08.11.60#08.11.70#08.11.80#08.11.90#08.12.10#08.13.10#08.13.20#08.14.10#08.14.20#58.09.10#58.10.10#58.10.30#58.11.10#58.11.15#58.11.20#58.11.30#58.11.40#58.11.50#58.11.60#58.11.70#58.11.80#58.11.90#58.12.10#58.13.10#58.13.20#58.14.10#58.14.20#09.01.10#09.01.20#09.02.10#09.02.20#09.02.30#09.02.40#09.03.10#09.03.20#09.03.30#09.85.10#59.02.10#59.02.20#59.02.30#59.02.40#59.85.10#10.39.10#10.39.20#10.39.30#10.85.10#60.39.10#60.39.20#60.39.30#60.85.10#11.32.10#11.33.10#11.85.10#61.32.10#61.33.10#61.85.10#12.35.10#12.35.20#12.35.40#12.35.50#12.35.60#12.35.70#12.36.10</t>
  </si>
  <si>
    <t>Mvjus/NIFP/ locatie Pieter Baan Centrum</t>
  </si>
  <si>
    <t>01.01.10#01.01.20#01.02.10#01.02.20#01.02.30#01.02.40#01.03.10#01.03.20#01.03.30#01.04.10#01.61.10#01.85.10#51.01.10#51.01.20#51.02.10#51.02.20#51.02.30#51.02.40#51.03.10#51.03.20#51.03.30#51.04.10#51.61.10#51.85.10#02.01.10#02.01.20#02.02.10#02.02.20#02.02.30#02.02.40#02.03.10#02.03.20#02.03.30#02.04.10#02.62.10#02.85.10#52.01.10#52.01.20#52.02.10#52.02.20#52.02.30#52.02.40#52.03.10#52.03.20#52.03.30#52.04.10#52.62.10#52.85.10#03.01.10#03.01.20#03.02.10#03.02.20#03.02.30#03.02.40#03.03.10#03.03.20#03.03.30#03.04.10#03.62.10#03.85.10#53.01.10#53.01.20#53.02.10#53.02.20#53.02.30#53.02.40#53.03.10#53.03.20#53.03.30#53.04.10#53.62.10#53.85.10#04.05.10#04.63.10#04.64.10#04.65.10#04.85.10#54.05.10#54.63.10#54.64.10#54.65.10#54.85.10#05.01.10#05.01.20#05.02.10#05.02.20#05.02.30#05.02.40#05.03.10#05.03.20#05.03.30#05.04.10#05.06.10#05.06.20#05.06.30#05.07.10#05.07.20#05.07.30#05.07.40#05.15.10#55.01.10#55.01.20#55.06.10#06.08.10#06.08.20#06.08.30#07.68.10#07.69.10#07.70.10#08.09.10#08.09.20#08.10.10#08.10.20#08.10.30#08.11.10#08.11.15#08.11.20#08.11.30#08.11.40#08.11.50#08.11.60#08.11.70#08.11.80#08.11.90#08.12.10#08.13.10#08.13.20#08.13.30#08.13.40#08.13.50#08.14.10#08.14.20#08.85.10#08.86.10#58.09.10#58.09.20#58.10.10#58.10.20#58.10.30#58.11.10#58.11.15#58.11.20#58.11.30#58.11.40#58.11.50#58.11.60#58.11.70#58.11.80#58.11.90#58.12.10#58.13.10#58.13.20#58.13.30#58.13.40#58.13.50#58.14.10#58.14.20#58.85.10#58.86.10#09.01.10#09.01.20#09.02.10#09.02.20#09.02.30#09.02.40#09.03.10#09.03.20#09.03.30#09.85.10#59.01.10#59.01.20#59.02.10#59.02.20#59.02.30#59.02.40#59.03.10#59.03.20#59.03.30#59.85.10#10.39.10#10.39.20#10.39.30#10.85.10#60.39.10#60.39.20#60.39.30#60.85.10#11.32.10#11.33.10#11.85.10#61.32.10#61.33.10#61.85.10</t>
  </si>
  <si>
    <t>MvEZ/Agentschap Telecom</t>
  </si>
  <si>
    <t>01.01.10#01.02.10#01.02.30#01.02.40#01.03.10#01.03.20#01.03.30#01.04.10#07.70.10#08.09.10#08.11.10#08.11.20#08.11.30#08.11.40#08.11.50#08.11.60#08.12.10#08.13.10#08.13.20</t>
  </si>
  <si>
    <t>01.01.10#01.01.20#01.02.10#01.02.30#01.02.40#01.03.10#01.03.20#01.03.30#01.04.10#07.70.10#08.09.10#08.11.10#08.11.20#08.11.30#08.11.40#08.11.50#08.11.60#08.12.10#08.13.10#08.13.20</t>
  </si>
  <si>
    <t>01.01.10#01.01.20#01.02.10#01.02.30#01.02.40#01.03.10#01.03.20#01.03.30#01.04.10#06.08.10#07.70.10#08.09.10#08.10.10#08.10.20#08.11.10#08.11.20#08.11.30#08.11.40#08.11.50#08.11.60#08.12.10#08.13.10#08.13.20#08.13.30#08.13.40#08.13.50</t>
  </si>
  <si>
    <t>MvEL&amp;I/Agentschap Telecom</t>
  </si>
  <si>
    <t>01.01.10#01.01.20#01.02.10#01.02.20#01.02.30#01.02.40#01.03.10#01.03.20#01.03.30#01.04.10#06.08.10#07.70.10#08.09.10#08.10.10#08.10.20#08.11.10#08.11.15#08.11.20#08.11.30#08.11.40#08.11.50#08.11.60#08.11.70#08.11.80#08.11.90#08.12.10#08.13.10#08.13.20#08.13.30#08.13.40#08.13.50</t>
  </si>
  <si>
    <t>MvJus/Rijksrecherche</t>
  </si>
  <si>
    <t>01.01.10#01.02.10#01.02.20#01.02.30#01.02.40#01.03.10#01.03.20#01.03.30#01.04.10#01.61.10#01.85.10#51.01.10#51.02.10#51.02.20#51.02.30#51.02.40#51.04.10#51.61.10#51.85.10#02.01.10#02.02.10#02.02.20#02.02.30#02.02.40#02.03.10#02.03.20#02.03.30#02.62.10#03.01.10#03.02.10#03.02.20#03.02.30#03.02.40#03.03.10#03.03.20#03.03.30#03.62.10#04.05.10#04.63.10#04.65.10#04.82.10#04.85.10#54.05.10#54.63.10#54.65.10#54.82.10#54.85.10#05.01.10#05.02.10#05.02.20#05.02.30#05.02.40#05.03.10#05.03.20#05.03.30#05.06.10#05.06.20#05.06.30#05.07.10#55.01.10#55.02.10#55.02.30#55.02.40#55.06.10#06.08.10#06.08.20#06.08.30#07.69.10#07.87.10#08.09.10#08.10.10#08.10.20#08.10.30#08.11.10#08.11.20#08.11.30#08.11.40#08.11.50#08.11.60#08.12.10#08.13.10#08.13.20#08.14.10#08.14.20#08.85.10#58.09.10#58.10.10#58.10.20#58.10.30#58.11.10#58.11.20#58.11.30#58.11.40#58.11.50#58.11.60#58.12.10#58.13.10#58.13.20#58.14.10#58.14.20#58.85.10#09.01.10#09.02.10#09.02.20#09.02.30#09.02.40#09.03.10#09.03.20#09.03.30#10.39.10#10.39.20#10.85.10#60.39.10#60.39.20#60.85.10#11.32.10#11.33.10#11.85.10#61.32.10#61.33.10#61.85.10#12.35.10#12.35.20#12.35.30#12.35.40#12.35.50#12.35.60#12.35.80#12.37.10#12.82.10</t>
  </si>
  <si>
    <t>MvJus/Rijksrecherche (geheim)</t>
  </si>
  <si>
    <t>01.01.10#01.02.10#01.02.20#01.02.30#01.02.40#01.03.10#01.03.20#01.03.30#01.04.10#01.61.10#01.85.10#51.01.10#51.02.10#51.02.20#51.02.30#51.02.40#51.04.10#51.61.10#51.85.10#02.01.10#02.02.10#02.02.20#02.02.30#02.02.40#02.03.10#02.03.20#02.03.30#02.62.10#03.01.10#03.02.10#03.02.20#03.02.30#03.02.40#03.03.10#03.03.20#03.03.30#03.62.10#04.05.10#04.63.10#04.65.10#04.82.10#04.85.10#54.05.10#54.63.10#54.65.10#54.82.10#54.85.10#05.01.10#05.02.10#05.02.20#05.02.30#05.02.40#05.03.10#05.03.20#05.03.30#05.06.10#05.06.20#05.06.30#05.07.10#55.01.10#55.02.10#55.02.30#55.02.40#55.06.10#06.08.10#06.08.20#06.08.30#07.69.10#07.70.10#07.87.10#08.09.10#08.10.10#08.10.20#08.10.30#08.11.10#08.11.20#08.11.30#08.11.40#08.11.50#08.11.60#08.12.10#08.13.10#08.13.20#08.14.10#08.14.20#08.85.10#58.09.10#58.10.10#58.10.20#58.10.30#58.11.10#58.11.20#58.11.30#58.11.40#58.11.50#58.11.60#58.12.10#58.13.10#58.13.20#58.14.10#58.14.20#58.85.10#09.01.10#09.02.10#09.02.20#09.02.30#09.02.40#09.03.10#09.03.20#09.03.30#10.39.10#10.39.20#10.39.30#10.85.10#60.39.10#60.39.20#60.39.30#60.85.10#11.32.10#11.33.10#11.85.10#61.32.10#61.33.10#61.85.10#12.35.10#12.35.20#12.35.30#12.35.40#12.35.50#12.35.60#12.35.80#12.37.10#12.82.10</t>
  </si>
  <si>
    <t>01.01.10#01.01.20#01.02.10#01.02.20#01.02.30#01.02.40#01.03.10#01.03.20#01.03.30#01.04.10#01.61.10#01.85.10#51.01.10#51.01.20#51.02.10#51.02.20#51.02.30#51.02.40#51.04.10#51.61.10#51.85.10#02.01.10#02.01.20#02.02.10#02.02.20#02.02.30#02.02.40#02.03.10#02.03.20#02.03.30#02.62.10#03.01.10#03.01.20#03.02.10#03.02.20#03.02.30#03.02.40#03.03.10#03.03.20#03.03.30#03.62.10#04.05.10#04.63.10#04.65.10#04.82.10#04.85.10#54.05.10#54.63.10#54.65.10#54.82.10#54.85.10#05.01.10#05.01.20#05.02.10#05.02.20#05.02.30#05.02.40#05.03.10#05.03.20#05.03.30#05.06.10#05.06.20#05.06.30#05.07.10#55.01.10#55.01.20#55.02.10#55.02.30#55.02.40#55.06.10#06.08.10#06.08.20#06.08.30#07.69.10#07.70.10#07.87.10#08.09.10#08.10.10#08.10.20#08.10.30#08.11.10#08.11.20#08.11.30#08.11.40#08.11.50#08.11.60#08.12.10#08.13.10#08.13.20#08.14.10#08.14.20#08.85.10#58.09.10#58.10.10#58.10.20#58.10.30#58.11.10#58.11.20#58.11.30#58.11.40#58.11.50#58.11.60#58.12.10#58.13.10#58.13.20#58.14.10#58.14.20#58.85.10#09.01.10#09.01.20#09.02.10#09.02.20#09.02.30#09.02.40#09.03.10#09.03.20#09.03.30#10.39.10#10.39.20#10.39.30#10.85.10#60.39.10#60.39.20#60.39.30#60.85.10#11.32.10#11.33.10#11.85.10#61.32.10#61.33.10#61.85.10#12.35.10#12.35.20#12.35.30#12.35.40#12.35.50#12.35.60#12.35.80#12.37.10#12.82.10</t>
  </si>
  <si>
    <t>MvVenJ/Rijksrecherche</t>
  </si>
  <si>
    <t>01.01.10#01.01.20#01.02.10#01.02.20#01.02.30#01.02.40#01.03.10#01.03.20#01.03.30#01.04.10#01.61.10#01.85.10#51.01.10#51.01.20#51.02.10#51.02.20#51.02.30#51.02.40#51.04.10#51.61.10#51.85.10#02.01.10#02.01.20#02.02.10#02.02.20#02.02.30#02.02.40#02.03.10#02.03.20#02.03.30#02.62.10#03.01.10#03.01.20#03.02.10#03.02.20#03.02.30#03.02.40#03.03.10#03.03.20#03.03.30#03.62.10#04.05.10#04.63.10#04.65.10#04.82.10#04.85.10#54.05.10#54.63.10#54.65.10#54.82.10#54.85.10#05.01.10#05.01.20#05.02.10#05.02.20#05.02.30#05.02.40#05.03.10#05.03.20#05.03.30#05.06.10#05.06.20#05.06.30#05.07.10#55.01.10#55.01.20#55.02.10#55.02.30#55.02.40#55.06.10#06.08.10#06.08.20#06.08.30#07.69.10#07.70.10#07.87.10#08.09.10#08.10.10#08.10.20#08.10.30#08.11.10#08.11.15#08.11.20#08.11.30#08.11.40#08.11.50#08.11.60#08.11.70#08.11.80#08.11.90#08.12.10#08.13.10#08.13.20#08.14.10#08.14.20#08.85.10#58.09.10#58.10.10#58.10.20#58.10.30#58.11.10#58.11.15#58.11.20#58.11.30#58.11.40#58.11.50#58.11.60#58.11.70#58.11.80#58.11.90#58.12.10#58.13.10#58.13.20#58.14.10#58.14.20#58.85.10#09.01.10#09.01.20#09.02.10#09.02.20#09.02.30#09.02.40#09.03.10#09.03.20#09.03.30#10.39.10#10.39.20#10.39.30#10.85.10#60.39.10#60.39.20#60.39.30#60.85.10#11.32.10#11.33.10#11.85.10#61.32.10#61.33.10#61.85.10#12.35.10#12.35.20#12.35.30#12.35.40#12.35.50#12.35.60#12.35.80#12.37.10#12.82.10</t>
  </si>
  <si>
    <t>01.01.10#01.02.10#01.02.30#01.02.40#01.03.10#01.03.20#01.03.30#01.04.10#06.08.10#08.09.10#08.11.10#08.11.20#08.11.30#08.11.40#08.11.50#08.11.60#08.12.10</t>
  </si>
  <si>
    <t>01.01.10#01.02.10#01.02.30#01.02.40#01.03.10#01.03.20#01.03.30#01.04.10#06.08.10#07.70.10#08.09.10#08.11.10#08.11.20#08.11.30#08.11.40#08.11.50#08.11.60#08.12.10</t>
  </si>
  <si>
    <t>14.40.10 GA1 701001</t>
  </si>
  <si>
    <t>01.01.10#01.01.20#01.02.10#01.02.30#01.02.40#01.03.10#01.03.20#01.03.30#01.04.10#06.08.10#07.70.10#08.09.10#08.11.10#08.11.20#08.11.30#08.11.40#08.11.50#08.11.60#08.12.10</t>
  </si>
  <si>
    <t>SAB-St. Afvalstoffen&amp;vaardoc.binnenvaart</t>
  </si>
  <si>
    <t>01.01.10#01.01.20#01.02.10#01.02.30#01.02.40#01.03.10#01.03.20#01.03.30#01.04.10#01.61.10#05.02.30#05.02.40#05.06.10#05.07.10#06.08.10#07.70.10#08.09.10#08.10.10#08.11.10#08.11.20#08.11.30#08.11.40#08.11.50#08.11.60#08.12.10#08.13.30#08.13.40#08.13.50</t>
  </si>
  <si>
    <t>SAB-St. Afvalstoffen&amp;vaardoc binnenvaart</t>
  </si>
  <si>
    <t>01.01.10#01.01.20#01.02.10#01.02.30#01.02.40#01.03.10#01.03.20#01.03.30#01.04.10#01.61.10#04.05.10#05.02.30#05.02.40#05.06.10#05.07.10#06.08.10#07.70.10#08.09.10#08.10.10#08.11.10#08.11.20#08.11.30#08.11.40#08.11.50#08.11.60#08.12.10#08.13.30#08.13.40#08.13.50</t>
  </si>
  <si>
    <t>01.01.10#01.01.20#01.02.10#01.02.20#01.02.30#01.02.40#01.03.10#01.03.20#01.03.30#01.04.10#01.61.10#04.05.10#05.02.30#05.02.40#05.06.10#05.07.10#06.08.10#07.70.10#08.09.10#08.10.10#08.11.10#08.11.15#08.11.20#08.11.30#08.11.40#08.11.50#08.11.60#08.11.70#08.11.80#08.11.90#08.12.10#08.13.30#08.13.40#08.13.50</t>
  </si>
  <si>
    <t>St Afvalstoffen&amp;vaardoc Binnenvaart(SAB)</t>
  </si>
  <si>
    <t>01.01.10#01.01.20#01.02.10#01.02.20#01.02.30#01.02.40#01.03.10#01.03.20#01.03.30#01.04.10#01.61.10#04.05.10#05.02.30#05.02.40#05.06.10#05.07.10#06.08.10#07.70.10#08.09.10#08.10.10#08.11.10#08.11.15#08.11.20#08.11.30#08.11.40#08.11.50#08.11.60#08.11.70#08.11.80#08.11.90#08.12.10#08.13.10#08.13.30#08.13.40#08.13.50</t>
  </si>
  <si>
    <t>MvJus/VIPS</t>
  </si>
  <si>
    <t>01.01.10#01.02.10#01.02.30#01.02.40#01.03.10#01.03.20#01.03.30#01.04.10#04.05.10#06.08.10#08.09.10#08.10.10#08.11.10#08.11.20#08.11.30#08.11.40#08.11.50#08.11.60#08.12.10#08.13.10#08.13.20</t>
  </si>
  <si>
    <t>MvJus/VIP</t>
  </si>
  <si>
    <t>01.01.10#01.02.10#01.02.30#01.02.40#01.03.10#01.03.20#01.03.30#01.04.10#01.85.10#04.05.10#06.08.10#06.08.20#08.09.10#08.10.10#08.10.20#08.10.30#08.11.10#08.11.20#08.11.30#08.11.40#08.11.50#08.11.60#08.12.10#08.13.10#08.13.20#08.85.10#58.09.10#58.10.10#58.10.20#58.10.30#58.11.10#58.11.20#58.11.30#58.11.40#58.11.50#58.11.60#58.12.10#58.13.10#58.13.20#58.85.10#11.33.10</t>
  </si>
  <si>
    <t>01.01.10#01.01.20#01.02.10#01.02.30#01.02.40#01.03.10#01.03.20#01.03.30#01.04.10#01.85.10#51.01.10#51.02.10#51.02.30#51.02.40#51.85.10#04.05.10#06.08.10#06.08.20#07.69.10#08.09.10#08.10.10#08.10.20#08.10.30#08.11.10#08.11.20#08.11.30#08.11.40#08.11.50#08.11.60#08.12.10#08.13.10#08.13.20#08.85.10#58.09.10#58.10.10#58.10.20#58.10.30#58.11.10#58.11.20#58.11.30#58.11.40#58.11.50#58.11.60#58.12.10#58.13.10#58.13.20#58.85.10#11.33.10</t>
  </si>
  <si>
    <t>MvJus/VIP (1)</t>
  </si>
  <si>
    <t>01.01.10#01.02.10#01.02.30#01.02.40#01.03.10#01.03.20#01.03.30#01.04.10#01.85.10#04.05.10#06.08.10#06.08.20#07.70.10#08.09.10#08.10.10#08.10.20#08.10.30#08.11.10#08.11.20#08.11.30#08.11.40#08.11.50#08.11.60#08.12.10#08.13.10#08.13.20#08.85.10#58.09.10#58.10.10#58.10.20#58.10.30#58.11.10#58.11.20#58.11.30#58.11.40#58.11.50#58.11.60#58.12.10#58.13.10#58.13.20#58.85.10#11.33.10</t>
  </si>
  <si>
    <t>01.01.10#01.01.20#01.02.10#01.02.30#01.02.40#01.03.10#01.03.20#01.03.30#01.04.10#01.85.10#51.01.10#51.02.10#51.02.30#51.02.40#51.85.10#04.05.10#06.08.10#06.08.20#07.69.10#07.70.10#08.09.10#08.10.10#08.10.20#08.10.30#08.11.10#08.11.20#08.11.30#08.11.40#08.11.50#08.11.60#08.12.10#08.13.10#08.13.20#08.85.10#58.09.10#58.10.10#58.10.20#58.10.30#58.11.10#58.11.20#58.11.30#58.11.40#58.11.50#58.11.60#58.12.10#58.13.10#58.13.20#58.85.10#11.33.10</t>
  </si>
  <si>
    <t>MvJus/VIP (2)</t>
  </si>
  <si>
    <t>14.40.10 GA1 701201</t>
  </si>
  <si>
    <t>01.01.10#01.02.10#01.02.30#01.02.40#01.03.10#01.03.20#01.03.30#01.04.10#01.85.10#51.01.10#51.02.10#51.02.30#51.02.40#51.03.10#51.03.20#51.03.30#51.85.10#04.05.10#06.08.10#06.08.20#06.08.30#07.70.10#08.09.10#08.10.10#08.10.20#08.10.30#08.11.10#08.11.20#08.11.30#08.11.40#08.11.50#08.11.60#08.12.10#08.13.10#08.13.20#08.13.30#08.13.40#08.13.50#08.85.10#58.09.10#58.10.10#58.10.20#58.10.30#58.11.10#58.11.20#58.11.30#58.11.40#58.11.50#58.11.60#58.12.10#58.13.10#58.13.20#58.85.10#10.39.10#10.39.20#10.39.30#10.85.10#11.33.10</t>
  </si>
  <si>
    <t>01.01.10#01.01.20#01.02.10#01.02.30#01.02.40#01.03.10#01.03.20#01.03.30#01.04.10#01.85.10#51.01.10#51.02.10#51.02.30#51.02.40#51.03.10#51.03.20#51.03.30#51.85.10#04.05.10#06.08.10#06.08.20#06.08.30#07.69.10#07.70.10#08.09.10#08.10.10#08.10.20#08.10.30#08.11.10#08.11.20#08.11.30#08.11.40#08.11.50#08.11.60#08.12.10#08.13.10#08.13.20#08.13.30#08.13.40#08.13.50#08.85.10#58.09.10#58.10.10#58.10.20#58.10.30#58.11.10#58.11.20#58.11.30#58.11.40#58.11.50#58.11.60#58.12.10#58.13.10#58.13.20#58.85.10#10.39.10#10.39.20#10.39.30#10.85.10#60.39.10#60.39.20#60.39.30#60.85.10#11.33.10</t>
  </si>
  <si>
    <t>01.01.10#01.01.20#01.02.10#01.02.30#01.02.40#01.03.10#01.03.20#01.03.30#01.04.10#01.85.10#51.01.10#51.01.20#51.02.10#51.02.30#51.02.40#51.03.10#51.03.20#51.03.30#51.85.10#04.05.10#06.08.10#06.08.20#06.08.30#07.70.10#08.09.10#08.10.10#08.10.20#08.10.30#08.11.10#08.11.20#08.11.30#08.11.40#08.11.50#08.11.60#08.12.10#08.13.10#08.13.20#08.13.30#08.13.40#08.13.50#08.85.10#58.09.10#58.10.10#58.10.20#58.10.30#58.11.10#58.11.20#58.11.30#58.11.40#58.11.50#58.11.60#58.12.10#58.13.10#58.13.20#58.85.10#10.39.10#10.39.20#10.39.30#10.85.10#11.33.10</t>
  </si>
  <si>
    <t>01.01.10#01.01.20#01.02.10#01.02.30#01.02.40#01.03.10#01.03.20#01.03.30#01.04.10#01.85.10#51.01.10#51.01.20#51.02.10#51.02.30#51.02.40#51.03.10#51.03.20#51.03.30#51.85.10#04.05.10#06.08.10#06.08.20#06.08.30#07.69.10#07.70.10#08.09.10#08.10.10#08.10.20#08.10.30#08.11.10#08.11.20#08.11.30#08.11.40#08.11.50#08.11.60#08.12.10#08.13.10#08.13.20#08.13.30#08.13.40#08.13.50#08.85.10#58.09.10#58.10.10#58.10.20#58.10.30#58.11.10#58.11.20#58.11.30#58.11.40#58.11.50#58.11.60#58.12.10#58.13.10#58.13.20#58.85.10#10.39.10#10.39.20#10.39.30#10.85.10#60.39.10#60.39.20#60.39.30#60.85.10#11.33.10</t>
  </si>
  <si>
    <t>(08.09.10 GA1 0344 OFVGL 0363 OFVGL 0599) ENVWD 14.40.10 GA1 701202</t>
  </si>
  <si>
    <t>01.01.10#01.01.20#01.02.10#01.02.30#01.02.40#01.03.10#01.03.20#01.03.30#01.04.10#01.85.10#51.01.10#51.01.20#51.02.10#51.02.30#51.02.40#51.03.10#51.03.20#51.03.30#51.85.10#04.05.10#06.08.10#06.08.20#06.08.30#07.70.10#08.09.10#08.10.10#08.10.20#08.10.30#08.11.10#08.11.20#08.11.30#08.11.40#08.11.50#08.11.60#08.12.10#08.13.10#08.13.20#08.13.30#08.13.40#08.13.50#58.09.10#58.10.10#58.10.20#58.10.30#58.11.10#58.11.20#58.11.30#58.11.40#58.11.50#58.11.60#58.12.10#58.13.10#58.13.20#10.39.10#10.39.20#10.39.30#10.85.10#11.33.10</t>
  </si>
  <si>
    <t>MvJus/SKDB/VIP</t>
  </si>
  <si>
    <t>01.01.10#01.01.20#01.02.10#01.02.30#01.02.40#01.03.10#01.03.20#01.03.30#01.04.10#01.61.10#01.85.10#51.01.10#51.01.20#51.02.10#51.02.30#51.02.40#51.03.10#51.03.20#51.03.30#51.85.10#02.01.10#02.01.20#02.02.10#02.02.20#02.02.30#02.02.40#02.03.10#02.03.20#02.03.30#02.62.10#03.01.10#03.01.20#03.02.10#03.02.20#03.02.30#03.02.40#03.03.10#03.03.20#03.03.30#03.62.10#04.05.10#05.02.30#05.02.40#05.06.10#05.07.10#06.08.10#06.08.20#06.08.30#07.69.10#07.70.10#08.09.10#08.10.10#08.10.20#08.10.30#08.11.10#08.11.20#08.11.30#08.11.40#08.11.50#08.11.60#08.12.10#08.13.10#08.13.20#08.13.30#08.13.40#08.13.50#08.85.10#58.09.10#58.10.10#58.10.20#58.10.30#58.11.10#58.11.20#58.11.30#58.11.40#58.11.50#58.11.60#58.12.10#58.13.10#58.13.20#58.85.10#10.39.10#10.39.20#10.39.30#10.85.10#60.39.10#60.39.20#60.39.30#60.85.10#11.32.10#11.33.10</t>
  </si>
  <si>
    <t>01.01.10#01.01.20#01.02.10#01.02.30#01.02.40#01.03.10#01.03.20#01.03.30#01.04.10#01.85.10#51.01.10#51.01.20#51.02.10#51.02.30#51.02.40#51.03.10#51.03.20#51.03.30#51.85.10#04.05.10#06.08.10#06.08.20#06.08.30#07.70.10#08.09.10#08.10.10#08.10.20#08.10.30#08.11.10#08.11.20#08.11.30#08.11.40#08.11.50#08.11.60#08.12.10#08.13.10#08.13.20#08.13.30#08.13.40#08.13.50#58.09.10#58.10.10#58.10.20#58.10.30#58.11.10#58.11.20#58.11.30#58.11.40#58.11.50#58.11.60#58.12.10#58.13.10#58.13.20#58.85.10#10.39.10#10.39.20#10.39.30#10.85.10#11.33.10</t>
  </si>
  <si>
    <t>MvVenJ/SKDB/VIP</t>
  </si>
  <si>
    <t>01.01.10#01.01.20#01.02.10#01.02.20#01.02.30#01.02.40#01.03.10#01.03.20#01.03.30#01.04.10#01.85.10#51.01.10#51.01.20#51.02.10#51.02.30#51.02.40#51.03.10#51.03.20#51.03.30#51.85.10#04.05.10#06.08.10#06.08.20#06.08.30#07.70.10#08.09.10#08.10.10#08.10.20#08.10.30#08.11.10#08.11.15#08.11.20#08.11.30#08.11.40#08.11.50#08.11.60#08.11.70#08.11.80#08.11.90#08.12.10#08.13.10#08.13.20#08.13.30#08.13.40#08.13.50#58.09.10#58.10.10#58.10.20#58.10.30#58.11.10#58.11.15#58.11.20#58.11.30#58.11.40#58.11.50#58.11.60#58.11.70#58.11.80#58.11.90#58.12.10#58.13.10#58.13.20#58.85.10#10.39.10#10.39.20#10.39.30#10.85.10#11.33.10</t>
  </si>
  <si>
    <t>01.01.10#01.01.20#01.02.10#01.02.20#01.02.30#01.02.40#01.03.10#01.03.20#01.03.30#01.04.10#01.61.10#01.85.10#51.01.10#51.01.20#51.02.10#51.02.30#51.02.40#51.03.10#51.03.20#51.03.30#51.85.10#02.01.10#02.01.20#02.02.10#02.02.20#02.02.30#02.02.40#02.03.10#02.03.20#02.03.30#02.62.10#03.01.10#03.01.20#03.02.10#03.02.20#03.02.30#03.02.40#03.03.10#03.03.20#03.03.30#03.62.10#04.05.10#05.02.30#05.02.40#05.06.10#05.07.10#06.08.10#06.08.20#06.08.30#07.69.10#07.70.10#08.09.10#08.10.10#08.10.20#08.10.30#08.11.10#08.11.15#08.11.20#08.11.30#08.11.40#08.11.50#08.11.60#08.11.70#08.11.80#08.11.90#08.12.10#08.13.10#08.13.20#08.13.30#08.13.40#08.13.50#08.85.10#58.09.10#58.10.10#58.10.20#58.10.30#58.11.10#58.11.15#58.11.20#58.11.30#58.11.40#58.11.50#58.11.60#58.11.70#58.11.80#58.11.90#58.12.10#58.13.10#58.13.20#58.85.10#10.39.10#10.39.20#10.39.30#10.85.10#60.39.10#60.39.20#60.39.30#60.85.10#11.32.10#11.33.10</t>
  </si>
  <si>
    <t>14.40.10 GA1 701202</t>
  </si>
  <si>
    <t>MvVenJ/SKDB/VIP (pilot)</t>
  </si>
  <si>
    <t>KV 14.40.10 ENVWD 14.40.10 GA1 701202</t>
  </si>
  <si>
    <t>MvJus/Dir. Bestuurszaken-vennoot</t>
  </si>
  <si>
    <t>01.01.10#01.01.20#01.02.10#01.02.30#01.02.40#01.03.10#01.03.20#01.03.30#01.04.10#01.61.10#01.85.10#51.02.10#51.02.30#51.02.40#51.85.10#02.01.10#02.02.10#02.02.30#02.02.40#02.03.10#03.01.10#03.02.10#03.02.30#03.02.40#03.03.10#04.05.10#04.65.10#04.85.10#05.01.10#05.02.10#05.02.30#05.02.40#05.03.10#05.03.20#05.06.10#05.07.10#05.85.10#08.09.10#08.10.10#08.10.30#08.11.10#08.11.20#08.11.30#08.11.40#08.11.50#08.11.60#08.12.10#58.09.10#58.10.10#58.10.30#58.11.10#58.11.20#58.11.30#58.11.40#58.11.50#58.11.60#58.12.10#09.01.10#09.02.10#09.02.30#09.02.40#09.03.10#09.03.20#09.85.10</t>
  </si>
  <si>
    <t>01.01.10#01.01.20#01.02.10#01.02.30#01.02.40#01.03.10#01.03.20#01.03.30#01.04.10#01.61.10#01.85.10#51.02.10#51.02.30#51.02.40#51.85.10#02.01.10#02.02.10#02.02.30#02.02.40#02.03.10#03.01.10#03.02.10#03.02.30#03.02.40#03.03.10#04.05.10#04.65.10#04.85.10#05.01.10#05.02.10#05.02.30#05.02.40#05.03.10#05.03.20#05.06.10#05.07.10#05.85.10#07.70.10#08.09.10#08.10.10#08.10.30#08.11.10#08.11.20#08.11.30#08.11.40#08.11.50#08.11.60#08.12.10#58.09.10#58.10.10#58.10.30#58.11.10#58.11.20#58.11.30#58.11.40#58.11.50#58.11.60#58.12.10#09.01.10#09.02.10#09.02.30#09.02.40#09.03.10#09.03.20#09.85.10</t>
  </si>
  <si>
    <t>MvJus/Dienst Bestuurszaken</t>
  </si>
  <si>
    <t>01.01.10#01.01.20#01.02.10#01.02.20#01.02.30#01.02.40#01.03.10#01.03.20#01.03.30#01.04.10#01.61.10#51.01.10#51.01.20#51.02.10#51.02.20#51.02.30#51.02.40#51.03.10#51.03.20#51.03.30#51.04.10#02.01.10#02.01.20#02.02.10#02.02.20#02.02.30#02.02.40#02.03.10#03.01.10#03.01.20#03.02.10#03.02.20#03.02.30#03.02.40#03.03.10#04.05.10#04.65.10#05.01.10#05.01.20#05.02.10#05.02.20#05.02.30#05.02.40#05.03.10#05.03.20#05.03.30#05.06.10#05.07.10#06.08.10#07.70.10#08.09.10#08.10.10#08.10.20#08.10.30#08.11.10#08.11.20#08.11.30#08.11.40#08.11.50#08.11.60#08.12.10#08.13.10#08.13.20#58.09.10#58.10.10#58.10.20#58.10.30#58.11.10#58.11.20#58.11.30#58.11.40#58.11.50#58.11.60#58.12.10#09.01.10#09.01.20#09.02.10#09.02.20#09.02.30#09.02.40#09.03.10#09.85.10#11.32.10#11.33.10#11.85.10</t>
  </si>
  <si>
    <t>01.01.10#01.01.20#01.02.10#01.02.20#01.02.30#01.02.40#01.03.10#01.03.20#01.03.30#01.04.10#01.61.10#01.85.10#51.01.10#51.01.20#51.02.10#51.02.20#51.02.30#51.02.40#51.03.10#51.03.20#51.03.30#51.04.10#51.85.10#02.01.10#02.01.20#02.02.10#02.02.20#02.02.30#02.02.40#02.03.10#03.01.10#03.01.20#03.02.10#03.02.20#03.02.30#03.02.40#03.03.10#04.05.10#04.65.10#04.85.10#05.01.10#05.01.20#05.02.10#05.02.20#05.02.30#05.02.40#05.03.10#05.03.20#05.03.30#05.06.10#05.07.10#05.85.10#06.08.10#07.70.10#08.09.10#08.10.10#08.10.20#08.10.30#08.11.10#08.11.20#08.11.30#08.11.40#08.11.50#08.11.60#08.12.10#08.13.10#08.13.20#58.09.10#58.10.10#58.10.20#58.10.30#58.11.10#58.11.20#58.11.30#58.11.40#58.11.50#58.11.60#58.12.10#09.01.10#09.01.20#09.02.10#09.02.20#09.02.30#09.02.40#09.03.10#09.03.20#09.85.10#11.32.10#11.33.10#11.85.10</t>
  </si>
  <si>
    <t>MvJus/Dienst Justis</t>
  </si>
  <si>
    <t>MvVenJ/Dienst Justis</t>
  </si>
  <si>
    <t>01.01.10#01.01.20#01.02.10#01.02.20#01.02.30#01.02.40#01.03.10#01.03.20#01.03.30#01.04.10#01.61.10#01.85.10#51.01.10#51.01.20#51.02.10#51.02.20#51.02.30#51.02.40#51.03.10#51.03.20#51.03.30#51.04.10#51.85.10#02.01.10#02.01.20#02.02.10#02.02.20#02.02.30#02.02.40#02.03.10#03.01.10#03.01.20#03.02.10#03.02.20#03.02.30#03.02.40#03.03.10#04.05.10#04.65.10#04.85.10#54.05.10#54.65.10#54.85.10#05.01.10#05.01.20#05.02.10#05.02.20#05.02.30#05.02.40#05.03.10#05.03.20#05.03.30#05.06.10#05.07.10#05.85.10#06.08.10#07.70.10#08.09.10#08.10.10#08.10.20#08.10.30#08.11.10#08.11.15#08.11.20#08.11.30#08.11.40#08.11.50#08.11.60#08.11.70#08.11.80#08.11.90#08.12.10#08.13.10#08.13.20#58.09.10#58.10.10#58.10.20#58.10.30#58.11.10#58.11.15#58.11.20#58.11.30#58.11.40#58.11.50#58.11.60#58.11.70#58.11.80#58.11.90#58.12.10#09.01.10#09.01.20#09.02.10#09.02.20#09.02.30#09.02.40#09.03.10#09.03.20#09.85.10#11.32.10#11.33.10#11.85.10</t>
  </si>
  <si>
    <t>MvVenJ/Dienst Justis/BIBOB</t>
  </si>
  <si>
    <t>01.01.10#01.01.20#01.02.10#01.02.30#01.02.40#01.03.10#01.03.20#01.03.30#01.04.10#01.61.10#51.01.10#51.01.20#51.02.10#51.02.30#51.02.40#51.03.10#51.03.20#51.03.30#51.04.10#02.01.10#02.01.20#02.02.10#02.02.30#02.02.40#02.03.10#03.01.10#03.01.20#03.02.10#03.02.30#03.02.40#03.03.10#04.05.10#04.65.10#05.01.10#05.01.20#05.02.10#05.02.30#05.02.40#05.03.10#05.03.20#05.03.30#05.06.10#05.07.10#06.08.10#07.70.10#08.09.10#08.10.10#08.10.30#08.11.10#08.11.15#08.11.20#08.11.30#08.11.40#08.11.50#08.11.60#08.11.70#08.11.80#08.11.90#08.12.10#08.13.10#08.13.20#08.13.30#08.13.40#08.13.50#58.09.10#58.10.10#58.10.30#58.11.10#58.11.15#58.11.20#58.11.30#58.11.40#58.11.50#58.11.60#58.11.70#58.11.80#58.11.90#58.12.10#58.13.10#58.13.20#58.13.30#58.13.40#58.13.50#09.01.10#09.01.20#09.02.10#09.02.30#09.02.40#09.03.10#09.03.20#09.85.10#11.33.10</t>
  </si>
  <si>
    <t>MvJ/Dienst Justis/Covog</t>
  </si>
  <si>
    <t>01.01.10#01.01.20#01.02.10#01.02.20#01.02.30#01.02.40#01.03.10#01.03.20#01.03.30#01.04.10#01.85.10#51.01.10#51.01.20#51.02.10#51.02.20#51.02.30#51.02.40#51.03.10#51.03.20#51.03.30#51.04.10#51.85.10#07.70.10#08.09.10#08.10.10#08.10.20#08.10.30#08.11.10#08.11.20#08.11.30#08.11.40#08.11.50#08.11.60#08.12.10#58.09.10#58.10.10#58.10.20#58.10.30#58.11.10#58.11.20#58.11.30#58.11.40#58.11.50#58.11.60#58.12.10</t>
  </si>
  <si>
    <t>01.01.10#01.01.20#01.02.10#01.02.20#01.02.30#01.02.40#01.03.10#01.03.20#01.03.30#01.04.10#01.61.10#01.85.10#51.01.10#51.01.20#51.02.10#51.02.20#51.02.30#51.02.40#51.03.10#51.03.20#51.03.30#51.04.10#51.85.10#05.02.30#05.02.40#05.06.10#05.07.10#07.70.10#08.09.10#08.10.10#08.10.20#08.10.30#08.11.10#08.11.20#08.11.30#08.11.40#08.11.50#08.11.60#08.12.10#58.09.10#58.10.10#58.10.20#58.10.30#58.11.10#58.11.20#58.11.30#58.11.40#58.11.50#58.11.60#58.12.10</t>
  </si>
  <si>
    <t>01.01.10#01.01.20#01.02.10#01.02.20#01.02.30#01.02.40#01.03.10#01.03.20#01.03.30#01.04.10#01.61.10#01.85.10#51.01.10#51.01.20#51.02.10#51.02.20#51.02.30#51.02.40#51.03.10#51.03.20#51.03.30#51.04.10#51.85.10#04.05.10#04.65.10#04.85.10#54.05.10#54.65.10#54.85.10#05.02.30#05.02.40#05.06.10#05.07.10#07.70.10#08.09.10#08.10.10#08.10.20#08.10.30#08.11.10#08.11.20#08.11.30#08.11.40#08.11.50#08.11.60#08.12.10#58.09.10#58.10.10#58.10.20#58.10.30#58.11.10#58.11.20#58.11.30#58.11.40#58.11.50#58.11.60#58.12.10</t>
  </si>
  <si>
    <t>MvVenJ/Dienst Justis/Covog</t>
  </si>
  <si>
    <t>01.01.10#01.01.20#01.02.10#01.02.20#01.02.30#01.02.40#01.03.10#01.03.20#01.03.30#01.04.10#01.61.10#01.85.10#51.01.10#51.01.20#51.02.10#51.02.20#51.02.30#51.02.40#51.03.10#51.03.20#51.03.30#51.04.10#51.85.10#04.05.10#04.65.10#04.85.10#54.05.10#54.65.10#54.85.10#05.02.30#05.02.40#05.06.10#05.07.10#07.70.10#08.09.10#08.10.10#08.10.20#08.10.30#08.11.10#08.11.15#08.11.20#08.11.30#08.11.40#08.11.50#08.11.60#08.11.70#08.11.80#08.11.90#08.12.10#58.09.10#58.10.10#58.10.20#58.10.30#58.11.10#58.11.15#58.11.20#58.11.30#58.11.40#58.11.50#58.11.60#58.11.70#58.11.80#58.11.90#58.12.10</t>
  </si>
  <si>
    <t>MvVenJ/Dienst Justis/COVOG</t>
  </si>
  <si>
    <t>01.01.10#01.01.20#01.02.10#01.02.20#01.02.30#01.02.40#01.03.10#01.03.20#01.03.30#01.04.10#01.61.10#01.85.10#51.01.10#51.01.20#51.02.10#51.02.20#51.02.30#51.02.40#51.03.10#51.03.20#51.03.30#51.04.10#51.85.10#04.05.10#04.65.10#04.85.10#54.05.10#54.65.10#54.85.10#05.02.30#05.02.40#05.06.10#05.07.10#07.70.10#08.09.10#08.10.10#08.10.20#08.10.30#08.11.10#08.11.15#08.11.20#08.11.30#08.11.40#08.11.50#08.11.60#08.11.70#08.11.80#08.11.90#08.12.10#08.13.10#08.13.20#08.13.30#08.13.40#08.13.50#58.09.10#58.10.10#58.10.20#58.10.30#58.11.10#58.11.15#58.11.20#58.11.30#58.11.40#58.11.50#58.11.60#58.11.70#58.11.80#58.11.90#58.12.10</t>
  </si>
  <si>
    <t>MvJus/Dienst Justis/HTR</t>
  </si>
  <si>
    <t>01.01.10#01.01.20#01.02.10#01.02.30#01.02.40#01.03.10#01.03.20#01.03.30#01.04.10#01.61.10#01.85.10#51.01.10#51.01.20#51.02.30#51.02.40#51.85.10#02.01.10#02.01.20#02.02.10#02.02.30#02.02.40#02.03.10#02.03.20#02.03.30#03.01.10#03.01.20#03.02.10#03.02.30#03.02.40#03.03.10#03.03.20#03.03.30#05.01.10#05.01.20#05.02.10#05.02.30#05.02.40#05.03.10#05.03.20#05.03.30#05.06.10#05.07.10#06.08.10#07.70.10#08.09.10#08.10.10#08.10.30#08.11.10#08.11.20#08.11.30#08.11.40#08.11.50#08.11.60#08.12.10#08.13.10#08.13.20#08.14.20#09.01.10#09.01.20#09.02.10#09.02.30#09.02.40#09.03.10#09.03.20#09.03.30</t>
  </si>
  <si>
    <t>01.01.10#01.01.20#01.02.10#01.02.30#01.02.40#01.03.10#01.03.20#01.03.30#01.04.10#01.61.10#01.85.10#51.01.10#51.01.20#51.02.30#51.02.40#51.85.10#02.01.10#02.01.20#02.02.10#02.02.30#02.02.40#02.03.10#02.03.20#02.03.30#03.01.10#03.01.20#03.02.10#03.02.30#03.02.40#03.03.10#03.03.20#03.03.30#05.01.10#05.01.20#05.02.10#05.02.30#05.02.40#05.03.10#05.03.20#05.03.30#05.06.10#05.07.10#55.06.10#06.08.10#07.70.10#08.09.10#08.10.10#08.10.30#08.11.10#08.11.20#08.11.30#08.11.40#08.11.50#08.11.60#08.12.10#08.13.10#08.13.20#08.14.20#09.01.10#09.01.20#09.02.10#09.02.30#09.02.40#09.03.10#09.03.20#09.03.30</t>
  </si>
  <si>
    <t>MvVenJ/Dienst Justis/HTR</t>
  </si>
  <si>
    <t>01.01.10#01.01.20#01.02.10#01.02.20#01.02.30#01.02.40#01.03.10#01.03.20#01.03.30#01.04.10#01.61.10#01.85.10#51.01.10#51.01.20#51.02.30#51.02.40#51.85.10#02.01.10#02.01.20#02.02.10#02.02.30#02.02.40#02.03.10#02.03.20#02.03.30#03.01.10#03.01.20#03.02.10#03.02.30#03.02.40#03.03.10#03.03.20#03.03.30#05.01.10#05.01.20#05.02.10#05.02.30#05.02.40#05.03.10#05.03.20#05.03.30#05.06.10#05.07.10#55.01.10#55.01.20#55.02.10#55.02.30#55.02.40#55.03.10#55.03.20#55.03.30#55.06.10#55.07.10#06.08.10#07.70.10#08.09.10#08.10.10#08.10.30#08.11.10#08.11.15#08.11.20#08.11.30#08.11.40#08.11.50#08.11.60#08.11.70#08.11.80#08.11.90#08.12.10#08.13.10#08.13.20#08.13.30#08.13.40#08.13.50#08.14.10#08.14.20#58.09.10#58.10.10#58.10.30#58.11.10#58.11.15#58.11.20#58.11.30#58.11.40#58.11.50#58.11.60#58.11.70#58.11.80#58.11.90#58.12.10#58.13.10#58.13.20#58.13.30#58.13.40#58.13.50#58.14.10#58.14.20#09.01.10#09.01.20#09.02.10#09.02.30#09.02.40#09.03.10#09.03.20#09.03.30</t>
  </si>
  <si>
    <t>MvJus/Dienst Justis/BTR</t>
  </si>
  <si>
    <t>01.01.10#01.01.20#01.02.10#01.02.20#01.02.30#01.02.40#01.03.10#01.03.20#01.03.30#01.04.10#01.61.10#01.85.10#51.01.10#51.01.20#51.02.10#51.02.20#51.02.30#51.02.40#51.03.10#51.03.20#51.03.30#51.04.10#51.85.10#05.02.30#05.02.40#05.06.10#05.07.10#07.70.10#08.09.10#08.10.10#08.10.20#08.10.30#08.11.10#08.11.20#08.11.30#08.11.40#08.11.50#08.11.60#08.12.10</t>
  </si>
  <si>
    <t>MvVenJ/Dienst Justis/BTR</t>
  </si>
  <si>
    <t>01.01.10#01.01.20#01.02.10#01.02.20#01.02.30#01.02.40#01.03.10#01.03.20#01.03.30#01.04.10#01.61.10#01.85.10#51.01.10#51.01.20#51.02.10#51.02.20#51.02.30#51.02.40#51.03.10#51.03.20#51.03.30#51.04.10#51.85.10#05.02.30#05.02.40#05.06.10#05.07.10#07.70.10#08.09.10#08.10.10#08.10.20#08.10.30#08.11.10#08.11.15#08.11.20#08.11.30#08.11.40#08.11.50#08.11.60#08.11.70#08.11.80#08.11.90#08.12.10</t>
  </si>
  <si>
    <t>MvVenJ/Dienst Justis/WPBR</t>
  </si>
  <si>
    <t>01.01.10#01.01.20#01.02.10#01.02.20#01.02.30#01.02.40#01.03.10#01.03.20#01.03.30#01.04.10#01.61.10#01.85.10#51.01.10#51.01.20#51.02.10#51.02.20#51.02.30#51.02.40#51.03.10#51.03.20#51.03.30#51.04.10#51.85.10#05.02.30#05.02.40#05.06.10#05.07.10#07.70.10#08.09.10#08.10.10#08.10.20#08.10.30#08.11.10#08.11.15#08.11.20#08.11.30#08.11.40#08.11.50#08.11.60#08.11.70#08.11.80#08.11.90#08.12.10#08.13.10#08.13.20#08.13.30#08.13.40#08.13.50</t>
  </si>
  <si>
    <t>MvVenJ/Dienst Justis/Geslachtsnaamwijz.</t>
  </si>
  <si>
    <t>01.01.10#01.01.20#01.02.10#01.02.20#01.02.30#01.02.40#01.03.10#01.03.20#01.03.30#01.61.10#51.01.20#51.02.10#51.02.30#51.02.40#02.01.10#02.01.20#02.02.10#02.02.20#02.02.30#02.02.40#02.03.10#03.01.10#03.01.20#03.02.10#03.02.20#03.02.30#03.02.40#03.03.10#04.05.10#04.65.10#04.85.10#05.01.10#05.01.20#05.02.10#05.02.20#05.02.30#05.02.40#05.03.10#05.06.10#05.07.10#06.08.10#07.70.10#08.09.10#08.10.10#08.10.20#08.10.30#08.11.10#08.11.15#08.11.20#08.11.30#08.11.40#08.11.50#08.11.60#08.11.70#08.11.80#08.11.90#08.12.10#08.13.10#08.13.20#58.09.10#58.10.10#58.10.20#58.10.30#58.11.10#58.11.15#58.11.20#58.11.30#58.11.40#58.11.50#58.11.60#58.11.70#58.11.80#58.11.90#58.12.10#09.01.10#09.01.20#09.02.10#09.02.20#09.02.30#09.02.40#09.03.10#11.32.10#11.33.10#11.85.10</t>
  </si>
  <si>
    <t>MvVenJ/Dienst Justis/Naamswijziging</t>
  </si>
  <si>
    <t>01.01.10#01.01.20#01.02.10#01.02.20#01.02.30#01.02.40#01.03.10#01.03.20#01.03.30#01.61.10#51.01.20#51.02.10#51.02.30#51.02.40#02.01.10#02.01.20#02.02.10#02.02.20#02.02.30#02.02.40#02.03.10#03.01.10#03.01.20#03.02.10#03.02.20#03.02.30#03.02.40#03.03.10#04.05.10#04.65.10#04.85.10#05.01.10#05.01.20#05.02.10#05.02.20#05.02.30#05.02.40#05.03.10#05.06.10#05.07.10#06.08.10#07.70.10#08.09.10#08.10.10#08.10.20#08.10.30#08.11.10#08.11.15#08.11.20#08.11.30#08.11.40#08.11.50#08.11.60#08.11.70#08.11.80#08.11.90#08.12.10#08.13.10#08.13.20#08.13.30#08.13.40#08.13.50#58.09.10#58.10.10#58.10.20#58.10.30#58.11.10#58.11.15#58.11.20#58.11.30#58.11.40#58.11.50#58.11.60#58.11.70#58.11.80#58.11.90#58.12.10#58.13.10#58.13.20#58.13.30#58.13.40#58.13.50#09.01.10#09.01.20#09.02.10#09.02.20#09.02.30#09.02.40#09.03.10#11.32.10#11.33.10#11.85.10</t>
  </si>
  <si>
    <t>Raden voor Rechtsbijstand</t>
  </si>
  <si>
    <t>01.01.10#01.01.20#01.02.10#01.02.20#01.02.30#01.02.40#01.03.10#01.04.10#01.61.10#02.01.10#02.01.20#02.02.10#02.02.20#02.02.30#02.02.40#03.01.10#03.01.20#03.02.10#03.02.20#03.02.30#03.02.40#05.01.10#05.01.20#05.02.10#05.02.20#05.02.30#05.02.40#05.03.10#05.06.10#05.07.10#06.08.10#07.70.10#08.09.10#08.10.20#08.10.30#08.11.10#08.11.20#08.11.30#08.11.40#08.11.50#08.11.60#08.12.10#08.13.10#08.13.20#09.01.10#09.03.10</t>
  </si>
  <si>
    <t>Raad voor de Rechtsbijstand</t>
  </si>
  <si>
    <t>01.01.10#01.01.20#01.02.10#01.02.20#01.02.30#01.02.40#01.03.10#01.04.10#01.61.10#02.01.10#02.01.20#02.02.10#02.02.20#02.02.30#02.02.40#03.01.10#03.01.20#03.02.10#03.02.20#03.02.30#03.02.40#05.01.10#05.01.20#05.02.10#05.02.20#05.02.30#05.02.40#05.03.10#05.06.10#05.07.10#06.08.10#07.70.10#08.09.10#08.10.20#08.10.30#08.11.10#08.11.15#08.11.20#08.11.30#08.11.40#08.11.50#08.11.60#08.11.70#08.11.80#08.11.90#08.12.10#08.13.10#08.13.20#09.01.10#09.03.10</t>
  </si>
  <si>
    <t>Raad voor Rechtsbijstand</t>
  </si>
  <si>
    <t>01.01.10#01.01.20#01.02.10#01.02.20#01.02.30#01.02.40#01.03.10#01.04.10#01.61.10#02.01.10#02.01.20#02.02.10#02.02.20#02.02.30#02.02.40#03.01.10#03.01.20#03.02.10#03.02.20#03.02.30#03.02.40#05.01.10#05.01.20#05.02.10#05.02.20#05.02.30#05.02.40#05.03.10#05.06.10#05.07.10#06.08.10#07.70.10#08.09.10#08.10.20#08.10.30#08.11.10#08.11.15#08.11.20#08.11.30#08.11.40#08.11.50#08.11.60#08.11.70#08.11.80#08.11.90#08.12.10#08.13.10#08.13.20#08.13.30#08.13.40#08.13.50#09.01.10#09.03.10</t>
  </si>
  <si>
    <t>IBKI</t>
  </si>
  <si>
    <t>01.01.10#01.01.20#01.02.10#01.02.20#01.02.30#01.02.40#01.03.10#01.03.20#01.03.30#01.04.10#01.61.10#05.02.30#05.02.40#05.06.10#05.07.10#06.08.10#07.70.10#08.09.10#08.11.10#08.11.20#08.11.30#08.11.40#08.11.50#08.11.60#08.12.10#08.13.30#08.13.40#08.13.50</t>
  </si>
  <si>
    <t>Stichting VAM (IBKI)</t>
  </si>
  <si>
    <t>01.01.10#01.01.20#01.02.10#01.02.20#01.02.30#01.02.40#01.03.10#01.03.20#01.03.30#01.04.10#01.61.10#05.02.30#05.02.40#05.06.10#05.07.10#06.08.10#07.70.10#08.09.10#08.11.10#08.11.15#08.11.20#08.11.30#08.11.40#08.11.50#08.11.60#08.11.70#08.11.80#08.11.90#08.12.10#08.13.30#08.13.40#08.13.50</t>
  </si>
  <si>
    <t>01.01.10#01.01.20#01.02.10#01.02.20#01.02.30#01.02.40#01.03.10#01.03.20#01.03.30#01.04.10#01.61.10#05.02.30#05.02.40#05.06.10#05.07.10#06.08.10#07.70.10#08.09.10#08.11.10#08.11.15#08.11.20#08.11.30#08.11.40#08.11.50#08.11.60#08.11.70#08.11.80#08.11.90#08.12.10</t>
  </si>
  <si>
    <t>01.01.10#01.01.20#01.02.10#01.02.20#01.02.30#01.02.40#01.03.10#01.03.20#01.03.30#01.04.10#01.61.10#05.02.30#05.02.40#05.06.10#05.07.10#06.08.10#07.70.10#08.09.10#08.10.10#08.10.20#08.11.10#08.11.20#08.11.30#08.11.40#08.11.50#08.11.60#08.12.10#08.13.10#08.13.30#08.13.40#08.13.50#58.09.10#58.10.10#58.10.20#58.11.10#58.11.20#58.11.30#58.11.40#58.11.50#58.11.60#58.12.10#58.13.10#58.13.30#58.13.40#58.13.50#11.33.10</t>
  </si>
  <si>
    <t>01.01.10#01.01.20#01.02.10#01.02.20#01.02.30#01.02.40#01.03.10#01.03.20#01.03.30#01.04.10#01.61.10#05.02.30#05.02.40#05.06.10#05.07.10#06.08.10#07.70.10#08.09.10#08.10.10#08.10.20#08.11.10#08.11.15#08.11.20#08.11.30#08.11.40#08.11.50#08.11.60#08.11.70#08.11.80#08.11.90#08.12.10#08.13.10#08.13.30#08.13.40#08.13.50#58.09.10#58.10.10#58.10.20#58.11.10#58.11.15#58.11.20#58.11.30#58.11.40#58.11.50#58.11.60#58.11.70#58.11.80#58.11.90#58.12.10#58.13.10#58.13.30#58.13.40#58.13.50#11.33.10</t>
  </si>
  <si>
    <t>Bureau Financieel Toezicht</t>
  </si>
  <si>
    <t>01.01.10#01.01.20#01.02.10#01.02.20#01.02.30#01.02.40#01.03.10#01.03.20#01.03.30#01.04.10#01.61.10#01.85.10#51.01.10#51.01.20#51.02.10#51.02.20#51.02.30#51.02.40#51.03.10#51.03.20#51.03.30#51.85.10#02.01.10#02.01.20#02.02.10#02.02.30#02.02.40#02.03.10#02.03.20#02.03.30#02.85.10#03.01.10#03.01.20#03.02.10#03.02.30#03.02.40#03.03.10#03.03.20#03.03.30#03.85.10#04.05.10#04.85.10#54.05.10#54.85.10#05.01.10#05.01.20#05.02.10#05.02.30#05.02.40#05.03.10#05.03.20#05.03.30#05.06.10#05.07.10#55.06.10#06.08.10#07.70.10#08.09.10#08.09.20#08.10.10#08.10.20#08.10.30#08.11.10#08.11.20#08.11.30#08.11.40#08.11.50#08.11.60#08.13.20#08.14.20#58.09.10#58.09.20#58.10.10#58.10.20#58.10.30#58.11.10#58.11.20#58.11.30#58.11.40#58.11.50#58.11.60#58.13.20#58.14.20#09.01.10#09.01.20#09.02.10#09.02.30#09.02.40#09.03.10#09.03.20#09.03.30#10.39.10#10.39.20#10.39.30#10.85.10#60.39.10#60.39.20#60.39.30#60.85.10#11.32.10#11.33.10#11.86.10#61.32.10#61.33.10</t>
  </si>
  <si>
    <t>01.01.10#01.01.20#01.02.10#01.02.20#01.02.30#01.02.40#01.03.10#01.03.20#01.03.30#01.04.10#01.61.10#01.85.10#51.01.10#51.01.20#51.02.10#51.02.20#51.02.30#51.02.40#51.03.10#51.03.20#51.03.30#51.85.10#02.01.10#02.01.20#02.02.10#02.02.30#02.02.40#02.03.10#02.03.20#02.03.30#02.85.10#03.01.10#03.01.20#03.02.10#03.02.30#03.02.40#03.03.10#03.03.20#03.03.30#03.85.10#04.05.10#04.85.10#54.05.10#54.85.10#05.01.10#05.01.20#05.02.10#05.02.30#05.02.40#05.03.10#05.03.20#05.03.30#05.06.10#05.07.10#55.06.10#06.08.10#07.70.10#08.09.10#08.09.20#08.10.10#08.10.20#08.10.30#08.11.10#08.11.15#08.11.20#08.11.30#08.11.40#08.11.50#08.11.60#08.11.70#08.11.80#08.11.90#08.13.20#08.14.20#58.09.10#58.09.20#58.10.10#58.10.20#58.10.30#58.11.10#58.11.15#58.11.20#58.11.30#58.11.40#58.11.50#58.11.60#58.11.70#58.11.80#58.11.90#58.13.20#58.14.20#09.01.10#09.01.20#09.02.10#09.02.30#09.02.40#09.03.10#09.03.20#09.03.30#10.39.10#10.39.20#10.39.30#10.85.10#60.39.10#60.39.20#60.39.30#60.85.10#11.32.10#11.33.10#11.86.10#61.32.10#61.33.10</t>
  </si>
  <si>
    <t>01.01.10#01.01.20#01.02.10#01.02.20#01.02.30#01.02.40#01.03.10#01.03.20#01.03.30#01.04.10#01.61.10#01.85.10#51.01.10#51.01.20#51.02.10#51.02.20#51.02.30#51.02.40#51.03.10#51.03.20#51.03.30#51.85.10#02.01.10#02.01.20#02.02.10#02.02.30#02.02.40#02.03.10#02.03.20#02.03.30#02.85.10#03.01.10#03.01.20#03.02.10#03.02.30#03.02.40#03.03.10#03.03.20#03.03.30#03.85.10#04.05.10#04.85.10#54.05.10#54.85.10#05.01.10#05.01.20#05.02.10#05.02.30#05.02.40#05.03.10#05.03.20#05.03.30#05.06.10#05.07.10#55.06.10#06.08.10#07.70.10#08.09.10#08.09.20#08.10.10#08.10.20#08.10.30#08.11.10#08.11.15#08.11.20#08.11.30#08.11.40#08.11.50#08.11.60#08.11.70#08.11.80#08.11.90#08.14.20#58.09.10#58.09.20#58.10.10#58.10.20#58.10.30#58.11.10#58.11.15#58.11.20#58.11.30#58.11.40#58.11.50#58.11.60#58.11.70#58.11.80#58.11.90#58.14.20#09.01.10#09.01.20#09.02.10#09.02.30#09.02.40#09.03.10#09.03.20#09.03.30#10.39.10#10.39.20#10.39.30#10.85.10#60.39.10#60.39.20#60.39.30#60.85.10#11.32.10#11.33.10#11.86.10#61.32.10#61.33.10</t>
  </si>
  <si>
    <t>01.01.10#01.01.20#01.02.10#01.02.20#01.02.30#01.02.40#01.03.10#01.03.20#01.03.30#01.04.10#01.61.10#01.85.10#51.01.10#51.01.20#51.02.10#51.02.20#51.02.30#51.02.40#51.03.10#51.03.20#51.03.30#51.85.10#02.01.10#02.01.20#02.02.10#02.02.30#02.02.40#02.03.10#02.03.20#02.03.30#02.85.10#03.01.10#03.01.20#03.02.10#03.02.30#03.02.40#03.03.10#03.03.20#03.03.30#03.85.10#04.05.10#04.85.10#54.05.10#54.85.10#05.01.10#05.01.20#05.02.10#05.02.30#05.02.40#05.03.10#05.03.20#05.03.30#05.06.10#05.07.10#55.06.10#06.08.10#07.70.10#08.09.10#08.09.20#08.10.10#08.10.20#08.10.30#08.11.10#08.11.15#08.11.20#08.11.30#08.11.40#08.11.50#08.11.60#08.11.70#08.11.80#08.11.90#08.14.20#58.09.10#58.09.20#58.10.10#58.10.20#58.10.30#58.11.10#58.11.15#58.11.20#58.11.30#58.11.40#58.11.50#58.11.60#58.11.70#58.11.80#58.11.90#58.14.20#09.01.10#09.01.20#09.02.10#09.02.30#09.02.40#09.03.10#09.03.20#09.03.30#10.39.10#10.39.20#10.39.30#10.85.10#60.39.10#60.39.20#60.39.30#60.85.10#11.32.10#11.33.10#11.86.10#61.32.10#61.33.10#61.86.10</t>
  </si>
  <si>
    <t>Nederlandse Mededingingsautoriteit</t>
  </si>
  <si>
    <t>01.01.10#01.01.20#01.02.10#01.02.20#01.02.30#01.02.40#01.03.10#01.03.20#01.03.30#01.04.10#01.61.10#01.85.10#51.01.10#51.01.20#51.02.10#51.02.20#51.02.30#51.02.40#51.03.10#51.03.20#51.03.30#51.04.10#51.61.10#51.85.10#02.01.10#02.01.20#02.02.10#02.02.20#02.02.30#02.02.40#02.03.10#03.01.10#03.01.20#03.02.10#03.02.20#03.02.30#03.02.40#03.03.10#04.05.10#05.01.10#05.01.20#05.02.10#05.02.20#05.02.30#05.02.40#05.03.10#05.06.10#05.07.10#55.06.10#06.08.10#06.08.20#06.08.30#07.70.10#08.09.10#08.09.20#08.10.10#08.10.20#08.10.30#08.11.10#08.11.20#08.11.30#08.11.40#08.11.50#08.11.60#08.12.10#08.13.10#08.13.20#08.13.30#08.13.40#08.13.50#58.09.10#58.09.20#58.10.10#58.10.20#58.10.30#58.11.10#58.11.20#58.11.30#58.11.40#58.11.50#58.11.60#58.12.10#58.13.10#58.13.20#58.13.30#58.13.40#58.13.50#09.01.10#09.01.20#09.02.10#09.02.20#09.02.30#09.02.40#09.03.10</t>
  </si>
  <si>
    <t>01.01.10#01.01.20#01.02.10#01.02.20#01.02.30#01.02.40#01.03.10#01.03.20#01.03.30#01.04.10#01.61.10#01.85.10#51.01.10#51.01.20#51.02.10#51.02.20#51.02.30#51.02.40#51.03.10#51.03.20#51.03.30#51.04.10#51.61.10#51.85.10#02.01.10#02.01.20#02.02.10#02.02.20#02.02.30#02.02.40#02.03.10#03.01.10#03.01.20#03.02.10#03.02.20#03.02.30#03.02.40#03.03.10#04.05.10#05.01.10#05.01.20#05.02.10#05.02.20#05.02.30#05.02.40#05.03.10#05.06.10#05.07.10#55.06.10#06.08.10#06.08.20#06.08.30#07.70.10#08.09.10#08.09.20#08.10.10#08.10.20#08.10.30#08.11.10#08.11.15#08.11.20#08.11.30#08.11.40#08.11.50#08.11.60#08.11.70#08.11.80#08.11.90#08.12.10#08.13.10#08.13.20#08.13.30#08.13.40#08.13.50#58.09.10#58.09.20#58.10.10#58.10.20#58.10.30#58.11.10#58.11.15#58.11.20#58.11.30#58.11.40#58.11.50#58.11.60#58.11.70#58.11.80#58.11.90#58.12.10#58.13.10#58.13.20#58.13.30#58.13.40#58.13.50#09.01.10#09.01.20#09.02.10#09.02.20#09.02.30#09.02.40#09.03.10</t>
  </si>
  <si>
    <t>Autoriteit Consument en Markt</t>
  </si>
  <si>
    <t>MvEZ/Basisbedrijvenregister</t>
  </si>
  <si>
    <t>01.01.10#01.02.10#01.02.30#01.02.40#01.03.10#01.04.10#01.61.10#05.02.30#05.02.40#05.06.10#05.07.10#06.08.10#07.70.10#08.09.10#08.10.10#08.10.20#08.10.30#08.11.10#08.11.20#08.11.30#08.11.40#08.11.50#08.11.60#08.12.10#08.13.20</t>
  </si>
  <si>
    <t>Ned. Stud.centr. Crimi. en Rechtshandh.</t>
  </si>
  <si>
    <t>01.01.10#01.02.10#01.02.30#01.02.40#01.03.10#01.03.20#01.03.30#01.04.10#01.61.10#51.02.10#51.02.30#51.02.40#51.03.10#51.03.20#51.03.30#51.04.10#51.61.10#02.02.10#02.02.30#02.02.40#02.03.10#02.03.20#02.03.30#02.62.10#52.02.10#52.02.30#52.02.40#52.03.10#52.03.20#52.03.30#52.62.10#03.02.10#03.02.30#03.02.40#03.03.10#03.03.20#03.03.30#03.62.10#53.02.10#53.02.30#53.02.40#53.03.10#53.03.20#53.03.30#53.62.10#04.05.10#54.05.10#05.02.10#05.02.30#05.02.40#05.03.10#05.03.20#05.03.30#05.06.10#05.06.20#05.06.30#05.07.10#05.07.40#55.02.10#55.02.30#55.02.40#55.03.10#55.03.20#55.03.30#55.06.10#55.06.20#55.06.30#55.07.10#55.07.40#06.08.10#06.08.20#06.08.30#07.70.10#08.09.10#08.09.20#08.10.10#08.10.20#08.10.30#08.11.10#08.11.20#08.11.30#08.11.40#08.11.50#08.11.60#08.12.10#08.13.10#08.13.20#08.14.10#08.14.20#58.09.10#58.09.20#58.10.10#58.10.20#58.10.30#58.11.10#58.11.20#58.11.30#58.11.40#58.11.50#58.11.60#58.12.10#58.13.10#58.13.20#58.14.10#58.14.20#09.02.10#09.02.30#09.02.40#09.03.10#09.03.20#09.03.30#59.02.10#59.02.30#59.02.40#59.03.10#59.03.20#59.03.30</t>
  </si>
  <si>
    <t>01.01.10#01.02.10#01.02.30#01.02.40#01.03.10#01.03.20#01.03.30#01.04.10#01.61.10#51.02.10#51.02.30#51.02.40#51.03.10#51.03.20#51.03.30#51.04.10#51.61.10#02.02.10#02.02.30#02.02.40#02.03.10#02.03.20#02.03.30#02.62.10#52.02.10#52.02.30#52.02.40#52.03.10#52.03.20#52.03.30#52.62.10#03.02.10#03.02.30#03.02.40#03.03.10#03.03.20#03.03.30#03.62.10#53.02.10#53.02.30#53.02.40#53.03.10#53.03.20#53.03.30#53.62.10#04.05.10#54.05.10#05.02.10#05.02.30#05.02.40#05.03.10#05.03.20#05.03.30#05.06.10#05.06.20#05.06.30#05.07.10#05.07.40#55.02.10#55.02.30#55.02.40#55.03.10#55.03.20#55.03.30#55.06.10#55.06.20#55.06.30#55.07.10#55.07.40#06.08.10#06.08.20#06.08.30#07.69.10#07.70.10#08.09.10#08.09.20#08.10.10#08.10.20#08.10.30#08.11.10#08.11.20#08.11.30#08.11.40#08.11.50#08.11.60#08.12.10#08.13.10#08.13.20#08.14.10#08.14.20#58.09.10#58.09.20#58.10.10#58.10.20#58.10.30#58.11.10#58.11.20#58.11.30#58.11.40#58.11.50#58.11.60#58.12.10#58.13.10#58.13.20#58.14.10#58.14.20#09.02.10#09.02.30#09.02.40#09.03.10#09.03.20#09.03.30#59.02.10#59.02.30#59.02.40#59.03.10#59.03.20#59.03.30</t>
  </si>
  <si>
    <t>01.01.10#01.02.10#01.02.30#01.02.40#01.03.10#01.03.20#01.03.30#01.04.10#01.61.10#51.02.10#51.02.30#51.02.40#51.03.10#51.03.20#51.03.30#51.04.10#51.61.10#02.02.10#02.02.30#02.02.40#02.03.10#02.03.20#02.03.30#02.62.10#52.02.10#52.02.30#52.02.40#52.03.10#52.03.20#52.03.30#52.62.10#03.02.10#03.02.30#03.02.40#03.03.10#03.03.20#03.03.30#03.62.10#53.02.10#53.02.30#53.02.40#53.03.10#53.03.20#53.03.30#53.62.10#04.05.10#54.05.10#05.02.10#05.02.30#05.02.40#05.03.10#05.03.20#05.03.30#05.06.10#05.06.20#05.06.30#05.07.10#05.07.40#55.02.10#55.02.30#55.02.40#55.03.10#55.03.20#55.03.30#55.06.10#55.06.20#55.06.30#55.07.10#55.07.40#06.08.10#06.08.20#06.08.30#07.69.10#07.70.10#08.09.10#08.09.20#08.10.10#08.10.20#08.10.30#08.11.10#08.11.20#08.11.30#08.11.40#08.11.50#08.11.60#08.12.10#08.13.10#08.13.20#08.14.10#08.14.20#58.09.10#58.09.20#58.10.10#58.10.20#58.10.30#58.11.10#58.11.20#58.11.30#58.11.40#58.11.50#58.11.60#58.12.10#58.13.10#58.13.20#58.14.10#58.14.20#09.02.10#09.02.30#09.02.40#09.03.10#09.03.20#09.03.30#59.02.10#59.02.30#59.02.40#59.03.10#59.03.20#59.03.30#11.32.10#11.33.10#11.82.20#61.32.10#61.33.10#61.82.20</t>
  </si>
  <si>
    <t>01.01.10#01.02.10#01.02.20#01.02.30#01.02.40#01.03.10#01.03.20#01.03.30#01.04.10#01.61.10#51.02.10#51.02.30#51.02.40#51.03.10#51.03.20#51.03.30#51.04.10#51.61.10#02.02.10#02.02.30#02.02.40#02.03.10#02.03.20#02.03.30#02.62.10#52.02.10#52.02.30#52.02.40#52.03.10#52.03.20#52.03.30#52.62.10#03.02.10#03.02.30#03.02.40#03.03.10#03.03.20#03.03.30#03.62.10#53.02.10#53.02.30#53.02.40#53.03.10#53.03.20#53.03.30#53.62.10#04.05.10#54.05.10#05.02.10#05.02.30#05.02.40#05.03.10#05.03.20#05.03.30#05.06.10#05.06.20#05.06.30#05.07.10#05.07.40#55.02.10#55.02.30#55.02.40#55.03.10#55.03.20#55.03.30#55.06.10#55.06.20#55.06.30#55.07.10#55.07.40#06.08.10#06.08.20#06.08.30#07.69.10#07.70.10#08.09.10#08.09.20#08.10.10#08.10.20#08.10.30#08.11.10#08.11.15#08.11.20#08.11.30#08.11.40#08.11.50#08.11.60#08.11.70#08.11.80#08.11.90#08.12.10#08.13.10#08.13.20#08.14.10#08.14.20#58.09.10#58.09.20#58.10.10#58.10.20#58.10.30#58.11.10#58.11.15#58.11.20#58.11.30#58.11.40#58.11.50#58.11.60#58.11.70#58.11.80#58.11.90#58.12.10#58.13.10#58.13.20#58.14.10#58.14.20#09.02.10#09.02.30#09.02.40#09.03.10#09.03.20#09.03.30#59.02.10#59.02.30#59.02.40#59.03.10#59.03.20#59.03.30#11.32.10#11.33.10#11.82.20#61.32.10#61.33.10#61.82.20</t>
  </si>
  <si>
    <t>Ned. Stud. Criminaliteit en Rechtshandh.</t>
  </si>
  <si>
    <t>01.01.10#01.02.10#01.02.20#01.02.30#01.02.40#01.03.10#01.03.20#01.03.30#01.04.10#01.61.10#51.02.10#51.02.30#51.02.40#51.03.10#51.03.20#51.03.30#51.04.10#51.61.10#02.02.10#02.02.30#02.02.40#02.03.10#02.03.20#02.03.30#02.62.10#52.02.10#52.02.30#52.02.40#52.03.10#52.03.20#52.03.30#52.62.10#03.02.10#03.02.30#03.02.40#03.03.10#03.03.20#03.03.30#03.62.10#53.02.10#53.02.30#53.02.40#53.03.10#53.03.20#53.03.30#53.62.10#04.05.10#54.05.10#05.02.10#05.02.30#05.02.40#05.03.10#05.03.20#05.03.30#05.06.10#05.06.20#05.06.30#05.07.10#05.07.40#55.02.10#55.02.30#55.02.40#55.03.10#55.03.20#55.03.30#55.06.10#55.06.20#55.06.30#55.07.10#55.07.40#06.08.10#06.08.20#06.08.30#07.69.10#07.70.10#08.09.10#08.09.20#08.10.10#08.10.20#08.10.30#08.11.10#08.11.15#08.11.20#08.11.30#08.11.40#08.11.50#08.11.60#08.11.70#08.11.80#08.11.90#08.12.10#08.13.10#08.13.20#08.13.30#08.13.40#08.13.50#08.14.10#08.14.20#58.09.10#58.09.20#58.10.10#58.10.20#58.10.30#58.11.10#58.11.15#58.11.20#58.11.30#58.11.40#58.11.50#58.11.60#58.11.70#58.11.80#58.11.90#58.12.10#58.13.10#58.13.20#58.13.30#58.13.40#58.13.50#58.14.10#58.14.20#09.02.10#09.02.30#09.02.40#09.03.10#09.03.20#09.03.30#59.02.10#59.02.30#59.02.40#59.03.10#59.03.20#59.03.30#11.32.10#11.33.10#11.82.20#61.32.10#61.33.10#61.82.20</t>
  </si>
  <si>
    <t>01.01.10#01.02.10#01.02.20#01.02.30#01.02.40#01.03.10#01.03.20#01.03.30#01.04.10#01.61.10#51.02.10#51.02.30#51.02.40#51.03.10#51.03.20#51.03.30#51.04.10#51.61.10#02.01.10#02.02.10#02.02.30#02.02.40#02.03.10#02.03.20#02.03.30#02.62.10#52.02.10#52.02.30#52.02.40#52.03.10#52.03.20#52.03.30#52.62.10#03.01.10#03.02.10#03.02.30#03.02.40#03.03.10#03.03.20#03.03.30#03.62.10#53.02.10#53.02.30#53.02.40#53.03.10#53.03.20#53.03.30#53.62.10#04.05.10#54.05.10#05.01.10#05.02.10#05.02.30#05.02.40#05.03.10#05.03.20#05.03.30#05.06.10#05.06.20#05.06.30#05.07.10#05.07.40#55.01.10#55.02.10#55.02.30#55.02.40#55.03.10#55.03.20#55.03.30#55.06.10#55.06.20#55.06.30#55.07.10#55.07.40#06.08.10#06.08.20#06.08.30#07.69.10#07.70.10#08.09.10#08.09.20#08.10.10#08.10.20#08.10.30#08.11.10#08.11.15#08.11.20#08.11.30#08.11.40#08.11.50#08.11.60#08.11.70#08.11.80#08.11.90#08.12.10#08.13.10#08.13.20#08.13.30#08.13.40#08.13.50#08.14.10#08.14.20#58.09.10#58.09.20#58.10.10#58.10.20#58.10.30#58.11.10#58.11.15#58.11.20#58.11.30#58.11.40#58.11.50#58.11.60#58.11.70#58.11.80#58.11.90#58.12.10#58.13.10#58.13.20#58.13.30#58.13.40#58.13.50#58.14.10#58.14.20#09.01.10#09.02.10#09.02.30#09.02.40#09.03.10#09.03.20#09.03.30#59.02.10#59.02.30#59.02.40#59.03.10#59.03.20#59.03.30#11.32.10#11.33.10#11.82.20#61.32.10#61.33.10#61.82.20</t>
  </si>
  <si>
    <t>Nederlands bureau brandweerexamens-Nbbe</t>
  </si>
  <si>
    <t>Nederl. bureau brandweerexamens (Nbbe)</t>
  </si>
  <si>
    <t>Hoge Raad der Nederlanden</t>
  </si>
  <si>
    <t>01.01.20#01.02.10#01.02.20#01.02.30#01.02.40#01.03.10#01.03.20#01.03.30#01.04.10#01.61.10#05.02.30#05.02.40#05.06.10#05.07.10#06.08.10#06.08.20#06.08.30#07.70.10#08.09.10#08.09.20#08.10.10#08.10.30#08.11.10#08.11.20#08.11.30#08.11.40#08.11.50#08.11.60#08.12.10#08.13.20#08.13.30#08.13.40#08.13.50#58.09.10#58.09.20#58.10.10#58.10.30#58.11.10#58.11.20#58.11.30#58.11.40#58.11.50#58.11.60#58.12.10</t>
  </si>
  <si>
    <t>01.01.20#01.02.10#01.02.20#01.02.30#01.02.40#01.03.10#01.03.20#01.03.30#01.04.10#01.61.10#05.02.30#05.02.40#05.06.10#05.07.10#06.08.10#06.08.20#06.08.30#07.70.10#08.09.10#08.09.20#08.10.10#08.10.30#08.11.10#08.11.15#08.11.20#08.11.30#08.11.40#08.11.50#08.11.60#08.11.70#08.11.80#08.11.90#08.12.10#08.13.20#08.13.30#08.13.40#08.13.50#58.09.10#58.09.20#58.10.10#58.10.30#58.11.10#58.11.15#58.11.20#58.11.30#58.11.40#58.11.50#58.11.60#58.11.70#58.11.80#58.11.90#58.12.10</t>
  </si>
  <si>
    <t>01.01.20#01.02.10#01.02.20#01.02.30#01.02.40#01.03.10#01.03.20#01.03.30#01.04.10#01.61.10#05.02.30#05.02.40#05.06.10#05.07.10#06.08.10#06.08.20#06.08.30#07.70.10#08.09.10#08.09.20#08.10.10#08.10.30#08.11.10#08.11.15#08.11.20#08.11.30#08.11.40#08.11.50#08.11.60#08.11.70#08.11.80#08.11.90#08.12.10#08.13.10#08.13.20#08.13.30#08.13.40#08.13.50#58.09.10#58.09.20#58.10.10#58.10.30#58.11.10#58.11.15#58.11.20#58.11.30#58.11.40#58.11.50#58.11.60#58.11.70#58.11.80#58.11.90#58.12.10</t>
  </si>
  <si>
    <t>MvVenJ/Agentschap SZW</t>
  </si>
  <si>
    <t>01.01.10#01.01.20#01.02.10#01.02.20#01.02.30#01.02.40#01.03.10#01.04.10#01.61.10#01.85.10#51.01.10#51.01.20#51.02.10#51.02.20#51.02.30#51.02.40#51.03.10#51.61.10#51.85.10#02.01.10#02.01.20#02.02.10#02.02.20#02.02.30#02.02.40#02.62.10#02.85.10#03.01.10#03.01.20#03.02.10#03.02.20#03.02.30#03.02.40#03.62.10#03.85.10#04.05.10#04.63.10#04.65.10#04.85.10#54.05.10#54.63.10#54.65.10#54.85.10#05.01.20#05.02.30#05.02.40#05.06.10#05.07.10#06.08.10#07.68.10#07.70.10#08.09.10#08.09.20#08.10.10#08.10.30#08.11.10#08.11.15#08.11.20#08.11.30#08.11.40#08.11.50#08.11.60#08.11.70#08.11.80#08.11.90#08.12.10#08.13.20#08.14.20#08.85.10#58.09.10#58.09.20#58.10.10#58.10.30#58.11.10#58.11.15#58.11.20#58.11.30#58.11.40#58.11.50#58.11.60#58.11.70#58.11.80#58.11.90#58.12.10#58.13.20#58.14.20#58.85.10#09.01.10#09.01.20#09.02.10#09.02.20#09.02.30#09.02.40#09.85.10#10.39.10#10.39.20#10.39.30#60.39.10#60.39.20#60.39.30#11.32.10#11.33.10#61.32.10#61.33.10</t>
  </si>
  <si>
    <t>01.01.10#01.01.20#01.02.10#01.02.20#01.02.30#01.02.40#01.03.10#01.04.10#01.61.10#01.85.10#51.01.10#51.01.20#51.02.10#51.02.20#51.02.30#51.02.40#51.03.10#51.61.10#51.85.10#02.01.10#02.01.20#02.02.10#02.02.20#02.02.30#02.02.40#02.62.10#02.85.10#03.01.10#03.01.20#03.02.10#03.02.20#03.02.30#03.02.40#03.62.10#03.85.10#04.05.10#04.63.10#04.65.10#04.85.10#54.05.10#54.63.10#54.65.10#54.85.10#05.01.20#05.02.30#05.02.40#05.06.10#05.07.10#06.08.10#07.68.10#07.70.10#08.09.10#08.09.20#08.10.10#08.10.30#08.11.10#08.11.15#08.11.20#08.11.30#08.11.40#08.11.50#08.11.60#08.11.70#08.11.80#08.11.90#08.12.10#08.14.20#08.85.10#58.09.10#58.09.20#58.10.10#58.10.30#58.11.10#58.11.15#58.11.20#58.11.30#58.11.40#58.11.50#58.11.60#58.11.70#58.11.80#58.11.90#58.12.10#58.14.20#58.85.10#09.01.10#09.01.20#09.02.10#09.02.20#09.02.30#09.02.40#09.85.10#10.39.10#10.39.20#10.39.30#60.39.10#60.39.20#60.39.30#11.32.10#11.33.10#61.32.10#61.33.10</t>
  </si>
  <si>
    <t>Kansspelautoriteit - Ksa</t>
  </si>
  <si>
    <t>01.01.10#01.01.20#01.02.10#01.02.20#01.02.30#01.02.40#01.03.10#01.03.20#01.04.10#01.61.10#04.05.10#04.65.10#54.05.10#54.65.10#05.02.30#05.02.40#05.06.10#05.07.10#08.09.10#08.09.20#08.10.10#08.10.30#08.11.10#08.11.15#08.11.20#08.11.30#08.11.40#08.11.50#08.11.60#08.11.70#08.11.80#08.11.90#08.12.10#08.13.10#08.13.20#08.13.30#08.13.40#08.13.50#58.09.10#58.09.20#58.10.10#58.10.30#58.11.10#58.11.15#58.11.20#58.11.30#58.11.40#58.11.50#58.11.60#58.11.70#58.11.80#58.11.90#58.12.10#58.13.10#58.13.20#58.13.30#58.13.40#58.13.50</t>
  </si>
  <si>
    <t>MvVenJ/DJI/Int.Overdracht Strafvonnissen</t>
  </si>
  <si>
    <t>01.01.10#01.01.20#01.02.10#01.02.20#01.02.30#01.02.40#01.03.10#01.03.20#01.03.30#01.04.10#01.61.10#01.85.10#51.02.10#51.02.30#51.02.40#51.85.10#02.01.10#02.01.20#02.02.30#02.02.40#02.03.10#03.01.10#03.01.20#03.02.30#03.02.40#03.03.10#04.05.10#04.65.10#05.01.10#05.01.20#05.02.30#05.02.40#05.03.10#05.06.10#05.07.10#06.08.10#07.69.10#07.87.10#08.09.10#08.09.20#08.10.10#08.10.20#08.10.30#08.11.10#08.11.15#08.11.20#08.11.30#08.11.40#08.11.50#08.11.60#08.11.70#08.11.80#08.11.90#08.12.10#08.13.10#08.13.20#08.13.30#08.13.40#08.13.50#08.14.20#58.09.10#58.09.20#58.10.10#58.10.20#58.10.30#58.11.10#58.11.15#58.11.20#58.11.30#58.11.40#58.11.50#58.11.60#58.11.70#58.12.10#58.13.10#58.13.20#58.13.30#58.13.40#58.13.50#58.72.10#09.01.10#09.01.20#09.02.30#09.02.40#09.03.10#10.39.10#10.39.20#10.39.30#10.85.10#12.35.10#12.35.20#12.35.30#12.35.50#12.35.60#12.35.70#12.37.10</t>
  </si>
  <si>
    <t>01.01.10#01.01.20#01.02.10#01.02.20#01.02.30#01.02.40#01.03.10#01.03.20#01.03.30#01.04.10#01.61.10#01.85.10#51.02.10#51.02.30#51.02.40#51.85.10#02.01.10#02.01.20#02.02.30#02.02.40#02.03.10#03.01.10#03.01.20#03.02.30#03.02.40#03.03.10#04.05.10#04.65.10#05.01.10#05.01.20#05.02.30#05.02.40#05.03.10#05.06.10#05.07.10#06.08.10#07.69.10#07.87.10#08.09.10#08.09.20#08.10.10#08.10.20#08.10.30#08.11.10#08.11.15#08.11.20#08.11.30#08.11.40#08.11.50#08.11.60#08.11.70#08.11.80#08.11.90#08.12.10#08.13.10#08.13.20#08.13.30#08.13.40#08.13.50#08.14.20#58.09.10#58.09.20#58.10.10#58.10.20#58.10.30#58.11.10#58.11.15#58.11.20#58.11.30#58.11.40#58.11.50#58.11.60#58.11.70#58.12.10#58.13.10#58.13.20#58.13.30#58.13.40#58.13.50#58.72.10#09.01.10#09.01.20#09.02.30#09.02.40#09.03.10#10.39.10#10.39.20#10.39.30#10.85.10#12.35.10#12.35.20#12.35.30#12.35.50#12.35.60#12.35.70</t>
  </si>
  <si>
    <t>Centraal Bureau Rijvaardigheidsbewijzen</t>
  </si>
  <si>
    <t>01.01.10#01.01.20#01.02.10#01.02.20#01.02.30#01.02.40#01.03.10#01.03.20#01.03.30#01.04.10#01.61.10#04.05.10#05.02.30#05.02.40#05.06.10#05.07.10#06.08.10#07.70.10#08.09.10#08.10.10#08.10.20#08.10.30#08.11.10#08.11.15#08.11.20#08.11.30#08.11.40#08.11.50#08.11.60#08.11.70#08.12.10#08.13.20#08.14.20</t>
  </si>
  <si>
    <t>MvVenJ/Openbaar Ministerie</t>
  </si>
  <si>
    <t>01.01.10#01.01.20#01.02.10#01.02.20#01.02.30#01.02.40#01.03.10#01.03.20#01.03.30#01.04.10#01.85.10#51.01.10#51.01.20#51.02.10#51.02.20#51.02.30#51.02.40#51.03.10#51.04.10#51.85.10#02.01.10#02.01.20#03.01.10#03.01.20#04.05.10#05.01.10#05.01.20#05.02.10#05.02.20#05.02.30#05.02.40#05.03.10#05.03.20#05.06.10#05.06.20#05.06.30#05.07.10#05.07.20#05.07.30#06.08.10#06.08.20#06.08.30#07.69.10#07.70.10#08.09.10#08.10.10#08.10.20#08.10.30#08.11.10#08.11.15#08.11.20#08.11.30#08.11.40#08.11.50#08.11.60#08.11.70#08.11.80#08.11.90#08.12.10#08.13.10#08.13.20#08.13.30#08.13.40#08.13.50#08.85.10#58.09.10#58.10.10#58.10.20#58.10.30#58.11.10#58.11.15#58.11.20#58.11.30#58.11.40#58.11.50#58.11.60#58.11.70#58.11.80#58.11.90#58.12.10#58.13.10#58.13.20#58.85.10#09.01.10#09.01.20#11.32.10#11.33.10</t>
  </si>
  <si>
    <t>MvI&amp;M/Rijkswaterstaat/BOA-taak</t>
  </si>
  <si>
    <t>01.01.10#01.01.20#01.02.10#01.02.20#01.02.30#01.02.40#01.03.10#01.03.20#01.03.30#01.04.10#01.61.10#05.01.10#05.02.30#05.02.40#05.06.10#05.07.10#06.08.10#07.70.10#08.09.10#08.10.10#08.10.20#08.10.30#08.11.10#08.11.15#08.11.20#08.11.30#08.11.40#08.11.50#08.11.60#08.11.70#08.11.80#08.11.90#08.12.10</t>
  </si>
  <si>
    <t>Raad van State/Bestuursrechtspraak</t>
  </si>
  <si>
    <t>01.02.10#01.02.30#01.02.40#01.04.10#06.08.10#07.70.10#08.11.10#08.11.20#08.11.30#08.11.40#08.11.50#08.11.60#08.11.70</t>
  </si>
  <si>
    <t>Regiopolitie Brabant-Noord</t>
  </si>
  <si>
    <t>01.01.10#01.02.10#01.02.30#01.02.40#01.03.10#01.03.20#01.03.30#01.04.10#04.05.10#04.65.10#06.08.10#08.09.10#08.09.20#08.10.10#08.10.20#08.10.30#08.11.10#08.11.20#08.11.30#08.11.40#08.11.50#08.11.60#08.12.10#08.13.10#08.13.20</t>
  </si>
  <si>
    <t>01.01.10#01.02.10#01.02.30#01.02.40#01.03.10#01.03.20#01.03.30#01.04.10#01.61.10#01.81.10#01.81.20#01.82.10#01.82.30#01.85.10#51.01.10#51.02.10#51.02.30#51.02.40#51.04.10#51.61.10#51.81.10#51.81.20#51.82.10#51.82.30#51.85.10#02.01.10#02.02.10#02.02.30#02.02.40#02.03.10#02.03.20#02.03.30#02.62.10#02.81.10#02.81.20#02.82.10#02.82.30#02.85.10#52.01.10#52.02.10#52.02.30#52.02.40#52.03.10#52.03.20#52.03.30#52.62.10#52.81.10#52.81.20#52.82.10#52.82.30#52.85.10#03.01.10#03.02.10#03.02.30#03.02.40#03.03.10#03.03.20#03.03.30#03.62.10#03.81.10#03.81.20#03.82.10#03.82.30#03.85.10#53.01.10#53.02.10#53.02.30#53.02.40#53.03.10#53.03.20#53.03.30#53.62.10#53.81.10#53.81.20#53.82.10#53.82.30#53.85.10#04.05.10#04.63.10#04.64.10#04.65.10#04.82.10#04.82.30#04.85.10#54.05.10#54.63.10#54.64.10#54.65.10#54.82.10#54.82.30#54.85.10#05.01.10#05.02.10#05.02.30#05.02.40#05.03.10#05.03.20#05.03.30#05.06.10#05.06.20#05.06.30#05.07.10#05.07.20#05.07.30#05.07.40#05.81.10#05.81.20#05.82.10#05.82.30#05.85.10#55.01.10#55.02.10#55.02.30#55.02.40#55.06.10#55.81.10#55.81.20#55.82.10#55.82.30#55.85.10#06.08.10#06.08.20#06.08.30#06.81.10#06.81.20#06.82.10#06.82.30#06.85.10#07.69.10#07.87.10#08.09.10#08.09.20#08.10.10#08.10.20#08.10.30#08.11.10#08.11.20#08.11.30#08.11.40#08.11.50#08.11.60#08.12.10#08.13.10#08.13.20#08.14.10#08.14.20#08.72.10#08.75.10#08.85.10#58.09.10#58.09.20#58.10.10#58.10.20#58.10.30#58.11.10#58.11.20#58.11.30#58.11.40#58.11.50#58.11.60#58.12.10#58.13.10#58.13.20#58.14.10#58.14.20#58.72.10#58.85.10#09.01.10#09.02.10#09.02.30#09.02.40#09.03.10#09.03.20#09.03.30#09.81.10#09.81.20#09.82.10#09.82.30#09.85.10#59.01.10#59.02.10#59.02.30#59.02.40#59.81.10#59.81.20#59.82.10#59.82.30#59.85.10#10.39.10#10.39.20#10.85.10#60.39.10#60.39.20#60.85.10#11.32.10#11.33.10#11.82.10#11.82.30#11.85.10#61.32.10#61.33.10#61.82.10#61.82.30#61.85.10#12.35.10#12.35.20#12.35.30#12.35.40#12.35.50#12.35.60#12.35.70#12.36.10#12.37.10#12.82.10#12.85.10</t>
  </si>
  <si>
    <t>Regiopolitie Brabant-Noord (Geheim)</t>
  </si>
  <si>
    <t>Regiopolitie Hollands Midden</t>
  </si>
  <si>
    <t>01.01.10#01.02.10#01.02.30#01.02.40#01.03.10#01.03.20#01.03.30#01.04.10#01.61.10#01.81.10#01.81.20#01.82.10#01.82.30#01.85.10#51.01.10#51.02.10#51.02.30#51.02.40#51.04.10#51.61.10#51.81.10#51.81.20#51.82.10#51.82.30#51.85.10#02.01.10#02.02.10#02.02.30#02.02.40#02.03.10#02.03.20#02.03.30#02.62.10#02.81.10#02.81.20#02.82.10#02.82.30#02.85.10#52.01.10#52.02.10#52.02.30#52.02.40#52.03.10#52.03.20#52.03.30#52.62.10#52.81.10#52.81.20#52.82.10#52.82.30#52.85.10#03.01.10#03.02.10#03.02.30#03.02.40#03.03.10#03.03.20#03.03.30#03.62.10#03.81.10#03.81.20#03.82.10#03.82.30#03.85.10#53.01.10#53.02.10#53.02.30#53.02.40#53.03.10#53.03.20#53.03.30#53.62.10#53.81.10#53.81.20#53.82.10#53.82.30#53.85.10#04.05.10#04.63.10#04.64.10#04.65.10#04.82.10#04.82.30#04.85.10#54.05.10#54.63.10#54.64.10#54.65.10#54.82.10#54.82.30#54.85.10#05.01.10#05.02.10#05.02.30#05.02.40#05.03.10#05.03.20#05.03.30#05.06.10#05.06.20#05.06.30#05.07.10#05.07.20#05.07.30#05.07.40#05.15.10#05.81.10#05.81.20#05.82.10#05.82.30#05.85.10#55.01.10#55.02.10#55.02.30#55.02.40#55.06.10#55.81.10#55.81.20#55.82.10#55.82.30#55.85.10#06.08.10#06.08.20#06.08.30#06.81.10#06.81.20#06.82.10#06.82.30#06.85.10#07.69.10#07.87.10#08.09.10#08.09.20#08.10.10#08.10.20#08.10.30#08.11.10#08.11.20#08.11.30#08.11.40#08.11.50#08.11.60#08.12.10#08.13.10#08.13.20#08.14.10#08.14.20#08.72.10#08.75.10#08.85.10#58.09.10#58.09.20#58.10.10#58.10.20#58.10.30#58.11.10#58.11.20#58.11.30#58.11.40#58.11.50#58.11.60#58.12.10#58.13.10#58.13.20#58.14.10#58.14.20#58.72.10#58.85.10#09.01.10#09.02.10#09.02.30#09.02.40#09.03.10#09.03.20#09.03.30#09.81.10#09.81.20#09.82.10#09.82.30#09.85.10#59.01.10#59.02.10#59.02.30#59.02.40#59.81.10#59.81.20#59.82.10#59.82.30#59.85.10#10.39.10#10.39.20#10.85.10#60.39.10#60.39.20#60.85.10#11.32.10#11.33.10#11.82.10#11.82.30#11.85.10#61.32.10#61.33.10#61.82.10#61.82.30#61.85.10#12.35.10#12.35.20#12.35.30#12.35.40#12.35.50#12.35.60#12.35.70#12.36.10#12.37.10#12.82.10#12.85.10</t>
  </si>
  <si>
    <t>Regiopolitie Hollands Midden (Geheim)</t>
  </si>
  <si>
    <t>Regiopolitie Kennemerland</t>
  </si>
  <si>
    <t>Regiopolitie Kennemerland (Geheim)</t>
  </si>
  <si>
    <t>Regiopolitie Midden- en West-Brabant</t>
  </si>
  <si>
    <t>Regiopolitie Mid.- &amp; West-Brab. (Geheim)</t>
  </si>
  <si>
    <t>Regiopolitie Mid- &amp; West-Brab (Geheim)</t>
  </si>
  <si>
    <t>Regiopolitie Zeeland</t>
  </si>
  <si>
    <t>Regiopolitie Zeeland (Geheim)</t>
  </si>
  <si>
    <t>Regiopolitie Brabant Zuid-Oost</t>
  </si>
  <si>
    <t>Regiopolitie Brabant Zuid-Oost (Geheim)</t>
  </si>
  <si>
    <t>Regiopolitie Gelderland-Midden</t>
  </si>
  <si>
    <t>Regiopolitie Gelderland-Midden (Geheim)</t>
  </si>
  <si>
    <t>Regiopolitie Gelderland-Zuid</t>
  </si>
  <si>
    <t>Regiopolitie Gelderland-Zuid (Geheim)</t>
  </si>
  <si>
    <t>Regiopolitie Limburg-Noord</t>
  </si>
  <si>
    <t>Regiopolitie Limburg-Noord (Geheim)</t>
  </si>
  <si>
    <t>Regiopolitie Limburg-Zuid</t>
  </si>
  <si>
    <t>Regiopolitie Limburg-Zuid (Geheim)</t>
  </si>
  <si>
    <t>Regiopolitie Utrecht</t>
  </si>
  <si>
    <t>Regiopolitie Utrecht (Geheim)</t>
  </si>
  <si>
    <t>Regiopolitie Flevoland</t>
  </si>
  <si>
    <t>Regiopolitie Flevoland (Geheim)</t>
  </si>
  <si>
    <t>Regiopolitie Gooi- en Vechtstreek</t>
  </si>
  <si>
    <t>Regiopolitie Gooi- &amp; Vechtstrk. (Geheim)</t>
  </si>
  <si>
    <t>Regiopolitie Gooi- &amp; Vechtstrk (Geheim)</t>
  </si>
  <si>
    <t>Regiopolitie IJsselland</t>
  </si>
  <si>
    <t>Regiopolitie IJsselland (Geheim)</t>
  </si>
  <si>
    <t>Regiopolitie Noord- en Oost-Gelderland</t>
  </si>
  <si>
    <t>Regiopolitie Noord- &amp; Oost-Gld. (Geheim)</t>
  </si>
  <si>
    <t>Regiopolitie Noord-Holland-Noord</t>
  </si>
  <si>
    <t>Regiopolitie Noord-Holland-Nrd. (Geheim)</t>
  </si>
  <si>
    <t>Regiopolitie Noord-Holland-Nrd (Geheim)</t>
  </si>
  <si>
    <t>Regiopolitie Rotterdam-Rijnmond</t>
  </si>
  <si>
    <t>Regiopolitie Rotterdam-Rijnmond (Geheim)</t>
  </si>
  <si>
    <t>Regiopolitie Twente</t>
  </si>
  <si>
    <t>Regiopolitie Twente (Geheim)</t>
  </si>
  <si>
    <t>Regiopolitie Zaanstreek-Waterland</t>
  </si>
  <si>
    <t>Regiopolitie Zaanstrk.-Waterl. (Geheim)</t>
  </si>
  <si>
    <t>Regiopolitie Zaanstrk-Waterl (Geheim)</t>
  </si>
  <si>
    <t>Regiopolitie Zuid-Holland-Zuid</t>
  </si>
  <si>
    <t>Regiopolitie Zuid-Holland-Zuid (Geheim)</t>
  </si>
  <si>
    <t>Regiopolitie Amsterdam-Amstelland</t>
  </si>
  <si>
    <t>Regiopolitie Amsterdam-Amstell. (Geheim)</t>
  </si>
  <si>
    <t>Regiopolitie Amsterdam-Amstell (Geheim)</t>
  </si>
  <si>
    <t>Regiopolitie Drenthe</t>
  </si>
  <si>
    <t>Regiopolitie Drenthe (Geheim)</t>
  </si>
  <si>
    <t>Regiopolitie Friesland</t>
  </si>
  <si>
    <t>Regiopolitie Friesland (Geheim)</t>
  </si>
  <si>
    <t>Regiopolitie Groningen</t>
  </si>
  <si>
    <t>Regiopolitie Groningen (Geheim)</t>
  </si>
  <si>
    <t>Regiopolitie Haaglanden</t>
  </si>
  <si>
    <t>Regiopolitie Haaglanden (Geheim)</t>
  </si>
  <si>
    <t>Politie (1)</t>
  </si>
  <si>
    <t>01.01.10#01.02.10#01.02.30#01.02.40#01.03.10#01.03.20#01.03.30#01.04.10#01.61.10#04.05.10#04.65.10#05.02.30#05.02.40#05.06.10#05.07.10#06.08.10#07.70.10#08.09.10#08.10.10#08.10.20#08.11.10#08.11.20#08.11.30#08.11.40#08.11.50#08.11.60#08.12.10#08.13.10#08.13.20</t>
  </si>
  <si>
    <t>01.01.10#01.02.10#01.02.20#01.02.30#01.02.40#01.03.10#01.03.20#01.03.30#01.04.10#01.61.10#02.01.10#02.02.10#02.02.30#02.02.40#02.03.10#02.04.10#03.01.10#03.02.10#03.02.30#03.02.40#03.03.10#03.04.10#04.05.10#04.64.10#04.65.10#05.01.10#05.02.10#05.02.30#05.02.40#05.03.10#05.03.20#05.03.30#05.06.10#05.06.20#05.06.30#05.07.10#05.15.10#06.08.10#06.08.20#06.08.30#07.70.10#08.09.10#08.09.20#08.10.10#08.10.20#08.10.30#08.11.10#08.11.20#08.11.30#08.11.40#08.11.50#08.11.60#08.12.10#08.13.10#08.13.20#09.01.10#09.02.10#09.02.30#09.02.40#09.03.10#09.03.20#09.03.30</t>
  </si>
  <si>
    <t>01.01.10#01.01.20#01.02.10#01.02.30#01.02.40#01.03.10#01.03.20#01.03.30#01.04.10#01.61.10#04.05.10#04.65.10#05.02.30#05.02.40#05.06.10#05.07.10#06.08.10#07.70.10#08.09.10#08.10.10#08.10.20#08.11.10#08.11.20#08.11.30#08.11.40#08.11.50#08.11.60#08.12.10#08.13.10#08.13.20</t>
  </si>
  <si>
    <t>01.01.10#01.01.20#01.02.10#01.02.20#01.02.30#01.02.40#01.03.10#01.03.20#01.03.30#01.04.10#01.61.10#02.01.10#02.01.20#02.02.10#02.02.30#02.02.40#02.03.10#02.04.10#03.01.10#03.01.20#03.02.10#03.02.30#03.02.40#03.03.10#03.04.10#04.05.10#04.64.10#04.65.10#05.01.10#05.01.20#05.02.10#05.02.30#05.02.40#05.03.10#05.03.20#05.03.30#05.06.10#05.06.20#05.06.30#05.07.10#05.15.10#06.08.10#06.08.20#06.08.30#07.70.10#08.09.10#08.09.20#08.10.10#08.10.20#08.10.30#08.11.10#08.11.20#08.11.30#08.11.40#08.11.50#08.11.60#08.12.10#08.13.10#08.13.20#09.01.10#09.01.20#09.02.10#09.02.30#09.02.40#09.03.10#09.03.20#09.03.30</t>
  </si>
  <si>
    <t>01.01.10#01.01.20#01.02.10#01.02.20#01.02.30#01.02.40#01.03.10#01.03.20#01.03.30#01.04.10#01.61.10#02.01.10#02.01.20#02.02.10#02.02.30#02.02.40#02.03.10#02.04.10#03.01.10#03.01.20#03.02.10#03.02.30#03.02.40#03.03.10#03.04.10#04.05.10#04.64.10#04.65.10#05.01.10#05.01.20#05.02.10#05.02.30#05.02.40#05.03.10#05.03.20#05.03.30#05.06.10#05.06.20#05.06.30#05.07.10#05.15.10#06.08.10#06.08.20#06.08.30#07.70.10#08.09.10#08.09.20#08.10.10#08.10.20#08.10.30#08.11.10#08.11.15#08.11.20#08.11.30#08.11.40#08.11.50#08.11.60#08.11.70#08.11.80#08.11.90#08.12.10#08.13.10#08.13.20#08.13.30#08.13.40#08.13.50#09.01.10#09.01.20#09.02.10#09.02.30#09.02.40#09.03.10#09.03.20#09.03.30</t>
  </si>
  <si>
    <t>Politie (2)</t>
  </si>
  <si>
    <t>01.01.10#01.01.20#01.02.10#01.02.20#01.02.30#01.02.40#01.03.10#01.03.20#01.03.30#01.04.10#01.61.10#01.81.10#01.81.20#01.82.10#01.82.30#01.85.10#51.01.10#51.01.20#51.02.10#51.02.30#51.02.40#51.04.10#51.61.10#51.81.10#51.81.20#51.82.10#51.82.30#51.85.10#02.01.10#02.02.10#02.02.30#02.02.40#02.03.10#02.03.20#02.03.30#02.04.10#02.62.10#02.81.10#02.81.20#02.82.10#02.82.30#02.85.10#52.01.10#52.02.10#52.02.30#52.02.40#52.03.10#52.03.20#52.03.30#52.04.10#52.62.10#52.81.10#52.81.20#52.82.10#52.82.30#52.85.10#03.01.10#03.02.10#03.02.30#03.02.40#03.03.10#03.03.20#03.03.30#03.04.10#03.62.10#03.81.10#03.81.20#03.82.10#03.82.30#03.85.10#53.01.10#53.02.10#53.02.30#53.02.40#53.03.10#53.03.20#53.03.30#53.04.10#53.62.10#53.81.10#53.81.20#53.82.10#53.82.30#53.85.10#04.05.10#04.63.10#04.64.10#04.65.10#04.82.10#04.82.30#04.85.10#54.05.10#54.63.10#54.64.10#54.65.10#54.82.10#54.82.30#54.85.10#05.01.10#05.02.10#05.02.30#05.02.40#05.03.10#05.03.20#05.03.30#05.04.10#05.06.10#05.06.20#05.06.30#05.07.10#05.07.20#05.07.30#05.07.40#05.15.10#05.81.10#05.81.20#05.82.10#05.82.30#05.85.10#55.01.10#55.02.10#55.02.30#55.02.40#55.03.10#55.03.20#55.03.30#55.04.10#55.06.10#55.06.20#55.06.30#55.07.10#55.07.20#55.07.30#55.07.40#55.15.10#55.81.10#55.81.20#55.82.10#55.82.30#55.85.10#06.08.10#06.08.20#06.08.30#06.81.10#06.81.20#06.82.10#06.82.30#06.85.10#07.69.10#07.70.10#07.87.10#08.09.10#08.09.20#08.10.10#08.10.20#08.10.30#08.11.10#08.11.20#08.11.30#08.11.40#08.11.50#08.11.60#08.12.10#08.13.10#08.13.20#08.14.10#08.14.20#08.72.10#08.75.10#08.85.10#58.09.10#58.09.20#58.10.10#58.10.20#58.10.30#58.11.10#58.11.20#58.11.30#58.11.40#58.11.50#58.11.60#58.12.10#58.13.10#58.13.20#58.14.10#58.14.20#58.72.10#58.85.10#09.01.10#09.02.10#09.02.30#09.02.40#09.03.10#09.03.20#09.03.30#09.81.10#09.81.20#09.82.10#09.82.30#09.85.10#59.01.10#59.02.10#59.02.30#59.02.40#59.81.10#59.81.20#59.82.10#59.82.30#59.85.10#10.39.10#10.39.20#10.39.30#10.85.10#60.39.10#60.39.20#60.39.30#60.85.10#11.32.10#11.33.10#11.82.10#11.82.30#11.85.10#61.32.10#61.33.10#61.82.10#61.82.30#61.85.10#12.35.10#12.35.20#12.35.30#12.35.40#12.35.50#12.35.60#12.35.70#12.35.80#12.36.10#12.37.10#12.82.10#12.82.30#12.85.10</t>
  </si>
  <si>
    <t>01.01.10#01.01.20#01.02.10#01.02.30#01.02.40#01.03.10#01.03.20#01.03.30#01.04.10#01.61.10#04.05.10#04.65.10#05.02.30#05.02.40#05.06.10#05.07.10#06.08.10#06.08.20#06.08.30#07.70.10#08.09.10#08.10.10#08.10.20#08.10.30#08.11.10#08.11.20#08.11.30#08.11.40#08.11.50#08.11.60#08.12.10#08.13.10#08.13.20</t>
  </si>
  <si>
    <t>01.01.10#01.01.20#01.02.10#01.02.20#01.02.30#01.02.40#01.03.10#01.03.20#01.03.30#01.04.10#01.61.10#01.81.10#01.81.20#01.82.10#01.82.30#01.85.10#51.01.10#51.01.20#51.02.10#51.02.30#51.02.40#51.04.10#51.61.10#51.81.10#51.81.20#51.82.10#51.82.30#51.85.10#02.01.10#02.01.20#02.02.10#02.02.30#02.02.40#02.03.10#02.03.20#02.03.30#02.04.10#02.62.10#02.81.10#02.81.20#02.82.10#02.82.30#02.85.10#52.01.10#52.01.20#52.02.10#52.02.30#52.02.40#52.03.10#52.03.20#52.03.30#52.04.10#52.62.10#52.81.10#52.81.20#52.82.10#52.82.30#52.85.10#03.01.10#03.01.20#03.02.10#03.02.30#03.02.40#03.03.10#03.03.20#03.03.30#03.04.10#03.62.10#03.81.10#03.81.20#03.82.10#03.82.30#03.85.10#53.01.10#53.01.20#53.02.10#53.02.30#53.02.40#53.03.10#53.03.20#53.03.30#53.04.10#53.62.10#53.81.10#53.81.20#53.82.10#53.82.30#53.85.10#04.05.10#04.63.10#04.64.10#04.65.10#04.82.10#04.82.30#04.85.10#54.05.10#54.63.10#54.64.10#54.65.10#54.82.10#54.82.30#54.85.10#05.01.10#05.01.20#05.02.10#05.02.30#05.02.40#05.03.10#05.03.20#05.03.30#05.04.10#05.06.10#05.06.20#05.06.30#05.07.10#05.07.20#05.07.30#05.07.40#05.15.10#05.81.10#05.81.20#05.82.10#05.82.30#05.85.10#55.01.10#55.01.20#55.02.10#55.02.30#55.02.40#55.03.10#55.03.20#55.03.30#55.04.10#55.06.10#55.06.20#55.06.30#55.07.10#55.07.20#55.07.30#55.07.40#55.15.10#55.81.10#55.81.20#55.82.10#55.82.30#55.85.10#06.08.10#06.08.20#06.08.30#06.81.10#06.81.20#06.82.10#06.82.30#06.85.10#07.69.10#07.70.10#07.87.10#08.09.10#08.09.20#08.10.10#08.10.20#08.10.30#08.11.10#08.11.20#08.11.30#08.11.40#08.11.50#08.11.60#08.12.10#08.13.10#08.13.20#08.14.10#08.14.20#08.72.10#08.75.10#08.85.10#58.09.10#58.09.20#58.10.10#58.10.20#58.10.30#58.11.10#58.11.20#58.11.30#58.11.40#58.11.50#58.11.60#58.12.10#58.13.10#58.13.20#58.14.10#58.14.20#58.72.10#58.85.10#09.01.10#09.01.20#09.02.10#09.02.30#09.02.40#09.03.10#09.03.20#09.03.30#09.81.10#09.81.20#09.82.10#09.82.30#09.85.10#59.01.10#59.01.20#59.02.10#59.02.30#59.02.40#59.81.10#59.81.20#59.82.10#59.82.30#59.85.10#10.39.10#10.39.20#10.39.30#10.85.10#60.39.10#60.39.20#60.39.30#60.85.10#11.32.10#11.33.10#11.82.10#11.82.30#11.85.10#61.32.10#61.33.10#61.82.10#61.82.30#61.85.10#12.35.10#12.35.20#12.35.30#12.35.40#12.35.50#12.35.60#12.35.70#12.35.80#12.36.10#12.37.10#12.82.10#12.82.30#12.85.10</t>
  </si>
  <si>
    <t>01.01.10#01.01.20#01.02.10#01.02.20#01.02.30#01.02.40#01.03.10#01.03.20#01.03.30#01.04.10#01.61.10#01.81.10#01.81.20#01.82.10#01.82.30#01.85.10#51.01.10#51.01.20#51.02.10#51.02.30#51.02.40#51.04.10#51.61.10#51.81.10#51.81.20#51.82.10#51.82.30#51.85.10#02.01.10#02.01.20#02.02.10#02.02.30#02.02.40#02.03.10#02.03.20#02.03.30#02.04.10#02.62.10#02.81.10#02.81.20#02.82.10#02.82.30#02.85.10#52.01.10#52.01.20#52.02.10#52.02.30#52.02.40#52.03.10#52.03.20#52.03.30#52.04.10#52.62.10#52.81.10#52.81.20#52.82.10#52.82.30#52.85.10#03.01.10#03.01.20#03.02.10#03.02.30#03.02.40#03.03.10#03.03.20#03.03.30#03.04.10#03.62.10#03.81.10#03.81.20#03.82.10#03.82.30#03.85.10#53.01.10#53.01.20#53.02.10#53.02.30#53.02.40#53.03.10#53.03.20#53.03.30#53.04.10#53.62.10#53.81.10#53.81.20#53.82.10#53.82.30#53.85.10#04.05.10#04.63.10#04.64.10#04.65.10#04.82.10#04.82.30#04.85.10#54.05.10#54.63.10#54.64.10#54.65.10#54.82.10#54.82.30#54.85.10#05.01.10#05.01.20#05.02.10#05.02.30#05.02.40#05.03.10#05.03.20#05.03.30#05.04.10#05.06.10#05.06.20#05.06.30#05.07.10#05.07.20#05.07.30#05.07.40#05.15.10#05.81.10#05.81.20#05.82.10#05.82.30#05.85.10#55.01.10#55.01.20#55.02.10#55.02.30#55.02.40#55.03.10#55.03.20#55.03.30#55.04.10#55.06.10#55.06.20#55.06.30#55.07.10#55.07.20#55.07.30#55.07.40#55.15.10#55.81.10#55.81.20#55.82.10#55.82.30#55.85.10#06.08.10#06.08.20#06.08.30#06.81.10#06.81.20#06.82.10#06.82.30#06.85.10#07.69.10#07.70.10#07.87.10#08.09.10#08.09.20#08.10.10#08.10.20#08.10.30#08.11.10#08.11.15#08.11.20#08.11.30#08.11.40#08.11.50#08.11.60#08.11.70#08.11.80#08.11.90#08.12.10#08.13.10#08.13.20#08.13.30#08.13.40#08.13.50#08.14.10#08.14.20#08.72.10#08.75.10#08.85.10#58.09.10#58.09.20#58.10.10#58.10.20#58.10.30#58.11.10#58.11.15#58.11.20#58.11.30#58.11.40#58.11.50#58.11.60#58.11.70#58.11.80#58.11.90#58.12.10#58.13.10#58.13.20#58.13.30#58.13.40#58.13.50#58.14.10#58.14.20#58.72.10#58.85.10#09.01.10#09.01.20#09.02.10#09.02.30#09.02.40#09.03.10#09.03.20#09.03.30#09.81.10#09.81.20#09.82.10#09.82.30#09.85.10#59.01.10#59.01.20#59.02.10#59.02.30#59.02.40#59.81.10#59.81.20#59.82.10#59.82.30#59.85.10#10.39.10#10.39.20#10.39.30#10.85.10#60.39.10#60.39.20#60.39.30#60.85.10#11.32.10#11.33.10#11.82.10#11.82.30#11.85.10#61.32.10#61.33.10#61.82.10#61.82.30#61.85.10#12.35.10#12.35.20#12.35.30#12.35.40#12.35.50#12.35.60#12.35.70#12.35.80#12.36.10#12.37.10#12.82.10#12.82.30#12.85.10</t>
  </si>
  <si>
    <t>01.01.10#01.01.20#01.02.10#01.02.20#01.02.30#01.02.40#01.03.10#01.03.20#01.03.30#01.04.10#01.61.10#01.81.10#01.81.20#01.82.10#01.82.30#01.85.10#51.01.10#51.01.20#51.02.10#51.02.30#51.02.40#51.04.10#51.61.10#51.81.10#51.81.20#51.82.10#51.82.30#51.85.10#02.01.10#02.01.20#02.02.10#02.02.30#02.02.40#02.03.10#02.03.20#02.03.30#02.04.10#02.62.10#02.81.10#02.81.20#02.82.10#02.82.30#02.85.10#52.01.10#52.01.20#52.02.10#52.02.30#52.02.40#52.03.10#52.03.20#52.03.30#52.04.10#52.62.10#52.81.10#52.81.20#52.82.10#52.82.30#52.85.10#03.01.10#03.01.20#03.02.10#03.02.30#03.02.40#03.03.10#03.03.20#03.03.30#03.04.10#03.62.10#03.81.10#03.81.20#03.82.10#03.82.30#03.85.10#53.01.10#53.01.20#53.02.10#53.02.30#53.02.40#53.03.10#53.03.20#53.03.30#53.04.10#53.62.10#53.81.10#53.81.20#53.82.10#53.82.30#53.85.10#04.05.10#04.63.10#04.64.10#04.65.10#04.82.10#04.82.30#04.85.10#54.05.10#54.63.10#54.64.10#54.65.10#54.82.10#54.82.30#54.85.10#05.01.10#05.01.20#05.02.10#05.02.30#05.02.40#05.03.10#05.03.20#05.03.30#05.04.10#05.06.10#05.06.20#05.06.30#05.07.10#05.07.20#05.07.30#05.07.40#05.15.10#05.81.10#05.81.20#05.82.10#05.82.30#05.85.10#55.01.10#55.01.20#55.02.10#55.02.30#55.02.40#55.03.10#55.03.20#55.03.30#55.04.10#55.06.10#55.06.20#55.06.30#55.07.10#55.07.20#55.07.30#55.07.40#55.15.10#55.81.10#55.81.20#55.82.10#55.82.30#55.85.10#06.08.10#06.08.20#06.08.30#06.81.10#06.81.20#06.82.10#06.82.30#06.85.10#07.69.10#07.70.10#07.87.10#08.09.10#08.09.20#08.10.10#08.10.20#08.10.30#08.11.10#08.11.15#08.11.20#08.11.30#08.11.40#08.11.50#08.11.60#08.11.70#08.11.80#08.11.90#08.12.10#08.13.10#08.13.20#08.13.30#08.13.40#08.13.50#08.14.10#08.14.20#08.72.10#08.75.10#08.85.10#58.09.10#58.09.20#58.10.10#58.10.20#58.10.30#58.11.10#58.11.15#58.11.20#58.11.30#58.11.40#58.11.50#58.11.60#58.11.70#58.11.80#58.11.90#58.12.10#58.13.10#58.13.20#58.13.30#58.13.40#58.13.50#58.14.10#58.14.20#58.72.10#58.85.10#09.01.10#09.01.20#09.02.10#09.02.30#09.02.40#09.03.10#09.03.20#09.03.30#09.81.10#09.81.20#09.82.10#09.82.30#09.85.10#59.01.10#59.01.20#59.02.10#59.02.30#59.02.40#59.81.10#59.81.20#59.82.10#59.82.30#59.85.10#10.39.10#10.39.20#10.39.30#10.85.10#60.39.10#60.39.20#60.39.30#60.85.10#11.32.10#11.33.10#11.82.10#11.82.30#11.85.10#61.32.10#61.33.10#61.82.10#61.82.30#61.85.10#12.35.10#12.35.20#12.35.30#12.35.40#12.35.50#12.35.60#12.35.70#12.36.10#12.82.10#12.82.30#12.85.10</t>
  </si>
  <si>
    <t>Politie (3)</t>
  </si>
  <si>
    <t>Militaire Inlichtingendienst (Geheim)</t>
  </si>
  <si>
    <t>01.01.10#01.02.10#01.02.20#01.02.30#01.02.40#01.03.10#01.03.20#01.03.30#01.04.10#01.61.10#01.81.10#01.81.20#01.82.10#01.82.30#01.85.10#01.86.10#51.01.10#51.02.10#51.02.20#51.02.30#51.02.40#51.04.10#51.61.10#51.81.10#51.81.20#51.82.10#51.82.30#51.85.10#51.86.10#02.01.10#02.02.10#02.02.20#02.02.30#02.02.40#02.03.10#02.03.20#02.03.30#02.62.10#02.81.10#02.81.20#02.82.10#02.82.30#02.85.10#52.01.10#52.02.10#52.02.20#52.02.30#52.02.40#52.03.10#52.03.20#52.03.30#52.62.10#52.81.10#52.81.20#52.82.10#52.82.30#52.85.10#03.01.10#03.02.10#03.02.20#03.02.30#03.02.40#03.03.10#03.03.20#03.03.30#03.62.10#03.81.10#03.81.20#03.82.10#03.82.30#03.85.10#53.01.10#53.02.10#53.02.20#53.02.30#53.02.40#53.03.10#53.03.20#53.03.30#53.62.10#53.81.10#53.81.20#53.82.10#53.82.30#53.85.10#04.05.10#04.63.10#04.64.10#04.65.10#04.82.10#04.82.30#04.85.10#54.05.10#54.63.10#54.65.10#54.82.10#54.82.30#54.85.10#05.01.10#05.02.10#05.02.20#05.02.30#05.02.40#05.03.10#05.03.20#05.03.30#05.06.10#05.06.20#05.06.30#05.07.10#05.07.20#05.07.30#05.07.40#05.81.10#05.81.20#05.82.10#05.82.30#55.01.10#55.02.10#55.02.20#55.02.30#55.02.40#55.06.10#55.06.20#55.06.30#55.81.10#55.81.20#55.82.10#55.82.30#06.08.10#06.08.20#06.08.30#06.81.10#06.81.20#06.82.10#06.82.30#07.69.10#07.87.10#08.09.10#08.09.20#08.10.10#08.10.20#08.10.30#08.11.10#08.11.20#08.11.30#08.11.40#08.11.50#08.11.60#08.12.10#08.13.10#08.13.20#08.14.10#08.14.20#08.72.10#08.75.10#58.09.10#58.09.20#58.10.10#58.10.20#58.10.30#58.11.10#58.11.20#58.11.30#58.11.40#58.11.50#58.11.60#58.12.10#58.13.10#58.13.20#58.14.10#58.14.20#58.72.10#09.01.10#09.02.10#09.02.20#09.02.30#09.02.40#09.03.10#09.03.20#09.03.30#09.81.10#09.81.20#09.82.10#09.82.30#10.39.10#10.39.20#10.85.10#10.86.10#60.39.10#60.39.20#60.85.10#60.86.10#11.32.10#11.33.10#11.82.10#11.82.30#11.85.10#61.32.10#61.33.10#61.82.10#61.82.30#61.85.10</t>
  </si>
  <si>
    <t>01.01.10#01.02.10#01.02.20#01.02.30#01.02.40#01.03.10#01.03.20#01.03.30#01.04.10#01.61.10#01.81.10#01.81.20#01.82.10#01.82.30#01.85.10#01.86.10#51.01.10#51.02.10#51.02.20#51.02.30#51.02.40#51.04.10#51.61.10#51.81.10#51.81.20#51.82.10#51.82.30#51.85.10#51.86.10#02.01.10#02.02.10#02.02.20#02.02.30#02.02.40#02.03.10#02.03.20#02.03.30#02.62.10#02.81.10#02.81.20#02.82.10#02.82.30#02.85.10#52.01.10#52.02.10#52.02.20#52.02.30#52.02.40#52.03.10#52.03.20#52.03.30#52.62.10#52.81.10#52.81.20#52.82.10#52.82.30#52.85.10#03.01.10#03.02.10#03.02.20#03.02.30#03.02.40#03.03.10#03.03.20#03.03.30#03.62.10#03.81.10#03.81.20#03.82.10#03.82.30#03.85.10#53.01.10#53.02.10#53.02.20#53.02.30#53.02.40#53.03.10#53.03.20#53.03.30#53.62.10#53.81.10#53.81.20#53.82.10#53.82.30#53.85.10#04.05.10#04.63.10#04.64.10#04.65.10#04.82.10#04.82.30#04.85.10#54.05.10#54.63.10#54.65.10#54.82.10#54.82.30#54.85.10#05.01.10#05.02.10#05.02.20#05.02.30#05.02.40#05.03.10#05.03.20#05.03.30#05.06.10#05.06.20#05.06.30#05.07.10#05.07.20#05.07.30#05.07.40#05.15.10#05.81.10#05.81.20#05.82.10#05.82.30#55.01.10#55.02.10#55.02.20#55.02.30#55.02.40#55.06.10#55.06.20#55.06.30#55.81.10#55.81.20#55.82.10#55.82.30#06.08.10#06.08.20#06.08.30#06.81.10#06.81.20#06.82.10#06.82.30#07.69.10#07.87.10#08.09.10#08.09.20#08.10.10#08.10.20#08.10.30#08.11.10#08.11.20#08.11.30#08.11.40#08.11.50#08.11.60#08.12.10#08.13.10#08.13.20#08.14.10#08.14.20#08.72.10#08.75.10#58.09.10#58.09.20#58.10.10#58.10.20#58.10.30#58.11.10#58.11.20#58.11.30#58.11.40#58.11.50#58.11.60#58.12.10#58.13.10#58.13.20#58.14.10#58.14.20#58.72.10#09.01.10#09.02.10#09.02.20#09.02.30#09.02.40#09.03.10#09.03.20#09.03.30#09.81.10#09.81.20#09.82.10#09.82.30#10.39.10#10.39.20#10.85.10#10.86.10#60.39.10#60.39.20#60.85.10#60.86.10#11.32.10#11.33.10#11.82.10#11.82.30#11.85.10#61.32.10#61.33.10#61.82.10#61.82.30#61.85.10</t>
  </si>
  <si>
    <t>Militaire Inlichtingendienst</t>
  </si>
  <si>
    <t>01.01.10#01.02.10#01.02.20#01.02.30#01.02.40#01.03.10#01.03.20#01.03.30#01.04.10#01.61.10#01.81.10#01.81.20#01.82.10#01.82.30#01.85.10#01.86.10#51.01.10#51.02.10#51.02.20#51.02.30#51.02.40#51.04.10#51.61.10#51.81.10#51.81.20#51.82.10#51.82.30#51.85.10#51.86.10#02.01.10#02.02.10#02.02.20#02.02.30#02.02.40#02.03.10#02.03.20#02.03.30#02.62.10#02.81.10#02.81.20#02.82.10#02.82.30#02.85.10#52.01.10#52.02.10#52.02.20#52.02.30#52.02.40#52.03.10#52.03.20#52.03.30#52.62.10#52.81.10#52.81.20#52.82.10#52.82.30#52.85.10#03.01.10#03.02.10#03.02.20#03.02.30#03.02.40#03.03.10#03.03.20#03.03.30#03.62.10#03.81.10#03.81.20#03.82.10#03.82.30#03.85.10#53.01.10#53.02.10#53.02.20#53.02.30#53.02.40#53.03.10#53.03.20#53.03.30#53.62.10#53.81.10#53.81.20#53.82.10#53.82.30#53.85.10#04.05.10#04.63.10#04.64.10#04.65.10#04.82.10#04.82.30#04.85.10#54.05.10#54.63.10#54.65.10#54.82.10#54.82.30#54.85.10#05.01.10#05.02.10#05.02.20#05.02.30#05.02.40#05.03.10#05.03.20#05.03.30#05.06.10#05.06.20#05.06.30#05.07.10#05.07.20#05.07.30#05.07.40#05.15.10#05.81.10#05.81.20#05.82.10#05.82.30#55.01.10#55.02.10#55.02.20#55.02.30#55.02.40#55.06.10#55.06.20#55.06.30#55.81.10#55.81.20#55.82.10#55.82.30#06.08.10#06.08.20#06.08.30#06.81.10#06.81.20#06.82.10#06.82.30#07.69.10#07.70.10#07.87.10#08.09.10#08.09.20#08.10.10#08.10.20#08.10.30#08.11.10#08.11.20#08.11.30#08.11.40#08.11.50#08.11.60#08.12.10#08.13.10#08.13.20#08.14.10#08.14.20#08.72.10#08.75.10#58.09.10#58.09.20#58.10.10#58.10.20#58.10.30#58.11.10#58.11.20#58.11.30#58.11.40#58.11.50#58.11.60#58.12.10#58.13.10#58.13.20#58.14.10#58.14.20#58.72.10#09.01.10#09.02.10#09.02.20#09.02.30#09.02.40#09.03.10#09.03.20#09.03.30#09.81.10#09.81.20#09.82.10#09.82.30#10.39.10#10.39.20#10.39.30#10.85.10#10.86.10#60.39.10#60.39.20#60.39.30#60.85.10#60.86.10#11.32.10#11.33.10#11.82.10#11.82.30#11.85.10#61.32.10#61.33.10#61.82.10#61.82.30#61.85.10</t>
  </si>
  <si>
    <t>Militaire Inlicht. en Veiligheidsdienst</t>
  </si>
  <si>
    <t>01.01.10#01.01.20#01.02.10#01.02.20#01.02.30#01.02.40#01.03.10#01.03.20#01.03.30#01.04.10#01.61.10#01.81.10#01.81.20#01.82.10#01.82.30#01.85.10#01.86.10#51.01.10#51.01.20#51.02.10#51.02.20#51.02.30#51.02.40#51.04.10#51.61.10#51.81.10#51.81.20#51.82.10#51.82.30#51.85.10#51.86.10#02.01.10#02.01.20#02.02.10#02.02.20#02.02.30#02.02.40#02.03.10#02.03.20#02.03.30#02.62.10#02.81.10#02.81.20#02.82.10#02.82.30#02.85.10#52.01.10#52.01.20#52.02.10#52.02.20#52.02.30#52.02.40#52.03.10#52.03.20#52.03.30#52.62.10#52.81.10#52.81.20#52.82.10#52.82.30#52.85.10#03.01.10#03.01.20#03.02.10#03.02.20#03.02.30#03.02.40#03.03.10#03.03.20#03.03.30#03.62.10#03.81.10#03.81.20#03.82.10#03.82.30#03.85.10#53.01.10#53.01.20#53.02.10#53.02.20#53.02.30#53.02.40#53.03.10#53.03.20#53.03.30#53.62.10#53.81.10#53.81.20#53.82.10#53.82.30#53.85.10#04.05.10#04.63.10#04.64.10#04.65.10#04.82.10#04.82.30#04.85.10#54.05.10#54.63.10#54.65.10#54.82.10#54.82.30#54.85.10#05.01.10#05.01.20#05.02.10#05.02.20#05.02.30#05.02.40#05.03.10#05.03.20#05.03.30#05.06.10#05.06.20#05.06.30#05.07.10#05.07.20#05.07.30#05.07.40#05.15.10#05.81.10#05.81.20#05.82.10#05.82.30#55.01.10#55.01.20#55.02.10#55.02.20#55.02.30#55.02.40#55.06.10#55.06.20#55.06.30#55.81.10#55.81.20#55.82.10#55.82.30#06.08.10#06.08.20#06.08.30#06.81.10#06.81.20#06.82.10#06.82.30#07.69.10#07.70.10#07.87.10#08.09.10#08.09.20#08.10.10#08.10.20#08.10.30#08.11.10#08.11.20#08.11.30#08.11.40#08.11.50#08.11.60#08.12.10#08.13.10#08.13.20#08.14.10#08.14.20#08.72.10#08.75.10#58.09.10#58.09.20#58.10.10#58.10.20#58.10.30#58.11.10#58.11.20#58.11.30#58.11.40#58.11.50#58.11.60#58.12.10#58.13.10#58.13.20#58.14.10#58.14.20#58.72.10#09.01.10#09.01.20#09.02.10#09.02.20#09.02.30#09.02.40#09.03.10#09.03.20#09.03.30#09.81.10#09.81.20#09.82.10#09.82.30#10.39.10#10.39.20#10.39.30#10.85.10#10.86.10#60.39.10#60.39.20#60.39.30#60.85.10#60.86.10#11.32.10#11.33.10#11.82.10#11.82.30#11.85.10#61.32.10#61.33.10#61.82.10#61.82.30#61.85.10</t>
  </si>
  <si>
    <t>01.01.10#01.01.20#01.02.10#01.02.20#01.02.30#01.02.40#01.03.10#01.03.20#01.03.30#01.04.10#01.61.10#01.81.10#01.81.20#01.82.10#01.82.30#01.85.10#01.86.10#51.01.10#51.01.20#51.02.10#51.02.20#51.02.30#51.02.40#51.04.10#51.61.10#51.81.10#51.81.20#51.82.10#51.82.30#51.85.10#51.86.10#02.01.10#02.01.20#02.02.10#02.02.20#02.02.30#02.02.40#02.03.10#02.03.20#02.03.30#02.62.10#02.81.10#02.81.20#02.82.10#02.82.30#02.85.10#52.01.10#52.01.20#52.02.10#52.02.20#52.02.30#52.02.40#52.03.10#52.03.20#52.03.30#52.62.10#52.81.10#52.81.20#52.82.10#52.82.30#52.85.10#03.01.10#03.01.20#03.02.10#03.02.20#03.02.30#03.02.40#03.03.10#03.03.20#03.03.30#03.62.10#03.81.10#03.81.20#03.82.10#03.82.30#03.85.10#53.01.10#53.01.20#53.02.10#53.02.20#53.02.30#53.02.40#53.03.10#53.03.20#53.03.30#53.62.10#53.81.10#53.81.20#53.82.10#53.82.30#53.85.10#04.05.10#04.63.10#04.64.10#04.65.10#04.82.10#04.82.30#04.85.10#54.05.10#54.63.10#54.65.10#54.82.10#54.82.30#54.85.10#05.01.10#05.01.20#05.02.10#05.02.20#05.02.30#05.02.40#05.03.10#05.03.20#05.03.30#05.06.10#05.06.20#05.06.30#05.07.10#05.07.20#05.07.30#05.07.40#05.15.10#05.81.10#05.81.20#05.82.10#05.82.30#55.01.10#55.01.20#55.02.10#55.02.20#55.02.30#55.02.40#55.06.10#55.06.20#55.06.30#55.81.10#55.81.20#55.82.10#55.82.30#06.08.10#06.08.20#06.08.30#06.81.10#06.81.20#06.82.10#06.82.30#07.69.10#07.70.10#07.87.10#08.09.10#08.09.20#08.10.10#08.10.20#08.10.30#08.11.10#08.11.15#08.11.20#08.11.30#08.11.40#08.11.50#08.11.60#08.11.70#08.11.80#08.11.90#08.12.10#08.13.10#08.13.20#08.14.10#08.14.20#08.72.10#08.75.10#58.09.10#58.09.20#58.10.10#58.10.20#58.10.30#58.11.10#58.11.15#58.11.20#58.11.30#58.11.40#58.11.50#58.11.60#58.11.70#58.11.80#58.11.90#58.12.10#58.13.10#58.13.20#58.14.10#58.14.20#58.72.10#09.01.10#09.01.20#09.02.10#09.02.20#09.02.30#09.02.40#09.03.10#09.03.20#09.03.30#09.81.10#09.81.20#09.82.10#09.82.30#10.39.10#10.39.20#10.39.30#10.85.10#10.86.10#60.39.10#60.39.20#60.39.30#60.85.10#60.86.10#11.32.10#11.33.10#11.82.10#11.82.30#11.85.10#61.32.10#61.33.10#61.82.10#61.82.30#61.85.10</t>
  </si>
  <si>
    <t>Mil. Inlichtingen en Veiligheidsdienst</t>
  </si>
  <si>
    <t>01.01.10#01.01.20#01.02.10#01.02.20#01.02.30#01.02.40#01.03.10#01.03.20#01.03.30#01.04.10#01.61.10#01.81.10#01.81.20#01.82.10#01.82.30#01.85.10#01.86.10#51.01.10#51.01.20#51.02.10#51.02.20#51.02.30#51.02.40#51.04.10#51.61.10#51.81.10#51.81.20#51.82.10#51.82.30#51.85.10#51.86.10#02.01.10#02.01.20#02.02.10#02.02.20#02.02.30#02.02.40#02.03.10#02.03.20#02.03.30#02.62.10#02.81.10#02.81.20#02.82.10#02.82.30#02.85.10#52.01.10#52.01.20#52.02.10#52.02.20#52.02.30#52.02.40#52.03.10#52.03.20#52.03.30#52.62.10#52.81.10#52.81.20#52.82.10#52.82.30#52.85.10#03.01.10#03.01.20#03.02.10#03.02.20#03.02.30#03.02.40#03.03.10#03.03.20#03.03.30#03.62.10#03.81.10#03.81.20#03.82.10#03.82.30#03.85.10#53.01.10#53.01.20#53.02.10#53.02.20#53.02.30#53.02.40#53.03.10#53.03.20#53.03.30#53.62.10#53.81.10#53.81.20#53.82.10#53.82.30#53.85.10#04.05.10#04.63.10#04.64.10#04.65.10#04.82.10#04.82.30#04.85.10#54.05.10#54.63.10#54.65.10#54.82.10#54.82.30#54.85.10#05.01.10#05.01.20#05.02.10#05.02.20#05.02.30#05.02.40#05.03.10#05.03.20#05.03.30#05.06.10#05.06.20#05.06.30#05.07.10#05.07.20#05.07.30#05.07.40#05.15.10#05.81.10#05.81.20#05.82.10#05.82.30#55.01.10#55.01.20#55.02.10#55.02.20#55.02.30#55.02.40#55.06.10#55.06.20#55.06.30#55.81.10#55.81.20#55.82.10#55.82.30#06.08.10#06.08.20#06.08.30#06.81.10#06.81.20#06.82.10#06.82.30#07.69.10#07.70.10#07.87.10#08.09.10#08.09.20#08.10.10#08.10.20#08.10.30#08.11.10#08.11.15#08.11.20#08.11.30#08.11.40#08.11.50#08.11.60#08.11.70#08.11.80#08.11.90#08.12.10#08.13.10#08.13.20#08.14.10#08.14.20#08.72.10#08.75.10#58.09.10#58.09.20#58.10.10#58.10.20#58.10.30#58.11.10#58.11.15#58.11.20#58.11.30#58.11.40#58.11.50#58.11.60#58.11.70#58.11.80#58.11.90#58.12.10#58.13.10#58.13.20#58.14.10#58.14.20#58.72.10#09.01.10#09.01.20#09.02.10#09.02.20#09.02.30#09.02.40#09.03.10#09.03.20#09.03.30#09.81.10#09.81.20#09.82.10#09.82.30#10.39.10#10.39.20#10.39.30#10.85.10#10.86.10#60.39.10#60.39.20#60.39.30#60.85.10#60.86.10#11.32.10#11.33.10#11.82.10#11.82.30#11.85.10#61.32.10#61.33.10#61.82.10#61.82.30#61.85.10#12.35.20#12.35.30#12.35.40#12.35.50#12.35.60#12.35.70#12.35.80#12.36.10#12.37.10#12.82.10#12.82.30#12.85.10</t>
  </si>
  <si>
    <t>Mil. Inlichtingen- en Veiligheidsdienst</t>
  </si>
  <si>
    <t>01.01.10#01.01.20#01.02.10#01.02.20#01.02.30#01.02.40#01.03.10#01.03.20#01.03.30#01.04.10#01.61.10#01.81.10#01.81.20#01.82.10#01.82.30#01.85.10#01.86.10#51.01.10#51.01.20#51.02.10#51.02.20#51.02.30#51.02.40#51.04.10#51.61.10#51.81.10#51.81.20#51.82.10#51.82.30#51.85.10#51.86.10#02.01.10#02.01.20#02.02.10#02.02.20#02.02.30#02.02.40#02.03.10#02.03.20#02.03.30#02.62.10#02.81.10#02.81.20#02.82.10#02.82.30#02.85.10#52.01.10#52.01.20#52.02.10#52.02.20#52.02.30#52.02.40#52.03.10#52.03.20#52.03.30#52.62.10#52.81.10#52.81.20#52.82.10#52.82.30#52.85.10#03.01.10#03.01.20#03.02.10#03.02.20#03.02.30#03.02.40#03.03.10#03.03.20#03.03.30#03.62.10#03.81.10#03.81.20#03.82.10#03.82.30#03.85.10#53.01.10#53.01.20#53.02.10#53.02.20#53.02.30#53.02.40#53.03.10#53.03.20#53.03.30#53.62.10#53.81.10#53.81.20#53.82.10#53.82.30#53.85.10#04.05.10#04.63.10#04.64.10#04.65.10#04.82.10#04.82.30#04.85.10#54.05.10#54.63.10#54.65.10#54.82.10#54.82.30#54.85.10#05.01.10#05.01.20#05.02.10#05.02.20#05.02.30#05.02.40#05.03.10#05.03.20#05.03.30#05.06.10#05.06.20#05.06.30#05.07.10#05.07.20#05.07.30#05.07.40#05.15.10#05.81.10#05.81.20#05.82.10#05.82.30#55.01.10#55.01.20#55.02.10#55.02.20#55.02.30#55.02.40#55.06.10#55.06.20#55.06.30#55.81.10#55.81.20#55.82.10#55.82.30#06.08.10#06.08.20#06.08.30#06.81.10#06.81.20#06.82.10#06.82.30#07.69.10#07.70.10#07.87.10#08.09.10#08.09.20#08.10.10#08.10.20#08.10.30#08.11.10#08.11.15#08.11.20#08.11.30#08.11.40#08.11.50#08.11.60#08.11.70#08.11.80#08.11.90#08.12.10#08.13.10#08.13.20#08.13.30#08.13.40#08.13.50#08.14.10#08.14.20#08.72.10#08.75.10#58.09.10#58.09.20#58.10.10#58.10.20#58.10.30#58.11.10#58.11.15#58.11.20#58.11.30#58.11.40#58.11.50#58.11.60#58.11.70#58.11.80#58.11.90#58.12.10#58.13.10#58.13.20#58.13.30#58.13.40#58.13.50#58.14.10#58.14.20#58.72.10#09.01.10#09.01.20#09.02.10#09.02.20#09.02.30#09.02.40#09.03.10#09.03.20#09.03.30#09.81.10#09.81.20#09.82.10#09.82.30#10.39.10#10.39.20#10.39.30#10.85.10#10.86.10#60.39.10#60.39.20#60.39.30#60.85.10#60.86.10#11.32.10#11.33.10#11.82.10#11.82.30#11.85.10#61.32.10#61.33.10#61.82.10#61.82.30#61.85.10#12.35.20#12.35.30#12.35.40#12.35.50#12.35.60#12.35.70#12.35.80#12.36.10#12.37.10#12.82.10#12.82.30#12.85.10</t>
  </si>
  <si>
    <t>01.01.10#01.01.20#01.02.10#01.02.20#01.02.30#01.02.40#01.03.10#01.03.20#01.03.30#01.04.10#01.61.10#01.81.10#01.81.20#01.82.10#01.82.30#01.85.10#01.86.10#51.01.10#51.01.20#51.02.10#51.02.20#51.02.30#51.02.40#51.04.10#51.61.10#51.81.10#51.81.20#51.82.10#51.82.30#51.85.10#51.86.10#02.01.10#02.01.20#02.02.10#02.02.20#02.02.30#02.02.40#02.03.10#02.03.20#02.03.30#02.62.10#02.81.10#02.81.20#02.82.10#02.82.30#02.85.10#52.01.10#52.01.20#52.02.10#52.02.20#52.02.30#52.02.40#52.03.10#52.03.20#52.03.30#52.62.10#52.81.10#52.81.20#52.82.10#52.82.30#52.85.10#03.01.10#03.01.20#03.02.10#03.02.20#03.02.30#03.02.40#03.03.10#03.03.20#03.03.30#03.62.10#03.81.10#03.81.20#03.82.10#03.82.30#03.85.10#53.01.10#53.01.20#53.02.10#53.02.20#53.02.30#53.02.40#53.03.10#53.03.20#53.03.30#53.62.10#53.81.10#53.81.20#53.82.10#53.82.30#53.85.10#04.05.10#04.63.10#04.64.10#04.65.10#04.82.10#04.82.30#04.85.10#54.05.10#54.63.10#54.65.10#54.82.10#54.82.30#54.85.10#05.01.10#05.01.20#05.02.10#05.02.20#05.02.30#05.02.40#05.03.10#05.03.20#05.03.30#05.06.10#05.06.20#05.06.30#05.07.10#05.07.20#05.07.30#05.07.40#05.15.10#05.81.10#05.81.20#05.82.10#05.82.30#55.01.10#55.01.20#55.02.10#55.02.20#55.02.30#55.02.40#55.06.10#55.06.20#55.06.30#55.81.10#55.81.20#55.82.10#55.82.30#06.08.10#06.08.20#06.08.30#06.81.10#06.81.20#06.82.10#06.82.30#07.69.10#07.70.10#07.87.10#08.09.10#08.09.20#08.10.10#08.10.20#08.10.30#08.11.10#08.11.15#08.11.20#08.11.30#08.11.40#08.11.50#08.11.60#08.11.70#08.11.80#08.11.90#08.12.10#08.13.10#08.13.20#08.13.30#08.13.40#08.13.50#08.14.10#08.14.20#08.72.10#08.75.10#58.09.10#58.09.20#58.10.10#58.10.20#58.10.30#58.11.10#58.11.15#58.11.20#58.11.30#58.11.40#58.11.50#58.11.60#58.11.70#58.11.80#58.11.90#58.12.10#58.13.10#58.13.20#58.13.30#58.13.40#58.13.50#58.14.10#58.14.20#58.72.10#09.01.10#09.01.20#09.02.10#09.02.20#09.02.30#09.02.40#09.03.10#09.03.20#09.03.30#09.81.10#09.81.20#09.82.10#09.82.30#10.39.10#10.39.20#10.39.30#10.85.10#10.86.10#60.39.10#60.39.20#60.39.30#60.85.10#60.86.10#11.32.10#11.33.10#11.82.10#11.82.30#11.85.10#61.32.10#61.33.10#61.82.10#61.82.30#61.85.10#12.35.20#12.35.30#12.35.40#12.35.50#12.35.60#12.35.70#12.36.10#12.82.10#12.82.30#12.85.10</t>
  </si>
  <si>
    <t>Militaire Inl. en Veiligh.dienst (pilot)</t>
  </si>
  <si>
    <t>NoordNed Personenvervoer B.V.</t>
  </si>
  <si>
    <t>01.01.10#01.02.10#01.02.20#01.02.30#01.02.40#01.03.10#01.03.20#01.03.30#01.04.10#06.08.10#07.70.10#08.09.10#08.10.20#08.10.30#08.11.10#08.11.20#08.11.30#08.11.40#08.11.50#08.11.60#08.12.10#08.13.20#58.09.10#58.10.20#58.10.30#58.11.10#58.11.20#58.11.30#58.11.40#58.11.50#58.11.60#58.12.10#12.35.10#12.35.20#12.35.30#12.35.40#12.35.50#12.35.60#12.35.70</t>
  </si>
  <si>
    <t>Arriva Openbaar Vervoer N.V.</t>
  </si>
  <si>
    <t>01.01.10#01.01.20#01.02.10#01.02.20#01.02.30#01.02.40#01.03.10#01.03.20#01.03.30#01.04.10#06.08.10#07.70.10#08.09.10#08.10.20#08.10.30#08.11.10#08.11.20#08.11.30#08.11.40#08.11.50#08.11.60#08.12.10#08.13.20#58.09.10#58.10.20#58.10.30#58.11.10#58.11.20#58.11.30#58.11.40#58.11.50#58.11.60#58.12.10#12.35.10#12.35.20#12.35.30#12.35.40#12.35.50#12.35.60#12.35.70</t>
  </si>
  <si>
    <t>01.01.10#01.01.20#01.02.10#01.02.20#01.02.30#01.02.40#01.03.10#01.03.20#01.03.30#01.04.10#06.08.10#07.70.10#08.09.10#08.10.20#08.10.30#08.11.10#08.11.15#08.11.20#08.11.30#08.11.40#08.11.50#08.11.60#08.11.70#08.11.80#08.11.90#08.12.10#08.13.20#58.09.10#58.10.20#58.10.30#58.11.10#58.11.15#58.11.20#58.11.30#58.11.40#58.11.50#58.11.60#58.11.70#58.11.80#58.11.90#58.12.10#12.35.10#12.35.20#12.35.30#12.35.40#12.35.50#12.35.60#12.35.70</t>
  </si>
  <si>
    <t>Arriva Openbaar Vervoer</t>
  </si>
  <si>
    <t>01.01.10#01.01.20#01.02.10#01.02.20#01.02.30#01.02.40#01.03.10#01.03.20#01.03.30#01.04.10#06.08.10#07.70.10#08.09.10#08.10.20#08.10.30#08.11.10#08.11.15#08.11.20#08.11.30#08.11.40#08.11.50#08.11.60#08.11.70#08.11.80#08.11.90#08.12.10#58.09.10#58.10.20#58.10.30#58.11.10#58.11.15#58.11.20#58.11.30#58.11.40#58.11.50#58.11.60#58.11.70#58.11.80#58.11.90#58.12.10#12.35.10#12.35.20#12.35.30#12.35.40#12.35.50#12.35.60#12.35.70</t>
  </si>
  <si>
    <t>ABP Centrale Services IVD/IVB</t>
  </si>
  <si>
    <t>01.01.10#01.02.10#01.02.20#01.02.30#01.02.40#01.03.10#01.03.20#01.03.30#01.04.10#01.61.10#01.85.10#51.01.10#51.02.10#51.02.20#51.02.30#51.02.40#51.03.10#51.04.10#51.85.10#02.01.10#02.02.10#02.02.20#02.02.30#02.02.40#02.03.10#02.03.20#02.03.30#02.62.10#02.85.10#52.01.10#52.02.10#52.02.20#52.02.30#52.02.40#52.03.10#52.03.20#52.03.30#52.62.10#52.85.10#03.01.10#03.02.10#03.02.20#03.02.30#03.02.40#03.03.10#03.03.20#03.03.30#03.62.10#03.85.10#53.01.10#53.02.10#53.02.20#53.02.30#53.02.40#53.03.10#53.03.20#53.03.30#53.62.10#53.85.10#04.05.10#04.65.10#04.85.10#05.01.10#05.02.10#05.02.20#05.02.30#05.02.40#05.03.10#05.03.20#05.03.30#05.06.10#05.06.20#05.06.30#05.07.10#05.07.20#05.07.30#05.07.40#05.85.10#55.06.10#55.06.20#55.06.30#55.07.10#55.07.40#55.85.10#06.08.10#06.08.20#06.85.10#07.69.10#07.87.10#08.09.10#08.09.20#08.10.10#08.10.20#08.10.30#08.11.10#08.11.20#08.11.30#08.11.40#08.11.50#08.11.60#08.12.10#08.13.10#08.13.20#08.14.10#08.14.20#08.85.10#58.09.10#58.09.20#58.10.10#58.10.20#58.10.30#58.11.10#58.11.20#58.11.30#58.11.40#58.11.50#58.11.60#58.12.10#58.13.10#58.13.20#58.14.10#58.14.20#58.85.10#09.01.10#09.02.10#09.02.20#09.02.30#09.02.40#09.03.10#09.03.20#09.03.30#09.85.10#59.01.10#59.02.10#59.02.20#59.02.30#59.02.40#59.03.10#59.03.20#59.03.30#59.85.10#11.32.10#11.33.10#11.85.10#14.40.10</t>
  </si>
  <si>
    <t>01.01.10#01.02.10#01.02.20#01.02.30#01.02.40#01.03.10#01.04.10#01.61.10#01.85.10#05.01.10#05.02.10#05.02.20#05.02.30#05.02.40#05.03.10#05.06.10#05.07.10#05.07.40#05.85.10#06.08.10#08.09.10#08.09.20#08.10.10#08.10.20#08.10.30#08.11.10#08.11.20#08.11.30#08.11.40#08.11.50#08.11.60#08.12.10#08.13.10#08.13.20#08.85.10</t>
  </si>
  <si>
    <t>01.01.10#01.02.10#01.02.20#01.02.30#01.02.40#01.03.10#01.03.20#01.03.30#01.04.10#01.61.10#01.85.10#51.01.10#51.02.10#51.02.20#51.02.30#51.02.40#51.03.10#51.04.10#51.85.10#02.01.10#02.02.10#02.02.20#02.02.30#02.02.40#02.03.10#02.03.20#02.03.30#02.62.10#02.85.10#52.01.10#52.02.10#52.02.20#52.02.30#52.02.40#52.03.10#52.03.20#52.03.30#52.62.10#52.85.10#03.01.10#03.02.10#03.02.20#03.02.30#03.02.40#03.03.10#03.03.20#03.03.30#03.62.10#03.85.10#53.01.10#53.02.10#53.02.20#53.02.30#53.02.40#53.03.10#53.03.20#53.03.30#53.62.10#53.85.10#04.05.10#04.65.10#04.85.10#05.01.10#05.02.10#05.02.20#05.02.30#05.02.40#05.03.10#05.03.20#05.03.30#05.06.10#05.06.20#05.06.30#05.07.10#05.07.20#05.07.30#05.07.40#05.85.10#55.06.10#55.85.10#06.08.10#06.08.20#06.08.30#07.69.10#07.87.10#08.09.10#08.09.20#08.10.10#08.10.20#08.10.30#08.11.10#08.11.20#08.11.30#08.11.40#08.11.50#08.11.60#08.12.10#08.13.10#08.13.20#08.14.10#08.14.20#08.72.10#08.85.10#58.09.10#58.09.20#58.10.10#58.10.20#58.10.30#58.11.10#58.11.20#58.11.30#58.11.40#58.11.50#58.11.60#58.12.10#58.13.10#58.13.20#58.14.10#58.14.20#58.85.10#09.01.10#09.02.10#09.02.20#09.02.30#09.02.40#09.03.10#09.03.20#09.03.30#09.85.10#59.01.10#59.02.10#59.02.20#59.02.30#59.02.40#59.03.10#59.03.20#59.03.30#59.85.10#11.32.10#11.33.10#11.85.10#14.40.10</t>
  </si>
  <si>
    <t>852018#852102</t>
  </si>
  <si>
    <t>01.01.10#01.02.10#01.02.20#01.02.30#01.02.40#01.03.10#01.04.10#01.61.10#01.85.10#05.01.10#05.02.10#05.02.20#05.02.30#05.02.40#05.03.10#05.06.10#05.07.10#05.07.40#05.85.10#55.06.10#06.08.10#08.09.10#08.09.20#08.10.10#08.10.20#08.10.30#08.11.10#08.11.20#08.11.30#08.11.40#08.11.50#08.11.60#08.12.10#08.13.10#08.13.20#08.85.10</t>
  </si>
  <si>
    <t>USZO/ABP/FB/IT/BO/BIV</t>
  </si>
  <si>
    <t>01.01.10#01.01.20#01.02.10#01.02.20#01.02.30#01.02.40#01.03.10#01.04.10#01.61.10#01.85.10#05.01.10#05.01.20#05.02.10#05.02.20#05.02.30#05.02.40#05.03.10#05.06.10#05.07.10#05.07.40#05.85.10#55.06.10#06.08.10#08.09.10#08.09.20#08.10.10#08.10.20#08.10.30#08.11.10#08.11.20#08.11.30#08.11.40#08.11.50#08.11.60#08.12.10#08.13.10#08.13.20#08.85.10</t>
  </si>
  <si>
    <t>01.01.10#01.01.20#01.02.10#01.02.20#01.02.30#01.02.40#01.03.10#01.03.20#01.03.30#01.04.10#01.61.10#01.85.10#51.01.10#51.02.10#51.02.20#51.02.30#51.02.40#51.03.10#51.04.10#51.85.10#02.01.10#02.01.20#02.02.10#02.02.20#02.02.30#02.02.40#02.03.10#02.03.20#02.03.30#02.62.10#02.85.10#52.01.10#52.02.10#52.02.20#52.02.30#52.02.40#52.03.10#52.03.20#52.03.30#52.62.10#52.85.10#03.01.10#03.01.20#03.02.10#03.02.20#03.02.30#03.02.40#03.03.10#03.03.20#03.03.30#03.62.10#03.85.10#53.01.10#53.02.10#53.02.20#53.02.30#53.02.40#53.03.10#53.03.20#53.03.30#53.62.10#53.85.10#04.05.10#04.65.10#04.85.10#05.01.10#05.01.20#05.02.10#05.02.20#05.02.30#05.02.40#05.03.10#05.03.20#05.03.30#05.06.10#05.06.20#05.06.30#05.07.10#05.07.20#05.07.30#05.07.40#05.85.10#55.01.20#55.06.10#55.85.10#06.08.10#06.08.20#06.08.30#07.69.10#07.87.10#08.09.10#08.09.20#08.10.10#08.10.20#08.10.30#08.11.10#08.11.20#08.11.30#08.11.40#08.11.50#08.11.60#08.12.10#08.13.10#08.13.20#08.14.10#08.14.20#08.72.10#08.85.10#58.09.10#58.09.20#58.10.10#58.10.20#58.10.30#58.11.10#58.11.20#58.11.30#58.11.40#58.11.50#58.11.60#58.12.10#58.13.10#58.13.20#58.14.10#58.14.20#58.85.10#09.01.10#09.01.20#09.02.10#09.02.20#09.02.30#09.02.40#09.03.10#09.03.20#09.03.30#09.85.10#59.01.10#59.02.10#59.02.20#59.02.30#59.02.40#59.03.10#59.03.20#59.03.30#59.85.10#11.32.10#11.33.10#11.85.10#14.40.10</t>
  </si>
  <si>
    <t>01.01.10#01.01.20#01.02.10#01.02.20#01.02.30#01.02.40#01.03.10#01.03.20#01.03.30#01.04.10#01.61.10#01.85.10#51.01.10#51.02.10#51.02.20#51.02.30#51.02.40#51.03.10#51.04.10#51.85.10#02.01.10#02.01.20#02.02.10#02.02.20#02.02.30#02.02.40#02.03.10#02.03.20#02.03.30#02.62.10#02.85.10#52.01.10#52.02.10#52.02.20#52.02.30#52.02.40#52.03.10#52.03.20#52.03.30#52.62.10#52.85.10#03.01.10#03.01.20#03.02.10#03.02.20#03.02.30#03.02.40#03.03.10#03.03.20#03.03.30#03.62.10#03.85.10#53.01.10#53.02.10#53.02.20#53.02.30#53.02.40#53.03.10#53.03.20#53.03.30#53.62.10#53.85.10#04.05.10#04.65.10#04.85.10#05.01.10#05.01.20#05.02.10#05.02.20#05.02.30#05.02.40#05.03.10#05.03.20#05.03.30#05.06.10#05.06.20#05.06.30#05.07.10#05.07.20#05.07.30#05.07.40#05.15.10#05.85.10#55.01.20#55.06.10#55.85.10#06.08.10#06.08.20#06.08.30#07.69.10#07.87.10#08.09.10#08.09.20#08.10.10#08.10.20#08.10.30#08.11.10#08.11.20#08.11.30#08.11.40#08.11.50#08.11.60#08.12.10#08.13.10#08.13.20#08.14.10#08.14.20#08.72.10#08.85.10#58.09.10#58.09.20#58.10.10#58.10.20#58.10.30#58.11.10#58.11.20#58.11.30#58.11.40#58.11.50#58.11.60#58.12.10#58.13.10#58.13.20#58.14.10#58.14.20#58.85.10#09.01.10#09.01.20#09.02.10#09.02.20#09.02.30#09.02.40#09.03.10#09.03.20#09.03.30#09.85.10#59.01.10#59.02.10#59.02.20#59.02.30#59.02.40#59.03.10#59.03.20#59.03.30#59.85.10#10.39.10#10.39.20#10.85.10#60.39.10#60.39.20#60.85.10#11.32.10#11.33.10#11.85.10#14.40.10</t>
  </si>
  <si>
    <t>01.01.10#01.01.20#01.02.10#01.02.20#01.02.30#01.02.40#01.03.10#01.04.10#01.61.10#01.85.10#04.05.10#04.65.10#04.85.10#05.01.10#05.01.20#05.02.10#05.02.20#05.02.30#05.02.40#05.03.10#05.06.10#05.07.10#05.07.40#05.85.10#55.06.10#06.08.10#08.09.10#08.09.20#08.10.10#08.10.20#08.10.30#08.11.10#08.11.20#08.11.30#08.11.40#08.11.50#08.11.60#08.12.10#08.13.10#08.13.20#08.85.10#10.39.10#10.39.20#10.85.10</t>
  </si>
  <si>
    <t>01.01.10#01.01.20#04.05.10#04.65.10#04.85.10#10.39.10#10.39.20#10.85.10#60.39.10#60.39.20#60.85.10</t>
  </si>
  <si>
    <t>14.40.10 GA1 800001 ENVWD (01.03.10 GA1 00000000 OFVWD 01.03.10 GA1 19330000 OFVWD 01.03.10 GA1 19330700 OFVWD 01.03.10 GD1 19330701) ENVWD 04.05.10 OGAA 0001 ENVWD 04.65.10 OGAA B" ENVWD KV 10.85.10 ENVWD KNV 07.67.10"</t>
  </si>
  <si>
    <t>01.01.10#01.01.20#01.02.10#01.02.20#01.02.30#01.02.40#01.03.10#01.03.20#01.03.30#01.04.10#01.61.10#01.85.10#51.01.10#51.02.10#51.02.20#51.02.30#51.02.40#51.03.10#51.04.10#51.85.10#02.01.10#02.01.20#02.02.10#02.02.20#02.02.30#02.02.40#02.03.10#02.03.20#02.03.30#02.62.10#02.85.10#52.01.10#52.02.10#52.02.20#52.02.30#52.02.40#52.03.10#52.03.20#52.03.30#52.62.10#52.85.10#03.01.10#03.01.20#03.02.10#03.02.20#03.02.30#03.02.40#03.03.10#03.03.20#03.03.30#03.62.10#03.85.10#53.01.10#53.02.10#53.02.20#53.02.30#53.02.40#53.03.10#53.03.20#53.03.30#53.62.10#53.85.10#04.05.10#04.65.10#04.85.10#54.05.10#54.65.10#54.85.10#05.01.10#05.01.20#05.02.10#05.02.20#05.02.30#05.02.40#05.03.10#05.03.20#05.03.30#05.06.10#05.06.20#05.06.30#05.07.10#05.07.20#05.07.30#05.07.40#05.15.10#05.85.10#55.01.20#55.06.10#55.85.10#06.08.10#06.08.20#06.08.30#07.69.10#07.87.10#08.09.10#08.09.20#08.10.10#08.10.20#08.10.30#08.11.10#08.11.20#08.11.30#08.11.40#08.11.50#08.11.60#08.12.10#08.13.10#08.13.20#08.14.10#08.14.20#08.72.10#08.85.10#58.09.10#58.09.20#58.10.10#58.10.20#58.10.30#58.11.10#58.11.20#58.11.30#58.11.40#58.11.50#58.11.60#58.12.10#58.13.10#58.13.20#58.14.10#58.14.20#58.85.10#09.01.10#09.01.20#09.02.10#09.02.20#09.02.30#09.02.40#09.03.10#09.03.20#09.03.30#09.85.10#59.01.10#59.02.10#59.02.20#59.02.30#59.02.40#59.03.10#59.03.20#59.03.30#59.85.10#10.39.10#10.39.20#10.85.10#60.39.10#60.39.20#60.85.10#11.32.10#11.33.10#11.85.10#14.40.10</t>
  </si>
  <si>
    <t>01.01.10#01.01.20#01.02.10#01.02.20#01.02.30#01.02.40#01.03.10#01.04.10#01.61.10#01.85.10#04.05.10#04.65.10#04.85.10#05.01.10#05.01.20#05.02.10#05.02.20#05.02.30#05.02.40#05.03.10#05.06.10#05.07.10#05.07.40#05.85.10#55.06.10#06.08.10#07.70.10#08.09.10#08.09.20#08.10.10#08.10.20#08.10.30#08.11.10#08.11.20#08.11.30#08.11.40#08.11.50#08.11.60#08.12.10#08.13.10#08.13.20#08.85.10#10.39.10#10.39.20#10.39.30#10.85.10</t>
  </si>
  <si>
    <t>01.01.10#01.01.20#01.02.10#01.02.20#01.02.30#01.02.40#01.03.10#01.03.20#01.03.30#01.04.10#01.61.10#01.85.10#51.01.10#51.02.10#51.02.20#51.02.30#51.02.40#51.03.10#51.04.10#51.85.10#02.01.10#02.01.20#02.02.10#02.02.20#02.02.30#02.02.40#02.03.10#02.03.20#02.03.30#02.62.10#02.85.10#52.01.10#52.02.10#52.02.20#52.02.30#52.02.40#52.03.10#52.03.20#52.03.30#52.62.10#52.85.10#03.01.10#03.01.20#03.02.10#03.02.20#03.02.30#03.02.40#03.03.10#03.03.20#03.03.30#03.62.10#03.85.10#53.01.10#53.02.10#53.02.20#53.02.30#53.02.40#53.03.10#53.03.20#53.03.30#53.62.10#53.85.10#04.05.10#04.65.10#04.85.10#54.05.10#54.65.10#54.85.10#05.01.10#05.01.20#05.02.10#05.02.20#05.02.30#05.02.40#05.03.10#05.03.20#05.03.30#05.06.10#05.06.20#05.06.30#05.07.10#05.07.20#05.07.30#05.07.40#05.15.10#05.85.10#55.01.20#55.06.10#55.85.10#06.08.10#06.08.20#06.08.30#07.69.10#07.70.10#07.87.10#08.09.10#08.09.20#08.10.10#08.10.20#08.10.30#08.11.10#08.11.20#08.11.30#08.11.40#08.11.50#08.11.60#08.12.10#08.13.10#08.13.20#08.14.10#08.14.20#08.72.10#08.85.10#58.09.10#58.09.20#58.10.10#58.10.20#58.10.30#58.11.10#58.11.20#58.11.30#58.11.40#58.11.50#58.11.60#58.12.10#58.13.10#58.13.20#58.14.10#58.14.20#58.85.10#09.01.10#09.01.20#09.02.10#09.02.20#09.02.30#09.02.40#09.03.10#09.03.20#09.03.30#09.85.10#59.01.10#59.02.10#59.02.20#59.02.30#59.02.40#59.03.10#59.03.20#59.03.30#59.85.10#10.39.10#10.39.20#10.39.30#10.85.10#60.39.10#60.39.20#60.39.30#60.85.10#11.32.10#11.33.10#11.85.10#14.40.10</t>
  </si>
  <si>
    <t>852018#852102#852201#852401#852501#852601#852701#852801</t>
  </si>
  <si>
    <t>Pensioen- en Uitkeringsraad</t>
  </si>
  <si>
    <t>BP/*</t>
  </si>
  <si>
    <t>01.01.10#01.02.10#01.02.20#01.02.30#01.02.40#01.03.10#01.03.20#01.03.30#01.04.10#01.61.10#01.85.10#04.05.10#04.65.10#04.85.10#54.05.10#54.65.10#54.85.10#05.01.10#05.02.10#05.02.20#05.02.30#05.02.40#05.03.10#05.06.10#05.07.10#05.07.40#05.85.10#06.08.10#06.08.20#06.08.30#06.85.10#07.69.10#08.09.10#08.09.20#08.10.10#08.10.20#08.10.30#08.11.10#08.11.20#08.11.30#08.11.40#08.11.50#08.11.60#08.12.10#08.13.10#08.13.20#08.14.10#08.14.20#08.85.10#09.01.10#09.02.10#09.02.30#09.02.40#09.03.10#09.03.20#09.03.30#09.85.10#11.33.10#11.85.10</t>
  </si>
  <si>
    <t>15.42.10 GA1 BP/*""</t>
  </si>
  <si>
    <t>01.01.10#01.01.20#01.02.10#01.02.20#01.02.30#01.02.40#01.03.10#01.03.20#01.03.30#01.04.10#01.61.10#01.85.10#01.86.10#51.01.10#51.01.20#51.02.10#51.02.20#51.02.30#51.02.40#51.03.10#51.03.20#51.03.30#51.04.10#51.85.10#04.05.10#04.65.10#04.85.10#54.05.10#54.65.10#54.85.10#05.01.10#05.02.10#05.02.20#05.02.30#05.02.40#05.03.10#05.06.10#05.07.10#05.07.40#05.85.10#55.02.10#55.02.20#55.02.30#55.02.40#55.03.10#55.06.10#55.07.10#55.07.40#55.85.10#06.08.10#06.08.20#06.08.30#06.85.10#07.69.10#08.09.10#08.09.20#08.10.10#08.10.20#08.10.30#08.11.10#08.11.20#08.11.30#08.11.40#08.11.50#08.11.60#08.12.10#08.13.10#08.13.20#08.14.10#08.14.20#08.85.10#58.09.10#58.09.20#58.10.10#58.10.20#58.10.30#58.11.10#58.11.20#58.11.30#58.11.40#58.11.50#58.11.60#58.12.10#58.13.10#58.13.20#58.14.10#58.14.20#58.85.10#09.01.10#09.02.10#09.02.30#09.02.40#09.03.10#09.03.20#09.03.30#09.85.10#11.32.10#11.33.10#11.85.10</t>
  </si>
  <si>
    <t>01.01.10#01.01.20#01.02.10#01.02.20#01.02.30#01.02.40#01.03.10#01.03.20#01.03.30#01.04.10#01.61.10#01.85.10#51.01.10#51.01.20#51.02.10#51.02.20#51.02.30#51.02.40#51.03.10#51.03.20#51.03.30#51.04.10#51.85.10#04.05.10#04.65.10#04.85.10#54.05.10#54.65.10#54.85.10#05.01.10#05.02.10#05.02.20#05.02.30#05.02.40#05.03.10#05.06.10#05.07.10#05.07.40#05.85.10#55.02.10#55.02.20#55.02.30#55.02.40#55.03.10#55.06.10#55.07.10#55.07.40#55.85.10#06.08.10#06.08.20#06.08.30#06.85.10#07.69.10#08.09.10#08.09.20#08.10.10#08.10.20#08.10.30#08.11.10#08.11.20#08.11.30#08.11.40#08.11.50#08.11.60#08.12.10#08.13.10#08.13.20#08.14.10#08.14.20#08.85.10#58.09.10#58.09.20#58.10.10#58.10.20#58.10.30#58.11.10#58.11.20#58.11.30#58.11.40#58.11.50#58.11.60#58.12.10#58.13.10#58.13.20#58.14.10#58.14.20#58.85.10#09.01.10#09.02.10#09.02.30#09.02.40#09.03.10#09.03.20#09.03.30#09.85.10#11.32.10#11.33.10#11.85.10</t>
  </si>
  <si>
    <t>01.01.10#01.01.20#01.02.10#01.02.20#01.02.30#01.02.40#01.03.10#01.03.20#01.03.30#01.04.10#01.61.10#01.85.10#04.05.10#04.65.10#04.85.10#54.05.10#54.65.10#54.85.10#05.01.10#05.02.10#05.02.20#05.02.30#05.02.40#05.03.10#05.06.10#05.07.10#05.07.40#05.85.10#06.08.10#06.08.20#06.08.30#06.85.10#07.69.10#08.09.10#08.09.20#08.10.10#08.10.20#08.10.30#08.11.10#08.11.20#08.11.30#08.11.40#08.11.50#08.11.60#08.12.10#08.13.10#08.13.20#08.14.10#08.14.20#08.85.10#09.01.10#09.02.10#09.02.30#09.02.40#09.03.10#09.03.20#09.03.30#09.85.10#11.33.10#11.85.10</t>
  </si>
  <si>
    <t>01.01.10#01.01.20#01.02.10#01.02.20#01.02.30#01.02.40#01.03.10#01.03.20#01.03.30#01.04.10#01.61.10#01.85.10#51.01.10#51.01.20#51.02.10#51.02.20#51.02.30#51.02.40#51.03.10#51.03.20#51.03.30#51.04.10#51.85.10#04.05.10#04.65.10#04.85.10#54.05.10#54.65.10#54.85.10#05.01.10#05.02.10#05.02.20#05.02.30#05.02.40#05.03.10#05.06.10#05.07.10#05.07.40#05.15.10#05.85.10#55.02.10#55.02.20#55.02.30#55.02.40#55.03.10#55.06.10#55.07.10#55.07.40#55.85.10#06.08.10#06.08.20#06.08.30#06.85.10#07.69.10#08.09.10#08.09.20#08.10.10#08.10.20#08.10.30#08.11.10#08.11.20#08.11.30#08.11.40#08.11.50#08.11.60#08.12.10#08.13.10#08.13.20#08.14.10#08.14.20#08.85.10#58.09.10#58.09.20#58.10.10#58.10.20#58.10.30#58.11.10#58.11.20#58.11.30#58.11.40#58.11.50#58.11.60#58.12.10#58.13.10#58.13.20#58.14.10#58.14.20#58.85.10#09.01.10#09.02.10#09.02.30#09.02.40#09.03.10#09.03.20#09.03.30#09.85.10#11.32.10#11.33.10#11.85.10</t>
  </si>
  <si>
    <t>01.01.10#01.01.20#01.02.10#01.02.20#01.02.30#01.02.40#01.03.10#01.03.20#01.03.30#01.04.10#01.61.10#01.85.10#04.05.10#04.65.10#04.85.10#54.05.10#54.65.10#54.85.10#05.01.10#05.02.10#05.02.20#05.02.30#05.02.40#05.03.10#05.06.10#05.07.10#05.07.40#05.85.10#06.08.10#06.08.20#06.08.30#06.85.10#07.69.10#07.70.10#08.09.10#08.09.20#08.10.10#08.10.20#08.10.30#08.11.10#08.11.20#08.11.30#08.11.40#08.11.50#08.11.60#08.12.10#08.13.10#08.13.20#08.14.10#08.14.20#08.85.10#09.01.10#09.02.10#09.02.30#09.02.40#09.03.10#09.03.20#09.03.30#09.85.10#11.33.10#11.85.10</t>
  </si>
  <si>
    <t>01.01.10#01.01.20#01.02.10#01.02.20#01.02.30#01.02.40#01.03.10#01.03.20#01.03.30#01.04.10#01.61.10#01.85.10#51.01.10#51.01.20#51.02.10#51.02.20#51.02.30#51.02.40#51.03.10#51.03.20#51.03.30#51.04.10#51.85.10#04.05.10#04.65.10#04.85.10#54.05.10#54.65.10#54.85.10#05.01.10#05.02.10#05.02.20#05.02.30#05.02.40#05.03.10#05.06.10#05.07.10#05.07.40#05.15.10#05.85.10#55.02.10#55.02.20#55.02.30#55.02.40#55.03.10#55.06.10#55.07.10#55.07.40#55.85.10#06.08.10#06.08.20#06.08.30#06.85.10#07.69.10#07.70.10#08.09.10#08.09.20#08.10.10#08.10.20#08.10.30#08.11.10#08.11.20#08.11.30#08.11.40#08.11.50#08.11.60#08.12.10#08.13.10#08.13.20#08.14.10#08.14.20#08.85.10#58.09.10#58.09.20#58.10.10#58.10.20#58.10.30#58.11.10#58.11.20#58.11.30#58.11.40#58.11.50#58.11.60#58.12.10#58.13.10#58.13.20#58.14.10#58.14.20#58.85.10#09.01.10#09.02.10#09.02.30#09.02.40#09.03.10#09.03.20#09.03.30#09.85.10#11.32.10#11.33.10#11.85.10</t>
  </si>
  <si>
    <t>01.01.10#01.01.20#01.02.10#01.02.20#01.02.30#01.02.40#01.03.10#01.03.20#01.03.30#01.04.10#01.61.10#01.85.10#04.05.10#04.65.10#04.85.10#54.05.10#54.65.10#54.85.10#05.01.10#05.01.20#05.02.10#05.02.20#05.02.30#05.02.40#05.03.10#05.06.10#05.07.10#05.07.40#05.85.10#06.08.10#06.08.20#06.08.30#06.85.10#07.69.10#07.70.10#08.09.10#08.09.20#08.10.10#08.10.20#08.10.30#08.11.10#08.11.20#08.11.30#08.11.40#08.11.50#08.11.60#08.12.10#08.13.10#08.13.20#08.14.10#08.14.20#08.85.10#09.01.10#09.02.10#09.02.30#09.02.40#09.03.10#09.03.20#09.03.30#09.85.10#11.33.10#11.85.10</t>
  </si>
  <si>
    <t>01.01.10#01.01.20#01.02.10#01.02.20#01.02.30#01.02.40#01.03.10#01.03.20#01.03.30#01.04.10#01.61.10#01.85.10#51.01.10#51.01.20#51.02.10#51.02.20#51.02.30#51.02.40#51.03.10#51.03.20#51.03.30#51.04.10#51.85.10#04.05.10#04.65.10#04.85.10#54.05.10#54.65.10#54.85.10#05.01.10#05.01.20#05.02.10#05.02.20#05.02.30#05.02.40#05.03.10#05.06.10#05.07.10#05.07.40#05.15.10#05.85.10#55.02.10#55.02.20#55.02.30#55.02.40#55.03.10#55.06.10#55.07.10#55.07.40#55.85.10#06.08.10#06.08.20#06.08.30#06.85.10#07.69.10#07.70.10#08.09.10#08.09.20#08.10.10#08.10.20#08.10.30#08.11.10#08.11.20#08.11.30#08.11.40#08.11.50#08.11.60#08.12.10#08.13.10#08.13.20#08.14.10#08.14.20#08.85.10#58.09.10#58.09.20#58.10.10#58.10.20#58.10.30#58.11.10#58.11.20#58.11.30#58.11.40#58.11.50#58.11.60#58.12.10#58.13.10#58.13.20#58.14.10#58.14.20#58.85.10#09.01.10#09.02.10#09.02.30#09.02.40#09.03.10#09.03.20#09.03.30#09.85.10#11.32.10#11.33.10#11.85.10</t>
  </si>
  <si>
    <t>01.01.10#01.01.20#01.02.10#01.02.20#01.02.30#01.02.40#01.03.10#01.03.20#01.03.30#01.04.10#01.61.10#01.85.10#04.05.10#04.65.10#04.85.10#54.05.10#54.65.10#54.85.10#05.01.10#05.01.20#05.02.10#05.02.20#05.02.30#05.02.40#05.03.10#05.06.10#05.07.10#05.07.40#05.85.10#06.08.10#06.08.20#06.08.30#06.85.10#07.69.10#07.70.10#08.09.10#08.09.20#08.10.10#08.10.20#08.10.30#08.11.10#08.11.20#08.11.30#08.11.40#08.11.50#08.11.60#08.12.10#08.13.10#08.13.20#08.14.10#08.14.20#09.01.10#09.02.10#09.02.30#09.02.40#09.03.10#09.03.20#09.03.30#09.85.10#11.33.10#11.85.10</t>
  </si>
  <si>
    <t>01.01.10#01.01.20#01.02.10#01.02.20#01.02.30#01.02.40#01.03.10#01.03.20#01.03.30#01.04.10#01.61.10#01.85.10#04.05.10#04.65.10#04.85.10#54.05.10#54.65.10#54.85.10#05.01.10#05.01.20#05.02.10#05.02.20#05.02.30#05.02.40#05.03.10#05.06.10#05.07.10#05.07.40#05.85.10#06.08.10#06.08.20#06.08.30#06.85.10#07.69.10#07.70.10#08.09.10#08.09.20#08.10.10#08.10.20#08.10.30#08.11.10#08.11.15#08.11.20#08.11.30#08.11.40#08.11.50#08.11.60#08.11.70#08.11.80#08.11.90#08.12.10#08.13.10#08.13.20#08.14.10#08.14.20#09.01.10#09.02.10#09.02.30#09.02.40#09.03.10#09.03.20#09.03.30#09.85.10#11.33.10#11.85.10</t>
  </si>
  <si>
    <t>01.01.10#01.01.20#01.02.10#01.02.20#01.02.30#01.02.40#01.03.10#01.03.20#01.03.30#01.04.10#01.61.10#01.85.10#51.01.10#51.01.20#51.02.10#51.02.20#51.02.30#51.02.40#51.03.10#51.03.20#51.03.30#51.04.10#51.85.10#04.05.10#04.65.10#04.85.10#54.05.10#54.65.10#54.85.10#05.01.10#05.01.20#05.02.10#05.02.20#05.02.30#05.02.40#05.03.10#05.06.10#05.07.10#05.07.40#05.15.10#05.85.10#55.02.10#55.02.20#55.02.30#55.02.40#55.03.10#55.06.10#55.07.10#55.07.40#55.85.10#06.08.10#06.08.20#06.08.30#06.85.10#07.69.10#07.70.10#08.09.10#08.09.20#08.10.10#08.10.20#08.10.30#08.11.10#08.11.15#08.11.20#08.11.30#08.11.40#08.11.50#08.11.60#08.11.70#08.11.80#08.11.90#08.12.10#08.13.10#08.13.20#08.14.10#08.14.20#08.85.10#58.09.10#58.09.20#58.10.10#58.10.20#58.10.30#58.11.10#58.11.15#58.11.20#58.11.30#58.11.40#58.11.50#58.11.60#58.11.70#58.11.80#58.11.90#58.12.10#58.13.10#58.13.20#58.14.10#58.14.20#58.85.10#09.01.10#09.02.10#09.02.30#09.02.40#09.03.10#09.03.20#09.03.30#09.85.10#11.32.10#11.33.10#11.85.10</t>
  </si>
  <si>
    <t>DUO, Staf en Informatievoorziening</t>
  </si>
  <si>
    <t>BZ/*</t>
  </si>
  <si>
    <t>01.01.10#01.02.10#01.02.30#01.02.40#01.03.10#01.04.10#06.08.10#08.09.10#08.10.10#08.10.20#08.10.30#08.11.10#08.11.20#08.11.30#08.11.40#08.11.50#08.11.60#08.12.10#08.13.10#08.13.20#08.14.20#11.33.10</t>
  </si>
  <si>
    <t>01.01.10#01.02.10#01.02.30#01.02.40#01.03.10#01.04.10#01.61.10#05.01.10#05.02.10#05.02.30#05.02.40#05.03.10#05.06.10#05.07.10#05.85.10#55.06.10#55.85.10#06.08.10#08.09.10#08.10.10#08.10.20#08.10.30#08.11.10#08.11.20#08.11.30#08.11.40#08.11.50#08.11.60#08.12.10#08.13.10#08.13.20#08.14.20#09.01.10#09.02.10#09.02.30#09.02.40#09.03.10#11.32.10#11.33.10</t>
  </si>
  <si>
    <t>SBA Beroepspensioenfondsen Artsen</t>
  </si>
  <si>
    <t>01.01.10#01.02.10#01.02.30#01.02.40#01.03.10#01.04.10#01.61.10#05.01.10#05.02.10#05.02.30#05.02.40#05.03.10#05.06.10#05.07.10#05.07.40#55.06.10#06.08.10#08.09.10#08.10.20#08.10.30#08.11.10#08.11.20#08.11.30#08.11.40#08.11.50#08.11.60#08.12.10#08.13.10#08.13.20</t>
  </si>
  <si>
    <t>01.01.10#01.02.10#01.02.20#01.02.30#01.02.40#01.03.10#01.03.20#01.03.30#01.04.10#01.61.10#01.85.10#51.02.10#51.02.20#51.02.30#51.02.40#51.04.10#51.85.10#02.01.10#02.02.10#02.02.20#02.02.30#02.02.40#02.03.10#02.03.20#02.03.30#03.01.10#03.02.10#03.02.20#03.02.30#03.02.40#03.03.10#03.03.20#03.03.30#04.05.10#05.01.10#05.02.10#05.02.20#05.02.30#05.02.40#05.03.10#05.03.20#05.03.30#05.06.10#05.07.10#05.07.40#05.81.10#05.81.20#05.82.10#05.82.30#05.85.10#55.06.10#55.81.10#55.81.20#55.82.10#55.82.30#55.85.10#06.08.10#06.08.20#06.08.30#07.69.10#07.87.10#08.09.10#08.10.10#08.10.20#08.10.30#08.11.10#08.11.20#08.11.30#08.11.40#08.11.50#08.11.60#08.12.10#08.13.10#08.13.20#09.01.10#09.02.10#09.02.20#09.02.30#09.02.40#09.03.10#09.03.20#09.03.30</t>
  </si>
  <si>
    <t>01.01.10#01.01.20#01.02.10#01.02.20#01.02.30#01.02.40#01.03.10#01.03.20#01.03.30#01.04.10#01.61.10#01.85.10#51.02.10#51.02.20#51.02.30#51.02.40#51.04.10#51.85.10#02.01.10#02.02.10#02.02.20#02.02.30#02.02.40#02.03.10#02.03.20#02.03.30#03.01.10#03.02.10#03.02.20#03.02.30#03.02.40#03.03.10#03.03.20#03.03.30#04.05.10#05.01.10#05.02.10#05.02.20#05.02.30#05.02.40#05.03.10#05.03.20#05.03.30#05.06.10#05.07.10#05.07.40#05.81.10#05.81.20#05.82.10#05.82.30#05.85.10#55.06.10#55.81.10#55.81.20#55.82.10#55.82.30#55.85.10#06.08.10#06.08.20#06.08.30#07.69.10#07.87.10#08.09.10#08.10.10#08.10.20#08.10.30#08.11.10#08.11.20#08.11.30#08.11.40#08.11.50#08.11.60#08.12.10#08.13.10#08.13.20#09.01.10#09.02.10#09.02.20#09.02.30#09.02.40#09.03.10#09.03.20#09.03.30</t>
  </si>
  <si>
    <t>01.01.10#01.01.20#01.02.10#01.02.30#01.02.40#01.03.10#01.04.10#01.61.10#05.01.10#05.02.10#05.02.30#05.02.40#05.03.10#05.06.10#05.07.10#05.07.40#55.06.10#06.08.10#08.09.10#08.10.20#08.10.30#08.11.10#08.11.20#08.11.30#08.11.40#08.11.50#08.11.60#08.12.10#08.13.10#08.13.20</t>
  </si>
  <si>
    <t>01.01.10#01.01.20#01.02.10#01.02.30#01.02.40#01.03.10#01.04.10#01.61.10#05.01.10#05.02.10#05.02.30#05.02.40#05.03.10#05.06.10#05.07.10#05.07.40#55.06.10#06.08.10#07.70.10#08.09.10#08.10.20#08.10.30#08.11.10#08.11.20#08.11.30#08.11.40#08.11.50#08.11.60#08.12.10#08.13.10#08.13.20</t>
  </si>
  <si>
    <t>01.01.10#01.01.20#01.02.10#01.02.20#01.02.30#01.02.40#01.03.10#01.03.20#01.03.30#01.04.10#01.61.10#01.85.10#51.02.10#51.02.20#51.02.30#51.02.40#51.04.10#51.85.10#02.01.10#02.02.10#02.02.20#02.02.30#02.02.40#02.03.10#02.03.20#02.03.30#03.01.10#03.02.10#03.02.20#03.02.30#03.02.40#03.03.10#03.03.20#03.03.30#04.05.10#05.01.10#05.02.10#05.02.20#05.02.30#05.02.40#05.03.10#05.03.20#05.03.30#05.06.10#05.07.10#05.07.40#05.81.10#05.81.20#05.82.10#05.82.30#05.85.10#55.06.10#55.81.10#55.81.20#55.82.10#55.82.30#55.85.10#06.08.10#06.08.20#06.08.30#07.69.10#07.70.10#07.87.10#08.09.10#08.10.10#08.10.20#08.10.30#08.11.10#08.11.20#08.11.30#08.11.40#08.11.50#08.11.60#08.12.10#08.13.10#08.13.20#09.01.10#09.02.10#09.02.20#09.02.30#09.02.40#09.03.10#09.03.20#09.03.30</t>
  </si>
  <si>
    <t>Doctors Pension Funds Services bv</t>
  </si>
  <si>
    <t>01.01.10#01.01.20#01.02.10#01.02.20#01.02.30#01.02.40#01.03.10#01.04.10#01.61.10#05.01.10#05.01.20#05.02.10#05.02.20#05.02.30#05.02.40#05.03.10#05.06.10#05.07.10#05.07.40#55.06.10#06.08.10#07.70.10#08.09.10#08.10.20#08.10.30#08.11.10#08.11.20#08.11.30#08.11.40#08.11.50#08.11.60#08.12.10#08.13.10#08.13.20#08.13.30#08.13.40#08.13.50#09.01.10#09.01.20#09.02.10#09.02.20#09.02.30#09.02.40#09.03.10</t>
  </si>
  <si>
    <t>01.01.10#01.01.20#01.02.10#01.02.20#01.02.30#01.02.40#01.03.10#01.03.20#01.03.30#01.04.10#01.61.10#01.85.10#51.02.10#51.02.20#51.02.30#51.02.40#51.04.10#51.61.10#51.85.10#04.05.10#05.01.10#05.01.20#05.02.10#05.02.20#05.02.30#05.02.40#05.03.10#05.06.10#05.07.10#05.07.40#05.81.10#05.81.20#05.82.10#05.82.30#05.85.10#55.06.10#55.81.10#55.81.20#55.82.10#55.82.30#55.85.10#06.08.10#07.69.10#07.70.10#07.87.10#08.09.10#08.10.20#08.10.30#08.11.10#08.11.20#08.11.30#08.11.40#08.11.50#08.11.60#08.12.10#08.13.10#08.13.20#08.13.30#08.13.40#08.13.50#58.09.10#58.10.20#58.10.30#58.11.10#58.11.20#58.11.30#58.11.40#58.11.50#58.11.60#58.12.10#58.13.10#58.13.20#58.13.30#58.13.40#58.13.50#09.01.10#09.01.20#09.02.10#09.02.20#09.02.30#09.02.40#09.03.10</t>
  </si>
  <si>
    <t>01.01.10#01.01.20#01.02.10#01.02.20#01.02.30#01.02.40#01.03.10#01.04.10#01.61.10#05.01.10#05.01.20#05.02.10#05.02.20#05.02.30#05.02.40#05.03.10#05.06.10#05.07.10#05.07.40#55.06.10#06.08.10#07.70.10#08.09.10#08.10.20#08.10.30#08.11.10#08.11.15#08.11.20#08.11.30#08.11.40#08.11.50#08.11.60#08.11.70#08.11.80#08.11.90#08.12.10#08.13.10#08.13.20#08.13.30#08.13.40#08.13.50#09.01.10#09.01.20#09.02.10#09.02.20#09.02.30#09.02.40#09.03.10</t>
  </si>
  <si>
    <t>01.01.10#01.01.20#01.02.10#01.02.20#01.02.30#01.02.40#01.03.10#01.03.20#01.03.30#01.04.10#01.61.10#01.85.10#51.02.10#51.02.20#51.02.30#51.02.40#51.04.10#51.61.10#51.85.10#04.05.10#05.01.10#05.01.20#05.02.10#05.02.20#05.02.30#05.02.40#05.03.10#05.06.10#05.07.10#05.07.40#05.81.10#05.81.20#05.82.10#05.82.30#05.85.10#55.06.10#55.81.10#55.81.20#55.82.10#55.82.30#55.85.10#06.08.10#07.69.10#07.70.10#07.87.10#08.09.10#08.10.20#08.10.30#08.11.10#08.11.15#08.11.20#08.11.30#08.11.40#08.11.50#08.11.60#08.11.70#08.11.80#08.11.90#08.12.10#08.13.10#08.13.20#08.13.30#08.13.40#08.13.50#58.09.10#58.10.20#58.10.30#58.11.10#58.11.15#58.11.20#58.11.30#58.11.40#58.11.50#58.11.60#58.11.70#58.11.80#58.11.90#58.12.10#58.13.10#58.13.20#58.13.30#58.13.40#58.13.50#09.01.10#09.01.20#09.02.10#09.02.20#09.02.30#09.02.40#09.03.10</t>
  </si>
  <si>
    <t>14.40.10 GA1 800301</t>
  </si>
  <si>
    <t>Doctors Pension Funds (selectie)</t>
  </si>
  <si>
    <t>MN Services</t>
  </si>
  <si>
    <t>01.01.10#01.01.20#01.02.10#01.02.30#01.02.40#01.03.10#01.04.10#01.61.10#05.01.10#05.01.20#05.02.10#05.02.30#05.02.40#05.03.10#05.06.10#05.07.10#05.07.40#55.06.10#06.08.10#07.70.10#08.09.10#08.10.20#08.10.30#08.11.10#08.11.20#08.11.30#08.11.40#08.11.50#08.11.60#08.12.10#08.13.10#08.13.20</t>
  </si>
  <si>
    <t>01.01.10#01.01.20#01.02.10#01.02.20#01.02.30#01.02.40#01.03.10#01.03.20#01.03.30#01.04.10#01.61.10#01.85.10#51.02.10#51.02.20#51.02.30#51.02.40#51.04.10#51.85.10#02.01.10#02.02.10#02.02.20#02.02.30#02.02.40#02.03.10#02.03.20#02.03.30#03.01.10#03.02.10#03.02.20#03.02.30#03.02.40#03.03.10#03.03.20#03.03.30#04.05.10#05.01.10#05.01.20#05.02.10#05.02.20#05.02.30#05.02.40#05.03.10#05.03.20#05.03.30#05.06.10#05.07.10#05.07.40#05.81.10#05.81.20#05.82.10#05.82.30#05.85.10#55.06.10#55.81.10#55.81.20#55.82.10#55.82.30#55.85.10#06.08.10#06.08.20#06.08.30#07.69.10#07.70.10#07.87.10#08.09.10#08.10.10#08.10.20#08.10.30#08.11.10#08.11.20#08.11.30#08.11.40#08.11.50#08.11.60#08.12.10#08.13.10#08.13.20#09.01.10#09.02.10#09.02.20#09.02.30#09.02.40#09.03.10#09.03.20#09.03.30</t>
  </si>
  <si>
    <t>14.40.10 GA1 800401</t>
  </si>
  <si>
    <t>MN Services schade</t>
  </si>
  <si>
    <t>01.01.10#01.01.20#01.02.10#01.02.20#01.02.30#01.02.40#01.03.10#01.04.10#01.61.10#05.02.30#05.02.40#05.06.10#05.07.10#06.08.10#07.70.10#08.09.10#08.11.10#08.11.20#08.11.30#08.11.40#08.11.50#08.11.60#08.12.10#08.13.10#08.13.20#08.13.30#08.13.40#08.13.50</t>
  </si>
  <si>
    <t>01.01.10#01.01.20#01.02.10#01.02.20#01.02.30#01.02.40#01.03.10#01.04.10#01.61.10#05.02.30#05.02.40#05.06.10#05.07.10#06.08.10#07.70.10#08.09.10#08.11.10#08.11.20#08.11.30#08.11.40#08.11.50#08.11.60#08.12.10#08.13.10#08.13.20#08.13.30#08.13.40#08.13.50#08.85.10#58.09.10#58.11.10#58.11.20#58.11.30#58.11.40#58.11.50#58.11.60#58.12.10#58.13.10#58.13.20#58.13.30#58.13.40#58.13.50#58.85.10</t>
  </si>
  <si>
    <t>01.01.10#01.01.20#01.02.10#01.02.20#01.02.30#01.02.40#01.03.10#01.04.10#01.61.10#05.02.30#05.02.40#05.06.10#05.07.10#06.08.10#07.70.10#08.09.10#08.11.10#08.11.15#08.11.20#08.11.30#08.11.40#08.11.50#08.11.60#08.11.70#08.11.80#08.11.90#08.12.10#08.13.10#08.13.20#08.13.30#08.13.40#08.13.50</t>
  </si>
  <si>
    <t>01.01.10#01.01.20#01.02.10#01.02.20#01.02.30#01.02.40#01.03.10#01.04.10#01.61.10#05.02.30#05.02.40#05.06.10#05.07.10#06.08.10#07.70.10#08.09.10#08.11.10#08.11.15#08.11.20#08.11.30#08.11.40#08.11.50#08.11.60#08.11.70#08.11.80#08.11.90#08.12.10#08.13.10#08.13.20#08.13.30#08.13.40#08.13.50#08.85.10#58.09.10#58.11.10#58.11.15#58.11.20#58.11.30#58.11.40#58.11.50#58.11.60#58.11.70#58.11.80#58.11.90#58.12.10#58.13.10#58.13.20#58.13.30#58.13.40#58.13.50#58.85.10</t>
  </si>
  <si>
    <t>14.40.10 GA1 800402</t>
  </si>
  <si>
    <t>MN Services (selectie)</t>
  </si>
  <si>
    <t>Delta Lloyd Levensverzekering N.V.</t>
  </si>
  <si>
    <t>01.01.10#01.01.20#01.02.10#01.02.30#01.02.40#01.03.10#01.04.10#01.61.10#05.01.10#05.01.20#05.02.10#05.02.30#05.02.40#05.03.10#05.06.10#05.07.10#05.07.40#55.06.10#06.08.10#08.09.10#08.10.20#08.10.30#08.11.10#08.11.20#08.11.30#08.11.40#08.11.50#08.11.60#08.12.10#08.13.10#08.13.20</t>
  </si>
  <si>
    <t>01.01.10#01.01.20#01.02.10#01.02.20#01.02.30#01.02.40#01.03.10#01.03.20#01.03.30#01.04.10#01.61.10#01.85.10#51.02.10#51.02.20#51.02.30#51.02.40#51.04.10#51.85.10#02.01.10#02.02.10#02.02.20#02.02.30#02.02.40#02.03.10#02.03.20#02.03.30#03.01.10#03.02.10#03.02.20#03.02.30#03.02.40#03.03.10#03.03.20#03.03.30#04.05.10#05.01.10#05.01.20#05.02.10#05.02.20#05.02.30#05.02.40#05.03.10#05.03.20#05.03.30#05.06.10#05.07.10#05.07.40#05.81.10#05.81.20#05.82.10#05.82.30#05.85.10#55.06.10#55.81.10#55.81.20#55.82.10#55.82.30#55.85.10#06.08.10#06.08.20#06.08.30#07.69.10#07.87.10#08.09.10#08.10.10#08.10.20#08.10.30#08.11.10#08.11.20#08.11.30#08.11.40#08.11.50#08.11.60#08.12.10#08.13.10#08.13.20#09.01.10#09.02.10#09.02.20#09.02.30#09.02.40#09.03.10#09.03.20#09.03.30</t>
  </si>
  <si>
    <t>Delta Lloyd Levensverzekering (selectie)</t>
  </si>
  <si>
    <t>14.40.10 GA1 800501</t>
  </si>
  <si>
    <t>Achmea Pensioen- en Levensverzekeringen</t>
  </si>
  <si>
    <t>Achmea Pensioen- en Levens (selectie)</t>
  </si>
  <si>
    <t>14.40.10 GA1 800601</t>
  </si>
  <si>
    <t>Centraal Beheer</t>
  </si>
  <si>
    <t>Achmea Pensioen- en Levensverz (1)</t>
  </si>
  <si>
    <t>14.40.10 GA1 800701</t>
  </si>
  <si>
    <t>Achmea Pensioen- en Levens(1) (selectie)</t>
  </si>
  <si>
    <t>Philips/Schootse Poort Pensioenfondsen</t>
  </si>
  <si>
    <t>Schootse Poort Pensioen Beheer BV</t>
  </si>
  <si>
    <t>Philips Pension Management BV</t>
  </si>
  <si>
    <t>Hewitt Associates Outsourcing B.V.</t>
  </si>
  <si>
    <t>Hewitt Associates Outsourcing (selectie)</t>
  </si>
  <si>
    <t>14.40.10 GA1 800801</t>
  </si>
  <si>
    <t>Pensioenverzekeringsmaatschappij DSM</t>
  </si>
  <si>
    <t>DSM Pension Services BV</t>
  </si>
  <si>
    <t>DSM Pension Services BV (selectie)</t>
  </si>
  <si>
    <t>14.40.10 GA1 800901</t>
  </si>
  <si>
    <t>AMEV Levensverzekering N.V.</t>
  </si>
  <si>
    <t>01.01.10#01.02.10#01.02.30#01.02.40#01.03.10#01.04.10#05.07.10#05.07.40#06.08.10#08.09.10#08.10.20#08.10.30#08.11.10#08.11.20#08.11.30#08.11.40#08.11.50#08.11.60#08.12.10#08.13.10#08.13.20</t>
  </si>
  <si>
    <t>01.01.10#01.01.20#01.02.10#01.02.30#01.02.40#01.03.10#01.04.10#05.07.10#05.07.40#06.08.10#08.09.10#08.10.20#08.10.30#08.11.10#08.11.20#08.11.30#08.11.40#08.11.50#08.11.60#08.12.10#08.13.10#08.13.20</t>
  </si>
  <si>
    <t>01.01.10#01.01.20#01.02.10#01.02.30#01.02.40#01.03.10#01.04.10#05.07.10#05.07.40#06.08.10#07.70.10#08.09.10#08.10.20#08.10.30#08.11.10#08.11.20#08.11.30#08.11.40#08.11.50#08.11.60#08.12.10#08.13.10#08.13.20</t>
  </si>
  <si>
    <t>(14.40.10 GA1 801001)</t>
  </si>
  <si>
    <t>Fortis ASR Levensverzekering N.V.</t>
  </si>
  <si>
    <t>ASR Nederland</t>
  </si>
  <si>
    <t>ASR Nederland (selectie)</t>
  </si>
  <si>
    <t>14.40.10 GA1 801001</t>
  </si>
  <si>
    <t>AEGON Levensverzekering nv</t>
  </si>
  <si>
    <t>01.01.10#01.02.10#01.02.30#01.02.40#01.03.10#01.04.10#06.08.10#08.09.10#08.10.20#08.10.30#08.11.10#08.11.20#08.11.30#08.11.40#08.11.50#08.11.60#08.12.10#08.13.10#08.13.20</t>
  </si>
  <si>
    <t>01.01.10#01.01.20#01.02.10#01.02.30#01.02.40#01.03.10#01.04.10#06.08.10#08.09.10#08.10.20#08.10.30#08.11.10#08.11.20#08.11.30#08.11.40#08.11.50#08.11.60#08.12.10#08.13.10#08.13.20</t>
  </si>
  <si>
    <t>01.01.10#01.01.20#01.02.10#01.02.20#01.02.30#01.02.40#01.03.10#01.03.20#01.03.30#01.04.10#01.61.10#01.85.10#51.02.10#51.02.20#51.02.30#51.02.40#51.04.10#51.85.10#02.01.10#02.02.10#02.02.20#02.02.30#02.02.40#02.03.10#02.03.20#02.03.30#03.01.10#03.02.10#03.02.20#03.02.30#03.02.40#03.03.10#03.03.20#03.03.30#04.05.10#05.01.10#05.01.20#05.02.10#05.02.20#05.02.30#05.02.40#05.03.10#05.03.20#05.03.30#05.06.10#05.07.10#05.07.40#05.15.10#05.81.10#05.81.20#05.82.10#05.82.30#05.85.10#55.06.10#55.81.10#55.81.20#55.82.10#55.82.30#55.85.10#06.08.10#06.08.20#06.08.30#07.69.10#07.87.10#08.09.10#08.10.10#08.10.20#08.10.30#08.11.10#08.11.20#08.11.30#08.11.40#08.11.50#08.11.60#08.12.10#08.13.10#08.13.20#09.01.10#09.02.10#09.02.20#09.02.30#09.02.40#09.03.10#09.03.20#09.03.30</t>
  </si>
  <si>
    <t>01.01.10#01.01.20#01.02.10#01.02.30#01.02.40#01.03.10#01.04.10#06.08.10#07.70.10#08.09.10#08.10.20#08.10.30#08.11.10#08.11.20#08.11.30#08.11.40#08.11.50#08.11.60#08.12.10#08.13.10#08.13.20</t>
  </si>
  <si>
    <t>01.01.10#01.01.20#01.02.10#01.02.20#01.02.30#01.02.40#01.03.10#01.03.20#01.03.30#01.04.10#01.61.10#01.85.10#51.02.10#51.02.20#51.02.30#51.02.40#51.04.10#51.85.10#02.01.10#02.02.10#02.02.20#02.02.30#02.02.40#02.03.10#02.03.20#02.03.30#03.01.10#03.02.10#03.02.20#03.02.30#03.02.40#03.03.10#03.03.20#03.03.30#04.05.10#05.01.10#05.01.20#05.02.10#05.02.20#05.02.30#05.02.40#05.03.10#05.03.20#05.03.30#05.06.10#05.07.10#05.07.40#05.15.10#05.81.10#05.81.20#05.82.10#05.82.30#05.85.10#55.06.10#55.81.10#55.81.20#55.82.10#55.82.30#55.85.10#06.08.10#06.08.20#06.08.30#07.69.10#07.70.10#07.87.10#08.09.10#08.10.10#08.10.20#08.10.30#08.11.10#08.11.20#08.11.30#08.11.40#08.11.50#08.11.60#08.12.10#08.13.10#08.13.20#09.01.10#09.02.10#09.02.20#09.02.30#09.02.40#09.03.10#09.03.20#09.03.30</t>
  </si>
  <si>
    <t>14.40.10 GA1 801101</t>
  </si>
  <si>
    <t>AEGON Levensverzekering NV</t>
  </si>
  <si>
    <t>AEGON Levensverzekering NV (selectie)</t>
  </si>
  <si>
    <t>Pensioenfonds Ahold</t>
  </si>
  <si>
    <t>Pensioenfonds Ahold (selectie)</t>
  </si>
  <si>
    <t>14.40.10 GA1 801201</t>
  </si>
  <si>
    <t>Beon Beheer</t>
  </si>
  <si>
    <t>Interpolis Pensioenbeheer (2)</t>
  </si>
  <si>
    <t>ING Pensioenfondsen</t>
  </si>
  <si>
    <t>01.01.10#01.02.10#01.02.30#01.02.40#01.03.10#01.04.10#01.61.10#05.01.10#05.02.10#05.02.30#05.02.40#05.03.10#05.06.10#05.07.10#05.07.40#55.06.10#06.08.10#07.70.10#08.09.10#08.10.20#08.10.30#08.11.10#08.11.20#08.11.30#08.11.40#08.11.50#08.11.60#08.12.10#08.13.10#08.13.20</t>
  </si>
  <si>
    <t>ING Pension Services</t>
  </si>
  <si>
    <t>PVF Nederland NV Pensioenfonds</t>
  </si>
  <si>
    <t>Pensioenfonds S.M.I.</t>
  </si>
  <si>
    <t>14.40.10 GA1 801601</t>
  </si>
  <si>
    <t>Pensioenfonds S.M.I. (selectie)</t>
  </si>
  <si>
    <t>PVH/OPTAS</t>
  </si>
  <si>
    <t>OPTAS</t>
  </si>
  <si>
    <t>Nationale-Nederlanden</t>
  </si>
  <si>
    <t>PU Nationale-Nederlanden</t>
  </si>
  <si>
    <t>14.40.10 GA1 801801</t>
  </si>
  <si>
    <t>PU Nationale-Nederlanden (selectie)</t>
  </si>
  <si>
    <t>Pensioenfonds Produktsch. Voedselvoorz.</t>
  </si>
  <si>
    <t>PBO Dienstverlening</t>
  </si>
  <si>
    <t>PBO-Dienstverlening</t>
  </si>
  <si>
    <t>PBO-Dienstverlening (selectie)</t>
  </si>
  <si>
    <t>14.40.10 GA1 801901</t>
  </si>
  <si>
    <t>Alg. Mijnwerk.fonds Steenkolenmijnen</t>
  </si>
  <si>
    <t>AMF#AMF/*#BV01</t>
  </si>
  <si>
    <t>01.01.10#01.02.10#01.02.30#01.02.40#01.03.10#01.03.20#01.04.10#01.61.10#04.05.10#05.01.10#05.02.10#05.02.30#05.02.40#05.03.10#05.03.20#05.06.10#05.07.10#05.07.40#55.01.10#55.02.10#55.02.30#55.02.40#55.03.10#55.03.20#55.06.10#55.07.10#55.07.40#06.08.10#08.09.10#08.10.20#08.11.10#08.11.20#08.11.30#08.11.40#08.11.50#08.11.60#08.12.10#08.13.10#08.13.20</t>
  </si>
  <si>
    <t>15.42.10 GA1 AMF""</t>
  </si>
  <si>
    <t>01.01.10#01.02.10#01.02.30#01.02.40#01.03.10#01.03.20#01.03.30#01.04.10#01.61.10#04.05.10#05.01.10#05.02.10#05.02.30#05.02.40#05.03.10#05.03.20#05.03.30#05.06.10#05.06.20#05.06.30#05.07.10#05.07.20#05.07.30#05.07.40#55.01.10#55.02.10#55.02.30#55.02.40#55.03.10#55.03.20#55.03.30#55.06.10#55.06.20#55.06.30#55.07.10#55.07.20#55.07.30#55.07.40#06.08.10#06.08.20#06.08.30#08.09.10#08.10.20#08.11.10#08.11.20#08.11.30#08.11.40#08.11.50#08.11.60#08.12.10#08.13.10#08.13.20</t>
  </si>
  <si>
    <t>Alg. Mijnwerkersfonds/AZL Beheer N.V.</t>
  </si>
  <si>
    <t>AZL N.V.</t>
  </si>
  <si>
    <t>Stichting Pensioenfonds Grontmij</t>
  </si>
  <si>
    <t>St. Pensioenfonds Grontmij (selectie)</t>
  </si>
  <si>
    <t>14.40.10 GA1 802101</t>
  </si>
  <si>
    <t>Pensioenfonds Koninklijke Sphinx</t>
  </si>
  <si>
    <t>Stichting Pensioenfonds Sphinx M'stricht</t>
  </si>
  <si>
    <t>Pens.fonds Koninklijke Sphinx (selectie)</t>
  </si>
  <si>
    <t>14.40.10 GA1 802201</t>
  </si>
  <si>
    <t>Pensioenfonds Wolters Kluwer Nederland</t>
  </si>
  <si>
    <t>Pensioenfonds Vereenigde Glasfabrieken</t>
  </si>
  <si>
    <t>Bureau van Spaendonck</t>
  </si>
  <si>
    <t>Interpolis &amp; Van Spaendonck Pensioenen</t>
  </si>
  <si>
    <t>Interpolis Pensioenbeheer (1)</t>
  </si>
  <si>
    <t>Achmea Pensioen- en Levensverz (2)</t>
  </si>
  <si>
    <t>Generali verzekeringsgroep</t>
  </si>
  <si>
    <t>Generali verzekeringsgroep (selectie)</t>
  </si>
  <si>
    <t>14.40.10 GA1 802601</t>
  </si>
  <si>
    <t>Stichting Pensioenfonds Confidentia</t>
  </si>
  <si>
    <t>Bedrijfspensioenfonds Zorgverzekeraars</t>
  </si>
  <si>
    <t>01.01.10#01.01.20#01.02.10#01.02.20#01.02.30#01.02.40#01.03.10#01.03.20#01.03.30#01.04.10#01.61.10#01.85.10#51.02.10#51.02.20#51.02.30#51.02.40#51.04.10#51.85.10#02.01.10#02.02.10#02.02.20#02.02.30#02.02.40#02.03.10#02.03.20#02.03.30#03.01.10#03.02.10#03.02.20#03.02.30#03.02.40#03.03.10#03.03.20#03.03.30#04.05.10#05.01.10#05.02.10#05.02.20#05.02.30#05.02.40#05.03.10#05.03.20#05.03.30#05.06.10#05.07.10#05.07.40#05.15.10#05.81.10#05.81.20#05.82.10#05.82.30#05.85.10#55.06.10#55.81.10#55.81.20#55.82.10#55.82.30#55.85.10#06.08.10#06.08.20#06.08.30#07.69.10#07.87.10#08.09.10#08.10.10#08.10.20#08.10.30#08.11.10#08.11.20#08.11.30#08.11.40#08.11.50#08.11.60#08.12.10#08.13.10#08.13.20#09.01.10#09.02.10#09.02.20#09.02.30#09.02.40#09.03.10#09.03.20#09.03.30</t>
  </si>
  <si>
    <t>01.01.10#01.01.20#01.02.10#01.02.20#01.02.30#01.02.40#01.03.10#01.03.20#01.03.30#01.04.10#01.61.10#01.85.10#51.02.10#51.02.20#51.02.30#51.02.40#51.04.10#51.85.10#02.01.10#02.02.10#02.02.20#02.02.30#02.02.40#02.03.10#02.03.20#02.03.30#03.01.10#03.02.10#03.02.20#03.02.30#03.02.40#03.03.10#03.03.20#03.03.30#04.05.10#05.01.10#05.02.10#05.02.20#05.02.30#05.02.40#05.03.10#05.03.20#05.03.30#05.06.10#05.07.10#05.07.40#05.15.10#05.81.10#05.81.20#05.82.10#05.82.30#05.85.10#55.06.10#55.81.10#55.81.20#55.82.10#55.82.30#55.85.10#06.08.10#06.08.20#06.08.30#07.69.10#07.70.10#07.87.10#08.09.10#08.10.10#08.10.20#08.10.30#08.11.10#08.11.20#08.11.30#08.11.40#08.11.50#08.11.60#08.12.10#08.13.10#08.13.20#09.01.10#09.02.10#09.02.20#09.02.30#09.02.40#09.03.10#09.03.20#09.03.30</t>
  </si>
  <si>
    <t>Stichting Pensioenfonds Imtech</t>
  </si>
  <si>
    <t>14.40.10 GA1 802901</t>
  </si>
  <si>
    <t>St. Pensioenfonds Imtech (selectie)</t>
  </si>
  <si>
    <t>St. Pensioenfonds Erven Lucas Bols</t>
  </si>
  <si>
    <t>Pensioenfonds Unilever Progress""</t>
  </si>
  <si>
    <t>Pensioenfonds Unilever</t>
  </si>
  <si>
    <t>Stad Rotterdam Verzekeringen</t>
  </si>
  <si>
    <t>St. Pensioenfonds ABN AMRO bank N.V.</t>
  </si>
  <si>
    <t>St. Pens.fonds ABN AMRO bank (selectie)</t>
  </si>
  <si>
    <t>14.40.10 GA1 803301</t>
  </si>
  <si>
    <t>Stichting Pensioenfonds Akzo Nobel</t>
  </si>
  <si>
    <t>St. Pensioenfonds Casinospelen</t>
  </si>
  <si>
    <t>St. Pensioenfonds Holland Casino</t>
  </si>
  <si>
    <t>St. Pens.fonds Holland Casino (selectie)</t>
  </si>
  <si>
    <t>14.40.10 GA1 803501</t>
  </si>
  <si>
    <t>Pensioenfonds De Eendragt</t>
  </si>
  <si>
    <t>De Eendragt Pensioen N.V.</t>
  </si>
  <si>
    <t>De Eendragt Pensioen N.V. (selectie)</t>
  </si>
  <si>
    <t>14.40.10 GA1 803601</t>
  </si>
  <si>
    <t>IFF Pensioenfonds</t>
  </si>
  <si>
    <t>14.40.10 GA1 803701</t>
  </si>
  <si>
    <t>IFF Pensioenfonds (selectie)</t>
  </si>
  <si>
    <t>Stichting Pensioenfonds IHC Holland</t>
  </si>
  <si>
    <t>KPN Pensioenen</t>
  </si>
  <si>
    <t>TPG KPN Pensioen B.V.</t>
  </si>
  <si>
    <t>TKP Pensioen B.V.</t>
  </si>
  <si>
    <t>01.01.10#01.01.20#01.02.10#01.02.30#01.02.40#01.03.10#01.04.10#01.61.10#05.01.10#05.02.10#05.02.30#05.02.40#05.03.10#05.06.10#05.07.10#05.07.40#55.06.10#06.08.10#07.70.10#08.09.10#08.10.20#08.10.30#08.11.10#08.11.20#08.11.30#08.11.40#08.11.50#08.11.60#08.12.10#08.13.10#08.13.20#08.13.30#08.13.40#08.13.50</t>
  </si>
  <si>
    <t>01.01.10#01.01.20#01.02.10#01.02.20#01.02.30#01.02.40#01.03.10#01.03.20#01.03.30#01.04.10#01.61.10#01.85.10#51.02.10#51.02.20#51.02.30#51.02.40#51.04.10#51.85.10#02.01.10#02.02.10#02.02.20#02.02.30#02.02.40#02.03.10#02.03.20#02.03.30#03.01.10#03.02.10#03.02.20#03.02.30#03.02.40#03.03.10#03.03.20#03.03.30#04.05.10#05.01.10#05.02.10#05.02.20#05.02.30#05.02.40#05.03.10#05.03.20#05.03.30#05.06.10#05.07.10#05.07.40#05.81.10#05.81.20#05.82.10#05.82.30#05.85.10#55.06.10#55.81.10#55.81.20#55.82.10#55.82.30#55.85.10#06.08.10#06.08.20#06.08.30#07.69.10#07.70.10#07.87.10#08.09.10#08.10.10#08.10.20#08.10.30#08.11.10#08.11.20#08.11.30#08.11.40#08.11.50#08.11.60#08.12.10#08.13.10#08.13.20#08.13.30#08.13.40#08.13.50#09.01.10#09.02.10#09.02.20#09.02.30#09.02.40#09.03.10#09.03.20#09.03.30</t>
  </si>
  <si>
    <t>TKP Pensioen B.V. (selectie)</t>
  </si>
  <si>
    <t>14.40.10 GA1 803901</t>
  </si>
  <si>
    <t>Kuwait Petroleum Pensioenfonds</t>
  </si>
  <si>
    <t>Nedlloyd Pensioenfondsen</t>
  </si>
  <si>
    <t>Stichting Nedlloyd Pensioenfonds</t>
  </si>
  <si>
    <t>14.40.10 GA1 804101</t>
  </si>
  <si>
    <t>PGGM Pensioenfonds</t>
  </si>
  <si>
    <t>Stichting Pensioenfonds Zorg en Welzijn</t>
  </si>
  <si>
    <t>PGGM</t>
  </si>
  <si>
    <t>PGGM (selectie)</t>
  </si>
  <si>
    <t>14.40.10 GA1 804201</t>
  </si>
  <si>
    <t>Reaal Levensverzekering N.V.</t>
  </si>
  <si>
    <t>Hooge Huys</t>
  </si>
  <si>
    <t>Reaal Verzekeringen</t>
  </si>
  <si>
    <t>Reaal Verzekeringen (selectie)</t>
  </si>
  <si>
    <t>14.40.10 GA1 804301</t>
  </si>
  <si>
    <t>TNO Pensioenfonds</t>
  </si>
  <si>
    <t>TNO Pensioenfonds (selectie)</t>
  </si>
  <si>
    <t>14.40.10 GA1 804401</t>
  </si>
  <si>
    <t>Co-op Pensioenfonds</t>
  </si>
  <si>
    <t>14.40.10 GA1 804501</t>
  </si>
  <si>
    <t>Co-op Pensioenfonds (selectie)</t>
  </si>
  <si>
    <t>Hoogovens Pensioenfonds</t>
  </si>
  <si>
    <t>Hoogovens Pensioenfonds (selectie)</t>
  </si>
  <si>
    <t>14.40.10 GA1 804601</t>
  </si>
  <si>
    <t>Pensioenfonds Nederlandse Omroep</t>
  </si>
  <si>
    <t>PNO Media</t>
  </si>
  <si>
    <t>Media Pensioen Diensten</t>
  </si>
  <si>
    <t>PNO Media (selectie)</t>
  </si>
  <si>
    <t>14.40.10 GA1 804701</t>
  </si>
  <si>
    <t>Admin.kantoor Sector Woningcorporaties</t>
  </si>
  <si>
    <t>Cordares Pensioendiensten B.V.</t>
  </si>
  <si>
    <t>Cordares Pensioendiensten (selectie)</t>
  </si>
  <si>
    <t>14.40.10 GA1 804801</t>
  </si>
  <si>
    <t>Stichting Pensioenfonds Gist-Brocades</t>
  </si>
  <si>
    <t>Detam Pensioen Services</t>
  </si>
  <si>
    <t>Relan Pensioen BV</t>
  </si>
  <si>
    <t>Interpolis Pensioenbeheer (3)</t>
  </si>
  <si>
    <t>01.01.10#05.01.20</t>
  </si>
  <si>
    <t>14.40.10 GA1 805001</t>
  </si>
  <si>
    <t>Syntrus Achmea Pensioenbeheer</t>
  </si>
  <si>
    <t>Syntrus Achmea Pensioenbeheer (selectie)</t>
  </si>
  <si>
    <t>Stichting Grafische Bedrijfsfondsen</t>
  </si>
  <si>
    <t>St. Grafische Bedrijfsfondsen (selectie)</t>
  </si>
  <si>
    <t>14.40.10 GA1 805101</t>
  </si>
  <si>
    <t>Stichting Pensioenfonds HBG</t>
  </si>
  <si>
    <t>OHRA Pensioenverzekeringen</t>
  </si>
  <si>
    <t>OHRA</t>
  </si>
  <si>
    <t>01.01.10#01.01.20#01.02.10#01.02.20#01.02.30#01.02.40#01.03.10#01.03.20#01.03.30#01.04.10#01.61.10#01.85.10#51.02.10#51.02.20#51.02.30#51.02.40#51.04.10#51.85.10#02.01.10#02.02.10#02.02.20#02.02.30#02.02.40#02.03.10#02.03.20#02.03.30#03.01.10#03.02.10#03.02.20#03.02.30#03.02.40#03.03.10#03.03.20#03.03.30#04.05.10#04.65.10#04.85.10#54.05.10#54.65.10#54.85.10#05.01.10#05.01.20#05.02.10#05.02.20#05.02.30#05.02.40#05.03.10#05.03.20#05.03.30#05.06.10#05.07.10#05.07.40#05.81.10#05.81.20#05.82.10#05.82.30#05.85.10#55.06.10#55.81.10#55.81.20#55.82.10#55.82.30#55.85.10#06.08.10#06.08.20#06.08.30#07.69.10#07.87.10#08.09.10#08.10.10#08.10.20#08.10.30#08.11.10#08.11.20#08.11.30#08.11.40#08.11.50#08.11.60#08.12.10#08.13.10#08.13.20#09.01.10#09.01.20#09.02.10#09.02.20#09.02.30#09.02.40#09.03.10#09.03.20#09.03.30#10.39.10#10.39.20#10.85.10#60.39.10#60.39.20#60.85.10</t>
  </si>
  <si>
    <t>Pensioenfonds OHRA</t>
  </si>
  <si>
    <t>OHRA Levensverzekeringen N.V.</t>
  </si>
  <si>
    <t>OHRA Levensverzekeringen N.V. (selectie)</t>
  </si>
  <si>
    <t>14.40.10 GA1 805301</t>
  </si>
  <si>
    <t>Pensioenfonds Koninklijke Volker Stevin</t>
  </si>
  <si>
    <t>Pf. Koninklijke Volker Wessels Stevin</t>
  </si>
  <si>
    <t>St. Pensioenfonds Campina Melkunie</t>
  </si>
  <si>
    <t>Stichting Pensioenfonds Campina</t>
  </si>
  <si>
    <t>St. Pensioenfonds Campina (selectie)</t>
  </si>
  <si>
    <t>14.40.10 GA1 805501</t>
  </si>
  <si>
    <t>Stichting Heineken Pensioenfonds</t>
  </si>
  <si>
    <t>St. Heineken Pensioenfonds (selectie)</t>
  </si>
  <si>
    <t>14.40.10 GA1 805601</t>
  </si>
  <si>
    <t>Goudse Levensverzekering N.V.</t>
  </si>
  <si>
    <t>William M. Mercer Ten Pas</t>
  </si>
  <si>
    <t>William M. Mercer</t>
  </si>
  <si>
    <t>St. Pensioenfonds Schering AAgrunol</t>
  </si>
  <si>
    <t>St. Pensioenfonds Bayer Cropscience</t>
  </si>
  <si>
    <t>Pensioenfonds GRES</t>
  </si>
  <si>
    <t>Stichting Pensioenfonds Cosun</t>
  </si>
  <si>
    <t>Stichting Pensioenfonds Sagittarius</t>
  </si>
  <si>
    <t>Stichting Pensioenfonds Hillen &amp; Roosen</t>
  </si>
  <si>
    <t>Stichting PGI</t>
  </si>
  <si>
    <t>Stichting Pensioenfonds v. Radio-Holland</t>
  </si>
  <si>
    <t>Stichting Pensioenfonds Buma/Stemra</t>
  </si>
  <si>
    <t>Stichting Pensioenfonds Gazelle</t>
  </si>
  <si>
    <t>14.40.10 GA1 806701</t>
  </si>
  <si>
    <t>St. Pensioenfonds Gazelle (selectie)</t>
  </si>
  <si>
    <t>Stichting Pensioenfonds TDV</t>
  </si>
  <si>
    <t>Stichting Pensioenfonds TDV (selectie)</t>
  </si>
  <si>
    <t>14.40.10 GA1 806801</t>
  </si>
  <si>
    <t>St. Pensioenfonds Alcatel Nederland</t>
  </si>
  <si>
    <t>PU Agrarische&amp;Voedselvoorzieningshandel</t>
  </si>
  <si>
    <t>Stichting Servicekantoor AGH</t>
  </si>
  <si>
    <t>Stichting Servicekantoor AGH (selectie)</t>
  </si>
  <si>
    <t>14.40.10 GA1 807001</t>
  </si>
  <si>
    <t>PU DHV</t>
  </si>
  <si>
    <t>Stichting Pensioenfonds HaskoningDHV</t>
  </si>
  <si>
    <t>PU HAL</t>
  </si>
  <si>
    <t>PU HAL (selectie)</t>
  </si>
  <si>
    <t>14.40.10 GA1 807201</t>
  </si>
  <si>
    <t>PU Koninklijke Bijenkorf Beheer</t>
  </si>
  <si>
    <t>Stichting Pensioenfonds Vendex KBB</t>
  </si>
  <si>
    <t>14.40.10 GA1 802701</t>
  </si>
  <si>
    <t>St. Bedr.pensioenfonds vd Detailhandel</t>
  </si>
  <si>
    <t>PU Optiekbedrijven</t>
  </si>
  <si>
    <t>Stichting Pensioenfonds Ballast Nedam</t>
  </si>
  <si>
    <t>St. Pens.fonds Ballast Nedam (selectie)</t>
  </si>
  <si>
    <t>14.40.10 GA1 807501</t>
  </si>
  <si>
    <t>PU Robecam</t>
  </si>
  <si>
    <t>PU Stork</t>
  </si>
  <si>
    <t>St Pf Coopers &amp; Lybrand Dijker van Dien</t>
  </si>
  <si>
    <t>Dijker van Dien</t>
  </si>
  <si>
    <t>IBM Business Consulting Services</t>
  </si>
  <si>
    <t>Crystal Marbles</t>
  </si>
  <si>
    <t>14.40.10 GA1 807801</t>
  </si>
  <si>
    <t>Crystal Marbles (selectie)</t>
  </si>
  <si>
    <t>PU Wilma</t>
  </si>
  <si>
    <t>Pensioenbureau BAM NBM</t>
  </si>
  <si>
    <t>14.40.10 GA1 808001</t>
  </si>
  <si>
    <t>PU Hermans Groep</t>
  </si>
  <si>
    <t>Stichting Pensioenfonds Schuitema (2)</t>
  </si>
  <si>
    <t>PU Van Neerbos</t>
  </si>
  <si>
    <t>Stichting CRH Pensioenfonds</t>
  </si>
  <si>
    <t>Stichting CRH Pensioenfonds (selectie)</t>
  </si>
  <si>
    <t>14.40.10 GA1 808201</t>
  </si>
  <si>
    <t>PU Het Witte Hart</t>
  </si>
  <si>
    <t>FairGo Leven</t>
  </si>
  <si>
    <t>Stichting Pensioenfonds VCBV</t>
  </si>
  <si>
    <t>Zwitserleven</t>
  </si>
  <si>
    <t>Zwitserleven PPI N.V.</t>
  </si>
  <si>
    <t>01.01.10#01.01.20#01.02.10#01.02.20#01.02.30#01.02.40#01.03.10#01.04.10#01.61.10#05.01.10#05.01.20#05.02.10#05.02.20#05.02.30#05.02.40#05.03.10#05.06.10#05.07.10#05.07.40#55.06.10#06.08.10#07.70.10#08.09.10#08.10.20#08.10.30#08.11.10#08.11.15#08.11.20#08.11.30#08.11.40#08.11.50#08.11.60#08.11.70#08.11.80#08.11.90#08.12.10#08.13.10#08.13.20#08.13.30#08.13.40#08.13.50</t>
  </si>
  <si>
    <t>01.01.10#01.01.20#01.02.10#01.02.20#01.02.30#01.02.40#01.03.10#01.03.20#01.03.30#01.04.10#01.61.10#01.85.10#51.02.10#51.02.20#51.02.30#51.02.40#51.04.10#51.61.10#51.85.10#04.05.10#05.01.10#05.01.20#05.02.10#05.02.20#05.02.30#05.02.40#05.03.10#05.06.10#05.07.10#05.07.40#55.06.10#06.08.10#07.70.10#08.09.10#08.10.20#08.10.30#08.11.10#08.11.15#08.11.20#08.11.30#08.11.40#08.11.50#08.11.60#08.11.70#08.11.80#08.11.90#08.12.10#08.13.10#08.13.20#08.13.30#08.13.40#08.13.50#58.09.10#58.10.20#58.10.30#58.11.10#58.11.15#58.11.20#58.11.30#58.11.40#58.11.50#58.11.60#58.11.70#58.11.80#58.11.90#58.12.10#58.13.10#58.13.20#58.13.30#58.13.40#58.13.50#09.01.10#09.01.20#09.02.10#09.02.30#09.02.40#09.03.10</t>
  </si>
  <si>
    <t>Shell Pensioenfonds Beheer</t>
  </si>
  <si>
    <t>Shell Pensioenbureau Nederland</t>
  </si>
  <si>
    <t>01.01.10#01.01.20#01.02.10#01.02.30#01.02.40#01.03.10#01.04.10#01.61.10#05.01.10#05.01.20#05.02.10#05.02.30#05.02.40#05.03.10#05.06.10#05.07.10#05.07.40#05.15.10#55.06.10#06.08.10#07.70.10#08.09.10#08.10.20#08.10.30#08.11.10#08.11.20#08.11.30#08.11.40#08.11.50#08.11.60#08.12.10#08.13.10#08.13.20</t>
  </si>
  <si>
    <t>Stichting Shell Pensioenfonds</t>
  </si>
  <si>
    <t>14.40.10 GA1 808701</t>
  </si>
  <si>
    <t>Stichting Pensioenfonds ICI Holland</t>
  </si>
  <si>
    <t>Stichting Heidemij Pensioenfonds</t>
  </si>
  <si>
    <t>Pensioenfonds Arcadis Nederland</t>
  </si>
  <si>
    <t>Pens.fonds Arcadis Nederland (selectie)</t>
  </si>
  <si>
    <t>14.40.10 GA1 808901</t>
  </si>
  <si>
    <t>Towers Perrin</t>
  </si>
  <si>
    <t>ExcellerateHRO</t>
  </si>
  <si>
    <t>ACS HR Solutions</t>
  </si>
  <si>
    <t>ACS HR Solutions (selectie)</t>
  </si>
  <si>
    <t>14.40.10 GA1 809001</t>
  </si>
  <si>
    <t>Stichting Pensioenfonds De Boer</t>
  </si>
  <si>
    <t>Consultas NV</t>
  </si>
  <si>
    <t>A&amp;O Pensioen Services</t>
  </si>
  <si>
    <t>14.40.10 GA1 809201</t>
  </si>
  <si>
    <t>Heijnis en Koelman BV</t>
  </si>
  <si>
    <t>Hewitt Associates B.V.</t>
  </si>
  <si>
    <t>Hewitt Associates B.V. (selectie)</t>
  </si>
  <si>
    <t>14.40.10 GA1 809301</t>
  </si>
  <si>
    <t>UAP-NieuwRotterdam Leven NV</t>
  </si>
  <si>
    <t>AXA Leven NV</t>
  </si>
  <si>
    <t>Stichting Pensioenfonds 't En Zal</t>
  </si>
  <si>
    <t>Stichting Pensioenfonds Schuitema (1)</t>
  </si>
  <si>
    <t>Stichting Pensioenfonds C1000</t>
  </si>
  <si>
    <t>14.40.10 GA1 809501</t>
  </si>
  <si>
    <t>St Pensioenfonds Gamma Holding Nederland</t>
  </si>
  <si>
    <t>Pensioenbureau NBM-Amstelland</t>
  </si>
  <si>
    <t>Stichting Pensioenfonds Cementbouw</t>
  </si>
  <si>
    <t>Stichting Pensioenfonds Randstad</t>
  </si>
  <si>
    <t>St. Pensioenfonds Elsevier-Ondernemingen</t>
  </si>
  <si>
    <t>Xerox Pensioenfondsen</t>
  </si>
  <si>
    <t>Xerox Pensioenfondsen (selectie)</t>
  </si>
  <si>
    <t>14.40.10 GA1 810001</t>
  </si>
  <si>
    <t>St. Pensioenfonds Asea Brown Boveri</t>
  </si>
  <si>
    <t>St. Pensioenfonds Medewerkers Apotheken</t>
  </si>
  <si>
    <t>Appolaris Pensioenbeheer</t>
  </si>
  <si>
    <t>Appolaris Pensioenbeheer (selectie)</t>
  </si>
  <si>
    <t>14.40.10 GA1 810201</t>
  </si>
  <si>
    <t>Stichting TOTAL Pensioenfonds Nederland</t>
  </si>
  <si>
    <t>14.40.10 GA1 810301</t>
  </si>
  <si>
    <t>St. TOTAL Pf. Nederland (selectie)</t>
  </si>
  <si>
    <t>KPMG Pensioenadministratie</t>
  </si>
  <si>
    <t>KPMG Management Services B.V.</t>
  </si>
  <si>
    <t>KPMG Management Services (selectie)</t>
  </si>
  <si>
    <t>14.40.10 GA1 810401</t>
  </si>
  <si>
    <t>Stichting Pensioenfonds De Hoop</t>
  </si>
  <si>
    <t>Interpolis/Rabobank</t>
  </si>
  <si>
    <t>Interpolis</t>
  </si>
  <si>
    <t>KLM Pensioenfondsen</t>
  </si>
  <si>
    <t>Blue Sky Group</t>
  </si>
  <si>
    <t>Blue Sky Group (selectie)</t>
  </si>
  <si>
    <t>14.40.10 GA1 810701</t>
  </si>
  <si>
    <t>Poseidon</t>
  </si>
  <si>
    <t>14.40.10 GA1 810801</t>
  </si>
  <si>
    <t>Pensioenfonds Witteveen+Bos</t>
  </si>
  <si>
    <t>Moret Ernst &amp; Young</t>
  </si>
  <si>
    <t>Ernst &amp; Young Actuarissen</t>
  </si>
  <si>
    <t>Ernst &amp; Young Human Resource Services BV</t>
  </si>
  <si>
    <t>Ernst &amp; Young Actuarissen BV</t>
  </si>
  <si>
    <t>Pensioenfonds Alliance</t>
  </si>
  <si>
    <t>Hagee-Stichting Pensioenfonds</t>
  </si>
  <si>
    <t>Hagee-Stichting Pensioenfonds (selectie)</t>
  </si>
  <si>
    <t>14.40.10 GA1 811201</t>
  </si>
  <si>
    <t>Mars Pensioenfonds</t>
  </si>
  <si>
    <t>Stichting Masterfoods Pensioenfonds</t>
  </si>
  <si>
    <t>Stichting Mars Pensioenfonds</t>
  </si>
  <si>
    <t>14.40.10 GA1 811302</t>
  </si>
  <si>
    <t>Stichting Mars Pensioenfonds (selectie)</t>
  </si>
  <si>
    <t>Pensioenfonds Meneba</t>
  </si>
  <si>
    <t>St. Pensioenfonds Maxeres</t>
  </si>
  <si>
    <t>St. Pensioenfonds Meneba</t>
  </si>
  <si>
    <t>14.40.10 GA1 811401</t>
  </si>
  <si>
    <t>St. Pensioenfonds Meneba (selectie)</t>
  </si>
  <si>
    <t>Royal Nederland Levensverzekering N.V.</t>
  </si>
  <si>
    <t>Allianz Nederland Levensverzekering</t>
  </si>
  <si>
    <t>Allianz Nederland</t>
  </si>
  <si>
    <t>Stichting Notarieel Pensioenfonds</t>
  </si>
  <si>
    <t>14.40.10 GA1 811601</t>
  </si>
  <si>
    <t>Tandartsen en tandarts-specialisten</t>
  </si>
  <si>
    <t>Stichting Pensioenfonds Siemens</t>
  </si>
  <si>
    <t>Winterthur</t>
  </si>
  <si>
    <t>St. Pensioenbedrijf Horeca &amp; Catering</t>
  </si>
  <si>
    <t>St. Pensioenfonds Horeca &amp; Catering</t>
  </si>
  <si>
    <t>St. Pf. Horeca &amp; Catering</t>
  </si>
  <si>
    <t>St. Pf. Horeca &amp; Catering (selectie)</t>
  </si>
  <si>
    <t>14.40.10 GA1 812001</t>
  </si>
  <si>
    <t>PCM Uitgevers</t>
  </si>
  <si>
    <t>Deutsche Bank de Bary</t>
  </si>
  <si>
    <t>St.Pensioenfonds Deutsche Bank Nederland</t>
  </si>
  <si>
    <t>OPG</t>
  </si>
  <si>
    <t>NPBI</t>
  </si>
  <si>
    <t>St. Pensioenfonds Fresenius Nederland</t>
  </si>
  <si>
    <t>Draka Holding</t>
  </si>
  <si>
    <t>14.40.10 GA1 812501</t>
  </si>
  <si>
    <t>Draka Holding (selectie)</t>
  </si>
  <si>
    <t>Rockwool</t>
  </si>
  <si>
    <t>De Nederlandsche Bank</t>
  </si>
  <si>
    <t>Grolsche Bierbrouwerij</t>
  </si>
  <si>
    <t>Lxy Groep B.V.</t>
  </si>
  <si>
    <t>Lxy Groep B.V. (selectie)</t>
  </si>
  <si>
    <t>14.40.10 GA1 813001</t>
  </si>
  <si>
    <t>VB Groep</t>
  </si>
  <si>
    <t>St. Pensioenfonds Deloitte</t>
  </si>
  <si>
    <t>C.Misset</t>
  </si>
  <si>
    <t>Kunst en Cultuur</t>
  </si>
  <si>
    <t>St. Pensioenfonds ACF/Brocacef</t>
  </si>
  <si>
    <t>St. Pens.fonds ACF/Brocacef (selectie)</t>
  </si>
  <si>
    <t>14.40.10 GA1 813401</t>
  </si>
  <si>
    <t>St. Pensioenfonds Cindu International</t>
  </si>
  <si>
    <t>St. Pf. Cindu International (selectie)</t>
  </si>
  <si>
    <t>14.40.10 GA1 813501</t>
  </si>
  <si>
    <t>Interbrew</t>
  </si>
  <si>
    <t>Allied Domecq</t>
  </si>
  <si>
    <t>Provisum</t>
  </si>
  <si>
    <t>Provisum (selectie)</t>
  </si>
  <si>
    <t>14.40.10 GA1 813801</t>
  </si>
  <si>
    <t>Peek &amp; Cloppenburg</t>
  </si>
  <si>
    <t>St. Pf. Peek &amp; Cloppenburg</t>
  </si>
  <si>
    <t>St. Pf. Peek &amp; Cloppenburg (selectie)</t>
  </si>
  <si>
    <t>14.40.10 GA1 813901</t>
  </si>
  <si>
    <t>Douwe Egberts</t>
  </si>
  <si>
    <t>Woningraad Groep</t>
  </si>
  <si>
    <t>Telegraafpensioenfonds 1959</t>
  </si>
  <si>
    <t>Stichting-Telegraafpensioenfonds 1959</t>
  </si>
  <si>
    <t>CSM Nederland</t>
  </si>
  <si>
    <t>14.40.10 GA1 814301</t>
  </si>
  <si>
    <t>Holec</t>
  </si>
  <si>
    <t>KPMG Klynveld</t>
  </si>
  <si>
    <t>KPMG</t>
  </si>
  <si>
    <t>EIM</t>
  </si>
  <si>
    <t>Panteia B.V.</t>
  </si>
  <si>
    <t>14.40.10 GA1 814601</t>
  </si>
  <si>
    <t>NKF Kabel</t>
  </si>
  <si>
    <t>Nedalco</t>
  </si>
  <si>
    <t>Nedalco (selectie)</t>
  </si>
  <si>
    <t>14.40.10 GA1 814801</t>
  </si>
  <si>
    <t>St. Pensioenfonds Sandvik in Nederland</t>
  </si>
  <si>
    <t>St. Pensioenfonds Unisys Nederland</t>
  </si>
  <si>
    <t>St. Pf. Unisys Nederland (selectie)</t>
  </si>
  <si>
    <t>14.40.10 GA1 815001</t>
  </si>
  <si>
    <t>Actuarieel Adviesbureau ConAct</t>
  </si>
  <si>
    <t>Buck Heissmann B.V.</t>
  </si>
  <si>
    <t>Watson Wyatt B.V.</t>
  </si>
  <si>
    <t>Towers Watson</t>
  </si>
  <si>
    <t>Stichting Pensioenfonds Owase</t>
  </si>
  <si>
    <t>Dion B.V.</t>
  </si>
  <si>
    <t>Dion Pensioen Services B.V.</t>
  </si>
  <si>
    <t>Stichting Lips Pensioenfonds</t>
  </si>
  <si>
    <t>St.Pf. Predikanten i/d Protestantse Kerk</t>
  </si>
  <si>
    <t>St.Pf. Pred. in Protest. Kerk (selectie)</t>
  </si>
  <si>
    <t>14.40.10 GA1 815401</t>
  </si>
  <si>
    <t>Stichting Pensioenfonds H. Desseaux N.V.</t>
  </si>
  <si>
    <t>Stichting Pensioenfonds Verkade</t>
  </si>
  <si>
    <t>Stichting Pf. British American Tobacco</t>
  </si>
  <si>
    <t>St.Pf. Brit. American Tobacco (selectie)</t>
  </si>
  <si>
    <t>14.40.10 GA1 815701</t>
  </si>
  <si>
    <t>St. Ondernemingspens.fonds MN Services</t>
  </si>
  <si>
    <t>Akkermans en Partners Facilitair</t>
  </si>
  <si>
    <t>ABN-AMRO Levensverzekering NV</t>
  </si>
  <si>
    <t>ABN-AMRO Levensverzekering (selectie)</t>
  </si>
  <si>
    <t>14.40.10 GA1 816001</t>
  </si>
  <si>
    <t>St. Pensioenfonds PON Holdings</t>
  </si>
  <si>
    <t>Goudse Levensverzekeringen N.V.</t>
  </si>
  <si>
    <t>De Goudse Verzekeringen</t>
  </si>
  <si>
    <t>Delta Lloyd schadeverzekering NV</t>
  </si>
  <si>
    <t>OHRA Schadeverzekeringen N.V.</t>
  </si>
  <si>
    <t>Nationale Nederlanden Schadeverz. Mij.</t>
  </si>
  <si>
    <t>First Pensions</t>
  </si>
  <si>
    <t>First Pensions Administration Partners</t>
  </si>
  <si>
    <t>First Pensions Adm. Partners (selectie)</t>
  </si>
  <si>
    <t>14.40.10 GA1 816601</t>
  </si>
  <si>
    <t>Achmea schadeverzekeringen N.V.</t>
  </si>
  <si>
    <t>N.V. Interpolis Schade</t>
  </si>
  <si>
    <t>De Goudse Schadeverzekeringen</t>
  </si>
  <si>
    <t>Goudse Schadeverzekeringen N.V.</t>
  </si>
  <si>
    <t>Aegon Schadeverzekering N.V.</t>
  </si>
  <si>
    <t>Stichting Norit Pensioenfonds</t>
  </si>
  <si>
    <t>Stichting Norit Pensioenfonds (selectie)</t>
  </si>
  <si>
    <t>14.40.10 GA1 817101</t>
  </si>
  <si>
    <t>St. Pensioenfonds Reclame en Marketing</t>
  </si>
  <si>
    <t>Swiss RE International SE</t>
  </si>
  <si>
    <t>Swiss RE International SE (selectie)</t>
  </si>
  <si>
    <t>14.40.10 GA1 817301</t>
  </si>
  <si>
    <t>Onderlinge 's-Gravenhage Uitkeringen</t>
  </si>
  <si>
    <t>Onderlinge 's-Gravenhage Uitkeringen SUI</t>
  </si>
  <si>
    <t>Alg. Levensherverzekering Maatschappij</t>
  </si>
  <si>
    <t>Alg. Levensherv. Maatschappij (selectie)</t>
  </si>
  <si>
    <t>14.40.10 GA1 817501</t>
  </si>
  <si>
    <t>Legal &amp; General Nederland</t>
  </si>
  <si>
    <t>TVM volmachten</t>
  </si>
  <si>
    <t>Kettlitz Wulfse Verzekeringen</t>
  </si>
  <si>
    <t>Conservatrix Levensverzekeringen</t>
  </si>
  <si>
    <t>Elips Life AG</t>
  </si>
  <si>
    <t xml:space="preserve">Brand new day premiepensioeninstelling </t>
  </si>
  <si>
    <t>01.01.10#01.01.20#01.02.10#01.02.20#01.02.30#01.02.40#01.03.10#01.04.10#01.61.10#05.01.10#05.01.20#05.02.10#05.02.20#05.02.30#05.02.40#05.03.10#05.06.10#05.07.10#05.07.40#06.08.10#07.70.10#08.09.10#08.10.20#08.10.30#08.11.10#08.11.15#08.11.20#08.11.30#08.11.40#08.11.50#08.11.60#08.11.70#08.11.80#08.11.90#08.12.10#08.13.10#08.13.20#08.13.30#08.13.40#08.13.50</t>
  </si>
  <si>
    <t>Stichting Rabo PGGM PPI</t>
  </si>
  <si>
    <t>Nationale-Nederlanden PPI B.V.</t>
  </si>
  <si>
    <t>BeFrank PPI N.V.</t>
  </si>
  <si>
    <t>Generali schadeverzekering maatschappij</t>
  </si>
  <si>
    <t>Stichting Robeco PPI</t>
  </si>
  <si>
    <t>St.Pf. voor Roeiers R'dams Havengebied</t>
  </si>
  <si>
    <t>Stichting Pensioenfonds Boskalis</t>
  </si>
  <si>
    <t>14.40.10 GA1 818801</t>
  </si>
  <si>
    <t>AEGON PPI B.V.</t>
  </si>
  <si>
    <t>Stichting Pensioenfonds Flexsecurity</t>
  </si>
  <si>
    <t>APG - ABN AMRO Pensioen Instelling N.V.</t>
  </si>
  <si>
    <t>InAdmin N.V. Premiepensioeninstelling</t>
  </si>
  <si>
    <t>InAdmin N.V.</t>
  </si>
  <si>
    <t>St. Interkerkelijke Ledenadministratie</t>
  </si>
  <si>
    <t>DEv#DG#EvL</t>
  </si>
  <si>
    <t>01.01.10#01.02.10#01.02.20#01.02.30#01.02.40#01.03.10#01.61.10#01.85.10#51.01.10#51.02.10#51.02.20#51.02.30#51.02.40#51.03.10#51.61.10#51.85.10#05.02.30#05.02.40#06.08.10#08.09.10#08.10.10#08.10.20#08.10.30#08.11.10#08.11.20#08.11.30#08.11.40#08.11.50#08.11.60#08.12.10#58.09.10#58.10.10#58.10.20#58.10.30#58.11.10#58.11.20#58.11.30#58.11.40#58.11.50#58.11.60#58.12.10</t>
  </si>
  <si>
    <t>01.01.10#01.02.10#01.02.20#01.02.30#01.02.40#01.03.10#01.61.10#51.01.10#51.02.10#51.02.20#51.02.30#51.02.40#51.03.10#51.61.10#51.85.10#05.02.30#05.02.40#06.08.10#08.09.10#08.10.10#08.10.20#08.10.30#08.11.10#08.11.20#08.11.30#08.11.40#08.11.50#08.11.60#08.12.10#58.09.10#58.10.10#58.10.20#58.10.30#58.11.10#58.11.20#58.11.30#58.11.40#58.11.50#58.11.60#58.12.10</t>
  </si>
  <si>
    <t>01.01.10#01.02.10#01.02.20#01.02.30#01.02.40#01.03.10#01.61.10#05.02.30#05.02.40#06.08.10#08.09.10#08.10.10#08.10.20#08.10.30#08.11.10#08.11.20#08.11.30#08.11.40#08.11.50#08.11.60#08.12.10</t>
  </si>
  <si>
    <t>01.01.10#01.02.10#01.02.20#01.02.30#01.02.40#01.03.10#01.61.10#05.02.30#05.02.40#05.06.10#05.07.10#06.08.10#08.09.10#08.10.10#08.10.20#08.10.30#08.11.10#08.11.20#08.11.30#08.11.40#08.11.50#08.11.60#08.12.10</t>
  </si>
  <si>
    <t>01.01.10#01.02.10#01.02.20#01.02.30#01.02.40#01.03.10#01.61.10#05.02.30#05.02.40#05.06.10#05.07.10#06.08.10#07.70.10#08.09.10#08.10.10#08.10.20#08.10.30#08.11.10#08.11.20#08.11.30#08.11.40#08.11.50#08.11.60#08.12.10</t>
  </si>
  <si>
    <t>01.01.10#01.02.10#01.02.30#01.02.40#01.03.10</t>
  </si>
  <si>
    <t>(07.70.10 GA1 2 OFVGL 4 OFVGL 6 OFVGL 7) ENVWD 64.40.10 GA1 850001</t>
  </si>
  <si>
    <t>01.01.10#01.02.10#01.02.20#01.02.30#01.02.40#01.03.10#01.61.10#05.02.30#05.02.40#05.06.10#05.07.10#06.08.10#07.70.10#08.09.10#08.10.10#08.10.20#08.10.30#08.11.10#08.11.15#08.11.20#08.11.30#08.11.40#08.11.50#08.11.60#08.11.70#08.11.80#08.11.90#08.12.10</t>
  </si>
  <si>
    <t>St. Interkerkelijke Ledenadm. (2)</t>
  </si>
  <si>
    <t>St. Interkerkelijke Ledenadm. (selectie)</t>
  </si>
  <si>
    <t>(07.70.10 GA1 2 OFVGL 4 OFVGL 6 OFVGL 7) ENVWD 14.40.10 GA1 850001</t>
  </si>
  <si>
    <t>(07.67.20 GA1 E" OFVGL "M") ENVWD (14.40.10 GA1 850001)"</t>
  </si>
  <si>
    <t>Gemeenschappelijk Administratiekantoor</t>
  </si>
  <si>
    <t>BV02#BV04#BV05</t>
  </si>
  <si>
    <t>01.01.10#01.02.10#01.02.20#01.02.30#01.02.40#01.03.10#01.03.20#01.03.30#01.04.10#01.61.10#01.85.10#04.05.10#04.85.10#05.02.30#05.02.40#05.06.10#05.07.10#05.07.40#05.85.10#06.08.10#06.85.10#08.09.10#08.10.10#08.10.30#08.11.10#08.11.20#08.11.30#08.11.40#08.11.50#08.11.60#08.12.10#08.13.10#08.13.20</t>
  </si>
  <si>
    <t>01.01.10#01.02.10#01.02.20#01.02.30#01.02.40#01.03.10#01.03.20#01.03.30#01.04.10#01.61.10#01.85.10#02.01.10#02.02.10#02.02.30#02.02.40#02.03.10#02.03.20#02.03.30#02.62.10#02.85.10#03.01.10#03.02.10#03.02.30#03.02.40#03.03.10#03.03.20#03.03.30#03.62.10#03.85.10#04.05.10#04.85.10#05.01.10#05.02.10#05.02.30#05.02.40#05.03.10#05.03.20#05.06.10#05.06.20#05.07.10#05.07.20#05.07.40#05.85.10#55.01.10#55.02.10#55.02.30#55.02.40#55.03.10#55.03.20#55.06.10#55.06.20#55.07.10#55.07.20#55.07.40#55.85.10#06.08.10#06.08.20#06.85.10#08.09.10#08.09.20#08.10.10#08.10.20#08.10.30#08.11.10#08.11.20#08.11.30#08.11.40#08.11.50#08.11.60#08.12.10#08.13.10#08.13.20#08.14.10#08.14.20#09.01.10#09.02.10#09.02.30#09.02.40#09.03.10#09.03.20#09.03.30#09.85.10#11.32.10#11.33.10#11.85.10</t>
  </si>
  <si>
    <t>01.01.10#01.01.20#01.02.10#01.02.20#01.02.30#01.02.40#01.03.10#01.03.20#01.03.30#01.04.10#01.61.10#01.85.10#04.05.10#04.85.10#05.02.30#05.02.40#05.06.10#05.07.10#05.07.40#05.85.10#06.08.10#06.85.10#08.09.10#08.10.10#08.10.30#08.11.10#08.11.20#08.11.30#08.11.40#08.11.50#08.11.60#08.12.10#08.13.10#08.13.20</t>
  </si>
  <si>
    <t>01.01.10#01.01.20#01.02.10#01.02.20#01.02.30#01.02.40#01.03.10#01.03.20#01.03.30#01.04.10#01.61.10#01.85.10#02.01.10#02.02.10#02.02.30#02.02.40#02.03.10#02.03.20#02.03.30#02.62.10#02.85.10#03.01.10#03.02.10#03.02.30#03.02.40#03.03.10#03.03.20#03.03.30#03.62.10#03.85.10#04.05.10#04.85.10#05.01.10#05.02.10#05.02.30#05.02.40#05.03.10#05.03.20#05.06.10#05.06.20#05.07.10#05.07.20#05.07.40#05.85.10#55.01.10#55.02.10#55.02.30#55.02.40#55.03.10#55.03.20#55.06.10#55.06.20#55.07.10#55.07.20#55.07.40#55.85.10#06.08.10#06.08.20#06.85.10#08.09.10#08.09.20#08.10.10#08.10.20#08.10.30#08.11.10#08.11.20#08.11.30#08.11.40#08.11.50#08.11.60#08.12.10#08.13.10#08.13.20#08.14.10#08.14.20#09.01.10#09.02.10#09.02.30#09.02.40#09.03.10#09.03.20#09.03.30#09.85.10#10.39.10#10.39.20#10.85.10#11.32.10#11.33.10#11.85.10</t>
  </si>
  <si>
    <t>GAK Nederland bv</t>
  </si>
  <si>
    <t>01.01.10#01.01.20#01.02.10#01.02.20#01.02.30#01.02.40#01.03.10#01.03.20#01.03.30#01.04.10#01.61.10#01.85.10#02.01.10#02.02.10#02.02.30#02.02.40#02.03.10#02.03.20#02.03.30#02.62.10#02.85.10#03.01.10#03.02.10#03.02.30#03.02.40#03.03.10#03.03.20#03.03.30#03.62.10#03.85.10#04.05.10#04.85.10#05.01.10#05.02.10#05.02.30#05.02.40#05.03.10#05.03.20#05.06.10#05.06.20#05.07.10#05.07.20#05.07.40#05.15.10#05.85.10#55.01.10#55.02.10#55.02.30#55.02.40#55.03.10#55.03.20#55.06.10#55.06.20#55.07.10#55.07.20#55.07.40#55.85.10#06.08.10#06.08.20#06.85.10#08.09.10#08.09.20#08.10.10#08.10.20#08.10.30#08.11.10#08.11.20#08.11.30#08.11.40#08.11.50#08.11.60#08.12.10#08.13.10#08.13.20#08.14.10#08.14.20#09.01.10#09.02.10#09.02.30#09.02.40#09.03.10#09.03.20#09.03.30#09.85.10#10.39.10#10.39.20#10.85.10#60.39.10#60.39.20#60.85.10#11.32.10#11.33.10#11.85.10</t>
  </si>
  <si>
    <t>01.01.10#01.01.20#01.02.10#01.02.20#01.02.30#01.02.40#01.03.10#01.03.20#01.03.30#01.04.10#01.61.10#01.85.10#04.05.10#04.65.10#04.85.10#05.02.30#05.02.40#05.06.10#05.07.10#05.07.40#05.85.10#06.08.10#06.85.10#08.09.10#08.10.10#08.10.30#08.11.10#08.11.20#08.11.30#08.11.40#08.11.50#08.11.60#08.12.10#08.13.10#08.13.20#10.39.10#10.39.20#10.85.10#60.39.10#60.39.20#60.85.10</t>
  </si>
  <si>
    <t>(15.42.10 GA1 BV02" OFVGL "BV04" OFVGL "BV05" OFVGL "BV06" OFVGL "BV07" OFVGL "BV08" OFVGL "BV09" OFVGL "BV10" OFVGL "BV11" OFVGL "BV12" OFVGL "BV13" OFVGL "BV17" OFVGL "BV19" OFVGL "BV20" OFVGL "BV21" OFVGL "BV22" OFVGL "BV24" OFVGL "BV25" OFVGL "BV26" OFVGL "BV50") ENVWD (01.03.10 GA1 00000000 OFVWD 01.03.10 GA1 19330000 OFVWD 01.03.10 GA1 19330700 OFVWD 01.03.10 GD1 19330701) ENVWD 04.05.10 OGAA 0001 ENVWD 04.65.10 OGAA "B" ENVWD KV 10.85.10 ENVWD KNV 07.67.10"</t>
  </si>
  <si>
    <t>01.01.10#01.01.20#01.02.10#01.02.20#01.02.30#01.02.40#01.03.10#01.03.20#01.03.30#01.04.10#01.61.10#01.85.10#02.01.10#02.02.10#02.02.30#02.02.40#02.03.10#02.03.20#02.03.30#02.62.10#02.85.10#03.01.10#03.02.10#03.02.30#03.02.40#03.03.10#03.03.20#03.03.30#03.62.10#03.85.10#04.05.10#04.65.10#04.85.10#54.05.10#54.65.10#54.85.10#05.01.10#05.02.10#05.02.30#05.02.40#05.03.10#05.03.20#05.06.10#05.06.20#05.07.10#05.07.20#05.07.40#05.15.10#05.85.10#55.01.10#55.02.10#55.02.30#55.02.40#55.03.10#55.03.20#55.06.10#55.06.20#55.07.10#55.07.20#55.07.40#55.85.10#06.08.10#06.08.20#06.85.10#08.09.10#08.09.20#08.10.10#08.10.20#08.10.30#08.11.10#08.11.20#08.11.30#08.11.40#08.11.50#08.11.60#08.12.10#08.13.10#08.13.20#08.14.10#08.14.20#09.01.10#09.02.10#09.02.30#09.02.40#09.03.10#09.03.20#09.03.30#09.85.10#10.39.10#10.39.20#10.85.10#60.39.10#60.39.20#60.85.10#11.32.10#11.33.10#11.85.10</t>
  </si>
  <si>
    <t>01.01.10#01.01.20#01.02.10#01.02.20#01.02.30#01.02.40#01.03.10#01.03.20#01.03.30#01.04.10#01.61.10#01.85.10#04.05.10#04.65.10#04.85.10#54.05.10#54.65.10#54.85.10#05.02.30#05.02.40#05.06.10#05.07.10#05.07.40#05.85.10#06.08.10#06.85.10#08.09.10#08.10.10#08.10.30#08.11.10#08.11.20#08.11.30#08.11.40#08.11.50#08.11.60#08.12.10#08.13.10#08.13.20#10.39.10#10.39.20#10.85.10#60.39.10#60.39.20#60.85.10</t>
  </si>
  <si>
    <t>(15.42.10 GA1 BV02" OFVGL "BV04" OFVGL "BV05" OFVGL "BV06" OFVGL "BV07" OFVGL "BV08" OFVGL "BV09" OFVGL "BV10" OFVGL "BV11" OFVGL "BV12" OFVGL "BV13" OFVGL "BV17" OFVGL "BV19" OFVGL "BV20" OFVGL "BV21" OFVGL "BV22" OFVGL "BV24" OFVGL "BV25" OFVGL "BV26" OFVGL "BV50") ENVWD KNV 07.67.10"</t>
  </si>
  <si>
    <t>01.01.10#01.01.20#01.02.10#01.02.20#01.02.30#01.02.40#01.03.10#01.03.20#01.03.30#01.04.10#01.61.10#01.85.10#04.05.10#04.65.10#04.85.10#54.05.10#54.65.10#54.85.10#05.02.30#05.02.40#05.06.10#05.07.10#05.07.40#05.85.10#06.08.10#06.85.10#07.70.10#08.09.10#08.10.10#08.10.30#08.11.10#08.11.20#08.11.30#08.11.40#08.11.50#08.11.60#08.12.10#08.13.10#08.13.20#10.39.10#10.39.20#10.39.30#10.85.10#60.39.10#60.39.20#60.39.30#60.85.10</t>
  </si>
  <si>
    <t>14.40.10 GA1 852018</t>
  </si>
  <si>
    <t>01.01.10#01.01.20#01.02.10#01.02.20#01.02.30#01.02.40#01.03.10#01.03.20#01.03.30#01.04.10#01.61.10#01.85.10#02.01.10#02.02.10#02.02.30#02.02.40#02.03.10#02.03.20#02.03.30#02.62.10#02.85.10#03.01.10#03.02.10#03.02.30#03.02.40#03.03.10#03.03.20#03.03.30#03.62.10#03.85.10#04.05.10#04.65.10#04.85.10#54.05.10#54.65.10#54.85.10#05.01.10#05.02.10#05.02.30#05.02.40#05.03.10#05.03.20#05.06.10#05.06.20#05.07.10#05.07.20#05.07.40#05.15.10#05.85.10#55.01.10#55.02.10#55.02.30#55.02.40#55.03.10#55.03.20#55.06.10#55.06.20#55.07.10#55.07.20#55.07.40#55.85.10#06.08.10#06.08.20#06.85.10#07.70.10#08.09.10#08.09.20#08.10.10#08.10.20#08.10.30#08.11.10#08.11.20#08.11.30#08.11.40#08.11.50#08.11.60#08.12.10#08.13.10#08.13.20#08.14.10#08.14.20#09.01.10#09.02.10#09.02.30#09.02.40#09.03.10#09.03.20#09.03.30#09.85.10#10.39.10#10.39.20#10.39.30#10.85.10#60.39.10#60.39.20#60.39.30#60.85.10#11.32.10#11.33.10#11.85.10</t>
  </si>
  <si>
    <t>UWV</t>
  </si>
  <si>
    <t>01.01.10#01.01.20#01.02.10#01.02.20#01.02.30#01.02.40#01.03.10#01.04.10#01.61.10#01.85.10#04.05.10#04.65.10#04.85.10#54.05.10#54.65.10#54.85.10#05.01.10#05.02.20#05.02.30#05.02.40#05.06.10#05.07.10#05.07.40#05.85.10#06.08.10#07.70.10#08.09.10#08.10.10#08.10.20#08.11.10#08.11.20#08.11.30#08.11.40#08.11.50#08.11.60#08.12.10#08.13.20#08.14.20#08.85.10#10.39.10#10.39.20#10.39.30#10.85.10#60.39.10#60.39.20#60.39.30#60.85.10#11.33.10#11.85.10</t>
  </si>
  <si>
    <t>01.01.10#01.01.20#01.02.10#01.02.20#01.02.30#01.02.40#01.03.10#01.03.20#01.03.30#01.04.10#01.61.10#01.85.10#02.01.10#02.02.10#02.02.30#02.02.40#02.03.10#02.62.10#02.85.10#03.01.10#03.02.10#03.02.30#03.02.40#03.03.10#03.62.10#03.85.10#04.05.10#04.65.10#04.85.10#54.05.10#54.65.10#54.85.10#05.01.10#05.02.10#05.02.20#05.02.30#05.02.40#05.03.10#05.06.10#05.07.10#05.07.40#05.85.10#55.01.10#55.02.10#55.02.30#55.02.40#55.03.10#55.06.10#55.07.10#55.07.40#55.85.10#06.08.10#06.08.20#06.85.10#07.70.10#08.09.10#08.09.20#08.10.10#08.10.20#08.10.30#08.11.10#08.11.20#08.11.30#08.11.40#08.11.50#08.11.60#08.12.10#08.13.10#08.13.20#08.14.20#08.85.10#09.01.10#09.02.10#09.02.20#09.02.30#09.02.40#09.03.10#09.03.20#09.03.30#09.85.10#10.39.10#10.39.20#10.39.30#10.85.10#60.39.10#60.39.20#60.39.30#60.85.10#11.32.10#11.33.10#11.85.10</t>
  </si>
  <si>
    <t>01.01.10#01.01.20#01.02.10#01.02.20#01.02.30#01.02.40#01.03.10#01.04.10#01.61.10#01.85.10#04.05.10#04.65.10#04.85.10#54.05.10#54.65.10#54.85.10#05.01.10#05.02.20#05.02.30#05.02.40#05.06.10#05.07.10#05.07.40#05.85.10#06.08.10#07.70.10#08.09.10#08.10.10#08.10.20#08.10.30#08.11.10#08.11.20#08.11.30#08.11.40#08.11.50#08.11.60#08.12.10#08.13.10#08.13.20#08.14.20#08.85.10#10.39.10#10.39.20#10.39.30#10.85.10#60.39.10#60.39.20#60.39.30#60.85.10#11.33.10#11.85.10</t>
  </si>
  <si>
    <t>01.01.10#01.01.20#01.02.10#01.02.20#01.02.30#01.02.40#01.03.10#01.04.10#01.61.10#01.85.10#04.05.10#04.65.10#04.85.10#54.05.10#54.65.10#54.85.10#05.01.10#05.02.20#05.02.30#05.02.40#05.06.10#05.07.10#05.07.40#05.85.10#06.08.10#07.70.10#08.09.10#08.10.10#08.10.20#08.10.30#08.11.10#08.11.20#08.11.30#08.11.40#08.11.50#08.11.60#08.12.10#08.13.10#08.13.20#08.14.20#10.39.10#10.39.20#10.39.30#10.85.10#60.39.10#60.39.20#60.39.30#60.85.10#11.33.10#11.85.10</t>
  </si>
  <si>
    <t>01.01.10#01.01.20#01.02.10#01.02.20#01.02.30#01.02.40#01.03.10#01.03.20#01.03.30#01.04.10#01.61.10#01.85.10#02.01.10#02.02.10#02.02.30#02.02.40#02.03.10#02.03.30#02.62.10#02.85.10#03.01.10#03.02.10#03.02.30#03.02.40#03.03.10#03.03.30#03.62.10#03.85.10#04.05.10#04.65.10#04.85.10#54.05.10#54.65.10#54.85.10#05.01.10#05.02.10#05.02.20#05.02.30#05.02.40#05.03.10#05.06.10#05.07.10#05.07.40#05.85.10#55.01.10#55.02.10#55.02.30#55.02.40#55.03.10#55.06.10#55.07.10#55.07.40#55.85.10#06.08.10#06.08.20#06.85.10#07.70.10#08.09.10#08.09.20#08.10.10#08.10.20#08.10.30#08.11.10#08.11.20#08.11.30#08.11.40#08.11.50#08.11.60#08.12.10#08.13.10#08.13.20#08.14.20#08.85.10#09.01.10#09.02.10#09.02.20#09.02.30#09.02.40#09.03.10#09.03.20#09.03.30#09.85.10#10.39.10#10.39.20#10.39.30#10.85.10#60.39.10#60.39.20#60.39.30#60.85.10#11.32.10#11.33.10#11.85.10</t>
  </si>
  <si>
    <t>01.01.10#01.01.20#01.02.10#01.02.20#01.02.30#01.02.40#01.03.10#01.03.20#01.03.30#01.04.10#01.61.10#01.85.10#02.01.10#02.02.10#02.02.30#02.02.40#02.03.10#02.03.30#02.62.10#02.85.10#03.01.10#03.02.10#03.02.30#03.02.40#03.03.10#03.03.30#03.62.10#03.85.10#04.05.10#04.65.10#04.85.10#54.05.10#54.65.10#54.85.10#05.01.10#05.01.20#05.02.10#05.02.20#05.02.30#05.02.40#05.03.10#05.06.10#05.07.10#05.07.40#05.85.10#55.01.10#55.02.10#55.02.30#55.02.40#55.03.10#55.06.10#55.07.10#55.07.40#55.85.10#06.08.10#06.08.20#06.85.10#07.70.10#08.09.10#08.09.20#08.10.10#08.10.20#08.10.30#08.11.10#08.11.20#08.11.30#08.11.40#08.11.50#08.11.60#08.12.10#08.13.10#08.13.20#08.14.20#08.85.10#09.01.10#09.02.10#09.02.20#09.02.30#09.02.40#09.03.10#09.03.20#09.03.30#09.85.10#10.39.10#10.39.20#10.39.30#10.85.10#60.39.10#60.39.20#60.39.30#60.85.10#11.32.10#11.33.10#11.85.10</t>
  </si>
  <si>
    <t>01.01.10#01.01.20#01.02.10#01.02.20#01.02.30#01.02.40#01.03.10#01.04.10#01.61.10#01.85.10#02.01.10#02.02.10#02.02.30#02.02.40#02.03.10#02.62.10#02.85.10#03.01.10#03.02.10#03.02.30#03.02.40#03.03.10#03.62.10#03.85.10#04.05.10#04.65.10#04.85.10#54.05.10#54.65.10#54.85.10#05.01.10#05.01.20#05.02.10#05.02.20#05.02.30#05.02.40#05.03.10#05.06.10#05.07.10#05.07.40#05.85.10#55.01.10#55.02.10#55.02.30#55.02.40#55.03.10#55.06.10#55.07.10#55.07.40#55.85.10#06.08.10#06.08.20#06.85.10#07.70.10#08.09.10#08.09.20#08.10.10#08.10.20#08.10.30#08.11.10#08.11.20#08.11.30#08.11.40#08.11.50#08.11.60#08.12.10#08.13.10#08.13.20#08.14.20#08.85.10#58.09.10#58.09.20#58.10.10#58.10.20#58.10.30#58.11.10#58.11.20#58.11.30#58.11.40#58.11.50#58.11.60#58.12.10#58.13.10#58.13.20#58.14.20#58.85.10#09.01.10#09.02.10#09.02.20#09.02.30#09.02.40#09.03.10#09.85.10#10.39.10#10.39.20#10.39.30#10.85.10#60.39.10#60.39.20#60.39.30#60.85.10#11.32.10#11.33.10#11.85.10</t>
  </si>
  <si>
    <t>01.01.10#01.01.20#01.02.10#01.02.20#01.02.30#01.02.40#01.03.10#01.04.10#01.61.10#01.85.10#04.05.10#04.65.10#04.85.10#54.05.10#54.65.10#54.85.10#05.01.10#05.02.20#05.02.30#05.02.40#05.06.10#05.07.10#05.07.40#05.85.10#06.08.10#07.70.10#08.09.10#08.10.10#08.10.20#08.10.30#08.11.10#08.11.15#08.11.20#08.11.30#08.11.40#08.11.50#08.11.60#08.11.70#08.11.80#08.11.90#08.12.10#08.13.10#08.13.20#08.14.20#10.39.10#10.39.20#10.39.30#10.85.10#60.39.10#60.39.20#60.39.30#60.85.10#11.33.10#11.85.10</t>
  </si>
  <si>
    <t>01.01.10#01.01.20#01.02.10#01.02.20#01.02.30#01.02.40#01.03.10#01.04.10#01.61.10#01.85.10#02.01.10#02.02.10#02.02.30#02.02.40#02.03.10#02.62.10#02.85.10#03.01.10#03.02.10#03.02.30#03.02.40#03.03.10#03.62.10#03.85.10#04.05.10#04.65.10#04.85.10#54.05.10#54.65.10#54.85.10#05.01.10#05.01.20#05.02.10#05.02.20#05.02.30#05.02.40#05.03.10#05.06.10#05.07.10#05.07.40#05.85.10#55.01.10#55.02.10#55.02.30#55.02.40#55.03.10#55.06.10#55.07.10#55.07.40#55.85.10#06.08.10#06.08.20#06.85.10#07.70.10#08.09.10#08.09.20#08.10.10#08.10.20#08.10.30#08.11.10#08.11.15#08.11.20#08.11.30#08.11.40#08.11.50#08.11.60#08.11.70#08.11.80#08.11.90#08.12.10#08.13.10#08.13.20#08.14.20#08.85.10#58.09.10#58.09.20#58.10.10#58.10.20#58.10.30#58.11.10#58.11.15#58.11.20#58.11.30#58.11.40#58.11.50#58.11.60#58.11.70#58.11.80#58.11.90#58.12.10#58.13.10#58.13.20#58.14.20#58.85.10#09.01.10#09.02.10#09.02.20#09.02.30#09.02.40#09.03.10#09.85.10#10.39.10#10.39.20#10.39.30#10.85.10#60.39.10#60.39.20#60.39.30#60.85.10#11.32.10#11.33.10#11.85.10</t>
  </si>
  <si>
    <t>01.01.10#01.01.20#01.02.10#01.02.20#01.02.30#01.02.40#01.03.10#01.04.10#01.61.10#01.85.10#04.05.10#04.65.10#04.85.10#54.05.10#54.65.10#54.85.10#05.01.10#05.02.20#05.02.30#05.02.40#05.06.10#05.07.10#05.07.40#05.85.10#06.08.10#07.67.10#07.67.20#07.70.10#08.09.10#08.10.10#08.10.20#08.10.30#08.11.10#08.11.15#08.11.20#08.11.30#08.11.40#08.11.50#08.11.60#08.11.70#08.11.80#08.11.90#08.12.10#08.13.10#08.13.20#08.14.20#08.72.10#10.39.10#10.39.20#10.39.30#10.85.10#60.39.10#60.39.20#60.39.30#60.85.10#11.33.10#11.85.10</t>
  </si>
  <si>
    <t>01.01.10#01.01.20#01.02.10#01.02.20#01.02.30#01.02.40#01.03.10#01.04.10#01.61.10#01.85.10#02.01.10#02.02.10#02.02.30#02.02.40#02.03.10#02.62.10#02.85.10#03.01.10#03.02.10#03.02.30#03.02.40#03.03.10#03.62.10#03.85.10#04.05.10#04.65.10#04.85.10#54.05.10#54.65.10#54.85.10#05.01.10#05.01.20#05.02.10#05.02.20#05.02.30#05.02.40#05.03.10#05.06.10#05.07.10#05.07.40#05.85.10#55.01.10#55.02.10#55.02.30#55.02.40#55.03.10#55.06.10#55.07.10#55.07.40#55.85.10#06.08.10#06.08.20#06.85.10#07.67.10#07.67.20#07.70.10#08.09.10#08.09.20#08.10.10#08.10.20#08.10.30#08.11.10#08.11.15#08.11.20#08.11.30#08.11.40#08.11.50#08.11.60#08.11.70#08.11.80#08.11.90#08.12.10#08.13.10#08.13.20#08.14.20#08.72.10#08.85.10#58.09.10#58.09.20#58.10.10#58.10.20#58.10.30#58.11.10#58.11.15#58.11.20#58.11.30#58.11.40#58.11.50#58.11.60#58.11.70#58.11.80#58.11.90#58.12.10#58.13.10#58.13.20#58.14.20#58.85.10#09.01.10#09.02.10#09.02.20#09.02.30#09.02.40#09.03.10#09.85.10#10.39.10#10.39.20#10.39.30#10.85.10#60.39.10#60.39.20#60.39.30#60.85.10#11.32.10#11.33.10#11.85.10</t>
  </si>
  <si>
    <t>01.01.10#01.01.20#01.02.10#01.02.20#01.02.30#01.02.40#01.03.10#01.04.10#01.61.10#01.85.10#04.05.10#04.65.10#04.85.10#54.05.10#54.65.10#54.85.10#05.01.10#05.02.20#05.02.30#05.02.40#05.06.10#05.07.10#05.07.40#05.85.10#06.08.10#07.67.10#07.67.20#07.70.10#08.09.10#08.10.10#08.10.20#08.10.30#08.11.10#08.11.15#08.11.20#08.11.30#08.11.40#08.11.50#08.11.60#08.11.70#08.11.80#08.11.90#08.12.10#08.13.10#08.13.20#08.13.30#08.13.40#08.13.50#08.14.20#08.72.10#08.85.10#10.39.10#10.39.20#10.39.30#10.85.10#60.39.10#60.39.20#60.39.30#60.85.10#11.33.10#11.85.10</t>
  </si>
  <si>
    <t>01.01.10#01.01.20#01.02.10#01.02.20#01.02.30#01.02.40#01.03.10#01.04.10#01.61.10#01.85.10#02.01.10#02.02.10#02.02.30#02.02.40#02.03.10#02.62.10#02.85.10#03.01.10#03.02.10#03.02.30#03.02.40#03.03.10#03.62.10#03.85.10#04.05.10#04.65.10#04.85.10#54.05.10#54.65.10#54.85.10#05.01.10#05.01.20#05.02.10#05.02.20#05.02.30#05.02.40#05.03.10#05.06.10#05.07.10#05.07.40#05.85.10#55.01.10#55.02.10#55.02.30#55.02.40#55.03.10#55.06.10#55.07.10#55.07.40#55.85.10#06.08.10#06.08.20#06.85.10#07.67.10#07.67.20#07.70.10#08.09.10#08.09.20#08.10.10#08.10.20#08.10.30#08.11.10#08.11.15#08.11.20#08.11.30#08.11.40#08.11.50#08.11.60#08.11.70#08.11.80#08.11.90#08.12.10#08.13.10#08.13.20#08.13.30#08.13.40#08.13.50#08.14.20#08.72.10#08.85.10#58.09.10#58.09.20#58.10.10#58.10.20#58.10.30#58.11.10#58.11.15#58.11.20#58.11.30#58.11.40#58.11.50#58.11.60#58.11.70#58.11.80#58.11.90#58.12.10#58.13.10#58.13.20#58.13.30#58.13.40#58.13.50#58.14.20#58.85.10#09.01.10#09.02.10#09.02.20#09.02.30#09.02.40#09.03.10#09.85.10#10.39.10#10.39.20#10.39.30#10.85.10#60.39.10#60.39.20#60.39.30#60.85.10#11.32.10#11.33.10#11.85.10</t>
  </si>
  <si>
    <t>GAK Nederland bv (2)</t>
  </si>
  <si>
    <t>14.40.10 GA1 852018 ENVWD (01.03.10 GA1 00000000 OFVWD 01.03.10 GA1 19330000 OFVWD 01.03.10 GA1 19330700 OFVWD 01.03.10 GD1 19330701) ENVWD 04.05.10 OGAA 0001 ENVWD 04.65.10 OGAA B" ENVWD KV 10.85.10 ENVWD KNV 07.67.10"</t>
  </si>
  <si>
    <t>UWV (selectie)</t>
  </si>
  <si>
    <t>01.01.10#01.01.20#01.02.10#01.02.30#01.02.40#01.03.10#01.04.10#01.61.10#06.08.10#08.09.10#08.10.10#08.11.20#08.11.30#08.11.40#08.11.50#08.11.60#08.12.10#08.13.20</t>
  </si>
  <si>
    <t>01.01.10#01.01.20#01.02.10#01.02.20#01.02.30#01.02.40#01.03.10#01.04.10#01.61.10#01.85.10#04.05.10#04.65.10#04.85.10#54.05.10#54.65.10#54.85.10#05.01.10#05.02.20#05.02.30#05.02.40#05.06.10#05.07.10#05.07.40#05.85.10#06.08.10#07.70.10#08.09.10#08.10.10#08.10.20#08.10.30#08.11.10#08.11.20#08.11.30#08.11.40#08.11.50#08.11.60#08.12.10#08.13.10#08.13.20#08.14.20#58.09.10#58.10.10#58.10.20#58.10.30#58.11.10#58.11.20#58.11.30#58.11.40#58.11.50#58.11.60#58.12.10#10.39.10#10.39.20#10.39.30#10.85.10#60.39.10#60.39.20#60.39.30#60.85.10#11.33.10#11.85.10</t>
  </si>
  <si>
    <t>SVB-AOW/AWW,Produktie-counterserv,L4-069</t>
  </si>
  <si>
    <t>01.01.10#01.02.10#01.02.30#01.02.40#01.03.10#01.03.20#01.03.30#01.04.10#01.61.10#01.82.10#01.82.30#01.85.10#51.01.10#51.02.10#51.02.30#51.02.40#51.03.10#51.03.20#51.03.30#51.04.10#51.82.10#51.82.30#51.85.10#02.01.10#02.02.10#02.02.30#02.02.40#02.03.10#02.03.20#02.03.30#02.62.10#02.82.10#02.82.30#02.85.10#03.01.10#03.02.10#03.02.30#03.02.40#03.03.10#03.03.20#03.03.30#03.62.10#03.82.10#03.82.30#03.85.10#04.05.10#04.65.10#04.82.10#04.82.30#04.85.10#54.05.10#54.82.10#54.82.30#54.85.10#05.01.10#05.02.10#05.02.30#05.02.40#05.03.10#05.03.20#05.03.30#05.06.10#05.07.10#05.07.40#05.82.10#05.82.30#05.85.10#55.01.10#55.02.10#55.02.30#55.02.40#55.03.10#55.03.20#55.03.30#55.06.10#55.07.10#55.07.40#55.82.10#55.82.30#55.85.10#06.08.10#06.08.30#06.82.10#06.82.30#06.85.10#07.68.10#07.69.10#08.09.10#08.09.20#08.10.10#08.10.20#08.10.30#08.11.10#08.11.20#08.11.30#08.11.40#08.11.50#08.11.60#08.12.10#08.13.10#08.13.20#08.14.10#08.14.20#08.85.10#58.09.10#58.09.20#58.10.20#58.10.30#58.11.10#58.11.20#58.11.30#58.11.40#58.11.50#58.11.60#58.12.10#58.13.10#58.13.20#58.14.10#58.14.20#58.85.10#11.32.10#11.33.10#11.82.10#11.82.30#11.85.10</t>
  </si>
  <si>
    <t>(01.03.10 KD1 (19.89.30 - 0063)) ENVWD (14.40.10 OGAA 852102)</t>
  </si>
  <si>
    <t>01.03.10#07.68.10</t>
  </si>
  <si>
    <t>(KNV 07.67.10) ENVWD (01.03.10 KD1 (19.89.20 - 0063)) ENVWD (14.40.10 OGAA 852102)</t>
  </si>
  <si>
    <t>01.01.10#01.02.10#01.02.30#01.02.40#01.03.10#01.03.20#01.03.30#01.04.10#01.61.10#01.85.10#04.05.10#04.65.10#04.85.10#54.05.10#54.85.10#05.01.10#05.02.10#05.02.30#05.02.40#05.03.10#05.03.20#05.03.30#05.06.10#05.07.10#05.07.40#55.01.10#55.02.10#55.02.30#55.02.40#55.03.10#55.03.20#55.03.30#55.06.10#55.07.10#55.07.40#06.08.10#06.08.30#07.68.10#08.09.10#08.09.20#08.10.30#08.11.10#08.11.20#08.11.30#08.11.40#08.11.50#08.11.60#08.12.10#08.13.10#08.13.20#08.14.10#08.14.20#58.13.10#58.13.20#58.14.10#58.14.20#11.32.10#11.33.10#11.85.10</t>
  </si>
  <si>
    <t>(01.03.10 KD1 19.89.30 - 0063) ENVWD (64.40.10 OGAA 852102)</t>
  </si>
  <si>
    <t>01.03.10#07.68.10#08.09.10</t>
  </si>
  <si>
    <t>(KNV 07.67.10) ENVWD (01.03.10 KD1 19.89.20 - 0063) ENVWD (14.40.10 OGAA 852102) ENVWD (64.40.10 OGAA 852102)</t>
  </si>
  <si>
    <t>01.01.10#01.01.20#01.02.10#01.02.30#01.02.40#01.03.10#01.03.20#01.03.30#01.04.10#01.61.10#01.85.10#04.05.10#04.65.10#04.85.10#54.05.10#54.65.10#54.85.10#05.01.10#05.01.20#05.02.10#05.02.30#05.02.40#05.03.10#05.03.20#05.03.30#05.06.10#05.07.10#05.07.40#55.01.10#55.01.20#55.02.10#55.02.30#55.02.40#55.06.10#06.08.10#06.08.30#08.09.10#08.09.20#08.10.10#08.10.30#08.11.10#08.11.20#08.11.30#08.11.40#08.11.50#08.11.60#08.12.10#08.13.10#08.13.20#08.14.10#08.14.20#58.13.10#58.13.20#58.14.10#58.14.20#11.32.10#11.33.10#11.85.10</t>
  </si>
  <si>
    <t>(01.03.10 KD1 19.89.30 - 0063)</t>
  </si>
  <si>
    <t>01.03.10#08.09.10#08.14.20</t>
  </si>
  <si>
    <t>((01.03.10 GA1 19.89.20 - 0064) OFVWD ((01.03.10 KD1 19.89.20 - 0064) ENVWD (64.40.10 OGAA 852102))) ENVWD KNV 07.67.10</t>
  </si>
  <si>
    <t>01.01.10#01.01.20#01.02.10#01.02.30#01.02.40#01.03.10#01.03.20#01.03.30#01.04.10#01.61.10#01.82.10#01.82.30#01.85.10#51.01.10#51.01.20#51.02.10#51.02.30#51.02.40#51.04.10#51.82.10#51.82.30#51.85.10#02.01.10#02.01.20#02.02.10#02.02.30#02.02.40#02.03.10#02.03.20#02.03.30#02.62.10#02.82.10#02.82.30#02.85.10#03.01.10#03.01.20#03.02.10#03.02.30#03.02.40#03.03.10#03.03.20#03.03.30#03.62.10#03.82.10#03.82.30#03.85.10#04.05.10#04.65.10#04.82.10#04.82.30#04.85.10#54.05.10#54.65.10#54.82.10#54.82.30#54.85.10#05.01.10#05.01.20#05.02.10#05.02.30#05.02.40#05.03.10#05.03.20#05.03.30#05.06.10#05.07.10#05.07.40#05.82.10#05.82.30#55.01.10#55.01.20#55.02.10#55.02.30#55.02.40#55.06.10#55.82.10#55.82.30#06.08.10#06.08.30#06.82.10#06.82.30#07.68.10#07.69.10#08.09.10#08.09.20#08.10.10#08.10.20#08.10.30#08.11.10#08.11.20#08.11.30#08.11.40#08.11.50#08.11.60#08.12.10#08.13.10#08.13.20#08.14.10#08.14.20#58.09.10#58.09.20#58.10.20#58.10.30#58.11.10#58.11.20#58.11.30#58.11.40#58.11.50#58.11.60#58.12.10#58.13.10#58.13.20#58.14.10#58.14.20#11.32.10#11.33.10#11.82.10#11.82.30#11.85.10</t>
  </si>
  <si>
    <t>SVB/AOW-ANW</t>
  </si>
  <si>
    <t>01.01.10#01.01.20#01.02.10#01.02.30#01.02.40#01.03.10#01.03.20#01.03.30#01.04.10#01.61.10#01.85.10#04.05.10#04.65.10#04.85.10#54.05.10#54.65.10#54.85.10#05.01.10#05.01.20#05.02.10#05.02.30#05.02.40#05.03.10#05.03.20#05.03.30#05.06.10#05.07.10#05.07.40#55.01.10#55.01.20#55.02.10#55.02.30#55.02.40#55.06.10#06.08.10#06.08.30#08.09.10#08.09.20#08.10.10#08.10.30#08.11.10#08.11.20#08.11.30#08.11.40#08.11.50#08.11.60#08.12.10#08.13.10#08.13.20#08.14.10#08.14.20#58.13.10#58.13.20#58.14.10#58.14.20#10.39.10#10.39.20#10.85.10#60.39.10#60.39.20#60.85.10#11.32.10#11.33.10#11.85.10</t>
  </si>
  <si>
    <t>01.01.10#01.01.20#01.02.10#01.02.30#01.02.40#01.03.10#01.03.20#01.03.30#01.04.10#01.61.10#01.82.10#01.82.30#01.85.10#51.01.10#51.01.20#51.02.10#51.02.30#51.02.40#51.04.10#51.82.10#51.82.30#51.85.10#02.01.10#02.01.20#02.02.10#02.02.30#02.02.40#02.03.10#02.03.20#02.03.30#02.62.10#02.82.10#02.82.30#02.85.10#03.01.10#03.01.20#03.02.10#03.02.30#03.02.40#03.03.10#03.03.20#03.03.30#03.62.10#03.82.10#03.82.30#03.85.10#04.05.10#04.65.10#04.82.10#04.82.30#04.85.10#54.05.10#54.65.10#54.82.10#54.82.30#54.85.10#05.01.10#05.01.20#05.02.10#05.02.30#05.02.40#05.03.10#05.03.20#05.03.30#05.06.10#05.07.10#05.07.40#05.82.10#05.82.30#55.01.10#55.01.20#55.02.10#55.02.30#55.02.40#55.06.10#55.82.10#55.82.30#06.08.10#06.08.30#06.82.10#06.82.30#07.68.10#07.69.10#08.09.10#08.09.20#08.10.10#08.10.20#08.10.30#08.11.10#08.11.20#08.11.30#08.11.40#08.11.50#08.11.60#08.12.10#08.13.10#08.13.20#08.14.10#08.14.20#58.09.10#58.09.20#58.10.20#58.10.30#58.11.10#58.11.20#58.11.30#58.11.40#58.11.50#58.11.60#58.12.10#58.13.10#58.13.20#58.14.10#58.14.20#10.39.10#10.39.20#10.85.10#60.39.10#60.39.20#60.85.10#11.32.10#11.33.10#11.82.10#11.82.30#11.85.10</t>
  </si>
  <si>
    <t>(01.03.10 KD1 19.89.30 - 0063) OFVWD (01.03.10 GD1 19.89.30 - 0064 ENVWD (04.05.10 GA1 0052 OFVGL 0054 OFVGL 0055 OFVGL 0056 OFVGL 0057 OFVGL 0059 OFVGL 0060 OFVGL 0062 OFVGL 0064 OFVGL 0067 OFVGL 0071 OFVGL 0073 OFVGL 0077 OFVGL 0080) ENVWD 08.14.20 GD1 19970701 ENVWD KV 01.01.20 ENVWD KV 10.39.10 ENVWD 10.39.10 OGA1 18)</t>
  </si>
  <si>
    <t>01.01.20#01.03.10#08.09.10#08.14.20#10.39.10</t>
  </si>
  <si>
    <t>01.01.10#01.01.20#01.02.10#01.02.30#01.02.40#01.03.10#01.03.20#01.03.30#01.04.10#01.61.10#01.82.10#01.82.30#01.85.10#51.01.10#51.01.20#51.02.10#51.02.30#51.02.40#51.04.10#51.82.10#51.82.30#51.85.10#02.01.10#02.01.20#02.02.10#02.02.30#02.02.40#02.03.10#02.03.20#02.03.30#02.62.10#02.82.10#02.82.30#02.85.10#03.01.10#03.01.20#03.02.10#03.02.30#03.02.40#03.03.10#03.03.20#03.03.30#03.62.10#03.82.10#03.82.30#03.85.10#04.05.10#04.65.10#04.82.10#04.82.30#04.85.10#54.05.10#54.65.10#54.82.10#54.82.30#54.85.10#05.01.10#05.01.20#05.02.10#05.02.30#05.02.40#05.03.10#05.03.20#05.03.30#05.06.10#05.07.10#05.07.40#05.82.10#05.82.30#55.01.10#55.01.20#55.02.10#55.02.30#55.02.40#55.06.10#55.82.10#55.82.30#06.08.10#06.08.30#06.82.10#06.82.30#07.68.10#07.69.10#08.09.10#08.09.20#08.10.10#08.10.20#08.10.30#08.11.10#08.11.20#08.11.30#08.11.40#08.11.50#08.11.60#08.12.10#08.13.10#08.13.20#08.14.10#08.14.20#58.09.10#58.09.20#58.10.20#58.10.30#58.11.10#58.11.20#58.11.30#58.11.40#58.11.50#58.11.60#58.12.10#58.13.10#58.13.20#58.14.10#58.14.20#10.39.10#10.39.20#10.85.10#60.39.10#60.39.20#60.85.10#11.32.10#11.33.10#11.82.10#11.82.30#11.85.10#14.40.10</t>
  </si>
  <si>
    <t>01.01.10#01.01.20#01.02.10#01.02.30#01.02.40#01.03.10#01.03.20#01.03.30#01.04.10#01.61.10#01.82.10#01.82.30#01.85.10#51.01.10#51.01.20#51.02.10#51.02.30#51.02.40#51.04.10#51.82.10#51.82.30#51.85.10#02.01.10#02.01.20#02.02.10#02.02.30#02.02.40#02.03.10#02.03.20#02.03.30#02.62.10#02.82.10#02.82.30#02.85.10#03.01.10#03.01.20#03.02.10#03.02.30#03.02.40#03.03.10#03.03.20#03.03.30#03.62.10#03.82.10#03.82.30#03.85.10#04.05.10#04.65.10#04.82.10#04.82.30#04.85.10#54.05.10#54.65.10#54.82.10#54.82.30#54.85.10#05.01.10#05.01.20#05.02.10#05.02.30#05.02.40#05.03.10#05.03.20#05.03.30#05.06.10#05.07.10#05.07.40#05.15.10#05.82.10#05.82.30#55.01.10#55.01.20#55.02.10#55.02.30#55.02.40#55.06.10#55.82.10#55.82.30#06.08.10#06.08.30#06.82.10#06.82.30#07.68.10#07.69.10#08.09.10#08.09.20#08.10.10#08.10.20#08.10.30#08.11.10#08.11.20#08.11.30#08.11.40#08.11.50#08.11.60#08.12.10#08.13.10#08.13.20#08.14.10#08.14.20#58.09.10#58.09.20#58.10.20#58.10.30#58.11.10#58.11.20#58.11.30#58.11.40#58.11.50#58.11.60#58.12.10#58.13.10#58.13.20#58.14.10#58.14.20#10.39.10#10.39.20#10.85.10#60.39.10#60.39.20#60.85.10#11.32.10#11.33.10#11.82.10#11.82.30#11.85.10#14.40.10</t>
  </si>
  <si>
    <t>01.01.10#01.01.20#01.02.10#01.02.30#01.02.40#01.03.10#01.03.20#01.03.30#01.04.10#01.61.10#01.85.10#04.05.10#04.65.10#04.85.10#54.05.10#54.65.10#54.85.10#05.01.10#05.01.20#05.02.10#05.02.30#05.02.40#05.03.10#05.03.20#05.03.30#05.06.10#05.07.10#05.07.40#55.01.10#55.01.20#55.02.10#55.02.30#55.02.40#55.06.10#06.08.10#06.08.30#07.70.10#08.09.10#08.09.20#08.10.10#08.10.30#08.11.10#08.11.20#08.11.30#08.11.40#08.11.50#08.11.60#08.12.10#08.13.10#08.13.20#08.14.10#08.14.20#58.13.10#58.13.20#58.14.10#58.14.20#10.39.10#10.39.20#10.39.30#10.85.10#60.39.10#60.39.20#60.39.30#60.85.10#11.32.10#11.33.10#11.85.10</t>
  </si>
  <si>
    <t>01.01.10#01.01.20#01.02.10#01.02.30#01.02.40#01.03.10#01.03.20#01.03.30#01.04.10#01.61.10#01.82.10#01.82.30#01.85.10#51.01.10#51.01.20#51.02.10#51.02.30#51.02.40#51.04.10#51.82.10#51.82.30#51.85.10#02.01.10#02.01.20#02.02.10#02.02.30#02.02.40#02.03.10#02.03.20#02.03.30#02.62.10#02.82.10#02.82.30#02.85.10#03.01.10#03.01.20#03.02.10#03.02.30#03.02.40#03.03.10#03.03.20#03.03.30#03.62.10#03.82.10#03.82.30#03.85.10#04.05.10#04.65.10#04.82.10#04.82.30#04.85.10#54.05.10#54.65.10#54.82.10#54.82.30#54.85.10#05.01.10#05.01.20#05.02.10#05.02.30#05.02.40#05.03.10#05.03.20#05.03.30#05.06.10#05.07.10#05.07.40#05.15.10#05.82.10#05.82.30#55.01.10#55.01.20#55.02.10#55.02.30#55.02.40#55.06.10#55.82.10#55.82.30#06.08.10#06.08.30#06.82.10#06.82.30#07.68.10#07.69.10#07.70.10#08.09.10#08.09.20#08.10.10#08.10.20#08.10.30#08.11.10#08.11.20#08.11.30#08.11.40#08.11.50#08.11.60#08.12.10#08.13.10#08.13.20#08.14.10#08.14.20#58.09.10#58.09.20#58.10.20#58.10.30#58.11.10#58.11.20#58.11.30#58.11.40#58.11.50#58.11.60#58.12.10#58.13.10#58.13.20#58.14.10#58.14.20#10.39.10#10.39.20#10.39.30#10.85.10#60.39.10#60.39.20#60.39.30#60.85.10#11.32.10#11.33.10#11.82.10#11.82.30#11.85.10#14.40.10</t>
  </si>
  <si>
    <t>(01.03.10 KD1 19.89.30 - 0063) OFVWD (01.03.10 GD1 19.89.30 - 0064 ENVWD (04.05.10 GA1 0052 OFVGL 0054 OFVGL 0055 OFVGL 0056 OFVGL 0057 OFVGL 0059 OFVGL 0060 OFVGL 0062 OFVGL 0064 OFVGL 0067 OFVGL 0071 OFVGL 0073 OFVGL 0077 OFVGL 0080) ENVWD 08.14.20 GD1 19970701 ENVWD KV 01.01.20 ENVWD KV 10.39.10 ENVWD 10.39.10 OGA1 18 ENVGL 30 ENVGL 31 ENVGL 32 ENVGL 33 ENVGL 34)</t>
  </si>
  <si>
    <t>(01.03.10 KD1 19.89.30 - 0063) OFVWD (01.03.10 GD1 19.89.30 - 0064 ENVWD (04.05.10 GA1 0027 OFVGL 0028 OFVGL 0042 OFVGL 0044 OFVGL 0045 OFVGL 0046 OFVGL 0052 OFVGL 0054 OFVGL 0055 OFVGL 0056 OFVGL 0057 OFVGL 0059 OFVGL 0060 OFVGL 0061 OFVGL 0062 OFVGL 0064 OFVGL 0067 OFVGL 0068 OFVGL 0071 OFVGL 0072 OFVGL 0073 OFVGL 0077 OFVGL 0080 OFVGL 0308) ENVWD 08.14.20 GD1 19970701 ENVWD KV 01.01.20 ENVWD KV 10.39.10 ENVWD 10.39.10 OGA1 18 ENVGL 30 ENVGL 31 ENVGL 32 ENVGL 33 ENVGL 34)</t>
  </si>
  <si>
    <t>01.01.10#01.01.20#01.02.10#01.02.30#01.02.40#01.03.10#01.03.20#01.03.30#01.04.10#01.61.10#01.85.10#04.05.10#04.65.10#04.85.10#54.05.10#54.65.10#54.85.10#05.01.10#05.01.20#05.02.10#05.02.30#05.02.40#05.03.10#05.03.20#05.03.30#05.06.10#05.07.10#05.07.40#55.01.10#55.01.20#55.02.10#55.02.30#55.02.40#55.06.10#06.08.10#06.08.30#07.70.10#08.09.10#08.09.20#08.10.10#08.10.30#08.11.10#08.11.20#08.11.30#08.11.40#08.11.50#08.11.60#08.12.10#08.13.10#08.13.20#08.13.30#08.13.40#08.13.50#08.14.10#08.14.20#58.13.10#58.13.20#58.14.10#58.14.20#10.39.10#10.39.20#10.39.30#10.85.10#60.39.10#60.39.20#60.39.30#60.85.10#11.32.10#11.33.10#11.85.10</t>
  </si>
  <si>
    <t>(01.03.10 KD1 19.89.30 - 0063) OFVWD (01.03.10 GD1 19.89.30 - 0064 ENVWD (04.05.10 GA1 0027 OFVGL 0028 OFVGL 0042 OFVGL 0044 OFVGL 0045 OFVGL 0046 OFVGL 0052 OFVGL 0054 OFVGL 0055 OFVGL 0056 OFVGL 0057 OFVGL 0059 OFVGL 0060 OFVGL 0061 OFVGL 0062 OFVGL 0064 OFVGL 0067 OFVGL 0068 OFVGL 0071 OFVGL 0072 OFVGL 0073 OFVGL 0077 OFVGL 0080 OFVGL 0308) ENVWD 08.14.20 GD1 19970701 ENVWD KV 01.01.20 ENVWD KV 10.39.10 ENVWD 10.39.10 OGA1 18 ENVGL 30 ENVGL 31 ENVGL 32 ENVGL 33 ENVGL 34) OFVWD ((01.03.10 KDOG1 19.89.30 - 0015 ENVWD 01.03.10 GD1 19.89.30 - 0064) ENVWD KV 08.13.20)</t>
  </si>
  <si>
    <t>01.01.20#01.03.10#08.09.10#08.13.20#08.14.20#10.39.10</t>
  </si>
  <si>
    <t>01.01.10#01.01.20#01.02.10#01.02.30#01.02.40#01.03.10#01.03.20#01.03.30#01.04.10#01.61.10#01.82.10#01.82.30#01.85.10#51.01.10#51.01.20#51.02.10#51.02.30#51.02.40#51.04.10#51.82.10#51.82.30#51.85.10#02.01.10#02.01.20#02.02.10#02.02.30#02.02.40#02.03.10#02.03.20#02.03.30#02.62.10#02.82.10#02.82.30#02.85.10#03.01.10#03.01.20#03.02.10#03.02.30#03.02.40#03.03.10#03.03.20#03.03.30#03.62.10#03.82.10#03.82.30#03.85.10#04.05.10#04.65.10#04.82.10#04.82.30#04.85.10#54.05.10#54.65.10#54.82.10#54.82.30#54.85.10#05.01.10#05.01.20#05.02.10#05.02.30#05.02.40#05.03.10#05.03.20#05.03.30#05.06.10#05.07.10#05.07.40#05.15.10#05.82.10#05.82.30#55.01.10#55.01.20#55.02.10#55.02.30#55.02.40#55.06.10#55.82.10#55.82.30#06.08.10#06.08.30#06.82.10#06.82.30#07.68.10#07.69.10#07.70.10#08.09.10#08.09.20#08.10.10#08.10.20#08.10.30#08.11.10#08.11.20#08.11.30#08.11.40#08.11.50#08.11.60#08.12.10#08.13.10#08.13.20#08.13.30#08.13.40#08.13.50#08.14.10#08.14.20#58.09.10#58.09.20#58.10.20#58.10.30#58.11.10#58.11.20#58.11.30#58.11.40#58.11.50#58.11.60#58.12.10#58.13.10#58.13.20#58.14.10#58.14.20#10.39.10#10.39.20#10.39.30#10.85.10#60.39.10#60.39.20#60.39.30#60.85.10#11.32.10#11.33.10#11.82.10#11.82.30#11.85.10#14.40.10</t>
  </si>
  <si>
    <t>(01.03.10 KD1 19.89.30 - 0063) OFVWD (01.03.10 GD1 19.89.30 - 0064 ENVWD (04.05.10 GA1 0027 OFVGL 0028 OFVGL 0042 OFVGL 0044 OFVGL 0045 OFVGL 0046 OFVGL 0052 OFVGL 0054 OFVGL 0055 OFVGL 0056 OFVGL 0057 OFVGL 0059 OFVGL 0060 OFVGL 0061 OFVGL 0062 OFVGL 0064 OFVGL 0067 OFVGL 0068 OFVGL 0071 OFVGL 0072 OFVGL 0073 OFVGL 0077 OFVGL 0080 OFVGL 0308) ENVWD 08.14.20 GD1 19970701 ENVWD KV 01.01.20 ENVWD KV 10.39.10 ENVWD 10.39.10 OGA1 18 ENVGL 30 ENVGL 31 ENVGL 32 ENVGL 33 ENVGL 34 ENVGL 98) OFVWD ((01.03.10 KDOG1 08.13.20 - 00150000 ENVWD 01.03.10 GD1 08.13.20 - 00650000) ENVWD 08.13.20 GDOG1 20051201)</t>
  </si>
  <si>
    <t>01.01.20#01.03.10#08.13.20#08.14.20#10.39.10</t>
  </si>
  <si>
    <t>SVB/VVA/AOW-ANW</t>
  </si>
  <si>
    <t>01.01.10#01.01.20#01.02.10#01.02.20#01.02.30#01.02.40#01.03.10#01.03.20#01.03.30#01.04.10#01.61.10#01.85.10#02.01.10#02.01.20#02.02.10#02.02.30#02.02.40#02.03.10#02.03.20#02.03.30#02.62.10#02.85.10#03.01.10#03.01.20#03.02.10#03.02.30#03.02.40#03.03.10#03.03.20#03.03.30#03.62.10#03.85.10#04.05.10#04.65.10#04.85.10#54.05.10#54.65.10#54.85.10#05.01.10#05.01.20#05.02.10#05.02.30#05.02.40#05.03.10#05.03.20#05.03.30#05.06.10#05.07.10#05.07.40#05.15.10#55.01.10#55.01.20#55.02.10#55.02.30#55.02.40#55.06.10#06.08.10#06.08.30#07.68.10#07.70.10#08.09.10#08.09.20#08.10.10#08.10.30#08.11.10#08.11.20#08.11.30#08.11.40#08.11.50#08.11.60#08.12.10#08.13.10#08.13.20#08.13.30#08.13.40#08.13.50#08.14.10#08.14.20#08.85.10#58.13.10#58.13.20#58.14.10#58.14.20#10.39.10#10.39.20#10.39.30#10.85.10#60.39.10#60.39.20#60.39.30#60.85.10#11.32.10#11.33.10#11.85.10#61.32.10#61.33.10#61.85.10</t>
  </si>
  <si>
    <t>KNV 07.67.20 OFVWD 07.67.20 GA1 E""</t>
  </si>
  <si>
    <t>01.01.10#01.01.20#07.68.10#08.14.20</t>
  </si>
  <si>
    <t>01.01.10#01.01.20#01.02.10#01.02.20#01.02.30#01.02.40#01.03.10#01.03.20#01.03.30#01.04.10#01.61.10#01.81.10#01.81.20#01.82.10#01.82.20#01.82.30#01.85.10#01.86.10#51.01.10#51.01.20#51.02.10#51.02.20#51.02.30#51.02.40#51.03.10#51.04.10#51.81.10#51.81.20#51.82.10#51.82.20#51.82.30#51.85.10#51.86.10#02.01.10#02.01.20#02.02.10#02.02.30#02.02.40#02.03.10#02.03.20#02.03.30#02.62.10#02.81.10#02.81.20#02.82.10#02.82.20#02.82.30#02.85.10#02.86.10#52.01.10#52.01.20#52.02.10#52.02.30#52.02.40#52.03.10#52.03.20#52.62.10#52.81.10#52.81.20#52.82.10#52.82.20#52.82.30#52.85.10#52.86.10#03.01.10#03.01.20#03.02.10#03.02.30#03.02.40#03.03.10#03.03.20#03.03.30#03.62.10#03.81.10#03.81.20#03.82.10#03.82.20#03.82.30#03.85.10#03.86.10#53.01.10#53.01.20#53.02.10#53.02.30#53.02.40#53.03.10#53.03.20#53.62.10#53.81.10#53.81.20#53.82.10#53.82.20#53.82.30#53.85.10#53.86.10#04.05.10#04.65.10#04.82.10#04.82.30#04.85.10#54.05.10#54.65.10#54.82.10#54.82.30#54.85.10#05.01.10#05.01.20#05.02.10#05.02.30#05.02.40#05.03.10#05.03.20#05.03.30#05.06.10#05.07.10#05.07.40#05.15.10#05.81.10#05.81.20#05.82.10#05.82.20#05.82.30#05.85.10#55.01.10#55.01.20#55.02.10#55.02.30#55.02.40#55.06.10#55.81.10#55.81.20#55.82.10#55.82.20#55.82.30#55.85.10#06.08.10#06.08.30#06.81.10#06.81.20#06.82.10#06.82.20#06.82.30#06.86.10#07.68.10#07.69.10#07.70.10#08.09.10#08.09.20#08.10.10#08.10.20#08.10.30#08.11.10#08.11.20#08.11.30#08.11.40#08.11.50#08.11.60#08.12.10#08.13.10#08.13.20#08.13.30#08.13.40#08.13.50#08.14.10#08.14.20#08.72.10#08.85.10#08.86.10#58.09.10#58.09.20#58.10.20#58.10.30#58.11.10#58.11.20#58.11.30#58.11.40#58.11.50#58.11.60#58.12.10#58.13.10#58.13.20#58.14.10#58.14.20#58.72.10#58.85.10#58.86.10#10.39.10#10.39.20#10.39.30#10.85.10#60.39.10#60.39.20#60.39.30#60.85.10#11.32.10#11.33.10#11.82.10#11.82.20#11.82.30#11.85.10#11.86.10#61.32.10#61.33.10#61.82.10#61.82.20#61.82.30#61.85.10#61.86.10#14.40.10</t>
  </si>
  <si>
    <t>01.01.10#01.01.20#01.02.10#01.02.20#01.02.30#01.02.40#01.03.10#01.03.20#01.03.30#01.04.10#01.61.10#01.85.10#02.01.10#02.01.20#02.02.10#02.02.30#02.02.40#02.03.10#02.03.20#02.03.30#02.62.10#02.85.10#03.01.10#03.01.20#03.02.10#03.02.30#03.02.40#03.03.10#03.03.20#03.03.30#03.62.10#03.85.10#04.05.10#04.65.10#04.85.10#54.05.10#54.65.10#54.85.10#05.01.10#05.01.20#05.02.10#05.02.30#05.02.40#05.03.10#05.03.20#05.03.30#05.06.10#05.07.10#05.07.40#05.15.10#55.01.10#55.01.20#55.02.10#55.02.30#55.02.40#55.06.10#06.08.10#06.08.30#07.68.10#07.70.10#08.09.10#08.09.20#08.10.10#08.10.30#08.11.10#08.11.20#08.11.30#08.11.40#08.11.50#08.11.60#08.12.10#08.13.10#08.13.20#08.13.30#08.13.40#08.13.50#08.14.10#08.14.20#58.13.10#58.13.20#58.14.10#58.14.20#10.39.10#10.39.20#10.39.30#10.85.10#60.39.10#60.39.20#60.39.30#60.85.10#11.32.10#11.33.10#11.85.10#61.32.10#61.33.10#61.85.10</t>
  </si>
  <si>
    <t>01.01.10#01.01.20#01.02.10#01.02.20#01.02.30#01.02.40#01.03.10#01.03.20#01.03.30#01.04.10#01.61.10#01.85.10#02.01.10#02.01.20#02.02.10#02.02.30#02.02.40#02.03.10#02.03.20#02.03.30#02.62.10#02.85.10#03.01.10#03.01.20#03.02.10#03.02.30#03.02.40#03.03.10#03.03.20#03.03.30#03.62.10#03.85.10#04.05.10#04.65.10#04.85.10#54.05.10#54.65.10#54.85.10#05.01.10#05.01.20#05.02.10#05.02.30#05.02.40#05.03.10#05.03.20#05.03.30#05.06.10#05.07.10#05.07.40#05.15.10#55.01.10#55.01.20#55.02.10#55.02.30#55.02.40#55.06.10#06.08.10#06.08.30#07.68.10#07.70.10#08.09.10#08.09.20#08.10.10#08.10.30#08.11.10#08.11.15#08.11.20#08.11.30#08.11.40#08.11.50#08.11.60#08.11.70#08.11.80#08.11.90#08.12.10#08.13.10#08.13.20#08.13.30#08.13.40#08.13.50#08.14.10#08.14.20#58.13.10#58.13.20#58.14.10#58.14.20#10.39.10#10.39.20#10.39.30#10.85.10#60.39.10#60.39.20#60.39.30#60.85.10#11.32.10#11.33.10#11.85.10#61.32.10#61.33.10#61.85.10</t>
  </si>
  <si>
    <t>01.01.10#01.01.20#01.02.10#01.02.20#01.02.30#01.02.40#01.03.10#01.03.20#01.03.30#01.04.10#01.61.10#01.81.10#01.81.20#01.82.10#01.82.20#01.82.30#01.85.10#01.86.10#51.01.10#51.01.20#51.02.10#51.02.20#51.02.30#51.02.40#51.03.10#51.04.10#51.81.10#51.81.20#51.82.10#51.82.20#51.82.30#51.85.10#51.86.10#02.01.10#02.01.20#02.02.10#02.02.30#02.02.40#02.03.10#02.03.20#02.03.30#02.62.10#02.81.10#02.81.20#02.82.10#02.82.20#02.82.30#02.85.10#02.86.10#52.01.10#52.01.20#52.02.10#52.02.30#52.02.40#52.03.10#52.03.20#52.62.10#52.81.10#52.81.20#52.82.10#52.82.20#52.82.30#52.85.10#52.86.10#03.01.10#03.01.20#03.02.10#03.02.30#03.02.40#03.03.10#03.03.20#03.03.30#03.62.10#03.81.10#03.81.20#03.82.10#03.82.20#03.82.30#03.85.10#03.86.10#53.01.10#53.01.20#53.02.10#53.02.30#53.02.40#53.03.10#53.03.20#53.62.10#53.81.10#53.81.20#53.82.10#53.82.20#53.82.30#53.85.10#53.86.10#04.05.10#04.65.10#04.82.10#04.82.30#04.85.10#54.05.10#54.65.10#54.82.10#54.82.30#54.85.10#05.01.10#05.01.20#05.02.10#05.02.30#05.02.40#05.03.10#05.03.20#05.03.30#05.06.10#05.07.10#05.07.40#05.15.10#05.81.10#05.81.20#05.82.10#05.82.20#05.82.30#05.85.10#55.01.10#55.01.20#55.02.10#55.02.30#55.02.40#55.06.10#55.81.10#55.81.20#55.82.10#55.82.20#55.82.30#55.85.10#06.08.10#06.08.30#06.81.10#06.81.20#06.82.10#06.82.20#06.82.30#06.86.10#07.68.10#07.69.10#07.70.10#08.09.10#08.09.20#08.10.10#08.10.20#08.10.30#08.11.10#08.11.15#08.11.20#08.11.30#08.11.40#08.11.50#08.11.60#08.11.70#08.11.80#08.11.90#08.12.10#08.13.10#08.13.20#08.13.30#08.13.40#08.13.50#08.14.10#08.14.20#08.72.10#08.85.10#08.86.10#58.09.10#58.09.20#58.10.20#58.10.30#58.11.10#58.11.15#58.11.20#58.11.30#58.11.40#58.11.50#58.11.60#58.11.70#58.11.80#58.11.90#58.12.10#58.13.10#58.13.20#58.14.10#58.14.20#58.72.10#58.85.10#58.86.10#10.39.10#10.39.20#10.39.30#10.85.10#60.39.10#60.39.20#60.39.30#60.85.10#11.32.10#11.33.10#11.82.10#11.82.20#11.82.30#11.85.10#11.86.10#61.32.10#61.33.10#61.82.10#61.82.20#61.82.30#61.85.10#61.86.10#14.40.10</t>
  </si>
  <si>
    <t>KNV 07.67.20 OFVWD ((07.67.20 GA1 E") OFVWD (07.67.20 GA1 "R" ENVWD (01.88.10 GA1 0201 OFVWD 04.88.10 GA1 0201 OFVWD 06.88.10 GA1 0201 OFVWD 07.88.10 GA1 0201 OFVWD 08.88.10 GA1 0201)))"</t>
  </si>
  <si>
    <t>01.88.10#04.88.10#06.88.10#07.67.20#07.68.10#07.88.10#08.88.10</t>
  </si>
  <si>
    <t>07.67.20 GA1 R" ENVWD (01.88.10 GA1 0201 OFVWD 51.88.10 GA1 0201 OFVWD 04.88.10 GA1 0201 OFVWD 54.88.10 GA1 0201 OFVWD 06.88.10 GA1 0201 OFVWD 56.88.10 GA1 0201 OFVWD 07.88.10 GA1 0201 OFVWD 08.88.10 GA1 0201 OFVWD 58.88.10 GA1 0201)"</t>
  </si>
  <si>
    <t>SVB/AKW (verzekerden)</t>
  </si>
  <si>
    <t>01.01.10#01.02.10#01.02.30#01.02.40#01.03.10#01.04.10#01.85.10#04.05.10#04.65.10#04.85.10#06.08.10#08.09.10#08.10.10#08.10.20#08.10.30#08.11.10#08.11.20#08.11.30#08.11.40#08.11.50#08.11.60#08.12.10#08.13.10#08.13.20#08.14.10#08.14.20#08.85.10</t>
  </si>
  <si>
    <t>(09.03.10 GD1 19.89.20 - 00180000) ENVWD KNV 07.67.10 ENVWD 14.40.10 OGAA 852103</t>
  </si>
  <si>
    <t>01.01.10#01.02.10#01.02.30#01.02.40#01.03.10#01.03.20#01.03.30#01.04.10#01.81.10#01.81.20#01.82.10#01.82.20#01.82.30#01.85.10#01.86.10#51.01.10#51.02.10#51.02.30#51.02.40#51.03.10#51.04.10#51.81.10#51.81.20#51.82.10#51.82.20#51.82.30#51.85.10#51.86.10#04.05.10#04.65.10#04.82.10#04.82.20#04.82.30#04.85.10#04.86.10#54.05.10#54.65.10#54.82.10#54.82.20#54.82.30#54.85.10#54.86.10#05.01.10#05.02.10#05.02.30#05.02.40#05.03.10#05.06.10#05.07.10#05.81.10#05.81.20#05.82.10#05.82.20#05.82.30#05.85.10#05.86.10#55.01.10#55.02.10#55.02.30#55.02.40#55.03.10#55.06.10#55.81.10#55.81.20#55.82.10#55.82.20#55.82.30#55.85.10#55.86.10#06.08.10#06.81.10#06.81.20#06.82.10#06.82.20#06.82.30#06.86.10#08.09.10#08.10.10#08.10.20#08.10.30#08.11.10#08.11.20#08.11.30#08.11.40#08.11.50#08.11.60#08.12.10#08.13.10#08.13.20#08.14.10#08.14.20#08.72.10#08.85.10#08.86.10#58.09.10#58.10.10#58.10.20#58.10.30#58.11.10#58.11.20#58.11.30#58.11.40#58.11.50#58.11.60#58.12.10#58.13.10#58.13.20#58.14.10#58.14.20#58.72.10#58.85.10#58.86.10#09.01.10#09.02.10#09.02.30#09.02.40#09.03.10#09.81.10#09.81.20#09.82.10#09.82.20#09.82.30#09.85.10#59.01.10#59.02.10#59.02.30#59.02.40#59.03.10#59.81.10#59.81.20#59.82.10#59.82.20#59.82.30#59.85.10#11.32.10#11.33.10#11.82.10#11.82.20#11.82.30#11.85.10#61.32.10#61.33.10#61.82.10#61.82.20#61.82.30#61.85.10</t>
  </si>
  <si>
    <t>01.01.10#01.01.20#01.02.10#01.02.30#01.02.40#01.03.10#01.04.10#01.85.10#04.05.10#04.65.10#04.85.10#06.08.10#08.09.10#08.10.10#08.10.20#08.10.30#08.11.10#08.11.20#08.11.30#08.11.40#08.11.50#08.11.60#08.12.10#08.13.10#08.13.20#08.14.10#08.14.20#08.85.10</t>
  </si>
  <si>
    <t>01.01.10#01.01.20#01.02.10#01.02.30#01.02.40#01.03.10#01.03.20#01.03.30#01.04.10#01.81.10#01.81.20#01.82.10#01.82.20#01.82.30#01.85.10#01.86.10#51.01.10#51.01.20#51.02.10#51.02.30#51.02.40#51.03.10#51.04.10#51.81.10#51.81.20#51.82.10#51.82.20#51.82.30#51.85.10#51.86.10#04.05.10#04.65.10#04.82.10#04.82.20#04.82.30#04.85.10#04.86.10#54.05.10#54.65.10#54.82.10#54.82.20#54.82.30#54.85.10#54.86.10#05.01.10#05.01.20#05.02.10#05.02.30#05.02.40#05.03.10#05.06.10#05.07.10#05.81.10#05.81.20#05.82.10#05.82.20#05.82.30#05.85.10#05.86.10#55.01.10#55.01.20#55.02.10#55.02.30#55.02.40#55.03.10#55.06.10#55.81.10#55.81.20#55.82.10#55.82.20#55.82.30#55.85.10#55.86.10#06.08.10#06.81.10#06.81.20#06.82.10#06.82.20#06.82.30#06.86.10#08.09.10#08.10.10#08.10.20#08.10.30#08.11.10#08.11.20#08.11.30#08.11.40#08.11.50#08.11.60#08.12.10#08.13.10#08.13.20#08.14.10#08.14.20#08.72.10#08.85.10#08.86.10#58.09.10#58.10.10#58.10.20#58.10.30#58.11.10#58.11.20#58.11.30#58.11.40#58.11.50#58.11.60#58.12.10#58.13.10#58.13.20#58.14.10#58.14.20#58.72.10#58.85.10#58.86.10#09.01.10#09.01.20#09.02.10#09.02.30#09.02.40#09.03.10#09.81.10#09.81.20#09.82.10#09.82.20#09.82.30#09.85.10#59.01.10#59.01.20#59.02.10#59.02.30#59.02.40#59.03.10#59.81.10#59.81.20#59.82.10#59.82.20#59.82.30#59.85.10#11.32.10#11.33.10#11.82.10#11.82.20#11.82.30#11.85.10#61.32.10#61.33.10#61.82.10#61.82.20#61.82.30#61.85.10</t>
  </si>
  <si>
    <t>01.01.10#01.01.20#01.02.10#01.02.30#01.02.40#01.03.10#01.04.10#01.85.10#04.05.10#04.65.10#04.85.10#06.08.10#08.09.10#08.10.10#08.10.20#08.10.30#08.11.10#08.11.20#08.11.30#08.11.40#08.11.50#08.11.60#08.12.10#08.13.10#08.13.20#08.14.10#08.14.20#08.85.10#10.39.10#10.39.20#10.85.10</t>
  </si>
  <si>
    <t>01.01.10#01.01.20#01.02.10#01.02.30#01.02.40#01.03.10#01.03.20#01.03.30#01.04.10#01.81.10#01.81.20#01.82.10#01.82.20#01.82.30#01.85.10#01.86.10#51.01.10#51.01.20#51.02.10#51.02.30#51.02.40#51.03.10#51.04.10#51.81.10#51.81.20#51.82.10#51.82.20#51.82.30#51.85.10#51.86.10#04.05.10#04.65.10#04.82.10#04.82.20#04.82.30#04.85.10#04.86.10#54.05.10#54.65.10#54.82.10#54.82.20#54.82.30#54.85.10#54.86.10#05.01.10#05.01.20#05.02.10#05.02.30#05.02.40#05.03.10#05.06.10#05.07.10#05.81.10#05.81.20#05.82.10#05.82.20#05.82.30#05.85.10#05.86.10#55.01.10#55.01.20#55.02.10#55.02.30#55.02.40#55.03.10#55.06.10#55.81.10#55.81.20#55.82.10#55.82.20#55.82.30#55.85.10#55.86.10#06.08.10#06.81.10#06.81.20#06.82.10#06.82.20#06.82.30#06.86.10#08.09.10#08.10.10#08.10.20#08.10.30#08.11.10#08.11.20#08.11.30#08.11.40#08.11.50#08.11.60#08.12.10#08.13.10#08.13.20#08.14.10#08.14.20#08.72.10#08.85.10#08.86.10#58.09.10#58.10.10#58.10.20#58.10.30#58.11.10#58.11.20#58.11.30#58.11.40#58.11.50#58.11.60#58.12.10#58.13.10#58.13.20#58.14.10#58.14.20#58.72.10#58.85.10#58.86.10#09.01.10#09.01.20#09.02.10#09.02.30#09.02.40#09.03.10#09.81.10#09.81.20#09.82.10#09.82.20#09.82.30#09.85.10#59.01.10#59.01.20#59.02.10#59.02.30#59.02.40#59.03.10#59.81.10#59.81.20#59.82.10#59.82.20#59.82.30#59.85.10#10.39.10#10.39.20#10.85.10#60.39.10#60.39.20#60.85.10#11.32.10#11.33.10#11.82.10#11.82.20#11.82.30#11.85.10#61.32.10#61.33.10#61.82.10#61.82.20#61.82.30#61.85.10</t>
  </si>
  <si>
    <t>01.01.10#01.01.20#01.02.10#01.02.30#01.02.40#01.03.10#01.04.10#01.85.10#04.05.10#04.65.10#04.85.10#06.08.10#08.09.10#08.10.10#08.10.30#08.11.10#08.11.20#08.11.30#08.11.40#08.11.50#08.11.60#08.12.10#08.13.10#08.13.20#08.14.10#08.14.20#08.85.10#10.39.10#10.39.20#10.85.10</t>
  </si>
  <si>
    <t>01.01.10#01.01.20#01.02.10#01.02.30#01.02.40#01.03.10#01.03.20#01.03.30#01.04.10#01.81.10#01.81.20#01.82.10#01.82.20#01.82.30#01.85.10#01.86.10#51.01.10#51.01.20#51.02.10#51.02.30#51.02.40#51.03.10#51.04.10#51.81.10#51.81.20#51.82.10#51.82.20#51.82.30#51.85.10#51.86.10#04.05.10#04.65.10#04.82.10#04.82.20#04.82.30#04.85.10#04.86.10#54.05.10#54.65.10#54.82.10#54.82.20#54.82.30#54.85.10#54.86.10#05.01.10#05.01.20#05.02.10#05.02.30#05.02.40#05.03.10#05.06.10#05.07.10#05.15.10#05.81.10#05.81.20#05.82.10#05.82.20#05.82.30#05.85.10#05.86.10#55.01.10#55.01.20#55.02.10#55.02.30#55.02.40#55.03.10#55.06.10#55.81.10#55.81.20#55.82.10#55.82.20#55.82.30#55.85.10#55.86.10#06.08.10#06.81.10#06.81.20#06.82.10#06.82.20#06.82.30#06.86.10#08.09.10#08.10.10#08.10.20#08.10.30#08.11.10#08.11.20#08.11.30#08.11.40#08.11.50#08.11.60#08.12.10#08.13.10#08.13.20#08.14.10#08.14.20#08.72.10#08.85.10#08.86.10#58.09.10#58.10.10#58.10.20#58.10.30#58.11.10#58.11.20#58.11.30#58.11.40#58.11.50#58.11.60#58.12.10#58.13.10#58.13.20#58.14.10#58.14.20#58.72.10#58.85.10#58.86.10#09.01.10#09.01.20#09.02.10#09.02.30#09.02.40#09.03.10#09.81.10#09.81.20#09.82.10#09.82.20#09.82.30#09.85.10#59.01.10#59.01.20#59.02.10#59.02.30#59.02.40#59.03.10#59.81.10#59.81.20#59.82.10#59.82.20#59.82.30#59.85.10#10.39.10#10.39.20#10.85.10#60.39.10#60.39.20#60.85.10#11.32.10#11.33.10#11.82.10#11.82.20#11.82.30#11.85.10#61.32.10#61.33.10#61.82.10#61.82.20#61.82.30#61.85.10#14.40.10</t>
  </si>
  <si>
    <t>01.01.10#01.01.20#01.02.10#01.02.30#01.02.40#01.03.10#01.04.10#01.85.10#04.05.10#04.65.10#04.85.10#06.08.10#07.70.10#08.09.10#08.10.10#08.10.30#08.11.10#08.11.20#08.11.30#08.11.40#08.11.50#08.11.60#08.12.10#08.13.10#08.13.20#08.14.10#08.14.20#08.85.10#10.39.10#10.39.20#10.39.30#10.85.10</t>
  </si>
  <si>
    <t>01.01.10#01.01.20#01.02.10#01.02.30#01.02.40#01.03.10#01.03.20#01.03.30#01.04.10#01.81.10#01.81.20#01.82.10#01.82.20#01.82.30#01.85.10#01.86.10#51.01.10#51.01.20#51.02.10#51.02.30#51.02.40#51.03.10#51.04.10#51.81.10#51.81.20#51.82.10#51.82.20#51.82.30#51.85.10#51.86.10#04.05.10#04.65.10#04.82.10#04.82.20#04.82.30#04.85.10#04.86.10#54.05.10#54.65.10#54.82.10#54.82.20#54.82.30#54.85.10#54.86.10#05.01.10#05.01.20#05.02.10#05.02.30#05.02.40#05.03.10#05.04.10#05.06.10#05.07.10#05.15.10#05.81.10#05.81.20#05.82.10#05.82.20#05.82.30#05.85.10#05.86.10#55.01.10#55.01.20#55.02.10#55.02.30#55.02.40#55.03.10#55.04.10#55.06.10#55.81.10#55.81.20#55.82.10#55.82.20#55.82.30#55.85.10#55.86.10#06.08.10#06.81.10#06.81.20#06.82.10#06.82.20#06.82.30#06.86.10#07.70.10#08.09.10#08.10.10#08.10.20#08.10.30#08.11.10#08.11.20#08.11.30#08.11.40#08.11.50#08.11.60#08.12.10#08.13.10#08.13.20#08.14.10#08.14.20#08.72.10#08.85.10#08.86.10#58.09.10#58.10.10#58.10.20#58.10.30#58.11.10#58.11.20#58.11.30#58.11.40#58.11.50#58.11.60#58.12.10#58.13.10#58.13.20#58.14.10#58.14.20#58.72.10#58.85.10#58.86.10#09.01.10#09.01.20#09.02.10#09.02.30#09.02.40#09.03.10#09.81.10#09.81.20#09.82.10#09.82.20#09.82.30#09.85.10#59.01.10#59.01.20#59.02.10#59.02.30#59.02.40#59.03.10#59.81.10#59.81.20#59.82.10#59.82.20#59.82.30#59.85.10#10.39.10#10.39.20#10.39.30#10.85.10#60.39.10#60.39.20#60.39.30#60.85.10#11.32.10#11.33.10#11.82.10#11.82.20#11.82.30#11.85.10#61.32.10#61.33.10#61.82.10#61.82.20#61.82.30#61.85.10#14.40.10</t>
  </si>
  <si>
    <t>01.01.10#01.01.20#01.02.10#01.02.30#01.02.40#01.03.10#01.04.10#01.85.10#04.05.10#04.65.10#04.85.10#06.08.10#07.70.10#08.09.10#08.10.10#08.10.30#08.11.10#08.11.20#08.11.30#08.11.40#08.11.50#08.11.60#08.12.10#08.13.10#08.13.20#08.13.30#08.13.40#08.13.50#08.14.10#08.14.20#08.85.10#10.39.10#10.39.20#10.39.30#10.85.10</t>
  </si>
  <si>
    <t>01.01.10#01.01.20#01.02.10#01.02.30#01.02.40#01.03.10#01.03.20#01.03.30#01.04.10#01.81.10#01.81.20#01.82.10#01.82.20#01.82.30#01.85.10#01.86.10#51.01.10#51.01.20#51.02.10#51.02.30#51.02.40#51.03.10#51.04.10#51.81.10#51.81.20#51.82.10#51.82.20#51.82.30#51.85.10#51.86.10#04.05.10#04.65.10#04.82.10#04.82.20#04.82.30#04.85.10#04.86.10#54.05.10#54.65.10#54.82.10#54.82.20#54.82.30#54.85.10#54.86.10#05.01.10#05.01.20#05.02.10#05.02.30#05.02.40#05.03.10#05.04.10#05.06.10#05.07.10#05.15.10#05.81.10#05.81.20#05.82.10#05.82.20#05.82.30#05.85.10#05.86.10#55.01.10#55.01.20#55.02.10#55.02.30#55.02.40#55.03.10#55.04.10#55.06.10#55.81.10#55.81.20#55.82.10#55.82.20#55.82.30#55.85.10#55.86.10#06.08.10#06.81.10#06.81.20#06.82.10#06.82.20#06.82.30#06.86.10#07.70.10#08.09.10#08.10.10#08.10.20#08.10.30#08.11.10#08.11.20#08.11.30#08.11.40#08.11.50#08.11.60#08.12.10#08.13.10#08.13.20#08.13.30#08.13.40#08.13.50#08.14.10#08.14.20#08.72.10#08.85.10#08.86.10#58.09.10#58.10.10#58.10.20#58.10.30#58.11.10#58.11.20#58.11.30#58.11.40#58.11.50#58.11.60#58.12.10#58.13.10#58.13.20#58.14.10#58.14.20#58.72.10#58.85.10#58.86.10#09.01.10#09.01.20#09.02.10#09.02.30#09.02.40#09.03.10#09.81.10#09.81.20#09.82.10#09.82.20#09.82.30#09.85.10#59.01.10#59.01.20#59.02.10#59.02.30#59.02.40#59.03.10#59.81.10#59.81.20#59.82.10#59.82.20#59.82.30#59.85.10#10.39.10#10.39.20#10.39.30#10.85.10#60.39.10#60.39.20#60.39.30#60.85.10#11.32.10#11.33.10#11.82.10#11.82.20#11.82.30#11.85.10#61.32.10#61.33.10#61.82.10#61.82.20#61.82.30#61.85.10#14.40.10</t>
  </si>
  <si>
    <t>01.01.10#01.01.20#01.02.10#01.02.30#01.02.40#01.03.10#01.04.10#01.85.10#04.05.10#04.65.10#04.85.10#06.08.10#07.70.10#08.09.10#08.10.10#08.10.30#08.11.10#08.11.20#08.11.30#08.11.40#08.11.50#08.11.60#08.12.10#08.13.10#08.13.20#08.13.30#08.13.40#08.13.50#08.14.10#08.14.20#10.39.10#10.39.20#10.39.30#10.85.10</t>
  </si>
  <si>
    <t>01.01.10#01.01.20#01.02.10#01.02.20#01.02.30#01.02.40#01.03.10#01.04.10#01.85.10#04.05.10#04.65.10#04.85.10#06.08.10#07.70.10#08.09.10#08.10.10#08.10.30#08.11.10#08.11.15#08.11.20#08.11.30#08.11.40#08.11.50#08.11.60#08.11.70#08.11.80#08.11.90#08.12.10#08.13.10#08.13.20#08.13.30#08.13.40#08.13.50#08.14.10#08.14.20#10.39.10#10.39.20#10.39.30#10.85.10</t>
  </si>
  <si>
    <t>01.01.10#01.01.20#01.02.10#01.02.20#01.02.30#01.02.40#01.03.10#01.03.20#01.03.30#01.04.10#01.81.10#01.81.20#01.82.10#01.82.20#01.82.30#01.85.10#01.86.10#51.01.10#51.01.20#51.02.10#51.02.30#51.02.40#51.03.10#51.04.10#51.81.10#51.81.20#51.82.10#51.82.20#51.82.30#51.85.10#51.86.10#04.05.10#04.65.10#04.82.10#04.82.20#04.82.30#04.85.10#04.86.10#54.05.10#54.65.10#54.82.10#54.82.20#54.82.30#54.85.10#54.86.10#05.01.10#05.01.20#05.02.10#05.02.30#05.02.40#05.03.10#05.04.10#05.06.10#05.07.10#05.15.10#05.81.10#05.81.20#05.82.10#05.82.20#05.82.30#05.85.10#05.86.10#55.01.10#55.01.20#55.02.10#55.02.30#55.02.40#55.03.10#55.04.10#55.06.10#55.81.10#55.81.20#55.82.10#55.82.20#55.82.30#55.85.10#55.86.10#06.08.10#06.81.10#06.81.20#06.82.10#06.82.20#06.82.30#06.86.10#07.70.10#08.09.10#08.10.10#08.10.20#08.10.30#08.11.10#08.11.15#08.11.20#08.11.30#08.11.40#08.11.50#08.11.60#08.11.70#08.11.80#08.11.90#08.12.10#08.13.10#08.13.20#08.13.30#08.13.40#08.13.50#08.14.10#08.14.20#08.72.10#08.85.10#08.86.10#58.09.10#58.10.10#58.10.20#58.10.30#58.11.10#58.11.15#58.11.20#58.11.30#58.11.40#58.11.50#58.11.60#58.11.70#58.11.80#58.11.90#58.12.10#58.13.10#58.13.20#58.14.10#58.14.20#58.72.10#58.85.10#58.86.10#09.01.10#09.01.20#09.02.10#09.02.30#09.02.40#09.03.10#09.81.10#09.81.20#09.82.10#09.82.20#09.82.30#09.85.10#59.01.10#59.01.20#59.02.10#59.02.30#59.02.40#59.03.10#59.81.10#59.81.20#59.82.10#59.82.20#59.82.30#59.85.10#10.39.10#10.39.20#10.39.30#10.85.10#60.39.10#60.39.20#60.39.30#60.85.10#11.32.10#11.33.10#11.82.10#11.82.20#11.82.30#11.85.10#61.32.10#61.33.10#61.82.10#61.82.20#61.82.30#61.85.10#14.40.10</t>
  </si>
  <si>
    <t>SVB/AKW (kind)</t>
  </si>
  <si>
    <t>01.01.10#01.02.10#01.02.30#01.02.40#01.03.10#01.04.10#01.85.10#02.01.10#02.02.10#02.02.30#02.02.40#02.03.10#02.62.10#02.85.10#03.01.10#03.02.10#03.02.30#03.02.40#03.03.10#03.62.10#03.85.10#06.08.10#08.09.10#08.10.10#08.10.20#08.10.30#08.11.10#08.11.20#08.11.30#08.11.40#08.11.50#08.11.60#08.12.10#08.13.10#08.13.20#08.14.10#08.14.20#08.85.10</t>
  </si>
  <si>
    <t>(01.03.10 GD1 19.89.30 - 00000100) ENVWD KNV 07.67.10</t>
  </si>
  <si>
    <t>(01.03.10 GD1 19.89.20 - 00180000) ENVWD KNV 07.67.10 ENVWD 14.40.10 OGAA 852104</t>
  </si>
  <si>
    <t>01.01.10#01.02.10#01.02.30#01.02.40#01.03.10#01.03.20#01.03.30#01.04.10#01.81.10#01.81.20#01.82.10#01.82.20#01.82.30#01.85.10#01.86.10#51.01.10#51.02.10#51.02.30#51.02.40#51.03.10#51.04.10#51.81.10#51.81.20#51.82.10#51.82.20#51.82.30#51.85.10#51.86.10#02.01.10#02.02.10#02.02.30#02.02.40#02.03.10#02.62.10#02.81.10#02.81.20#02.82.10#02.82.20#02.82.30#02.85.10#02.86.10#52.01.10#52.02.10#52.02.30#52.02.40#52.03.10#52.62.10#52.81.10#52.81.20#52.82.10#52.82.20#52.82.30#52.85.10#52.86.10#03.01.10#03.02.10#03.02.30#03.02.40#03.03.10#03.62.10#03.81.10#03.81.20#03.82.10#03.82.20#03.82.30#03.85.10#03.86.10#53.01.10#53.02.10#53.02.30#53.02.40#53.03.10#53.62.10#53.81.10#53.81.20#53.82.10#53.82.20#53.82.30#53.85.10#53.86.10#05.01.10#05.02.10#05.02.30#05.02.40#05.03.10#05.06.10#05.07.10#05.81.10#05.81.20#05.82.10#05.82.20#05.82.30#05.85.10#55.01.10#55.02.10#55.02.30#55.02.40#55.03.10#55.06.10#55.81.10#55.81.20#55.82.10#55.82.20#55.82.30#55.85.10#06.08.10#06.81.10#06.81.20#06.82.10#06.82.20#06.82.30#06.86.10#08.09.10#08.10.10#08.10.20#08.10.30#08.11.10#08.11.20#08.11.30#08.11.40#08.11.50#08.11.60#08.12.10#08.13.10#08.13.20#08.14.10#08.14.20#08.72.10#08.85.10#08.86.10#58.09.10#58.10.10#58.10.20#58.10.30#58.11.10#58.11.20#58.11.30#58.11.40#58.11.50#58.11.60#58.12.10#58.13.10#58.13.20#58.14.10#58.14.20#58.72.10#58.85.10#58.86.10#11.32.10#11.82.10#11.82.20#11.82.30#11.85.10#61.32.10#61.82.10#61.82.20#61.82.30#61.85.10</t>
  </si>
  <si>
    <t>01.01.10#01.01.20#01.02.10#01.02.30#01.02.40#01.03.10#01.04.10#01.85.10#02.01.10#02.01.20#02.02.10#02.02.30#02.02.40#02.03.10#02.62.10#02.85.10#03.01.10#03.01.20#03.02.10#03.02.30#03.02.40#03.03.10#03.62.10#03.85.10#06.08.10#08.09.10#08.10.10#08.10.20#08.10.30#08.11.10#08.11.20#08.11.30#08.11.40#08.11.50#08.11.60#08.12.10#08.13.10#08.13.20#08.14.10#08.14.20#08.85.10</t>
  </si>
  <si>
    <t>01.01.10#01.01.20#01.02.10#01.02.30#01.02.40#01.03.10#01.03.20#01.03.30#01.04.10#01.81.10#01.81.20#01.82.10#01.82.20#01.82.30#01.85.10#01.86.10#51.01.10#51.01.20#51.02.10#51.02.30#51.02.40#51.03.10#51.04.10#51.81.10#51.81.20#51.82.10#51.82.20#51.82.30#51.85.10#51.86.10#02.01.10#02.01.20#02.02.10#02.02.30#02.02.40#02.03.10#02.62.10#02.81.10#02.81.20#02.82.10#02.82.20#02.82.30#02.85.10#02.86.10#52.01.10#52.01.20#52.02.10#52.02.30#52.02.40#52.03.10#52.62.10#52.81.10#52.81.20#52.82.10#52.82.20#52.82.30#52.85.10#52.86.10#03.01.10#03.01.20#03.02.10#03.02.30#03.02.40#03.03.10#03.62.10#03.81.10#03.81.20#03.82.10#03.82.20#03.82.30#03.85.10#03.86.10#53.01.10#53.01.20#53.02.10#53.02.30#53.02.40#53.03.10#53.62.10#53.81.10#53.81.20#53.82.10#53.82.20#53.82.30#53.85.10#53.86.10#05.01.10#05.01.20#05.02.10#05.02.30#05.02.40#05.03.10#05.06.10#05.07.10#05.81.10#05.81.20#05.82.10#05.82.20#05.82.30#05.85.10#55.01.10#55.01.20#55.02.10#55.02.30#55.02.40#55.03.10#55.06.10#55.81.10#55.81.20#55.82.10#55.82.20#55.82.30#55.85.10#06.08.10#06.81.10#06.81.20#06.82.10#06.82.20#06.82.30#06.86.10#08.09.10#08.10.10#08.10.20#08.10.30#08.11.10#08.11.20#08.11.30#08.11.40#08.11.50#08.11.60#08.12.10#08.13.10#08.13.20#08.14.10#08.14.20#08.72.10#08.85.10#08.86.10#58.09.10#58.10.10#58.10.20#58.10.30#58.11.10#58.11.20#58.11.30#58.11.40#58.11.50#58.11.60#58.12.10#58.13.10#58.13.20#58.14.10#58.14.20#58.72.10#58.85.10#58.86.10#11.32.10#11.82.10#11.82.20#11.82.30#11.85.10#61.32.10#61.82.10#61.82.20#61.82.30#61.85.10</t>
  </si>
  <si>
    <t>01.01.10#01.01.20#01.02.10#01.02.30#01.02.40#01.03.10#01.04.10#01.85.10#02.01.10#02.01.20#02.02.10#02.02.30#02.02.40#02.03.10#02.62.10#02.85.10#03.01.10#03.01.20#03.02.10#03.02.30#03.02.40#03.03.10#03.62.10#03.85.10#06.08.10#08.09.10#08.10.10#08.10.30#08.11.10#08.11.20#08.11.30#08.11.40#08.11.50#08.11.60#08.12.10#08.13.10#08.13.20#08.14.10#08.14.20#08.85.10</t>
  </si>
  <si>
    <t>01.01.10#01.01.20#01.02.10#01.02.30#01.02.40#01.03.10#01.03.20#01.03.30#01.04.10#01.81.10#01.81.20#01.82.10#01.82.20#01.82.30#01.85.10#01.86.10#51.01.10#51.01.20#51.02.10#51.02.30#51.02.40#51.03.10#51.04.10#51.81.10#51.81.20#51.82.10#51.82.20#51.82.30#51.85.10#51.86.10#02.01.10#02.01.20#02.02.10#02.02.30#02.02.40#02.03.10#02.62.10#02.81.10#02.81.20#02.82.10#02.82.20#02.82.30#02.85.10#02.86.10#52.01.10#52.01.20#52.02.10#52.02.30#52.02.40#52.03.10#52.62.10#52.81.10#52.81.20#52.82.10#52.82.20#52.82.30#52.85.10#52.86.10#03.01.10#03.01.20#03.02.10#03.02.30#03.02.40#03.03.10#03.62.10#03.81.10#03.81.20#03.82.10#03.82.20#03.82.30#03.85.10#03.86.10#53.01.10#53.01.20#53.02.10#53.02.30#53.02.40#53.03.10#53.62.10#53.81.10#53.81.20#53.82.10#53.82.20#53.82.30#53.85.10#53.86.10#05.01.10#05.01.20#05.02.10#05.02.30#05.02.40#05.03.10#05.06.10#05.07.10#05.81.10#05.81.20#05.82.10#05.82.20#05.82.30#05.85.10#55.01.10#55.01.20#55.02.10#55.02.30#55.02.40#55.03.10#55.06.10#55.81.10#55.81.20#55.82.10#55.82.20#55.82.30#55.85.10#06.08.10#06.81.10#06.81.20#06.82.10#06.82.20#06.82.30#06.86.10#08.09.10#08.10.10#08.10.20#08.10.30#08.11.10#08.11.20#08.11.30#08.11.40#08.11.50#08.11.60#08.12.10#08.13.10#08.13.20#08.14.10#08.14.20#08.72.10#08.85.10#08.86.10#58.09.10#58.10.10#58.10.20#58.10.30#58.11.10#58.11.20#58.11.30#58.11.40#58.11.50#58.11.60#58.12.10#58.13.10#58.13.20#58.14.10#58.14.20#58.72.10#58.85.10#58.86.10#11.32.10#11.82.10#11.82.20#11.82.30#11.85.10#61.32.10#61.82.10#61.82.20#61.82.30#61.85.10#14.40.10</t>
  </si>
  <si>
    <t>01.01.10#01.01.20#01.02.10#01.02.30#01.02.40#01.03.10#01.04.10#01.85.10#02.01.10#02.01.20#02.02.10#02.02.30#02.02.40#02.03.10#02.04.10#02.62.10#02.85.10#03.01.10#03.01.20#03.02.10#03.02.30#03.02.40#03.03.10#03.04.10#03.62.10#03.85.10#06.08.10#07.70.10#08.09.10#08.10.10#08.10.30#08.11.10#08.11.20#08.11.30#08.11.40#08.11.50#08.11.60#08.12.10#08.13.10#08.13.20#08.14.10#08.14.20#08.85.10</t>
  </si>
  <si>
    <t>01.01.10#01.01.20#01.02.10#01.02.30#01.02.40#01.03.10#01.03.20#01.03.30#01.04.10#01.81.10#01.81.20#01.82.10#01.82.20#01.82.30#01.85.10#01.86.10#51.01.10#51.01.20#51.02.10#51.02.30#51.02.40#51.03.10#51.04.10#51.81.10#51.81.20#51.82.10#51.82.20#51.82.30#51.85.10#51.86.10#02.01.10#02.01.20#02.02.10#02.02.30#02.02.40#02.03.10#02.04.10#02.62.10#02.81.10#02.81.20#02.82.10#02.82.20#02.82.30#02.85.10#02.86.10#52.01.10#52.01.20#52.02.10#52.02.30#52.02.40#52.03.10#52.04.10#52.62.10#52.81.10#52.81.20#52.82.10#52.82.20#52.82.30#52.85.10#52.86.10#03.01.10#03.01.20#03.02.10#03.02.30#03.02.40#03.03.10#03.04.10#03.62.10#03.81.10#03.81.20#03.82.10#03.82.20#03.82.30#03.85.10#03.86.10#53.01.10#53.01.20#53.02.10#53.02.30#53.02.40#53.03.10#53.04.10#53.62.10#53.81.10#53.81.20#53.82.10#53.82.20#53.82.30#53.85.10#53.86.10#05.01.10#05.01.20#05.02.10#05.02.30#05.02.40#05.03.10#05.06.10#05.07.10#05.81.10#05.81.20#05.82.10#05.82.20#05.82.30#05.85.10#55.01.10#55.01.20#55.02.10#55.02.30#55.02.40#55.03.10#55.06.10#55.81.10#55.81.20#55.82.10#55.82.20#55.82.30#55.85.10#06.08.10#06.81.10#06.81.20#06.82.10#06.82.20#06.82.30#06.86.10#07.70.10#08.09.10#08.10.10#08.10.20#08.10.30#08.11.10#08.11.20#08.11.30#08.11.40#08.11.50#08.11.60#08.12.10#08.13.10#08.13.20#08.14.10#08.14.20#08.72.10#08.85.10#08.86.10#58.09.10#58.10.10#58.10.20#58.10.30#58.11.10#58.11.20#58.11.30#58.11.40#58.11.50#58.11.60#58.12.10#58.13.10#58.13.20#58.14.10#58.14.20#58.72.10#58.85.10#58.86.10#11.32.10#11.82.10#11.82.20#11.82.30#11.85.10#61.32.10#61.82.10#61.82.20#61.82.30#61.85.10#14.40.10</t>
  </si>
  <si>
    <t>01.01.10#01.01.20#01.02.10#01.02.30#01.02.40#01.03.10#01.04.10#01.85.10#02.01.10#02.01.20#02.02.10#02.02.30#02.02.40#02.03.10#02.62.10#02.85.10#03.01.10#03.01.20#03.02.10#03.02.30#03.02.40#03.03.10#03.62.10#03.85.10#06.08.10#07.70.10#08.09.10#08.10.10#08.10.30#08.11.10#08.11.20#08.11.30#08.11.40#08.11.50#08.11.60#08.12.10#08.13.10#08.13.20#08.14.10#08.14.20#08.85.10</t>
  </si>
  <si>
    <t>01.01.10#01.01.20#01.02.10#01.02.30#01.02.40#01.03.10#01.04.10#01.85.10#02.01.10#02.01.20#02.02.10#02.02.30#02.02.40#02.03.10#02.62.10#02.85.10#03.01.10#03.01.20#03.02.10#03.02.30#03.02.40#03.03.10#03.62.10#03.85.10#06.08.10#07.70.10#08.09.10#08.10.10#08.10.30#08.11.10#08.11.20#08.11.30#08.11.40#08.11.50#08.11.60#08.12.10#08.13.10#08.13.20#08.13.30#08.13.40#08.13.50#08.14.10#08.14.20#08.85.10</t>
  </si>
  <si>
    <t>01.01.10#01.01.20#01.02.10#01.02.30#01.02.40#01.03.10#01.03.20#01.03.30#01.04.10#01.81.10#01.81.20#01.82.10#01.82.20#01.82.30#01.85.10#01.86.10#51.01.10#51.01.20#51.02.10#51.02.30#51.02.40#51.03.10#51.04.10#51.81.10#51.81.20#51.82.10#51.82.20#51.82.30#51.85.10#51.86.10#02.01.10#02.01.20#02.02.10#02.02.30#02.02.40#02.03.10#02.04.10#02.62.10#02.81.10#02.81.20#02.82.10#02.82.20#02.82.30#02.85.10#02.86.10#52.01.10#52.01.20#52.02.10#52.02.30#52.02.40#52.03.10#52.04.10#52.62.10#52.81.10#52.81.20#52.82.10#52.82.20#52.82.30#52.85.10#52.86.10#03.01.10#03.01.20#03.02.10#03.02.30#03.02.40#03.03.10#03.04.10#03.62.10#03.81.10#03.81.20#03.82.10#03.82.20#03.82.30#03.85.10#03.86.10#53.01.10#53.01.20#53.02.10#53.02.30#53.02.40#53.03.10#53.04.10#53.62.10#53.81.10#53.81.20#53.82.10#53.82.20#53.82.30#53.85.10#53.86.10#05.01.10#05.01.20#05.02.10#05.02.30#05.02.40#05.03.10#05.06.10#05.07.10#05.81.10#05.81.20#05.82.10#05.82.20#05.82.30#05.85.10#55.01.10#55.01.20#55.02.10#55.02.30#55.02.40#55.03.10#55.06.10#55.81.10#55.81.20#55.82.10#55.82.20#55.82.30#55.85.10#06.08.10#06.81.10#06.81.20#06.82.10#06.82.20#06.82.30#06.86.10#07.70.10#08.09.10#08.10.10#08.10.20#08.10.30#08.11.10#08.11.20#08.11.30#08.11.40#08.11.50#08.11.60#08.12.10#08.13.10#08.13.20#08.13.30#08.13.40#08.13.50#08.14.10#08.14.20#08.72.10#08.85.10#08.86.10#58.09.10#58.10.10#58.10.20#58.10.30#58.11.10#58.11.20#58.11.30#58.11.40#58.11.50#58.11.60#58.12.10#58.13.10#58.13.20#58.14.10#58.14.20#58.72.10#58.85.10#58.86.10#11.32.10#11.82.10#11.82.20#11.82.30#11.85.10#61.32.10#61.82.10#61.82.20#61.82.30#61.85.10#14.40.10</t>
  </si>
  <si>
    <t>01.01.10#01.01.20#01.02.10#01.02.30#01.02.40#01.03.10#01.04.10#01.85.10#02.01.10#02.01.20#02.02.10#02.02.30#02.02.40#02.03.10#02.62.10#02.85.10#03.01.10#03.01.20#03.02.10#03.02.30#03.02.40#03.03.10#03.62.10#03.85.10#06.08.10#07.70.10#08.09.10#08.10.10#08.10.30#08.11.10#08.11.20#08.11.30#08.11.40#08.11.50#08.11.60#08.12.10#08.13.10#08.13.20#08.13.30#08.13.40#08.13.50#08.14.10#08.14.20</t>
  </si>
  <si>
    <t>01.01.10#01.01.20#01.02.10#01.02.20#01.02.30#01.02.40#01.03.10#01.04.10#01.85.10#02.01.10#02.01.20#02.02.10#02.02.30#02.02.40#02.03.10#02.62.10#02.85.10#03.01.10#03.01.20#03.02.10#03.02.30#03.02.40#03.03.10#03.62.10#03.85.10#06.08.10#07.70.10#08.09.10#08.10.10#08.10.30#08.11.10#08.11.15#08.11.20#08.11.30#08.11.40#08.11.50#08.11.60#08.11.70#08.11.80#08.11.90#08.12.10#08.13.10#08.13.20#08.13.30#08.13.40#08.13.50#08.14.10#08.14.20</t>
  </si>
  <si>
    <t>01.01.10#01.01.20#01.02.10#01.02.20#01.02.30#01.02.40#01.03.10#01.03.20#01.03.30#01.04.10#01.81.10#01.81.20#01.82.10#01.82.20#01.82.30#01.85.10#01.86.10#51.01.10#51.01.20#51.02.10#51.02.30#51.02.40#51.03.10#51.04.10#51.81.10#51.81.20#51.82.10#51.82.20#51.82.30#51.85.10#51.86.10#02.01.10#02.01.20#02.02.10#02.02.30#02.02.40#02.03.10#02.04.10#02.62.10#02.81.10#02.81.20#02.82.10#02.82.20#02.82.30#02.85.10#02.86.10#52.01.10#52.01.20#52.02.10#52.02.30#52.02.40#52.03.10#52.04.10#52.62.10#52.81.10#52.81.20#52.82.10#52.82.20#52.82.30#52.85.10#52.86.10#03.01.10#03.01.20#03.02.10#03.02.30#03.02.40#03.03.10#03.04.10#03.62.10#03.81.10#03.81.20#03.82.10#03.82.20#03.82.30#03.85.10#03.86.10#53.01.10#53.01.20#53.02.10#53.02.30#53.02.40#53.03.10#53.04.10#53.62.10#53.81.10#53.81.20#53.82.10#53.82.20#53.82.30#53.85.10#53.86.10#05.01.10#05.01.20#05.02.10#05.02.30#05.02.40#05.03.10#05.06.10#05.07.10#05.81.10#05.81.20#05.82.10#05.82.20#05.82.30#05.85.10#55.01.10#55.01.20#55.02.10#55.02.30#55.02.40#55.03.10#55.06.10#55.81.10#55.81.20#55.82.10#55.82.20#55.82.30#55.85.10#06.08.10#06.81.10#06.81.20#06.82.10#06.82.20#06.82.30#06.86.10#07.70.10#08.09.10#08.10.10#08.10.20#08.10.30#08.11.10#08.11.15#08.11.20#08.11.30#08.11.40#08.11.50#08.11.60#08.11.70#08.11.80#08.11.90#08.12.10#08.13.10#08.13.20#08.13.30#08.13.40#08.13.50#08.14.10#08.14.20#08.72.10#08.85.10#08.86.10#58.09.10#58.10.10#58.10.20#58.10.30#58.11.10#58.11.15#58.11.20#58.11.30#58.11.40#58.11.50#58.11.60#58.11.70#58.11.80#58.11.90#58.12.10#58.13.10#58.13.20#58.14.10#58.14.20#58.72.10#58.85.10#58.86.10#11.32.10#11.82.10#11.82.20#11.82.30#11.85.10#61.32.10#61.82.10#61.82.20#61.82.30#61.85.10#14.40.10</t>
  </si>
  <si>
    <t>SVB/Remigratieregeling</t>
  </si>
  <si>
    <t>01.01.10#01.02.10#01.02.30#01.02.40#01.03.10#01.03.20#01.03.30#01.04.10#01.61.10#01.85.10#51.02.10#51.02.30#51.02.40#51.03.10#51.85.10#04.05.10#04.85.10#05.01.10#05.06.10#05.07.10#05.07.40#05.85.10#06.08.10#07.68.10#08.09.10#08.09.20#08.10.30#08.11.10#08.11.20#08.11.30#08.11.40#08.11.50#08.11.60#08.12.10#08.13.10#08.13.20#08.14.10#08.14.20#08.85.10#09.01.10#09.02.10#09.02.30#09.02.40#09.03.10#09.85.10#59.01.10#59.02.10#59.02.30#59.02.40#59.03.10#59.85.10#11.32.10#11.33.10#11.85.10</t>
  </si>
  <si>
    <t>01.01.10#01.02.10#01.02.30#01.02.40#01.03.10#01.03.20#01.03.30#01.04.10#01.61.10#01.81.10#01.81.20#01.82.10#01.82.20#01.82.30#01.85.10#51.01.10#51.02.10#51.02.30#51.02.40#51.03.10#51.03.20#51.03.30#51.04.10#51.81.10#51.81.20#51.82.10#51.82.20#51.82.30#51.85.10#02.01.10#02.02.10#02.02.30#02.02.40#02.03.10#03.01.10#03.02.10#03.02.30#03.02.40#03.03.10#04.05.10#04.82.10#04.82.20#04.82.30#04.85.10#54.05.10#54.82.10#54.82.20#54.82.30#54.85.10#05.01.10#05.02.10#05.02.30#05.02.40#05.03.10#05.03.20#05.03.30#05.06.10#05.06.20#05.06.30#05.07.10#05.07.20#05.07.30#05.07.40#05.81.10#05.81.20#05.82.10#05.82.20#05.82.30#05.85.10#55.06.10#55.81.10#55.81.20#55.82.10#55.82.20#55.82.30#55.85.10#06.08.10#07.68.10#07.69.10#08.09.10#08.09.20#08.10.10#08.10.20#08.10.30#08.11.10#08.11.20#08.11.30#08.11.40#08.11.50#08.11.60#08.12.10#08.13.10#08.13.20#08.14.10#08.14.20#08.85.10#58.09.10#58.09.20#58.10.10#58.10.20#58.10.30#58.11.10#58.11.20#58.11.30#58.11.40#58.11.50#58.11.60#58.12.10#58.13.10#58.13.20#58.14.10#58.14.20#58.85.10#09.01.10#09.02.10#09.02.30#09.02.40#09.03.10#09.03.20#09.03.30#09.81.10#09.81.20#09.82.10#09.82.20#09.82.30#09.85.10#59.01.10#59.02.10#59.02.30#59.02.40#59.03.10#59.85.10#11.32.10#11.33.10#11.82.10#11.82.30#11.85.10</t>
  </si>
  <si>
    <t>01.01.10#01.02.10#01.02.30#01.02.40#01.03.10#01.03.20#01.03.30#01.04.10#01.61.10#01.81.10#01.81.20#01.82.10#01.82.20#01.82.30#01.85.10#51.01.10#51.02.10#51.02.30#51.02.40#51.03.10#51.03.20#51.03.30#51.04.10#51.81.10#51.81.20#51.82.10#51.82.20#51.82.30#51.85.10#02.01.10#02.02.10#02.02.30#02.02.40#02.03.10#03.01.10#03.02.10#03.02.30#03.02.40#03.03.10#04.05.10#04.82.10#04.82.20#04.82.30#04.85.10#54.05.10#54.82.10#54.82.20#54.82.30#54.85.10#05.01.10#05.02.10#05.02.30#05.02.40#05.03.10#05.03.20#05.03.30#05.06.10#05.06.20#05.06.30#05.07.10#05.07.20#05.07.30#05.07.40#05.81.10#05.81.20#05.82.10#05.82.20#05.82.30#05.85.10#55.06.10#55.81.10#55.81.20#55.82.10#55.82.20#55.82.30#55.85.10#06.08.10#07.68.10#07.69.10#08.09.10#08.09.20#08.10.10#08.10.20#08.10.30#08.11.10#08.11.20#08.11.30#08.11.40#08.11.50#08.11.60#08.12.10#08.13.10#08.13.20#08.14.10#08.14.20#08.85.10#58.09.10#58.09.20#58.10.10#58.10.20#58.10.30#58.11.10#58.11.20#58.11.30#58.11.40#58.11.50#58.11.60#58.12.10#58.13.10#58.13.20#58.14.10#58.14.20#58.85.10#09.01.10#09.02.10#09.02.30#09.02.40#09.03.10#09.03.20#09.03.30#09.81.10#09.81.20#09.82.10#09.82.20#09.82.30#09.85.10#59.01.10#59.02.10#59.02.30#59.02.40#59.03.10#59.85.10#11.32.10#11.33.10#11.82.10#11.82.30#11.85.10#14.40.10</t>
  </si>
  <si>
    <t>01.01.10#01.02.10#01.02.30#01.02.40#01.03.10#01.03.20#01.03.30#01.04.10#01.61.10#01.85.10#51.02.10#51.02.30#51.02.40#51.03.10#51.85.10#04.05.10#04.85.10#05.01.10#05.06.10#05.07.10#05.07.40#05.85.10#06.08.10#07.68.10#08.09.10#08.09.20#08.10.30#08.11.10#08.11.20#08.11.30#08.11.40#08.11.50#08.11.60#08.12.10#08.13.10#08.13.20#08.14.10#08.14.20#08.85.10#09.01.10#09.02.10#09.02.30#09.02.40#09.03.10#09.85.10#59.01.10#59.02.10#59.02.30#59.02.40#59.03.10#59.85.10#10.39.10#10.39.20#10.85.10#60.39.10#60.39.20#60.85.10#11.32.10#11.33.10#11.85.10</t>
  </si>
  <si>
    <t>01.01.10#01.02.10#01.02.30#01.02.40#01.03.10#01.03.20#01.03.30#01.04.10#01.61.10#01.81.10#01.81.20#01.82.10#01.82.20#01.82.30#01.85.10#51.01.10#51.02.10#51.02.30#51.02.40#51.03.10#51.03.20#51.03.30#51.04.10#51.81.10#51.81.20#51.82.10#51.82.20#51.82.30#51.85.10#02.01.10#02.02.10#02.02.30#02.02.40#02.03.10#03.01.10#03.02.10#03.02.30#03.02.40#03.03.10#04.05.10#04.82.10#04.82.20#04.82.30#04.85.10#54.05.10#54.82.10#54.82.20#54.82.30#54.85.10#05.01.10#05.02.10#05.02.30#05.02.40#05.03.10#05.03.20#05.03.30#05.06.10#05.06.20#05.06.30#05.07.10#05.07.20#05.07.30#05.07.40#05.81.10#05.81.20#05.82.10#05.82.20#05.82.30#05.85.10#55.06.10#55.81.10#55.81.20#55.82.10#55.82.20#55.82.30#55.85.10#06.08.10#07.68.10#07.69.10#08.09.10#08.09.20#08.10.10#08.10.20#08.10.30#08.11.10#08.11.20#08.11.30#08.11.40#08.11.50#08.11.60#08.12.10#08.13.10#08.13.20#08.14.10#08.14.20#08.85.10#58.09.10#58.09.20#58.10.10#58.10.20#58.10.30#58.11.10#58.11.20#58.11.30#58.11.40#58.11.50#58.11.60#58.12.10#58.13.10#58.13.20#58.14.10#58.14.20#58.85.10#09.01.10#09.02.10#09.02.30#09.02.40#09.03.10#09.03.20#09.03.30#09.81.10#09.81.20#09.82.10#09.82.20#09.82.30#09.85.10#59.01.10#59.02.10#59.02.30#59.02.40#59.03.10#59.85.10#10.39.10#10.39.20#10.85.10#60.39.10#60.39.20#60.85.10#11.32.10#11.33.10#11.82.10#11.82.30#11.85.10#14.40.10</t>
  </si>
  <si>
    <t>01.01.10#01.01.20#01.02.10#01.02.30#01.02.40#01.03.10#01.03.20#01.03.30#01.04.10#01.61.10#01.85.10#51.02.10#51.02.30#51.02.40#51.03.10#51.85.10#04.05.10#04.85.10#05.01.10#05.06.10#05.07.10#05.07.40#05.85.10#06.08.10#07.68.10#08.09.10#08.09.20#08.10.30#08.11.10#08.11.20#08.11.30#08.11.40#08.11.50#08.11.60#08.12.10#08.13.10#08.13.20#08.14.10#08.14.20#08.85.10#09.01.10#09.02.10#09.02.30#09.02.40#09.03.10#09.85.10#59.01.10#59.02.10#59.02.30#59.02.40#59.03.10#59.85.10#10.39.10#10.39.20#10.85.10#60.39.10#60.39.20#60.85.10#11.32.10#11.33.10#11.85.10</t>
  </si>
  <si>
    <t>01.01.10#01.01.20#01.02.10#01.02.30#01.02.40#01.03.10#01.03.20#01.03.30#01.04.10#01.61.10#01.81.10#01.81.20#01.82.10#01.82.20#01.82.30#01.85.10#51.01.10#51.02.10#51.02.30#51.02.40#51.03.10#51.03.20#51.03.30#51.04.10#51.81.10#51.81.20#51.82.10#51.82.20#51.82.30#51.85.10#02.01.10#02.02.10#02.02.30#02.02.40#02.03.10#03.01.10#03.02.10#03.02.30#03.02.40#03.03.10#04.05.10#04.82.10#04.82.20#04.82.30#04.85.10#54.05.10#54.82.10#54.82.20#54.82.30#54.85.10#05.01.10#05.02.10#05.02.30#05.02.40#05.03.10#05.03.20#05.03.30#05.06.10#05.06.20#05.06.30#05.07.10#05.07.20#05.07.30#05.07.40#05.81.10#05.81.20#05.82.10#05.82.20#05.82.30#05.85.10#55.06.10#55.81.10#55.81.20#55.82.10#55.82.20#55.82.30#55.85.10#06.08.10#07.68.10#07.69.10#08.09.10#08.09.20#08.10.10#08.10.20#08.10.30#08.11.10#08.11.20#08.11.30#08.11.40#08.11.50#08.11.60#08.12.10#08.13.10#08.13.20#08.14.10#08.14.20#08.85.10#58.09.10#58.09.20#58.10.10#58.10.20#58.10.30#58.11.10#58.11.20#58.11.30#58.11.40#58.11.50#58.11.60#58.12.10#58.13.10#58.13.20#58.14.10#58.14.20#58.85.10#09.01.10#09.02.10#09.02.30#09.02.40#09.03.10#09.03.20#09.03.30#09.81.10#09.81.20#09.82.10#09.82.20#09.82.30#09.85.10#59.01.10#59.02.10#59.02.30#59.02.40#59.03.10#59.85.10#10.39.10#10.39.20#10.85.10#60.39.10#60.39.20#60.85.10#11.32.10#11.33.10#11.82.10#11.82.30#11.85.10#14.40.10</t>
  </si>
  <si>
    <t>01.01.10#01.01.20#01.02.10#01.02.30#01.02.40#01.03.10#01.03.20#01.03.30#01.04.10#01.61.10#01.81.10#01.81.20#01.82.10#01.82.20#01.82.30#01.85.10#51.01.10#51.02.10#51.02.30#51.02.40#51.03.10#51.03.20#51.03.30#51.04.10#51.81.10#51.81.20#51.82.10#51.82.20#51.82.30#51.85.10#02.01.10#02.02.10#02.02.30#02.02.40#02.03.10#03.01.10#03.02.10#03.02.30#03.02.40#03.03.10#04.05.10#04.82.10#04.82.20#04.82.30#04.85.10#54.05.10#54.82.10#54.82.20#54.82.30#54.85.10#05.01.10#05.02.10#05.02.30#05.02.40#05.03.10#05.03.20#05.03.30#05.06.10#05.06.20#05.06.30#05.07.10#05.07.20#05.07.30#05.07.40#05.15.10#05.81.10#05.81.20#05.82.10#05.82.20#05.82.30#05.85.10#55.06.10#55.81.10#55.81.20#55.82.10#55.82.20#55.82.30#55.85.10#06.08.10#07.68.10#07.69.10#08.09.10#08.09.20#08.10.10#08.10.20#08.10.30#08.11.10#08.11.20#08.11.30#08.11.40#08.11.50#08.11.60#08.12.10#08.13.10#08.13.20#08.14.10#08.14.20#08.85.10#58.09.10#58.09.20#58.10.10#58.10.20#58.10.30#58.11.10#58.11.20#58.11.30#58.11.40#58.11.50#58.11.60#58.12.10#58.13.10#58.13.20#58.14.10#58.14.20#58.85.10#09.01.10#09.02.10#09.02.30#09.02.40#09.03.10#09.03.20#09.03.30#09.81.10#09.81.20#09.82.10#09.82.20#09.82.30#09.85.10#59.01.10#59.02.10#59.02.30#59.02.40#59.03.10#59.85.10#10.39.10#10.39.20#10.85.10#60.39.10#60.39.20#60.85.10#11.32.10#11.33.10#11.82.10#11.82.30#11.85.10#14.40.10</t>
  </si>
  <si>
    <t>800001#852018#852102#852201#852401#852501#852601#852701#852801#870101</t>
  </si>
  <si>
    <t>SVB/FVP</t>
  </si>
  <si>
    <t>01.01.10#01.02.10#01.02.30#01.02.40#01.03.10#01.04.10#01.61.10#06.08.10#08.09.10#08.10.10#08.10.20#08.10.30#08.11.10#08.11.20#08.11.30#08.11.40#08.11.50#08.11.60#08.12.10#08.13.20</t>
  </si>
  <si>
    <t>01.01.10#01.02.10#01.02.30#01.02.40#01.03.10#01.04.10#01.61.10#01.85.10#05.01.10#05.02.10#05.02.30#05.02.40#05.03.10#05.03.20#05.03.30#05.06.10#05.07.10#05.07.40#55.06.10#06.08.10#08.09.10#08.10.10#08.10.20#08.10.30#08.11.10#08.11.20#08.11.30#08.11.40#08.11.50#08.11.60#08.12.10#08.13.20</t>
  </si>
  <si>
    <t>01.01.10#01.01.20#01.02.10#01.02.30#01.02.40#01.03.10#01.04.10#01.61.10#06.08.10#08.09.10#08.10.10#08.10.20#08.10.30#08.11.10#08.11.20#08.11.30#08.11.40#08.11.50#08.11.60#08.12.10#08.13.20</t>
  </si>
  <si>
    <t>01.01.10#01.01.20#01.02.10#01.02.30#01.02.40#01.03.10#01.04.10#01.61.10#01.85.10#05.01.10#05.02.10#05.02.30#05.02.40#05.03.10#05.03.20#05.03.30#05.06.10#05.07.10#05.07.40#55.06.10#06.08.10#08.09.10#08.10.10#08.10.20#08.10.30#08.11.10#08.11.20#08.11.30#08.11.40#08.11.50#08.11.60#08.12.10#08.13.20</t>
  </si>
  <si>
    <t>01.01.10#01.01.20#01.02.10#01.02.30#01.02.40#01.03.10#01.04.10#01.61.10#06.08.10#07.70.10#08.09.10#08.10.10#08.10.20#08.10.30#08.11.10#08.11.20#08.11.30#08.11.40#08.11.50#08.11.60#08.12.10#08.13.20</t>
  </si>
  <si>
    <t>01.01.10#01.01.20#01.02.10#01.02.30#01.02.40#01.03.10#01.04.10#01.61.10#01.85.10#05.01.10#05.02.10#05.02.30#05.02.40#05.03.10#05.03.20#05.03.30#05.06.10#05.07.10#05.07.40#55.06.10#06.08.10#07.70.10#08.09.10#08.10.10#08.10.20#08.10.30#08.11.10#08.11.20#08.11.30#08.11.40#08.11.50#08.11.60#08.12.10#08.13.20</t>
  </si>
  <si>
    <t>01.01.10#01.01.20#01.02.10#01.02.20#01.02.30#01.02.40#01.03.10#01.04.10#01.61.10#06.08.10#07.70.10#08.09.10#08.10.10#08.10.20#08.10.30#08.11.10#08.11.15#08.11.20#08.11.30#08.11.40#08.11.50#08.11.60#08.11.70#08.11.80#08.11.90#08.12.10#08.13.20</t>
  </si>
  <si>
    <t>01.01.10#01.01.20#01.02.10#01.02.20#01.02.30#01.02.40#01.03.10#01.04.10#01.61.10#01.85.10#05.01.10#05.02.10#05.02.30#05.02.40#05.03.10#05.03.20#05.03.30#05.06.10#05.07.10#05.07.40#55.06.10#06.08.10#07.70.10#08.09.10#08.10.10#08.10.20#08.10.30#08.11.10#08.11.15#08.11.20#08.11.30#08.11.40#08.11.50#08.11.60#08.11.70#08.11.80#08.11.90#08.12.10#08.13.20</t>
  </si>
  <si>
    <t>14.40.10 GA1 852106</t>
  </si>
  <si>
    <t>SVB/ANW</t>
  </si>
  <si>
    <t>01.01.10#01.02.10#01.02.30#01.02.40#01.03.10#01.61.10#05.01.10#05.02.10#05.02.30#05.02.40#05.03.10#05.06.10#05.07.10#55.06.10#06.08.10#07.70.10#08.09.10#08.10.20#08.11.10#08.11.20#08.11.30#08.11.40#08.11.50#08.11.60#08.12.10#09.01.10#09.02.10#09.02.30#09.02.40#09.03.10</t>
  </si>
  <si>
    <t>(01.03.10 KD1 19.89.30 - 00170000) ENVWD (14.40.10 OGAA 852102) ENVWD ((04.05.10 GA1 0001) OFVWD (04.65.10 GA1 B") OFVWD (KV 10.39.10 ENVWD (10.39.10 OGA1 31 ENVGL 32 ENVGL 33 ENVGL 34 ENVGL 98)) OFVWD (04.05.10 GA1 0052 OFVGL 0054 OFVGL 0055 OFVGL 0056 OFVGL 0057 OFVGL 0059 OFVGL 0060 OFVGL 0062 OFVGL 0064 OFVGL 0067 OFVGL 0071 OFVGL 0073 OFVGL 0077 OFVGL 0080))"</t>
  </si>
  <si>
    <t>01.01.10#01.02.10#01.02.30#01.02.40#01.03.10#01.61.10#05.01.10#05.02.10#05.02.30#05.02.40#05.03.10#05.06.10#05.07.10#55.06.10#06.08.10#07.70.10#08.09.10#08.10.20#08.11.10#08.11.20#08.11.30#08.11.40#08.11.50#08.11.60#08.12.10#08.13.10#09.01.10#09.02.10#09.02.30#09.02.40#09.03.10#14.40.10</t>
  </si>
  <si>
    <t>852102#852103#852104</t>
  </si>
  <si>
    <t>01.01.10#01.02.10#01.02.30#01.02.40#01.03.10#01.04.10#01.61.10#05.01.10#05.02.10#05.02.30#05.02.40#05.03.10#05.06.10#05.07.10#55.06.10#06.08.10#07.70.10#08.09.10#08.10.20#08.11.10#08.11.20#08.11.30#08.11.40#08.11.50#08.11.60#08.12.10#09.01.10#09.02.10#09.02.30#09.02.40#09.03.10</t>
  </si>
  <si>
    <t>(01.03.10 KD1 19.89.30 - 00170000) ENVWD (14.40.10 OGAA 852102) ENVWD ((04.05.10 GA1 0001) OFVWD (04.65.10 GA1 B") OFVWD (KV 10.39.10 ENVWD (10.39.10 OGA1 31 ENVGL 32 ENVGL 33 ENVGL 34 ENVGL 98)) OFVWD (04.05.10 GA1 0027 OFVGL 0028 OFVGL 0042 OFVGL 0044 OFVGL 0045 OFVGL 0046 OFVGL 0052 OFVGL 0054 OFVGL 0055 OFVGL 0056 OFVGL 0057 OFVGL 0059 OFVGL 0060 OFVGL 0061 OFVGL 0062 OFVGL 0064 OFVGL 0067 OFVGL 0068 OFVGL 0071 OFVGL 0072 OFVGL 0073 OFVGL 0077 OFVGL 0080 OFVGL 0308))"</t>
  </si>
  <si>
    <t>01.01.10#01.02.10#01.02.30#01.02.40#01.03.10#01.04.10#01.61.10#04.05.10#05.01.10#05.02.10#05.02.30#05.02.40#05.03.10#05.06.10#05.07.10#07.70.10#08.09.10#08.11.10#08.11.20#08.11.30#08.11.40#08.11.50#08.11.60#08.12.10</t>
  </si>
  <si>
    <t>04.05.10 GA1 0131 ENVWD KV 05.06.10 ENVWD KNV 05.01.10 ENVWD KNV 07.67.10</t>
  </si>
  <si>
    <t>01.01.10#01.02.10#01.02.30#01.02.40#01.03.10#01.04.10#01.61.10#05.01.10#05.02.10#05.02.30#05.02.40#05.03.10#05.06.10#05.07.10#55.06.10#06.08.10#07.70.10#08.09.10#08.10.20#08.11.10#08.11.20#08.11.30#08.11.40#08.11.50#08.11.60#08.12.10#08.13.10#09.01.10#09.02.10#09.02.30#09.02.40#09.03.10#14.40.10</t>
  </si>
  <si>
    <t>01.01.10#01.01.20#01.02.10#01.02.30#01.02.40#01.03.10#01.04.10#01.61.10#05.01.10#05.02.10#05.02.30#05.02.40#05.06.10#05.07.10#05.07.40#55.01.10#55.06.10#07.70.10#08.09.10#08.11.10#08.11.20#08.11.30#08.11.40#08.11.50#08.11.60#08.12.10#09.01.10#09.02.10#09.02.30#09.02.40#09.03.10</t>
  </si>
  <si>
    <t>(01.03.10 KDOG1 19420701) ENVWD KNV 05.06.10 ENVWD (05.07.10 KD1 19811127 ENVWD 05.07.40 GA1 S") ENVWD KNV 07.67.10"</t>
  </si>
  <si>
    <t>01.01.10#01.01.20#01.02.10#01.02.30#01.02.40#01.03.10#01.04.10#01.61.10#05.01.10#05.01.20#05.02.10#05.02.30#05.02.40#05.03.10#05.06.10#05.07.10#07.70.10#08.09.10#08.11.10#08.11.20#08.11.30#08.11.40#08.11.50#08.11.60#08.12.10</t>
  </si>
  <si>
    <t>01.03.10 GA1 19.89.20 - 0059 ENVWD ((KV 05.06.10 ENVWD (01.03.10 KDOG1 05.03.10 - 00000100)) OFVWD KNV 05.06.10) ENVWD KNV 07.67.10</t>
  </si>
  <si>
    <t>SVB/VVA/AOW-ANW (selectie)</t>
  </si>
  <si>
    <t>Gezamenlijk Uitvoeringsorgaan</t>
  </si>
  <si>
    <t>BV01#BV14</t>
  </si>
  <si>
    <t>01.01.10#01.02.10#01.02.20#01.02.30#01.02.40#01.03.10#01.03.20#01.03.30#01.04.10#01.61.10#01.85.10#02.01.10#02.02.10#02.02.30#02.02.40#02.03.10#02.03.20#02.62.10#02.85.10#03.01.10#03.02.10#03.02.30#03.02.40#03.03.10#03.03.20#03.62.10#03.85.10#04.05.10#04.85.10#05.01.10#05.02.10#05.02.30#05.02.40#05.03.10#05.03.20#05.06.10#05.06.20#05.07.10#05.07.20#05.07.40#05.85.10#55.06.10#06.08.10#06.08.20#06.85.10#08.09.10#08.09.20#08.10.10#08.10.20#08.10.30#08.11.10#08.11.20#08.11.30#08.11.40#08.11.50#08.11.60#08.12.10#08.13.10#08.13.20#08.14.10#08.14.20#08.85.10#09.01.10#09.02.10#09.02.30#09.02.40#09.03.10#09.03.20#09.85.10#11.32.10#11.33.10#11.85.10</t>
  </si>
  <si>
    <t>01.01.10#01.02.10#01.02.20#01.02.30#01.02.40#01.03.10#01.03.20#01.03.30#01.04.10#01.61.10#01.85.10#51.02.10#51.02.20#51.02.30#51.02.40#51.04.10#51.85.10#02.01.10#02.02.10#02.02.20#02.02.30#02.02.40#02.03.10#02.03.20#02.03.30#03.01.10#03.02.10#03.02.20#03.02.30#03.02.40#03.03.10#03.03.20#03.03.30#04.05.10#05.01.10#05.02.10#05.02.20#05.02.30#05.02.40#05.03.10#05.03.20#05.03.30#05.06.10#05.07.10#05.07.40#05.81.10#05.81.20#05.82.10#05.82.30#05.85.10#55.06.10#55.81.10#55.81.20#55.82.10#55.82.30#55.85.10#06.08.10#06.08.20#06.08.30#07.69.10#07.87.10#08.09.10#08.10.10#08.10.20#08.10.30#08.11.10#08.11.20#08.11.30#08.11.40#08.11.50#08.11.60#08.12.10#08.13.10#08.13.20#09.01.10#09.02.10#09.02.20#09.02.30#09.02.40#09.03.10#09.03.20#09.03.30#10.39.10#10.39.20#10.85.10#60.39.10#60.39.20#60.85.10</t>
  </si>
  <si>
    <t>01.01.10#01.01.20#01.02.10#01.02.20#01.02.30#01.02.40#01.03.10#01.03.20#01.03.30#01.04.10#01.61.10#01.85.10#51.02.10#51.02.20#51.02.30#51.02.40#51.04.10#51.85.10#02.01.10#02.01.20#02.02.10#02.02.20#02.02.30#02.02.40#02.03.10#02.03.20#02.03.30#03.01.10#03.01.20#03.02.10#03.02.20#03.02.30#03.02.40#03.03.10#03.03.20#03.03.30#04.05.10#05.01.10#05.01.20#05.02.10#05.02.20#05.02.30#05.02.40#05.03.10#05.03.20#05.03.30#05.06.10#05.07.10#05.07.40#05.81.10#05.81.20#05.82.10#05.82.30#05.85.10#55.06.10#55.81.10#55.81.20#55.82.10#55.82.30#55.85.10#06.08.10#06.08.20#06.08.30#07.69.10#07.87.10#08.09.10#08.10.10#08.10.20#08.10.30#08.11.10#08.11.20#08.11.30#08.11.40#08.11.50#08.11.60#08.12.10#08.13.10#08.13.20#09.01.10#09.01.20#09.02.10#09.02.20#09.02.30#09.02.40#09.03.10#09.03.20#09.03.30#10.39.10#10.39.20#10.85.10#60.39.10#60.39.20#60.85.10</t>
  </si>
  <si>
    <t>GUO Uitvoeringsinstelling B.V.</t>
  </si>
  <si>
    <t>01.01.10#01.01.20#01.02.10#01.02.20#01.02.30#01.02.40#01.03.10#01.03.20#01.03.30#01.04.10#01.61.10#01.85.10#51.02.10#51.02.20#51.02.30#51.02.40#51.04.10#51.85.10#02.01.10#02.01.20#02.02.10#02.02.20#02.02.30#02.02.40#02.03.10#02.03.20#02.03.30#03.01.10#03.01.20#03.02.10#03.02.20#03.02.30#03.02.40#03.03.10#03.03.20#03.03.30#04.05.10#04.65.10#04.85.10#05.01.10#05.01.20#05.02.10#05.02.20#05.02.30#05.02.40#05.03.10#05.03.20#05.03.30#05.06.10#05.07.10#05.07.40#05.81.10#05.81.20#05.82.10#05.82.30#05.85.10#55.06.10#55.81.10#55.81.20#55.82.10#55.82.30#55.85.10#06.08.10#06.08.20#06.08.30#07.69.10#07.87.10#08.09.10#08.10.10#08.10.20#08.10.30#08.11.10#08.11.20#08.11.30#08.11.40#08.11.50#08.11.60#08.12.10#08.13.10#08.13.20#09.01.10#09.01.20#09.02.10#09.02.20#09.02.30#09.02.40#09.03.10#09.03.20#09.03.30#10.39.10#10.39.20#10.85.10#60.39.10#60.39.20#60.85.10</t>
  </si>
  <si>
    <t>01.01.10#01.01.20#01.02.10#01.02.30#01.02.40#01.03.10#01.04.10#01.61.10#04.05.10#04.65.10#04.85.10#05.01.10#05.01.20#05.02.10#05.02.30#05.02.40#05.03.10#05.06.10#05.07.10#05.07.40#55.06.10#06.08.10#08.09.10#08.10.20#08.10.30#08.11.10#08.11.20#08.11.30#08.11.40#08.11.50#08.11.60#08.12.10#08.13.10#08.13.20#10.39.10#10.39.20#10.85.10</t>
  </si>
  <si>
    <t>14.40.10 GA1 852201 ENVWD (01.03.10 GA1 00000000 OFVWD 01.03.10 GA1 19330000 OFVWD 01.03.10 GA1 19330700 OFVWD 01.03.10 GD1 19330701) ENVWD 04.05.10 OGAA 0001 ENVWD 04.65.10 OGAA B" ENVWD KV 10.85.10 ENVWD KNV 07.67.10"</t>
  </si>
  <si>
    <t>01.01.10#01.01.20#01.02.10#01.02.20#01.02.30#01.02.40#01.03.10#01.03.20#01.03.30#01.04.10#01.61.10#01.85.10#51.02.10#51.02.20#51.02.30#51.02.40#51.04.10#51.85.10#02.01.10#02.01.20#02.02.10#02.02.20#02.02.30#02.02.40#02.03.10#02.03.20#02.03.30#03.01.10#03.01.20#03.02.10#03.02.20#03.02.30#03.02.40#03.03.10#03.03.20#03.03.30#04.05.10#04.65.10#04.85.10#54.05.10#54.65.10#54.85.10#05.01.10#05.01.20#05.02.10#05.02.20#05.02.30#05.02.40#05.03.10#05.03.20#05.03.30#05.06.10#05.07.10#05.07.40#05.81.10#05.81.20#05.82.10#05.82.30#05.85.10#55.06.10#55.81.10#55.81.20#55.82.10#55.82.30#55.85.10#06.08.10#06.08.20#06.08.30#07.69.10#07.87.10#08.09.10#08.10.10#08.10.20#08.10.30#08.11.10#08.11.20#08.11.30#08.11.40#08.11.50#08.11.60#08.12.10#08.13.10#08.13.20#09.01.10#09.01.20#09.02.10#09.02.20#09.02.30#09.02.40#09.03.10#09.03.20#09.03.30#10.39.10#10.39.20#10.85.10#60.39.10#60.39.20#60.85.10</t>
  </si>
  <si>
    <t>01.01.10#01.01.20#01.02.10#01.02.30#01.02.40#01.03.10#01.04.10#01.61.10#04.05.10#04.65.10#04.85.10#05.01.10#05.01.20#05.02.10#05.02.30#05.02.40#05.03.10#05.06.10#05.07.10#05.07.40#55.06.10#06.08.10#07.70.10#08.09.10#08.10.20#08.10.30#08.11.10#08.11.20#08.11.30#08.11.40#08.11.50#08.11.60#08.12.10#08.13.10#08.13.20#10.39.10#10.39.20#10.39.30#10.85.10</t>
  </si>
  <si>
    <t>01.01.10#01.01.20#01.02.10#01.02.20#01.02.30#01.02.40#01.03.10#01.03.20#01.03.30#01.04.10#01.61.10#01.85.10#51.02.10#51.02.20#51.02.30#51.02.40#51.04.10#51.85.10#02.01.10#02.01.20#02.02.10#02.02.20#02.02.30#02.02.40#02.03.10#02.03.20#02.03.30#03.01.10#03.01.20#03.02.10#03.02.20#03.02.30#03.02.40#03.03.10#03.03.20#03.03.30#04.05.10#04.65.10#04.85.10#54.05.10#54.65.10#54.85.10#05.01.10#05.01.20#05.02.10#05.02.20#05.02.30#05.02.40#05.03.10#05.03.20#05.03.30#05.06.10#05.07.10#05.07.40#05.81.10#05.81.20#05.82.10#05.82.30#05.85.10#55.06.10#55.81.10#55.81.20#55.82.10#55.82.30#55.85.10#06.08.10#06.08.20#06.08.30#07.69.10#07.70.10#07.87.10#08.09.10#08.10.10#08.10.20#08.10.30#08.11.10#08.11.20#08.11.30#08.11.40#08.11.50#08.11.60#08.12.10#08.13.10#08.13.20#09.01.10#09.01.20#09.02.10#09.02.20#09.02.30#09.02.40#09.03.10#09.03.20#09.03.30#10.39.10#10.39.20#10.39.30#10.85.10#60.39.10#60.39.20#60.39.30#60.85.10</t>
  </si>
  <si>
    <t>UWV-GUO-Uitvoeringsinstelling</t>
  </si>
  <si>
    <t>Bureau voor Duitse Zaken</t>
  </si>
  <si>
    <t>01.01.10#01.02.10#01.02.30#01.02.40#01.03.10#01.03.20#01.03.30#01.04.10#01.61.10#01.85.10#04.05.10#04.85.10#54.05.10#54.85.10#05.01.10#05.02.10#05.02.30#05.02.40#05.03.10#05.03.20#05.03.30#05.06.10#05.07.10#05.07.40#05.85.10#55.06.10#06.08.10#06.08.20#06.08.30#06.85.10#08.09.10#08.09.20#08.10.10#08.10.20#08.10.30#08.11.10#08.11.20#08.11.30#08.11.40#08.11.50#08.11.60#08.12.10#08.13.10#08.13.20#08.14.10#08.14.20#08.85.10</t>
  </si>
  <si>
    <t>01.01.10#01.02.10#01.02.30#01.02.40#01.03.10#01.03.20#01.03.30#01.04.10#01.61.10#01.82.10#01.82.30#01.85.10#51.01.10#51.02.10#51.02.30#51.02.40#51.03.10#51.03.20#51.03.30#51.04.10#51.61.10#51.82.10#51.82.30#51.85.10#02.01.10#02.02.10#02.02.30#02.02.40#02.03.10#02.03.20#02.03.30#02.62.10#02.82.10#02.82.30#02.85.10#03.01.10#03.02.10#03.02.30#03.02.40#03.03.10#03.03.20#03.03.30#03.62.10#03.82.10#03.82.30#03.85.10#04.05.10#04.82.10#04.82.30#04.85.10#54.05.10#54.82.10#54.82.30#54.85.10#05.01.10#05.02.10#05.02.30#05.02.40#05.03.10#05.03.20#05.03.30#05.06.10#05.06.20#05.07.10#05.07.20#05.07.30#05.07.40#05.82.10#05.82.30#05.85.10#55.01.10#55.02.10#55.02.30#55.02.40#55.03.10#55.03.20#55.03.30#55.06.10#55.06.20#55.07.10#55.07.40#55.82.10#55.82.30#55.85.10#06.08.10#06.08.20#06.08.30#06.82.10#06.82.30#06.85.10#07.69.10#08.09.10#08.09.20#08.10.10#08.10.20#08.10.30#08.11.10#08.11.20#08.11.30#08.11.40#08.11.50#08.11.60#08.12.10#08.13.10#08.13.20#08.14.10#08.14.20#08.85.10#58.09.10#58.09.20#58.13.10#58.13.20#58.14.10#58.14.20#58.85.10#09.01.10#09.02.10#09.02.30#09.02.40#09.03.10#09.03.20#09.03.30#09.82.10#09.82.30#09.85.10#11.32.10#11.33.10#11.85.10#14.40.10</t>
  </si>
  <si>
    <t>802001#852102</t>
  </si>
  <si>
    <t>01.01.10#01.02.10#01.02.30#01.02.40#01.03.10#01.03.20#01.03.30#01.04.10#01.61.10#04.05.10#04.85.10#54.05.10#54.85.10#05.01.10#05.02.10#05.02.30#05.02.40#05.03.10#05.03.20#05.03.30#05.06.10#05.07.10#05.07.40#55.06.10#06.08.10#06.08.20#06.08.30#08.09.10#08.09.20#08.10.10#08.10.20#08.10.30#08.11.10#08.11.20#08.11.30#08.11.40#08.11.50#08.11.60#08.12.10#08.13.10#08.13.20#08.14.10#08.14.20</t>
  </si>
  <si>
    <t>01.01.10#01.02.10#01.02.30#01.02.40#01.03.10#01.03.20#01.03.30#01.04.10#01.61.10#01.82.10#01.82.30#01.85.10#51.01.10#51.02.10#51.02.30#51.02.40#51.03.10#51.03.20#51.03.30#51.04.10#51.61.10#51.82.10#51.82.30#02.01.10#02.02.10#02.02.30#02.02.40#02.03.10#02.03.20#02.03.30#02.62.10#02.82.10#02.82.30#03.01.10#03.02.10#03.02.30#03.02.40#03.03.10#03.03.20#03.03.30#03.62.10#03.82.10#03.82.30#04.05.10#04.82.10#04.82.30#04.85.10#54.05.10#54.82.10#54.82.30#54.85.10#05.01.10#05.02.10#05.02.30#05.02.40#05.03.10#05.03.20#05.03.30#05.06.10#05.06.20#05.07.10#05.07.20#05.07.30#05.07.40#05.82.10#05.82.30#05.85.10#55.01.10#55.02.10#55.02.30#55.02.40#55.03.10#55.03.20#55.03.30#55.06.10#55.06.20#55.07.10#55.07.40#55.82.10#55.82.30#55.85.10#06.08.10#06.08.20#06.08.30#06.82.10#06.82.30#06.85.10#07.69.10#08.09.10#08.09.20#08.10.10#08.10.20#08.10.30#08.11.10#08.11.20#08.11.30#08.11.40#08.11.50#08.11.60#08.12.10#08.13.10#08.13.20#08.14.10#08.14.20#08.85.10#58.09.10#58.09.20#58.13.10#58.13.20#58.14.10#58.14.20#09.01.10#09.02.10#09.02.30#09.02.40#09.03.10#09.03.20#09.03.30#09.82.10#09.82.30#11.32.10#11.33.10#14.40.10</t>
  </si>
  <si>
    <t>01.01.10#01.01.20#01.02.10#01.02.30#01.02.40#01.03.10#01.03.20#01.03.30#01.04.10#01.61.10#04.05.10#04.85.10#54.05.10#54.85.10#05.01.10#05.02.10#05.02.30#05.02.40#05.03.10#05.03.20#05.03.30#05.06.10#05.07.10#05.07.40#55.06.10#06.08.10#06.08.20#06.08.30#08.09.10#08.09.20#08.10.10#08.10.20#08.10.30#08.11.10#08.11.20#08.11.30#08.11.40#08.11.50#08.11.60#08.12.10#08.13.10#08.13.20#08.14.10#08.14.20</t>
  </si>
  <si>
    <t>01.01.10#01.01.20#01.02.10#01.02.30#01.02.40#01.03.10#01.03.20#01.03.30#01.04.10#01.61.10#01.82.10#01.82.30#01.85.10#51.01.10#51.01.20#51.02.10#51.02.30#51.02.40#51.03.10#51.03.20#51.03.30#51.04.10#51.61.10#51.82.10#51.82.30#02.01.10#02.01.20#02.02.10#02.02.30#02.02.40#02.03.10#02.03.20#02.03.30#02.62.10#02.82.10#02.82.30#03.01.10#03.01.20#03.02.10#03.02.30#03.02.40#03.03.10#03.03.20#03.03.30#03.62.10#03.82.10#03.82.30#04.05.10#04.82.10#04.82.30#04.85.10#54.05.10#54.82.10#54.82.30#54.85.10#05.01.10#05.01.20#05.02.10#05.02.30#05.02.40#05.03.10#05.03.20#05.03.30#05.06.10#05.06.20#05.07.10#05.07.20#05.07.30#05.07.40#05.82.10#05.82.30#05.85.10#55.01.10#55.01.20#55.02.10#55.02.30#55.02.40#55.03.10#55.03.20#55.03.30#55.06.10#55.06.20#55.07.10#55.07.40#55.82.10#55.82.30#55.85.10#06.08.10#06.08.20#06.08.30#06.82.10#06.82.30#06.85.10#07.69.10#08.09.10#08.09.20#08.10.10#08.10.20#08.10.30#08.11.10#08.11.20#08.11.30#08.11.40#08.11.50#08.11.60#08.12.10#08.13.10#08.13.20#08.14.10#08.14.20#08.85.10#58.09.10#58.09.20#58.13.10#58.13.20#58.14.10#58.14.20#09.01.10#09.01.20#09.02.10#09.02.30#09.02.40#09.03.10#09.03.20#09.03.30#09.82.10#09.82.30#11.32.10#11.33.10#14.40.10</t>
  </si>
  <si>
    <t>01.01.10#01.01.20#01.02.10#01.02.30#01.02.40#01.03.10#01.03.20#01.03.30#01.04.10#01.61.10#04.05.10#04.85.10#54.05.10#54.85.10#05.01.10#05.02.10#05.02.30#05.02.40#05.03.10#05.03.20#05.03.30#05.06.10#05.07.10#05.07.40#05.15.10#55.06.10#06.08.10#06.08.20#06.08.30#08.09.10#08.09.20#08.10.10#08.10.20#08.10.30#08.11.10#08.11.20#08.11.30#08.11.40#08.11.50#08.11.60#08.12.10#08.13.10#08.13.20#08.14.10#08.14.20</t>
  </si>
  <si>
    <t>01.01.10#01.01.20#01.02.10#01.02.30#01.02.40#01.03.10#01.03.20#01.03.30#01.04.10#01.61.10#01.82.10#01.82.30#01.85.10#51.01.10#51.01.20#51.02.10#51.02.30#51.02.40#51.03.10#51.03.20#51.03.30#51.04.10#51.61.10#51.82.10#51.82.30#02.01.10#02.01.20#02.02.10#02.02.30#02.02.40#02.03.10#02.03.20#02.03.30#02.62.10#02.82.10#02.82.30#03.01.10#03.01.20#03.02.10#03.02.30#03.02.40#03.03.10#03.03.20#03.03.30#03.62.10#03.82.10#03.82.30#04.05.10#04.82.10#04.82.30#04.85.10#54.05.10#54.82.10#54.82.30#54.85.10#05.01.10#05.01.20#05.02.10#05.02.30#05.02.40#05.03.10#05.03.20#05.03.30#05.06.10#05.06.20#05.07.10#05.07.20#05.07.30#05.07.40#05.15.10#05.82.10#05.82.30#05.85.10#55.01.10#55.01.20#55.02.10#55.02.30#55.02.40#55.03.10#55.03.20#55.03.30#55.06.10#55.06.20#55.07.10#55.07.40#55.82.10#55.82.30#55.85.10#06.08.10#06.08.20#06.08.30#06.82.10#06.82.30#06.85.10#07.69.10#08.09.10#08.09.20#08.10.10#08.10.20#08.10.30#08.11.10#08.11.20#08.11.30#08.11.40#08.11.50#08.11.60#08.12.10#08.13.10#08.13.20#08.14.10#08.14.20#08.85.10#58.09.10#58.09.20#58.13.10#58.13.20#58.14.10#58.14.20#09.01.10#09.01.20#09.02.10#09.02.30#09.02.40#09.03.10#09.03.20#09.03.30#09.82.10#09.82.30#11.32.10#11.33.10#14.40.10</t>
  </si>
  <si>
    <t>SVB/Bureau voor Duitse Zaken</t>
  </si>
  <si>
    <t>01.01.10#01.01.20#01.02.10#01.02.30#01.02.40#01.03.10#01.03.20#01.03.30#01.04.10#01.61.10#04.05.10#04.85.10#54.05.10#54.85.10#05.01.10#05.02.10#05.02.30#05.02.40#05.03.10#05.03.20#05.03.30#05.06.10#05.07.10#05.07.40#05.15.10#55.06.10#06.08.10#06.08.20#06.08.30#07.70.10#08.09.10#08.09.20#08.10.10#08.10.20#08.10.30#08.11.10#08.11.20#08.11.30#08.11.40#08.11.50#08.11.60#08.12.10#08.13.10#08.13.20#08.14.10#08.14.20</t>
  </si>
  <si>
    <t>01.01.10#01.01.20#01.02.10#01.02.30#01.02.40#01.03.10#01.03.20#01.03.30#01.04.10#01.61.10#01.82.10#01.82.30#01.85.10#51.01.10#51.01.20#51.02.10#51.02.30#51.02.40#51.03.10#51.03.20#51.03.30#51.04.10#51.61.10#51.82.10#51.82.30#02.01.10#02.01.20#02.02.10#02.02.30#02.02.40#02.03.10#02.03.20#02.03.30#02.62.10#02.82.10#02.82.30#03.01.10#03.01.20#03.02.10#03.02.30#03.02.40#03.03.10#03.03.20#03.03.30#03.62.10#03.82.10#03.82.30#04.05.10#04.82.10#04.82.30#04.85.10#54.05.10#54.82.10#54.82.30#54.85.10#05.01.10#05.01.20#05.02.10#05.02.30#05.02.40#05.03.10#05.03.20#05.03.30#05.04.10#05.06.10#05.06.20#05.07.10#05.07.20#05.07.30#05.07.40#05.15.10#05.82.10#05.82.30#05.85.10#55.01.10#55.01.20#55.02.10#55.02.30#55.02.40#55.03.10#55.03.20#55.03.30#55.06.10#55.06.20#55.07.10#55.07.40#55.82.10#55.82.30#55.85.10#06.08.10#06.08.20#06.08.30#06.82.10#06.82.30#06.85.10#07.69.10#07.70.10#08.09.10#08.09.20#08.10.10#08.10.20#08.10.30#08.11.10#08.11.20#08.11.30#08.11.40#08.11.50#08.11.60#08.12.10#08.13.10#08.13.20#08.14.10#08.14.20#08.85.10#58.09.10#58.09.20#58.13.10#58.13.20#58.14.10#58.14.20#09.01.10#09.01.20#09.02.10#09.02.30#09.02.40#09.03.10#09.03.20#09.03.30#09.82.10#09.82.30#11.32.10#11.33.10#14.40.10</t>
  </si>
  <si>
    <t>802001#852018#852102#852201#852301#852401#852501#852601#852701#852801</t>
  </si>
  <si>
    <t>Bedrijfsvereniging voor de Gezondheid</t>
  </si>
  <si>
    <t>BV23#BV73</t>
  </si>
  <si>
    <t>01.01.10#01.02.10#01.02.20#01.02.30#01.02.40#01.03.10#01.04.10#01.61.10#01.85.10#05.02.30#05.02.40#05.06.10#05.07.10#05.07.40#05.85.10#06.08.10#08.09.10#08.10.10#08.10.30#08.11.10#08.11.20#08.11.30#08.11.40#08.11.50#08.11.60#08.12.10#08.13.10#08.13.20#08.85.10#11.33.10#11.85.10</t>
  </si>
  <si>
    <t>01.01.10#01.02.10#01.02.20#01.02.30#01.02.40#01.03.10#01.03.20#01.04.10#01.61.10#01.85.10#02.01.10#02.02.10#02.02.30#02.02.40#02.03.10#02.03.20#02.62.10#02.85.10#03.01.10#03.02.10#03.02.30#03.02.40#03.03.10#03.03.20#03.62.10#03.85.10#05.01.10#05.02.10#05.02.30#05.02.40#05.03.10#05.03.20#05.06.10#05.07.10#05.07.40#05.85.10#06.08.10#08.09.10#08.09.20#08.10.10#08.10.20#08.10.30#08.11.10#08.11.20#08.11.30#08.11.40#08.11.50#08.11.60#08.12.10#08.13.10#08.13.20#08.14.20#08.85.10#09.01.10#09.02.10#09.02.30#09.02.40#09.03.10#09.03.20#09.85.10#11.32.10#11.33.10#11.85.10</t>
  </si>
  <si>
    <t>01.01.10#01.01.20#01.02.10#01.02.20#01.02.30#01.02.40#01.03.10#01.04.10#01.61.10#01.85.10#05.02.30#05.02.40#05.06.10#05.07.10#05.07.40#05.85.10#06.08.10#08.09.10#08.10.10#08.10.30#08.11.10#08.11.20#08.11.30#08.11.40#08.11.50#08.11.60#08.12.10#08.13.10#08.13.20#08.85.10#11.33.10#11.85.10</t>
  </si>
  <si>
    <t>01.01.10#01.01.20#01.02.10#01.02.20#01.02.30#01.02.40#01.03.10#01.03.20#01.04.10#01.61.10#01.85.10#02.01.10#02.02.10#02.02.30#02.02.40#02.03.10#02.03.20#02.62.10#02.85.10#03.01.10#03.02.10#03.02.30#03.02.40#03.03.10#03.03.20#03.62.10#03.85.10#05.01.10#05.02.10#05.02.30#05.02.40#05.03.10#05.03.20#05.06.10#05.07.10#05.07.40#05.85.10#06.08.10#08.09.10#08.09.20#08.10.10#08.10.20#08.10.30#08.11.10#08.11.20#08.11.30#08.11.40#08.11.50#08.11.60#08.12.10#08.13.10#08.13.20#08.14.20#08.85.10#09.01.10#09.02.10#09.02.30#09.02.40#09.03.10#09.03.20#09.85.10#11.32.10#11.33.10#11.85.10</t>
  </si>
  <si>
    <t>01.01.10#01.01.20#01.02.10#01.02.20#01.02.30#01.02.40#01.03.10#01.04.10#01.61.10#01.85.10#05.02.30#05.02.40#05.06.10#05.07.10#05.07.40#05.85.10#06.08.10#08.09.10#08.10.10#08.10.30#08.11.10#08.11.20#08.11.30#08.11.40#08.11.50#08.11.60#08.12.10#08.13.10#08.13.20#08.85.10#10.39.10#10.39.20#10.85.10#11.33.10#11.85.10</t>
  </si>
  <si>
    <t>01.01.10#01.01.20#01.02.10#01.02.20#01.02.30#01.02.40#01.03.10#01.03.20#01.04.10#01.61.10#01.85.10#02.01.10#02.02.10#02.02.30#02.02.40#02.03.10#02.03.20#02.62.10#02.85.10#03.01.10#03.02.10#03.02.30#03.02.40#03.03.10#03.03.20#03.62.10#03.85.10#05.01.10#05.02.10#05.02.30#05.02.40#05.03.10#05.03.20#05.06.10#05.07.10#05.07.40#05.85.10#06.08.10#08.09.10#08.09.20#08.10.10#08.10.20#08.10.30#08.11.10#08.11.20#08.11.30#08.11.40#08.11.50#08.11.60#08.12.10#08.13.10#08.13.20#08.14.20#08.85.10#09.01.10#09.02.10#09.02.30#09.02.40#09.03.10#09.03.20#09.85.10#10.39.10#10.39.20#10.85.10#11.32.10#11.33.10#11.85.10</t>
  </si>
  <si>
    <t>Cadans (BVG)</t>
  </si>
  <si>
    <t>01.01.10#01.01.20#01.02.10#01.02.20#01.02.30#01.02.40#01.03.10#01.03.20#01.04.10#01.61.10#01.85.10#02.01.10#02.02.10#02.02.30#02.02.40#02.03.10#02.03.20#02.62.10#02.85.10#03.01.10#03.02.10#03.02.30#03.02.40#03.03.10#03.03.20#03.62.10#03.85.10#04.05.10#04.65.10#05.01.10#05.02.10#05.02.30#05.02.40#05.03.10#05.03.20#05.06.10#05.07.10#05.07.40#05.15.10#05.85.10#06.08.10#08.09.10#08.09.20#08.10.10#08.10.20#08.10.30#08.11.10#08.11.20#08.11.30#08.11.40#08.11.50#08.11.60#08.12.10#08.13.10#08.13.20#08.14.20#08.85.10#09.01.10#09.02.10#09.02.30#09.02.40#09.03.10#09.03.20#09.85.10#10.39.10#10.39.20#10.85.10#60.39.10#60.39.20#60.85.10#11.32.10#11.33.10#11.85.10</t>
  </si>
  <si>
    <t>01.01.10#01.01.20#01.02.10#01.02.20#01.02.30#01.02.40#01.03.10#01.04.10#01.61.10#01.85.10#04.05.10#04.65.10#04.85.10#05.02.30#05.02.40#05.06.10#05.07.10#05.07.40#05.85.10#06.08.10#08.09.10#08.10.10#08.10.30#08.11.10#08.11.20#08.11.30#08.11.40#08.11.50#08.11.60#08.12.10#08.13.10#08.13.20#08.85.10#10.39.10#10.39.20#10.85.10#11.33.10#11.85.10</t>
  </si>
  <si>
    <t>14.40.10 GA1 852401 ENVWD (01.03.10 GA1 00000000 OFVWD 01.03.10 GA1 19330000 OFVWD 01.03.10 GA1 19330700 OFVWD 01.03.10 GD1 19330701) ENVWD 04.05.10 OGAA 0001 ENVWD 04.65.10 OGAA B" ENVWD KV 10.85.10 ENVWD KNV 07.67.10"</t>
  </si>
  <si>
    <t>01.01.10#01.01.20#01.02.10#01.02.20#01.02.30#01.02.40#01.03.10#01.03.20#01.04.10#01.61.10#01.85.10#02.01.10#02.02.10#02.02.30#02.02.40#02.03.10#02.03.20#02.62.10#02.85.10#03.01.10#03.02.10#03.02.30#03.02.40#03.03.10#03.03.20#03.62.10#03.85.10#04.05.10#04.65.10#04.85.10#54.05.10#54.65.10#54.85.10#05.01.10#05.02.10#05.02.30#05.02.40#05.03.10#05.03.20#05.06.10#05.07.10#05.07.40#05.15.10#05.85.10#06.08.10#08.09.10#08.09.20#08.10.10#08.10.20#08.10.30#08.11.10#08.11.20#08.11.30#08.11.40#08.11.50#08.11.60#08.12.10#08.13.10#08.13.20#08.14.20#08.85.10#09.01.10#09.02.10#09.02.30#09.02.40#09.03.10#09.03.20#09.85.10#10.39.10#10.39.20#10.85.10#60.39.10#60.39.20#60.85.10#11.32.10#11.33.10#11.85.10</t>
  </si>
  <si>
    <t>01.01.10#01.01.20#01.02.10#01.02.20#01.02.30#01.02.40#01.03.10#01.04.10#01.61.10#01.85.10#04.05.10#04.65.10#04.85.10#05.02.30#05.02.40#05.06.10#05.07.10#05.07.40#05.85.10#06.08.10#07.70.10#08.09.10#08.10.10#08.10.30#08.11.10#08.11.20#08.11.30#08.11.40#08.11.50#08.11.60#08.12.10#08.13.10#08.13.20#08.85.10#10.39.10#10.39.20#10.39.30#10.85.10#11.33.10#11.85.10</t>
  </si>
  <si>
    <t>01.01.10#01.01.20#01.02.10#01.02.20#01.02.30#01.02.40#01.03.10#01.03.20#01.04.10#01.61.10#01.85.10#02.01.10#02.02.10#02.02.30#02.02.40#02.03.10#02.03.20#02.62.10#02.85.10#03.01.10#03.02.10#03.02.30#03.02.40#03.03.10#03.03.20#03.62.10#03.85.10#04.05.10#04.65.10#04.85.10#54.05.10#54.65.10#54.85.10#05.01.10#05.02.10#05.02.30#05.02.40#05.03.10#05.03.20#05.06.10#05.07.10#05.07.40#05.15.10#05.85.10#06.08.10#07.70.10#08.09.10#08.09.20#08.10.10#08.10.20#08.10.30#08.11.10#08.11.20#08.11.30#08.11.40#08.11.50#08.11.60#08.12.10#08.13.10#08.13.20#08.14.20#08.85.10#09.01.10#09.02.10#09.02.30#09.02.40#09.03.10#09.03.20#09.85.10#10.39.10#10.39.20#10.39.30#10.85.10#60.39.10#60.39.20#60.39.30#60.85.10#11.32.10#11.33.10#11.85.10</t>
  </si>
  <si>
    <t>Sociaal Fonds Bouwnijverheid</t>
  </si>
  <si>
    <t>BV03</t>
  </si>
  <si>
    <t>01.01.10#01.02.10#01.02.30#01.02.40#01.03.10#01.04.10#01.61.10#04.05.10#04.65.10#05.01.10#05.02.30#05.02.40#05.03.10#05.03.20#05.06.10#05.07.10#05.07.40#55.06.10#06.08.10#08.09.10#08.10.10#08.10.20#08.10.30#08.11.10#08.11.20#08.11.30#08.11.40#08.11.50#08.11.60#08.12.10#08.13.10#08.13.20</t>
  </si>
  <si>
    <t>01.01.10#01.02.10#01.02.30#01.02.40#01.03.10#01.03.20#01.03.30#01.04.10#01.61.10#02.01.10#02.02.10#02.02.30#02.02.40#02.03.10#02.03.20#02.03.30#03.01.10#03.02.10#03.02.30#03.02.40#03.03.10#03.03.20#03.03.30#04.05.10#04.65.10#05.01.10#05.02.10#05.02.30#05.02.40#05.03.10#05.03.20#05.03.30#05.06.10#05.07.10#05.07.40#05.85.10#55.01.10#55.02.10#55.02.20#55.02.30#55.02.40#55.03.10#55.03.20#55.06.10#55.07.10#55.07.40#55.85.10#06.08.10#07.69.10#07.87.10#08.09.10#08.10.10#08.10.20#08.10.30#08.11.10#08.11.20#08.11.30#08.11.40#08.11.50#08.11.60#08.12.10#08.13.10#08.13.20#08.14.10#08.14.20#09.01.10#09.02.10#09.02.30#09.02.40#09.03.10#09.03.20#09.03.30#11.32.10#11.33.10</t>
  </si>
  <si>
    <t>01.01.10#01.02.10#01.02.30#01.02.40#01.03.10#01.04.10#01.61.10#04.05.10#04.65.10#05.01.10#05.02.10#05.02.30#05.02.40#05.03.10#05.03.20#05.06.10#05.07.10#05.07.40#55.06.10#06.08.10#08.09.10#08.10.10#08.10.20#08.10.30#08.11.10#08.11.20#08.11.30#08.11.40#08.11.50#08.11.60#08.12.10#08.13.10#08.13.20</t>
  </si>
  <si>
    <t>01.01.10#01.01.20#01.02.10#01.02.30#01.02.40#01.03.10#01.03.20#01.03.30#01.04.10#01.61.10#02.01.10#02.02.10#02.02.30#02.02.40#02.03.10#02.03.20#02.03.30#03.01.10#03.02.10#03.02.30#03.02.40#03.03.10#03.03.20#03.03.30#04.05.10#04.65.10#05.01.10#05.02.10#05.02.30#05.02.40#05.03.10#05.03.20#05.03.30#05.06.10#05.07.10#05.07.40#05.81.10#05.81.20#05.82.10#05.82.30#05.85.10#55.01.10#55.02.10#55.02.30#55.02.40#55.06.10#55.81.10#55.81.20#55.82.10#55.82.30#55.85.10#06.08.10#06.08.20#06.08.30#07.69.10#07.87.10#08.09.10#08.10.10#08.10.20#08.10.30#08.11.10#08.11.20#08.11.30#08.11.40#08.11.50#08.11.60#08.12.10#08.13.10#08.13.20#08.14.10#08.14.20#09.01.10#09.02.10#09.02.30#09.02.40#09.03.10#09.03.20#09.03.30#10.39.10#10.39.20#10.85.10#11.32.10#11.33.10</t>
  </si>
  <si>
    <t>01.01.10#01.01.20#01.02.10#01.02.30#01.02.40#01.03.10#01.04.10#01.61.10#04.05.10#04.65.10#05.01.10#05.01.20#05.02.10#05.02.30#05.02.40#05.03.10#05.03.20#05.06.10#05.07.10#05.07.40#55.06.10#06.08.10#08.09.10#08.10.10#08.10.20#08.10.30#08.11.10#08.11.20#08.11.30#08.11.40#08.11.50#08.11.60#08.12.10#08.13.10#08.13.20</t>
  </si>
  <si>
    <t>01.01.10#01.01.20#01.02.10#01.02.30#01.02.40#01.03.10#01.03.20#01.03.30#01.04.10#01.61.10#02.01.10#02.01.20#02.02.10#02.02.30#02.02.40#02.03.10#02.03.20#02.03.30#03.01.10#03.01.20#03.02.10#03.02.30#03.02.40#03.03.10#03.03.20#03.03.30#04.05.10#04.65.10#05.01.10#05.01.20#05.02.10#05.02.30#05.02.40#05.03.10#05.03.20#05.03.30#05.06.10#05.07.10#05.07.40#05.81.10#05.81.20#05.82.10#05.82.30#05.85.10#55.01.10#55.02.10#55.02.30#55.02.40#55.06.10#55.81.10#55.81.20#55.82.10#55.82.30#55.85.10#06.08.10#06.08.20#06.08.30#07.69.10#07.87.10#08.09.10#08.10.10#08.10.20#08.10.30#08.11.10#08.11.20#08.11.30#08.11.40#08.11.50#08.11.60#08.12.10#08.13.10#08.13.20#08.14.10#08.14.20#09.01.10#09.01.20#09.02.10#09.02.30#09.02.40#09.03.10#09.03.20#09.03.30#10.39.10#10.39.20#10.85.10#11.32.10#11.33.10</t>
  </si>
  <si>
    <t>01.01.10#01.01.20#01.02.10#01.02.30#01.02.40#01.03.10#01.03.20#01.03.30#01.04.10#01.61.10#02.01.10#02.01.20#02.02.10#02.02.30#02.02.40#02.03.10#02.03.20#02.03.30#03.01.10#03.01.20#03.02.10#03.02.30#03.02.40#03.03.10#03.03.20#03.03.30#04.05.10#04.65.10#04.85.10#54.05.10#54.65.10#54.85.10#05.01.10#05.01.20#05.02.10#05.02.30#05.02.40#05.03.10#05.03.20#05.03.30#05.06.10#05.07.10#05.07.40#05.81.10#05.81.20#05.82.10#05.82.30#05.85.10#55.01.10#55.02.10#55.02.30#55.02.40#55.06.10#55.81.10#55.81.20#55.82.10#55.82.30#55.85.10#06.08.10#06.08.20#06.08.30#07.69.10#07.87.10#08.09.10#08.10.10#08.10.20#08.10.30#08.11.10#08.11.20#08.11.30#08.11.40#08.11.50#08.11.60#08.12.10#08.13.10#08.13.20#08.14.10#08.14.20#09.01.10#09.01.20#09.02.10#09.02.30#09.02.40#09.03.10#09.03.20#09.03.30#10.39.10#10.39.20#10.85.10#60.39.10#60.39.20#60.85.10#11.32.10#11.33.10</t>
  </si>
  <si>
    <t>01.01.10#01.01.20#01.02.10#01.02.30#01.02.40#01.03.10#01.04.10#01.61.10#04.05.10#04.65.10#04.85.10#05.01.10#05.01.20#05.02.10#05.02.30#05.02.40#05.03.10#05.03.20#05.06.10#05.07.10#05.07.40#55.06.10#06.08.10#08.09.10#08.10.10#08.10.20#08.10.30#08.11.10#08.11.20#08.11.30#08.11.40#08.11.50#08.11.60#08.12.10#08.13.10#08.13.20#10.39.10#10.39.20#10.85.10</t>
  </si>
  <si>
    <t>01.01.10#01.01.20#04.85.10#10.39.10#10.39.20#10.85.10#60.39.10#60.39.20#60.85.10</t>
  </si>
  <si>
    <t>14.40.10 GA1 852501 ENVWD (01.03.10 GA1 00000000 OFVWD 01.03.10 GA1 19330000 OFVWD 01.03.10 GA1 19330700 OFVWD 01.03.10 GD1 19330701) ENVWD 04.05.10 OGAA 0001 ENVWD 04.65.10 OGAA B" ENVWD KV 10.85.10 ENVWD KNV 07.67.10"</t>
  </si>
  <si>
    <t>01.01.10#01.01.20#01.02.10#01.02.30#01.02.40#01.03.10#01.04.10#01.61.10#04.65.10#04.85.10#05.01.10#05.01.20#05.02.10#05.02.30#05.02.40#05.03.10#05.03.20#05.06.10#05.07.10#05.07.40#55.06.10#06.08.10#07.70.10#08.09.10#08.10.10#08.10.20#08.10.30#08.11.10#08.11.20#08.11.30#08.11.40#08.11.50#08.11.60#08.12.10#08.13.10#08.13.20#10.39.10#10.39.20#10.39.30#10.85.10</t>
  </si>
  <si>
    <t>01.01.10#01.01.20#01.02.10#01.02.30#01.02.40#01.03.10#01.03.20#01.03.30#01.04.10#01.61.10#02.01.10#02.01.20#02.02.10#02.02.30#02.02.40#02.03.10#02.03.20#02.03.30#03.01.10#03.01.20#03.02.10#03.02.30#03.02.40#03.03.10#03.03.20#03.03.30#04.05.10#04.65.10#04.85.10#54.05.10#54.65.10#54.85.10#05.01.10#05.01.20#05.02.10#05.02.30#05.02.40#05.03.10#05.03.20#05.03.30#05.06.10#05.07.10#05.07.40#05.81.10#05.81.20#05.82.10#05.82.30#05.85.10#55.01.10#55.02.10#55.02.30#55.02.40#55.06.10#55.81.10#55.81.20#55.82.10#55.82.30#55.85.10#06.08.10#06.08.20#06.08.30#07.69.10#07.70.10#07.87.10#08.09.10#08.10.10#08.10.20#08.10.30#08.11.10#08.11.20#08.11.30#08.11.40#08.11.50#08.11.60#08.12.10#08.13.10#08.13.20#08.14.10#08.14.20#09.01.10#09.01.20#09.02.10#09.02.30#09.02.40#09.03.10#09.03.20#09.03.30#10.39.10#10.39.20#10.39.30#10.85.10#60.39.10#60.39.20#60.39.30#60.85.10#11.32.10#11.33.10</t>
  </si>
  <si>
    <t>SFB Pensioenen</t>
  </si>
  <si>
    <t>01.01.10#01.01.20#01.02.10#01.02.30#01.02.40#01.03.10#01.04.10#01.61.10#04.05.10#05.01.10#05.01.20#05.02.10#05.02.30#05.02.40#05.03.10#05.06.10#05.07.10#05.07.40#55.06.10#06.08.10#07.70.10#08.09.10#08.10.20#08.10.30#08.11.10#08.11.20#08.11.30#08.11.40#08.11.50#08.11.60#08.12.10#08.13.10#08.13.20</t>
  </si>
  <si>
    <t>01.01.10#01.01.20#01.02.10#01.02.20#01.02.30#01.02.40#01.03.10#01.03.20#01.03.30#01.04.10#01.61.10#01.85.10#51.02.10#51.02.20#51.02.30#51.02.40#51.04.10#51.85.10#02.01.10#02.02.10#02.02.20#02.02.30#02.02.40#02.03.10#02.03.20#02.03.30#03.01.10#03.02.10#03.02.20#03.02.30#03.02.40#03.03.10#03.03.20#03.03.30#04.05.10#05.01.10#05.01.20#05.02.10#05.02.20#05.02.30#05.02.40#05.03.10#05.03.20#05.03.30#05.06.10#05.07.10#05.07.40#05.81.10#05.81.20#05.82.10#05.82.30#05.85.10#55.06.10#55.81.10#55.81.20#55.82.10#55.82.30#55.85.10#06.08.10#06.08.20#06.08.30#07.69.10#07.70.10#07.87.10#08.09.10#08.10.20#08.10.30#08.11.10#08.11.20#08.11.30#08.11.40#08.11.50#08.11.60#08.12.10#08.13.10#08.13.20#09.01.10#09.02.10#09.02.20#09.02.30#09.02.40#09.03.10#09.03.20#09.03.30</t>
  </si>
  <si>
    <t>Cordares/Pensioenen</t>
  </si>
  <si>
    <t>14.40.10 GA1 852501</t>
  </si>
  <si>
    <t>Soc. Fonds Bouwnijverheid/Nabestaanden</t>
  </si>
  <si>
    <t>01.01.10#01.02.10#01.02.30#01.02.40#01.03.10#01.04.10#01.61.10#06.08.10#08.09.10#08.10.10#08.10.20#08.10.30#08.11.10#08.11.20#08.11.30#08.11.40#08.11.50#08.11.60#08.12.10</t>
  </si>
  <si>
    <t>01.01.10#01.01.20#01.02.10#01.02.30#01.02.40#01.03.10#01.03.20#01.03.30#01.04.10#01.61.10#02.01.10#02.02.10#02.02.30#02.02.40#02.03.10#02.03.20#02.03.30#03.01.10#03.02.10#03.02.30#03.02.40#03.03.10#03.03.20#03.03.30#04.05.10#04.65.10#06.08.10#06.08.20#06.08.30#07.69.10#07.87.10#08.09.10#08.10.10#08.10.20#08.10.30#08.11.10#08.11.20#08.11.30#08.11.40#08.11.50#08.11.60#08.12.10#09.01.10#09.02.10#09.02.30#09.02.40#09.03.10#09.03.20#09.03.30#11.32.10#11.33.10</t>
  </si>
  <si>
    <t>01.01.10#01.01.20#01.02.10#01.02.30#01.02.40#01.03.10#01.04.10#01.61.10#06.08.10#08.09.10#08.10.10#08.10.20#08.10.30#08.11.10#08.11.20#08.11.30#08.11.40#08.11.50#08.11.60#08.12.10</t>
  </si>
  <si>
    <t>01.01.10#01.01.20#01.02.10#01.02.30#01.02.40#01.03.10#01.04.10#01.61.10#06.08.10#07.70.10#08.09.10#08.10.10#08.10.20#08.10.30#08.11.10#08.11.20#08.11.30#08.11.40#08.11.50#08.11.60#08.12.10</t>
  </si>
  <si>
    <t>01.01.10#01.01.20#01.02.10#01.02.30#01.02.40#01.03.10#01.03.20#01.03.30#01.04.10#01.61.10#02.01.10#02.02.10#02.02.30#02.02.40#02.03.10#02.03.20#02.03.30#03.01.10#03.02.10#03.02.30#03.02.40#03.03.10#03.03.20#03.03.30#04.05.10#04.65.10#06.08.10#06.08.20#06.08.30#07.69.10#07.70.10#07.87.10#08.09.10#08.10.10#08.10.20#08.10.30#08.11.10#08.11.20#08.11.30#08.11.40#08.11.50#08.11.60#08.12.10#09.01.10#09.02.10#09.02.30#09.02.40#09.03.10#09.03.20#09.03.30#11.32.10#11.33.10</t>
  </si>
  <si>
    <t>Cordares/Nabestaanden</t>
  </si>
  <si>
    <t>01.01.10#01.01.20#01.02.10#01.02.30#01.02.40#01.03.10#01.04.10#01.61.10#06.08.10#07.70.10#08.09.10#08.10.10#08.10.20#08.10.30#08.11.10#08.11.15#08.11.20#08.11.30#08.11.40#08.11.50#08.11.60#08.11.70#08.11.80#08.11.90#08.12.10</t>
  </si>
  <si>
    <t>01.01.10#01.01.20#01.02.10#01.02.30#01.02.40#01.03.10#01.03.20#01.03.30#01.04.10#01.61.10#02.01.10#02.02.10#02.02.30#02.02.40#02.03.10#02.03.20#02.03.30#03.01.10#03.02.10#03.02.30#03.02.40#03.03.10#03.03.20#03.03.30#04.05.10#04.65.10#06.08.10#06.08.20#06.08.30#07.69.10#07.70.10#07.87.10#08.09.10#08.10.10#08.10.20#08.10.30#08.11.10#08.11.15#08.11.20#08.11.30#08.11.40#08.11.50#08.11.60#08.11.70#08.11.80#08.11.90#08.12.10#58.11.15#58.11.70#58.11.80#58.11.90#09.01.10#09.02.10#09.02.30#09.02.40#09.03.10#09.03.20#09.03.30#11.32.10#11.33.10</t>
  </si>
  <si>
    <t>14.40.10 GA1 852502</t>
  </si>
  <si>
    <t>UWV Bouwnijverheid</t>
  </si>
  <si>
    <t>01.01.10#01.01.20#01.02.10#01.02.20#01.02.30#01.02.40#01.03.10#01.04.10#01.61.10#04.05.10#04.65.10#04.85.10#54.05.10#54.65.10#54.85.10#05.01.10#05.02.30#05.02.40#05.03.10#05.06.10#05.07.10#05.07.40#06.08.10#07.70.10#08.09.10#08.10.10#08.10.20#08.10.30#08.11.10#08.11.20#08.11.30#08.11.40#08.11.50#08.11.60#08.12.10#08.13.10#08.13.20#10.39.10#10.39.20#10.39.30#10.85.10</t>
  </si>
  <si>
    <t>01.01.10#01.01.20#01.02.10#01.02.20#01.02.30#01.02.40#01.03.10#01.04.10#01.61.10#04.05.10#04.65.10#04.85.10#54.05.10#54.65.10#54.85.10#05.01.10#05.01.20#05.02.10#05.02.30#05.02.40#05.03.10#05.06.10#05.07.10#05.07.40#55.01.10#55.06.10#06.08.10#07.70.10#08.09.10#08.10.10#08.10.20#08.10.30#08.11.10#08.11.20#08.11.30#08.11.40#08.11.50#08.11.60#08.12.10#08.13.10#08.13.20#08.14.10#08.14.20#09.01.10#09.01.20#09.02.10#09.02.30#09.02.40#09.03.10#09.03.20#10.39.10#10.39.20#10.39.30#10.85.10#60.39.10#60.39.20#60.39.30#60.85.10#11.32.10#11.33.10#11.85.10</t>
  </si>
  <si>
    <t>Cordares/Pensioenen (selectie)</t>
  </si>
  <si>
    <t>Cordares/Nabestaanden (selectie)</t>
  </si>
  <si>
    <t>Sociaal Fonds Baggerbedrijf</t>
  </si>
  <si>
    <t>01.01.10#01.02.10#01.02.20#01.02.30#01.02.40#01.03.10#01.03.20#01.03.30#01.04.10#01.61.10#01.85.10#06.08.10#08.09.10#08.09.20#08.10.10#08.10.20#08.11.10#08.11.20#08.11.30#08.11.40#08.11.50#08.11.60#08.12.10#08.13.10#08.13.20#08.85.10#11.33.10</t>
  </si>
  <si>
    <t>01.01.10#01.02.10#01.02.20#01.02.30#01.02.40#01.03.10#01.03.20#01.03.30#01.04.10#01.61.10#01.85.10#51.01.10#51.02.10#51.02.30#51.02.40#51.03.10#51.03.20#51.03.30#51.04.10#51.61.10#51.85.10#02.01.10#02.02.10#02.02.30#02.02.40#02.03.10#02.03.20#03.01.10#03.02.10#03.02.30#03.02.40#03.03.10#03.03.20#04.05.10#04.65.10#05.01.10#05.02.10#05.02.30#05.02.40#05.03.10#05.03.20#05.06.10#05.07.10#06.08.10#06.08.20#06.08.30#07.69.10#07.87.10#08.09.10#08.09.20#08.10.10#08.10.20#08.11.10#08.11.20#08.11.30#08.11.40#08.11.50#08.11.60#08.12.10#08.13.10#08.13.20#08.14.20#08.85.10#58.09.10#58.09.20#58.10.10#58.10.20#58.11.10#58.11.20#58.11.30#58.11.40#58.11.50#58.11.60#58.12.10#58.85.10#09.01.10#09.02.10#09.02.30#09.02.40#09.03.10#09.03.20#11.32.10#11.33.10</t>
  </si>
  <si>
    <t>01.01.10#01.02.10#01.02.20#01.02.30#01.02.40#01.03.10#01.03.20#01.03.30#01.04.10#01.61.10#05.01.10#05.02.10#05.02.30#05.02.40#05.03.10#05.06.10#05.07.10#05.07.40#55.06.10#06.08.10#08.09.10#08.09.20#08.10.10#08.10.20#08.11.10#08.11.20#08.11.30#08.11.40#08.11.50#08.11.60#08.12.10#08.13.10#08.13.20#08.85.10</t>
  </si>
  <si>
    <t>01.01.10#01.02.10#01.02.20#01.02.30#01.02.40#01.03.10#01.03.20#01.03.30#01.04.10#01.61.10#01.85.10#51.01.10#51.02.10#51.02.20#51.02.30#51.02.40#51.03.10#51.03.20#51.03.30#51.04.10#51.61.10#51.85.10#02.01.10#02.02.10#02.02.20#02.02.30#02.02.40#02.03.10#02.03.20#02.03.30#03.01.10#03.02.10#03.02.20#03.02.30#03.02.40#03.03.10#03.03.20#03.03.30#04.05.10#04.65.10#05.01.10#05.02.10#05.02.20#05.02.30#05.02.40#05.03.10#05.03.20#05.03.30#05.06.10#05.07.10#05.07.40#05.81.10#05.81.20#05.82.10#05.82.30#05.85.10#55.06.10#55.81.10#55.81.20#55.82.10#55.82.30#55.85.10#06.08.10#06.08.20#06.08.30#07.69.10#07.87.10#08.09.10#08.09.20#08.10.10#08.10.20#08.10.30#08.11.10#08.11.20#08.11.30#08.11.40#08.11.50#08.11.60#08.12.10#08.13.10#08.13.20#08.14.20#08.85.10#58.09.10#58.09.20#58.10.10#58.10.20#58.11.10#58.11.20#58.11.30#58.11.40#58.11.50#58.11.60#58.12.10#58.85.10#09.01.10#09.02.10#09.02.20#09.02.30#09.02.40#09.03.10#09.03.20#09.03.30#10.39.10#10.39.20#10.85.10#11.32.10#11.33.10</t>
  </si>
  <si>
    <t>01.01.10#01.01.20#01.02.10#01.02.20#01.02.30#01.02.40#01.03.10#01.03.20#01.03.30#01.04.10#01.61.10#01.85.10#51.01.10#51.02.10#51.02.20#51.02.30#51.02.40#51.03.10#51.03.20#51.03.30#51.04.10#51.61.10#51.85.10#02.01.10#02.02.10#02.02.20#02.02.30#02.02.40#02.03.10#02.03.20#02.03.30#03.01.10#03.02.10#03.02.20#03.02.30#03.02.40#03.03.10#03.03.20#03.03.30#04.05.10#04.65.10#05.01.10#05.02.10#05.02.20#05.02.30#05.02.40#05.03.10#05.03.20#05.03.30#05.06.10#05.07.10#05.07.40#05.81.10#05.81.20#05.82.10#05.82.30#05.85.10#55.06.10#55.81.10#55.81.20#55.82.10#55.82.30#55.85.10#06.08.10#06.08.20#06.08.30#07.69.10#07.87.10#08.09.10#08.09.20#08.10.10#08.10.20#08.10.30#08.11.10#08.11.20#08.11.30#08.11.40#08.11.50#08.11.60#08.12.10#08.13.10#08.13.20#08.14.20#08.85.10#58.09.10#58.09.20#58.10.10#58.10.20#58.11.10#58.11.20#58.11.30#58.11.40#58.11.50#58.11.60#58.12.10#58.85.10#09.01.10#09.02.10#09.02.20#09.02.30#09.02.40#09.03.10#09.03.20#09.03.30#10.39.10#10.39.20#10.85.10#11.32.10#11.33.10</t>
  </si>
  <si>
    <t>01.01.10#01.01.20#01.02.10#01.02.20#01.02.30#01.02.40#01.03.10#01.03.20#01.03.30#01.04.10#01.61.10#01.85.10#51.01.10#51.02.10#51.02.20#51.02.30#51.02.40#51.03.10#51.03.20#51.03.30#51.04.10#51.61.10#51.85.10#02.01.10#02.02.10#02.02.20#02.02.30#02.02.40#02.03.10#02.03.20#02.03.30#03.01.10#03.02.10#03.02.20#03.02.30#03.02.40#03.03.10#03.03.20#03.03.30#04.05.10#04.65.10#05.01.10#05.01.20#05.02.10#05.02.20#05.02.30#05.02.40#05.03.10#05.03.20#05.03.30#05.06.10#05.07.10#05.07.40#05.81.10#05.81.20#05.82.10#05.82.30#05.85.10#55.06.10#55.81.10#55.81.20#55.82.10#55.82.30#55.85.10#06.08.10#06.08.20#06.08.30#07.69.10#07.87.10#08.09.10#08.09.20#08.10.10#08.10.20#08.10.30#08.11.10#08.11.20#08.11.30#08.11.40#08.11.50#08.11.60#08.12.10#08.13.10#08.13.20#08.14.20#08.85.10#58.09.10#58.09.20#58.10.10#58.10.20#58.11.10#58.11.20#58.11.30#58.11.40#58.11.50#58.11.60#58.12.10#58.85.10#09.01.10#09.01.20#09.02.10#09.02.20#09.02.30#09.02.40#09.03.10#09.03.20#09.03.30#10.39.10#10.39.20#10.85.10#11.32.10#11.33.10</t>
  </si>
  <si>
    <t>01.01.10#01.01.20#01.02.10#01.02.20#01.02.30#01.02.40#01.03.10#01.03.20#01.03.30#01.04.10#01.61.10#01.85.10#51.01.10#51.02.10#51.02.20#51.02.30#51.02.40#51.03.10#51.03.20#51.03.30#51.04.10#51.61.10#51.85.10#02.01.10#02.02.10#02.02.20#02.02.30#02.02.40#02.03.10#02.03.20#02.03.30#03.01.10#03.02.10#03.02.20#03.02.30#03.02.40#03.03.10#03.03.20#03.03.30#04.05.10#04.65.10#04.85.10#54.05.10#54.65.10#54.85.10#05.01.10#05.01.20#05.02.10#05.02.20#05.02.30#05.02.40#05.03.10#05.03.20#05.03.30#05.06.10#05.07.10#05.07.40#05.81.10#05.81.20#05.82.10#05.82.30#05.85.10#55.06.10#55.81.10#55.81.20#55.82.10#55.82.30#55.85.10#06.08.10#06.08.20#06.08.30#07.69.10#07.87.10#08.09.10#08.09.20#08.10.10#08.10.20#08.10.30#08.11.10#08.11.20#08.11.30#08.11.40#08.11.50#08.11.60#08.12.10#08.13.10#08.13.20#08.14.20#08.85.10#58.09.10#58.09.20#58.10.10#58.10.20#58.11.10#58.11.20#58.11.30#58.11.40#58.11.50#58.11.60#58.12.10#58.85.10#09.01.10#09.01.20#09.02.10#09.02.20#09.02.30#09.02.40#09.03.10#09.03.20#09.03.30#10.39.10#10.39.20#10.85.10#60.39.10#60.39.20#60.85.10#11.32.10#11.33.10</t>
  </si>
  <si>
    <t>01.01.10#01.02.10#01.02.20#01.02.30#01.02.40#01.03.10#01.03.20#01.03.30#01.04.10#01.61.10#04.05.10#04.65.10#04.85.10#05.01.10#05.02.10#05.02.30#05.02.40#05.03.10#05.06.10#05.07.10#05.07.40#55.06.10#06.08.10#08.09.10#08.09.20#08.10.10#08.10.20#08.11.10#08.11.20#08.11.30#08.11.40#08.11.50#08.11.60#08.12.10#08.13.10#08.13.20#08.85.10#10.39.10#10.39.20#10.85.10</t>
  </si>
  <si>
    <t>14.40.10 GA1 852601 ENVWD (01.03.10 GA1 00000000 OFVWD 01.03.10 GA1 19330000 OFVWD 01.03.10 GA1 19330700 OFVWD 01.03.10 GD1 19330701) ENVWD 04.05.10 OGAA 0001 ENVWD 04.65.10 OGAA B" ENVWD KV 10.85.10 ENVWD KNV 07.67.10"</t>
  </si>
  <si>
    <t>01.01.10#01.02.10#01.02.20#01.02.30#01.02.40#01.03.10#01.03.20#01.03.30#01.04.10#01.61.10#04.05.10#04.65.10#04.85.10#05.01.10#05.02.10#05.02.30#05.02.40#05.03.10#05.06.10#05.07.10#05.07.40#55.06.10#06.08.10#07.70.10#08.09.10#08.09.20#08.10.10#08.10.20#08.11.10#08.11.20#08.11.30#08.11.40#08.11.50#08.11.60#08.12.10#08.13.10#08.13.20#08.85.10#10.39.10#10.39.20#10.39.30#10.85.10</t>
  </si>
  <si>
    <t>01.01.10#01.01.20#01.02.10#01.02.20#01.02.30#01.02.40#01.03.10#01.03.20#01.03.30#01.04.10#01.61.10#01.85.10#51.01.10#51.02.10#51.02.20#51.02.30#51.02.40#51.03.10#51.03.20#51.03.30#51.04.10#51.61.10#51.85.10#02.01.10#02.02.10#02.02.20#02.02.30#02.02.40#02.03.10#02.03.20#02.03.30#03.01.10#03.02.10#03.02.20#03.02.30#03.02.40#03.03.10#03.03.20#03.03.30#04.05.10#04.65.10#04.85.10#54.05.10#54.65.10#54.85.10#05.01.10#05.01.20#05.02.10#05.02.20#05.02.30#05.02.40#05.03.10#05.03.20#05.03.30#05.06.10#05.07.10#05.07.40#05.81.10#05.81.20#05.82.10#05.82.30#05.85.10#55.06.10#55.81.10#55.81.20#55.82.10#55.82.30#55.85.10#06.08.10#06.08.20#06.08.30#07.69.10#07.70.10#07.87.10#08.09.10#08.09.20#08.10.10#08.10.20#08.10.30#08.11.10#08.11.20#08.11.30#08.11.40#08.11.50#08.11.60#08.12.10#08.13.10#08.13.20#08.14.20#08.85.10#58.09.10#58.09.20#58.10.10#58.10.20#58.11.10#58.11.20#58.11.30#58.11.40#58.11.50#58.11.60#58.12.10#58.85.10#09.01.10#09.01.20#09.02.10#09.02.20#09.02.30#09.02.40#09.03.10#09.03.20#09.03.30#10.39.10#10.39.20#10.39.30#10.85.10#60.39.10#60.39.20#60.39.30#60.85.10#11.32.10#11.33.10</t>
  </si>
  <si>
    <t>Stichting Fondsenbeheer Waterbouw</t>
  </si>
  <si>
    <t>14.40.10 GA1 852601</t>
  </si>
  <si>
    <t>Fondsenbeheer Waterbouw B.V.</t>
  </si>
  <si>
    <t>St. Fondsenbeheer Waterbouw (selectie)</t>
  </si>
  <si>
    <t>Sociaal Fonds Schildersbedrijf</t>
  </si>
  <si>
    <t>01.01.10#01.02.10#01.02.30#01.02.40#01.03.10#01.03.20#01.03.30#01.04.10#01.61.10#06.08.10#06.08.20#06.08.30#08.09.10#08.09.20#08.10.10#08.10.20#08.11.10#08.11.20#08.11.30#08.11.40#08.11.50#08.11.60#08.12.10#08.13.10#08.13.20#08.85.10</t>
  </si>
  <si>
    <t>01.01.10#01.02.10#01.02.30#01.02.40#01.03.10#01.03.20#01.03.30#01.04.10#01.61.10#01.85.10#51.01.10#51.02.10#51.02.30#51.02.40#51.03.10#51.03.20#51.03.30#51.04.10#51.85.10#02.01.10#02.02.10#02.02.30#02.02.40#02.03.10#02.03.20#02.03.30#03.01.10#03.02.10#03.02.30#03.02.40#03.03.10#03.03.20#03.03.30#05.01.10#05.02.10#05.02.30#05.02.40#05.03.10#05.06.10#05.07.10#06.08.10#06.08.20#06.08.30#07.69.10#07.87.10#08.09.10#08.09.20#08.10.10#08.10.20#08.11.10#08.11.20#08.11.30#08.11.40#08.11.50#08.11.60#08.12.10#08.13.10#08.13.20#08.14.10#08.14.20#08.85.10#58.09.10#58.09.20#58.10.10#58.10.20#58.11.10#58.11.20#58.11.30#58.11.40#58.11.50#58.11.60#58.12.10#58.13.10#58.13.20#58.14.10#58.14.20#58.85.10#09.01.10#09.02.10#09.02.30#09.02.40#09.03.10#09.03.20#09.03.30#09.85.10#11.32.10#11.33.10</t>
  </si>
  <si>
    <t>01.01.10#01.02.10#01.02.30#01.02.40#01.03.10#01.03.20#01.03.30#01.04.10#01.61.10#05.01.10#05.02.10#05.02.30#05.02.40#05.03.10#05.06.10#05.07.10#05.07.40#06.08.10#08.09.10#08.09.20#08.10.10#08.10.20#08.11.10#08.11.20#08.11.30#08.11.40#08.11.50#08.11.60#08.12.10#08.13.10#08.13.20#08.85.10</t>
  </si>
  <si>
    <t>01.01.10#01.02.10#01.02.30#01.02.40#01.03.10#01.03.20#01.03.30#01.04.10#01.61.10#01.85.10#51.01.10#51.02.10#51.02.30#51.02.40#51.03.10#51.03.20#51.03.30#51.04.10#51.85.10#02.01.10#02.02.10#02.02.30#02.02.40#02.03.10#02.03.20#02.03.30#03.01.10#03.02.10#03.02.30#03.02.40#03.03.10#03.03.20#03.03.30#04.05.10#05.01.10#05.02.10#05.02.30#05.02.40#05.03.10#05.03.20#05.03.30#05.06.10#05.07.10#05.07.40#05.81.10#05.81.20#05.82.10#05.82.30#05.85.10#55.06.10#55.81.10#55.81.20#55.82.10#55.82.30#55.85.10#06.08.10#06.08.20#06.08.30#07.69.10#07.87.10#08.09.10#08.09.20#08.10.10#08.10.20#08.10.30#08.11.10#08.11.20#08.11.30#08.11.40#08.11.50#08.11.60#08.12.10#08.13.10#08.13.20#08.14.10#08.14.20#08.85.10#58.09.10#58.09.20#58.10.10#58.10.20#58.11.10#58.11.20#58.11.30#58.11.40#58.11.50#58.11.60#58.12.10#58.13.10#58.13.20#58.14.10#58.14.20#58.85.10#09.01.10#09.02.10#09.02.30#09.02.40#09.03.10#09.03.20#09.03.30#10.39.10#10.39.20#10.85.10#11.32.10#11.33.10</t>
  </si>
  <si>
    <t>01.01.10#01.01.20#01.02.10#01.02.30#01.02.40#01.03.10#01.03.20#01.03.30#01.04.10#01.61.10#01.85.10#51.01.10#51.01.20#51.02.10#51.02.30#51.02.40#51.03.10#51.03.20#51.03.30#51.04.10#51.85.10#02.01.10#02.01.20#02.02.10#02.02.30#02.02.40#02.03.10#02.03.20#02.03.30#03.01.10#03.01.20#03.02.10#03.02.30#03.02.40#03.03.10#03.03.20#03.03.30#04.05.10#05.01.10#05.01.20#05.02.10#05.02.30#05.02.40#05.03.10#05.03.20#05.03.30#05.06.10#05.07.10#05.07.40#05.81.10#05.81.20#05.82.10#05.82.30#05.85.10#55.06.10#55.81.10#55.81.20#55.82.10#55.82.30#55.85.10#06.08.10#06.08.20#06.08.30#07.69.10#07.87.10#08.09.10#08.09.20#08.10.10#08.10.20#08.10.30#08.11.10#08.11.20#08.11.30#08.11.40#08.11.50#08.11.60#08.12.10#08.13.10#08.13.20#08.14.10#08.14.20#08.85.10#58.09.10#58.09.20#58.10.10#58.10.20#58.11.10#58.11.20#58.11.30#58.11.40#58.11.50#58.11.60#58.12.10#58.13.10#58.13.20#58.14.10#58.14.20#58.85.10#09.01.10#09.01.20#09.02.10#09.02.30#09.02.40#09.03.10#09.03.20#09.03.30#10.39.10#10.39.20#10.85.10#11.32.10#11.33.10</t>
  </si>
  <si>
    <t>01.01.10#01.01.20#01.02.10#01.02.30#01.02.40#01.03.10#01.03.20#01.03.30#01.04.10#01.61.10#05.01.10#05.01.20#05.02.10#05.02.30#05.02.40#05.03.10#05.06.10#05.07.10#05.07.40#06.08.10#08.09.10#08.09.20#08.10.10#08.10.20#08.11.10#08.11.20#08.11.30#08.11.40#08.11.50#08.11.60#08.12.10#08.13.10#08.13.20#08.85.10</t>
  </si>
  <si>
    <t>01.01.10#01.01.20#01.02.10#01.02.30#01.02.40#01.03.10#01.03.20#01.03.30#01.04.10#01.61.10#01.85.10#51.01.10#51.02.10#51.02.30#51.02.40#51.03.10#51.03.20#51.03.30#51.04.10#51.85.10#02.01.10#02.02.10#02.02.30#02.02.40#02.03.10#02.03.20#02.03.30#03.01.10#03.02.10#03.02.30#03.02.40#03.03.10#03.03.20#03.03.30#04.05.10#05.01.10#05.01.20#05.02.10#05.02.30#05.02.40#05.03.10#05.03.20#05.03.30#05.06.10#05.07.10#05.07.40#05.81.10#05.81.20#05.82.10#05.82.30#05.85.10#55.06.10#55.81.10#55.81.20#55.82.10#55.82.30#55.85.10#06.08.10#06.08.20#06.08.30#07.69.10#07.87.10#08.09.10#08.09.20#08.10.10#08.10.20#08.10.30#08.11.10#08.11.20#08.11.30#08.11.40#08.11.50#08.11.60#08.12.10#08.13.10#08.13.20#08.14.10#08.14.20#08.85.10#58.09.10#58.09.20#58.10.10#58.10.20#58.11.10#58.11.20#58.11.30#58.11.40#58.11.50#58.11.60#58.12.10#58.13.10#58.13.20#58.14.10#58.14.20#58.85.10#09.01.10#09.01.20#09.02.10#09.02.30#09.02.40#09.03.10#09.03.20#09.03.30#10.39.10#10.39.20#10.85.10#11.32.10#11.33.10</t>
  </si>
  <si>
    <t>01.01.10#01.01.20#01.02.10#01.02.30#01.02.40#01.03.10#01.03.20#01.03.30#01.04.10#01.61.10#01.85.10#51.01.10#51.02.10#51.02.30#51.02.40#51.03.10#51.03.20#51.03.30#51.04.10#51.85.10#02.01.10#02.02.10#02.02.30#02.02.40#02.03.10#02.03.20#02.03.30#03.01.10#03.02.10#03.02.30#03.02.40#03.03.10#03.03.20#03.03.30#04.05.10#04.65.10#04.85.10#54.05.10#54.65.10#54.85.10#05.01.10#05.01.20#05.02.10#05.02.30#05.02.40#05.03.10#05.03.20#05.03.30#05.06.10#05.07.10#05.07.40#05.15.10#05.81.10#05.81.20#05.82.10#05.82.30#05.85.10#55.06.10#55.81.10#55.81.20#55.82.10#55.82.30#55.85.10#06.08.10#06.08.20#06.08.30#07.69.10#07.87.10#08.09.10#08.09.20#08.10.10#08.10.20#08.10.30#08.11.10#08.11.20#08.11.30#08.11.40#08.11.50#08.11.60#08.12.10#08.13.10#08.13.20#08.14.10#08.14.20#08.85.10#58.09.10#58.09.20#58.10.10#58.10.20#58.11.10#58.11.20#58.11.30#58.11.40#58.11.50#58.11.60#58.12.10#58.13.10#58.13.20#58.14.10#58.14.20#58.85.10#09.01.10#09.01.20#09.02.10#09.02.30#09.02.40#09.03.10#09.03.20#09.03.30#10.39.10#10.39.20#10.85.10#60.39.10#60.39.20#60.85.10#11.32.10#11.33.10</t>
  </si>
  <si>
    <t>01.01.10#01.01.20#01.02.10#01.02.30#01.02.40#01.03.10#01.03.20#01.03.30#01.04.10#01.61.10#04.05.10#04.65.10#04.85.10#05.01.10#05.01.20#05.02.10#05.02.30#05.02.40#05.03.10#05.06.10#05.07.10#05.07.40#06.08.10#08.09.10#08.09.20#08.10.10#08.10.20#08.11.10#08.11.20#08.11.30#08.11.40#08.11.50#08.11.60#08.12.10#08.13.10#08.13.20#08.85.10#10.39.10#10.39.20#10.85.10</t>
  </si>
  <si>
    <t>14.40.10 GA1 852701 ENVWD (01.03.10 GA1 00000000 OFVWD 01.03.10 GA1 19330000 OFVWD 01.03.10 GA1 19330700 OFVWD 01.03.10 GD1 19330701) ENVWD 04.05.10 OGAA 0001 ENVWD 04.65.10 OGAA B" ENVWD KV 10.85.10 ENVWD KNV 07.67.10"</t>
  </si>
  <si>
    <t>01.01.10#01.01.20#01.02.10#01.02.30#01.02.40#01.03.10#01.03.20#01.03.30#01.04.10#01.61.10#04.05.10#04.65.10#04.85.10#05.01.10#05.01.20#05.02.10#05.02.30#05.02.40#05.03.10#05.06.10#05.07.10#05.07.40#06.08.10#07.70.10#08.09.10#08.09.20#08.10.10#08.10.20#08.11.10#08.11.20#08.11.30#08.11.40#08.11.50#08.11.60#08.12.10#08.13.10#08.13.20#08.85.10#10.39.10#10.39.20#10.39.30#10.85.10</t>
  </si>
  <si>
    <t>01.01.10#01.01.20#01.02.10#01.02.30#01.02.40#01.03.10#01.03.20#01.03.30#01.04.10#01.61.10#01.85.10#51.01.10#51.02.10#51.02.30#51.02.40#51.03.10#51.03.20#51.03.30#51.04.10#51.85.10#02.01.10#02.02.10#02.02.30#02.02.40#02.03.10#02.03.20#02.03.30#03.01.10#03.02.10#03.02.30#03.02.40#03.03.10#03.03.20#03.03.30#04.05.10#04.65.10#04.85.10#54.05.10#54.65.10#54.85.10#05.01.10#05.01.20#05.02.10#05.02.30#05.02.40#05.03.10#05.03.20#05.03.30#05.06.10#05.07.10#05.07.40#05.15.10#05.81.10#05.81.20#05.82.10#05.82.30#05.85.10#55.06.10#55.81.10#55.81.20#55.82.10#55.82.30#55.85.10#06.08.10#06.08.20#06.08.30#07.69.10#07.70.10#07.87.10#08.09.10#08.09.20#08.10.10#08.10.20#08.10.30#08.11.10#08.11.20#08.11.30#08.11.40#08.11.50#08.11.60#08.12.10#08.13.10#08.13.20#08.14.10#08.14.20#08.85.10#58.09.10#58.09.20#58.10.10#58.10.20#58.11.10#58.11.20#58.11.30#58.11.40#58.11.50#58.11.60#58.12.10#58.13.10#58.13.20#58.14.10#58.14.20#58.85.10#09.01.10#09.01.20#09.02.10#09.02.30#09.02.40#09.03.10#09.03.20#09.03.30#10.39.10#10.39.20#10.39.30#10.85.10#60.39.10#60.39.20#60.39.30#60.85.10#11.32.10#11.33.10</t>
  </si>
  <si>
    <t>A&amp;O services</t>
  </si>
  <si>
    <t>14.40.10 GA1 852701</t>
  </si>
  <si>
    <t>A&amp;O services (selectie)</t>
  </si>
  <si>
    <t>DETAM</t>
  </si>
  <si>
    <t>01.01.10#01.02.10#01.02.20#01.02.30#01.02.40#01.03.10#01.04.10#01.61.10#05.01.10#05.02.30#05.02.40#05.06.10#05.07.10#06.08.10#08.09.10#08.10.10#08.10.20#08.10.30#08.11.10#08.11.20#08.11.30#08.11.40#08.11.50#08.11.60#08.12.10#08.13.10#08.13.20</t>
  </si>
  <si>
    <t>01.01.10#01.02.10#01.02.20#01.02.30#01.02.40#01.03.10#01.03.20#01.04.10#01.61.10#02.01.10#02.02.10#02.02.30#02.02.40#02.03.10#02.03.20#02.62.10#03.01.10#03.02.10#03.02.30#03.02.40#03.03.10#03.03.20#03.62.10#04.05.10#05.01.10#05.02.10#05.02.30#05.02.40#05.03.10#05.03.20#05.06.10#05.07.10#55.01.10#55.06.10#06.08.10#08.09.10#08.09.20#08.10.10#08.10.20#08.10.30#08.11.10#08.11.20#08.11.30#08.11.40#08.11.50#08.11.60#08.12.10#08.13.10#08.13.20#08.14.10#08.14.20#09.01.10#09.02.10#09.02.30#09.02.40#09.03.10#09.03.20#11.32.10#11.33.10#11.85.10</t>
  </si>
  <si>
    <t>01.01.10#01.02.10#01.02.20#01.02.30#01.02.40#01.03.10#01.04.10#01.61.10#05.01.10#05.02.30#05.02.40#05.06.10#05.07.10#05.07.40#06.08.10#08.09.10#08.10.10#08.10.20#08.10.30#08.11.10#08.11.20#08.11.30#08.11.40#08.11.50#08.11.60#08.12.10#08.13.10#08.13.20</t>
  </si>
  <si>
    <t>01.01.10#01.02.10#01.02.20#01.02.30#01.02.40#01.03.10#01.03.20#01.04.10#01.61.10#02.01.10#02.02.10#02.02.30#02.02.40#02.03.10#02.03.20#02.62.10#03.01.10#03.02.10#03.02.30#03.02.40#03.03.10#03.03.20#03.62.10#04.05.10#05.01.10#05.02.10#05.02.30#05.02.40#05.03.10#05.03.20#05.06.10#05.07.10#05.07.40#55.01.10#55.06.10#06.08.10#08.09.10#08.09.20#08.10.10#08.10.20#08.10.30#08.11.10#08.11.20#08.11.30#08.11.40#08.11.50#08.11.60#08.12.10#08.13.10#08.13.20#08.14.10#08.14.20#09.01.10#09.02.10#09.02.30#09.02.40#09.03.10#09.03.20#11.32.10#11.33.10#11.85.10</t>
  </si>
  <si>
    <t>01.01.10#01.01.20#01.02.10#01.02.20#01.02.30#01.02.40#01.03.10#01.04.10#01.61.10#05.01.10#05.02.30#05.02.40#05.06.10#05.07.10#05.07.40#06.08.10#08.09.10#08.10.10#08.10.20#08.10.30#08.11.10#08.11.20#08.11.30#08.11.40#08.11.50#08.11.60#08.12.10#08.13.10#08.13.20</t>
  </si>
  <si>
    <t>01.01.10#01.01.20#01.02.10#01.02.20#01.02.30#01.02.40#01.03.10#01.03.20#01.04.10#01.61.10#02.01.10#02.02.10#02.02.30#02.02.40#02.03.10#02.03.20#02.62.10#03.01.10#03.02.10#03.02.30#03.02.40#03.03.10#03.03.20#03.62.10#04.05.10#05.01.10#05.02.10#05.02.30#05.02.40#05.03.10#05.03.20#05.06.10#05.07.10#05.07.40#55.01.10#55.06.10#06.08.10#08.09.10#08.09.20#08.10.10#08.10.20#08.10.30#08.11.10#08.11.20#08.11.30#08.11.40#08.11.50#08.11.60#08.12.10#08.13.10#08.13.20#08.14.10#08.14.20#09.01.10#09.02.10#09.02.30#09.02.40#09.03.10#09.03.20#11.32.10#11.33.10#11.85.10</t>
  </si>
  <si>
    <t>01.01.10#01.01.20#01.02.10#01.02.20#01.02.30#01.02.40#01.03.10#01.04.10#01.61.10#05.01.10#05.02.30#05.02.40#05.06.10#05.07.10#05.07.40#06.08.10#08.09.10#08.10.10#08.10.20#08.10.30#08.11.10#08.11.20#08.11.30#08.11.40#08.11.50#08.11.60#08.12.10#08.13.10#08.13.20#10.39.10#10.39.20#10.85.10</t>
  </si>
  <si>
    <t>01.01.10#01.01.20#01.02.10#01.02.20#01.02.30#01.02.40#01.03.10#01.03.20#01.04.10#01.61.10#02.01.10#02.02.10#02.02.30#02.02.40#02.03.10#02.03.20#02.62.10#03.01.10#03.02.10#03.02.30#03.02.40#03.03.10#03.03.20#03.62.10#04.05.10#05.01.10#05.02.10#05.02.30#05.02.40#05.03.10#05.03.20#05.06.10#05.07.10#05.07.40#55.01.10#55.06.10#06.08.10#08.09.10#08.09.20#08.10.10#08.10.20#08.10.30#08.11.10#08.11.20#08.11.30#08.11.40#08.11.50#08.11.60#08.12.10#08.13.10#08.13.20#08.14.10#08.14.20#09.01.10#09.02.10#09.02.30#09.02.40#09.03.10#09.03.20#10.39.10#10.39.20#10.85.10#11.32.10#11.33.10#11.85.10</t>
  </si>
  <si>
    <t>Cadans (DETAM)</t>
  </si>
  <si>
    <t>01.01.10#01.01.20#01.02.10#01.02.20#01.02.30#01.02.40#01.03.10#01.03.20#01.04.10#01.61.10#02.01.10#02.02.10#02.02.30#02.02.40#02.03.10#02.03.20#02.62.10#03.01.10#03.02.10#03.02.30#03.02.40#03.03.10#03.03.20#03.62.10#04.05.10#04.65.10#05.01.10#05.02.10#05.02.30#05.02.40#05.03.10#05.03.20#05.06.10#05.07.10#05.07.40#05.15.10#55.01.10#55.06.10#06.08.10#08.09.10#08.09.20#08.10.10#08.10.20#08.10.30#08.11.10#08.11.20#08.11.30#08.11.40#08.11.50#08.11.60#08.12.10#08.13.10#08.13.20#08.14.10#08.14.20#09.01.10#09.02.10#09.02.30#09.02.40#09.03.10#09.03.20#10.39.10#10.39.20#10.85.10#60.39.10#60.39.20#60.85.10#11.32.10#11.33.10#11.85.10</t>
  </si>
  <si>
    <t>01.01.10#01.01.20#01.02.10#01.02.20#01.02.30#01.02.40#01.03.10#01.04.10#01.61.10#04.05.10#04.65.10#04.85.10#05.01.10#05.02.30#05.02.40#05.06.10#05.07.10#05.07.40#06.08.10#08.09.10#08.10.10#08.10.20#08.10.30#08.11.10#08.11.20#08.11.30#08.11.40#08.11.50#08.11.60#08.12.10#08.13.10#08.13.20#10.39.10#10.39.20#10.85.10</t>
  </si>
  <si>
    <t>(14.40.10 GA1 852801 OFVWD (15.42.10 GA1 BV18" OFVGL "BV68")) ENVWD (01.03.10 GA1 00000000 OFVWD 01.03.10 GA1 19330000 OFVWD 01.03.10 GA1 19330700 OFVWD 01.03.10 GD1 19330701) ENVWD 04.05.10 OGAA 0001 ENVWD 04.65.10 OGAA "B" ENVWD KV 10.85.10 ENVWD KNV 07.67.10"</t>
  </si>
  <si>
    <t>01.01.10#01.01.20#01.02.10#01.02.20#01.02.30#01.02.40#01.03.10#01.03.20#01.04.10#01.61.10#02.01.10#02.02.10#02.02.30#02.02.40#02.03.10#02.03.20#02.62.10#03.01.10#03.02.10#03.02.30#03.02.40#03.03.10#03.03.20#03.62.10#04.05.10#04.65.10#04.85.10#54.05.10#54.65.10#54.85.10#05.01.10#05.02.10#05.02.30#05.02.40#05.03.10#05.03.20#05.06.10#05.07.10#05.07.40#05.15.10#55.01.10#55.06.10#06.08.10#08.09.10#08.09.20#08.10.10#08.10.20#08.10.30#08.11.10#08.11.20#08.11.30#08.11.40#08.11.50#08.11.60#08.12.10#08.13.10#08.13.20#08.14.10#08.14.20#09.01.10#09.02.10#09.02.30#09.02.40#09.03.10#09.03.20#10.39.10#10.39.20#10.85.10#60.39.10#60.39.20#60.85.10#11.32.10#11.33.10#11.85.10</t>
  </si>
  <si>
    <t>01.01.10#01.01.20#01.02.10#01.02.20#01.02.30#01.02.40#01.03.10#01.04.10#01.61.10#04.05.10#04.65.10#04.85.10#05.01.10#05.02.30#05.02.40#05.06.10#05.07.10#05.07.40#06.08.10#07.70.10#08.09.10#08.10.10#08.10.20#08.10.30#08.11.10#08.11.20#08.11.30#08.11.40#08.11.50#08.11.60#08.12.10#08.13.10#08.13.20#10.39.10#10.39.20#10.39.30#10.85.10</t>
  </si>
  <si>
    <t>01.01.10#01.01.20#01.02.10#01.02.20#01.02.30#01.02.40#01.03.10#01.03.20#01.04.10#01.61.10#02.01.10#02.02.10#02.02.30#02.02.40#02.03.10#02.03.20#02.62.10#03.01.10#03.02.10#03.02.30#03.02.40#03.03.10#03.03.20#03.62.10#04.05.10#04.65.10#04.85.10#54.05.10#54.65.10#54.85.10#05.01.10#05.02.10#05.02.30#05.02.40#05.03.10#05.03.20#05.06.10#05.07.10#05.07.40#05.15.10#55.01.10#55.06.10#06.08.10#07.70.10#08.09.10#08.09.20#08.10.10#08.10.20#08.10.30#08.11.10#08.11.20#08.11.30#08.11.40#08.11.50#08.11.60#08.12.10#08.13.10#08.13.20#08.14.10#08.14.20#09.01.10#09.02.10#09.02.30#09.02.40#09.03.10#09.03.20#10.39.10#10.39.20#10.39.30#10.85.10#60.39.10#60.39.20#60.39.30#60.85.10#11.32.10#11.33.10#11.85.10</t>
  </si>
  <si>
    <t>Bedrijfsvereniging v/h Bakkersbedrijf</t>
  </si>
  <si>
    <t>BV15</t>
  </si>
  <si>
    <t>01.01.10#01.02.10#01.02.30#01.02.40#01.03.10#01.03.20#01.03.30#01.04.10#01.61.10#05.02.30#05.02.40#06.08.10#08.09.10#08.10.10#08.10.30#08.11.10#08.11.20#08.11.30#08.11.40#08.11.50#08.11.60#08.12.10#08.13.10#08.13.20#11.32.10#11.33.10</t>
  </si>
  <si>
    <t>01.01.10#01.02.10#01.02.30#01.02.40#01.03.10#01.03.20#01.03.30#01.04.10#01.61.10#01.85.10#51.01.10#51.02.10#51.02.30#51.02.40#51.03.10#51.03.20#51.03.30#51.04.10#51.61.10#51.85.10#02.01.10#02.02.10#02.02.30#02.02.40#02.03.10#02.03.20#03.01.10#03.02.10#03.02.30#03.02.40#03.03.10#03.03.20#04.05.10#04.65.10#05.01.10#05.02.10#05.02.30#05.02.40#05.03.10#05.03.20#05.06.10#05.07.10#06.08.10#07.69.10#07.87.10#08.09.10#08.09.20#08.10.10#08.10.20#08.10.30#08.11.10#08.11.20#08.11.30#08.11.40#08.11.50#08.11.60#08.12.10#08.13.10#08.13.20#08.14.20#09.01.10#09.02.10#09.02.30#09.02.40#09.03.10#09.03.20#11.32.10#11.33.10</t>
  </si>
  <si>
    <t>ISWI Terborg</t>
  </si>
  <si>
    <t>01.01.10#01.01.20#01.02.10#01.02.20#01.02.30#01.02.40#01.03.10#01.04.10#01.61.10#04.05.10#05.01.10#05.01.20#05.02.10#05.02.20#05.02.30#05.02.40#05.03.10#05.06.10#05.07.10#05.07.40#55.06.10#06.08.10#06.08.20#06.08.30#07.70.10#07.87.10#08.09.10#08.09.20#08.10.10#08.10.20#08.10.30#08.11.10#08.11.20#08.11.30#08.11.40#08.11.50#08.11.60#08.12.10#10.39.10#10.39.20#10.39.30#10.85.10#11.32.10#11.33.10</t>
  </si>
  <si>
    <t>01.01.10#01.01.20#01.02.10#01.02.20#01.02.30#01.02.40#01.03.10#01.03.20#01.03.30#01.04.10#01.61.10#02.01.10#02.01.20#02.02.10#02.02.20#02.02.30#02.02.40#02.62.10#03.01.10#03.01.20#03.02.10#03.02.20#03.02.30#03.02.40#03.62.10#04.05.10#05.01.10#05.01.20#05.02.10#05.02.20#05.02.30#05.02.40#05.03.10#05.06.10#05.07.10#05.07.40#55.06.10#06.08.10#06.08.20#06.08.30#07.70.10#07.87.10#08.09.10#08.09.20#08.10.10#08.10.20#08.10.30#08.11.10#08.11.20#08.11.30#08.11.40#08.11.50#08.11.60#08.12.10#08.13.10#08.13.20#58.09.10#58.09.20#58.10.10#58.10.20#58.10.30#58.11.10#58.11.20#58.11.30#58.11.40#58.11.50#58.11.60#58.12.10#09.01.10#09.01.20#09.02.10#09.02.20#09.02.30#09.02.40#09.03.10#10.39.10#10.39.20#10.39.30#10.85.10#60.39.10#60.39.20#60.39.30#60.85.10#11.32.10#11.33.10</t>
  </si>
  <si>
    <t>ISWI Ulft</t>
  </si>
  <si>
    <t>01.01.10#01.01.20#01.02.10#01.02.20#01.02.30#01.02.40#01.03.10#01.04.10#01.61.10#04.05.10#05.01.10#05.01.20#05.02.10#05.02.20#05.02.30#05.02.40#05.03.10#05.06.10#05.07.10#05.07.40#55.06.10#06.08.10#06.08.20#06.08.30#07.70.10#07.87.10#08.09.10#08.09.20#08.10.10#08.10.20#08.10.30#08.11.10#08.11.15#08.11.20#08.11.30#08.11.40#08.11.50#08.11.60#08.11.70#08.11.80#08.11.90#08.12.10#10.39.10#10.39.20#10.39.30#10.85.10#11.32.10#11.33.10</t>
  </si>
  <si>
    <t>01.01.10#01.01.20#01.02.10#01.02.20#01.02.30#01.02.40#01.03.10#01.03.20#01.03.30#01.04.10#01.61.10#02.01.10#02.01.20#02.02.10#02.02.20#02.02.30#02.02.40#02.62.10#03.01.10#03.01.20#03.02.10#03.02.20#03.02.30#03.02.40#03.62.10#04.05.10#05.01.10#05.01.20#05.02.10#05.02.20#05.02.30#05.02.40#05.03.10#05.06.10#05.07.10#05.07.40#55.06.10#06.08.10#06.08.20#06.08.30#07.70.10#07.87.10#08.09.10#08.09.20#08.10.10#08.10.20#08.10.30#08.11.10#08.11.15#08.11.20#08.11.30#08.11.40#08.11.50#08.11.60#08.11.70#08.11.80#08.11.90#08.12.10#08.13.10#08.13.20#58.09.10#58.09.20#58.10.10#58.10.20#58.10.30#58.11.10#58.11.15#58.11.20#58.11.30#58.11.40#58.11.50#58.11.60#58.11.70#58.11.80#58.11.90#58.12.10#09.01.10#09.01.20#09.02.10#09.02.20#09.02.30#09.02.40#09.03.10#10.39.10#10.39.20#10.39.30#10.85.10#60.39.10#60.39.20#60.39.30#60.85.10#11.32.10#11.33.10</t>
  </si>
  <si>
    <t>01.01.10#01.01.20#01.02.10#01.02.20#01.02.30#01.02.40#01.03.10#01.03.20#01.03.30#01.04.10#01.61.10#02.01.10#02.01.20#02.02.10#02.02.20#02.02.30#02.02.40#02.62.10#03.01.10#03.01.20#03.02.10#03.02.20#03.02.30#03.02.40#03.62.10#04.05.10#05.01.10#05.01.20#05.02.10#05.02.20#05.02.30#05.02.40#05.03.10#05.06.10#05.07.10#05.07.40#55.06.10#06.08.10#06.08.20#06.08.30#07.70.10#07.87.10#08.09.10#08.09.20#08.10.10#08.10.20#08.10.30#08.11.10#08.11.15#08.11.20#08.11.30#08.11.40#08.11.50#08.11.60#08.11.70#08.11.80#08.11.90#08.12.10#08.13.10#08.13.20#08.13.30#08.13.40#08.13.50#58.09.10#58.09.20#58.10.10#58.10.20#58.10.30#58.11.10#58.11.15#58.11.20#58.11.30#58.11.40#58.11.50#58.11.60#58.11.70#58.11.80#58.11.90#58.12.10#09.01.10#09.01.20#09.02.10#09.02.20#09.02.30#09.02.40#09.03.10#10.39.10#10.39.20#10.39.30#10.85.10#60.39.10#60.39.20#60.39.30#60.85.10#11.32.10#11.33.10</t>
  </si>
  <si>
    <t>MinvSZW/SIOD</t>
  </si>
  <si>
    <t>01.01.10#01.01.20#01.02.10#01.02.30#01.02.40#01.03.10#01.03.20#01.03.30#01.04.10#01.81.10#01.81.20#01.82.10#01.82.20#01.82.30#01.85.10#51.02.10#51.02.30#51.02.40#02.01.10#03.01.10#04.05.10#04.63.10#04.64.10#04.65.10#04.82.10#04.82.20#04.82.30#04.85.10#05.01.10#05.01.20#05.02.10#05.02.30#05.02.40#05.03.10#05.03.20#05.03.30#05.06.10#05.06.20#05.06.30#05.07.10#05.07.20#05.07.30#05.07.40#05.15.10#05.81.10#05.81.20#05.82.10#05.82.20#05.82.30#05.85.10#55.06.10#06.08.10#06.08.20#06.08.30#07.70.10#08.09.10#08.09.20#08.10.10#08.10.20#08.10.30#08.11.10#08.11.20#08.11.30#08.11.40#08.11.50#08.11.60#08.12.10#08.13.10#08.13.20#08.14.10#08.14.20#08.72.10#08.75.10#08.85.10#58.09.10#58.09.20#58.10.10#58.10.20#58.10.30#58.11.10#58.11.20#58.11.30#58.11.40#58.11.50#58.11.60#58.12.10#09.01.10#09.01.20#09.02.10#09.02.30#09.02.40#09.03.10#09.03.20#09.03.30#09.85.10#10.39.10#10.39.20#10.39.30#10.85.10#60.39.10#60.39.20#60.39.30#60.85.10#12.35.10#12.35.20#12.35.30#12.35.40#12.35.50#12.35.60#12.35.70#12.35.80#12.36.10#12.37.10#12.82.10#12.82.20#12.82.30#12.85.10</t>
  </si>
  <si>
    <t>01.01.10#01.01.20#01.02.10#01.02.20#01.02.30#01.02.40#01.03.10#01.03.20#01.03.30#01.04.10#01.81.10#01.81.20#01.82.10#01.82.20#01.82.30#01.85.10#51.02.10#51.02.30#51.02.40#02.01.10#03.01.10#04.05.10#04.63.10#04.64.10#04.65.10#04.82.10#04.82.20#04.82.30#04.85.10#05.01.10#05.01.20#05.02.10#05.02.30#05.02.40#05.03.10#05.03.20#05.03.30#05.06.10#05.06.20#05.06.30#05.07.10#05.07.20#05.07.30#05.07.40#05.15.10#05.81.10#05.81.20#05.82.10#05.82.20#05.82.30#05.85.10#55.06.10#06.08.10#06.08.20#06.08.30#07.70.10#08.09.10#08.09.20#08.10.10#08.10.20#08.10.30#08.11.10#08.11.15#08.11.20#08.11.30#08.11.40#08.11.50#08.11.60#08.11.70#08.11.80#08.11.90#08.12.10#08.13.10#08.13.20#08.14.10#08.14.20#08.72.10#08.75.10#08.85.10#58.09.10#58.09.20#58.10.10#58.10.20#58.10.30#58.11.10#58.11.15#58.11.20#58.11.30#58.11.40#58.11.50#58.11.60#58.11.70#58.11.80#58.11.90#58.12.10#09.01.10#09.01.20#09.02.10#09.02.30#09.02.40#09.03.10#09.03.20#09.03.30#09.85.10#10.39.10#10.39.20#10.39.30#10.85.10#60.39.10#60.39.20#60.39.30#60.85.10#12.35.10#12.35.20#12.35.30#12.35.40#12.35.50#12.35.60#12.35.70#12.35.80#12.36.10#12.37.10#12.82.10#12.82.20#12.82.30#12.85.10</t>
  </si>
  <si>
    <t>Inspectie SZW/Directie Opsporing</t>
  </si>
  <si>
    <t>01.01.10#01.01.20#01.02.10#01.02.20#01.02.30#01.02.40#01.03.10#01.03.20#01.03.30#01.04.10#01.61.10#01.81.10#01.81.20#01.82.10#01.82.20#01.82.30#01.85.10#51.02.10#51.02.30#51.02.40#02.01.10#03.01.10#04.05.10#04.63.10#04.64.10#04.65.10#04.82.10#04.82.20#04.82.30#04.85.10#05.01.10#05.01.20#05.02.10#05.02.30#05.02.40#05.03.10#05.03.20#05.03.30#05.06.10#05.06.20#05.06.30#05.07.10#05.07.20#05.07.30#05.07.40#05.15.10#05.81.10#05.81.20#05.82.10#05.82.20#05.82.30#05.85.10#55.06.10#06.08.10#06.08.20#06.08.30#07.70.10#08.09.10#08.09.20#08.10.10#08.10.20#08.10.30#08.11.10#08.11.15#08.11.20#08.11.30#08.11.40#08.11.50#08.11.60#08.11.70#08.11.80#08.11.90#08.12.10#08.13.10#08.13.20#08.13.30#08.13.40#08.13.50#08.14.10#08.14.20#08.72.10#08.75.10#08.85.10#58.09.10#58.09.20#58.10.10#58.10.20#58.10.30#58.11.10#58.11.15#58.11.20#58.11.30#58.11.40#58.11.50#58.11.60#58.11.70#58.11.80#58.11.90#58.12.10#58.13.10#58.13.20#58.13.30#58.13.40#58.13.50#09.01.10#09.01.20#09.02.10#09.02.30#09.02.40#09.03.10#09.03.20#09.03.30#09.85.10#10.39.10#10.39.20#10.39.30#10.85.10#60.39.10#60.39.20#60.39.30#60.85.10#12.35.10#12.35.20#12.35.30#12.35.40#12.35.50#12.35.60#12.35.70#12.35.80#12.36.10#12.37.10#12.82.10#12.82.20#12.82.30#12.85.10</t>
  </si>
  <si>
    <t>01.01.10#01.01.20#01.02.10#01.02.20#01.02.30#01.02.40#01.03.10#01.03.20#01.03.30#01.04.10#01.61.10#01.81.10#01.81.20#01.82.10#01.82.20#01.82.30#01.85.10#51.02.10#51.02.30#51.02.40#02.01.10#03.01.10#04.05.10#04.63.10#04.64.10#04.65.10#04.82.10#04.82.20#04.82.30#04.85.10#05.01.10#05.01.20#05.02.10#05.02.30#05.02.40#05.03.10#05.03.20#05.03.30#05.06.10#05.06.20#05.06.30#05.07.10#05.07.20#05.07.30#05.07.40#05.15.10#05.81.10#05.81.20#05.82.10#05.82.20#05.82.30#05.85.10#55.06.10#06.08.10#06.08.20#06.08.30#07.70.10#08.09.10#08.09.20#08.10.10#08.10.20#08.10.30#08.11.10#08.11.15#08.11.20#08.11.30#08.11.40#08.11.50#08.11.60#08.11.70#08.11.80#08.11.90#08.12.10#08.13.10#08.13.20#08.13.30#08.13.40#08.13.50#08.14.10#08.14.20#08.72.10#08.75.10#08.85.10#58.09.10#58.09.20#58.10.10#58.10.20#58.10.30#58.11.10#58.11.15#58.11.20#58.11.30#58.11.40#58.11.50#58.11.60#58.11.70#58.11.80#58.11.90#58.12.10#58.13.10#58.13.20#58.13.30#58.13.40#58.13.50#09.01.10#09.01.20#09.02.10#09.02.30#09.02.40#09.03.10#09.03.20#09.03.30#09.85.10#10.39.10#10.39.20#10.39.30#10.85.10#60.39.10#60.39.20#60.39.30#60.85.10#12.35.10#12.35.20#12.35.30#12.35.40#12.35.50#12.35.60#12.35.70#12.36.10#12.82.10#12.82.20#12.82.30#12.85.10</t>
  </si>
  <si>
    <t>KPMG - wachtgeldregeling</t>
  </si>
  <si>
    <t>01.01.10#01.01.20#01.02.10#01.02.20#01.02.30#01.02.40#01.03.10#01.61.10#05.02.30#05.02.40#05.06.10#05.07.10#06.08.10#08.09.10#08.11.10#08.11.20#08.11.30#08.11.40#08.11.50#08.11.60#08.12.10#08.13.20</t>
  </si>
  <si>
    <t>01.01.10#01.01.20#01.02.10#01.02.20#01.02.30#01.02.40#01.03.10#01.61.10#05.02.30#05.02.40#05.06.10#05.07.10#06.08.10#08.09.10#08.11.10#08.11.15#08.11.20#08.11.30#08.11.40#08.11.50#08.11.60#08.11.70#08.11.80#08.11.90#08.12.10#08.13.20</t>
  </si>
  <si>
    <t>KPMG/Wachtgeldregeling</t>
  </si>
  <si>
    <t>01.01.10#01.01.20#01.02.10#01.02.20#01.02.30#01.02.40#01.03.10#01.61.10#05.02.30#05.02.40#05.06.10#05.07.10#06.08.10#08.09.10#08.11.10#08.11.15#08.11.20#08.11.30#08.11.40#08.11.50#08.11.60#08.11.70#08.11.80#08.11.90#08.12.10</t>
  </si>
  <si>
    <t>Spoorwegpensioenfonds</t>
  </si>
  <si>
    <t>PNS/*</t>
  </si>
  <si>
    <t>01.01.10#01.02.10#01.02.20#01.02.30#01.02.40#01.03.10#01.03.20#01.03.30#01.04.10#01.61.10#05.01.10#05.02.10#05.02.30#05.02.40#05.03.10#05.03.20#05.03.30#05.06.10#05.06.20#05.06.30#05.07.10#05.07.20#05.07.30#05.07.40#55.06.10#06.08.10#06.08.20#06.08.30#08.09.10#08.09.20#08.10.10#08.10.20#08.10.30#08.11.10#08.11.20#08.11.30#08.11.40#08.11.50#08.11.60#08.12.10#08.13.10#08.13.20#08.14.10#08.14.20</t>
  </si>
  <si>
    <t>15.42.10 GA1 PNS/*""</t>
  </si>
  <si>
    <t>01.01.10#01.02.10#01.02.20#01.02.30#01.02.40#01.03.10#01.03.20#01.03.30#01.04.10#01.61.10#01.81.10#01.85.10#02.01.10#02.02.10#02.02.30#02.02.40#02.03.10#02.62.10#02.85.10#03.01.10#03.02.10#03.02.30#03.02.40#03.03.10#03.62.10#03.85.10#05.01.10#05.02.10#05.02.30#05.02.40#05.03.10#05.03.20#05.03.30#05.06.10#05.06.20#05.06.30#05.07.10#05.07.20#05.07.30#05.07.40#05.81.10#05.85.10#55.01.10#55.02.10#55.02.30#55.02.40#55.03.10#55.03.20#55.03.30#55.06.10#55.06.20#55.06.30#55.07.10#55.07.20#55.07.30#55.07.40#55.85.10#06.08.10#06.08.20#06.08.30#06.81.10#07.69.10#08.09.10#08.09.20#08.10.10#08.10.20#08.10.30#08.11.10#08.11.20#08.11.30#08.11.40#08.11.50#08.11.60#08.12.10#08.13.10#08.13.20#08.14.10#08.14.20#58.09.10#58.09.20#58.10.10#58.10.20#58.10.30#58.11.10#58.11.20#58.11.30#58.11.40#58.11.50#58.11.60#58.12.10#58.13.10#58.13.20#58.14.10#58.14.20#58.85.10#09.01.10#09.02.10#09.02.30#09.02.40#09.03.10#09.85.10#11.32.10#11.33.10#14.40.10</t>
  </si>
  <si>
    <t>852018#852201</t>
  </si>
  <si>
    <t>01.01.10#01.02.10#01.02.30#01.02.40#01.03.10#01.04.10#01.61.10#05.01.10#05.02.10#05.02.30#05.02.40#05.03.10#05.06.10#05.07.10#05.07.40#55.06.10#06.08.10#08.09.10#08.10.20#08.11.10#08.11.20#08.11.30#08.11.40#08.11.50#08.11.60#08.12.10#08.13.10#08.13.20#08.14.10#08.14.20</t>
  </si>
  <si>
    <t>01.01.10#01.02.10#01.02.20#01.02.30#01.02.40#01.03.10#01.03.20#01.03.30#01.04.10#01.61.10#01.85.10#51.02.10#51.02.20#51.02.30#51.02.40#51.04.10#51.85.10#02.01.10#02.02.10#02.02.20#02.02.30#02.02.40#02.03.10#02.03.20#02.03.30#03.01.10#03.02.10#03.02.20#03.02.30#03.02.40#03.03.10#03.03.20#03.03.30#04.05.10#05.01.10#05.02.10#05.02.20#05.02.30#05.02.40#05.03.10#05.03.20#05.03.30#05.06.10#05.07.10#05.07.40#05.81.10#05.81.20#05.82.10#05.82.30#05.85.10#55.06.10#55.81.10#55.81.20#55.82.10#55.82.30#55.85.10#06.08.10#06.08.20#06.08.30#07.69.10#07.87.10#08.09.10#08.10.10#08.10.20#08.10.30#08.11.10#08.11.20#08.11.30#08.11.40#08.11.50#08.11.60#08.12.10#08.13.10#08.13.20#08.14.10#08.14.20#09.01.10#09.02.10#09.02.20#09.02.30#09.02.40#09.03.10#09.03.20#09.03.30</t>
  </si>
  <si>
    <t>01.01.10#01.01.20#01.02.10#01.02.20#01.02.30#01.02.40#01.03.10#01.03.20#01.03.30#01.04.10#01.61.10#01.85.10#51.02.10#51.02.20#51.02.30#51.02.40#51.04.10#51.85.10#02.01.10#02.02.10#02.02.20#02.02.30#02.02.40#02.03.10#02.03.20#02.03.30#03.01.10#03.02.10#03.02.20#03.02.30#03.02.40#03.03.10#03.03.20#03.03.30#04.05.10#05.01.10#05.02.10#05.02.20#05.02.30#05.02.40#05.03.10#05.03.20#05.03.30#05.06.10#05.07.10#05.07.40#05.81.10#05.81.20#05.82.10#05.82.30#05.85.10#55.06.10#55.81.10#55.81.20#55.82.10#55.82.30#55.85.10#06.08.10#06.08.20#06.08.30#07.69.10#07.87.10#08.09.10#08.10.10#08.10.20#08.10.30#08.11.10#08.11.20#08.11.30#08.11.40#08.11.50#08.11.60#08.12.10#08.13.10#08.13.20#08.14.10#08.14.20#09.01.10#09.02.10#09.02.20#09.02.30#09.02.40#09.03.10#09.03.20#09.03.30</t>
  </si>
  <si>
    <t>01.01.10#01.01.20#01.02.10#01.02.30#01.02.40#01.03.10#01.04.10#01.61.10#05.01.10#05.02.10#05.02.30#05.02.40#05.03.10#05.06.10#05.07.10#05.07.40#55.06.10#06.08.10#08.09.10#08.10.20#08.11.10#08.11.20#08.11.30#08.11.40#08.11.50#08.11.60#08.12.10#08.13.10#08.13.20#08.14.10#08.14.20</t>
  </si>
  <si>
    <t>SPF BEHEER</t>
  </si>
  <si>
    <t>01.01.10#01.01.20#01.02.10#01.02.30#01.02.40#01.03.10#01.04.10#01.61.10#05.01.10#05.02.10#05.02.30#05.02.40#05.03.10#05.06.10#05.07.10#05.07.40#55.06.10#06.08.10#07.70.10#08.09.10#08.10.20#08.11.10#08.11.20#08.11.30#08.11.40#08.11.50#08.11.60#08.12.10#08.13.10#08.13.20#08.14.10#08.14.20</t>
  </si>
  <si>
    <t>01.01.10#01.01.20#01.02.10#01.02.20#01.02.30#01.02.40#01.03.10#01.03.20#01.03.30#01.04.10#01.61.10#01.85.10#51.02.10#51.02.20#51.02.30#51.02.40#51.04.10#51.85.10#02.01.10#02.02.10#02.02.20#02.02.30#02.02.40#02.03.10#02.03.20#02.03.30#03.01.10#03.02.10#03.02.20#03.02.30#03.02.40#03.03.10#03.03.20#03.03.30#04.05.10#05.01.10#05.02.10#05.02.20#05.02.30#05.02.40#05.03.10#05.03.20#05.03.30#05.06.10#05.07.10#05.07.40#05.81.10#05.81.20#05.82.10#05.82.30#05.85.10#55.06.10#55.81.10#55.81.20#55.82.10#55.82.30#55.85.10#06.08.10#06.08.20#06.08.30#07.69.10#07.70.10#07.87.10#08.09.10#08.10.10#08.10.20#08.10.30#08.11.10#08.11.20#08.11.30#08.11.40#08.11.50#08.11.60#08.12.10#08.13.10#08.13.20#08.14.10#08.14.20#09.01.10#09.02.10#09.02.20#09.02.30#09.02.40#09.03.10#09.03.20#09.03.30</t>
  </si>
  <si>
    <t>SPF Beheer</t>
  </si>
  <si>
    <t>14.40.10 GA1 870101</t>
  </si>
  <si>
    <t>Rijksdienst voor het Wegverkeer</t>
  </si>
  <si>
    <t>01.01.10#01.02.10#01.02.20#01.02.30#01.02.40#01.03.10#01.03.20#01.03.30#01.04.10#01.61.10#05.02.30#05.02.40#05.07.10#05.07.40#06.08.10#08.09.10#08.10.20#08.10.30#08.11.10#08.11.20#08.11.30#08.11.40#08.11.50#08.11.60#08.12.10#08.13.20</t>
  </si>
  <si>
    <t>01.01.10#01.02.10#01.02.20#01.02.30#01.02.40#01.03.10#01.03.20#01.03.30#01.04.10#01.61.10#05.02.30#05.02.40#05.07.10#05.07.40#06.08.10#08.09.10#08.10.10#08.10.20#08.10.30#08.11.10#08.11.20#08.11.30#08.11.40#08.11.50#08.11.60#08.12.10#08.13.20</t>
  </si>
  <si>
    <t>01.01.10#01.01.20#01.02.10#01.02.20#01.02.30#01.02.40#01.03.10#01.03.20#01.03.30#01.04.10#01.61.10#05.02.30#05.02.40#05.07.10#05.07.40#06.08.10#08.09.10#08.10.20#08.10.30#08.11.10#08.11.20#08.11.30#08.11.40#08.11.50#08.11.60#08.12.10#08.13.20</t>
  </si>
  <si>
    <t>01.01.10#01.01.20#01.02.10#01.02.20#01.02.30#01.02.40#01.03.10#01.03.20#01.03.30#01.04.10#01.61.10#05.02.30#05.02.40#05.07.10#05.07.40#06.08.10#08.09.10#08.10.10#08.10.20#08.10.30#08.11.10#08.11.20#08.11.30#08.11.40#08.11.50#08.11.60#08.12.10#08.13.20</t>
  </si>
  <si>
    <t>01.01.10#01.01.20#01.02.10#01.02.20#01.02.30#01.02.40#01.03.10#01.03.20#01.03.30#01.04.10#01.61.10#05.02.30#05.02.40#05.07.10#05.07.40#06.08.10#07.70.10#08.09.10#08.10.20#08.10.30#08.11.10#08.11.20#08.11.30#08.11.40#08.11.50#08.11.60#08.12.10#08.13.20</t>
  </si>
  <si>
    <t>01.01.10#01.01.20#01.02.10#01.02.20#01.02.30#01.02.40#01.03.10#01.03.20#01.03.30#01.04.10#01.61.10#05.02.30#05.02.40#05.07.10#05.07.40#06.08.10#07.70.10#08.09.10#08.10.10#08.10.20#08.10.30#08.11.10#08.11.20#08.11.30#08.11.40#08.11.50#08.11.60#08.12.10#08.13.20</t>
  </si>
  <si>
    <t>01.01.10#01.01.20#01.02.10#01.02.20#01.02.30#01.02.40#01.03.10#01.03.20#01.03.30#01.04.10#01.61.10#04.05.10#05.02.20#05.02.30#05.02.40#05.07.10#05.07.40#05.15.10#06.08.10#07.70.10#08.09.10#08.10.10#08.10.20#08.10.30#08.11.10#08.11.20#08.11.30#08.11.40#08.11.50#08.11.60#08.12.10#08.13.20#08.14.20#10.39.10#10.39.20</t>
  </si>
  <si>
    <t>01.01.10#01.01.20#01.02.10#01.02.20#01.02.30#01.02.40#01.03.10#01.03.20#01.03.30#01.04.10#01.61.10#04.05.10#05.02.20#05.02.30#05.02.40#05.07.10#05.07.40#05.15.10#06.08.10#07.70.10#08.09.10#08.10.10#08.10.20#08.11.10#08.11.20#08.11.30#08.11.40#08.11.50#08.11.60#08.12.10#08.13.20#08.14.20#10.39.10#10.39.20</t>
  </si>
  <si>
    <t>14.40.10 GA1 870201</t>
  </si>
  <si>
    <t>01.01.10#01.01.20#01.02.10#01.02.20#01.02.30#01.02.40#01.03.10#01.03.20#01.03.30#01.04.10#01.61.10#04.05.10#05.02.20#05.02.30#05.02.40#05.07.10#05.07.40#05.15.10#06.08.10#07.70.10#08.09.10#08.10.10#08.10.20#08.10.30#08.11.10#08.11.15#08.11.20#08.11.30#08.11.40#08.11.50#08.11.60#08.11.70#08.11.80#08.11.90#08.12.10#08.13.20#08.14.20#10.39.10#10.39.20</t>
  </si>
  <si>
    <t>Stichting Waarborgfonds Motorverkeer</t>
  </si>
  <si>
    <t>01.01.10#01.02.10#01.02.30#01.02.40#01.03.10#01.03.20#01.03.30#01.04.10#01.61.10#06.08.10#08.09.10#08.10.30#08.11.10#08.11.20#08.11.30#08.11.40#08.11.50#08.11.60#08.12.10#08.13.10#08.13.20#08.14.20</t>
  </si>
  <si>
    <t>01.01.10#01.02.10#01.02.30#01.02.40#01.03.10#01.03.20#01.03.30#01.04.10#01.61.10#02.01.10#02.02.10#02.02.30#02.02.40#02.03.10#02.03.20#02.03.30#02.62.10#03.01.10#03.02.10#03.02.30#03.02.40#03.03.10#03.03.20#03.03.30#03.62.10#05.01.10#05.02.10#05.02.30#05.02.40#05.03.10#05.03.20#05.03.30#05.06.10#05.06.20#05.07.10#55.01.10#55.02.10#55.02.30#55.02.40#55.06.10#55.06.20#06.08.10#08.09.10#08.10.30#08.11.10#08.11.20#08.11.30#08.11.40#08.11.50#08.11.60#08.12.10#08.13.10#08.13.20#08.14.20#11.32.10#11.33.10#11.85.10#61.32.10#61.33.10#61.85.10</t>
  </si>
  <si>
    <t>01.01.10#01.02.10#01.02.30#01.02.40#01.03.10#01.03.20#01.03.30#01.04.10#01.61.10#02.01.10#02.02.10#02.02.30#02.02.40#02.03.10#02.03.20#02.03.30#02.62.10#03.01.10#03.02.10#03.02.30#03.02.40#03.03.10#03.03.20#03.03.30#03.62.10#05.01.10#05.02.10#05.02.30#05.02.40#05.03.10#05.03.20#05.03.30#05.06.10#05.06.20#05.07.10#05.15.10#55.01.10#55.02.10#55.02.30#55.02.40#55.06.10#55.06.20#06.08.10#08.09.10#08.10.30#08.11.10#08.11.20#08.11.30#08.11.40#08.11.50#08.11.60#08.12.10#08.13.10#08.13.20#08.14.20#11.32.10#11.33.10#11.85.10#61.32.10#61.33.10#61.85.10</t>
  </si>
  <si>
    <t>01.01.10#01.02.10#01.02.30#01.02.40#01.03.10#01.03.20#01.03.30#01.04.10#01.61.10#06.08.10#07.70.10#08.09.10#08.10.30#08.11.10#08.11.20#08.11.30#08.11.40#08.11.50#08.11.60#08.12.10#08.13.10#08.13.20#08.14.20</t>
  </si>
  <si>
    <t>01.01.10#01.02.10#01.02.30#01.02.40#01.03.10#01.03.20#01.03.30#01.04.10#01.61.10#02.01.10#02.02.10#02.02.30#02.02.40#02.03.10#02.03.20#02.03.30#02.62.10#03.01.10#03.02.10#03.02.30#03.02.40#03.03.10#03.03.20#03.03.30#03.62.10#05.01.10#05.02.10#05.02.30#05.02.40#05.03.10#05.03.20#05.03.30#05.06.10#05.06.20#05.07.10#05.15.10#55.01.10#55.02.10#55.02.30#55.02.40#55.06.10#55.06.20#06.08.10#07.70.10#08.09.10#08.10.30#08.11.10#08.11.20#08.11.30#08.11.40#08.11.50#08.11.60#08.12.10#08.13.10#08.13.20#08.14.20#11.32.10#11.33.10#11.85.10#61.32.10#61.33.10#61.85.10</t>
  </si>
  <si>
    <t>01.01.10#01.01.20#01.02.10#01.02.30#01.02.40#01.03.10#01.03.20#01.03.30#01.04.10#01.61.10#02.01.10#02.02.10#02.02.30#02.02.40#02.03.10#02.03.20#02.03.30#02.62.10#03.01.10#03.02.10#03.02.30#03.02.40#03.03.10#03.03.20#03.03.30#03.62.10#05.01.10#05.02.10#05.02.30#05.02.40#05.03.10#05.03.20#05.03.30#05.06.10#05.06.20#05.07.10#05.15.10#55.01.10#55.02.10#55.02.30#55.02.40#55.06.10#55.06.20#06.08.10#07.70.10#08.09.10#08.10.30#08.11.10#08.11.20#08.11.30#08.11.40#08.11.50#08.11.60#08.12.10#08.13.10#08.13.20#08.14.20#11.32.10#11.33.10#11.85.10#61.32.10#61.33.10#61.85.10</t>
  </si>
  <si>
    <t>01.01.10#01.02.10#01.02.20#01.02.30#01.02.40#01.03.10#01.03.20#01.03.30#01.04.10#01.61.10#06.08.10#07.70.10#08.09.10#08.10.30#08.11.10#08.11.15#08.11.20#08.11.30#08.11.40#08.11.50#08.11.60#08.11.70#08.11.80#08.11.90#08.12.10#08.13.10#08.13.20#08.14.20</t>
  </si>
  <si>
    <t>01.01.10#01.01.20#01.02.10#01.02.20#01.02.30#01.02.40#01.03.10#01.03.20#01.03.30#01.04.10#01.61.10#02.01.10#02.02.10#02.02.30#02.02.40#02.03.10#02.03.20#02.03.30#02.62.10#03.01.10#03.02.10#03.02.30#03.02.40#03.03.10#03.03.20#03.03.30#03.62.10#05.01.10#05.02.10#05.02.30#05.02.40#05.03.10#05.03.20#05.03.30#05.06.10#05.06.20#05.07.10#05.15.10#55.01.10#55.02.10#55.02.30#55.02.40#55.06.10#55.06.20#06.08.10#07.70.10#08.09.10#08.10.30#08.11.10#08.11.15#08.11.20#08.11.30#08.11.40#08.11.50#08.11.60#08.11.70#08.11.80#08.11.90#08.12.10#08.13.10#08.13.20#08.14.20#11.32.10#11.33.10#11.85.10#61.32.10#61.33.10#61.85.10</t>
  </si>
  <si>
    <t>01.01.10#01.02.10#01.02.20#01.02.30#01.02.40#01.03.10#01.03.20#01.03.30#01.04.10#01.61.10#06.08.10#07.70.10#08.09.10#08.10.30#08.11.10#08.11.15#08.11.20#08.11.30#08.11.40#08.11.50#08.11.60#08.11.70#08.11.80#08.11.90#08.12.10#08.13.10#08.13.20#08.13.30#08.13.40#08.13.50#08.14.20</t>
  </si>
  <si>
    <t>01.01.10#01.01.20#01.02.10#01.02.20#01.02.30#01.02.40#01.03.10#01.03.20#01.03.30#01.04.10#01.61.10#02.01.10#02.02.10#02.02.30#02.02.40#02.03.10#02.03.20#02.03.30#02.62.10#03.01.10#03.02.10#03.02.30#03.02.40#03.03.10#03.03.20#03.03.30#03.62.10#05.01.10#05.02.10#05.02.30#05.02.40#05.03.10#05.03.20#05.03.30#05.06.10#05.06.20#05.07.10#05.15.10#55.01.10#55.02.10#55.02.30#55.02.40#55.06.10#55.06.20#06.08.10#07.70.10#08.09.10#08.10.30#08.11.10#08.11.15#08.11.20#08.11.30#08.11.40#08.11.50#08.11.60#08.11.70#08.11.80#08.11.90#08.12.10#08.13.10#08.13.20#08.13.30#08.13.40#08.13.50#08.14.20#11.32.10#11.33.10#11.85.10#61.32.10#61.33.10#61.85.10</t>
  </si>
  <si>
    <t>MvV&amp;W/RLD</t>
  </si>
  <si>
    <t>01.01.10#01.02.10#01.02.30#01.02.40#01.03.10#01.03.20#01.03.30#01.04.10#01.61.10#04.05.10#05.02.30#05.02.40#05.06.10#05.07.10#06.08.10#08.09.10#08.11.10#08.11.20#08.11.30#08.11.40#08.11.50#08.11.60#08.12.10#08.13.10#08.13.20</t>
  </si>
  <si>
    <t>01.01.10#01.02.10#01.02.30#01.02.40#01.03.10#01.03.20#01.03.30#01.04.10#01.61.10#04.05.10#05.02.30#05.02.40#05.06.10#05.07.10#06.08.10#07.70.10#08.09.10#08.11.10#08.11.20#08.11.30#08.11.40#08.11.50#08.11.60#08.12.10#08.13.10#08.13.20</t>
  </si>
  <si>
    <t>MvV&amp;W/Inspectie Verkeer en Waterstaat</t>
  </si>
  <si>
    <t>01.01.10#01.02.10#01.02.30#01.02.40#01.03.10#01.03.20#01.03.30#01.04.10#01.61.10#04.05.10#05.02.30#05.02.40#05.06.10#05.07.10#06.08.10#07.70.10#08.09.10#08.10.30#08.11.10#08.11.20#08.11.30#08.11.40#08.11.50#08.11.60#08.12.10#08.13.10#08.13.20</t>
  </si>
  <si>
    <t>01.01.10#01.01.20#01.02.10#01.02.30#01.02.40#01.03.10#01.03.20#01.03.30#01.04.10#01.61.10#04.05.10#05.02.30#05.02.40#05.06.10#05.07.10#06.08.10#07.70.10#08.09.10#08.11.10#08.11.20#08.11.30#08.11.40#08.11.50#08.11.60#08.12.10#08.13.10#08.13.20</t>
  </si>
  <si>
    <t>01.01.10#01.01.20#01.02.10#01.02.30#01.02.40#01.03.10#01.03.20#01.03.30#01.04.10#01.61.10#04.05.10#05.02.30#05.02.40#05.06.10#05.07.10#06.08.10#07.70.10#08.09.10#08.10.30#08.11.10#08.11.20#08.11.30#08.11.40#08.11.50#08.11.60#08.12.10#08.13.10#08.13.20</t>
  </si>
  <si>
    <t>MvI&amp;M/Inspectie Verkeer en Waterstaat</t>
  </si>
  <si>
    <t>01.01.10#01.01.20#01.02.10#01.02.20#01.02.30#01.02.40#01.03.10#01.03.20#01.03.30#01.04.10#01.61.10#04.05.10#05.02.30#05.02.40#05.06.10#05.07.10#06.08.10#07.70.10#08.09.10#08.11.10#08.11.15#08.11.20#08.11.30#08.11.40#08.11.50#08.11.60#08.11.70#08.11.80#08.11.90#08.12.10#08.13.10#08.13.20</t>
  </si>
  <si>
    <t>01.01.10#01.01.20#01.02.10#01.02.20#01.02.30#01.02.40#01.03.10#01.03.20#01.03.30#01.04.10#01.61.10#04.05.10#05.02.30#05.02.40#05.06.10#05.07.10#06.08.10#07.70.10#08.09.10#08.10.30#08.11.10#08.11.15#08.11.20#08.11.30#08.11.40#08.11.50#08.11.60#08.11.70#08.11.80#08.11.90#08.12.10#08.13.10#08.13.20</t>
  </si>
  <si>
    <t>MvI&amp;M/Inspectie Leefomgeving &amp; Transport</t>
  </si>
  <si>
    <t>NS Reizigers</t>
  </si>
  <si>
    <t>01.01.10#01.02.10#01.02.30#01.02.40#01.03.10#01.03.20#01.03.30#01.04.10#01.61.10#02.01.10#02.02.10#02.02.30#02.02.40#02.03.10#02.03.20#02.03.30#03.01.10#03.02.10#03.02.30#03.02.40#03.03.10#03.03.20#03.03.30#05.01.10#05.02.30#05.02.40#05.06.10#05.07.10#06.08.10#07.70.10#08.09.10#08.10.10#08.10.20#08.10.30#08.11.10#08.11.20#08.11.30#08.11.40#08.11.50#08.11.60#08.12.10#08.13.20#58.09.10#58.10.10#58.10.20#58.10.30#58.11.10#58.11.20#58.11.30#58.11.40#58.11.50#58.11.60#58.12.10#12.35.10#12.35.20#12.35.30#12.35.40#12.35.50#12.35.60#12.35.70</t>
  </si>
  <si>
    <t>01.01.10#01.01.20#01.02.10#01.02.30#01.02.40#01.03.10#01.03.20#01.03.30#01.04.10#01.61.10#02.01.10#02.02.10#02.02.30#02.02.40#02.03.10#02.03.20#02.03.30#03.01.10#03.02.10#03.02.30#03.02.40#03.03.10#03.03.20#03.03.30#05.01.10#05.02.30#05.02.40#05.06.10#05.07.10#06.08.10#07.70.10#08.09.10#08.10.10#08.10.20#08.10.30#08.11.10#08.11.20#08.11.30#08.11.40#08.11.50#08.11.60#08.12.10#08.13.20#58.09.10#58.10.10#58.10.20#58.10.30#58.11.10#58.11.20#58.11.30#58.11.40#58.11.50#58.11.60#58.12.10#12.35.10#12.35.20#12.35.30#12.35.40#12.35.50#12.35.60#12.35.70</t>
  </si>
  <si>
    <t>01.01.10#01.01.20#01.02.10#01.02.20#01.02.30#01.02.40#01.03.10#01.03.20#01.03.30#01.04.10#01.61.10#02.01.10#02.02.10#02.02.30#02.02.40#02.03.10#02.03.20#02.03.30#03.01.10#03.02.10#03.02.30#03.02.40#03.03.10#03.03.20#03.03.30#05.01.10#05.02.30#05.02.40#05.06.10#05.07.10#06.08.10#07.70.10#08.09.10#08.10.10#08.10.20#08.10.30#08.11.10#08.11.15#08.11.20#08.11.30#08.11.40#08.11.50#08.11.60#08.11.70#08.11.80#08.11.90#08.12.10#08.13.20#58.09.10#58.10.10#58.10.20#58.10.30#58.11.10#58.11.15#58.11.20#58.11.30#58.11.40#58.11.50#58.11.60#58.11.70#58.11.80#58.11.90#58.12.10#12.35.10#12.35.20#12.35.30#12.35.40#12.35.50#12.35.60#12.35.70</t>
  </si>
  <si>
    <t>MvVW/Insp. Verk. &amp; Waterst./Div. Vervoer</t>
  </si>
  <si>
    <t>01.01.10#01.02.10#01.02.30#01.02.40#01.03.10#01.03.20#01.03.30#01.04.10#01.61.10#04.05.10#05.02.30#05.02.40#05.06.10#05.07.10#06.08.10#07.70.10#08.09.10#08.11.10#08.11.20#08.11.30#08.11.40#08.11.50#08.11.60#08.12.10#08.13.20</t>
  </si>
  <si>
    <t>HTM</t>
  </si>
  <si>
    <t>01.01.10#01.02.10#01.02.20#01.02.30#01.02.40#01.03.10#01.03.20#01.03.30#01.04.10#02.02.10#02.02.30#02.02.40#03.02.10#03.02.30#03.02.40#06.08.10#07.70.10#08.09.10#08.10.30#08.11.10#08.11.20#08.11.30#08.11.40#08.11.50#08.11.60#08.12.10#08.13.20#58.09.10#58.10.30#58.11.10#58.11.20#58.11.30#58.11.40#58.11.50#58.11.60#58.12.10#11.33.10</t>
  </si>
  <si>
    <t>Connexxion Openbaar Vervoer NV</t>
  </si>
  <si>
    <t>Connexxion Openbaar Vervoer</t>
  </si>
  <si>
    <t>Ministerie van V&amp;W/CBR</t>
  </si>
  <si>
    <t>01.01.10#01.02.10#01.02.20#01.02.30#01.02.40#01.03.10#01.03.20#01.04.10#01.61.10#07.70.10#08.09.10#08.09.20#08.10.20#08.10.30#08.11.10#08.11.20#08.11.30#08.11.40#08.11.50#08.11.60#08.12.10#08.13.20</t>
  </si>
  <si>
    <t>RET</t>
  </si>
  <si>
    <t>GVB</t>
  </si>
  <si>
    <t>OV-bureau Groningen Drenthe</t>
  </si>
  <si>
    <t>Verispect B.V. - Toezichtbedrijf</t>
  </si>
  <si>
    <t>01.01.10#01.02.10#01.02.30#01.02.40#51.02.10#51.02.30#51.02.40#06.08.10#08.09.10#08.11.10#08.11.20#08.11.30#08.11.40#08.11.50#08.11.60#08.11.70#58.09.10#58.11.10#58.11.20#58.11.30#58.11.40#58.11.50#58.11.60#58.11.70#12.35.10#12.35.20#12.35.60#12.35.70</t>
  </si>
  <si>
    <t>01.01.10#01.02.10#01.02.30#01.02.40#51.02.10#51.02.30#51.02.40#06.08.10#08.09.10#08.11.10#08.11.20#08.11.30#08.11.40#08.11.50#08.11.60#08.11.70#08.13.10#08.13.20#08.13.30#08.13.40#08.13.50#58.09.10#58.11.10#58.11.20#58.11.30#58.11.40#58.11.50#58.11.60#58.11.70#58.13.10#58.13.20#58.13.30#58.13.40#58.13.50#12.35.10#12.35.20#12.35.60#12.35.70</t>
  </si>
  <si>
    <t>Qbuzz Openbaar Vervoer</t>
  </si>
  <si>
    <t>ABP/Pensioenen</t>
  </si>
  <si>
    <t>APG Algemene Pensioen Groep N.V.</t>
  </si>
  <si>
    <t>14.40.10 GA1 852501 OFVGL 852502 ENVWD KNV 07.67.10</t>
  </si>
  <si>
    <t>APG Algemene Pensioen Groep (selectie)</t>
  </si>
  <si>
    <t>14.40.10 GA1 880101</t>
  </si>
  <si>
    <t>Loyalis verzekeringen</t>
  </si>
  <si>
    <t>01.01.10#01.01.20#01.02.10#01.02.20#01.02.30#01.02.40#01.03.10#01.04.10#01.61.10#04.05.10#04.65.10#05.01.10#05.01.20#05.02.10#05.02.30#05.02.40#05.03.10#05.06.10#05.07.10#05.07.40#55.06.10#06.08.10#07.70.10#08.09.10#08.09.20#08.10.10#08.10.20#08.10.30#08.11.10#08.11.20#08.11.30#08.11.40#08.11.50#08.11.60#08.12.10#08.13.10#08.13.20</t>
  </si>
  <si>
    <t>01.01.10#01.01.20#01.02.10#01.02.20#01.02.30#01.02.40#01.03.10#01.03.20#01.03.30#01.04.10#01.61.10#01.85.10#51.02.10#51.02.20#51.02.30#51.02.40#51.03.10#51.04.10#51.85.10#02.01.10#02.01.20#02.02.10#02.02.20#02.02.30#02.02.40#02.03.10#02.03.20#02.03.30#02.62.10#02.85.10#52.01.10#52.02.10#52.02.20#52.02.30#52.02.40#52.03.10#52.03.20#52.03.30#52.62.10#52.85.10#03.01.10#03.01.20#03.02.10#03.02.20#03.02.30#03.02.40#03.03.10#03.03.20#03.03.30#03.62.10#03.85.10#53.01.10#53.02.10#53.02.20#53.02.30#53.02.40#53.03.10#53.03.20#53.03.30#53.62.10#53.85.10#04.05.10#04.65.10#04.85.10#05.01.10#05.01.20#05.02.10#05.02.20#05.02.30#05.02.40#05.03.10#05.03.20#05.03.30#05.06.10#05.06.20#05.06.30#05.07.10#05.07.20#05.07.30#05.07.40#05.15.10#05.81.10#05.81.20#05.82.10#05.82.30#05.85.10#55.01.10#55.06.10#55.81.10#55.81.20#55.82.10#55.82.30#55.85.10#06.08.10#06.08.20#06.08.30#07.69.10#07.70.10#07.87.10#08.09.10#08.09.20#08.10.10#08.10.20#08.10.30#08.11.10#08.11.20#08.11.30#08.11.40#08.11.50#08.11.60#08.12.10#08.13.10#08.13.20#08.14.10#08.14.20#08.72.10#08.85.10#58.09.10#58.09.20#58.10.10#58.10.20#58.10.30#58.11.10#58.11.20#58.11.30#58.11.40#58.11.50#58.11.60#58.12.10#58.13.10#58.13.20#58.14.10#58.14.20#58.85.10#09.01.10#09.01.20#09.02.10#09.02.20#09.02.30#09.02.40#09.03.10#09.03.20#09.03.30#09.85.10#59.01.10#59.02.10#59.02.20#59.02.30#59.02.40#59.03.10#59.03.20#59.03.30#59.85.10#10.39.10#10.39.20#10.39.30#10.85.10#11.32.10#11.33.10#11.85.10</t>
  </si>
  <si>
    <t>01.01.10#01.01.20#01.02.10#01.02.20#01.02.30#01.02.40#01.03.10#01.04.10#01.61.10#04.05.10#04.65.10#05.01.10#05.01.20#05.02.10#05.02.30#05.02.40#05.03.10#05.06.10#05.07.10#05.07.40#55.06.10#06.08.10#06.08.30#07.70.10#08.09.10#08.09.20#08.10.10#08.10.20#08.10.30#08.11.10#08.11.15#08.11.20#08.11.30#08.11.40#08.11.50#08.11.60#08.11.70#08.11.80#08.11.90#08.12.10#08.13.10#08.13.20#09.01.10#09.01.20#09.02.10#09.02.30#09.02.40#09.03.10</t>
  </si>
  <si>
    <t>01.01.10#01.01.20#01.02.10#01.02.20#01.02.30#01.02.40#01.03.10#01.03.20#01.03.30#01.04.10#01.61.10#01.85.10#51.02.10#51.02.20#51.02.30#51.02.40#51.03.10#51.04.10#51.85.10#02.01.10#02.01.20#02.02.10#02.02.20#02.02.30#02.02.40#02.03.10#02.03.20#02.03.30#02.62.10#02.85.10#52.01.10#52.02.10#52.02.20#52.02.30#52.02.40#52.03.10#52.03.20#52.03.30#52.62.10#52.85.10#03.01.10#03.01.20#03.02.10#03.02.20#03.02.30#03.02.40#03.03.10#03.03.20#03.03.30#03.62.10#03.85.10#53.01.10#53.02.10#53.02.20#53.02.30#53.02.40#53.03.10#53.03.20#53.03.30#53.62.10#53.85.10#04.05.10#04.65.10#04.85.10#05.01.10#05.01.20#05.02.10#05.02.20#05.02.30#05.02.40#05.03.10#05.03.20#05.03.30#05.06.10#05.06.20#05.06.30#05.07.10#05.07.20#05.07.30#05.07.40#05.15.10#05.81.10#05.81.20#05.82.10#05.82.30#05.85.10#55.01.10#55.06.10#55.81.10#55.81.20#55.82.10#55.82.30#55.85.10#06.08.10#06.08.20#06.08.30#07.69.10#07.70.10#07.87.10#08.09.10#08.09.20#08.10.10#08.10.20#08.10.30#08.11.10#08.11.15#08.11.20#08.11.30#08.11.40#08.11.50#08.11.60#08.11.70#08.11.80#08.11.90#08.12.10#08.13.10#08.13.20#08.14.10#08.14.20#08.72.10#08.85.10#58.09.10#58.09.20#58.10.10#58.10.20#58.10.30#58.11.10#58.11.15#58.11.20#58.11.30#58.11.40#58.11.50#58.11.60#58.11.70#58.11.80#58.11.90#58.12.10#58.13.10#58.13.20#58.14.10#58.14.20#58.85.10#09.01.10#09.01.20#09.02.10#09.02.20#09.02.30#09.02.40#09.03.10#09.03.20#09.03.30#09.85.10#59.01.10#59.02.10#59.02.20#59.02.30#59.02.40#59.03.10#59.03.20#59.03.30#59.85.10#10.39.10#10.39.20#10.39.30#10.85.10#11.32.10#11.33.10#11.85.10</t>
  </si>
  <si>
    <t>Loyalis verzekeringen (selectie)</t>
  </si>
  <si>
    <t>14.40.10 GA1 880201</t>
  </si>
  <si>
    <t>Min. van Defensie - Dienstplichtzaken</t>
  </si>
  <si>
    <t>DPL/*</t>
  </si>
  <si>
    <t>01.01.10#01.02.10#01.02.20#01.02.30#01.02.40#01.03.10#01.03.20#01.04.10#01.61.10#04.05.10#05.02.20#05.02.30#05.02.40#05.06.10#05.07.10#05.07.40#06.08.10#08.09.10#08.10.10#08.10.20#08.11.10#08.11.20#08.11.30#08.11.40#08.11.50#08.11.60#08.12.10#08.13.10#08.13.20</t>
  </si>
  <si>
    <t>14.40.10 OGAA  890001  ENVWD 64.40.10 OGAA 890001  ENVWD 01.04.10 GA1 M" ENVWD 04.05.10 GA1 0001 ENVWD 01.03.10 KD1 19.89.30 - 0016 ENVWD 01.03.10  GD1 19.89.30 - 0035 ENVWD (01.85.10 GD1 19.89.30 - 00010000 OFVWD 04.85.10 GD1 19.89.30 - 00010000 OFVWD 08.14.20 GA1 08.09.20 OFVWD 01.03.10 GA1 19.89.30 - 0017)"</t>
  </si>
  <si>
    <t>01.04.10#04.05.10#08.09.20#08.14.20</t>
  </si>
  <si>
    <t>14.40.10 OGAA  890001  ENVWD 64.40.10 OGAA 890001  ENVWD (15.42.10 GA1 DPL/*" OFVWD (01.04.10 GA1 "M" ENVWD 04.05.10 GA1 0001 ENVWD KNV 07.67.20 ENVWD 01.03.10 GA1 19.89.20 - 0017))"</t>
  </si>
  <si>
    <t>01.01.10#01.02.30#01.02.40#01.03.10#08.11.20#08.11.30#08.11.60</t>
  </si>
  <si>
    <t>04.05.10 GA1 0001 ENVWD KNV 07.67.20 ENVWD 01.03.10 KD1 19.89.30 - 0016 ENVWD 01.03.10 GD1 19.89.30 - 00450000</t>
  </si>
  <si>
    <t>14.40.10 OGAA 890001 ENVWD 64.40.10 OGAA 890001 ENVWD 01.04.10 GA1 M" ENVWD 04.05.10 GA1 0001 ENVWD 01.03.10 KD1 19.89.30 - 0016 ENVWD 01.03.10 GD1 19.89.30 - 0035 ENVWD (01.85.10 GD1 19.89.30 - 00010000 OFVWD 04.85.10 GD1 19.89.30 - 00010000 OFVWD 08.14.20 GA1 08.09.20 OFVWD 01.03.10 GA1 19.89.30 - 0017)"</t>
  </si>
  <si>
    <t>14.40.10 OGAA 890001 ENVWD 64.40.10 OGAA 890001 ENVWD (01.04.10 GA1 M" ENVWD 04.05.10 GA1 0001 ENVWD KNV 07.67.20 ENVWD 01.03.10 GA1 19.89.20 - 0017)"</t>
  </si>
  <si>
    <t>01.01.10#01.02.10#01.02.20#01.02.30#01.02.40#01.03.10#01.03.20#01.04.10#01.61.10#04.05.10#05.02.20#05.02.30#05.02.40#05.06.10#05.07.10#05.07.40#06.08.10#07.70.10#08.09.10#08.10.10#08.10.20#08.11.10#08.11.20#08.11.30#08.11.40#08.11.50#08.11.60#08.12.10#08.13.10#08.13.20</t>
  </si>
  <si>
    <t>Min. van Defensie - DPLZ en VRS</t>
  </si>
  <si>
    <t>14.40.10 OGAA 890001 ENVWD 64.40.10 OGAA 890001 ENVWD 01.04.10 GA1 M" ENVWD 04.05.10 GA1 0001 ENVWD 01.03.10 KD1 19.89.30 - 0016 ENVWD 01.03.10 GD1 19.89.30 - 0035 ENVWD (01.85.10 GD1 19.89.30 - 00010000 OFVWD 04.85.10 GD1 19.89.30 - 00010000 OFVWD 08.14.20 GA1 08.09.20 OFVWD 01.03.10 GA1 19.89.30 - 0017) ENVWD KNV 07.67.20"</t>
  </si>
  <si>
    <t>01.04.10#04.05.10#08.10.30#08.14.20</t>
  </si>
  <si>
    <t>04.05.10 GA1 0001 ENVWD 01.03.10 KD1 19.89.30 - 0016 ENVWD KNV 07.67.20</t>
  </si>
  <si>
    <t>01.01.10#01.02.10#01.02.20#01.02.30#01.02.40#01.03.10#01.03.20#01.04.10#01.61.10#04.05.10#05.02.20#05.02.30#05.02.40#05.06.10#05.07.10#05.07.40#06.08.10#07.70.10#08.09.10#08.10.10#08.10.20#08.11.10#08.11.20#08.11.30#08.11.40#08.11.50#08.11.60#08.12.10#08.13.10#08.13.20#08.13.30#08.13.40#08.13.50</t>
  </si>
  <si>
    <t>04.05.10 GA1 0001 ENVWD 01.03.10 KD1 19.89.30 - 0016</t>
  </si>
  <si>
    <t>01.01.10#01.01.20#01.02.10#01.02.20#01.02.30#01.02.40#01.03.10#01.03.20#01.04.10#01.61.10#04.05.10#05.02.20#05.02.30#05.02.40#05.06.10#05.07.10#05.07.40#06.08.10#07.70.10#08.09.10#08.10.10#08.10.20#08.11.10#08.11.20#08.11.30#08.11.40#08.11.50#08.11.60#08.12.10#08.13.10#08.13.20#08.13.30#08.13.40#08.13.50</t>
  </si>
  <si>
    <t>01.01.10#01.01.20#01.02.10#01.02.20#01.02.30#01.02.40#01.03.10#01.03.20#01.04.10#01.61.10#04.05.10#05.02.20#05.02.30#05.02.40#05.06.10#05.07.10#05.07.40#06.08.10#07.70.10#08.09.10#08.10.10#08.10.20#08.11.10#08.11.15#08.11.20#08.11.30#08.11.40#08.11.50#08.11.60#08.11.70#08.11.80#08.11.90#08.12.10#08.13.10#08.13.20#08.13.30#08.13.40#08.13.50</t>
  </si>
  <si>
    <t>MvDef/Dienstplichtzaken en VRS</t>
  </si>
  <si>
    <t>(01.03.10 KD1 19.89.30 - 0016) ENVWD (01.03.10 GD1 19.89.30 - 0035) ENVWD 01.04.10 GA1 M" ENVWD 04.05.10 GA1 0001 ENVWD ((01.03.10 GA1 19.89.30 - 0017) OFVWD (01.85.10 GD1 19.89.30 - 00010000) OFVWD (04.85.10 GD1 19.89.30 - 00010000) OFVWD 08.14.20 GA1 08.09.20) ENVWD KNV 07.67.20 ENVWD 64.40.10 OGAA 890001"</t>
  </si>
  <si>
    <t>14.40.10 GA1 890001</t>
  </si>
  <si>
    <t>(01.03.10 KD1 19.89.30 - 0016) ENVWD 04.05.10 GA1 0001</t>
  </si>
  <si>
    <t>(01.03.10 GA1 19.89.20 - 0017) ENVWD 01.04.10 GA1 M" ENVWD 04.05.10 GA1 0001 ENVWD KNV 07.67.20 ENVWD 64.40.10 OGAA 890001"</t>
  </si>
  <si>
    <t>Ministerie van Defensie / DZPM</t>
  </si>
  <si>
    <t>PL/*#PZ/*</t>
  </si>
  <si>
    <t>01.01.10#01.02.10#01.02.30#01.02.40#01.03.10#01.03.20#01.04.10#01.61.10#01.85.10#05.01.10#05.02.10#05.02.30#05.02.40#05.03.10#05.03.20#05.06.10#05.07.10#05.07.40#05.85.10#55.06.10#06.08.10#08.09.10#08.09.20#08.10.10#08.11.10#08.11.20#08.11.30#08.11.40#08.11.50#08.11.60#08.12.10#08.13.10#08.13.20#08.85.10#11.32.10#11.33.10#11.85.10</t>
  </si>
  <si>
    <t>15.42.10 GA1 PL" OFVGL "PZ/*" ENVWD KNV 07.67.20"</t>
  </si>
  <si>
    <t>01.01.10#01.02.10#01.02.30#01.02.40#01.03.10#01.03.20#01.04.10#01.61.10#01.85.10#51.01.10#51.02.10#51.02.30#51.02.40#51.03.10#51.03.20#51.04.10#51.85.10#05.01.10#05.02.10#05.02.30#05.02.40#05.03.10#05.03.20#05.06.10#05.07.10#05.07.40#05.82.10#05.85.10#55.01.10#55.02.10#55.02.30#55.02.40#55.03.10#55.03.20#55.06.10#55.07.10#55.85.10#06.08.10#07.69.10#07.87.10#08.09.10#08.09.20#08.10.10#08.10.20#08.11.10#08.11.20#08.11.30#08.11.40#08.11.50#08.11.60#08.12.10#08.13.10#08.13.20#08.85.10#09.01.10#09.02.10#09.02.30#09.02.40#09.03.10#09.03.20#09.82.10#09.85.10#11.32.10#11.33.10#11.85.10#14.40.10</t>
  </si>
  <si>
    <t>800001#852102</t>
  </si>
  <si>
    <t>Min.v.Def./Dienst Sociale Zekerheid Mil.</t>
  </si>
  <si>
    <t>01.01.10#01.02.10#01.02.30#01.02.40#01.03.10#01.03.20#01.04.10#01.61.10#06.08.10#08.09.10#08.09.20#08.10.10#08.11.10#08.11.20#08.11.30#08.11.40#08.11.50#08.11.60#08.12.10#08.13.10#08.13.20#11.32.10#11.33.10#11.85.10</t>
  </si>
  <si>
    <t>01.01.10#01.01.20#01.02.10#01.02.30#01.02.40#01.03.10#01.03.20#01.04.10#01.61.10#05.01.10#05.02.10#05.02.30#05.02.40#05.03.10#05.03.20#05.06.10#05.07.10#05.07.40#06.08.10#08.09.10#08.09.20#08.10.10#08.10.20#08.11.10#08.11.20#08.11.30#08.11.40#08.11.50#08.11.60#08.12.10#08.13.10#08.13.20#09.01.10#09.02.10#09.02.30#09.02.40#09.03.10#09.03.20#11.32.10#11.33.10#11.85.10#14.40.10</t>
  </si>
  <si>
    <t>800001#852018</t>
  </si>
  <si>
    <t>USZO/Dienst Sociale Zekerheid Militairen</t>
  </si>
  <si>
    <t>USZO Defensie</t>
  </si>
  <si>
    <t>01.01.10#01.01.20#01.02.10#01.02.30#01.02.40#01.03.10#01.03.20#01.04.10#01.61.10#05.01.10#05.02.10#05.02.30#05.02.40#05.03.10#05.03.20#05.06.10#05.07.10#05.07.40#05.15.10#06.08.10#08.09.10#08.09.20#08.10.10#08.10.20#08.11.10#08.11.20#08.11.30#08.11.40#08.11.50#08.11.60#08.12.10#08.13.10#08.13.20#09.01.10#09.02.10#09.02.30#09.02.40#09.03.10#09.03.20#11.32.10#11.33.10#11.85.10#14.40.10</t>
  </si>
  <si>
    <t>01.01.10#01.02.10#01.02.30#01.02.40#01.03.10#01.03.20#01.04.10#01.61.10#06.08.10#07.70.10#08.09.10#08.09.20#08.10.10#08.11.10#08.11.20#08.11.30#08.11.40#08.11.50#08.11.60#08.12.10#08.13.10#08.13.20#11.32.10#11.33.10#11.85.10</t>
  </si>
  <si>
    <t>01.01.10#01.01.20#01.02.10#01.02.30#01.02.40#01.03.10#01.03.20#01.04.10#01.61.10#05.01.10#05.02.10#05.02.30#05.02.40#05.03.10#05.03.20#05.06.10#05.07.10#05.07.40#05.15.10#06.08.10#07.70.10#08.09.10#08.09.20#08.10.10#08.10.20#08.11.10#08.11.20#08.11.30#08.11.40#08.11.50#08.11.60#08.12.10#08.13.10#08.13.20#09.01.10#09.02.10#09.02.30#09.02.40#09.03.10#09.03.20#11.32.10#11.33.10#11.85.10#14.40.10</t>
  </si>
  <si>
    <t>Min.v.Def./Dienst Militaire Pensioenen</t>
  </si>
  <si>
    <t>01.01.10#01.02.10#01.02.30#01.02.40#01.03.10#01.03.20#01.04.10#01.61.10#05.01.10#05.02.10#05.02.30#05.02.40#05.03.10#05.03.20#05.06.10#05.07.10#05.07.40#55.06.10#06.08.10#08.09.10#08.09.20#08.10.10#08.11.10#08.11.20#08.11.30#08.11.40#08.11.50#08.11.60#08.12.10#08.13.10#08.13.20#11.32.10#11.33.10#11.85.10</t>
  </si>
  <si>
    <t>01.01.10#01.02.10#01.02.30#01.02.40#01.03.10#01.03.20#01.04.10#01.61.10#05.01.10#05.02.10#05.02.30#05.02.40#05.03.10#05.03.20#05.06.10#05.07.10#05.07.40#55.01.10#55.02.10#55.02.30#55.02.40#55.03.10#55.03.20#55.06.10#06.08.10#08.09.10#08.09.20#08.10.10#08.10.20#08.11.10#08.11.20#08.11.30#08.11.40#08.11.50#08.11.60#08.12.10#08.13.10#08.13.20#09.01.10#09.02.10#09.02.30#09.02.40#09.03.10#09.03.20#11.32.10#11.33.10#11.85.10#14.40.10</t>
  </si>
  <si>
    <t>01.01.10#01.01.20#01.02.10#01.02.30#01.02.40#01.03.10#01.03.20#01.04.10#01.61.10#05.01.10#05.02.10#05.02.30#05.02.40#05.03.10#05.03.20#05.06.10#05.07.10#05.07.40#55.01.10#55.02.10#55.02.30#55.02.40#55.03.10#55.03.20#55.06.10#06.08.10#08.09.10#08.09.20#08.10.10#08.10.20#08.11.10#08.11.20#08.11.30#08.11.40#08.11.50#08.11.60#08.12.10#08.13.10#08.13.20#09.01.10#09.02.10#09.02.30#09.02.40#09.03.10#09.03.20#11.32.10#11.33.10#11.85.10#14.40.10</t>
  </si>
  <si>
    <t>MvDef/Dienst Militaire Pensioenen</t>
  </si>
  <si>
    <t>01.01.10#01.01.20#01.02.10#01.02.30#01.02.40#01.03.10#01.03.20#01.04.10#01.61.10#05.01.10#05.02.10#05.02.30#05.02.40#05.03.10#05.03.20#05.06.10#05.07.10#05.07.40#05.15.10#55.01.10#55.02.10#55.02.30#55.02.40#55.03.10#55.03.20#55.06.10#06.08.10#08.09.10#08.09.20#08.10.10#08.10.20#08.11.10#08.11.20#08.11.30#08.11.40#08.11.50#08.11.60#08.12.10#08.13.10#08.13.20#09.01.10#09.02.10#09.02.30#09.02.40#09.03.10#09.03.20#11.32.10#11.33.10#11.85.10#14.40.10</t>
  </si>
  <si>
    <t>01.01.10#01.02.10#01.02.30#01.02.40#01.03.10#01.03.20#01.04.10#01.61.10#05.01.10#05.02.10#05.02.30#05.02.40#05.03.10#05.03.20#05.06.10#05.07.10#05.07.40#55.06.10#06.08.10#07.70.10#08.09.10#08.09.20#08.10.10#08.11.10#08.11.20#08.11.30#08.11.40#08.11.50#08.11.60#08.12.10#08.13.10#08.13.20#11.32.10#11.33.10#11.85.10</t>
  </si>
  <si>
    <t>01.01.10#01.01.20#01.02.10#01.02.30#01.02.40#01.03.10#01.03.20#01.04.10#01.61.10#05.01.10#05.02.10#05.02.30#05.02.40#05.03.10#05.03.20#05.06.10#05.07.10#05.07.40#05.15.10#55.01.10#55.02.10#55.02.30#55.02.40#55.03.10#55.03.20#55.06.10#06.08.10#07.70.10#08.09.10#08.09.20#08.10.10#08.10.20#08.11.10#08.11.20#08.11.30#08.11.40#08.11.50#08.11.60#08.12.10#08.13.10#08.13.20#09.01.10#09.02.10#09.02.30#09.02.40#09.03.10#09.03.20#11.32.10#11.33.10#11.85.10#14.40.10</t>
  </si>
  <si>
    <t>800001#852102#870101</t>
  </si>
  <si>
    <t>Informatie Beheer Groep</t>
  </si>
  <si>
    <t>01.01.10#01.02.10#01.02.30#01.02.40#01.03.10#01.03.20#01.03.30#01.04.10#01.61.10#06.08.10#08.09.10#08.10.10#08.10.30#08.11.10#08.11.20#08.11.30#08.11.40#08.11.50#08.11.60#08.12.10#08.13.10#08.13.20#08.14.20#08.85.10</t>
  </si>
  <si>
    <t>(KNV 07.67.10) ENVWD (01.03.10 GDOG1 19.89.20-001607) ENVWD (01.03.10 KDOG1 19.89.20-001508)</t>
  </si>
  <si>
    <t>01.01.10#01.02.10#01.02.30#01.02.40#01.03.10#01.03.20#01.03.30#01.04.10#01.61.10#02.01.10#02.02.10#02.02.30#02.02.40#02.03.10#02.62.10#03.01.10#03.02.10#03.02.30#03.02.40#03.03.10#03.62.10#04.05.10#04.65.10#04.85.10#54.05.10#54.65.10#54.85.10#05.01.10#05.02.10#05.02.30#05.02.40#05.03.10#05.06.10#05.07.10#05.07.40#06.08.10#08.09.10#08.10.10#08.10.30#08.11.10#08.11.20#08.11.30#08.11.40#08.11.50#08.11.60#08.12.10#08.13.10#08.13.20#08.14.20#08.85.10#58.09.10#58.10.10#58.10.30#58.11.10#58.11.20#58.11.30#58.11.40#58.11.50#58.11.60#58.12.10#58.13.10#58.13.20#58.14.20#58.85.10#09.01.10#09.02.10#09.02.30#09.02.40#09.03.10#10.39.10#10.39.20#10.85.10#60.39.10#60.39.20#60.85.10#11.32.10#11.85.10#61.32.10#61.85.10</t>
  </si>
  <si>
    <t>01.01.10#01.01.20#01.02.10#01.02.30#01.02.40#01.03.10#01.03.20#01.03.30#01.04.10#01.61.10#02.01.10#02.02.10#02.02.30#02.02.40#02.03.10#02.62.10#03.01.10#03.02.10#03.02.30#03.02.40#03.03.10#03.62.10#04.05.10#04.65.10#04.85.10#54.05.10#54.65.10#54.85.10#05.01.10#05.02.10#05.02.30#05.02.40#05.03.10#05.06.10#05.07.10#05.07.40#06.08.10#08.09.10#08.10.10#08.10.30#08.11.10#08.11.20#08.11.30#08.11.40#08.11.50#08.11.60#08.12.10#08.13.10#08.13.20#08.14.20#08.85.10#58.09.10#58.10.10#58.10.30#58.11.10#58.11.20#58.11.30#58.11.40#58.11.50#58.11.60#58.12.10#58.13.10#58.13.20#58.14.20#58.85.10#09.01.10#09.02.10#09.02.30#09.02.40#09.03.10#10.39.10#10.39.20#10.85.10#60.39.10#60.39.20#60.85.10#11.32.10#11.85.10#61.32.10#61.85.10</t>
  </si>
  <si>
    <t>(KNV 07.67.10) ENVWD (01.03.10 GDOG1 19.89.20-001605) ENVWD (01.03.10 KDOG1 19.89.20-001506)</t>
  </si>
  <si>
    <t>01.01.10#01.01.20#01.02.10#01.02.30#01.02.40#01.03.10#01.03.20#01.03.30#01.04.10#01.61.10#02.01.10#02.02.10#02.02.30#02.02.40#02.03.10#02.03.30#02.62.10#03.01.10#03.02.10#03.02.30#03.02.40#03.03.10#03.03.30#03.62.10#04.05.10#04.65.10#04.85.10#54.05.10#54.65.10#54.85.10#05.01.10#05.02.10#05.02.30#05.02.40#05.03.10#05.06.10#05.07.10#05.07.40#05.15.10#06.08.10#08.09.10#08.10.10#08.10.30#08.11.10#08.11.20#08.11.30#08.11.40#08.11.50#08.11.60#08.12.10#08.13.10#08.13.20#08.14.20#08.85.10#58.09.10#58.10.10#58.10.30#58.11.10#58.11.20#58.11.30#58.11.40#58.11.50#58.11.60#58.12.10#58.13.10#58.13.20#58.14.20#58.85.10#09.01.10#09.02.10#09.02.30#09.02.40#09.03.10#10.39.10#10.39.20#10.85.10#60.39.10#60.39.20#60.85.10#11.32.10#11.85.10#61.32.10#61.85.10</t>
  </si>
  <si>
    <t>01.01.10#01.02.10#01.02.30#01.02.40#01.03.10#01.03.20#01.03.30#01.04.10#01.61.10#06.08.10#07.70.10#08.09.10#08.10.10#08.10.30#08.11.10#08.11.20#08.11.30#08.11.40#08.11.50#08.11.60#08.12.10#08.13.10#08.13.20#08.14.20#08.85.10</t>
  </si>
  <si>
    <t>01.01.10#01.01.20#01.02.10#01.02.30#01.02.40#01.03.10#01.03.20#01.03.30#01.04.10#01.61.10#02.01.10#02.02.10#02.02.30#02.02.40#02.03.10#02.03.30#02.62.10#03.01.10#03.02.10#03.02.30#03.02.40#03.03.10#03.03.30#03.62.10#04.05.10#04.65.10#04.85.10#54.05.10#54.65.10#54.85.10#05.01.10#05.02.10#05.02.30#05.02.40#05.03.10#05.06.10#05.07.10#05.07.40#05.15.10#06.08.10#07.70.10#08.09.10#08.10.10#08.10.30#08.11.10#08.11.20#08.11.30#08.11.40#08.11.50#08.11.60#08.12.10#08.13.10#08.13.20#08.14.20#08.85.10#58.09.10#58.10.10#58.10.30#58.11.10#58.11.20#58.11.30#58.11.40#58.11.50#58.11.60#58.12.10#58.13.10#58.13.20#58.14.20#58.85.10#09.01.10#09.02.10#09.02.30#09.02.40#09.03.10#10.39.10#10.39.20#10.39.30#10.85.10#60.39.10#60.39.20#60.39.30#60.85.10#11.32.10#11.85.10#61.32.10#61.85.10</t>
  </si>
  <si>
    <t>01.01.10#01.01.20#01.02.10#01.02.30#01.02.40#01.03.10#01.03.20#01.03.30#01.04.10#01.61.10#02.03.30#03.03.30#04.05.10#04.65.10#04.85.10#06.08.10#07.70.10#08.09.10#08.10.10#08.10.30#08.11.10#08.11.20#08.11.30#08.11.40#08.11.50#08.11.60#08.12.10#08.13.10#08.13.20#08.14.20#08.85.10#10.39.10#10.39.20#10.39.30#10.85.10</t>
  </si>
  <si>
    <t>01.03.10 GDOG1 19860601 ENVWD 01.03.10 KD1 19900601</t>
  </si>
  <si>
    <t>01.01.10#01.01.20#01.02.40#01.03.10</t>
  </si>
  <si>
    <t>01.03.10 KDOG1 19860901 ENVWD 01.03.10 GD1 19830901 ENVWD 14.40.10 GA1 890201</t>
  </si>
  <si>
    <t>(01.03.10 KDOG1 19.89.20 - 001105 ENVWD 01.03.10 GD1 19.89.20 - 001205) ENVWD KNV 07.67.10</t>
  </si>
  <si>
    <t>(01.03.10 KD1 19901001 ENVWD 01.03.10 GDOG1 19900601) ENVWD KNV 07.67.10</t>
  </si>
  <si>
    <t>(01.03.10 GDOG1 19941001 ENVWD 01.03.10 KD1 20030801) ENVWD KNV 07.67.10</t>
  </si>
  <si>
    <t>(01.03.10 KD1 19.89.20 - 000206 ENVWD 01.03.10 GDOG1 19.89.20 - 000306) ENVWD KNV 07.67.10</t>
  </si>
  <si>
    <t>14.40.10 GA1 890201</t>
  </si>
  <si>
    <t>Dienst Uitvoering Onderwijs - DUO (1)</t>
  </si>
  <si>
    <t>01.01.10#01.01.20#01.02.10#01.02.30#01.02.40#01.03.10#01.03.20#01.03.30#01.04.10#01.61.10#02.03.30#03.03.30#04.05.10#04.65.10#04.85.10#06.08.10#07.70.10#08.09.10#08.10.10#08.10.30#08.11.10#08.11.20#08.11.30#08.11.40#08.11.50#08.11.60#08.12.10#08.13.10#08.13.20#08.14.20#10.39.10#10.39.20#10.39.30#10.85.10</t>
  </si>
  <si>
    <t>01.01.10#01.01.20#01.02.10#01.02.20#01.02.30#01.02.40#01.03.10#01.03.20#01.03.30#01.04.10#01.61.10#02.03.30#03.03.30#04.05.10#04.65.10#04.85.10#06.08.10#07.70.10#08.09.10#08.10.10#08.10.30#08.11.10#08.11.15#08.11.20#08.11.30#08.11.40#08.11.50#08.11.60#08.11.70#08.11.80#08.11.90#08.12.10#08.13.10#08.13.20#08.14.20#10.39.10#10.39.20#10.39.30#10.85.10</t>
  </si>
  <si>
    <t>01.01.10#01.01.20#01.02.10#01.02.20#01.02.30#01.02.40#01.03.10#01.03.20#01.03.30#01.04.10#01.61.10#02.01.10#02.02.10#02.02.30#02.02.40#02.03.10#02.03.30#02.62.10#03.01.10#03.02.10#03.02.30#03.02.40#03.03.10#03.03.30#03.62.10#04.05.10#04.65.10#04.85.10#54.05.10#54.65.10#54.85.10#05.01.10#05.02.10#05.02.30#05.02.40#05.03.10#05.06.10#05.07.10#05.07.40#05.15.10#06.08.10#07.70.10#08.09.10#08.10.10#08.10.30#08.11.10#08.11.15#08.11.20#08.11.30#08.11.40#08.11.50#08.11.60#08.11.70#08.11.80#08.11.90#08.12.10#08.13.10#08.13.20#08.14.20#08.85.10#58.09.10#58.10.10#58.10.30#58.11.10#58.11.15#58.11.20#58.11.30#58.11.40#58.11.50#58.11.60#58.11.70#58.11.80#58.11.90#58.12.10#58.13.10#58.13.20#58.14.20#58.85.10#09.01.10#09.02.10#09.02.30#09.02.40#09.03.10#10.39.10#10.39.20#10.39.30#10.85.10#60.39.10#60.39.20#60.39.30#60.85.10#11.32.10#11.85.10#61.32.10#61.85.10</t>
  </si>
  <si>
    <t>01.01.10#01.01.20#01.02.10#01.02.20#01.02.30#01.02.40#01.03.10#01.03.20#01.03.30#01.04.10#01.61.10#02.01.10#02.02.10#02.02.30#02.02.40#02.03.10#02.03.30#02.62.10#03.01.10#03.02.10#03.02.30#03.02.40#03.03.10#03.03.30#03.62.10#04.05.10#04.65.10#04.85.10#54.05.10#54.65.10#54.85.10#05.01.10#05.02.10#05.02.30#05.02.40#05.03.10#05.06.10#05.07.10#05.07.40#05.15.10#06.08.10#07.70.10#08.09.10#08.10.10#08.10.30#08.11.10#08.11.15#08.11.20#08.11.30#08.11.40#08.11.50#08.11.60#08.11.70#08.11.80#08.11.90#08.12.10#08.13.10#08.13.20#08.13.30#08.13.40#08.13.50#08.14.20#08.85.10#58.09.10#58.10.10#58.10.30#58.11.10#58.11.15#58.11.20#58.11.30#58.11.40#58.11.50#58.11.60#58.11.70#58.11.80#58.11.90#58.12.10#58.13.10#58.13.20#58.14.20#58.85.10#09.01.10#09.02.10#09.02.30#09.02.40#09.03.10#10.39.10#10.39.20#10.39.30#10.85.10#60.39.10#60.39.20#60.39.30#60.85.10#11.32.10#11.85.10#61.32.10#61.85.10</t>
  </si>
  <si>
    <t>01.01.10#01.01.20#01.02.40#01.03.10#01.04.10#08.11.20#08.11.60</t>
  </si>
  <si>
    <t>Dienst Uitvoering Onderwijs (DUO) (1)</t>
  </si>
  <si>
    <t>01.01.10#01.01.20#01.02.10#01.02.20#01.02.30#01.02.40#01.03.10#01.03.20#01.03.30#01.04.10#01.61.10#02.01.10#02.02.10#02.02.30#02.02.40#02.03.10#02.03.30#02.62.10#03.01.10#03.02.10#03.02.30#03.02.40#03.03.10#03.03.30#03.62.10#04.05.10#04.65.10#04.85.10#54.05.10#54.65.10#54.85.10#05.01.10#05.02.10#05.02.30#05.02.40#05.03.10#05.06.10#05.07.10#05.07.40#05.15.10#06.08.10#07.70.10#08.09.10#08.10.10#08.10.30#08.11.10#08.11.15#08.11.20#08.11.30#08.11.40#08.11.50#08.11.60#08.11.70#08.11.80#08.11.90#08.12.10#08.13.10#08.13.20#08.13.30#08.13.40#08.13.50#08.14.20#08.85.10#58.09.10#58.10.10#58.10.30#58.11.10#58.11.15#58.11.20#58.11.30#58.11.40#58.11.50#58.11.60#58.11.70#58.11.80#58.11.90#58.12.10#58.13.10#58.13.20#58.13.30#58.13.40#58.13.50#58.14.20#58.85.10#09.01.10#09.02.10#09.02.30#09.02.40#09.03.10#10.39.10#10.39.20#10.39.30#10.85.10#60.39.10#60.39.20#60.39.30#60.85.10#11.32.10#11.85.10#61.32.10#61.85.10</t>
  </si>
  <si>
    <t>01.01.10#01.01.20#01.02.10#01.02.20#01.02.30#01.02.40#01.03.10#01.03.20#01.03.30#01.04.10#01.61.10#02.03.30#03.03.30#04.05.10#04.65.10#04.85.10#05.01.10#05.01.20#05.06.10#05.07.10#06.08.10#07.70.10#08.09.10#08.10.10#08.10.30#08.11.10#08.11.15#08.11.20#08.11.30#08.11.40#08.11.50#08.11.60#08.11.70#08.11.80#08.11.90#08.12.10#08.13.10#08.13.20#08.14.20#10.39.10#10.39.20#10.39.30#10.85.10</t>
  </si>
  <si>
    <t>01.01.10#01.01.20#01.02.10#01.02.20#01.02.30#01.02.40#01.03.10#01.03.20#01.03.30#01.04.10#01.61.10#02.01.10#02.01.20#02.02.10#02.02.30#02.02.40#02.03.10#02.03.30#02.62.10#03.01.10#03.01.20#03.02.10#03.02.30#03.02.40#03.03.10#03.03.30#03.62.10#04.05.10#04.65.10#04.85.10#54.05.10#54.65.10#54.85.10#05.01.10#05.01.20#05.02.10#05.02.30#05.02.40#05.03.10#05.06.10#05.07.10#05.07.40#05.15.10#55.01.10#55.01.20#55.06.10#06.08.10#07.70.10#08.09.10#08.10.10#08.10.30#08.11.10#08.11.15#08.11.20#08.11.30#08.11.40#08.11.50#08.11.60#08.11.70#08.11.80#08.11.90#08.12.10#08.13.10#08.13.20#08.13.30#08.13.40#08.13.50#08.14.20#08.85.10#58.09.10#58.10.10#58.10.30#58.11.10#58.11.15#58.11.20#58.11.30#58.11.40#58.11.50#58.11.60#58.11.70#58.11.80#58.11.90#58.12.10#58.13.10#58.13.20#58.13.30#58.13.40#58.13.50#58.14.20#58.85.10#09.01.10#09.01.20#09.02.10#09.02.30#09.02.40#09.03.10#10.39.10#10.39.20#10.39.30#10.85.10#60.39.10#60.39.20#60.39.30#60.85.10#11.32.10#11.85.10#61.32.10#61.85.10</t>
  </si>
  <si>
    <t>IBG (2)</t>
  </si>
  <si>
    <t>01.01.10#01.01.20#01.02.10#01.02.30#01.02.40#01.03.10#01.03.20#01.03.30#01.04.10#04.05.10#04.63.10#04.82.30#04.85.10#07.70.10#08.09.10#08.10.10#08.10.20#08.11.10#08.11.20#08.11.30#08.11.40#08.11.50#08.11.60#08.12.10#08.13.20#08.14.20#58.13.20#58.14.20#09.01.10#09.01.20#09.03.10#10.39.10#10.39.20</t>
  </si>
  <si>
    <t>(01.03.10 KD1 20060701 - 00090000 ENVWD 01.03.10 GD1 20060701 - 00600000) ENVWD ((04.05.10 GA1 0001 ENVWD (04.63.10 GA1 000 OFVGL 005 OFVGL 009 OFVGL 010 OFVGL 012 OFVGL 023 OFVGL 024 OFVGL 027 OFVGL 028 OFVGL 030 OFVGL 053 OFVGL 054 OFVGL 057 OFVGL 085 OFVGL 087 OFVGL 090 OFVGL 118 OFVGL 119 OFVGL 120 OFVGL 134 OFVGL 135 OFVGL 136 OFVGL 137 OFVGL 158 OFVGL 159 OFVGL 160 OFVGL 161 OFVGL 162 OFVGL 163)) OFVWD ((04.05.10 OGAA 0001 ENVGL 0027 ENVGL 0028 ENVGL 0042 ENVGL 0044 ENVGL 0045 ENVGL 0046 ENVGL 0052 ENVGL 0054 ENVGL 0055 ENVGL 0056 ENVGL 0057 ENVGL 0059 ENVGL 0060 ENVGL 0061 ENVGL 0062 ENVGL 0063 ENVGL 0064 ENVGL 0066 ENVGL 0067 ENVGL 0068 ENVGL 0070 ENVGL 0071 ENVGL 0072 ENVGL 0073 ENVGL 0077 ENVGL 0080 ENVGL 0081 ENVGL 0083 ENVGL 0085 ENVGL 0308) ENVWD 04.65.10 OGAA B")) ENVWD KNV 07.67.10 ENVWD KV 08.14.10"</t>
  </si>
  <si>
    <t>01.01.10#01.01.20#01.02.10#01.02.30#01.02.40#01.03.10#01.03.20#01.03.30#01.04.10#01.61.10#04.05.10#04.63.10#04.65.10#04.82.30#04.85.10#06.08.10#07.70.10#08.09.10#08.10.10#08.10.20#08.10.30#08.11.10#08.11.20#08.11.30#08.11.40#08.11.50#08.11.60#08.12.10#08.13.10#08.13.20#08.14.20#58.13.20#58.14.20#09.01.10#09.01.20#09.03.10#10.39.10#10.39.20#10.39.30</t>
  </si>
  <si>
    <t>01.01.10#01.01.20#01.02.10#01.02.30#01.02.40#01.03.10#01.03.20#01.03.30#01.04.10#01.61.10#04.05.10#04.63.10#04.65.10#04.82.30#04.85.10#05.01.10#05.01.20#05.02.10#05.02.30#05.02.40#05.06.10#05.07.10#06.08.10#07.70.10#08.09.10#08.10.10#08.10.20#08.10.30#08.11.10#08.11.20#08.11.30#08.11.40#08.11.50#08.11.60#08.12.10#08.13.10#08.13.20#08.14.20#58.13.20#58.14.20#09.01.10#09.01.20#09.03.10#10.39.10#10.39.20#10.39.30</t>
  </si>
  <si>
    <t>Informatie Beheer Groep (2)</t>
  </si>
  <si>
    <t>01.01.10#01.01.20#01.02.10#01.02.30#01.02.40#01.03.10#01.03.20#01.03.30#01.04.10#01.61.10#04.05.10#04.82.30#04.85.10#05.02.30#05.02.40#05.06.10#05.07.10#06.08.10#07.70.10#08.09.10#08.10.10#08.10.20#08.10.30#08.11.10#08.11.20#08.11.30#08.11.40#08.11.50#08.11.60#08.12.10#08.13.10#08.13.20#08.14.20#58.13.20#58.14.20#09.01.10#09.01.20#09.03.10#10.39.10#10.39.20#10.39.30</t>
  </si>
  <si>
    <t>01.01.10#01.01.20#01.02.10#01.02.30#01.02.40#01.03.10#01.03.20#01.03.30#01.04.10#01.61.10#04.05.10#04.82.30#04.85.10#05.01.10#05.01.20#05.02.10#05.02.30#05.02.40#05.06.10#05.07.10#06.08.10#07.70.10#08.09.10#08.10.10#08.10.20#08.10.30#08.11.10#08.11.20#08.11.30#08.11.40#08.11.50#08.11.60#08.12.10#08.13.10#08.13.20#08.14.20#58.13.20#58.14.20#09.01.10#09.01.20#09.03.10#10.39.10#10.39.20#10.39.30</t>
  </si>
  <si>
    <t>01.01.10#01.01.20#01.02.10#01.02.30#01.02.40#01.03.10#01.03.20#01.03.30#01.04.10#04.05.10#04.82.30#04.85.10#07.70.10#08.09.10#08.10.10#08.10.20#08.11.10#08.11.20#08.11.30#08.11.40#08.11.50#08.11.60#08.12.10#08.13.20#08.14.20#58.13.20#58.14.20#09.01.10#09.01.20#09.03.10#10.39.10#10.39.20</t>
  </si>
  <si>
    <t>(01.03.10 KD1 20070101 - 00090000 ENVWD 01.03.10 GD1 20070101 - 00650000) ENVWD ((04.05.10 OGAA 0001 ENVGL 0027 ENVGL 0028 ENVGL 0042 ENVGL 0044 ENVGL 0045 ENVGL 0046 ENVGL 0052 ENVGL 0054 ENVGL 0055 ENVGL 0056 ENVGL 0057 ENVGL 0059 ENVGL 0060 ENVGL 0061 ENVGL 0062 ENVGL 0063 ENVGL 0064 ENVGL 0066 ENVGL 0067 ENVGL 0068 ENVGL 0070 ENVGL 0071 ENVGL 0072 ENVGL 0073 ENVGL 0077 ENVGL 0080 ENVGL 0081 ENVGL 0083 ENVGL 0085 ENVGL 0308) ENVWD 04.65.10 OGAA B") ENVWD KNV 07.67.10 ENVWD KV 08.14.10 ENVWD 14.40.10 OGAA 890202"</t>
  </si>
  <si>
    <t>(01.03.10 KD1 20080101 - 00180000 ENVWD 01.03.10 GDOG1 20080101 - 00650000) ENVWD ((04.05.10 OGAA 0001 ENVGL 0027 ENVGL 0028 ENVGL 0042 ENVGL 0044 ENVGL 0045 ENVGL 0046 ENVGL 0052 ENVGL 0053 ENVGL 0054 ENVGL 0055 ENVGL 0056 ENVGL 0057 ENVGL 0059 ENVGL 0060 ENVGL 0061 ENVGL 0062 ENVGL 0063 ENVGL 0064 ENVGL 0066 ENVGL 0067 ENVGL 0068 ENVGL 0070 ENVGL 0071 ENVGL 0072 ENVGL 0073 ENVGL 0074 ENVGL 0077 ENVGL 0080 ENVGL 0081 ENVGL 0083 ENVGL 0085 ENVGL 0308) ENVWD 04.65.10 OGAA B") ENVWD KNV 07.67.10 ENVWD KV 08.14.10 ENVWD 14.40.10 OGAA 890202"</t>
  </si>
  <si>
    <t>Dienst Uitvoering Onderwijs -DUO (2)</t>
  </si>
  <si>
    <t>01.01.10#01.01.20#01.02.10#01.02.20#01.02.30#01.02.40#01.03.10#01.03.20#01.03.30#01.04.10#01.61.10#04.05.10#04.82.30#04.85.10#05.02.30#05.02.40#05.06.10#05.07.10#06.08.10#07.70.10#08.09.10#08.10.10#08.10.20#08.10.30#08.11.10#08.11.15#08.11.20#08.11.30#08.11.40#08.11.50#08.11.60#08.11.70#08.11.80#08.11.90#08.12.10#08.13.10#08.13.20#08.14.20#58.13.20#58.14.20#09.01.10#09.01.20#09.03.10#10.39.10#10.39.20#10.39.30</t>
  </si>
  <si>
    <t>01.01.10#01.01.20#01.02.10#01.02.20#01.02.30#01.02.40#01.03.10#01.03.20#01.03.30#01.04.10#01.61.10#04.05.10#04.82.30#04.85.10#05.01.10#05.01.20#05.02.10#05.02.30#05.02.40#05.06.10#05.07.10#06.08.10#07.70.10#08.09.10#08.10.10#08.10.20#08.10.30#08.11.10#08.11.15#08.11.20#08.11.30#08.11.40#08.11.50#08.11.60#08.11.70#08.11.80#08.11.90#08.12.10#08.13.10#08.13.20#08.14.20#58.13.20#58.14.20#09.01.10#09.01.20#09.03.10#10.39.10#10.39.20#10.39.30</t>
  </si>
  <si>
    <t>Dienst Uitvoering Onderwijs - DUO (2)</t>
  </si>
  <si>
    <t>Dienst Uitvoering Onderwijs (DUO) (2)</t>
  </si>
  <si>
    <t>01.01.10#01.01.20#01.02.10#01.02.20#01.02.30#01.02.40#01.03.10#01.03.20#01.03.30#01.04.10#01.61.10#04.05.10#04.82.30#04.85.10#05.02.30#05.02.40#05.06.10#05.07.10#06.08.10#07.70.10#08.09.10#08.10.10#08.10.20#08.10.30#08.11.10#08.11.15#08.11.20#08.11.30#08.11.40#08.11.50#08.11.60#08.11.70#08.11.80#08.11.90#08.12.10#08.13.10#08.13.20#08.13.30#08.13.40#08.13.50#08.14.20#58.13.20#58.14.20#09.01.10#09.01.20#09.03.10#10.39.10#10.39.20#10.39.30</t>
  </si>
  <si>
    <t>01.01.10#01.01.20#01.02.10#01.02.20#01.02.30#01.02.40#01.03.10#01.03.20#01.03.30#01.04.10#01.61.10#04.05.10#04.82.30#04.85.10#05.01.10#05.01.20#05.02.10#05.02.30#05.02.40#05.06.10#05.07.10#06.08.10#07.70.10#08.09.10#08.10.10#08.10.20#08.10.30#08.11.10#08.11.15#08.11.20#08.11.30#08.11.40#08.11.50#08.11.60#08.11.70#08.11.80#08.11.90#08.12.10#08.13.10#08.13.20#08.13.30#08.13.40#08.13.50#08.14.20#58.13.20#58.14.20#09.01.10#09.01.20#09.03.10#10.39.10#10.39.20#10.39.30</t>
  </si>
  <si>
    <t>DUO/Inning bestuurlijke boete WSF 2000</t>
  </si>
  <si>
    <t>01.01.10#01.01.20#01.02.10#01.02.30#01.02.40#01.03.10#01.82.30#08.09.10#08.10.10#08.10.20#08.10.30#08.11.10#08.11.20#08.11.30#08.11.40#08.11.60#08.11.70#08.85.10</t>
  </si>
  <si>
    <t>01.01.10#01.01.20#01.02.10#01.02.30#01.02.40#01.03.10#01.85.10#02.01.10#02.01.20#03.01.10#03.01.20#05.01.10#05.01.20#05.07.10#08.09.10#08.10.10#08.10.20#08.10.30#08.11.10#08.11.20#08.11.30#08.11.40#08.11.60#08.11.70#08.85.10#09.01.10#09.01.20</t>
  </si>
  <si>
    <t>DUO/Inning en Incasso</t>
  </si>
  <si>
    <t>Ministerie van Financien/DUO/register beroepskwalificaties WFT</t>
  </si>
  <si>
    <t>01.01.10#01.01.20#01.02.10#01.02.20#01.02.30#01.02.40#01.03.10#01.03.20#01.04.10#06.08.10</t>
  </si>
  <si>
    <t>01.01.10#01.02.10#01.02.20#01.02.30#01.02.40#01.03.10#01.03.20#01.03.30#01.04.10#01.61.10#01.81.10#01.81.20#01.82.10#01.82.30#01.85.10#01.86.10#51.01.10#51.02.10#51.02.30#51.02.40#51.04.10#51.81.10#51.81.20#51.82.10#51.82.30#51.85.10#51.86.10#02.01.10#02.02.10#02.02.30#02.02.40#02.03.10#02.03.20#02.03.30#02.62.10#02.81.10#02.81.20#02.82.10#02.82.30#03.01.10#03.02.10#03.02.30#03.02.40#03.03.10#03.03.20#03.03.30#03.62.10#03.81.10#03.81.20#03.82.10#03.82.30#04.05.10#04.65.10#04.85.10#54.05.10#54.65.10#54.85.10#05.01.10#05.02.10#05.02.20#05.02.30#05.02.40#05.03.10#05.03.20#05.03.30#05.06.10#05.06.20#05.06.30#05.07.10#05.07.20#05.07.30#05.07.40#05.81.10#05.81.20#05.82.10#05.82.30#55.06.10#55.06.20#55.06.30#06.08.10#06.08.20#06.08.30#06.85.10#07.69.10#07.87.10#08.09.10#08.10.10#08.10.20#08.10.30#08.11.10#08.11.20#08.11.30#08.11.40#08.11.50#08.11.60#08.12.10#08.13.10#08.13.20#08.14.10#08.14.20#08.72.10#08.75.10#58.09.10#58.10.10#58.10.20#58.10.30#58.11.10#58.11.20#58.11.30#58.11.40#58.11.50#58.11.60#58.12.10#58.13.10#58.13.20#58.14.10#58.14.20#58.72.10#09.01.10#09.02.10#09.02.30#09.02.40#09.03.10#09.03.20#09.03.30#09.81.10#09.81.20#09.82.10#09.82.30#10.39.10#10.39.20#10.85.10#11.32.10#11.33.10#11.82.10#11.85.10#61.32.10#61.33.10#61.82.10#61.85.10</t>
  </si>
  <si>
    <t>01.01.10#01.02.10#01.02.20#01.02.30#01.02.40#01.03.10#01.03.20#01.03.30#01.04.10#01.61.10#01.81.10#01.81.20#01.82.10#01.82.30#01.85.10#01.86.10#51.01.10#51.02.10#51.02.30#51.02.40#51.04.10#51.81.10#51.81.20#51.82.10#51.82.30#51.85.10#51.86.10#02.01.10#02.02.10#02.02.30#02.02.40#02.03.10#02.03.20#02.03.30#02.62.10#02.81.10#02.81.20#02.82.10#02.82.30#03.01.10#03.02.10#03.02.30#03.02.40#03.03.10#03.03.20#03.03.30#03.62.10#03.81.10#03.81.20#03.82.10#03.82.30#04.05.10#04.65.10#04.85.10#54.05.10#54.65.10#54.85.10#05.01.10#05.02.10#05.02.20#05.02.30#05.02.40#05.03.10#05.03.20#05.03.30#05.06.10#05.06.20#05.06.30#05.07.10#05.07.20#05.07.30#05.07.40#05.15.10#05.81.10#05.81.20#05.82.10#05.82.30#55.06.10#55.06.20#55.06.30#06.08.10#06.08.20#06.08.30#06.85.10#07.69.10#07.87.10#08.09.10#08.10.10#08.10.20#08.10.30#08.11.10#08.11.20#08.11.30#08.11.40#08.11.50#08.11.60#08.12.10#08.13.10#08.13.20#08.14.10#08.14.20#08.72.10#08.75.10#58.09.10#58.10.10#58.10.20#58.10.30#58.11.10#58.11.20#58.11.30#58.11.40#58.11.50#58.11.60#58.12.10#58.13.10#58.13.20#58.14.10#58.14.20#58.72.10#09.01.10#09.02.10#09.02.30#09.02.40#09.03.10#09.03.20#09.03.30#09.81.10#09.81.20#09.82.10#09.82.30#10.39.10#10.39.20#10.85.10#11.32.10#11.33.10#11.82.10#11.85.10#61.32.10#61.33.10#61.82.10#61.85.10</t>
  </si>
  <si>
    <t>01.01.10#01.02.10#01.02.20#01.02.30#01.02.40#01.03.10#01.03.20#01.03.30#01.04.10#01.61.10#01.81.10#01.81.20#01.82.10#01.82.30#01.85.10#01.86.10#51.01.10#51.02.10#51.02.30#51.02.40#51.04.10#51.81.10#51.81.20#51.82.10#51.82.30#51.85.10#51.86.10#02.01.10#02.02.10#02.02.30#02.02.40#02.03.10#02.03.20#02.03.30#02.62.10#02.81.10#02.81.20#02.82.10#02.82.30#03.01.10#03.02.10#03.02.30#03.02.40#03.03.10#03.03.20#03.03.30#03.62.10#03.81.10#03.81.20#03.82.10#03.82.30#04.05.10#04.65.10#04.85.10#54.05.10#54.65.10#54.85.10#05.01.10#05.02.10#05.02.20#05.02.30#05.02.40#05.03.10#05.03.20#05.03.30#05.06.10#05.06.20#05.06.30#05.07.10#05.07.20#05.07.30#05.07.40#05.15.10#05.81.10#05.81.20#05.82.10#05.82.30#55.06.10#55.06.20#55.06.30#06.08.10#06.08.20#06.08.30#06.85.10#07.69.10#07.70.10#07.87.10#08.09.10#08.10.10#08.10.20#08.10.30#08.11.10#08.11.20#08.11.30#08.11.40#08.11.50#08.11.60#08.12.10#08.13.10#08.13.20#08.14.10#08.14.20#08.72.10#08.75.10#58.09.10#58.10.10#58.10.20#58.10.30#58.11.10#58.11.20#58.11.30#58.11.40#58.11.50#58.11.60#58.12.10#58.13.10#58.13.20#58.14.10#58.14.20#58.72.10#09.01.10#09.02.10#09.02.30#09.02.40#09.03.10#09.03.20#09.03.30#09.81.10#09.81.20#09.82.10#09.82.30#10.39.10#10.39.20#10.39.30#10.85.10#11.32.10#11.33.10#11.82.10#11.85.10#61.32.10#61.33.10#61.82.10#61.85.10</t>
  </si>
  <si>
    <t>KNB/Centraal Testamenten Register</t>
  </si>
  <si>
    <t>01.01.10#01.02.10#01.02.20#01.02.30#01.02.40#01.03.10#01.03.20#01.03.30#01.04.10#51.01.10#51.02.10#51.02.20#51.02.30#51.02.40#51.03.10#51.03.20#51.03.30#51.04.10#06.08.10#07.70.10</t>
  </si>
  <si>
    <t>01.01.10#01.01.20#01.02.10#01.02.20#01.02.30#01.02.40#01.03.10#01.03.20#01.03.30#01.04.10#51.01.10#51.01.20#51.02.10#51.02.20#51.02.30#51.02.40#51.03.10#51.03.20#51.03.30#51.04.10#06.08.10#07.70.10</t>
  </si>
  <si>
    <t>Notaris A.J. van der Bijl</t>
  </si>
  <si>
    <t>Ger.deurw.kantoor Van der Hoeden/Mulder</t>
  </si>
  <si>
    <t>01.01.10#01.02.10#01.02.30#01.02.40#01.03.10#01.04.10#01.61.10#02.01.10#02.02.10#02.02.30#02.02.40#02.03.10#02.03.20#02.03.30#03.01.10#03.02.10#03.02.30#03.02.40#03.03.10#03.03.20#03.03.30#05.01.10#05.02.10#05.02.30#05.02.40#05.03.10#05.03.20#05.03.30#05.06.10#05.06.20#05.06.30#05.07.10#55.01.10#55.02.10#55.02.30#55.02.40#55.03.10#55.06.10#55.06.20#55.06.30#06.08.10#08.09.10#08.09.20#08.10.10#08.10.20#08.10.30#08.11.10#08.11.20#08.11.30#08.11.40#08.11.50#08.11.60#08.12.10#08.13.10#08.13.20#08.86.10#58.09.10#58.09.20#58.10.10#58.10.20#58.10.30#58.11.10#58.11.20#58.11.30#58.11.40#58.11.50#58.11.60#58.12.10#58.86.10#11.32.10#11.33.10#11.82.10#11.85.10</t>
  </si>
  <si>
    <t>01.01.10#01.02.10#01.02.30#01.02.40#01.03.10#01.04.10#01.61.10#02.01.10#02.02.10#02.02.30#02.02.40#02.03.10#02.03.20#02.03.30#03.01.10#03.02.10#03.02.30#03.02.40#03.03.10#03.03.20#03.03.30#05.01.10#05.02.10#05.02.30#05.02.40#05.03.10#05.03.20#05.03.30#05.06.10#05.06.20#05.06.30#05.07.10#05.15.10#55.01.10#55.02.10#55.02.30#55.02.40#55.03.10#55.06.10#55.06.20#55.06.30#06.08.10#08.09.10#08.09.20#08.10.10#08.10.20#08.10.30#08.11.10#08.11.20#08.11.30#08.11.40#08.11.50#08.11.60#08.12.10#08.13.10#08.13.20#08.86.10#58.09.10#58.09.20#58.10.10#58.10.20#58.10.30#58.11.10#58.11.20#58.11.30#58.11.40#58.11.50#58.11.60#58.12.10#58.86.10#11.32.10#11.33.10#11.82.10#11.85.10</t>
  </si>
  <si>
    <t>01.01.10#01.01.20#01.02.10#01.02.30#01.02.40#01.03.10#01.04.10#01.61.10#51.02.40#02.01.10#02.01.20#02.02.10#02.02.30#02.02.40#02.03.10#02.03.20#02.03.30#03.01.10#03.01.20#03.02.10#03.02.30#03.02.40#03.03.10#03.03.20#03.03.30#05.01.10#05.01.20#05.02.10#05.02.30#05.02.40#05.03.10#05.03.20#05.03.30#05.06.10#05.06.20#05.06.30#05.07.10#05.15.10#55.01.10#55.02.10#55.02.30#55.02.40#55.03.10#55.06.10#55.06.20#55.06.30#06.08.10#07.70.10#08.09.10#08.09.20#08.10.10#08.10.20#08.10.30#08.11.10#08.11.20#08.11.30#08.11.40#08.11.50#08.11.60#08.12.10#08.13.10#08.13.20#08.86.10#58.09.10#58.09.20#58.10.10#58.10.20#58.10.30#58.11.10#58.11.20#58.11.30#58.11.40#58.11.50#58.11.60#58.12.10#58.86.10#11.32.10#11.33.10#11.82.10#11.85.10</t>
  </si>
  <si>
    <t>Kon. Vereniging van Gerechtsdeurwaarders</t>
  </si>
  <si>
    <t>01.01.10#01.01.20#01.02.10#01.02.30#01.02.40#01.03.10#01.04.10#01.61.10#02.01.10#02.02.10#02.02.30#02.02.40#02.03.10#02.03.20#02.03.30#03.01.10#03.02.10#03.02.30#03.02.40#03.03.10#03.03.20#03.03.30#05.01.10#05.01.20#05.02.10#05.02.30#05.02.40#05.03.10#05.03.20#05.03.30#05.06.10#05.06.20#05.06.30#05.07.10#05.15.10#55.01.10#55.02.10#55.02.30#55.02.40#55.03.10#55.06.10#55.06.20#55.06.30#06.08.10#08.09.10#08.09.20#08.10.10#08.10.20#08.10.30#08.11.10#08.11.20#08.11.30#08.11.40#08.11.50#08.11.60#08.12.10#08.13.10#08.13.20#08.86.10#58.09.10#58.09.20#58.10.10#58.10.20#58.10.30#58.11.10#58.11.20#58.11.30#58.11.40#58.11.50#58.11.60#58.12.10#58.86.10#11.32.10#11.33.10#11.82.10#11.85.10</t>
  </si>
  <si>
    <t>St. Netwerk Gerechtsdeurwaarders</t>
  </si>
  <si>
    <t>01.01.10#01.01.20#01.02.10#01.02.30#01.02.40#01.03.10#01.04.10#01.61.10#51.02.40#02.01.10#02.01.20#02.02.10#02.02.30#02.02.40#02.03.10#02.03.20#02.03.30#03.01.10#03.01.20#03.02.10#03.02.30#03.02.40#03.03.10#03.03.20#03.03.30#05.01.10#05.01.20#05.02.10#05.02.30#05.02.40#05.03.10#05.03.20#05.03.30#05.06.10#05.06.20#05.06.30#05.07.10#05.15.10#55.01.10#55.02.10#55.02.30#55.02.40#55.03.10#55.06.10#55.06.20#55.06.30#06.08.10#07.70.10#08.09.10#08.09.20#08.10.10#08.10.20#08.10.30#08.11.10#08.11.20#08.11.30#08.11.40#08.11.50#08.11.60#08.12.10#08.13.10#08.13.20#08.13.30#08.13.40#08.13.50#08.86.10#58.09.10#58.09.20#58.10.10#58.10.20#58.10.30#58.11.10#58.11.20#58.11.30#58.11.40#58.11.50#58.11.60#58.12.10#58.86.10#11.32.10#11.33.10#11.82.10#11.85.10</t>
  </si>
  <si>
    <t>01.01.10#01.01.20#01.02.10#01.02.30#01.02.40#01.03.10#01.04.10#01.61.10#51.02.40#02.01.10#02.01.20#02.02.10#02.02.30#02.02.40#02.03.10#02.03.20#02.03.30#03.01.10#03.01.20#03.02.10#03.02.30#03.02.40#03.03.10#03.03.20#03.03.30#05.01.10#05.01.20#05.02.10#05.02.30#05.02.40#05.03.10#05.03.20#05.03.30#05.06.10#05.06.20#05.06.30#05.07.10#05.15.10#55.01.10#55.02.10#55.02.30#55.02.40#55.03.10#55.06.10#55.06.20#55.06.30#06.08.10#07.70.10#08.09.10#08.09.20#08.10.10#08.10.20#08.10.30#08.11.10#08.11.20#08.11.30#08.11.40#08.11.50#08.11.60#08.12.10#08.13.10#08.13.20#08.13.30#08.13.40#08.13.50#08.86.10#58.09.10#58.09.20#58.10.10#58.10.20#58.10.30#58.11.10#58.11.20#58.11.30#58.11.40#58.11.50#58.11.60#58.12.10#58.86.10#09.01.10#09.03.20#11.32.10#11.33.10#11.82.10#11.85.10</t>
  </si>
  <si>
    <t>01.01.10#01.01.20#01.02.10#01.02.30#01.02.40#01.03.10#01.04.10#01.61.10#51.02.10#51.02.30#51.02.40#02.01.10#02.01.20#02.02.10#02.02.30#02.02.40#02.03.10#02.03.20#02.03.30#03.01.10#03.01.20#03.02.10#03.02.30#03.02.40#03.03.10#03.03.20#03.03.30#05.01.10#05.01.20#05.02.10#05.02.30#05.02.40#05.03.10#05.03.20#05.03.30#05.06.10#05.06.20#05.06.30#05.07.10#05.07.40#05.15.10#55.01.10#55.02.10#55.02.30#55.02.40#55.03.10#55.06.10#55.06.20#55.06.30#06.08.10#07.70.10#08.09.10#08.09.20#08.10.10#08.10.20#08.10.30#08.11.10#08.11.20#08.11.30#08.11.40#08.11.50#08.11.60#08.12.10#08.13.10#08.13.20#08.13.30#08.13.40#08.13.50#08.86.10#58.09.10#58.09.20#58.10.10#58.10.20#58.10.30#58.11.10#58.11.20#58.11.30#58.11.40#58.11.50#58.11.60#58.12.10#58.86.10#09.01.10#09.03.20#11.32.10#11.33.10#11.82.10#11.85.10</t>
  </si>
  <si>
    <t>01.01.10#01.01.20#01.02.10#01.02.30#01.02.40#01.03.10#01.04.10#01.61.10#51.02.10#51.02.30#51.02.40#02.01.10#02.01.20#02.02.10#02.02.30#02.02.40#02.03.10#02.03.20#02.03.30#03.01.10#03.01.20#03.02.10#03.02.30#03.02.40#03.03.10#03.03.20#03.03.30#05.01.10#05.01.20#05.02.10#05.02.30#05.02.40#05.03.10#05.03.20#05.03.30#05.06.10#05.06.20#05.06.30#05.07.10#05.07.40#05.15.10#55.01.10#55.02.10#55.02.30#55.02.40#55.03.10#55.06.10#55.06.20#55.06.30#06.08.10#07.69.10#07.70.10#07.87.10#08.09.10#08.09.20#08.10.10#08.10.20#08.10.30#08.11.10#08.11.20#08.11.30#08.11.40#08.11.50#08.11.60#08.12.10#08.13.10#08.13.20#08.13.30#08.13.40#08.13.50#08.86.10#58.09.10#58.09.20#58.10.10#58.10.20#58.10.30#58.11.10#58.11.20#58.11.30#58.11.40#58.11.50#58.11.60#58.12.10#58.86.10#09.01.10#09.03.20#11.32.10#11.33.10#11.82.10#11.82.20#11.82.30#11.85.10</t>
  </si>
  <si>
    <t>01.01.10#01.01.20#01.02.10#01.02.30#01.02.40#01.03.10#01.03.20#01.03.30#01.04.10#01.61.10#51.02.10#51.02.30#51.02.40#02.01.10#02.01.20#02.02.10#02.02.30#02.02.40#02.03.10#02.03.20#02.03.30#03.01.10#03.01.20#03.02.10#03.02.30#03.02.40#03.03.10#03.03.20#03.03.30#05.01.10#05.01.20#05.02.10#05.02.30#05.02.40#05.03.10#05.03.20#05.03.30#05.06.10#05.06.20#05.06.30#05.07.10#05.07.40#05.15.10#55.01.10#55.02.10#55.02.30#55.02.40#55.03.10#55.06.10#55.06.20#55.06.30#06.08.10#07.69.10#07.70.10#07.87.10#08.09.10#08.09.20#08.10.10#08.10.20#08.10.30#08.11.10#08.11.20#08.11.30#08.11.40#08.11.50#08.11.60#08.12.10#08.13.10#08.13.20#08.13.30#08.13.40#08.13.50#08.86.10#58.09.10#58.09.20#58.10.10#58.10.20#58.10.30#58.11.10#58.11.20#58.11.30#58.11.40#58.11.50#58.11.60#58.12.10#58.86.10#09.01.10#09.01.20#09.02.10#09.02.30#09.02.40#09.03.10#09.03.20#11.32.10#11.33.10#11.82.10#11.82.20#11.82.30#11.85.10</t>
  </si>
  <si>
    <t>01.01.10#01.01.20#01.02.10#01.02.20#01.02.30#01.02.40#01.03.10#01.03.20#01.03.30#01.04.10#01.61.10#51.02.10#51.02.30#51.02.40#02.01.10#02.01.20#02.02.10#02.02.30#02.02.40#02.03.10#02.03.20#02.03.30#03.01.10#03.01.20#03.02.10#03.02.30#03.02.40#03.03.10#03.03.20#03.03.30#05.01.10#05.01.20#05.02.10#05.02.30#05.02.40#05.03.10#05.03.20#05.03.30#05.06.10#05.06.20#05.06.30#05.07.10#05.07.40#05.15.10#55.01.10#55.02.10#55.02.30#55.02.40#55.03.10#55.06.10#55.06.20#55.06.30#06.08.10#07.69.10#07.70.10#07.87.10#08.09.10#08.09.20#08.10.10#08.10.20#08.10.30#08.11.10#08.11.20#08.11.30#08.11.40#08.11.50#08.11.60#08.12.10#08.13.10#08.13.20#08.13.30#08.13.40#08.13.50#08.86.10#58.09.10#58.09.20#58.10.10#58.10.20#58.10.30#58.11.10#58.11.20#58.11.30#58.11.40#58.11.50#58.11.60#58.12.10#58.86.10#09.01.10#09.01.20#09.02.10#09.02.30#09.02.40#09.03.10#09.03.20#11.32.10#11.33.10#11.82.10#11.82.20#11.82.30#11.85.10</t>
  </si>
  <si>
    <t>01.01.10#01.01.20#01.02.10#01.02.20#01.02.30#01.02.40#01.03.10#01.03.20#01.03.30#01.04.10#01.61.10#51.02.10#51.02.30#51.02.40#02.01.10#02.01.20#02.02.10#02.02.30#02.02.40#02.03.10#02.03.20#02.03.30#03.01.10#03.01.20#03.02.10#03.02.30#03.02.40#03.03.10#03.03.20#03.03.30#05.01.10#05.01.20#05.02.10#05.02.30#05.02.40#05.03.10#05.03.20#05.03.30#05.06.10#05.06.20#05.06.30#05.07.10#05.07.40#05.15.10#55.01.10#55.02.10#55.02.30#55.02.40#55.03.10#55.06.10#55.06.20#55.06.30#06.08.10#07.69.10#07.70.10#07.87.10#08.09.10#08.09.20#08.10.10#08.10.20#08.10.30#08.11.10#08.11.15#08.11.20#08.11.30#08.11.40#08.11.50#08.11.60#08.11.70#08.11.80#08.11.90#08.12.10#08.13.10#08.13.20#08.13.30#08.13.40#08.13.50#08.86.10#58.09.10#58.09.20#58.10.10#58.10.20#58.10.30#58.11.10#58.11.15#58.11.20#58.11.30#58.11.40#58.11.50#58.11.60#58.11.70#58.11.80#58.11.90#58.12.10#58.86.10#09.01.10#09.01.20#09.02.10#09.02.30#09.02.40#09.03.10#09.03.20#11.32.10#11.33.10#11.82.10#11.82.20#11.82.30#11.85.10</t>
  </si>
  <si>
    <t>Min. v. Landb, Nat. &amp;Vis. / AID</t>
  </si>
  <si>
    <t>01.01.10#01.02.10#01.02.30#01.02.40#01.03.10#01.03.20#01.03.30#01.04.10#01.61.10#02.01.10#02.02.10#02.02.30#02.02.40#02.03.10#02.03.20#02.03.30#03.01.10#03.02.10#03.02.30#03.02.40#03.03.10#03.03.20#03.03.30#04.05.10#05.01.10#05.02.10#05.02.30#05.02.40#05.03.10#05.06.10#05.07.10#55.01.10#55.02.10#55.02.30#55.02.40#55.06.10#06.08.10#08.09.10#08.10.10#08.10.20#08.10.30#08.11.10#08.11.20#08.11.30#08.11.40#08.11.50#08.11.60#08.12.10#09.01.10#09.02.10#09.02.30#09.02.40#09.03.10#09.03.20#09.03.30</t>
  </si>
  <si>
    <t>Min. v. Landb, Nat. &amp;Vis. / AID (1)</t>
  </si>
  <si>
    <t>01.01.10#01.02.10#01.02.30#01.02.40#01.03.10#01.03.20#01.03.30#01.04.10#01.61.10#02.01.10#02.02.10#02.02.30#02.02.40#02.03.10#02.03.20#02.03.30#03.01.10#03.02.10#03.02.30#03.02.40#03.03.10#03.03.20#03.03.30#04.05.10#05.01.10#05.02.10#05.02.30#05.02.40#05.03.10#05.06.10#05.07.10#55.01.10#55.02.10#55.02.30#55.02.40#55.06.10#06.08.10#07.70.10#08.09.10#08.10.10#08.10.20#08.10.30#08.11.10#08.11.20#08.11.30#08.11.40#08.11.50#08.11.60#08.12.10#09.01.10#09.02.10#09.02.30#09.02.40#09.03.10#09.03.20#09.03.30</t>
  </si>
  <si>
    <t>Min. LNV / AID (1)</t>
  </si>
  <si>
    <t>01.01.10#01.01.20#01.02.10#01.02.30#01.02.40#01.03.10#01.03.20#01.03.30#01.04.10#01.61.10#02.01.10#02.01.20#02.02.10#02.02.30#02.02.40#02.03.10#02.03.20#02.03.30#03.01.10#03.01.20#03.02.10#03.02.30#03.02.40#03.03.10#03.03.20#03.03.30#04.05.10#05.01.10#05.01.20#05.02.10#05.02.30#05.02.40#05.03.10#05.06.10#05.07.10#55.01.10#55.02.10#55.02.30#55.02.40#55.06.10#06.08.10#07.70.10#08.09.10#08.10.10#08.10.20#08.10.30#08.11.10#08.11.20#08.11.30#08.11.40#08.11.50#08.11.60#08.12.10#09.01.10#09.01.20#09.02.10#09.02.30#09.02.40#09.03.10#09.03.20#09.03.30</t>
  </si>
  <si>
    <t>MvEL&amp;I / AID (1)</t>
  </si>
  <si>
    <t>01.01.10#01.01.20#01.02.10#01.02.20#01.02.30#01.02.40#01.03.10#01.03.20#01.03.30#01.04.10#01.61.10#02.01.10#02.01.20#02.02.10#02.02.30#02.02.40#02.03.10#02.03.20#02.03.30#03.01.10#03.01.20#03.02.10#03.02.30#03.02.40#03.03.10#03.03.20#03.03.30#04.05.10#05.01.10#05.01.20#05.02.10#05.02.30#05.02.40#05.03.10#05.06.10#05.07.10#55.01.10#55.02.10#55.02.30#55.02.40#55.06.10#06.08.10#07.70.10#08.09.10#08.10.10#08.10.20#08.10.30#08.11.10#08.11.15#08.11.20#08.11.30#08.11.40#08.11.50#08.11.60#08.11.70#08.11.80#08.11.90#08.12.10#09.01.10#09.01.20#09.02.10#09.02.30#09.02.40#09.03.10#09.03.20#09.03.30</t>
  </si>
  <si>
    <t>Ned. Voedsel- en Warenautoriteit (1)</t>
  </si>
  <si>
    <t>01.01.10#01.01.20#01.02.10#01.02.20#01.02.30#01.02.40#01.03.10#01.03.20#01.03.30#01.04.10#01.61.10#02.01.10#02.01.20#02.02.10#02.02.30#02.02.40#02.03.10#02.03.20#02.03.30#03.01.10#03.01.20#03.02.10#03.02.30#03.02.40#03.03.10#03.03.20#03.03.30#04.05.10#05.01.10#05.01.20#05.02.10#05.02.30#05.02.40#05.03.10#05.06.10#05.07.10#55.01.10#55.02.10#55.02.30#55.02.40#55.06.10#06.08.10#07.70.10#08.09.10#08.10.10#08.10.20#08.10.30#08.11.10#08.11.15#08.11.20#08.11.30#08.11.40#08.11.50#08.11.60#08.11.70#08.11.80#08.11.90#08.12.10#08.13.10#08.13.20#08.13.30#08.13.40#08.13.50#09.01.10#09.01.20#09.02.10#09.02.30#09.02.40#09.03.10#09.03.20#09.03.30</t>
  </si>
  <si>
    <t>Min. v. Landb, Nat. &amp;Vis. / AID (geheim)</t>
  </si>
  <si>
    <t>Min. v. Landb, Nat. &amp;Vis. / AID (2)</t>
  </si>
  <si>
    <t>Min. LNV / AID (2)</t>
  </si>
  <si>
    <t>MvEL&amp;I / AID (2)</t>
  </si>
  <si>
    <t>Ned. Voedsel- en Warenautoriteit (2)</t>
  </si>
  <si>
    <t>Gerechtsdeurwaarder J.J. Oordijk</t>
  </si>
  <si>
    <t>Oordijk &amp; Partners B.V.</t>
  </si>
  <si>
    <t>01.01.10#01.01.20#01.02.10#01.02.30#01.02.40#01.03.10#01.04.10#01.61.10#51.02.40#02.01.10#02.01.20#02.02.10#02.02.30#02.02.40#02.03.10#02.03.20#02.03.30#03.01.10#03.01.20#03.02.10#03.02.30#03.02.40#03.03.10#03.03.20#03.03.30#05.01.10#05.01.20#05.02.10#05.02.30#05.02.40#05.03.10#05.03.20#05.03.30#05.06.10#05.06.20#05.06.30#05.07.10#05.15.10#55.01.10#55.02.10#55.02.30#55.02.40#55.03.10#55.06.10#55.06.20#55.06.30#06.08.10#07.70.10#08.09.10#08.09.20#08.10.10#08.10.20#08.10.30#08.11.10#08.11.20#08.11.30#08.11.40#08.11.50#08.11.60#08.12.10#08.13.10#08.13.20#08.86.10#58.09.10#58.09.20#58.10.10#58.10.20#58.10.30#58.11.10#58.11.20#58.11.30#58.11.40#58.11.50#58.11.60#58.12.10#58.86.10#09.01.10#09.03.20#11.32.10#11.33.10#11.82.10#11.85.10</t>
  </si>
  <si>
    <t>Gerechtsdeurwaarder J.M. van Opzeeland</t>
  </si>
  <si>
    <t>01.01.10#01.01.20#01.02.10#01.02.30#01.02.40#01.03.10#01.04.10#01.61.10#51.02.40#02.01.10#02.01.20#02.02.10#02.02.30#02.02.40#02.03.10#02.03.20#02.03.30#03.01.10#03.01.20#03.02.10#03.02.30#03.02.40#03.03.10#03.03.20#03.03.30#05.01.10#05.01.20#05.02.10#05.02.30#05.02.40#05.03.10#05.03.20#05.03.30#05.06.10#05.06.20#05.06.30#05.07.10#55.01.10#55.02.10#55.02.30#55.02.40#55.03.10#55.06.10#55.06.20#55.06.30#06.08.10#07.70.10#08.09.10#08.09.20#08.10.10#08.10.20#08.10.30#08.11.10#08.11.20#08.11.30#08.11.40#08.11.50#08.11.60#08.12.10#08.13.10#08.13.20#08.86.10#58.09.10#58.09.20#58.10.10#58.10.20#58.10.30#58.11.10#58.11.20#58.11.30#58.11.40#58.11.50#58.11.60#58.12.10#58.86.10#11.32.10#11.33.10#11.82.10#11.85.10</t>
  </si>
  <si>
    <t>Gerechtsdeurw.kant. De Klerk &amp; Vis B.V.</t>
  </si>
  <si>
    <t>Samenwerkingsorgaan Westfriesland/CAW</t>
  </si>
  <si>
    <t>01.01.10#01.02.10#01.02.20#01.02.30#01.02.40#01.03.10#01.04.10#01.61.10#05.02.30#05.02.40#05.06.10#05.07.10#06.08.10#08.09.10#08.10.10#08.10.30#08.11.10#08.11.20#08.11.30#08.11.40#08.11.50#08.11.60#08.12.10#08.13.20</t>
  </si>
  <si>
    <t>(08.09.10 GA1 0364 OFVGL 0388 OFVGL 0405 OFVGL 0420 OFVGL 0429 OFVGL 0432 OFVGL 0454 OFVGL 0459 OFVGL 0463 OFVGL 0466 OFVGL 0498 OFVGL 0529 OFVGL 0532 OFVGL 0558) ENVWD 08.10.10 OGA1 B" ENVWD KNV 07.67.10"</t>
  </si>
  <si>
    <t>08.10.20</t>
  </si>
  <si>
    <t>01.01.10#01.01.20#01.02.10#01.02.20#01.02.30#01.02.40#01.03.10#01.04.10#01.61.10#05.02.30#05.02.40#05.06.10#05.07.10#06.08.10#08.09.10#08.10.10#08.10.30#08.11.10#08.11.20#08.11.30#08.11.40#08.11.50#08.11.60#08.12.10#08.13.10#08.13.20</t>
  </si>
  <si>
    <t>01.01.10#01.02.10#01.02.20#01.02.30#01.02.40#01.03.10#01.04.10#01.61.10#05.02.30#05.02.40#05.06.10#05.07.10#06.08.10#07.70.10#08.09.10#08.10.10#08.10.30#08.11.10#08.11.20#08.11.30#08.11.40#08.11.50#08.11.60#08.12.10#08.13.20</t>
  </si>
  <si>
    <t>01.01.10#01.01.20#01.02.10#01.02.20#01.02.30#01.02.40#01.03.10#01.04.10#01.61.10#05.02.30#05.02.40#05.06.10#05.07.10#06.08.10#07.70.10#08.09.10#08.10.10#08.10.30#08.11.10#08.11.20#08.11.30#08.11.40#08.11.50#08.11.60#08.12.10#08.13.10#08.13.20</t>
  </si>
  <si>
    <t>Janssen &amp; Janssen CS Gerechtsdeurw.</t>
  </si>
  <si>
    <t>Deurwaarders Software Services - DWSS</t>
  </si>
  <si>
    <t>01.01.10#01.01.20#01.02.10#01.02.30#01.02.40#01.03.10#01.04.10#01.61.10#51.02.10#51.02.30#51.02.40#02.01.10#02.01.20#02.02.10#02.02.30#02.02.40#02.03.10#02.03.20#02.03.30#03.01.10#03.01.20#03.02.10#03.02.30#03.02.40#03.03.10#03.03.20#03.03.30#05.01.10#05.01.20#05.02.10#05.02.30#05.02.40#05.03.10#05.03.20#05.03.30#05.06.10#05.06.20#05.06.30#05.07.10#05.15.10#55.01.10#55.02.10#55.02.30#55.02.40#55.03.10#55.06.10#55.06.20#55.06.30#06.08.10#07.70.10#08.09.10#08.09.20#08.10.10#08.10.20#08.10.30#08.11.10#08.11.20#08.11.30#08.11.40#08.11.50#08.11.60#08.12.10#08.13.10#08.13.20#08.86.10#58.09.10#58.09.20#58.10.10#58.10.20#58.10.30#58.11.10#58.11.20#58.11.30#58.11.40#58.11.50#58.11.60#58.12.10#58.86.10#11.32.10#11.33.10#11.82.10#11.85.10</t>
  </si>
  <si>
    <t>MvLNV/REBUS</t>
  </si>
  <si>
    <t>01.01.10#01.02.10#01.02.30#01.02.40#01.03.10#01.04.10#01.61.10#05.02.30#05.02.40#05.06.10#05.07.10#06.08.10#08.09.10#08.10.10#08.10.30#08.11.10#08.11.20#08.11.30#08.11.40#08.11.50#08.11.60#08.12.10</t>
  </si>
  <si>
    <t>01.01.10#01.02.10#01.02.30#01.02.40#01.03.10#01.04.10#01.61.10#05.02.30#05.02.40#05.06.10#05.07.10#06.08.10#07.70.10#08.09.10#08.10.10#08.10.30#08.11.10#08.11.20#08.11.30#08.11.40#08.11.50#08.11.60#08.12.10</t>
  </si>
  <si>
    <t>01.01.10#01.01.20#01.02.10#01.02.30#01.02.40#01.03.10#01.04.10#01.61.10#05.02.30#05.02.40#05.06.10#05.07.10#06.08.10#07.70.10#08.09.10#08.10.10#08.10.30#08.11.10#08.11.20#08.11.30#08.11.40#08.11.50#08.11.60#08.12.10</t>
  </si>
  <si>
    <t>MvEL&amp;I/REBUS</t>
  </si>
  <si>
    <t>01.01.10#01.01.20#01.02.10#01.02.20#01.02.30#01.02.40#01.03.10#01.04.10#01.61.10#05.02.30#05.02.40#05.06.10#05.07.10#06.08.10#07.70.10#08.09.10#08.10.10#08.10.30#08.11.10#08.11.15#08.11.20#08.11.30#08.11.40#08.11.50#08.11.60#08.11.70#08.11.80#08.11.90#08.12.10</t>
  </si>
  <si>
    <t>MvEL&amp;I/REBUS (selectie)</t>
  </si>
  <si>
    <t>14.40.10 GA1 891201</t>
  </si>
  <si>
    <t>Intergem Orgaan Rivierenland/AVRI</t>
  </si>
  <si>
    <t>01.01.10#01.02.10#01.02.20#01.02.30#01.02.40#01.03.10#01.04.10#01.61.10#05.02.30#05.02.40#06.08.10#08.09.10#08.10.10#08.10.20#08.10.30#08.11.10#08.11.20#08.11.30#08.11.40#08.11.50#08.11.60#08.12.10#08.13.10#08.13.20</t>
  </si>
  <si>
    <t>(08.09.10 GA1 0733 ENVWD 08.11.60 GA1 4147/*" OFVGL "4161/*" OFVGL "4211/*" OFVGL "4212/*") ENVWD 08.10.10 OGA1 "B" ENVWD KNV 07.67.10"</t>
  </si>
  <si>
    <t>01.01.10#01.01.20#01.02.10#01.02.20#01.02.30#01.02.40#01.03.10#01.04.10#01.61.10#05.02.30#05.02.40#06.08.10#08.09.10#08.10.10#08.10.20#08.10.30#08.11.10#08.11.20#08.11.30#08.11.40#08.11.50#08.11.60#08.12.10#08.13.10#08.13.20</t>
  </si>
  <si>
    <t>01.01.10#01.02.10#01.02.20#01.02.30#01.02.40#01.03.10#01.04.10#01.61.10#05.02.30#05.02.40#06.08.10#07.70.10#08.09.10#08.10.10#08.10.20#08.10.30#08.11.10#08.11.20#08.11.30#08.11.40#08.11.50#08.11.60#08.12.10#08.13.10#08.13.20</t>
  </si>
  <si>
    <t>01.01.10#01.01.20#01.02.10#01.02.20#01.02.30#01.02.40#01.03.10#01.04.10#01.61.10#05.02.30#05.02.40#06.08.10#07.70.10#08.09.10#08.10.10#08.10.20#08.10.30#08.11.10#08.11.20#08.11.30#08.11.40#08.11.50#08.11.60#08.12.10#08.13.10#08.13.20</t>
  </si>
  <si>
    <t>(08.09.10 GA1 0214 OFVGL 0216 OFVGL 0236 OFVGL 0263 OFVGL 0281 OFVGL 0297 OFVGL 0304 OFVGL 0733 OFVGL 1740) ENVWD 08.10.10 OGA1 B" ENVWD KNV 07.67.10"</t>
  </si>
  <si>
    <t>01.01.10#01.02.10#01.02.20#01.02.30#01.02.40#01.03.10#01.04.10#01.61.10#05.02.30#05.02.40#05.06.10#05.07.10#06.08.10#07.70.10#08.09.10#08.10.10#08.10.20#08.10.30#08.11.10#08.11.20#08.11.30#08.11.40#08.11.50#08.11.60#08.12.10#08.13.10#08.13.20</t>
  </si>
  <si>
    <t>MvBuZa/afd DPC/CM en DPC/CJ</t>
  </si>
  <si>
    <t>01.01.10#01.01.20#01.02.10#01.02.20#01.02.30#01.02.40#01.03.10#01.03.20#01.03.30#01.04.10#01.61.10#01.85.10#51.01.10#51.01.20#51.02.10#51.02.20#51.02.30#51.02.40#51.03.10#51.03.20#51.03.30#51.04.10#51.61.10#51.85.10#02.01.10#02.01.20#02.02.10#02.02.20#02.02.30#02.02.40#02.03.10#02.03.20#02.03.30#02.62.10#02.85.10#03.01.10#03.01.20#03.02.10#03.02.20#03.02.30#03.02.40#03.03.10#03.03.20#03.03.30#03.62.10#03.85.10#04.05.10#04.63.10#04.64.10#04.65.10#04.82.10#04.82.20#04.82.30#04.85.10#54.05.10#54.63.10#54.64.10#54.65.10#54.82.10#54.82.20#54.82.30#54.85.10#05.01.10#05.02.10#05.02.20#05.02.30#05.02.40#05.03.10#05.03.20#05.03.30#05.04.10#05.06.10#05.06.20#05.06.30#05.07.10#05.07.20#05.07.30#05.07.40#05.15.10#05.81.10#05.81.20#05.82.10#05.82.20#05.82.30#05.85.10#55.01.10#55.02.10#55.02.20#55.02.30#55.02.40#55.03.10#55.03.20#55.03.30#55.04.10#55.06.10#55.06.20#55.06.30#55.07.10#55.07.20#55.07.30#55.07.40#55.15.10#55.85.10#06.08.10#06.08.20#06.08.30#06.85.10#07.68.10#07.69.10#07.87.10#08.09.10#08.09.20#08.11.10#08.11.20#08.11.30#08.11.40#08.11.50#08.11.60#08.12.10#08.13.10#08.13.20#08.14.10#08.14.20#08.85.10#58.09.10#58.09.20#58.13.10#58.13.20#58.14.10#58.14.20#58.85.10#09.01.10#09.01.20#09.02.10#09.02.20#09.02.30#09.02.40#09.03.10#09.03.20#09.03.30#09.85.10#10.39.10#10.39.20#10.39.30#10.85.10#60.39.10#60.39.20#60.39.30#60.85.10#11.32.10#11.33.10#11.82.10#11.85.10#61.32.10#61.33.10#61.82.10#61.85.10#12.35.10#12.35.20#12.35.30#12.35.40#12.35.50#12.35.60#12.35.70#12.35.80#12.36.10#12.37.10#12.82.10#12.82.20#12.82.30#12.85.10#12.86.10</t>
  </si>
  <si>
    <t>Ministerie van Buitenlandse Zaken /DPC</t>
  </si>
  <si>
    <t>01.01.10#01.01.20#01.02.10#01.02.20#01.02.30#01.02.40#01.03.10#01.03.20#01.03.30#01.04.10#01.61.10#04.05.10#04.82.30#05.01.20#05.02.30#05.02.40#05.06.10#05.07.10#06.08.10#07.68.10#07.70.10#08.09.10#08.10.20#08.10.30#08.11.10#08.11.20#08.11.30#08.11.40#08.11.50#08.11.60#08.13.20#09.01.20#10.39.10#10.39.20#10.39.30</t>
  </si>
  <si>
    <t>01.01.10#01.01.20#01.02.10#01.02.20#01.02.30#01.02.40#01.03.10#01.03.20#01.03.30#01.04.10#01.61.10#01.85.10#51.01.10#51.01.20#51.02.10#51.02.20#51.02.30#51.02.40#51.03.10#51.03.20#51.03.30#51.04.10#51.61.10#51.85.10#02.01.10#02.01.20#02.02.10#02.02.20#02.02.30#02.02.40#02.03.10#02.03.20#02.03.30#02.62.10#02.85.10#03.01.10#03.01.20#03.02.10#03.02.20#03.02.30#03.02.40#03.03.10#03.03.20#03.03.30#03.62.10#03.85.10#04.05.10#04.63.10#04.64.10#04.65.10#04.82.10#04.82.20#04.82.30#04.85.10#54.05.10#54.63.10#54.64.10#54.65.10#54.82.10#54.82.20#54.82.30#54.85.10#05.01.10#05.01.20#05.02.10#05.02.20#05.02.30#05.02.40#05.03.10#05.03.20#05.03.30#05.04.10#05.06.10#05.06.20#05.06.30#05.07.10#05.07.20#05.07.30#05.07.40#05.15.10#05.81.10#05.81.20#05.82.10#05.82.20#05.82.30#05.85.10#55.01.10#55.02.10#55.02.20#55.02.30#55.02.40#55.03.10#55.03.20#55.03.30#55.04.10#55.06.10#55.06.20#55.06.30#55.07.10#55.07.20#55.07.30#55.07.40#55.15.10#55.85.10#06.08.10#06.08.20#06.08.30#06.85.10#07.68.10#07.69.10#07.70.10#07.87.10#08.09.10#08.09.20#08.10.20#08.10.30#08.11.10#08.11.20#08.11.30#08.11.40#08.11.50#08.11.60#08.12.10#08.13.10#08.13.20#08.14.10#08.14.20#08.85.10#58.09.10#58.09.20#58.13.10#58.13.20#58.14.10#58.14.20#58.85.10#09.01.10#09.01.20#09.02.10#09.02.20#09.02.30#09.02.40#09.03.10#09.03.20#09.03.30#09.85.10#10.39.10#10.39.20#10.39.30#10.85.10#60.39.10#60.39.20#60.39.30#60.85.10#11.32.10#11.33.10#11.82.10#11.85.10#61.32.10#61.33.10#61.82.10#61.85.10#12.35.10#12.35.20#12.35.30#12.35.40#12.35.50#12.35.60#12.35.70#12.35.80#12.36.10#12.37.10#12.82.10#12.82.20#12.82.30#12.85.10#12.86.10</t>
  </si>
  <si>
    <t>01.01.10#01.01.20#01.02.10#01.02.20#01.02.30#01.02.40#01.03.10#01.03.20#01.03.30#01.04.10#01.61.10#04.05.10#04.82.30#05.01.20#05.02.30#05.02.40#05.06.10#05.07.10#06.08.10#07.68.10#07.70.10#08.09.10#08.10.20#08.10.30#08.11.10#08.11.15#08.11.20#08.11.30#08.11.40#08.11.50#08.11.60#08.11.70#08.11.80#08.11.90#08.13.20#09.01.20#10.39.10#10.39.20#10.39.30</t>
  </si>
  <si>
    <t>01.01.10#01.01.20#01.02.10#01.02.20#01.02.30#01.02.40#01.03.10#01.03.20#01.03.30#01.04.10#01.61.10#01.85.10#51.01.10#51.01.20#51.02.10#51.02.20#51.02.30#51.02.40#51.03.10#51.03.20#51.03.30#51.04.10#51.61.10#51.85.10#02.01.10#02.01.20#02.02.10#02.02.20#02.02.30#02.02.40#02.03.10#02.03.20#02.03.30#02.62.10#02.85.10#03.01.10#03.01.20#03.02.10#03.02.20#03.02.30#03.02.40#03.03.10#03.03.20#03.03.30#03.62.10#03.85.10#04.05.10#04.63.10#04.64.10#04.65.10#04.82.10#04.82.20#04.82.30#04.85.10#54.05.10#54.63.10#54.64.10#54.65.10#54.82.10#54.82.20#54.82.30#54.85.10#05.01.10#05.01.20#05.02.10#05.02.20#05.02.30#05.02.40#05.03.10#05.03.20#05.03.30#05.04.10#05.06.10#05.06.20#05.06.30#05.07.10#05.07.20#05.07.30#05.07.40#05.15.10#05.81.10#05.81.20#05.82.10#05.82.20#05.82.30#05.85.10#55.01.10#55.02.10#55.02.20#55.02.30#55.02.40#55.03.10#55.03.20#55.03.30#55.04.10#55.06.10#55.06.20#55.06.30#55.07.10#55.07.20#55.07.30#55.07.40#55.15.10#55.85.10#06.08.10#06.08.20#06.08.30#06.85.10#07.68.10#07.69.10#07.70.10#07.87.10#08.09.10#08.09.20#08.10.20#08.10.30#08.11.10#08.11.15#08.11.20#08.11.30#08.11.40#08.11.50#08.11.60#08.11.70#08.11.80#08.11.90#08.12.10#08.13.10#08.13.20#08.14.10#08.14.20#08.85.10#58.09.10#58.09.20#58.13.10#58.13.20#58.14.10#58.14.20#58.85.10#09.01.10#09.01.20#09.02.10#09.02.20#09.02.30#09.02.40#09.03.10#09.03.20#09.03.30#09.85.10#10.39.10#10.39.20#10.39.30#10.85.10#60.39.10#60.39.20#60.39.30#60.85.10#11.32.10#11.33.10#11.82.10#11.85.10#61.32.10#61.33.10#61.82.10#61.85.10#12.35.10#12.35.20#12.35.30#12.35.40#12.35.50#12.35.60#12.35.70#12.35.80#12.36.10#12.37.10#12.82.10#12.82.20#12.82.30#12.85.10#12.86.10</t>
  </si>
  <si>
    <t>MvBZ/Dir. Consulaire Zaken en Protocol</t>
  </si>
  <si>
    <t>01.01.10#01.01.20#01.02.10#01.02.20#01.02.30#01.02.40#01.03.10#01.03.20#01.03.30#01.04.10#01.61.10#01.85.10#51.01.10#51.01.20#51.02.10#51.02.20#51.02.30#51.02.40#51.03.10#51.03.20#51.03.30#51.04.10#51.61.10#51.85.10#02.01.10#02.01.20#02.02.10#02.02.20#02.02.30#02.02.40#02.03.10#02.03.20#02.03.30#02.62.10#02.85.10#03.01.10#03.01.20#03.02.10#03.02.20#03.02.30#03.02.40#03.03.10#03.03.20#03.03.30#03.62.10#03.85.10#04.05.10#04.63.10#04.64.10#04.65.10#04.82.10#04.82.20#04.82.30#04.85.10#54.05.10#54.63.10#54.64.10#54.65.10#54.82.10#54.82.20#54.82.30#54.85.10#05.01.10#05.01.20#05.02.10#05.02.20#05.02.30#05.02.40#05.03.10#05.03.20#05.03.30#05.04.10#05.06.10#05.06.20#05.06.30#05.07.10#05.07.20#05.07.30#05.07.40#05.15.10#05.81.10#05.81.20#05.82.10#05.82.20#05.82.30#05.85.10#55.01.10#55.02.10#55.02.20#55.02.30#55.02.40#55.03.10#55.03.20#55.03.30#55.04.10#55.06.10#55.06.20#55.06.30#55.07.10#55.07.20#55.07.30#55.07.40#55.15.10#55.85.10#06.08.10#06.08.20#06.08.30#06.85.10#07.68.10#07.69.10#07.70.10#07.87.10#08.09.10#08.09.20#08.10.20#08.10.30#08.11.10#08.11.15#08.11.20#08.11.30#08.11.40#08.11.50#08.11.60#08.11.70#08.11.80#08.11.90#08.12.10#08.13.10#08.13.20#08.13.30#08.13.40#08.13.50#08.14.10#08.14.20#08.85.10#58.09.10#58.09.20#58.13.10#58.13.20#58.14.10#58.14.20#58.85.10#09.01.10#09.01.20#09.02.10#09.02.20#09.02.30#09.02.40#09.03.10#09.03.20#09.03.30#09.85.10#10.39.10#10.39.20#10.39.30#10.85.10#60.39.10#60.39.20#60.39.30#60.85.10#11.32.10#11.33.10#11.82.10#11.85.10#61.32.10#61.33.10#61.82.10#61.85.10#12.35.10#12.35.20#12.35.30#12.35.40#12.35.50#12.35.60#12.35.70#12.36.10#12.82.10#12.82.20#12.82.30#12.85.10#12.86.10</t>
  </si>
  <si>
    <t>Ger.deurw. Touber v.d. Velden &amp; Kassies</t>
  </si>
  <si>
    <t>Basisregister-1</t>
  </si>
  <si>
    <t>01.01.10#01.01.20#01.02.10#01.02.30#01.02.40#01.03.10#01.03.20#01.03.30#01.04.10#01.85.10#01.86.10#51.01.10#51.01.20#51.02.10#51.02.30#51.02.40#51.03.10#51.03.20#51.03.30#51.04.10#51.85.10#06.08.10#06.85.10#12.35.10#12.35.20#12.35.30#12.35.40#12.35.50#12.35.60#12.35.70#12.86.10</t>
  </si>
  <si>
    <t>(12.35.70 GA1 V" OFVWD (KV 06.85.10 ENVWD (12.35.50 GD1 19.89.30 - 00000000) ENVWD 12.35.70 OGA1 "I") OFVWD ((01.01.10 OGAA 51.01.10 OFVWD 01.02.10 OGAA 51.02.10 OFVWD 01.02.40 OGAA 51.02.40 OFVWD 01.04.10 OGAA 51.04.10) ENVWD KV 51.85.10 ENVWD 07.68.10 KD1 01.85.10 ENVWD KV 12.35.20 ENVWD 12.35.70 OGA1 "I")) ENVWD (12.35.10 OGA1 "RD" ENVGL "RM" ENVGL "RV" ENVGL "R1" ENVGL "R2")"</t>
  </si>
  <si>
    <t>01.85.10#06.08.10#12.35.70</t>
  </si>
  <si>
    <t>((12.35.70 GA1 V") OFVWD (KV 06.08.10 ENVWD 12.35.50 GD1 20011201 ENVWD 12.35.70 OGA1 "I")) ENVWD (12.35.10 OGA1 "RD" ENVGL "RM" ENVGL "RV" ENVGL "R1" ENVGL "R2")"</t>
  </si>
  <si>
    <t>01.01.10#01.01.20#01.02.10#01.02.30#01.02.40#01.03.10#01.03.20#01.03.30#01.04.10#01.85.10#01.86.10#51.01.10#51.01.20#51.02.10#51.02.30#51.02.40#51.03.10#51.03.20#51.03.30#51.04.10#51.85.10#06.08.10#06.85.10#08.09.10#12.35.10#12.35.20#12.35.30#12.35.40#12.35.50#12.35.60#12.35.70#12.86.10</t>
  </si>
  <si>
    <t>(((01.01.10 OGAA 51.01.10 OFVWD 01.02.10 OGAA 51.02.10 OFVWD 01.02.40 OGAA 51.02.40 OFVWD 01.04.10 OGAA 51.04.10) ENVWD KV 51.85.10 ENVWD 07.68.10 KD1 01.85.10 ENVWD KV 12.35.20) OFVWD (KV 06.85.10 ENVWD (12.35.50 GD1 19.89.30 - 00000000)) OFVWD 12.35.70 GA1 V") ENVWD (12.35.10 OGA1 "RD" ENVGL "RM" ENVGL "RV" ENVGL "R1" ENVGL "R2")"</t>
  </si>
  <si>
    <t>KV 06.08.10 ENVWD (06.86.10 GDOG1 20120901) ENVWD (12.35.50 GD1 19.89.20 - 00000000) ENVWD (12.35.10 OGA1 RD" ENVGL "RM" ENVGL "RV" ENVGL "R1" ENVGL "R2")"</t>
  </si>
  <si>
    <t>(((01.01.10 OGAA 51.01.10 OFVWD 01.02.10 OGAA 51.02.10 OFVWD 01.02.40 OGAA 51.02.40 OFVWD 01.04.10 OGAA 51.04.10) ENVWD KV 51.85.10 ENVWD 07.68.10 KD1 01.85.10 ENVWD KV 12.35.20) OFVWD (KV 06.85.10 ENVWD (12.35.50 GD1 19.89.20 - 00000000)) OFVWD 12.35.70 GA1 V") ENVWD (12.35.10 OGA1 "RD" ENVGL "RM" ENVGL "RV" ENVGL "R1" ENVGL "R2")"</t>
  </si>
  <si>
    <t>Basisregister-2</t>
  </si>
  <si>
    <t>01.01.10#01.01.20#01.02.10#01.02.30#01.02.40#01.03.10#01.03.20#01.03.30#01.04.10#01.85.10#01.86.10#51.01.10#51.01.20#51.02.10#51.02.30#51.02.40#51.03.10#51.03.20#51.03.30#51.04.10#51.85.10#04.05.10#04.63.10#04.64.10#04.85.10#04.86.10#12.35.10#12.35.20#12.35.30#12.35.40#12.35.50#12.35.60#12.35.70#12.86.10</t>
  </si>
  <si>
    <t>(KV 04.63.10 OFVWD KV 04.64.10 OFVWD (KV 04.05.10 ENVWD 04.05.10 OGAA 0001)) ENVWD 07.68.10 KD1 04.85.10 ENVWD KV 12.35.20 ENVWD 12.35.70 OGA1 I" ENVWD (12.35.10 OGA1 "RD" ENVGL "RM" ENVGL "RV" ENVGL "R1" ENVGL "R2")"</t>
  </si>
  <si>
    <t>01.01.10#01.01.20#01.02.10#01.02.30#01.02.40#01.03.10#01.03.20#01.03.30#01.04.10#01.85.10#01.86.10#51.01.10#51.01.20#51.02.10#51.02.30#51.02.40#51.03.10#51.03.20#51.03.30#51.04.10#51.85.10#04.05.10#04.63.10#04.64.10#04.85.10#04.86.10#08.09.10#12.35.10#12.35.20#12.35.30#12.35.40#12.35.50#12.35.60#12.35.70#12.86.10</t>
  </si>
  <si>
    <t>Agentschap BPR/RPS</t>
  </si>
  <si>
    <t>01.01.10#01.01.20#01.02.10#01.02.20#01.02.30#01.02.40#01.03.10#01.03.20#01.03.30#01.04.10#01.61.10#04.05.10#04.64.10#05.02.30#05.02.40#05.06.10#05.07.10#06.08.10#08.09.10#08.09.20#08.10.20#08.10.30#08.11.10#08.11.20#08.11.30#08.11.40#08.11.50#08.11.60#08.12.10#08.13.10#08.13.20#08.14.10#08.14.20#12.35.10#12.35.20#12.35.30#12.35.40#12.35.50#12.35.60#12.35.70#12.36.10#12.82.10</t>
  </si>
  <si>
    <t>01.01.10#01.01.20#01.02.10#01.02.20#01.02.30#01.02.40#01.03.10#01.03.20#01.03.30#01.04.10#01.61.10#04.05.10#04.64.10#05.02.30#05.02.40#05.06.10#05.07.10#06.08.10#08.09.10#08.09.20#08.10.20#08.10.30#08.11.10#08.11.15#08.11.20#08.11.30#08.11.40#08.11.50#08.11.60#08.11.70#08.11.80#08.11.90#08.12.10#08.13.10#08.13.20#08.14.10#08.14.20#12.35.10#12.35.20#12.35.30#12.35.40#12.35.50#12.35.60#12.35.70#12.36.10#12.82.10</t>
  </si>
  <si>
    <t>01.01.10#01.01.20#01.02.10#01.02.20#01.02.30#01.02.40#01.03.10#01.03.20#01.03.30#01.04.10#01.61.10#04.05.10#04.64.10#05.02.30#05.02.40#05.06.10#05.07.10#06.08.10#08.09.10#08.09.20#08.10.20#08.10.30#08.11.10#08.11.15#08.11.20#08.11.30#08.11.40#08.11.50#08.11.60#08.11.70#08.11.80#08.11.90#08.12.10#08.13.10#08.13.20#08.13.30#08.13.40#08.13.50#08.14.10#08.14.20#12.35.10#12.35.20#12.35.30#12.35.40#12.35.50#12.35.60#12.35.70#12.36.10#12.82.10</t>
  </si>
  <si>
    <t>Rijksdienst voor Identiteitsgegevens/RPS</t>
  </si>
  <si>
    <t>Agentschap BPR/GBA-V</t>
  </si>
  <si>
    <t>01.01.10#01.01.20#01.02.10#01.02.20#01.02.30#01.02.40#01.03.10#01.03.20#01.03.30#01.04.10#01.61.10#01.81.10#01.81.20#01.82.10#01.82.20#01.82.30#01.85.10#01.86.10#51.01.10#51.01.20#51.02.10#51.02.20#51.02.30#51.02.40#51.03.10#51.03.20#51.03.30#51.04.10#51.61.10#51.81.10#51.81.20#51.82.10#51.82.20#51.82.30#51.85.10#51.86.10#02.01.10#02.01.20#02.02.10#02.02.20#02.02.30#02.02.40#02.03.10#02.03.20#02.03.30#02.04.10#02.62.10#02.81.10#02.81.20#02.82.10#02.82.20#02.82.30#02.85.10#02.86.10#52.01.10#52.01.20#52.02.10#52.02.20#52.02.30#52.02.40#52.03.10#52.03.20#52.03.30#52.04.10#52.62.10#52.81.10#52.81.20#52.82.10#52.82.20#52.82.30#52.85.10#52.86.10#03.01.10#03.01.20#03.02.10#03.02.20#03.02.30#03.02.40#03.03.10#03.03.20#03.03.30#03.04.10#03.62.10#03.81.10#03.81.20#03.82.10#03.82.20#03.82.30#03.85.10#03.86.10#53.01.10#53.01.20#53.02.10#53.02.20#53.02.30#53.02.40#53.03.10#53.03.20#53.03.30#53.04.10#53.62.10#53.81.10#53.81.20#53.82.10#53.82.20#53.82.30#53.85.10#53.86.10#04.05.10#04.63.10#04.64.10#04.65.10#04.82.10#04.82.20#04.82.30#04.85.10#04.86.10#54.05.10#54.63.10#54.64.10#54.65.10#54.82.10#54.82.20#54.82.30#54.85.10#54.86.10#05.01.10#05.01.20#05.02.10#05.02.20#05.02.30#05.02.40#05.03.10#05.03.20#05.03.30#05.04.10#05.06.10#05.06.20#05.06.30#05.07.10#05.07.20#05.07.30#05.07.40#05.15.10#05.81.10#05.81.20#05.82.10#05.82.20#05.82.30#05.85.10#05.86.10#55.01.10#55.01.20#55.02.10#55.02.20#55.02.30#55.02.40#55.03.10#55.03.20#55.03.30#55.04.10#55.06.10#55.06.20#55.06.30#55.07.10#55.07.20#55.07.30#55.07.40#55.15.10#55.81.10#55.81.20#55.82.10#55.82.20#55.82.30#55.85.10#55.86.10#06.08.10#06.08.20#06.08.30#06.81.10#06.81.20#06.82.10#06.82.20#06.82.30#06.85.10#06.86.10#56.08.10#56.08.20#56.08.30#56.81.10#56.81.20#56.82.10#56.82.20#56.82.30#56.85.10#56.86.10#07.67.10#07.67.20#07.68.10#07.69.10#07.70.10#07.87.10#08.09.10#08.09.20#08.10.10#08.10.20#08.10.30#08.11.10#08.11.20#08.11.30#08.11.40#08.11.50#08.11.60#08.12.10#08.13.10#08.13.20#08.13.30#08.13.40#08.13.50#08.14.10#08.14.20#08.72.10#08.75.10#08.85.10#08.86.10#58.09.10#58.09.20#58.10.10#58.10.20#58.10.30#58.11.10#58.11.20#58.11.30#58.11.40#58.11.50#58.11.60#58.12.10#58.13.10#58.13.20#58.13.30#58.13.40#58.13.50#58.14.10#58.14.20#58.72.10#58.75.10#58.85.10#58.86.10#09.01.10#09.01.20#09.02.10#09.02.20#09.02.30#09.02.40#09.03.10#09.03.20#09.03.30#09.81.10#09.81.20#09.82.10#09.82.20#09.82.30#09.85.10#09.86.10#59.01.10#59.01.20#59.02.10#59.02.20#59.02.30#59.02.40#59.03.10#59.03.20#59.03.30#59.81.10#59.81.20#59.82.10#59.82.20#59.82.30#59.85.10#59.86.10#10.39.10#10.39.20#10.39.30#10.85.10#10.86.10#60.39.10#60.39.20#60.39.30#60.85.10#60.86.10#11.32.10#11.33.10#11.82.10#11.82.20#11.82.30#11.85.10#11.86.10#61.32.10#61.33.10#61.82.10#61.82.20#61.82.30#61.85.10#61.86.10#12.35.10#12.35.20#12.35.30#12.35.40#12.35.50#12.35.60#12.35.70#12.35.80#12.36.10#12.37.10#12.82.10#12.82.20#12.82.30#12.85.10#12.86.10#13.31.10#13.31.20#13.31.30#13.38.10#13.38.20#13.82.10#13.82.20#13.82.30</t>
  </si>
  <si>
    <t>01.01.10#01.01.20#01.02.10#01.02.20#01.02.30#01.02.40#01.03.10#01.03.20#01.03.30#01.04.10#01.61.10#01.81.10#01.81.20#01.82.10#01.82.20#01.82.30#01.85.10#01.86.10#51.01.10#51.01.20#51.02.10#51.02.20#51.02.30#51.02.40#51.03.10#51.03.20#51.03.30#51.04.10#51.61.10#51.81.10#51.81.20#51.82.10#51.82.20#51.82.30#51.85.10#51.86.10#02.01.10#02.01.20#02.02.10#02.02.20#02.02.30#02.02.40#02.03.10#02.03.20#02.03.30#02.04.10#02.62.10#02.81.10#02.81.20#02.82.10#02.82.20#02.82.30#02.85.10#02.86.10#52.01.10#52.01.20#52.02.10#52.02.20#52.02.30#52.02.40#52.03.10#52.03.20#52.03.30#52.04.10#52.62.10#52.81.10#52.81.20#52.82.10#52.82.20#52.82.30#52.85.10#52.86.10#03.01.10#03.01.20#03.02.10#03.02.20#03.02.30#03.02.40#03.03.10#03.03.20#03.03.30#03.04.10#03.62.10#03.81.10#03.81.20#03.82.10#03.82.20#03.82.30#03.85.10#03.86.10#53.01.10#53.01.20#53.02.10#53.02.20#53.02.30#53.02.40#53.03.10#53.03.20#53.03.30#53.04.10#53.62.10#53.81.10#53.81.20#53.82.10#53.82.20#53.82.30#53.85.10#53.86.10#04.05.10#04.63.10#04.64.10#04.65.10#04.82.10#04.82.20#04.82.30#04.85.10#04.86.10#54.05.10#54.63.10#54.64.10#54.65.10#54.82.10#54.82.20#54.82.30#54.85.10#54.86.10#05.01.10#05.01.20#05.02.10#05.02.20#05.02.30#05.02.40#05.03.10#05.03.20#05.03.30#05.04.10#05.06.10#05.06.20#05.06.30#05.07.10#05.07.20#05.07.30#05.07.40#05.15.10#05.81.10#05.81.20#05.82.10#05.82.20#05.82.30#05.85.10#05.86.10#55.01.10#55.01.20#55.02.10#55.02.20#55.02.30#55.02.40#55.03.10#55.03.20#55.03.30#55.04.10#55.06.10#55.06.20#55.06.30#55.07.10#55.07.20#55.07.30#55.07.40#55.15.10#55.81.10#55.81.20#55.82.10#55.82.20#55.82.30#55.85.10#55.86.10#06.08.10#06.08.20#06.08.30#06.81.10#06.81.20#06.82.10#06.82.20#06.82.30#06.85.10#06.86.10#56.08.10#56.08.20#56.08.30#56.81.10#56.81.20#56.82.10#56.82.20#56.82.30#56.85.10#56.86.10#07.67.10#07.67.20#07.68.10#07.69.10#07.70.10#07.87.10#08.09.10#08.09.20#08.10.10#08.10.20#08.10.30#08.11.10#08.11.15#08.11.20#08.11.30#08.11.40#08.11.50#08.11.60#08.11.70#08.11.80#08.11.90#08.12.10#08.13.10#08.13.20#08.13.30#08.13.40#08.13.50#08.14.10#08.14.20#08.72.10#08.75.10#08.85.10#08.86.10#58.09.10#58.09.20#58.10.10#58.10.20#58.10.30#58.11.10#58.11.15#58.11.20#58.11.30#58.11.40#58.11.50#58.11.60#58.11.70#58.11.80#58.11.90#58.12.10#58.13.10#58.13.20#58.13.30#58.13.40#58.13.50#58.14.10#58.14.20#58.72.10#58.75.10#58.85.10#58.86.10#09.01.10#09.01.20#09.02.10#09.02.20#09.02.30#09.02.40#09.03.10#09.03.20#09.03.30#09.81.10#09.81.20#09.82.10#09.82.20#09.82.30#09.85.10#09.86.10#59.01.10#59.01.20#59.02.10#59.02.20#59.02.30#59.02.40#59.03.10#59.03.20#59.03.30#59.81.10#59.81.20#59.82.10#59.82.20#59.82.30#59.85.10#59.86.10#10.39.10#10.39.20#10.39.30#10.85.10#10.86.10#60.39.10#60.39.20#60.39.30#60.85.10#60.86.10#11.32.10#11.33.10#11.82.10#11.82.20#11.82.30#11.85.10#11.86.10#61.32.10#61.33.10#61.82.10#61.82.20#61.82.30#61.85.10#61.86.10#12.35.10#12.35.20#12.35.30#12.35.40#12.35.50#12.35.60#12.35.70#12.35.80#12.36.10#12.37.10#12.82.10#12.82.20#12.82.30#12.85.10#12.86.10#13.31.10#13.31.20#13.31.30#13.38.10#13.38.20#13.82.10#13.82.20#13.82.30</t>
  </si>
  <si>
    <t>Rijksdienst voor Identiteitsgegevens/GBA-V (test)</t>
  </si>
  <si>
    <t>01.01.10#01.01.20#01.02.10#01.02.20#01.02.30#01.02.40#01.03.10#01.03.20#01.03.30#01.04.10#01.20.10#01.20.20#01.61.10#01.81.10#01.81.20#01.82.10#01.82.20#01.82.30#01.85.10#01.86.10#51.01.10#51.01.20#51.02.10#51.02.20#51.02.30#51.02.40#51.03.10#51.03.20#51.03.30#51.04.10#51.20.10#51.20.20#51.61.10#51.81.10#51.81.20#51.82.20#51.82.30#51.85.10#51.86.10#02.01.10#02.01.20#02.02.10#02.02.20#02.02.30#02.02.40#02.03.10#02.03.20#02.03.30#02.04.10#02.62.10#02.81.10#02.81.20#02.82.10#02.82.20#02.82.30#02.85.10#02.86.10#52.01.10#52.01.20#52.02.10#52.02.20#52.02.30#52.02.40#52.03.10#52.03.20#52.03.30#52.04.10#52.62.10#52.81.10#52.81.20#52.82.10#52.82.20#52.82.30#52.85.10#52.86.10#03.01.10#03.01.20#03.02.10#03.02.20#03.02.30#03.02.40#03.03.10#03.03.20#03.03.30#03.04.10#03.62.10#03.81.10#03.81.20#03.82.10#03.82.20#03.82.30#03.85.10#03.86.10#53.01.10#53.01.20#53.02.10#53.02.20#53.02.30#53.02.40#53.03.10#53.03.20#53.03.30#53.04.10#53.62.10#53.81.10#53.81.20#53.82.10#53.82.20#53.82.30#53.85.10#53.86.10#04.05.10#04.63.10#04.64.10#04.65.10#04.82.10#04.82.20#04.82.30#04.85.10#04.86.10#54.05.10#54.63.10#54.64.10#54.65.10#54.82.10#54.82.20#54.82.30#54.85.10#54.86.10#05.01.10#05.01.20#05.02.10#05.02.20#05.02.30#05.02.40#05.03.10#05.03.20#05.03.30#05.04.10#05.06.10#05.06.20#05.06.30#05.07.10#05.07.20#05.07.30#05.07.40#05.15.10#05.81.10#05.81.20#05.82.10#05.82.20#05.82.30#05.85.10#05.86.10#55.01.10#55.01.20#55.02.10#55.02.20#55.02.30#55.02.40#55.03.10#55.03.20#55.03.30#55.04.10#55.06.10#55.06.20#55.06.30#55.07.10#55.07.20#55.07.30#55.07.40#55.15.10#55.81.10#55.81.20#55.82.10#55.82.20#55.82.30#55.85.10#55.86.10#06.08.10#06.08.20#06.08.30#06.81.10#06.81.20#06.82.10#06.82.20#06.82.30#06.85.10#06.86.10#56.08.10#56.08.20#56.08.30#56.81.10#56.81.20#56.82.10#56.82.20#56.82.30#56.85.10#56.86.10#07.66.20#07.67.10#07.67.20#07.68.10#07.69.10#07.70.10#07.80.10#07.80.20#07.87.10#08.09.10#08.09.20#08.10.10#08.10.20#08.10.30#08.11.10#08.11.15#08.11.20#08.11.30#08.11.40#08.11.50#08.11.60#08.11.70#08.11.80#08.11.90#08.12.10#08.13.10#08.13.20#08.13.30#08.13.40#08.13.50#08.14.10#08.14.20#08.72.10#08.75.10#08.85.10#08.86.10#58.09.10#58.09.20#58.10.10#58.10.20#58.10.30#58.11.10#58.11.15#58.11.20#58.11.30#58.11.40#58.11.50#58.11.60#58.11.70#58.11.80#58.11.90#58.12.10#58.13.10#58.13.20#58.13.30#58.13.40#58.13.50#58.14.10#58.14.20#58.72.10#58.75.10#58.85.10#58.86.10#09.01.10#09.01.20#09.02.10#09.02.20#09.02.30#09.02.40#09.03.10#09.03.20#09.03.30#09.81.10#09.81.20#09.82.10#09.82.20#09.82.30#09.85.10#09.86.10#59.01.10#59.01.20#59.02.10#59.02.20#59.02.30#59.02.40#59.03.10#59.03.20#59.03.30#59.81.10#59.81.20#59.82.10#59.82.20#59.82.30#59.85.10#59.86.10#10.39.10#10.39.20#10.39.30#10.85.10#10.86.10#60.39.10#60.39.20#60.39.30#60.85.10#60.86.10#11.32.10#11.33.10#11.82.10#11.82.20#11.82.30#11.85.10#11.86.10#61.32.10#61.33.10#61.82.10#61.82.20#61.82.30#61.85.10#61.86.10#12.35.10#12.35.20#12.35.30#12.35.40#12.35.50#12.35.60#12.35.70#12.36.10#12.82.10#12.82.20#12.82.30#12.85.10#12.86.10#13.31.10#13.31.20#13.31.30#13.38.10#13.38.20#13.82.10#13.82.20#13.82.30#14.40.10#21.01.10#21.01.20#21.02.10#21.02.20#21.02.30#21.02.40#21.03.10#21.03.20#21.03.30</t>
  </si>
  <si>
    <t>GBA-invoeringsorganisatie</t>
  </si>
  <si>
    <t>Agentschap BPR</t>
  </si>
  <si>
    <t>01.01.10#01.01.20#01.02.10#01.02.20#01.02.30#01.02.40#01.03.10#01.03.20#01.03.30#01.04.10#01.61.10#01.81.10#01.81.20#01.82.10#01.82.20#01.82.30#01.85.10#01.86.10#51.01.10#51.01.20#51.02.10#51.02.20#51.02.30#51.02.40#51.03.10#51.03.20#51.03.30#51.04.10#51.61.10#51.81.10#51.81.20#51.82.10#51.82.20#51.82.30#51.85.10#51.86.10#02.01.10#02.01.20#02.02.10#02.02.20#02.02.40#02.03.10#02.03.20#02.03.30#02.04.10#02.62.10#02.81.10#02.81.20#02.82.10#02.82.20#02.82.30#02.85.10#02.86.10#52.01.10#52.01.20#52.02.10#52.02.20#52.02.30#52.02.40#52.03.10#52.03.20#52.03.30#52.04.10#52.62.10#52.81.10#52.81.20#52.82.10#52.82.20#52.82.30#52.85.10#52.86.10#03.01.10#03.01.20#03.02.10#03.02.20#03.02.30#03.02.40#03.03.10#03.03.20#03.03.30#03.04.10#03.62.10#03.81.10#03.81.20#03.82.10#03.82.20#03.82.30#03.85.10#03.86.10#53.01.10#53.01.20#53.02.10#53.02.20#53.02.30#53.02.40#53.03.10#53.03.20#53.03.30#53.04.10#53.62.10#53.81.10#53.81.20#53.82.10#53.82.20#53.82.30#53.85.10#53.86.10#04.05.10#04.63.10#04.64.10#04.65.10#04.82.10#04.82.20#04.82.30#04.85.10#04.86.10#54.05.10#54.63.10#54.64.10#54.65.10#54.82.10#54.82.20#54.82.30#54.85.10#54.86.10#05.01.10#05.01.20#05.02.10#05.02.20#05.02.30#05.02.40#05.03.10#05.03.20#05.03.30#05.04.10#05.06.10#05.06.20#05.06.30#05.07.10#05.07.20#05.07.30#05.07.40#05.15.10#05.81.10#05.81.20#05.82.10#05.82.20#05.82.30#05.85.10#05.86.10#55.01.10#55.01.20#55.02.10#55.02.20#55.02.30#55.02.40#55.03.10#55.03.20#55.03.30#55.04.10#55.06.10#55.06.20#55.06.30#55.07.10#55.07.20#55.07.30#55.07.40#55.15.10#55.81.10#55.81.20#55.82.10#55.82.20#55.82.30#55.85.10#55.86.10#06.08.10#06.08.20#06.08.30#06.81.10#06.81.20#06.82.10#06.82.20#06.82.30#06.85.10#06.86.10#56.08.10#56.08.20#56.08.30#56.81.10#56.81.20#56.82.10#56.82.20#56.82.30#56.85.10#56.86.10#07.67.10#07.67.20#07.68.10#07.69.10#07.70.10#07.87.10#08.09.10#08.09.20#08.10.10#08.10.20#08.10.30#08.11.10#08.11.15#08.11.20#08.11.30#08.11.40#08.11.50#08.11.60#08.11.70#08.11.80#08.11.90#08.12.10#08.13.10#08.13.20#08.13.30#08.13.40#08.13.50#08.14.10#08.14.20#08.72.10#08.75.10#08.85.10#08.86.10#58.09.10#58.09.20#58.10.10#58.10.20#58.10.30#58.11.10#58.11.15#58.11.20#58.11.30#58.11.40#58.11.50#58.11.60#58.11.70#58.11.80#58.11.90#58.12.10#58.13.10#58.13.20#58.13.30#58.13.40#58.13.50#58.14.10#58.14.20#58.72.10#58.75.10#58.85.10#58.86.10#09.01.10#09.01.20#09.02.10#09.02.20#09.02.30#09.02.40#09.03.10#09.03.20#09.03.30#09.81.10#09.81.20#09.82.10#09.82.20#09.82.30#09.85.10#09.86.10#59.01.10#59.01.20#59.02.10#59.02.20#59.02.30#59.02.40#59.03.10#59.03.20#59.03.30#59.81.10#59.81.20#59.82.10#59.82.20#59.82.30#59.85.10#59.86.10#10.39.10#10.39.20#10.39.30#10.85.10#10.86.10#60.39.10#60.39.20#60.39.30#60.85.10#60.86.10#11.32.10#11.33.10#11.82.10#11.82.20#11.82.30#11.85.10#11.86.10#61.32.10#61.33.10#61.82.10#61.82.20#61.82.30#61.85.10#61.86.10#12.35.10#12.35.20#12.35.30#12.35.40#12.35.50#12.35.60#12.35.70#12.35.80#12.36.10#12.37.10#12.82.10#12.82.20#12.82.30#12.85.10#12.86.10#13.31.10#13.31.20#13.31.30#13.38.10#13.38.20#13.82.10#13.82.20</t>
  </si>
  <si>
    <t>01.01.10#01.01.20#01.02.10#01.02.20#01.02.30#01.02.40#01.03.10#01.03.20#01.03.30#01.04.10#01.61.10#01.81.10#01.81.20#01.82.10#01.82.20#01.82.30#01.85.10#01.86.10#51.01.10#51.01.20#51.02.10#51.02.20#51.02.30#51.02.40#51.03.10#51.03.20#51.03.30#51.04.10#51.61.10#51.81.10#51.81.20#51.82.10#51.82.20#51.82.30#51.85.10#51.86.10#02.01.10#02.01.20#02.02.10#02.02.20#02.02.40#02.03.10#02.03.20#02.03.30#02.04.10#02.62.10#02.81.10#02.81.20#02.82.10#02.82.20#02.82.30#02.85.10#02.86.10#52.01.10#52.01.20#52.02.10#52.02.20#52.02.30#52.02.40#52.03.10#52.03.20#52.03.30#52.04.10#52.62.10#52.81.10#52.81.20#52.82.10#52.82.20#52.82.30#52.85.10#52.86.10#03.01.10#03.01.20#03.02.10#03.02.20#03.02.30#03.02.40#03.03.10#03.03.20#03.03.30#03.04.10#03.62.10#03.81.10#03.81.20#03.82.10#03.82.20#03.82.30#03.85.10#03.86.10#53.01.10#53.01.20#53.02.10#53.02.20#53.02.30#53.02.40#53.03.10#53.03.20#53.03.30#53.04.10#53.62.10#53.81.10#53.81.20#53.82.10#53.82.20#53.82.30#53.85.10#53.86.10#04.05.10#04.63.10#04.64.10#04.65.10#04.82.10#04.82.20#04.82.30#04.85.10#04.86.10#54.05.10#54.63.10#54.64.10#54.65.10#54.82.10#54.82.20#54.82.30#54.85.10#54.86.10#05.01.10#05.01.20#05.02.10#05.02.20#05.02.30#05.02.40#05.03.10#05.03.20#05.03.30#05.04.10#05.06.10#05.06.20#05.06.30#05.07.10#05.07.20#05.07.30#05.07.40#05.15.10#05.81.10#05.81.20#05.82.10#05.82.20#05.82.30#05.85.10#05.86.10#55.01.10#55.01.20#55.02.10#55.02.20#55.02.30#55.02.40#55.03.10#55.03.20#55.03.30#55.04.10#55.06.10#55.06.20#55.06.30#55.07.10#55.07.20#55.07.30#55.07.40#55.15.10#55.81.10#55.81.20#55.82.10#55.82.20#55.82.30#55.85.10#55.86.10#06.08.10#06.08.20#06.08.30#06.81.10#06.81.20#06.82.10#06.82.20#06.82.30#06.85.10#06.86.10#56.08.10#56.08.20#56.08.30#56.81.10#56.81.20#56.82.10#56.82.20#56.82.30#56.85.10#56.86.10#07.67.10#07.67.20#07.68.10#07.69.10#07.70.10#07.87.10#08.09.10#08.09.20#08.10.10#08.10.20#08.10.30#08.11.10#08.11.15#08.11.20#08.11.30#08.11.40#08.11.50#08.11.60#08.11.70#08.11.80#08.11.90#08.12.10#08.13.10#08.13.20#08.13.30#08.13.40#08.13.50#08.14.10#08.14.20#08.72.10#08.75.10#08.85.10#08.86.10#58.09.10#58.09.20#58.10.10#58.10.20#58.10.30#58.11.10#58.11.15#58.11.20#58.11.30#58.11.40#58.11.50#58.11.60#58.11.70#58.11.80#58.11.90#58.12.10#58.13.10#58.13.20#58.13.30#58.13.40#58.13.50#58.14.10#58.14.20#58.72.10#58.75.10#58.85.10#58.86.10#09.01.10#09.01.20#09.02.10#09.02.20#09.02.30#09.02.40#09.03.10#09.03.20#09.03.30#09.81.10#09.81.20#09.82.10#09.82.20#09.82.30#09.85.10#09.86.10#59.01.10#59.01.20#59.02.10#59.02.20#59.02.30#59.02.40#59.03.10#59.03.20#59.03.30#59.81.10#59.81.20#59.82.10#59.82.20#59.82.30#59.85.10#59.86.10#10.39.10#10.39.20#10.39.30#10.85.10#10.86.10#60.39.10#60.39.20#60.39.30#60.85.10#60.86.10#11.32.10#11.33.10#11.82.10#11.82.20#11.82.30#11.85.10#11.86.10#61.32.10#61.33.10#61.82.10#61.82.20#61.82.30#61.85.10#61.86.10#12.35.10#12.35.20#12.35.30#12.35.40#12.35.50#12.35.60#12.35.70#12.36.10#12.82.10#12.82.20#12.82.30#12.85.10#12.86.10#13.31.10#13.31.20#13.31.30#13.38.10#13.38.20#13.82.10#13.82.20</t>
  </si>
  <si>
    <t>Rijksdienst voor Identiteitsgegevens</t>
  </si>
  <si>
    <t>Historische  regels</t>
  </si>
  <si>
    <t>Actuele regels</t>
  </si>
  <si>
    <t>Historische regels</t>
  </si>
  <si>
    <t>Ad Hoc</t>
  </si>
  <si>
    <t>Historie wordt niet geconverteerd</t>
  </si>
  <si>
    <t>Wordt niet gebruikt</t>
  </si>
  <si>
    <t>Vergelijkingen met datum zijn omslachtig</t>
  </si>
  <si>
    <t>Aantal</t>
  </si>
  <si>
    <t>Rubriek</t>
  </si>
  <si>
    <t>Rubrieken</t>
  </si>
  <si>
    <t>Adres</t>
  </si>
  <si>
    <t>Voorbeeld</t>
  </si>
  <si>
    <t>Verbetering</t>
  </si>
  <si>
    <t>geboorte.datum &gt; VANDAAG() - 0/01/0</t>
  </si>
  <si>
    <t>Vebetering</t>
  </si>
  <si>
    <t>nationaliteiten.nationaliteit = 1</t>
  </si>
  <si>
    <t>Het rekenen met datum is erg omslachtig en daardoor onleesbaar.</t>
  </si>
  <si>
    <t>Vergelijkingen met attributen met meerdere voorkomens is omslachtig.</t>
  </si>
  <si>
    <t>De huidige vergelijking is zo complex omdat deze in staat is om meerdere gegevens binnen dezelfde stapel te vergelijken.</t>
  </si>
  <si>
    <t>In de meeste gevallen is dit echter niet nodig.</t>
  </si>
  <si>
    <t>Het heeft de voorkeur om een eenvoudigere syntax te gebruiken die standaard in alle voorkomens zoekt. Indien nodig kan de complexe constructie gebruikt worden om de complexe vergelijkingen uit te voeren.</t>
  </si>
  <si>
    <t>Het heeft de voorkeur om een syntax te gebruiken eenvoudiger is.</t>
  </si>
  <si>
    <t>Een aantal rubrieken worden niet geconverteerd. Dit levert echter geen problemen op omdat deze alleen in historische regels voorkomen.</t>
  </si>
  <si>
    <t>Rubrieken Historisch</t>
  </si>
  <si>
    <r>
      <t xml:space="preserve">Rubrieken die alleen bij </t>
    </r>
    <r>
      <rPr>
        <b/>
        <i/>
        <sz val="11"/>
        <color theme="0"/>
        <rFont val="Calibri"/>
        <family val="2"/>
        <scheme val="minor"/>
      </rPr>
      <t>historische regels</t>
    </r>
    <r>
      <rPr>
        <b/>
        <sz val="11"/>
        <color theme="0"/>
        <rFont val="Calibri"/>
        <family val="2"/>
        <scheme val="minor"/>
      </rPr>
      <t xml:space="preserve"> voorkomen en niet geconverteerd worden</t>
    </r>
  </si>
  <si>
    <r>
      <t>Rubriek</t>
    </r>
    <r>
      <rPr>
        <b/>
        <i/>
        <sz val="11"/>
        <color theme="0"/>
        <rFont val="Calibri"/>
        <family val="2"/>
        <scheme val="minor"/>
      </rPr>
      <t xml:space="preserve"> Inschrijving.Datum ingang blokkering PL</t>
    </r>
    <r>
      <rPr>
        <b/>
        <sz val="11"/>
        <color theme="0"/>
        <rFont val="Calibri"/>
        <family val="2"/>
        <scheme val="minor"/>
      </rPr>
      <t xml:space="preserve"> komt wel voor maar wordt niet geconverteerd</t>
    </r>
  </si>
  <si>
    <t>Blokkering</t>
  </si>
  <si>
    <r>
      <t xml:space="preserve">Rubriek </t>
    </r>
    <r>
      <rPr>
        <b/>
        <i/>
        <sz val="11"/>
        <color theme="0"/>
        <rFont val="Calibri"/>
        <family val="2"/>
        <scheme val="minor"/>
      </rPr>
      <t>Afnemerindicatie.afnemerindicatie</t>
    </r>
    <r>
      <rPr>
        <b/>
        <sz val="11"/>
        <color theme="0"/>
        <rFont val="Calibri"/>
        <family val="2"/>
        <scheme val="minor"/>
      </rPr>
      <t xml:space="preserve"> komt wel voor maar wordt niet geconverteerd</t>
    </r>
  </si>
  <si>
    <t>Afnemersindicatie</t>
  </si>
  <si>
    <t>Op dit moment wordt deze rubriek wel geconverteerd en zal de software waarschijnlijk bij het leveren ook het juiste doen. Het is echter onduidelijk of dit zeker zo is en of dit de bedoeling is. De rubriek zelf wordt niet geleverd.</t>
  </si>
  <si>
    <t>Meer voorbeelden</t>
  </si>
  <si>
    <t>Afnemersindicaties zijn onderdeel van de PL en in deze rubriek te vinden. In sommige autorisaties (vooral Selecties) wordt deze rubriek gebruikt in de voorwaarderegel om alle personen waar een afnemer een afnemersindicatie voor heeft te selecteren.</t>
  </si>
  <si>
    <t>Dit gegeven komt niet meer voor in de BRP en wordt daarom niet geconverteerd. Er zijn echter wel een aantal autorisaties die hier gebruik van maken.</t>
  </si>
  <si>
    <t>Historische rubrieken komen wel voor maar kunnen niet geconverteerd worden</t>
  </si>
  <si>
    <t>De expressietaal van de BRP kent geen mogelijkheid om historische gegevens aan te wijzen. In GBA is dat wel mogelijk. In een aantal gevallen is dit niet erg omdat ze alleen voorkomen op historische regels.</t>
  </si>
  <si>
    <t>Historische Rubrieken</t>
  </si>
  <si>
    <t>Selecteer in tabblad 'Bron' in kolom 'Historische rubrieken' alles met de waarde 't'. Selecteer 'Blanks' in kolom 'Datum einde' voor alleen de actuele regels.</t>
  </si>
  <si>
    <t>Selecteer in tabblad 'Bron' in kolom 'Afnemersindicatie' alles met de waarde 't'. Selecteer 'Blanks' in kolom 'Datum einde' voor alleen de actuele regels.</t>
  </si>
  <si>
    <t>Selecteer in tabblad 'Bron' in kolom 'Blokkering' alles met de waarde 't'. Selecteer 'Blanks' in kolom 'Datum einde' voor alleen de actuele regels.</t>
  </si>
  <si>
    <t>Selecteer in tabblad 'Bron' in kolom 'Rubrieken Historisch' alles met de waarde 't'. Selecteer 'Blanks' in kolom 'Datum einde' voor alleen de actuele regels.</t>
  </si>
  <si>
    <t>Filters bij opmerkingen</t>
  </si>
  <si>
    <t>Alle regels uit de autorisatietabel (Tabel35)</t>
  </si>
  <si>
    <t>In een aantal andere gevallen is dit wel problemantisch omdat ze op actuele regels voorkomen maar niet geconverteerd kunnen worden. Ze worden dan bijvoorbeeld gebruikt om te zien of een persoon ooit in een bepaalde gemeente ingeschreven is geweest (RNI).</t>
  </si>
  <si>
    <t>Datum</t>
  </si>
  <si>
    <t>(actuele regels)</t>
  </si>
  <si>
    <t>(historische regels)</t>
  </si>
  <si>
    <t>n.v.t.</t>
  </si>
  <si>
    <t>Stapels</t>
  </si>
  <si>
    <t>Selecteer in tabblad 'Bron' in kolom 'Datum' alles met de waarde 't'. Selecteer 'Blanks' in kolom 'Datum einde' voor alleen de actuele regels.</t>
  </si>
  <si>
    <t>Selecteer in tabblad 'Bron' in kolom 'Stapels' alles met de waarde 't'. Selecteer 'Blanks' in kolom 'Datum einde' voor alleen de actuele regels.</t>
  </si>
  <si>
    <t>In GBA-V wordt een PL geblokkeerd wanneer deze gaat verhuizen. Dit gegeven wordt in de voorwaarderegels gebruikt om personen te selecteren die niet aan het verhuizen zijn.</t>
  </si>
  <si>
    <t>Gemeente Skarsterlân</t>
  </si>
  <si>
    <t>Gemeente Gaasterlân-Sleat</t>
  </si>
  <si>
    <t>Gemeente Wûnseradiel</t>
  </si>
  <si>
    <t>Gemeente Súdwest Fryslân</t>
  </si>
  <si>
    <t>Gemeente Súdwest-Fryslân</t>
  </si>
  <si>
    <t>Ministerie van Financiën/Belastingdienst</t>
  </si>
  <si>
    <t>Wetterskip Fryslân (1)</t>
  </si>
  <si>
    <t>Wetterskip Fryslân (2)</t>
  </si>
  <si>
    <t>Ministerie van Financiën/RVOB</t>
  </si>
  <si>
    <t>Provincie Fryslân</t>
  </si>
  <si>
    <t>SZW, NW Fryslân</t>
  </si>
  <si>
    <t>SZW,NW Fryslân</t>
  </si>
  <si>
    <t>Dienst SZW Noardwest-Fryslân</t>
  </si>
  <si>
    <t>ISD Zuidwest Fryslân</t>
  </si>
  <si>
    <t>GR werkvoorzieningschap Fryslân-West</t>
  </si>
  <si>
    <t>GR Sociale Werkvoorziening Fryslân</t>
  </si>
  <si>
    <t>MvBZK/Bestuur, Democratie en Financiën</t>
  </si>
  <si>
    <t>Afnemer Súdwest Fryslân</t>
  </si>
  <si>
    <t>Afnemer Súdwest-Fryslân</t>
  </si>
  <si>
    <t>Afnemer Skarsterlân</t>
  </si>
  <si>
    <t>Afnemer Wûnseradiel</t>
  </si>
  <si>
    <t>Afnemer Gaasterlân-Sleat</t>
  </si>
  <si>
    <t>Univé Zorg</t>
  </si>
  <si>
    <t>Geové zorgverzekeraar</t>
  </si>
  <si>
    <t>GGD Fryslân</t>
  </si>
  <si>
    <t>GGD Fryslân (BMHK)</t>
  </si>
  <si>
    <t>GGD Fryslân (JGZ/overig)</t>
  </si>
  <si>
    <t>MvJus/Cliënt-Volgsysteem JC</t>
  </si>
  <si>
    <t>MvJus/Cliënt-Volgsysteem JC (1)</t>
  </si>
  <si>
    <t>MvJus/Cliënt-Volgsysteem JC (2)</t>
  </si>
  <si>
    <t>MvVenJ/Justitiële Informatiedienst/SKDB</t>
  </si>
  <si>
    <t>Autoriteit Financiële Markten</t>
  </si>
  <si>
    <t>Avéro Pensioenverzekeringen N.V.</t>
  </si>
  <si>
    <t>Pensioenfonds Internatio-Müller</t>
  </si>
  <si>
    <t>St Océ-van der Grinten Pensioenfonds</t>
  </si>
  <si>
    <t>Pensioenfonds Océ</t>
  </si>
  <si>
    <t>Pensioenfonds Océ (selectie)</t>
  </si>
  <si>
    <t>Aon Consulting - Actuariële Adviesgroep</t>
  </si>
  <si>
    <t>Koninklijke Notariële Broederschap</t>
  </si>
  <si>
    <t>Koninklijke Notariële Beroepsorganisatie</t>
  </si>
  <si>
    <t>Kon. Notariële Beroepsorganisatie</t>
  </si>
  <si>
    <t>Known issue BLAUW-3878</t>
  </si>
  <si>
    <t>Known issue BLAUW-3057</t>
  </si>
  <si>
    <t>Known issue BLAUW-3688</t>
  </si>
  <si>
    <t>Known issue BLAUW-3689</t>
  </si>
  <si>
    <t>Known issue BLAUW-3690</t>
  </si>
  <si>
    <t>Known issue BLAUW-3691</t>
  </si>
  <si>
    <t>Known issue BLAUW-3887</t>
  </si>
  <si>
    <t>Known issue BLAUW-3889</t>
  </si>
  <si>
    <t>Known issue BLAUW-3890</t>
  </si>
  <si>
    <t>URL</t>
  </si>
  <si>
    <t>KI: UC102 (Autorisatie; expressies) - Reden Verlies NL Nationaliteit (04.64.10) niet beschikbaar op A-laag voor expressies</t>
  </si>
  <si>
    <t>https://www.modernodam.nl/jira/browse/BLAUW-3878</t>
  </si>
  <si>
    <t>KI: UC102 (Autorisatie; expressies) -  Leveringen BRP verschillend tov GBA-V als er sprake is van voorwaarderegel KV/KNV 07.67.20</t>
  </si>
  <si>
    <t>In GBA-V en BRP zal een andere set PL-en voldoen aan deze voorwaarderegels en zal afhankelijk van de gebruikte operator (KV of KNV) tussen beide stelsels meer of minder leveringsberichten opstellen.</t>
  </si>
  <si>
    <t>Omschrijving</t>
  </si>
  <si>
    <t>Geen</t>
  </si>
  <si>
    <t>Opmerkingen</t>
  </si>
  <si>
    <t>Het is onduidelijk of dit nog steeds het geval is. Dit moet worden uitgezocht.</t>
  </si>
  <si>
    <t>In LO3.8 worden alle redenen E,R,M,F en O gezien als opschortreden.</t>
  </si>
  <si>
    <t>https://www.modernodam.nl/jira/browse/BLAUW-3057</t>
  </si>
  <si>
    <t>In BRP wordt alleen F en O gezien als opgeschort. (zie ook tabblad bijzondere gevallen)</t>
  </si>
  <si>
    <t>Opmerking</t>
  </si>
  <si>
    <t>Zie omschrijving</t>
  </si>
  <si>
    <t>KI: UC102 (Autorisatie; expressies) - Vergelijking van 01.03.10 met 05.03.10 of 08.13.20 niet ondersteund</t>
  </si>
  <si>
    <t>https://www.modernodam.nl/jira/browse/BLAUW-3688</t>
  </si>
  <si>
    <t>Omdat het historische regels betreft is dit geen probleem.</t>
  </si>
  <si>
    <t>KI: UC102 (Autorisatie; expressies) - Rubrieken 03.81.20 en 09.81.20 (Aktenummer) niet ondersteund</t>
  </si>
  <si>
    <t>https://www.modernodam.nl/jira/browse/BLAUW-3689</t>
  </si>
  <si>
    <t>03.81.10</t>
  </si>
  <si>
    <t>KI: UC102 (Autorisatie; expressies) - Rubrieken 01.83.10, 04.83.10, 06.83.10, 08.83.10 en 10.8310 (Onderzoek) niet ondersteund</t>
  </si>
  <si>
    <t>https://www.modernodam.nl/jira/browse/BLAUW-3690</t>
  </si>
  <si>
    <t>Let op: geen bug maar issue (wordt alleen in historische voorwaarde regels gebruikt)</t>
  </si>
  <si>
    <t>KI: UC102 (Autorisatie; expressies) - Historische rubrieken niet ondersteund</t>
  </si>
  <si>
    <t>https://www.modernodam.nl/jira/browse/BLAUW-3691</t>
  </si>
  <si>
    <t>Zie: Rubrieken die alleen bij historische regels voorkomen en niet geconverteerd worden</t>
  </si>
  <si>
    <t>KI: UC102 (Autorisatie; expressies) - Leveringen BRP verschillend tov GBA-V als er sprake is van voorwaarderegel 07.88.10 GA1 0201 (en geen groep 71 opgenomen op PL)</t>
  </si>
  <si>
    <t>Als groep 71 niet is gevuld, maar groep 88 wel, zal bij de conversie van de PL naar BRP geen verificatie en rni deelnemer gegevens geconverteerd worden.</t>
  </si>
  <si>
    <t>In GBA-V zal de PL wel geselecteerd worden.</t>
  </si>
  <si>
    <t>In BRP zal de PL niet geselecteerd worden.</t>
  </si>
  <si>
    <t>https://www.modernodam.nl/jira/browse/BLAUW-3887</t>
  </si>
  <si>
    <t>07.88.10</t>
  </si>
  <si>
    <t>KI: UC102 (Autorisatie; expressies) - Vergelijking met gedeeltelijk onbekende datums wijkt af</t>
  </si>
  <si>
    <t>07.67.10 GDOG1 2013090 levert voor opschortdatum 20130901 in LO3 true op, maar voor de geconverteerde expressie (ALS(bijhouding.nadere_bijhoudingsaard &lt;&gt; "A", bijhouding.datum_aanvang_geldigheid, NULL) &gt;= 2013/09/?) levert het false op.</t>
  </si>
  <si>
    <t>https://www.modernodam.nl/jira/browse/BLAUW-3889</t>
  </si>
  <si>
    <t>KI: UC102 (Autorisatie; expressies) - 85.10 of 86.10 van beeindigde of gecorrigeerde gegevens niet beschikbaar op A-laag voor expressies</t>
  </si>
  <si>
    <t xml:space="preserve">Als een rij in LO3 wordt beeindigd of gecorrigeerd wordt dit gedaan met een lege actuele rij. Op deze lege actuele rij is dan 85.10 of 86.10 beschikbaar. In BRP wordt dan een record beeindigd of vervallen. </t>
  </si>
  <si>
    <t>Dit is echter niet op de A-laag terug te zien (want de rij is beeindigd of vervallen) en levert dus een ander resultaat op.</t>
  </si>
  <si>
    <t>https://www.modernodam.nl/jira/browse/BLAUW-3890</t>
  </si>
  <si>
    <t>*.85.10</t>
  </si>
  <si>
    <t>*.86.10</t>
  </si>
  <si>
    <t>58.88.10</t>
  </si>
  <si>
    <t>56.88.10</t>
  </si>
  <si>
    <t>54.88.10</t>
  </si>
  <si>
    <t>51.88.10</t>
  </si>
  <si>
    <t>08.88.10</t>
  </si>
  <si>
    <t>06.88.10</t>
  </si>
  <si>
    <t>04.88.10</t>
  </si>
  <si>
    <t>01.88.10</t>
  </si>
  <si>
    <t>01.61.10</t>
  </si>
  <si>
    <t>01.81.10</t>
  </si>
  <si>
    <t>01.81.20</t>
  </si>
  <si>
    <t>01.82.10</t>
  </si>
  <si>
    <t>01.82.20</t>
  </si>
  <si>
    <t>01.82.30</t>
  </si>
  <si>
    <t>01.83.20</t>
  </si>
  <si>
    <t>01.83.30</t>
  </si>
  <si>
    <t>01.88.20</t>
  </si>
  <si>
    <t>02.01.10</t>
  </si>
  <si>
    <t>02.01.20</t>
  </si>
  <si>
    <t>02.02.10</t>
  </si>
  <si>
    <t>02.02.20</t>
  </si>
  <si>
    <t>02.02.30</t>
  </si>
  <si>
    <t>02.02.40</t>
  </si>
  <si>
    <t>02.03.10</t>
  </si>
  <si>
    <t>02.03.20</t>
  </si>
  <si>
    <t>02.03.30</t>
  </si>
  <si>
    <t>02.04.10</t>
  </si>
  <si>
    <t>02.81.10</t>
  </si>
  <si>
    <t>02.81.20</t>
  </si>
  <si>
    <t>02.82.10</t>
  </si>
  <si>
    <t>02.82.20</t>
  </si>
  <si>
    <t>02.82.30</t>
  </si>
  <si>
    <t>02.83.10</t>
  </si>
  <si>
    <t>02.83.20</t>
  </si>
  <si>
    <t>02.83.30</t>
  </si>
  <si>
    <t>02.85.10</t>
  </si>
  <si>
    <t>02.86.10</t>
  </si>
  <si>
    <t>03.01.10</t>
  </si>
  <si>
    <t>03.01.20</t>
  </si>
  <si>
    <t>03.02.10</t>
  </si>
  <si>
    <t>03.02.20</t>
  </si>
  <si>
    <t>03.02.30</t>
  </si>
  <si>
    <t>03.02.40</t>
  </si>
  <si>
    <t>03.03.10</t>
  </si>
  <si>
    <t>03.03.20</t>
  </si>
  <si>
    <t>03.03.30</t>
  </si>
  <si>
    <t>03.04.10</t>
  </si>
  <si>
    <t>03.82.10</t>
  </si>
  <si>
    <t>03.82.20</t>
  </si>
  <si>
    <t>03.82.30</t>
  </si>
  <si>
    <t>03.83.10</t>
  </si>
  <si>
    <t>03.83.20</t>
  </si>
  <si>
    <t>03.83.30</t>
  </si>
  <si>
    <t>03.85.10</t>
  </si>
  <si>
    <t>03.86.10</t>
  </si>
  <si>
    <t>04.82.10</t>
  </si>
  <si>
    <t>04.82.20</t>
  </si>
  <si>
    <t>04.83.20</t>
  </si>
  <si>
    <t>04.83.30</t>
  </si>
  <si>
    <t>04.88.20</t>
  </si>
  <si>
    <t>05.01.20</t>
  </si>
  <si>
    <t>05.02.10</t>
  </si>
  <si>
    <t>05.02.20</t>
  </si>
  <si>
    <t>05.02.30</t>
  </si>
  <si>
    <t>05.02.40</t>
  </si>
  <si>
    <t>05.03.20</t>
  </si>
  <si>
    <t>05.03.30</t>
  </si>
  <si>
    <t>05.04.10</t>
  </si>
  <si>
    <t>05.07.30</t>
  </si>
  <si>
    <t>05.15.10</t>
  </si>
  <si>
    <t>05.81.10</t>
  </si>
  <si>
    <t>05.81.20</t>
  </si>
  <si>
    <t>05.82.10</t>
  </si>
  <si>
    <t>05.82.20</t>
  </si>
  <si>
    <t>05.82.30</t>
  </si>
  <si>
    <t>05.83.10</t>
  </si>
  <si>
    <t>05.83.20</t>
  </si>
  <si>
    <t>05.83.30</t>
  </si>
  <si>
    <t>06.08.30</t>
  </si>
  <si>
    <t>06.81.10</t>
  </si>
  <si>
    <t>06.81.20</t>
  </si>
  <si>
    <t>06.82.10</t>
  </si>
  <si>
    <t>06.82.20</t>
  </si>
  <si>
    <t>06.82.30</t>
  </si>
  <si>
    <t>06.83.20</t>
  </si>
  <si>
    <t>06.83.30</t>
  </si>
  <si>
    <t>06.88.20</t>
  </si>
  <si>
    <t>07.69.10</t>
  </si>
  <si>
    <t>07.71.10</t>
  </si>
  <si>
    <t>07.71.20</t>
  </si>
  <si>
    <t>07.80.10</t>
  </si>
  <si>
    <t>07.80.20</t>
  </si>
  <si>
    <t>07.87.10</t>
  </si>
  <si>
    <t>07.88.20</t>
  </si>
  <si>
    <t>08.11.10</t>
  </si>
  <si>
    <t>08.11.15</t>
  </si>
  <si>
    <t>08.11.20</t>
  </si>
  <si>
    <t>08.11.30</t>
  </si>
  <si>
    <t>08.11.40</t>
  </si>
  <si>
    <t>08.11.50</t>
  </si>
  <si>
    <t>08.11.70</t>
  </si>
  <si>
    <t>08.11.80</t>
  </si>
  <si>
    <t>08.11.90</t>
  </si>
  <si>
    <t>08.12.10</t>
  </si>
  <si>
    <t>08.13.30</t>
  </si>
  <si>
    <t>08.13.40</t>
  </si>
  <si>
    <t>08.13.50</t>
  </si>
  <si>
    <t>08.75.10</t>
  </si>
  <si>
    <t>08.83.20</t>
  </si>
  <si>
    <t>08.83.30</t>
  </si>
  <si>
    <t>08.85.10</t>
  </si>
  <si>
    <t>08.86.10</t>
  </si>
  <si>
    <t>08.88.20</t>
  </si>
  <si>
    <t>09.01.10</t>
  </si>
  <si>
    <t>09.01.20</t>
  </si>
  <si>
    <t>09.02.10</t>
  </si>
  <si>
    <t>09.02.20</t>
  </si>
  <si>
    <t>09.02.30</t>
  </si>
  <si>
    <t>09.02.40</t>
  </si>
  <si>
    <t>09.03.20</t>
  </si>
  <si>
    <t>09.03.30</t>
  </si>
  <si>
    <t>09.81.10</t>
  </si>
  <si>
    <t>09.82.10</t>
  </si>
  <si>
    <t>09.82.20</t>
  </si>
  <si>
    <t>09.82.30</t>
  </si>
  <si>
    <t>09.83.10</t>
  </si>
  <si>
    <t>09.83.20</t>
  </si>
  <si>
    <t>09.83.30</t>
  </si>
  <si>
    <t>09.86.10</t>
  </si>
  <si>
    <t>10.39.20</t>
  </si>
  <si>
    <t>10.39.30</t>
  </si>
  <si>
    <t>10.83.20</t>
  </si>
  <si>
    <t>10.83.30</t>
  </si>
  <si>
    <t>10.86.10</t>
  </si>
  <si>
    <t>11.82.10</t>
  </si>
  <si>
    <t>11.82.20</t>
  </si>
  <si>
    <t>11.82.30</t>
  </si>
  <si>
    <t>11.83.10</t>
  </si>
  <si>
    <t>11.83.20</t>
  </si>
  <si>
    <t>11.83.30</t>
  </si>
  <si>
    <t>11.85.10</t>
  </si>
  <si>
    <t>11.86.10</t>
  </si>
  <si>
    <t>12.35.30</t>
  </si>
  <si>
    <t>12.35.40</t>
  </si>
  <si>
    <t>12.35.60</t>
  </si>
  <si>
    <t>12.35.80</t>
  </si>
  <si>
    <t>12.37.10</t>
  </si>
  <si>
    <t>12.82.10</t>
  </si>
  <si>
    <t>12.82.20</t>
  </si>
  <si>
    <t>12.82.30</t>
  </si>
  <si>
    <t>12.83.10</t>
  </si>
  <si>
    <t>12.83.20</t>
  </si>
  <si>
    <t>12.83.30</t>
  </si>
  <si>
    <t>12.85.10</t>
  </si>
  <si>
    <t>12.86.10</t>
  </si>
  <si>
    <t>13.31.20</t>
  </si>
  <si>
    <t>13.31.30</t>
  </si>
  <si>
    <t>13.82.10</t>
  </si>
  <si>
    <t>13.82.20</t>
  </si>
  <si>
    <t>13.82.30</t>
  </si>
  <si>
    <t>51.02.20</t>
  </si>
  <si>
    <t>51.03.10</t>
  </si>
  <si>
    <t>51.03.20</t>
  </si>
  <si>
    <t>51.03.30</t>
  </si>
  <si>
    <t>51.20.10</t>
  </si>
  <si>
    <t>51.20.20</t>
  </si>
  <si>
    <t>51.61.10</t>
  </si>
  <si>
    <t>51.81.10</t>
  </si>
  <si>
    <t>51.81.20</t>
  </si>
  <si>
    <t>51.82.10</t>
  </si>
  <si>
    <t>51.82.20</t>
  </si>
  <si>
    <t>51.82.30</t>
  </si>
  <si>
    <t>51.83.10</t>
  </si>
  <si>
    <t>51.83.20</t>
  </si>
  <si>
    <t>51.83.30</t>
  </si>
  <si>
    <t>51.84.10</t>
  </si>
  <si>
    <t>51.86.10</t>
  </si>
  <si>
    <t>51.88.20</t>
  </si>
  <si>
    <t>52.01.10</t>
  </si>
  <si>
    <t>52.01.20</t>
  </si>
  <si>
    <t>52.02.10</t>
  </si>
  <si>
    <t>52.02.20</t>
  </si>
  <si>
    <t>52.02.30</t>
  </si>
  <si>
    <t>52.02.40</t>
  </si>
  <si>
    <t>52.03.10</t>
  </si>
  <si>
    <t>52.03.20</t>
  </si>
  <si>
    <t>52.03.30</t>
  </si>
  <si>
    <t>52.04.10</t>
  </si>
  <si>
    <t>52.62.10</t>
  </si>
  <si>
    <t>52.81.10</t>
  </si>
  <si>
    <t>52.81.20</t>
  </si>
  <si>
    <t>52.82.10</t>
  </si>
  <si>
    <t>52.82.20</t>
  </si>
  <si>
    <t>52.82.30</t>
  </si>
  <si>
    <t>52.83.10</t>
  </si>
  <si>
    <t>52.83.20</t>
  </si>
  <si>
    <t>52.83.30</t>
  </si>
  <si>
    <t>52.84.10</t>
  </si>
  <si>
    <t>52.85.10</t>
  </si>
  <si>
    <t>52.86.10</t>
  </si>
  <si>
    <t>53.01.10</t>
  </si>
  <si>
    <t>53.01.20</t>
  </si>
  <si>
    <t>53.02.10</t>
  </si>
  <si>
    <t>53.02.20</t>
  </si>
  <si>
    <t>53.02.30</t>
  </si>
  <si>
    <t>53.02.40</t>
  </si>
  <si>
    <t>53.03.10</t>
  </si>
  <si>
    <t>53.03.20</t>
  </si>
  <si>
    <t>53.03.30</t>
  </si>
  <si>
    <t>53.04.10</t>
  </si>
  <si>
    <t>53.62.10</t>
  </si>
  <si>
    <t>53.81.10</t>
  </si>
  <si>
    <t>53.81.20</t>
  </si>
  <si>
    <t>53.82.10</t>
  </si>
  <si>
    <t>53.82.20</t>
  </si>
  <si>
    <t>53.82.30</t>
  </si>
  <si>
    <t>53.83.10</t>
  </si>
  <si>
    <t>53.83.20</t>
  </si>
  <si>
    <t>53.83.30</t>
  </si>
  <si>
    <t>53.84.10</t>
  </si>
  <si>
    <t>53.85.10</t>
  </si>
  <si>
    <t>53.86.10</t>
  </si>
  <si>
    <t>54.63.10</t>
  </si>
  <si>
    <t>54.64.10</t>
  </si>
  <si>
    <t>54.65.10</t>
  </si>
  <si>
    <t>54.82.10</t>
  </si>
  <si>
    <t>54.82.20</t>
  </si>
  <si>
    <t>54.82.30</t>
  </si>
  <si>
    <t>54.83.10</t>
  </si>
  <si>
    <t>54.83.20</t>
  </si>
  <si>
    <t>54.83.30</t>
  </si>
  <si>
    <t>54.84.10</t>
  </si>
  <si>
    <t>54.86.10</t>
  </si>
  <si>
    <t>54.88.20</t>
  </si>
  <si>
    <t>55.01.10</t>
  </si>
  <si>
    <t>55.01.20</t>
  </si>
  <si>
    <t>55.02.10</t>
  </si>
  <si>
    <t>55.02.20</t>
  </si>
  <si>
    <t>55.02.30</t>
  </si>
  <si>
    <t>55.02.40</t>
  </si>
  <si>
    <t>55.03.10</t>
  </si>
  <si>
    <t>55.03.20</t>
  </si>
  <si>
    <t>55.03.30</t>
  </si>
  <si>
    <t>55.04.10</t>
  </si>
  <si>
    <t>55.06.10</t>
  </si>
  <si>
    <t>55.06.20</t>
  </si>
  <si>
    <t>55.07.10</t>
  </si>
  <si>
    <t>55.07.20</t>
  </si>
  <si>
    <t>55.07.30</t>
  </si>
  <si>
    <t>55.07.40</t>
  </si>
  <si>
    <t>55.15.10</t>
  </si>
  <si>
    <t>55.81.10</t>
  </si>
  <si>
    <t>55.81.20</t>
  </si>
  <si>
    <t>55.82.10</t>
  </si>
  <si>
    <t>55.82.20</t>
  </si>
  <si>
    <t>55.82.30</t>
  </si>
  <si>
    <t>55.83.10</t>
  </si>
  <si>
    <t>55.83.20</t>
  </si>
  <si>
    <t>55.83.30</t>
  </si>
  <si>
    <t>55.84.10</t>
  </si>
  <si>
    <t>55.85.10</t>
  </si>
  <si>
    <t>55.86.10</t>
  </si>
  <si>
    <t>56.08.10</t>
  </si>
  <si>
    <t>56.08.20</t>
  </si>
  <si>
    <t>56.08.30</t>
  </si>
  <si>
    <t>56.81.10</t>
  </si>
  <si>
    <t>56.81.20</t>
  </si>
  <si>
    <t>56.82.10</t>
  </si>
  <si>
    <t>56.82.20</t>
  </si>
  <si>
    <t>56.82.30</t>
  </si>
  <si>
    <t>56.83.10</t>
  </si>
  <si>
    <t>56.83.20</t>
  </si>
  <si>
    <t>56.83.30</t>
  </si>
  <si>
    <t>56.84.10</t>
  </si>
  <si>
    <t>56.85.10</t>
  </si>
  <si>
    <t>56.86.10</t>
  </si>
  <si>
    <t>56.88.20</t>
  </si>
  <si>
    <t>58.09.20</t>
  </si>
  <si>
    <t>58.10.10</t>
  </si>
  <si>
    <t>58.10.20</t>
  </si>
  <si>
    <t>58.10.30</t>
  </si>
  <si>
    <t>58.11.10</t>
  </si>
  <si>
    <t>58.11.15</t>
  </si>
  <si>
    <t>58.11.20</t>
  </si>
  <si>
    <t>58.11.30</t>
  </si>
  <si>
    <t>58.11.40</t>
  </si>
  <si>
    <t>58.11.50</t>
  </si>
  <si>
    <t>58.11.60</t>
  </si>
  <si>
    <t>58.11.70</t>
  </si>
  <si>
    <t>58.11.80</t>
  </si>
  <si>
    <t>58.11.90</t>
  </si>
  <si>
    <t>58.12.10</t>
  </si>
  <si>
    <t>58.13.10</t>
  </si>
  <si>
    <t>58.13.20</t>
  </si>
  <si>
    <t>58.13.30</t>
  </si>
  <si>
    <t>58.13.40</t>
  </si>
  <si>
    <t>58.13.50</t>
  </si>
  <si>
    <t>58.14.10</t>
  </si>
  <si>
    <t>58.72.10</t>
  </si>
  <si>
    <t>58.75.10</t>
  </si>
  <si>
    <t>58.83.10</t>
  </si>
  <si>
    <t>58.83.20</t>
  </si>
  <si>
    <t>58.83.30</t>
  </si>
  <si>
    <t>58.84.10</t>
  </si>
  <si>
    <t>58.85.10</t>
  </si>
  <si>
    <t>58.88.20</t>
  </si>
  <si>
    <t>59.01.10</t>
  </si>
  <si>
    <t>59.01.20</t>
  </si>
  <si>
    <t>59.02.10</t>
  </si>
  <si>
    <t>59.02.20</t>
  </si>
  <si>
    <t>59.02.30</t>
  </si>
  <si>
    <t>59.02.40</t>
  </si>
  <si>
    <t>59.03.10</t>
  </si>
  <si>
    <t>59.03.20</t>
  </si>
  <si>
    <t>59.03.30</t>
  </si>
  <si>
    <t>59.81.10</t>
  </si>
  <si>
    <t>59.81.20</t>
  </si>
  <si>
    <t>59.82.10</t>
  </si>
  <si>
    <t>59.82.20</t>
  </si>
  <si>
    <t>59.82.30</t>
  </si>
  <si>
    <t>59.83.10</t>
  </si>
  <si>
    <t>59.83.20</t>
  </si>
  <si>
    <t>59.83.30</t>
  </si>
  <si>
    <t>59.84.10</t>
  </si>
  <si>
    <t>59.85.10</t>
  </si>
  <si>
    <t>59.86.10</t>
  </si>
  <si>
    <t>60.39.10</t>
  </si>
  <si>
    <t>60.39.20</t>
  </si>
  <si>
    <t>60.39.30</t>
  </si>
  <si>
    <t>60.83.10</t>
  </si>
  <si>
    <t>60.83.20</t>
  </si>
  <si>
    <t>60.83.30</t>
  </si>
  <si>
    <t>60.84.10</t>
  </si>
  <si>
    <t>60.85.10</t>
  </si>
  <si>
    <t>60.86.10</t>
  </si>
  <si>
    <t>61.32.10</t>
  </si>
  <si>
    <t>61.33.10</t>
  </si>
  <si>
    <t>61.82.10</t>
  </si>
  <si>
    <t>61.82.20</t>
  </si>
  <si>
    <t>61.82.30</t>
  </si>
  <si>
    <t>61.83.10</t>
  </si>
  <si>
    <t>61.83.20</t>
  </si>
  <si>
    <t>61.83.30</t>
  </si>
  <si>
    <t>61.84.10</t>
  </si>
  <si>
    <t>61.85.10</t>
  </si>
  <si>
    <t>61.86.10</t>
  </si>
  <si>
    <t>64.85.10</t>
  </si>
  <si>
    <t>05.07.20</t>
  </si>
  <si>
    <t>08.72.10</t>
  </si>
  <si>
    <t>Komt voor</t>
  </si>
  <si>
    <t>01.03.20</t>
  </si>
  <si>
    <t>01.20.10</t>
  </si>
  <si>
    <t>01.20.20</t>
  </si>
  <si>
    <t>05.06.20</t>
  </si>
  <si>
    <t>06.08.20</t>
  </si>
  <si>
    <t>11.32.10</t>
  </si>
  <si>
    <t>14.85.10</t>
  </si>
  <si>
    <t>Versie</t>
  </si>
  <si>
    <t>persoon.nationaliteit.code E= 1</t>
  </si>
  <si>
    <t>persoon.afnemerindicatie.code A= 250001</t>
  </si>
  <si>
    <t>persoon.afnemerindicatie.code A&gt; 250001</t>
  </si>
  <si>
    <t>persoon.afnemerindicatie.code A&gt;= 250001</t>
  </si>
  <si>
    <t>persoon.nationaliteit.code E&gt; 1</t>
  </si>
  <si>
    <t>persoon.nationaliteit.code E&gt;= 1</t>
  </si>
  <si>
    <t>04.05.10 GD1 0001</t>
  </si>
  <si>
    <t>persoon.nationaliteit.code EIN {1, 2}</t>
  </si>
  <si>
    <t>(persoon.nationaliteit.code E= 1) EN (persoon.nationaliteit.code E= 2)</t>
  </si>
  <si>
    <t>KNV(persoon.adres.postcode)</t>
  </si>
  <si>
    <t>KV(persoon.adres.postcode)</t>
  </si>
  <si>
    <t>KNV(persoon.bijhouding.bijhoudingspartij)</t>
  </si>
  <si>
    <t>KV(persoon.bijhouding.bijhoudingspartij)</t>
  </si>
  <si>
    <t xml:space="preserve">NOT (persoon.reisdocument.soort EIN {"RD", "RM", "RV", "R1", "R2"}) </t>
  </si>
  <si>
    <t>bijhouding.bijhoudingspartij E= 20601</t>
  </si>
  <si>
    <t>bijhouding.bijhoudingspartij E= 20601 EN bijhouding.bijhoudingspartij E&lt;&gt; 20602</t>
  </si>
  <si>
    <t>bijhouding.bijhoudingspartij E&gt; 20601</t>
  </si>
  <si>
    <t>bijhouding.bijhoudingspartij E&gt;= 20601</t>
  </si>
  <si>
    <t>bijhouding.bijhoudingspartij E&lt;&gt; 20601</t>
  </si>
  <si>
    <t>bijhouding.bijhoudingspartij E&lt; 20601</t>
  </si>
  <si>
    <t>bijhouding.bijhoudingspartij E&lt;= 20601</t>
  </si>
  <si>
    <t>bijhouding.bijhoudingspartij A= 20601</t>
  </si>
  <si>
    <t>bijhouding.bijhoudingspartij A&gt; 20601</t>
  </si>
  <si>
    <t>bijhouding.bijhoudingspartij A&gt;= 20601</t>
  </si>
  <si>
    <t>bijhouding.bijhoudingspartij A&lt; 20601</t>
  </si>
  <si>
    <t>bijhouding.bijhoudingspartij A&lt;= 20601</t>
  </si>
  <si>
    <t>persoon.bijhouding.bijhoudingspartij EIN {20601, 20602}</t>
  </si>
  <si>
    <t>bijhouding.bijhoudingspartij E= 20601 OF bijhouding.bijhoudingspartij E= 20602</t>
  </si>
  <si>
    <t>bijhouding.bijhoudingspartij A&lt;&gt; 20601</t>
  </si>
  <si>
    <t>persoon.nationaliteit.code E= 1 EN persoon.nationaliteit.code E= 2</t>
  </si>
  <si>
    <t>persoon.nationaliteit.code E&lt; 1</t>
  </si>
  <si>
    <t>persoon.afnemerindicatie.code A&lt; 250001</t>
  </si>
  <si>
    <t>persoon.nationaliteit.code E&lt;= 1</t>
  </si>
  <si>
    <t>persoon.afnemerindicatie.code A&lt;= 250001</t>
  </si>
  <si>
    <t>geboorte.datum E= VANDAAG() + ^0/0/0</t>
  </si>
  <si>
    <t>geboorte.datum E= 1942/?/?</t>
  </si>
  <si>
    <t>geboorte.datum E= ?/?/0</t>
  </si>
  <si>
    <t>let op: dit valideert of alleen de dag de waarde 0 heeft.</t>
  </si>
  <si>
    <t>persoon.adres.postcode EIN% {"307*", "308*"}</t>
  </si>
  <si>
    <t>Voor nu: Geen escape char voor '*' ??</t>
  </si>
  <si>
    <t>bijhouding.nadere_bijhoudingsaard E= "E"</t>
  </si>
  <si>
    <t>persoon.adres.postcode E=% {"307*"}</t>
  </si>
  <si>
    <t>KNV(indicatie.bijzondere_verblijfsrechtelijke_positie)</t>
  </si>
  <si>
    <t>KV(indicatie.onder_curatele)</t>
  </si>
  <si>
    <t>(verblijfsrecht.aanduiding EIN% {31, 32}) OF KNV(verblijfsrecht.aanduiding)</t>
  </si>
  <si>
    <t>bijhouding.nadere_bijhoudingsaard E= "A"</t>
  </si>
  <si>
    <t>geboorte.datum E&lt; VANDAAG() - ^1/?/?</t>
  </si>
  <si>
    <t>geboorte.datum E&gt;= VANDAAG() - ^0/1/?</t>
  </si>
  <si>
    <t>geboorte.datum E&lt; VANDAAG() - ^1/5/?</t>
  </si>
  <si>
    <t>(2016/5/0  &gt;  2016/5/    = NULL  ??
(2016/5/0  =  2016/5/3)  = NULL  ??
Numeriek:
(val=2016/5/0  =  2016/5/0) = TRUE
(val=2016/5/5  =  2016/5/0) = FALSE
(val=2016/5/5  =  2016/5/?) = TRUE
(val=  &lt; VANDAAG() - 18/0/0) = 
(val=1998/11/0  &lt; VANDAAG() - 18/0/0) = TRUE
(val=1998/11/0  &lt; 1998/11/14) = TRUE
Streng:
(2016/5/0  =  2016/5/0)  = NULL
(2016/5/5  =  2016/5/0)  = NULL
Soepel:
(2016/5/0  =  2016/5/0)  = WAAR
(2016/5/5  =  2016/5/0)  = WAAR
==&gt; we doen numeriek</t>
  </si>
  <si>
    <t>01.01.10 OGAA 51.01.10</t>
  </si>
  <si>
    <t>KV 58.09.10 ENVWD 58.09.10 OGA1 1999</t>
  </si>
  <si>
    <t>HIS,is alleen historisch</t>
  </si>
  <si>
    <t>64.40.10 OGAA 602201</t>
  </si>
  <si>
    <t>HISF(persoon.afnemerindicatie.partijcode) A&lt;&gt; 602201</t>
  </si>
  <si>
    <t>pak het laatste materiele record, ongeacht of redenverlies is gevuld</t>
  </si>
  <si>
    <t xml:space="preserve"> KNV 07.67.20</t>
  </si>
  <si>
    <t>KV 04.64.10</t>
  </si>
  <si>
    <t>((persoon.bijhouding.bijhaard E&lt;&gt; 'A') OF KV(persoon.bijhouding.naderebijhaard))</t>
  </si>
  <si>
    <t>09.85.10 GD1 08.14.20</t>
  </si>
  <si>
    <t>geboorte.datum E&lt;= 1942/07/01</t>
  </si>
  <si>
    <t>geboorte.datum E&lt;= VANDAAG() - ^100/0/0</t>
  </si>
  <si>
    <t>MAP(HISM_LAATSTE(persoon.nationaliteit.standaard), n, n.redenveries) E&lt;&gt; NULL</t>
  </si>
  <si>
    <t>ingangsdatum geldigheid kind &gt; datum vestiging in nederland</t>
  </si>
  <si>
    <t>persoon -&gt; ouder -&gt; FRB -&gt; kind -&gt; persoon</t>
  </si>
  <si>
    <t xml:space="preserve">persoon.ouder.ouderschap.datumaanvang E&gt; MAP(FILTER(persoon.migratie, m, m.soortcode = 'I'), m, m.datumvestiging) </t>
  </si>
  <si>
    <t>ACTIE(persoon.geboorte.actieinhoud, [document.aktenummer])</t>
  </si>
  <si>
    <t>AH(persoon.geboorte.actieinhoud, [administratievehandeling.soortcode])</t>
  </si>
  <si>
    <t>&lt;&lt; deze komt er in</t>
  </si>
  <si>
    <t xml:space="preserve">&lt;&lt; deze komt er in </t>
  </si>
  <si>
    <t>&gt;&gt; filtert alle voorkomens met een verval er uit, filter de mutlev er ook uit</t>
  </si>
  <si>
    <t>&gt;&gt; filtert alleen de mutluv eruit</t>
  </si>
  <si>
    <t>95.73 Medium adresgeoriënteerd</t>
  </si>
  <si>
    <t>Gemeente Noordwijkerhout (2)</t>
  </si>
  <si>
    <t>Gemeente Lelystad (2)</t>
  </si>
  <si>
    <t>Gemeente Drimmelen (2)</t>
  </si>
  <si>
    <t>Gemeente Gooise Meren</t>
  </si>
  <si>
    <t>Gemeente Berg en Dal</t>
  </si>
  <si>
    <t>(01.03.10 KDOG1 19.89.30 - 0003 ENVWD 01.03.10 GD1 19.89.30 - 0023) ENVWD (08.09.10 GA1 0317 OFVGL 0376 OFVGL 0402 OFVGL 0406 OFVGL 0417 OFVGL 0457 OFVGL 1696 OFVGL 1942) ENVWD KNV 07.67.10</t>
  </si>
  <si>
    <t>(01.03.10 KDOG1 19.89.20 - 0003 ENVWD 01.03.10 GD1 19.89.20 - 0023) ENVWD (08.09.10 GA1 0317 OFVGL 0376 OFVGL 0402 OFVGL 0406 OFVGL 0417 OFVGL 0457 OFVGL 1696 OFVGL 1942) ENVWD KNV 07.67.10</t>
  </si>
  <si>
    <t>Dienst Gezondheid &amp; Jeugd Zuid-Holland Zuid (Leerplicht)</t>
  </si>
  <si>
    <t>01.01.10#01.01.20#08.09.10#08.10.10#08.10.20#08.10.30#08.11.10#08.11.15#08.11.20#08.11.30#08.11.40#08.11.50#08.11.60#08.11.70#08.11.80#08.11.90</t>
  </si>
  <si>
    <t>(KV 08.11.80 ENVWD KV 08.11.90) ENVWD (14.40.10 GA1 250001)</t>
  </si>
  <si>
    <t>01.01.10#01.01.20#01.02.10#01.02.20#01.02.30#01.02.40#01.03.10#01.03.20#01.03.30#01.04.10#01.61.10#01.81.10#01.81.20#01.82.20#01.82.30#01.85.10#51.01.20#51.85.10#02.01.10#02.01.20#02.02.10#02.02.20#02.02.30#02.02.40#02.03.10#02.62.10#02.85.10#03.01.10#03.01.20#03.02.10#03.02.20#03.02.30#03.02.40#03.03.10#03.62.10#03.85.10#04.05.10#04.65.10#04.82.20#04.82.30#04.85.10#05.01.10#05.01.20#05.02.10#05.02.20#05.02.30#05.02.40#05.03.10#05.06.10#05.07.10#05.07.40#05.85.10#06.08.10#06.81.10#06.81.20#06.82.20#06.82.30#06.85.10#07.67.10#07.67.20#07.70.10#08.09.10#08.09.20#08.10.10#08.10.20#08.10.30#08.11.10#08.11.15#08.11.20#08.11.30#08.11.40#08.11.50#08.11.60#08.11.70#08.11.80#08.11.90#08.12.10#08.13.10#08.13.20#08.13.30#08.13.40#08.13.50#08.14.10#08.14.20#08.85.10#08.86.10#58.09.10#58.09.20#58.10.10#58.10.20#58.10.30#58.11.10#58.11.15#58.11.20#58.11.30#58.11.40#58.11.50#58.11.60#58.11.70#58.11.80#58.11.90#58.12.10#58.13.10#58.13.20#58.13.30#58.13.40#58.13.50#58.14.10#58.14.20#58.85.10#58.86.10#09.01.10#09.01.20#09.02.10#09.02.20#09.02.30#09.02.40#09.03.10#09.85.10#10.39.10#10.39.20#10.39.30#10.85.10#10.86.10#60.39.10#60.39.20#60.39.30#60.85.10#60.86.10</t>
  </si>
  <si>
    <t>((08.09.10 GA1 0362 OFVGL 0376 OFVGL 0384 OFVGL 0402 OFVGL 0406 OFVGL 0417 OFVGL 0437 OFVGL 0451 OFVGL 0457 OFVGL 0736 OFVGL 1696 OFVGL 1904 OFVGL 1942) OFVWD (08.09.10 GA1 0358 ENVWD 08.11.60 GA1 1433/*") OFVWD (08.09.10 GA1 0363 ENVWD 08.11.60 OGA1 "1024/*" ENVGL "1025/*" ENVGL "1026/*" ENVGL "1027/*" ENVGL "1028/*" ENVGL "1034/*" ENVGL "1035/*")) ENVWD 08.10.10 OGA1 "B" ENVWD KNV 07.67.10"</t>
  </si>
  <si>
    <t>((08.09.10 GA1 0502 OFVGL 0503 OFVGL 0518 OFVGL 0542 OFVGL 0556 OFVGL 0603 OFVGL 0606 OFVGL 0622 OFVGL 1621 OFVGL 1783 OFVGL 1842 OFVGL 1892 OFVGL 1926 OFVGL 1931) OFVWD (08.09.10 GA1 0599 ENVWD 08.11.60 GA1 2761/*" OFVGL "2913/*" OFVGL "301/*" OFVGL "302/*" OFVGL "303/*" OFVGL "304/*" OFVGL "305/*" OFVGL "306/*" OFVGL "3071/*" OFVGL "3151/*") OFVWD (08.09.10 GA1 0637 ENVWD 08.11.60 GA1 "2712/*" OFVGL "2718/*" OFVGL "2719/*" OFVGL "2721/*" OFVGL "2722/*" OFVGL "2723/*" OFVGL "2728/*" OFVGL "2729/*") OFVWD (08.09.10 GA1 1916 ENVWD 08.11.60 GA1 "227/*")) ENVWD 08.10.10 OGA1 "B" ENVWD KNV 07.67.10"</t>
  </si>
  <si>
    <t>(((08.09.10 GA1 0502 OFVGL 0503 OFVGL 0518 OFVGL 0542 OFVGL 0556 OFVGL 0603 OFVGL 0606 OFVGL 0622 OFVGL 1621 OFVGL 1783 OFVGL 1842 OFVGL 1892 OFVGL 1926 OFVGL 1931) OFVWD (08.09.10 GA1 0599 ENVWD 08.11.60 GA1 2761/*" OFVGL "2913/*" OFVGL "301/*" OFVGL "302/*" OFVGL "303/*" OFVGL "304/*" OFVGL "305/*" OFVGL "306/*" OFVGL "3071/*" OFVGL "3151/*") OFVWD (08.09.10 GA1 0637 ENVWD 08.11.60 GA1 "2712/*" OFVGL "2718/*" OFVGL "2719/*" OFVGL "2721/*" OFVGL "2722/*" OFVGL "2723/*" OFVGL "2728/*" OFVGL "2729/*") OFVWD (08.09.10 GA1 1916 ENVWD 08.11.60 GA1 "227/*")) ENVWD 08.10.10 OGA1 "B" ENVWD KNV 07.67.10) OFVWD (14.40.10 GA1 250601 ENVWD KNV 07.67.10)"</t>
  </si>
  <si>
    <t>((08.09.10 GA1 0513 ENVWD 08.11.60 GA1 2802/*" OFVGL "2807/*" OFVGL "2808/*" OFVGL "2809/*") OFVWD (08.09.10 GA1 0627 ENVWD 08.11.60 GA1 "2741/*" OFVGL "2742/*" OFVGL "2743/*") OFVWD (08.09.10 GA1 1916 ENVWD 08.11.60 GA1 "2261/*" OFVGL "2262/*" OFVGL "2264/*" OFVGL "2265/*" OFVGL "2266/*" OFVGL "2267/*")) ENVWD 14.40.10 OGAA 250701 ENVWD 08.10.10 OGA1 "B" ENVWD KNV 07.67.10"</t>
  </si>
  <si>
    <t xml:space="preserve">Belastingsamenwerking Gouwe-Rijnland </t>
  </si>
  <si>
    <t>((08.09.10 GA1 0377 OFVGL 0392 OFVGL 0393 OFVGL 0394 OFVGL 0397 OFVGL 0473 OFVGL 0484 OFVGL 0513 OFVGL 0534 OFVGL 0537 OFVGL 0546 OFVGL 0547 OFVGL 0553 OFVGL 0569 OFVGL 0575 OFVGL 0576 OFVGL 0579 OFVGL 0626 OFVGL 0627 OFVGL 0629 OFVGL 0638 OFVGL 1525 OFVGL 1884 OFVGL 1901) OFVWD (08.09.10 GA1 0358 ENVWD 08.11.60 GA1 1431/*" OFVGL "1432/*") OFVWD (08.09.10 GA1 0363 ENVWD 08.11.60 GA1 "1014/*" OFVGL "1043/*" OFVGL "1046/*" OFVGL "1056/*" OFVGL "1057/*" OFVGL "1058/*" OFVGL "1059/*" OFVGL "106/*" OFVGL "1076/*" OFVGL "1081/*") OFVWD (08.09.10 GA1 0453 ENVWD 08.11.60 GA1 "197/*" OFVGL "198/*" OFVGL "1991/*" OFVGL "2071/*" OFVGL "2082/*") OFVWD (08.09.10 GA1 0637 ENVWD 08.11.60 GA1 "2711/*" OFVGL "2713/*" OFVGL "2714/*" OFVGL "2715/*" OFVGL "2716/*" OFVGL "2717/*" OFVGL "2722/*" OFVGL "2723/*" OFVGL "2724/*" OFVGL "2725/*" OFVGL "2726/*" OFVGL "2727/*" OFVGL "2728/*") OFVWD (08.09.10 GA1 1916 ENVWD 08.11.60 GA1 "226/*")) ENVWD 08.10.10 OGA1 "B" ENVWD KNV 07.67.10"</t>
  </si>
  <si>
    <t>(08.09.10 GA1 0627) ENVWD 08.10.10 OGA1 B" ENVWD KNV 07.67.10"</t>
  </si>
  <si>
    <t>Hoogheemraadschap Hollands Noorderkwartier</t>
  </si>
  <si>
    <t>((08.09.10 GA1 0361 OFVGL 0370 OFVGL 0373 OFVGL 0375 OFVGL 0383 OFVGL 0385 OFVGL 0388 OFVGL 0396 OFVGL 0398 OFVGL 0399 OFVGL 0400 OFVGL 0405 OFVGL 0415 OFVGL 0416 OFVGL 0420 OFVGL 0431 OFVGL 0432 OFVGL 0439 OFVGL 0441 OFVGL 0448 OFVGL 0450 OFVGL 0479 OFVGL 0498 OFVGL 0532 OFVGL 0852 OFVGL 0880 OFVGL 1598 OFVGL 1911) OFVWD (08.09.10 GA1 0363 ENVWD 08.11.60 GA1 1023/*" OFVGL "1024/*" OFVGL "1025/*" OFVGL "1026/*" OFVGL "1027/*" OFVGL "1028/*" OFVGL "1033/*" OFVGL "1034/*" OFVGL "1035/*") OFVWD (08.09.10 GA1 0453 ENVWD 08.11.60 GA1 "1951/*")) ENVWD 08.10.10 OGA1 "B" ENVWD KNV 07.67.10"</t>
  </si>
  <si>
    <t>((08.09.10 GA1 0209 OFVGL 0214 OFVGL 0216 OFVGL 0225 OFVGL 0236 OFVGL 0252 OFVGL 0263 OFVGL 0268 OFVGL 0281 OFVGL 0296 OFVGL 0297 OFVGL 0304 OFVGL 0335 OFVGL 0352 OFVGL 0353 OFVGL 0482 OFVGL 0512 OFVGL 0523 OFVGL 0545 OFVGL 0590 OFVGL 0610 OFVGL 0620 OFVGL 0668 OFVGL 0689 OFVGL 0707 OFVGL 0733 OFVGL 0738 OFVGL 0870 OFVGL 0874 OFVGL 1705 OFVGL 1734 OFVGL 1740 OFVGL 1927 OFVGL 1945) OFVWD (08.09.10 GA1 0202 ENVWD 08.11.60 GA1 683/*" OFVGL "684/*")) ENVWD 08.10.10 OGA1 "B" ENVWD KNV 07.67.10"</t>
  </si>
  <si>
    <t>Waterschap Rivierenland (SaWa)</t>
  </si>
  <si>
    <t>Waterschap Zuiderzeeland (SaWa)</t>
  </si>
  <si>
    <t>Waterschap Hollandse Delta</t>
  </si>
  <si>
    <t>Gemeenschappelijke regeling Tribuut belastingsamenwerking</t>
  </si>
  <si>
    <t>01.01.10#01.01.20#01.02.10#01.02.20#01.02.30#01.02.40#01.03.10#01.04.10#01.61.10#05.01.10#05.01.20#05.02.30#05.02.40#05.06.10#05.07.10#06.08.10#07.70.10#08.09.10#08.10.10#08.10.20#08.10.30#08.11.10#08.11.15#08.11.20#08.11.30#08.11.40#08.11.50#08.11.60#08.11.70#08.11.80#08.11.90#08.12.10#08.13.10#08.13.20#08.13.30#08.13.40#08.13.50</t>
  </si>
  <si>
    <t>(08.09.10 GA1 0200 OFVGL 0232 OFVGL 0262 OFVGL 0285 OFVGL 0301) ENVWD 08.10.10 OGA1 B" ENVWD KNV 07.67.10"</t>
  </si>
  <si>
    <t>01.01.10#01.01.20#01.02.10#01.02.20#01.02.30#01.02.40#01.03.10#01.04.10#01.61.10#02.01.10#02.01.20#02.02.10#02.02.30#02.02.40#02.03.10#03.01.10#03.01.20#03.02.10#03.02.30#03.02.40#03.03.10#05.01.10#05.01.20#05.02.10#05.02.30#05.02.40#05.03.10#05.06.10#05.07.10#06.08.10#06.08.20#07.70.10#08.09.10#08.10.10#08.10.20#08.10.30#08.11.10#08.11.15#08.11.20#08.11.30#08.11.40#08.11.50#08.11.60#08.11.70#08.11.80#08.11.90#08.12.10#08.13.10#08.13.20#08.13.30#08.13.40#08.13.50#58.09.10#58.10.10#58.10.20#58.10.30#58.11.10#58.11.15#58.11.20#58.11.30#58.11.40#58.11.50#58.11.60#58.11.70#58.11.80#58.11.90#58.12.10#09.01.10#09.01.20#09.02.10#09.02.30#09.02.40#09.03.10</t>
  </si>
  <si>
    <t>Waterschap Fryslân/Beheertaken, handhaving en opsporing</t>
  </si>
  <si>
    <t>01.01.10#01.01.20#01.03.10#01.03.20#01.03.30#01.04.10#01.81.10#01.81.20#02.01.10#02.01.20#02.03.10#02.03.30#02.04.10#02.62.10#02.81.10#02.81.20#03.01.10#03.01.20#03.03.10#03.03.30#03.04.10#03.62.10#03.81.10#03.81.20#04.05.10#04.63.10#04.64.10#04.65.10#04.82.30#04.85.10#54.05.10#54.65.10#54.85.10#05.01.10#05.01.20#05.03.10#05.03.30#05.04.10#05.06.10#05.06.30#05.07.10#05.07.30#05.07.40#05.15.10#05.81.10#05.81.20#05.82.10#55.01.10#55.01.20#55.03.10#55.03.30#55.04.10#55.06.10#55.06.30#55.07.10#55.07.30#55.07.40#55.15.10#55.81.10#55.81.20#55.82.10#06.08.10#06.08.30#06.81.10#06.81.20#07.70.10#08.09.10#08.10.10#08.10.30#08.11.10#08.11.15#08.11.20#08.11.30#08.11.40#08.11.50#08.11.60#08.11.70#08.11.80#08.11.90#08.12.10#08.13.10#08.13.20#08.13.30#08.13.40#08.13.50#08.14.10#08.14.20#08.72.10#58.09.10#58.10.10#58.10.30#58.11.10#58.11.15#58.11.20#58.11.30#58.11.40#58.11.50#58.11.60#58.11.70#58.11.80#58.11.90#58.12.10#58.13.10#58.13.20#58.13.30#58.13.40#58.13.50#58.14.10#58.14.20#58.72.10#09.01.10#09.01.20#09.03.10#09.81.10#09.81.20#09.85.10#10.39.10#10.39.20#10.39.30#60.39.10#60.39.20#60.39.30</t>
  </si>
  <si>
    <t>CBS2: Vestiging en Verhuizing</t>
  </si>
  <si>
    <t>01.01.10#01.01.20#01.03.10#01.03.20#01.03.30#01.04.10#02.01.10#02.01.20#02.03.10#02.03.30#02.04.10#03.01.10#03.01.20#03.03.10#03.03.30#03.04.10#04.05.10#04.65.10#04.82.30#05.01.10#05.01.20#05.03.10#05.03.30#05.04.10#05.06.10#05.06.30#05.07.10#05.07.30#05.07.40#05.15.10#55.01.10#55.01.20#55.03.10#55.03.30#55.04.10#55.06.10#55.06.30#55.07.10#55.07.30#55.07.40#55.15.10#07.70.10#08.09.10#08.10.10#08.10.30#08.11.10#08.11.15#08.11.20#08.11.30#08.11.40#08.11.50#08.11.60#08.11.70#08.11.80#08.11.90#08.12.10#08.13.10#08.13.20#08.13.30#08.13.40#08.13.50#08.14.10#08.14.20#08.72.10#58.09.10#58.10.10#58.10.30#58.11.10#58.11.15#58.11.20#58.11.30#58.11.40#58.11.50#58.11.60#58.11.70#58.11.80#58.11.90#58.12.10#58.13.10#58.13.20#58.13.30#58.13.40#58.13.50#58.14.10#58.14.20#58.72.10#09.01.10#09.01.20#09.03.10</t>
  </si>
  <si>
    <t>CBS3: Geboorte en Afstamming (kind)</t>
  </si>
  <si>
    <t>01.01.10#01.01.20#01.03.10#01.03.20#01.03.30#01.04.10#01.81.10#01.81.20#02.01.10#02.01.20#02.03.10#02.03.30#02.04.10#02.62.10#02.81.10#02.81.20#03.01.10#03.01.20#03.03.10#03.03.30#03.04.10#03.62.10#03.81.10#03.81.20#04.05.10#04.65.10#04.82.30#07.70.10#08.09.10#08.10.10#08.10.30#08.11.15#08.11.20#08.11.30#08.11.40#08.11.50#08.11.60#08.11.70#08.11.80#08.11.90#08.12.10#08.14.10#08.14.20#08.72.10#58.09.10#58.10.10#58.10.30#58.11.15#58.11.20#58.11.30#58.11.40#58.11.50#58.11.60#58.11.70#58.11.80#58.11.90#58.12.10#58.13.10#58.13.20#58.13.40#58.14.10#58.14.20#58.72.10</t>
  </si>
  <si>
    <t>((01.03.10 GA1 08.10.30) OFVWD (02.62.10 GD1 08.14.20) OFVWD (03.62.10 GD1 08.14.20) OFVWD (KNV 08.14.20)) ENVWD (08.09.10 OGA1 1999)</t>
  </si>
  <si>
    <t>01.01.10#01.01.20#01.03.10#01.03.20#01.03.30#01.04.10#02.01.10#02.01.20#02.03.10#02.03.30#02.04.10#03.01.10#03.01.20#03.03.10#03.03.30#03.04.10#04.05.10#04.63.10#04.64.10#04.65.10#04.82.30#04.85.10#54.05.10#54.65.10#54.85.10#05.01.10#05.01.20#05.03.10#05.03.30#05.04.10#05.06.10#05.06.30#05.07.10#05.07.30#05.07.40#05.15.10#55.01.10#55.01.20#55.03.10#55.03.30#55.04.10#55.06.10#55.06.30#55.07.10#55.07.30#55.07.40#55.15.10#07.70.10#08.09.10#08.10.10#08.10.30#08.11.15#08.11.20#08.11.30#08.11.40#08.11.50#08.11.60#08.11.70#08.11.80#08.11.90#08.12.10#08.13.10#08.13.20#08.13.30#08.13.40#08.13.50#08.14.10#08.14.20#08.72.10#58.09.10#58.10.10#58.10.30#58.11.15#58.11.20#58.11.30#58.11.40#58.11.50#58.11.60#58.11.70#58.11.80#58.11.90#58.12.10#58.13.10#58.13.20#58.13.30#58.13.40#58.13.50#58.14.10#58.14.20#58.72.10#09.01.10#09.01.20#09.03.10</t>
  </si>
  <si>
    <t>04.05.10#04.65.10#04.82.30</t>
  </si>
  <si>
    <t>Regionale Sociale Dienst Pentasz Mergelland</t>
  </si>
  <si>
    <t>14.40.10 GA1 410001</t>
  </si>
  <si>
    <t>Regionale Sociale Dienst Pentasz Mergelland (Suwinet)</t>
  </si>
  <si>
    <t>Dienst Sociale Zaken en Werkgelegenheid Noardwest-Fryslân (Suwinet)</t>
  </si>
  <si>
    <t>Regionale Sociale Dienst Alblasserwaard-Oost/Vijfheerenlanden (Suwinet)</t>
  </si>
  <si>
    <t>Uitvoeringsorganisatie Baanbrekers (Suwinet)</t>
  </si>
  <si>
    <t>Intergemeentelijke Sociale Dienst OptimISD (Suwinet)</t>
  </si>
  <si>
    <t>Gemeenschappelijke regeling Werk en Inkomen Hoeksche Waard</t>
  </si>
  <si>
    <t>Sociale Werkvoorziening Werk en Inkomen Hoeksche Waard</t>
  </si>
  <si>
    <t>Gemeenschappelijke regeling Werk en Inkomen Hoeksche Waard (Suwinet)</t>
  </si>
  <si>
    <t>Intergemeentelijke Sociale Dienst Noordenkwartier (Suwinet)</t>
  </si>
  <si>
    <t>Intergemeentelijke Sociale Dienst Aa en Hunze, Assen en Tynaarlo (Suwinet)</t>
  </si>
  <si>
    <t>Intergemeentelijke Sociale Dienst Kompas (Suwinet)</t>
  </si>
  <si>
    <t>Gemeenschappelijke regeling Orionis Walcheren (Suwinet)</t>
  </si>
  <si>
    <t>Intergemeentelijke Sociale Dienst Noordoost (Suwinet)</t>
  </si>
  <si>
    <t>14.40.10 GA1 411501</t>
  </si>
  <si>
    <t>Intergemeentelijke Sociale Dienst Drechtsteden (Suwinet)</t>
  </si>
  <si>
    <t>Intergemeentelijke Sociale Dienst Brunssum, Onderbanken en Landgraaf (Suwinet)</t>
  </si>
  <si>
    <t>Intergemeentelijke Sociale Dienst Steenwijkerland en Westerveld (Suwinet)</t>
  </si>
  <si>
    <t>Regionale Sociale Dienst Kromme Rijn Heuvelrug (Suwinet)</t>
  </si>
  <si>
    <t>Intergemeentelijke Sociale Dienst Bollenstreek (Suwinet)</t>
  </si>
  <si>
    <t>Sociale Dienst Veluwerand (Suwinet)</t>
  </si>
  <si>
    <t>14.40.10 GA1 413901</t>
  </si>
  <si>
    <t>Regionale Sociale Dienst Werk en Inkomen Lekstroom (Suwinet)</t>
  </si>
  <si>
    <t>Gemeenschappelijke regeling Werkzaak Rivierenland</t>
  </si>
  <si>
    <t>Gemeenschappelijke regeling Sociale Werkvoorziening Werkzaak Rivierenland</t>
  </si>
  <si>
    <t>Gemeenschappelijke regeling Werkzaak Rivierenland (Suwinet)</t>
  </si>
  <si>
    <t>Gemeenschappelijke regeling Uitvoeringsorganisatie Laborijn</t>
  </si>
  <si>
    <t>Sociale Werkvoorziening Uitvoeringsorganisatie Laborijn</t>
  </si>
  <si>
    <t>Gemeenschappelijke regeling Uitvoeringsorganisatie Laborijn (Suwinet)</t>
  </si>
  <si>
    <t>Gemeenschappelijke regeling De Bevelanden</t>
  </si>
  <si>
    <t>Gemeenschappelijke regeling De Bevelanden (Suwinet)</t>
  </si>
  <si>
    <t>Gemeenschappelijke regeling Ferm Werk</t>
  </si>
  <si>
    <t>Sociale Werkvoorziening Ferm Werk</t>
  </si>
  <si>
    <t>Gemeenschappelijke regeling Ferm Werk (Suwinet)</t>
  </si>
  <si>
    <t>MvBZK/BDF/Verkiezingen en referenda</t>
  </si>
  <si>
    <t>MvBZK/RvIG/Uitsluitingen kiesrecht</t>
  </si>
  <si>
    <t>01.01.10#08.09.10#13.38.10#13.38.20</t>
  </si>
  <si>
    <t>(KNV 07.67.20 OFVWD (07.67.20 OGA1 O")) ENVWD (KV 13.38.10)"</t>
  </si>
  <si>
    <t>MvBZK/BSN-Koppelregister</t>
  </si>
  <si>
    <t>01.01.20#01.02.10#01.02.30#01.02.40#01.03.10#01.61.10#05.02.30#05.02.40#05.06.10#05.07.10#06.08.10</t>
  </si>
  <si>
    <t>LAA Raadpleging voor gemeenten</t>
  </si>
  <si>
    <t>01.01.10#01.02.10#01.02.30#01.02.40#01.03.10#01.04.10#08.09.10#08.09.20#08.11.10#08.11.20#08.11.30#08.11.40#08.11.50#08.11.60#08.11.70#14.40.10</t>
  </si>
  <si>
    <t>LAA Raadpleging voor gemeenten (2)</t>
  </si>
  <si>
    <t>KV 01.01.10</t>
  </si>
  <si>
    <t>Landelijke Aanpak Adreskwaliteit/Raadpleging voor gemeenten</t>
  </si>
  <si>
    <t>01.01.10#01.01.20#01.02.10#01.02.30#01.02.40#01.03.10#01.04.10#08.09.10#08.09.20#08.11.10#08.11.20#08.11.30#08.11.40#08.11.50#08.11.60#08.11.70#14.40.10</t>
  </si>
  <si>
    <t>01.01.10#01.01.20#01.02.10#01.02.30#01.02.40#01.03.10#01.04.10#08.09.10#08.09.20#08.10.10#08.10.30#08.11.10#08.11.20#08.11.30#08.11.40#08.11.50#08.11.60#08.11.70#08.11.80#08.11.90#14.40.10</t>
  </si>
  <si>
    <t>MvBZK/RvIG/Landelijke Aanpak Adreskwaliteit/Raadpleging voor gemeenten</t>
  </si>
  <si>
    <t>01.01.10#01.01.20#01.02.10#01.02.30#01.02.40#01.03.10#01.04.10#02.01.10#02.01.20#02.02.10#02.02.30#02.02.40#02.03.10#03.01.10#03.01.20#03.02.10#03.02.30#03.02.40#03.03.10#05.01.10#05.01.20#05.02.10#05.02.30#05.02.40#05.03.10#05.06.10#05.07.10#07.66.20#07.67.10#07.67.20#08.09.10#08.09.20#08.10.10#08.10.30#08.11.10#08.11.20#08.11.30#08.11.40#08.11.50#08.11.60#08.11.70#08.11.80#08.11.90#08.13.10#08.72.10#08.85.10#08.86.10#58.09.10#58.09.20#58.10.10#58.10.30#58.11.10#58.11.20#58.11.30#58.11.40#58.11.50#58.11.60#58.11.70#58.11.80#58.11.90#58.72.10#58.85.10#58.86.10#14.40.10</t>
  </si>
  <si>
    <t>LIJST (kolom1 GA1 01.01.20) ENVWD KV 01.01.10</t>
  </si>
  <si>
    <t>Min. van BZK/RvIG/Aanpak adreskwaliteit/Raadpleging voor gemeenten (op BSN)</t>
  </si>
  <si>
    <t>LIJST (kolom1 GA1 01.01.20) ENVWD KV 01.01.20</t>
  </si>
  <si>
    <t>Min. van BZK/RvIG/Aanpak adreskwaliteit/Raadpleging voor gemeenten (op A-nummer)</t>
  </si>
  <si>
    <t>LIJST (kolom1 GA1 01.01.10) ENVWD KV 01.01.10</t>
  </si>
  <si>
    <t>MvBZK/MijnOverheid/Berichtenbox</t>
  </si>
  <si>
    <t>01.01.10#01.01.20#01.02.10#01.02.30#01.02.40</t>
  </si>
  <si>
    <t>((01.03.10 KDOG1 20011101) ENVWD (01.03.10 OGA1 00000000)) ENVWD ((KNV 07.67.20) OFVWD ((07.67.20 GA1 E" OFVGL "M" OFVGL "R") ENVWD (04.05.10 GA1 0001 OFVWD 04.65.10 GA1 "B")))"</t>
  </si>
  <si>
    <t>01.01.10#01.01.20#01.02.10#01.02.20#01.02.30#01.02.40#01.03.10#01.04.10#01.61.10#04.05.10#04.65.10#54.05.10#54.65.10#05.02.30#05.02.40#05.06.10#05.07.10#06.08.10#07.67.10#07.67.20#08.09.10#08.09.20#58.09.10#58.09.20#58.13.10#58.13.20</t>
  </si>
  <si>
    <t>Gemeente 's-Gravenhage/Landelijke Taken/Kiezers buiten Nederland</t>
  </si>
  <si>
    <t>07.67.10#07.67.20#08.13.10#08.13.20</t>
  </si>
  <si>
    <t>(01.03.10 KDOG1 19.89.20 - 00180000) ENVWD (01.03.10 OGA1 00000000) ENVWD (04.05.10 GA1 0001 OFVWD 04.65.10 GA1 B") ENVWD (07.67.20 GA1 "E" OFVGL "M" OFVGL "R") ENVWD KV 08.13.40 ENVWD (KNV 13.38.10 OFVWD (13.38.20 KD1 19.89.20 + 00000000))"</t>
  </si>
  <si>
    <t>Afnemer Berg en Dal</t>
  </si>
  <si>
    <t>14.40.10 GA1 510017</t>
  </si>
  <si>
    <t>14.40.10 GA1 510128</t>
  </si>
  <si>
    <t>14.40.10 GA1 510156</t>
  </si>
  <si>
    <t>14.40.10 GA1 510228</t>
  </si>
  <si>
    <t>14.40.10 GA1 510233</t>
  </si>
  <si>
    <t>14.40.10 GA1 510234</t>
  </si>
  <si>
    <t>14.40.10 GA1 510267</t>
  </si>
  <si>
    <t>Afnemer Gooise Meren</t>
  </si>
  <si>
    <t>14.40.10 GA1 510320</t>
  </si>
  <si>
    <t>14.40.10 GA1 510376</t>
  </si>
  <si>
    <t>14.40.10 GA1 601101</t>
  </si>
  <si>
    <t>Rijksinstituut voor Volksgezondheid en Milieu (RIVM)/Onderzoek &amp; crisissituaties</t>
  </si>
  <si>
    <t>KNV 07.67.10 ENVWD (07.70.10 GA1 0)</t>
  </si>
  <si>
    <t>CAK/Bijzondere Zorgkosten</t>
  </si>
  <si>
    <t>Medisch Centrum Haaglanden en Bronovo-Nebo</t>
  </si>
  <si>
    <t>Leids Universitair Medisch Centrum/Lang Leven-studie</t>
  </si>
  <si>
    <t>01.01.10#01.02.10#01.02.20#01.02.30#01.02.40#01.03.10#01.04.10#01.61.10#05.01.10#05.02.10#05.02.30#05.02.40#05.03.10#05.06.10#05.07.10#06.08.10#06.81.10#06.81.20#07.70.10#08.10.30#08.11.10#08.11.20#08.11.30#08.11.40#08.11.50#08.11.60#08.11.70#08.12.10#08.13.10#08.13.20#08.13.30#08.13.40#08.13.50#08.14.10#08.14.20#58.10.30#58.11.10#58.11.20#58.11.30#58.11.40#58.11.50#58.11.60#58.11.70#58.12.10#58.13.10#58.13.20#58.13.30#58.13.40#58.13.50#58.14.10#58.14.20</t>
  </si>
  <si>
    <t>Leids Universitair Medisch Centrum (LUMC)/Genes, Germs and Resources-onderzoek</t>
  </si>
  <si>
    <t>01.01.10#01.02.10#01.02.20#01.02.30#01.02.40#01.03.10#01.04.10#01.61.10#02.02.10#02.02.30#02.02.40#03.02.10#03.02.30#03.02.40#05.02.30#05.02.40#05.06.10#05.07.10#06.08.10#07.70.10#08.11.10#08.11.20#08.11.30#08.11.40#08.11.50#08.11.60#08.11.70#08.12.10#08.13.10#08.13.30#08.13.40#08.13.50</t>
  </si>
  <si>
    <t>Nederlands Kanker Instituut/Hebon-studie</t>
  </si>
  <si>
    <t>01.01.10#01.02.10#01.02.20#01.02.30#01.02.40#01.03.10#01.03.20#01.04.10#01.61.10#05.02.30#05.02.40#05.06.10#05.07.10#06.08.10#06.08.20#06.08.30#06.81.10#06.81.20#07.70.10#08.09.10#08.10.30#08.11.10#08.11.20#08.11.30#08.11.40#08.11.50#08.11.60#08.11.70#08.12.10#08.13.10#08.13.20#08.14.20#58.09.10#58.10.30#58.11.10#58.11.20#58.11.30#58.11.40#58.11.50#58.11.60#58.11.70#58.12.10#58.13.10#58.13.20#58.14.20</t>
  </si>
  <si>
    <t>Nederlands Kanker Instituut /Nightingale-studie</t>
  </si>
  <si>
    <t>(01.03.10 GD1 19.89.30 - 0019) ENVWD (08.09.10 GA1 0209 OFVGL 0225 OFVGL 0252 OFVGL 0268 OFVGL 0296 OFVGL 0668 OFVGL 0944 OFVGL 1945) ENVWD KNV 07.67.10</t>
  </si>
  <si>
    <t>(01.03.10 KDOG1 19.89.20 - 0017) ENVWD (08.09.10 GA1 0209 OFVGL 0225 OFVGL 0252 OFVGL 0268 OFVGL 0296 OFVGL 0668 OFVGL 0944 OFVGL 1945) ENVWD KNV 07.66.20 ENVWD KNV 07.67.10</t>
  </si>
  <si>
    <t>Dienst Gezondheid &amp; Jeugd Zuid-Holland Zuid (JGZ/overig)</t>
  </si>
  <si>
    <t>Dienst Gezondheid &amp; Jeugd Zuid-Holland Zuid (OGGZ/Kinderopvang)</t>
  </si>
  <si>
    <t>(01.03.10 GD1 19.89.30 - 0019) ENVWD (08.09.10 GA1 0376 OFVGL 0402 OFVGL 0406 OFVGL 0417 OFVGL 0457 OFVGL 1696 OFVGL 1942) ENVWD KNV 07.67.10</t>
  </si>
  <si>
    <t>(01.03.10 GD1 19.89.30 - 0019) ENVWD (08.09.10 GA1 0370 OFVGL 0385 OFVGL 0415 OFVGL 0431 OFVGL 0439 OFVGL 0479 OFVGL 0852 OFVGL 0880) ENVWD KNV 07.67.10</t>
  </si>
  <si>
    <t>(01.03.10 KDOG1 19.89.20 - 0017) ENVWD (08.09.10 GA1 0370 OFVGL 0385 OFVGL 0415 OFVGL 0431 OFVGL 0439 OFVGL 0479 OFVGL 0852 OFVGL 0880) ENVWD KNV 07.66.20 ENVWD KNV 07.67.10</t>
  </si>
  <si>
    <t>Zilveren Kruis Zorgkantoor</t>
  </si>
  <si>
    <t>01.01.10#01.01.20#01.02.10#01.02.20#01.02.30#01.02.40#01.03.10#01.03.20#01.03.30#01.04.10#01.61.10#51.02.10#51.02.30#51.02.40#51.03.10#02.01.10#02.02.10#02.02.30#02.02.40#03.01.10#03.02.10#03.02.30#03.02.40#05.01.10#05.02.30#05.02.40#05.03.10#05.06.10#05.07.10#06.08.10#07.69.10#07.70.10#08.09.10#08.10.20#08.10.30#08.11.10#08.11.15#08.11.20#08.11.30#08.11.40#08.11.50#08.11.60#08.11.70#08.11.80#08.11.90#08.12.10#08.13.10#08.13.30#08.13.40#08.13.50#58.09.10#58.10.20#58.10.30#58.11.10#58.11.15#58.11.20#58.11.30#58.11.40#58.11.50#58.11.60#58.11.70#58.11.80#58.11.90#58.12.10#09.01.10#09.03.10#11.32.10#11.33.10#11.82.10#11.82.30</t>
  </si>
  <si>
    <t>(((01.04.10 GA1 V") ENVWD (01.03.10 KDOG1 19.89.30 - 0029)) OFVWD ((01.04.10 GA1 "M") ENVWD (01.03.10 KDOG1 19.89.30 - 0054))) ENVWD (08.09.10 GA1 0034 OFVGL 0050 OFVGL 0171 OFVGL 0184 OFVGL 0303 OFVGL 0307 OFVGL 0308 OFVGL 0310 OFVGL 0312 OFVGL 0313 OFVGL 0317 OFVGL 0321 OFVGL 0327 OFVGL 0331 OFVGL 0335 OFVGL 0339 OFVGL 0340 OFVGL 0342 OFVGL 0344 OFVGL 0345 OFVGL 0351 OFVGL 0352 OFVGL 0353 OFVGL 0355 OFVGL 0356 OFVGL 0358 OFVGL 0361 OFVGL 0362 OFVGL 0363 OFVGL 0370 OFVGL 0373 OFVGL 0375 OFVGL 0376 OFVGL 0377 OFVGL 0383 OFVGL 0384 OFVGL 0385 OFVGL 0388 OFVGL 0392 OFVGL 0393 OFVGL 0394 OFVGL 0396 OFVGL 0397 OFVGL 0398 OFVGL 0399 OFVGL 0400 OFVGL 0402 OFVGL 0405 OFVGL 0406 OFVGL 0415 OFVGL 0416 OFVGL 0417 OFVGL 0420 OFVGL 0431 OFVGL 0432 OFVGL 0437 OFVGL 0439 OFVGL 0441 OFVGL 0448 OFVGL 0450 OFVGL 0451 OFVGL 0453 OFVGL 0457 OFVGL 0473 OFVGL 0479 OFVGL 0498 OFVGL 0532 OFVGL 0589 OFVGL 0620 OFVGL 0632 OFVGL 0736 OFVGL 0852 OFVGL 0880 OFVGL 0995 OFVGL 1581 OFVGL 1598 OFVGL 1696 OFVGL 1904 OFVGL 1911 OFVGL 1942) ENVWD KNV 07.67.10"</t>
  </si>
  <si>
    <t>(((01.04.10 GA1 V") ENVWD (01.03.10 KDOG1 19.89.20 - 0029)) OFVWD ((01.04.10 GA1 "M") ENVWD (01.03.10 KDOG1 19.89.20 - 0054))) ENVWD (08.09.10 GA1 0034 OFVGL 0050 OFVGL 0171 OFVGL 0184 OFVGL 0303 OFVGL 0307 OFVGL 0308 OFVGL 0310 OFVGL 0312 OFVGL 0313 OFVGL 0317 OFVGL 0321 OFVGL 0327 OFVGL 0331 OFVGL 0335 OFVGL 0339 OFVGL 0340 OFVGL 0342 OFVGL 0344 OFVGL 0345 OFVGL 0351 OFVGL 0352 OFVGL 0353 OFVGL 0355 OFVGL 0356 OFVGL 0358 OFVGL 0361 OFVGL 0362 OFVGL 0363 OFVGL 0370 OFVGL 0373 OFVGL 0375 OFVGL 0376 OFVGL 0377 OFVGL 0383 OFVGL 0384 OFVGL 0385 OFVGL 0388 OFVGL 0392 OFVGL 0393 OFVGL 0394 OFVGL 0396 OFVGL 0397 OFVGL 0398 OFVGL 0399 OFVGL 0400 OFVGL 0402 OFVGL 0405 OFVGL 0406 OFVGL 0415 OFVGL 0416 OFVGL 0417 OFVGL 0420 OFVGL 0431 OFVGL 0432 OFVGL 0437 OFVGL 0439 OFVGL 0441 OFVGL 0448 OFVGL 0450 OFVGL 0451 OFVGL 0453 OFVGL 0457 OFVGL 0473 OFVGL 0479 OFVGL 0498 OFVGL 0532 OFVGL 0589 OFVGL 0620 OFVGL 0632 OFVGL 0736 OFVGL 0852 OFVGL 0880 OFVGL 0995 OFVGL 1581 OFVGL 1598 OFVGL 1696 OFVGL 1904 OFVGL 1911 OFVGL 1942) ENVWD KNV 07.67.10"</t>
  </si>
  <si>
    <t>(((01.04.10 GA1 V") ENVWD (01.03.10 KDOG1 19.89.30 - 0029)) OFVWD ((01.04.10 GA1 "M") ENVWD (01.03.10 KDOG1 19.89.30 - 0054))) ENVWD (08.09.10 GA1 0141 OFVGL 0147 OFVGL 0148 OFVGL 0150 OFVGL 0153 OFVGL 0158 OFVGL 0160 OFVGL 0163 OFVGL 0164 OFVGL 0166 OFVGL 0168 OFVGL 0173 OFVGL 0175 OFVGL 0177 OFVGL 0180 OFVGL 0183 OFVGL 0189 OFVGL 0193 OFVGL 0196 OFVGL 0197 OFVGL 0200 OFVGL 0202 OFVGL 0203 OFVGL 0209 OFVGL 0213 OFVGL 0214 OFVGL 0216 OFVGL 0221 OFVGL 0222 OFVGL 0225 OFVGL 0226 OFVGL 0228 OFVGL 0230 OFVGL 0232 OFVGL 0233 OFVGL 0236 OFVGL 0243 OFVGL 0244 OFVGL 0246 OFVGL 0252 OFVGL 0262 OFVGL 0263 OFVGL 0267 OFVGL 0268 OFVGL 0269 OFVGL 0273 OFVGL 0274 OFVGL 0275 OFVGL 0277 OFVGL 0279 OFVGL 0281 OFVGL 0285 OFVGL 0289 OFVGL 0293 OFVGL 0294 OFVGL 0296 OFVGL 0297 OFVGL 0299 OFVGL 0301 OFVGL 0302 OFVGL 0304 OFVGL 0668 OFVGL 0733 OFVGL 1509 OFVGL 1586 OFVGL 1700 OFVGL 1705 OFVGL 1708 OFVGL 1734 OFVGL 1735 OFVGL 1740 OFVGL 1742 OFVGL 1773 OFVGL 1774 OFVGL 1859 OFVGL 1876 OFVGL 1896 OFVGL 1945 OFVGL 1955) ENVWD KNV 07.67.10"</t>
  </si>
  <si>
    <t>(((01.04.10 GA1 V") ENVWD (01.03.10 KDOG1 19.89.20 - 0029)) OFVWD ((01.04.10 GA1 "M") ENVWD (01.03.10 KDOG1 19.89.20 - 0054))) ENVWD (08.09.10 GA1 0141 OFVGL 0147 OFVGL 0148 OFVGL 0150 OFVGL 0153 OFVGL 0158 OFVGL 0160 OFVGL 0163 OFVGL 0164 OFVGL 0166 OFVGL 0168 OFVGL 0173 OFVGL 0175 OFVGL 0177 OFVGL 0180 OFVGL 0183 OFVGL 0189 OFVGL 0193 OFVGL 0196 OFVGL 0197 OFVGL 0200 OFVGL 0202 OFVGL 0203 OFVGL 0209 OFVGL 0213 OFVGL 0214 OFVGL 0216 OFVGL 0221 OFVGL 0222 OFVGL 0225 OFVGL 0226 OFVGL 0228 OFVGL 0230 OFVGL 0232 OFVGL 0233 OFVGL 0236 OFVGL 0243 OFVGL 0244 OFVGL 0246 OFVGL 0252 OFVGL 0262 OFVGL 0263 OFVGL 0267 OFVGL 0268 OFVGL 0269 OFVGL 0273 OFVGL 0274 OFVGL 0275 OFVGL 0277 OFVGL 0279 OFVGL 0281 OFVGL 0285 OFVGL 0289 OFVGL 0293 OFVGL 0294 OFVGL 0296 OFVGL 0297 OFVGL 0299 OFVGL 0301 OFVGL 0302 OFVGL 0304 OFVGL 0668 OFVGL 0733 OFVGL 1509 OFVGL 1586 OFVGL 1700 OFVGL 1705 OFVGL 1708 OFVGL 1734 OFVGL 1735 OFVGL 1740 OFVGL 1742 OFVGL 1773 OFVGL 1774 OFVGL 1859 OFVGL 1876 OFVGL 1896 OFVGL 1945 OFVGL 1955) ENVWD KNV 07.67.10"</t>
  </si>
  <si>
    <t>Erasmus MC/Afdeling Maatschappelijke Gezondheidszorg/ROBINSCA-studie</t>
  </si>
  <si>
    <t>((01.04.10 GA1 V" ENVWD (01.03.10 KDOG1 19.89.20 - 0055 ENVWD 01.03.10 GD1 19.89.20 - 0075)) OFVWD (01.04.10 GA1 "M" ENVWD (01.03.10 KDOG1 19.89.20 - 0045 ENVWD 01.03.10 GD1 19.89.20 - 0075))) ENVWD (08.09.10 GA1 0005 OFVGL 0009 OFVGL 0014 OFVGL 0017 OFVGL 0018 OFVGL 0022 OFVGL 0025 OFVGL 0040 OFVGL 0053 OFVGL 0056 OFVGL 1699 OFVGL 1730) ENVWD KNV 07.66.20 ENVWD KNV 07.67.10"</t>
  </si>
  <si>
    <t>01.01.10#01.01.20#01.02.10#01.02.20#01.02.30#01.02.40#01.03.10#01.03.20#01.03.30#01.04.10#01.61.10#02.01.10#02.01.20#02.02.10#02.02.30#02.02.40#02.03.10#03.01.10#03.01.20#03.02.10#03.02.30#03.02.40#03.03.10#04.05.10#04.65.10#05.01.10#05.01.20#05.02.10#05.02.30#05.02.40#05.03.10#05.03.20#05.03.30#05.04.10#05.06.10#05.07.10#06.08.10#07.70.10#08.09.10#08.10.30#08.11.10#08.11.15#08.11.20#08.11.30#08.11.40#08.11.50#08.11.60#08.11.70#08.11.80#08.11.90#08.12.10#08.13.10#08.13.20#08.13.30#08.13.40#08.13.50#08.14.20#58.09.10#58.10.30#58.11.10#58.11.15#58.11.20#58.11.30#58.11.40#58.11.50#58.11.60#58.11.70#58.11.80#58.11.90#58.12.10#58.13.10#58.13.20#58.13.30#58.13.40#58.13.50#58.14.20#09.01.10#09.01.20#09.02.10#09.02.30#09.02.40#09.03.10#09.03.20#09.03.30#10.39.10#10.39.20#10.39.30#11.32.10</t>
  </si>
  <si>
    <t>Stichting Leger des Heils Jeugdbescherming en Reclassering</t>
  </si>
  <si>
    <t>Rijksinstituut voor Volksgezondheid en Milieu (RIVM)/Prenatale screening</t>
  </si>
  <si>
    <t>01.01.10#01.02.10#01.02.20#01.02.30#01.02.40#01.03.10#01.04.10#01.61.10#51.01.10#51.02.10#51.02.20#51.02.30#51.02.40#51.03.10#51.61.10#05.02.30#05.02.40#05.06.10#05.07.10#55.02.30#55.02.40#55.06.10#55.07.10#06.08.10#07.70.10#08.09.10#08.09.20#08.10.20#08.10.30#08.11.10#08.11.15#08.11.20#08.11.30#08.11.40#08.11.50#08.11.60#08.11.70#08.11.80#08.11.90#08.12.10#08.13.10#08.13.20#08.13.30#08.13.40#08.13.50#58.09.10#58.09.20#58.10.20#58.10.30#58.11.10#58.11.15#58.11.20#58.11.30#58.11.40#58.11.50#58.11.60#58.11.70#58.11.80#58.11.90#58.12.10#58.13.10#58.13.20#58.13.30#58.13.40#58.13.50</t>
  </si>
  <si>
    <t>Regionale Uitvoeringsdienst Drenthe (BSBm: Bestuurlijke Strafbeschikking milieu)</t>
  </si>
  <si>
    <t>Uitvoerders omgevingsrecht via Omgevingsdienst Brabant-Noord</t>
  </si>
  <si>
    <t>01.01.10#01.01.20#01.02.10#01.02.20#01.02.30#01.02.40#01.03.10#01.03.20#01.04.10#01.61.10#05.02.30#05.02.40#05.06.10#05.07.10#06.08.10#07.70.10#08.09.10#08.10.20#08.10.30#08.11.10#08.11.15#08.11.20#08.11.30#08.11.40#08.11.50#08.11.60#08.11.70#08.11.80#08.11.90#08.12.10</t>
  </si>
  <si>
    <t>Landelijk Bureau Inning Onderhoudsbijdragen</t>
  </si>
  <si>
    <t>01.01.10#01.01.20#01.02.10#01.02.20#01.02.30#01.02.40#01.03.10#01.03.20#01.03.30#01.04.10#01.61.10#01.85.10#05.01.10#05.01.20#05.02.10#05.02.30#05.02.40#05.03.10#05.06.10#05.07.10#06.08.10#06.08.20#06.08.30#07.70.10#08.09.10#08.09.20#08.10.10#08.10.20#08.10.30#08.11.10#08.11.15#08.11.20#08.11.30#08.11.40#08.11.50#08.11.60#08.11.70#08.11.80#08.11.90#08.12.10#08.13.10#08.13.20#08.13.30#08.13.40#08.13.50#08.14.10#08.14.20#11.32.10#11.33.10</t>
  </si>
  <si>
    <t>01.01.10#01.01.20#01.02.10#01.02.20#01.02.30#01.02.40#01.03.10#01.03.20#01.03.30#01.04.10#01.61.10#01.85.10#51.01.10#51.02.10#51.02.30#51.02.40#51.03.10#51.03.20#51.03.30#51.04.10#51.61.10#51.85.10#02.01.10#02.01.20#02.02.10#02.02.30#02.02.40#02.03.10#02.03.20#02.03.30#02.62.10#02.85.10#52.01.10#52.02.10#52.02.30#52.02.40#52.03.10#52.03.20#52.03.30#52.62.10#52.85.10#03.01.10#03.01.20#03.02.10#03.02.30#03.02.40#03.03.10#03.03.20#03.03.30#03.62.10#03.85.10#53.01.10#53.02.10#53.02.30#53.02.40#53.03.10#53.03.20#53.03.30#53.62.10#53.85.10#04.05.10#04.85.10#54.05.10#54.85.10#05.01.10#05.01.20#05.02.10#05.02.30#05.02.40#05.03.10#05.03.20#05.03.30#05.06.10#05.06.20#05.06.30#05.07.10#05.07.20#05.07.30#05.07.40#05.85.10#55.01.10#55.02.10#55.02.30#55.02.40#55.03.10#55.03.20#55.03.30#55.06.10#55.06.20#55.06.30#55.07.10#55.07.20#55.07.30#55.07.40#55.85.10#06.08.10#06.08.20#06.08.30#07.69.10#07.70.10#08.09.10#08.09.20#08.10.10#08.10.20#08.10.30#08.11.10#08.11.15#08.11.20#08.11.30#08.11.40#08.11.50#08.11.60#08.11.70#08.11.80#08.11.90#08.12.10#08.13.10#08.13.20#08.13.30#08.13.40#08.13.50#08.14.10#08.14.20#08.85.10#58.10.20#58.10.30#58.11.10#58.11.20#58.11.30#58.11.40#58.11.50#58.11.60#58.11.70#58.12.10#58.13.10#58.13.20#58.13.30#58.13.40#58.13.50#09.01.10#09.01.20#09.02.10#09.02.30#09.02.40#09.03.10#09.03.20#09.03.30#09.85.10#59.01.10#59.02.10#59.02.30#59.02.40#59.03.10#59.03.20#59.03.30#59.85.10#11.32.10#11.33.10#11.85.10#61.32.10#61.33.10#61.85.10#12.35.10#12.35.20#12.35.30#12.35.50#12.85.10</t>
  </si>
  <si>
    <t>MvVenJ/Centraal Justitieel Incassobureau (3)</t>
  </si>
  <si>
    <t>Algemene Inlichtingen- en Veiligheidsdienst (AIVD)/e-Formulieren</t>
  </si>
  <si>
    <t>01.01.10#01.01.20#01.02.10#01.02.20#01.02.30#01.02.40#01.03.10#01.03.20#01.03.30#01.04.10#01.61.10#01.85.10#01.86.10#51.01.10#51.01.20#51.02.10#51.02.20#51.02.30#51.02.40#51.04.10#51.61.10#51.85.10#51.86.10#02.01.10#02.01.20#02.02.10#02.02.20#02.02.30#02.02.40#02.03.10#02.03.20#02.03.30#02.62.10#03.01.10#03.01.20#03.02.10#03.02.20#03.02.30#03.02.40#03.03.10#03.03.20#03.03.30#03.62.10#04.05.10#04.63.10#04.64.10#04.65.10#04.85.10#54.05.10#54.63.10#54.64.10#54.65.10#54.85.10#05.01.10#05.01.20#05.02.10#05.02.20#05.02.30#05.02.40#05.03.10#05.03.20#05.03.30#05.06.10#05.06.20#05.06.30#05.07.10#05.07.20#05.07.30#05.07.40#55.01.10#55.01.20#55.02.10#55.02.20#55.02.30#55.02.40#55.06.10#55.06.20#55.06.30#06.08.10#07.69.10#07.70.10#08.09.10#08.09.20#08.10.10#08.10.20#08.10.30#08.11.10#08.11.15#08.11.20#08.11.30#08.11.40#08.11.50#08.11.60#08.11.70#08.11.80#08.11.90#08.12.10#08.13.10#08.13.20#08.13.30#08.13.40#08.13.50#08.14.10#08.14.20#08.72.10#08.75.10#58.09.10#58.09.20#58.10.10#58.10.20#58.10.30#58.11.10#58.11.15#58.11.20#58.11.30#58.11.40#58.11.50#58.11.60#58.11.70#58.11.80#58.11.90#58.12.10#58.13.10#58.13.20#58.13.30#58.13.40#58.13.50#58.14.10#58.14.20#58.72.10#09.01.10#09.01.20#09.02.10#09.02.20#09.02.30#09.02.40#09.03.10#09.03.20#09.03.30#10.39.10#10.39.20#10.39.30#10.85.10#10.86.10#60.39.10#60.39.20#60.39.30#60.85.10#60.86.10#11.32.10#11.33.10#11.85.10#12.35.10#12.35.20#12.35.30#12.35.40#12.35.50#12.35.60#12.35.70#12.36.10#12.82.10#12.82.30#12.85.10</t>
  </si>
  <si>
    <t>Min. van EZ/Agentschap Telecom/Vergunning en Handhaving</t>
  </si>
  <si>
    <t>Centraal Bureau Rijvaardigheidsbewijzen (CBR)</t>
  </si>
  <si>
    <t>01.01.10#01.01.20#01.02.10#01.02.20#01.02.30#01.02.40#01.03.10#01.03.20#01.03.30#01.04.10#01.61.10#04.05.10#05.02.30#05.02.40#05.06.10#05.07.10#06.08.10#07.70.10#08.09.10#08.10.10#08.10.20#08.10.30#08.11.10#08.11.15#08.11.20#08.11.30#08.11.40#08.11.50#08.11.60#08.11.70#08.12.10#08.13.10#08.13.20#08.13.30#08.13.40#08.13.50#08.14.20</t>
  </si>
  <si>
    <t>Min. voor Wonen en Rijksdienst/Rijksdienst voor Ondernemend Nederland (RVO)</t>
  </si>
  <si>
    <t>01.01.10#01.01.20#01.02.10#01.02.30#01.02.40#01.03.10#01.04.10#06.08.10#07.70.10#08.09.10#08.10.30#08.11.10#08.11.20#08.11.30#08.11.40#08.11.50#08.11.60#08.11.70#08.12.10#58.09.10#58.10.30#58.11.10#58.11.20#58.11.30#58.11.40#58.11.50#58.11.60#58.11.70#58.12.10#10.39.10#10.39.20#10.39.30#60.39.10#60.39.20#60.39.30</t>
  </si>
  <si>
    <t>MvVenJ/Nationaal Coördinator Terrorismebestrijding en Veiligheid (NCTV)</t>
  </si>
  <si>
    <t>01.01.10#01.01.20#07.67.10#07.67.20#12.35.10#12.35.50#12.35.60#12.35.70#12.36.10</t>
  </si>
  <si>
    <t>Arriva Personenvervoer Nederland</t>
  </si>
  <si>
    <t>14.40.10 GA1 802501</t>
  </si>
  <si>
    <t>Generali Nederland</t>
  </si>
  <si>
    <t>Syntrus Achmea Pensioenbeheer N.V. PPI</t>
  </si>
  <si>
    <t>Timeos B.V.</t>
  </si>
  <si>
    <t>14.40.10 GA1 809901</t>
  </si>
  <si>
    <t>216 Accountants B.V.</t>
  </si>
  <si>
    <t>14.40.10 GA1 813101</t>
  </si>
  <si>
    <t>Appel Pensioenuitvoering</t>
  </si>
  <si>
    <t>Klaverblad Levensverzekering N.V.</t>
  </si>
  <si>
    <t>Pensioenuitvoerder Ecolab</t>
  </si>
  <si>
    <t>Pensioenuitvoerder voor de Handel in Bouwmaterialen (HiBiN)</t>
  </si>
  <si>
    <t>SchGem#OBisCl</t>
  </si>
  <si>
    <t>BV16#BV01#BV14</t>
  </si>
  <si>
    <t>BV68#BV18</t>
  </si>
  <si>
    <t>Intergemeentelijk Samenwerkingsverband Werk en Inkomen (ISWI) Ulft</t>
  </si>
  <si>
    <t>14.40.10 GA1 853001</t>
  </si>
  <si>
    <t>RET (2)</t>
  </si>
  <si>
    <t>Rotterdamse Elektrische Tram (RET)</t>
  </si>
  <si>
    <t>Min. van EZ/Agentschap Telecom/BOA-taak</t>
  </si>
  <si>
    <t>Syntus Openbaar Vervoer</t>
  </si>
  <si>
    <t>01.01.10#01.01.20#01.02.10#01.02.20#01.02.30#01.02.40#01.03.10#01.03.20#01.03.30#01.04.10#01.61.10#02.01.10#02.01.20#02.02.10#02.02.30#02.02.40#02.03.10#02.03.30#02.62.10#03.01.10#03.01.20#03.02.10#03.02.30#03.02.40#03.03.10#03.03.30#03.62.10#04.05.10#04.65.10#04.85.10#54.05.10#54.65.10#54.85.10#05.01.10#05.01.20#05.02.10#05.02.30#05.02.40#05.03.10#05.06.10#05.07.10#05.07.40#05.15.10#55.01.10#55.01.20#55.06.10#06.08.10#07.70.10#08.09.10#08.10.10#08.10.30#08.11.10#08.11.15#08.11.20#08.11.30#08.11.40#08.11.50#08.11.60#08.11.70#08.11.80#08.11.90#08.12.10#08.13.10#08.13.20#08.13.30#08.13.40#08.13.50#08.14.20#08.85.10#58.09.10#58.10.10#58.10.30#58.11.10#58.11.15#58.11.20#58.11.30#58.11.40#58.11.50#58.11.60#58.11.70#58.11.80#58.11.90#58.12.10#58.13.10#58.13.20#58.13.30#58.13.40#58.13.50#58.14.20#58.85.10#09.01.10#09.01.20#09.02.10#09.02.30#09.02.40#09.03.10#10.39.10#10.39.20#10.39.30#10.85.10#60.39.10#60.39.20#60.39.30#60.85.10#11.32.10#11.85.10#61.32.10#61.85.10#12.35.10#12.35.20#12.35.30#12.35.50#12.35.60#12.35.70</t>
  </si>
  <si>
    <t>((01.03.10 KD1 19.89.30 - 000206) ENVWD (01.03.10 GD1 19.89.30 - 00180000)) ENVWD KNV 07.67.10</t>
  </si>
  <si>
    <t>01.03.10#07.68.10#08.14.20</t>
  </si>
  <si>
    <t>((01.03.10 KD1 19.89.20 - 000210) ENVWD (01.03.10 GD1 19.89.20 - 00180000)) ENVWD KNV 07.67.10</t>
  </si>
  <si>
    <t>Koninklijke Notariële Beroepsorganisatie/Centraal Testamenten Register</t>
  </si>
  <si>
    <t>01.01.10#01.01.20#01.02.10#01.02.20#01.02.30#01.02.40#01.03.10#01.03.20#01.03.30#01.04.10#51.01.10#51.01.20#51.02.10#51.02.20#51.02.30#51.02.40#51.03.10#51.03.20#51.03.30#51.04.10#02.02.10#02.02.30#02.02.40#03.02.10#03.02.30#03.02.40#06.08.10#07.70.10#08.09.10#08.11.10#08.11.20#08.11.30#08.11.40#08.11.50#08.11.60#08.11.70#08.13.10#08.13.30#08.13.40#08.13.50</t>
  </si>
  <si>
    <t>Stichting Netwerk Gerechtsdeurwaarders</t>
  </si>
  <si>
    <t>01.01.10#01.01.20#01.02.10#01.02.20#01.02.30#01.02.40#01.03.10#01.03.20#01.03.30#01.04.10#01.61.10#51.02.10#51.02.30#51.02.40#02.01.10#02.01.20#02.02.10#02.02.30#02.02.40#02.03.10#02.03.20#02.03.30#03.01.10#03.01.20#03.02.10#03.02.30#03.02.40#03.03.10#03.03.20#03.03.30#05.01.10#05.01.20#05.02.10#05.02.30#05.02.40#05.03.10#05.03.20#05.03.30#05.06.10#05.06.20#05.06.30#05.07.10#05.07.40#05.15.10#55.01.10#55.02.10#55.02.30#55.02.40#55.03.10#55.06.10#55.06.20#55.06.30#06.08.10#07.66.20#07.69.10#07.70.10#07.87.10#08.09.10#08.09.20#08.10.10#08.10.20#08.10.30#08.11.10#08.11.15#08.11.20#08.11.30#08.11.40#08.11.50#08.11.60#08.11.70#08.11.80#08.11.90#08.12.10#08.13.10#08.13.20#08.13.30#08.13.40#08.13.50#08.86.10#58.09.10#58.09.20#58.10.10#58.10.20#58.10.30#58.11.10#58.11.15#58.11.20#58.11.30#58.11.40#58.11.50#58.11.60#58.11.70#58.11.80#58.11.90#58.12.10#58.86.10#09.01.10#09.01.20#09.02.10#09.02.30#09.02.40#09.03.10#09.03.20#11.32.10#11.33.10#11.82.10#11.82.20#11.82.30#11.85.10</t>
  </si>
  <si>
    <t>MvBZ/Directie Consulaire Zaken en Protocol</t>
  </si>
  <si>
    <t>01.01.20#04.82.30</t>
  </si>
  <si>
    <t>14.40.10 GA1 891401</t>
  </si>
  <si>
    <t>(04.82.30 GA1 proba/*" OFVGL "Proba/*" OFVGL "PRoba/*" OFVGL "PROba/*" OFVGL "PROBa/*" OFVGL "PROBA/*" OFVGL "pROBA/*" OFVGL "/?proba/*" OFVGL "/?Proba/*" OFVGL "/?PRoba/*" OFVGL "/?PROba/*" OFVGL "/?PROBa/*" OFVGL "/?PROBA/*" OFVGL "/?pROBA/*")"</t>
  </si>
  <si>
    <t>Min. van BZ/Directie Consulaire Zaken en Protocol</t>
  </si>
  <si>
    <t>01.01.10#01.01.20#01.02.10#01.02.30#01.02.40#01.04.10#06.08.10#08.11.10#08.11.15#08.11.20#08.11.30#08.11.40#08.11.50#08.11.60#08.11.70#08.13.10#08.13.30#08.13.40#08.13.50#12.35.10#12.35.20#12.35.30#12.35.40#12.35.50#12.35.60#12.35.70#12.86.10</t>
  </si>
  <si>
    <t>Min. van BZK/RvIG (intern)/Kwaliteitscontrole Aanduiding vervallen reisdocument</t>
  </si>
  <si>
    <t>01.01.10#01.01.20#01.02.10#01.02.20#01.02.30#01.02.40#01.03.10#01.03.20#01.03.30#01.04.10#01.85.10#01.86.10#51.01.10#51.01.20#51.02.10#51.02.20#51.02.30#51.02.40#51.03.10#51.03.20#51.03.30#51.04.10#51.85.10#08.09.10#12.35.10#12.35.20#12.35.30#12.35.40#12.35.50#12.35.60#12.35.70#12.36.10#12.86.10</t>
  </si>
  <si>
    <t>((01.02.10 OGAA 51.02.10 OFVWD 01.02.20 OGAA 51.02.20 OFVWD 01.02.30 OGAA 51.02.30 OFVWD 01.02.40 OGAA 51.02.40 OFVWD 01.04.10 OGAA 51.04.10) ENVWD KV 51.85.10 ENVWD 07.68.10 KD1 01.85.10 ENVWD KV 12.35.20 ENVWD (12.35.50 GD1 19.89.30 - 00000000) ENVWD (12.35.70 OGA1 R")) ENVWD (12.35.10 OGA1 "RD" ENVGL "RM" ENVGL "RV" ENVGL "R1" ENVGL "R2")"</t>
  </si>
  <si>
    <t>(((KV 01.02.10 ENVWD 01.02.10 OGAA 51.02.10) OFVWD (KV 01.02.20 ENVWD 01.02.20 OGAA 51.02.20) OFVWD (KV 01.02.30 ENVWD 01.02.30 OGAA 51.02.30) OFVWD 01.02.40 OGAA 51.02.40 OFVWD 01.04.10 OGAA 51.04.10) ENVWD KV 51.85.10 ENVWD 07.68.10 KD1 01.85.10 ENVWD KV 12.35.20 ENVWD (12.35.50 GD1 19.89.30 - 00000000) ENVWD (12.35.70 OGA1 R")) ENVWD (12.35.10 OGA1 "RD" ENVGL "RM" ENVGL "RV" ENVGL "R1" ENVGL "R2")"</t>
  </si>
  <si>
    <t>Rijksdienst voor Identiteitsgegevens/RPS (Selectie)</t>
  </si>
  <si>
    <t>01.01.20#01.02.10#01.02.30#01.02.40#01.03.10#06.08.10#08.09.10</t>
  </si>
  <si>
    <t>KNV 07.67.10 ENVWD KV 12.36.10</t>
  </si>
  <si>
    <t>Min. van BZK/RvIG/Basisregister reisdocumenten/Van rechtswege vervallen-Vermist</t>
  </si>
  <si>
    <t>01.01.10#01.01.20#01.02.10#01.02.30#01.02.40#01.03.10#01.03.20#01.03.30#01.04.10#01.85.10#01.86.10#51.01.10#51.01.20#51.02.10#51.02.30#51.02.40#51.03.10#51.03.20#51.03.30#51.04.10#51.85.10#04.05.10#04.63.10#04.64.10#04.85.10#04.86.10#06.08.10#06.85.10#08.09.10#12.35.10#12.35.20#12.35.30#12.35.40#12.35.50#12.35.60#12.35.70#12.86.10</t>
  </si>
  <si>
    <t>(12.35.70 GA1 R" OFVGL "V") ENVWD (12.35.10 OGA1 "RD" ENVGL "RM" ENVGL "RV" ENVGL "R1" ENVGL "R2")"</t>
  </si>
  <si>
    <t>Min. van BZK/RvIG/Basisregister reisdocumenten/Houder overleden</t>
  </si>
  <si>
    <t>(KV 06.08.10 ENVWD (12.35.50 GD1 19.89.30 - 00000000)) ENVWD (12.35.10 OGA1 RD" ENVGL "RM" ENVGL "RV" ENVGL "R1" ENVGL "R2")"</t>
  </si>
  <si>
    <t>Min. van BZK/RvIG/Basisregister reisdocumenten/A-nummerwijziging</t>
  </si>
  <si>
    <t>(KV 51.01.10 ENVWD (01.01.10 OGAA 51.01.10) ENVWD KV 12.35.10) ENVWD (12.35.10 OGA1 RD" ENVGL "RM" ENVGL "RV" ENVGL "R1" ENVGL "R2")"</t>
  </si>
  <si>
    <t>Openbaar lichaam Saba/Afstemming basisadministratie op BRP</t>
  </si>
  <si>
    <t>01.01.10#01.02.10#01.02.20#01.02.30#01.02.40#01.03.10#08.09.10</t>
  </si>
  <si>
    <t>Agentschap BPR/GBA-V (test)</t>
  </si>
  <si>
    <t>01.01.10#01.01.20#01.02.10#01.02.20#01.02.30#01.02.40#01.03.10#01.03.20#01.03.30#01.04.10#01.61.10#01.81.10#01.81.20#01.82.10#01.82.20#01.82.30#01.85.10#01.86.10#51.01.10#51.01.20#51.02.10#51.02.20#51.02.30#51.02.40#51.03.10#51.03.20#51.03.30#51.04.10#51.61.10#51.81.10#51.81.20#51.82.10#51.82.20#51.82.30#51.85.10#51.86.10#02.01.10#02.01.20#02.02.10#02.02.20#02.02.30#02.02.40#02.03.10#02.03.20#02.03.30#02.04.10#02.62.10#02.81.10#02.81.20#02.82.10#02.82.20#02.82.30#02.85.10#02.86.10#52.01.10#52.01.20#52.02.10#52.02.20#52.02.30#52.02.40#52.03.10#52.03.20#52.03.30#52.04.10#52.62.10#52.81.10#52.81.20#52.82.10#52.82.20#52.82.30#52.85.10#52.86.10#03.01.10#03.01.20#03.02.10#03.02.20#03.02.30#03.02.40#03.03.10#03.03.20#03.03.30#03.04.10#03.62.10#03.81.10#03.81.20#03.82.10#03.82.20#03.82.30#03.85.10#03.86.10#53.01.10#53.01.20#53.02.10#53.02.20#53.02.30#53.02.40#53.03.10#53.03.20#53.03.30#53.04.10#53.62.10#53.81.10#53.81.20#53.82.10#53.82.20#53.82.30#53.85.10#53.86.10#04.05.10#04.63.10#04.64.10#04.65.10#04.82.10#04.82.20#04.82.30#04.85.10#04.86.10#54.05.10#54.63.10#54.64.10#54.65.10#54.82.10#54.82.20#54.82.30#54.85.10#54.86.10#05.01.10#05.01.20#05.02.10#05.02.20#05.02.30#05.02.40#05.03.10#05.03.20#05.03.30#05.04.10#05.06.10#05.06.20#05.06.30#05.07.10#05.07.20#05.07.30#05.07.40#05.15.10#05.81.10#05.81.20#05.82.10#05.82.20#05.82.30#05.85.10#05.86.10#55.01.10#55.01.20#55.02.10#55.02.20#55.02.30#55.02.40#55.03.10#55.03.20#55.03.30#55.04.10#55.06.10#55.06.20#55.06.30#55.07.10#55.07.20#55.07.30#55.07.40#55.15.10#55.81.10#55.81.20#55.82.10#55.82.20#55.82.30#55.85.10#55.86.10#06.08.10#06.08.20#06.08.30#06.81.10#06.81.20#06.82.10#06.82.20#06.82.30#06.85.10#06.86.10#56.08.10#56.08.20#56.08.30#56.81.10#56.81.20#56.82.10#56.82.20#56.82.30#56.85.10#56.86.10#07.67.10#07.67.20#07.68.10#07.69.10#07.70.10#07.87.10#08.09.10#08.09.20#08.10.10#08.10.20#08.10.30#08.11.10#08.11.15#08.11.20#08.11.30#08.11.40#08.11.50#08.11.60#08.11.70#08.11.80#08.11.90#08.12.10#08.13.10#08.13.20#08.13.30#08.13.40#08.13.50#08.14.10#08.14.20#08.72.10#08.75.10#08.85.10#08.86.10#58.09.10#58.09.20#58.10.10#58.10.20#58.10.30#58.11.10#58.11.15#58.11.20#58.11.30#58.11.40#58.11.50#58.11.60#58.11.70#58.11.80#58.11.90#58.12.10#58.13.10#58.13.20#58.13.30#58.13.40#58.13.50#58.14.10#58.14.20#58.72.10#58.75.10#58.85.10#58.86.10#09.01.10#09.01.20#09.02.10#09.02.20#09.02.30#09.02.40#09.03.10#09.03.20#09.03.30#09.81.10#09.81.20#09.82.10#09.82.20#09.82.30#09.85.10#09.86.10#59.01.10#59.01.20#59.02.10#59.02.20#59.02.30#59.02.40#59.03.10#59.03.20#59.03.30#59.81.10#59.81.20#59.82.10#59.82.20#59.82.30#59.85.10#59.86.10#10.39.10#10.39.20#10.39.30#10.85.10#10.86.10#60.39.10#60.39.20#60.39.30#60.85.10#60.86.10#11.32.10#11.33.10#11.82.10#11.82.20#11.82.30#11.85.10#11.86.10#61.32.10#61.33.10#61.82.10#61.82.20#61.82.30#61.85.10#61.86.10#12.35.10#12.35.20#12.35.30#12.35.40#12.35.50#12.35.60#12.35.70#12.36.10#12.82.10#12.82.20#12.82.30#12.85.10#12.86.10#13.31.10#13.31.20#13.31.30#13.38.10#13.38.20#13.82.10#13.82.20#13.82.30</t>
  </si>
  <si>
    <t>Bestandsvergelijking PIVA - GBA-V</t>
  </si>
  <si>
    <t>01.01.10#01.01.20#01.02.10#01.02.20#01.02.30#01.02.40#01.03.10#01.03.20#01.03.30#01.04.10#51.01.10#51.01.20#51.02.10#51.02.20#51.02.30#51.02.40#51.03.10#51.03.20#51.03.30#51.04.10#02.01.10#02.02.10#02.02.20#02.02.30#02.02.40#02.03.10#02.03.20#02.03.30#52.01.10#52.02.10#52.02.20#52.02.30#52.02.40#52.03.10#52.03.20#52.03.30#03.01.10#03.02.10#03.02.20#03.02.30#03.02.40#03.03.10#03.03.20#03.03.30#53.01.10#53.02.10#53.02.20#53.02.30#53.02.40#53.03.10#53.03.20#53.03.30#08.09.10#58.09.10</t>
  </si>
  <si>
    <t>KNV 07.67.20 OFVWD 07.67.20 GA1 O""</t>
  </si>
  <si>
    <t>RvIG (selectie op A-nummer)</t>
  </si>
  <si>
    <t>01.01.10#01.01.20#01.02.40#06.08.10#08.11.10#08.11.20#08.11.30#08.11.40#08.11.50#08.11.60#08.11.70#08.13.10#08.13.30#08.13.40#08.13.50</t>
  </si>
  <si>
    <t>LIJST</t>
  </si>
  <si>
    <t>LO 3.10</t>
  </si>
  <si>
    <t>KLOPT1</t>
  </si>
  <si>
    <t>KLOPTA</t>
  </si>
  <si>
    <t>KVA</t>
  </si>
  <si>
    <t>NIET</t>
  </si>
  <si>
    <t>ONWAAR</t>
  </si>
  <si>
    <t>volgende</t>
  </si>
  <si>
    <t>vorige</t>
  </si>
  <si>
    <t>WAAR</t>
  </si>
  <si>
    <t>ALS</t>
  </si>
  <si>
    <t>Komt voor act</t>
  </si>
  <si>
    <t>id</t>
  </si>
  <si>
    <t>srt</t>
  </si>
  <si>
    <t>naam</t>
  </si>
  <si>
    <t>alias</t>
  </si>
  <si>
    <t>identxsd</t>
  </si>
  <si>
    <t>Persoon</t>
  </si>
  <si>
    <t>Persoon.Identiteit</t>
  </si>
  <si>
    <t>Identiteit</t>
  </si>
  <si>
    <t>Persoon.IndicatieActueelEnGeldigAfgeleidAdministratief</t>
  </si>
  <si>
    <t>IndicatieActueelEnGeldigAfgeleidAdministratief</t>
  </si>
  <si>
    <t>Persoon.IndicatieActueelEnGeldigIdentificatienummers</t>
  </si>
  <si>
    <t>IndicatieActueelEnGeldigIdentificatienummers</t>
  </si>
  <si>
    <t>Persoon.IndicatieActueelEnGeldigSamengesteldeNaam</t>
  </si>
  <si>
    <t>IndicatieActueelEnGeldigSamengesteldeNaam</t>
  </si>
  <si>
    <t>Persoon.IndicatieActueelEnGeldigGeboorte</t>
  </si>
  <si>
    <t>IndicatieActueelEnGeldigGeboorte</t>
  </si>
  <si>
    <t>Persoon.IndicatieActueelEnGeldigGeslachtsaanduiding</t>
  </si>
  <si>
    <t>IndicatieActueelEnGeldigGeslachtsaanduiding</t>
  </si>
  <si>
    <t>Persoon.IndicatieActueelEnGeldigInschrijving</t>
  </si>
  <si>
    <t>IndicatieActueelEnGeldigInschrijving</t>
  </si>
  <si>
    <t>Persoon.IndicatieActueelEnGeldigNummerverwijzing</t>
  </si>
  <si>
    <t>IndicatieActueelEnGeldigNummerverwijzing</t>
  </si>
  <si>
    <t>Persoon.IndicatieActueelEnGeldigBijhouding</t>
  </si>
  <si>
    <t>IndicatieActueelEnGeldigBijhouding</t>
  </si>
  <si>
    <t>Persoon.IndicatieActueelEnGeldigOverlijden</t>
  </si>
  <si>
    <t>IndicatieActueelEnGeldigOverlijden</t>
  </si>
  <si>
    <t>Persoon.IndicatieActueelEnGeldigNaamgebruik</t>
  </si>
  <si>
    <t>IndicatieActueelEnGeldigNaamgebruik</t>
  </si>
  <si>
    <t>Persoon.IndicatieActueelEnGeldigMigratie</t>
  </si>
  <si>
    <t>IndicatieActueelEnGeldigMigratie</t>
  </si>
  <si>
    <t>Persoon.IndicatieActueelEnGeldigVerblijfsrecht</t>
  </si>
  <si>
    <t>IndicatieActueelEnGeldigVerblijfsrecht</t>
  </si>
  <si>
    <t>Persoon.IndicatieActueelEnGeldigUitsluitingKiesrecht</t>
  </si>
  <si>
    <t>IndicatieActueelEnGeldigUitsluitingKiesrecht</t>
  </si>
  <si>
    <t>Persoon.IndicatieActueelEnGeldigDeelnameEUVerkiezingen</t>
  </si>
  <si>
    <t>IndicatieActueelEnGeldigDeelnameEUVerkiezingen</t>
  </si>
  <si>
    <t>Persoon.IndicatieActueelEnGeldigPersoonskaart</t>
  </si>
  <si>
    <t>IndicatieActueelEnGeldigPersoonskaart</t>
  </si>
  <si>
    <t>Persoon.ObjectSleutel</t>
  </si>
  <si>
    <t>ObjectSleutel</t>
  </si>
  <si>
    <t>Persoon.SoortCode</t>
  </si>
  <si>
    <t>SoortCode</t>
  </si>
  <si>
    <t>Persoon.AfgeleidAdministratief</t>
  </si>
  <si>
    <t>AfgeleidAdministratief</t>
  </si>
  <si>
    <t>Persoon.AfgeleidAdministratief.VoorkomenSleutel</t>
  </si>
  <si>
    <t>VoorkomenSleutel</t>
  </si>
  <si>
    <t>Persoon.AfgeleidAdministratief.Persoon</t>
  </si>
  <si>
    <t>Persoon.AfgeleidAdministratief.TijdstipRegistratie</t>
  </si>
  <si>
    <t>TijdstipRegistratie</t>
  </si>
  <si>
    <t>Persoon.AfgeleidAdministratief.ActieInhoud</t>
  </si>
  <si>
    <t>ActieInhoud</t>
  </si>
  <si>
    <t>Persoon.AfgeleidAdministratief.TijdstipVerval</t>
  </si>
  <si>
    <t>TijdstipVerval</t>
  </si>
  <si>
    <t>Persoon.AfgeleidAdministratief.ActieVerval</t>
  </si>
  <si>
    <t>ActieVerval</t>
  </si>
  <si>
    <t>Persoon.AfgeleidAdministratief.NadereAanduidingVerval</t>
  </si>
  <si>
    <t>NadereAanduidingVerval</t>
  </si>
  <si>
    <t>Persoon.AfgeleidAdministratief.ActieVervalTbvLeveringMutaties</t>
  </si>
  <si>
    <t>ActieVervalTbvLeveringMutaties</t>
  </si>
  <si>
    <t>Persoon.AfgeleidAdministratief.IndicatieVoorkomenTbvLeveringMutaties</t>
  </si>
  <si>
    <t>IndicatieVoorkomenTbvLeveringMutaties</t>
  </si>
  <si>
    <t>Persoon.AfgeleidAdministratief.AdministratieveHandeling</t>
  </si>
  <si>
    <t>AdministratieveHandeling</t>
  </si>
  <si>
    <t>Persoon.AfgeleidAdministratief.TijdstipLaatsteWijziging</t>
  </si>
  <si>
    <t>TijdstipLaatsteWijziging</t>
  </si>
  <si>
    <t>Persoon.AfgeleidAdministratief.Sorteervolgorde</t>
  </si>
  <si>
    <t>Sorteervolgorde</t>
  </si>
  <si>
    <t>Persoon.AfgeleidAdministratief.TijdstipLaatsteWijzigingGBASystematiek</t>
  </si>
  <si>
    <t>TijdstipLaatsteWijzigingGBASystematiek</t>
  </si>
  <si>
    <t>Persoon.Identificatienummers</t>
  </si>
  <si>
    <t>Identificatienummers</t>
  </si>
  <si>
    <t>Persoon.Identificatienummers.VoorkomenSleutel</t>
  </si>
  <si>
    <t>Persoon.Identificatienummers.Persoon</t>
  </si>
  <si>
    <t>Persoon.Identificatienummers.TijdstipRegistratie</t>
  </si>
  <si>
    <t>Persoon.Identificatienummers.ActieInhoud</t>
  </si>
  <si>
    <t>Persoon.Identificatienummers.TijdstipVerval</t>
  </si>
  <si>
    <t>Persoon.Identificatienummers.ActieVerval</t>
  </si>
  <si>
    <t>Persoon.Identificatienummers.NadereAanduidingVerval</t>
  </si>
  <si>
    <t>Persoon.Identificatienummers.ActieVervalTbvLeveringMutaties</t>
  </si>
  <si>
    <t>Persoon.Identificatienummers.IndicatieVoorkomenTbvLeveringMutaties</t>
  </si>
  <si>
    <t>Persoon.Identificatienummers.DatumAanvangGeldigheid</t>
  </si>
  <si>
    <t>DatumAanvangGeldigheid</t>
  </si>
  <si>
    <t>Persoon.Identificatienummers.DatumEindeGeldigheid</t>
  </si>
  <si>
    <t>DatumEindeGeldigheid</t>
  </si>
  <si>
    <t>Persoon.Identificatienummers.ActieAanpassingGeldigheid</t>
  </si>
  <si>
    <t>ActieAanpassingGeldigheid</t>
  </si>
  <si>
    <t>Persoon.Identificatienummers.Burgerservicenummer</t>
  </si>
  <si>
    <t>BSN</t>
  </si>
  <si>
    <t>Burgerservicenummer</t>
  </si>
  <si>
    <t>Persoon.Identificatienummers.Administratienummer</t>
  </si>
  <si>
    <t>ANr</t>
  </si>
  <si>
    <t>Administratienummer</t>
  </si>
  <si>
    <t>Persoon.SamengesteldeNaam</t>
  </si>
  <si>
    <t>SamengesteldeNaam</t>
  </si>
  <si>
    <t>Persoon.SamengesteldeNaam.VoorkomenSleutel</t>
  </si>
  <si>
    <t>Persoon.SamengesteldeNaam.Persoon</t>
  </si>
  <si>
    <t>Persoon.SamengesteldeNaam.TijdstipRegistratie</t>
  </si>
  <si>
    <t>Persoon.SamengesteldeNaam.ActieInhoud</t>
  </si>
  <si>
    <t>Persoon.SamengesteldeNaam.TijdstipVerval</t>
  </si>
  <si>
    <t>Persoon.SamengesteldeNaam.ActieVerval</t>
  </si>
  <si>
    <t>Persoon.SamengesteldeNaam.NadereAanduidingVerval</t>
  </si>
  <si>
    <t>Persoon.SamengesteldeNaam.ActieVervalTbvLeveringMutaties</t>
  </si>
  <si>
    <t>Persoon.SamengesteldeNaam.IndicatieVoorkomenTbvLeveringMutaties</t>
  </si>
  <si>
    <t>Persoon.SamengesteldeNaam.DatumAanvangGeldigheid</t>
  </si>
  <si>
    <t>Persoon.SamengesteldeNaam.DatumEindeGeldigheid</t>
  </si>
  <si>
    <t>Persoon.SamengesteldeNaam.ActieAanpassingGeldigheid</t>
  </si>
  <si>
    <t>Persoon.SamengesteldeNaam.IndicatieAfgeleid</t>
  </si>
  <si>
    <t>IndicatieAfgeleid</t>
  </si>
  <si>
    <t>Persoon.SamengesteldeNaam.IndicatieNamenreeks</t>
  </si>
  <si>
    <t>IndicatieNamenreeks</t>
  </si>
  <si>
    <t>Persoon.SamengesteldeNaam.PredicaatCode</t>
  </si>
  <si>
    <t>PredicaatCode</t>
  </si>
  <si>
    <t>Persoon.SamengesteldeNaam.Voornamen</t>
  </si>
  <si>
    <t>Voornamen</t>
  </si>
  <si>
    <t>Persoon.SamengesteldeNaam.AdellijkeTitelCode</t>
  </si>
  <si>
    <t>AdellijkeTitelCode</t>
  </si>
  <si>
    <t>Persoon.SamengesteldeNaam.Voorvoegsel</t>
  </si>
  <si>
    <t>Voorvoegsel</t>
  </si>
  <si>
    <t>Persoon.SamengesteldeNaam.Scheidingsteken</t>
  </si>
  <si>
    <t>Scheidingsteken</t>
  </si>
  <si>
    <t>Persoon.SamengesteldeNaam.Geslachtsnaamstam</t>
  </si>
  <si>
    <t>Geslachtsnaamstam</t>
  </si>
  <si>
    <t>Persoon.Geboorte</t>
  </si>
  <si>
    <t>Geboorte</t>
  </si>
  <si>
    <t>Persoon.Geboorte.VoorkomenSleutel</t>
  </si>
  <si>
    <t>Persoon.Geboorte.Persoon</t>
  </si>
  <si>
    <t>Persoon.Geboorte.TijdstipRegistratie</t>
  </si>
  <si>
    <t>Persoon.Geboorte.ActieInhoud</t>
  </si>
  <si>
    <t>Persoon.Geboorte.TijdstipVerval</t>
  </si>
  <si>
    <t>Persoon.Geboorte.ActieVerval</t>
  </si>
  <si>
    <t>Persoon.Geboorte.NadereAanduidingVerval</t>
  </si>
  <si>
    <t>Persoon.Geboorte.ActieVervalTbvLeveringMutaties</t>
  </si>
  <si>
    <t>Persoon.Geboorte.IndicatieVoorkomenTbvLeveringMutaties</t>
  </si>
  <si>
    <t>Persoon.Geboorte.Datum</t>
  </si>
  <si>
    <t>Persoon.Geboorte.GemeenteCode</t>
  </si>
  <si>
    <t>GemeenteCode</t>
  </si>
  <si>
    <t>Persoon.Geboorte.Woonplaatsnaam</t>
  </si>
  <si>
    <t>Woonplaatsnaam</t>
  </si>
  <si>
    <t>Persoon.Geboorte.BuitenlandsePlaats</t>
  </si>
  <si>
    <t>BuitenlandsePlaats</t>
  </si>
  <si>
    <t>Persoon.Geboorte.BuitenlandseRegio</t>
  </si>
  <si>
    <t>BuitenlandseRegio</t>
  </si>
  <si>
    <t>Persoon.Geboorte.OmschrijvingLocatie</t>
  </si>
  <si>
    <t>OmschrijvingLocatie</t>
  </si>
  <si>
    <t>Persoon.Geboorte.LandGebiedCode</t>
  </si>
  <si>
    <t>LandGebiedCode</t>
  </si>
  <si>
    <t>Persoon.Geslachtsaanduiding</t>
  </si>
  <si>
    <t>Geslachtsaanduiding</t>
  </si>
  <si>
    <t>Persoon.Geslachtsaanduiding.VoorkomenSleutel</t>
  </si>
  <si>
    <t>Persoon.Geslachtsaanduiding.Persoon</t>
  </si>
  <si>
    <t>Persoon.Geslachtsaanduiding.TijdstipRegistratie</t>
  </si>
  <si>
    <t>Persoon.Geslachtsaanduiding.ActieInhoud</t>
  </si>
  <si>
    <t>Persoon.Geslachtsaanduiding.TijdstipVerval</t>
  </si>
  <si>
    <t>Persoon.Geslachtsaanduiding.ActieVerval</t>
  </si>
  <si>
    <t>Persoon.Geslachtsaanduiding.NadereAanduidingVerval</t>
  </si>
  <si>
    <t>Persoon.Geslachtsaanduiding.ActieVervalTbvLeveringMutaties</t>
  </si>
  <si>
    <t>Persoon.Geslachtsaanduiding.IndicatieVoorkomenTbvLeveringMutaties</t>
  </si>
  <si>
    <t>Persoon.Geslachtsaanduiding.DatumAanvangGeldigheid</t>
  </si>
  <si>
    <t>Persoon.Geslachtsaanduiding.DatumEindeGeldigheid</t>
  </si>
  <si>
    <t>Persoon.Geslachtsaanduiding.ActieAanpassingGeldigheid</t>
  </si>
  <si>
    <t>Persoon.Geslachtsaanduiding.Code</t>
  </si>
  <si>
    <t>Code</t>
  </si>
  <si>
    <t>Persoon.Inschrijving</t>
  </si>
  <si>
    <t>Inschrijving</t>
  </si>
  <si>
    <t>Persoon.Inschrijving.VoorkomenSleutel</t>
  </si>
  <si>
    <t>Persoon.Inschrijving.Persoon</t>
  </si>
  <si>
    <t>Persoon.Inschrijving.TijdstipRegistratie</t>
  </si>
  <si>
    <t>Persoon.Inschrijving.ActieInhoud</t>
  </si>
  <si>
    <t>Persoon.Inschrijving.TijdstipVerval</t>
  </si>
  <si>
    <t>Persoon.Inschrijving.ActieVerval</t>
  </si>
  <si>
    <t>Persoon.Inschrijving.NadereAanduidingVerval</t>
  </si>
  <si>
    <t>Persoon.Inschrijving.ActieVervalTbvLeveringMutaties</t>
  </si>
  <si>
    <t>Persoon.Inschrijving.IndicatieVoorkomenTbvLeveringMutaties</t>
  </si>
  <si>
    <t>Persoon.Inschrijving.Datum</t>
  </si>
  <si>
    <t>Persoon.Inschrijving.Versienummer</t>
  </si>
  <si>
    <t>Versienummer</t>
  </si>
  <si>
    <t>Persoon.Inschrijving.Datumtijdstempel</t>
  </si>
  <si>
    <t>Datumtijdstempel</t>
  </si>
  <si>
    <t>Persoon.Nummerverwijzing</t>
  </si>
  <si>
    <t>Nummerverwijzing</t>
  </si>
  <si>
    <t>Persoon.Nummerverwijzing.VoorkomenSleutel</t>
  </si>
  <si>
    <t>Persoon.Nummerverwijzing.Persoon</t>
  </si>
  <si>
    <t>Persoon.Nummerverwijzing.TijdstipRegistratie</t>
  </si>
  <si>
    <t>Persoon.Nummerverwijzing.ActieInhoud</t>
  </si>
  <si>
    <t>Persoon.Nummerverwijzing.TijdstipVerval</t>
  </si>
  <si>
    <t>Persoon.Nummerverwijzing.ActieVerval</t>
  </si>
  <si>
    <t>Persoon.Nummerverwijzing.NadereAanduidingVerval</t>
  </si>
  <si>
    <t>Persoon.Nummerverwijzing.ActieVervalTbvLeveringMutaties</t>
  </si>
  <si>
    <t>Persoon.Nummerverwijzing.IndicatieVoorkomenTbvLeveringMutaties</t>
  </si>
  <si>
    <t>Persoon.Nummerverwijzing.DatumAanvangGeldigheid</t>
  </si>
  <si>
    <t>Persoon.Nummerverwijzing.DatumEindeGeldigheid</t>
  </si>
  <si>
    <t>Persoon.Nummerverwijzing.ActieAanpassingGeldigheid</t>
  </si>
  <si>
    <t>Persoon.Nummerverwijzing.VorigeBurgerservicenummer</t>
  </si>
  <si>
    <t>VorigeBurgerservicenummer</t>
  </si>
  <si>
    <t>Persoon.Nummerverwijzing.VolgendeBurgerservicenummer</t>
  </si>
  <si>
    <t>VolgendeBurgerservicenummer</t>
  </si>
  <si>
    <t>Persoon.Nummerverwijzing.VorigeAdministratienummer</t>
  </si>
  <si>
    <t>VorigeAdministratienummer</t>
  </si>
  <si>
    <t>Persoon.Nummerverwijzing.VolgendeAdministratienummer</t>
  </si>
  <si>
    <t>VolgendeAdministratienummer</t>
  </si>
  <si>
    <t>Persoon.Bijhouding</t>
  </si>
  <si>
    <t>Bijhouding</t>
  </si>
  <si>
    <t>Persoon.Bijhouding.VoorkomenSleutel</t>
  </si>
  <si>
    <t>Persoon.Bijhouding.Persoon</t>
  </si>
  <si>
    <t>Persoon.Bijhouding.TijdstipRegistratie</t>
  </si>
  <si>
    <t>Persoon.Bijhouding.ActieInhoud</t>
  </si>
  <si>
    <t>Persoon.Bijhouding.TijdstipVerval</t>
  </si>
  <si>
    <t>Persoon.Bijhouding.ActieVerval</t>
  </si>
  <si>
    <t>Persoon.Bijhouding.NadereAanduidingVerval</t>
  </si>
  <si>
    <t>Persoon.Bijhouding.ActieVervalTbvLeveringMutaties</t>
  </si>
  <si>
    <t>Persoon.Bijhouding.IndicatieVoorkomenTbvLeveringMutaties</t>
  </si>
  <si>
    <t>Persoon.Bijhouding.DatumAanvangGeldigheid</t>
  </si>
  <si>
    <t>Persoon.Bijhouding.DatumEindeGeldigheid</t>
  </si>
  <si>
    <t>Persoon.Bijhouding.ActieAanpassingGeldigheid</t>
  </si>
  <si>
    <t>Persoon.Bijhouding.PartijCode</t>
  </si>
  <si>
    <t>partijCode</t>
  </si>
  <si>
    <t>Persoon.Bijhouding.BijhoudingsaardCode</t>
  </si>
  <si>
    <t>bijhoudingsaardCode</t>
  </si>
  <si>
    <t>Persoon.Bijhouding.NadereBijhoudingsaardCode</t>
  </si>
  <si>
    <t>nadereBijhoudingsaardCode</t>
  </si>
  <si>
    <t>Persoon.Overlijden</t>
  </si>
  <si>
    <t>Overlijden</t>
  </si>
  <si>
    <t>Persoon.Overlijden.VoorkomenSleutel</t>
  </si>
  <si>
    <t>Persoon.Overlijden.Persoon</t>
  </si>
  <si>
    <t>Persoon.Overlijden.TijdstipRegistratie</t>
  </si>
  <si>
    <t>Persoon.Overlijden.ActieInhoud</t>
  </si>
  <si>
    <t>Persoon.Overlijden.TijdstipVerval</t>
  </si>
  <si>
    <t>Persoon.Overlijden.ActieVerval</t>
  </si>
  <si>
    <t>Persoon.Overlijden.NadereAanduidingVerval</t>
  </si>
  <si>
    <t>Persoon.Overlijden.ActieVervalTbvLeveringMutaties</t>
  </si>
  <si>
    <t>Persoon.Overlijden.IndicatieVoorkomenTbvLeveringMutaties</t>
  </si>
  <si>
    <t>Persoon.Overlijden.Datum</t>
  </si>
  <si>
    <t>Persoon.Overlijden.GemeenteCode</t>
  </si>
  <si>
    <t>Persoon.Overlijden.Woonplaatsnaam</t>
  </si>
  <si>
    <t>Persoon.Overlijden.BuitenlandsePlaats</t>
  </si>
  <si>
    <t>Persoon.Overlijden.BuitenlandseRegio</t>
  </si>
  <si>
    <t>Persoon.Overlijden.OmschrijvingLocatie</t>
  </si>
  <si>
    <t>Persoon.Overlijden.LandGebiedCode</t>
  </si>
  <si>
    <t>Persoon.Voornaam</t>
  </si>
  <si>
    <t>Persoon.Voornaam.Identiteit</t>
  </si>
  <si>
    <t>Persoon.Voornaam.IndicatieActueelEnGeldig</t>
  </si>
  <si>
    <t>IndicatieActueelEnGeldig</t>
  </si>
  <si>
    <t>Persoon.Voornaam.ObjectSleutel</t>
  </si>
  <si>
    <t>Persoon.Voornaam.Persoon</t>
  </si>
  <si>
    <t>Persoon.Voornaam.Standaard</t>
  </si>
  <si>
    <t>Standaard</t>
  </si>
  <si>
    <t>Persoon.Voornaam.VoorkomenSleutel</t>
  </si>
  <si>
    <t>Persoon.Voornaam.PersoonVoornaam</t>
  </si>
  <si>
    <t>PersoonVoornaam</t>
  </si>
  <si>
    <t>Persoon.Voornaam.TijdstipRegistratie</t>
  </si>
  <si>
    <t>Persoon.Voornaam.ActieInhoud</t>
  </si>
  <si>
    <t>Persoon.Voornaam.TijdstipVerval</t>
  </si>
  <si>
    <t>Persoon.Voornaam.ActieVerval</t>
  </si>
  <si>
    <t>Persoon.Voornaam.NadereAanduidingVerval</t>
  </si>
  <si>
    <t>Persoon.Voornaam.ActieVervalTbvLeveringMutaties</t>
  </si>
  <si>
    <t>Persoon.Voornaam.IndicatieVoorkomenTbvLeveringMutaties</t>
  </si>
  <si>
    <t>Persoon.Voornaam.DatumAanvangGeldigheid</t>
  </si>
  <si>
    <t>Persoon.Voornaam.DatumEindeGeldigheid</t>
  </si>
  <si>
    <t>Persoon.Voornaam.ActieAanpassingGeldigheid</t>
  </si>
  <si>
    <t>Persoon.Voornaam.Volgnummer</t>
  </si>
  <si>
    <t>Volgnummer</t>
  </si>
  <si>
    <t>Persoon.Voornaam.Naam</t>
  </si>
  <si>
    <t>Naam</t>
  </si>
  <si>
    <t>Persoon.Geslachtsnaamcomponent</t>
  </si>
  <si>
    <t>Geslachtsnaamcomponenten</t>
  </si>
  <si>
    <t>Persoon.Geslachtsnaamcomponent.Identiteit</t>
  </si>
  <si>
    <t>Persoon.Geslachtsnaamcomponent.IndicatieActueelEnGeldig</t>
  </si>
  <si>
    <t>Persoon.Geslachtsnaamcomponent.ObjectSleutel</t>
  </si>
  <si>
    <t>Persoon.Geslachtsnaamcomponent.Persoon</t>
  </si>
  <si>
    <t>Persoon.Geslachtsnaamcomponent.Standaard</t>
  </si>
  <si>
    <t>Persoon.Geslachtsnaamcomponent.VoorkomenSleutel</t>
  </si>
  <si>
    <t>Persoon.Geslachtsnaamcomponent.PersoonGeslachtsnaamcomponent</t>
  </si>
  <si>
    <t>PersoonGeslachtsnaamcomponent</t>
  </si>
  <si>
    <t>Persoon.Geslachtsnaamcomponent.TijdstipRegistratie</t>
  </si>
  <si>
    <t>Persoon.Geslachtsnaamcomponent.ActieInhoud</t>
  </si>
  <si>
    <t>Persoon.Geslachtsnaamcomponent.TijdstipVerval</t>
  </si>
  <si>
    <t>Persoon.Geslachtsnaamcomponent.ActieVerval</t>
  </si>
  <si>
    <t>Persoon.Geslachtsnaamcomponent.NadereAanduidingVerval</t>
  </si>
  <si>
    <t>Persoon.Geslachtsnaamcomponent.ActieVervalTbvLeveringMutaties</t>
  </si>
  <si>
    <t>Persoon.Geslachtsnaamcomponent.IndicatieVoorkomenTbvLeveringMutaties</t>
  </si>
  <si>
    <t>Persoon.Geslachtsnaamcomponent.DatumAanvangGeldigheid</t>
  </si>
  <si>
    <t>Persoon.Geslachtsnaamcomponent.DatumEindeGeldigheid</t>
  </si>
  <si>
    <t>Persoon.Geslachtsnaamcomponent.ActieAanpassingGeldigheid</t>
  </si>
  <si>
    <t>Persoon.Geslachtsnaamcomponent.Volgnummer</t>
  </si>
  <si>
    <t>Persoon.Geslachtsnaamcomponent.PredicaatCode</t>
  </si>
  <si>
    <t>Persoon.Geslachtsnaamcomponent.AdellijkeTitelCode</t>
  </si>
  <si>
    <t>Persoon.Geslachtsnaamcomponent.Voorvoegsel</t>
  </si>
  <si>
    <t>Persoon.Geslachtsnaamcomponent.Scheidingsteken</t>
  </si>
  <si>
    <t>Persoon.Geslachtsnaamcomponent.Stam</t>
  </si>
  <si>
    <t>Stam</t>
  </si>
  <si>
    <t>Persoon.Naamgebruik</t>
  </si>
  <si>
    <t>Naamgebruik</t>
  </si>
  <si>
    <t>Persoon.Naamgebruik.VoorkomenSleutel</t>
  </si>
  <si>
    <t>Persoon.Naamgebruik.Persoon</t>
  </si>
  <si>
    <t>Persoon.Naamgebruik.TijdstipRegistratie</t>
  </si>
  <si>
    <t>Persoon.Naamgebruik.ActieInhoud</t>
  </si>
  <si>
    <t>Persoon.Naamgebruik.TijdstipVerval</t>
  </si>
  <si>
    <t>Persoon.Naamgebruik.ActieVerval</t>
  </si>
  <si>
    <t>Persoon.Naamgebruik.NadereAanduidingVerval</t>
  </si>
  <si>
    <t>Persoon.Naamgebruik.ActieVervalTbvLeveringMutaties</t>
  </si>
  <si>
    <t>Persoon.Naamgebruik.IndicatieVoorkomenTbvLeveringMutaties</t>
  </si>
  <si>
    <t>Persoon.Naamgebruik.Code</t>
  </si>
  <si>
    <t>Persoon.Naamgebruik.IndicatieAfgeleid</t>
  </si>
  <si>
    <t>Persoon.Naamgebruik.PredicaatCode</t>
  </si>
  <si>
    <t>Persoon.Naamgebruik.Voornamen</t>
  </si>
  <si>
    <t>Persoon.Naamgebruik.AdellijkeTitelCode</t>
  </si>
  <si>
    <t>Persoon.Naamgebruik.Voorvoegsel</t>
  </si>
  <si>
    <t>Persoon.Naamgebruik.Scheidingsteken</t>
  </si>
  <si>
    <t>Persoon.Naamgebruik.Geslachtsnaamstam</t>
  </si>
  <si>
    <t>Persoon.Adres</t>
  </si>
  <si>
    <t>Adressen</t>
  </si>
  <si>
    <t>Persoon.Adres.Identiteit</t>
  </si>
  <si>
    <t>Persoon.Adres.IndicatieActueelEnGeldig</t>
  </si>
  <si>
    <t>Persoon.Adres.ObjectSleutel</t>
  </si>
  <si>
    <t>Persoon.Adres.Persoon</t>
  </si>
  <si>
    <t>Persoon.Adres.Standaard</t>
  </si>
  <si>
    <t>Persoon.Adres.VoorkomenSleutel</t>
  </si>
  <si>
    <t>Persoon.Adres.PersoonAdres</t>
  </si>
  <si>
    <t>PersoonAdres</t>
  </si>
  <si>
    <t>Persoon.Adres.TijdstipRegistratie</t>
  </si>
  <si>
    <t>Persoon.Adres.ActieInhoud</t>
  </si>
  <si>
    <t>Persoon.Adres.TijdstipVerval</t>
  </si>
  <si>
    <t>Persoon.Adres.ActieVerval</t>
  </si>
  <si>
    <t>Persoon.Adres.NadereAanduidingVerval</t>
  </si>
  <si>
    <t>Persoon.Adres.ActieVervalTbvLeveringMutaties</t>
  </si>
  <si>
    <t>Persoon.Adres.IndicatieVoorkomenTbvLeveringMutaties</t>
  </si>
  <si>
    <t>Persoon.Adres.DatumAanvangGeldigheid</t>
  </si>
  <si>
    <t>Persoon.Adres.DatumEindeGeldigheid</t>
  </si>
  <si>
    <t>Persoon.Adres.ActieAanpassingGeldigheid</t>
  </si>
  <si>
    <t>Persoon.Adres.SoortCode</t>
  </si>
  <si>
    <t>Persoon.Adres.RedenWijzigingCode</t>
  </si>
  <si>
    <t>RedenWijzigingCode</t>
  </si>
  <si>
    <t>Persoon.Adres.AangeverAdreshoudingCode</t>
  </si>
  <si>
    <t>AangeverAdreshoudingCode</t>
  </si>
  <si>
    <t>Persoon.Adres.DatumAanvangAdreshouding</t>
  </si>
  <si>
    <t>DatumAanvangAdreshouding</t>
  </si>
  <si>
    <t>Persoon.Adres.IdentificatiecodeAdresseerbaarObject</t>
  </si>
  <si>
    <t>IdentificatiecodeAdresseerbaarObject</t>
  </si>
  <si>
    <t>Persoon.Adres.IdentificatiecodeNummeraanduiding</t>
  </si>
  <si>
    <t>IdentificatiecodeNummeraanduiding</t>
  </si>
  <si>
    <t>Persoon.Adres.GemeenteCode</t>
  </si>
  <si>
    <t>Persoon.Adres.NaamOpenbareRuimte</t>
  </si>
  <si>
    <t>NaamOpenbareRuimte</t>
  </si>
  <si>
    <t>Persoon.Adres.AfgekorteNaamOpenbareRuimte</t>
  </si>
  <si>
    <t>AfgekorteNaamOpenbareRuimte</t>
  </si>
  <si>
    <t>Persoon.Adres.Gemeentedeel</t>
  </si>
  <si>
    <t>Gemeentedeel</t>
  </si>
  <si>
    <t>Persoon.Adres.Huisnummer</t>
  </si>
  <si>
    <t>Huisnummer</t>
  </si>
  <si>
    <t>Persoon.Adres.Huisletter</t>
  </si>
  <si>
    <t>Huisletter</t>
  </si>
  <si>
    <t>Persoon.Adres.Huisnummertoevoeging</t>
  </si>
  <si>
    <t>Huisnummertoevoeging</t>
  </si>
  <si>
    <t>Persoon.Adres.Postcode</t>
  </si>
  <si>
    <t>Postcode</t>
  </si>
  <si>
    <t>Persoon.Adres.Woonplaatsnaam</t>
  </si>
  <si>
    <t>Persoon.Adres.LocatieTenOpzichteVanAdres</t>
  </si>
  <si>
    <t>LocatieTenOpzichteVanAdres</t>
  </si>
  <si>
    <t>Persoon.Adres.Locatieomschrijving</t>
  </si>
  <si>
    <t>Locatieomschrijving</t>
  </si>
  <si>
    <t>Persoon.Adres.BuitenlandsAdresRegel1</t>
  </si>
  <si>
    <t>BuitenlandsAdresRegel1</t>
  </si>
  <si>
    <t>Persoon.Adres.BuitenlandsAdresRegel2</t>
  </si>
  <si>
    <t>BuitenlandsAdresRegel2</t>
  </si>
  <si>
    <t>Persoon.Adres.BuitenlandsAdresRegel3</t>
  </si>
  <si>
    <t>BuitenlandsAdresRegel3</t>
  </si>
  <si>
    <t>Persoon.Adres.BuitenlandsAdresRegel4</t>
  </si>
  <si>
    <t>BuitenlandsAdresRegel4</t>
  </si>
  <si>
    <t>Persoon.Adres.BuitenlandsAdresRegel5</t>
  </si>
  <si>
    <t>BuitenlandsAdresRegel5</t>
  </si>
  <si>
    <t>Persoon.Adres.BuitenlandsAdresRegel6</t>
  </si>
  <si>
    <t>BuitenlandsAdresRegel6</t>
  </si>
  <si>
    <t>Persoon.Adres.LandGebiedCode</t>
  </si>
  <si>
    <t>Persoon.Adres.IndicatiePersoonAangetroffenOpAdres</t>
  </si>
  <si>
    <t>IndicatiePersoonAangetroffenOpAdres</t>
  </si>
  <si>
    <t>Persoon.Nationaliteit</t>
  </si>
  <si>
    <t>Nationaliteiten</t>
  </si>
  <si>
    <t>Persoon.Nationaliteit.Identiteit</t>
  </si>
  <si>
    <t>Persoon.Nationaliteit.IndicatieActueelEnGeldig</t>
  </si>
  <si>
    <t>Persoon.Nationaliteit.ObjectSleutel</t>
  </si>
  <si>
    <t>Persoon.Nationaliteit.Persoon</t>
  </si>
  <si>
    <t>Persoon.Nationaliteit.Standaard</t>
  </si>
  <si>
    <t>Persoon.Nationaliteit.VoorkomenSleutel</t>
  </si>
  <si>
    <t>Persoon.Nationaliteit.PersoonNationaliteit</t>
  </si>
  <si>
    <t>PersoonNationaliteit</t>
  </si>
  <si>
    <t>Persoon.Nationaliteit.TijdstipRegistratie</t>
  </si>
  <si>
    <t>Persoon.Nationaliteit.ActieInhoud</t>
  </si>
  <si>
    <t>Persoon.Nationaliteit.TijdstipVerval</t>
  </si>
  <si>
    <t>Persoon.Nationaliteit.ActieVerval</t>
  </si>
  <si>
    <t>Persoon.Nationaliteit.NadereAanduidingVerval</t>
  </si>
  <si>
    <t>Persoon.Nationaliteit.ActieVervalTbvLeveringMutaties</t>
  </si>
  <si>
    <t>Persoon.Nationaliteit.IndicatieVoorkomenTbvLeveringMutaties</t>
  </si>
  <si>
    <t>Persoon.Nationaliteit.DatumAanvangGeldigheid</t>
  </si>
  <si>
    <t>Persoon.Nationaliteit.DatumEindeGeldigheid</t>
  </si>
  <si>
    <t>Persoon.Nationaliteit.ActieAanpassingGeldigheid</t>
  </si>
  <si>
    <t>Persoon.Nationaliteit.NationaliteitCode</t>
  </si>
  <si>
    <t>NationaliteitCode</t>
  </si>
  <si>
    <t>Persoon.Nationaliteit.RedenVerkrijgingCode</t>
  </si>
  <si>
    <t>RedenVerkrijgingCode</t>
  </si>
  <si>
    <t>Persoon.Nationaliteit.RedenVerliesCode</t>
  </si>
  <si>
    <t>RedenVerliesCode</t>
  </si>
  <si>
    <t>Persoon.Nationaliteit.IndicatieBijhoudingBeeindigd</t>
  </si>
  <si>
    <t>IndicatieBijhoudingBeeindigd</t>
  </si>
  <si>
    <t>Persoon.Nationaliteit.MigratieRedenOpnameNationaliteit</t>
  </si>
  <si>
    <t>MigratieRedenOpnameNationaliteit</t>
  </si>
  <si>
    <t>Persoon.Nationaliteit.MigratieRedenBeeindigenNationaliteit</t>
  </si>
  <si>
    <t>MigratieRedenBeeindigenNationaliteit</t>
  </si>
  <si>
    <t>Persoon.Nationaliteit.MigratieDatumEindeBijhouding</t>
  </si>
  <si>
    <t>MigratieDatumEindeBijhouding</t>
  </si>
  <si>
    <t>Persoon.Indicatie.DerdeHeeftGezag</t>
  </si>
  <si>
    <t>Indicatie.DerdeHeeftGezag</t>
  </si>
  <si>
    <t>DerdeHeeftGezag</t>
  </si>
  <si>
    <t>Persoon.Indicatie.DerdeHeeftGezag.Identiteit</t>
  </si>
  <si>
    <t>Persoon.Indicatie.DerdeHeeftGezag.IndicatieActueelEnGeldig</t>
  </si>
  <si>
    <t>Persoon.Indicatie.DerdeHeeftGezag.ObjectSleutel</t>
  </si>
  <si>
    <t>Persoon.Indicatie.DerdeHeeftGezag.Persoon</t>
  </si>
  <si>
    <t>Persoon.Indicatie.DerdeHeeftGezag.SoortNaam</t>
  </si>
  <si>
    <t>SoortNaam</t>
  </si>
  <si>
    <t>Persoon.Indicatie.DerdeHeeftGezag.Standaard</t>
  </si>
  <si>
    <t>Persoon.Indicatie.DerdeHeeftGezag.VoorkomenSleutel</t>
  </si>
  <si>
    <t>Persoon.Indicatie.DerdeHeeftGezag.PersoonIndicatie</t>
  </si>
  <si>
    <t>PersoonIndicatie</t>
  </si>
  <si>
    <t>Persoon.Indicatie.DerdeHeeftGezag.TijdstipRegistratie</t>
  </si>
  <si>
    <t>Persoon.Indicatie.DerdeHeeftGezag.ActieInhoud</t>
  </si>
  <si>
    <t>Persoon.Indicatie.DerdeHeeftGezag.TijdstipVerval</t>
  </si>
  <si>
    <t>Persoon.Indicatie.DerdeHeeftGezag.ActieVerval</t>
  </si>
  <si>
    <t>Persoon.Indicatie.DerdeHeeftGezag.NadereAanduidingVerval</t>
  </si>
  <si>
    <t>Persoon.Indicatie.DerdeHeeftGezag.ActieVervalTbvLeveringMutaties</t>
  </si>
  <si>
    <t>Persoon.Indicatie.DerdeHeeftGezag.IndicatieVoorkomenTbvLeveringMutaties</t>
  </si>
  <si>
    <t>Persoon.Indicatie.DerdeHeeftGezag.DatumAanvangGeldigheid</t>
  </si>
  <si>
    <t>Persoon.Indicatie.DerdeHeeftGezag.DatumEindeGeldigheid</t>
  </si>
  <si>
    <t>Persoon.Indicatie.DerdeHeeftGezag.ActieAanpassingGeldigheid</t>
  </si>
  <si>
    <t>Persoon.Indicatie.DerdeHeeftGezag.Waarde</t>
  </si>
  <si>
    <t>Waarde</t>
  </si>
  <si>
    <t>Persoon.Indicatie.DerdeHeeftGezag.MigratieRedenOpnameNationaliteit</t>
  </si>
  <si>
    <t>Persoon.Indicatie.DerdeHeeftGezag.MigratieRedenBeeindigenNationaliteit</t>
  </si>
  <si>
    <t>Persoon.Indicatie.OnderCuratele</t>
  </si>
  <si>
    <t>Indicatie.OnderCuratele</t>
  </si>
  <si>
    <t>OnderCuratele</t>
  </si>
  <si>
    <t>Persoon.Indicatie.OnderCuratele.Identiteit</t>
  </si>
  <si>
    <t>Persoon.Indicatie.OnderCuratele.IndicatieActueelEnGeldig</t>
  </si>
  <si>
    <t>Persoon.Indicatie.OnderCuratele.ObjectSleutel</t>
  </si>
  <si>
    <t>Persoon.Indicatie.OnderCuratele.Persoon</t>
  </si>
  <si>
    <t>Persoon.Indicatie.OnderCuratele.SoortNaam</t>
  </si>
  <si>
    <t>Persoon.Indicatie.OnderCuratele.Standaard</t>
  </si>
  <si>
    <t>Persoon.Indicatie.OnderCuratele.VoorkomenSleutel</t>
  </si>
  <si>
    <t>Persoon.Indicatie.OnderCuratele.PersoonIndicatie</t>
  </si>
  <si>
    <t>Persoon.Indicatie.OnderCuratele.TijdstipRegistratie</t>
  </si>
  <si>
    <t>Persoon.Indicatie.OnderCuratele.ActieInhoud</t>
  </si>
  <si>
    <t>Persoon.Indicatie.OnderCuratele.TijdstipVerval</t>
  </si>
  <si>
    <t>Persoon.Indicatie.OnderCuratele.ActieVerval</t>
  </si>
  <si>
    <t>Persoon.Indicatie.OnderCuratele.NadereAanduidingVerval</t>
  </si>
  <si>
    <t>Persoon.Indicatie.OnderCuratele.ActieVervalTbvLeveringMutaties</t>
  </si>
  <si>
    <t>Persoon.Indicatie.OnderCuratele.IndicatieVoorkomenTbvLeveringMutaties</t>
  </si>
  <si>
    <t>Persoon.Indicatie.OnderCuratele.DatumAanvangGeldigheid</t>
  </si>
  <si>
    <t>Persoon.Indicatie.OnderCuratele.DatumEindeGeldigheid</t>
  </si>
  <si>
    <t>Persoon.Indicatie.OnderCuratele.ActieAanpassingGeldigheid</t>
  </si>
  <si>
    <t>Persoon.Indicatie.OnderCuratele.Waarde</t>
  </si>
  <si>
    <t>Persoon.Indicatie.OnderCuratele.MigratieRedenOpnameNationaliteit</t>
  </si>
  <si>
    <t>Persoon.Indicatie.OnderCuratele.MigratieRedenBeeindigenNationaliteit</t>
  </si>
  <si>
    <t>Persoon.Indicatie.VolledigeVerstrekkingsbeperking</t>
  </si>
  <si>
    <t>Indicatie.VolledigeVerstrekkingsbeperking</t>
  </si>
  <si>
    <t>VolledigeVerstrekkingsbeperking</t>
  </si>
  <si>
    <t>Persoon.Indicatie.VolledigeVerstrekkingsbeperking.Identiteit</t>
  </si>
  <si>
    <t>Persoon.Indicatie.VolledigeVerstrekkingsbeperking.IndicatieActueelEnGeldig</t>
  </si>
  <si>
    <t>Persoon.Indicatie.VolledigeVerstrekkingsbeperking.ObjectSleutel</t>
  </si>
  <si>
    <t>Persoon.Indicatie.VolledigeVerstrekkingsbeperking.Persoon</t>
  </si>
  <si>
    <t>Persoon.Indicatie.VolledigeVerstrekkingsbeperking.SoortNaam</t>
  </si>
  <si>
    <t>Persoon.Indicatie.VolledigeVerstrekkingsbeperking.Standaard</t>
  </si>
  <si>
    <t>Persoon.Indicatie.VolledigeVerstrekkingsbeperking.VoorkomenSleutel</t>
  </si>
  <si>
    <t>Persoon.Indicatie.VolledigeVerstrekkingsbeperking.PersoonIndicatie</t>
  </si>
  <si>
    <t>Persoon.Indicatie.VolledigeVerstrekkingsbeperking.TijdstipRegistratie</t>
  </si>
  <si>
    <t>Persoon.Indicatie.VolledigeVerstrekkingsbeperking.ActieInhoud</t>
  </si>
  <si>
    <t>Persoon.Indicatie.VolledigeVerstrekkingsbeperking.TijdstipVerval</t>
  </si>
  <si>
    <t>Persoon.Indicatie.VolledigeVerstrekkingsbeperking.ActieVerval</t>
  </si>
  <si>
    <t>Persoon.Indicatie.VolledigeVerstrekkingsbeperking.NadereAanduidingVerval</t>
  </si>
  <si>
    <t>Persoon.Indicatie.VolledigeVerstrekkingsbeperking.ActieVervalTbvLeveringMutaties</t>
  </si>
  <si>
    <t>Persoon.Indicatie.VolledigeVerstrekkingsbeperking.IndicatieVoorkomenTbvLeveringMutaties</t>
  </si>
  <si>
    <t>Persoon.Indicatie.VolledigeVerstrekkingsbeperking.Waarde</t>
  </si>
  <si>
    <t>Persoon.Indicatie.VolledigeVerstrekkingsbeperking.MigratieRedenOpnameNationaliteit</t>
  </si>
  <si>
    <t>Persoon.Indicatie.VolledigeVerstrekkingsbeperking.MigratieRedenBeeindigenNationaliteit</t>
  </si>
  <si>
    <t>Persoon.Indicatie.VastgesteldNietNederlander</t>
  </si>
  <si>
    <t>Indicatie.VastgesteldNietNederlander</t>
  </si>
  <si>
    <t>VastgesteldNietNederlander</t>
  </si>
  <si>
    <t>Persoon.Indicatie.VastgesteldNietNederlander.Identiteit</t>
  </si>
  <si>
    <t>Persoon.Indicatie.VastgesteldNietNederlander.IndicatieActueelEnGeldig</t>
  </si>
  <si>
    <t>Persoon.Indicatie.VastgesteldNietNederlander.ObjectSleutel</t>
  </si>
  <si>
    <t>Persoon.Indicatie.VastgesteldNietNederlander.Persoon</t>
  </si>
  <si>
    <t>Persoon.Indicatie.VastgesteldNietNederlander.SoortNaam</t>
  </si>
  <si>
    <t>Persoon.Indicatie.VastgesteldNietNederlander.Standaard</t>
  </si>
  <si>
    <t>Persoon.Indicatie.VastgesteldNietNederlander.VoorkomenSleutel</t>
  </si>
  <si>
    <t>Persoon.Indicatie.VastgesteldNietNederlander.PersoonIndicatie</t>
  </si>
  <si>
    <t>Persoon.Indicatie.VastgesteldNietNederlander.TijdstipRegistratie</t>
  </si>
  <si>
    <t>Persoon.Indicatie.VastgesteldNietNederlander.ActieInhoud</t>
  </si>
  <si>
    <t>Persoon.Indicatie.VastgesteldNietNederlander.TijdstipVerval</t>
  </si>
  <si>
    <t>Persoon.Indicatie.VastgesteldNietNederlander.ActieVerval</t>
  </si>
  <si>
    <t>Persoon.Indicatie.VastgesteldNietNederlander.NadereAanduidingVerval</t>
  </si>
  <si>
    <t>Persoon.Indicatie.VastgesteldNietNederlander.ActieVervalTbvLeveringMutaties</t>
  </si>
  <si>
    <t>Persoon.Indicatie.VastgesteldNietNederlander.IndicatieVoorkomenTbvLeveringMutaties</t>
  </si>
  <si>
    <t>Persoon.Indicatie.VastgesteldNietNederlander.DatumAanvangGeldigheid</t>
  </si>
  <si>
    <t>Persoon.Indicatie.VastgesteldNietNederlander.DatumEindeGeldigheid</t>
  </si>
  <si>
    <t>Persoon.Indicatie.VastgesteldNietNederlander.ActieAanpassingGeldigheid</t>
  </si>
  <si>
    <t>Persoon.Indicatie.VastgesteldNietNederlander.Waarde</t>
  </si>
  <si>
    <t>Persoon.Indicatie.VastgesteldNietNederlander.MigratieRedenOpnameNationaliteit</t>
  </si>
  <si>
    <t>Persoon.Indicatie.VastgesteldNietNederlander.MigratieRedenBeeindigenNationaliteit</t>
  </si>
  <si>
    <t>Persoon.Indicatie.BehandeldAlsNederlander</t>
  </si>
  <si>
    <t>Indicatie.BehandeldAlsNederlander</t>
  </si>
  <si>
    <t>BehandeldAlsNederlander</t>
  </si>
  <si>
    <t>Persoon.Indicatie.BehandeldAlsNederlander.Identiteit</t>
  </si>
  <si>
    <t>Persoon.Indicatie.BehandeldAlsNederlander.IndicatieActueelEnGeldig</t>
  </si>
  <si>
    <t>Persoon.Indicatie.BehandeldAlsNederlander.ObjectSleutel</t>
  </si>
  <si>
    <t>Persoon.Indicatie.BehandeldAlsNederlander.Persoon</t>
  </si>
  <si>
    <t>Persoon.Indicatie.BehandeldAlsNederlander.SoortNaam</t>
  </si>
  <si>
    <t>Persoon.Indicatie.BehandeldAlsNederlander.Standaard</t>
  </si>
  <si>
    <t>Persoon.Indicatie.BehandeldAlsNederlander.VoorkomenSleutel</t>
  </si>
  <si>
    <t>Persoon.Indicatie.BehandeldAlsNederlander.PersoonIndicatie</t>
  </si>
  <si>
    <t>Persoon.Indicatie.BehandeldAlsNederlander.TijdstipRegistratie</t>
  </si>
  <si>
    <t>Persoon.Indicatie.BehandeldAlsNederlander.ActieInhoud</t>
  </si>
  <si>
    <t>Persoon.Indicatie.BehandeldAlsNederlander.TijdstipVerval</t>
  </si>
  <si>
    <t>Persoon.Indicatie.BehandeldAlsNederlander.ActieVerval</t>
  </si>
  <si>
    <t>Persoon.Indicatie.BehandeldAlsNederlander.NadereAanduidingVerval</t>
  </si>
  <si>
    <t>Persoon.Indicatie.BehandeldAlsNederlander.ActieVervalTbvLeveringMutaties</t>
  </si>
  <si>
    <t>Persoon.Indicatie.BehandeldAlsNederlander.IndicatieVoorkomenTbvLeveringMutaties</t>
  </si>
  <si>
    <t>Persoon.Indicatie.BehandeldAlsNederlander.DatumAanvangGeldigheid</t>
  </si>
  <si>
    <t>Persoon.Indicatie.BehandeldAlsNederlander.DatumEindeGeldigheid</t>
  </si>
  <si>
    <t>Persoon.Indicatie.BehandeldAlsNederlander.ActieAanpassingGeldigheid</t>
  </si>
  <si>
    <t>Persoon.Indicatie.BehandeldAlsNederlander.Waarde</t>
  </si>
  <si>
    <t>Persoon.Indicatie.BehandeldAlsNederlander.MigratieRedenOpnameNationaliteit</t>
  </si>
  <si>
    <t>Persoon.Indicatie.BehandeldAlsNederlander.MigratieRedenBeeindigenNationaliteit</t>
  </si>
  <si>
    <t>Persoon.Indicatie.SignaleringMetBetrekkingTotVerstrekkenReisdocument</t>
  </si>
  <si>
    <t>Indicatie.SignaleringMetBetrekkingTotVerstrekkenReisdocument</t>
  </si>
  <si>
    <t>SignaleringMetBetrekkingTotVerstrekkenReisdocument</t>
  </si>
  <si>
    <t>Persoon.Indicatie.SignaleringMetBetrekkingTotVerstrekkenReisdocument.Identiteit</t>
  </si>
  <si>
    <t>Persoon.Indicatie.SignaleringMetBetrekkingTotVerstrekkenReisdocument.IndicatieActueelEnGeldig</t>
  </si>
  <si>
    <t>Persoon.Indicatie.SignaleringMetBetrekkingTotVerstrekkenReisdocument.ObjectSleutel</t>
  </si>
  <si>
    <t>Persoon.Indicatie.SignaleringMetBetrekkingTotVerstrekkenReisdocument.Persoon</t>
  </si>
  <si>
    <t>Persoon.Indicatie.SignaleringMetBetrekkingTotVerstrekkenReisdocument.SoortNaam</t>
  </si>
  <si>
    <t>Persoon.Indicatie.SignaleringMetBetrekkingTotVerstrekkenReisdocument.Standaard</t>
  </si>
  <si>
    <t>Persoon.Indicatie.SignaleringMetBetrekkingTotVerstrekkenReisdocument.VoorkomenSleutel</t>
  </si>
  <si>
    <t>Persoon.Indicatie.SignaleringMetBetrekkingTotVerstrekkenReisdocument.PersoonIndicatie</t>
  </si>
  <si>
    <t>Persoon.Indicatie.SignaleringMetBetrekkingTotVerstrekkenReisdocument.TijdstipRegistratie</t>
  </si>
  <si>
    <t>Persoon.Indicatie.SignaleringMetBetrekkingTotVerstrekkenReisdocument.ActieInhoud</t>
  </si>
  <si>
    <t>Persoon.Indicatie.SignaleringMetBetrekkingTotVerstrekkenReisdocument.TijdstipVerval</t>
  </si>
  <si>
    <t>Persoon.Indicatie.SignaleringMetBetrekkingTotVerstrekkenReisdocument.ActieVerval</t>
  </si>
  <si>
    <t>Persoon.Indicatie.SignaleringMetBetrekkingTotVerstrekkenReisdocument.NadereAanduidingVerval</t>
  </si>
  <si>
    <t>Persoon.Indicatie.SignaleringMetBetrekkingTotVerstrekkenReisdocument.ActieVervalTbvLeveringMutaties</t>
  </si>
  <si>
    <t>Persoon.Indicatie.SignaleringMetBetrekkingTotVerstrekkenReisdocument.IndicatieVoorkomenTbvLeveringMutaties</t>
  </si>
  <si>
    <t>Persoon.Indicatie.SignaleringMetBetrekkingTotVerstrekkenReisdocument.Waarde</t>
  </si>
  <si>
    <t>Persoon.Indicatie.SignaleringMetBetrekkingTotVerstrekkenReisdocument.MigratieRedenOpnameNationaliteit</t>
  </si>
  <si>
    <t>Persoon.Indicatie.SignaleringMetBetrekkingTotVerstrekkenReisdocument.MigratieRedenBeeindigenNationaliteit</t>
  </si>
  <si>
    <t>Persoon.Indicatie.Staatloos</t>
  </si>
  <si>
    <t>Indicatie.Staatloos</t>
  </si>
  <si>
    <t>Staatloos</t>
  </si>
  <si>
    <t>Persoon.Indicatie.Staatloos.Identiteit</t>
  </si>
  <si>
    <t>Persoon.Indicatie.Staatloos.IndicatieActueelEnGeldig</t>
  </si>
  <si>
    <t>Persoon.Indicatie.Staatloos.ObjectSleutel</t>
  </si>
  <si>
    <t>Persoon.Indicatie.Staatloos.Persoon</t>
  </si>
  <si>
    <t>Persoon.Indicatie.Staatloos.SoortNaam</t>
  </si>
  <si>
    <t>Persoon.Indicatie.Staatloos.Standaard</t>
  </si>
  <si>
    <t>Persoon.Indicatie.Staatloos.VoorkomenSleutel</t>
  </si>
  <si>
    <t>Persoon.Indicatie.Staatloos.PersoonIndicatie</t>
  </si>
  <si>
    <t>Persoon.Indicatie.Staatloos.TijdstipRegistratie</t>
  </si>
  <si>
    <t>Persoon.Indicatie.Staatloos.ActieInhoud</t>
  </si>
  <si>
    <t>Persoon.Indicatie.Staatloos.TijdstipVerval</t>
  </si>
  <si>
    <t>Persoon.Indicatie.Staatloos.ActieVerval</t>
  </si>
  <si>
    <t>Persoon.Indicatie.Staatloos.NadereAanduidingVerval</t>
  </si>
  <si>
    <t>Persoon.Indicatie.Staatloos.ActieVervalTbvLeveringMutaties</t>
  </si>
  <si>
    <t>Persoon.Indicatie.Staatloos.IndicatieVoorkomenTbvLeveringMutaties</t>
  </si>
  <si>
    <t>Persoon.Indicatie.Staatloos.DatumAanvangGeldigheid</t>
  </si>
  <si>
    <t>Persoon.Indicatie.Staatloos.DatumEindeGeldigheid</t>
  </si>
  <si>
    <t>Persoon.Indicatie.Staatloos.ActieAanpassingGeldigheid</t>
  </si>
  <si>
    <t>Persoon.Indicatie.Staatloos.Waarde</t>
  </si>
  <si>
    <t>Persoon.Indicatie.Staatloos.MigratieRedenOpnameNationaliteit</t>
  </si>
  <si>
    <t>Persoon.Indicatie.Staatloos.MigratieRedenBeeindigenNationaliteit</t>
  </si>
  <si>
    <t>Persoon.Indicatie.BijzondereVerblijfsrechtelijkePositie</t>
  </si>
  <si>
    <t>Indicatie.BijzondereVerblijfsrechtelijkePositie</t>
  </si>
  <si>
    <t>BijzondereVerblijfsrechtelijkePositie</t>
  </si>
  <si>
    <t>Persoon.Indicatie.BijzondereVerblijfsrechtelijkePositie.Identiteit</t>
  </si>
  <si>
    <t>Persoon.Indicatie.BijzondereVerblijfsrechtelijkePositie.IndicatieActueelEnGeldig</t>
  </si>
  <si>
    <t>Persoon.Indicatie.BijzondereVerblijfsrechtelijkePositie.ObjectSleutel</t>
  </si>
  <si>
    <t>Persoon.Indicatie.BijzondereVerblijfsrechtelijkePositie.Persoon</t>
  </si>
  <si>
    <t>Persoon.Indicatie.BijzondereVerblijfsrechtelijkePositie.SoortNaam</t>
  </si>
  <si>
    <t>Persoon.Indicatie.BijzondereVerblijfsrechtelijkePositie.Standaard</t>
  </si>
  <si>
    <t>Persoon.Indicatie.BijzondereVerblijfsrechtelijkePositie.VoorkomenSleutel</t>
  </si>
  <si>
    <t>Persoon.Indicatie.BijzondereVerblijfsrechtelijkePositie.PersoonIndicatie</t>
  </si>
  <si>
    <t>Persoon.Indicatie.BijzondereVerblijfsrechtelijkePositie.TijdstipRegistratie</t>
  </si>
  <si>
    <t>Persoon.Indicatie.BijzondereVerblijfsrechtelijkePositie.ActieInhoud</t>
  </si>
  <si>
    <t>Persoon.Indicatie.BijzondereVerblijfsrechtelijkePositie.TijdstipVerval</t>
  </si>
  <si>
    <t>Persoon.Indicatie.BijzondereVerblijfsrechtelijkePositie.ActieVerval</t>
  </si>
  <si>
    <t>Persoon.Indicatie.BijzondereVerblijfsrechtelijkePositie.NadereAanduidingVerval</t>
  </si>
  <si>
    <t>Persoon.Indicatie.BijzondereVerblijfsrechtelijkePositie.ActieVervalTbvLeveringMutaties</t>
  </si>
  <si>
    <t>Persoon.Indicatie.BijzondereVerblijfsrechtelijkePositie.IndicatieVoorkomenTbvLeveringMutaties</t>
  </si>
  <si>
    <t>Persoon.Indicatie.BijzondereVerblijfsrechtelijkePositie.Waarde</t>
  </si>
  <si>
    <t>Persoon.Indicatie.BijzondereVerblijfsrechtelijkePositie.MigratieRedenOpnameNationaliteit</t>
  </si>
  <si>
    <t>Persoon.Indicatie.BijzondereVerblijfsrechtelijkePositie.MigratieRedenBeeindigenNationaliteit</t>
  </si>
  <si>
    <t>Persoon.Indicatie.OnverwerktDocumentAanwezig</t>
  </si>
  <si>
    <t>Indicatie.OnverwerktDocumentAanwezig</t>
  </si>
  <si>
    <t>OnverwerktDocumentAanwezig</t>
  </si>
  <si>
    <t>Persoon.Indicatie.OnverwerktDocumentAanwezig.Identiteit</t>
  </si>
  <si>
    <t>Persoon.Indicatie.OnverwerktDocumentAanwezig.IndicatieActueelEnGeldig</t>
  </si>
  <si>
    <t>Persoon.Indicatie.OnverwerktDocumentAanwezig.ObjectSleutel</t>
  </si>
  <si>
    <t>Persoon.Indicatie.OnverwerktDocumentAanwezig.Persoon</t>
  </si>
  <si>
    <t>Persoon.Indicatie.OnverwerktDocumentAanwezig.SoortNaam</t>
  </si>
  <si>
    <t>Persoon.Indicatie.OnverwerktDocumentAanwezig.Standaard</t>
  </si>
  <si>
    <t>Persoon.Indicatie.OnverwerktDocumentAanwezig.VoorkomenSleutel</t>
  </si>
  <si>
    <t>Persoon.Indicatie.OnverwerktDocumentAanwezig.PersoonIndicatie</t>
  </si>
  <si>
    <t>Persoon.Indicatie.OnverwerktDocumentAanwezig.TijdstipRegistratie</t>
  </si>
  <si>
    <t>Persoon.Indicatie.OnverwerktDocumentAanwezig.ActieInhoud</t>
  </si>
  <si>
    <t>Persoon.Indicatie.OnverwerktDocumentAanwezig.TijdstipVerval</t>
  </si>
  <si>
    <t>Persoon.Indicatie.OnverwerktDocumentAanwezig.ActieVerval</t>
  </si>
  <si>
    <t>Persoon.Indicatie.OnverwerktDocumentAanwezig.NadereAanduidingVerval</t>
  </si>
  <si>
    <t>Persoon.Indicatie.OnverwerktDocumentAanwezig.ActieVervalTbvLeveringMutaties</t>
  </si>
  <si>
    <t>Persoon.Indicatie.OnverwerktDocumentAanwezig.IndicatieVoorkomenTbvLeveringMutaties</t>
  </si>
  <si>
    <t>Persoon.Indicatie.OnverwerktDocumentAanwezig.Waarde</t>
  </si>
  <si>
    <t>Persoon.Indicatie.OnverwerktDocumentAanwezig.MigratieRedenOpnameNationaliteit</t>
  </si>
  <si>
    <t>Persoon.Indicatie.OnverwerktDocumentAanwezig.MigratieRedenBeeindigenNationaliteit</t>
  </si>
  <si>
    <t>Persoon.Verstrekkingsbeperking</t>
  </si>
  <si>
    <t>Verstrekkingsbeperkingen</t>
  </si>
  <si>
    <t>Persoon.Verstrekkingsbeperking.Identiteit</t>
  </si>
  <si>
    <t>Persoon.Verstrekkingsbeperking.VoorkomenSleutel</t>
  </si>
  <si>
    <t>Persoon.Verstrekkingsbeperking.PersoonVerstrekkingsbeperking</t>
  </si>
  <si>
    <t>PersoonVerstrekkingsbeperking</t>
  </si>
  <si>
    <t>Persoon.Verstrekkingsbeperking.TijdstipRegistratie</t>
  </si>
  <si>
    <t>Persoon.Verstrekkingsbeperking.ActieInhoud</t>
  </si>
  <si>
    <t>Persoon.Verstrekkingsbeperking.TijdstipVerval</t>
  </si>
  <si>
    <t>Persoon.Verstrekkingsbeperking.ActieVerval</t>
  </si>
  <si>
    <t>Persoon.Verstrekkingsbeperking.NadereAanduidingVerval</t>
  </si>
  <si>
    <t>Persoon.Verstrekkingsbeperking.ActieVervalTbvLeveringMutaties</t>
  </si>
  <si>
    <t>Persoon.Verstrekkingsbeperking.IndicatieVoorkomenTbvLeveringMutaties</t>
  </si>
  <si>
    <t>Persoon.Verstrekkingsbeperking.IndicatieActueelEnGeldig</t>
  </si>
  <si>
    <t>Persoon.Verstrekkingsbeperking.ObjectSleutel</t>
  </si>
  <si>
    <t>Persoon.Verstrekkingsbeperking.Persoon</t>
  </si>
  <si>
    <t>Persoon.Verstrekkingsbeperking.PartijCode</t>
  </si>
  <si>
    <t>PartijCode</t>
  </si>
  <si>
    <t>Persoon.Verstrekkingsbeperking.OmschrijvingDerde</t>
  </si>
  <si>
    <t>OmschrijvingDerde</t>
  </si>
  <si>
    <t>Persoon.Verstrekkingsbeperking.GemeenteVerordeningPartijCode</t>
  </si>
  <si>
    <t>gemeenteVerordeningPartijCode</t>
  </si>
  <si>
    <t>Kind</t>
  </si>
  <si>
    <t>Kind.Identiteit</t>
  </si>
  <si>
    <t>Kind.VoorkomenSleutel</t>
  </si>
  <si>
    <t>Kind.Betrokkenheid</t>
  </si>
  <si>
    <t>Betrokkenheid</t>
  </si>
  <si>
    <t>Kind.TijdstipRegistratie</t>
  </si>
  <si>
    <t>Kind.ActieInhoud</t>
  </si>
  <si>
    <t>Kind.TijdstipVerval</t>
  </si>
  <si>
    <t>Kind.ActieVerval</t>
  </si>
  <si>
    <t>Kind.NadereAanduidingVerval</t>
  </si>
  <si>
    <t>Kind.ActieVervalTbvLeveringMutaties</t>
  </si>
  <si>
    <t>Kind.IndicatieVoorkomenTbvLeveringMutaties</t>
  </si>
  <si>
    <t>Kind.IndicatieActueelEnGeldig</t>
  </si>
  <si>
    <t>Kind.IndicatieActueelEnGeldigOuderschap</t>
  </si>
  <si>
    <t>IndicatieActueelEnGeldigOuderschap</t>
  </si>
  <si>
    <t>Kind.IndicatieActueelEnGeldigOuderlijkGezag</t>
  </si>
  <si>
    <t>IndicatieActueelEnGeldigOuderlijkGezag</t>
  </si>
  <si>
    <t>Kind.ObjectSleutel</t>
  </si>
  <si>
    <t>Kind.Relatie</t>
  </si>
  <si>
    <t>Relatie</t>
  </si>
  <si>
    <t>Kind.RolCode</t>
  </si>
  <si>
    <t>RolCode</t>
  </si>
  <si>
    <t>Kind.Persoon</t>
  </si>
  <si>
    <t>Ouder</t>
  </si>
  <si>
    <t>Ouder.Identiteit</t>
  </si>
  <si>
    <t>Ouder.VoorkomenSleutel</t>
  </si>
  <si>
    <t>Ouder.Betrokkenheid</t>
  </si>
  <si>
    <t>Ouder.TijdstipRegistratie</t>
  </si>
  <si>
    <t>Ouder.ActieInhoud</t>
  </si>
  <si>
    <t>Ouder.TijdstipVerval</t>
  </si>
  <si>
    <t>Ouder.ActieVerval</t>
  </si>
  <si>
    <t>Ouder.NadereAanduidingVerval</t>
  </si>
  <si>
    <t>Ouder.ActieVervalTbvLeveringMutaties</t>
  </si>
  <si>
    <t>Ouder.IndicatieVoorkomenTbvLeveringMutaties</t>
  </si>
  <si>
    <t>Ouder.IndicatieActueelEnGeldig</t>
  </si>
  <si>
    <t>Ouder.IndicatieActueelEnGeldigOuderschap</t>
  </si>
  <si>
    <t>Ouder.IndicatieActueelEnGeldigOuderlijkGezag</t>
  </si>
  <si>
    <t>Ouder.ObjectSleutel</t>
  </si>
  <si>
    <t>Ouder.Relatie</t>
  </si>
  <si>
    <t>Ouder.RolCode</t>
  </si>
  <si>
    <t>Ouder.Persoon</t>
  </si>
  <si>
    <t>Persoon.Ouder</t>
  </si>
  <si>
    <t>Persoon.Ouder.Ouderschap</t>
  </si>
  <si>
    <t>Ouderschap</t>
  </si>
  <si>
    <t>Persoon.Ouder.Ouderschap.VoorkomenSleutel</t>
  </si>
  <si>
    <t>Persoon.Ouder.Ouderschap.Betrokkenheid</t>
  </si>
  <si>
    <t>Persoon.Ouder.Ouderschap.TijdstipRegistratie</t>
  </si>
  <si>
    <t>Persoon.Ouder.Ouderschap.ActieInhoud</t>
  </si>
  <si>
    <t>Persoon.Ouder.Ouderschap.TijdstipVerval</t>
  </si>
  <si>
    <t>Persoon.Ouder.Ouderschap.ActieVerval</t>
  </si>
  <si>
    <t>Persoon.Ouder.Ouderschap.NadereAanduidingVerval</t>
  </si>
  <si>
    <t>Persoon.Ouder.Ouderschap.ActieVervalTbvLeveringMutaties</t>
  </si>
  <si>
    <t>Persoon.Ouder.Ouderschap.IndicatieVoorkomenTbvLeveringMutaties</t>
  </si>
  <si>
    <t>Persoon.Ouder.Ouderschap.DatumAanvangGeldigheid</t>
  </si>
  <si>
    <t>Persoon.Ouder.Ouderschap.DatumEindeGeldigheid</t>
  </si>
  <si>
    <t>Persoon.Ouder.Ouderschap.ActieAanpassingGeldigheid</t>
  </si>
  <si>
    <t>Persoon.Ouder.Ouderschap.IndicatieOuderUitWieKindIsGeboren</t>
  </si>
  <si>
    <t>IndicatieOuderUitWieKindIsGeboren</t>
  </si>
  <si>
    <t>Partner</t>
  </si>
  <si>
    <t>Partner.Identiteit</t>
  </si>
  <si>
    <t>Partner.VoorkomenSleutel</t>
  </si>
  <si>
    <t>Partner.Betrokkenheid</t>
  </si>
  <si>
    <t>Partner.TijdstipRegistratie</t>
  </si>
  <si>
    <t>Partner.ActieInhoud</t>
  </si>
  <si>
    <t>Partner.TijdstipVerval</t>
  </si>
  <si>
    <t>Partner.ActieVerval</t>
  </si>
  <si>
    <t>Partner.NadereAanduidingVerval</t>
  </si>
  <si>
    <t>Partner.ActieVervalTbvLeveringMutaties</t>
  </si>
  <si>
    <t>Partner.IndicatieVoorkomenTbvLeveringMutaties</t>
  </si>
  <si>
    <t>Partner.IndicatieActueelEnGeldig</t>
  </si>
  <si>
    <t>Partner.IndicatieActueelEnGeldigOuderschap</t>
  </si>
  <si>
    <t>Partner.IndicatieActueelEnGeldigOuderlijkGezag</t>
  </si>
  <si>
    <t>Partner.ObjectSleutel</t>
  </si>
  <si>
    <t>Partner.Relatie</t>
  </si>
  <si>
    <t>Partner.RolCode</t>
  </si>
  <si>
    <t>Partner.Persoon</t>
  </si>
  <si>
    <t>FamilierechtelijkeBetrekking</t>
  </si>
  <si>
    <t>FamilierechtelijkeBetrekking.Identiteit</t>
  </si>
  <si>
    <t>FamilierechtelijkeBetrekking.IndicatieActueelEnGeldig</t>
  </si>
  <si>
    <t>FamilierechtelijkeBetrekking.ObjectSleutel</t>
  </si>
  <si>
    <t>FamilierechtelijkeBetrekking.SoortCode</t>
  </si>
  <si>
    <t>FamilierechtelijkeBetrekking.Standaard</t>
  </si>
  <si>
    <t>FamilierechtelijkeBetrekking.VoorkomenSleutel</t>
  </si>
  <si>
    <t>FamilierechtelijkeBetrekking.Relatie</t>
  </si>
  <si>
    <t>FamilierechtelijkeBetrekking.TijdstipRegistratie</t>
  </si>
  <si>
    <t>FamilierechtelijkeBetrekking.ActieInhoud</t>
  </si>
  <si>
    <t>FamilierechtelijkeBetrekking.TijdstipVerval</t>
  </si>
  <si>
    <t>FamilierechtelijkeBetrekking.ActieVerval</t>
  </si>
  <si>
    <t>FamilierechtelijkeBetrekking.NadereAanduidingVerval</t>
  </si>
  <si>
    <t>FamilierechtelijkeBetrekking.ActieVervalTbvLeveringMutaties</t>
  </si>
  <si>
    <t>FamilierechtelijkeBetrekking.IndicatieVoorkomenTbvLeveringMutaties</t>
  </si>
  <si>
    <t>FamilierechtelijkeBetrekking.DatumAanvang</t>
  </si>
  <si>
    <t>DatumAanvang</t>
  </si>
  <si>
    <t>FamilierechtelijkeBetrekking.GemeenteAanvangCode</t>
  </si>
  <si>
    <t>GemeenteAanvangCode</t>
  </si>
  <si>
    <t>FamilierechtelijkeBetrekking.WoonplaatsnaamAanvang</t>
  </si>
  <si>
    <t>WoonplaatsnaamAanvang</t>
  </si>
  <si>
    <t>FamilierechtelijkeBetrekking.BuitenlandsePlaatsAanvang</t>
  </si>
  <si>
    <t>BuitenlandsePlaatsAanvang</t>
  </si>
  <si>
    <t>FamilierechtelijkeBetrekking.BuitenlandseRegioAanvang</t>
  </si>
  <si>
    <t>BuitenlandseRegioAanvang</t>
  </si>
  <si>
    <t>FamilierechtelijkeBetrekking.OmschrijvingLocatieAanvang</t>
  </si>
  <si>
    <t>OmschrijvingLocatieAanvang</t>
  </si>
  <si>
    <t>FamilierechtelijkeBetrekking.LandGebiedAanvangCode</t>
  </si>
  <si>
    <t>LandGebiedAanvangCode</t>
  </si>
  <si>
    <t>FamilierechtelijkeBetrekking.RedenEindeCode</t>
  </si>
  <si>
    <t>RedenEindeCode</t>
  </si>
  <si>
    <t>FamilierechtelijkeBetrekking.DatumEinde</t>
  </si>
  <si>
    <t>DatumEinde</t>
  </si>
  <si>
    <t>FamilierechtelijkeBetrekking.GemeenteEindeCode</t>
  </si>
  <si>
    <t>GemeenteEindeCode</t>
  </si>
  <si>
    <t>FamilierechtelijkeBetrekking.WoonplaatsnaamEinde</t>
  </si>
  <si>
    <t>WoonplaatsnaamEinde</t>
  </si>
  <si>
    <t>FamilierechtelijkeBetrekking.BuitenlandsePlaatsEinde</t>
  </si>
  <si>
    <t>BuitenlandsePlaatsEinde</t>
  </si>
  <si>
    <t>FamilierechtelijkeBetrekking.BuitenlandseRegioEinde</t>
  </si>
  <si>
    <t>BuitenlandseRegioEinde</t>
  </si>
  <si>
    <t>FamilierechtelijkeBetrekking.OmschrijvingLocatieEinde</t>
  </si>
  <si>
    <t>OmschrijvingLocatieEinde</t>
  </si>
  <si>
    <t>FamilierechtelijkeBetrekking.LandGebiedEindeCode</t>
  </si>
  <si>
    <t>LandGebiedEindeCode</t>
  </si>
  <si>
    <t>Huwelijk</t>
  </si>
  <si>
    <t>Huwelijk.Identiteit</t>
  </si>
  <si>
    <t>Huwelijk.IndicatieActueelEnGeldig</t>
  </si>
  <si>
    <t>Huwelijk.ObjectSleutel</t>
  </si>
  <si>
    <t>Huwelijk.SoortCode</t>
  </si>
  <si>
    <t>Huwelijk.Standaard</t>
  </si>
  <si>
    <t>Huwelijk.VoorkomenSleutel</t>
  </si>
  <si>
    <t>Huwelijk.Relatie</t>
  </si>
  <si>
    <t>Huwelijk.TijdstipRegistratie</t>
  </si>
  <si>
    <t>Huwelijk.ActieInhoud</t>
  </si>
  <si>
    <t>Huwelijk.TijdstipVerval</t>
  </si>
  <si>
    <t>Huwelijk.ActieVerval</t>
  </si>
  <si>
    <t>Huwelijk.NadereAanduidingVerval</t>
  </si>
  <si>
    <t>Huwelijk.ActieVervalTbvLeveringMutaties</t>
  </si>
  <si>
    <t>Huwelijk.IndicatieVoorkomenTbvLeveringMutaties</t>
  </si>
  <si>
    <t>Huwelijk.DatumAanvang</t>
  </si>
  <si>
    <t>Huwelijk.GemeenteAanvangCode</t>
  </si>
  <si>
    <t>Huwelijk.WoonplaatsnaamAanvang</t>
  </si>
  <si>
    <t>Huwelijk.BuitenlandsePlaatsAanvang</t>
  </si>
  <si>
    <t>Huwelijk.BuitenlandseRegioAanvang</t>
  </si>
  <si>
    <t>Huwelijk.OmschrijvingLocatieAanvang</t>
  </si>
  <si>
    <t>Huwelijk.LandGebiedAanvangCode</t>
  </si>
  <si>
    <t>Huwelijk.RedenEindeCode</t>
  </si>
  <si>
    <t>Huwelijk.DatumEinde</t>
  </si>
  <si>
    <t>Huwelijk.GemeenteEindeCode</t>
  </si>
  <si>
    <t>Huwelijk.WoonplaatsnaamEinde</t>
  </si>
  <si>
    <t>Huwelijk.BuitenlandsePlaatsEinde</t>
  </si>
  <si>
    <t>Huwelijk.BuitenlandseRegioEinde</t>
  </si>
  <si>
    <t>Huwelijk.OmschrijvingLocatieEinde</t>
  </si>
  <si>
    <t>Huwelijk.LandGebiedEindeCode</t>
  </si>
  <si>
    <t>GeregistreerdPartnerschap</t>
  </si>
  <si>
    <t>GeregistreerdPartnerschap.Identiteit</t>
  </si>
  <si>
    <t>GeregistreerdPartnerschap.IndicatieActueelEnGeldig</t>
  </si>
  <si>
    <t>GeregistreerdPartnerschap.ObjectSleutel</t>
  </si>
  <si>
    <t>GeregistreerdPartnerschap.SoortCode</t>
  </si>
  <si>
    <t>GeregistreerdPartnerschap.Standaard</t>
  </si>
  <si>
    <t>GeregistreerdPartnerschap.VoorkomenSleutel</t>
  </si>
  <si>
    <t>GeregistreerdPartnerschap.Relatie</t>
  </si>
  <si>
    <t>GeregistreerdPartnerschap.TijdstipRegistratie</t>
  </si>
  <si>
    <t>GeregistreerdPartnerschap.ActieInhoud</t>
  </si>
  <si>
    <t>GeregistreerdPartnerschap.TijdstipVerval</t>
  </si>
  <si>
    <t>GeregistreerdPartnerschap.ActieVerval</t>
  </si>
  <si>
    <t>GeregistreerdPartnerschap.NadereAanduidingVerval</t>
  </si>
  <si>
    <t>GeregistreerdPartnerschap.ActieVervalTbvLeveringMutaties</t>
  </si>
  <si>
    <t>GeregistreerdPartnerschap.IndicatieVoorkomenTbvLeveringMutaties</t>
  </si>
  <si>
    <t>GeregistreerdPartnerschap.DatumAanvang</t>
  </si>
  <si>
    <t>GeregistreerdPartnerschap.GemeenteAanvangCode</t>
  </si>
  <si>
    <t>GeregistreerdPartnerschap.WoonplaatsnaamAanvang</t>
  </si>
  <si>
    <t>GeregistreerdPartnerschap.BuitenlandsePlaatsAanvang</t>
  </si>
  <si>
    <t>GeregistreerdPartnerschap.BuitenlandseRegioAanvang</t>
  </si>
  <si>
    <t>GeregistreerdPartnerschap.OmschrijvingLocatieAanvang</t>
  </si>
  <si>
    <t>GeregistreerdPartnerschap.LandGebiedAanvangCode</t>
  </si>
  <si>
    <t>GeregistreerdPartnerschap.RedenEindeCode</t>
  </si>
  <si>
    <t>GeregistreerdPartnerschap.DatumEinde</t>
  </si>
  <si>
    <t>GeregistreerdPartnerschap.GemeenteEindeCode</t>
  </si>
  <si>
    <t>GeregistreerdPartnerschap.WoonplaatsnaamEinde</t>
  </si>
  <si>
    <t>GeregistreerdPartnerschap.BuitenlandsePlaatsEinde</t>
  </si>
  <si>
    <t>GeregistreerdPartnerschap.BuitenlandseRegioEinde</t>
  </si>
  <si>
    <t>GeregistreerdPartnerschap.OmschrijvingLocatieEinde</t>
  </si>
  <si>
    <t>GeregistreerdPartnerschap.LandGebiedEindeCode</t>
  </si>
  <si>
    <t>GerelateerdeKind</t>
  </si>
  <si>
    <t>GerelateerdeKind.Identiteit</t>
  </si>
  <si>
    <t>GerelateerdeKind.VoorkomenSleutel</t>
  </si>
  <si>
    <t>GerelateerdeKind.Betrokkenheid</t>
  </si>
  <si>
    <t>GerelateerdeKind.TijdstipRegistratie</t>
  </si>
  <si>
    <t>GerelateerdeKind.ActieInhoud</t>
  </si>
  <si>
    <t>GerelateerdeKind.TijdstipVerval</t>
  </si>
  <si>
    <t>GerelateerdeKind.ActieVerval</t>
  </si>
  <si>
    <t>GerelateerdeKind.NadereAanduidingVerval</t>
  </si>
  <si>
    <t>GerelateerdeKind.ActieVervalTbvLeveringMutaties</t>
  </si>
  <si>
    <t>GerelateerdeKind.IndicatieVoorkomenTbvLeveringMutaties</t>
  </si>
  <si>
    <t>GerelateerdeKind.RolCode</t>
  </si>
  <si>
    <t>GerelateerdeKind.Persoon</t>
  </si>
  <si>
    <t>GerelateerdeKind.Persoon.Identiteit</t>
  </si>
  <si>
    <t>GerelateerdeKind.Persoon.SoortCode</t>
  </si>
  <si>
    <t>GerelateerdeKind.Persoon.Identificatienummers</t>
  </si>
  <si>
    <t>GerelateerdeKind.Persoon.Identificatienummers.VoorkomenSleutel</t>
  </si>
  <si>
    <t>GerelateerdeKind.Persoon.Identificatienummers.Persoon</t>
  </si>
  <si>
    <t>GerelateerdeKind.Persoon.Identificatienummers.TijdstipRegistratie</t>
  </si>
  <si>
    <t>GerelateerdeKind.Persoon.Identificatienummers.ActieInhoud</t>
  </si>
  <si>
    <t>GerelateerdeKind.Persoon.Identificatienummers.TijdstipVerval</t>
  </si>
  <si>
    <t>GerelateerdeKind.Persoon.Identificatienummers.ActieVerval</t>
  </si>
  <si>
    <t>GerelateerdeKind.Persoon.Identificatienummers.NadereAanduidingVerval</t>
  </si>
  <si>
    <t>GerelateerdeKind.Persoon.Identificatienummers.ActieVervalTbvLeveringMutaties</t>
  </si>
  <si>
    <t>GerelateerdeKind.Persoon.Identificatienummers.IndicatieVoorkomenTbvLeveringMutaties</t>
  </si>
  <si>
    <t>GerelateerdeKind.Persoon.Identificatienummers.DatumAanvangGeldigheid</t>
  </si>
  <si>
    <t>GerelateerdeKind.Persoon.Identificatienummers.DatumEindeGeldigheid</t>
  </si>
  <si>
    <t>GerelateerdeKind.Persoon.Identificatienummers.ActieAanpassingGeldigheid</t>
  </si>
  <si>
    <t>GerelateerdeKind.Persoon.Identificatienummers.Burgerservicenummer</t>
  </si>
  <si>
    <t>GerelateerdeKind.Persoon.Identificatienummers.Administratienummer</t>
  </si>
  <si>
    <t>GerelateerdeKind.Persoon.SamengesteldeNaam</t>
  </si>
  <si>
    <t>GerelateerdeKind.Persoon.SamengesteldeNaam.VoorkomenSleutel</t>
  </si>
  <si>
    <t>GerelateerdeKind.Persoon.SamengesteldeNaam.Persoon</t>
  </si>
  <si>
    <t>GerelateerdeKind.Persoon.SamengesteldeNaam.TijdstipRegistratie</t>
  </si>
  <si>
    <t>GerelateerdeKind.Persoon.SamengesteldeNaam.ActieInhoud</t>
  </si>
  <si>
    <t>GerelateerdeKind.Persoon.SamengesteldeNaam.TijdstipVerval</t>
  </si>
  <si>
    <t>GerelateerdeKind.Persoon.SamengesteldeNaam.ActieVerval</t>
  </si>
  <si>
    <t>GerelateerdeKind.Persoon.SamengesteldeNaam.NadereAanduidingVerval</t>
  </si>
  <si>
    <t>GerelateerdeKind.Persoon.SamengesteldeNaam.ActieVervalTbvLeveringMutaties</t>
  </si>
  <si>
    <t>GerelateerdeKind.Persoon.SamengesteldeNaam.IndicatieVoorkomenTbvLeveringMutaties</t>
  </si>
  <si>
    <t>GerelateerdeKind.Persoon.SamengesteldeNaam.DatumAanvangGeldigheid</t>
  </si>
  <si>
    <t>GerelateerdeKind.Persoon.SamengesteldeNaam.DatumEindeGeldigheid</t>
  </si>
  <si>
    <t>GerelateerdeKind.Persoon.SamengesteldeNaam.ActieAanpassingGeldigheid</t>
  </si>
  <si>
    <t>GerelateerdeKind.Persoon.SamengesteldeNaam.IndicatieAfgeleid</t>
  </si>
  <si>
    <t>GerelateerdeKind.Persoon.SamengesteldeNaam.IndicatieNamenreeks</t>
  </si>
  <si>
    <t>GerelateerdeKind.Persoon.SamengesteldeNaam.PredicaatCode</t>
  </si>
  <si>
    <t>GerelateerdeKind.Persoon.SamengesteldeNaam.Voornamen</t>
  </si>
  <si>
    <t>GerelateerdeKind.Persoon.SamengesteldeNaam.AdellijkeTitelCode</t>
  </si>
  <si>
    <t>GerelateerdeKind.Persoon.SamengesteldeNaam.Voorvoegsel</t>
  </si>
  <si>
    <t>GerelateerdeKind.Persoon.SamengesteldeNaam.Scheidingsteken</t>
  </si>
  <si>
    <t>GerelateerdeKind.Persoon.SamengesteldeNaam.Geslachtsnaamstam</t>
  </si>
  <si>
    <t>GerelateerdeKind.Persoon.Geboorte</t>
  </si>
  <si>
    <t>GerelateerdeKind.Persoon.Geboorte.VoorkomenSleutel</t>
  </si>
  <si>
    <t>GerelateerdeKind.Persoon.Geboorte.Persoon</t>
  </si>
  <si>
    <t>GerelateerdeKind.Persoon.Geboorte.TijdstipRegistratie</t>
  </si>
  <si>
    <t>GerelateerdeKind.Persoon.Geboorte.ActieInhoud</t>
  </si>
  <si>
    <t>GerelateerdeKind.Persoon.Geboorte.TijdstipVerval</t>
  </si>
  <si>
    <t>GerelateerdeKind.Persoon.Geboorte.ActieVerval</t>
  </si>
  <si>
    <t>GerelateerdeKind.Persoon.Geboorte.NadereAanduidingVerval</t>
  </si>
  <si>
    <t>GerelateerdeKind.Persoon.Geboorte.ActieVervalTbvLeveringMutaties</t>
  </si>
  <si>
    <t>GerelateerdeKind.Persoon.Geboorte.IndicatieVoorkomenTbvLeveringMutaties</t>
  </si>
  <si>
    <t>GerelateerdeKind.Persoon.Geboorte.Datum</t>
  </si>
  <si>
    <t>GerelateerdeKind.Persoon.Geboorte.GemeenteCode</t>
  </si>
  <si>
    <t>GerelateerdeKind.Persoon.Geboorte.Woonplaatsnaam</t>
  </si>
  <si>
    <t>GerelateerdeKind.Persoon.Geboorte.BuitenlandsePlaats</t>
  </si>
  <si>
    <t>GerelateerdeKind.Persoon.Geboorte.BuitenlandseRegio</t>
  </si>
  <si>
    <t>GerelateerdeKind.Persoon.Geboorte.OmschrijvingLocatie</t>
  </si>
  <si>
    <t>GerelateerdeKind.Persoon.Geboorte.LandGebiedCode</t>
  </si>
  <si>
    <t>GerelateerdeOuder</t>
  </si>
  <si>
    <t>GerelateerdeOuder.Identiteit</t>
  </si>
  <si>
    <t>GerelateerdeOuder.VoorkomenSleutel</t>
  </si>
  <si>
    <t>GerelateerdeOuder.Betrokkenheid</t>
  </si>
  <si>
    <t>GerelateerdeOuder.TijdstipRegistratie</t>
  </si>
  <si>
    <t>GerelateerdeOuder.ActieInhoud</t>
  </si>
  <si>
    <t>GerelateerdeOuder.TijdstipVerval</t>
  </si>
  <si>
    <t>GerelateerdeOuder.ActieVerval</t>
  </si>
  <si>
    <t>GerelateerdeOuder.NadereAanduidingVerval</t>
  </si>
  <si>
    <t>GerelateerdeOuder.ActieVervalTbvLeveringMutaties</t>
  </si>
  <si>
    <t>GerelateerdeOuder.IndicatieVoorkomenTbvLeveringMutaties</t>
  </si>
  <si>
    <t>GerelateerdeOuder.RolCode</t>
  </si>
  <si>
    <t>GerelateerdeOuder.Persoon</t>
  </si>
  <si>
    <t>GerelateerdeOuder.Persoon.Identiteit</t>
  </si>
  <si>
    <t>GerelateerdeOuder.Persoon.SoortCode</t>
  </si>
  <si>
    <t>GerelateerdeOuder.Persoon.Identificatienummers</t>
  </si>
  <si>
    <t>GerelateerdeOuder.Persoon.Identificatienummers.VoorkomenSleutel</t>
  </si>
  <si>
    <t>GerelateerdeOuder.Persoon.Identificatienummers.Persoon</t>
  </si>
  <si>
    <t>GerelateerdeOuder.Persoon.Identificatienummers.TijdstipRegistratie</t>
  </si>
  <si>
    <t>GerelateerdeOuder.Persoon.Identificatienummers.ActieInhoud</t>
  </si>
  <si>
    <t>GerelateerdeOuder.Persoon.Identificatienummers.TijdstipVerval</t>
  </si>
  <si>
    <t>GerelateerdeOuder.Persoon.Identificatienummers.ActieVerval</t>
  </si>
  <si>
    <t>GerelateerdeOuder.Persoon.Identificatienummers.NadereAanduidingVerval</t>
  </si>
  <si>
    <t>GerelateerdeOuder.Persoon.Identificatienummers.ActieVervalTbvLeveringMutaties</t>
  </si>
  <si>
    <t>GerelateerdeOuder.Persoon.Identificatienummers.IndicatieVoorkomenTbvLeveringMutaties</t>
  </si>
  <si>
    <t>GerelateerdeOuder.Persoon.Identificatienummers.DatumAanvangGeldigheid</t>
  </si>
  <si>
    <t>GerelateerdeOuder.Persoon.Identificatienummers.DatumEindeGeldigheid</t>
  </si>
  <si>
    <t>GerelateerdeOuder.Persoon.Identificatienummers.ActieAanpassingGeldigheid</t>
  </si>
  <si>
    <t>GerelateerdeOuder.Persoon.Identificatienummers.Burgerservicenummer</t>
  </si>
  <si>
    <t>GerelateerdeOuder.Persoon.Identificatienummers.Administratienummer</t>
  </si>
  <si>
    <t>GerelateerdeOuder.Persoon.SamengesteldeNaam</t>
  </si>
  <si>
    <t>GerelateerdeOuder.Persoon.SamengesteldeNaam.VoorkomenSleutel</t>
  </si>
  <si>
    <t>GerelateerdeOuder.Persoon.SamengesteldeNaam.Persoon</t>
  </si>
  <si>
    <t>GerelateerdeOuder.Persoon.SamengesteldeNaam.TijdstipRegistratie</t>
  </si>
  <si>
    <t>GerelateerdeOuder.Persoon.SamengesteldeNaam.ActieInhoud</t>
  </si>
  <si>
    <t>GerelateerdeOuder.Persoon.SamengesteldeNaam.TijdstipVerval</t>
  </si>
  <si>
    <t>GerelateerdeOuder.Persoon.SamengesteldeNaam.ActieVerval</t>
  </si>
  <si>
    <t>GerelateerdeOuder.Persoon.SamengesteldeNaam.NadereAanduidingVerval</t>
  </si>
  <si>
    <t>GerelateerdeOuder.Persoon.SamengesteldeNaam.ActieVervalTbvLeveringMutaties</t>
  </si>
  <si>
    <t>GerelateerdeOuder.Persoon.SamengesteldeNaam.IndicatieVoorkomenTbvLeveringMutaties</t>
  </si>
  <si>
    <t>GerelateerdeOuder.Persoon.SamengesteldeNaam.DatumAanvangGeldigheid</t>
  </si>
  <si>
    <t>GerelateerdeOuder.Persoon.SamengesteldeNaam.DatumEindeGeldigheid</t>
  </si>
  <si>
    <t>GerelateerdeOuder.Persoon.SamengesteldeNaam.ActieAanpassingGeldigheid</t>
  </si>
  <si>
    <t>GerelateerdeOuder.Persoon.SamengesteldeNaam.IndicatieAfgeleid</t>
  </si>
  <si>
    <t>GerelateerdeOuder.Persoon.SamengesteldeNaam.IndicatieNamenreeks</t>
  </si>
  <si>
    <t>GerelateerdeOuder.Persoon.SamengesteldeNaam.PredicaatCode</t>
  </si>
  <si>
    <t>GerelateerdeOuder.Persoon.SamengesteldeNaam.Voornamen</t>
  </si>
  <si>
    <t>GerelateerdeOuder.Persoon.SamengesteldeNaam.AdellijkeTitelCode</t>
  </si>
  <si>
    <t>GerelateerdeOuder.Persoon.SamengesteldeNaam.Voorvoegsel</t>
  </si>
  <si>
    <t>GerelateerdeOuder.Persoon.SamengesteldeNaam.Scheidingsteken</t>
  </si>
  <si>
    <t>GerelateerdeOuder.Persoon.SamengesteldeNaam.Geslachtsnaamstam</t>
  </si>
  <si>
    <t>GerelateerdeOuder.Persoon.Geboorte</t>
  </si>
  <si>
    <t>GerelateerdeOuder.Persoon.Geboorte.VoorkomenSleutel</t>
  </si>
  <si>
    <t>GerelateerdeOuder.Persoon.Geboorte.Persoon</t>
  </si>
  <si>
    <t>GerelateerdeOuder.Persoon.Geboorte.TijdstipRegistratie</t>
  </si>
  <si>
    <t>GerelateerdeOuder.Persoon.Geboorte.ActieInhoud</t>
  </si>
  <si>
    <t>GerelateerdeOuder.Persoon.Geboorte.TijdstipVerval</t>
  </si>
  <si>
    <t>GerelateerdeOuder.Persoon.Geboorte.ActieVerval</t>
  </si>
  <si>
    <t>GerelateerdeOuder.Persoon.Geboorte.NadereAanduidingVerval</t>
  </si>
  <si>
    <t>GerelateerdeOuder.Persoon.Geboorte.ActieVervalTbvLeveringMutaties</t>
  </si>
  <si>
    <t>GerelateerdeOuder.Persoon.Geboorte.IndicatieVoorkomenTbvLeveringMutaties</t>
  </si>
  <si>
    <t>GerelateerdeOuder.Persoon.Geboorte.Datum</t>
  </si>
  <si>
    <t>GerelateerdeOuder.Persoon.Geboorte.GemeenteCode</t>
  </si>
  <si>
    <t>GerelateerdeOuder.Persoon.Geboorte.Woonplaatsnaam</t>
  </si>
  <si>
    <t>GerelateerdeOuder.Persoon.Geboorte.BuitenlandsePlaats</t>
  </si>
  <si>
    <t>GerelateerdeOuder.Persoon.Geboorte.BuitenlandseRegio</t>
  </si>
  <si>
    <t>GerelateerdeOuder.Persoon.Geboorte.OmschrijvingLocatie</t>
  </si>
  <si>
    <t>GerelateerdeOuder.Persoon.Geboorte.LandGebiedCode</t>
  </si>
  <si>
    <t>GerelateerdeOuder.Persoon.Geslachtsaanduiding</t>
  </si>
  <si>
    <t>GerelateerdeOuder.Persoon.Geslachtsaanduiding.VoorkomenSleutel</t>
  </si>
  <si>
    <t>GerelateerdeOuder.Persoon.Geslachtsaanduiding.Persoon</t>
  </si>
  <si>
    <t>GerelateerdeOuder.Persoon.Geslachtsaanduiding.TijdstipRegistratie</t>
  </si>
  <si>
    <t>GerelateerdeOuder.Persoon.Geslachtsaanduiding.ActieInhoud</t>
  </si>
  <si>
    <t>GerelateerdeOuder.Persoon.Geslachtsaanduiding.TijdstipVerval</t>
  </si>
  <si>
    <t>GerelateerdeOuder.Persoon.Geslachtsaanduiding.ActieVerval</t>
  </si>
  <si>
    <t>GerelateerdeOuder.Persoon.Geslachtsaanduiding.NadereAanduidingVerval</t>
  </si>
  <si>
    <t>GerelateerdeOuder.Persoon.Geslachtsaanduiding.ActieVervalTbvLeveringMutaties</t>
  </si>
  <si>
    <t>GerelateerdeOuder.Persoon.Geslachtsaanduiding.IndicatieVoorkomenTbvLeveringMutaties</t>
  </si>
  <si>
    <t>GerelateerdeOuder.Persoon.Geslachtsaanduiding.DatumAanvangGeldigheid</t>
  </si>
  <si>
    <t>GerelateerdeOuder.Persoon.Geslachtsaanduiding.DatumEindeGeldigheid</t>
  </si>
  <si>
    <t>GerelateerdeOuder.Persoon.Geslachtsaanduiding.ActieAanpassingGeldigheid</t>
  </si>
  <si>
    <t>GerelateerdeOuder.Persoon.Geslachtsaanduiding.Code</t>
  </si>
  <si>
    <t>GerelateerdeHuwelijkspartner</t>
  </si>
  <si>
    <t>GerelateerdeHuwelijkspartner.Identiteit</t>
  </si>
  <si>
    <t>GerelateerdeHuwelijkspartner.VoorkomenSleutel</t>
  </si>
  <si>
    <t>GerelateerdeHuwelijkspartner.Betrokkenheid</t>
  </si>
  <si>
    <t>GerelateerdeHuwelijkspartner.TijdstipRegistratie</t>
  </si>
  <si>
    <t>GerelateerdeHuwelijkspartner.ActieInhoud</t>
  </si>
  <si>
    <t>GerelateerdeHuwelijkspartner.TijdstipVerval</t>
  </si>
  <si>
    <t>GerelateerdeHuwelijkspartner.ActieVerval</t>
  </si>
  <si>
    <t>GerelateerdeHuwelijkspartner.NadereAanduidingVerval</t>
  </si>
  <si>
    <t>GerelateerdeHuwelijkspartner.ActieVervalTbvLeveringMutaties</t>
  </si>
  <si>
    <t>GerelateerdeHuwelijkspartner.IndicatieVoorkomenTbvLeveringMutaties</t>
  </si>
  <si>
    <t>GerelateerdeHuwelijkspartner.RolCode</t>
  </si>
  <si>
    <t>GerelateerdeHuwelijkspartner.Persoon</t>
  </si>
  <si>
    <t>GerelateerdeHuwelijkspartner.Persoon.Identiteit</t>
  </si>
  <si>
    <t>GerelateerdeHuwelijkspartner.Persoon.SoortCode</t>
  </si>
  <si>
    <t>GerelateerdeHuwelijkspartner.Persoon.Identificatienummers</t>
  </si>
  <si>
    <t>GerelateerdeHuwelijkspartner.Persoon.Identificatienummers.VoorkomenSleutel</t>
  </si>
  <si>
    <t>GerelateerdeHuwelijkspartner.Persoon.Identificatienummers.Persoon</t>
  </si>
  <si>
    <t>GerelateerdeHuwelijkspartner.Persoon.Identificatienummers.TijdstipRegistratie</t>
  </si>
  <si>
    <t>GerelateerdeHuwelijkspartner.Persoon.Identificatienummers.ActieInhoud</t>
  </si>
  <si>
    <t>GerelateerdeHuwelijkspartner.Persoon.Identificatienummers.TijdstipVerval</t>
  </si>
  <si>
    <t>GerelateerdeHuwelijkspartner.Persoon.Identificatienummers.ActieVerval</t>
  </si>
  <si>
    <t>GerelateerdeHuwelijkspartner.Persoon.Identificatienummers.NadereAanduidingVerval</t>
  </si>
  <si>
    <t>GerelateerdeHuwelijkspartner.Persoon.Identificatienummers.ActieVervalTbvLeveringMutaties</t>
  </si>
  <si>
    <t>GerelateerdeHuwelijkspartner.Persoon.Identificatienummers.IndicatieVoorkomenTbvLeveringMutaties</t>
  </si>
  <si>
    <t>GerelateerdeHuwelijkspartner.Persoon.Identificatienummers.DatumAanvangGeldigheid</t>
  </si>
  <si>
    <t>GerelateerdeHuwelijkspartner.Persoon.Identificatienummers.DatumEindeGeldigheid</t>
  </si>
  <si>
    <t>GerelateerdeHuwelijkspartner.Persoon.Identificatienummers.ActieAanpassingGeldigheid</t>
  </si>
  <si>
    <t>GerelateerdeHuwelijkspartner.Persoon.Identificatienummers.Burgerservicenummer</t>
  </si>
  <si>
    <t>GerelateerdeHuwelijkspartner.Persoon.Identificatienummers.Administratienummer</t>
  </si>
  <si>
    <t>GerelateerdeHuwelijkspartner.Persoon.SamengesteldeNaam</t>
  </si>
  <si>
    <t>GerelateerdeHuwelijkspartner.Persoon.SamengesteldeNaam.VoorkomenSleutel</t>
  </si>
  <si>
    <t>GerelateerdeHuwelijkspartner.Persoon.SamengesteldeNaam.Persoon</t>
  </si>
  <si>
    <t>GerelateerdeHuwelijkspartner.Persoon.SamengesteldeNaam.TijdstipRegistratie</t>
  </si>
  <si>
    <t>GerelateerdeHuwelijkspartner.Persoon.SamengesteldeNaam.ActieInhoud</t>
  </si>
  <si>
    <t>GerelateerdeHuwelijkspartner.Persoon.SamengesteldeNaam.TijdstipVerval</t>
  </si>
  <si>
    <t>GerelateerdeHuwelijkspartner.Persoon.SamengesteldeNaam.ActieVerval</t>
  </si>
  <si>
    <t>GerelateerdeHuwelijkspartner.Persoon.SamengesteldeNaam.NadereAanduidingVerval</t>
  </si>
  <si>
    <t>GerelateerdeHuwelijkspartner.Persoon.SamengesteldeNaam.ActieVervalTbvLeveringMutaties</t>
  </si>
  <si>
    <t>GerelateerdeHuwelijkspartner.Persoon.SamengesteldeNaam.IndicatieVoorkomenTbvLeveringMutaties</t>
  </si>
  <si>
    <t>GerelateerdeHuwelijkspartner.Persoon.SamengesteldeNaam.DatumAanvangGeldigheid</t>
  </si>
  <si>
    <t>GerelateerdeHuwelijkspartner.Persoon.SamengesteldeNaam.DatumEindeGeldigheid</t>
  </si>
  <si>
    <t>GerelateerdeHuwelijkspartner.Persoon.SamengesteldeNaam.ActieAanpassingGeldigheid</t>
  </si>
  <si>
    <t>GerelateerdeHuwelijkspartner.Persoon.SamengesteldeNaam.IndicatieAfgeleid</t>
  </si>
  <si>
    <t>GerelateerdeHuwelijkspartner.Persoon.SamengesteldeNaam.IndicatieNamenreeks</t>
  </si>
  <si>
    <t>GerelateerdeHuwelijkspartner.Persoon.SamengesteldeNaam.PredicaatCode</t>
  </si>
  <si>
    <t>GerelateerdeHuwelijkspartner.Persoon.SamengesteldeNaam.Voornamen</t>
  </si>
  <si>
    <t>GerelateerdeHuwelijkspartner.Persoon.SamengesteldeNaam.AdellijkeTitelCode</t>
  </si>
  <si>
    <t>GerelateerdeHuwelijkspartner.Persoon.SamengesteldeNaam.Voorvoegsel</t>
  </si>
  <si>
    <t>GerelateerdeHuwelijkspartner.Persoon.SamengesteldeNaam.Scheidingsteken</t>
  </si>
  <si>
    <t>GerelateerdeHuwelijkspartner.Persoon.SamengesteldeNaam.Geslachtsnaamstam</t>
  </si>
  <si>
    <t>GerelateerdeHuwelijkspartner.Persoon.Geboorte</t>
  </si>
  <si>
    <t>GerelateerdeHuwelijkspartner.Persoon.Geboorte.VoorkomenSleutel</t>
  </si>
  <si>
    <t>GerelateerdeHuwelijkspartner.Persoon.Geboorte.Persoon</t>
  </si>
  <si>
    <t>GerelateerdeHuwelijkspartner.Persoon.Geboorte.TijdstipRegistratie</t>
  </si>
  <si>
    <t>GerelateerdeHuwelijkspartner.Persoon.Geboorte.ActieInhoud</t>
  </si>
  <si>
    <t>GerelateerdeHuwelijkspartner.Persoon.Geboorte.TijdstipVerval</t>
  </si>
  <si>
    <t>GerelateerdeHuwelijkspartner.Persoon.Geboorte.ActieVerval</t>
  </si>
  <si>
    <t>GerelateerdeHuwelijkspartner.Persoon.Geboorte.NadereAanduidingVerval</t>
  </si>
  <si>
    <t>GerelateerdeHuwelijkspartner.Persoon.Geboorte.ActieVervalTbvLeveringMutaties</t>
  </si>
  <si>
    <t>GerelateerdeHuwelijkspartner.Persoon.Geboorte.IndicatieVoorkomenTbvLeveringMutaties</t>
  </si>
  <si>
    <t>GerelateerdeHuwelijkspartner.Persoon.Geboorte.Datum</t>
  </si>
  <si>
    <t>GerelateerdeHuwelijkspartner.Persoon.Geboorte.GemeenteCode</t>
  </si>
  <si>
    <t>GerelateerdeHuwelijkspartner.Persoon.Geboorte.Woonplaatsnaam</t>
  </si>
  <si>
    <t>GerelateerdeHuwelijkspartner.Persoon.Geboorte.BuitenlandsePlaats</t>
  </si>
  <si>
    <t>GerelateerdeHuwelijkspartner.Persoon.Geboorte.BuitenlandseRegio</t>
  </si>
  <si>
    <t>GerelateerdeHuwelijkspartner.Persoon.Geboorte.OmschrijvingLocatie</t>
  </si>
  <si>
    <t>GerelateerdeHuwelijkspartner.Persoon.Geboorte.LandGebiedCode</t>
  </si>
  <si>
    <t>GerelateerdeHuwelijkspartner.Persoon.Geslachtsaanduiding</t>
  </si>
  <si>
    <t>GerelateerdeHuwelijkspartner.Persoon.Geslachtsaanduiding.VoorkomenSleutel</t>
  </si>
  <si>
    <t>GerelateerdeHuwelijkspartner.Persoon.Geslachtsaanduiding.Persoon</t>
  </si>
  <si>
    <t>GerelateerdeHuwelijkspartner.Persoon.Geslachtsaanduiding.TijdstipRegistratie</t>
  </si>
  <si>
    <t>GerelateerdeHuwelijkspartner.Persoon.Geslachtsaanduiding.ActieInhoud</t>
  </si>
  <si>
    <t>GerelateerdeHuwelijkspartner.Persoon.Geslachtsaanduiding.TijdstipVerval</t>
  </si>
  <si>
    <t>GerelateerdeHuwelijkspartner.Persoon.Geslachtsaanduiding.ActieVerval</t>
  </si>
  <si>
    <t>GerelateerdeHuwelijkspartner.Persoon.Geslachtsaanduiding.NadereAanduidingVerval</t>
  </si>
  <si>
    <t>GerelateerdeHuwelijkspartner.Persoon.Geslachtsaanduiding.ActieVervalTbvLeveringMutaties</t>
  </si>
  <si>
    <t>GerelateerdeHuwelijkspartner.Persoon.Geslachtsaanduiding.IndicatieVoorkomenTbvLeveringMutaties</t>
  </si>
  <si>
    <t>GerelateerdeHuwelijkspartner.Persoon.Geslachtsaanduiding.DatumAanvangGeldigheid</t>
  </si>
  <si>
    <t>GerelateerdeHuwelijkspartner.Persoon.Geslachtsaanduiding.DatumEindeGeldigheid</t>
  </si>
  <si>
    <t>GerelateerdeHuwelijkspartner.Persoon.Geslachtsaanduiding.ActieAanpassingGeldigheid</t>
  </si>
  <si>
    <t>GerelateerdeHuwelijkspartner.Persoon.Geslachtsaanduiding.Code</t>
  </si>
  <si>
    <t>GerelateerdeGeregistreerdePartner</t>
  </si>
  <si>
    <t>GerelateerdeGeregistreerdePartner.Identiteit</t>
  </si>
  <si>
    <t>GerelateerdeGeregistreerdePartner.VoorkomenSleutel</t>
  </si>
  <si>
    <t>GerelateerdeGeregistreerdePartner.Betrokkenheid</t>
  </si>
  <si>
    <t>GerelateerdeGeregistreerdePartner.TijdstipRegistratie</t>
  </si>
  <si>
    <t>GerelateerdeGeregistreerdePartner.ActieInhoud</t>
  </si>
  <si>
    <t>GerelateerdeGeregistreerdePartner.TijdstipVerval</t>
  </si>
  <si>
    <t>GerelateerdeGeregistreerdePartner.ActieVerval</t>
  </si>
  <si>
    <t>GerelateerdeGeregistreerdePartner.NadereAanduidingVerval</t>
  </si>
  <si>
    <t>GerelateerdeGeregistreerdePartner.ActieVervalTbvLeveringMutaties</t>
  </si>
  <si>
    <t>GerelateerdeGeregistreerdePartner.IndicatieVoorkomenTbvLeveringMutaties</t>
  </si>
  <si>
    <t>GerelateerdeGeregistreerdePartner.RolCode</t>
  </si>
  <si>
    <t>GerelateerdeGeregistreerdePartner.Persoon</t>
  </si>
  <si>
    <t>GerelateerdeGeregistreerdePartner.Persoon.Identiteit</t>
  </si>
  <si>
    <t>GerelateerdeGeregistreerdePartner.Persoon.SoortCode</t>
  </si>
  <si>
    <t>GerelateerdeGeregistreerdePartner.Persoon.Identificatienummers</t>
  </si>
  <si>
    <t>GerelateerdeGeregistreerdePartner.Persoon.Identificatienummers.VoorkomenSleutel</t>
  </si>
  <si>
    <t>GerelateerdeGeregistreerdePartner.Persoon.Identificatienummers.Persoon</t>
  </si>
  <si>
    <t>GerelateerdeGeregistreerdePartner.Persoon.Identificatienummers.TijdstipRegistratie</t>
  </si>
  <si>
    <t>GerelateerdeGeregistreerdePartner.Persoon.Identificatienummers.ActieInhoud</t>
  </si>
  <si>
    <t>GerelateerdeGeregistreerdePartner.Persoon.Identificatienummers.TijdstipVerval</t>
  </si>
  <si>
    <t>GerelateerdeGeregistreerdePartner.Persoon.Identificatienummers.ActieVerval</t>
  </si>
  <si>
    <t>GerelateerdeGeregistreerdePartner.Persoon.Identificatienummers.NadereAanduidingVerval</t>
  </si>
  <si>
    <t>GerelateerdeGeregistreerdePartner.Persoon.Identificatienummers.ActieVervalTbvLeveringMutaties</t>
  </si>
  <si>
    <t>GerelateerdeGeregistreerdePartner.Persoon.Identificatienummers.IndicatieVoorkomenTbvLeveringMutaties</t>
  </si>
  <si>
    <t>GerelateerdeGeregistreerdePartner.Persoon.Identificatienummers.DatumAanvangGeldigheid</t>
  </si>
  <si>
    <t>GerelateerdeGeregistreerdePartner.Persoon.Identificatienummers.DatumEindeGeldigheid</t>
  </si>
  <si>
    <t>GerelateerdeGeregistreerdePartner.Persoon.Identificatienummers.ActieAanpassingGeldigheid</t>
  </si>
  <si>
    <t>GerelateerdeGeregistreerdePartner.Persoon.Identificatienummers.Burgerservicenummer</t>
  </si>
  <si>
    <t>GerelateerdeGeregistreerdePartner.Persoon.Identificatienummers.Administratienummer</t>
  </si>
  <si>
    <t>GerelateerdeGeregistreerdePartner.Persoon.SamengesteldeNaam</t>
  </si>
  <si>
    <t>GerelateerdeGeregistreerdePartner.Persoon.SamengesteldeNaam.VoorkomenSleutel</t>
  </si>
  <si>
    <t>GerelateerdeGeregistreerdePartner.Persoon.SamengesteldeNaam.Persoon</t>
  </si>
  <si>
    <t>GerelateerdeGeregistreerdePartner.Persoon.SamengesteldeNaam.TijdstipRegistratie</t>
  </si>
  <si>
    <t>GerelateerdeGeregistreerdePartner.Persoon.SamengesteldeNaam.ActieInhoud</t>
  </si>
  <si>
    <t>GerelateerdeGeregistreerdePartner.Persoon.SamengesteldeNaam.TijdstipVerval</t>
  </si>
  <si>
    <t>GerelateerdeGeregistreerdePartner.Persoon.SamengesteldeNaam.ActieVerval</t>
  </si>
  <si>
    <t>GerelateerdeGeregistreerdePartner.Persoon.SamengesteldeNaam.NadereAanduidingVerval</t>
  </si>
  <si>
    <t>GerelateerdeGeregistreerdePartner.Persoon.SamengesteldeNaam.ActieVervalTbvLeveringMutaties</t>
  </si>
  <si>
    <t>GerelateerdeGeregistreerdePartner.Persoon.SamengesteldeNaam.IndicatieVoorkomenTbvLeveringMutaties</t>
  </si>
  <si>
    <t>GerelateerdeGeregistreerdePartner.Persoon.SamengesteldeNaam.DatumAanvangGeldigheid</t>
  </si>
  <si>
    <t>GerelateerdeGeregistreerdePartner.Persoon.SamengesteldeNaam.DatumEindeGeldigheid</t>
  </si>
  <si>
    <t>GerelateerdeGeregistreerdePartner.Persoon.SamengesteldeNaam.ActieAanpassingGeldigheid</t>
  </si>
  <si>
    <t>GerelateerdeGeregistreerdePartner.Persoon.SamengesteldeNaam.IndicatieAfgeleid</t>
  </si>
  <si>
    <t>GerelateerdeGeregistreerdePartner.Persoon.SamengesteldeNaam.IndicatieNamenreeks</t>
  </si>
  <si>
    <t>GerelateerdeGeregistreerdePartner.Persoon.SamengesteldeNaam.PredicaatCode</t>
  </si>
  <si>
    <t>GerelateerdeGeregistreerdePartner.Persoon.SamengesteldeNaam.Voornamen</t>
  </si>
  <si>
    <t>GerelateerdeGeregistreerdePartner.Persoon.SamengesteldeNaam.AdellijkeTitelCode</t>
  </si>
  <si>
    <t>GerelateerdeGeregistreerdePartner.Persoon.SamengesteldeNaam.Voorvoegsel</t>
  </si>
  <si>
    <t>GerelateerdeGeregistreerdePartner.Persoon.SamengesteldeNaam.Scheidingsteken</t>
  </si>
  <si>
    <t>GerelateerdeGeregistreerdePartner.Persoon.SamengesteldeNaam.Geslachtsnaamstam</t>
  </si>
  <si>
    <t>GerelateerdeGeregistreerdePartner.Persoon.Geboorte</t>
  </si>
  <si>
    <t>GerelateerdeGeregistreerdePartner.Persoon.Geboorte.VoorkomenSleutel</t>
  </si>
  <si>
    <t>GerelateerdeGeregistreerdePartner.Persoon.Geboorte.Persoon</t>
  </si>
  <si>
    <t>GerelateerdeGeregistreerdePartner.Persoon.Geboorte.TijdstipRegistratie</t>
  </si>
  <si>
    <t>GerelateerdeGeregistreerdePartner.Persoon.Geboorte.ActieInhoud</t>
  </si>
  <si>
    <t>GerelateerdeGeregistreerdePartner.Persoon.Geboorte.TijdstipVerval</t>
  </si>
  <si>
    <t>GerelateerdeGeregistreerdePartner.Persoon.Geboorte.ActieVerval</t>
  </si>
  <si>
    <t>GerelateerdeGeregistreerdePartner.Persoon.Geboorte.NadereAanduidingVerval</t>
  </si>
  <si>
    <t>GerelateerdeGeregistreerdePartner.Persoon.Geboorte.ActieVervalTbvLeveringMutaties</t>
  </si>
  <si>
    <t>GerelateerdeGeregistreerdePartner.Persoon.Geboorte.IndicatieVoorkomenTbvLeveringMutaties</t>
  </si>
  <si>
    <t>GerelateerdeGeregistreerdePartner.Persoon.Geboorte.Datum</t>
  </si>
  <si>
    <t>GerelateerdeGeregistreerdePartner.Persoon.Geboorte.GemeenteCode</t>
  </si>
  <si>
    <t>GerelateerdeGeregistreerdePartner.Persoon.Geboorte.Woonplaatsnaam</t>
  </si>
  <si>
    <t>GerelateerdeGeregistreerdePartner.Persoon.Geboorte.BuitenlandsePlaats</t>
  </si>
  <si>
    <t>GerelateerdeGeregistreerdePartner.Persoon.Geboorte.BuitenlandseRegio</t>
  </si>
  <si>
    <t>GerelateerdeGeregistreerdePartner.Persoon.Geboorte.OmschrijvingLocatie</t>
  </si>
  <si>
    <t>GerelateerdeGeregistreerdePartner.Persoon.Geboorte.LandGebiedCode</t>
  </si>
  <si>
    <t>GerelateerdeGeregistreerdePartner.Persoon.Geslachtsaanduiding</t>
  </si>
  <si>
    <t>GerelateerdeGeregistreerdePartner.Persoon.Geslachtsaanduiding.VoorkomenSleutel</t>
  </si>
  <si>
    <t>GerelateerdeGeregistreerdePartner.Persoon.Geslachtsaanduiding.Persoon</t>
  </si>
  <si>
    <t>GerelateerdeGeregistreerdePartner.Persoon.Geslachtsaanduiding.TijdstipRegistratie</t>
  </si>
  <si>
    <t>GerelateerdeGeregistreerdePartner.Persoon.Geslachtsaanduiding.ActieInhoud</t>
  </si>
  <si>
    <t>GerelateerdeGeregistreerdePartner.Persoon.Geslachtsaanduiding.TijdstipVerval</t>
  </si>
  <si>
    <t>GerelateerdeGeregistreerdePartner.Persoon.Geslachtsaanduiding.ActieVerval</t>
  </si>
  <si>
    <t>GerelateerdeGeregistreerdePartner.Persoon.Geslachtsaanduiding.NadereAanduidingVerval</t>
  </si>
  <si>
    <t>GerelateerdeGeregistreerdePartner.Persoon.Geslachtsaanduiding.ActieVervalTbvLeveringMutaties</t>
  </si>
  <si>
    <t>GerelateerdeGeregistreerdePartner.Persoon.Geslachtsaanduiding.IndicatieVoorkomenTbvLeveringMutaties</t>
  </si>
  <si>
    <t>GerelateerdeGeregistreerdePartner.Persoon.Geslachtsaanduiding.DatumAanvangGeldigheid</t>
  </si>
  <si>
    <t>GerelateerdeGeregistreerdePartner.Persoon.Geslachtsaanduiding.DatumEindeGeldigheid</t>
  </si>
  <si>
    <t>GerelateerdeGeregistreerdePartner.Persoon.Geslachtsaanduiding.ActieAanpassingGeldigheid</t>
  </si>
  <si>
    <t>GerelateerdeGeregistreerdePartner.Persoon.Geslachtsaanduiding.Code</t>
  </si>
  <si>
    <t>Persoon.Versie</t>
  </si>
  <si>
    <t>Persoon.Versie.Lock</t>
  </si>
  <si>
    <t>Lock</t>
  </si>
  <si>
    <t>Ouder.Ouderschap</t>
  </si>
  <si>
    <t>Ouder.Ouderschap.VoorkomenSleutel</t>
  </si>
  <si>
    <t>Ouder.Ouderschap.Betrokkenheid</t>
  </si>
  <si>
    <t>Ouder.Ouderschap.TijdstipRegistratie</t>
  </si>
  <si>
    <t>Ouder.Ouderschap.ActieInhoud</t>
  </si>
  <si>
    <t>Ouder.Ouderschap.TijdstipVerval</t>
  </si>
  <si>
    <t>Ouder.Ouderschap.ActieVerval</t>
  </si>
  <si>
    <t>Ouder.Ouderschap.NadereAanduidingVerval</t>
  </si>
  <si>
    <t>Ouder.Ouderschap.ActieVervalTbvLeveringMutaties</t>
  </si>
  <si>
    <t>Ouder.Ouderschap.IndicatieVoorkomenTbvLeveringMutaties</t>
  </si>
  <si>
    <t>Ouder.Ouderschap.DatumAanvangGeldigheid</t>
  </si>
  <si>
    <t>Ouder.Ouderschap.DatumEindeGeldigheid</t>
  </si>
  <si>
    <t>Ouder.Ouderschap.ActieAanpassingGeldigheid</t>
  </si>
  <si>
    <t>Ouder.Ouderschap.IndicatieActueelEnGeldig</t>
  </si>
  <si>
    <t>Ouder.Ouderschap.IndicatieActueelEnGeldigOuderschap</t>
  </si>
  <si>
    <t>Ouder.Ouderschap.IndicatieActueelEnGeldigOuderlijkGezag</t>
  </si>
  <si>
    <t>Ouder.Ouderschap.IndicatieOuderUitWieKindIsGeboren</t>
  </si>
  <si>
    <t>Ouder.OuderlijkGezag</t>
  </si>
  <si>
    <t>OuderlijkGezag</t>
  </si>
  <si>
    <t>Ouder.OuderlijkGezag.VoorkomenSleutel</t>
  </si>
  <si>
    <t>Ouder.OuderlijkGezag.Betrokkenheid</t>
  </si>
  <si>
    <t>Ouder.OuderlijkGezag.TijdstipRegistratie</t>
  </si>
  <si>
    <t>Ouder.OuderlijkGezag.ActieInhoud</t>
  </si>
  <si>
    <t>Ouder.OuderlijkGezag.TijdstipVerval</t>
  </si>
  <si>
    <t>Ouder.OuderlijkGezag.ActieVerval</t>
  </si>
  <si>
    <t>Ouder.OuderlijkGezag.NadereAanduidingVerval</t>
  </si>
  <si>
    <t>Ouder.OuderlijkGezag.ActieVervalTbvLeveringMutaties</t>
  </si>
  <si>
    <t>Ouder.OuderlijkGezag.IndicatieVoorkomenTbvLeveringMutaties</t>
  </si>
  <si>
    <t>Ouder.OuderlijkGezag.DatumAanvangGeldigheid</t>
  </si>
  <si>
    <t>Ouder.OuderlijkGezag.DatumEindeGeldigheid</t>
  </si>
  <si>
    <t>Ouder.OuderlijkGezag.ActieAanpassingGeldigheid</t>
  </si>
  <si>
    <t>Ouder.OuderlijkGezag.IndicatieOuderHeeftGezag</t>
  </si>
  <si>
    <t>IndicatieOuderHeeftGezag</t>
  </si>
  <si>
    <t>GerelateerdeOuder.Ouderschap</t>
  </si>
  <si>
    <t>GerelateerdeOuder.Ouderschap.VoorkomenSleutel</t>
  </si>
  <si>
    <t>GerelateerdeOuder.Ouderschap.Betrokkenheid</t>
  </si>
  <si>
    <t>GerelateerdeOuder.Ouderschap.TijdstipRegistratie</t>
  </si>
  <si>
    <t>GerelateerdeOuder.Ouderschap.ActieInhoud</t>
  </si>
  <si>
    <t>GerelateerdeOuder.Ouderschap.TijdstipVerval</t>
  </si>
  <si>
    <t>GerelateerdeOuder.Ouderschap.ActieVerval</t>
  </si>
  <si>
    <t>GerelateerdeOuder.Ouderschap.NadereAanduidingVerval</t>
  </si>
  <si>
    <t>GerelateerdeOuder.Ouderschap.ActieVervalTbvLeveringMutaties</t>
  </si>
  <si>
    <t>GerelateerdeOuder.Ouderschap.IndicatieVoorkomenTbvLeveringMutaties</t>
  </si>
  <si>
    <t>GerelateerdeOuder.Ouderschap.DatumAanvangGeldigheid</t>
  </si>
  <si>
    <t>GerelateerdeOuder.Ouderschap.DatumEindeGeldigheid</t>
  </si>
  <si>
    <t>GerelateerdeOuder.Ouderschap.ActieAanpassingGeldigheid</t>
  </si>
  <si>
    <t>GerelateerdeOuder.Ouderschap.IndicatieOuderUitWieKindIsGeboren</t>
  </si>
  <si>
    <t>GerelateerdeOuder.OuderlijkGezag</t>
  </si>
  <si>
    <t>GerelateerdeOuder.OuderlijkGezag.VoorkomenSleutel</t>
  </si>
  <si>
    <t>GerelateerdeOuder.OuderlijkGezag.Betrokkenheid</t>
  </si>
  <si>
    <t>GerelateerdeOuder.OuderlijkGezag.TijdstipRegistratie</t>
  </si>
  <si>
    <t>GerelateerdeOuder.OuderlijkGezag.ActieInhoud</t>
  </si>
  <si>
    <t>GerelateerdeOuder.OuderlijkGezag.TijdstipVerval</t>
  </si>
  <si>
    <t>GerelateerdeOuder.OuderlijkGezag.ActieVerval</t>
  </si>
  <si>
    <t>GerelateerdeOuder.OuderlijkGezag.NadereAanduidingVerval</t>
  </si>
  <si>
    <t>GerelateerdeOuder.OuderlijkGezag.ActieVervalTbvLeveringMutaties</t>
  </si>
  <si>
    <t>GerelateerdeOuder.OuderlijkGezag.IndicatieVoorkomenTbvLeveringMutaties</t>
  </si>
  <si>
    <t>GerelateerdeOuder.OuderlijkGezag.DatumAanvangGeldigheid</t>
  </si>
  <si>
    <t>GerelateerdeOuder.OuderlijkGezag.DatumEindeGeldigheid</t>
  </si>
  <si>
    <t>GerelateerdeOuder.OuderlijkGezag.ActieAanpassingGeldigheid</t>
  </si>
  <si>
    <t>GerelateerdeOuder.OuderlijkGezag.IndicatieOuderHeeftGezag</t>
  </si>
  <si>
    <t>Persoon.Migratie</t>
  </si>
  <si>
    <t>Migratie</t>
  </si>
  <si>
    <t>Persoon.Migratie.VoorkomenSleutel</t>
  </si>
  <si>
    <t>Persoon.Migratie.Persoon</t>
  </si>
  <si>
    <t>Persoon.Migratie.TijdstipRegistratie</t>
  </si>
  <si>
    <t>Persoon.Migratie.ActieInhoud</t>
  </si>
  <si>
    <t>Persoon.Migratie.TijdstipVerval</t>
  </si>
  <si>
    <t>Persoon.Migratie.ActieVerval</t>
  </si>
  <si>
    <t>Persoon.Migratie.NadereAanduidingVerval</t>
  </si>
  <si>
    <t>Persoon.Migratie.ActieVervalTbvLeveringMutaties</t>
  </si>
  <si>
    <t>Persoon.Migratie.IndicatieVoorkomenTbvLeveringMutaties</t>
  </si>
  <si>
    <t>Persoon.Migratie.DatumAanvangGeldigheid</t>
  </si>
  <si>
    <t>Persoon.Migratie.DatumEindeGeldigheid</t>
  </si>
  <si>
    <t>Persoon.Migratie.ActieAanpassingGeldigheid</t>
  </si>
  <si>
    <t>Persoon.Migratie.SoortCode</t>
  </si>
  <si>
    <t>Persoon.Migratie.RedenWijzigingCode</t>
  </si>
  <si>
    <t>Persoon.Migratie.AangeverCode</t>
  </si>
  <si>
    <t>AangeverCode</t>
  </si>
  <si>
    <t>Persoon.Migratie.LandGebiedCode</t>
  </si>
  <si>
    <t>Persoon.Migratie.BuitenlandsAdresRegel1</t>
  </si>
  <si>
    <t>Persoon.Migratie.BuitenlandsAdresRegel2</t>
  </si>
  <si>
    <t>Persoon.Migratie.BuitenlandsAdresRegel3</t>
  </si>
  <si>
    <t>Persoon.Migratie.BuitenlandsAdresRegel4</t>
  </si>
  <si>
    <t>Persoon.Migratie.BuitenlandsAdresRegel5</t>
  </si>
  <si>
    <t>Persoon.Migratie.BuitenlandsAdresRegel6</t>
  </si>
  <si>
    <t>Persoon.Verblijfsrecht</t>
  </si>
  <si>
    <t>Verblijfsrecht</t>
  </si>
  <si>
    <t>Persoon.Verblijfsrecht.VoorkomenSleutel</t>
  </si>
  <si>
    <t>Persoon.Verblijfsrecht.Persoon</t>
  </si>
  <si>
    <t>Persoon.Verblijfsrecht.TijdstipRegistratie</t>
  </si>
  <si>
    <t>Persoon.Verblijfsrecht.ActieInhoud</t>
  </si>
  <si>
    <t>Persoon.Verblijfsrecht.TijdstipVerval</t>
  </si>
  <si>
    <t>Persoon.Verblijfsrecht.ActieVerval</t>
  </si>
  <si>
    <t>Persoon.Verblijfsrecht.NadereAanduidingVerval</t>
  </si>
  <si>
    <t>Persoon.Verblijfsrecht.ActieVervalTbvLeveringMutaties</t>
  </si>
  <si>
    <t>Persoon.Verblijfsrecht.IndicatieVoorkomenTbvLeveringMutaties</t>
  </si>
  <si>
    <t>Persoon.Verblijfsrecht.AanduidingCode</t>
  </si>
  <si>
    <t>AanduidingCode</t>
  </si>
  <si>
    <t>Persoon.Verblijfsrecht.DatumAanvang</t>
  </si>
  <si>
    <t>Persoon.Verblijfsrecht.DatumMededeling</t>
  </si>
  <si>
    <t>DatumMededeling</t>
  </si>
  <si>
    <t>Persoon.Verblijfsrecht.DatumVoorzienEinde</t>
  </si>
  <si>
    <t>DatumVoorzienEinde</t>
  </si>
  <si>
    <t>Persoon.Reisdocument</t>
  </si>
  <si>
    <t>Reisdocumenten</t>
  </si>
  <si>
    <t>Persoon.Reisdocument.Identiteit</t>
  </si>
  <si>
    <t>Persoon.Reisdocument.IndicatieActueelEnGeldig</t>
  </si>
  <si>
    <t>Persoon.Reisdocument.ObjectSleutel</t>
  </si>
  <si>
    <t>Persoon.Reisdocument.Persoon</t>
  </si>
  <si>
    <t>Persoon.Reisdocument.Standaard</t>
  </si>
  <si>
    <t>Persoon.Reisdocument.VoorkomenSleutel</t>
  </si>
  <si>
    <t>Persoon.Reisdocument.PersoonReisdocument</t>
  </si>
  <si>
    <t>PersoonReisdocument</t>
  </si>
  <si>
    <t>Persoon.Reisdocument.TijdstipRegistratie</t>
  </si>
  <si>
    <t>Persoon.Reisdocument.ActieInhoud</t>
  </si>
  <si>
    <t>Persoon.Reisdocument.TijdstipVerval</t>
  </si>
  <si>
    <t>Persoon.Reisdocument.ActieVerval</t>
  </si>
  <si>
    <t>Persoon.Reisdocument.NadereAanduidingVerval</t>
  </si>
  <si>
    <t>Persoon.Reisdocument.ActieVervalTbvLeveringMutaties</t>
  </si>
  <si>
    <t>Persoon.Reisdocument.IndicatieVoorkomenTbvLeveringMutaties</t>
  </si>
  <si>
    <t>Persoon.Reisdocument.SoortCode</t>
  </si>
  <si>
    <t>Persoon.Reisdocument.Nummer</t>
  </si>
  <si>
    <t>Nummer</t>
  </si>
  <si>
    <t>Persoon.Reisdocument.AutoriteitVanAfgifte</t>
  </si>
  <si>
    <t>AutoriteitVanAfgifte</t>
  </si>
  <si>
    <t>Persoon.Reisdocument.DatumIngangDocument</t>
  </si>
  <si>
    <t>DatumIngangDocument</t>
  </si>
  <si>
    <t>Persoon.Reisdocument.DatumEindeDocument</t>
  </si>
  <si>
    <t>DatumEindeDocument</t>
  </si>
  <si>
    <t>Persoon.Reisdocument.DatumUitgifte</t>
  </si>
  <si>
    <t>DatumUitgifte</t>
  </si>
  <si>
    <t>Persoon.Reisdocument.DatumInhoudingVermissing</t>
  </si>
  <si>
    <t>DatumInhoudingVermissing</t>
  </si>
  <si>
    <t>Persoon.Reisdocument.AanduidingInhoudingVermissingCode</t>
  </si>
  <si>
    <t>AanduidingInhoudingVermissingCode</t>
  </si>
  <si>
    <t>Persoon.BuitenlandsPersoonsnummer</t>
  </si>
  <si>
    <t>BuitenlandsPersoonsnummers</t>
  </si>
  <si>
    <t>Persoon.BuitenlandsPersoonsnummer.Identiteit</t>
  </si>
  <si>
    <t>Persoon.BuitenlandsPersoonsnummer.IndicatieActueelEnGeldig</t>
  </si>
  <si>
    <t>Persoon.BuitenlandsPersoonsnummer.ObjectSleutel</t>
  </si>
  <si>
    <t>Persoon.BuitenlandsPersoonsnummer.Persoon</t>
  </si>
  <si>
    <t>Persoon.BuitenlandsPersoonsnummer.Standaard</t>
  </si>
  <si>
    <t>Persoon.BuitenlandsPersoonsnummer.VoorkomenSleutel</t>
  </si>
  <si>
    <t>Persoon.BuitenlandsPersoonsnummer.PersoonBuitenlandsPersoonsnummer</t>
  </si>
  <si>
    <t>PersoonBuitenlandsPersoonsnummer</t>
  </si>
  <si>
    <t>Persoon.BuitenlandsPersoonsnummer.TijdstipRegistratie</t>
  </si>
  <si>
    <t>Persoon.BuitenlandsPersoonsnummer.ActieInhoud</t>
  </si>
  <si>
    <t>Persoon.BuitenlandsPersoonsnummer.TijdstipVerval</t>
  </si>
  <si>
    <t>Persoon.BuitenlandsPersoonsnummer.ActieVerval</t>
  </si>
  <si>
    <t>Persoon.BuitenlandsPersoonsnummer.NadereAanduidingVerval</t>
  </si>
  <si>
    <t>Persoon.BuitenlandsPersoonsnummer.ActieVervalTbvLeveringMutaties</t>
  </si>
  <si>
    <t>Persoon.BuitenlandsPersoonsnummer.IndicatieVoorkomenTbvLeveringMutaties</t>
  </si>
  <si>
    <t>Persoon.BuitenlandsPersoonsnummer.AutoriteitVanAfgifteCode</t>
  </si>
  <si>
    <t>AutoriteitVanAfgifteCode</t>
  </si>
  <si>
    <t>Persoon.BuitenlandsPersoonsnummer.Nummer</t>
  </si>
  <si>
    <t>Persoon.UitsluitingKiesrecht</t>
  </si>
  <si>
    <t>UitsluitingKiesrecht</t>
  </si>
  <si>
    <t>Persoon.UitsluitingKiesrecht.VoorkomenSleutel</t>
  </si>
  <si>
    <t>Persoon.UitsluitingKiesrecht.Persoon</t>
  </si>
  <si>
    <t>Persoon.UitsluitingKiesrecht.TijdstipRegistratie</t>
  </si>
  <si>
    <t>Persoon.UitsluitingKiesrecht.ActieInhoud</t>
  </si>
  <si>
    <t>Persoon.UitsluitingKiesrecht.TijdstipVerval</t>
  </si>
  <si>
    <t>Persoon.UitsluitingKiesrecht.ActieVerval</t>
  </si>
  <si>
    <t>Persoon.UitsluitingKiesrecht.NadereAanduidingVerval</t>
  </si>
  <si>
    <t>Persoon.UitsluitingKiesrecht.ActieVervalTbvLeveringMutaties</t>
  </si>
  <si>
    <t>Persoon.UitsluitingKiesrecht.IndicatieVoorkomenTbvLeveringMutaties</t>
  </si>
  <si>
    <t>Persoon.UitsluitingKiesrecht.Indicatie</t>
  </si>
  <si>
    <t>Indicatie</t>
  </si>
  <si>
    <t>Persoon.UitsluitingKiesrecht.DatumVoorzienEinde</t>
  </si>
  <si>
    <t>Persoon.DeelnameEUVerkiezingen</t>
  </si>
  <si>
    <t>DeelnameEUVerkiezingen</t>
  </si>
  <si>
    <t>Persoon.DeelnameEUVerkiezingen.VoorkomenSleutel</t>
  </si>
  <si>
    <t>Persoon.DeelnameEUVerkiezingen.Persoon</t>
  </si>
  <si>
    <t>Persoon.DeelnameEUVerkiezingen.TijdstipRegistratie</t>
  </si>
  <si>
    <t>Persoon.DeelnameEUVerkiezingen.ActieInhoud</t>
  </si>
  <si>
    <t>Persoon.DeelnameEUVerkiezingen.TijdstipVerval</t>
  </si>
  <si>
    <t>Persoon.DeelnameEUVerkiezingen.ActieVerval</t>
  </si>
  <si>
    <t>Persoon.DeelnameEUVerkiezingen.NadereAanduidingVerval</t>
  </si>
  <si>
    <t>Persoon.DeelnameEUVerkiezingen.ActieVervalTbvLeveringMutaties</t>
  </si>
  <si>
    <t>Persoon.DeelnameEUVerkiezingen.IndicatieVoorkomenTbvLeveringMutaties</t>
  </si>
  <si>
    <t>Persoon.DeelnameEUVerkiezingen.IndicatieDeelname</t>
  </si>
  <si>
    <t>indicatieDeelname</t>
  </si>
  <si>
    <t>Persoon.DeelnameEUVerkiezingen.DatumAanleidingAanpassing</t>
  </si>
  <si>
    <t>DatumAanleidingAanpassing</t>
  </si>
  <si>
    <t>Persoon.DeelnameEUVerkiezingen.DatumVoorzienEindeUitsluiting</t>
  </si>
  <si>
    <t>datumVoorzienEindeUitsluiting</t>
  </si>
  <si>
    <t>Persoon.Persoonskaart</t>
  </si>
  <si>
    <t>Persoonskaart</t>
  </si>
  <si>
    <t>Persoon.Persoonskaart.VoorkomenSleutel</t>
  </si>
  <si>
    <t>Persoon.Persoonskaart.Persoon</t>
  </si>
  <si>
    <t>Persoon.Persoonskaart.TijdstipRegistratie</t>
  </si>
  <si>
    <t>Persoon.Persoonskaart.ActieInhoud</t>
  </si>
  <si>
    <t>Persoon.Persoonskaart.TijdstipVerval</t>
  </si>
  <si>
    <t>Persoon.Persoonskaart.ActieVerval</t>
  </si>
  <si>
    <t>Persoon.Persoonskaart.NadereAanduidingVerval</t>
  </si>
  <si>
    <t>Persoon.Persoonskaart.ActieVervalTbvLeveringMutaties</t>
  </si>
  <si>
    <t>Persoon.Persoonskaart.IndicatieVoorkomenTbvLeveringMutaties</t>
  </si>
  <si>
    <t>Persoon.Persoonskaart.PartijCode</t>
  </si>
  <si>
    <t>Persoon.Persoonskaart.IndicatieVolledigGeconverteerd</t>
  </si>
  <si>
    <t>IndicatieVolledigGeconverteerd</t>
  </si>
  <si>
    <t>Persoon.Afnemerindicatie</t>
  </si>
  <si>
    <t>Afnemerindicaties</t>
  </si>
  <si>
    <t>Persoon.Afnemerindicatie.Identiteit</t>
  </si>
  <si>
    <t>Persoon.Afnemerindicatie.ObjectSleutel</t>
  </si>
  <si>
    <t>Persoon.Afnemerindicatie.Persoon</t>
  </si>
  <si>
    <t>Persoon.Afnemerindicatie.Standaard</t>
  </si>
  <si>
    <t>Persoon.Afnemerindicatie.VoorkomenSleutel</t>
  </si>
  <si>
    <t>Persoon.Afnemerindicatie.PersoonAfnemerindicatie</t>
  </si>
  <si>
    <t>PersoonAfnemerindicatie</t>
  </si>
  <si>
    <t>Persoon.Afnemerindicatie.TijdstipRegistratie</t>
  </si>
  <si>
    <t>Persoon.Afnemerindicatie.TijdstipVerval</t>
  </si>
  <si>
    <t>Persoon.Afnemerindicatie.DienstInhoud</t>
  </si>
  <si>
    <t>DienstInhoud</t>
  </si>
  <si>
    <t>Persoon.Afnemerindicatie.DienstVerval</t>
  </si>
  <si>
    <t>DienstVerval</t>
  </si>
  <si>
    <t>Persoon.Afnemerindicatie.AfnemerCode</t>
  </si>
  <si>
    <t>AfnemerCode</t>
  </si>
  <si>
    <t>Persoon.Afnemerindicatie.LeveringsautorisatieIdentificatie</t>
  </si>
  <si>
    <t>leveringsautorisatieIdentificatie</t>
  </si>
  <si>
    <t>Persoon.Afnemerindicatie.DatumAanvangMaterielePeriode</t>
  </si>
  <si>
    <t>DatumAanvangMaterielePeriode</t>
  </si>
  <si>
    <t>Persoon.Afnemerindicatie.IndicatieActueelEnGeldig</t>
  </si>
  <si>
    <t>Persoon.Afnemerindicatie.DatumEindeVolgen</t>
  </si>
  <si>
    <t>DatumEindeVolgen</t>
  </si>
  <si>
    <t>Persoon.Verificatie</t>
  </si>
  <si>
    <t>Verificaties</t>
  </si>
  <si>
    <t>Persoon.Verificatie.Identiteit</t>
  </si>
  <si>
    <t>Persoon.Verificatie.IndicatieActueelEnGeldig</t>
  </si>
  <si>
    <t>Persoon.Verificatie.ObjectSleutel</t>
  </si>
  <si>
    <t>Persoon.Verificatie.Geverifieerde</t>
  </si>
  <si>
    <t>Geverifieerde</t>
  </si>
  <si>
    <t>Persoon.Verificatie.Standaard</t>
  </si>
  <si>
    <t>Persoon.Verificatie.VoorkomenSleutel</t>
  </si>
  <si>
    <t>Persoon.Verificatie.PersoonVerificatie</t>
  </si>
  <si>
    <t>PersoonVerificatie</t>
  </si>
  <si>
    <t>Persoon.Verificatie.TijdstipRegistratie</t>
  </si>
  <si>
    <t>Persoon.Verificatie.ActieInhoud</t>
  </si>
  <si>
    <t>Persoon.Verificatie.TijdstipVerval</t>
  </si>
  <si>
    <t>Persoon.Verificatie.ActieVerval</t>
  </si>
  <si>
    <t>Persoon.Verificatie.NadereAanduidingVerval</t>
  </si>
  <si>
    <t>Persoon.Verificatie.ActieVervalTbvLeveringMutaties</t>
  </si>
  <si>
    <t>Persoon.Verificatie.IndicatieVoorkomenTbvLeveringMutaties</t>
  </si>
  <si>
    <t>Persoon.Verificatie.PartijCode</t>
  </si>
  <si>
    <t>Persoon.Verificatie.Soort</t>
  </si>
  <si>
    <t>Soort</t>
  </si>
  <si>
    <t>Persoon.Verificatie.Datum</t>
  </si>
  <si>
    <t>Onderzoek</t>
  </si>
  <si>
    <t>Onderzoek.Identiteit</t>
  </si>
  <si>
    <t>Onderzoek.IndicatieActueelEnGeldig</t>
  </si>
  <si>
    <t>Onderzoek.ObjectSleutel</t>
  </si>
  <si>
    <t>Onderzoek.Persoon</t>
  </si>
  <si>
    <t>Onderzoek.PartijCode</t>
  </si>
  <si>
    <t>Onderzoek.Standaard</t>
  </si>
  <si>
    <t>Onderzoek.VoorkomenSleutel</t>
  </si>
  <si>
    <t>Onderzoek.Onderzoek</t>
  </si>
  <si>
    <t>Onderzoek.TijdstipRegistratie</t>
  </si>
  <si>
    <t>Onderzoek.ActieInhoud</t>
  </si>
  <si>
    <t>Onderzoek.TijdstipVerval</t>
  </si>
  <si>
    <t>Onderzoek.ActieVerval</t>
  </si>
  <si>
    <t>Onderzoek.NadereAanduidingVerval</t>
  </si>
  <si>
    <t>Onderzoek.ActieVervalTbvLeveringMutaties</t>
  </si>
  <si>
    <t>Onderzoek.IndicatieVoorkomenTbvLeveringMutaties</t>
  </si>
  <si>
    <t>Onderzoek.DatumAanvang</t>
  </si>
  <si>
    <t>Onderzoek.DatumEinde</t>
  </si>
  <si>
    <t>Onderzoek.Omschrijving</t>
  </si>
  <si>
    <t>Onderzoek.StatusNaam</t>
  </si>
  <si>
    <t>StatusNaam</t>
  </si>
  <si>
    <t>GegevenInOnderzoek</t>
  </si>
  <si>
    <t>GegevensInOnderzoek</t>
  </si>
  <si>
    <t>GegevenInOnderzoek.Identiteit</t>
  </si>
  <si>
    <t>GegevenInOnderzoek.VoorkomenSleutel</t>
  </si>
  <si>
    <t>GegevenInOnderzoek.GegevenInOnderzoek</t>
  </si>
  <si>
    <t>GegevenInOnderzoek.TijdstipRegistratie</t>
  </si>
  <si>
    <t>GegevenInOnderzoek.ActieInhoud</t>
  </si>
  <si>
    <t>GegevenInOnderzoek.TijdstipVerval</t>
  </si>
  <si>
    <t>GegevenInOnderzoek.ActieVerval</t>
  </si>
  <si>
    <t>GegevenInOnderzoek.NadereAanduidingVerval</t>
  </si>
  <si>
    <t>GegevenInOnderzoek.ActieVervalTbvLeveringMutaties</t>
  </si>
  <si>
    <t>GegevenInOnderzoek.IndicatieVoorkomenTbvLeveringMutaties</t>
  </si>
  <si>
    <t>GegevenInOnderzoek.IndicatieActueelEnGeldig</t>
  </si>
  <si>
    <t>GegevenInOnderzoek.ObjectSleutel</t>
  </si>
  <si>
    <t>GegevenInOnderzoek.Onderzoek</t>
  </si>
  <si>
    <t>GegevenInOnderzoek.ElementNaam</t>
  </si>
  <si>
    <t>ElementNaam</t>
  </si>
  <si>
    <t>GegevenInOnderzoek.ObjectSleutelGegeven</t>
  </si>
  <si>
    <t>ObjectSleutelGegeven</t>
  </si>
  <si>
    <t>GegevenInOnderzoek.VoorkomenSleutelGegeven</t>
  </si>
  <si>
    <t>VoorkomenSleutelGegeven</t>
  </si>
  <si>
    <t>AdministratieveHandeling.Identiteit</t>
  </si>
  <si>
    <t>AdministratieveHandeling.ObjectSleutel</t>
  </si>
  <si>
    <t>AdministratieveHandeling.SoortNaam</t>
  </si>
  <si>
    <t>AdministratieveHandeling.CategorieNaam</t>
  </si>
  <si>
    <t>CategorieNaam</t>
  </si>
  <si>
    <t>AdministratieveHandeling.PartijCode</t>
  </si>
  <si>
    <t>AdministratieveHandeling.ToelichtingOntlening</t>
  </si>
  <si>
    <t>ToelichtingOntlening</t>
  </si>
  <si>
    <t>AdministratieveHandeling.TijdstipRegistratie</t>
  </si>
  <si>
    <t>AdministratieveHandeling.Standaard</t>
  </si>
  <si>
    <t>AdministratieveHandeling.Bijhoudingsplan</t>
  </si>
  <si>
    <t>Bijhoudingsplan</t>
  </si>
  <si>
    <t>AdministratieveHandeling.Levering</t>
  </si>
  <si>
    <t>Levering</t>
  </si>
  <si>
    <t>AdministratieveHandeling.Levering.Tijdstip</t>
  </si>
  <si>
    <t>Tijdstip</t>
  </si>
  <si>
    <t>AdministratieveHandeling.Levering.StatusNaam</t>
  </si>
  <si>
    <t>Actie</t>
  </si>
  <si>
    <t>BijgehoudenActies</t>
  </si>
  <si>
    <t>Actie.Identiteit</t>
  </si>
  <si>
    <t>Actie.ObjectSleutel</t>
  </si>
  <si>
    <t>Actie.SoortNaam</t>
  </si>
  <si>
    <t>Actie.AdministratieveHandeling</t>
  </si>
  <si>
    <t>Actie.PartijCode</t>
  </si>
  <si>
    <t>Actie.DatumAanvangGeldigheid</t>
  </si>
  <si>
    <t>Actie.DatumEindeGeldigheid</t>
  </si>
  <si>
    <t>Actie.TijdstipRegistratie</t>
  </si>
  <si>
    <t>Actie.DatumOntlening</t>
  </si>
  <si>
    <t>DatumOntlening</t>
  </si>
  <si>
    <t>Document</t>
  </si>
  <si>
    <t>Document.Identiteit</t>
  </si>
  <si>
    <t>Document.ObjectSleutel</t>
  </si>
  <si>
    <t>Document.SoortNaam</t>
  </si>
  <si>
    <t>Document.Aktenummer</t>
  </si>
  <si>
    <t>Aktenummer</t>
  </si>
  <si>
    <t>Document.Omschrijving</t>
  </si>
  <si>
    <t>Document.PartijCode</t>
  </si>
  <si>
    <t>ActieBron</t>
  </si>
  <si>
    <t>Bronnen</t>
  </si>
  <si>
    <t>ActieBron.Identiteit</t>
  </si>
  <si>
    <t>ActieBron.ObjectSleutel</t>
  </si>
  <si>
    <t>ActieBron.Actie</t>
  </si>
  <si>
    <t>ActieBron.Document</t>
  </si>
  <si>
    <t>ActieBron.RechtsgrondCode</t>
  </si>
  <si>
    <t>RechtsgrondCode</t>
  </si>
  <si>
    <t>ActieBron.Rechtsgrondomschrijving</t>
  </si>
  <si>
    <t>Rechtsgrondomschrijving</t>
  </si>
  <si>
    <t>NOT(anummer EIN HISF(anummer))</t>
  </si>
  <si>
    <t>persoon.ouder.ouderschap.datumaanvang E&gt; ALS(persoon.migratie.soortcode = "I", persoon.migratie.datumaanvanggeldigheid, {})</t>
  </si>
  <si>
    <t>ACTIE(Persoon.Identificatienummers.ActieInhoud, [Actie.PartijCode])</t>
  </si>
  <si>
    <t>ACTIE(Persoon.SamengesteldeNaam.ActieInhoud, [Actie.PartijCode])</t>
  </si>
  <si>
    <t>ACTIE(Persoon.Geslachtsaanduiding.ActieInhoud, [Actie.PartijCode])</t>
  </si>
  <si>
    <t>ACTIE(Persoon.Geboorte.ActieInhoud, [Actie.PartijCode])</t>
  </si>
  <si>
    <t>ACTIE(Persoon.Nummerverwijzing.ActieInhoud, [Actie.PartijCode])</t>
  </si>
  <si>
    <t>ACTIE(Persoon.Naamgebruik.ActieInhoud, [Actie.PartijCode])</t>
  </si>
  <si>
    <t>ACTIE(Persoon.Nationaliteit.ActieInhoud, [Actie.PartijCode])</t>
  </si>
  <si>
    <t>ACTIE(Persoon.Indicatie.BehandeldAlsNederlander.ActieInhoud, [Actie.PartijCode])</t>
  </si>
  <si>
    <t>ACTIE(Persoon.Indicatie.VastgesteldNietNederlander.ActieInhoud, [Actie.PartijCode])</t>
  </si>
  <si>
    <t>ACTIE(Persoon.Indicatie.Staatloos.ActieInhoud, [Actie.PartijCode])</t>
  </si>
  <si>
    <t>ACTIE(Persoon.Overlijden.ActieInhoud, [Actie.PartijCode])</t>
  </si>
  <si>
    <t>ALS(Persoon.Bijhouding.NadereBijhoudingsaardCode E&lt;&gt; "A", Persoon.Bijhouding.DatumAanvangGeldigheid, {})</t>
  </si>
  <si>
    <t>ACTIE(Persoon.Bijhouding.ActieInhoud, [Actie.PartijCode])</t>
  </si>
  <si>
    <t>ACTIE(Persoon.Adres.ActieInhoud, [Actie.PartijCode])</t>
  </si>
  <si>
    <t>ACTIE(Persoon.Migratie.ActieInhoud, [Actie.PartijCode])</t>
  </si>
  <si>
    <t>ACTIE(Persoon.Indicatie.OnverwerktDocumentAanwezig.ActieInhoud, [Actie.PartijCode])</t>
  </si>
  <si>
    <t>BRP Expressie</t>
  </si>
  <si>
    <t>Komt een gegeven helemaal niet voor in de historie</t>
  </si>
  <si>
    <t>Is er een waarde in de historie dat ongelijk is aan waarde</t>
  </si>
  <si>
    <t>Zijn alle waarden in de historie ongelijk aan waarde</t>
  </si>
  <si>
    <t>Is er een nationaliteit zonder reden verlies</t>
  </si>
  <si>
    <t>WORDT NIET GECONVERTEERD</t>
  </si>
  <si>
    <t>HISM(Persoon.Identificatienummers.Administratienummer)</t>
  </si>
  <si>
    <t>HISM(Persoon.Identificatienummers.Burgerservicenummer)</t>
  </si>
  <si>
    <t>HISM(Persoon.SamengesteldeNaam.Voornamen)</t>
  </si>
  <si>
    <t>HISM(Persoon.SamengesteldeNaam.AdellijkeTitelCode)</t>
  </si>
  <si>
    <t>HISM(Persoon.SamengesteldeNaam.PredicaatCode)</t>
  </si>
  <si>
    <t>HISM(Persoon.Geslachtsaanduiding.Code)</t>
  </si>
  <si>
    <t>HISM(Persoon.SamengesteldeNaam.Voorvoegsel)</t>
  </si>
  <si>
    <t>HISM(Persoon.SamengesteldeNaam.Geslachtsnaamstam)</t>
  </si>
  <si>
    <t>HISM(Persoon.Identificatienummers.DatumAanvangGeldigheid)</t>
  </si>
  <si>
    <t>HISM(Persoon.SamengesteldeNaam.DatumAanvangGeldigheid)</t>
  </si>
  <si>
    <t>HISM(Persoon.Geslachtsaanduiding.DatumAanvangGeldigheid)</t>
  </si>
  <si>
    <t>HISM(Persoon.Nummerverwijzing.DatumAanvangGeldigheid)</t>
  </si>
  <si>
    <t>ACTIE(HISM(Persoon.Identificatienummers.ActieInhoud), [Actie.PartijCode])</t>
  </si>
  <si>
    <t>ACTIE(HISM(Persoon.SamengesteldeNaam.ActieInhoud), [Actie.PartijCode])</t>
  </si>
  <si>
    <t>ACTIE(HISM(Persoon.Geboorte.ActieInhoud), [Actie.PartijCode])</t>
  </si>
  <si>
    <t>ACTIE(HISM(Persoon.Geslachtsaanduiding.ActieInhoud), [Actie.PartijCode])</t>
  </si>
  <si>
    <t>ACTIE(HISM(Persoon.Nummerverwijzing.ActieInhoud), [Actie.PartijCode])</t>
  </si>
  <si>
    <t>ACTIE(HISM(Persoon.Naamgebruik.ActieInhoud), [Actie.PartijCode])</t>
  </si>
  <si>
    <t>ACTIE(HISM(Persoon.Nationaliteit.ActieInhoud), [Actie.PartijCode])</t>
  </si>
  <si>
    <t>ACTIE(HISM(Persoon.Indicatie.BehandeldAlsNederlander.ActieInhoud), [Actie.PartijCode])</t>
  </si>
  <si>
    <t>ACTIE(HISM(Persoon.Indicatie.VastgesteldNietNederlander.ActieInhoud), [Actie.PartijCode])</t>
  </si>
  <si>
    <t>ACTIE(HISM(Persoon.Indicatie.Staatloos.ActieInhoud), [Actie.PartijCode])</t>
  </si>
  <si>
    <t>ACTIE(HISM(Persoon.Overlijden.ActieInhoud), [Actie.PartijCode])</t>
  </si>
  <si>
    <t>HISM(Persoon.Bijhouding.PartijCode)</t>
  </si>
  <si>
    <t>ACTIE(HISM(Persoon.Bijhouding.ActieInhoud), [Actie.PartijCode])</t>
  </si>
  <si>
    <t>ACTIE(HISM(Persoon.Adres.ActieInhoud), [Actie.PartijCode])</t>
  </si>
  <si>
    <t>ACTIE(HISM(Persoon.Migratie.ActieInhoud), [Actie.PartijCode])</t>
  </si>
  <si>
    <t>ACTIE(HISM(Persoon.Indicatie.OnverwerktDocumentAanwezig.ActieInhoud), [Actie.PartijCode])</t>
  </si>
  <si>
    <t>HISM(Persoon.Afnemerindicatie.AfnemerCode)</t>
  </si>
  <si>
    <t>95.70 Rubrieknummer adresgeoriënteerd</t>
  </si>
  <si>
    <t>95.71 Voorwaarderegel adresgeoriënteerd</t>
  </si>
  <si>
    <t>Gemeente Maassluis (2)</t>
  </si>
  <si>
    <t>Gemeente Midden-Drenthe (2)</t>
  </si>
  <si>
    <t>01.01.10#01.01.20#01.02.10#01.02.20#01.02.30#01.02.40#01.03.10#01.03.20#01.03.30#01.04.10#01.61.10#01.81.10#01.81.20#01.82.20#01.82.30#01.85.10#51.01.20#51.85.10#02.01.10#02.01.20#02.02.10#02.02.20#02.02.30#02.02.40#02.03.10#02.62.10#02.85.10#03.01.10#03.01.20#03.02.10#03.02.20#03.02.30#03.02.40#03.03.10#03.62.10#03.85.10#04.05.10#04.65.10#04.82.20#04.82.30#04.85.10#05.01.10#05.01.20#05.02.10#05.02.20#05.02.30#05.02.40#05.03.10#05.06.10#05.07.10#05.07.40#05.85.10#55.01.10#55.01.20#55.02.10#55.02.30#55.02.40#55.06.10#55.85.10#55.86.10#06.08.10#06.81.10#06.81.20#06.82.20#06.82.30#06.85.10#07.67.10#07.67.20#07.70.10#08.09.10#08.09.20#08.10.10#08.10.20#08.10.30#08.11.10#08.11.15#08.11.20#08.11.30#08.11.40#08.11.50#08.11.60#08.11.70#08.11.80#08.11.90#08.12.10#08.13.10#08.13.20#08.13.30#08.13.40#08.13.50#08.14.10#08.14.20#08.85.10#08.86.10#58.09.10#58.09.20#58.10.10#58.10.20#58.10.30#58.11.10#58.11.15#58.11.20#58.11.30#58.11.40#58.11.50#58.11.60#58.11.70#58.11.80#58.11.90#58.12.10#58.13.10#58.13.20#58.13.30#58.13.40#58.13.50#58.14.10#58.14.20#58.85.10#58.86.10#09.01.10#09.01.20#09.02.10#09.02.20#09.02.30#09.02.40#09.03.10#09.85.10#10.39.10#10.39.20#10.39.30#10.85.10#10.86.10#60.39.10#60.39.20#60.39.30#60.85.10#60.86.10</t>
  </si>
  <si>
    <t>Gemeentelijk Belastingkantoor Twente</t>
  </si>
  <si>
    <t>01.01.10#01.01.20#01.02.10#01.02.20#01.02.30#01.02.40#01.03.10#01.04.10#01.61.10#05.01.10#05.01.20#05.02.30#05.02.40#05.06.10#05.07.10#06.08.10#06.08.20#07.70.10#08.09.10#08.10.10#08.10.20#08.10.30#08.11.10#08.11.15#08.11.20#08.11.30#08.11.40#08.11.50#08.11.60#08.11.70#08.11.80#08.11.90#08.12.10#08.13.10#08.13.20#08.13.30#08.13.40#08.13.50</t>
  </si>
  <si>
    <t>(08.09.10 GA1 0141 OFVGL 0147 OFVGL 0153 OFVGL 0158 OFVGL 0164 OFVGL 0168 OFVGL 0173 OFVGL 1700) ENVWD 08.10.10 OGA1 B" ENVWD KNV 07.67.10"</t>
  </si>
  <si>
    <t>01.01.10#01.01.20#01.02.10#01.02.20#01.02.30#01.02.40#01.03.10#01.04.10#01.61.10#02.01.10#02.01.20#02.02.10#02.02.30#02.02.40#02.03.10#03.01.10#03.01.20#03.02.10#03.02.30#03.02.40#03.03.10#05.01.10#05.01.20#05.02.10#05.02.30#05.02.40#05.03.10#05.06.10#05.07.10#06.08.10#06.08.20#07.70.10#08.09.10#08.09.20#08.10.10#08.10.20#08.10.30#08.11.10#08.11.15#08.11.20#08.11.30#08.11.40#08.11.50#08.11.60#08.11.70#08.11.80#08.11.90#08.12.10#08.13.10#08.13.20#08.13.30#08.13.40#08.13.50#58.09.10#58.09.20#58.10.10#58.10.20#58.10.30#58.11.10#58.11.15#58.11.20#58.11.30#58.11.40#58.11.50#58.11.60#58.11.70#58.11.80#58.11.90#58.12.10#58.13.10#58.13.20#58.13.30#58.13.40#58.13.50#09.01.10#09.01.20#09.02.10#09.02.30#09.02.40#09.03.10</t>
  </si>
  <si>
    <t>Gemeenschappelijke regeling Meerinzicht belastingsamenwerking</t>
  </si>
  <si>
    <t>(08.09.10 GA1 0050 OFVGL 0233 OFVGL 0243) ENVWD 08.10.10 OGA1 B" ENVWD KNV 07.67.10"</t>
  </si>
  <si>
    <t>Samenwerkingsverband Avres/Sociale voorzieningen</t>
  </si>
  <si>
    <t>Samenwerkingsverband Avres via Suwinet/Werk en inkomen</t>
  </si>
  <si>
    <t>14.40.10 GA1 510092</t>
  </si>
  <si>
    <t>14.40.10 GA1 510323</t>
  </si>
  <si>
    <t>Kansspelautoriteit</t>
  </si>
  <si>
    <t>01.01.10#01.01.20#01.02.10#01.02.20#01.02.30#01.02.40#01.03.10#01.03.20#01.03.30#01.04.10#01.61.10#02.01.10#02.01.20#03.01.10#03.01.20#04.05.10#04.65.10#54.05.10#54.65.10#05.01.10#05.01.20#05.02.30#05.02.40#05.06.10#05.07.10#06.08.10#07.67.10#07.67.20#08.09.10#08.09.20#08.10.10#08.10.30#08.11.10#08.11.15#08.11.20#08.11.30#08.11.40#08.11.50#08.11.60#08.11.70#08.11.80#08.11.90#08.12.10#08.13.10#08.13.20#08.13.30#08.13.40#08.13.50#58.09.10#58.09.20#58.10.10#58.10.30#58.11.10#58.11.15#58.11.20#58.11.30#58.11.40#58.11.50#58.11.60#58.11.70#58.11.80#58.11.90#58.12.10#58.13.10#58.13.20#58.13.30#58.13.40#58.13.50#09.01.10#09.01.20</t>
  </si>
  <si>
    <t>((01.03.10 KDOG1 19.89.30 - 00020600) ENVWD (01.03.10 GD1 19.89.30 - 00180000)) ENVWD KNV 07.67.10</t>
  </si>
  <si>
    <t>((01.03.10 KDOG1 19.89.20 - 000206) ENVWD (01.03.10 GD1 19.89.20 - 00180000)) ENVWD KNV 07.67.10</t>
  </si>
  <si>
    <t>NIET(persoon.afnemerindicatie.code E= 250001)</t>
  </si>
  <si>
    <t>NIET(persoon.afnemerindicatie.code A= 250001)</t>
  </si>
  <si>
    <t>Bij OGA* evolueert een lege lijst altijd naar TRUE</t>
  </si>
  <si>
    <t>Bestaat expressie</t>
  </si>
  <si>
    <t>geboorte.datum E&lt; VANDAAG() - ^48/1/15</t>
  </si>
  <si>
    <t>HISM(bijhouder) E&lt;&gt; 1999</t>
  </si>
  <si>
    <t>MAP(MAP(Persoon.Nationaliteit.Standaard, x, HISM_LAATSTE(x)), y, y.RedenVerliesCode)</t>
  </si>
  <si>
    <t>MAP(MAP(Persoon.Indicatie.Staatloos.Standaard, x, HISM_LAATSTE(x)), y, y.MigratieRedenBeeindigenNationaliteit)</t>
  </si>
  <si>
    <t>MAP(MAP(Persoon.Nationaliteit.Standaard, x, HISM_LAATSTE(x)), y, y.MigratieRedenBeeindigenNationaliteit)</t>
  </si>
  <si>
    <t>MAP(FILTER(Huwelijk, x, KNV(x.DatumEinde)), y, y.DatumAanvang)</t>
  </si>
  <si>
    <t>MAP(FILTER(GeregistreerdPartnerschap, x, KNV(x.DatumEinde)), y, y.DatumAanvang)</t>
  </si>
  <si>
    <t>MAP(FILTER(Huwelijk, x, KNV(x.DatumEinde)), y, y.LandGebiedAanvangCode)</t>
  </si>
  <si>
    <t>MAP(FILTER(GeregistreerdPartnerschap, x, KNV(x.DatumEinde)), y, y.LandGebiedAanvangCode)</t>
  </si>
  <si>
    <t>MAP(FILTER(Huwelijk, x, KNV(x.DatumEinde)), y, y.TijdstipRegistratie)</t>
  </si>
  <si>
    <t>MAP(FILTER(GeregistreerdPartnerschap, x, KNV(x.DatumEinde)), y, y.TijdstipRegistratie)</t>
  </si>
  <si>
    <t>MAP(FILTER(Persoon.Migratie, x, x.SoortCode E= "E"), y, y.LandGebiedCode)</t>
  </si>
  <si>
    <t>MAP(FILTER(Persoon.Migratie, x, x.SoortCode E= "E"), y, y.DatumAanvangGeldigheid)</t>
  </si>
  <si>
    <t>MAP(FILTER(Persoon.Migratie, x, x.SoortCode E= "E"), y, y.BuitenlandsAdresRegel2)</t>
  </si>
  <si>
    <t>MAP(FILTER(Persoon.Migratie, x, x.SoortCode E= "I"), y, y.LandGebiedCode)</t>
  </si>
  <si>
    <t>MAP(FILTER(Persoon.Migratie, x, x.SoortCode E= "I"), y, y.DatumAanvangGeldigheid)</t>
  </si>
  <si>
    <t>HISM(Ouder.Ouderschap.DatumEindeGeldigheid)</t>
  </si>
  <si>
    <t>HISM(Persoon.Nationaliteit.DatumEindeGeldigheid)</t>
  </si>
  <si>
    <t>58.09.10 OGA1 1999</t>
  </si>
  <si>
    <t>Vergelijking van 58.09.10 gemeente van inschrijving met 1999. Is persoon ooit niet ingezetene geweest.</t>
  </si>
  <si>
    <t>58.09.10 OGA1 &lt;anders dan 1999&gt;</t>
  </si>
  <si>
    <t xml:space="preserve">Voor overige gemeenten </t>
  </si>
  <si>
    <t>HISM(Persoon.Adres.BuitenlandsAdresRegel1)</t>
  </si>
  <si>
    <t>HISM(Persoon.Adres.GemeenteCode)</t>
  </si>
  <si>
    <t>(NIET(HISM(Persoon.Bijhouding.PartijCode) A= 199901) OF (HISM(Persoon.Bijhouding.PartijCode) A= 199901 EN AANTAL(HISM(Persoon.Bijhouding.PartijCode)) = 1 EN KNV(HISM(Persoon.Adres.BuitenlandsAdresRegel1)))</t>
  </si>
  <si>
    <t>NIET(HISM(Persoon.Bijhouding.PartijCode) A= &lt;anders dan 1999&gt;)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</si>
</sst>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10"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i/>
      <sz val="11"/>
      <color theme="0"/>
      <name val="Calibri"/>
      <family val="2"/>
      <scheme val="minor"/>
    </font>
    <font>
      <b/>
      <sz val="10"/>
      <color theme="0"/>
      <name val="Verdana"/>
      <family val="2"/>
    </font>
    <font>
      <u/>
      <sz val="11"/>
      <color theme="10"/>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s>
  <fills count="8">
    <fill>
      <patternFill patternType="none"/>
    </fill>
    <fill>
      <patternFill patternType="gray125"/>
    </fill>
    <fill>
      <patternFill patternType="solid">
        <fgColor theme="4" tint="-0.499984740745262"/>
        <bgColor indexed="64"/>
      </patternFill>
    </fill>
    <fill>
      <patternFill patternType="solid">
        <fgColor theme="4"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3" tint="-0.499984740745262"/>
        <bgColor indexed="64"/>
      </patternFill>
    </fill>
  </fills>
  <borders count="5">
    <border>
      <left/>
      <right/>
      <top/>
      <bottom/>
      <diagonal/>
    </border>
    <border>
      <left style="medium">
        <color auto="1"/>
      </left>
      <right/>
      <top/>
      <bottom/>
      <diagonal/>
    </border>
    <border>
      <left/>
      <right style="medium">
        <color auto="1"/>
      </right>
      <top/>
      <bottom/>
      <diagonal/>
    </border>
    <border>
      <left style="thin">
        <color auto="1"/>
      </left>
      <right/>
      <top/>
      <bottom/>
      <diagonal/>
    </border>
    <border>
      <left style="thin">
        <color auto="1"/>
      </left>
      <right style="medium">
        <color auto="1"/>
      </right>
      <top/>
      <bottom/>
      <diagonal/>
    </border>
  </borders>
  <cellStyleXfs count="5">
    <xf numFmtId="0" fontId="0" fillId="0" borderId="0"/>
    <xf numFmtId="0" fontId="6" fillId="0" borderId="0" applyNumberFormat="0" applyFill="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0" applyNumberFormat="0" applyBorder="0" applyAlignment="0" applyProtection="0"/>
  </cellStyleXfs>
  <cellXfs count="54">
    <xf numFmtId="0" fontId="0" fillId="0" borderId="0" xfId="0"/>
    <xf numFmtId="0" fontId="1" fillId="2" borderId="0" xfId="0" applyFont="1" applyFill="1"/>
    <xf numFmtId="0" fontId="0" fillId="0" borderId="0" xfId="0" applyAlignment="1">
      <alignment vertical="top" wrapText="1"/>
    </xf>
    <xf numFmtId="0" fontId="1" fillId="2" borderId="0" xfId="0" applyFont="1" applyFill="1" applyAlignment="1">
      <alignment vertical="top" wrapText="1"/>
    </xf>
    <xf numFmtId="0" fontId="1" fillId="3" borderId="0" xfId="0" applyFont="1" applyFill="1" applyAlignment="1">
      <alignment vertical="top" wrapText="1"/>
    </xf>
    <xf numFmtId="0" fontId="1" fillId="3" borderId="0" xfId="0" applyFont="1" applyFill="1"/>
    <xf numFmtId="0" fontId="0" fillId="3" borderId="0" xfId="0" applyFill="1" applyAlignment="1">
      <alignment vertical="top" wrapText="1"/>
    </xf>
    <xf numFmtId="0" fontId="0" fillId="3" borderId="0" xfId="0" applyFill="1"/>
    <xf numFmtId="0" fontId="1" fillId="3" borderId="0" xfId="0" applyFont="1" applyFill="1" applyAlignment="1">
      <alignment vertical="top"/>
    </xf>
    <xf numFmtId="0" fontId="0" fillId="0" borderId="0" xfId="0" applyAlignment="1">
      <alignment horizontal="left" vertical="top"/>
    </xf>
    <xf numFmtId="0" fontId="1" fillId="2" borderId="1" xfId="0" applyFont="1" applyFill="1" applyBorder="1" applyAlignment="1">
      <alignment vertical="top" wrapText="1"/>
    </xf>
    <xf numFmtId="0" fontId="0" fillId="0" borderId="1" xfId="0" applyBorder="1" applyAlignment="1">
      <alignment vertical="top" wrapText="1"/>
    </xf>
    <xf numFmtId="0" fontId="1" fillId="3" borderId="1" xfId="0" applyFont="1" applyFill="1" applyBorder="1" applyAlignment="1">
      <alignment vertical="top"/>
    </xf>
    <xf numFmtId="0" fontId="2" fillId="0" borderId="0" xfId="0" applyFont="1"/>
    <xf numFmtId="0" fontId="0" fillId="0" borderId="0" xfId="0" applyAlignment="1">
      <alignment horizontal="right"/>
    </xf>
    <xf numFmtId="0" fontId="0" fillId="0" borderId="0" xfId="0" applyBorder="1" applyAlignment="1">
      <alignment horizontal="right" vertical="top" wrapText="1"/>
    </xf>
    <xf numFmtId="0" fontId="0" fillId="0" borderId="0" xfId="0" applyBorder="1" applyAlignment="1">
      <alignment horizontal="right" vertical="top"/>
    </xf>
    <xf numFmtId="0" fontId="0" fillId="0" borderId="0" xfId="0" applyFont="1"/>
    <xf numFmtId="0" fontId="0" fillId="0" borderId="0" xfId="0" applyAlignment="1">
      <alignment horizontal="right" vertical="top"/>
    </xf>
    <xf numFmtId="0" fontId="0" fillId="0" borderId="1" xfId="0" applyBorder="1" applyAlignment="1">
      <alignment horizontal="right" vertical="top"/>
    </xf>
    <xf numFmtId="0" fontId="1" fillId="3" borderId="0" xfId="0" applyFont="1" applyFill="1" applyAlignment="1">
      <alignment horizontal="right" vertical="top"/>
    </xf>
    <xf numFmtId="0" fontId="1" fillId="3" borderId="0" xfId="0" applyFont="1" applyFill="1" applyAlignment="1">
      <alignment horizontal="right"/>
    </xf>
    <xf numFmtId="0" fontId="1" fillId="3" borderId="1" xfId="0" applyFont="1" applyFill="1" applyBorder="1" applyAlignment="1">
      <alignment horizontal="right" vertical="top"/>
    </xf>
    <xf numFmtId="0" fontId="1" fillId="2" borderId="0" xfId="0" applyFont="1" applyFill="1" applyAlignment="1">
      <alignment horizontal="left" vertical="top" wrapText="1"/>
    </xf>
    <xf numFmtId="0" fontId="1" fillId="2" borderId="1" xfId="0" applyFont="1" applyFill="1" applyBorder="1" applyAlignment="1">
      <alignment horizontal="left" vertical="top" wrapText="1"/>
    </xf>
    <xf numFmtId="0" fontId="1" fillId="2" borderId="0" xfId="0" applyFont="1" applyFill="1" applyAlignment="1"/>
    <xf numFmtId="0" fontId="1" fillId="2" borderId="0" xfId="0" applyFont="1" applyFill="1" applyAlignment="1">
      <alignment horizontal="left"/>
    </xf>
    <xf numFmtId="0" fontId="1" fillId="2" borderId="1" xfId="0" applyFont="1" applyFill="1" applyBorder="1" applyAlignment="1">
      <alignment horizontal="left"/>
    </xf>
    <xf numFmtId="0" fontId="3" fillId="2" borderId="0" xfId="0" applyFont="1" applyFill="1"/>
    <xf numFmtId="0" fontId="0" fillId="0" borderId="0" xfId="0" applyBorder="1" applyAlignment="1">
      <alignment vertical="top" wrapText="1"/>
    </xf>
    <xf numFmtId="0" fontId="5" fillId="2" borderId="0" xfId="0" applyFont="1" applyFill="1"/>
    <xf numFmtId="0" fontId="0" fillId="0" borderId="0" xfId="0" applyAlignment="1"/>
    <xf numFmtId="0" fontId="6" fillId="0" borderId="0" xfId="1"/>
    <xf numFmtId="0" fontId="9" fillId="6" borderId="0" xfId="4"/>
    <xf numFmtId="0" fontId="7" fillId="4" borderId="0" xfId="2"/>
    <xf numFmtId="0" fontId="8" fillId="5" borderId="0" xfId="3"/>
    <xf numFmtId="0" fontId="0" fillId="0" borderId="2" xfId="0" applyBorder="1" applyAlignment="1">
      <alignment horizontal="right" vertical="top"/>
    </xf>
    <xf numFmtId="0" fontId="0" fillId="0" borderId="0" xfId="0" applyAlignment="1">
      <alignment horizontal="right" vertical="top" wrapText="1"/>
    </xf>
    <xf numFmtId="0" fontId="0" fillId="0" borderId="1" xfId="0" applyBorder="1" applyAlignment="1">
      <alignment horizontal="right" vertical="top" wrapText="1"/>
    </xf>
    <xf numFmtId="0" fontId="0" fillId="0" borderId="2" xfId="0" applyBorder="1" applyAlignment="1">
      <alignment horizontal="right" vertical="top" wrapText="1"/>
    </xf>
    <xf numFmtId="0" fontId="8" fillId="5" borderId="0" xfId="3" applyAlignment="1">
      <alignment vertical="top" wrapText="1"/>
    </xf>
    <xf numFmtId="0" fontId="0" fillId="0" borderId="0" xfId="0" applyAlignment="1">
      <alignment wrapText="1"/>
    </xf>
    <xf numFmtId="0" fontId="0" fillId="0" borderId="1" xfId="0" applyBorder="1"/>
    <xf numFmtId="0" fontId="1" fillId="2" borderId="3" xfId="0" applyFont="1" applyFill="1" applyBorder="1" applyAlignment="1"/>
    <xf numFmtId="0" fontId="0" fillId="0" borderId="3" xfId="0" applyBorder="1" applyAlignment="1">
      <alignment vertical="top" wrapText="1"/>
    </xf>
    <xf numFmtId="0" fontId="0" fillId="0" borderId="1" xfId="0" applyBorder="1" applyAlignment="1">
      <alignment horizontal="left" vertical="top" wrapText="1"/>
    </xf>
    <xf numFmtId="0" fontId="0" fillId="0" borderId="1" xfId="0" applyBorder="1" applyAlignment="1">
      <alignment vertical="center" wrapText="1"/>
    </xf>
    <xf numFmtId="0" fontId="0" fillId="0" borderId="4" xfId="0" applyBorder="1" applyAlignment="1">
      <alignment vertical="top" wrapText="1"/>
    </xf>
    <xf numFmtId="0" fontId="0" fillId="0" borderId="4" xfId="0" applyBorder="1"/>
    <xf numFmtId="0" fontId="1" fillId="7" borderId="0" xfId="0" applyFont="1" applyFill="1"/>
    <xf numFmtId="0" fontId="1" fillId="2" borderId="0" xfId="0" applyFont="1" applyFill="1" applyAlignment="1">
      <alignment vertical="top"/>
    </xf>
    <xf numFmtId="0" fontId="0" fillId="0" borderId="0" xfId="0" applyAlignment="1">
      <alignment vertical="top"/>
    </xf>
    <xf numFmtId="0" fontId="0" fillId="0" borderId="0" xfId="0" applyFont="1" applyAlignment="1">
      <alignment vertical="top"/>
    </xf>
    <xf numFmtId="164" fontId="0" fillId="0" borderId="0" xfId="0" applyNumberFormat="1"/>
  </cellXfs>
  <cellStyles count="5">
    <cellStyle name="Goed" xfId="2" builtinId="26"/>
    <cellStyle name="Hyperlink" xfId="1" builtinId="8"/>
    <cellStyle name="Neutraal" xfId="4" builtinId="28"/>
    <cellStyle name="Ongeldig" xfId="3" builtinId="27"/>
    <cellStyle name="Standaard" xfId="0" builtinId="0"/>
  </cellStyles>
  <dxfs count="289">
    <dxf>
      <fill>
        <patternFill>
          <bgColor theme="9" tint="0.79998168889431442"/>
        </patternFill>
      </fill>
    </dxf>
    <dxf>
      <fill>
        <patternFill>
          <bgColor theme="7" tint="0.79998168889431442"/>
        </patternFill>
      </fill>
    </dxf>
    <dxf>
      <fill>
        <patternFill>
          <bgColor theme="3" tint="0.79998168889431442"/>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000"/>
        </patternFill>
      </fill>
    </dxf>
    <dxf>
      <fill>
        <patternFill>
          <bgColor theme="7" tint="0.59996337778862885"/>
        </patternFill>
      </fill>
    </dxf>
    <dxf>
      <font>
        <color rgb="FF006100"/>
      </font>
      <fill>
        <patternFill>
          <bgColor rgb="FFC6EFCE"/>
        </patternFill>
      </fill>
    </dxf>
    <dxf>
      <fill>
        <patternFill>
          <bgColor theme="3" tint="0.79998168889431442"/>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000"/>
        </patternFill>
      </fill>
    </dxf>
    <dxf>
      <fill>
        <patternFill>
          <bgColor theme="7" tint="0.59996337778862885"/>
        </patternFill>
      </fill>
    </dxf>
    <dxf>
      <font>
        <color rgb="FF006100"/>
      </font>
      <fill>
        <patternFill>
          <bgColor rgb="FFC6EFCE"/>
        </patternFill>
      </fill>
    </dxf>
    <dxf>
      <fill>
        <patternFill>
          <bgColor theme="3"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theme="0" tint="-0.14996795556505021"/>
        </patternFill>
      </fill>
    </dxf>
    <dxf>
      <fill>
        <patternFill>
          <bgColor theme="7" tint="0.59996337778862885"/>
        </patternFill>
      </fill>
    </dxf>
    <dxf>
      <font>
        <color rgb="FF9C0006"/>
      </font>
      <fill>
        <patternFill>
          <bgColor theme="0" tint="-0.14996795556505021"/>
        </patternFill>
      </fill>
    </dxf>
    <dxf>
      <fill>
        <patternFill>
          <bgColor theme="7" tint="0.59996337778862885"/>
        </patternFill>
      </fill>
    </dxf>
    <dxf>
      <font>
        <color rgb="FF9C0006"/>
      </font>
      <fill>
        <patternFill>
          <bgColor theme="0" tint="-0.14996795556505021"/>
        </patternFill>
      </fill>
    </dxf>
    <dxf>
      <fill>
        <patternFill>
          <bgColor theme="7" tint="0.59996337778862885"/>
        </patternFill>
      </fill>
    </dxf>
    <dxf>
      <font>
        <color rgb="FF9C0006"/>
      </font>
      <fill>
        <patternFill>
          <bgColor theme="0" tint="-0.14996795556505021"/>
        </patternFill>
      </fill>
    </dxf>
    <dxf>
      <fill>
        <patternFill>
          <bgColor theme="7" tint="0.59996337778862885"/>
        </patternFill>
      </fill>
    </dxf>
    <dxf>
      <font>
        <color rgb="FF9C0006"/>
      </font>
      <fill>
        <patternFill>
          <bgColor theme="0" tint="-0.14996795556505021"/>
        </patternFill>
      </fill>
    </dxf>
    <dxf>
      <fill>
        <patternFill>
          <bgColor theme="7" tint="0.59996337778862885"/>
        </patternFill>
      </fill>
    </dxf>
    <dxf>
      <fill>
        <patternFill>
          <bgColor theme="3" tint="0.79998168889431442"/>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000"/>
        </patternFill>
      </fill>
    </dxf>
    <dxf>
      <fill>
        <patternFill>
          <bgColor theme="7" tint="0.59996337778862885"/>
        </patternFill>
      </fill>
    </dxf>
    <dxf>
      <font>
        <color rgb="FF006100"/>
      </font>
      <fill>
        <patternFill>
          <bgColor rgb="FFC6EFCE"/>
        </patternFill>
      </fill>
    </dxf>
    <dxf>
      <fill>
        <patternFill>
          <bgColor theme="3" tint="0.79998168889431442"/>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000"/>
        </patternFill>
      </fill>
    </dxf>
    <dxf>
      <fill>
        <patternFill>
          <bgColor theme="7" tint="0.59996337778862885"/>
        </patternFill>
      </fill>
    </dxf>
    <dxf>
      <font>
        <color rgb="FF006100"/>
      </font>
      <fill>
        <patternFill>
          <bgColor rgb="FFC6EFCE"/>
        </patternFill>
      </fill>
    </dxf>
    <dxf>
      <fill>
        <patternFill>
          <bgColor theme="3"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000"/>
        </patternFill>
      </fill>
    </dxf>
    <dxf>
      <fill>
        <patternFill>
          <bgColor theme="7" tint="0.5999633777886288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theme="3"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000"/>
        </patternFill>
      </fill>
    </dxf>
    <dxf>
      <fill>
        <patternFill>
          <bgColor theme="7" tint="0.59996337778862885"/>
        </patternFill>
      </fill>
    </dxf>
    <dxf>
      <font>
        <color rgb="FF006100"/>
      </font>
      <fill>
        <patternFill>
          <bgColor rgb="FFC6EFCE"/>
        </patternFill>
      </fill>
    </dxf>
    <dxf>
      <fill>
        <patternFill>
          <bgColor theme="3"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ill>
        <patternFill>
          <bgColor theme="3"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ill>
        <patternFill>
          <bgColor theme="3"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ill>
        <patternFill>
          <bgColor theme="3"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theme="0" tint="-0.14996795556505021"/>
        </patternFill>
      </fill>
    </dxf>
    <dxf>
      <fill>
        <patternFill>
          <bgColor theme="7" tint="0.59996337778862885"/>
        </patternFill>
      </fill>
    </dxf>
    <dxf>
      <font>
        <color rgb="FF9C0006"/>
      </font>
      <fill>
        <patternFill>
          <bgColor theme="0" tint="-0.14996795556505021"/>
        </patternFill>
      </fill>
    </dxf>
    <dxf>
      <fill>
        <patternFill>
          <bgColor theme="7" tint="0.59996337778862885"/>
        </patternFill>
      </fill>
    </dxf>
    <dxf>
      <font>
        <color rgb="FF9C0006"/>
      </font>
      <fill>
        <patternFill>
          <bgColor theme="0" tint="-0.14996795556505021"/>
        </patternFill>
      </fill>
    </dxf>
    <dxf>
      <fill>
        <patternFill>
          <bgColor theme="7" tint="0.59996337778862885"/>
        </patternFill>
      </fill>
    </dxf>
    <dxf>
      <font>
        <color rgb="FF9C0006"/>
      </font>
      <fill>
        <patternFill>
          <bgColor theme="0" tint="-0.14996795556505021"/>
        </patternFill>
      </fill>
    </dxf>
    <dxf>
      <fill>
        <patternFill>
          <bgColor theme="7" tint="0.59996337778862885"/>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theme="0" tint="-0.14996795556505021"/>
        </patternFill>
      </fill>
    </dxf>
    <dxf>
      <fill>
        <patternFill>
          <bgColor theme="7" tint="0.59996337778862885"/>
        </patternFill>
      </fill>
    </dxf>
    <dxf>
      <font>
        <color rgb="FF9C0006"/>
      </font>
      <fill>
        <patternFill>
          <bgColor theme="0" tint="-0.14996795556505021"/>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000"/>
        </patternFill>
      </fill>
    </dxf>
    <dxf>
      <fill>
        <patternFill>
          <bgColor theme="7" tint="0.59996337778862885"/>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lement export"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abel35 Autorisatietabel" connectionId="2" xr16:uid="{00000000-0016-0000-0600-000001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modernodam.nl/jira/browse/BLAUW-3889" TargetMode="External"/><Relationship Id="rId3" Type="http://schemas.openxmlformats.org/officeDocument/2006/relationships/hyperlink" Target="https://www.modernodam.nl/jira/browse/BLAUW-3689" TargetMode="External"/><Relationship Id="rId7" Type="http://schemas.openxmlformats.org/officeDocument/2006/relationships/hyperlink" Target="https://www.modernodam.nl/jira/browse/BLAUW-3887" TargetMode="External"/><Relationship Id="rId2" Type="http://schemas.openxmlformats.org/officeDocument/2006/relationships/hyperlink" Target="https://www.modernodam.nl/jira/browse/BLAUW-3690" TargetMode="External"/><Relationship Id="rId1" Type="http://schemas.openxmlformats.org/officeDocument/2006/relationships/hyperlink" Target="https://www.modernodam.nl/jira/browse/BLAUW-3691" TargetMode="External"/><Relationship Id="rId6" Type="http://schemas.openxmlformats.org/officeDocument/2006/relationships/hyperlink" Target="https://www.modernodam.nl/jira/browse/BLAUW-3878" TargetMode="External"/><Relationship Id="rId5" Type="http://schemas.openxmlformats.org/officeDocument/2006/relationships/hyperlink" Target="https://www.modernodam.nl/jira/browse/BLAUW-3057" TargetMode="External"/><Relationship Id="rId10" Type="http://schemas.openxmlformats.org/officeDocument/2006/relationships/printerSettings" Target="../printerSettings/printerSettings4.bin"/><Relationship Id="rId4" Type="http://schemas.openxmlformats.org/officeDocument/2006/relationships/hyperlink" Target="https://www.modernodam.nl/jira/browse/BLAUW-3688" TargetMode="External"/><Relationship Id="rId9" Type="http://schemas.openxmlformats.org/officeDocument/2006/relationships/hyperlink" Target="https://www.modernodam.nl/jira/browse/BLAUW-3890" TargetMode="External"/></Relationships>
</file>

<file path=xl/worksheets/_rels/sheet7.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
  <sheetViews>
    <sheetView tabSelected="1" workbookViewId="0">
      <selection activeCell="C5" sqref="C5"/>
    </sheetView>
  </sheetViews>
  <sheetFormatPr defaultRowHeight="15" x14ac:dyDescent="0.25"/>
  <cols>
    <col min="2" max="2" width="16.85546875" customWidth="1"/>
  </cols>
  <sheetData>
    <row r="1" spans="1:2" x14ac:dyDescent="0.25">
      <c r="A1" s="13" t="s">
        <v>6179</v>
      </c>
      <c r="B1" s="53">
        <v>42747</v>
      </c>
    </row>
    <row r="2" spans="1:2" x14ac:dyDescent="0.25">
      <c r="A2" s="13" t="s">
        <v>6635</v>
      </c>
      <c r="B2">
        <v>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O66"/>
  <sheetViews>
    <sheetView zoomScale="115" zoomScaleNormal="115" workbookViewId="0">
      <pane ySplit="2" topLeftCell="A3" activePane="bottomLeft" state="frozen"/>
      <selection activeCell="F1" sqref="F1"/>
      <selection pane="bottomLeft" activeCell="E19" sqref="E19"/>
    </sheetView>
  </sheetViews>
  <sheetFormatPr defaultRowHeight="15" outlineLevelCol="1" x14ac:dyDescent="0.25"/>
  <cols>
    <col min="1" max="1" width="9.28515625" bestFit="1" customWidth="1"/>
    <col min="2" max="2" width="8.140625" bestFit="1" customWidth="1"/>
    <col min="3" max="3" width="8.140625" customWidth="1"/>
    <col min="4" max="4" width="7" bestFit="1" customWidth="1"/>
    <col min="5" max="5" width="10.28515625" customWidth="1"/>
    <col min="6" max="7" width="8.85546875" customWidth="1"/>
    <col min="8" max="8" width="8.140625" customWidth="1"/>
    <col min="9" max="9" width="15.7109375" style="2" bestFit="1" customWidth="1"/>
    <col min="10" max="10" width="76" style="2" hidden="1" customWidth="1" outlineLevel="1"/>
    <col min="11" max="11" width="14" style="2" bestFit="1" customWidth="1" collapsed="1"/>
    <col min="12" max="12" width="44.5703125" style="2" customWidth="1"/>
    <col min="13" max="13" width="49.7109375" customWidth="1"/>
    <col min="14" max="14" width="34.140625" customWidth="1"/>
    <col min="15" max="15" width="44.85546875" customWidth="1"/>
  </cols>
  <sheetData>
    <row r="1" spans="1:13" s="1" customFormat="1" x14ac:dyDescent="0.25">
      <c r="A1" s="26" t="s">
        <v>6138</v>
      </c>
      <c r="B1" s="26"/>
      <c r="C1" s="26"/>
      <c r="D1" s="26"/>
      <c r="E1" s="27" t="s">
        <v>6137</v>
      </c>
      <c r="F1" s="26"/>
      <c r="I1" s="10"/>
      <c r="J1" s="3"/>
      <c r="K1" s="3"/>
      <c r="L1" s="3"/>
    </row>
    <row r="2" spans="1:13" s="1" customFormat="1" x14ac:dyDescent="0.25">
      <c r="A2" s="23" t="s">
        <v>160</v>
      </c>
      <c r="B2" s="23" t="s">
        <v>158</v>
      </c>
      <c r="C2" s="23" t="s">
        <v>159</v>
      </c>
      <c r="D2" s="26" t="s">
        <v>6146</v>
      </c>
      <c r="E2" s="24" t="s">
        <v>160</v>
      </c>
      <c r="F2" s="23" t="s">
        <v>158</v>
      </c>
      <c r="G2" s="23" t="s">
        <v>6139</v>
      </c>
      <c r="H2" s="26" t="s">
        <v>6146</v>
      </c>
      <c r="I2" s="10" t="s">
        <v>196</v>
      </c>
      <c r="J2" s="3" t="s">
        <v>1</v>
      </c>
      <c r="K2" s="3" t="s">
        <v>67</v>
      </c>
      <c r="L2" s="3" t="s">
        <v>194</v>
      </c>
      <c r="M2" s="1" t="s">
        <v>195</v>
      </c>
    </row>
    <row r="3" spans="1:13" s="5" customFormat="1" x14ac:dyDescent="0.25">
      <c r="A3" s="20"/>
      <c r="B3" s="20"/>
      <c r="C3" s="20"/>
      <c r="D3" s="21"/>
      <c r="E3" s="22"/>
      <c r="F3" s="20"/>
      <c r="G3" s="20"/>
      <c r="H3" s="21"/>
      <c r="I3" s="12" t="s">
        <v>89</v>
      </c>
      <c r="J3" s="4"/>
      <c r="K3" s="4"/>
      <c r="L3" s="4"/>
    </row>
    <row r="4" spans="1:13" ht="30" x14ac:dyDescent="0.25">
      <c r="A4" s="18">
        <f t="shared" ref="A4:A14" si="0">COUNTIFS(Spontaan,"* " &amp; I4 &amp; " *",Einde,"&lt;&gt;")</f>
        <v>1246</v>
      </c>
      <c r="B4" s="18">
        <f t="shared" ref="B4:B14" si="1">COUNTIFS(Selectie,"* " &amp; I4 &amp; " *",Einde,"&lt;&gt;")</f>
        <v>1028</v>
      </c>
      <c r="C4" s="18">
        <f t="shared" ref="C4:C14" si="2">COUNTIFS(AdHoc,"* " &amp; I4 &amp; " *",Einde,"&lt;&gt;")</f>
        <v>377</v>
      </c>
      <c r="D4" s="14">
        <f t="shared" ref="D4:D14" si="3">COUNTIFS(Adres,"* " &amp; I4 &amp; " *",Einde,"&lt;&gt;")</f>
        <v>1</v>
      </c>
      <c r="E4" s="19">
        <f t="shared" ref="E4:E14" si="4">COUNTIFS(Spontaan,"* " &amp; I4 &amp; " *",Einde,"")</f>
        <v>73</v>
      </c>
      <c r="F4" s="18">
        <f t="shared" ref="F4:F14" si="5">COUNTIFS(Selectie,"* " &amp; I4 &amp; " *",Einde,"")</f>
        <v>57</v>
      </c>
      <c r="G4" s="18">
        <f t="shared" ref="G4:G14" si="6">COUNTIFS(AdHoc,"* " &amp; I4 &amp; " *",Einde,"")</f>
        <v>12</v>
      </c>
      <c r="H4" s="14">
        <f t="shared" ref="H4:H14" si="7">COUNTIFS(Adres,"* " &amp; I4 &amp; " *",Einde,"")</f>
        <v>0</v>
      </c>
      <c r="I4" s="11" t="s">
        <v>4</v>
      </c>
      <c r="J4" s="2" t="s">
        <v>20</v>
      </c>
      <c r="K4" s="2" t="s">
        <v>5</v>
      </c>
      <c r="L4" s="2" t="s">
        <v>199</v>
      </c>
      <c r="M4" s="2" t="s">
        <v>6651</v>
      </c>
    </row>
    <row r="5" spans="1:13" x14ac:dyDescent="0.25">
      <c r="A5" s="18">
        <f t="shared" si="0"/>
        <v>1199</v>
      </c>
      <c r="B5" s="18">
        <f t="shared" si="1"/>
        <v>1271</v>
      </c>
      <c r="C5" s="18">
        <f t="shared" si="2"/>
        <v>397</v>
      </c>
      <c r="D5" s="14">
        <f t="shared" si="3"/>
        <v>0</v>
      </c>
      <c r="E5" s="19">
        <f t="shared" si="4"/>
        <v>63</v>
      </c>
      <c r="F5" s="18">
        <f t="shared" si="5"/>
        <v>81</v>
      </c>
      <c r="G5" s="18">
        <f t="shared" si="6"/>
        <v>11</v>
      </c>
      <c r="H5" s="14">
        <f t="shared" si="7"/>
        <v>0</v>
      </c>
      <c r="I5" s="11" t="s">
        <v>6</v>
      </c>
      <c r="J5" s="2" t="s">
        <v>21</v>
      </c>
      <c r="K5" s="2" t="s">
        <v>68</v>
      </c>
      <c r="L5" s="2" t="s">
        <v>55</v>
      </c>
      <c r="M5" s="2" t="s">
        <v>6650</v>
      </c>
    </row>
    <row r="6" spans="1:13" x14ac:dyDescent="0.25">
      <c r="A6" s="18">
        <f t="shared" si="0"/>
        <v>0</v>
      </c>
      <c r="B6" s="18">
        <f t="shared" si="1"/>
        <v>0</v>
      </c>
      <c r="C6" s="18">
        <f t="shared" si="2"/>
        <v>0</v>
      </c>
      <c r="D6" s="14">
        <f t="shared" si="3"/>
        <v>0</v>
      </c>
      <c r="E6" s="19">
        <f t="shared" si="4"/>
        <v>0</v>
      </c>
      <c r="F6" s="18">
        <f t="shared" si="5"/>
        <v>0</v>
      </c>
      <c r="G6" s="18">
        <f t="shared" si="6"/>
        <v>0</v>
      </c>
      <c r="H6" s="14">
        <f t="shared" si="7"/>
        <v>0</v>
      </c>
      <c r="I6" s="11" t="s">
        <v>8</v>
      </c>
      <c r="J6" s="2" t="s">
        <v>22</v>
      </c>
      <c r="K6" s="2" t="s">
        <v>69</v>
      </c>
      <c r="L6" s="2" t="s">
        <v>60</v>
      </c>
      <c r="M6" s="2" t="s">
        <v>6657</v>
      </c>
    </row>
    <row r="7" spans="1:13" x14ac:dyDescent="0.25">
      <c r="A7" s="18">
        <f t="shared" si="0"/>
        <v>890</v>
      </c>
      <c r="B7" s="18">
        <f t="shared" si="1"/>
        <v>687</v>
      </c>
      <c r="C7" s="18">
        <f t="shared" si="2"/>
        <v>79</v>
      </c>
      <c r="D7" s="14">
        <f t="shared" si="3"/>
        <v>0</v>
      </c>
      <c r="E7" s="19">
        <f t="shared" si="4"/>
        <v>41</v>
      </c>
      <c r="F7" s="18">
        <f t="shared" si="5"/>
        <v>9</v>
      </c>
      <c r="G7" s="18">
        <f t="shared" si="6"/>
        <v>2</v>
      </c>
      <c r="H7" s="14">
        <f t="shared" si="7"/>
        <v>0</v>
      </c>
      <c r="I7" s="11" t="s">
        <v>9</v>
      </c>
      <c r="J7" s="2" t="s">
        <v>23</v>
      </c>
      <c r="K7" s="2" t="s">
        <v>70</v>
      </c>
      <c r="L7" s="2" t="s">
        <v>66</v>
      </c>
      <c r="M7" s="2" t="s">
        <v>6652</v>
      </c>
    </row>
    <row r="8" spans="1:13" x14ac:dyDescent="0.25">
      <c r="A8" s="18">
        <f t="shared" si="0"/>
        <v>0</v>
      </c>
      <c r="B8" s="18">
        <f t="shared" si="1"/>
        <v>0</v>
      </c>
      <c r="C8" s="18">
        <f t="shared" si="2"/>
        <v>0</v>
      </c>
      <c r="D8" s="14">
        <f t="shared" si="3"/>
        <v>0</v>
      </c>
      <c r="E8" s="19">
        <f t="shared" si="4"/>
        <v>0</v>
      </c>
      <c r="F8" s="18">
        <f t="shared" si="5"/>
        <v>0</v>
      </c>
      <c r="G8" s="18">
        <f t="shared" si="6"/>
        <v>0</v>
      </c>
      <c r="H8" s="14">
        <f t="shared" si="7"/>
        <v>0</v>
      </c>
      <c r="I8" s="11" t="s">
        <v>10</v>
      </c>
      <c r="J8" s="2" t="s">
        <v>24</v>
      </c>
      <c r="K8" s="2" t="s">
        <v>70</v>
      </c>
      <c r="L8" s="2" t="s">
        <v>61</v>
      </c>
      <c r="M8" s="2" t="s">
        <v>6658</v>
      </c>
    </row>
    <row r="9" spans="1:13" x14ac:dyDescent="0.25">
      <c r="A9" s="18">
        <f t="shared" si="0"/>
        <v>10</v>
      </c>
      <c r="B9" s="18">
        <f t="shared" si="1"/>
        <v>43</v>
      </c>
      <c r="C9" s="18">
        <f t="shared" si="2"/>
        <v>0</v>
      </c>
      <c r="D9" s="14">
        <f t="shared" si="3"/>
        <v>0</v>
      </c>
      <c r="E9" s="19">
        <f t="shared" si="4"/>
        <v>2</v>
      </c>
      <c r="F9" s="18">
        <f t="shared" si="5"/>
        <v>4</v>
      </c>
      <c r="G9" s="18">
        <f t="shared" si="6"/>
        <v>0</v>
      </c>
      <c r="H9" s="14">
        <f t="shared" si="7"/>
        <v>0</v>
      </c>
      <c r="I9" s="11" t="s">
        <v>11</v>
      </c>
      <c r="J9" s="2" t="s">
        <v>25</v>
      </c>
      <c r="K9" s="2" t="s">
        <v>71</v>
      </c>
      <c r="L9" s="2" t="s">
        <v>56</v>
      </c>
      <c r="M9" s="2" t="s">
        <v>6653</v>
      </c>
    </row>
    <row r="10" spans="1:13" x14ac:dyDescent="0.25">
      <c r="A10" s="18">
        <f t="shared" si="0"/>
        <v>0</v>
      </c>
      <c r="B10" s="18">
        <f t="shared" si="1"/>
        <v>0</v>
      </c>
      <c r="C10" s="18">
        <f t="shared" si="2"/>
        <v>0</v>
      </c>
      <c r="D10" s="14">
        <f t="shared" si="3"/>
        <v>0</v>
      </c>
      <c r="E10" s="19">
        <f t="shared" si="4"/>
        <v>0</v>
      </c>
      <c r="F10" s="18">
        <f t="shared" si="5"/>
        <v>0</v>
      </c>
      <c r="G10" s="18">
        <f t="shared" si="6"/>
        <v>0</v>
      </c>
      <c r="H10" s="14">
        <f t="shared" si="7"/>
        <v>0</v>
      </c>
      <c r="I10" s="11" t="s">
        <v>12</v>
      </c>
      <c r="J10" s="2" t="s">
        <v>26</v>
      </c>
      <c r="K10" s="2" t="s">
        <v>71</v>
      </c>
      <c r="L10" s="2" t="s">
        <v>62</v>
      </c>
      <c r="M10" s="2" t="s">
        <v>6659</v>
      </c>
    </row>
    <row r="11" spans="1:13" x14ac:dyDescent="0.25">
      <c r="A11" s="18">
        <f t="shared" si="0"/>
        <v>222</v>
      </c>
      <c r="B11" s="18">
        <f t="shared" si="1"/>
        <v>237</v>
      </c>
      <c r="C11" s="18">
        <f t="shared" si="2"/>
        <v>193</v>
      </c>
      <c r="D11" s="14">
        <f t="shared" si="3"/>
        <v>0</v>
      </c>
      <c r="E11" s="19">
        <f t="shared" si="4"/>
        <v>1</v>
      </c>
      <c r="F11" s="18">
        <f t="shared" si="5"/>
        <v>1</v>
      </c>
      <c r="G11" s="18">
        <f t="shared" si="6"/>
        <v>1</v>
      </c>
      <c r="H11" s="14">
        <f t="shared" si="7"/>
        <v>0</v>
      </c>
      <c r="I11" s="11" t="s">
        <v>13</v>
      </c>
      <c r="J11" s="2" t="s">
        <v>27</v>
      </c>
      <c r="K11" s="2" t="s">
        <v>72</v>
      </c>
      <c r="L11" s="2" t="s">
        <v>57</v>
      </c>
      <c r="M11" s="2" t="s">
        <v>6655</v>
      </c>
    </row>
    <row r="12" spans="1:13" x14ac:dyDescent="0.25">
      <c r="A12" s="18">
        <f t="shared" si="0"/>
        <v>0</v>
      </c>
      <c r="B12" s="18">
        <f t="shared" si="1"/>
        <v>2</v>
      </c>
      <c r="C12" s="18">
        <f t="shared" si="2"/>
        <v>0</v>
      </c>
      <c r="D12" s="14">
        <f t="shared" si="3"/>
        <v>0</v>
      </c>
      <c r="E12" s="19">
        <f t="shared" si="4"/>
        <v>0</v>
      </c>
      <c r="F12" s="18">
        <f t="shared" si="5"/>
        <v>0</v>
      </c>
      <c r="G12" s="18">
        <f t="shared" si="6"/>
        <v>0</v>
      </c>
      <c r="H12" s="14">
        <f t="shared" si="7"/>
        <v>0</v>
      </c>
      <c r="I12" s="11" t="s">
        <v>14</v>
      </c>
      <c r="J12" s="2" t="s">
        <v>28</v>
      </c>
      <c r="K12" s="2" t="s">
        <v>72</v>
      </c>
      <c r="L12" s="2" t="s">
        <v>63</v>
      </c>
      <c r="M12" s="2" t="s">
        <v>6660</v>
      </c>
    </row>
    <row r="13" spans="1:13" x14ac:dyDescent="0.25">
      <c r="A13" s="18">
        <f t="shared" si="0"/>
        <v>380</v>
      </c>
      <c r="B13" s="18">
        <f t="shared" si="1"/>
        <v>496</v>
      </c>
      <c r="C13" s="18">
        <f t="shared" si="2"/>
        <v>108</v>
      </c>
      <c r="D13" s="14">
        <f t="shared" si="3"/>
        <v>0</v>
      </c>
      <c r="E13" s="19">
        <f t="shared" si="4"/>
        <v>11</v>
      </c>
      <c r="F13" s="18">
        <f t="shared" si="5"/>
        <v>33</v>
      </c>
      <c r="G13" s="18">
        <f t="shared" si="6"/>
        <v>8</v>
      </c>
      <c r="H13" s="14">
        <f t="shared" si="7"/>
        <v>0</v>
      </c>
      <c r="I13" s="11" t="s">
        <v>15</v>
      </c>
      <c r="J13" s="2" t="s">
        <v>29</v>
      </c>
      <c r="K13" s="2" t="s">
        <v>73</v>
      </c>
      <c r="L13" s="2" t="s">
        <v>58</v>
      </c>
      <c r="M13" s="2" t="s">
        <v>6656</v>
      </c>
    </row>
    <row r="14" spans="1:13" x14ac:dyDescent="0.25">
      <c r="A14" s="18">
        <f t="shared" si="0"/>
        <v>3</v>
      </c>
      <c r="B14" s="18">
        <f t="shared" si="1"/>
        <v>0</v>
      </c>
      <c r="C14" s="18">
        <f t="shared" si="2"/>
        <v>3</v>
      </c>
      <c r="D14" s="14">
        <f t="shared" si="3"/>
        <v>0</v>
      </c>
      <c r="E14" s="19">
        <f t="shared" si="4"/>
        <v>0</v>
      </c>
      <c r="F14" s="18">
        <f t="shared" si="5"/>
        <v>0</v>
      </c>
      <c r="G14" s="18">
        <f t="shared" si="6"/>
        <v>0</v>
      </c>
      <c r="H14" s="14">
        <f t="shared" si="7"/>
        <v>0</v>
      </c>
      <c r="I14" s="11" t="s">
        <v>16</v>
      </c>
      <c r="J14" s="2" t="s">
        <v>30</v>
      </c>
      <c r="K14" s="2" t="s">
        <v>73</v>
      </c>
      <c r="L14" s="2" t="s">
        <v>64</v>
      </c>
      <c r="M14" s="2" t="s">
        <v>6661</v>
      </c>
    </row>
    <row r="15" spans="1:13" x14ac:dyDescent="0.25">
      <c r="A15" s="18">
        <f>COUNTIFS(Spontaan,"*" &amp; I15 &amp; " *",Einde,"&lt;&gt;")</f>
        <v>1137</v>
      </c>
      <c r="B15" s="18">
        <f>COUNTIFS(Selectie,"*" &amp; I15 &amp; " *",Einde,"&lt;&gt;")</f>
        <v>982</v>
      </c>
      <c r="C15" s="18">
        <f>COUNTIFS(AdHoc,"*" &amp; I15 &amp; " *",Einde,"&lt;&gt;")</f>
        <v>21</v>
      </c>
      <c r="D15" s="14">
        <f>COUNTIFS(Adres,"*" &amp; I15 &amp; " *",Einde,"&lt;&gt;")</f>
        <v>1</v>
      </c>
      <c r="E15" s="19">
        <f>COUNTIFS(Spontaan,"*" &amp; I15 &amp; " *",Einde,"")</f>
        <v>67</v>
      </c>
      <c r="F15" s="18">
        <f>COUNTIFS(Selectie,"*" &amp; I15 &amp; " *",Einde,"")</f>
        <v>51</v>
      </c>
      <c r="G15" s="18">
        <f>COUNTIFS(AdHoc,"*" &amp; I15 &amp; " *",Einde,"")</f>
        <v>2</v>
      </c>
      <c r="H15" s="14">
        <f>COUNTIFS(Adres,"*" &amp; I15 &amp; " *",Einde,"")</f>
        <v>0</v>
      </c>
      <c r="I15" s="11" t="s">
        <v>0</v>
      </c>
      <c r="J15" s="2" t="s">
        <v>31</v>
      </c>
      <c r="K15" s="2" t="s">
        <v>37</v>
      </c>
      <c r="L15" s="2" t="s">
        <v>197</v>
      </c>
      <c r="M15" t="s">
        <v>6647</v>
      </c>
    </row>
    <row r="16" spans="1:13" x14ac:dyDescent="0.25">
      <c r="A16" s="18">
        <f>COUNTIFS(Spontaan,"*" &amp; I16 &amp; " *",Einde,"&lt;&gt;")</f>
        <v>36</v>
      </c>
      <c r="B16" s="18">
        <f>COUNTIFS(Selectie,"*" &amp; I16 &amp; " *",Einde,"&lt;&gt;")</f>
        <v>52</v>
      </c>
      <c r="C16" s="18">
        <f>COUNTIFS(AdHoc,"*" &amp; I16 &amp; " *",Einde,"&lt;&gt;")</f>
        <v>15</v>
      </c>
      <c r="D16" s="14">
        <f>COUNTIFS(Adres,"*" &amp; I16 &amp; " *",Einde,"&lt;&gt;")</f>
        <v>1</v>
      </c>
      <c r="E16" s="19">
        <f>COUNTIFS(Spontaan,"*" &amp; I16 &amp; " *",Einde,"")</f>
        <v>3</v>
      </c>
      <c r="F16" s="18">
        <f>COUNTIFS(Selectie,"*" &amp; I16 &amp; " *",Einde,"")</f>
        <v>9</v>
      </c>
      <c r="G16" s="18">
        <f>COUNTIFS(AdHoc,"*" &amp; I16 &amp; " *",Einde,"")</f>
        <v>2</v>
      </c>
      <c r="H16" s="14">
        <f>COUNTIFS(Adres,"*" &amp; I16 &amp; " *",Einde,"")</f>
        <v>0</v>
      </c>
      <c r="I16" s="11" t="s">
        <v>17</v>
      </c>
      <c r="J16" s="2" t="s">
        <v>32</v>
      </c>
      <c r="K16" s="2" t="s">
        <v>39</v>
      </c>
      <c r="L16" s="2" t="s">
        <v>198</v>
      </c>
      <c r="M16" t="s">
        <v>6648</v>
      </c>
    </row>
    <row r="17" spans="1:13" x14ac:dyDescent="0.25">
      <c r="A17" s="18">
        <f>COUNTIFS(Spontaan,"* " &amp; I17 &amp; " *",Einde,"&lt;&gt;")</f>
        <v>1138</v>
      </c>
      <c r="B17" s="18">
        <f>COUNTIFS(Selectie,"* " &amp; I17 &amp; " *",Einde,"&lt;&gt;")</f>
        <v>896</v>
      </c>
      <c r="C17" s="18">
        <f>COUNTIFS(AdHoc,"* " &amp; I17 &amp; " *",Einde,"&lt;&gt;")</f>
        <v>95</v>
      </c>
      <c r="D17" s="14">
        <f>COUNTIFS(Adres,"* " &amp; I17 &amp; " *",Einde,"&lt;&gt;")</f>
        <v>0</v>
      </c>
      <c r="E17" s="19">
        <f>COUNTIFS(Spontaan,"* " &amp; I17 &amp; " *",Einde,"")</f>
        <v>58</v>
      </c>
      <c r="F17" s="18">
        <f>COUNTIFS(Selectie,"* " &amp; I17 &amp; " *",Einde,"")</f>
        <v>40</v>
      </c>
      <c r="G17" s="18">
        <f>COUNTIFS(AdHoc,"* " &amp; I17 &amp; " *",Einde,"")</f>
        <v>1</v>
      </c>
      <c r="H17" s="14">
        <f>COUNTIFS(Adres,"* " &amp; I17 &amp; " *",Einde,"")</f>
        <v>0</v>
      </c>
      <c r="I17" s="11" t="s">
        <v>2</v>
      </c>
      <c r="J17" s="2" t="s">
        <v>33</v>
      </c>
      <c r="K17" s="2" t="s">
        <v>52</v>
      </c>
      <c r="L17" s="2" t="s">
        <v>75</v>
      </c>
      <c r="M17" t="s">
        <v>6662</v>
      </c>
    </row>
    <row r="18" spans="1:13" ht="30" x14ac:dyDescent="0.25">
      <c r="A18" s="18">
        <f>COUNTIFS(Spontaan,"* " &amp; I18 &amp; " *",Einde,"&lt;&gt;")</f>
        <v>670</v>
      </c>
      <c r="B18" s="18">
        <f>COUNTIFS(Selectie,"* " &amp; I18 &amp; " *",Einde,"&lt;&gt;")</f>
        <v>340</v>
      </c>
      <c r="C18" s="18">
        <f>COUNTIFS(AdHoc,"* " &amp; I18 &amp; " *",Einde,"&lt;&gt;")</f>
        <v>33</v>
      </c>
      <c r="D18" s="14">
        <f>COUNTIFS(Adres,"* " &amp; I18 &amp; " *",Einde,"&lt;&gt;")</f>
        <v>0</v>
      </c>
      <c r="E18" s="19">
        <f>COUNTIFS(Spontaan,"* " &amp; I18 &amp; " *",Einde,"")</f>
        <v>24</v>
      </c>
      <c r="F18" s="18">
        <f>COUNTIFS(Selectie,"* " &amp; I18 &amp; " *",Einde,"")</f>
        <v>14</v>
      </c>
      <c r="G18" s="18">
        <f>COUNTIFS(AdHoc,"* " &amp; I18 &amp; " *",Einde,"")</f>
        <v>10</v>
      </c>
      <c r="H18" s="14">
        <f>COUNTIFS(Adres,"* " &amp; I18 &amp; " *",Einde,"")</f>
        <v>0</v>
      </c>
      <c r="I18" s="11" t="s">
        <v>18</v>
      </c>
      <c r="J18" s="2" t="s">
        <v>34</v>
      </c>
      <c r="K18" s="2" t="s">
        <v>3</v>
      </c>
      <c r="L18" s="2" t="s">
        <v>76</v>
      </c>
      <c r="M18" s="2" t="s">
        <v>6663</v>
      </c>
    </row>
    <row r="19" spans="1:13" x14ac:dyDescent="0.25">
      <c r="A19" s="18">
        <f>COUNTIFS(Spontaan,"* " &amp; I19 &amp; " *",Einde,"&lt;&gt;")</f>
        <v>333</v>
      </c>
      <c r="B19" s="18">
        <f>COUNTIFS(Selectie,"* " &amp; I19 &amp; " *",Einde,"&lt;&gt;")</f>
        <v>142</v>
      </c>
      <c r="C19" s="18">
        <f>COUNTIFS(AdHoc,"* " &amp; I19 &amp; " *",Einde,"&lt;&gt;")</f>
        <v>38</v>
      </c>
      <c r="D19" s="14">
        <f>COUNTIFS(Adres,"* " &amp; I19 &amp; " *",Einde,"&lt;&gt;")</f>
        <v>0</v>
      </c>
      <c r="E19" s="19">
        <f>COUNTIFS(Spontaan,"* " &amp; I19 &amp; " *",Einde,"")</f>
        <v>26</v>
      </c>
      <c r="F19" s="18">
        <f>COUNTIFS(Selectie,"* " &amp; I19 &amp; " *",Einde,"")</f>
        <v>9</v>
      </c>
      <c r="G19" s="18">
        <f>COUNTIFS(AdHoc,"* " &amp; I19 &amp; " *",Einde,"")</f>
        <v>25</v>
      </c>
      <c r="H19" s="14">
        <f>COUNTIFS(Adres,"* " &amp; I19 &amp; " *",Einde,"")</f>
        <v>0</v>
      </c>
      <c r="I19" s="11" t="s">
        <v>19</v>
      </c>
      <c r="J19" s="2" t="s">
        <v>35</v>
      </c>
      <c r="K19" s="2" t="s">
        <v>74</v>
      </c>
      <c r="L19" s="2" t="s">
        <v>59</v>
      </c>
      <c r="M19" s="2" t="s">
        <v>6654</v>
      </c>
    </row>
    <row r="20" spans="1:13" x14ac:dyDescent="0.25">
      <c r="A20" s="18">
        <f>COUNTIFS(Spontaan,"* " &amp; I20 &amp; " *",Einde,"&lt;&gt;")</f>
        <v>288</v>
      </c>
      <c r="B20" s="18">
        <f>COUNTIFS(Selectie,"* " &amp; I20 &amp; " *",Einde,"&lt;&gt;")</f>
        <v>261</v>
      </c>
      <c r="C20" s="18">
        <f>COUNTIFS(AdHoc,"* " &amp; I20 &amp; " *",Einde,"&lt;&gt;")</f>
        <v>14</v>
      </c>
      <c r="D20" s="14">
        <f>COUNTIFS(Adres,"* " &amp; I20 &amp; " *",Einde,"&lt;&gt;")</f>
        <v>0</v>
      </c>
      <c r="E20" s="19">
        <f>COUNTIFS(Spontaan,"* " &amp; I20 &amp; " *",Einde,"")</f>
        <v>5</v>
      </c>
      <c r="F20" s="18">
        <f>COUNTIFS(Selectie,"* " &amp; I20 &amp; " *",Einde,"")</f>
        <v>4</v>
      </c>
      <c r="G20" s="18">
        <f>COUNTIFS(AdHoc,"* " &amp; I20 &amp; " *",Einde,"")</f>
        <v>1</v>
      </c>
      <c r="H20" s="14">
        <f>COUNTIFS(Adres,"* " &amp; I20 &amp; " *",Einde,"")</f>
        <v>0</v>
      </c>
      <c r="I20" s="11" t="s">
        <v>7</v>
      </c>
      <c r="J20" s="2" t="s">
        <v>36</v>
      </c>
      <c r="K20" s="2" t="s">
        <v>74</v>
      </c>
      <c r="L20" s="2" t="s">
        <v>65</v>
      </c>
      <c r="M20" s="2" t="s">
        <v>6664</v>
      </c>
    </row>
    <row r="21" spans="1:13" s="5" customFormat="1" x14ac:dyDescent="0.25">
      <c r="A21" s="20"/>
      <c r="B21" s="20"/>
      <c r="C21" s="20"/>
      <c r="D21" s="21"/>
      <c r="E21" s="22"/>
      <c r="F21" s="20"/>
      <c r="G21" s="20"/>
      <c r="H21" s="21"/>
      <c r="I21" s="12" t="s">
        <v>6925</v>
      </c>
      <c r="J21" s="4"/>
      <c r="K21" s="4"/>
      <c r="L21" s="4"/>
    </row>
    <row r="22" spans="1:13" x14ac:dyDescent="0.25">
      <c r="A22" s="18">
        <f t="shared" ref="A22" si="8">COUNTIFS(Spontaan,"*" &amp; I22 &amp; "*",Einde,"&lt;&gt;")</f>
        <v>0</v>
      </c>
      <c r="B22" s="18">
        <f t="shared" ref="B22" si="9">COUNTIFS(Selectie,"*" &amp; I22 &amp; "*",Einde,"&lt;&gt;")</f>
        <v>1</v>
      </c>
      <c r="C22" s="18">
        <f t="shared" ref="C22" si="10">COUNTIFS(AdHoc,"*" &amp; I22 &amp; "*",Einde,"&lt;&gt;")</f>
        <v>0</v>
      </c>
      <c r="D22" s="14">
        <f t="shared" ref="D22" si="11">COUNTIFS(Adres,"*" &amp; I22 &amp; "*",Einde,"&lt;&gt;")</f>
        <v>0</v>
      </c>
      <c r="E22" s="19">
        <f t="shared" ref="E22:E31" si="12">COUNTIFS(Spontaan,"* " &amp; I22 &amp; " *",Einde,"")</f>
        <v>0</v>
      </c>
      <c r="F22" s="18">
        <f>COUNTIFS(Selectie,"*" &amp; I22 &amp; "*",Einde,"")</f>
        <v>4</v>
      </c>
      <c r="G22" s="18">
        <f t="shared" ref="G22" si="13">COUNTIFS(AdHoc,"*" &amp; I22 &amp; "*",Einde,"")</f>
        <v>0</v>
      </c>
      <c r="H22" s="14">
        <f t="shared" ref="H22" si="14">COUNTIFS(Adres,"*" &amp; I22 &amp; "*",Einde,"")</f>
        <v>0</v>
      </c>
      <c r="I22" s="29" t="s">
        <v>6924</v>
      </c>
      <c r="M22" s="2"/>
    </row>
    <row r="23" spans="1:13" x14ac:dyDescent="0.25">
      <c r="A23" s="18">
        <f t="shared" ref="A23:A30" si="15">COUNTIFS(Spontaan,"*" &amp; I23 &amp; "*",Einde,"&lt;&gt;")</f>
        <v>0</v>
      </c>
      <c r="B23" s="18">
        <f t="shared" ref="B23:B30" si="16">COUNTIFS(Selectie,"*" &amp; I23 &amp; "*",Einde,"&lt;&gt;")</f>
        <v>0</v>
      </c>
      <c r="C23" s="18">
        <f t="shared" ref="C23:C29" si="17">COUNTIFS(AdHoc,"*" &amp; I23 &amp; "*",Einde,"&lt;&gt;")</f>
        <v>0</v>
      </c>
      <c r="D23" s="14">
        <f t="shared" ref="D23:D30" si="18">COUNTIFS(Adres,"*" &amp; I23 &amp; "*",Einde,"&lt;&gt;")</f>
        <v>0</v>
      </c>
      <c r="E23" s="19">
        <f t="shared" si="12"/>
        <v>0</v>
      </c>
      <c r="F23" s="18">
        <f t="shared" ref="F23:F30" si="19">COUNTIFS(Selectie,"*" &amp; I23 &amp; "*",Einde,"")</f>
        <v>0</v>
      </c>
      <c r="G23" s="18">
        <f t="shared" ref="G23:G30" si="20">COUNTIFS(AdHoc,"*" &amp; I23 &amp; "*",Einde,"")</f>
        <v>0</v>
      </c>
      <c r="H23" s="14">
        <f t="shared" ref="H23:H30" si="21">COUNTIFS(Adres,"*" &amp; I23 &amp; "*",Einde,"")</f>
        <v>0</v>
      </c>
      <c r="I23" s="29" t="s">
        <v>6926</v>
      </c>
      <c r="M23" s="2"/>
    </row>
    <row r="24" spans="1:13" x14ac:dyDescent="0.25">
      <c r="A24" s="18">
        <f t="shared" si="15"/>
        <v>0</v>
      </c>
      <c r="B24" s="18">
        <f t="shared" si="16"/>
        <v>0</v>
      </c>
      <c r="C24" s="18">
        <f t="shared" si="17"/>
        <v>0</v>
      </c>
      <c r="D24" s="14">
        <f t="shared" si="18"/>
        <v>0</v>
      </c>
      <c r="E24" s="19">
        <f t="shared" si="12"/>
        <v>0</v>
      </c>
      <c r="F24" s="18">
        <f t="shared" si="19"/>
        <v>0</v>
      </c>
      <c r="G24" s="18">
        <f t="shared" si="20"/>
        <v>0</v>
      </c>
      <c r="H24" s="14">
        <f t="shared" si="21"/>
        <v>0</v>
      </c>
      <c r="I24" s="29" t="s">
        <v>6927</v>
      </c>
      <c r="M24" s="2"/>
    </row>
    <row r="25" spans="1:13" x14ac:dyDescent="0.25">
      <c r="A25" s="18">
        <f t="shared" si="15"/>
        <v>0</v>
      </c>
      <c r="B25" s="18">
        <f t="shared" si="16"/>
        <v>0</v>
      </c>
      <c r="C25" s="18">
        <f t="shared" si="17"/>
        <v>0</v>
      </c>
      <c r="D25" s="14">
        <f t="shared" si="18"/>
        <v>0</v>
      </c>
      <c r="E25" s="19">
        <f t="shared" si="12"/>
        <v>0</v>
      </c>
      <c r="F25" s="18">
        <f t="shared" si="19"/>
        <v>0</v>
      </c>
      <c r="G25" s="18">
        <f t="shared" si="20"/>
        <v>0</v>
      </c>
      <c r="H25" s="14">
        <f t="shared" si="21"/>
        <v>0</v>
      </c>
      <c r="I25" s="29" t="s">
        <v>6928</v>
      </c>
      <c r="M25" s="2"/>
    </row>
    <row r="26" spans="1:13" x14ac:dyDescent="0.25">
      <c r="A26" s="18">
        <f t="shared" si="15"/>
        <v>0</v>
      </c>
      <c r="B26" s="18">
        <f t="shared" si="16"/>
        <v>0</v>
      </c>
      <c r="C26" s="18">
        <f t="shared" si="17"/>
        <v>0</v>
      </c>
      <c r="D26" s="14">
        <f t="shared" si="18"/>
        <v>0</v>
      </c>
      <c r="E26" s="19">
        <f t="shared" si="12"/>
        <v>0</v>
      </c>
      <c r="F26" s="18">
        <f t="shared" si="19"/>
        <v>0</v>
      </c>
      <c r="G26" s="18">
        <f t="shared" si="20"/>
        <v>0</v>
      </c>
      <c r="H26" s="14">
        <f t="shared" si="21"/>
        <v>0</v>
      </c>
      <c r="I26" s="29" t="s">
        <v>6929</v>
      </c>
      <c r="M26" s="2"/>
    </row>
    <row r="27" spans="1:13" x14ac:dyDescent="0.25">
      <c r="A27" s="18">
        <f t="shared" si="15"/>
        <v>0</v>
      </c>
      <c r="B27" s="18">
        <f t="shared" si="16"/>
        <v>0</v>
      </c>
      <c r="C27" s="18">
        <f t="shared" si="17"/>
        <v>0</v>
      </c>
      <c r="D27" s="14">
        <f t="shared" si="18"/>
        <v>0</v>
      </c>
      <c r="E27" s="19">
        <f t="shared" si="12"/>
        <v>0</v>
      </c>
      <c r="F27" s="18">
        <f t="shared" si="19"/>
        <v>0</v>
      </c>
      <c r="G27" s="18">
        <f t="shared" si="20"/>
        <v>0</v>
      </c>
      <c r="H27" s="14">
        <f t="shared" si="21"/>
        <v>0</v>
      </c>
      <c r="I27" s="29" t="s">
        <v>6930</v>
      </c>
      <c r="M27" s="2"/>
    </row>
    <row r="28" spans="1:13" x14ac:dyDescent="0.25">
      <c r="A28" s="18">
        <f t="shared" si="15"/>
        <v>0</v>
      </c>
      <c r="B28" s="18">
        <f t="shared" si="16"/>
        <v>0</v>
      </c>
      <c r="C28" s="18">
        <f t="shared" si="17"/>
        <v>0</v>
      </c>
      <c r="D28" s="14">
        <f t="shared" si="18"/>
        <v>0</v>
      </c>
      <c r="E28" s="19">
        <f t="shared" si="12"/>
        <v>0</v>
      </c>
      <c r="F28" s="18">
        <f t="shared" si="19"/>
        <v>0</v>
      </c>
      <c r="G28" s="18">
        <f t="shared" si="20"/>
        <v>0</v>
      </c>
      <c r="H28" s="14">
        <f t="shared" si="21"/>
        <v>0</v>
      </c>
      <c r="I28" s="29" t="s">
        <v>6931</v>
      </c>
      <c r="M28" s="2"/>
    </row>
    <row r="29" spans="1:13" x14ac:dyDescent="0.25">
      <c r="A29" s="18">
        <f t="shared" si="15"/>
        <v>0</v>
      </c>
      <c r="B29" s="18">
        <f t="shared" si="16"/>
        <v>0</v>
      </c>
      <c r="C29" s="18">
        <f t="shared" si="17"/>
        <v>0</v>
      </c>
      <c r="D29" s="14">
        <f t="shared" si="18"/>
        <v>0</v>
      </c>
      <c r="E29" s="19">
        <f t="shared" si="12"/>
        <v>0</v>
      </c>
      <c r="F29" s="18">
        <f t="shared" si="19"/>
        <v>0</v>
      </c>
      <c r="G29" s="18">
        <f t="shared" si="20"/>
        <v>0</v>
      </c>
      <c r="H29" s="14">
        <f t="shared" si="21"/>
        <v>0</v>
      </c>
      <c r="I29" s="29" t="s">
        <v>6932</v>
      </c>
      <c r="M29" s="2"/>
    </row>
    <row r="30" spans="1:13" x14ac:dyDescent="0.25">
      <c r="A30" s="18">
        <f t="shared" si="15"/>
        <v>2</v>
      </c>
      <c r="B30" s="18">
        <f t="shared" si="16"/>
        <v>2</v>
      </c>
      <c r="C30" s="18">
        <f>COUNTIFS(AdHoc,"*" &amp; I30 &amp; "*",Einde,"&lt;&gt;")</f>
        <v>2</v>
      </c>
      <c r="D30" s="14">
        <f t="shared" si="18"/>
        <v>2</v>
      </c>
      <c r="E30" s="19">
        <f t="shared" si="12"/>
        <v>0</v>
      </c>
      <c r="F30" s="18">
        <f t="shared" si="19"/>
        <v>0</v>
      </c>
      <c r="G30" s="18">
        <f t="shared" si="20"/>
        <v>0</v>
      </c>
      <c r="H30" s="14">
        <f t="shared" si="21"/>
        <v>0</v>
      </c>
      <c r="I30" s="29" t="s">
        <v>6933</v>
      </c>
      <c r="M30" s="2"/>
    </row>
    <row r="31" spans="1:13" x14ac:dyDescent="0.25">
      <c r="A31" s="18">
        <f t="shared" ref="A31" si="22">COUNTIFS(Spontaan,"*" &amp; I31 &amp; "*",Einde,"&lt;&gt;")</f>
        <v>0</v>
      </c>
      <c r="B31" s="18">
        <f t="shared" ref="B31" si="23">COUNTIFS(Selectie,"*" &amp; I31 &amp; "*",Einde,"&lt;&gt;")</f>
        <v>0</v>
      </c>
      <c r="C31" s="18">
        <f t="shared" ref="C31" si="24">COUNTIFS(AdHoc,"*" &amp; I31 &amp; "*",Einde,"&lt;&gt;")</f>
        <v>0</v>
      </c>
      <c r="D31" s="14">
        <f t="shared" ref="D31" si="25">COUNTIFS(Adres,"*" &amp; I31 &amp; "*",Einde,"&lt;&gt;")</f>
        <v>0</v>
      </c>
      <c r="E31" s="19">
        <f t="shared" si="12"/>
        <v>0</v>
      </c>
      <c r="F31" s="18">
        <f t="shared" ref="F31" si="26">COUNTIFS(Selectie,"*" &amp; I31 &amp; "*",Einde,"")</f>
        <v>0</v>
      </c>
      <c r="G31" s="18">
        <f t="shared" ref="G31" si="27">COUNTIFS(AdHoc,"*" &amp; I31 &amp; "*",Einde,"")</f>
        <v>0</v>
      </c>
      <c r="H31" s="14">
        <f t="shared" ref="H31" si="28">COUNTIFS(Adres,"*" &amp; I31 &amp; "*",Einde,"")</f>
        <v>0</v>
      </c>
      <c r="I31" s="29" t="s">
        <v>6934</v>
      </c>
      <c r="M31" s="2"/>
    </row>
    <row r="32" spans="1:13" x14ac:dyDescent="0.25">
      <c r="A32" s="9"/>
      <c r="B32" s="9"/>
      <c r="C32" s="9"/>
      <c r="D32" s="9"/>
      <c r="E32" s="9"/>
      <c r="F32" s="9"/>
      <c r="G32" s="9"/>
      <c r="H32" s="9"/>
    </row>
    <row r="33" spans="1:15" s="7" customFormat="1" x14ac:dyDescent="0.25">
      <c r="A33" s="8"/>
      <c r="B33" s="8"/>
      <c r="C33" s="8"/>
      <c r="D33" s="8"/>
      <c r="E33" s="8"/>
      <c r="F33" s="8"/>
      <c r="G33" s="8"/>
      <c r="H33" s="8"/>
      <c r="I33" s="8" t="s">
        <v>90</v>
      </c>
      <c r="J33" s="6"/>
      <c r="K33" s="6"/>
      <c r="L33" s="4"/>
    </row>
    <row r="34" spans="1:15" ht="30" x14ac:dyDescent="0.25">
      <c r="A34" s="9"/>
      <c r="B34" s="9"/>
      <c r="C34" s="9"/>
      <c r="D34" s="9"/>
      <c r="E34" s="9"/>
      <c r="F34" s="9"/>
      <c r="G34" s="9"/>
      <c r="H34" s="9"/>
      <c r="I34" s="2" t="s">
        <v>4</v>
      </c>
      <c r="J34" s="2" t="s">
        <v>20</v>
      </c>
      <c r="K34" s="2" t="s">
        <v>5</v>
      </c>
      <c r="L34" s="2" t="s">
        <v>51</v>
      </c>
      <c r="M34" s="2" t="s">
        <v>6665</v>
      </c>
    </row>
    <row r="35" spans="1:15" x14ac:dyDescent="0.25">
      <c r="A35" s="9"/>
      <c r="B35" s="9"/>
      <c r="C35" s="9"/>
      <c r="D35" s="9"/>
      <c r="E35" s="9"/>
      <c r="F35" s="9"/>
      <c r="G35" s="9"/>
      <c r="H35" s="9"/>
      <c r="I35" s="2" t="s">
        <v>6</v>
      </c>
      <c r="J35" s="2" t="s">
        <v>21</v>
      </c>
      <c r="K35" s="2" t="s">
        <v>68</v>
      </c>
      <c r="L35" s="2" t="s">
        <v>40</v>
      </c>
      <c r="M35" s="2" t="s">
        <v>6636</v>
      </c>
      <c r="N35" s="2"/>
    </row>
    <row r="36" spans="1:15" x14ac:dyDescent="0.25">
      <c r="A36" s="9"/>
      <c r="B36" s="9"/>
      <c r="C36" s="9"/>
      <c r="D36" s="9"/>
      <c r="E36" s="9"/>
      <c r="F36" s="9"/>
      <c r="G36" s="9"/>
      <c r="H36" s="9"/>
      <c r="I36" s="2" t="s">
        <v>8</v>
      </c>
      <c r="J36" s="2" t="s">
        <v>22</v>
      </c>
      <c r="K36" s="2" t="s">
        <v>69</v>
      </c>
      <c r="L36" s="2" t="s">
        <v>42</v>
      </c>
      <c r="M36" s="2" t="s">
        <v>6637</v>
      </c>
    </row>
    <row r="37" spans="1:15" x14ac:dyDescent="0.25">
      <c r="A37" s="9"/>
      <c r="B37" s="9"/>
      <c r="C37" s="9"/>
      <c r="D37" s="9"/>
      <c r="E37" s="9"/>
      <c r="F37" s="9"/>
      <c r="G37" s="9"/>
      <c r="H37" s="9"/>
      <c r="I37" s="2" t="s">
        <v>9</v>
      </c>
      <c r="J37" s="2" t="s">
        <v>23</v>
      </c>
      <c r="K37" s="2" t="s">
        <v>70</v>
      </c>
      <c r="L37" s="2" t="s">
        <v>6642</v>
      </c>
      <c r="M37" s="2" t="s">
        <v>6640</v>
      </c>
    </row>
    <row r="38" spans="1:15" x14ac:dyDescent="0.25">
      <c r="A38" s="9"/>
      <c r="B38" s="9"/>
      <c r="C38" s="9"/>
      <c r="D38" s="9"/>
      <c r="E38" s="9"/>
      <c r="F38" s="9"/>
      <c r="G38" s="9"/>
      <c r="H38" s="9"/>
      <c r="I38" s="2" t="s">
        <v>10</v>
      </c>
      <c r="J38" s="2" t="s">
        <v>24</v>
      </c>
      <c r="K38" s="2" t="s">
        <v>70</v>
      </c>
      <c r="L38" s="2" t="s">
        <v>43</v>
      </c>
      <c r="M38" s="2" t="s">
        <v>6638</v>
      </c>
    </row>
    <row r="39" spans="1:15" x14ac:dyDescent="0.25">
      <c r="A39" s="9"/>
      <c r="B39" s="9"/>
      <c r="C39" s="9"/>
      <c r="D39" s="9"/>
      <c r="E39" s="9"/>
      <c r="F39" s="9"/>
      <c r="G39" s="9"/>
      <c r="H39" s="9"/>
      <c r="I39" s="2" t="s">
        <v>11</v>
      </c>
      <c r="J39" s="2" t="s">
        <v>25</v>
      </c>
      <c r="K39" s="2" t="s">
        <v>71</v>
      </c>
      <c r="L39" s="2" t="s">
        <v>44</v>
      </c>
      <c r="M39" s="2" t="s">
        <v>6641</v>
      </c>
      <c r="N39" s="2"/>
    </row>
    <row r="40" spans="1:15" x14ac:dyDescent="0.25">
      <c r="A40" s="9"/>
      <c r="B40" s="9"/>
      <c r="C40" s="9"/>
      <c r="D40" s="9"/>
      <c r="E40" s="9"/>
      <c r="F40" s="9"/>
      <c r="G40" s="9"/>
      <c r="H40" s="9"/>
      <c r="I40" s="2" t="s">
        <v>12</v>
      </c>
      <c r="J40" s="2" t="s">
        <v>26</v>
      </c>
      <c r="K40" s="2" t="s">
        <v>71</v>
      </c>
      <c r="L40" s="2" t="s">
        <v>45</v>
      </c>
      <c r="M40" s="2" t="s">
        <v>6639</v>
      </c>
    </row>
    <row r="41" spans="1:15" x14ac:dyDescent="0.25">
      <c r="A41" s="9"/>
      <c r="B41" s="9"/>
      <c r="C41" s="9"/>
      <c r="D41" s="9"/>
      <c r="E41" s="9"/>
      <c r="F41" s="9"/>
      <c r="G41" s="9"/>
      <c r="H41" s="9"/>
      <c r="I41" s="2" t="s">
        <v>13</v>
      </c>
      <c r="J41" s="2" t="s">
        <v>27</v>
      </c>
      <c r="K41" s="2" t="s">
        <v>72</v>
      </c>
      <c r="L41" s="2" t="s">
        <v>46</v>
      </c>
      <c r="M41" s="2" t="s">
        <v>6666</v>
      </c>
    </row>
    <row r="42" spans="1:15" x14ac:dyDescent="0.25">
      <c r="A42" s="9"/>
      <c r="B42" s="9"/>
      <c r="C42" s="9"/>
      <c r="D42" s="9"/>
      <c r="E42" s="9"/>
      <c r="F42" s="9"/>
      <c r="G42" s="9"/>
      <c r="H42" s="9"/>
      <c r="I42" s="2" t="s">
        <v>14</v>
      </c>
      <c r="J42" s="2" t="s">
        <v>28</v>
      </c>
      <c r="K42" s="2" t="s">
        <v>72</v>
      </c>
      <c r="L42" s="2" t="s">
        <v>47</v>
      </c>
      <c r="M42" s="2" t="s">
        <v>6667</v>
      </c>
    </row>
    <row r="43" spans="1:15" x14ac:dyDescent="0.25">
      <c r="A43" s="9"/>
      <c r="B43" s="9"/>
      <c r="C43" s="9"/>
      <c r="D43" s="9"/>
      <c r="E43" s="9"/>
      <c r="F43" s="9"/>
      <c r="G43" s="9"/>
      <c r="H43" s="9"/>
      <c r="I43" s="2" t="s">
        <v>15</v>
      </c>
      <c r="J43" s="2" t="s">
        <v>29</v>
      </c>
      <c r="K43" s="2" t="s">
        <v>73</v>
      </c>
      <c r="L43" s="2" t="s">
        <v>48</v>
      </c>
      <c r="M43" s="2" t="s">
        <v>6668</v>
      </c>
    </row>
    <row r="44" spans="1:15" x14ac:dyDescent="0.25">
      <c r="A44" s="9"/>
      <c r="B44" s="9"/>
      <c r="C44" s="9"/>
      <c r="D44" s="9"/>
      <c r="E44" s="9"/>
      <c r="F44" s="9"/>
      <c r="G44" s="9"/>
      <c r="H44" s="9"/>
      <c r="I44" s="2" t="s">
        <v>16</v>
      </c>
      <c r="J44" s="2" t="s">
        <v>30</v>
      </c>
      <c r="K44" s="2" t="s">
        <v>73</v>
      </c>
      <c r="L44" s="2" t="s">
        <v>49</v>
      </c>
      <c r="M44" s="2" t="s">
        <v>6669</v>
      </c>
    </row>
    <row r="45" spans="1:15" x14ac:dyDescent="0.25">
      <c r="A45" s="9"/>
      <c r="B45" s="9"/>
      <c r="C45" s="9"/>
      <c r="D45" s="9"/>
      <c r="E45" s="9"/>
      <c r="F45" s="9"/>
      <c r="G45" s="9"/>
      <c r="H45" s="9"/>
      <c r="I45" s="2" t="s">
        <v>0</v>
      </c>
      <c r="J45" s="2" t="s">
        <v>31</v>
      </c>
      <c r="K45" s="2" t="s">
        <v>37</v>
      </c>
      <c r="L45" s="2" t="s">
        <v>38</v>
      </c>
      <c r="M45" t="s">
        <v>6645</v>
      </c>
    </row>
    <row r="46" spans="1:15" x14ac:dyDescent="0.25">
      <c r="A46" s="9"/>
      <c r="B46" s="9"/>
      <c r="C46" s="9"/>
      <c r="D46" s="9"/>
      <c r="E46" s="9"/>
      <c r="F46" s="9"/>
      <c r="G46" s="9"/>
      <c r="H46" s="9"/>
      <c r="I46" s="2" t="s">
        <v>17</v>
      </c>
      <c r="J46" s="2" t="s">
        <v>32</v>
      </c>
      <c r="K46" s="2" t="s">
        <v>39</v>
      </c>
      <c r="L46" s="2" t="s">
        <v>54</v>
      </c>
      <c r="M46" t="s">
        <v>6646</v>
      </c>
    </row>
    <row r="47" spans="1:15" x14ac:dyDescent="0.25">
      <c r="A47" s="9"/>
      <c r="B47" s="9"/>
      <c r="C47" s="9"/>
      <c r="D47" s="9"/>
      <c r="E47" s="9"/>
      <c r="F47" s="9"/>
      <c r="G47" s="9"/>
      <c r="H47" s="9"/>
      <c r="I47" s="2" t="s">
        <v>2</v>
      </c>
      <c r="J47" s="2" t="s">
        <v>33</v>
      </c>
      <c r="K47" s="2" t="s">
        <v>52</v>
      </c>
      <c r="L47" s="2" t="s">
        <v>53</v>
      </c>
      <c r="M47" s="2" t="s">
        <v>6643</v>
      </c>
      <c r="N47" s="2"/>
      <c r="O47" s="2"/>
    </row>
    <row r="48" spans="1:15" ht="30" x14ac:dyDescent="0.25">
      <c r="A48" s="9"/>
      <c r="B48" s="9"/>
      <c r="C48" s="9"/>
      <c r="D48" s="9"/>
      <c r="E48" s="9"/>
      <c r="F48" s="9"/>
      <c r="G48" s="9"/>
      <c r="H48" s="9"/>
      <c r="I48" s="2" t="s">
        <v>18</v>
      </c>
      <c r="J48" s="2" t="s">
        <v>34</v>
      </c>
      <c r="K48" s="2" t="s">
        <v>3</v>
      </c>
      <c r="L48" s="2" t="s">
        <v>51</v>
      </c>
      <c r="M48" s="2" t="s">
        <v>6644</v>
      </c>
    </row>
    <row r="49" spans="1:14" ht="30" x14ac:dyDescent="0.25">
      <c r="A49" s="9"/>
      <c r="B49" s="9"/>
      <c r="C49" s="9"/>
      <c r="D49" s="9"/>
      <c r="E49" s="9"/>
      <c r="F49" s="9"/>
      <c r="G49" s="9"/>
      <c r="H49" s="9"/>
      <c r="I49" s="2" t="s">
        <v>19</v>
      </c>
      <c r="J49" s="2" t="s">
        <v>35</v>
      </c>
      <c r="K49" s="2" t="s">
        <v>74</v>
      </c>
      <c r="L49" s="2" t="s">
        <v>41</v>
      </c>
      <c r="M49" s="2" t="s">
        <v>8481</v>
      </c>
      <c r="N49" s="2" t="s">
        <v>8482</v>
      </c>
    </row>
    <row r="50" spans="1:14" x14ac:dyDescent="0.25">
      <c r="A50" s="9"/>
      <c r="B50" s="9"/>
      <c r="C50" s="9"/>
      <c r="D50" s="9"/>
      <c r="E50" s="9"/>
      <c r="F50" s="9"/>
      <c r="G50" s="9"/>
      <c r="H50" s="9"/>
      <c r="I50" s="2" t="s">
        <v>7</v>
      </c>
      <c r="J50" s="2" t="s">
        <v>36</v>
      </c>
      <c r="K50" s="2" t="s">
        <v>74</v>
      </c>
      <c r="L50" s="2" t="s">
        <v>50</v>
      </c>
      <c r="M50" s="2" t="s">
        <v>8480</v>
      </c>
    </row>
    <row r="51" spans="1:14" x14ac:dyDescent="0.25">
      <c r="A51" s="9"/>
      <c r="B51" s="9"/>
      <c r="C51" s="9"/>
      <c r="D51" s="9"/>
      <c r="E51" s="9"/>
      <c r="F51" s="9"/>
      <c r="G51" s="9"/>
      <c r="H51" s="9"/>
    </row>
    <row r="52" spans="1:14" s="7" customFormat="1" x14ac:dyDescent="0.25">
      <c r="A52" s="8"/>
      <c r="B52" s="8"/>
      <c r="C52" s="8"/>
      <c r="D52" s="8"/>
      <c r="E52" s="8"/>
      <c r="F52" s="8"/>
      <c r="G52" s="8"/>
      <c r="H52" s="8"/>
      <c r="I52" s="8" t="s">
        <v>91</v>
      </c>
      <c r="J52" s="6"/>
      <c r="K52" s="6"/>
      <c r="L52" s="4"/>
    </row>
    <row r="53" spans="1:14" x14ac:dyDescent="0.25">
      <c r="A53" s="9"/>
      <c r="B53" s="9"/>
      <c r="C53" s="9"/>
      <c r="D53" s="9"/>
      <c r="E53" s="9"/>
      <c r="F53" s="9"/>
      <c r="G53" s="9"/>
      <c r="H53" s="9"/>
      <c r="J53" s="2" t="s">
        <v>200</v>
      </c>
      <c r="L53" s="2" t="s">
        <v>77</v>
      </c>
      <c r="M53" s="2" t="s">
        <v>8484</v>
      </c>
    </row>
    <row r="54" spans="1:14" x14ac:dyDescent="0.25">
      <c r="A54" s="9"/>
      <c r="B54" s="9"/>
      <c r="C54" s="9"/>
      <c r="D54" s="9"/>
      <c r="E54" s="9"/>
      <c r="F54" s="9"/>
      <c r="G54" s="9"/>
      <c r="H54" s="9"/>
      <c r="J54" s="2" t="s">
        <v>201</v>
      </c>
      <c r="L54" s="2" t="s">
        <v>78</v>
      </c>
      <c r="M54" s="2" t="s">
        <v>6670</v>
      </c>
    </row>
    <row r="55" spans="1:14" x14ac:dyDescent="0.25">
      <c r="A55" s="9"/>
      <c r="B55" s="9"/>
      <c r="C55" s="9"/>
      <c r="D55" s="9"/>
      <c r="E55" s="9"/>
      <c r="F55" s="9"/>
      <c r="G55" s="9"/>
      <c r="H55" s="9"/>
      <c r="J55" s="2" t="s">
        <v>202</v>
      </c>
      <c r="L55" s="2" t="s">
        <v>79</v>
      </c>
      <c r="M55" s="2" t="s">
        <v>6684</v>
      </c>
    </row>
    <row r="56" spans="1:14" x14ac:dyDescent="0.25">
      <c r="A56" s="9"/>
      <c r="B56" s="9"/>
      <c r="C56" s="9"/>
      <c r="D56" s="9"/>
      <c r="E56" s="9"/>
      <c r="F56" s="9"/>
      <c r="G56" s="9"/>
      <c r="H56" s="9"/>
      <c r="J56" s="2" t="s">
        <v>203</v>
      </c>
      <c r="L56" s="2" t="s">
        <v>80</v>
      </c>
      <c r="M56" s="2" t="s">
        <v>6697</v>
      </c>
    </row>
    <row r="57" spans="1:14" x14ac:dyDescent="0.25">
      <c r="A57" s="9"/>
      <c r="B57" s="9"/>
      <c r="C57" s="9"/>
      <c r="D57" s="9"/>
      <c r="E57" s="9"/>
      <c r="F57" s="9"/>
      <c r="G57" s="9"/>
      <c r="H57" s="9"/>
      <c r="J57" s="2" t="s">
        <v>204</v>
      </c>
      <c r="L57" s="2" t="s">
        <v>81</v>
      </c>
      <c r="M57" s="2" t="s">
        <v>6682</v>
      </c>
    </row>
    <row r="58" spans="1:14" ht="30" x14ac:dyDescent="0.25">
      <c r="A58" s="9"/>
      <c r="B58" s="9"/>
      <c r="C58" s="9"/>
      <c r="D58" s="9"/>
      <c r="E58" s="9"/>
      <c r="F58" s="9"/>
      <c r="G58" s="9"/>
      <c r="H58" s="9"/>
      <c r="J58" s="2" t="s">
        <v>207</v>
      </c>
      <c r="L58" s="2" t="s">
        <v>82</v>
      </c>
      <c r="M58" s="2" t="s">
        <v>6683</v>
      </c>
    </row>
    <row r="59" spans="1:14" x14ac:dyDescent="0.25">
      <c r="A59" s="9"/>
      <c r="B59" s="9"/>
      <c r="C59" s="9"/>
      <c r="D59" s="9"/>
      <c r="E59" s="9"/>
      <c r="F59" s="9"/>
      <c r="G59" s="9"/>
      <c r="H59" s="9"/>
      <c r="J59" s="2" t="s">
        <v>161</v>
      </c>
      <c r="L59" s="2" t="s">
        <v>190</v>
      </c>
      <c r="M59" s="2" t="s">
        <v>6671</v>
      </c>
      <c r="N59" s="2"/>
    </row>
    <row r="60" spans="1:14" x14ac:dyDescent="0.25">
      <c r="A60" s="9"/>
      <c r="B60" s="9"/>
      <c r="C60" s="9"/>
      <c r="D60" s="9"/>
      <c r="E60" s="9"/>
      <c r="F60" s="9"/>
      <c r="G60" s="9"/>
      <c r="H60" s="9"/>
      <c r="J60" s="2" t="s">
        <v>94</v>
      </c>
      <c r="L60" s="2" t="s">
        <v>93</v>
      </c>
      <c r="M60" s="2" t="s">
        <v>6696</v>
      </c>
    </row>
    <row r="61" spans="1:14" x14ac:dyDescent="0.25">
      <c r="A61" s="9"/>
      <c r="B61" s="9"/>
      <c r="C61" s="9"/>
      <c r="D61" s="9"/>
      <c r="E61" s="9"/>
      <c r="F61" s="9"/>
      <c r="G61" s="9"/>
      <c r="H61" s="9"/>
      <c r="M61" s="2" t="s">
        <v>6672</v>
      </c>
      <c r="N61" t="s">
        <v>6673</v>
      </c>
    </row>
    <row r="62" spans="1:14" ht="315" x14ac:dyDescent="0.25">
      <c r="N62" s="41" t="s">
        <v>6685</v>
      </c>
    </row>
    <row r="63" spans="1:14" s="5" customFormat="1" x14ac:dyDescent="0.25">
      <c r="A63" s="8"/>
      <c r="B63" s="8"/>
      <c r="C63" s="8"/>
      <c r="D63" s="8"/>
      <c r="E63" s="8"/>
      <c r="F63" s="8"/>
      <c r="G63" s="8"/>
      <c r="H63" s="8"/>
      <c r="I63" s="8" t="s">
        <v>92</v>
      </c>
      <c r="J63" s="4"/>
      <c r="K63" s="4"/>
      <c r="L63" s="4"/>
    </row>
    <row r="64" spans="1:14" ht="30" x14ac:dyDescent="0.25">
      <c r="A64" s="9"/>
      <c r="B64" s="9"/>
      <c r="C64" s="9"/>
      <c r="D64" s="9"/>
      <c r="E64" s="9"/>
      <c r="F64" s="9"/>
      <c r="G64" s="9"/>
      <c r="H64" s="9"/>
      <c r="J64" s="2" t="s">
        <v>83</v>
      </c>
      <c r="L64" s="2" t="s">
        <v>85</v>
      </c>
      <c r="M64" s="2" t="s">
        <v>6674</v>
      </c>
      <c r="N64" s="40" t="s">
        <v>6675</v>
      </c>
    </row>
    <row r="65" spans="1:14" x14ac:dyDescent="0.25">
      <c r="A65" s="9"/>
      <c r="B65" s="9"/>
      <c r="C65" s="9"/>
      <c r="D65" s="9"/>
      <c r="E65" s="9"/>
      <c r="F65" s="9"/>
      <c r="G65" s="9"/>
      <c r="H65" s="9"/>
      <c r="J65" s="2" t="s">
        <v>84</v>
      </c>
      <c r="L65" s="2" t="s">
        <v>86</v>
      </c>
      <c r="M65" s="2" t="s">
        <v>6677</v>
      </c>
      <c r="N65" s="2"/>
    </row>
    <row r="66" spans="1:14" x14ac:dyDescent="0.25">
      <c r="A66" s="9"/>
      <c r="B66" s="9"/>
      <c r="C66" s="9"/>
      <c r="D66" s="9"/>
      <c r="E66" s="9"/>
      <c r="F66" s="9"/>
      <c r="G66" s="9"/>
      <c r="H66" s="9"/>
      <c r="J66" s="2" t="s">
        <v>87</v>
      </c>
      <c r="L66" s="2" t="s">
        <v>88</v>
      </c>
      <c r="M66" s="2" t="s">
        <v>6676</v>
      </c>
    </row>
  </sheetData>
  <conditionalFormatting sqref="B2">
    <cfRule type="cellIs" dxfId="288" priority="14" operator="equal">
      <formula>"-"</formula>
    </cfRule>
  </conditionalFormatting>
  <conditionalFormatting sqref="A22:D31 A4:D20">
    <cfRule type="colorScale" priority="9">
      <colorScale>
        <cfvo type="min"/>
        <cfvo type="max"/>
        <color rgb="FFFFEF9C"/>
        <color rgb="FF63BE7B"/>
      </colorScale>
    </cfRule>
  </conditionalFormatting>
  <conditionalFormatting sqref="E22:H31 E4:H20">
    <cfRule type="colorScale" priority="3">
      <colorScale>
        <cfvo type="min"/>
        <cfvo type="max"/>
        <color rgb="FFFFEF9C"/>
        <color rgb="FF63BE7B"/>
      </colorScale>
    </cfRule>
  </conditionalFormatting>
  <conditionalFormatting sqref="A22:H31">
    <cfRule type="colorScale" priority="1">
      <colorScale>
        <cfvo type="min"/>
        <cfvo type="max"/>
        <color rgb="FFFFEF9C"/>
        <color rgb="FF63BE7B"/>
      </colorScale>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filterMode="1"/>
  <dimension ref="A1:Q524"/>
  <sheetViews>
    <sheetView zoomScale="115" zoomScaleNormal="115" workbookViewId="0">
      <pane ySplit="2" topLeftCell="A3" activePane="bottomLeft" state="frozen"/>
      <selection activeCell="I1" sqref="I1"/>
      <selection pane="bottomLeft" activeCell="N300" sqref="N300"/>
    </sheetView>
  </sheetViews>
  <sheetFormatPr defaultRowHeight="15" outlineLevelCol="1" x14ac:dyDescent="0.25"/>
  <cols>
    <col min="1" max="1" width="11.85546875" style="18" hidden="1" customWidth="1" outlineLevel="1"/>
    <col min="2" max="2" width="10.42578125" style="18" hidden="1" customWidth="1" outlineLevel="1"/>
    <col min="3" max="3" width="9.28515625" style="18" hidden="1" customWidth="1" outlineLevel="1"/>
    <col min="4" max="4" width="9" style="18" hidden="1" customWidth="1" outlineLevel="1"/>
    <col min="5" max="5" width="11.5703125" style="19" hidden="1" customWidth="1" outlineLevel="1" collapsed="1"/>
    <col min="6" max="6" width="10.42578125" style="18" hidden="1" customWidth="1" outlineLevel="1"/>
    <col min="7" max="7" width="9.28515625" style="18" hidden="1" customWidth="1" outlineLevel="1"/>
    <col min="8" max="8" width="9" style="36" hidden="1" customWidth="1" outlineLevel="1"/>
    <col min="9" max="9" width="9.140625" style="42" collapsed="1"/>
    <col min="10" max="10" width="8.28515625" style="48" customWidth="1"/>
    <col min="11" max="11" width="6.7109375" style="42" customWidth="1"/>
    <col min="12" max="12" width="78.140625" customWidth="1"/>
    <col min="13" max="13" width="13" customWidth="1"/>
    <col min="14" max="14" width="58.42578125" bestFit="1" customWidth="1"/>
    <col min="15" max="15" width="32.85546875" customWidth="1"/>
    <col min="16" max="16" width="58.42578125" bestFit="1" customWidth="1"/>
    <col min="17" max="17" width="18.7109375" bestFit="1" customWidth="1"/>
  </cols>
  <sheetData>
    <row r="1" spans="1:17" s="25" customFormat="1" x14ac:dyDescent="0.25">
      <c r="A1" s="25" t="s">
        <v>6136</v>
      </c>
      <c r="B1" s="25" t="s">
        <v>224</v>
      </c>
      <c r="C1" s="25" t="s">
        <v>224</v>
      </c>
      <c r="D1" s="25" t="s">
        <v>224</v>
      </c>
      <c r="E1" s="25" t="s">
        <v>6137</v>
      </c>
      <c r="F1" s="25" t="s">
        <v>224</v>
      </c>
      <c r="G1" s="25" t="s">
        <v>224</v>
      </c>
      <c r="H1" s="25" t="s">
        <v>224</v>
      </c>
      <c r="I1" s="25" t="s">
        <v>224</v>
      </c>
      <c r="J1" s="43" t="s">
        <v>224</v>
      </c>
      <c r="K1" s="25" t="s">
        <v>224</v>
      </c>
      <c r="L1" s="25" t="s">
        <v>224</v>
      </c>
      <c r="M1" s="25" t="s">
        <v>224</v>
      </c>
      <c r="N1" s="25" t="s">
        <v>224</v>
      </c>
      <c r="O1" s="25" t="s">
        <v>224</v>
      </c>
    </row>
    <row r="2" spans="1:17" s="25" customFormat="1" x14ac:dyDescent="0.25">
      <c r="A2" s="25" t="s">
        <v>160</v>
      </c>
      <c r="B2" s="25" t="s">
        <v>158</v>
      </c>
      <c r="C2" s="25" t="s">
        <v>159</v>
      </c>
      <c r="D2" s="25" t="s">
        <v>6146</v>
      </c>
      <c r="E2" s="25" t="s">
        <v>160</v>
      </c>
      <c r="F2" s="25" t="s">
        <v>158</v>
      </c>
      <c r="G2" s="25" t="s">
        <v>159</v>
      </c>
      <c r="H2" s="25" t="s">
        <v>6146</v>
      </c>
      <c r="I2" s="25" t="s">
        <v>6144</v>
      </c>
      <c r="J2" s="43" t="s">
        <v>6935</v>
      </c>
      <c r="K2" s="25" t="s">
        <v>6627</v>
      </c>
      <c r="L2" s="25" t="s">
        <v>8426</v>
      </c>
      <c r="M2" s="25" t="s">
        <v>8483</v>
      </c>
      <c r="N2" s="25" t="s">
        <v>225</v>
      </c>
      <c r="O2" s="25" t="s">
        <v>224</v>
      </c>
    </row>
    <row r="3" spans="1:17" x14ac:dyDescent="0.25">
      <c r="A3" s="37">
        <f t="shared" ref="A3:A81" si="0">COUNTIFS(Spontaan,"*" &amp; I3 &amp; "*", Einde,"&lt;&gt;")</f>
        <v>8</v>
      </c>
      <c r="B3" s="37">
        <f t="shared" ref="B3:B81" si="1">COUNTIFS(Selectie,"*" &amp; I3 &amp; "*", Einde,"&lt;&gt;")</f>
        <v>8</v>
      </c>
      <c r="C3" s="37">
        <f t="shared" ref="C3:C81" si="2">COUNTIFS(AdHoc,"*" &amp; I3 &amp; "*", Einde,"&lt;&gt;")</f>
        <v>0</v>
      </c>
      <c r="D3" s="37">
        <f t="shared" ref="D3:D81" si="3">COUNTIFS(Adres,"*" &amp; I3 &amp; "*", Einde,"&lt;&gt;")</f>
        <v>1</v>
      </c>
      <c r="E3" s="38">
        <f t="shared" ref="E3:E81" si="4">COUNTIFS(Spontaan,"*" &amp; I3 &amp; "*", Einde,"")</f>
        <v>2</v>
      </c>
      <c r="F3" s="37">
        <f t="shared" ref="F3:F81" si="5">COUNTIFS(Selectie,"*" &amp; I3 &amp; "*", Einde,"")</f>
        <v>4</v>
      </c>
      <c r="G3" s="37">
        <f t="shared" ref="G3:G81" si="6">COUNTIFS(AdHoc,"*" &amp; I3 &amp; "*", Einde,"")</f>
        <v>0</v>
      </c>
      <c r="H3" s="39">
        <f t="shared" ref="H3:H81" si="7">COUNTIFS(Adres,"*" &amp; I3 &amp; "*", Einde,"")</f>
        <v>0</v>
      </c>
      <c r="I3" s="11" t="s">
        <v>95</v>
      </c>
      <c r="J3" s="47" t="str">
        <f>IF(SUM(E3:H3)&gt;0,"t","f")</f>
        <v>t</v>
      </c>
      <c r="K3" s="11" t="str">
        <f t="shared" ref="K3:K67" si="8">_xlfn.IFS(SUM(A3:H3)&gt;0,"t",I3="","t",TRUE,"f")</f>
        <v>t</v>
      </c>
      <c r="L3" s="44" t="s">
        <v>7025</v>
      </c>
      <c r="M3" s="2" t="str">
        <f t="shared" ref="M3:M67" si="9">IF(COUNTIF(elementNaam, L3) + COUNTIF(elementAlias,L3) &gt; 0, "t", "")</f>
        <v>t</v>
      </c>
      <c r="N3" s="2" t="s">
        <v>205</v>
      </c>
      <c r="O3" s="2"/>
      <c r="P3" s="2"/>
      <c r="Q3" s="2"/>
    </row>
    <row r="4" spans="1:17" x14ac:dyDescent="0.25">
      <c r="A4" s="37">
        <f t="shared" si="0"/>
        <v>10</v>
      </c>
      <c r="B4" s="37">
        <f t="shared" si="1"/>
        <v>2</v>
      </c>
      <c r="C4" s="37">
        <f t="shared" si="2"/>
        <v>0</v>
      </c>
      <c r="D4" s="37">
        <f t="shared" si="3"/>
        <v>0</v>
      </c>
      <c r="E4" s="38">
        <f t="shared" si="4"/>
        <v>1</v>
      </c>
      <c r="F4" s="37">
        <f t="shared" si="5"/>
        <v>1</v>
      </c>
      <c r="G4" s="37">
        <f t="shared" si="6"/>
        <v>0</v>
      </c>
      <c r="H4" s="39">
        <f t="shared" si="7"/>
        <v>0</v>
      </c>
      <c r="I4" s="11" t="s">
        <v>162</v>
      </c>
      <c r="J4" s="47" t="str">
        <f t="shared" ref="J4:J82" si="10">IF(SUM(E4:H4)&gt;0,"t","f")</f>
        <v>t</v>
      </c>
      <c r="K4" s="11" t="str">
        <f t="shared" si="8"/>
        <v>t</v>
      </c>
      <c r="L4" s="2" t="s">
        <v>7022</v>
      </c>
      <c r="M4" s="2" t="str">
        <f t="shared" si="9"/>
        <v>t</v>
      </c>
      <c r="N4" s="2"/>
      <c r="O4" s="2"/>
      <c r="P4" s="2"/>
      <c r="Q4" s="2"/>
    </row>
    <row r="5" spans="1:17" x14ac:dyDescent="0.25">
      <c r="A5" s="37">
        <f t="shared" si="0"/>
        <v>8</v>
      </c>
      <c r="B5" s="37">
        <f t="shared" si="1"/>
        <v>3</v>
      </c>
      <c r="C5" s="37">
        <f t="shared" si="2"/>
        <v>0</v>
      </c>
      <c r="D5" s="37">
        <f t="shared" si="3"/>
        <v>0</v>
      </c>
      <c r="E5" s="38">
        <f t="shared" si="4"/>
        <v>0</v>
      </c>
      <c r="F5" s="37">
        <f t="shared" si="5"/>
        <v>0</v>
      </c>
      <c r="G5" s="37">
        <f t="shared" si="6"/>
        <v>0</v>
      </c>
      <c r="H5" s="39">
        <f t="shared" si="7"/>
        <v>0</v>
      </c>
      <c r="I5" s="11" t="s">
        <v>96</v>
      </c>
      <c r="J5" s="47" t="str">
        <f t="shared" si="10"/>
        <v>f</v>
      </c>
      <c r="K5" s="11" t="str">
        <f t="shared" si="8"/>
        <v>t</v>
      </c>
      <c r="L5" s="2" t="s">
        <v>7048</v>
      </c>
      <c r="M5" s="2" t="str">
        <f t="shared" si="9"/>
        <v>t</v>
      </c>
      <c r="N5" s="2"/>
      <c r="O5" s="2"/>
      <c r="P5" s="2"/>
      <c r="Q5" s="2"/>
    </row>
    <row r="6" spans="1:17" x14ac:dyDescent="0.25">
      <c r="A6" s="37">
        <f t="shared" ref="A6" si="11">COUNTIFS(Spontaan,"*" &amp; I6 &amp; "*", Einde,"&lt;&gt;")</f>
        <v>2</v>
      </c>
      <c r="B6" s="37">
        <f t="shared" ref="B6" si="12">COUNTIFS(Selectie,"*" &amp; I6 &amp; "*", Einde,"&lt;&gt;")</f>
        <v>4</v>
      </c>
      <c r="C6" s="37">
        <f t="shared" ref="C6" si="13">COUNTIFS(AdHoc,"*" &amp; I6 &amp; "*", Einde,"&lt;&gt;")</f>
        <v>0</v>
      </c>
      <c r="D6" s="37">
        <f t="shared" ref="D6" si="14">COUNTIFS(Adres,"*" &amp; I6 &amp; "*", Einde,"&lt;&gt;")</f>
        <v>0</v>
      </c>
      <c r="E6" s="38">
        <f t="shared" ref="E6" si="15">COUNTIFS(Spontaan,"*" &amp; I6 &amp; "*", Einde,"")</f>
        <v>0</v>
      </c>
      <c r="F6" s="37">
        <f t="shared" ref="F6" si="16">COUNTIFS(Selectie,"*" &amp; I6 &amp; "*", Einde,"")</f>
        <v>0</v>
      </c>
      <c r="G6" s="37">
        <f t="shared" ref="G6" si="17">COUNTIFS(AdHoc,"*" &amp; I6 &amp; "*", Einde,"")</f>
        <v>0</v>
      </c>
      <c r="H6" s="39">
        <f t="shared" ref="H6" si="18">COUNTIFS(Adres,"*" &amp; I6 &amp; "*", Einde,"")</f>
        <v>0</v>
      </c>
      <c r="I6" s="11" t="s">
        <v>163</v>
      </c>
      <c r="J6" s="47" t="str">
        <f t="shared" ref="J6" si="19">IF(SUM(E6:H6)&gt;0,"t","f")</f>
        <v>f</v>
      </c>
      <c r="K6" s="11" t="str">
        <f t="shared" si="8"/>
        <v>t</v>
      </c>
      <c r="L6" s="2" t="s">
        <v>7050</v>
      </c>
      <c r="M6" s="2" t="str">
        <f t="shared" si="9"/>
        <v>t</v>
      </c>
      <c r="N6" s="2"/>
      <c r="O6" s="2"/>
      <c r="P6" s="2"/>
      <c r="Q6" s="2"/>
    </row>
    <row r="7" spans="1:17" x14ac:dyDescent="0.25">
      <c r="A7" s="37"/>
      <c r="B7" s="37"/>
      <c r="C7" s="37"/>
      <c r="D7" s="37"/>
      <c r="E7" s="38"/>
      <c r="F7" s="37"/>
      <c r="G7" s="37"/>
      <c r="H7" s="39"/>
      <c r="I7" s="11"/>
      <c r="J7" s="47"/>
      <c r="K7" s="11" t="str">
        <f t="shared" ref="K7" si="20">_xlfn.IFS(SUM(A7:H7)&gt;0,"t",I7="","t",TRUE,"f")</f>
        <v>t</v>
      </c>
      <c r="L7" s="2" t="s">
        <v>7046</v>
      </c>
      <c r="M7" s="2" t="str">
        <f t="shared" si="9"/>
        <v>t</v>
      </c>
      <c r="N7" s="2"/>
      <c r="O7" s="2"/>
      <c r="P7" s="2"/>
      <c r="Q7" s="2"/>
    </row>
    <row r="8" spans="1:17" x14ac:dyDescent="0.25">
      <c r="A8" s="37"/>
      <c r="B8" s="37"/>
      <c r="C8" s="37"/>
      <c r="D8" s="37"/>
      <c r="E8" s="38"/>
      <c r="F8" s="37"/>
      <c r="G8" s="37"/>
      <c r="H8" s="39"/>
      <c r="I8" s="11"/>
      <c r="J8" s="47"/>
      <c r="K8" s="11" t="str">
        <f t="shared" si="8"/>
        <v>t</v>
      </c>
      <c r="L8" s="2" t="s">
        <v>7096</v>
      </c>
      <c r="M8" s="2" t="str">
        <f t="shared" si="9"/>
        <v>t</v>
      </c>
      <c r="N8" s="2"/>
      <c r="O8" s="2"/>
      <c r="P8" s="2"/>
      <c r="Q8" s="2"/>
    </row>
    <row r="9" spans="1:17" x14ac:dyDescent="0.25">
      <c r="A9" s="37">
        <f t="shared" si="0"/>
        <v>2</v>
      </c>
      <c r="B9" s="37">
        <f t="shared" si="1"/>
        <v>2</v>
      </c>
      <c r="C9" s="37">
        <f t="shared" si="2"/>
        <v>0</v>
      </c>
      <c r="D9" s="37">
        <f t="shared" si="3"/>
        <v>0</v>
      </c>
      <c r="E9" s="38">
        <f t="shared" si="4"/>
        <v>0</v>
      </c>
      <c r="F9" s="37">
        <f t="shared" si="5"/>
        <v>0</v>
      </c>
      <c r="G9" s="37">
        <f t="shared" si="6"/>
        <v>0</v>
      </c>
      <c r="H9" s="39">
        <f t="shared" si="7"/>
        <v>0</v>
      </c>
      <c r="I9" s="11" t="s">
        <v>97</v>
      </c>
      <c r="J9" s="47" t="str">
        <f t="shared" si="10"/>
        <v>f</v>
      </c>
      <c r="K9" s="11" t="str">
        <f t="shared" si="8"/>
        <v>t</v>
      </c>
      <c r="L9" s="2" t="s">
        <v>7052</v>
      </c>
      <c r="M9" s="2" t="str">
        <f t="shared" si="9"/>
        <v>t</v>
      </c>
      <c r="N9" s="2"/>
      <c r="O9" s="2"/>
      <c r="P9" s="2"/>
      <c r="Q9" s="2"/>
    </row>
    <row r="10" spans="1:17" x14ac:dyDescent="0.25">
      <c r="A10" s="37">
        <f t="shared" si="0"/>
        <v>8</v>
      </c>
      <c r="B10" s="37">
        <f t="shared" si="1"/>
        <v>3</v>
      </c>
      <c r="C10" s="37">
        <f t="shared" si="2"/>
        <v>0</v>
      </c>
      <c r="D10" s="37">
        <f t="shared" si="3"/>
        <v>0</v>
      </c>
      <c r="E10" s="38">
        <f t="shared" si="4"/>
        <v>0</v>
      </c>
      <c r="F10" s="37">
        <f t="shared" si="5"/>
        <v>0</v>
      </c>
      <c r="G10" s="37">
        <f t="shared" si="6"/>
        <v>0</v>
      </c>
      <c r="H10" s="39">
        <f t="shared" si="7"/>
        <v>0</v>
      </c>
      <c r="I10" s="11" t="s">
        <v>98</v>
      </c>
      <c r="J10" s="47" t="str">
        <f t="shared" si="10"/>
        <v>f</v>
      </c>
      <c r="K10" s="11" t="str">
        <f t="shared" si="8"/>
        <v>t</v>
      </c>
      <c r="L10" s="2" t="s">
        <v>7056</v>
      </c>
      <c r="M10" s="2" t="str">
        <f t="shared" si="9"/>
        <v>t</v>
      </c>
      <c r="N10" s="2"/>
      <c r="O10" s="2"/>
      <c r="P10" s="2"/>
      <c r="Q10" s="2"/>
    </row>
    <row r="11" spans="1:17" x14ac:dyDescent="0.25">
      <c r="A11" s="37">
        <f t="shared" si="0"/>
        <v>892</v>
      </c>
      <c r="B11" s="37">
        <f t="shared" si="1"/>
        <v>861</v>
      </c>
      <c r="C11" s="37">
        <f t="shared" si="2"/>
        <v>373</v>
      </c>
      <c r="D11" s="37">
        <f t="shared" si="3"/>
        <v>0</v>
      </c>
      <c r="E11" s="38">
        <f t="shared" si="4"/>
        <v>44</v>
      </c>
      <c r="F11" s="37">
        <f t="shared" si="5"/>
        <v>37</v>
      </c>
      <c r="G11" s="37">
        <f t="shared" si="6"/>
        <v>11</v>
      </c>
      <c r="H11" s="39">
        <f t="shared" si="7"/>
        <v>0</v>
      </c>
      <c r="I11" s="11" t="s">
        <v>164</v>
      </c>
      <c r="J11" s="47" t="str">
        <f t="shared" si="10"/>
        <v>t</v>
      </c>
      <c r="K11" s="11" t="str">
        <f t="shared" si="8"/>
        <v>t</v>
      </c>
      <c r="L11" s="2" t="s">
        <v>7069</v>
      </c>
      <c r="M11" s="2" t="str">
        <f t="shared" si="9"/>
        <v>t</v>
      </c>
      <c r="N11" s="2"/>
      <c r="O11" s="2"/>
      <c r="P11" s="2"/>
      <c r="Q11" s="2"/>
    </row>
    <row r="12" spans="1:17" hidden="1" x14ac:dyDescent="0.25">
      <c r="A12" s="37">
        <f t="shared" si="0"/>
        <v>0</v>
      </c>
      <c r="B12" s="37">
        <f t="shared" si="1"/>
        <v>0</v>
      </c>
      <c r="C12" s="37">
        <f t="shared" si="2"/>
        <v>0</v>
      </c>
      <c r="D12" s="37">
        <f t="shared" si="3"/>
        <v>0</v>
      </c>
      <c r="E12" s="38">
        <f t="shared" si="4"/>
        <v>0</v>
      </c>
      <c r="F12" s="37">
        <f t="shared" si="5"/>
        <v>0</v>
      </c>
      <c r="G12" s="37">
        <f t="shared" si="6"/>
        <v>0</v>
      </c>
      <c r="H12" s="39">
        <f t="shared" si="7"/>
        <v>0</v>
      </c>
      <c r="I12" s="2" t="s">
        <v>6628</v>
      </c>
      <c r="J12" s="47" t="str">
        <f t="shared" si="10"/>
        <v>f</v>
      </c>
      <c r="K12" s="11" t="str">
        <f t="shared" si="8"/>
        <v>f</v>
      </c>
      <c r="L12" s="2"/>
      <c r="M12" s="2" t="str">
        <f t="shared" si="9"/>
        <v/>
      </c>
      <c r="N12" s="2"/>
      <c r="O12" s="2"/>
      <c r="P12" s="2"/>
      <c r="Q12" s="2"/>
    </row>
    <row r="13" spans="1:17" x14ac:dyDescent="0.25">
      <c r="A13" s="37">
        <f t="shared" si="0"/>
        <v>6</v>
      </c>
      <c r="B13" s="37">
        <f t="shared" si="1"/>
        <v>2</v>
      </c>
      <c r="C13" s="37">
        <f t="shared" si="2"/>
        <v>6</v>
      </c>
      <c r="D13" s="37">
        <f t="shared" si="3"/>
        <v>0</v>
      </c>
      <c r="E13" s="38">
        <f t="shared" si="4"/>
        <v>0</v>
      </c>
      <c r="F13" s="37">
        <f t="shared" si="5"/>
        <v>0</v>
      </c>
      <c r="G13" s="37">
        <f t="shared" si="6"/>
        <v>0</v>
      </c>
      <c r="H13" s="39">
        <f t="shared" si="7"/>
        <v>0</v>
      </c>
      <c r="I13" s="11" t="s">
        <v>165</v>
      </c>
      <c r="J13" s="47" t="str">
        <f t="shared" si="10"/>
        <v>f</v>
      </c>
      <c r="K13" s="11" t="str">
        <f t="shared" si="8"/>
        <v>t</v>
      </c>
      <c r="L13" s="2" t="s">
        <v>7080</v>
      </c>
      <c r="M13" s="2" t="str">
        <f t="shared" si="9"/>
        <v>t</v>
      </c>
      <c r="N13" s="2"/>
      <c r="O13" s="2"/>
      <c r="P13" s="2"/>
      <c r="Q13" s="2"/>
    </row>
    <row r="14" spans="1:17" x14ac:dyDescent="0.25">
      <c r="A14" s="37">
        <f t="shared" si="0"/>
        <v>536</v>
      </c>
      <c r="B14" s="37">
        <f t="shared" si="1"/>
        <v>518</v>
      </c>
      <c r="C14" s="37">
        <f t="shared" si="2"/>
        <v>281</v>
      </c>
      <c r="D14" s="37">
        <f t="shared" si="3"/>
        <v>0</v>
      </c>
      <c r="E14" s="38">
        <f t="shared" si="4"/>
        <v>6</v>
      </c>
      <c r="F14" s="37">
        <f t="shared" si="5"/>
        <v>7</v>
      </c>
      <c r="G14" s="37">
        <f t="shared" si="6"/>
        <v>6</v>
      </c>
      <c r="H14" s="39">
        <f t="shared" si="7"/>
        <v>0</v>
      </c>
      <c r="I14" s="11" t="s">
        <v>99</v>
      </c>
      <c r="J14" s="47" t="str">
        <f t="shared" si="10"/>
        <v>t</v>
      </c>
      <c r="K14" s="11" t="str">
        <f t="shared" si="8"/>
        <v>t</v>
      </c>
      <c r="L14" s="2" t="s">
        <v>7096</v>
      </c>
      <c r="M14" s="2" t="str">
        <f t="shared" si="9"/>
        <v>t</v>
      </c>
      <c r="N14" s="2"/>
      <c r="O14" s="2"/>
      <c r="P14" s="2"/>
      <c r="Q14" s="2"/>
    </row>
    <row r="15" spans="1:17" hidden="1" x14ac:dyDescent="0.25">
      <c r="A15" s="37">
        <f t="shared" si="0"/>
        <v>0</v>
      </c>
      <c r="B15" s="37">
        <f t="shared" si="1"/>
        <v>0</v>
      </c>
      <c r="C15" s="37">
        <f t="shared" si="2"/>
        <v>0</v>
      </c>
      <c r="D15" s="37">
        <f t="shared" si="3"/>
        <v>0</v>
      </c>
      <c r="E15" s="38">
        <f t="shared" si="4"/>
        <v>0</v>
      </c>
      <c r="F15" s="37">
        <f t="shared" si="5"/>
        <v>0</v>
      </c>
      <c r="G15" s="37">
        <f t="shared" si="6"/>
        <v>0</v>
      </c>
      <c r="H15" s="39">
        <f t="shared" si="7"/>
        <v>0</v>
      </c>
      <c r="I15" s="2" t="s">
        <v>6629</v>
      </c>
      <c r="J15" s="47" t="str">
        <f t="shared" si="10"/>
        <v>f</v>
      </c>
      <c r="K15" s="11" t="str">
        <f t="shared" si="8"/>
        <v>f</v>
      </c>
      <c r="L15" s="2"/>
      <c r="M15" s="2" t="str">
        <f t="shared" si="9"/>
        <v/>
      </c>
      <c r="N15" s="2"/>
      <c r="O15" s="2"/>
      <c r="P15" s="2"/>
      <c r="Q15" s="2"/>
    </row>
    <row r="16" spans="1:17" hidden="1" x14ac:dyDescent="0.25">
      <c r="A16" s="37">
        <f t="shared" si="0"/>
        <v>0</v>
      </c>
      <c r="B16" s="37">
        <f t="shared" si="1"/>
        <v>0</v>
      </c>
      <c r="C16" s="37">
        <f t="shared" si="2"/>
        <v>0</v>
      </c>
      <c r="D16" s="37">
        <f t="shared" si="3"/>
        <v>0</v>
      </c>
      <c r="E16" s="38">
        <f t="shared" si="4"/>
        <v>0</v>
      </c>
      <c r="F16" s="37">
        <f t="shared" si="5"/>
        <v>0</v>
      </c>
      <c r="G16" s="37">
        <f t="shared" si="6"/>
        <v>0</v>
      </c>
      <c r="H16" s="39">
        <f t="shared" si="7"/>
        <v>0</v>
      </c>
      <c r="I16" s="2" t="s">
        <v>6630</v>
      </c>
      <c r="J16" s="47" t="str">
        <f t="shared" si="10"/>
        <v>f</v>
      </c>
      <c r="K16" s="11" t="str">
        <f t="shared" si="8"/>
        <v>f</v>
      </c>
      <c r="L16" s="2"/>
      <c r="M16" s="2" t="str">
        <f t="shared" si="9"/>
        <v/>
      </c>
      <c r="N16" s="2"/>
      <c r="O16" s="2"/>
      <c r="P16" s="2"/>
      <c r="Q16" s="2"/>
    </row>
    <row r="17" spans="1:17" hidden="1" x14ac:dyDescent="0.25">
      <c r="A17" s="37">
        <f t="shared" si="0"/>
        <v>0</v>
      </c>
      <c r="B17" s="37">
        <f t="shared" si="1"/>
        <v>0</v>
      </c>
      <c r="C17" s="37">
        <f t="shared" si="2"/>
        <v>0</v>
      </c>
      <c r="D17" s="37">
        <f t="shared" si="3"/>
        <v>0</v>
      </c>
      <c r="E17" s="38">
        <f t="shared" si="4"/>
        <v>0</v>
      </c>
      <c r="F17" s="37">
        <f t="shared" si="5"/>
        <v>0</v>
      </c>
      <c r="G17" s="37">
        <f t="shared" si="6"/>
        <v>0</v>
      </c>
      <c r="H17" s="39">
        <f t="shared" si="7"/>
        <v>0</v>
      </c>
      <c r="I17" s="2" t="s">
        <v>6286</v>
      </c>
      <c r="J17" s="47" t="str">
        <f t="shared" si="10"/>
        <v>f</v>
      </c>
      <c r="K17" s="11" t="str">
        <f t="shared" si="8"/>
        <v>f</v>
      </c>
      <c r="L17" s="2"/>
      <c r="M17" s="2" t="str">
        <f t="shared" si="9"/>
        <v/>
      </c>
      <c r="N17" s="2"/>
      <c r="O17" s="2"/>
      <c r="P17" s="2"/>
      <c r="Q17" s="2"/>
    </row>
    <row r="18" spans="1:17" hidden="1" x14ac:dyDescent="0.25">
      <c r="A18" s="37">
        <f t="shared" si="0"/>
        <v>0</v>
      </c>
      <c r="B18" s="37">
        <f t="shared" si="1"/>
        <v>0</v>
      </c>
      <c r="C18" s="37">
        <f t="shared" si="2"/>
        <v>0</v>
      </c>
      <c r="D18" s="37">
        <f t="shared" si="3"/>
        <v>0</v>
      </c>
      <c r="E18" s="38">
        <f t="shared" si="4"/>
        <v>0</v>
      </c>
      <c r="F18" s="37">
        <f t="shared" si="5"/>
        <v>0</v>
      </c>
      <c r="G18" s="37">
        <f t="shared" si="6"/>
        <v>0</v>
      </c>
      <c r="H18" s="39">
        <f t="shared" si="7"/>
        <v>0</v>
      </c>
      <c r="I18" s="2" t="s">
        <v>6287</v>
      </c>
      <c r="J18" s="47" t="str">
        <f t="shared" si="10"/>
        <v>f</v>
      </c>
      <c r="K18" s="11" t="str">
        <f t="shared" si="8"/>
        <v>f</v>
      </c>
      <c r="L18" s="2"/>
      <c r="M18" s="2" t="str">
        <f t="shared" si="9"/>
        <v/>
      </c>
      <c r="N18" s="2"/>
      <c r="O18" s="2"/>
      <c r="P18" s="2"/>
      <c r="Q18" s="2"/>
    </row>
    <row r="19" spans="1:17" hidden="1" x14ac:dyDescent="0.25">
      <c r="A19" s="37">
        <f t="shared" si="0"/>
        <v>0</v>
      </c>
      <c r="B19" s="37">
        <f t="shared" si="1"/>
        <v>0</v>
      </c>
      <c r="C19" s="37">
        <f t="shared" si="2"/>
        <v>0</v>
      </c>
      <c r="D19" s="37">
        <f t="shared" si="3"/>
        <v>0</v>
      </c>
      <c r="E19" s="38">
        <f t="shared" si="4"/>
        <v>0</v>
      </c>
      <c r="F19" s="37">
        <f t="shared" si="5"/>
        <v>0</v>
      </c>
      <c r="G19" s="37">
        <f t="shared" si="6"/>
        <v>0</v>
      </c>
      <c r="H19" s="39">
        <f t="shared" si="7"/>
        <v>0</v>
      </c>
      <c r="I19" s="2" t="s">
        <v>6288</v>
      </c>
      <c r="J19" s="47" t="str">
        <f t="shared" si="10"/>
        <v>f</v>
      </c>
      <c r="K19" s="11" t="str">
        <f t="shared" si="8"/>
        <v>f</v>
      </c>
      <c r="L19" s="2"/>
      <c r="M19" s="2" t="str">
        <f t="shared" si="9"/>
        <v/>
      </c>
      <c r="N19" s="2"/>
      <c r="O19" s="2"/>
      <c r="P19" s="2"/>
      <c r="Q19" s="2"/>
    </row>
    <row r="20" spans="1:17" hidden="1" x14ac:dyDescent="0.25">
      <c r="A20" s="37">
        <f t="shared" si="0"/>
        <v>0</v>
      </c>
      <c r="B20" s="37">
        <f t="shared" si="1"/>
        <v>0</v>
      </c>
      <c r="C20" s="37">
        <f t="shared" si="2"/>
        <v>0</v>
      </c>
      <c r="D20" s="37">
        <f t="shared" si="3"/>
        <v>0</v>
      </c>
      <c r="E20" s="38">
        <f t="shared" si="4"/>
        <v>0</v>
      </c>
      <c r="F20" s="37">
        <f t="shared" si="5"/>
        <v>0</v>
      </c>
      <c r="G20" s="37">
        <f t="shared" si="6"/>
        <v>0</v>
      </c>
      <c r="H20" s="39">
        <f t="shared" si="7"/>
        <v>0</v>
      </c>
      <c r="I20" s="2" t="s">
        <v>6289</v>
      </c>
      <c r="J20" s="47" t="str">
        <f t="shared" si="10"/>
        <v>f</v>
      </c>
      <c r="K20" s="11" t="str">
        <f t="shared" si="8"/>
        <v>f</v>
      </c>
      <c r="L20" s="2"/>
      <c r="M20" s="2" t="str">
        <f t="shared" si="9"/>
        <v/>
      </c>
      <c r="N20" s="2"/>
      <c r="O20" s="2"/>
      <c r="P20" s="2"/>
      <c r="Q20" s="2"/>
    </row>
    <row r="21" spans="1:17" hidden="1" x14ac:dyDescent="0.25">
      <c r="A21" s="37">
        <f t="shared" si="0"/>
        <v>0</v>
      </c>
      <c r="B21" s="37">
        <f t="shared" si="1"/>
        <v>0</v>
      </c>
      <c r="C21" s="37">
        <f t="shared" si="2"/>
        <v>0</v>
      </c>
      <c r="D21" s="37">
        <f t="shared" si="3"/>
        <v>0</v>
      </c>
      <c r="E21" s="38">
        <f t="shared" si="4"/>
        <v>0</v>
      </c>
      <c r="F21" s="37">
        <f t="shared" si="5"/>
        <v>0</v>
      </c>
      <c r="G21" s="37">
        <f t="shared" si="6"/>
        <v>0</v>
      </c>
      <c r="H21" s="39">
        <f t="shared" si="7"/>
        <v>0</v>
      </c>
      <c r="I21" s="2" t="s">
        <v>6290</v>
      </c>
      <c r="J21" s="47" t="str">
        <f t="shared" si="10"/>
        <v>f</v>
      </c>
      <c r="K21" s="11" t="str">
        <f t="shared" si="8"/>
        <v>f</v>
      </c>
      <c r="L21" s="2"/>
      <c r="M21" s="2" t="str">
        <f t="shared" si="9"/>
        <v/>
      </c>
      <c r="N21" s="2"/>
      <c r="O21" s="2"/>
      <c r="P21" s="2"/>
      <c r="Q21" s="2"/>
    </row>
    <row r="22" spans="1:17" hidden="1" x14ac:dyDescent="0.25">
      <c r="A22" s="37">
        <f t="shared" si="0"/>
        <v>0</v>
      </c>
      <c r="B22" s="37">
        <f t="shared" si="1"/>
        <v>0</v>
      </c>
      <c r="C22" s="37">
        <f t="shared" si="2"/>
        <v>0</v>
      </c>
      <c r="D22" s="37">
        <f t="shared" si="3"/>
        <v>0</v>
      </c>
      <c r="E22" s="38">
        <f t="shared" si="4"/>
        <v>0</v>
      </c>
      <c r="F22" s="37">
        <f t="shared" si="5"/>
        <v>0</v>
      </c>
      <c r="G22" s="37">
        <f t="shared" si="6"/>
        <v>0</v>
      </c>
      <c r="H22" s="39">
        <f t="shared" si="7"/>
        <v>0</v>
      </c>
      <c r="I22" s="2" t="s">
        <v>6291</v>
      </c>
      <c r="J22" s="47" t="str">
        <f t="shared" si="10"/>
        <v>f</v>
      </c>
      <c r="K22" s="11" t="str">
        <f t="shared" si="8"/>
        <v>f</v>
      </c>
      <c r="L22" s="2"/>
      <c r="M22" s="2" t="str">
        <f t="shared" si="9"/>
        <v/>
      </c>
      <c r="N22" s="2"/>
      <c r="O22" s="2"/>
      <c r="P22" s="2"/>
      <c r="Q22" s="2"/>
    </row>
    <row r="23" spans="1:17" x14ac:dyDescent="0.25">
      <c r="A23" s="37">
        <f t="shared" si="0"/>
        <v>0</v>
      </c>
      <c r="B23" s="37">
        <f t="shared" si="1"/>
        <v>1</v>
      </c>
      <c r="C23" s="37">
        <f t="shared" si="2"/>
        <v>0</v>
      </c>
      <c r="D23" s="37">
        <f t="shared" si="3"/>
        <v>0</v>
      </c>
      <c r="E23" s="38">
        <f t="shared" si="4"/>
        <v>0</v>
      </c>
      <c r="F23" s="37">
        <f t="shared" si="5"/>
        <v>0</v>
      </c>
      <c r="G23" s="37">
        <f t="shared" si="6"/>
        <v>0</v>
      </c>
      <c r="H23" s="39">
        <f t="shared" si="7"/>
        <v>0</v>
      </c>
      <c r="I23" s="11" t="s">
        <v>166</v>
      </c>
      <c r="J23" s="47" t="str">
        <f t="shared" si="10"/>
        <v>f</v>
      </c>
      <c r="K23" s="11" t="str">
        <f t="shared" si="8"/>
        <v>t</v>
      </c>
      <c r="L23" s="2" t="s">
        <v>8431</v>
      </c>
      <c r="M23" s="2" t="str">
        <f t="shared" si="9"/>
        <v/>
      </c>
      <c r="N23" s="2" t="s">
        <v>215</v>
      </c>
      <c r="O23" s="2"/>
      <c r="P23" s="2"/>
      <c r="Q23" s="2"/>
    </row>
    <row r="24" spans="1:17" hidden="1" x14ac:dyDescent="0.25">
      <c r="A24" s="37">
        <f t="shared" si="0"/>
        <v>0</v>
      </c>
      <c r="B24" s="37">
        <f t="shared" si="1"/>
        <v>0</v>
      </c>
      <c r="C24" s="37">
        <f t="shared" si="2"/>
        <v>0</v>
      </c>
      <c r="D24" s="37">
        <f t="shared" si="3"/>
        <v>0</v>
      </c>
      <c r="E24" s="38">
        <f t="shared" si="4"/>
        <v>0</v>
      </c>
      <c r="F24" s="37">
        <f t="shared" si="5"/>
        <v>0</v>
      </c>
      <c r="G24" s="37">
        <f t="shared" si="6"/>
        <v>0</v>
      </c>
      <c r="H24" s="39">
        <f t="shared" si="7"/>
        <v>0</v>
      </c>
      <c r="I24" s="2" t="s">
        <v>6292</v>
      </c>
      <c r="J24" s="47" t="str">
        <f t="shared" si="10"/>
        <v>f</v>
      </c>
      <c r="K24" s="11" t="str">
        <f t="shared" si="8"/>
        <v>f</v>
      </c>
      <c r="L24" s="2"/>
      <c r="M24" s="2" t="str">
        <f t="shared" si="9"/>
        <v/>
      </c>
      <c r="N24" s="2"/>
      <c r="O24" s="2"/>
      <c r="P24" s="2"/>
      <c r="Q24" s="2"/>
    </row>
    <row r="25" spans="1:17" hidden="1" x14ac:dyDescent="0.25">
      <c r="A25" s="37">
        <f t="shared" si="0"/>
        <v>0</v>
      </c>
      <c r="B25" s="37">
        <f t="shared" si="1"/>
        <v>0</v>
      </c>
      <c r="C25" s="37">
        <f t="shared" si="2"/>
        <v>0</v>
      </c>
      <c r="D25" s="37">
        <f t="shared" si="3"/>
        <v>0</v>
      </c>
      <c r="E25" s="38">
        <f t="shared" si="4"/>
        <v>0</v>
      </c>
      <c r="F25" s="37">
        <f t="shared" si="5"/>
        <v>0</v>
      </c>
      <c r="G25" s="37">
        <f t="shared" si="6"/>
        <v>0</v>
      </c>
      <c r="H25" s="39">
        <f t="shared" si="7"/>
        <v>0</v>
      </c>
      <c r="I25" s="2" t="s">
        <v>6293</v>
      </c>
      <c r="J25" s="47" t="str">
        <f t="shared" si="10"/>
        <v>f</v>
      </c>
      <c r="K25" s="11" t="str">
        <f t="shared" si="8"/>
        <v>f</v>
      </c>
      <c r="L25" s="2"/>
      <c r="M25" s="2" t="str">
        <f t="shared" si="9"/>
        <v/>
      </c>
      <c r="N25" s="2"/>
      <c r="O25" s="2"/>
      <c r="P25" s="2"/>
      <c r="Q25" s="2"/>
    </row>
    <row r="26" spans="1:17" x14ac:dyDescent="0.25">
      <c r="A26" s="37">
        <f t="shared" ref="A26" si="21">COUNTIFS(Spontaan,"*" &amp; I26 &amp; "*", Einde,"&lt;&gt;")</f>
        <v>17</v>
      </c>
      <c r="B26" s="37">
        <f t="shared" ref="B26" si="22">COUNTIFS(Selectie,"*" &amp; I26 &amp; "*", Einde,"&lt;&gt;")</f>
        <v>1</v>
      </c>
      <c r="C26" s="37">
        <f t="shared" ref="C26" si="23">COUNTIFS(AdHoc,"*" &amp; I26 &amp; "*", Einde,"&lt;&gt;")</f>
        <v>0</v>
      </c>
      <c r="D26" s="37">
        <f t="shared" ref="D26" si="24">COUNTIFS(Adres,"*" &amp; I26 &amp; "*", Einde,"&lt;&gt;")</f>
        <v>0</v>
      </c>
      <c r="E26" s="38">
        <f t="shared" ref="E26" si="25">COUNTIFS(Spontaan,"*" &amp; I26 &amp; "*", Einde,"")</f>
        <v>1</v>
      </c>
      <c r="F26" s="37">
        <f t="shared" ref="F26" si="26">COUNTIFS(Selectie,"*" &amp; I26 &amp; "*", Einde,"")</f>
        <v>0</v>
      </c>
      <c r="G26" s="37">
        <f t="shared" ref="G26" si="27">COUNTIFS(AdHoc,"*" &amp; I26 &amp; "*", Einde,"")</f>
        <v>0</v>
      </c>
      <c r="H26" s="39">
        <f t="shared" ref="H26" si="28">COUNTIFS(Adres,"*" &amp; I26 &amp; "*", Einde,"")</f>
        <v>0</v>
      </c>
      <c r="I26" s="11" t="s">
        <v>167</v>
      </c>
      <c r="J26" s="47" t="str">
        <f t="shared" ref="J26" si="29">IF(SUM(E26:H26)&gt;0,"t","f")</f>
        <v>t</v>
      </c>
      <c r="K26" s="11" t="str">
        <f t="shared" si="8"/>
        <v>t</v>
      </c>
      <c r="L26" s="2" t="s">
        <v>7016</v>
      </c>
      <c r="M26" s="2" t="str">
        <f t="shared" si="9"/>
        <v>t</v>
      </c>
      <c r="N26" s="2" t="s">
        <v>216</v>
      </c>
      <c r="O26" s="2"/>
      <c r="P26" s="2"/>
      <c r="Q26" s="2"/>
    </row>
    <row r="27" spans="1:17" x14ac:dyDescent="0.25">
      <c r="A27" s="37"/>
      <c r="B27" s="37"/>
      <c r="C27" s="37"/>
      <c r="D27" s="37"/>
      <c r="E27" s="38"/>
      <c r="F27" s="37"/>
      <c r="G27" s="37"/>
      <c r="H27" s="39"/>
      <c r="I27" s="11"/>
      <c r="J27" s="47"/>
      <c r="K27" s="11" t="str">
        <f t="shared" si="8"/>
        <v>t</v>
      </c>
      <c r="L27" s="2" t="s">
        <v>7039</v>
      </c>
      <c r="M27" s="2" t="str">
        <f t="shared" si="9"/>
        <v>t</v>
      </c>
      <c r="N27" s="2" t="s">
        <v>216</v>
      </c>
      <c r="O27" s="2"/>
      <c r="P27" s="2"/>
      <c r="Q27" s="2"/>
    </row>
    <row r="28" spans="1:17" x14ac:dyDescent="0.25">
      <c r="A28" s="37"/>
      <c r="B28" s="37"/>
      <c r="C28" s="37"/>
      <c r="D28" s="37"/>
      <c r="E28" s="38"/>
      <c r="F28" s="37"/>
      <c r="G28" s="37"/>
      <c r="H28" s="39"/>
      <c r="I28" s="11"/>
      <c r="J28" s="47"/>
      <c r="K28" s="11" t="str">
        <f t="shared" si="8"/>
        <v>t</v>
      </c>
      <c r="L28" s="2" t="s">
        <v>7093</v>
      </c>
      <c r="M28" s="2" t="str">
        <f t="shared" si="9"/>
        <v>t</v>
      </c>
      <c r="N28" s="2" t="s">
        <v>216</v>
      </c>
      <c r="O28" s="2"/>
      <c r="P28" s="2"/>
      <c r="Q28" s="2"/>
    </row>
    <row r="29" spans="1:17" x14ac:dyDescent="0.25">
      <c r="A29" s="37"/>
      <c r="B29" s="37"/>
      <c r="C29" s="37"/>
      <c r="D29" s="37"/>
      <c r="E29" s="38"/>
      <c r="F29" s="37"/>
      <c r="G29" s="37"/>
      <c r="H29" s="39"/>
      <c r="I29" s="11"/>
      <c r="J29" s="47"/>
      <c r="K29" s="11" t="str">
        <f t="shared" si="8"/>
        <v>t</v>
      </c>
      <c r="L29" s="2" t="s">
        <v>7125</v>
      </c>
      <c r="M29" s="2" t="str">
        <f t="shared" si="9"/>
        <v>t</v>
      </c>
      <c r="N29" s="2" t="s">
        <v>216</v>
      </c>
      <c r="O29" s="2"/>
      <c r="P29" s="2"/>
      <c r="Q29" s="2"/>
    </row>
    <row r="30" spans="1:17" x14ac:dyDescent="0.25">
      <c r="A30" s="37">
        <f t="shared" ref="A30:A36" si="30">COUNTIFS(Spontaan,"*" &amp; I30 &amp; "*", Einde,"&lt;&gt;")</f>
        <v>0</v>
      </c>
      <c r="B30" s="37">
        <f t="shared" ref="B30:B36" si="31">COUNTIFS(Selectie,"*" &amp; I30 &amp; "*", Einde,"&lt;&gt;")</f>
        <v>3</v>
      </c>
      <c r="C30" s="37">
        <f t="shared" ref="C30:C36" si="32">COUNTIFS(AdHoc,"*" &amp; I30 &amp; "*", Einde,"&lt;&gt;")</f>
        <v>0</v>
      </c>
      <c r="D30" s="37">
        <f t="shared" ref="D30:D36" si="33">COUNTIFS(Adres,"*" &amp; I30 &amp; "*", Einde,"&lt;&gt;")</f>
        <v>0</v>
      </c>
      <c r="E30" s="38">
        <f t="shared" ref="E30:E36" si="34">COUNTIFS(Spontaan,"*" &amp; I30 &amp; "*", Einde,"")</f>
        <v>0</v>
      </c>
      <c r="F30" s="37">
        <f t="shared" ref="F30:F36" si="35">COUNTIFS(Selectie,"*" &amp; I30 &amp; "*", Einde,"")</f>
        <v>0</v>
      </c>
      <c r="G30" s="37">
        <f t="shared" ref="G30:G36" si="36">COUNTIFS(AdHoc,"*" &amp; I30 &amp; "*", Einde,"")</f>
        <v>0</v>
      </c>
      <c r="H30" s="39">
        <f t="shared" ref="H30:H36" si="37">COUNTIFS(Adres,"*" &amp; I30 &amp; "*", Einde,"")</f>
        <v>0</v>
      </c>
      <c r="I30" s="11" t="s">
        <v>100</v>
      </c>
      <c r="J30" s="47" t="str">
        <f t="shared" ref="J30" si="38">IF(SUM(E30:H30)&gt;0,"t","f")</f>
        <v>f</v>
      </c>
      <c r="K30" s="11" t="str">
        <f t="shared" si="8"/>
        <v>t</v>
      </c>
      <c r="L30" s="2" t="s">
        <v>7009</v>
      </c>
      <c r="M30" s="2" t="str">
        <f t="shared" si="9"/>
        <v>t</v>
      </c>
      <c r="N30" s="2"/>
      <c r="O30" s="2"/>
      <c r="P30" s="2"/>
      <c r="Q30" s="2"/>
    </row>
    <row r="31" spans="1:17" x14ac:dyDescent="0.25">
      <c r="A31" s="37"/>
      <c r="B31" s="37"/>
      <c r="C31" s="37"/>
      <c r="D31" s="37"/>
      <c r="E31" s="38"/>
      <c r="F31" s="37"/>
      <c r="G31" s="37"/>
      <c r="H31" s="39"/>
      <c r="I31" s="11"/>
      <c r="J31" s="47"/>
      <c r="K31" s="11" t="str">
        <f t="shared" si="8"/>
        <v>t</v>
      </c>
      <c r="L31" s="2" t="s">
        <v>7032</v>
      </c>
      <c r="M31" s="2" t="str">
        <f t="shared" si="9"/>
        <v>t</v>
      </c>
      <c r="N31" s="2"/>
      <c r="O31" s="2"/>
      <c r="P31" s="2"/>
      <c r="Q31" s="2"/>
    </row>
    <row r="32" spans="1:17" x14ac:dyDescent="0.25">
      <c r="A32" s="37"/>
      <c r="B32" s="37"/>
      <c r="C32" s="37"/>
      <c r="D32" s="37"/>
      <c r="E32" s="38"/>
      <c r="F32" s="37"/>
      <c r="G32" s="37"/>
      <c r="H32" s="39"/>
      <c r="I32" s="11"/>
      <c r="J32" s="47"/>
      <c r="K32" s="11" t="str">
        <f t="shared" si="8"/>
        <v>t</v>
      </c>
      <c r="L32" s="2" t="s">
        <v>7062</v>
      </c>
      <c r="M32" s="2" t="str">
        <f t="shared" si="9"/>
        <v>t</v>
      </c>
      <c r="N32" s="2"/>
      <c r="O32" s="2"/>
      <c r="P32" s="2"/>
      <c r="Q32" s="2"/>
    </row>
    <row r="33" spans="1:17" x14ac:dyDescent="0.25">
      <c r="A33" s="37"/>
      <c r="B33" s="37"/>
      <c r="C33" s="37"/>
      <c r="D33" s="37"/>
      <c r="E33" s="38"/>
      <c r="F33" s="37"/>
      <c r="G33" s="37"/>
      <c r="H33" s="39"/>
      <c r="I33" s="11"/>
      <c r="J33" s="47"/>
      <c r="K33" s="11" t="str">
        <f t="shared" si="8"/>
        <v>t</v>
      </c>
      <c r="L33" s="2" t="s">
        <v>7086</v>
      </c>
      <c r="M33" s="2" t="str">
        <f t="shared" si="9"/>
        <v>t</v>
      </c>
      <c r="N33" s="2"/>
      <c r="O33" s="2"/>
      <c r="P33" s="2"/>
      <c r="Q33" s="2"/>
    </row>
    <row r="34" spans="1:17" x14ac:dyDescent="0.25">
      <c r="A34" s="37"/>
      <c r="B34" s="37"/>
      <c r="C34" s="37"/>
      <c r="D34" s="37"/>
      <c r="E34" s="38"/>
      <c r="F34" s="37"/>
      <c r="G34" s="37"/>
      <c r="H34" s="39"/>
      <c r="I34" s="11"/>
      <c r="J34" s="47"/>
      <c r="K34" s="11" t="str">
        <f t="shared" si="8"/>
        <v>t</v>
      </c>
      <c r="L34" s="2" t="s">
        <v>7118</v>
      </c>
      <c r="M34" s="2" t="str">
        <f t="shared" si="9"/>
        <v>t</v>
      </c>
      <c r="N34" s="2"/>
      <c r="O34" s="2"/>
      <c r="P34" s="2"/>
      <c r="Q34" s="2"/>
    </row>
    <row r="35" spans="1:17" x14ac:dyDescent="0.25">
      <c r="A35" s="37"/>
      <c r="B35" s="37"/>
      <c r="C35" s="37"/>
      <c r="D35" s="37"/>
      <c r="E35" s="38"/>
      <c r="F35" s="37"/>
      <c r="G35" s="37"/>
      <c r="H35" s="39"/>
      <c r="I35" s="11"/>
      <c r="J35" s="47"/>
      <c r="K35" s="11" t="str">
        <f t="shared" si="8"/>
        <v>t</v>
      </c>
      <c r="L35" s="2" t="s">
        <v>7230</v>
      </c>
      <c r="M35" s="2" t="str">
        <f t="shared" si="9"/>
        <v>t</v>
      </c>
      <c r="N35" s="2"/>
      <c r="O35" s="2"/>
      <c r="P35" s="2"/>
      <c r="Q35" s="2"/>
    </row>
    <row r="36" spans="1:17" x14ac:dyDescent="0.25">
      <c r="A36" s="37">
        <f t="shared" si="30"/>
        <v>1</v>
      </c>
      <c r="B36" s="37">
        <f t="shared" si="31"/>
        <v>0</v>
      </c>
      <c r="C36" s="37">
        <f t="shared" si="32"/>
        <v>0</v>
      </c>
      <c r="D36" s="37">
        <f t="shared" si="33"/>
        <v>0</v>
      </c>
      <c r="E36" s="38">
        <f t="shared" si="34"/>
        <v>0</v>
      </c>
      <c r="F36" s="37">
        <f t="shared" si="35"/>
        <v>1</v>
      </c>
      <c r="G36" s="37">
        <f t="shared" si="36"/>
        <v>0</v>
      </c>
      <c r="H36" s="39">
        <f t="shared" si="37"/>
        <v>0</v>
      </c>
      <c r="I36" s="11" t="s">
        <v>6285</v>
      </c>
      <c r="J36" s="47" t="str">
        <f t="shared" ref="J36" si="39">IF(SUM(E36:H36)&gt;0,"t","f")</f>
        <v>t</v>
      </c>
      <c r="K36" s="11" t="str">
        <f t="shared" si="8"/>
        <v>t</v>
      </c>
      <c r="L36" s="2" t="s">
        <v>8410</v>
      </c>
      <c r="M36" s="2" t="str">
        <f t="shared" si="9"/>
        <v/>
      </c>
      <c r="N36" s="2"/>
      <c r="O36" s="2"/>
      <c r="P36" s="2"/>
      <c r="Q36" s="2"/>
    </row>
    <row r="37" spans="1:17" x14ac:dyDescent="0.25">
      <c r="A37" s="37"/>
      <c r="B37" s="37"/>
      <c r="C37" s="37"/>
      <c r="D37" s="37"/>
      <c r="E37" s="38"/>
      <c r="F37" s="37"/>
      <c r="G37" s="37"/>
      <c r="H37" s="39"/>
      <c r="I37" s="11"/>
      <c r="J37" s="47"/>
      <c r="K37" s="11" t="str">
        <f t="shared" si="8"/>
        <v>t</v>
      </c>
      <c r="L37" s="2" t="s">
        <v>8411</v>
      </c>
      <c r="M37" s="2" t="str">
        <f t="shared" si="9"/>
        <v/>
      </c>
      <c r="N37" s="2"/>
      <c r="O37" s="2"/>
      <c r="P37" s="2"/>
      <c r="Q37" s="2"/>
    </row>
    <row r="38" spans="1:17" x14ac:dyDescent="0.25">
      <c r="A38" s="37"/>
      <c r="B38" s="37"/>
      <c r="C38" s="37"/>
      <c r="D38" s="37"/>
      <c r="E38" s="38"/>
      <c r="F38" s="37"/>
      <c r="G38" s="37"/>
      <c r="H38" s="39"/>
      <c r="I38" s="11"/>
      <c r="J38" s="47"/>
      <c r="K38" s="11" t="str">
        <f t="shared" si="8"/>
        <v>t</v>
      </c>
      <c r="L38" s="2" t="s">
        <v>8413</v>
      </c>
      <c r="M38" s="2" t="str">
        <f t="shared" si="9"/>
        <v/>
      </c>
      <c r="N38" s="2"/>
      <c r="O38" s="2"/>
      <c r="P38" s="2"/>
      <c r="Q38" s="2"/>
    </row>
    <row r="39" spans="1:17" x14ac:dyDescent="0.25">
      <c r="A39" s="37"/>
      <c r="B39" s="37"/>
      <c r="C39" s="37"/>
      <c r="D39" s="37"/>
      <c r="E39" s="38"/>
      <c r="F39" s="37"/>
      <c r="G39" s="37"/>
      <c r="H39" s="39"/>
      <c r="I39" s="11"/>
      <c r="J39" s="47"/>
      <c r="K39" s="11" t="str">
        <f t="shared" si="8"/>
        <v>t</v>
      </c>
      <c r="L39" s="2" t="s">
        <v>8412</v>
      </c>
      <c r="M39" s="2" t="str">
        <f t="shared" si="9"/>
        <v/>
      </c>
      <c r="N39" s="2"/>
      <c r="O39" s="2"/>
      <c r="P39" s="2"/>
      <c r="Q39" s="2"/>
    </row>
    <row r="40" spans="1:17" x14ac:dyDescent="0.25">
      <c r="A40" s="37"/>
      <c r="B40" s="37"/>
      <c r="C40" s="37"/>
      <c r="D40" s="37"/>
      <c r="E40" s="38"/>
      <c r="F40" s="37"/>
      <c r="G40" s="37"/>
      <c r="H40" s="39"/>
      <c r="I40" s="11"/>
      <c r="J40" s="47"/>
      <c r="K40" s="11" t="str">
        <f t="shared" si="8"/>
        <v>t</v>
      </c>
      <c r="L40" s="2" t="s">
        <v>8414</v>
      </c>
      <c r="M40" s="2" t="str">
        <f t="shared" si="9"/>
        <v/>
      </c>
      <c r="N40" s="2"/>
      <c r="O40" s="2"/>
      <c r="P40" s="2"/>
      <c r="Q40" s="2"/>
    </row>
    <row r="41" spans="1:17" x14ac:dyDescent="0.25">
      <c r="A41" s="37"/>
      <c r="B41" s="37"/>
      <c r="C41" s="37"/>
      <c r="D41" s="37"/>
      <c r="E41" s="38"/>
      <c r="F41" s="37"/>
      <c r="G41" s="37"/>
      <c r="H41" s="39"/>
      <c r="I41" s="11"/>
      <c r="J41" s="47"/>
      <c r="K41" s="11" t="str">
        <f t="shared" si="8"/>
        <v>t</v>
      </c>
      <c r="L41" s="2" t="s">
        <v>8415</v>
      </c>
      <c r="M41" s="2" t="str">
        <f t="shared" si="9"/>
        <v/>
      </c>
      <c r="N41" s="2"/>
      <c r="O41" s="2"/>
      <c r="P41" s="2"/>
      <c r="Q41" s="2"/>
    </row>
    <row r="42" spans="1:17" hidden="1" x14ac:dyDescent="0.25">
      <c r="A42" s="37">
        <f t="shared" si="0"/>
        <v>0</v>
      </c>
      <c r="B42" s="37">
        <f t="shared" si="1"/>
        <v>0</v>
      </c>
      <c r="C42" s="37">
        <f t="shared" si="2"/>
        <v>0</v>
      </c>
      <c r="D42" s="37">
        <f t="shared" si="3"/>
        <v>0</v>
      </c>
      <c r="E42" s="38">
        <f t="shared" si="4"/>
        <v>0</v>
      </c>
      <c r="F42" s="37">
        <f t="shared" si="5"/>
        <v>0</v>
      </c>
      <c r="G42" s="37">
        <f t="shared" si="6"/>
        <v>0</v>
      </c>
      <c r="H42" s="39">
        <f t="shared" si="7"/>
        <v>0</v>
      </c>
      <c r="I42" s="2" t="s">
        <v>6294</v>
      </c>
      <c r="J42" s="47" t="str">
        <f t="shared" si="10"/>
        <v>f</v>
      </c>
      <c r="K42" s="11" t="str">
        <f t="shared" si="8"/>
        <v>f</v>
      </c>
      <c r="L42" s="2"/>
      <c r="M42" s="2" t="str">
        <f t="shared" si="9"/>
        <v/>
      </c>
      <c r="N42" s="2"/>
      <c r="O42" s="2"/>
      <c r="P42" s="2"/>
      <c r="Q42" s="2"/>
    </row>
    <row r="43" spans="1:17" hidden="1" x14ac:dyDescent="0.25">
      <c r="A43" s="37">
        <f t="shared" si="0"/>
        <v>0</v>
      </c>
      <c r="B43" s="37">
        <f t="shared" si="1"/>
        <v>0</v>
      </c>
      <c r="C43" s="37">
        <f t="shared" si="2"/>
        <v>0</v>
      </c>
      <c r="D43" s="37">
        <f t="shared" si="3"/>
        <v>0</v>
      </c>
      <c r="E43" s="38">
        <f t="shared" si="4"/>
        <v>0</v>
      </c>
      <c r="F43" s="37">
        <f t="shared" si="5"/>
        <v>0</v>
      </c>
      <c r="G43" s="37">
        <f t="shared" si="6"/>
        <v>0</v>
      </c>
      <c r="H43" s="39">
        <f t="shared" si="7"/>
        <v>0</v>
      </c>
      <c r="I43" s="2" t="s">
        <v>6295</v>
      </c>
      <c r="J43" s="47" t="str">
        <f t="shared" si="10"/>
        <v>f</v>
      </c>
      <c r="K43" s="11" t="str">
        <f t="shared" si="8"/>
        <v>f</v>
      </c>
      <c r="L43" s="2"/>
      <c r="M43" s="2" t="str">
        <f t="shared" si="9"/>
        <v/>
      </c>
      <c r="N43" s="2"/>
      <c r="O43" s="2"/>
      <c r="P43" s="2"/>
      <c r="Q43" s="2"/>
    </row>
    <row r="44" spans="1:17" hidden="1" x14ac:dyDescent="0.25">
      <c r="A44" s="37">
        <f t="shared" si="0"/>
        <v>0</v>
      </c>
      <c r="B44" s="37">
        <f t="shared" si="1"/>
        <v>0</v>
      </c>
      <c r="C44" s="37">
        <f t="shared" si="2"/>
        <v>0</v>
      </c>
      <c r="D44" s="37">
        <f t="shared" si="3"/>
        <v>0</v>
      </c>
      <c r="E44" s="38">
        <f t="shared" si="4"/>
        <v>0</v>
      </c>
      <c r="F44" s="37">
        <f t="shared" si="5"/>
        <v>0</v>
      </c>
      <c r="G44" s="37">
        <f t="shared" si="6"/>
        <v>0</v>
      </c>
      <c r="H44" s="39">
        <f t="shared" si="7"/>
        <v>0</v>
      </c>
      <c r="I44" s="2" t="s">
        <v>6296</v>
      </c>
      <c r="J44" s="47" t="str">
        <f t="shared" si="10"/>
        <v>f</v>
      </c>
      <c r="K44" s="11" t="str">
        <f t="shared" si="8"/>
        <v>f</v>
      </c>
      <c r="L44" s="2"/>
      <c r="M44" s="2" t="str">
        <f t="shared" si="9"/>
        <v/>
      </c>
      <c r="N44" s="2"/>
      <c r="O44" s="2"/>
      <c r="P44" s="2"/>
      <c r="Q44" s="2"/>
    </row>
    <row r="45" spans="1:17" hidden="1" x14ac:dyDescent="0.25">
      <c r="A45" s="37">
        <f t="shared" si="0"/>
        <v>0</v>
      </c>
      <c r="B45" s="37">
        <f t="shared" si="1"/>
        <v>0</v>
      </c>
      <c r="C45" s="37">
        <f t="shared" si="2"/>
        <v>0</v>
      </c>
      <c r="D45" s="37">
        <f t="shared" si="3"/>
        <v>0</v>
      </c>
      <c r="E45" s="38">
        <f t="shared" si="4"/>
        <v>0</v>
      </c>
      <c r="F45" s="37">
        <f t="shared" si="5"/>
        <v>0</v>
      </c>
      <c r="G45" s="37">
        <f t="shared" si="6"/>
        <v>0</v>
      </c>
      <c r="H45" s="39">
        <f t="shared" si="7"/>
        <v>0</v>
      </c>
      <c r="I45" s="2" t="s">
        <v>6297</v>
      </c>
      <c r="J45" s="47" t="str">
        <f t="shared" si="10"/>
        <v>f</v>
      </c>
      <c r="K45" s="11" t="str">
        <f t="shared" si="8"/>
        <v>f</v>
      </c>
      <c r="L45" s="2"/>
      <c r="M45" s="2" t="str">
        <f t="shared" si="9"/>
        <v/>
      </c>
      <c r="N45" s="2"/>
      <c r="O45" s="2"/>
      <c r="P45" s="2"/>
      <c r="Q45" s="2"/>
    </row>
    <row r="46" spans="1:17" hidden="1" x14ac:dyDescent="0.25">
      <c r="A46" s="37">
        <f t="shared" si="0"/>
        <v>0</v>
      </c>
      <c r="B46" s="37">
        <f t="shared" si="1"/>
        <v>0</v>
      </c>
      <c r="C46" s="37">
        <f t="shared" si="2"/>
        <v>0</v>
      </c>
      <c r="D46" s="37">
        <f t="shared" si="3"/>
        <v>0</v>
      </c>
      <c r="E46" s="38">
        <f t="shared" si="4"/>
        <v>0</v>
      </c>
      <c r="F46" s="37">
        <f t="shared" si="5"/>
        <v>0</v>
      </c>
      <c r="G46" s="37">
        <f t="shared" si="6"/>
        <v>0</v>
      </c>
      <c r="H46" s="39">
        <f t="shared" si="7"/>
        <v>0</v>
      </c>
      <c r="I46" s="2" t="s">
        <v>6298</v>
      </c>
      <c r="J46" s="47" t="str">
        <f t="shared" si="10"/>
        <v>f</v>
      </c>
      <c r="K46" s="11" t="str">
        <f t="shared" si="8"/>
        <v>f</v>
      </c>
      <c r="L46" s="2"/>
      <c r="M46" s="2" t="str">
        <f t="shared" si="9"/>
        <v/>
      </c>
      <c r="N46" s="2"/>
      <c r="O46" s="2"/>
      <c r="P46" s="2"/>
      <c r="Q46" s="2"/>
    </row>
    <row r="47" spans="1:17" hidden="1" x14ac:dyDescent="0.25">
      <c r="A47" s="37">
        <f t="shared" si="0"/>
        <v>0</v>
      </c>
      <c r="B47" s="37">
        <f t="shared" si="1"/>
        <v>0</v>
      </c>
      <c r="C47" s="37">
        <f t="shared" si="2"/>
        <v>0</v>
      </c>
      <c r="D47" s="37">
        <f t="shared" si="3"/>
        <v>0</v>
      </c>
      <c r="E47" s="38">
        <f t="shared" si="4"/>
        <v>0</v>
      </c>
      <c r="F47" s="37">
        <f t="shared" si="5"/>
        <v>0</v>
      </c>
      <c r="G47" s="37">
        <f t="shared" si="6"/>
        <v>0</v>
      </c>
      <c r="H47" s="39">
        <f t="shared" si="7"/>
        <v>0</v>
      </c>
      <c r="I47" s="2" t="s">
        <v>6299</v>
      </c>
      <c r="J47" s="47" t="str">
        <f t="shared" si="10"/>
        <v>f</v>
      </c>
      <c r="K47" s="11" t="str">
        <f t="shared" si="8"/>
        <v>f</v>
      </c>
      <c r="L47" s="2"/>
      <c r="M47" s="2" t="str">
        <f t="shared" si="9"/>
        <v/>
      </c>
      <c r="N47" s="2"/>
      <c r="O47" s="2"/>
      <c r="P47" s="2"/>
      <c r="Q47" s="2"/>
    </row>
    <row r="48" spans="1:17" hidden="1" x14ac:dyDescent="0.25">
      <c r="A48" s="37">
        <f t="shared" si="0"/>
        <v>0</v>
      </c>
      <c r="B48" s="37">
        <f t="shared" si="1"/>
        <v>0</v>
      </c>
      <c r="C48" s="37">
        <f t="shared" si="2"/>
        <v>0</v>
      </c>
      <c r="D48" s="37">
        <f t="shared" si="3"/>
        <v>0</v>
      </c>
      <c r="E48" s="38">
        <f t="shared" si="4"/>
        <v>0</v>
      </c>
      <c r="F48" s="37">
        <f t="shared" si="5"/>
        <v>0</v>
      </c>
      <c r="G48" s="37">
        <f t="shared" si="6"/>
        <v>0</v>
      </c>
      <c r="H48" s="39">
        <f t="shared" si="7"/>
        <v>0</v>
      </c>
      <c r="I48" s="2" t="s">
        <v>6300</v>
      </c>
      <c r="J48" s="47" t="str">
        <f t="shared" si="10"/>
        <v>f</v>
      </c>
      <c r="K48" s="11" t="str">
        <f t="shared" si="8"/>
        <v>f</v>
      </c>
      <c r="L48" s="2"/>
      <c r="M48" s="2" t="str">
        <f t="shared" si="9"/>
        <v/>
      </c>
      <c r="N48" s="2"/>
      <c r="O48" s="2"/>
      <c r="P48" s="2"/>
      <c r="Q48" s="2"/>
    </row>
    <row r="49" spans="1:17" hidden="1" x14ac:dyDescent="0.25">
      <c r="A49" s="37">
        <f t="shared" si="0"/>
        <v>0</v>
      </c>
      <c r="B49" s="37">
        <f t="shared" si="1"/>
        <v>0</v>
      </c>
      <c r="C49" s="37">
        <f t="shared" si="2"/>
        <v>0</v>
      </c>
      <c r="D49" s="37">
        <f t="shared" si="3"/>
        <v>0</v>
      </c>
      <c r="E49" s="38">
        <f t="shared" si="4"/>
        <v>0</v>
      </c>
      <c r="F49" s="37">
        <f t="shared" si="5"/>
        <v>0</v>
      </c>
      <c r="G49" s="37">
        <f t="shared" si="6"/>
        <v>0</v>
      </c>
      <c r="H49" s="39">
        <f t="shared" si="7"/>
        <v>0</v>
      </c>
      <c r="I49" s="2" t="s">
        <v>6301</v>
      </c>
      <c r="J49" s="47" t="str">
        <f t="shared" si="10"/>
        <v>f</v>
      </c>
      <c r="K49" s="11" t="str">
        <f t="shared" si="8"/>
        <v>f</v>
      </c>
      <c r="L49" s="2"/>
      <c r="M49" s="2" t="str">
        <f t="shared" si="9"/>
        <v/>
      </c>
      <c r="N49" s="2"/>
      <c r="O49" s="2"/>
      <c r="P49" s="2"/>
      <c r="Q49" s="2"/>
    </row>
    <row r="50" spans="1:17" hidden="1" x14ac:dyDescent="0.25">
      <c r="A50" s="37">
        <f t="shared" si="0"/>
        <v>0</v>
      </c>
      <c r="B50" s="37">
        <f t="shared" si="1"/>
        <v>0</v>
      </c>
      <c r="C50" s="37">
        <f t="shared" si="2"/>
        <v>0</v>
      </c>
      <c r="D50" s="37">
        <f t="shared" si="3"/>
        <v>0</v>
      </c>
      <c r="E50" s="38">
        <f t="shared" si="4"/>
        <v>0</v>
      </c>
      <c r="F50" s="37">
        <f t="shared" si="5"/>
        <v>0</v>
      </c>
      <c r="G50" s="37">
        <f t="shared" si="6"/>
        <v>0</v>
      </c>
      <c r="H50" s="39">
        <f t="shared" si="7"/>
        <v>0</v>
      </c>
      <c r="I50" s="2" t="s">
        <v>6302</v>
      </c>
      <c r="J50" s="47" t="str">
        <f t="shared" si="10"/>
        <v>f</v>
      </c>
      <c r="K50" s="11" t="str">
        <f t="shared" si="8"/>
        <v>f</v>
      </c>
      <c r="L50" s="2"/>
      <c r="M50" s="2" t="str">
        <f t="shared" si="9"/>
        <v/>
      </c>
      <c r="N50" s="2"/>
      <c r="O50" s="2"/>
      <c r="P50" s="2"/>
      <c r="Q50" s="2"/>
    </row>
    <row r="51" spans="1:17" hidden="1" x14ac:dyDescent="0.25">
      <c r="A51" s="37">
        <f t="shared" si="0"/>
        <v>0</v>
      </c>
      <c r="B51" s="37">
        <f t="shared" si="1"/>
        <v>0</v>
      </c>
      <c r="C51" s="37">
        <f t="shared" si="2"/>
        <v>0</v>
      </c>
      <c r="D51" s="37">
        <f t="shared" si="3"/>
        <v>0</v>
      </c>
      <c r="E51" s="38">
        <f t="shared" si="4"/>
        <v>0</v>
      </c>
      <c r="F51" s="37">
        <f t="shared" si="5"/>
        <v>0</v>
      </c>
      <c r="G51" s="37">
        <f t="shared" si="6"/>
        <v>0</v>
      </c>
      <c r="H51" s="39">
        <f t="shared" si="7"/>
        <v>0</v>
      </c>
      <c r="I51" s="2" t="s">
        <v>6303</v>
      </c>
      <c r="J51" s="47" t="str">
        <f t="shared" si="10"/>
        <v>f</v>
      </c>
      <c r="K51" s="11" t="str">
        <f t="shared" si="8"/>
        <v>f</v>
      </c>
      <c r="L51" s="2"/>
      <c r="M51" s="2" t="str">
        <f t="shared" si="9"/>
        <v/>
      </c>
      <c r="N51" s="2"/>
      <c r="O51" s="2"/>
      <c r="P51" s="2"/>
      <c r="Q51" s="2"/>
    </row>
    <row r="52" spans="1:17" hidden="1" x14ac:dyDescent="0.25">
      <c r="A52" s="37">
        <f t="shared" si="0"/>
        <v>0</v>
      </c>
      <c r="B52" s="37">
        <f t="shared" si="1"/>
        <v>0</v>
      </c>
      <c r="C52" s="37">
        <f t="shared" si="2"/>
        <v>0</v>
      </c>
      <c r="D52" s="37">
        <f t="shared" si="3"/>
        <v>0</v>
      </c>
      <c r="E52" s="38">
        <f t="shared" si="4"/>
        <v>0</v>
      </c>
      <c r="F52" s="37">
        <f t="shared" si="5"/>
        <v>0</v>
      </c>
      <c r="G52" s="37">
        <f t="shared" si="6"/>
        <v>0</v>
      </c>
      <c r="H52" s="39">
        <f t="shared" si="7"/>
        <v>0</v>
      </c>
      <c r="I52" s="2" t="s">
        <v>6304</v>
      </c>
      <c r="J52" s="47" t="str">
        <f t="shared" si="10"/>
        <v>f</v>
      </c>
      <c r="K52" s="11" t="str">
        <f t="shared" si="8"/>
        <v>f</v>
      </c>
      <c r="L52" s="2"/>
      <c r="M52" s="2" t="str">
        <f t="shared" si="9"/>
        <v/>
      </c>
      <c r="N52" s="2"/>
      <c r="O52" s="2"/>
      <c r="P52" s="2"/>
      <c r="Q52" s="2"/>
    </row>
    <row r="53" spans="1:17" x14ac:dyDescent="0.25">
      <c r="A53" s="37">
        <f t="shared" si="0"/>
        <v>10</v>
      </c>
      <c r="B53" s="37">
        <f t="shared" si="1"/>
        <v>0</v>
      </c>
      <c r="C53" s="37">
        <f t="shared" si="2"/>
        <v>0</v>
      </c>
      <c r="D53" s="37">
        <f t="shared" si="3"/>
        <v>0</v>
      </c>
      <c r="E53" s="38">
        <f t="shared" si="4"/>
        <v>1</v>
      </c>
      <c r="F53" s="37">
        <f t="shared" si="5"/>
        <v>0</v>
      </c>
      <c r="G53" s="37">
        <f t="shared" si="6"/>
        <v>0</v>
      </c>
      <c r="H53" s="39">
        <f t="shared" si="7"/>
        <v>0</v>
      </c>
      <c r="I53" s="11" t="s">
        <v>101</v>
      </c>
      <c r="J53" s="47" t="str">
        <f t="shared" si="10"/>
        <v>t</v>
      </c>
      <c r="K53" s="11" t="str">
        <f t="shared" si="8"/>
        <v>t</v>
      </c>
      <c r="L53" t="s">
        <v>8115</v>
      </c>
      <c r="M53" s="2" t="str">
        <f t="shared" si="9"/>
        <v>t</v>
      </c>
      <c r="N53" s="2" t="s">
        <v>210</v>
      </c>
      <c r="O53" s="2"/>
      <c r="P53" s="2"/>
      <c r="Q53" s="2"/>
    </row>
    <row r="54" spans="1:17" hidden="1" x14ac:dyDescent="0.25">
      <c r="A54" s="37">
        <f t="shared" si="0"/>
        <v>0</v>
      </c>
      <c r="B54" s="37">
        <f t="shared" si="1"/>
        <v>0</v>
      </c>
      <c r="C54" s="37">
        <f t="shared" si="2"/>
        <v>0</v>
      </c>
      <c r="D54" s="37">
        <f t="shared" si="3"/>
        <v>0</v>
      </c>
      <c r="E54" s="38">
        <f t="shared" si="4"/>
        <v>0</v>
      </c>
      <c r="F54" s="37">
        <f t="shared" si="5"/>
        <v>0</v>
      </c>
      <c r="G54" s="37">
        <f t="shared" si="6"/>
        <v>0</v>
      </c>
      <c r="H54" s="39">
        <f t="shared" si="7"/>
        <v>0</v>
      </c>
      <c r="I54" s="2" t="s">
        <v>6305</v>
      </c>
      <c r="J54" s="47" t="str">
        <f t="shared" si="10"/>
        <v>f</v>
      </c>
      <c r="K54" s="11" t="str">
        <f t="shared" si="8"/>
        <v>f</v>
      </c>
      <c r="L54" s="2"/>
      <c r="M54" s="2" t="str">
        <f t="shared" si="9"/>
        <v/>
      </c>
      <c r="N54" s="2"/>
      <c r="O54" s="2"/>
      <c r="P54" s="2"/>
      <c r="Q54" s="2"/>
    </row>
    <row r="55" spans="1:17" hidden="1" x14ac:dyDescent="0.25">
      <c r="A55" s="37">
        <f t="shared" si="0"/>
        <v>0</v>
      </c>
      <c r="B55" s="37">
        <f t="shared" si="1"/>
        <v>0</v>
      </c>
      <c r="C55" s="37">
        <f t="shared" si="2"/>
        <v>0</v>
      </c>
      <c r="D55" s="37">
        <f t="shared" si="3"/>
        <v>0</v>
      </c>
      <c r="E55" s="38">
        <f t="shared" si="4"/>
        <v>0</v>
      </c>
      <c r="F55" s="37">
        <f t="shared" si="5"/>
        <v>0</v>
      </c>
      <c r="G55" s="37">
        <f t="shared" si="6"/>
        <v>0</v>
      </c>
      <c r="H55" s="39">
        <f t="shared" si="7"/>
        <v>0</v>
      </c>
      <c r="I55" s="2" t="s">
        <v>6306</v>
      </c>
      <c r="J55" s="47" t="str">
        <f t="shared" si="10"/>
        <v>f</v>
      </c>
      <c r="K55" s="11" t="str">
        <f t="shared" si="8"/>
        <v>f</v>
      </c>
      <c r="L55" s="2"/>
      <c r="M55" s="2" t="str">
        <f t="shared" si="9"/>
        <v/>
      </c>
      <c r="N55" s="2"/>
      <c r="O55" s="2"/>
      <c r="P55" s="2"/>
      <c r="Q55" s="2"/>
    </row>
    <row r="56" spans="1:17" hidden="1" x14ac:dyDescent="0.25">
      <c r="A56" s="37">
        <f t="shared" si="0"/>
        <v>0</v>
      </c>
      <c r="B56" s="37">
        <f t="shared" si="1"/>
        <v>0</v>
      </c>
      <c r="C56" s="37">
        <f t="shared" si="2"/>
        <v>0</v>
      </c>
      <c r="D56" s="37">
        <f t="shared" si="3"/>
        <v>0</v>
      </c>
      <c r="E56" s="38">
        <f t="shared" si="4"/>
        <v>0</v>
      </c>
      <c r="F56" s="37">
        <f t="shared" si="5"/>
        <v>0</v>
      </c>
      <c r="G56" s="37">
        <f t="shared" si="6"/>
        <v>0</v>
      </c>
      <c r="H56" s="39">
        <f t="shared" si="7"/>
        <v>0</v>
      </c>
      <c r="I56" s="2" t="s">
        <v>6307</v>
      </c>
      <c r="J56" s="47" t="str">
        <f t="shared" si="10"/>
        <v>f</v>
      </c>
      <c r="K56" s="11" t="str">
        <f t="shared" si="8"/>
        <v>f</v>
      </c>
      <c r="L56" s="2"/>
      <c r="M56" s="2" t="str">
        <f t="shared" si="9"/>
        <v/>
      </c>
      <c r="N56" s="2"/>
      <c r="O56" s="2"/>
      <c r="P56" s="2"/>
      <c r="Q56" s="2"/>
    </row>
    <row r="57" spans="1:17" hidden="1" x14ac:dyDescent="0.25">
      <c r="A57" s="37">
        <f t="shared" si="0"/>
        <v>0</v>
      </c>
      <c r="B57" s="37">
        <f t="shared" si="1"/>
        <v>0</v>
      </c>
      <c r="C57" s="37">
        <f t="shared" si="2"/>
        <v>0</v>
      </c>
      <c r="D57" s="37">
        <f t="shared" si="3"/>
        <v>0</v>
      </c>
      <c r="E57" s="38">
        <f t="shared" si="4"/>
        <v>0</v>
      </c>
      <c r="F57" s="37">
        <f t="shared" si="5"/>
        <v>0</v>
      </c>
      <c r="G57" s="37">
        <f t="shared" si="6"/>
        <v>0</v>
      </c>
      <c r="H57" s="39">
        <f t="shared" si="7"/>
        <v>0</v>
      </c>
      <c r="I57" s="2" t="s">
        <v>6308</v>
      </c>
      <c r="J57" s="47" t="str">
        <f t="shared" si="10"/>
        <v>f</v>
      </c>
      <c r="K57" s="11" t="str">
        <f t="shared" si="8"/>
        <v>f</v>
      </c>
      <c r="L57" s="2"/>
      <c r="M57" s="2" t="str">
        <f t="shared" si="9"/>
        <v/>
      </c>
      <c r="N57" s="2"/>
      <c r="O57" s="2"/>
      <c r="P57" s="2"/>
      <c r="Q57" s="2"/>
    </row>
    <row r="58" spans="1:17" hidden="1" x14ac:dyDescent="0.25">
      <c r="A58" s="37">
        <f t="shared" si="0"/>
        <v>0</v>
      </c>
      <c r="B58" s="37">
        <f t="shared" si="1"/>
        <v>0</v>
      </c>
      <c r="C58" s="37">
        <f t="shared" si="2"/>
        <v>0</v>
      </c>
      <c r="D58" s="37">
        <f t="shared" si="3"/>
        <v>0</v>
      </c>
      <c r="E58" s="38">
        <f t="shared" si="4"/>
        <v>0</v>
      </c>
      <c r="F58" s="37">
        <f t="shared" si="5"/>
        <v>0</v>
      </c>
      <c r="G58" s="37">
        <f t="shared" si="6"/>
        <v>0</v>
      </c>
      <c r="H58" s="39">
        <f t="shared" si="7"/>
        <v>0</v>
      </c>
      <c r="I58" s="2" t="s">
        <v>6309</v>
      </c>
      <c r="J58" s="47" t="str">
        <f t="shared" si="10"/>
        <v>f</v>
      </c>
      <c r="K58" s="11" t="str">
        <f t="shared" si="8"/>
        <v>f</v>
      </c>
      <c r="L58" s="2"/>
      <c r="M58" s="2" t="str">
        <f t="shared" si="9"/>
        <v/>
      </c>
      <c r="N58" s="2"/>
      <c r="O58" s="2"/>
      <c r="P58" s="2"/>
      <c r="Q58" s="2"/>
    </row>
    <row r="59" spans="1:17" hidden="1" x14ac:dyDescent="0.25">
      <c r="A59" s="37">
        <f t="shared" si="0"/>
        <v>0</v>
      </c>
      <c r="B59" s="37">
        <f t="shared" si="1"/>
        <v>0</v>
      </c>
      <c r="C59" s="37">
        <f t="shared" si="2"/>
        <v>0</v>
      </c>
      <c r="D59" s="37">
        <f t="shared" si="3"/>
        <v>0</v>
      </c>
      <c r="E59" s="38">
        <f t="shared" si="4"/>
        <v>0</v>
      </c>
      <c r="F59" s="37">
        <f t="shared" si="5"/>
        <v>0</v>
      </c>
      <c r="G59" s="37">
        <f t="shared" si="6"/>
        <v>0</v>
      </c>
      <c r="H59" s="39">
        <f t="shared" si="7"/>
        <v>0</v>
      </c>
      <c r="I59" s="2" t="s">
        <v>6310</v>
      </c>
      <c r="J59" s="47" t="str">
        <f t="shared" si="10"/>
        <v>f</v>
      </c>
      <c r="K59" s="11" t="str">
        <f t="shared" si="8"/>
        <v>f</v>
      </c>
      <c r="L59" s="2"/>
      <c r="M59" s="2" t="str">
        <f t="shared" si="9"/>
        <v/>
      </c>
      <c r="N59" s="2"/>
      <c r="O59" s="2"/>
      <c r="P59" s="2"/>
      <c r="Q59" s="2"/>
    </row>
    <row r="60" spans="1:17" hidden="1" x14ac:dyDescent="0.25">
      <c r="A60" s="37">
        <f t="shared" si="0"/>
        <v>0</v>
      </c>
      <c r="B60" s="37">
        <f t="shared" si="1"/>
        <v>0</v>
      </c>
      <c r="C60" s="37">
        <f t="shared" si="2"/>
        <v>0</v>
      </c>
      <c r="D60" s="37">
        <f t="shared" si="3"/>
        <v>0</v>
      </c>
      <c r="E60" s="38">
        <f t="shared" si="4"/>
        <v>0</v>
      </c>
      <c r="F60" s="37">
        <f t="shared" si="5"/>
        <v>0</v>
      </c>
      <c r="G60" s="37">
        <f t="shared" si="6"/>
        <v>0</v>
      </c>
      <c r="H60" s="39">
        <f t="shared" si="7"/>
        <v>0</v>
      </c>
      <c r="I60" s="2" t="s">
        <v>6311</v>
      </c>
      <c r="J60" s="47" t="str">
        <f t="shared" si="10"/>
        <v>f</v>
      </c>
      <c r="K60" s="11" t="str">
        <f t="shared" si="8"/>
        <v>f</v>
      </c>
      <c r="L60" s="2"/>
      <c r="M60" s="2" t="str">
        <f t="shared" si="9"/>
        <v/>
      </c>
      <c r="N60" s="2"/>
      <c r="O60" s="2"/>
      <c r="P60" s="2"/>
      <c r="Q60" s="2"/>
    </row>
    <row r="61" spans="1:17" hidden="1" x14ac:dyDescent="0.25">
      <c r="A61" s="37">
        <f t="shared" si="0"/>
        <v>0</v>
      </c>
      <c r="B61" s="37">
        <f t="shared" si="1"/>
        <v>0</v>
      </c>
      <c r="C61" s="37">
        <f t="shared" si="2"/>
        <v>0</v>
      </c>
      <c r="D61" s="37">
        <f t="shared" si="3"/>
        <v>0</v>
      </c>
      <c r="E61" s="38">
        <f t="shared" si="4"/>
        <v>0</v>
      </c>
      <c r="F61" s="37">
        <f t="shared" si="5"/>
        <v>0</v>
      </c>
      <c r="G61" s="37">
        <f t="shared" si="6"/>
        <v>0</v>
      </c>
      <c r="H61" s="39">
        <f t="shared" si="7"/>
        <v>0</v>
      </c>
      <c r="I61" s="2" t="s">
        <v>6312</v>
      </c>
      <c r="J61" s="47" t="str">
        <f t="shared" si="10"/>
        <v>f</v>
      </c>
      <c r="K61" s="11" t="str">
        <f t="shared" si="8"/>
        <v>f</v>
      </c>
      <c r="L61" s="2"/>
      <c r="M61" s="2" t="str">
        <f t="shared" si="9"/>
        <v/>
      </c>
      <c r="N61" s="2"/>
      <c r="O61" s="2"/>
      <c r="P61" s="2"/>
      <c r="Q61" s="2"/>
    </row>
    <row r="62" spans="1:17" hidden="1" x14ac:dyDescent="0.25">
      <c r="A62" s="37">
        <f t="shared" si="0"/>
        <v>0</v>
      </c>
      <c r="B62" s="37">
        <f t="shared" si="1"/>
        <v>0</v>
      </c>
      <c r="C62" s="37">
        <f t="shared" si="2"/>
        <v>0</v>
      </c>
      <c r="D62" s="37">
        <f t="shared" si="3"/>
        <v>0</v>
      </c>
      <c r="E62" s="38">
        <f t="shared" si="4"/>
        <v>0</v>
      </c>
      <c r="F62" s="37">
        <f t="shared" si="5"/>
        <v>0</v>
      </c>
      <c r="G62" s="37">
        <f t="shared" si="6"/>
        <v>0</v>
      </c>
      <c r="H62" s="39">
        <f t="shared" si="7"/>
        <v>0</v>
      </c>
      <c r="I62" s="2" t="s">
        <v>6313</v>
      </c>
      <c r="J62" s="47" t="str">
        <f t="shared" si="10"/>
        <v>f</v>
      </c>
      <c r="K62" s="11" t="str">
        <f t="shared" si="8"/>
        <v>f</v>
      </c>
      <c r="L62" s="2"/>
      <c r="M62" s="2" t="str">
        <f t="shared" si="9"/>
        <v/>
      </c>
      <c r="N62" s="2"/>
      <c r="O62" s="2"/>
      <c r="P62" s="2"/>
      <c r="Q62" s="2"/>
    </row>
    <row r="63" spans="1:17" hidden="1" x14ac:dyDescent="0.25">
      <c r="A63" s="37">
        <f t="shared" si="0"/>
        <v>0</v>
      </c>
      <c r="B63" s="37">
        <f t="shared" si="1"/>
        <v>0</v>
      </c>
      <c r="C63" s="37">
        <f t="shared" si="2"/>
        <v>0</v>
      </c>
      <c r="D63" s="37">
        <f t="shared" si="3"/>
        <v>0</v>
      </c>
      <c r="E63" s="38">
        <f t="shared" si="4"/>
        <v>0</v>
      </c>
      <c r="F63" s="37">
        <f t="shared" si="5"/>
        <v>0</v>
      </c>
      <c r="G63" s="37">
        <f t="shared" si="6"/>
        <v>0</v>
      </c>
      <c r="H63" s="39">
        <f t="shared" si="7"/>
        <v>0</v>
      </c>
      <c r="I63" s="2" t="s">
        <v>6314</v>
      </c>
      <c r="J63" s="47" t="str">
        <f t="shared" si="10"/>
        <v>f</v>
      </c>
      <c r="K63" s="11" t="str">
        <f t="shared" si="8"/>
        <v>f</v>
      </c>
      <c r="L63" s="2"/>
      <c r="M63" s="2" t="str">
        <f t="shared" si="9"/>
        <v/>
      </c>
      <c r="N63" s="2"/>
      <c r="O63" s="2"/>
      <c r="P63" s="2"/>
      <c r="Q63" s="2"/>
    </row>
    <row r="64" spans="1:17" hidden="1" x14ac:dyDescent="0.25">
      <c r="A64" s="37">
        <f t="shared" si="0"/>
        <v>0</v>
      </c>
      <c r="B64" s="37">
        <f t="shared" si="1"/>
        <v>0</v>
      </c>
      <c r="C64" s="37">
        <f t="shared" si="2"/>
        <v>0</v>
      </c>
      <c r="D64" s="37">
        <f t="shared" si="3"/>
        <v>0</v>
      </c>
      <c r="E64" s="38">
        <f t="shared" si="4"/>
        <v>0</v>
      </c>
      <c r="F64" s="37">
        <f t="shared" si="5"/>
        <v>0</v>
      </c>
      <c r="G64" s="37">
        <f t="shared" si="6"/>
        <v>0</v>
      </c>
      <c r="H64" s="39">
        <f t="shared" si="7"/>
        <v>0</v>
      </c>
      <c r="I64" s="2" t="s">
        <v>6315</v>
      </c>
      <c r="J64" s="47" t="str">
        <f t="shared" si="10"/>
        <v>f</v>
      </c>
      <c r="K64" s="11" t="str">
        <f t="shared" si="8"/>
        <v>f</v>
      </c>
      <c r="L64" s="2"/>
      <c r="M64" s="2" t="str">
        <f t="shared" si="9"/>
        <v/>
      </c>
      <c r="N64" s="2"/>
      <c r="O64" s="2"/>
      <c r="P64" s="2"/>
      <c r="Q64" s="2"/>
    </row>
    <row r="65" spans="1:17" hidden="1" x14ac:dyDescent="0.25">
      <c r="A65" s="37">
        <f t="shared" si="0"/>
        <v>0</v>
      </c>
      <c r="B65" s="37">
        <f t="shared" si="1"/>
        <v>0</v>
      </c>
      <c r="C65" s="37">
        <f t="shared" si="2"/>
        <v>0</v>
      </c>
      <c r="D65" s="37">
        <f t="shared" si="3"/>
        <v>0</v>
      </c>
      <c r="E65" s="38">
        <f t="shared" si="4"/>
        <v>0</v>
      </c>
      <c r="F65" s="37">
        <f t="shared" si="5"/>
        <v>0</v>
      </c>
      <c r="G65" s="37">
        <f t="shared" si="6"/>
        <v>0</v>
      </c>
      <c r="H65" s="39">
        <f t="shared" si="7"/>
        <v>0</v>
      </c>
      <c r="I65" s="2" t="s">
        <v>6316</v>
      </c>
      <c r="J65" s="47" t="str">
        <f t="shared" si="10"/>
        <v>f</v>
      </c>
      <c r="K65" s="11" t="str">
        <f t="shared" si="8"/>
        <v>f</v>
      </c>
      <c r="L65" s="2"/>
      <c r="M65" s="2" t="str">
        <f t="shared" si="9"/>
        <v/>
      </c>
      <c r="N65" s="2"/>
      <c r="O65" s="2"/>
      <c r="P65" s="2"/>
      <c r="Q65" s="2"/>
    </row>
    <row r="66" spans="1:17" hidden="1" x14ac:dyDescent="0.25">
      <c r="A66" s="37">
        <f t="shared" si="0"/>
        <v>0</v>
      </c>
      <c r="B66" s="37">
        <f t="shared" si="1"/>
        <v>0</v>
      </c>
      <c r="C66" s="37">
        <f t="shared" si="2"/>
        <v>0</v>
      </c>
      <c r="D66" s="37">
        <f t="shared" si="3"/>
        <v>0</v>
      </c>
      <c r="E66" s="38">
        <f t="shared" si="4"/>
        <v>0</v>
      </c>
      <c r="F66" s="37">
        <f t="shared" si="5"/>
        <v>0</v>
      </c>
      <c r="G66" s="37">
        <f t="shared" si="6"/>
        <v>0</v>
      </c>
      <c r="H66" s="39">
        <f t="shared" si="7"/>
        <v>0</v>
      </c>
      <c r="I66" s="2" t="s">
        <v>6317</v>
      </c>
      <c r="J66" s="47" t="str">
        <f t="shared" si="10"/>
        <v>f</v>
      </c>
      <c r="K66" s="11" t="str">
        <f t="shared" si="8"/>
        <v>f</v>
      </c>
      <c r="L66" s="2"/>
      <c r="M66" s="2" t="str">
        <f t="shared" si="9"/>
        <v/>
      </c>
      <c r="N66" s="2"/>
      <c r="O66" s="2"/>
      <c r="P66" s="2"/>
      <c r="Q66" s="2"/>
    </row>
    <row r="67" spans="1:17" hidden="1" x14ac:dyDescent="0.25">
      <c r="A67" s="37">
        <f t="shared" si="0"/>
        <v>0</v>
      </c>
      <c r="B67" s="37">
        <f t="shared" si="1"/>
        <v>0</v>
      </c>
      <c r="C67" s="37">
        <f t="shared" si="2"/>
        <v>0</v>
      </c>
      <c r="D67" s="37">
        <f t="shared" si="3"/>
        <v>0</v>
      </c>
      <c r="E67" s="38">
        <f t="shared" si="4"/>
        <v>0</v>
      </c>
      <c r="F67" s="37">
        <f t="shared" si="5"/>
        <v>0</v>
      </c>
      <c r="G67" s="37">
        <f t="shared" si="6"/>
        <v>0</v>
      </c>
      <c r="H67" s="39">
        <f t="shared" si="7"/>
        <v>0</v>
      </c>
      <c r="I67" s="2" t="s">
        <v>6318</v>
      </c>
      <c r="J67" s="47" t="str">
        <f t="shared" si="10"/>
        <v>f</v>
      </c>
      <c r="K67" s="11" t="str">
        <f t="shared" si="8"/>
        <v>f</v>
      </c>
      <c r="L67" s="2"/>
      <c r="M67" s="2" t="str">
        <f t="shared" si="9"/>
        <v/>
      </c>
      <c r="N67" s="2"/>
      <c r="O67" s="2"/>
      <c r="P67" s="2"/>
      <c r="Q67" s="2"/>
    </row>
    <row r="68" spans="1:17" hidden="1" x14ac:dyDescent="0.25">
      <c r="A68" s="37">
        <f t="shared" si="0"/>
        <v>0</v>
      </c>
      <c r="B68" s="37">
        <f t="shared" si="1"/>
        <v>0</v>
      </c>
      <c r="C68" s="37">
        <f t="shared" si="2"/>
        <v>0</v>
      </c>
      <c r="D68" s="37">
        <f t="shared" si="3"/>
        <v>0</v>
      </c>
      <c r="E68" s="38">
        <f t="shared" si="4"/>
        <v>0</v>
      </c>
      <c r="F68" s="37">
        <f t="shared" si="5"/>
        <v>0</v>
      </c>
      <c r="G68" s="37">
        <f t="shared" si="6"/>
        <v>0</v>
      </c>
      <c r="H68" s="39">
        <f t="shared" si="7"/>
        <v>0</v>
      </c>
      <c r="I68" s="2" t="s">
        <v>6319</v>
      </c>
      <c r="J68" s="47" t="str">
        <f t="shared" si="10"/>
        <v>f</v>
      </c>
      <c r="K68" s="11" t="str">
        <f t="shared" ref="K68:K83" si="40">_xlfn.IFS(SUM(A68:H68)&gt;0,"t",I68="","t",TRUE,"f")</f>
        <v>f</v>
      </c>
      <c r="L68" s="2"/>
      <c r="M68" s="2" t="str">
        <f t="shared" ref="M68:M132" si="41">IF(COUNTIF(elementNaam, L68) + COUNTIF(elementAlias,L68) &gt; 0, "t", "")</f>
        <v/>
      </c>
      <c r="N68" s="2"/>
      <c r="O68" s="2"/>
      <c r="P68" s="2"/>
      <c r="Q68" s="2"/>
    </row>
    <row r="69" spans="1:17" hidden="1" x14ac:dyDescent="0.25">
      <c r="A69" s="37">
        <f t="shared" si="0"/>
        <v>0</v>
      </c>
      <c r="B69" s="37">
        <f t="shared" si="1"/>
        <v>0</v>
      </c>
      <c r="C69" s="37">
        <f t="shared" si="2"/>
        <v>0</v>
      </c>
      <c r="D69" s="37">
        <f t="shared" si="3"/>
        <v>0</v>
      </c>
      <c r="E69" s="38">
        <f t="shared" si="4"/>
        <v>0</v>
      </c>
      <c r="F69" s="37">
        <f t="shared" si="5"/>
        <v>0</v>
      </c>
      <c r="G69" s="37">
        <f t="shared" si="6"/>
        <v>0</v>
      </c>
      <c r="H69" s="39">
        <f t="shared" si="7"/>
        <v>0</v>
      </c>
      <c r="I69" s="2" t="s">
        <v>6320</v>
      </c>
      <c r="J69" s="47" t="str">
        <f t="shared" si="10"/>
        <v>f</v>
      </c>
      <c r="K69" s="11" t="str">
        <f t="shared" si="40"/>
        <v>f</v>
      </c>
      <c r="L69" s="2"/>
      <c r="M69" s="2" t="str">
        <f t="shared" si="41"/>
        <v/>
      </c>
      <c r="N69" s="2"/>
      <c r="O69" s="2"/>
      <c r="P69" s="2"/>
      <c r="Q69" s="2"/>
    </row>
    <row r="70" spans="1:17" hidden="1" x14ac:dyDescent="0.25">
      <c r="A70" s="37">
        <f t="shared" si="0"/>
        <v>0</v>
      </c>
      <c r="B70" s="37">
        <f t="shared" si="1"/>
        <v>0</v>
      </c>
      <c r="C70" s="37">
        <f t="shared" si="2"/>
        <v>0</v>
      </c>
      <c r="D70" s="37">
        <f t="shared" si="3"/>
        <v>0</v>
      </c>
      <c r="E70" s="38">
        <f t="shared" si="4"/>
        <v>0</v>
      </c>
      <c r="F70" s="37">
        <f t="shared" si="5"/>
        <v>0</v>
      </c>
      <c r="G70" s="37">
        <f t="shared" si="6"/>
        <v>0</v>
      </c>
      <c r="H70" s="39">
        <f t="shared" si="7"/>
        <v>0</v>
      </c>
      <c r="I70" s="2" t="s">
        <v>6321</v>
      </c>
      <c r="J70" s="47" t="str">
        <f t="shared" si="10"/>
        <v>f</v>
      </c>
      <c r="K70" s="11" t="str">
        <f t="shared" si="40"/>
        <v>f</v>
      </c>
      <c r="L70" s="2"/>
      <c r="M70" s="2" t="str">
        <f t="shared" si="41"/>
        <v/>
      </c>
      <c r="N70" s="2"/>
      <c r="O70" s="2"/>
      <c r="P70" s="2"/>
      <c r="Q70" s="2"/>
    </row>
    <row r="71" spans="1:17" hidden="1" x14ac:dyDescent="0.25">
      <c r="A71" s="37">
        <f t="shared" si="0"/>
        <v>0</v>
      </c>
      <c r="B71" s="37">
        <f t="shared" si="1"/>
        <v>0</v>
      </c>
      <c r="C71" s="37">
        <f t="shared" si="2"/>
        <v>0</v>
      </c>
      <c r="D71" s="37">
        <f t="shared" si="3"/>
        <v>0</v>
      </c>
      <c r="E71" s="38">
        <f t="shared" si="4"/>
        <v>0</v>
      </c>
      <c r="F71" s="37">
        <f t="shared" si="5"/>
        <v>0</v>
      </c>
      <c r="G71" s="37">
        <f t="shared" si="6"/>
        <v>0</v>
      </c>
      <c r="H71" s="39">
        <f t="shared" si="7"/>
        <v>0</v>
      </c>
      <c r="I71" s="2" t="s">
        <v>6322</v>
      </c>
      <c r="J71" s="47" t="str">
        <f t="shared" si="10"/>
        <v>f</v>
      </c>
      <c r="K71" s="11" t="str">
        <f t="shared" si="40"/>
        <v>f</v>
      </c>
      <c r="L71" s="2"/>
      <c r="M71" s="2" t="str">
        <f t="shared" si="41"/>
        <v/>
      </c>
      <c r="N71" s="2"/>
      <c r="O71" s="2"/>
      <c r="P71" s="2"/>
      <c r="Q71" s="2"/>
    </row>
    <row r="72" spans="1:17" hidden="1" x14ac:dyDescent="0.25">
      <c r="A72" s="37">
        <f t="shared" si="0"/>
        <v>0</v>
      </c>
      <c r="B72" s="37">
        <f t="shared" si="1"/>
        <v>0</v>
      </c>
      <c r="C72" s="37">
        <f t="shared" si="2"/>
        <v>0</v>
      </c>
      <c r="D72" s="37">
        <f t="shared" si="3"/>
        <v>0</v>
      </c>
      <c r="E72" s="38">
        <f t="shared" si="4"/>
        <v>0</v>
      </c>
      <c r="F72" s="37">
        <f t="shared" si="5"/>
        <v>0</v>
      </c>
      <c r="G72" s="37">
        <f t="shared" si="6"/>
        <v>0</v>
      </c>
      <c r="H72" s="39">
        <f t="shared" si="7"/>
        <v>0</v>
      </c>
      <c r="I72" s="2" t="s">
        <v>6323</v>
      </c>
      <c r="J72" s="47" t="str">
        <f t="shared" si="10"/>
        <v>f</v>
      </c>
      <c r="K72" s="11" t="str">
        <f t="shared" si="40"/>
        <v>f</v>
      </c>
      <c r="L72" s="2"/>
      <c r="M72" s="2" t="str">
        <f t="shared" si="41"/>
        <v/>
      </c>
      <c r="N72" s="2"/>
      <c r="O72" s="2"/>
      <c r="P72" s="2"/>
      <c r="Q72" s="2"/>
    </row>
    <row r="73" spans="1:17" hidden="1" x14ac:dyDescent="0.25">
      <c r="A73" s="37">
        <f t="shared" si="0"/>
        <v>0</v>
      </c>
      <c r="B73" s="37">
        <f t="shared" si="1"/>
        <v>0</v>
      </c>
      <c r="C73" s="37">
        <f t="shared" si="2"/>
        <v>0</v>
      </c>
      <c r="D73" s="37">
        <f t="shared" si="3"/>
        <v>0</v>
      </c>
      <c r="E73" s="38">
        <f t="shared" si="4"/>
        <v>0</v>
      </c>
      <c r="F73" s="37">
        <f t="shared" si="5"/>
        <v>0</v>
      </c>
      <c r="G73" s="37">
        <f t="shared" si="6"/>
        <v>0</v>
      </c>
      <c r="H73" s="39">
        <f t="shared" si="7"/>
        <v>0</v>
      </c>
      <c r="I73" s="2" t="s">
        <v>6324</v>
      </c>
      <c r="J73" s="47" t="str">
        <f t="shared" si="10"/>
        <v>f</v>
      </c>
      <c r="K73" s="11" t="str">
        <f t="shared" si="40"/>
        <v>f</v>
      </c>
      <c r="L73" s="2"/>
      <c r="M73" s="2" t="str">
        <f t="shared" si="41"/>
        <v/>
      </c>
      <c r="N73" s="2"/>
      <c r="O73" s="2"/>
      <c r="P73" s="2"/>
      <c r="Q73" s="2"/>
    </row>
    <row r="74" spans="1:17" x14ac:dyDescent="0.25">
      <c r="A74" s="37">
        <f t="shared" si="0"/>
        <v>11</v>
      </c>
      <c r="B74" s="37">
        <f t="shared" si="1"/>
        <v>0</v>
      </c>
      <c r="C74" s="37">
        <f t="shared" si="2"/>
        <v>0</v>
      </c>
      <c r="D74" s="37">
        <f t="shared" si="3"/>
        <v>0</v>
      </c>
      <c r="E74" s="38">
        <f t="shared" si="4"/>
        <v>1</v>
      </c>
      <c r="F74" s="37">
        <f t="shared" si="5"/>
        <v>0</v>
      </c>
      <c r="G74" s="37">
        <f t="shared" si="6"/>
        <v>0</v>
      </c>
      <c r="H74" s="39">
        <f t="shared" si="7"/>
        <v>0</v>
      </c>
      <c r="I74" s="11" t="s">
        <v>168</v>
      </c>
      <c r="J74" s="47" t="str">
        <f t="shared" si="10"/>
        <v>t</v>
      </c>
      <c r="K74" s="11" t="str">
        <f t="shared" si="40"/>
        <v>t</v>
      </c>
      <c r="L74" t="s">
        <v>8115</v>
      </c>
      <c r="M74" s="2" t="str">
        <f t="shared" si="41"/>
        <v>t</v>
      </c>
      <c r="N74" s="2" t="s">
        <v>211</v>
      </c>
      <c r="O74" s="2"/>
      <c r="P74" s="2"/>
      <c r="Q74" s="2"/>
    </row>
    <row r="75" spans="1:17" hidden="1" x14ac:dyDescent="0.25">
      <c r="A75" s="37">
        <f t="shared" si="0"/>
        <v>0</v>
      </c>
      <c r="B75" s="37">
        <f t="shared" si="1"/>
        <v>0</v>
      </c>
      <c r="C75" s="37">
        <f t="shared" si="2"/>
        <v>0</v>
      </c>
      <c r="D75" s="37">
        <f t="shared" si="3"/>
        <v>0</v>
      </c>
      <c r="E75" s="38">
        <f t="shared" si="4"/>
        <v>0</v>
      </c>
      <c r="F75" s="37">
        <f t="shared" si="5"/>
        <v>0</v>
      </c>
      <c r="G75" s="37">
        <f t="shared" si="6"/>
        <v>0</v>
      </c>
      <c r="H75" s="39">
        <f t="shared" si="7"/>
        <v>0</v>
      </c>
      <c r="I75" s="2" t="s">
        <v>6256</v>
      </c>
      <c r="J75" s="47" t="str">
        <f t="shared" si="10"/>
        <v>f</v>
      </c>
      <c r="K75" s="11" t="str">
        <f t="shared" si="40"/>
        <v>f</v>
      </c>
      <c r="L75" s="2"/>
      <c r="M75" s="2" t="str">
        <f t="shared" si="41"/>
        <v/>
      </c>
      <c r="N75" s="2"/>
      <c r="O75" s="2"/>
      <c r="P75" s="2"/>
      <c r="Q75" s="2"/>
    </row>
    <row r="76" spans="1:17" x14ac:dyDescent="0.25">
      <c r="A76" s="37">
        <f t="shared" si="0"/>
        <v>1</v>
      </c>
      <c r="B76" s="37">
        <f t="shared" si="1"/>
        <v>0</v>
      </c>
      <c r="C76" s="37">
        <f t="shared" si="2"/>
        <v>0</v>
      </c>
      <c r="D76" s="37">
        <f t="shared" si="3"/>
        <v>0</v>
      </c>
      <c r="E76" s="38">
        <f t="shared" si="4"/>
        <v>0</v>
      </c>
      <c r="F76" s="37">
        <f t="shared" si="5"/>
        <v>0</v>
      </c>
      <c r="G76" s="37">
        <f t="shared" si="6"/>
        <v>0</v>
      </c>
      <c r="H76" s="39">
        <f t="shared" si="7"/>
        <v>0</v>
      </c>
      <c r="I76" s="11" t="s">
        <v>169</v>
      </c>
      <c r="J76" s="47" t="str">
        <f t="shared" si="10"/>
        <v>f</v>
      </c>
      <c r="K76" s="11" t="str">
        <f t="shared" si="40"/>
        <v>t</v>
      </c>
      <c r="L76" s="2" t="s">
        <v>8431</v>
      </c>
      <c r="M76" s="2" t="str">
        <f t="shared" si="41"/>
        <v/>
      </c>
      <c r="N76" s="2" t="s">
        <v>214</v>
      </c>
      <c r="O76" s="2" t="s">
        <v>6141</v>
      </c>
      <c r="P76" s="2"/>
      <c r="Q76" s="2"/>
    </row>
    <row r="77" spans="1:17" hidden="1" x14ac:dyDescent="0.25">
      <c r="A77" s="37">
        <f t="shared" si="0"/>
        <v>0</v>
      </c>
      <c r="B77" s="37">
        <f t="shared" si="1"/>
        <v>0</v>
      </c>
      <c r="C77" s="37">
        <f t="shared" si="2"/>
        <v>0</v>
      </c>
      <c r="D77" s="37">
        <f t="shared" si="3"/>
        <v>0</v>
      </c>
      <c r="E77" s="38">
        <f t="shared" si="4"/>
        <v>0</v>
      </c>
      <c r="F77" s="37">
        <f t="shared" si="5"/>
        <v>0</v>
      </c>
      <c r="G77" s="37">
        <f t="shared" si="6"/>
        <v>0</v>
      </c>
      <c r="H77" s="39">
        <f t="shared" si="7"/>
        <v>0</v>
      </c>
      <c r="I77" s="2" t="s">
        <v>6325</v>
      </c>
      <c r="J77" s="47" t="str">
        <f t="shared" si="10"/>
        <v>f</v>
      </c>
      <c r="K77" s="11" t="str">
        <f t="shared" si="40"/>
        <v>f</v>
      </c>
      <c r="L77" s="2"/>
      <c r="M77" s="2" t="str">
        <f t="shared" si="41"/>
        <v/>
      </c>
      <c r="N77" s="2"/>
      <c r="O77" s="2"/>
      <c r="P77" s="2"/>
      <c r="Q77" s="2"/>
    </row>
    <row r="78" spans="1:17" hidden="1" x14ac:dyDescent="0.25">
      <c r="A78" s="37">
        <f t="shared" si="0"/>
        <v>0</v>
      </c>
      <c r="B78" s="37">
        <f t="shared" si="1"/>
        <v>0</v>
      </c>
      <c r="C78" s="37">
        <f t="shared" si="2"/>
        <v>0</v>
      </c>
      <c r="D78" s="37">
        <f t="shared" si="3"/>
        <v>0</v>
      </c>
      <c r="E78" s="38">
        <f t="shared" si="4"/>
        <v>0</v>
      </c>
      <c r="F78" s="37">
        <f t="shared" si="5"/>
        <v>0</v>
      </c>
      <c r="G78" s="37">
        <f t="shared" si="6"/>
        <v>0</v>
      </c>
      <c r="H78" s="39">
        <f t="shared" si="7"/>
        <v>0</v>
      </c>
      <c r="I78" s="2" t="s">
        <v>6326</v>
      </c>
      <c r="J78" s="47" t="str">
        <f t="shared" si="10"/>
        <v>f</v>
      </c>
      <c r="K78" s="11" t="str">
        <f t="shared" si="40"/>
        <v>f</v>
      </c>
      <c r="L78" s="2"/>
      <c r="M78" s="2" t="str">
        <f t="shared" si="41"/>
        <v/>
      </c>
      <c r="N78" s="2"/>
      <c r="O78" s="2"/>
      <c r="P78" s="2"/>
      <c r="Q78" s="2"/>
    </row>
    <row r="79" spans="1:17" hidden="1" x14ac:dyDescent="0.25">
      <c r="A79" s="37">
        <f t="shared" si="0"/>
        <v>0</v>
      </c>
      <c r="B79" s="37">
        <f t="shared" si="1"/>
        <v>0</v>
      </c>
      <c r="C79" s="37">
        <f t="shared" si="2"/>
        <v>0</v>
      </c>
      <c r="D79" s="37">
        <f t="shared" si="3"/>
        <v>0</v>
      </c>
      <c r="E79" s="38">
        <f t="shared" si="4"/>
        <v>0</v>
      </c>
      <c r="F79" s="37">
        <f t="shared" si="5"/>
        <v>0</v>
      </c>
      <c r="G79" s="37">
        <f t="shared" si="6"/>
        <v>0</v>
      </c>
      <c r="H79" s="39">
        <f t="shared" si="7"/>
        <v>0</v>
      </c>
      <c r="I79" s="2" t="s">
        <v>6327</v>
      </c>
      <c r="J79" s="47" t="str">
        <f t="shared" si="10"/>
        <v>f</v>
      </c>
      <c r="K79" s="11" t="str">
        <f t="shared" si="40"/>
        <v>f</v>
      </c>
      <c r="L79" s="2"/>
      <c r="M79" s="2" t="str">
        <f t="shared" si="41"/>
        <v/>
      </c>
      <c r="N79" s="2"/>
      <c r="O79" s="2"/>
      <c r="P79" s="2"/>
      <c r="Q79" s="2"/>
    </row>
    <row r="80" spans="1:17" hidden="1" x14ac:dyDescent="0.25">
      <c r="A80" s="37">
        <f t="shared" si="0"/>
        <v>0</v>
      </c>
      <c r="B80" s="37">
        <f t="shared" si="1"/>
        <v>0</v>
      </c>
      <c r="C80" s="37">
        <f t="shared" si="2"/>
        <v>0</v>
      </c>
      <c r="D80" s="37">
        <f t="shared" si="3"/>
        <v>0</v>
      </c>
      <c r="E80" s="38">
        <f t="shared" si="4"/>
        <v>0</v>
      </c>
      <c r="F80" s="37">
        <f t="shared" si="5"/>
        <v>0</v>
      </c>
      <c r="G80" s="37">
        <f t="shared" si="6"/>
        <v>0</v>
      </c>
      <c r="H80" s="39">
        <f t="shared" si="7"/>
        <v>0</v>
      </c>
      <c r="I80" s="2" t="s">
        <v>6328</v>
      </c>
      <c r="J80" s="47" t="str">
        <f t="shared" si="10"/>
        <v>f</v>
      </c>
      <c r="K80" s="11" t="str">
        <f t="shared" si="40"/>
        <v>f</v>
      </c>
      <c r="L80" s="2"/>
      <c r="M80" s="2" t="str">
        <f t="shared" si="41"/>
        <v/>
      </c>
      <c r="N80" s="2"/>
      <c r="O80" s="2"/>
      <c r="P80" s="2"/>
      <c r="Q80" s="2"/>
    </row>
    <row r="81" spans="1:17" hidden="1" x14ac:dyDescent="0.25">
      <c r="A81" s="37">
        <f t="shared" si="0"/>
        <v>0</v>
      </c>
      <c r="B81" s="37">
        <f t="shared" si="1"/>
        <v>0</v>
      </c>
      <c r="C81" s="37">
        <f t="shared" si="2"/>
        <v>0</v>
      </c>
      <c r="D81" s="37">
        <f t="shared" si="3"/>
        <v>0</v>
      </c>
      <c r="E81" s="38">
        <f t="shared" si="4"/>
        <v>0</v>
      </c>
      <c r="F81" s="37">
        <f t="shared" si="5"/>
        <v>0</v>
      </c>
      <c r="G81" s="37">
        <f t="shared" si="6"/>
        <v>0</v>
      </c>
      <c r="H81" s="39">
        <f t="shared" si="7"/>
        <v>0</v>
      </c>
      <c r="I81" s="2" t="s">
        <v>6329</v>
      </c>
      <c r="J81" s="47" t="str">
        <f t="shared" si="10"/>
        <v>f</v>
      </c>
      <c r="K81" s="11" t="str">
        <f t="shared" si="40"/>
        <v>f</v>
      </c>
      <c r="L81" s="2"/>
      <c r="M81" s="2" t="str">
        <f t="shared" si="41"/>
        <v/>
      </c>
      <c r="N81" s="2"/>
      <c r="O81" s="2"/>
      <c r="P81" s="2"/>
      <c r="Q81" s="2"/>
    </row>
    <row r="82" spans="1:17" hidden="1" x14ac:dyDescent="0.25">
      <c r="A82" s="37">
        <f t="shared" ref="A82:A184" si="42">COUNTIFS(Spontaan,"*" &amp; I82 &amp; "*", Einde,"&lt;&gt;")</f>
        <v>0</v>
      </c>
      <c r="B82" s="37">
        <f t="shared" ref="B82:B184" si="43">COUNTIFS(Selectie,"*" &amp; I82 &amp; "*", Einde,"&lt;&gt;")</f>
        <v>0</v>
      </c>
      <c r="C82" s="37">
        <f t="shared" ref="C82:C184" si="44">COUNTIFS(AdHoc,"*" &amp; I82 &amp; "*", Einde,"&lt;&gt;")</f>
        <v>0</v>
      </c>
      <c r="D82" s="37">
        <f t="shared" ref="D82:D184" si="45">COUNTIFS(Adres,"*" &amp; I82 &amp; "*", Einde,"&lt;&gt;")</f>
        <v>0</v>
      </c>
      <c r="E82" s="38">
        <f t="shared" ref="E82:E184" si="46">COUNTIFS(Spontaan,"*" &amp; I82 &amp; "*", Einde,"")</f>
        <v>0</v>
      </c>
      <c r="F82" s="37">
        <f t="shared" ref="F82:F184" si="47">COUNTIFS(Selectie,"*" &amp; I82 &amp; "*", Einde,"")</f>
        <v>0</v>
      </c>
      <c r="G82" s="37">
        <f t="shared" ref="G82:G184" si="48">COUNTIFS(AdHoc,"*" &amp; I82 &amp; "*", Einde,"")</f>
        <v>0</v>
      </c>
      <c r="H82" s="39">
        <f t="shared" ref="H82:H184" si="49">COUNTIFS(Adres,"*" &amp; I82 &amp; "*", Einde,"")</f>
        <v>0</v>
      </c>
      <c r="I82" s="2" t="s">
        <v>6330</v>
      </c>
      <c r="J82" s="47" t="str">
        <f t="shared" si="10"/>
        <v>f</v>
      </c>
      <c r="K82" s="11" t="str">
        <f t="shared" si="40"/>
        <v>f</v>
      </c>
      <c r="L82" s="2"/>
      <c r="M82" s="2" t="str">
        <f t="shared" si="41"/>
        <v/>
      </c>
      <c r="N82" s="2"/>
      <c r="O82" s="2"/>
      <c r="P82" s="2"/>
      <c r="Q82" s="2"/>
    </row>
    <row r="83" spans="1:17" hidden="1" x14ac:dyDescent="0.25">
      <c r="A83" s="37">
        <f t="shared" si="42"/>
        <v>0</v>
      </c>
      <c r="B83" s="37">
        <f t="shared" si="43"/>
        <v>0</v>
      </c>
      <c r="C83" s="37">
        <f t="shared" si="44"/>
        <v>0</v>
      </c>
      <c r="D83" s="37">
        <f t="shared" si="45"/>
        <v>0</v>
      </c>
      <c r="E83" s="38">
        <f t="shared" si="46"/>
        <v>0</v>
      </c>
      <c r="F83" s="37">
        <f t="shared" si="47"/>
        <v>0</v>
      </c>
      <c r="G83" s="37">
        <f t="shared" si="48"/>
        <v>0</v>
      </c>
      <c r="H83" s="39">
        <f t="shared" si="49"/>
        <v>0</v>
      </c>
      <c r="I83" s="2" t="s">
        <v>6331</v>
      </c>
      <c r="J83" s="47" t="str">
        <f t="shared" ref="J83:J185" si="50">IF(SUM(E83:H83)&gt;0,"t","f")</f>
        <v>f</v>
      </c>
      <c r="K83" s="11" t="str">
        <f t="shared" si="40"/>
        <v>f</v>
      </c>
      <c r="L83" s="2"/>
      <c r="M83" s="2" t="str">
        <f t="shared" si="41"/>
        <v/>
      </c>
      <c r="N83" s="2"/>
      <c r="O83" s="2"/>
      <c r="P83" s="2"/>
      <c r="Q83" s="2"/>
    </row>
    <row r="84" spans="1:17" hidden="1" x14ac:dyDescent="0.25">
      <c r="A84" s="37">
        <f t="shared" si="42"/>
        <v>0</v>
      </c>
      <c r="B84" s="37">
        <f t="shared" si="43"/>
        <v>0</v>
      </c>
      <c r="C84" s="37">
        <f t="shared" si="44"/>
        <v>0</v>
      </c>
      <c r="D84" s="37">
        <f t="shared" si="45"/>
        <v>0</v>
      </c>
      <c r="E84" s="38">
        <f t="shared" si="46"/>
        <v>0</v>
      </c>
      <c r="F84" s="37">
        <f t="shared" si="47"/>
        <v>0</v>
      </c>
      <c r="G84" s="37">
        <f t="shared" si="48"/>
        <v>0</v>
      </c>
      <c r="H84" s="39">
        <f t="shared" si="49"/>
        <v>0</v>
      </c>
      <c r="I84" s="2" t="s">
        <v>6332</v>
      </c>
      <c r="J84" s="47" t="str">
        <f t="shared" si="50"/>
        <v>f</v>
      </c>
      <c r="K84" s="11" t="str">
        <f>_xlfn.IFS(SUM(A84:H84)&gt;0,"t",I84="","t",TRUE,"f")</f>
        <v>f</v>
      </c>
      <c r="L84" s="2"/>
      <c r="M84" s="2" t="str">
        <f t="shared" si="41"/>
        <v/>
      </c>
      <c r="N84" s="2"/>
      <c r="O84" s="2"/>
      <c r="P84" s="2"/>
      <c r="Q84" s="2"/>
    </row>
    <row r="85" spans="1:17" x14ac:dyDescent="0.25">
      <c r="A85" s="37">
        <f t="shared" si="42"/>
        <v>38</v>
      </c>
      <c r="B85" s="37">
        <f t="shared" si="43"/>
        <v>33</v>
      </c>
      <c r="C85" s="37">
        <f t="shared" si="44"/>
        <v>31</v>
      </c>
      <c r="D85" s="37">
        <f t="shared" si="45"/>
        <v>0</v>
      </c>
      <c r="E85" s="38">
        <f t="shared" si="46"/>
        <v>3</v>
      </c>
      <c r="F85" s="37">
        <f t="shared" si="47"/>
        <v>4</v>
      </c>
      <c r="G85" s="37">
        <f t="shared" si="48"/>
        <v>5</v>
      </c>
      <c r="H85" s="39">
        <f t="shared" si="49"/>
        <v>0</v>
      </c>
      <c r="I85" s="11" t="s">
        <v>170</v>
      </c>
      <c r="J85" s="47" t="str">
        <f t="shared" si="50"/>
        <v>t</v>
      </c>
      <c r="K85" s="11" t="str">
        <f t="shared" ref="K85:K149" si="51">_xlfn.IFS(SUM(A85:H85)&gt;0,"t",I85="","t",TRUE,"f")</f>
        <v>t</v>
      </c>
      <c r="L85" s="2" t="s">
        <v>7331</v>
      </c>
      <c r="M85" s="2" t="str">
        <f t="shared" si="41"/>
        <v>t</v>
      </c>
      <c r="N85" s="2"/>
      <c r="O85" s="2"/>
      <c r="P85" s="2"/>
      <c r="Q85" s="2"/>
    </row>
    <row r="86" spans="1:17" x14ac:dyDescent="0.25">
      <c r="A86" s="37">
        <f t="shared" ref="A86" si="52">COUNTIFS(Spontaan,"*" &amp; I86 &amp; "*", Einde,"&lt;&gt;")</f>
        <v>3</v>
      </c>
      <c r="B86" s="37">
        <f t="shared" ref="B86" si="53">COUNTIFS(Selectie,"*" &amp; I86 &amp; "*", Einde,"&lt;&gt;")</f>
        <v>2</v>
      </c>
      <c r="C86" s="37">
        <f t="shared" ref="C86" si="54">COUNTIFS(AdHoc,"*" &amp; I86 &amp; "*", Einde,"&lt;&gt;")</f>
        <v>0</v>
      </c>
      <c r="D86" s="37">
        <f t="shared" ref="D86" si="55">COUNTIFS(Adres,"*" &amp; I86 &amp; "*", Einde,"&lt;&gt;")</f>
        <v>0</v>
      </c>
      <c r="E86" s="38">
        <f t="shared" ref="E86" si="56">COUNTIFS(Spontaan,"*" &amp; I86 &amp; "*", Einde,"")</f>
        <v>0</v>
      </c>
      <c r="F86" s="37">
        <f t="shared" ref="F86" si="57">COUNTIFS(Selectie,"*" &amp; I86 &amp; "*", Einde,"")</f>
        <v>0</v>
      </c>
      <c r="G86" s="37">
        <f t="shared" ref="G86" si="58">COUNTIFS(AdHoc,"*" &amp; I86 &amp; "*", Einde,"")</f>
        <v>0</v>
      </c>
      <c r="H86" s="39">
        <f t="shared" ref="H86" si="59">COUNTIFS(Adres,"*" &amp; I86 &amp; "*", Einde,"")</f>
        <v>0</v>
      </c>
      <c r="I86" s="11" t="s">
        <v>102</v>
      </c>
      <c r="J86" s="47" t="str">
        <f t="shared" ref="J86" si="60">IF(SUM(E86:H86)&gt;0,"t","f")</f>
        <v>f</v>
      </c>
      <c r="K86" s="11" t="str">
        <f t="shared" si="51"/>
        <v>t</v>
      </c>
      <c r="L86" s="2" t="s">
        <v>7333</v>
      </c>
      <c r="M86" s="2" t="str">
        <f t="shared" si="41"/>
        <v>t</v>
      </c>
      <c r="N86" s="2"/>
      <c r="O86" s="2"/>
      <c r="P86" s="2"/>
      <c r="Q86" s="2"/>
    </row>
    <row r="87" spans="1:17" x14ac:dyDescent="0.25">
      <c r="A87" s="37"/>
      <c r="B87" s="37"/>
      <c r="C87" s="37"/>
      <c r="D87" s="37"/>
      <c r="E87" s="38"/>
      <c r="F87" s="37"/>
      <c r="G87" s="37"/>
      <c r="H87" s="39"/>
      <c r="I87" s="11"/>
      <c r="J87" s="47"/>
      <c r="K87" s="11" t="str">
        <f t="shared" si="51"/>
        <v>t</v>
      </c>
      <c r="L87" s="2" t="s">
        <v>7339</v>
      </c>
      <c r="M87" s="2" t="str">
        <f t="shared" si="41"/>
        <v>t</v>
      </c>
      <c r="N87" s="2"/>
      <c r="O87" s="2"/>
      <c r="P87" s="2"/>
      <c r="Q87" s="2"/>
    </row>
    <row r="88" spans="1:17" x14ac:dyDescent="0.25">
      <c r="A88" s="37"/>
      <c r="B88" s="37"/>
      <c r="C88" s="37"/>
      <c r="D88" s="37"/>
      <c r="E88" s="38"/>
      <c r="F88" s="37"/>
      <c r="G88" s="37"/>
      <c r="H88" s="39"/>
      <c r="I88" s="11"/>
      <c r="J88" s="47"/>
      <c r="K88" s="11" t="str">
        <f t="shared" si="51"/>
        <v>t</v>
      </c>
      <c r="L88" s="2" t="s">
        <v>7508</v>
      </c>
      <c r="M88" s="2" t="str">
        <f t="shared" si="41"/>
        <v>t</v>
      </c>
      <c r="N88" s="2"/>
      <c r="O88" s="2"/>
      <c r="P88" s="2"/>
      <c r="Q88" s="2"/>
    </row>
    <row r="89" spans="1:17" ht="30" x14ac:dyDescent="0.25">
      <c r="A89" s="37">
        <f t="shared" ref="A89" si="61">COUNTIFS(Spontaan,"*" &amp; I89 &amp; "*", Einde,"&lt;&gt;")</f>
        <v>3</v>
      </c>
      <c r="B89" s="37">
        <f t="shared" ref="B89" si="62">COUNTIFS(Selectie,"*" &amp; I89 &amp; "*", Einde,"&lt;&gt;")</f>
        <v>0</v>
      </c>
      <c r="C89" s="37">
        <f t="shared" ref="C89" si="63">COUNTIFS(AdHoc,"*" &amp; I89 &amp; "*", Einde,"&lt;&gt;")</f>
        <v>0</v>
      </c>
      <c r="D89" s="37">
        <f t="shared" ref="D89" si="64">COUNTIFS(Adres,"*" &amp; I89 &amp; "*", Einde,"&lt;&gt;")</f>
        <v>0</v>
      </c>
      <c r="E89" s="38">
        <f t="shared" ref="E89" si="65">COUNTIFS(Spontaan,"*" &amp; I89 &amp; "*", Einde,"")</f>
        <v>0</v>
      </c>
      <c r="F89" s="37">
        <f t="shared" ref="F89" si="66">COUNTIFS(Selectie,"*" &amp; I89 &amp; "*", Einde,"")</f>
        <v>0</v>
      </c>
      <c r="G89" s="37">
        <f t="shared" ref="G89" si="67">COUNTIFS(AdHoc,"*" &amp; I89 &amp; "*", Einde,"")</f>
        <v>0</v>
      </c>
      <c r="H89" s="39">
        <f t="shared" ref="H89" si="68">COUNTIFS(Adres,"*" &amp; I89 &amp; "*", Einde,"")</f>
        <v>0</v>
      </c>
      <c r="I89" s="11" t="s">
        <v>103</v>
      </c>
      <c r="J89" s="47" t="str">
        <f t="shared" ref="J89" si="69">IF(SUM(E89:H89)&gt;0,"t","f")</f>
        <v>f</v>
      </c>
      <c r="K89" s="11" t="str">
        <f t="shared" si="51"/>
        <v>t</v>
      </c>
      <c r="L89" s="2" t="s">
        <v>8486</v>
      </c>
      <c r="M89" s="2" t="str">
        <f t="shared" si="41"/>
        <v/>
      </c>
      <c r="N89" s="2"/>
      <c r="O89" s="2"/>
      <c r="P89" s="2"/>
      <c r="Q89" s="2"/>
    </row>
    <row r="90" spans="1:17" ht="30" x14ac:dyDescent="0.25">
      <c r="A90" s="37"/>
      <c r="B90" s="37"/>
      <c r="C90" s="37"/>
      <c r="D90" s="37"/>
      <c r="E90" s="38"/>
      <c r="F90" s="37"/>
      <c r="G90" s="37"/>
      <c r="H90" s="39"/>
      <c r="I90" s="11"/>
      <c r="J90" s="47"/>
      <c r="K90" s="11" t="str">
        <f t="shared" si="51"/>
        <v>t</v>
      </c>
      <c r="L90" s="2" t="s">
        <v>8488</v>
      </c>
      <c r="M90" s="2" t="str">
        <f t="shared" si="41"/>
        <v/>
      </c>
      <c r="N90" s="2"/>
      <c r="O90" s="2"/>
      <c r="P90" s="2"/>
      <c r="Q90" s="2"/>
    </row>
    <row r="91" spans="1:17" ht="30" x14ac:dyDescent="0.25">
      <c r="A91" s="37"/>
      <c r="B91" s="37"/>
      <c r="C91" s="37"/>
      <c r="D91" s="37"/>
      <c r="E91" s="38"/>
      <c r="F91" s="37"/>
      <c r="G91" s="37"/>
      <c r="H91" s="39"/>
      <c r="I91" s="11"/>
      <c r="J91" s="47"/>
      <c r="K91" s="11" t="str">
        <f t="shared" si="51"/>
        <v>t</v>
      </c>
      <c r="L91" s="2" t="s">
        <v>8487</v>
      </c>
      <c r="M91" s="2" t="str">
        <f t="shared" si="41"/>
        <v/>
      </c>
      <c r="N91" s="2"/>
      <c r="O91" s="2"/>
      <c r="P91" s="2"/>
      <c r="Q91" s="2"/>
    </row>
    <row r="92" spans="1:17" x14ac:dyDescent="0.25">
      <c r="A92" s="37">
        <f t="shared" ref="A92" si="70">COUNTIFS(Spontaan,"*" &amp; I92 &amp; "*", Einde,"&lt;&gt;")</f>
        <v>18</v>
      </c>
      <c r="B92" s="37">
        <f t="shared" ref="B92" si="71">COUNTIFS(Selectie,"*" &amp; I92 &amp; "*", Einde,"&lt;&gt;")</f>
        <v>19</v>
      </c>
      <c r="C92" s="37">
        <f t="shared" ref="C92" si="72">COUNTIFS(AdHoc,"*" &amp; I92 &amp; "*", Einde,"&lt;&gt;")</f>
        <v>22</v>
      </c>
      <c r="D92" s="37">
        <f t="shared" ref="D92" si="73">COUNTIFS(Adres,"*" &amp; I92 &amp; "*", Einde,"&lt;&gt;")</f>
        <v>0</v>
      </c>
      <c r="E92" s="38">
        <f t="shared" ref="E92" si="74">COUNTIFS(Spontaan,"*" &amp; I92 &amp; "*", Einde,"")</f>
        <v>2</v>
      </c>
      <c r="F92" s="37">
        <f t="shared" ref="F92" si="75">COUNTIFS(Selectie,"*" &amp; I92 &amp; "*", Einde,"")</f>
        <v>3</v>
      </c>
      <c r="G92" s="37">
        <f t="shared" ref="G92" si="76">COUNTIFS(AdHoc,"*" &amp; I92 &amp; "*", Einde,"")</f>
        <v>4</v>
      </c>
      <c r="H92" s="39">
        <f t="shared" ref="H92" si="77">COUNTIFS(Adres,"*" &amp; I92 &amp; "*", Einde,"")</f>
        <v>0</v>
      </c>
      <c r="I92" s="11" t="s">
        <v>104</v>
      </c>
      <c r="J92" s="47" t="str">
        <f t="shared" ref="J92" si="78">IF(SUM(E92:H92)&gt;0,"t","f")</f>
        <v>t</v>
      </c>
      <c r="K92" s="11" t="str">
        <f t="shared" si="51"/>
        <v>t</v>
      </c>
      <c r="L92" s="2" t="s">
        <v>7462</v>
      </c>
      <c r="M92" s="2" t="str">
        <f t="shared" si="41"/>
        <v>t</v>
      </c>
      <c r="N92" s="2"/>
      <c r="O92" s="2"/>
      <c r="P92" s="2"/>
      <c r="Q92" s="2"/>
    </row>
    <row r="93" spans="1:17" x14ac:dyDescent="0.25">
      <c r="A93" s="37"/>
      <c r="B93" s="37"/>
      <c r="C93" s="37"/>
      <c r="D93" s="37"/>
      <c r="E93" s="38"/>
      <c r="F93" s="37"/>
      <c r="G93" s="37"/>
      <c r="H93" s="39"/>
      <c r="I93" s="11"/>
      <c r="J93" s="47"/>
      <c r="K93" s="11" t="str">
        <f t="shared" si="51"/>
        <v>t</v>
      </c>
      <c r="L93" s="2" t="s">
        <v>7438</v>
      </c>
      <c r="M93" s="2" t="str">
        <f t="shared" si="41"/>
        <v>t</v>
      </c>
      <c r="N93" s="2"/>
      <c r="O93" s="2"/>
      <c r="P93" s="2"/>
      <c r="Q93" s="2"/>
    </row>
    <row r="94" spans="1:17" hidden="1" x14ac:dyDescent="0.25">
      <c r="A94" s="37">
        <f t="shared" si="42"/>
        <v>0</v>
      </c>
      <c r="B94" s="37">
        <f t="shared" si="43"/>
        <v>0</v>
      </c>
      <c r="C94" s="37">
        <f t="shared" si="44"/>
        <v>0</v>
      </c>
      <c r="D94" s="37">
        <f t="shared" si="45"/>
        <v>0</v>
      </c>
      <c r="E94" s="38">
        <f t="shared" si="46"/>
        <v>0</v>
      </c>
      <c r="F94" s="37">
        <f t="shared" si="47"/>
        <v>0</v>
      </c>
      <c r="G94" s="37">
        <f t="shared" si="48"/>
        <v>0</v>
      </c>
      <c r="H94" s="39">
        <f t="shared" si="49"/>
        <v>0</v>
      </c>
      <c r="I94" s="2" t="s">
        <v>6333</v>
      </c>
      <c r="J94" s="47" t="str">
        <f t="shared" si="50"/>
        <v>f</v>
      </c>
      <c r="K94" s="11" t="str">
        <f t="shared" si="51"/>
        <v>f</v>
      </c>
      <c r="L94" s="2"/>
      <c r="M94" s="2" t="str">
        <f t="shared" si="41"/>
        <v/>
      </c>
      <c r="N94" s="2"/>
      <c r="O94" s="2"/>
      <c r="P94" s="2"/>
      <c r="Q94" s="2"/>
    </row>
    <row r="95" spans="1:17" hidden="1" x14ac:dyDescent="0.25">
      <c r="A95" s="37">
        <f t="shared" si="42"/>
        <v>0</v>
      </c>
      <c r="B95" s="37">
        <f t="shared" si="43"/>
        <v>0</v>
      </c>
      <c r="C95" s="37">
        <f t="shared" si="44"/>
        <v>0</v>
      </c>
      <c r="D95" s="37">
        <f t="shared" si="45"/>
        <v>0</v>
      </c>
      <c r="E95" s="38">
        <f t="shared" si="46"/>
        <v>0</v>
      </c>
      <c r="F95" s="37">
        <f t="shared" si="47"/>
        <v>0</v>
      </c>
      <c r="G95" s="37">
        <f t="shared" si="48"/>
        <v>0</v>
      </c>
      <c r="H95" s="39">
        <f t="shared" si="49"/>
        <v>0</v>
      </c>
      <c r="I95" s="2" t="s">
        <v>6334</v>
      </c>
      <c r="J95" s="47" t="str">
        <f t="shared" si="50"/>
        <v>f</v>
      </c>
      <c r="K95" s="11" t="str">
        <f t="shared" si="51"/>
        <v>f</v>
      </c>
      <c r="L95" s="2"/>
      <c r="M95" s="2" t="str">
        <f t="shared" si="41"/>
        <v/>
      </c>
      <c r="N95" s="2"/>
      <c r="O95" s="2"/>
      <c r="P95" s="2"/>
      <c r="Q95" s="2"/>
    </row>
    <row r="96" spans="1:17" x14ac:dyDescent="0.25">
      <c r="A96" s="37">
        <f t="shared" si="42"/>
        <v>10</v>
      </c>
      <c r="B96" s="37">
        <f t="shared" si="43"/>
        <v>4</v>
      </c>
      <c r="C96" s="37">
        <f t="shared" si="44"/>
        <v>0</v>
      </c>
      <c r="D96" s="37">
        <f t="shared" si="45"/>
        <v>0</v>
      </c>
      <c r="E96" s="38">
        <f t="shared" si="46"/>
        <v>1</v>
      </c>
      <c r="F96" s="37">
        <f t="shared" si="47"/>
        <v>0</v>
      </c>
      <c r="G96" s="37">
        <f t="shared" si="48"/>
        <v>0</v>
      </c>
      <c r="H96" s="39">
        <f t="shared" si="49"/>
        <v>0</v>
      </c>
      <c r="I96" s="11" t="s">
        <v>105</v>
      </c>
      <c r="J96" s="47" t="str">
        <f t="shared" si="50"/>
        <v>t</v>
      </c>
      <c r="K96" s="11" t="str">
        <f t="shared" si="51"/>
        <v>t</v>
      </c>
      <c r="L96" s="2" t="s">
        <v>7528</v>
      </c>
      <c r="M96" s="2" t="str">
        <f t="shared" si="41"/>
        <v>t</v>
      </c>
      <c r="N96" s="2" t="s">
        <v>212</v>
      </c>
      <c r="O96" s="2"/>
      <c r="P96" s="2"/>
      <c r="Q96" s="2"/>
    </row>
    <row r="97" spans="1:17" x14ac:dyDescent="0.25">
      <c r="A97" s="37">
        <f t="shared" si="42"/>
        <v>0</v>
      </c>
      <c r="B97" s="37">
        <f t="shared" si="43"/>
        <v>1</v>
      </c>
      <c r="C97" s="37">
        <f t="shared" si="44"/>
        <v>0</v>
      </c>
      <c r="D97" s="37">
        <f t="shared" si="45"/>
        <v>0</v>
      </c>
      <c r="E97" s="38">
        <f t="shared" si="46"/>
        <v>0</v>
      </c>
      <c r="F97" s="37">
        <f t="shared" si="47"/>
        <v>0</v>
      </c>
      <c r="G97" s="37">
        <f t="shared" si="48"/>
        <v>0</v>
      </c>
      <c r="H97" s="39">
        <f t="shared" si="49"/>
        <v>0</v>
      </c>
      <c r="I97" s="11" t="s">
        <v>171</v>
      </c>
      <c r="J97" s="47" t="str">
        <f t="shared" si="50"/>
        <v>f</v>
      </c>
      <c r="K97" s="11" t="str">
        <f t="shared" si="51"/>
        <v>t</v>
      </c>
      <c r="L97" s="2" t="s">
        <v>8431</v>
      </c>
      <c r="M97" s="2" t="str">
        <f t="shared" si="41"/>
        <v/>
      </c>
      <c r="N97" s="2" t="s">
        <v>213</v>
      </c>
      <c r="O97" s="2" t="s">
        <v>6141</v>
      </c>
      <c r="P97" s="2"/>
      <c r="Q97" s="2"/>
    </row>
    <row r="98" spans="1:17" hidden="1" x14ac:dyDescent="0.25">
      <c r="A98" s="37">
        <f t="shared" si="42"/>
        <v>0</v>
      </c>
      <c r="B98" s="37">
        <f t="shared" si="43"/>
        <v>0</v>
      </c>
      <c r="C98" s="37">
        <f t="shared" si="44"/>
        <v>0</v>
      </c>
      <c r="D98" s="37">
        <f t="shared" si="45"/>
        <v>0</v>
      </c>
      <c r="E98" s="38">
        <f t="shared" si="46"/>
        <v>0</v>
      </c>
      <c r="F98" s="37">
        <f t="shared" si="47"/>
        <v>0</v>
      </c>
      <c r="G98" s="37">
        <f t="shared" si="48"/>
        <v>0</v>
      </c>
      <c r="H98" s="39">
        <f t="shared" si="49"/>
        <v>0</v>
      </c>
      <c r="I98" s="2" t="s">
        <v>6335</v>
      </c>
      <c r="J98" s="47" t="str">
        <f t="shared" si="50"/>
        <v>f</v>
      </c>
      <c r="K98" s="11" t="str">
        <f t="shared" si="51"/>
        <v>f</v>
      </c>
      <c r="L98" s="2"/>
      <c r="M98" s="2" t="str">
        <f t="shared" si="41"/>
        <v/>
      </c>
      <c r="N98" s="2"/>
      <c r="O98" s="2"/>
      <c r="P98" s="2"/>
      <c r="Q98" s="2"/>
    </row>
    <row r="99" spans="1:17" hidden="1" x14ac:dyDescent="0.25">
      <c r="A99" s="37">
        <f t="shared" si="42"/>
        <v>0</v>
      </c>
      <c r="B99" s="37">
        <f t="shared" si="43"/>
        <v>0</v>
      </c>
      <c r="C99" s="37">
        <f t="shared" si="44"/>
        <v>0</v>
      </c>
      <c r="D99" s="37">
        <f t="shared" si="45"/>
        <v>0</v>
      </c>
      <c r="E99" s="38">
        <f t="shared" si="46"/>
        <v>0</v>
      </c>
      <c r="F99" s="37">
        <f t="shared" si="47"/>
        <v>0</v>
      </c>
      <c r="G99" s="37">
        <f t="shared" si="48"/>
        <v>0</v>
      </c>
      <c r="H99" s="39">
        <f t="shared" si="49"/>
        <v>0</v>
      </c>
      <c r="I99" s="2" t="s">
        <v>6336</v>
      </c>
      <c r="J99" s="47" t="str">
        <f t="shared" si="50"/>
        <v>f</v>
      </c>
      <c r="K99" s="11" t="str">
        <f t="shared" si="51"/>
        <v>f</v>
      </c>
      <c r="L99" s="2"/>
      <c r="M99" s="2" t="str">
        <f t="shared" si="41"/>
        <v/>
      </c>
      <c r="N99" s="2"/>
      <c r="O99" s="2"/>
      <c r="P99" s="2"/>
      <c r="Q99" s="2"/>
    </row>
    <row r="100" spans="1:17" x14ac:dyDescent="0.25">
      <c r="A100" s="37">
        <f t="shared" ref="A100" si="79">COUNTIFS(Spontaan,"*" &amp; I100 &amp; "*", Einde,"&lt;&gt;")</f>
        <v>23</v>
      </c>
      <c r="B100" s="37">
        <f t="shared" ref="B100" si="80">COUNTIFS(Selectie,"*" &amp; I100 &amp; "*", Einde,"&lt;&gt;")</f>
        <v>0</v>
      </c>
      <c r="C100" s="37">
        <f t="shared" ref="C100" si="81">COUNTIFS(AdHoc,"*" &amp; I100 &amp; "*", Einde,"&lt;&gt;")</f>
        <v>0</v>
      </c>
      <c r="D100" s="37">
        <f t="shared" ref="D100" si="82">COUNTIFS(Adres,"*" &amp; I100 &amp; "*", Einde,"&lt;&gt;")</f>
        <v>0</v>
      </c>
      <c r="E100" s="38">
        <f t="shared" ref="E100" si="83">COUNTIFS(Spontaan,"*" &amp; I100 &amp; "*", Einde,"")</f>
        <v>2</v>
      </c>
      <c r="F100" s="37">
        <f t="shared" ref="F100" si="84">COUNTIFS(Selectie,"*" &amp; I100 &amp; "*", Einde,"")</f>
        <v>0</v>
      </c>
      <c r="G100" s="37">
        <f t="shared" ref="G100" si="85">COUNTIFS(AdHoc,"*" &amp; I100 &amp; "*", Einde,"")</f>
        <v>0</v>
      </c>
      <c r="H100" s="39">
        <f t="shared" ref="H100" si="86">COUNTIFS(Adres,"*" &amp; I100 &amp; "*", Einde,"")</f>
        <v>0</v>
      </c>
      <c r="I100" s="11" t="s">
        <v>106</v>
      </c>
      <c r="J100" s="47" t="str">
        <f t="shared" ref="J100" si="87">IF(SUM(E100:H100)&gt;0,"t","f")</f>
        <v>t</v>
      </c>
      <c r="K100" s="11" t="str">
        <f t="shared" si="51"/>
        <v>t</v>
      </c>
      <c r="L100" s="2" t="s">
        <v>7328</v>
      </c>
      <c r="M100" s="2" t="str">
        <f t="shared" si="41"/>
        <v>t</v>
      </c>
      <c r="N100" s="2"/>
      <c r="O100" s="2"/>
      <c r="P100" s="2"/>
      <c r="Q100" s="2"/>
    </row>
    <row r="101" spans="1:17" x14ac:dyDescent="0.25">
      <c r="A101" s="37"/>
      <c r="B101" s="37"/>
      <c r="C101" s="37"/>
      <c r="D101" s="37"/>
      <c r="E101" s="38"/>
      <c r="F101" s="37"/>
      <c r="G101" s="37"/>
      <c r="H101" s="39"/>
      <c r="I101" s="11"/>
      <c r="J101" s="47"/>
      <c r="K101" s="11" t="str">
        <f t="shared" si="51"/>
        <v>t</v>
      </c>
      <c r="L101" s="2" t="s">
        <v>8501</v>
      </c>
      <c r="M101" s="2" t="str">
        <f t="shared" si="41"/>
        <v/>
      </c>
      <c r="N101" s="2"/>
      <c r="O101" s="2"/>
      <c r="P101" s="2"/>
      <c r="Q101" s="2"/>
    </row>
    <row r="102" spans="1:17" x14ac:dyDescent="0.25">
      <c r="A102" s="37"/>
      <c r="B102" s="37"/>
      <c r="C102" s="37"/>
      <c r="D102" s="37"/>
      <c r="E102" s="38"/>
      <c r="F102" s="37"/>
      <c r="G102" s="37"/>
      <c r="H102" s="39"/>
      <c r="I102" s="11"/>
      <c r="J102" s="47"/>
      <c r="K102" s="11" t="str">
        <f t="shared" si="51"/>
        <v>t</v>
      </c>
      <c r="L102" s="2" t="s">
        <v>7459</v>
      </c>
      <c r="M102" s="2" t="str">
        <f t="shared" si="41"/>
        <v>t</v>
      </c>
      <c r="N102" s="2"/>
      <c r="O102" s="2"/>
      <c r="P102" s="2"/>
      <c r="Q102" s="2"/>
    </row>
    <row r="103" spans="1:17" x14ac:dyDescent="0.25">
      <c r="A103" s="37"/>
      <c r="B103" s="37"/>
      <c r="C103" s="37"/>
      <c r="D103" s="37"/>
      <c r="E103" s="38"/>
      <c r="F103" s="37"/>
      <c r="G103" s="37"/>
      <c r="H103" s="39"/>
      <c r="I103" s="11"/>
      <c r="J103" s="47"/>
      <c r="K103" s="11" t="str">
        <f t="shared" si="51"/>
        <v>t</v>
      </c>
      <c r="L103" s="2" t="s">
        <v>7435</v>
      </c>
      <c r="M103" s="2" t="str">
        <f t="shared" si="41"/>
        <v>t</v>
      </c>
      <c r="N103" s="2"/>
      <c r="O103" s="2"/>
      <c r="P103" s="2"/>
      <c r="Q103" s="2"/>
    </row>
    <row r="104" spans="1:17" x14ac:dyDescent="0.25">
      <c r="A104" s="37"/>
      <c r="B104" s="37"/>
      <c r="C104" s="37"/>
      <c r="D104" s="37"/>
      <c r="E104" s="38"/>
      <c r="F104" s="37"/>
      <c r="G104" s="37"/>
      <c r="H104" s="39"/>
      <c r="I104" s="11"/>
      <c r="J104" s="47"/>
      <c r="K104" s="11" t="str">
        <f t="shared" ref="K104" si="88">_xlfn.IFS(SUM(A104:H104)&gt;0,"t",I104="","t",TRUE,"f")</f>
        <v>t</v>
      </c>
      <c r="L104" s="2" t="s">
        <v>7504</v>
      </c>
      <c r="M104" s="2" t="str">
        <f t="shared" ref="M104" si="89">IF(COUNTIF(elementNaam, L104) + COUNTIF(elementAlias,L104) &gt; 0, "t", "")</f>
        <v>t</v>
      </c>
      <c r="N104" s="2"/>
      <c r="O104" s="2"/>
      <c r="P104" s="2"/>
      <c r="Q104" s="2"/>
    </row>
    <row r="105" spans="1:17" x14ac:dyDescent="0.25">
      <c r="A105" s="37">
        <f t="shared" ref="A105" si="90">COUNTIFS(Spontaan,"*" &amp; I105 &amp; "*", Einde,"&lt;&gt;")</f>
        <v>0</v>
      </c>
      <c r="B105" s="37">
        <f t="shared" ref="B105" si="91">COUNTIFS(Selectie,"*" &amp; I105 &amp; "*", Einde,"&lt;&gt;")</f>
        <v>2</v>
      </c>
      <c r="C105" s="37">
        <f t="shared" ref="C105" si="92">COUNTIFS(AdHoc,"*" &amp; I105 &amp; "*", Einde,"&lt;&gt;")</f>
        <v>0</v>
      </c>
      <c r="D105" s="37">
        <f t="shared" ref="D105" si="93">COUNTIFS(Adres,"*" &amp; I105 &amp; "*", Einde,"&lt;&gt;")</f>
        <v>0</v>
      </c>
      <c r="E105" s="38">
        <f t="shared" ref="E105" si="94">COUNTIFS(Spontaan,"*" &amp; I105 &amp; "*", Einde,"")</f>
        <v>0</v>
      </c>
      <c r="F105" s="37">
        <f t="shared" ref="F105" si="95">COUNTIFS(Selectie,"*" &amp; I105 &amp; "*", Einde,"")</f>
        <v>0</v>
      </c>
      <c r="G105" s="37">
        <f t="shared" ref="G105" si="96">COUNTIFS(AdHoc,"*" &amp; I105 &amp; "*", Einde,"")</f>
        <v>0</v>
      </c>
      <c r="H105" s="39">
        <f t="shared" ref="H105" si="97">COUNTIFS(Adres,"*" &amp; I105 &amp; "*", Einde,"")</f>
        <v>0</v>
      </c>
      <c r="I105" s="11" t="s">
        <v>107</v>
      </c>
      <c r="J105" s="47" t="str">
        <f t="shared" ref="J105" si="98">IF(SUM(E105:H105)&gt;0,"t","f")</f>
        <v>f</v>
      </c>
      <c r="K105" s="11" t="str">
        <f t="shared" si="51"/>
        <v>t</v>
      </c>
      <c r="L105" s="2" t="s">
        <v>7321</v>
      </c>
      <c r="M105" s="2" t="str">
        <f t="shared" si="41"/>
        <v>t</v>
      </c>
      <c r="N105" s="2"/>
      <c r="O105" s="2"/>
      <c r="P105" s="2"/>
      <c r="Q105" s="2"/>
    </row>
    <row r="106" spans="1:17" x14ac:dyDescent="0.25">
      <c r="A106" s="37"/>
      <c r="B106" s="37"/>
      <c r="C106" s="37"/>
      <c r="D106" s="37"/>
      <c r="E106" s="38"/>
      <c r="F106" s="37"/>
      <c r="G106" s="37"/>
      <c r="H106" s="39"/>
      <c r="I106" s="11"/>
      <c r="J106" s="47"/>
      <c r="K106" s="11" t="str">
        <f t="shared" si="51"/>
        <v>t</v>
      </c>
      <c r="L106" s="2" t="s">
        <v>7428</v>
      </c>
      <c r="M106" s="2" t="str">
        <f t="shared" si="41"/>
        <v>t</v>
      </c>
      <c r="N106" s="2"/>
      <c r="O106" s="2"/>
      <c r="P106" s="2"/>
      <c r="Q106" s="2"/>
    </row>
    <row r="107" spans="1:17" x14ac:dyDescent="0.25">
      <c r="A107" s="37"/>
      <c r="B107" s="37"/>
      <c r="C107" s="37"/>
      <c r="D107" s="37"/>
      <c r="E107" s="38"/>
      <c r="F107" s="37"/>
      <c r="G107" s="37"/>
      <c r="H107" s="39"/>
      <c r="I107" s="11"/>
      <c r="J107" s="47"/>
      <c r="K107" s="11" t="str">
        <f t="shared" si="51"/>
        <v>t</v>
      </c>
      <c r="L107" s="2" t="s">
        <v>7497</v>
      </c>
      <c r="M107" s="2" t="str">
        <f t="shared" si="41"/>
        <v>t</v>
      </c>
      <c r="N107" s="2"/>
      <c r="O107" s="2"/>
      <c r="P107" s="2"/>
      <c r="Q107" s="2"/>
    </row>
    <row r="108" spans="1:17" x14ac:dyDescent="0.25">
      <c r="A108" s="37"/>
      <c r="B108" s="37"/>
      <c r="C108" s="37"/>
      <c r="D108" s="37"/>
      <c r="E108" s="38"/>
      <c r="F108" s="37"/>
      <c r="G108" s="37"/>
      <c r="H108" s="39"/>
      <c r="I108" s="11"/>
      <c r="J108" s="47"/>
      <c r="K108" s="11" t="str">
        <f t="shared" si="51"/>
        <v>t</v>
      </c>
      <c r="L108" s="2" t="s">
        <v>7452</v>
      </c>
      <c r="M108" s="2" t="str">
        <f t="shared" si="41"/>
        <v>t</v>
      </c>
      <c r="N108" s="2"/>
      <c r="O108" s="2"/>
      <c r="P108" s="2"/>
      <c r="Q108" s="2"/>
    </row>
    <row r="109" spans="1:17" x14ac:dyDescent="0.25">
      <c r="A109" s="37">
        <f t="shared" si="42"/>
        <v>1</v>
      </c>
      <c r="B109" s="37">
        <f t="shared" si="43"/>
        <v>0</v>
      </c>
      <c r="C109" s="37">
        <f t="shared" si="44"/>
        <v>0</v>
      </c>
      <c r="D109" s="37">
        <f t="shared" si="45"/>
        <v>0</v>
      </c>
      <c r="E109" s="38">
        <f t="shared" si="46"/>
        <v>0</v>
      </c>
      <c r="F109" s="37">
        <f t="shared" si="47"/>
        <v>1</v>
      </c>
      <c r="G109" s="37">
        <f t="shared" si="48"/>
        <v>0</v>
      </c>
      <c r="H109" s="39">
        <f t="shared" si="49"/>
        <v>0</v>
      </c>
      <c r="I109" s="11" t="s">
        <v>6284</v>
      </c>
      <c r="J109" s="47" t="str">
        <f t="shared" si="50"/>
        <v>t</v>
      </c>
      <c r="K109" s="11" t="str">
        <f t="shared" si="51"/>
        <v>t</v>
      </c>
      <c r="L109" s="2" t="s">
        <v>8416</v>
      </c>
      <c r="M109" s="2" t="str">
        <f t="shared" si="41"/>
        <v/>
      </c>
      <c r="N109" s="2"/>
      <c r="O109" s="2"/>
      <c r="P109" s="2"/>
      <c r="Q109" s="2"/>
    </row>
    <row r="110" spans="1:17" x14ac:dyDescent="0.25">
      <c r="A110" s="37"/>
      <c r="B110" s="37"/>
      <c r="C110" s="37"/>
      <c r="D110" s="37"/>
      <c r="E110" s="38"/>
      <c r="F110" s="37"/>
      <c r="G110" s="37"/>
      <c r="H110" s="39"/>
      <c r="I110" s="29"/>
      <c r="J110" s="47"/>
      <c r="K110" s="11" t="str">
        <f t="shared" si="51"/>
        <v>t</v>
      </c>
      <c r="L110" s="2" t="s">
        <v>8417</v>
      </c>
      <c r="M110" s="2" t="str">
        <f t="shared" si="41"/>
        <v/>
      </c>
      <c r="N110" s="2"/>
      <c r="O110" s="2"/>
      <c r="P110" s="2"/>
      <c r="Q110" s="2"/>
    </row>
    <row r="111" spans="1:17" ht="30" x14ac:dyDescent="0.25">
      <c r="A111" s="37"/>
      <c r="B111" s="37"/>
      <c r="C111" s="37"/>
      <c r="D111" s="37"/>
      <c r="E111" s="38"/>
      <c r="F111" s="37"/>
      <c r="G111" s="37"/>
      <c r="H111" s="39"/>
      <c r="I111" s="29"/>
      <c r="J111" s="47"/>
      <c r="K111" s="11" t="str">
        <f t="shared" si="51"/>
        <v>t</v>
      </c>
      <c r="L111" s="2" t="s">
        <v>8418</v>
      </c>
      <c r="M111" s="2" t="str">
        <f t="shared" si="41"/>
        <v/>
      </c>
      <c r="N111" s="2"/>
      <c r="O111" s="2"/>
      <c r="P111" s="2"/>
      <c r="Q111" s="2"/>
    </row>
    <row r="112" spans="1:17" x14ac:dyDescent="0.25">
      <c r="A112" s="37"/>
      <c r="B112" s="37"/>
      <c r="C112" s="37"/>
      <c r="D112" s="37"/>
      <c r="E112" s="38"/>
      <c r="F112" s="37"/>
      <c r="G112" s="37"/>
      <c r="H112" s="39"/>
      <c r="I112" s="29"/>
      <c r="J112" s="47"/>
      <c r="K112" s="11" t="str">
        <f t="shared" si="51"/>
        <v>t</v>
      </c>
      <c r="L112" s="2" t="s">
        <v>8419</v>
      </c>
      <c r="M112" s="2" t="str">
        <f t="shared" si="41"/>
        <v/>
      </c>
      <c r="N112" s="2"/>
      <c r="O112" s="2"/>
      <c r="P112" s="2"/>
      <c r="Q112" s="2"/>
    </row>
    <row r="113" spans="1:17" hidden="1" x14ac:dyDescent="0.25">
      <c r="A113" s="37">
        <f t="shared" si="42"/>
        <v>0</v>
      </c>
      <c r="B113" s="37">
        <f t="shared" si="43"/>
        <v>0</v>
      </c>
      <c r="C113" s="37">
        <f t="shared" si="44"/>
        <v>0</v>
      </c>
      <c r="D113" s="37">
        <f t="shared" si="45"/>
        <v>0</v>
      </c>
      <c r="E113" s="38">
        <f t="shared" si="46"/>
        <v>0</v>
      </c>
      <c r="F113" s="37">
        <f t="shared" si="47"/>
        <v>0</v>
      </c>
      <c r="G113" s="37">
        <f t="shared" si="48"/>
        <v>0</v>
      </c>
      <c r="H113" s="39">
        <f t="shared" si="49"/>
        <v>0</v>
      </c>
      <c r="I113" s="2" t="s">
        <v>6337</v>
      </c>
      <c r="J113" s="47" t="str">
        <f t="shared" si="50"/>
        <v>f</v>
      </c>
      <c r="K113" s="11" t="str">
        <f t="shared" si="51"/>
        <v>f</v>
      </c>
      <c r="L113" s="2"/>
      <c r="M113" s="2" t="str">
        <f t="shared" si="41"/>
        <v/>
      </c>
      <c r="N113" s="2"/>
      <c r="O113" s="2"/>
      <c r="P113" s="2"/>
      <c r="Q113" s="2"/>
    </row>
    <row r="114" spans="1:17" ht="30" x14ac:dyDescent="0.25">
      <c r="A114" s="37">
        <f t="shared" si="42"/>
        <v>0</v>
      </c>
      <c r="B114" s="37">
        <f t="shared" si="43"/>
        <v>1</v>
      </c>
      <c r="C114" s="37">
        <f t="shared" si="44"/>
        <v>0</v>
      </c>
      <c r="D114" s="37">
        <f t="shared" si="45"/>
        <v>0</v>
      </c>
      <c r="E114" s="38">
        <f t="shared" si="46"/>
        <v>0</v>
      </c>
      <c r="F114" s="37">
        <f t="shared" si="47"/>
        <v>0</v>
      </c>
      <c r="G114" s="37">
        <f t="shared" si="48"/>
        <v>0</v>
      </c>
      <c r="H114" s="39">
        <f t="shared" si="49"/>
        <v>0</v>
      </c>
      <c r="I114" s="11" t="s">
        <v>108</v>
      </c>
      <c r="J114" s="47" t="str">
        <f t="shared" si="50"/>
        <v>f</v>
      </c>
      <c r="K114" s="11" t="str">
        <f t="shared" si="51"/>
        <v>t</v>
      </c>
      <c r="L114" s="2" t="s">
        <v>7934</v>
      </c>
      <c r="M114" s="2" t="str">
        <f t="shared" si="41"/>
        <v>t</v>
      </c>
      <c r="N114" s="2"/>
      <c r="O114" s="2"/>
      <c r="P114" s="2"/>
      <c r="Q114" s="2"/>
    </row>
    <row r="115" spans="1:17" ht="30" x14ac:dyDescent="0.25">
      <c r="A115" s="37"/>
      <c r="B115" s="37"/>
      <c r="C115" s="37"/>
      <c r="D115" s="37"/>
      <c r="E115" s="38"/>
      <c r="F115" s="37"/>
      <c r="G115" s="37"/>
      <c r="H115" s="39"/>
      <c r="I115" s="29"/>
      <c r="J115" s="47"/>
      <c r="K115" s="11" t="str">
        <f t="shared" si="51"/>
        <v>t</v>
      </c>
      <c r="L115" s="2" t="s">
        <v>8016</v>
      </c>
      <c r="M115" s="2" t="str">
        <f t="shared" si="41"/>
        <v>t</v>
      </c>
      <c r="N115" s="2"/>
      <c r="O115" s="2"/>
      <c r="P115" s="2"/>
      <c r="Q115" s="2"/>
    </row>
    <row r="116" spans="1:17" hidden="1" x14ac:dyDescent="0.25">
      <c r="A116" s="37">
        <f t="shared" si="42"/>
        <v>0</v>
      </c>
      <c r="B116" s="37">
        <f t="shared" si="43"/>
        <v>0</v>
      </c>
      <c r="C116" s="37">
        <f t="shared" si="44"/>
        <v>0</v>
      </c>
      <c r="D116" s="37">
        <f t="shared" si="45"/>
        <v>0</v>
      </c>
      <c r="E116" s="38">
        <f t="shared" si="46"/>
        <v>0</v>
      </c>
      <c r="F116" s="37">
        <f t="shared" si="47"/>
        <v>0</v>
      </c>
      <c r="G116" s="37">
        <f t="shared" si="48"/>
        <v>0</v>
      </c>
      <c r="H116" s="39">
        <f t="shared" si="49"/>
        <v>0</v>
      </c>
      <c r="I116" s="2" t="s">
        <v>6338</v>
      </c>
      <c r="J116" s="47" t="str">
        <f t="shared" si="50"/>
        <v>f</v>
      </c>
      <c r="K116" s="11" t="str">
        <f t="shared" si="51"/>
        <v>f</v>
      </c>
      <c r="L116" s="2"/>
      <c r="M116" s="2" t="str">
        <f t="shared" si="41"/>
        <v/>
      </c>
      <c r="N116" s="2"/>
      <c r="O116" s="2"/>
      <c r="P116" s="2"/>
      <c r="Q116" s="2"/>
    </row>
    <row r="117" spans="1:17" hidden="1" x14ac:dyDescent="0.25">
      <c r="A117" s="37">
        <f t="shared" si="42"/>
        <v>0</v>
      </c>
      <c r="B117" s="37">
        <f t="shared" si="43"/>
        <v>0</v>
      </c>
      <c r="C117" s="37">
        <f t="shared" si="44"/>
        <v>0</v>
      </c>
      <c r="D117" s="37">
        <f t="shared" si="45"/>
        <v>0</v>
      </c>
      <c r="E117" s="38">
        <f t="shared" si="46"/>
        <v>0</v>
      </c>
      <c r="F117" s="37">
        <f t="shared" si="47"/>
        <v>0</v>
      </c>
      <c r="G117" s="37">
        <f t="shared" si="48"/>
        <v>0</v>
      </c>
      <c r="H117" s="39">
        <f t="shared" si="49"/>
        <v>0</v>
      </c>
      <c r="I117" s="2" t="s">
        <v>6339</v>
      </c>
      <c r="J117" s="47" t="str">
        <f t="shared" si="50"/>
        <v>f</v>
      </c>
      <c r="K117" s="11" t="str">
        <f t="shared" si="51"/>
        <v>f</v>
      </c>
      <c r="L117" s="2"/>
      <c r="M117" s="2" t="str">
        <f t="shared" si="41"/>
        <v/>
      </c>
      <c r="N117" s="2"/>
      <c r="O117" s="2"/>
      <c r="P117" s="2"/>
      <c r="Q117" s="2"/>
    </row>
    <row r="118" spans="1:17" hidden="1" x14ac:dyDescent="0.25">
      <c r="A118" s="37">
        <f t="shared" si="42"/>
        <v>0</v>
      </c>
      <c r="B118" s="37">
        <f t="shared" si="43"/>
        <v>0</v>
      </c>
      <c r="C118" s="37">
        <f t="shared" si="44"/>
        <v>0</v>
      </c>
      <c r="D118" s="37">
        <f t="shared" si="45"/>
        <v>0</v>
      </c>
      <c r="E118" s="38">
        <f t="shared" si="46"/>
        <v>0</v>
      </c>
      <c r="F118" s="37">
        <f t="shared" si="47"/>
        <v>0</v>
      </c>
      <c r="G118" s="37">
        <f t="shared" si="48"/>
        <v>0</v>
      </c>
      <c r="H118" s="39">
        <f t="shared" si="49"/>
        <v>0</v>
      </c>
      <c r="I118" s="2" t="s">
        <v>6340</v>
      </c>
      <c r="J118" s="47" t="str">
        <f t="shared" si="50"/>
        <v>f</v>
      </c>
      <c r="K118" s="11" t="str">
        <f t="shared" si="51"/>
        <v>f</v>
      </c>
      <c r="L118" s="2"/>
      <c r="M118" s="2" t="str">
        <f t="shared" si="41"/>
        <v/>
      </c>
      <c r="N118" s="2"/>
      <c r="O118" s="2"/>
      <c r="P118" s="2"/>
      <c r="Q118" s="2"/>
    </row>
    <row r="119" spans="1:17" hidden="1" x14ac:dyDescent="0.25">
      <c r="A119" s="37">
        <f t="shared" si="42"/>
        <v>0</v>
      </c>
      <c r="B119" s="37">
        <f t="shared" si="43"/>
        <v>0</v>
      </c>
      <c r="C119" s="37">
        <f t="shared" si="44"/>
        <v>0</v>
      </c>
      <c r="D119" s="37">
        <f t="shared" si="45"/>
        <v>0</v>
      </c>
      <c r="E119" s="38">
        <f t="shared" si="46"/>
        <v>0</v>
      </c>
      <c r="F119" s="37">
        <f t="shared" si="47"/>
        <v>0</v>
      </c>
      <c r="G119" s="37">
        <f t="shared" si="48"/>
        <v>0</v>
      </c>
      <c r="H119" s="39">
        <f t="shared" si="49"/>
        <v>0</v>
      </c>
      <c r="I119" s="2" t="s">
        <v>6341</v>
      </c>
      <c r="J119" s="47" t="str">
        <f t="shared" si="50"/>
        <v>f</v>
      </c>
      <c r="K119" s="11" t="str">
        <f t="shared" si="51"/>
        <v>f</v>
      </c>
      <c r="L119" s="2"/>
      <c r="M119" s="2" t="str">
        <f t="shared" si="41"/>
        <v/>
      </c>
      <c r="N119" s="2"/>
      <c r="O119" s="2"/>
      <c r="P119" s="2"/>
      <c r="Q119" s="2"/>
    </row>
    <row r="120" spans="1:17" hidden="1" x14ac:dyDescent="0.25">
      <c r="A120" s="37">
        <f t="shared" si="42"/>
        <v>0</v>
      </c>
      <c r="B120" s="37">
        <f t="shared" si="43"/>
        <v>0</v>
      </c>
      <c r="C120" s="37">
        <f t="shared" si="44"/>
        <v>0</v>
      </c>
      <c r="D120" s="37">
        <f t="shared" si="45"/>
        <v>0</v>
      </c>
      <c r="E120" s="38">
        <f t="shared" si="46"/>
        <v>0</v>
      </c>
      <c r="F120" s="37">
        <f t="shared" si="47"/>
        <v>0</v>
      </c>
      <c r="G120" s="37">
        <f t="shared" si="48"/>
        <v>0</v>
      </c>
      <c r="H120" s="39">
        <f t="shared" si="49"/>
        <v>0</v>
      </c>
      <c r="I120" s="2" t="s">
        <v>6342</v>
      </c>
      <c r="J120" s="47" t="str">
        <f t="shared" si="50"/>
        <v>f</v>
      </c>
      <c r="K120" s="11" t="str">
        <f t="shared" si="51"/>
        <v>f</v>
      </c>
      <c r="L120" s="2"/>
      <c r="M120" s="2" t="str">
        <f t="shared" si="41"/>
        <v/>
      </c>
      <c r="N120" s="2"/>
      <c r="O120" s="2"/>
      <c r="P120" s="2"/>
      <c r="Q120" s="2"/>
    </row>
    <row r="121" spans="1:17" x14ac:dyDescent="0.25">
      <c r="A121" s="37">
        <f t="shared" si="42"/>
        <v>0</v>
      </c>
      <c r="B121" s="37">
        <f t="shared" si="43"/>
        <v>1</v>
      </c>
      <c r="C121" s="37">
        <f t="shared" si="44"/>
        <v>0</v>
      </c>
      <c r="D121" s="37">
        <f t="shared" si="45"/>
        <v>0</v>
      </c>
      <c r="E121" s="38">
        <f t="shared" si="46"/>
        <v>0</v>
      </c>
      <c r="F121" s="37">
        <f t="shared" si="47"/>
        <v>0</v>
      </c>
      <c r="G121" s="37">
        <f t="shared" si="48"/>
        <v>0</v>
      </c>
      <c r="H121" s="39">
        <f t="shared" si="49"/>
        <v>0</v>
      </c>
      <c r="I121" s="11" t="s">
        <v>109</v>
      </c>
      <c r="J121" s="47" t="str">
        <f t="shared" si="50"/>
        <v>f</v>
      </c>
      <c r="K121" s="11" t="str">
        <f t="shared" si="51"/>
        <v>t</v>
      </c>
      <c r="L121" s="2" t="s">
        <v>7966</v>
      </c>
      <c r="M121" s="2" t="str">
        <f t="shared" si="41"/>
        <v>t</v>
      </c>
      <c r="N121" s="2"/>
      <c r="O121" s="2"/>
      <c r="P121" s="2"/>
      <c r="Q121" s="2"/>
    </row>
    <row r="122" spans="1:17" x14ac:dyDescent="0.25">
      <c r="A122" s="37"/>
      <c r="B122" s="37"/>
      <c r="C122" s="37"/>
      <c r="D122" s="37"/>
      <c r="E122" s="38"/>
      <c r="F122" s="37"/>
      <c r="G122" s="37"/>
      <c r="H122" s="39"/>
      <c r="I122" s="29"/>
      <c r="J122" s="47"/>
      <c r="K122" s="11" t="str">
        <f t="shared" si="51"/>
        <v>t</v>
      </c>
      <c r="L122" s="2" t="s">
        <v>8048</v>
      </c>
      <c r="M122" s="2" t="str">
        <f t="shared" si="41"/>
        <v>t</v>
      </c>
      <c r="N122" s="2"/>
      <c r="O122" s="2"/>
      <c r="P122" s="2"/>
      <c r="Q122" s="2"/>
    </row>
    <row r="123" spans="1:17" hidden="1" x14ac:dyDescent="0.25">
      <c r="A123" s="37">
        <f t="shared" si="42"/>
        <v>0</v>
      </c>
      <c r="B123" s="37">
        <f t="shared" si="43"/>
        <v>0</v>
      </c>
      <c r="C123" s="37">
        <f t="shared" si="44"/>
        <v>0</v>
      </c>
      <c r="D123" s="37">
        <f t="shared" si="45"/>
        <v>0</v>
      </c>
      <c r="E123" s="38">
        <f t="shared" si="46"/>
        <v>0</v>
      </c>
      <c r="F123" s="37">
        <f t="shared" si="47"/>
        <v>0</v>
      </c>
      <c r="G123" s="37">
        <f t="shared" si="48"/>
        <v>0</v>
      </c>
      <c r="H123" s="39">
        <f t="shared" si="49"/>
        <v>0</v>
      </c>
      <c r="I123" s="2" t="s">
        <v>6343</v>
      </c>
      <c r="J123" s="47" t="str">
        <f t="shared" si="50"/>
        <v>f</v>
      </c>
      <c r="K123" s="11" t="str">
        <f t="shared" si="51"/>
        <v>f</v>
      </c>
      <c r="L123" s="2"/>
      <c r="M123" s="2" t="str">
        <f t="shared" si="41"/>
        <v/>
      </c>
      <c r="N123" s="2"/>
      <c r="O123" s="2"/>
      <c r="P123" s="2"/>
      <c r="Q123" s="2"/>
    </row>
    <row r="124" spans="1:17" hidden="1" x14ac:dyDescent="0.25">
      <c r="A124" s="37">
        <f t="shared" si="42"/>
        <v>0</v>
      </c>
      <c r="B124" s="37">
        <f t="shared" si="43"/>
        <v>0</v>
      </c>
      <c r="C124" s="37">
        <f t="shared" si="44"/>
        <v>0</v>
      </c>
      <c r="D124" s="37">
        <f t="shared" si="45"/>
        <v>0</v>
      </c>
      <c r="E124" s="38">
        <f t="shared" si="46"/>
        <v>0</v>
      </c>
      <c r="F124" s="37">
        <f t="shared" si="47"/>
        <v>0</v>
      </c>
      <c r="G124" s="37">
        <f t="shared" si="48"/>
        <v>0</v>
      </c>
      <c r="H124" s="39">
        <f t="shared" si="49"/>
        <v>0</v>
      </c>
      <c r="I124" s="2" t="s">
        <v>6344</v>
      </c>
      <c r="J124" s="47" t="str">
        <f t="shared" si="50"/>
        <v>f</v>
      </c>
      <c r="K124" s="11" t="str">
        <f t="shared" si="51"/>
        <v>f</v>
      </c>
      <c r="L124" s="2"/>
      <c r="M124" s="2" t="str">
        <f t="shared" si="41"/>
        <v/>
      </c>
      <c r="N124" s="2"/>
      <c r="O124" s="2"/>
      <c r="P124" s="2"/>
      <c r="Q124" s="2"/>
    </row>
    <row r="125" spans="1:17" hidden="1" x14ac:dyDescent="0.25">
      <c r="A125" s="37">
        <f t="shared" si="42"/>
        <v>0</v>
      </c>
      <c r="B125" s="37">
        <f t="shared" si="43"/>
        <v>0</v>
      </c>
      <c r="C125" s="37">
        <f t="shared" si="44"/>
        <v>0</v>
      </c>
      <c r="D125" s="37">
        <f t="shared" si="45"/>
        <v>0</v>
      </c>
      <c r="E125" s="38">
        <f t="shared" si="46"/>
        <v>0</v>
      </c>
      <c r="F125" s="37">
        <f t="shared" si="47"/>
        <v>0</v>
      </c>
      <c r="G125" s="37">
        <f t="shared" si="48"/>
        <v>0</v>
      </c>
      <c r="H125" s="39">
        <f t="shared" si="49"/>
        <v>0</v>
      </c>
      <c r="I125" s="2" t="s">
        <v>6345</v>
      </c>
      <c r="J125" s="47" t="str">
        <f t="shared" si="50"/>
        <v>f</v>
      </c>
      <c r="K125" s="11" t="str">
        <f t="shared" si="51"/>
        <v>f</v>
      </c>
      <c r="L125" s="2"/>
      <c r="M125" s="2" t="str">
        <f t="shared" si="41"/>
        <v/>
      </c>
      <c r="N125" s="2"/>
      <c r="O125" s="2"/>
      <c r="P125" s="2"/>
      <c r="Q125" s="2"/>
    </row>
    <row r="126" spans="1:17" x14ac:dyDescent="0.25">
      <c r="A126" s="37">
        <f t="shared" si="42"/>
        <v>1</v>
      </c>
      <c r="B126" s="37">
        <f t="shared" si="43"/>
        <v>5</v>
      </c>
      <c r="C126" s="37">
        <f t="shared" si="44"/>
        <v>0</v>
      </c>
      <c r="D126" s="37">
        <f t="shared" si="45"/>
        <v>0</v>
      </c>
      <c r="E126" s="38">
        <f t="shared" si="46"/>
        <v>0</v>
      </c>
      <c r="F126" s="37">
        <f t="shared" si="47"/>
        <v>0</v>
      </c>
      <c r="G126" s="37">
        <f t="shared" si="48"/>
        <v>0</v>
      </c>
      <c r="H126" s="39">
        <f t="shared" si="49"/>
        <v>0</v>
      </c>
      <c r="I126" s="11" t="s">
        <v>110</v>
      </c>
      <c r="J126" s="47" t="str">
        <f t="shared" si="50"/>
        <v>f</v>
      </c>
      <c r="K126" s="11" t="str">
        <f t="shared" si="51"/>
        <v>t</v>
      </c>
      <c r="L126" s="2" t="s">
        <v>8489</v>
      </c>
      <c r="M126" s="2" t="str">
        <f t="shared" si="41"/>
        <v/>
      </c>
      <c r="N126" s="2"/>
      <c r="O126" s="2"/>
      <c r="P126" s="2"/>
      <c r="Q126" s="2"/>
    </row>
    <row r="127" spans="1:17" ht="30" x14ac:dyDescent="0.25">
      <c r="A127" s="37"/>
      <c r="B127" s="37"/>
      <c r="C127" s="37"/>
      <c r="D127" s="37"/>
      <c r="E127" s="38"/>
      <c r="F127" s="37"/>
      <c r="G127" s="37"/>
      <c r="H127" s="39"/>
      <c r="I127" s="29"/>
      <c r="J127" s="47"/>
      <c r="K127" s="11" t="str">
        <f t="shared" si="51"/>
        <v>t</v>
      </c>
      <c r="L127" s="2" t="s">
        <v>8490</v>
      </c>
      <c r="M127" s="2" t="str">
        <f t="shared" si="41"/>
        <v/>
      </c>
      <c r="N127" s="2"/>
      <c r="O127" s="2"/>
      <c r="P127" s="2"/>
      <c r="Q127" s="2"/>
    </row>
    <row r="128" spans="1:17" hidden="1" x14ac:dyDescent="0.25">
      <c r="A128" s="37">
        <f t="shared" si="42"/>
        <v>0</v>
      </c>
      <c r="B128" s="37">
        <f t="shared" si="43"/>
        <v>0</v>
      </c>
      <c r="C128" s="37">
        <f t="shared" si="44"/>
        <v>0</v>
      </c>
      <c r="D128" s="37">
        <f t="shared" si="45"/>
        <v>0</v>
      </c>
      <c r="E128" s="38">
        <f t="shared" si="46"/>
        <v>0</v>
      </c>
      <c r="F128" s="37">
        <f t="shared" si="47"/>
        <v>0</v>
      </c>
      <c r="G128" s="37">
        <f t="shared" si="48"/>
        <v>0</v>
      </c>
      <c r="H128" s="39">
        <f t="shared" si="49"/>
        <v>0</v>
      </c>
      <c r="I128" s="2" t="s">
        <v>6631</v>
      </c>
      <c r="J128" s="47" t="str">
        <f t="shared" si="50"/>
        <v>f</v>
      </c>
      <c r="K128" s="11" t="str">
        <f t="shared" si="51"/>
        <v>f</v>
      </c>
      <c r="L128" s="2"/>
      <c r="M128" s="2" t="str">
        <f t="shared" si="41"/>
        <v/>
      </c>
      <c r="N128" s="2"/>
      <c r="O128" s="2"/>
      <c r="P128" s="2"/>
      <c r="Q128" s="2"/>
    </row>
    <row r="129" spans="1:17" x14ac:dyDescent="0.25">
      <c r="A129" s="37">
        <f t="shared" ref="A129" si="99">COUNTIFS(Spontaan,"*" &amp; I129 &amp; "*", Einde,"&lt;&gt;")</f>
        <v>0</v>
      </c>
      <c r="B129" s="37">
        <f t="shared" ref="B129" si="100">COUNTIFS(Selectie,"*" &amp; I129 &amp; "*", Einde,"&lt;&gt;")</f>
        <v>2</v>
      </c>
      <c r="C129" s="37">
        <f t="shared" ref="C129" si="101">COUNTIFS(AdHoc,"*" &amp; I129 &amp; "*", Einde,"&lt;&gt;")</f>
        <v>0</v>
      </c>
      <c r="D129" s="37">
        <f t="shared" ref="D129" si="102">COUNTIFS(Adres,"*" &amp; I129 &amp; "*", Einde,"&lt;&gt;")</f>
        <v>0</v>
      </c>
      <c r="E129" s="38">
        <f t="shared" ref="E129" si="103">COUNTIFS(Spontaan,"*" &amp; I129 &amp; "*", Einde,"")</f>
        <v>0</v>
      </c>
      <c r="F129" s="37">
        <f t="shared" ref="F129" si="104">COUNTIFS(Selectie,"*" &amp; I129 &amp; "*", Einde,"")</f>
        <v>0</v>
      </c>
      <c r="G129" s="37">
        <f t="shared" ref="G129" si="105">COUNTIFS(AdHoc,"*" &amp; I129 &amp; "*", Einde,"")</f>
        <v>0</v>
      </c>
      <c r="H129" s="39">
        <f t="shared" ref="H129" si="106">COUNTIFS(Adres,"*" &amp; I129 &amp; "*", Einde,"")</f>
        <v>0</v>
      </c>
      <c r="I129" s="11" t="s">
        <v>111</v>
      </c>
      <c r="J129" s="47" t="str">
        <f t="shared" ref="J129" si="107">IF(SUM(E129:H129)&gt;0,"t","f")</f>
        <v>f</v>
      </c>
      <c r="K129" s="11" t="str">
        <f t="shared" si="51"/>
        <v>t</v>
      </c>
      <c r="L129" s="2" t="s">
        <v>8491</v>
      </c>
      <c r="M129" s="2" t="str">
        <f t="shared" si="41"/>
        <v/>
      </c>
      <c r="N129" s="2"/>
      <c r="O129" s="2"/>
      <c r="P129" s="2"/>
      <c r="Q129" s="2"/>
    </row>
    <row r="130" spans="1:17" ht="30" x14ac:dyDescent="0.25">
      <c r="A130" s="37"/>
      <c r="B130" s="37"/>
      <c r="C130" s="37"/>
      <c r="D130" s="37"/>
      <c r="E130" s="38"/>
      <c r="F130" s="37"/>
      <c r="G130" s="37"/>
      <c r="H130" s="39"/>
      <c r="I130" s="11"/>
      <c r="J130" s="47"/>
      <c r="K130" s="11" t="str">
        <f t="shared" si="51"/>
        <v>t</v>
      </c>
      <c r="L130" s="2" t="s">
        <v>8492</v>
      </c>
      <c r="M130" s="2" t="str">
        <f t="shared" si="41"/>
        <v/>
      </c>
      <c r="N130" s="2"/>
      <c r="O130" s="2"/>
      <c r="P130" s="2"/>
      <c r="Q130" s="2"/>
    </row>
    <row r="131" spans="1:17" x14ac:dyDescent="0.25">
      <c r="A131" s="37">
        <f t="shared" si="42"/>
        <v>0</v>
      </c>
      <c r="B131" s="37">
        <f t="shared" si="43"/>
        <v>1</v>
      </c>
      <c r="C131" s="37">
        <f t="shared" si="44"/>
        <v>0</v>
      </c>
      <c r="D131" s="37">
        <f t="shared" si="45"/>
        <v>0</v>
      </c>
      <c r="E131" s="38">
        <f t="shared" si="46"/>
        <v>0</v>
      </c>
      <c r="F131" s="37">
        <f t="shared" si="47"/>
        <v>0</v>
      </c>
      <c r="G131" s="37">
        <f t="shared" si="48"/>
        <v>0</v>
      </c>
      <c r="H131" s="39">
        <f t="shared" si="49"/>
        <v>0</v>
      </c>
      <c r="I131" s="11" t="s">
        <v>112</v>
      </c>
      <c r="J131" s="47" t="str">
        <f t="shared" si="50"/>
        <v>f</v>
      </c>
      <c r="K131" s="11" t="str">
        <f t="shared" si="51"/>
        <v>t</v>
      </c>
      <c r="L131" s="2" t="s">
        <v>7718</v>
      </c>
      <c r="M131" s="2" t="str">
        <f t="shared" si="41"/>
        <v>t</v>
      </c>
      <c r="N131" s="2"/>
      <c r="O131" s="2"/>
      <c r="P131" s="2"/>
      <c r="Q131" s="2"/>
    </row>
    <row r="132" spans="1:17" x14ac:dyDescent="0.25">
      <c r="A132" s="37"/>
      <c r="B132" s="37"/>
      <c r="C132" s="37"/>
      <c r="D132" s="37"/>
      <c r="E132" s="38"/>
      <c r="F132" s="37"/>
      <c r="G132" s="37"/>
      <c r="H132" s="39"/>
      <c r="I132" s="29"/>
      <c r="J132" s="47"/>
      <c r="K132" s="11" t="str">
        <f t="shared" si="51"/>
        <v>t</v>
      </c>
      <c r="L132" s="2" t="s">
        <v>7748</v>
      </c>
      <c r="M132" s="2" t="str">
        <f t="shared" si="41"/>
        <v>t</v>
      </c>
      <c r="N132" s="2"/>
      <c r="O132" s="2"/>
      <c r="P132" s="2"/>
      <c r="Q132" s="2"/>
    </row>
    <row r="133" spans="1:17" hidden="1" x14ac:dyDescent="0.25">
      <c r="A133" s="37">
        <f t="shared" si="42"/>
        <v>0</v>
      </c>
      <c r="B133" s="37">
        <f t="shared" si="43"/>
        <v>0</v>
      </c>
      <c r="C133" s="37">
        <f t="shared" si="44"/>
        <v>0</v>
      </c>
      <c r="D133" s="37">
        <f t="shared" si="45"/>
        <v>0</v>
      </c>
      <c r="E133" s="38">
        <f t="shared" si="46"/>
        <v>0</v>
      </c>
      <c r="F133" s="37">
        <f t="shared" si="47"/>
        <v>0</v>
      </c>
      <c r="G133" s="37">
        <f t="shared" si="48"/>
        <v>0</v>
      </c>
      <c r="H133" s="39">
        <f t="shared" si="49"/>
        <v>0</v>
      </c>
      <c r="I133" s="2" t="s">
        <v>6625</v>
      </c>
      <c r="J133" s="47" t="str">
        <f t="shared" si="50"/>
        <v>f</v>
      </c>
      <c r="K133" s="11" t="str">
        <f t="shared" si="51"/>
        <v>f</v>
      </c>
      <c r="L133" s="2"/>
      <c r="M133" s="2" t="str">
        <f t="shared" ref="M133:M196" si="108">IF(COUNTIF(elementNaam, L133) + COUNTIF(elementAlias,L133) &gt; 0, "t", "")</f>
        <v/>
      </c>
      <c r="N133" s="2"/>
      <c r="O133" s="2"/>
      <c r="P133" s="2"/>
      <c r="Q133" s="2"/>
    </row>
    <row r="134" spans="1:17" hidden="1" x14ac:dyDescent="0.25">
      <c r="A134" s="37">
        <f t="shared" si="42"/>
        <v>0</v>
      </c>
      <c r="B134" s="37">
        <f t="shared" si="43"/>
        <v>0</v>
      </c>
      <c r="C134" s="37">
        <f t="shared" si="44"/>
        <v>0</v>
      </c>
      <c r="D134" s="37">
        <f t="shared" si="45"/>
        <v>0</v>
      </c>
      <c r="E134" s="38">
        <f t="shared" si="46"/>
        <v>0</v>
      </c>
      <c r="F134" s="37">
        <f t="shared" si="47"/>
        <v>0</v>
      </c>
      <c r="G134" s="37">
        <f t="shared" si="48"/>
        <v>0</v>
      </c>
      <c r="H134" s="39">
        <f t="shared" si="49"/>
        <v>0</v>
      </c>
      <c r="I134" s="2" t="s">
        <v>6346</v>
      </c>
      <c r="J134" s="47" t="str">
        <f t="shared" si="50"/>
        <v>f</v>
      </c>
      <c r="K134" s="11" t="str">
        <f t="shared" si="51"/>
        <v>f</v>
      </c>
      <c r="L134" s="2"/>
      <c r="M134" s="2" t="str">
        <f t="shared" si="108"/>
        <v/>
      </c>
      <c r="N134" s="2"/>
      <c r="O134" s="2"/>
      <c r="P134" s="2"/>
      <c r="Q134" s="2"/>
    </row>
    <row r="135" spans="1:17" x14ac:dyDescent="0.25">
      <c r="A135" s="37">
        <f t="shared" si="42"/>
        <v>0</v>
      </c>
      <c r="B135" s="37">
        <f t="shared" si="43"/>
        <v>1</v>
      </c>
      <c r="C135" s="37">
        <f t="shared" si="44"/>
        <v>0</v>
      </c>
      <c r="D135" s="37">
        <f t="shared" si="45"/>
        <v>0</v>
      </c>
      <c r="E135" s="38">
        <f t="shared" si="46"/>
        <v>0</v>
      </c>
      <c r="F135" s="37">
        <f t="shared" si="47"/>
        <v>0</v>
      </c>
      <c r="G135" s="37">
        <f t="shared" si="48"/>
        <v>0</v>
      </c>
      <c r="H135" s="39">
        <f t="shared" si="49"/>
        <v>0</v>
      </c>
      <c r="I135" s="11" t="s">
        <v>113</v>
      </c>
      <c r="J135" s="47" t="str">
        <f t="shared" si="50"/>
        <v>f</v>
      </c>
      <c r="K135" s="11" t="str">
        <f t="shared" si="51"/>
        <v>t</v>
      </c>
      <c r="L135" s="2" t="s">
        <v>7717</v>
      </c>
      <c r="M135" s="2" t="str">
        <f t="shared" si="108"/>
        <v>t</v>
      </c>
      <c r="N135" s="2"/>
      <c r="O135" s="2"/>
      <c r="P135" s="2"/>
      <c r="Q135" s="2"/>
    </row>
    <row r="136" spans="1:17" x14ac:dyDescent="0.25">
      <c r="A136" s="37"/>
      <c r="B136" s="37"/>
      <c r="C136" s="37"/>
      <c r="D136" s="37"/>
      <c r="E136" s="38"/>
      <c r="F136" s="37"/>
      <c r="G136" s="37"/>
      <c r="H136" s="39"/>
      <c r="I136" s="29"/>
      <c r="J136" s="47"/>
      <c r="K136" s="11" t="str">
        <f t="shared" si="51"/>
        <v>t</v>
      </c>
      <c r="L136" s="2" t="s">
        <v>7747</v>
      </c>
      <c r="M136" s="2" t="str">
        <f t="shared" si="108"/>
        <v>t</v>
      </c>
      <c r="N136" s="2"/>
      <c r="O136" s="2"/>
      <c r="P136" s="2"/>
      <c r="Q136" s="2"/>
    </row>
    <row r="137" spans="1:17" hidden="1" x14ac:dyDescent="0.25">
      <c r="A137" s="37">
        <f t="shared" si="42"/>
        <v>0</v>
      </c>
      <c r="B137" s="37">
        <f t="shared" si="43"/>
        <v>0</v>
      </c>
      <c r="C137" s="37">
        <f t="shared" si="44"/>
        <v>0</v>
      </c>
      <c r="D137" s="37">
        <f t="shared" si="45"/>
        <v>0</v>
      </c>
      <c r="E137" s="38">
        <f t="shared" si="46"/>
        <v>0</v>
      </c>
      <c r="F137" s="37">
        <f t="shared" si="47"/>
        <v>0</v>
      </c>
      <c r="G137" s="37">
        <f t="shared" si="48"/>
        <v>0</v>
      </c>
      <c r="H137" s="39">
        <f t="shared" si="49"/>
        <v>0</v>
      </c>
      <c r="I137" s="2" t="s">
        <v>6347</v>
      </c>
      <c r="J137" s="47" t="str">
        <f t="shared" si="50"/>
        <v>f</v>
      </c>
      <c r="K137" s="11" t="str">
        <f t="shared" si="51"/>
        <v>f</v>
      </c>
      <c r="L137" s="2"/>
      <c r="M137" s="2" t="str">
        <f t="shared" si="108"/>
        <v/>
      </c>
      <c r="N137" s="2"/>
      <c r="O137" s="2"/>
      <c r="P137" s="2"/>
      <c r="Q137" s="2"/>
    </row>
    <row r="138" spans="1:17" hidden="1" x14ac:dyDescent="0.25">
      <c r="A138" s="37">
        <f t="shared" si="42"/>
        <v>0</v>
      </c>
      <c r="B138" s="37">
        <f t="shared" si="43"/>
        <v>0</v>
      </c>
      <c r="C138" s="37">
        <f t="shared" si="44"/>
        <v>0</v>
      </c>
      <c r="D138" s="37">
        <f t="shared" si="45"/>
        <v>0</v>
      </c>
      <c r="E138" s="38">
        <f t="shared" si="46"/>
        <v>0</v>
      </c>
      <c r="F138" s="37">
        <f t="shared" si="47"/>
        <v>0</v>
      </c>
      <c r="G138" s="37">
        <f t="shared" si="48"/>
        <v>0</v>
      </c>
      <c r="H138" s="39">
        <f t="shared" si="49"/>
        <v>0</v>
      </c>
      <c r="I138" s="2" t="s">
        <v>6348</v>
      </c>
      <c r="J138" s="47" t="str">
        <f t="shared" si="50"/>
        <v>f</v>
      </c>
      <c r="K138" s="11" t="str">
        <f t="shared" si="51"/>
        <v>f</v>
      </c>
      <c r="L138" s="2"/>
      <c r="M138" s="2" t="str">
        <f t="shared" si="108"/>
        <v/>
      </c>
      <c r="N138" s="2"/>
      <c r="O138" s="2"/>
      <c r="P138" s="2"/>
      <c r="Q138" s="2"/>
    </row>
    <row r="139" spans="1:17" hidden="1" x14ac:dyDescent="0.25">
      <c r="A139" s="37">
        <f t="shared" si="42"/>
        <v>0</v>
      </c>
      <c r="B139" s="37">
        <f t="shared" si="43"/>
        <v>0</v>
      </c>
      <c r="C139" s="37">
        <f t="shared" si="44"/>
        <v>0</v>
      </c>
      <c r="D139" s="37">
        <f t="shared" si="45"/>
        <v>0</v>
      </c>
      <c r="E139" s="38">
        <f t="shared" si="46"/>
        <v>0</v>
      </c>
      <c r="F139" s="37">
        <f t="shared" si="47"/>
        <v>0</v>
      </c>
      <c r="G139" s="37">
        <f t="shared" si="48"/>
        <v>0</v>
      </c>
      <c r="H139" s="39">
        <f t="shared" si="49"/>
        <v>0</v>
      </c>
      <c r="I139" s="2" t="s">
        <v>6349</v>
      </c>
      <c r="J139" s="47" t="str">
        <f t="shared" si="50"/>
        <v>f</v>
      </c>
      <c r="K139" s="11" t="str">
        <f t="shared" si="51"/>
        <v>f</v>
      </c>
      <c r="L139" s="2"/>
      <c r="M139" s="2" t="str">
        <f t="shared" si="108"/>
        <v/>
      </c>
      <c r="N139" s="2"/>
      <c r="O139" s="2"/>
      <c r="P139" s="2"/>
      <c r="Q139" s="2"/>
    </row>
    <row r="140" spans="1:17" hidden="1" x14ac:dyDescent="0.25">
      <c r="A140" s="37">
        <f t="shared" si="42"/>
        <v>0</v>
      </c>
      <c r="B140" s="37">
        <f t="shared" si="43"/>
        <v>0</v>
      </c>
      <c r="C140" s="37">
        <f t="shared" si="44"/>
        <v>0</v>
      </c>
      <c r="D140" s="37">
        <f t="shared" si="45"/>
        <v>0</v>
      </c>
      <c r="E140" s="38">
        <f t="shared" si="46"/>
        <v>0</v>
      </c>
      <c r="F140" s="37">
        <f t="shared" si="47"/>
        <v>0</v>
      </c>
      <c r="G140" s="37">
        <f t="shared" si="48"/>
        <v>0</v>
      </c>
      <c r="H140" s="39">
        <f t="shared" si="49"/>
        <v>0</v>
      </c>
      <c r="I140" s="2" t="s">
        <v>6350</v>
      </c>
      <c r="J140" s="47" t="str">
        <f t="shared" si="50"/>
        <v>f</v>
      </c>
      <c r="K140" s="11" t="str">
        <f t="shared" si="51"/>
        <v>f</v>
      </c>
      <c r="L140" s="2"/>
      <c r="M140" s="2" t="str">
        <f t="shared" si="108"/>
        <v/>
      </c>
      <c r="N140" s="2"/>
      <c r="O140" s="2"/>
      <c r="P140" s="2"/>
      <c r="Q140" s="2"/>
    </row>
    <row r="141" spans="1:17" hidden="1" x14ac:dyDescent="0.25">
      <c r="A141" s="37">
        <f t="shared" si="42"/>
        <v>0</v>
      </c>
      <c r="B141" s="37">
        <f t="shared" si="43"/>
        <v>0</v>
      </c>
      <c r="C141" s="37">
        <f t="shared" si="44"/>
        <v>0</v>
      </c>
      <c r="D141" s="37">
        <f t="shared" si="45"/>
        <v>0</v>
      </c>
      <c r="E141" s="38">
        <f t="shared" si="46"/>
        <v>0</v>
      </c>
      <c r="F141" s="37">
        <f t="shared" si="47"/>
        <v>0</v>
      </c>
      <c r="G141" s="37">
        <f t="shared" si="48"/>
        <v>0</v>
      </c>
      <c r="H141" s="39">
        <f t="shared" si="49"/>
        <v>0</v>
      </c>
      <c r="I141" s="2" t="s">
        <v>6351</v>
      </c>
      <c r="J141" s="47" t="str">
        <f t="shared" si="50"/>
        <v>f</v>
      </c>
      <c r="K141" s="11" t="str">
        <f t="shared" si="51"/>
        <v>f</v>
      </c>
      <c r="L141" s="2"/>
      <c r="M141" s="2" t="str">
        <f t="shared" si="108"/>
        <v/>
      </c>
      <c r="N141" s="2"/>
      <c r="O141" s="2"/>
      <c r="P141" s="2"/>
      <c r="Q141" s="2"/>
    </row>
    <row r="142" spans="1:17" hidden="1" x14ac:dyDescent="0.25">
      <c r="A142" s="37">
        <f t="shared" si="42"/>
        <v>0</v>
      </c>
      <c r="B142" s="37">
        <f t="shared" si="43"/>
        <v>0</v>
      </c>
      <c r="C142" s="37">
        <f t="shared" si="44"/>
        <v>0</v>
      </c>
      <c r="D142" s="37">
        <f t="shared" si="45"/>
        <v>0</v>
      </c>
      <c r="E142" s="38">
        <f t="shared" si="46"/>
        <v>0</v>
      </c>
      <c r="F142" s="37">
        <f t="shared" si="47"/>
        <v>0</v>
      </c>
      <c r="G142" s="37">
        <f t="shared" si="48"/>
        <v>0</v>
      </c>
      <c r="H142" s="39">
        <f t="shared" si="49"/>
        <v>0</v>
      </c>
      <c r="I142" s="2" t="s">
        <v>6352</v>
      </c>
      <c r="J142" s="47" t="str">
        <f t="shared" si="50"/>
        <v>f</v>
      </c>
      <c r="K142" s="11" t="str">
        <f t="shared" si="51"/>
        <v>f</v>
      </c>
      <c r="L142" s="2"/>
      <c r="M142" s="2" t="str">
        <f t="shared" si="108"/>
        <v/>
      </c>
      <c r="N142" s="2"/>
      <c r="O142" s="2"/>
      <c r="P142" s="2"/>
      <c r="Q142" s="2"/>
    </row>
    <row r="143" spans="1:17" hidden="1" x14ac:dyDescent="0.25">
      <c r="A143" s="37">
        <f t="shared" si="42"/>
        <v>0</v>
      </c>
      <c r="B143" s="37">
        <f t="shared" si="43"/>
        <v>0</v>
      </c>
      <c r="C143" s="37">
        <f t="shared" si="44"/>
        <v>0</v>
      </c>
      <c r="D143" s="37">
        <f t="shared" si="45"/>
        <v>0</v>
      </c>
      <c r="E143" s="38">
        <f t="shared" si="46"/>
        <v>0</v>
      </c>
      <c r="F143" s="37">
        <f t="shared" si="47"/>
        <v>0</v>
      </c>
      <c r="G143" s="37">
        <f t="shared" si="48"/>
        <v>0</v>
      </c>
      <c r="H143" s="39">
        <f t="shared" si="49"/>
        <v>0</v>
      </c>
      <c r="I143" s="2" t="s">
        <v>6353</v>
      </c>
      <c r="J143" s="47" t="str">
        <f t="shared" si="50"/>
        <v>f</v>
      </c>
      <c r="K143" s="11" t="str">
        <f t="shared" si="51"/>
        <v>f</v>
      </c>
      <c r="L143" s="2"/>
      <c r="M143" s="2" t="str">
        <f t="shared" si="108"/>
        <v/>
      </c>
      <c r="N143" s="2"/>
      <c r="O143" s="2"/>
      <c r="P143" s="2"/>
      <c r="Q143" s="2"/>
    </row>
    <row r="144" spans="1:17" hidden="1" x14ac:dyDescent="0.25">
      <c r="A144" s="37">
        <f t="shared" si="42"/>
        <v>0</v>
      </c>
      <c r="B144" s="37">
        <f t="shared" si="43"/>
        <v>0</v>
      </c>
      <c r="C144" s="37">
        <f t="shared" si="44"/>
        <v>0</v>
      </c>
      <c r="D144" s="37">
        <f t="shared" si="45"/>
        <v>0</v>
      </c>
      <c r="E144" s="38">
        <f t="shared" si="46"/>
        <v>0</v>
      </c>
      <c r="F144" s="37">
        <f t="shared" si="47"/>
        <v>0</v>
      </c>
      <c r="G144" s="37">
        <f t="shared" si="48"/>
        <v>0</v>
      </c>
      <c r="H144" s="39">
        <f t="shared" si="49"/>
        <v>0</v>
      </c>
      <c r="I144" s="2" t="s">
        <v>6354</v>
      </c>
      <c r="J144" s="47" t="str">
        <f t="shared" si="50"/>
        <v>f</v>
      </c>
      <c r="K144" s="11" t="str">
        <f t="shared" si="51"/>
        <v>f</v>
      </c>
      <c r="L144" s="2"/>
      <c r="M144" s="2" t="str">
        <f t="shared" si="108"/>
        <v/>
      </c>
      <c r="N144" s="2"/>
      <c r="O144" s="2"/>
      <c r="P144" s="2"/>
      <c r="Q144" s="2"/>
    </row>
    <row r="145" spans="1:17" hidden="1" x14ac:dyDescent="0.25">
      <c r="A145" s="37">
        <f t="shared" si="42"/>
        <v>0</v>
      </c>
      <c r="B145" s="37">
        <f t="shared" si="43"/>
        <v>0</v>
      </c>
      <c r="C145" s="37">
        <f t="shared" si="44"/>
        <v>0</v>
      </c>
      <c r="D145" s="37">
        <f t="shared" si="45"/>
        <v>0</v>
      </c>
      <c r="E145" s="38">
        <f t="shared" si="46"/>
        <v>0</v>
      </c>
      <c r="F145" s="37">
        <f t="shared" si="47"/>
        <v>0</v>
      </c>
      <c r="G145" s="37">
        <f t="shared" si="48"/>
        <v>0</v>
      </c>
      <c r="H145" s="39">
        <f t="shared" si="49"/>
        <v>0</v>
      </c>
      <c r="I145" s="2" t="s">
        <v>6355</v>
      </c>
      <c r="J145" s="47" t="str">
        <f t="shared" si="50"/>
        <v>f</v>
      </c>
      <c r="K145" s="11" t="str">
        <f t="shared" si="51"/>
        <v>f</v>
      </c>
      <c r="L145" s="2"/>
      <c r="M145" s="2" t="str">
        <f t="shared" si="108"/>
        <v/>
      </c>
      <c r="N145" s="2"/>
      <c r="O145" s="2"/>
      <c r="P145" s="2"/>
      <c r="Q145" s="2"/>
    </row>
    <row r="146" spans="1:17" x14ac:dyDescent="0.25">
      <c r="A146" s="37">
        <f t="shared" si="42"/>
        <v>8</v>
      </c>
      <c r="B146" s="37">
        <f t="shared" si="43"/>
        <v>0</v>
      </c>
      <c r="C146" s="37">
        <f t="shared" si="44"/>
        <v>0</v>
      </c>
      <c r="D146" s="37">
        <f t="shared" si="45"/>
        <v>0</v>
      </c>
      <c r="E146" s="38">
        <f t="shared" si="46"/>
        <v>1</v>
      </c>
      <c r="F146" s="37">
        <f t="shared" si="47"/>
        <v>0</v>
      </c>
      <c r="G146" s="37">
        <f t="shared" si="48"/>
        <v>0</v>
      </c>
      <c r="H146" s="39">
        <f t="shared" si="49"/>
        <v>0</v>
      </c>
      <c r="I146" s="11" t="s">
        <v>114</v>
      </c>
      <c r="J146" s="47" t="str">
        <f t="shared" si="50"/>
        <v>t</v>
      </c>
      <c r="K146" s="11" t="str">
        <f t="shared" si="51"/>
        <v>t</v>
      </c>
      <c r="L146" s="2" t="s">
        <v>7710</v>
      </c>
      <c r="M146" s="2" t="str">
        <f t="shared" si="108"/>
        <v>t</v>
      </c>
      <c r="N146" s="2"/>
      <c r="O146" s="2"/>
      <c r="P146" s="2"/>
      <c r="Q146" s="2"/>
    </row>
    <row r="147" spans="1:17" x14ac:dyDescent="0.25">
      <c r="A147" s="37"/>
      <c r="B147" s="37"/>
      <c r="C147" s="37"/>
      <c r="D147" s="37"/>
      <c r="E147" s="38"/>
      <c r="F147" s="37"/>
      <c r="G147" s="37"/>
      <c r="H147" s="39"/>
      <c r="I147" s="11"/>
      <c r="J147" s="47"/>
      <c r="K147" s="11" t="str">
        <f t="shared" si="51"/>
        <v>t</v>
      </c>
      <c r="L147" s="2" t="s">
        <v>7740</v>
      </c>
      <c r="M147" s="2" t="str">
        <f t="shared" si="108"/>
        <v>t</v>
      </c>
      <c r="N147" s="2"/>
      <c r="O147" s="2"/>
      <c r="P147" s="2"/>
      <c r="Q147" s="2"/>
    </row>
    <row r="148" spans="1:17" x14ac:dyDescent="0.25">
      <c r="A148" s="37"/>
      <c r="B148" s="37"/>
      <c r="C148" s="37"/>
      <c r="D148" s="37"/>
      <c r="E148" s="38"/>
      <c r="F148" s="37"/>
      <c r="G148" s="37"/>
      <c r="H148" s="39"/>
      <c r="I148" s="11"/>
      <c r="J148" s="47"/>
      <c r="K148" s="11" t="str">
        <f t="shared" si="51"/>
        <v>t</v>
      </c>
      <c r="L148" s="2" t="s">
        <v>7718</v>
      </c>
      <c r="M148" s="2" t="str">
        <f t="shared" si="108"/>
        <v>t</v>
      </c>
      <c r="N148" s="2"/>
      <c r="O148" s="2"/>
      <c r="P148" s="2"/>
      <c r="Q148" s="2"/>
    </row>
    <row r="149" spans="1:17" x14ac:dyDescent="0.25">
      <c r="A149" s="37"/>
      <c r="B149" s="37"/>
      <c r="C149" s="37"/>
      <c r="D149" s="37"/>
      <c r="E149" s="38"/>
      <c r="F149" s="37"/>
      <c r="G149" s="37"/>
      <c r="H149" s="39"/>
      <c r="I149" s="11"/>
      <c r="J149" s="47"/>
      <c r="K149" s="11" t="str">
        <f t="shared" si="51"/>
        <v>t</v>
      </c>
      <c r="L149" s="2" t="s">
        <v>7748</v>
      </c>
      <c r="M149" s="2" t="str">
        <f t="shared" si="108"/>
        <v>t</v>
      </c>
      <c r="N149" s="2"/>
      <c r="O149" s="2"/>
      <c r="P149" s="2"/>
      <c r="Q149" s="2"/>
    </row>
    <row r="150" spans="1:17" ht="30" x14ac:dyDescent="0.25">
      <c r="A150" s="37"/>
      <c r="B150" s="37"/>
      <c r="C150" s="37"/>
      <c r="D150" s="37"/>
      <c r="E150" s="38"/>
      <c r="F150" s="37"/>
      <c r="G150" s="37"/>
      <c r="H150" s="39"/>
      <c r="I150" s="11"/>
      <c r="J150" s="47"/>
      <c r="K150" s="11" t="str">
        <f t="shared" ref="K150:K213" si="109">_xlfn.IFS(SUM(A150:H150)&gt;0,"t",I150="","t",TRUE,"f")</f>
        <v>t</v>
      </c>
      <c r="L150" s="2" t="s">
        <v>7930</v>
      </c>
      <c r="M150" s="2" t="str">
        <f t="shared" si="108"/>
        <v>t</v>
      </c>
      <c r="N150" s="2"/>
      <c r="O150" s="2"/>
      <c r="P150" s="2"/>
      <c r="Q150" s="2"/>
    </row>
    <row r="151" spans="1:17" ht="30" x14ac:dyDescent="0.25">
      <c r="A151" s="37"/>
      <c r="B151" s="37"/>
      <c r="C151" s="37"/>
      <c r="D151" s="37"/>
      <c r="E151" s="38"/>
      <c r="F151" s="37"/>
      <c r="G151" s="37"/>
      <c r="H151" s="39"/>
      <c r="I151" s="11"/>
      <c r="J151" s="47"/>
      <c r="K151" s="11" t="str">
        <f t="shared" si="109"/>
        <v>t</v>
      </c>
      <c r="L151" s="2" t="s">
        <v>7945</v>
      </c>
      <c r="M151" s="2" t="str">
        <f t="shared" si="108"/>
        <v>t</v>
      </c>
      <c r="N151" s="2"/>
      <c r="O151" s="2"/>
      <c r="P151" s="2"/>
      <c r="Q151" s="2"/>
    </row>
    <row r="152" spans="1:17" ht="30" x14ac:dyDescent="0.25">
      <c r="A152" s="37"/>
      <c r="B152" s="37"/>
      <c r="C152" s="37"/>
      <c r="D152" s="37"/>
      <c r="E152" s="38"/>
      <c r="F152" s="37"/>
      <c r="G152" s="37"/>
      <c r="H152" s="39"/>
      <c r="I152" s="11"/>
      <c r="J152" s="47"/>
      <c r="K152" s="11" t="str">
        <f t="shared" si="109"/>
        <v>t</v>
      </c>
      <c r="L152" s="2" t="s">
        <v>7983</v>
      </c>
      <c r="M152" s="2" t="str">
        <f t="shared" si="108"/>
        <v>t</v>
      </c>
      <c r="N152" s="2"/>
      <c r="O152" s="2"/>
      <c r="P152" s="2"/>
      <c r="Q152" s="2"/>
    </row>
    <row r="153" spans="1:17" ht="30" x14ac:dyDescent="0.25">
      <c r="A153" s="37"/>
      <c r="B153" s="37"/>
      <c r="C153" s="37"/>
      <c r="D153" s="37"/>
      <c r="E153" s="38"/>
      <c r="F153" s="37"/>
      <c r="G153" s="37"/>
      <c r="H153" s="39"/>
      <c r="I153" s="11"/>
      <c r="J153" s="47"/>
      <c r="K153" s="11" t="str">
        <f t="shared" si="109"/>
        <v>t</v>
      </c>
      <c r="L153" s="2" t="s">
        <v>8012</v>
      </c>
      <c r="M153" s="2" t="str">
        <f t="shared" si="108"/>
        <v>t</v>
      </c>
      <c r="N153" s="2"/>
      <c r="O153" s="2"/>
      <c r="P153" s="2"/>
      <c r="Q153" s="2"/>
    </row>
    <row r="154" spans="1:17" ht="30" x14ac:dyDescent="0.25">
      <c r="A154" s="37"/>
      <c r="B154" s="37"/>
      <c r="C154" s="37"/>
      <c r="D154" s="37"/>
      <c r="E154" s="38"/>
      <c r="F154" s="37"/>
      <c r="G154" s="37"/>
      <c r="H154" s="39"/>
      <c r="I154" s="11"/>
      <c r="J154" s="47"/>
      <c r="K154" s="11" t="str">
        <f t="shared" si="109"/>
        <v>t</v>
      </c>
      <c r="L154" s="2" t="s">
        <v>8027</v>
      </c>
      <c r="M154" s="2" t="str">
        <f t="shared" si="108"/>
        <v>t</v>
      </c>
      <c r="N154" s="2"/>
      <c r="O154" s="2"/>
      <c r="P154" s="2"/>
      <c r="Q154" s="2"/>
    </row>
    <row r="155" spans="1:17" ht="30" x14ac:dyDescent="0.25">
      <c r="A155" s="37"/>
      <c r="B155" s="37"/>
      <c r="C155" s="37"/>
      <c r="D155" s="37"/>
      <c r="E155" s="38"/>
      <c r="F155" s="37"/>
      <c r="G155" s="37"/>
      <c r="H155" s="39"/>
      <c r="I155" s="11"/>
      <c r="J155" s="47"/>
      <c r="K155" s="11" t="str">
        <f t="shared" si="109"/>
        <v>t</v>
      </c>
      <c r="L155" s="2" t="s">
        <v>8065</v>
      </c>
      <c r="M155" s="2" t="str">
        <f t="shared" si="108"/>
        <v>t</v>
      </c>
      <c r="N155" s="2"/>
      <c r="O155" s="2"/>
      <c r="P155" s="2"/>
      <c r="Q155" s="2"/>
    </row>
    <row r="156" spans="1:17" x14ac:dyDescent="0.25">
      <c r="A156" s="37">
        <f t="shared" si="42"/>
        <v>0</v>
      </c>
      <c r="B156" s="37">
        <f t="shared" si="43"/>
        <v>2</v>
      </c>
      <c r="C156" s="37">
        <f t="shared" si="44"/>
        <v>0</v>
      </c>
      <c r="D156" s="37">
        <f t="shared" si="45"/>
        <v>0</v>
      </c>
      <c r="E156" s="38">
        <f t="shared" si="46"/>
        <v>0</v>
      </c>
      <c r="F156" s="37">
        <f t="shared" si="47"/>
        <v>0</v>
      </c>
      <c r="G156" s="37">
        <f t="shared" si="48"/>
        <v>0</v>
      </c>
      <c r="H156" s="39">
        <f t="shared" si="49"/>
        <v>0</v>
      </c>
      <c r="I156" s="11" t="s">
        <v>115</v>
      </c>
      <c r="J156" s="47" t="str">
        <f t="shared" si="50"/>
        <v>f</v>
      </c>
      <c r="K156" s="11" t="str">
        <f t="shared" si="109"/>
        <v>t</v>
      </c>
      <c r="L156" s="2" t="s">
        <v>8493</v>
      </c>
      <c r="M156" s="2" t="str">
        <f t="shared" si="108"/>
        <v/>
      </c>
      <c r="N156" s="2"/>
      <c r="O156" s="2"/>
      <c r="P156" s="2"/>
      <c r="Q156" s="2"/>
    </row>
    <row r="157" spans="1:17" ht="30" x14ac:dyDescent="0.25">
      <c r="A157" s="37"/>
      <c r="B157" s="37"/>
      <c r="C157" s="37"/>
      <c r="D157" s="37"/>
      <c r="E157" s="38"/>
      <c r="F157" s="37"/>
      <c r="G157" s="37"/>
      <c r="H157" s="39"/>
      <c r="I157" s="11"/>
      <c r="J157" s="47"/>
      <c r="K157" s="11" t="str">
        <f t="shared" si="109"/>
        <v>t</v>
      </c>
      <c r="L157" s="2" t="s">
        <v>8494</v>
      </c>
      <c r="M157" s="2" t="str">
        <f t="shared" si="108"/>
        <v/>
      </c>
      <c r="N157" s="2"/>
      <c r="O157" s="2"/>
      <c r="P157" s="2"/>
      <c r="Q157" s="2"/>
    </row>
    <row r="158" spans="1:17" x14ac:dyDescent="0.25">
      <c r="A158" s="37"/>
      <c r="B158" s="37"/>
      <c r="C158" s="37"/>
      <c r="D158" s="37"/>
      <c r="E158" s="38"/>
      <c r="F158" s="37"/>
      <c r="G158" s="37"/>
      <c r="H158" s="39"/>
      <c r="I158" s="11"/>
      <c r="J158" s="47"/>
      <c r="K158" s="11" t="str">
        <f t="shared" si="109"/>
        <v>t</v>
      </c>
      <c r="L158" s="2" t="s">
        <v>7923</v>
      </c>
      <c r="M158" s="2" t="str">
        <f t="shared" si="108"/>
        <v>t</v>
      </c>
      <c r="N158" s="2"/>
      <c r="O158" s="2"/>
      <c r="P158" s="2"/>
      <c r="Q158" s="2"/>
    </row>
    <row r="159" spans="1:17" x14ac:dyDescent="0.25">
      <c r="A159" s="37"/>
      <c r="B159" s="37"/>
      <c r="C159" s="37"/>
      <c r="D159" s="37"/>
      <c r="E159" s="38"/>
      <c r="F159" s="37"/>
      <c r="G159" s="37"/>
      <c r="H159" s="39"/>
      <c r="I159" s="11"/>
      <c r="J159" s="47"/>
      <c r="K159" s="11" t="str">
        <f t="shared" si="109"/>
        <v>t</v>
      </c>
      <c r="L159" s="2" t="s">
        <v>7938</v>
      </c>
      <c r="M159" s="2" t="str">
        <f t="shared" si="108"/>
        <v>t</v>
      </c>
      <c r="N159" s="2"/>
      <c r="O159" s="2"/>
      <c r="P159" s="2"/>
      <c r="Q159" s="2"/>
    </row>
    <row r="160" spans="1:17" x14ac:dyDescent="0.25">
      <c r="A160" s="37"/>
      <c r="B160" s="37"/>
      <c r="C160" s="37"/>
      <c r="D160" s="37"/>
      <c r="E160" s="38"/>
      <c r="F160" s="37"/>
      <c r="G160" s="37"/>
      <c r="H160" s="39"/>
      <c r="I160" s="11"/>
      <c r="J160" s="47"/>
      <c r="K160" s="11" t="str">
        <f t="shared" si="109"/>
        <v>t</v>
      </c>
      <c r="L160" s="2" t="s">
        <v>7959</v>
      </c>
      <c r="M160" s="2" t="str">
        <f t="shared" si="108"/>
        <v>t</v>
      </c>
      <c r="N160" s="2"/>
      <c r="O160" s="2"/>
      <c r="P160" s="2"/>
      <c r="Q160" s="2"/>
    </row>
    <row r="161" spans="1:17" x14ac:dyDescent="0.25">
      <c r="A161" s="37"/>
      <c r="B161" s="37"/>
      <c r="C161" s="37"/>
      <c r="D161" s="37"/>
      <c r="E161" s="38"/>
      <c r="F161" s="37"/>
      <c r="G161" s="37"/>
      <c r="H161" s="39"/>
      <c r="I161" s="11"/>
      <c r="J161" s="47"/>
      <c r="K161" s="11" t="str">
        <f t="shared" si="109"/>
        <v>t</v>
      </c>
      <c r="L161" s="2" t="s">
        <v>7976</v>
      </c>
      <c r="M161" s="2" t="str">
        <f t="shared" si="108"/>
        <v>t</v>
      </c>
      <c r="N161" s="2"/>
      <c r="O161" s="2"/>
      <c r="P161" s="2"/>
      <c r="Q161" s="2"/>
    </row>
    <row r="162" spans="1:17" ht="30" x14ac:dyDescent="0.25">
      <c r="A162" s="37"/>
      <c r="B162" s="37"/>
      <c r="C162" s="37"/>
      <c r="D162" s="37"/>
      <c r="E162" s="38"/>
      <c r="F162" s="37"/>
      <c r="G162" s="37"/>
      <c r="H162" s="39"/>
      <c r="I162" s="11"/>
      <c r="J162" s="47"/>
      <c r="K162" s="11" t="str">
        <f t="shared" si="109"/>
        <v>t</v>
      </c>
      <c r="L162" s="2" t="s">
        <v>8005</v>
      </c>
      <c r="M162" s="2" t="str">
        <f t="shared" si="108"/>
        <v>t</v>
      </c>
      <c r="N162" s="2"/>
      <c r="O162" s="2"/>
      <c r="P162" s="2"/>
      <c r="Q162" s="2"/>
    </row>
    <row r="163" spans="1:17" ht="30" x14ac:dyDescent="0.25">
      <c r="A163" s="37"/>
      <c r="B163" s="37"/>
      <c r="C163" s="37"/>
      <c r="D163" s="37"/>
      <c r="E163" s="38"/>
      <c r="F163" s="37"/>
      <c r="G163" s="37"/>
      <c r="H163" s="39"/>
      <c r="I163" s="11"/>
      <c r="J163" s="47"/>
      <c r="K163" s="11" t="str">
        <f t="shared" si="109"/>
        <v>t</v>
      </c>
      <c r="L163" s="2" t="s">
        <v>8020</v>
      </c>
      <c r="M163" s="2" t="str">
        <f t="shared" si="108"/>
        <v>t</v>
      </c>
      <c r="N163" s="2"/>
      <c r="O163" s="2"/>
      <c r="P163" s="2"/>
      <c r="Q163" s="2"/>
    </row>
    <row r="164" spans="1:17" x14ac:dyDescent="0.25">
      <c r="A164" s="37"/>
      <c r="B164" s="37"/>
      <c r="C164" s="37"/>
      <c r="D164" s="37"/>
      <c r="E164" s="38"/>
      <c r="F164" s="37"/>
      <c r="G164" s="37"/>
      <c r="H164" s="39"/>
      <c r="I164" s="11"/>
      <c r="J164" s="47"/>
      <c r="K164" s="11" t="str">
        <f t="shared" si="109"/>
        <v>t</v>
      </c>
      <c r="L164" s="2" t="s">
        <v>8041</v>
      </c>
      <c r="M164" s="2" t="str">
        <f t="shared" si="108"/>
        <v>t</v>
      </c>
      <c r="N164" s="2"/>
      <c r="O164" s="2"/>
      <c r="P164" s="2"/>
      <c r="Q164" s="2"/>
    </row>
    <row r="165" spans="1:17" ht="30" x14ac:dyDescent="0.25">
      <c r="A165" s="37"/>
      <c r="B165" s="37"/>
      <c r="C165" s="37"/>
      <c r="D165" s="37"/>
      <c r="E165" s="38"/>
      <c r="F165" s="37"/>
      <c r="G165" s="37"/>
      <c r="H165" s="39"/>
      <c r="I165" s="11"/>
      <c r="J165" s="47"/>
      <c r="K165" s="11" t="str">
        <f t="shared" si="109"/>
        <v>t</v>
      </c>
      <c r="L165" s="2" t="s">
        <v>8058</v>
      </c>
      <c r="M165" s="2" t="str">
        <f t="shared" si="108"/>
        <v>t</v>
      </c>
      <c r="N165" s="2"/>
      <c r="O165" s="2"/>
      <c r="P165" s="2"/>
      <c r="Q165" s="2"/>
    </row>
    <row r="166" spans="1:17" x14ac:dyDescent="0.25">
      <c r="A166" s="37">
        <f t="shared" si="42"/>
        <v>0</v>
      </c>
      <c r="B166" s="37">
        <f t="shared" si="43"/>
        <v>7</v>
      </c>
      <c r="C166" s="37">
        <f t="shared" si="44"/>
        <v>3</v>
      </c>
      <c r="D166" s="37">
        <f t="shared" si="45"/>
        <v>0</v>
      </c>
      <c r="E166" s="38">
        <f t="shared" si="46"/>
        <v>1</v>
      </c>
      <c r="F166" s="37">
        <f t="shared" si="47"/>
        <v>1</v>
      </c>
      <c r="G166" s="37">
        <f t="shared" si="48"/>
        <v>1</v>
      </c>
      <c r="H166" s="39">
        <f t="shared" si="49"/>
        <v>0</v>
      </c>
      <c r="I166" s="11" t="s">
        <v>116</v>
      </c>
      <c r="J166" s="47" t="str">
        <f t="shared" si="50"/>
        <v>t</v>
      </c>
      <c r="K166" s="11" t="str">
        <f t="shared" si="109"/>
        <v>t</v>
      </c>
      <c r="L166" s="2" t="s">
        <v>7167</v>
      </c>
      <c r="M166" s="2" t="str">
        <f t="shared" si="108"/>
        <v>t</v>
      </c>
      <c r="N166" s="2"/>
      <c r="O166" s="2"/>
      <c r="P166" s="2"/>
      <c r="Q166" s="2"/>
    </row>
    <row r="167" spans="1:17" hidden="1" x14ac:dyDescent="0.25">
      <c r="A167" s="37">
        <f t="shared" si="42"/>
        <v>0</v>
      </c>
      <c r="B167" s="37">
        <f t="shared" si="43"/>
        <v>0</v>
      </c>
      <c r="C167" s="37">
        <f t="shared" si="44"/>
        <v>0</v>
      </c>
      <c r="D167" s="37">
        <f t="shared" si="45"/>
        <v>0</v>
      </c>
      <c r="E167" s="38">
        <f t="shared" si="46"/>
        <v>0</v>
      </c>
      <c r="F167" s="37">
        <f t="shared" si="47"/>
        <v>0</v>
      </c>
      <c r="G167" s="37">
        <f t="shared" si="48"/>
        <v>0</v>
      </c>
      <c r="H167" s="39">
        <f t="shared" si="49"/>
        <v>0</v>
      </c>
      <c r="I167" s="2" t="s">
        <v>6632</v>
      </c>
      <c r="J167" s="47" t="str">
        <f t="shared" si="50"/>
        <v>f</v>
      </c>
      <c r="K167" s="11" t="str">
        <f t="shared" si="109"/>
        <v>f</v>
      </c>
      <c r="L167" s="2"/>
      <c r="M167" s="2" t="str">
        <f t="shared" si="108"/>
        <v/>
      </c>
      <c r="N167" s="2"/>
      <c r="O167" s="2"/>
      <c r="P167" s="2"/>
      <c r="Q167" s="2"/>
    </row>
    <row r="168" spans="1:17" hidden="1" x14ac:dyDescent="0.25">
      <c r="A168" s="37">
        <f t="shared" si="42"/>
        <v>0</v>
      </c>
      <c r="B168" s="37">
        <f t="shared" si="43"/>
        <v>0</v>
      </c>
      <c r="C168" s="37">
        <f t="shared" si="44"/>
        <v>0</v>
      </c>
      <c r="D168" s="37">
        <f t="shared" si="45"/>
        <v>0</v>
      </c>
      <c r="E168" s="38">
        <f t="shared" si="46"/>
        <v>0</v>
      </c>
      <c r="F168" s="37">
        <f t="shared" si="47"/>
        <v>0</v>
      </c>
      <c r="G168" s="37">
        <f t="shared" si="48"/>
        <v>0</v>
      </c>
      <c r="H168" s="39">
        <f t="shared" si="49"/>
        <v>0</v>
      </c>
      <c r="I168" s="2" t="s">
        <v>6356</v>
      </c>
      <c r="J168" s="47" t="str">
        <f t="shared" si="50"/>
        <v>f</v>
      </c>
      <c r="K168" s="11" t="str">
        <f t="shared" si="109"/>
        <v>f</v>
      </c>
      <c r="L168" s="2"/>
      <c r="M168" s="2" t="str">
        <f t="shared" si="108"/>
        <v/>
      </c>
      <c r="N168" s="2"/>
      <c r="O168" s="2"/>
      <c r="P168" s="2"/>
      <c r="Q168" s="2"/>
    </row>
    <row r="169" spans="1:17" hidden="1" x14ac:dyDescent="0.25">
      <c r="A169" s="37">
        <f t="shared" si="42"/>
        <v>0</v>
      </c>
      <c r="B169" s="37">
        <f t="shared" si="43"/>
        <v>0</v>
      </c>
      <c r="C169" s="37">
        <f t="shared" si="44"/>
        <v>0</v>
      </c>
      <c r="D169" s="37">
        <f t="shared" si="45"/>
        <v>0</v>
      </c>
      <c r="E169" s="38">
        <f t="shared" si="46"/>
        <v>0</v>
      </c>
      <c r="F169" s="37">
        <f t="shared" si="47"/>
        <v>0</v>
      </c>
      <c r="G169" s="37">
        <f t="shared" si="48"/>
        <v>0</v>
      </c>
      <c r="H169" s="39">
        <f t="shared" si="49"/>
        <v>0</v>
      </c>
      <c r="I169" s="2" t="s">
        <v>6357</v>
      </c>
      <c r="J169" s="47" t="str">
        <f t="shared" si="50"/>
        <v>f</v>
      </c>
      <c r="K169" s="11" t="str">
        <f t="shared" si="109"/>
        <v>f</v>
      </c>
      <c r="L169" s="2"/>
      <c r="M169" s="2" t="str">
        <f t="shared" si="108"/>
        <v/>
      </c>
      <c r="N169" s="2"/>
      <c r="O169" s="2"/>
      <c r="P169" s="2"/>
      <c r="Q169" s="2"/>
    </row>
    <row r="170" spans="1:17" hidden="1" x14ac:dyDescent="0.25">
      <c r="A170" s="37">
        <f t="shared" si="42"/>
        <v>0</v>
      </c>
      <c r="B170" s="37">
        <f t="shared" si="43"/>
        <v>0</v>
      </c>
      <c r="C170" s="37">
        <f t="shared" si="44"/>
        <v>0</v>
      </c>
      <c r="D170" s="37">
        <f t="shared" si="45"/>
        <v>0</v>
      </c>
      <c r="E170" s="38">
        <f t="shared" si="46"/>
        <v>0</v>
      </c>
      <c r="F170" s="37">
        <f t="shared" si="47"/>
        <v>0</v>
      </c>
      <c r="G170" s="37">
        <f t="shared" si="48"/>
        <v>0</v>
      </c>
      <c r="H170" s="39">
        <f t="shared" si="49"/>
        <v>0</v>
      </c>
      <c r="I170" s="2" t="s">
        <v>6358</v>
      </c>
      <c r="J170" s="47" t="str">
        <f t="shared" si="50"/>
        <v>f</v>
      </c>
      <c r="K170" s="11" t="str">
        <f t="shared" si="109"/>
        <v>f</v>
      </c>
      <c r="L170" s="2"/>
      <c r="M170" s="2" t="str">
        <f t="shared" si="108"/>
        <v/>
      </c>
      <c r="N170" s="2"/>
      <c r="O170" s="2"/>
      <c r="P170" s="2"/>
      <c r="Q170" s="2"/>
    </row>
    <row r="171" spans="1:17" hidden="1" x14ac:dyDescent="0.25">
      <c r="A171" s="37">
        <f t="shared" si="42"/>
        <v>0</v>
      </c>
      <c r="B171" s="37">
        <f t="shared" si="43"/>
        <v>0</v>
      </c>
      <c r="C171" s="37">
        <f t="shared" si="44"/>
        <v>0</v>
      </c>
      <c r="D171" s="37">
        <f t="shared" si="45"/>
        <v>0</v>
      </c>
      <c r="E171" s="38">
        <f t="shared" si="46"/>
        <v>0</v>
      </c>
      <c r="F171" s="37">
        <f t="shared" si="47"/>
        <v>0</v>
      </c>
      <c r="G171" s="37">
        <f t="shared" si="48"/>
        <v>0</v>
      </c>
      <c r="H171" s="39">
        <f t="shared" si="49"/>
        <v>0</v>
      </c>
      <c r="I171" s="2" t="s">
        <v>6359</v>
      </c>
      <c r="J171" s="47" t="str">
        <f t="shared" si="50"/>
        <v>f</v>
      </c>
      <c r="K171" s="11" t="str">
        <f t="shared" si="109"/>
        <v>f</v>
      </c>
      <c r="L171" s="2"/>
      <c r="M171" s="2" t="str">
        <f t="shared" si="108"/>
        <v/>
      </c>
      <c r="N171" s="2"/>
      <c r="O171" s="2"/>
      <c r="P171" s="2"/>
      <c r="Q171" s="2"/>
    </row>
    <row r="172" spans="1:17" hidden="1" x14ac:dyDescent="0.25">
      <c r="A172" s="37">
        <f t="shared" si="42"/>
        <v>0</v>
      </c>
      <c r="B172" s="37">
        <f t="shared" si="43"/>
        <v>0</v>
      </c>
      <c r="C172" s="37">
        <f t="shared" si="44"/>
        <v>0</v>
      </c>
      <c r="D172" s="37">
        <f t="shared" si="45"/>
        <v>0</v>
      </c>
      <c r="E172" s="38">
        <f t="shared" si="46"/>
        <v>0</v>
      </c>
      <c r="F172" s="37">
        <f t="shared" si="47"/>
        <v>0</v>
      </c>
      <c r="G172" s="37">
        <f t="shared" si="48"/>
        <v>0</v>
      </c>
      <c r="H172" s="39">
        <f t="shared" si="49"/>
        <v>0</v>
      </c>
      <c r="I172" s="2" t="s">
        <v>6360</v>
      </c>
      <c r="J172" s="47" t="str">
        <f t="shared" si="50"/>
        <v>f</v>
      </c>
      <c r="K172" s="11" t="str">
        <f t="shared" si="109"/>
        <v>f</v>
      </c>
      <c r="L172" s="2"/>
      <c r="M172" s="2" t="str">
        <f t="shared" si="108"/>
        <v/>
      </c>
      <c r="N172" s="2"/>
      <c r="O172" s="2"/>
      <c r="P172" s="2"/>
      <c r="Q172" s="2"/>
    </row>
    <row r="173" spans="1:17" hidden="1" x14ac:dyDescent="0.25">
      <c r="A173" s="37">
        <f t="shared" si="42"/>
        <v>0</v>
      </c>
      <c r="B173" s="37">
        <f t="shared" si="43"/>
        <v>0</v>
      </c>
      <c r="C173" s="37">
        <f t="shared" si="44"/>
        <v>0</v>
      </c>
      <c r="D173" s="37">
        <f t="shared" si="45"/>
        <v>0</v>
      </c>
      <c r="E173" s="38">
        <f t="shared" si="46"/>
        <v>0</v>
      </c>
      <c r="F173" s="37">
        <f t="shared" si="47"/>
        <v>0</v>
      </c>
      <c r="G173" s="37">
        <f t="shared" si="48"/>
        <v>0</v>
      </c>
      <c r="H173" s="39">
        <f t="shared" si="49"/>
        <v>0</v>
      </c>
      <c r="I173" s="2" t="s">
        <v>6361</v>
      </c>
      <c r="J173" s="47" t="str">
        <f t="shared" si="50"/>
        <v>f</v>
      </c>
      <c r="K173" s="11" t="str">
        <f t="shared" si="109"/>
        <v>f</v>
      </c>
      <c r="L173" s="2"/>
      <c r="M173" s="2" t="str">
        <f t="shared" si="108"/>
        <v/>
      </c>
      <c r="N173" s="2"/>
      <c r="O173" s="2"/>
      <c r="P173" s="2"/>
      <c r="Q173" s="2"/>
    </row>
    <row r="174" spans="1:17" x14ac:dyDescent="0.25">
      <c r="A174" s="37">
        <f t="shared" si="42"/>
        <v>0</v>
      </c>
      <c r="B174" s="37">
        <f t="shared" si="43"/>
        <v>1</v>
      </c>
      <c r="C174" s="37">
        <f t="shared" si="44"/>
        <v>0</v>
      </c>
      <c r="D174" s="37">
        <f t="shared" si="45"/>
        <v>0</v>
      </c>
      <c r="E174" s="38">
        <f t="shared" si="46"/>
        <v>0</v>
      </c>
      <c r="F174" s="37">
        <f t="shared" si="47"/>
        <v>0</v>
      </c>
      <c r="G174" s="37">
        <f t="shared" si="48"/>
        <v>0</v>
      </c>
      <c r="H174" s="39">
        <f t="shared" si="49"/>
        <v>0</v>
      </c>
      <c r="I174" s="11" t="s">
        <v>172</v>
      </c>
      <c r="J174" s="47" t="str">
        <f t="shared" si="50"/>
        <v>f</v>
      </c>
      <c r="K174" s="11" t="str">
        <f t="shared" si="109"/>
        <v>t</v>
      </c>
      <c r="L174" s="2" t="s">
        <v>8431</v>
      </c>
      <c r="M174" s="2" t="str">
        <f t="shared" si="108"/>
        <v/>
      </c>
      <c r="N174" s="2" t="s">
        <v>217</v>
      </c>
      <c r="O174" s="2" t="s">
        <v>6141</v>
      </c>
      <c r="P174" s="2"/>
      <c r="Q174" s="2"/>
    </row>
    <row r="175" spans="1:17" hidden="1" x14ac:dyDescent="0.25">
      <c r="A175" s="37">
        <f t="shared" si="42"/>
        <v>0</v>
      </c>
      <c r="B175" s="37">
        <f t="shared" si="43"/>
        <v>0</v>
      </c>
      <c r="C175" s="37">
        <f t="shared" si="44"/>
        <v>0</v>
      </c>
      <c r="D175" s="37">
        <f t="shared" si="45"/>
        <v>0</v>
      </c>
      <c r="E175" s="38">
        <f t="shared" si="46"/>
        <v>0</v>
      </c>
      <c r="F175" s="37">
        <f t="shared" si="47"/>
        <v>0</v>
      </c>
      <c r="G175" s="37">
        <f t="shared" si="48"/>
        <v>0</v>
      </c>
      <c r="H175" s="39">
        <f t="shared" si="49"/>
        <v>0</v>
      </c>
      <c r="I175" s="2" t="s">
        <v>6362</v>
      </c>
      <c r="J175" s="47" t="str">
        <f t="shared" si="50"/>
        <v>f</v>
      </c>
      <c r="K175" s="11" t="str">
        <f t="shared" si="109"/>
        <v>f</v>
      </c>
      <c r="L175" s="2"/>
      <c r="M175" s="2" t="str">
        <f t="shared" si="108"/>
        <v/>
      </c>
      <c r="N175" s="2"/>
      <c r="O175" s="2"/>
      <c r="P175" s="2"/>
      <c r="Q175" s="2"/>
    </row>
    <row r="176" spans="1:17" hidden="1" x14ac:dyDescent="0.25">
      <c r="A176" s="37">
        <f t="shared" si="42"/>
        <v>0</v>
      </c>
      <c r="B176" s="37">
        <f t="shared" si="43"/>
        <v>0</v>
      </c>
      <c r="C176" s="37">
        <f t="shared" si="44"/>
        <v>0</v>
      </c>
      <c r="D176" s="37">
        <f t="shared" si="45"/>
        <v>0</v>
      </c>
      <c r="E176" s="38">
        <f t="shared" si="46"/>
        <v>0</v>
      </c>
      <c r="F176" s="37">
        <f t="shared" si="47"/>
        <v>0</v>
      </c>
      <c r="G176" s="37">
        <f t="shared" si="48"/>
        <v>0</v>
      </c>
      <c r="H176" s="39">
        <f t="shared" si="49"/>
        <v>0</v>
      </c>
      <c r="I176" s="2" t="s">
        <v>6363</v>
      </c>
      <c r="J176" s="47" t="str">
        <f t="shared" si="50"/>
        <v>f</v>
      </c>
      <c r="K176" s="11" t="str">
        <f t="shared" si="109"/>
        <v>f</v>
      </c>
      <c r="L176" s="2"/>
      <c r="M176" s="2" t="str">
        <f t="shared" si="108"/>
        <v/>
      </c>
      <c r="N176" s="2"/>
      <c r="O176" s="2"/>
      <c r="P176" s="2"/>
      <c r="Q176" s="2"/>
    </row>
    <row r="177" spans="1:17" x14ac:dyDescent="0.25">
      <c r="A177" s="37">
        <f t="shared" si="42"/>
        <v>12</v>
      </c>
      <c r="B177" s="37">
        <f t="shared" si="43"/>
        <v>1</v>
      </c>
      <c r="C177" s="37">
        <f t="shared" si="44"/>
        <v>3</v>
      </c>
      <c r="D177" s="37">
        <f t="shared" si="45"/>
        <v>0</v>
      </c>
      <c r="E177" s="38">
        <f t="shared" si="46"/>
        <v>0</v>
      </c>
      <c r="F177" s="37">
        <f t="shared" si="47"/>
        <v>0</v>
      </c>
      <c r="G177" s="37">
        <f t="shared" si="48"/>
        <v>0</v>
      </c>
      <c r="H177" s="39">
        <f t="shared" si="49"/>
        <v>0</v>
      </c>
      <c r="I177" s="11" t="s">
        <v>117</v>
      </c>
      <c r="J177" s="47" t="str">
        <f t="shared" si="50"/>
        <v>f</v>
      </c>
      <c r="K177" s="11" t="str">
        <f t="shared" si="109"/>
        <v>t</v>
      </c>
      <c r="L177" s="2" t="s">
        <v>7167</v>
      </c>
      <c r="M177" s="2" t="str">
        <f t="shared" si="108"/>
        <v>t</v>
      </c>
      <c r="N177" s="2"/>
      <c r="O177" s="2"/>
      <c r="P177" s="2"/>
      <c r="Q177" s="2"/>
    </row>
    <row r="178" spans="1:17" x14ac:dyDescent="0.25">
      <c r="A178" s="37">
        <f t="shared" si="42"/>
        <v>0</v>
      </c>
      <c r="B178" s="37">
        <f t="shared" si="43"/>
        <v>2</v>
      </c>
      <c r="C178" s="37">
        <f t="shared" si="44"/>
        <v>0</v>
      </c>
      <c r="D178" s="37">
        <f t="shared" si="45"/>
        <v>0</v>
      </c>
      <c r="E178" s="38">
        <f t="shared" si="46"/>
        <v>0</v>
      </c>
      <c r="F178" s="37">
        <f t="shared" si="47"/>
        <v>0</v>
      </c>
      <c r="G178" s="37">
        <f t="shared" si="48"/>
        <v>0</v>
      </c>
      <c r="H178" s="39">
        <f t="shared" si="49"/>
        <v>0</v>
      </c>
      <c r="I178" s="11" t="s">
        <v>118</v>
      </c>
      <c r="J178" s="47" t="str">
        <f t="shared" si="50"/>
        <v>f</v>
      </c>
      <c r="K178" s="11" t="str">
        <f t="shared" si="109"/>
        <v>t</v>
      </c>
      <c r="L178" s="2" t="s">
        <v>7160</v>
      </c>
      <c r="M178" s="2" t="str">
        <f t="shared" si="108"/>
        <v>t</v>
      </c>
      <c r="N178" s="2"/>
      <c r="O178" s="2"/>
      <c r="P178" s="2"/>
      <c r="Q178" s="2"/>
    </row>
    <row r="179" spans="1:17" x14ac:dyDescent="0.25">
      <c r="A179" s="37">
        <f t="shared" si="42"/>
        <v>1</v>
      </c>
      <c r="B179" s="37">
        <f t="shared" si="43"/>
        <v>0</v>
      </c>
      <c r="C179" s="37">
        <f t="shared" si="44"/>
        <v>0</v>
      </c>
      <c r="D179" s="37">
        <f t="shared" si="45"/>
        <v>0</v>
      </c>
      <c r="E179" s="38">
        <f t="shared" si="46"/>
        <v>0</v>
      </c>
      <c r="F179" s="37">
        <f t="shared" si="47"/>
        <v>1</v>
      </c>
      <c r="G179" s="37">
        <f t="shared" si="48"/>
        <v>0</v>
      </c>
      <c r="H179" s="39">
        <f t="shared" si="49"/>
        <v>0</v>
      </c>
      <c r="I179" s="11" t="s">
        <v>6283</v>
      </c>
      <c r="J179" s="47" t="str">
        <f t="shared" si="50"/>
        <v>t</v>
      </c>
      <c r="K179" s="11" t="str">
        <f t="shared" si="109"/>
        <v>t</v>
      </c>
      <c r="L179" s="2" t="s">
        <v>8420</v>
      </c>
      <c r="M179" s="2" t="str">
        <f t="shared" si="108"/>
        <v/>
      </c>
      <c r="N179" s="2"/>
      <c r="O179" s="2"/>
      <c r="P179" s="2"/>
      <c r="Q179" s="2"/>
    </row>
    <row r="180" spans="1:17" hidden="1" x14ac:dyDescent="0.25">
      <c r="A180" s="37">
        <f t="shared" si="42"/>
        <v>0</v>
      </c>
      <c r="B180" s="37">
        <f t="shared" si="43"/>
        <v>0</v>
      </c>
      <c r="C180" s="37">
        <f t="shared" si="44"/>
        <v>0</v>
      </c>
      <c r="D180" s="37">
        <f t="shared" si="45"/>
        <v>0</v>
      </c>
      <c r="E180" s="38">
        <f t="shared" si="46"/>
        <v>0</v>
      </c>
      <c r="F180" s="37">
        <f t="shared" si="47"/>
        <v>0</v>
      </c>
      <c r="G180" s="37">
        <f t="shared" si="48"/>
        <v>0</v>
      </c>
      <c r="H180" s="39">
        <f t="shared" si="49"/>
        <v>0</v>
      </c>
      <c r="I180" s="2" t="s">
        <v>6364</v>
      </c>
      <c r="J180" s="47" t="str">
        <f t="shared" si="50"/>
        <v>f</v>
      </c>
      <c r="K180" s="11" t="str">
        <f t="shared" si="109"/>
        <v>f</v>
      </c>
      <c r="L180" s="2"/>
      <c r="M180" s="2" t="str">
        <f t="shared" si="108"/>
        <v/>
      </c>
      <c r="N180" s="2"/>
      <c r="O180" s="2"/>
      <c r="P180" s="2"/>
      <c r="Q180" s="2"/>
    </row>
    <row r="181" spans="1:17" x14ac:dyDescent="0.25">
      <c r="A181" s="37">
        <f t="shared" si="42"/>
        <v>0</v>
      </c>
      <c r="B181" s="37">
        <f t="shared" si="43"/>
        <v>82</v>
      </c>
      <c r="C181" s="37">
        <f t="shared" si="44"/>
        <v>0</v>
      </c>
      <c r="D181" s="37">
        <f t="shared" si="45"/>
        <v>0</v>
      </c>
      <c r="E181" s="38">
        <f t="shared" si="46"/>
        <v>0</v>
      </c>
      <c r="F181" s="37">
        <f t="shared" si="47"/>
        <v>19</v>
      </c>
      <c r="G181" s="37">
        <f t="shared" si="48"/>
        <v>0</v>
      </c>
      <c r="H181" s="39">
        <f t="shared" si="49"/>
        <v>0</v>
      </c>
      <c r="I181" s="11" t="s">
        <v>119</v>
      </c>
      <c r="J181" s="47" t="str">
        <f t="shared" si="50"/>
        <v>t</v>
      </c>
      <c r="K181" s="11" t="str">
        <f t="shared" si="109"/>
        <v>t</v>
      </c>
      <c r="L181" s="2" t="s">
        <v>8431</v>
      </c>
      <c r="M181" s="2" t="str">
        <f t="shared" si="108"/>
        <v/>
      </c>
      <c r="N181" s="2" t="s">
        <v>218</v>
      </c>
      <c r="O181" s="2"/>
      <c r="P181" s="2"/>
      <c r="Q181" s="2"/>
    </row>
    <row r="182" spans="1:17" ht="30" x14ac:dyDescent="0.25">
      <c r="A182" s="37">
        <f t="shared" si="42"/>
        <v>1072</v>
      </c>
      <c r="B182" s="37">
        <f t="shared" si="43"/>
        <v>963</v>
      </c>
      <c r="C182" s="37">
        <f t="shared" si="44"/>
        <v>13</v>
      </c>
      <c r="D182" s="37">
        <f t="shared" si="45"/>
        <v>0</v>
      </c>
      <c r="E182" s="38">
        <f t="shared" si="46"/>
        <v>63</v>
      </c>
      <c r="F182" s="37">
        <f t="shared" si="47"/>
        <v>46</v>
      </c>
      <c r="G182" s="37">
        <f t="shared" si="48"/>
        <v>2</v>
      </c>
      <c r="H182" s="39">
        <f t="shared" si="49"/>
        <v>0</v>
      </c>
      <c r="I182" s="11" t="s">
        <v>173</v>
      </c>
      <c r="J182" s="47" t="str">
        <f t="shared" si="50"/>
        <v>t</v>
      </c>
      <c r="K182" s="11" t="str">
        <f t="shared" si="109"/>
        <v>t</v>
      </c>
      <c r="L182" s="2" t="s">
        <v>8421</v>
      </c>
      <c r="M182" s="2" t="str">
        <f t="shared" si="108"/>
        <v/>
      </c>
      <c r="N182" s="2"/>
      <c r="O182" s="2"/>
      <c r="P182" s="2"/>
      <c r="Q182" s="2"/>
    </row>
    <row r="183" spans="1:17" x14ac:dyDescent="0.25">
      <c r="A183" s="37">
        <f t="shared" si="42"/>
        <v>24</v>
      </c>
      <c r="B183" s="37">
        <f t="shared" si="43"/>
        <v>41</v>
      </c>
      <c r="C183" s="37">
        <f t="shared" si="44"/>
        <v>8</v>
      </c>
      <c r="D183" s="37">
        <f t="shared" si="45"/>
        <v>0</v>
      </c>
      <c r="E183" s="38">
        <f t="shared" si="46"/>
        <v>2</v>
      </c>
      <c r="F183" s="37">
        <f t="shared" si="47"/>
        <v>11</v>
      </c>
      <c r="G183" s="37">
        <f t="shared" si="48"/>
        <v>1</v>
      </c>
      <c r="H183" s="39">
        <f t="shared" si="49"/>
        <v>0</v>
      </c>
      <c r="I183" s="11" t="s">
        <v>174</v>
      </c>
      <c r="J183" s="47" t="str">
        <f t="shared" si="50"/>
        <v>t</v>
      </c>
      <c r="K183" s="11" t="str">
        <f t="shared" si="109"/>
        <v>t</v>
      </c>
      <c r="L183" s="2" t="s">
        <v>7154</v>
      </c>
      <c r="M183" s="2" t="str">
        <f t="shared" si="108"/>
        <v>t</v>
      </c>
      <c r="N183" s="2"/>
      <c r="O183" s="2"/>
      <c r="P183" s="2"/>
      <c r="Q183" s="2"/>
    </row>
    <row r="184" spans="1:17" x14ac:dyDescent="0.25">
      <c r="A184" s="37">
        <f t="shared" si="42"/>
        <v>39</v>
      </c>
      <c r="B184" s="37">
        <f t="shared" si="43"/>
        <v>2</v>
      </c>
      <c r="C184" s="37">
        <f t="shared" si="44"/>
        <v>0</v>
      </c>
      <c r="D184" s="37">
        <f t="shared" si="45"/>
        <v>0</v>
      </c>
      <c r="E184" s="38">
        <f t="shared" si="46"/>
        <v>3</v>
      </c>
      <c r="F184" s="37">
        <f t="shared" si="47"/>
        <v>0</v>
      </c>
      <c r="G184" s="37">
        <f t="shared" si="48"/>
        <v>0</v>
      </c>
      <c r="H184" s="39">
        <f t="shared" si="49"/>
        <v>0</v>
      </c>
      <c r="I184" s="11" t="s">
        <v>120</v>
      </c>
      <c r="J184" s="47" t="str">
        <f t="shared" si="50"/>
        <v>t</v>
      </c>
      <c r="K184" s="11" t="str">
        <f t="shared" si="109"/>
        <v>t</v>
      </c>
      <c r="L184" s="2" t="s">
        <v>7109</v>
      </c>
      <c r="M184" s="2" t="str">
        <f t="shared" si="108"/>
        <v>t</v>
      </c>
      <c r="N184" s="2"/>
      <c r="O184" s="2"/>
      <c r="P184" s="2"/>
      <c r="Q184" s="2"/>
    </row>
    <row r="185" spans="1:17" hidden="1" x14ac:dyDescent="0.25">
      <c r="A185" s="37">
        <f t="shared" ref="A185:A254" si="110">COUNTIFS(Spontaan,"*" &amp; I185 &amp; "*", Einde,"&lt;&gt;")</f>
        <v>0</v>
      </c>
      <c r="B185" s="37">
        <f t="shared" ref="B185:B254" si="111">COUNTIFS(Selectie,"*" &amp; I185 &amp; "*", Einde,"&lt;&gt;")</f>
        <v>0</v>
      </c>
      <c r="C185" s="37">
        <f t="shared" ref="C185:C254" si="112">COUNTIFS(AdHoc,"*" &amp; I185 &amp; "*", Einde,"&lt;&gt;")</f>
        <v>0</v>
      </c>
      <c r="D185" s="37">
        <f t="shared" ref="D185:D254" si="113">COUNTIFS(Adres,"*" &amp; I185 &amp; "*", Einde,"&lt;&gt;")</f>
        <v>0</v>
      </c>
      <c r="E185" s="38">
        <f t="shared" ref="E185:E254" si="114">COUNTIFS(Spontaan,"*" &amp; I185 &amp; "*", Einde,"")</f>
        <v>0</v>
      </c>
      <c r="F185" s="37">
        <f t="shared" ref="F185:F254" si="115">COUNTIFS(Selectie,"*" &amp; I185 &amp; "*", Einde,"")</f>
        <v>0</v>
      </c>
      <c r="G185" s="37">
        <f t="shared" ref="G185:G254" si="116">COUNTIFS(AdHoc,"*" &amp; I185 &amp; "*", Einde,"")</f>
        <v>0</v>
      </c>
      <c r="H185" s="39">
        <f t="shared" ref="H185:H254" si="117">COUNTIFS(Adres,"*" &amp; I185 &amp; "*", Einde,"")</f>
        <v>0</v>
      </c>
      <c r="I185" s="2" t="s">
        <v>6365</v>
      </c>
      <c r="J185" s="47" t="str">
        <f t="shared" si="50"/>
        <v>f</v>
      </c>
      <c r="K185" s="11" t="str">
        <f t="shared" si="109"/>
        <v>f</v>
      </c>
      <c r="L185" s="2"/>
      <c r="M185" s="2" t="str">
        <f t="shared" si="108"/>
        <v/>
      </c>
      <c r="N185" s="2"/>
      <c r="O185" s="2"/>
      <c r="P185" s="2"/>
      <c r="Q185" s="2"/>
    </row>
    <row r="186" spans="1:17" x14ac:dyDescent="0.25">
      <c r="A186" s="37">
        <f t="shared" si="110"/>
        <v>0</v>
      </c>
      <c r="B186" s="37">
        <f t="shared" si="111"/>
        <v>8</v>
      </c>
      <c r="C186" s="37">
        <f t="shared" si="112"/>
        <v>0</v>
      </c>
      <c r="D186" s="37">
        <f t="shared" si="113"/>
        <v>0</v>
      </c>
      <c r="E186" s="38">
        <f t="shared" si="114"/>
        <v>0</v>
      </c>
      <c r="F186" s="37">
        <f t="shared" si="115"/>
        <v>1</v>
      </c>
      <c r="G186" s="37">
        <f t="shared" si="116"/>
        <v>0</v>
      </c>
      <c r="H186" s="39">
        <f t="shared" si="117"/>
        <v>0</v>
      </c>
      <c r="I186" s="11" t="s">
        <v>121</v>
      </c>
      <c r="J186" s="47" t="str">
        <f t="shared" ref="J186:J255" si="118">IF(SUM(E186:H186)&gt;0,"t","f")</f>
        <v>t</v>
      </c>
      <c r="K186" s="11" t="str">
        <f t="shared" si="109"/>
        <v>t</v>
      </c>
      <c r="L186" s="2" t="s">
        <v>7414</v>
      </c>
      <c r="M186" s="2" t="str">
        <f t="shared" si="108"/>
        <v>t</v>
      </c>
      <c r="N186" s="2"/>
      <c r="O186" s="2"/>
      <c r="P186" s="2"/>
      <c r="Q186" s="2"/>
    </row>
    <row r="187" spans="1:17" hidden="1" x14ac:dyDescent="0.25">
      <c r="A187" s="37">
        <f t="shared" si="110"/>
        <v>0</v>
      </c>
      <c r="B187" s="37">
        <f t="shared" si="111"/>
        <v>0</v>
      </c>
      <c r="C187" s="37">
        <f t="shared" si="112"/>
        <v>0</v>
      </c>
      <c r="D187" s="37">
        <f t="shared" si="113"/>
        <v>0</v>
      </c>
      <c r="E187" s="38">
        <f t="shared" si="114"/>
        <v>0</v>
      </c>
      <c r="F187" s="37">
        <f t="shared" si="115"/>
        <v>0</v>
      </c>
      <c r="G187" s="37">
        <f t="shared" si="116"/>
        <v>0</v>
      </c>
      <c r="H187" s="39">
        <f t="shared" si="117"/>
        <v>0</v>
      </c>
      <c r="I187" s="2" t="s">
        <v>6366</v>
      </c>
      <c r="J187" s="47" t="str">
        <f t="shared" si="118"/>
        <v>f</v>
      </c>
      <c r="K187" s="11" t="str">
        <f t="shared" si="109"/>
        <v>f</v>
      </c>
      <c r="L187" s="2"/>
      <c r="M187" s="2" t="str">
        <f t="shared" si="108"/>
        <v/>
      </c>
      <c r="N187" s="2"/>
      <c r="O187" s="2"/>
      <c r="P187" s="2"/>
      <c r="Q187" s="2"/>
    </row>
    <row r="188" spans="1:17" hidden="1" x14ac:dyDescent="0.25">
      <c r="A188" s="37">
        <f t="shared" si="110"/>
        <v>0</v>
      </c>
      <c r="B188" s="37">
        <f t="shared" si="111"/>
        <v>0</v>
      </c>
      <c r="C188" s="37">
        <f t="shared" si="112"/>
        <v>0</v>
      </c>
      <c r="D188" s="37">
        <f t="shared" si="113"/>
        <v>0</v>
      </c>
      <c r="E188" s="38">
        <f t="shared" si="114"/>
        <v>0</v>
      </c>
      <c r="F188" s="37">
        <f t="shared" si="115"/>
        <v>0</v>
      </c>
      <c r="G188" s="37">
        <f t="shared" si="116"/>
        <v>0</v>
      </c>
      <c r="H188" s="39">
        <f t="shared" si="117"/>
        <v>0</v>
      </c>
      <c r="I188" s="2" t="s">
        <v>6367</v>
      </c>
      <c r="J188" s="47" t="str">
        <f t="shared" si="118"/>
        <v>f</v>
      </c>
      <c r="K188" s="11" t="str">
        <f t="shared" si="109"/>
        <v>f</v>
      </c>
      <c r="L188" s="2"/>
      <c r="M188" s="2" t="str">
        <f t="shared" si="108"/>
        <v/>
      </c>
      <c r="N188" s="2"/>
      <c r="O188" s="2"/>
      <c r="P188" s="2"/>
      <c r="Q188" s="2"/>
    </row>
    <row r="189" spans="1:17" hidden="1" x14ac:dyDescent="0.25">
      <c r="A189" s="37">
        <f t="shared" si="110"/>
        <v>0</v>
      </c>
      <c r="B189" s="37">
        <f t="shared" si="111"/>
        <v>0</v>
      </c>
      <c r="C189" s="37">
        <f t="shared" si="112"/>
        <v>0</v>
      </c>
      <c r="D189" s="37">
        <f t="shared" si="113"/>
        <v>0</v>
      </c>
      <c r="E189" s="38">
        <f t="shared" si="114"/>
        <v>0</v>
      </c>
      <c r="F189" s="37">
        <f t="shared" si="115"/>
        <v>0</v>
      </c>
      <c r="G189" s="37">
        <f t="shared" si="116"/>
        <v>0</v>
      </c>
      <c r="H189" s="39">
        <f t="shared" si="117"/>
        <v>0</v>
      </c>
      <c r="I189" s="2" t="s">
        <v>6368</v>
      </c>
      <c r="J189" s="47" t="str">
        <f t="shared" si="118"/>
        <v>f</v>
      </c>
      <c r="K189" s="11" t="str">
        <f t="shared" si="109"/>
        <v>f</v>
      </c>
      <c r="L189" s="2"/>
      <c r="M189" s="2" t="str">
        <f t="shared" si="108"/>
        <v/>
      </c>
      <c r="N189" s="2"/>
      <c r="O189" s="2"/>
      <c r="P189" s="2"/>
      <c r="Q189" s="2"/>
    </row>
    <row r="190" spans="1:17" hidden="1" x14ac:dyDescent="0.25">
      <c r="A190" s="37">
        <f t="shared" si="110"/>
        <v>0</v>
      </c>
      <c r="B190" s="37">
        <f t="shared" si="111"/>
        <v>0</v>
      </c>
      <c r="C190" s="37">
        <f t="shared" si="112"/>
        <v>0</v>
      </c>
      <c r="D190" s="37">
        <f t="shared" si="113"/>
        <v>0</v>
      </c>
      <c r="E190" s="38">
        <f t="shared" si="114"/>
        <v>0</v>
      </c>
      <c r="F190" s="37">
        <f t="shared" si="115"/>
        <v>0</v>
      </c>
      <c r="G190" s="37">
        <f t="shared" si="116"/>
        <v>0</v>
      </c>
      <c r="H190" s="39">
        <f t="shared" si="117"/>
        <v>0</v>
      </c>
      <c r="I190" s="2" t="s">
        <v>6369</v>
      </c>
      <c r="J190" s="47" t="str">
        <f t="shared" si="118"/>
        <v>f</v>
      </c>
      <c r="K190" s="11" t="str">
        <f t="shared" si="109"/>
        <v>f</v>
      </c>
      <c r="L190" s="2"/>
      <c r="M190" s="2" t="str">
        <f t="shared" si="108"/>
        <v/>
      </c>
      <c r="N190" s="2"/>
      <c r="O190" s="2"/>
      <c r="P190" s="2"/>
      <c r="Q190" s="2"/>
    </row>
    <row r="191" spans="1:17" hidden="1" x14ac:dyDescent="0.25">
      <c r="A191" s="37">
        <f t="shared" si="110"/>
        <v>0</v>
      </c>
      <c r="B191" s="37">
        <f t="shared" si="111"/>
        <v>0</v>
      </c>
      <c r="C191" s="37">
        <f t="shared" si="112"/>
        <v>0</v>
      </c>
      <c r="D191" s="37">
        <f t="shared" si="113"/>
        <v>0</v>
      </c>
      <c r="E191" s="38">
        <f t="shared" si="114"/>
        <v>0</v>
      </c>
      <c r="F191" s="37">
        <f t="shared" si="115"/>
        <v>0</v>
      </c>
      <c r="G191" s="37">
        <f t="shared" si="116"/>
        <v>0</v>
      </c>
      <c r="H191" s="39">
        <f t="shared" si="117"/>
        <v>0</v>
      </c>
      <c r="I191" s="2" t="s">
        <v>6370</v>
      </c>
      <c r="J191" s="47" t="str">
        <f t="shared" si="118"/>
        <v>f</v>
      </c>
      <c r="K191" s="11" t="str">
        <f t="shared" si="109"/>
        <v>f</v>
      </c>
      <c r="L191" s="2"/>
      <c r="M191" s="2" t="str">
        <f t="shared" si="108"/>
        <v/>
      </c>
      <c r="N191" s="2"/>
      <c r="O191" s="2"/>
      <c r="P191" s="2"/>
      <c r="Q191" s="2"/>
    </row>
    <row r="192" spans="1:17" x14ac:dyDescent="0.25">
      <c r="A192" s="37">
        <f t="shared" si="110"/>
        <v>1</v>
      </c>
      <c r="B192" s="37">
        <f t="shared" si="111"/>
        <v>0</v>
      </c>
      <c r="C192" s="37">
        <f t="shared" si="112"/>
        <v>0</v>
      </c>
      <c r="D192" s="37">
        <f t="shared" si="113"/>
        <v>0</v>
      </c>
      <c r="E192" s="38">
        <f t="shared" si="114"/>
        <v>0</v>
      </c>
      <c r="F192" s="37">
        <f t="shared" si="115"/>
        <v>1</v>
      </c>
      <c r="G192" s="37">
        <f t="shared" si="116"/>
        <v>0</v>
      </c>
      <c r="H192" s="39">
        <f t="shared" si="117"/>
        <v>0</v>
      </c>
      <c r="I192" s="11" t="s">
        <v>6268</v>
      </c>
      <c r="J192" s="47" t="str">
        <f t="shared" si="118"/>
        <v>t</v>
      </c>
      <c r="K192" s="11" t="str">
        <f t="shared" si="109"/>
        <v>t</v>
      </c>
      <c r="L192" s="2" t="s">
        <v>8315</v>
      </c>
      <c r="M192" s="2" t="str">
        <f t="shared" si="108"/>
        <v>t</v>
      </c>
      <c r="N192" s="2"/>
      <c r="O192" s="2"/>
      <c r="P192" s="2"/>
      <c r="Q192" s="2"/>
    </row>
    <row r="193" spans="1:17" hidden="1" x14ac:dyDescent="0.25">
      <c r="A193" s="37">
        <f t="shared" si="110"/>
        <v>0</v>
      </c>
      <c r="B193" s="37">
        <f t="shared" si="111"/>
        <v>0</v>
      </c>
      <c r="C193" s="37">
        <f t="shared" si="112"/>
        <v>0</v>
      </c>
      <c r="D193" s="37">
        <f t="shared" si="113"/>
        <v>0</v>
      </c>
      <c r="E193" s="38">
        <f t="shared" si="114"/>
        <v>0</v>
      </c>
      <c r="F193" s="37">
        <f t="shared" si="115"/>
        <v>0</v>
      </c>
      <c r="G193" s="37">
        <f t="shared" si="116"/>
        <v>0</v>
      </c>
      <c r="H193" s="39">
        <f t="shared" si="117"/>
        <v>0</v>
      </c>
      <c r="I193" s="2" t="s">
        <v>6371</v>
      </c>
      <c r="J193" s="47" t="str">
        <f t="shared" si="118"/>
        <v>f</v>
      </c>
      <c r="K193" s="11" t="str">
        <f t="shared" si="109"/>
        <v>f</v>
      </c>
      <c r="L193" s="2"/>
      <c r="M193" s="2" t="str">
        <f t="shared" si="108"/>
        <v/>
      </c>
      <c r="N193" s="2"/>
      <c r="O193" s="2"/>
      <c r="P193" s="2"/>
      <c r="Q193" s="2"/>
    </row>
    <row r="194" spans="1:17" x14ac:dyDescent="0.25">
      <c r="A194" s="37">
        <f t="shared" si="110"/>
        <v>1140</v>
      </c>
      <c r="B194" s="37">
        <f t="shared" si="111"/>
        <v>904</v>
      </c>
      <c r="C194" s="37">
        <f t="shared" si="112"/>
        <v>122</v>
      </c>
      <c r="D194" s="37">
        <f t="shared" si="113"/>
        <v>0</v>
      </c>
      <c r="E194" s="38">
        <f t="shared" si="114"/>
        <v>60</v>
      </c>
      <c r="F194" s="37">
        <f t="shared" si="115"/>
        <v>38</v>
      </c>
      <c r="G194" s="37">
        <f t="shared" si="116"/>
        <v>25</v>
      </c>
      <c r="H194" s="39">
        <f t="shared" si="117"/>
        <v>0</v>
      </c>
      <c r="I194" s="11" t="s">
        <v>175</v>
      </c>
      <c r="J194" s="47" t="str">
        <f t="shared" si="118"/>
        <v>t</v>
      </c>
      <c r="K194" s="11" t="str">
        <f t="shared" si="109"/>
        <v>t</v>
      </c>
      <c r="L194" s="2" t="s">
        <v>7150</v>
      </c>
      <c r="M194" s="2" t="str">
        <f t="shared" si="108"/>
        <v>t</v>
      </c>
      <c r="N194" s="2"/>
      <c r="O194" s="2"/>
      <c r="P194" s="2"/>
      <c r="Q194" s="2"/>
    </row>
    <row r="195" spans="1:17" x14ac:dyDescent="0.25">
      <c r="A195" s="37">
        <f t="shared" si="110"/>
        <v>9</v>
      </c>
      <c r="B195" s="37">
        <f t="shared" si="111"/>
        <v>0</v>
      </c>
      <c r="C195" s="37">
        <f t="shared" si="112"/>
        <v>0</v>
      </c>
      <c r="D195" s="37">
        <f t="shared" si="113"/>
        <v>0</v>
      </c>
      <c r="E195" s="38">
        <f t="shared" si="114"/>
        <v>1</v>
      </c>
      <c r="F195" s="37">
        <f t="shared" si="115"/>
        <v>0</v>
      </c>
      <c r="G195" s="37">
        <f t="shared" si="116"/>
        <v>0</v>
      </c>
      <c r="H195" s="39">
        <f t="shared" si="117"/>
        <v>0</v>
      </c>
      <c r="I195" s="11" t="s">
        <v>122</v>
      </c>
      <c r="J195" s="47" t="str">
        <f t="shared" si="118"/>
        <v>t</v>
      </c>
      <c r="K195" s="11" t="str">
        <f t="shared" si="109"/>
        <v>t</v>
      </c>
      <c r="L195" s="2" t="s">
        <v>7147</v>
      </c>
      <c r="M195" s="2" t="str">
        <f t="shared" si="108"/>
        <v>t</v>
      </c>
      <c r="N195" s="2"/>
      <c r="O195" s="2"/>
      <c r="P195" s="2"/>
      <c r="Q195" s="2"/>
    </row>
    <row r="196" spans="1:17" x14ac:dyDescent="0.25">
      <c r="A196" s="37">
        <f t="shared" si="110"/>
        <v>312</v>
      </c>
      <c r="B196" s="37">
        <f t="shared" si="111"/>
        <v>135</v>
      </c>
      <c r="C196" s="37">
        <f t="shared" si="112"/>
        <v>0</v>
      </c>
      <c r="D196" s="37">
        <f t="shared" si="113"/>
        <v>0</v>
      </c>
      <c r="E196" s="38">
        <f t="shared" si="114"/>
        <v>20</v>
      </c>
      <c r="F196" s="37">
        <f t="shared" si="115"/>
        <v>5</v>
      </c>
      <c r="G196" s="37">
        <f t="shared" si="116"/>
        <v>0</v>
      </c>
      <c r="H196" s="39">
        <f t="shared" si="117"/>
        <v>0</v>
      </c>
      <c r="I196" s="11" t="s">
        <v>176</v>
      </c>
      <c r="J196" s="47" t="str">
        <f t="shared" si="118"/>
        <v>t</v>
      </c>
      <c r="K196" s="11" t="str">
        <f t="shared" si="109"/>
        <v>t</v>
      </c>
      <c r="L196" s="2" t="s">
        <v>7265</v>
      </c>
      <c r="M196" s="2" t="str">
        <f t="shared" si="108"/>
        <v>t</v>
      </c>
      <c r="N196" s="2"/>
      <c r="O196" s="2"/>
      <c r="P196" s="2"/>
      <c r="Q196" s="2"/>
    </row>
    <row r="197" spans="1:17" hidden="1" x14ac:dyDescent="0.25">
      <c r="A197" s="37">
        <f t="shared" si="110"/>
        <v>0</v>
      </c>
      <c r="B197" s="37">
        <f t="shared" si="111"/>
        <v>0</v>
      </c>
      <c r="C197" s="37">
        <f t="shared" si="112"/>
        <v>0</v>
      </c>
      <c r="D197" s="37">
        <f t="shared" si="113"/>
        <v>0</v>
      </c>
      <c r="E197" s="38">
        <f t="shared" si="114"/>
        <v>0</v>
      </c>
      <c r="F197" s="37">
        <f t="shared" si="115"/>
        <v>0</v>
      </c>
      <c r="G197" s="37">
        <f t="shared" si="116"/>
        <v>0</v>
      </c>
      <c r="H197" s="39">
        <f t="shared" si="117"/>
        <v>0</v>
      </c>
      <c r="I197" s="2" t="s">
        <v>6075</v>
      </c>
      <c r="J197" s="47" t="str">
        <f t="shared" si="118"/>
        <v>f</v>
      </c>
      <c r="K197" s="11" t="str">
        <f t="shared" si="109"/>
        <v>f</v>
      </c>
      <c r="L197" s="2"/>
      <c r="M197" s="2" t="str">
        <f t="shared" ref="M197:M224" si="119">IF(COUNTIF(elementNaam, L197) + COUNTIF(elementAlias,L197) &gt; 0, "t", "")</f>
        <v/>
      </c>
      <c r="N197" s="2"/>
      <c r="O197" s="2"/>
      <c r="P197" s="2"/>
      <c r="Q197" s="2"/>
    </row>
    <row r="198" spans="1:17" x14ac:dyDescent="0.25">
      <c r="A198" s="37">
        <f t="shared" si="110"/>
        <v>26</v>
      </c>
      <c r="B198" s="37">
        <f t="shared" si="111"/>
        <v>0</v>
      </c>
      <c r="C198" s="37">
        <f t="shared" si="112"/>
        <v>3</v>
      </c>
      <c r="D198" s="37">
        <f t="shared" si="113"/>
        <v>0</v>
      </c>
      <c r="E198" s="38">
        <f t="shared" si="114"/>
        <v>2</v>
      </c>
      <c r="F198" s="37">
        <f t="shared" si="115"/>
        <v>0</v>
      </c>
      <c r="G198" s="37">
        <f t="shared" si="116"/>
        <v>0</v>
      </c>
      <c r="H198" s="39">
        <f t="shared" si="117"/>
        <v>0</v>
      </c>
      <c r="I198" s="11" t="s">
        <v>177</v>
      </c>
      <c r="J198" s="47" t="str">
        <f t="shared" si="118"/>
        <v>t</v>
      </c>
      <c r="K198" s="11" t="str">
        <f t="shared" si="109"/>
        <v>t</v>
      </c>
      <c r="L198" s="2" t="s">
        <v>7270</v>
      </c>
      <c r="M198" s="2" t="str">
        <f t="shared" si="119"/>
        <v>t</v>
      </c>
      <c r="N198" s="2"/>
      <c r="O198" s="2"/>
      <c r="P198" s="2"/>
      <c r="Q198" s="2"/>
    </row>
    <row r="199" spans="1:17" hidden="1" x14ac:dyDescent="0.25">
      <c r="A199" s="37">
        <f t="shared" si="110"/>
        <v>0</v>
      </c>
      <c r="B199" s="37">
        <f t="shared" si="111"/>
        <v>0</v>
      </c>
      <c r="C199" s="37">
        <f t="shared" si="112"/>
        <v>0</v>
      </c>
      <c r="D199" s="37">
        <f t="shared" si="113"/>
        <v>0</v>
      </c>
      <c r="E199" s="38">
        <f t="shared" si="114"/>
        <v>0</v>
      </c>
      <c r="F199" s="37">
        <f t="shared" si="115"/>
        <v>0</v>
      </c>
      <c r="G199" s="37">
        <f t="shared" si="116"/>
        <v>0</v>
      </c>
      <c r="H199" s="39">
        <f t="shared" si="117"/>
        <v>0</v>
      </c>
      <c r="I199" s="2" t="s">
        <v>6372</v>
      </c>
      <c r="J199" s="47" t="str">
        <f t="shared" si="118"/>
        <v>f</v>
      </c>
      <c r="K199" s="11" t="str">
        <f t="shared" si="109"/>
        <v>f</v>
      </c>
      <c r="L199" s="2"/>
      <c r="M199" s="2" t="str">
        <f t="shared" si="119"/>
        <v/>
      </c>
      <c r="N199" s="2"/>
      <c r="O199" s="2"/>
      <c r="P199" s="2"/>
      <c r="Q199" s="2"/>
    </row>
    <row r="200" spans="1:17" hidden="1" x14ac:dyDescent="0.25">
      <c r="A200" s="37">
        <f t="shared" si="110"/>
        <v>0</v>
      </c>
      <c r="B200" s="37">
        <f t="shared" si="111"/>
        <v>0</v>
      </c>
      <c r="C200" s="37">
        <f t="shared" si="112"/>
        <v>0</v>
      </c>
      <c r="D200" s="37">
        <f t="shared" si="113"/>
        <v>0</v>
      </c>
      <c r="E200" s="38">
        <f t="shared" si="114"/>
        <v>0</v>
      </c>
      <c r="F200" s="37">
        <f t="shared" si="115"/>
        <v>0</v>
      </c>
      <c r="G200" s="37">
        <f t="shared" si="116"/>
        <v>0</v>
      </c>
      <c r="H200" s="39">
        <f t="shared" si="117"/>
        <v>0</v>
      </c>
      <c r="I200" s="2" t="s">
        <v>6373</v>
      </c>
      <c r="J200" s="47" t="str">
        <f t="shared" si="118"/>
        <v>f</v>
      </c>
      <c r="K200" s="11" t="str">
        <f t="shared" si="109"/>
        <v>f</v>
      </c>
      <c r="L200" s="2"/>
      <c r="M200" s="2" t="str">
        <f t="shared" si="119"/>
        <v/>
      </c>
      <c r="N200" s="2"/>
      <c r="O200" s="2"/>
      <c r="P200" s="2"/>
      <c r="Q200" s="2"/>
    </row>
    <row r="201" spans="1:17" hidden="1" x14ac:dyDescent="0.25">
      <c r="A201" s="37">
        <f t="shared" si="110"/>
        <v>0</v>
      </c>
      <c r="B201" s="37">
        <f t="shared" si="111"/>
        <v>0</v>
      </c>
      <c r="C201" s="37">
        <f t="shared" si="112"/>
        <v>0</v>
      </c>
      <c r="D201" s="37">
        <f t="shared" si="113"/>
        <v>0</v>
      </c>
      <c r="E201" s="38">
        <f t="shared" si="114"/>
        <v>0</v>
      </c>
      <c r="F201" s="37">
        <f t="shared" si="115"/>
        <v>0</v>
      </c>
      <c r="G201" s="37">
        <f t="shared" si="116"/>
        <v>0</v>
      </c>
      <c r="H201" s="39">
        <f t="shared" si="117"/>
        <v>0</v>
      </c>
      <c r="I201" s="2" t="s">
        <v>6374</v>
      </c>
      <c r="J201" s="47" t="str">
        <f t="shared" si="118"/>
        <v>f</v>
      </c>
      <c r="K201" s="11" t="str">
        <f t="shared" si="109"/>
        <v>f</v>
      </c>
      <c r="L201" s="2"/>
      <c r="M201" s="2" t="str">
        <f t="shared" si="119"/>
        <v/>
      </c>
      <c r="N201" s="2"/>
      <c r="O201" s="2"/>
      <c r="P201" s="2"/>
      <c r="Q201" s="2"/>
    </row>
    <row r="202" spans="1:17" hidden="1" x14ac:dyDescent="0.25">
      <c r="A202" s="37">
        <f t="shared" si="110"/>
        <v>0</v>
      </c>
      <c r="B202" s="37">
        <f t="shared" si="111"/>
        <v>0</v>
      </c>
      <c r="C202" s="37">
        <f t="shared" si="112"/>
        <v>0</v>
      </c>
      <c r="D202" s="37">
        <f t="shared" si="113"/>
        <v>0</v>
      </c>
      <c r="E202" s="38">
        <f t="shared" si="114"/>
        <v>0</v>
      </c>
      <c r="F202" s="37">
        <f t="shared" si="115"/>
        <v>0</v>
      </c>
      <c r="G202" s="37">
        <f t="shared" si="116"/>
        <v>0</v>
      </c>
      <c r="H202" s="39">
        <f t="shared" si="117"/>
        <v>0</v>
      </c>
      <c r="I202" s="2" t="s">
        <v>6375</v>
      </c>
      <c r="J202" s="47" t="str">
        <f t="shared" si="118"/>
        <v>f</v>
      </c>
      <c r="K202" s="11" t="str">
        <f t="shared" si="109"/>
        <v>f</v>
      </c>
      <c r="L202" s="2"/>
      <c r="M202" s="2" t="str">
        <f t="shared" si="119"/>
        <v/>
      </c>
      <c r="N202" s="2"/>
      <c r="O202" s="2"/>
      <c r="P202" s="2"/>
      <c r="Q202" s="2"/>
    </row>
    <row r="203" spans="1:17" hidden="1" x14ac:dyDescent="0.25">
      <c r="A203" s="37">
        <f t="shared" si="110"/>
        <v>0</v>
      </c>
      <c r="B203" s="37">
        <f t="shared" si="111"/>
        <v>0</v>
      </c>
      <c r="C203" s="37">
        <f t="shared" si="112"/>
        <v>0</v>
      </c>
      <c r="D203" s="37">
        <f t="shared" si="113"/>
        <v>0</v>
      </c>
      <c r="E203" s="38">
        <f t="shared" si="114"/>
        <v>0</v>
      </c>
      <c r="F203" s="37">
        <f t="shared" si="115"/>
        <v>0</v>
      </c>
      <c r="G203" s="37">
        <f t="shared" si="116"/>
        <v>0</v>
      </c>
      <c r="H203" s="39">
        <f t="shared" si="117"/>
        <v>0</v>
      </c>
      <c r="I203" s="2" t="s">
        <v>6376</v>
      </c>
      <c r="J203" s="47" t="str">
        <f t="shared" si="118"/>
        <v>f</v>
      </c>
      <c r="K203" s="11" t="str">
        <f t="shared" si="109"/>
        <v>f</v>
      </c>
      <c r="L203" s="2"/>
      <c r="M203" s="2" t="str">
        <f t="shared" si="119"/>
        <v/>
      </c>
      <c r="N203" s="2"/>
      <c r="O203" s="2"/>
      <c r="P203" s="2"/>
      <c r="Q203" s="2"/>
    </row>
    <row r="204" spans="1:17" hidden="1" x14ac:dyDescent="0.25">
      <c r="A204" s="37">
        <f t="shared" si="110"/>
        <v>0</v>
      </c>
      <c r="B204" s="37">
        <f t="shared" si="111"/>
        <v>0</v>
      </c>
      <c r="C204" s="37">
        <f t="shared" si="112"/>
        <v>0</v>
      </c>
      <c r="D204" s="37">
        <f t="shared" si="113"/>
        <v>0</v>
      </c>
      <c r="E204" s="38">
        <f t="shared" si="114"/>
        <v>0</v>
      </c>
      <c r="F204" s="37">
        <f t="shared" si="115"/>
        <v>0</v>
      </c>
      <c r="G204" s="37">
        <f t="shared" si="116"/>
        <v>0</v>
      </c>
      <c r="H204" s="39">
        <f t="shared" si="117"/>
        <v>0</v>
      </c>
      <c r="I204" s="2" t="s">
        <v>6377</v>
      </c>
      <c r="J204" s="47" t="str">
        <f t="shared" si="118"/>
        <v>f</v>
      </c>
      <c r="K204" s="11" t="str">
        <f t="shared" si="109"/>
        <v>f</v>
      </c>
      <c r="L204" s="2"/>
      <c r="M204" s="2" t="str">
        <f t="shared" si="119"/>
        <v/>
      </c>
      <c r="N204" s="2"/>
      <c r="O204" s="2"/>
      <c r="P204" s="2"/>
      <c r="Q204" s="2"/>
    </row>
    <row r="205" spans="1:17" x14ac:dyDescent="0.25">
      <c r="A205" s="37">
        <f t="shared" si="110"/>
        <v>345</v>
      </c>
      <c r="B205" s="37">
        <f t="shared" si="111"/>
        <v>201</v>
      </c>
      <c r="C205" s="37">
        <f t="shared" si="112"/>
        <v>0</v>
      </c>
      <c r="D205" s="37">
        <f t="shared" si="113"/>
        <v>0</v>
      </c>
      <c r="E205" s="38">
        <f t="shared" si="114"/>
        <v>11</v>
      </c>
      <c r="F205" s="37">
        <f t="shared" si="115"/>
        <v>1</v>
      </c>
      <c r="G205" s="37">
        <f t="shared" si="116"/>
        <v>0</v>
      </c>
      <c r="H205" s="39">
        <f t="shared" si="117"/>
        <v>0</v>
      </c>
      <c r="I205" s="11" t="s">
        <v>178</v>
      </c>
      <c r="J205" s="47" t="str">
        <f t="shared" si="118"/>
        <v>t</v>
      </c>
      <c r="K205" s="11" t="str">
        <f t="shared" si="109"/>
        <v>t</v>
      </c>
      <c r="L205" s="2" t="s">
        <v>7289</v>
      </c>
      <c r="M205" s="2" t="str">
        <f t="shared" si="119"/>
        <v>t</v>
      </c>
      <c r="N205" s="2"/>
      <c r="O205" s="2"/>
      <c r="P205" s="2"/>
      <c r="Q205" s="2"/>
    </row>
    <row r="206" spans="1:17" hidden="1" x14ac:dyDescent="0.25">
      <c r="A206" s="37">
        <f t="shared" si="110"/>
        <v>0</v>
      </c>
      <c r="B206" s="37">
        <f t="shared" si="111"/>
        <v>0</v>
      </c>
      <c r="C206" s="37">
        <f t="shared" si="112"/>
        <v>0</v>
      </c>
      <c r="D206" s="37">
        <f t="shared" si="113"/>
        <v>0</v>
      </c>
      <c r="E206" s="38">
        <f t="shared" si="114"/>
        <v>0</v>
      </c>
      <c r="F206" s="37">
        <f t="shared" si="115"/>
        <v>0</v>
      </c>
      <c r="G206" s="37">
        <f t="shared" si="116"/>
        <v>0</v>
      </c>
      <c r="H206" s="39">
        <f t="shared" si="117"/>
        <v>0</v>
      </c>
      <c r="I206" s="2" t="s">
        <v>6378</v>
      </c>
      <c r="J206" s="47" t="str">
        <f t="shared" si="118"/>
        <v>f</v>
      </c>
      <c r="K206" s="11" t="str">
        <f t="shared" si="109"/>
        <v>f</v>
      </c>
      <c r="L206" s="2"/>
      <c r="M206" s="2" t="str">
        <f t="shared" si="119"/>
        <v/>
      </c>
      <c r="N206" s="2"/>
      <c r="O206" s="2"/>
      <c r="P206" s="2"/>
      <c r="Q206" s="2"/>
    </row>
    <row r="207" spans="1:17" x14ac:dyDescent="0.25">
      <c r="A207" s="37">
        <f t="shared" si="110"/>
        <v>0</v>
      </c>
      <c r="B207" s="37">
        <f t="shared" si="111"/>
        <v>1</v>
      </c>
      <c r="C207" s="37">
        <f t="shared" si="112"/>
        <v>0</v>
      </c>
      <c r="D207" s="37">
        <f t="shared" si="113"/>
        <v>0</v>
      </c>
      <c r="E207" s="38">
        <f t="shared" si="114"/>
        <v>0</v>
      </c>
      <c r="F207" s="37">
        <f t="shared" si="115"/>
        <v>0</v>
      </c>
      <c r="G207" s="37">
        <f t="shared" si="116"/>
        <v>0</v>
      </c>
      <c r="H207" s="39">
        <f t="shared" si="117"/>
        <v>0</v>
      </c>
      <c r="I207" s="2" t="s">
        <v>6379</v>
      </c>
      <c r="J207" s="47" t="str">
        <f t="shared" si="118"/>
        <v>f</v>
      </c>
      <c r="K207" s="11" t="str">
        <f t="shared" si="109"/>
        <v>t</v>
      </c>
      <c r="L207" s="2" t="s">
        <v>7272</v>
      </c>
      <c r="M207" s="2" t="str">
        <f t="shared" si="119"/>
        <v>t</v>
      </c>
      <c r="N207" s="2"/>
      <c r="O207" s="2"/>
      <c r="P207" s="2"/>
      <c r="Q207" s="2"/>
    </row>
    <row r="208" spans="1:17" x14ac:dyDescent="0.25">
      <c r="A208" s="37">
        <f t="shared" si="110"/>
        <v>0</v>
      </c>
      <c r="B208" s="37">
        <f t="shared" si="111"/>
        <v>1</v>
      </c>
      <c r="C208" s="37">
        <f t="shared" si="112"/>
        <v>0</v>
      </c>
      <c r="D208" s="37">
        <f t="shared" si="113"/>
        <v>0</v>
      </c>
      <c r="E208" s="38">
        <f t="shared" si="114"/>
        <v>0</v>
      </c>
      <c r="F208" s="37">
        <f t="shared" si="115"/>
        <v>0</v>
      </c>
      <c r="G208" s="37">
        <f t="shared" si="116"/>
        <v>0</v>
      </c>
      <c r="H208" s="39">
        <f t="shared" si="117"/>
        <v>0</v>
      </c>
      <c r="I208" s="2" t="s">
        <v>6380</v>
      </c>
      <c r="J208" s="47" t="str">
        <f t="shared" si="118"/>
        <v>f</v>
      </c>
      <c r="K208" s="11" t="str">
        <f t="shared" si="109"/>
        <v>t</v>
      </c>
      <c r="L208" s="2" t="s">
        <v>7274</v>
      </c>
      <c r="M208" s="2" t="str">
        <f t="shared" si="119"/>
        <v>t</v>
      </c>
      <c r="N208" s="2"/>
      <c r="O208" s="2"/>
      <c r="P208" s="2"/>
      <c r="Q208" s="2"/>
    </row>
    <row r="209" spans="1:17" hidden="1" x14ac:dyDescent="0.25">
      <c r="A209" s="37">
        <f t="shared" si="110"/>
        <v>0</v>
      </c>
      <c r="B209" s="37">
        <f t="shared" si="111"/>
        <v>0</v>
      </c>
      <c r="C209" s="37">
        <f t="shared" si="112"/>
        <v>0</v>
      </c>
      <c r="D209" s="37">
        <f t="shared" si="113"/>
        <v>0</v>
      </c>
      <c r="E209" s="38">
        <f t="shared" si="114"/>
        <v>0</v>
      </c>
      <c r="F209" s="37">
        <f t="shared" si="115"/>
        <v>0</v>
      </c>
      <c r="G209" s="37">
        <f t="shared" si="116"/>
        <v>0</v>
      </c>
      <c r="H209" s="39">
        <f t="shared" si="117"/>
        <v>0</v>
      </c>
      <c r="I209" s="2" t="s">
        <v>6381</v>
      </c>
      <c r="J209" s="47" t="str">
        <f t="shared" si="118"/>
        <v>f</v>
      </c>
      <c r="K209" s="11" t="str">
        <f t="shared" si="109"/>
        <v>f</v>
      </c>
      <c r="L209" s="2"/>
      <c r="M209" s="2" t="str">
        <f t="shared" si="119"/>
        <v/>
      </c>
      <c r="N209" s="2"/>
      <c r="O209" s="2"/>
      <c r="P209" s="2"/>
      <c r="Q209" s="2"/>
    </row>
    <row r="210" spans="1:17" x14ac:dyDescent="0.25">
      <c r="A210" s="37">
        <f t="shared" si="110"/>
        <v>9</v>
      </c>
      <c r="B210" s="37">
        <f t="shared" si="111"/>
        <v>0</v>
      </c>
      <c r="C210" s="37">
        <f t="shared" si="112"/>
        <v>0</v>
      </c>
      <c r="D210" s="37">
        <f t="shared" si="113"/>
        <v>0</v>
      </c>
      <c r="E210" s="38">
        <f t="shared" si="114"/>
        <v>1</v>
      </c>
      <c r="F210" s="37">
        <f t="shared" si="115"/>
        <v>0</v>
      </c>
      <c r="G210" s="37">
        <f t="shared" si="116"/>
        <v>0</v>
      </c>
      <c r="H210" s="39">
        <f t="shared" si="117"/>
        <v>0</v>
      </c>
      <c r="I210" s="11" t="s">
        <v>123</v>
      </c>
      <c r="J210" s="47" t="str">
        <f t="shared" si="118"/>
        <v>t</v>
      </c>
      <c r="K210" s="11" t="str">
        <f t="shared" si="109"/>
        <v>t</v>
      </c>
      <c r="L210" s="2" t="s">
        <v>8495</v>
      </c>
      <c r="M210" s="2" t="str">
        <f t="shared" si="119"/>
        <v/>
      </c>
      <c r="N210" s="2"/>
      <c r="O210" s="2"/>
      <c r="P210" s="2"/>
      <c r="Q210" s="2"/>
    </row>
    <row r="211" spans="1:17" ht="30" x14ac:dyDescent="0.25">
      <c r="A211" s="37">
        <f t="shared" si="110"/>
        <v>2</v>
      </c>
      <c r="B211" s="37">
        <f t="shared" si="111"/>
        <v>1</v>
      </c>
      <c r="C211" s="37">
        <f t="shared" si="112"/>
        <v>0</v>
      </c>
      <c r="D211" s="37">
        <f t="shared" si="113"/>
        <v>0</v>
      </c>
      <c r="E211" s="38">
        <f t="shared" si="114"/>
        <v>0</v>
      </c>
      <c r="F211" s="37">
        <f t="shared" si="115"/>
        <v>1</v>
      </c>
      <c r="G211" s="37">
        <f t="shared" si="116"/>
        <v>0</v>
      </c>
      <c r="H211" s="39">
        <f t="shared" si="117"/>
        <v>0</v>
      </c>
      <c r="I211" s="11" t="s">
        <v>124</v>
      </c>
      <c r="J211" s="47" t="str">
        <f t="shared" si="118"/>
        <v>t</v>
      </c>
      <c r="K211" s="11" t="str">
        <f t="shared" si="109"/>
        <v>t</v>
      </c>
      <c r="L211" s="2" t="s">
        <v>8496</v>
      </c>
      <c r="M211" s="2" t="str">
        <f t="shared" si="119"/>
        <v/>
      </c>
      <c r="N211" s="2"/>
      <c r="O211" s="2"/>
      <c r="P211" s="2"/>
      <c r="Q211" s="2"/>
    </row>
    <row r="212" spans="1:17" hidden="1" x14ac:dyDescent="0.25">
      <c r="A212" s="37">
        <f t="shared" si="110"/>
        <v>0</v>
      </c>
      <c r="B212" s="37">
        <f t="shared" si="111"/>
        <v>0</v>
      </c>
      <c r="C212" s="37">
        <f t="shared" si="112"/>
        <v>0</v>
      </c>
      <c r="D212" s="37">
        <f t="shared" si="113"/>
        <v>0</v>
      </c>
      <c r="E212" s="38">
        <f t="shared" si="114"/>
        <v>0</v>
      </c>
      <c r="F212" s="37">
        <f t="shared" si="115"/>
        <v>0</v>
      </c>
      <c r="G212" s="37">
        <f t="shared" si="116"/>
        <v>0</v>
      </c>
      <c r="H212" s="39">
        <f t="shared" si="117"/>
        <v>0</v>
      </c>
      <c r="I212" s="2" t="s">
        <v>6382</v>
      </c>
      <c r="J212" s="47" t="str">
        <f t="shared" si="118"/>
        <v>f</v>
      </c>
      <c r="K212" s="11" t="str">
        <f t="shared" si="109"/>
        <v>f</v>
      </c>
      <c r="L212" s="2"/>
      <c r="M212" s="2" t="str">
        <f t="shared" si="119"/>
        <v/>
      </c>
      <c r="N212" s="2"/>
      <c r="O212" s="2"/>
      <c r="P212" s="2"/>
      <c r="Q212" s="2"/>
    </row>
    <row r="213" spans="1:17" x14ac:dyDescent="0.25">
      <c r="A213" s="37">
        <f t="shared" si="110"/>
        <v>0</v>
      </c>
      <c r="B213" s="37">
        <f t="shared" si="111"/>
        <v>0</v>
      </c>
      <c r="C213" s="37">
        <f t="shared" si="112"/>
        <v>0</v>
      </c>
      <c r="D213" s="37">
        <f t="shared" si="113"/>
        <v>0</v>
      </c>
      <c r="E213" s="38">
        <f t="shared" si="114"/>
        <v>0</v>
      </c>
      <c r="F213" s="37">
        <f t="shared" si="115"/>
        <v>1</v>
      </c>
      <c r="G213" s="37">
        <f t="shared" si="116"/>
        <v>0</v>
      </c>
      <c r="H213" s="39">
        <f t="shared" si="117"/>
        <v>0</v>
      </c>
      <c r="I213" s="2" t="s">
        <v>6383</v>
      </c>
      <c r="J213" s="47" t="str">
        <f t="shared" si="118"/>
        <v>t</v>
      </c>
      <c r="K213" s="11" t="str">
        <f t="shared" si="109"/>
        <v>t</v>
      </c>
      <c r="L213" s="2" t="s">
        <v>8497</v>
      </c>
      <c r="M213" s="2" t="str">
        <f t="shared" si="119"/>
        <v/>
      </c>
      <c r="N213" s="2"/>
      <c r="O213" s="2"/>
      <c r="P213" s="2"/>
      <c r="Q213" s="2"/>
    </row>
    <row r="214" spans="1:17" hidden="1" x14ac:dyDescent="0.25">
      <c r="A214" s="37">
        <f t="shared" si="110"/>
        <v>0</v>
      </c>
      <c r="B214" s="37">
        <f t="shared" si="111"/>
        <v>0</v>
      </c>
      <c r="C214" s="37">
        <f t="shared" si="112"/>
        <v>0</v>
      </c>
      <c r="D214" s="37">
        <f t="shared" si="113"/>
        <v>0</v>
      </c>
      <c r="E214" s="38">
        <f t="shared" si="114"/>
        <v>0</v>
      </c>
      <c r="F214" s="37">
        <f t="shared" si="115"/>
        <v>0</v>
      </c>
      <c r="G214" s="37">
        <f t="shared" si="116"/>
        <v>0</v>
      </c>
      <c r="H214" s="39">
        <f t="shared" si="117"/>
        <v>0</v>
      </c>
      <c r="I214" s="2" t="s">
        <v>6384</v>
      </c>
      <c r="J214" s="47" t="str">
        <f t="shared" si="118"/>
        <v>f</v>
      </c>
      <c r="K214" s="11" t="str">
        <f t="shared" ref="K214:K278" si="120">_xlfn.IFS(SUM(A214:H214)&gt;0,"t",I214="","t",TRUE,"f")</f>
        <v>f</v>
      </c>
      <c r="L214" s="2"/>
      <c r="M214" s="2" t="str">
        <f t="shared" si="119"/>
        <v/>
      </c>
      <c r="N214" s="2"/>
      <c r="O214" s="2"/>
      <c r="P214" s="2"/>
      <c r="Q214" s="2"/>
    </row>
    <row r="215" spans="1:17" x14ac:dyDescent="0.25">
      <c r="A215" s="37">
        <f t="shared" si="110"/>
        <v>13</v>
      </c>
      <c r="B215" s="37">
        <f t="shared" si="111"/>
        <v>5</v>
      </c>
      <c r="C215" s="37">
        <f t="shared" si="112"/>
        <v>6</v>
      </c>
      <c r="D215" s="37">
        <f t="shared" si="113"/>
        <v>0</v>
      </c>
      <c r="E215" s="38">
        <f t="shared" si="114"/>
        <v>1</v>
      </c>
      <c r="F215" s="37">
        <f t="shared" si="115"/>
        <v>0</v>
      </c>
      <c r="G215" s="37">
        <f t="shared" si="116"/>
        <v>0</v>
      </c>
      <c r="H215" s="39">
        <f t="shared" si="117"/>
        <v>0</v>
      </c>
      <c r="I215" s="11" t="s">
        <v>179</v>
      </c>
      <c r="J215" s="47" t="str">
        <f t="shared" si="118"/>
        <v>t</v>
      </c>
      <c r="K215" s="11" t="str">
        <f t="shared" si="120"/>
        <v>t</v>
      </c>
      <c r="L215" s="2" t="s">
        <v>8498</v>
      </c>
      <c r="M215" s="2" t="str">
        <f t="shared" si="119"/>
        <v/>
      </c>
      <c r="N215" s="2"/>
      <c r="O215" s="2"/>
      <c r="P215" s="2"/>
      <c r="Q215" s="2"/>
    </row>
    <row r="216" spans="1:17" x14ac:dyDescent="0.25">
      <c r="A216" s="37">
        <f t="shared" si="110"/>
        <v>57</v>
      </c>
      <c r="B216" s="37">
        <f t="shared" si="111"/>
        <v>8</v>
      </c>
      <c r="C216" s="37">
        <f t="shared" si="112"/>
        <v>0</v>
      </c>
      <c r="D216" s="37">
        <f t="shared" si="113"/>
        <v>0</v>
      </c>
      <c r="E216" s="38">
        <f t="shared" si="114"/>
        <v>5</v>
      </c>
      <c r="F216" s="37">
        <f t="shared" si="115"/>
        <v>2</v>
      </c>
      <c r="G216" s="37">
        <f t="shared" si="116"/>
        <v>0</v>
      </c>
      <c r="H216" s="39">
        <f t="shared" si="117"/>
        <v>0</v>
      </c>
      <c r="I216" s="11" t="s">
        <v>180</v>
      </c>
      <c r="J216" s="47" t="str">
        <f t="shared" si="118"/>
        <v>t</v>
      </c>
      <c r="K216" s="11" t="str">
        <f t="shared" si="120"/>
        <v>t</v>
      </c>
      <c r="L216" s="2" t="s">
        <v>8499</v>
      </c>
      <c r="M216" s="2" t="str">
        <f t="shared" si="119"/>
        <v/>
      </c>
      <c r="N216" s="2"/>
      <c r="O216" s="2"/>
      <c r="P216" s="2"/>
      <c r="Q216" s="2"/>
    </row>
    <row r="217" spans="1:17" hidden="1" x14ac:dyDescent="0.25">
      <c r="A217" s="37">
        <f t="shared" si="110"/>
        <v>0</v>
      </c>
      <c r="B217" s="37">
        <f t="shared" si="111"/>
        <v>0</v>
      </c>
      <c r="C217" s="37">
        <f t="shared" si="112"/>
        <v>0</v>
      </c>
      <c r="D217" s="37">
        <f t="shared" si="113"/>
        <v>0</v>
      </c>
      <c r="E217" s="38">
        <f t="shared" si="114"/>
        <v>0</v>
      </c>
      <c r="F217" s="37">
        <f t="shared" si="115"/>
        <v>0</v>
      </c>
      <c r="G217" s="37">
        <f t="shared" si="116"/>
        <v>0</v>
      </c>
      <c r="H217" s="39">
        <f t="shared" si="117"/>
        <v>0</v>
      </c>
      <c r="I217" s="2" t="s">
        <v>6626</v>
      </c>
      <c r="J217" s="47" t="str">
        <f t="shared" si="118"/>
        <v>f</v>
      </c>
      <c r="K217" s="11" t="str">
        <f t="shared" si="120"/>
        <v>f</v>
      </c>
      <c r="L217" s="2"/>
      <c r="M217" s="2" t="str">
        <f t="shared" si="119"/>
        <v/>
      </c>
      <c r="N217" s="2"/>
      <c r="O217" s="2"/>
      <c r="P217" s="2"/>
      <c r="Q217" s="2"/>
    </row>
    <row r="218" spans="1:17" hidden="1" x14ac:dyDescent="0.25">
      <c r="A218" s="37">
        <f t="shared" si="110"/>
        <v>0</v>
      </c>
      <c r="B218" s="37">
        <f t="shared" si="111"/>
        <v>0</v>
      </c>
      <c r="C218" s="37">
        <f t="shared" si="112"/>
        <v>0</v>
      </c>
      <c r="D218" s="37">
        <f t="shared" si="113"/>
        <v>0</v>
      </c>
      <c r="E218" s="38">
        <f t="shared" si="114"/>
        <v>0</v>
      </c>
      <c r="F218" s="37">
        <f t="shared" si="115"/>
        <v>0</v>
      </c>
      <c r="G218" s="37">
        <f t="shared" si="116"/>
        <v>0</v>
      </c>
      <c r="H218" s="39">
        <f t="shared" si="117"/>
        <v>0</v>
      </c>
      <c r="I218" s="2" t="s">
        <v>6385</v>
      </c>
      <c r="J218" s="47" t="str">
        <f t="shared" si="118"/>
        <v>f</v>
      </c>
      <c r="K218" s="11" t="str">
        <f t="shared" si="120"/>
        <v>f</v>
      </c>
      <c r="L218" s="2"/>
      <c r="M218" s="2" t="str">
        <f t="shared" si="119"/>
        <v/>
      </c>
      <c r="N218" s="2"/>
      <c r="O218" s="2"/>
      <c r="P218" s="2"/>
      <c r="Q218" s="2"/>
    </row>
    <row r="219" spans="1:17" x14ac:dyDescent="0.25">
      <c r="A219" s="37">
        <f t="shared" si="110"/>
        <v>0</v>
      </c>
      <c r="B219" s="37">
        <f t="shared" si="111"/>
        <v>1</v>
      </c>
      <c r="C219" s="37">
        <f t="shared" si="112"/>
        <v>0</v>
      </c>
      <c r="D219" s="37">
        <f t="shared" si="113"/>
        <v>0</v>
      </c>
      <c r="E219" s="38">
        <f t="shared" si="114"/>
        <v>0</v>
      </c>
      <c r="F219" s="37">
        <f t="shared" si="115"/>
        <v>0</v>
      </c>
      <c r="G219" s="37">
        <f t="shared" si="116"/>
        <v>0</v>
      </c>
      <c r="H219" s="39">
        <f t="shared" si="117"/>
        <v>0</v>
      </c>
      <c r="I219" s="11" t="s">
        <v>181</v>
      </c>
      <c r="J219" s="47" t="str">
        <f t="shared" si="118"/>
        <v>f</v>
      </c>
      <c r="K219" s="11" t="str">
        <f t="shared" si="120"/>
        <v>t</v>
      </c>
      <c r="L219" s="2" t="s">
        <v>8431</v>
      </c>
      <c r="M219" s="2" t="str">
        <f t="shared" si="119"/>
        <v/>
      </c>
      <c r="N219" s="2" t="s">
        <v>219</v>
      </c>
      <c r="O219" s="2" t="s">
        <v>6141</v>
      </c>
      <c r="P219" s="2"/>
      <c r="Q219" s="2"/>
    </row>
    <row r="220" spans="1:17" hidden="1" x14ac:dyDescent="0.25">
      <c r="A220" s="37">
        <f t="shared" si="110"/>
        <v>0</v>
      </c>
      <c r="B220" s="37">
        <f t="shared" si="111"/>
        <v>0</v>
      </c>
      <c r="C220" s="37">
        <f t="shared" si="112"/>
        <v>0</v>
      </c>
      <c r="D220" s="37">
        <f t="shared" si="113"/>
        <v>0</v>
      </c>
      <c r="E220" s="38">
        <f t="shared" si="114"/>
        <v>0</v>
      </c>
      <c r="F220" s="37">
        <f t="shared" si="115"/>
        <v>0</v>
      </c>
      <c r="G220" s="37">
        <f t="shared" si="116"/>
        <v>0</v>
      </c>
      <c r="H220" s="39">
        <f t="shared" si="117"/>
        <v>0</v>
      </c>
      <c r="I220" s="2" t="s">
        <v>6386</v>
      </c>
      <c r="J220" s="47" t="str">
        <f t="shared" si="118"/>
        <v>f</v>
      </c>
      <c r="K220" s="11" t="str">
        <f t="shared" si="120"/>
        <v>f</v>
      </c>
      <c r="L220" s="2"/>
      <c r="M220" s="2" t="str">
        <f t="shared" si="119"/>
        <v/>
      </c>
      <c r="N220" s="2"/>
      <c r="O220" s="2"/>
      <c r="P220" s="2"/>
      <c r="Q220" s="2"/>
    </row>
    <row r="221" spans="1:17" hidden="1" x14ac:dyDescent="0.25">
      <c r="A221" s="37">
        <f t="shared" si="110"/>
        <v>0</v>
      </c>
      <c r="B221" s="37">
        <f t="shared" si="111"/>
        <v>0</v>
      </c>
      <c r="C221" s="37">
        <f t="shared" si="112"/>
        <v>0</v>
      </c>
      <c r="D221" s="37">
        <f t="shared" si="113"/>
        <v>0</v>
      </c>
      <c r="E221" s="38">
        <f t="shared" si="114"/>
        <v>0</v>
      </c>
      <c r="F221" s="37">
        <f t="shared" si="115"/>
        <v>0</v>
      </c>
      <c r="G221" s="37">
        <f t="shared" si="116"/>
        <v>0</v>
      </c>
      <c r="H221" s="39">
        <f t="shared" si="117"/>
        <v>0</v>
      </c>
      <c r="I221" s="2" t="s">
        <v>6387</v>
      </c>
      <c r="J221" s="47" t="str">
        <f t="shared" si="118"/>
        <v>f</v>
      </c>
      <c r="K221" s="11" t="str">
        <f t="shared" si="120"/>
        <v>f</v>
      </c>
      <c r="L221" s="2"/>
      <c r="M221" s="2" t="str">
        <f t="shared" si="119"/>
        <v/>
      </c>
      <c r="N221" s="2"/>
      <c r="O221" s="2"/>
      <c r="P221" s="2"/>
      <c r="Q221" s="2"/>
    </row>
    <row r="222" spans="1:17" hidden="1" x14ac:dyDescent="0.25">
      <c r="A222" s="37">
        <f t="shared" si="110"/>
        <v>0</v>
      </c>
      <c r="B222" s="37">
        <f t="shared" si="111"/>
        <v>0</v>
      </c>
      <c r="C222" s="37">
        <f t="shared" si="112"/>
        <v>0</v>
      </c>
      <c r="D222" s="37">
        <f t="shared" si="113"/>
        <v>0</v>
      </c>
      <c r="E222" s="38">
        <f t="shared" si="114"/>
        <v>0</v>
      </c>
      <c r="F222" s="37">
        <f t="shared" si="115"/>
        <v>0</v>
      </c>
      <c r="G222" s="37">
        <f t="shared" si="116"/>
        <v>0</v>
      </c>
      <c r="H222" s="39">
        <f t="shared" si="117"/>
        <v>0</v>
      </c>
      <c r="I222" s="2" t="s">
        <v>6388</v>
      </c>
      <c r="J222" s="47" t="str">
        <f t="shared" si="118"/>
        <v>f</v>
      </c>
      <c r="K222" s="11" t="str">
        <f t="shared" si="120"/>
        <v>f</v>
      </c>
      <c r="L222" s="2"/>
      <c r="M222" s="2" t="str">
        <f t="shared" si="119"/>
        <v/>
      </c>
      <c r="N222" s="2"/>
      <c r="O222" s="2"/>
      <c r="P222" s="2"/>
      <c r="Q222" s="2"/>
    </row>
    <row r="223" spans="1:17" hidden="1" x14ac:dyDescent="0.25">
      <c r="A223" s="37">
        <f t="shared" si="110"/>
        <v>0</v>
      </c>
      <c r="B223" s="37">
        <f t="shared" si="111"/>
        <v>0</v>
      </c>
      <c r="C223" s="37">
        <f t="shared" si="112"/>
        <v>0</v>
      </c>
      <c r="D223" s="37">
        <f t="shared" si="113"/>
        <v>0</v>
      </c>
      <c r="E223" s="38">
        <f t="shared" si="114"/>
        <v>0</v>
      </c>
      <c r="F223" s="37">
        <f t="shared" si="115"/>
        <v>0</v>
      </c>
      <c r="G223" s="37">
        <f t="shared" si="116"/>
        <v>0</v>
      </c>
      <c r="H223" s="39">
        <f t="shared" si="117"/>
        <v>0</v>
      </c>
      <c r="I223" s="2" t="s">
        <v>6389</v>
      </c>
      <c r="J223" s="47" t="str">
        <f t="shared" si="118"/>
        <v>f</v>
      </c>
      <c r="K223" s="11" t="str">
        <f t="shared" si="120"/>
        <v>f</v>
      </c>
      <c r="L223" s="2"/>
      <c r="M223" s="2" t="str">
        <f t="shared" si="119"/>
        <v/>
      </c>
      <c r="N223" s="2"/>
      <c r="O223" s="2"/>
      <c r="P223" s="2"/>
      <c r="Q223" s="2"/>
    </row>
    <row r="224" spans="1:17" x14ac:dyDescent="0.25">
      <c r="A224" s="37">
        <f t="shared" si="110"/>
        <v>1</v>
      </c>
      <c r="B224" s="37">
        <f t="shared" si="111"/>
        <v>0</v>
      </c>
      <c r="C224" s="37">
        <f t="shared" si="112"/>
        <v>0</v>
      </c>
      <c r="D224" s="37">
        <f t="shared" si="113"/>
        <v>0</v>
      </c>
      <c r="E224" s="38">
        <f t="shared" si="114"/>
        <v>0</v>
      </c>
      <c r="F224" s="37">
        <f t="shared" si="115"/>
        <v>1</v>
      </c>
      <c r="G224" s="37">
        <f t="shared" si="116"/>
        <v>0</v>
      </c>
      <c r="H224" s="39">
        <f t="shared" si="117"/>
        <v>0</v>
      </c>
      <c r="I224" s="11" t="s">
        <v>6282</v>
      </c>
      <c r="J224" s="47" t="str">
        <f t="shared" si="118"/>
        <v>t</v>
      </c>
      <c r="K224" s="11" t="str">
        <f t="shared" si="120"/>
        <v>t</v>
      </c>
      <c r="L224" s="2" t="s">
        <v>8422</v>
      </c>
      <c r="M224" s="2" t="str">
        <f t="shared" si="119"/>
        <v/>
      </c>
      <c r="N224" s="2"/>
      <c r="O224" s="2"/>
      <c r="P224" s="2"/>
      <c r="Q224" s="2"/>
    </row>
    <row r="225" spans="1:17" x14ac:dyDescent="0.25">
      <c r="A225" s="37"/>
      <c r="B225" s="37"/>
      <c r="C225" s="37"/>
      <c r="D225" s="37"/>
      <c r="E225" s="38"/>
      <c r="F225" s="37"/>
      <c r="G225" s="37"/>
      <c r="H225" s="39"/>
      <c r="I225" s="29"/>
      <c r="J225" s="47"/>
      <c r="K225" s="11" t="str">
        <f t="shared" si="120"/>
        <v>t</v>
      </c>
      <c r="L225" s="2" t="s">
        <v>8423</v>
      </c>
      <c r="M225" s="2"/>
      <c r="N225" s="2"/>
      <c r="O225" s="2"/>
      <c r="P225" s="2"/>
      <c r="Q225" s="2"/>
    </row>
    <row r="226" spans="1:17" x14ac:dyDescent="0.25">
      <c r="A226" s="37"/>
      <c r="B226" s="37"/>
      <c r="C226" s="37"/>
      <c r="D226" s="37"/>
      <c r="E226" s="38"/>
      <c r="F226" s="37"/>
      <c r="G226" s="37"/>
      <c r="H226" s="39"/>
      <c r="I226" s="29"/>
      <c r="J226" s="47"/>
      <c r="K226" s="11" t="str">
        <f t="shared" si="120"/>
        <v>t</v>
      </c>
      <c r="L226" s="2" t="s">
        <v>8424</v>
      </c>
      <c r="M226" s="2"/>
      <c r="N226" s="2"/>
      <c r="O226" s="2"/>
      <c r="P226" s="2"/>
      <c r="Q226" s="2"/>
    </row>
    <row r="227" spans="1:17" ht="30" x14ac:dyDescent="0.25">
      <c r="A227" s="37"/>
      <c r="B227" s="37"/>
      <c r="C227" s="37"/>
      <c r="D227" s="37"/>
      <c r="E227" s="38"/>
      <c r="F227" s="37"/>
      <c r="G227" s="37"/>
      <c r="H227" s="39"/>
      <c r="I227" s="29"/>
      <c r="J227" s="47"/>
      <c r="K227" s="11" t="str">
        <f t="shared" si="120"/>
        <v>t</v>
      </c>
      <c r="L227" s="2" t="s">
        <v>8425</v>
      </c>
      <c r="M227" s="2"/>
      <c r="N227" s="2"/>
      <c r="O227" s="2"/>
      <c r="P227" s="2"/>
      <c r="Q227" s="2"/>
    </row>
    <row r="228" spans="1:17" hidden="1" x14ac:dyDescent="0.25">
      <c r="A228" s="37">
        <f t="shared" si="110"/>
        <v>0</v>
      </c>
      <c r="B228" s="37">
        <f t="shared" si="111"/>
        <v>0</v>
      </c>
      <c r="C228" s="37">
        <f t="shared" si="112"/>
        <v>0</v>
      </c>
      <c r="D228" s="37">
        <f t="shared" si="113"/>
        <v>0</v>
      </c>
      <c r="E228" s="38">
        <f t="shared" si="114"/>
        <v>0</v>
      </c>
      <c r="F228" s="37">
        <f t="shared" si="115"/>
        <v>0</v>
      </c>
      <c r="G228" s="37">
        <f t="shared" si="116"/>
        <v>0</v>
      </c>
      <c r="H228" s="39">
        <f t="shared" si="117"/>
        <v>0</v>
      </c>
      <c r="I228" s="2" t="s">
        <v>6390</v>
      </c>
      <c r="J228" s="47" t="str">
        <f t="shared" si="118"/>
        <v>f</v>
      </c>
      <c r="K228" s="11" t="str">
        <f t="shared" si="120"/>
        <v>f</v>
      </c>
      <c r="L228" s="2"/>
      <c r="M228" s="2" t="str">
        <f t="shared" ref="M228:M292" si="121">IF(COUNTIF(elementNaam, L228) + COUNTIF(elementAlias,L228) &gt; 0, "t", "")</f>
        <v/>
      </c>
      <c r="N228" s="2"/>
      <c r="O228" s="2"/>
      <c r="P228" s="2"/>
      <c r="Q228" s="2"/>
    </row>
    <row r="229" spans="1:17" hidden="1" x14ac:dyDescent="0.25">
      <c r="A229" s="37">
        <f t="shared" si="110"/>
        <v>0</v>
      </c>
      <c r="B229" s="37">
        <f t="shared" si="111"/>
        <v>0</v>
      </c>
      <c r="C229" s="37">
        <f t="shared" si="112"/>
        <v>0</v>
      </c>
      <c r="D229" s="37">
        <f t="shared" si="113"/>
        <v>0</v>
      </c>
      <c r="E229" s="38">
        <f t="shared" si="114"/>
        <v>0</v>
      </c>
      <c r="F229" s="37">
        <f t="shared" si="115"/>
        <v>0</v>
      </c>
      <c r="G229" s="37">
        <f t="shared" si="116"/>
        <v>0</v>
      </c>
      <c r="H229" s="39">
        <f t="shared" si="117"/>
        <v>0</v>
      </c>
      <c r="I229" s="2" t="s">
        <v>6391</v>
      </c>
      <c r="J229" s="47" t="str">
        <f t="shared" si="118"/>
        <v>f</v>
      </c>
      <c r="K229" s="11" t="str">
        <f t="shared" si="120"/>
        <v>f</v>
      </c>
      <c r="L229" s="2"/>
      <c r="M229" s="2" t="str">
        <f t="shared" si="121"/>
        <v/>
      </c>
      <c r="N229" s="2"/>
      <c r="O229" s="2"/>
      <c r="P229" s="2"/>
      <c r="Q229" s="2"/>
    </row>
    <row r="230" spans="1:17" hidden="1" x14ac:dyDescent="0.25">
      <c r="A230" s="37">
        <f t="shared" si="110"/>
        <v>0</v>
      </c>
      <c r="B230" s="37">
        <f t="shared" si="111"/>
        <v>0</v>
      </c>
      <c r="C230" s="37">
        <f t="shared" si="112"/>
        <v>0</v>
      </c>
      <c r="D230" s="37">
        <f t="shared" si="113"/>
        <v>0</v>
      </c>
      <c r="E230" s="38">
        <f t="shared" si="114"/>
        <v>0</v>
      </c>
      <c r="F230" s="37">
        <f t="shared" si="115"/>
        <v>0</v>
      </c>
      <c r="G230" s="37">
        <f t="shared" si="116"/>
        <v>0</v>
      </c>
      <c r="H230" s="39">
        <f t="shared" si="117"/>
        <v>0</v>
      </c>
      <c r="I230" s="2" t="s">
        <v>6392</v>
      </c>
      <c r="J230" s="47" t="str">
        <f t="shared" si="118"/>
        <v>f</v>
      </c>
      <c r="K230" s="11" t="str">
        <f t="shared" si="120"/>
        <v>f</v>
      </c>
      <c r="L230" s="2"/>
      <c r="M230" s="2" t="str">
        <f t="shared" si="121"/>
        <v/>
      </c>
      <c r="N230" s="2"/>
      <c r="O230" s="2"/>
      <c r="P230" s="2"/>
      <c r="Q230" s="2"/>
    </row>
    <row r="231" spans="1:17" hidden="1" x14ac:dyDescent="0.25">
      <c r="A231" s="37">
        <f t="shared" si="110"/>
        <v>0</v>
      </c>
      <c r="B231" s="37">
        <f t="shared" si="111"/>
        <v>0</v>
      </c>
      <c r="C231" s="37">
        <f t="shared" si="112"/>
        <v>0</v>
      </c>
      <c r="D231" s="37">
        <f t="shared" si="113"/>
        <v>0</v>
      </c>
      <c r="E231" s="38">
        <f t="shared" si="114"/>
        <v>0</v>
      </c>
      <c r="F231" s="37">
        <f t="shared" si="115"/>
        <v>0</v>
      </c>
      <c r="G231" s="37">
        <f t="shared" si="116"/>
        <v>0</v>
      </c>
      <c r="H231" s="39">
        <f t="shared" si="117"/>
        <v>0</v>
      </c>
      <c r="I231" s="2" t="s">
        <v>6393</v>
      </c>
      <c r="J231" s="47" t="str">
        <f t="shared" si="118"/>
        <v>f</v>
      </c>
      <c r="K231" s="11" t="str">
        <f t="shared" si="120"/>
        <v>f</v>
      </c>
      <c r="L231" s="2"/>
      <c r="M231" s="2" t="str">
        <f t="shared" si="121"/>
        <v/>
      </c>
      <c r="N231" s="2"/>
      <c r="O231" s="2"/>
      <c r="P231" s="2"/>
      <c r="Q231" s="2"/>
    </row>
    <row r="232" spans="1:17" hidden="1" x14ac:dyDescent="0.25">
      <c r="A232" s="37">
        <f t="shared" si="110"/>
        <v>0</v>
      </c>
      <c r="B232" s="37">
        <f t="shared" si="111"/>
        <v>0</v>
      </c>
      <c r="C232" s="37">
        <f t="shared" si="112"/>
        <v>0</v>
      </c>
      <c r="D232" s="37">
        <f t="shared" si="113"/>
        <v>0</v>
      </c>
      <c r="E232" s="38">
        <f t="shared" si="114"/>
        <v>0</v>
      </c>
      <c r="F232" s="37">
        <f t="shared" si="115"/>
        <v>0</v>
      </c>
      <c r="G232" s="37">
        <f t="shared" si="116"/>
        <v>0</v>
      </c>
      <c r="H232" s="39">
        <f t="shared" si="117"/>
        <v>0</v>
      </c>
      <c r="I232" s="2" t="s">
        <v>6394</v>
      </c>
      <c r="J232" s="47" t="str">
        <f t="shared" si="118"/>
        <v>f</v>
      </c>
      <c r="K232" s="11" t="str">
        <f t="shared" si="120"/>
        <v>f</v>
      </c>
      <c r="L232" s="2"/>
      <c r="M232" s="2" t="str">
        <f t="shared" si="121"/>
        <v/>
      </c>
      <c r="N232" s="2"/>
      <c r="O232" s="2"/>
      <c r="P232" s="2"/>
      <c r="Q232" s="2"/>
    </row>
    <row r="233" spans="1:17" hidden="1" x14ac:dyDescent="0.25">
      <c r="A233" s="37">
        <f t="shared" si="110"/>
        <v>0</v>
      </c>
      <c r="B233" s="37">
        <f t="shared" si="111"/>
        <v>0</v>
      </c>
      <c r="C233" s="37">
        <f t="shared" si="112"/>
        <v>0</v>
      </c>
      <c r="D233" s="37">
        <f t="shared" si="113"/>
        <v>0</v>
      </c>
      <c r="E233" s="38">
        <f t="shared" si="114"/>
        <v>0</v>
      </c>
      <c r="F233" s="37">
        <f t="shared" si="115"/>
        <v>0</v>
      </c>
      <c r="G233" s="37">
        <f t="shared" si="116"/>
        <v>0</v>
      </c>
      <c r="H233" s="39">
        <f t="shared" si="117"/>
        <v>0</v>
      </c>
      <c r="I233" s="2" t="s">
        <v>6395</v>
      </c>
      <c r="J233" s="47" t="str">
        <f t="shared" si="118"/>
        <v>f</v>
      </c>
      <c r="K233" s="11" t="str">
        <f t="shared" si="120"/>
        <v>f</v>
      </c>
      <c r="L233" s="2"/>
      <c r="M233" s="2" t="str">
        <f t="shared" si="121"/>
        <v/>
      </c>
      <c r="N233" s="2"/>
      <c r="O233" s="2"/>
      <c r="P233" s="2"/>
      <c r="Q233" s="2"/>
    </row>
    <row r="234" spans="1:17" hidden="1" x14ac:dyDescent="0.25">
      <c r="A234" s="37">
        <f t="shared" si="110"/>
        <v>0</v>
      </c>
      <c r="B234" s="37">
        <f t="shared" si="111"/>
        <v>0</v>
      </c>
      <c r="C234" s="37">
        <f t="shared" si="112"/>
        <v>0</v>
      </c>
      <c r="D234" s="37">
        <f t="shared" si="113"/>
        <v>0</v>
      </c>
      <c r="E234" s="38">
        <f t="shared" si="114"/>
        <v>0</v>
      </c>
      <c r="F234" s="37">
        <f t="shared" si="115"/>
        <v>0</v>
      </c>
      <c r="G234" s="37">
        <f t="shared" si="116"/>
        <v>0</v>
      </c>
      <c r="H234" s="39">
        <f t="shared" si="117"/>
        <v>0</v>
      </c>
      <c r="I234" s="2" t="s">
        <v>6396</v>
      </c>
      <c r="J234" s="47" t="str">
        <f t="shared" si="118"/>
        <v>f</v>
      </c>
      <c r="K234" s="11" t="str">
        <f t="shared" si="120"/>
        <v>f</v>
      </c>
      <c r="L234" s="2"/>
      <c r="M234" s="2" t="str">
        <f t="shared" si="121"/>
        <v/>
      </c>
      <c r="N234" s="2"/>
      <c r="O234" s="2"/>
      <c r="P234" s="2"/>
      <c r="Q234" s="2"/>
    </row>
    <row r="235" spans="1:17" x14ac:dyDescent="0.25">
      <c r="A235" s="37">
        <f t="shared" si="110"/>
        <v>0</v>
      </c>
      <c r="B235" s="37">
        <f t="shared" si="111"/>
        <v>1</v>
      </c>
      <c r="C235" s="37">
        <f t="shared" si="112"/>
        <v>0</v>
      </c>
      <c r="D235" s="37">
        <f t="shared" si="113"/>
        <v>0</v>
      </c>
      <c r="E235" s="38">
        <f t="shared" si="114"/>
        <v>0</v>
      </c>
      <c r="F235" s="37">
        <f t="shared" si="115"/>
        <v>0</v>
      </c>
      <c r="G235" s="37">
        <f t="shared" si="116"/>
        <v>0</v>
      </c>
      <c r="H235" s="39">
        <f t="shared" si="117"/>
        <v>0</v>
      </c>
      <c r="I235" s="11" t="s">
        <v>125</v>
      </c>
      <c r="J235" s="47" t="str">
        <f t="shared" si="118"/>
        <v>f</v>
      </c>
      <c r="K235" s="11" t="str">
        <f t="shared" si="120"/>
        <v>t</v>
      </c>
      <c r="L235" s="2" t="s">
        <v>7816</v>
      </c>
      <c r="M235" s="2" t="str">
        <f t="shared" si="121"/>
        <v>t</v>
      </c>
      <c r="N235" s="2"/>
      <c r="O235" s="2"/>
      <c r="P235" s="2"/>
      <c r="Q235" s="2"/>
    </row>
    <row r="236" spans="1:17" hidden="1" x14ac:dyDescent="0.25">
      <c r="A236" s="37">
        <f t="shared" si="110"/>
        <v>0</v>
      </c>
      <c r="B236" s="37">
        <f t="shared" si="111"/>
        <v>0</v>
      </c>
      <c r="C236" s="37">
        <f t="shared" si="112"/>
        <v>0</v>
      </c>
      <c r="D236" s="37">
        <f t="shared" si="113"/>
        <v>0</v>
      </c>
      <c r="E236" s="38">
        <f t="shared" si="114"/>
        <v>0</v>
      </c>
      <c r="F236" s="37">
        <f t="shared" si="115"/>
        <v>0</v>
      </c>
      <c r="G236" s="37">
        <f t="shared" si="116"/>
        <v>0</v>
      </c>
      <c r="H236" s="39">
        <f t="shared" si="117"/>
        <v>0</v>
      </c>
      <c r="I236" s="2" t="s">
        <v>6397</v>
      </c>
      <c r="J236" s="47" t="str">
        <f t="shared" si="118"/>
        <v>f</v>
      </c>
      <c r="K236" s="11" t="str">
        <f t="shared" si="120"/>
        <v>f</v>
      </c>
      <c r="L236" s="2"/>
      <c r="M236" s="2" t="str">
        <f t="shared" si="121"/>
        <v/>
      </c>
      <c r="N236" s="2"/>
      <c r="O236" s="2"/>
      <c r="P236" s="2"/>
      <c r="Q236" s="2"/>
    </row>
    <row r="237" spans="1:17" hidden="1" x14ac:dyDescent="0.25">
      <c r="A237" s="37">
        <f t="shared" si="110"/>
        <v>0</v>
      </c>
      <c r="B237" s="37">
        <f t="shared" si="111"/>
        <v>0</v>
      </c>
      <c r="C237" s="37">
        <f t="shared" si="112"/>
        <v>0</v>
      </c>
      <c r="D237" s="37">
        <f t="shared" si="113"/>
        <v>0</v>
      </c>
      <c r="E237" s="38">
        <f t="shared" si="114"/>
        <v>0</v>
      </c>
      <c r="F237" s="37">
        <f t="shared" si="115"/>
        <v>0</v>
      </c>
      <c r="G237" s="37">
        <f t="shared" si="116"/>
        <v>0</v>
      </c>
      <c r="H237" s="39">
        <f t="shared" si="117"/>
        <v>0</v>
      </c>
      <c r="I237" s="2" t="s">
        <v>6398</v>
      </c>
      <c r="J237" s="47" t="str">
        <f t="shared" si="118"/>
        <v>f</v>
      </c>
      <c r="K237" s="11" t="str">
        <f t="shared" si="120"/>
        <v>f</v>
      </c>
      <c r="L237" s="2"/>
      <c r="M237" s="2" t="str">
        <f t="shared" si="121"/>
        <v/>
      </c>
      <c r="N237" s="2"/>
      <c r="O237" s="2"/>
      <c r="P237" s="2"/>
      <c r="Q237" s="2"/>
    </row>
    <row r="238" spans="1:17" hidden="1" x14ac:dyDescent="0.25">
      <c r="A238" s="37">
        <f t="shared" si="110"/>
        <v>0</v>
      </c>
      <c r="B238" s="37">
        <f t="shared" si="111"/>
        <v>0</v>
      </c>
      <c r="C238" s="37">
        <f t="shared" si="112"/>
        <v>0</v>
      </c>
      <c r="D238" s="37">
        <f t="shared" si="113"/>
        <v>0</v>
      </c>
      <c r="E238" s="38">
        <f t="shared" si="114"/>
        <v>0</v>
      </c>
      <c r="F238" s="37">
        <f t="shared" si="115"/>
        <v>0</v>
      </c>
      <c r="G238" s="37">
        <f t="shared" si="116"/>
        <v>0</v>
      </c>
      <c r="H238" s="39">
        <f t="shared" si="117"/>
        <v>0</v>
      </c>
      <c r="I238" s="2" t="s">
        <v>6399</v>
      </c>
      <c r="J238" s="47" t="str">
        <f t="shared" si="118"/>
        <v>f</v>
      </c>
      <c r="K238" s="11" t="str">
        <f t="shared" si="120"/>
        <v>f</v>
      </c>
      <c r="L238" s="2"/>
      <c r="M238" s="2" t="str">
        <f t="shared" si="121"/>
        <v/>
      </c>
      <c r="N238" s="2"/>
      <c r="O238" s="2"/>
      <c r="P238" s="2"/>
      <c r="Q238" s="2"/>
    </row>
    <row r="239" spans="1:17" x14ac:dyDescent="0.25">
      <c r="A239" s="37">
        <f t="shared" si="110"/>
        <v>1</v>
      </c>
      <c r="B239" s="37">
        <f t="shared" si="111"/>
        <v>0</v>
      </c>
      <c r="C239" s="37">
        <f t="shared" si="112"/>
        <v>0</v>
      </c>
      <c r="D239" s="37">
        <f t="shared" si="113"/>
        <v>0</v>
      </c>
      <c r="E239" s="38">
        <f t="shared" si="114"/>
        <v>0</v>
      </c>
      <c r="F239" s="37">
        <f t="shared" si="115"/>
        <v>0</v>
      </c>
      <c r="G239" s="37">
        <f t="shared" si="116"/>
        <v>0</v>
      </c>
      <c r="H239" s="39">
        <f t="shared" si="117"/>
        <v>0</v>
      </c>
      <c r="I239" s="11" t="s">
        <v>126</v>
      </c>
      <c r="J239" s="47" t="str">
        <f t="shared" si="118"/>
        <v>f</v>
      </c>
      <c r="K239" s="11" t="str">
        <f t="shared" si="120"/>
        <v>t</v>
      </c>
      <c r="L239" s="2" t="s">
        <v>8431</v>
      </c>
      <c r="M239" s="2" t="str">
        <f t="shared" si="121"/>
        <v/>
      </c>
      <c r="N239" s="2" t="s">
        <v>220</v>
      </c>
      <c r="O239" s="2" t="s">
        <v>6141</v>
      </c>
      <c r="P239" s="2"/>
      <c r="Q239" s="2"/>
    </row>
    <row r="240" spans="1:17" hidden="1" x14ac:dyDescent="0.25">
      <c r="A240" s="37">
        <f t="shared" si="110"/>
        <v>0</v>
      </c>
      <c r="B240" s="37">
        <f t="shared" si="111"/>
        <v>0</v>
      </c>
      <c r="C240" s="37">
        <f t="shared" si="112"/>
        <v>0</v>
      </c>
      <c r="D240" s="37">
        <f t="shared" si="113"/>
        <v>0</v>
      </c>
      <c r="E240" s="38">
        <f t="shared" si="114"/>
        <v>0</v>
      </c>
      <c r="F240" s="37">
        <f t="shared" si="115"/>
        <v>0</v>
      </c>
      <c r="G240" s="37">
        <f t="shared" si="116"/>
        <v>0</v>
      </c>
      <c r="H240" s="39">
        <f t="shared" si="117"/>
        <v>0</v>
      </c>
      <c r="I240" s="2" t="s">
        <v>6400</v>
      </c>
      <c r="J240" s="47" t="str">
        <f t="shared" si="118"/>
        <v>f</v>
      </c>
      <c r="K240" s="11" t="str">
        <f t="shared" si="120"/>
        <v>f</v>
      </c>
      <c r="L240" s="2"/>
      <c r="M240" s="2" t="str">
        <f t="shared" si="121"/>
        <v/>
      </c>
      <c r="N240" s="2"/>
      <c r="O240" s="2"/>
      <c r="P240" s="2"/>
      <c r="Q240" s="2"/>
    </row>
    <row r="241" spans="1:17" hidden="1" x14ac:dyDescent="0.25">
      <c r="A241" s="37">
        <f t="shared" si="110"/>
        <v>0</v>
      </c>
      <c r="B241" s="37">
        <f t="shared" si="111"/>
        <v>0</v>
      </c>
      <c r="C241" s="37">
        <f t="shared" si="112"/>
        <v>0</v>
      </c>
      <c r="D241" s="37">
        <f t="shared" si="113"/>
        <v>0</v>
      </c>
      <c r="E241" s="38">
        <f t="shared" si="114"/>
        <v>0</v>
      </c>
      <c r="F241" s="37">
        <f t="shared" si="115"/>
        <v>0</v>
      </c>
      <c r="G241" s="37">
        <f t="shared" si="116"/>
        <v>0</v>
      </c>
      <c r="H241" s="39">
        <f t="shared" si="117"/>
        <v>0</v>
      </c>
      <c r="I241" s="2" t="s">
        <v>6401</v>
      </c>
      <c r="J241" s="47" t="str">
        <f t="shared" si="118"/>
        <v>f</v>
      </c>
      <c r="K241" s="11" t="str">
        <f t="shared" si="120"/>
        <v>f</v>
      </c>
      <c r="L241" s="2"/>
      <c r="M241" s="2" t="str">
        <f t="shared" si="121"/>
        <v/>
      </c>
      <c r="N241" s="2"/>
      <c r="O241" s="2"/>
      <c r="P241" s="2"/>
      <c r="Q241" s="2"/>
    </row>
    <row r="242" spans="1:17" hidden="1" x14ac:dyDescent="0.25">
      <c r="A242" s="37">
        <f t="shared" si="110"/>
        <v>0</v>
      </c>
      <c r="B242" s="37">
        <f t="shared" si="111"/>
        <v>0</v>
      </c>
      <c r="C242" s="37">
        <f t="shared" si="112"/>
        <v>0</v>
      </c>
      <c r="D242" s="37">
        <f t="shared" si="113"/>
        <v>0</v>
      </c>
      <c r="E242" s="38">
        <f t="shared" si="114"/>
        <v>0</v>
      </c>
      <c r="F242" s="37">
        <f t="shared" si="115"/>
        <v>0</v>
      </c>
      <c r="G242" s="37">
        <f t="shared" si="116"/>
        <v>0</v>
      </c>
      <c r="H242" s="39">
        <f t="shared" si="117"/>
        <v>0</v>
      </c>
      <c r="I242" s="2" t="s">
        <v>6402</v>
      </c>
      <c r="J242" s="47" t="str">
        <f t="shared" si="118"/>
        <v>f</v>
      </c>
      <c r="K242" s="11" t="str">
        <f t="shared" si="120"/>
        <v>f</v>
      </c>
      <c r="L242" s="2"/>
      <c r="M242" s="2" t="str">
        <f t="shared" si="121"/>
        <v/>
      </c>
      <c r="N242" s="2"/>
      <c r="O242" s="2"/>
      <c r="P242" s="2"/>
      <c r="Q242" s="2"/>
    </row>
    <row r="243" spans="1:17" hidden="1" x14ac:dyDescent="0.25">
      <c r="A243" s="37">
        <f t="shared" si="110"/>
        <v>0</v>
      </c>
      <c r="B243" s="37">
        <f t="shared" si="111"/>
        <v>0</v>
      </c>
      <c r="C243" s="37">
        <f t="shared" si="112"/>
        <v>0</v>
      </c>
      <c r="D243" s="37">
        <f t="shared" si="113"/>
        <v>0</v>
      </c>
      <c r="E243" s="38">
        <f t="shared" si="114"/>
        <v>0</v>
      </c>
      <c r="F243" s="37">
        <f t="shared" si="115"/>
        <v>0</v>
      </c>
      <c r="G243" s="37">
        <f t="shared" si="116"/>
        <v>0</v>
      </c>
      <c r="H243" s="39">
        <f t="shared" si="117"/>
        <v>0</v>
      </c>
      <c r="I243" s="2" t="s">
        <v>6403</v>
      </c>
      <c r="J243" s="47" t="str">
        <f t="shared" si="118"/>
        <v>f</v>
      </c>
      <c r="K243" s="11" t="str">
        <f t="shared" si="120"/>
        <v>f</v>
      </c>
      <c r="L243" s="2"/>
      <c r="M243" s="2" t="str">
        <f t="shared" si="121"/>
        <v/>
      </c>
      <c r="N243" s="2"/>
      <c r="O243" s="2"/>
      <c r="P243" s="2"/>
      <c r="Q243" s="2"/>
    </row>
    <row r="244" spans="1:17" hidden="1" x14ac:dyDescent="0.25">
      <c r="A244" s="37">
        <f t="shared" si="110"/>
        <v>0</v>
      </c>
      <c r="B244" s="37">
        <f t="shared" si="111"/>
        <v>0</v>
      </c>
      <c r="C244" s="37">
        <f t="shared" si="112"/>
        <v>0</v>
      </c>
      <c r="D244" s="37">
        <f t="shared" si="113"/>
        <v>0</v>
      </c>
      <c r="E244" s="38">
        <f t="shared" si="114"/>
        <v>0</v>
      </c>
      <c r="F244" s="37">
        <f t="shared" si="115"/>
        <v>0</v>
      </c>
      <c r="G244" s="37">
        <f t="shared" si="116"/>
        <v>0</v>
      </c>
      <c r="H244" s="39">
        <f t="shared" si="117"/>
        <v>0</v>
      </c>
      <c r="I244" s="2" t="s">
        <v>6404</v>
      </c>
      <c r="J244" s="47" t="str">
        <f t="shared" si="118"/>
        <v>f</v>
      </c>
      <c r="K244" s="11" t="str">
        <f t="shared" si="120"/>
        <v>f</v>
      </c>
      <c r="L244" s="2"/>
      <c r="M244" s="2" t="str">
        <f t="shared" si="121"/>
        <v/>
      </c>
      <c r="N244" s="2"/>
      <c r="O244" s="2"/>
      <c r="P244" s="2"/>
      <c r="Q244" s="2"/>
    </row>
    <row r="245" spans="1:17" hidden="1" x14ac:dyDescent="0.25">
      <c r="A245" s="37">
        <f t="shared" si="110"/>
        <v>0</v>
      </c>
      <c r="B245" s="37">
        <f t="shared" si="111"/>
        <v>0</v>
      </c>
      <c r="C245" s="37">
        <f t="shared" si="112"/>
        <v>0</v>
      </c>
      <c r="D245" s="37">
        <f t="shared" si="113"/>
        <v>0</v>
      </c>
      <c r="E245" s="38">
        <f t="shared" si="114"/>
        <v>0</v>
      </c>
      <c r="F245" s="37">
        <f t="shared" si="115"/>
        <v>0</v>
      </c>
      <c r="G245" s="37">
        <f t="shared" si="116"/>
        <v>0</v>
      </c>
      <c r="H245" s="39">
        <f t="shared" si="117"/>
        <v>0</v>
      </c>
      <c r="I245" s="2" t="s">
        <v>6405</v>
      </c>
      <c r="J245" s="47" t="str">
        <f t="shared" si="118"/>
        <v>f</v>
      </c>
      <c r="K245" s="11" t="str">
        <f t="shared" si="120"/>
        <v>f</v>
      </c>
      <c r="L245" s="2"/>
      <c r="M245" s="2" t="str">
        <f t="shared" si="121"/>
        <v/>
      </c>
      <c r="N245" s="2"/>
      <c r="O245" s="2"/>
      <c r="P245" s="2"/>
      <c r="Q245" s="2"/>
    </row>
    <row r="246" spans="1:17" x14ac:dyDescent="0.25">
      <c r="A246" s="37">
        <f t="shared" si="110"/>
        <v>9</v>
      </c>
      <c r="B246" s="37">
        <f t="shared" si="111"/>
        <v>0</v>
      </c>
      <c r="C246" s="37">
        <f t="shared" si="112"/>
        <v>0</v>
      </c>
      <c r="D246" s="37">
        <f t="shared" si="113"/>
        <v>0</v>
      </c>
      <c r="E246" s="38">
        <f t="shared" si="114"/>
        <v>1</v>
      </c>
      <c r="F246" s="37">
        <f t="shared" si="115"/>
        <v>0</v>
      </c>
      <c r="G246" s="37">
        <f t="shared" si="116"/>
        <v>0</v>
      </c>
      <c r="H246" s="39">
        <f t="shared" si="117"/>
        <v>0</v>
      </c>
      <c r="I246" s="11" t="s">
        <v>127</v>
      </c>
      <c r="J246" s="47" t="str">
        <f t="shared" si="118"/>
        <v>t</v>
      </c>
      <c r="K246" s="11" t="str">
        <f t="shared" si="120"/>
        <v>t</v>
      </c>
      <c r="L246" s="2" t="s">
        <v>8082</v>
      </c>
      <c r="M246" s="2" t="str">
        <f t="shared" si="121"/>
        <v>t</v>
      </c>
      <c r="N246" s="2" t="s">
        <v>221</v>
      </c>
      <c r="O246" s="2"/>
      <c r="P246" s="2"/>
      <c r="Q246" s="2"/>
    </row>
    <row r="247" spans="1:17" x14ac:dyDescent="0.25">
      <c r="A247" s="37"/>
      <c r="B247" s="37"/>
      <c r="C247" s="37"/>
      <c r="D247" s="37"/>
      <c r="E247" s="38"/>
      <c r="F247" s="37"/>
      <c r="G247" s="37"/>
      <c r="H247" s="39"/>
      <c r="I247" s="29"/>
      <c r="J247" s="47"/>
      <c r="K247" s="11" t="str">
        <f t="shared" ref="K247:K249" si="122">_xlfn.IFS(SUM(A247:H247)&gt;0,"t",I247="","t",TRUE,"f")</f>
        <v>t</v>
      </c>
      <c r="L247" s="2" t="s">
        <v>8500</v>
      </c>
      <c r="M247" s="2" t="str">
        <f t="shared" ref="M247:M249" si="123">IF(COUNTIF(elementNaam, L247) + COUNTIF(elementAlias,L247) &gt; 0, "t", "")</f>
        <v/>
      </c>
      <c r="N247" s="2"/>
      <c r="O247" s="2"/>
      <c r="P247" s="2"/>
      <c r="Q247" s="2"/>
    </row>
    <row r="248" spans="1:17" x14ac:dyDescent="0.25">
      <c r="A248" s="37"/>
      <c r="B248" s="37"/>
      <c r="C248" s="37"/>
      <c r="D248" s="37"/>
      <c r="E248" s="38"/>
      <c r="F248" s="37"/>
      <c r="G248" s="37"/>
      <c r="H248" s="39"/>
      <c r="I248" s="29"/>
      <c r="J248" s="47"/>
      <c r="K248" s="11" t="str">
        <f t="shared" si="122"/>
        <v>t</v>
      </c>
      <c r="L248" s="2" t="s">
        <v>7780</v>
      </c>
      <c r="M248" s="2" t="str">
        <f t="shared" si="123"/>
        <v>t</v>
      </c>
      <c r="N248" s="2"/>
      <c r="O248" s="2"/>
      <c r="P248" s="2"/>
      <c r="Q248" s="2"/>
    </row>
    <row r="249" spans="1:17" x14ac:dyDescent="0.25">
      <c r="A249" s="37"/>
      <c r="B249" s="37"/>
      <c r="C249" s="37"/>
      <c r="D249" s="37"/>
      <c r="E249" s="38"/>
      <c r="F249" s="37"/>
      <c r="G249" s="37"/>
      <c r="H249" s="39"/>
      <c r="I249" s="11"/>
      <c r="J249" s="47"/>
      <c r="K249" s="11" t="str">
        <f t="shared" si="122"/>
        <v>t</v>
      </c>
      <c r="L249" s="2" t="s">
        <v>7795</v>
      </c>
      <c r="M249" s="2" t="str">
        <f t="shared" si="123"/>
        <v>t</v>
      </c>
      <c r="N249" s="2" t="s">
        <v>221</v>
      </c>
      <c r="O249" s="2"/>
      <c r="P249" s="2"/>
      <c r="Q249" s="2"/>
    </row>
    <row r="250" spans="1:17" hidden="1" x14ac:dyDescent="0.25">
      <c r="A250" s="37">
        <f t="shared" si="110"/>
        <v>0</v>
      </c>
      <c r="B250" s="37">
        <f t="shared" si="111"/>
        <v>0</v>
      </c>
      <c r="C250" s="37">
        <f t="shared" si="112"/>
        <v>0</v>
      </c>
      <c r="D250" s="37">
        <f t="shared" si="113"/>
        <v>0</v>
      </c>
      <c r="E250" s="38">
        <f t="shared" si="114"/>
        <v>0</v>
      </c>
      <c r="F250" s="37">
        <f t="shared" si="115"/>
        <v>0</v>
      </c>
      <c r="G250" s="37">
        <f t="shared" si="116"/>
        <v>0</v>
      </c>
      <c r="H250" s="39">
        <f t="shared" si="117"/>
        <v>0</v>
      </c>
      <c r="I250" s="2" t="s">
        <v>6406</v>
      </c>
      <c r="J250" s="47" t="str">
        <f t="shared" si="118"/>
        <v>f</v>
      </c>
      <c r="K250" s="11" t="str">
        <f t="shared" si="120"/>
        <v>f</v>
      </c>
      <c r="L250" s="2"/>
      <c r="M250" s="2" t="str">
        <f t="shared" si="121"/>
        <v/>
      </c>
      <c r="N250" s="2"/>
      <c r="O250" s="2"/>
      <c r="P250" s="2"/>
      <c r="Q250" s="2"/>
    </row>
    <row r="251" spans="1:17" x14ac:dyDescent="0.25">
      <c r="A251" s="37">
        <f t="shared" si="110"/>
        <v>12</v>
      </c>
      <c r="B251" s="37">
        <f t="shared" si="111"/>
        <v>0</v>
      </c>
      <c r="C251" s="37">
        <f t="shared" si="112"/>
        <v>0</v>
      </c>
      <c r="D251" s="37">
        <f t="shared" si="113"/>
        <v>0</v>
      </c>
      <c r="E251" s="38">
        <f t="shared" si="114"/>
        <v>0</v>
      </c>
      <c r="F251" s="37">
        <f t="shared" si="115"/>
        <v>0</v>
      </c>
      <c r="G251" s="37">
        <f t="shared" si="116"/>
        <v>0</v>
      </c>
      <c r="H251" s="39">
        <f t="shared" si="117"/>
        <v>0</v>
      </c>
      <c r="I251" s="11" t="s">
        <v>128</v>
      </c>
      <c r="J251" s="47" t="str">
        <f t="shared" si="118"/>
        <v>f</v>
      </c>
      <c r="K251" s="11" t="str">
        <f t="shared" si="120"/>
        <v>t</v>
      </c>
      <c r="L251" s="2" t="s">
        <v>8169</v>
      </c>
      <c r="M251" s="2" t="str">
        <f t="shared" si="121"/>
        <v>t</v>
      </c>
      <c r="N251" s="2" t="s">
        <v>224</v>
      </c>
      <c r="O251" s="2"/>
      <c r="P251" s="2"/>
      <c r="Q251" s="2"/>
    </row>
    <row r="252" spans="1:17" hidden="1" x14ac:dyDescent="0.25">
      <c r="A252" s="37">
        <f t="shared" si="110"/>
        <v>0</v>
      </c>
      <c r="B252" s="37">
        <f t="shared" si="111"/>
        <v>0</v>
      </c>
      <c r="C252" s="37">
        <f t="shared" si="112"/>
        <v>0</v>
      </c>
      <c r="D252" s="37">
        <f t="shared" si="113"/>
        <v>0</v>
      </c>
      <c r="E252" s="38">
        <f t="shared" si="114"/>
        <v>0</v>
      </c>
      <c r="F252" s="37">
        <f t="shared" si="115"/>
        <v>0</v>
      </c>
      <c r="G252" s="37">
        <f t="shared" si="116"/>
        <v>0</v>
      </c>
      <c r="H252" s="39">
        <f t="shared" si="117"/>
        <v>0</v>
      </c>
      <c r="I252" s="2" t="s">
        <v>6407</v>
      </c>
      <c r="J252" s="47" t="str">
        <f t="shared" si="118"/>
        <v>f</v>
      </c>
      <c r="K252" s="11" t="str">
        <f t="shared" si="120"/>
        <v>f</v>
      </c>
      <c r="L252" s="2"/>
      <c r="M252" s="2" t="str">
        <f t="shared" si="121"/>
        <v/>
      </c>
      <c r="N252" s="2"/>
      <c r="O252" s="2"/>
      <c r="P252" s="2"/>
      <c r="Q252" s="2"/>
    </row>
    <row r="253" spans="1:17" hidden="1" x14ac:dyDescent="0.25">
      <c r="A253" s="37">
        <f t="shared" si="110"/>
        <v>0</v>
      </c>
      <c r="B253" s="37">
        <f t="shared" si="111"/>
        <v>0</v>
      </c>
      <c r="C253" s="37">
        <f t="shared" si="112"/>
        <v>0</v>
      </c>
      <c r="D253" s="37">
        <f t="shared" si="113"/>
        <v>0</v>
      </c>
      <c r="E253" s="38">
        <f t="shared" si="114"/>
        <v>0</v>
      </c>
      <c r="F253" s="37">
        <f t="shared" si="115"/>
        <v>0</v>
      </c>
      <c r="G253" s="37">
        <f t="shared" si="116"/>
        <v>0</v>
      </c>
      <c r="H253" s="39">
        <f t="shared" si="117"/>
        <v>0</v>
      </c>
      <c r="I253" s="2" t="s">
        <v>6408</v>
      </c>
      <c r="J253" s="47" t="str">
        <f t="shared" si="118"/>
        <v>f</v>
      </c>
      <c r="K253" s="11" t="str">
        <f t="shared" si="120"/>
        <v>f</v>
      </c>
      <c r="L253" s="2"/>
      <c r="M253" s="2" t="str">
        <f t="shared" si="121"/>
        <v/>
      </c>
      <c r="N253" s="2"/>
      <c r="O253" s="2"/>
      <c r="P253" s="2"/>
      <c r="Q253" s="2"/>
    </row>
    <row r="254" spans="1:17" x14ac:dyDescent="0.25">
      <c r="A254" s="37">
        <f t="shared" si="110"/>
        <v>0</v>
      </c>
      <c r="B254" s="37">
        <f t="shared" si="111"/>
        <v>1</v>
      </c>
      <c r="C254" s="37">
        <f t="shared" si="112"/>
        <v>0</v>
      </c>
      <c r="D254" s="37">
        <f t="shared" si="113"/>
        <v>0</v>
      </c>
      <c r="E254" s="38">
        <f t="shared" si="114"/>
        <v>0</v>
      </c>
      <c r="F254" s="37">
        <f t="shared" si="115"/>
        <v>0</v>
      </c>
      <c r="G254" s="37">
        <f t="shared" si="116"/>
        <v>0</v>
      </c>
      <c r="H254" s="39">
        <f t="shared" si="117"/>
        <v>0</v>
      </c>
      <c r="I254" s="11" t="s">
        <v>182</v>
      </c>
      <c r="J254" s="47" t="str">
        <f t="shared" si="118"/>
        <v>f</v>
      </c>
      <c r="K254" s="11" t="str">
        <f t="shared" si="120"/>
        <v>t</v>
      </c>
      <c r="L254" s="2" t="s">
        <v>8431</v>
      </c>
      <c r="M254" s="2" t="str">
        <f t="shared" si="121"/>
        <v/>
      </c>
      <c r="N254" s="2" t="s">
        <v>222</v>
      </c>
      <c r="O254" s="2" t="s">
        <v>6141</v>
      </c>
      <c r="P254" s="2"/>
      <c r="Q254" s="2"/>
    </row>
    <row r="255" spans="1:17" hidden="1" x14ac:dyDescent="0.25">
      <c r="A255" s="37">
        <f t="shared" ref="A255:A320" si="124">COUNTIFS(Spontaan,"*" &amp; I255 &amp; "*", Einde,"&lt;&gt;")</f>
        <v>0</v>
      </c>
      <c r="B255" s="37">
        <f t="shared" ref="B255:B320" si="125">COUNTIFS(Selectie,"*" &amp; I255 &amp; "*", Einde,"&lt;&gt;")</f>
        <v>0</v>
      </c>
      <c r="C255" s="37">
        <f t="shared" ref="C255:C320" si="126">COUNTIFS(AdHoc,"*" &amp; I255 &amp; "*", Einde,"&lt;&gt;")</f>
        <v>0</v>
      </c>
      <c r="D255" s="37">
        <f t="shared" ref="D255:D320" si="127">COUNTIFS(Adres,"*" &amp; I255 &amp; "*", Einde,"&lt;&gt;")</f>
        <v>0</v>
      </c>
      <c r="E255" s="38">
        <f t="shared" ref="E255:E320" si="128">COUNTIFS(Spontaan,"*" &amp; I255 &amp; "*", Einde,"")</f>
        <v>0</v>
      </c>
      <c r="F255" s="37">
        <f t="shared" ref="F255:F320" si="129">COUNTIFS(Selectie,"*" &amp; I255 &amp; "*", Einde,"")</f>
        <v>0</v>
      </c>
      <c r="G255" s="37">
        <f t="shared" ref="G255:G320" si="130">COUNTIFS(AdHoc,"*" &amp; I255 &amp; "*", Einde,"")</f>
        <v>0</v>
      </c>
      <c r="H255" s="39">
        <f t="shared" ref="H255:H320" si="131">COUNTIFS(Adres,"*" &amp; I255 &amp; "*", Einde,"")</f>
        <v>0</v>
      </c>
      <c r="I255" s="2" t="s">
        <v>6409</v>
      </c>
      <c r="J255" s="47" t="str">
        <f t="shared" si="118"/>
        <v>f</v>
      </c>
      <c r="K255" s="11" t="str">
        <f t="shared" si="120"/>
        <v>f</v>
      </c>
      <c r="L255" s="2"/>
      <c r="M255" s="2" t="str">
        <f t="shared" si="121"/>
        <v/>
      </c>
      <c r="N255" s="2"/>
      <c r="O255" s="2"/>
      <c r="P255" s="2"/>
      <c r="Q255" s="2"/>
    </row>
    <row r="256" spans="1:17" hidden="1" x14ac:dyDescent="0.25">
      <c r="A256" s="37">
        <f t="shared" si="124"/>
        <v>0</v>
      </c>
      <c r="B256" s="37">
        <f t="shared" si="125"/>
        <v>0</v>
      </c>
      <c r="C256" s="37">
        <f t="shared" si="126"/>
        <v>0</v>
      </c>
      <c r="D256" s="37">
        <f t="shared" si="127"/>
        <v>0</v>
      </c>
      <c r="E256" s="38">
        <f t="shared" si="128"/>
        <v>0</v>
      </c>
      <c r="F256" s="37">
        <f t="shared" si="129"/>
        <v>0</v>
      </c>
      <c r="G256" s="37">
        <f t="shared" si="130"/>
        <v>0</v>
      </c>
      <c r="H256" s="39">
        <f t="shared" si="131"/>
        <v>0</v>
      </c>
      <c r="I256" s="2" t="s">
        <v>6410</v>
      </c>
      <c r="J256" s="47" t="str">
        <f t="shared" ref="J256:J321" si="132">IF(SUM(E256:H256)&gt;0,"t","f")</f>
        <v>f</v>
      </c>
      <c r="K256" s="11" t="str">
        <f t="shared" si="120"/>
        <v>f</v>
      </c>
      <c r="L256" s="2"/>
      <c r="M256" s="2" t="str">
        <f t="shared" si="121"/>
        <v/>
      </c>
      <c r="N256" s="2"/>
      <c r="O256" s="2"/>
      <c r="P256" s="2"/>
      <c r="Q256" s="2"/>
    </row>
    <row r="257" spans="1:17" x14ac:dyDescent="0.25">
      <c r="A257" s="37">
        <f t="shared" si="124"/>
        <v>0</v>
      </c>
      <c r="B257" s="37">
        <f t="shared" si="125"/>
        <v>11</v>
      </c>
      <c r="C257" s="37">
        <f t="shared" si="126"/>
        <v>0</v>
      </c>
      <c r="D257" s="37">
        <f t="shared" si="127"/>
        <v>0</v>
      </c>
      <c r="E257" s="38">
        <f t="shared" si="128"/>
        <v>0</v>
      </c>
      <c r="F257" s="37">
        <f t="shared" si="129"/>
        <v>0</v>
      </c>
      <c r="G257" s="37">
        <f t="shared" si="130"/>
        <v>0</v>
      </c>
      <c r="H257" s="39">
        <f t="shared" si="131"/>
        <v>0</v>
      </c>
      <c r="I257" s="11" t="s">
        <v>183</v>
      </c>
      <c r="J257" s="47" t="str">
        <f t="shared" si="132"/>
        <v>f</v>
      </c>
      <c r="K257" s="11" t="str">
        <f t="shared" si="120"/>
        <v>t</v>
      </c>
      <c r="L257" s="2" t="s">
        <v>8172</v>
      </c>
      <c r="M257" s="2" t="str">
        <f t="shared" si="121"/>
        <v>t</v>
      </c>
      <c r="N257" s="2"/>
      <c r="O257" s="2"/>
      <c r="P257" s="2"/>
      <c r="Q257" s="2"/>
    </row>
    <row r="258" spans="1:17" hidden="1" x14ac:dyDescent="0.25">
      <c r="A258" s="37">
        <f t="shared" si="124"/>
        <v>0</v>
      </c>
      <c r="B258" s="37">
        <f t="shared" si="125"/>
        <v>0</v>
      </c>
      <c r="C258" s="37">
        <f t="shared" si="126"/>
        <v>0</v>
      </c>
      <c r="D258" s="37">
        <f t="shared" si="127"/>
        <v>0</v>
      </c>
      <c r="E258" s="38">
        <f t="shared" si="128"/>
        <v>0</v>
      </c>
      <c r="F258" s="37">
        <f t="shared" si="129"/>
        <v>0</v>
      </c>
      <c r="G258" s="37">
        <f t="shared" si="130"/>
        <v>0</v>
      </c>
      <c r="H258" s="39">
        <f t="shared" si="131"/>
        <v>0</v>
      </c>
      <c r="I258" s="2" t="s">
        <v>6411</v>
      </c>
      <c r="J258" s="47" t="str">
        <f t="shared" si="132"/>
        <v>f</v>
      </c>
      <c r="K258" s="11" t="str">
        <f t="shared" si="120"/>
        <v>f</v>
      </c>
      <c r="L258" s="2"/>
      <c r="M258" s="2" t="str">
        <f t="shared" si="121"/>
        <v/>
      </c>
      <c r="N258" s="2"/>
      <c r="O258" s="2"/>
      <c r="P258" s="2"/>
      <c r="Q258" s="2"/>
    </row>
    <row r="259" spans="1:17" hidden="1" x14ac:dyDescent="0.25">
      <c r="A259" s="37">
        <f t="shared" si="124"/>
        <v>0</v>
      </c>
      <c r="B259" s="37">
        <f t="shared" si="125"/>
        <v>0</v>
      </c>
      <c r="C259" s="37">
        <f t="shared" si="126"/>
        <v>0</v>
      </c>
      <c r="D259" s="37">
        <f t="shared" si="127"/>
        <v>0</v>
      </c>
      <c r="E259" s="38">
        <f t="shared" si="128"/>
        <v>0</v>
      </c>
      <c r="F259" s="37">
        <f t="shared" si="129"/>
        <v>0</v>
      </c>
      <c r="G259" s="37">
        <f t="shared" si="130"/>
        <v>0</v>
      </c>
      <c r="H259" s="39">
        <f t="shared" si="131"/>
        <v>0</v>
      </c>
      <c r="I259" s="2" t="s">
        <v>6633</v>
      </c>
      <c r="J259" s="47" t="str">
        <f t="shared" si="132"/>
        <v>f</v>
      </c>
      <c r="K259" s="11" t="str">
        <f t="shared" si="120"/>
        <v>f</v>
      </c>
      <c r="L259" s="2"/>
      <c r="M259" s="2" t="str">
        <f t="shared" si="121"/>
        <v/>
      </c>
      <c r="N259" s="2"/>
      <c r="O259" s="2"/>
      <c r="P259" s="2"/>
      <c r="Q259" s="2"/>
    </row>
    <row r="260" spans="1:17" x14ac:dyDescent="0.25">
      <c r="A260" s="37">
        <f t="shared" si="124"/>
        <v>0</v>
      </c>
      <c r="B260" s="37">
        <f t="shared" si="125"/>
        <v>14</v>
      </c>
      <c r="C260" s="37">
        <f t="shared" si="126"/>
        <v>0</v>
      </c>
      <c r="D260" s="37">
        <f t="shared" si="127"/>
        <v>0</v>
      </c>
      <c r="E260" s="38">
        <f t="shared" si="128"/>
        <v>0</v>
      </c>
      <c r="F260" s="37">
        <f t="shared" si="129"/>
        <v>0</v>
      </c>
      <c r="G260" s="37">
        <f t="shared" si="130"/>
        <v>0</v>
      </c>
      <c r="H260" s="39">
        <f t="shared" si="131"/>
        <v>0</v>
      </c>
      <c r="I260" s="11" t="s">
        <v>184</v>
      </c>
      <c r="J260" s="47" t="str">
        <f t="shared" si="132"/>
        <v>f</v>
      </c>
      <c r="K260" s="11" t="str">
        <f t="shared" si="120"/>
        <v>t</v>
      </c>
      <c r="L260" s="2" t="s">
        <v>7393</v>
      </c>
      <c r="M260" s="2" t="str">
        <f t="shared" si="121"/>
        <v>t</v>
      </c>
      <c r="N260" s="2"/>
      <c r="O260" s="2"/>
      <c r="P260" s="2"/>
      <c r="Q260" s="2"/>
    </row>
    <row r="261" spans="1:17" hidden="1" x14ac:dyDescent="0.25">
      <c r="A261" s="37">
        <f t="shared" si="124"/>
        <v>0</v>
      </c>
      <c r="B261" s="37">
        <f t="shared" si="125"/>
        <v>0</v>
      </c>
      <c r="C261" s="37">
        <f t="shared" si="126"/>
        <v>0</v>
      </c>
      <c r="D261" s="37">
        <f t="shared" si="127"/>
        <v>0</v>
      </c>
      <c r="E261" s="38">
        <f t="shared" si="128"/>
        <v>0</v>
      </c>
      <c r="F261" s="37">
        <f t="shared" si="129"/>
        <v>0</v>
      </c>
      <c r="G261" s="37">
        <f t="shared" si="130"/>
        <v>0</v>
      </c>
      <c r="H261" s="39">
        <f t="shared" si="131"/>
        <v>0</v>
      </c>
      <c r="I261" s="2" t="s">
        <v>6412</v>
      </c>
      <c r="J261" s="47" t="str">
        <f t="shared" si="132"/>
        <v>f</v>
      </c>
      <c r="K261" s="11" t="str">
        <f t="shared" si="120"/>
        <v>f</v>
      </c>
      <c r="L261" s="2"/>
      <c r="M261" s="2" t="str">
        <f t="shared" si="121"/>
        <v/>
      </c>
      <c r="N261" s="2"/>
      <c r="O261" s="2"/>
      <c r="P261" s="2"/>
      <c r="Q261" s="2"/>
    </row>
    <row r="262" spans="1:17" hidden="1" x14ac:dyDescent="0.25">
      <c r="A262" s="37">
        <f t="shared" si="124"/>
        <v>0</v>
      </c>
      <c r="B262" s="37">
        <f t="shared" si="125"/>
        <v>0</v>
      </c>
      <c r="C262" s="37">
        <f t="shared" si="126"/>
        <v>0</v>
      </c>
      <c r="D262" s="37">
        <f t="shared" si="127"/>
        <v>0</v>
      </c>
      <c r="E262" s="38">
        <f t="shared" si="128"/>
        <v>0</v>
      </c>
      <c r="F262" s="37">
        <f t="shared" si="129"/>
        <v>0</v>
      </c>
      <c r="G262" s="37">
        <f t="shared" si="130"/>
        <v>0</v>
      </c>
      <c r="H262" s="39">
        <f t="shared" si="131"/>
        <v>0</v>
      </c>
      <c r="I262" s="2" t="s">
        <v>6413</v>
      </c>
      <c r="J262" s="47" t="str">
        <f t="shared" si="132"/>
        <v>f</v>
      </c>
      <c r="K262" s="11" t="str">
        <f t="shared" si="120"/>
        <v>f</v>
      </c>
      <c r="L262" s="2"/>
      <c r="M262" s="2" t="str">
        <f t="shared" si="121"/>
        <v/>
      </c>
      <c r="N262" s="2"/>
      <c r="O262" s="2"/>
      <c r="P262" s="2"/>
      <c r="Q262" s="2"/>
    </row>
    <row r="263" spans="1:17" hidden="1" x14ac:dyDescent="0.25">
      <c r="A263" s="37">
        <f t="shared" si="124"/>
        <v>0</v>
      </c>
      <c r="B263" s="37">
        <f t="shared" si="125"/>
        <v>0</v>
      </c>
      <c r="C263" s="37">
        <f t="shared" si="126"/>
        <v>0</v>
      </c>
      <c r="D263" s="37">
        <f t="shared" si="127"/>
        <v>0</v>
      </c>
      <c r="E263" s="38">
        <f t="shared" si="128"/>
        <v>0</v>
      </c>
      <c r="F263" s="37">
        <f t="shared" si="129"/>
        <v>0</v>
      </c>
      <c r="G263" s="37">
        <f t="shared" si="130"/>
        <v>0</v>
      </c>
      <c r="H263" s="39">
        <f t="shared" si="131"/>
        <v>0</v>
      </c>
      <c r="I263" s="2" t="s">
        <v>6414</v>
      </c>
      <c r="J263" s="47" t="str">
        <f t="shared" si="132"/>
        <v>f</v>
      </c>
      <c r="K263" s="11" t="str">
        <f t="shared" si="120"/>
        <v>f</v>
      </c>
      <c r="L263" s="2"/>
      <c r="M263" s="2" t="str">
        <f t="shared" si="121"/>
        <v/>
      </c>
      <c r="N263" s="2"/>
      <c r="O263" s="2"/>
      <c r="P263" s="2"/>
      <c r="Q263" s="2"/>
    </row>
    <row r="264" spans="1:17" hidden="1" x14ac:dyDescent="0.25">
      <c r="A264" s="37">
        <f t="shared" si="124"/>
        <v>0</v>
      </c>
      <c r="B264" s="37">
        <f t="shared" si="125"/>
        <v>0</v>
      </c>
      <c r="C264" s="37">
        <f t="shared" si="126"/>
        <v>0</v>
      </c>
      <c r="D264" s="37">
        <f t="shared" si="127"/>
        <v>0</v>
      </c>
      <c r="E264" s="38">
        <f t="shared" si="128"/>
        <v>0</v>
      </c>
      <c r="F264" s="37">
        <f t="shared" si="129"/>
        <v>0</v>
      </c>
      <c r="G264" s="37">
        <f t="shared" si="130"/>
        <v>0</v>
      </c>
      <c r="H264" s="39">
        <f t="shared" si="131"/>
        <v>0</v>
      </c>
      <c r="I264" s="2" t="s">
        <v>6415</v>
      </c>
      <c r="J264" s="47" t="str">
        <f t="shared" si="132"/>
        <v>f</v>
      </c>
      <c r="K264" s="11" t="str">
        <f t="shared" si="120"/>
        <v>f</v>
      </c>
      <c r="L264" s="2"/>
      <c r="M264" s="2" t="str">
        <f t="shared" si="121"/>
        <v/>
      </c>
      <c r="N264" s="2"/>
      <c r="O264" s="2"/>
      <c r="P264" s="2"/>
      <c r="Q264" s="2"/>
    </row>
    <row r="265" spans="1:17" hidden="1" x14ac:dyDescent="0.25">
      <c r="A265" s="37">
        <f t="shared" si="124"/>
        <v>0</v>
      </c>
      <c r="B265" s="37">
        <f t="shared" si="125"/>
        <v>0</v>
      </c>
      <c r="C265" s="37">
        <f t="shared" si="126"/>
        <v>0</v>
      </c>
      <c r="D265" s="37">
        <f t="shared" si="127"/>
        <v>0</v>
      </c>
      <c r="E265" s="38">
        <f t="shared" si="128"/>
        <v>0</v>
      </c>
      <c r="F265" s="37">
        <f t="shared" si="129"/>
        <v>0</v>
      </c>
      <c r="G265" s="37">
        <f t="shared" si="130"/>
        <v>0</v>
      </c>
      <c r="H265" s="39">
        <f t="shared" si="131"/>
        <v>0</v>
      </c>
      <c r="I265" s="2" t="s">
        <v>6416</v>
      </c>
      <c r="J265" s="47" t="str">
        <f t="shared" si="132"/>
        <v>f</v>
      </c>
      <c r="K265" s="11" t="str">
        <f t="shared" si="120"/>
        <v>f</v>
      </c>
      <c r="L265" s="2"/>
      <c r="M265" s="2" t="str">
        <f t="shared" si="121"/>
        <v/>
      </c>
      <c r="N265" s="2"/>
      <c r="O265" s="2"/>
      <c r="P265" s="2"/>
      <c r="Q265" s="2"/>
    </row>
    <row r="266" spans="1:17" hidden="1" x14ac:dyDescent="0.25">
      <c r="A266" s="37">
        <f t="shared" si="124"/>
        <v>0</v>
      </c>
      <c r="B266" s="37">
        <f t="shared" si="125"/>
        <v>0</v>
      </c>
      <c r="C266" s="37">
        <f t="shared" si="126"/>
        <v>0</v>
      </c>
      <c r="D266" s="37">
        <f t="shared" si="127"/>
        <v>0</v>
      </c>
      <c r="E266" s="38">
        <f t="shared" si="128"/>
        <v>0</v>
      </c>
      <c r="F266" s="37">
        <f t="shared" si="129"/>
        <v>0</v>
      </c>
      <c r="G266" s="37">
        <f t="shared" si="130"/>
        <v>0</v>
      </c>
      <c r="H266" s="39">
        <f t="shared" si="131"/>
        <v>0</v>
      </c>
      <c r="I266" s="2" t="s">
        <v>6417</v>
      </c>
      <c r="J266" s="47" t="str">
        <f t="shared" si="132"/>
        <v>f</v>
      </c>
      <c r="K266" s="11" t="str">
        <f t="shared" si="120"/>
        <v>f</v>
      </c>
      <c r="L266" s="2"/>
      <c r="M266" s="2" t="str">
        <f t="shared" si="121"/>
        <v/>
      </c>
      <c r="N266" s="2"/>
      <c r="O266" s="2"/>
      <c r="P266" s="2"/>
      <c r="Q266" s="2"/>
    </row>
    <row r="267" spans="1:17" hidden="1" x14ac:dyDescent="0.25">
      <c r="A267" s="37">
        <f t="shared" si="124"/>
        <v>0</v>
      </c>
      <c r="B267" s="37">
        <f t="shared" si="125"/>
        <v>0</v>
      </c>
      <c r="C267" s="37">
        <f t="shared" si="126"/>
        <v>0</v>
      </c>
      <c r="D267" s="37">
        <f t="shared" si="127"/>
        <v>0</v>
      </c>
      <c r="E267" s="38">
        <f t="shared" si="128"/>
        <v>0</v>
      </c>
      <c r="F267" s="37">
        <f t="shared" si="129"/>
        <v>0</v>
      </c>
      <c r="G267" s="37">
        <f t="shared" si="130"/>
        <v>0</v>
      </c>
      <c r="H267" s="39">
        <f t="shared" si="131"/>
        <v>0</v>
      </c>
      <c r="I267" s="2" t="s">
        <v>6418</v>
      </c>
      <c r="J267" s="47" t="str">
        <f t="shared" si="132"/>
        <v>f</v>
      </c>
      <c r="K267" s="11" t="str">
        <f t="shared" si="120"/>
        <v>f</v>
      </c>
      <c r="L267" s="2"/>
      <c r="M267" s="2" t="str">
        <f t="shared" si="121"/>
        <v/>
      </c>
      <c r="N267" s="2"/>
      <c r="O267" s="2"/>
      <c r="P267" s="2"/>
      <c r="Q267" s="2"/>
    </row>
    <row r="268" spans="1:17" hidden="1" x14ac:dyDescent="0.25">
      <c r="A268" s="37">
        <f t="shared" si="124"/>
        <v>0</v>
      </c>
      <c r="B268" s="37">
        <f t="shared" si="125"/>
        <v>0</v>
      </c>
      <c r="C268" s="37">
        <f t="shared" si="126"/>
        <v>0</v>
      </c>
      <c r="D268" s="37">
        <f t="shared" si="127"/>
        <v>0</v>
      </c>
      <c r="E268" s="38">
        <f t="shared" si="128"/>
        <v>0</v>
      </c>
      <c r="F268" s="37">
        <f t="shared" si="129"/>
        <v>0</v>
      </c>
      <c r="G268" s="37">
        <f t="shared" si="130"/>
        <v>0</v>
      </c>
      <c r="H268" s="39">
        <f t="shared" si="131"/>
        <v>0</v>
      </c>
      <c r="I268" s="2" t="s">
        <v>6419</v>
      </c>
      <c r="J268" s="47" t="str">
        <f t="shared" si="132"/>
        <v>f</v>
      </c>
      <c r="K268" s="11" t="str">
        <f t="shared" si="120"/>
        <v>f</v>
      </c>
      <c r="L268" s="2"/>
      <c r="M268" s="2" t="str">
        <f t="shared" si="121"/>
        <v/>
      </c>
      <c r="N268" s="2"/>
      <c r="O268" s="2"/>
      <c r="P268" s="2"/>
      <c r="Q268" s="2"/>
    </row>
    <row r="269" spans="1:17" x14ac:dyDescent="0.25">
      <c r="A269" s="37">
        <f t="shared" si="124"/>
        <v>19</v>
      </c>
      <c r="B269" s="37">
        <f t="shared" si="125"/>
        <v>4</v>
      </c>
      <c r="C269" s="37">
        <f t="shared" si="126"/>
        <v>5</v>
      </c>
      <c r="D269" s="37">
        <f t="shared" si="127"/>
        <v>0</v>
      </c>
      <c r="E269" s="38">
        <f t="shared" si="128"/>
        <v>3</v>
      </c>
      <c r="F269" s="37">
        <f t="shared" si="129"/>
        <v>0</v>
      </c>
      <c r="G269" s="37">
        <f t="shared" si="130"/>
        <v>0</v>
      </c>
      <c r="H269" s="39">
        <f t="shared" si="131"/>
        <v>0</v>
      </c>
      <c r="I269" s="11" t="s">
        <v>129</v>
      </c>
      <c r="J269" s="47" t="str">
        <f t="shared" si="132"/>
        <v>t</v>
      </c>
      <c r="K269" s="11" t="str">
        <f t="shared" si="120"/>
        <v>t</v>
      </c>
      <c r="L269" s="2" t="s">
        <v>8193</v>
      </c>
      <c r="M269" s="2" t="str">
        <f t="shared" si="121"/>
        <v>t</v>
      </c>
      <c r="N269" s="2"/>
      <c r="O269" s="2"/>
      <c r="P269" s="2"/>
      <c r="Q269" s="2"/>
    </row>
    <row r="270" spans="1:17" x14ac:dyDescent="0.25">
      <c r="A270" s="37">
        <f t="shared" si="124"/>
        <v>13</v>
      </c>
      <c r="B270" s="37">
        <f t="shared" si="125"/>
        <v>1</v>
      </c>
      <c r="C270" s="37">
        <f t="shared" si="126"/>
        <v>0</v>
      </c>
      <c r="D270" s="37">
        <f t="shared" si="127"/>
        <v>0</v>
      </c>
      <c r="E270" s="38">
        <f t="shared" si="128"/>
        <v>0</v>
      </c>
      <c r="F270" s="37">
        <f t="shared" si="129"/>
        <v>0</v>
      </c>
      <c r="G270" s="37">
        <f t="shared" si="130"/>
        <v>0</v>
      </c>
      <c r="H270" s="39">
        <f t="shared" si="131"/>
        <v>0</v>
      </c>
      <c r="I270" s="11" t="s">
        <v>130</v>
      </c>
      <c r="J270" s="47" t="str">
        <f t="shared" si="132"/>
        <v>f</v>
      </c>
      <c r="K270" s="11" t="str">
        <f t="shared" si="120"/>
        <v>t</v>
      </c>
      <c r="L270" s="2" t="s">
        <v>8194</v>
      </c>
      <c r="M270" s="2" t="str">
        <f t="shared" si="121"/>
        <v>t</v>
      </c>
      <c r="N270" s="2"/>
      <c r="O270" s="2"/>
      <c r="P270" s="2"/>
      <c r="Q270" s="2"/>
    </row>
    <row r="271" spans="1:17" hidden="1" x14ac:dyDescent="0.25">
      <c r="A271" s="37">
        <f t="shared" si="124"/>
        <v>0</v>
      </c>
      <c r="B271" s="37">
        <f t="shared" si="125"/>
        <v>0</v>
      </c>
      <c r="C271" s="37">
        <f t="shared" si="126"/>
        <v>0</v>
      </c>
      <c r="D271" s="37">
        <f t="shared" si="127"/>
        <v>0</v>
      </c>
      <c r="E271" s="38">
        <f t="shared" si="128"/>
        <v>0</v>
      </c>
      <c r="F271" s="37">
        <f t="shared" si="129"/>
        <v>0</v>
      </c>
      <c r="G271" s="37">
        <f t="shared" si="130"/>
        <v>0</v>
      </c>
      <c r="H271" s="39">
        <f t="shared" si="131"/>
        <v>0</v>
      </c>
      <c r="I271" s="2" t="s">
        <v>6420</v>
      </c>
      <c r="J271" s="47" t="str">
        <f t="shared" si="132"/>
        <v>f</v>
      </c>
      <c r="K271" s="11" t="str">
        <f t="shared" si="120"/>
        <v>f</v>
      </c>
      <c r="L271" s="2"/>
      <c r="M271" s="2" t="str">
        <f t="shared" si="121"/>
        <v/>
      </c>
      <c r="N271" s="2"/>
      <c r="O271" s="2"/>
      <c r="P271" s="2"/>
      <c r="Q271" s="2"/>
    </row>
    <row r="272" spans="1:17" hidden="1" x14ac:dyDescent="0.25">
      <c r="A272" s="37">
        <f t="shared" si="124"/>
        <v>0</v>
      </c>
      <c r="B272" s="37">
        <f t="shared" si="125"/>
        <v>0</v>
      </c>
      <c r="C272" s="37">
        <f t="shared" si="126"/>
        <v>0</v>
      </c>
      <c r="D272" s="37">
        <f t="shared" si="127"/>
        <v>0</v>
      </c>
      <c r="E272" s="38">
        <f t="shared" si="128"/>
        <v>0</v>
      </c>
      <c r="F272" s="37">
        <f t="shared" si="129"/>
        <v>0</v>
      </c>
      <c r="G272" s="37">
        <f t="shared" si="130"/>
        <v>0</v>
      </c>
      <c r="H272" s="39">
        <f t="shared" si="131"/>
        <v>0</v>
      </c>
      <c r="I272" s="2" t="s">
        <v>6421</v>
      </c>
      <c r="J272" s="47" t="str">
        <f t="shared" si="132"/>
        <v>f</v>
      </c>
      <c r="K272" s="11" t="str">
        <f t="shared" si="120"/>
        <v>f</v>
      </c>
      <c r="L272" s="2"/>
      <c r="M272" s="2" t="str">
        <f t="shared" si="121"/>
        <v/>
      </c>
      <c r="N272" s="2"/>
      <c r="O272" s="2"/>
      <c r="P272" s="2"/>
      <c r="Q272" s="2"/>
    </row>
    <row r="273" spans="1:17" x14ac:dyDescent="0.25">
      <c r="A273" s="37">
        <f t="shared" si="124"/>
        <v>11</v>
      </c>
      <c r="B273" s="37">
        <f t="shared" si="125"/>
        <v>4</v>
      </c>
      <c r="C273" s="37">
        <f t="shared" si="126"/>
        <v>3</v>
      </c>
      <c r="D273" s="37">
        <f t="shared" si="127"/>
        <v>0</v>
      </c>
      <c r="E273" s="38">
        <f t="shared" si="128"/>
        <v>1</v>
      </c>
      <c r="F273" s="37">
        <f t="shared" si="129"/>
        <v>0</v>
      </c>
      <c r="G273" s="37">
        <f t="shared" si="130"/>
        <v>0</v>
      </c>
      <c r="H273" s="39">
        <f t="shared" si="131"/>
        <v>0</v>
      </c>
      <c r="I273" s="11" t="s">
        <v>131</v>
      </c>
      <c r="J273" s="47" t="str">
        <f t="shared" si="132"/>
        <v>t</v>
      </c>
      <c r="K273" s="11" t="str">
        <f t="shared" si="120"/>
        <v>t</v>
      </c>
      <c r="L273" s="2" t="s">
        <v>8200</v>
      </c>
      <c r="M273" s="2" t="str">
        <f t="shared" si="121"/>
        <v>t</v>
      </c>
      <c r="N273" s="2"/>
      <c r="O273" s="2"/>
      <c r="P273" s="2"/>
      <c r="Q273" s="2"/>
    </row>
    <row r="274" spans="1:17" hidden="1" x14ac:dyDescent="0.25">
      <c r="A274" s="37">
        <f t="shared" si="124"/>
        <v>0</v>
      </c>
      <c r="B274" s="37">
        <f t="shared" si="125"/>
        <v>0</v>
      </c>
      <c r="C274" s="37">
        <f t="shared" si="126"/>
        <v>0</v>
      </c>
      <c r="D274" s="37">
        <f t="shared" si="127"/>
        <v>0</v>
      </c>
      <c r="E274" s="38">
        <f t="shared" si="128"/>
        <v>0</v>
      </c>
      <c r="F274" s="37">
        <f t="shared" si="129"/>
        <v>0</v>
      </c>
      <c r="G274" s="37">
        <f t="shared" si="130"/>
        <v>0</v>
      </c>
      <c r="H274" s="39">
        <f t="shared" si="131"/>
        <v>0</v>
      </c>
      <c r="I274" s="2" t="s">
        <v>6422</v>
      </c>
      <c r="J274" s="47" t="str">
        <f t="shared" si="132"/>
        <v>f</v>
      </c>
      <c r="K274" s="11" t="str">
        <f t="shared" si="120"/>
        <v>f</v>
      </c>
      <c r="L274" s="2"/>
      <c r="M274" s="2" t="str">
        <f t="shared" si="121"/>
        <v/>
      </c>
      <c r="N274" s="2"/>
      <c r="O274" s="2"/>
      <c r="P274" s="2"/>
      <c r="Q274" s="2"/>
    </row>
    <row r="275" spans="1:17" x14ac:dyDescent="0.25">
      <c r="A275" s="37">
        <f t="shared" si="124"/>
        <v>19</v>
      </c>
      <c r="B275" s="37">
        <f t="shared" si="125"/>
        <v>4</v>
      </c>
      <c r="C275" s="37">
        <f t="shared" si="126"/>
        <v>5</v>
      </c>
      <c r="D275" s="37">
        <f t="shared" si="127"/>
        <v>0</v>
      </c>
      <c r="E275" s="38">
        <f t="shared" si="128"/>
        <v>1</v>
      </c>
      <c r="F275" s="37">
        <f t="shared" si="129"/>
        <v>0</v>
      </c>
      <c r="G275" s="37">
        <f t="shared" si="130"/>
        <v>0</v>
      </c>
      <c r="H275" s="39">
        <f t="shared" si="131"/>
        <v>0</v>
      </c>
      <c r="I275" s="11" t="s">
        <v>132</v>
      </c>
      <c r="J275" s="47" t="str">
        <f t="shared" si="132"/>
        <v>t</v>
      </c>
      <c r="K275" s="11" t="str">
        <f t="shared" si="120"/>
        <v>t</v>
      </c>
      <c r="L275" s="2" t="s">
        <v>8206</v>
      </c>
      <c r="M275" s="2" t="str">
        <f t="shared" si="121"/>
        <v>t</v>
      </c>
      <c r="N275" s="2"/>
      <c r="O275" s="2"/>
      <c r="P275" s="2"/>
      <c r="Q275" s="2"/>
    </row>
    <row r="276" spans="1:17" hidden="1" x14ac:dyDescent="0.25">
      <c r="A276" s="37">
        <f t="shared" si="124"/>
        <v>0</v>
      </c>
      <c r="B276" s="37">
        <f t="shared" si="125"/>
        <v>0</v>
      </c>
      <c r="C276" s="37">
        <f t="shared" si="126"/>
        <v>0</v>
      </c>
      <c r="D276" s="37">
        <f t="shared" si="127"/>
        <v>0</v>
      </c>
      <c r="E276" s="38">
        <f t="shared" si="128"/>
        <v>0</v>
      </c>
      <c r="F276" s="37">
        <f t="shared" si="129"/>
        <v>0</v>
      </c>
      <c r="G276" s="37">
        <f t="shared" si="130"/>
        <v>0</v>
      </c>
      <c r="H276" s="39">
        <f t="shared" si="131"/>
        <v>0</v>
      </c>
      <c r="I276" s="2" t="s">
        <v>6423</v>
      </c>
      <c r="J276" s="47" t="str">
        <f t="shared" si="132"/>
        <v>f</v>
      </c>
      <c r="K276" s="11" t="str">
        <f t="shared" si="120"/>
        <v>f</v>
      </c>
      <c r="L276" s="2"/>
      <c r="M276" s="2" t="str">
        <f t="shared" si="121"/>
        <v/>
      </c>
      <c r="N276" s="2"/>
      <c r="O276" s="2"/>
      <c r="P276" s="2"/>
      <c r="Q276" s="2"/>
    </row>
    <row r="277" spans="1:17" x14ac:dyDescent="0.25">
      <c r="A277" s="37">
        <f t="shared" si="124"/>
        <v>0</v>
      </c>
      <c r="B277" s="37">
        <f t="shared" si="125"/>
        <v>2</v>
      </c>
      <c r="C277" s="37">
        <f t="shared" si="126"/>
        <v>0</v>
      </c>
      <c r="D277" s="37">
        <f t="shared" si="127"/>
        <v>0</v>
      </c>
      <c r="E277" s="38">
        <f t="shared" si="128"/>
        <v>0</v>
      </c>
      <c r="F277" s="37">
        <f t="shared" si="129"/>
        <v>1</v>
      </c>
      <c r="G277" s="37">
        <f t="shared" si="130"/>
        <v>0</v>
      </c>
      <c r="H277" s="39">
        <f t="shared" si="131"/>
        <v>0</v>
      </c>
      <c r="I277" s="11" t="s">
        <v>133</v>
      </c>
      <c r="J277" s="47" t="str">
        <f t="shared" si="132"/>
        <v>t</v>
      </c>
      <c r="K277" s="11" t="str">
        <f t="shared" si="120"/>
        <v>t</v>
      </c>
      <c r="L277" s="2" t="s">
        <v>7483</v>
      </c>
      <c r="M277" s="2" t="str">
        <f t="shared" si="121"/>
        <v>t</v>
      </c>
      <c r="N277" s="2"/>
      <c r="O277" s="2"/>
      <c r="P277" s="2"/>
      <c r="Q277" s="2"/>
    </row>
    <row r="278" spans="1:17" hidden="1" x14ac:dyDescent="0.25">
      <c r="A278" s="37">
        <f t="shared" si="124"/>
        <v>0</v>
      </c>
      <c r="B278" s="37">
        <f t="shared" si="125"/>
        <v>0</v>
      </c>
      <c r="C278" s="37">
        <f t="shared" si="126"/>
        <v>0</v>
      </c>
      <c r="D278" s="37">
        <f t="shared" si="127"/>
        <v>0</v>
      </c>
      <c r="E278" s="38">
        <f t="shared" si="128"/>
        <v>0</v>
      </c>
      <c r="F278" s="37">
        <f t="shared" si="129"/>
        <v>0</v>
      </c>
      <c r="G278" s="37">
        <f t="shared" si="130"/>
        <v>0</v>
      </c>
      <c r="H278" s="39">
        <f t="shared" si="131"/>
        <v>0</v>
      </c>
      <c r="I278" s="2" t="s">
        <v>6424</v>
      </c>
      <c r="J278" s="47" t="str">
        <f t="shared" si="132"/>
        <v>f</v>
      </c>
      <c r="K278" s="11" t="str">
        <f t="shared" si="120"/>
        <v>f</v>
      </c>
      <c r="L278" s="2"/>
      <c r="M278" s="2" t="str">
        <f t="shared" si="121"/>
        <v/>
      </c>
      <c r="N278" s="2"/>
      <c r="O278" s="2"/>
      <c r="P278" s="2"/>
      <c r="Q278" s="2"/>
    </row>
    <row r="279" spans="1:17" hidden="1" x14ac:dyDescent="0.25">
      <c r="A279" s="37">
        <f t="shared" si="124"/>
        <v>0</v>
      </c>
      <c r="B279" s="37">
        <f t="shared" si="125"/>
        <v>0</v>
      </c>
      <c r="C279" s="37">
        <f t="shared" si="126"/>
        <v>0</v>
      </c>
      <c r="D279" s="37">
        <f t="shared" si="127"/>
        <v>0</v>
      </c>
      <c r="E279" s="38">
        <f t="shared" si="128"/>
        <v>0</v>
      </c>
      <c r="F279" s="37">
        <f t="shared" si="129"/>
        <v>0</v>
      </c>
      <c r="G279" s="37">
        <f t="shared" si="130"/>
        <v>0</v>
      </c>
      <c r="H279" s="39">
        <f t="shared" si="131"/>
        <v>0</v>
      </c>
      <c r="I279" s="2" t="s">
        <v>6425</v>
      </c>
      <c r="J279" s="47" t="str">
        <f t="shared" si="132"/>
        <v>f</v>
      </c>
      <c r="K279" s="11" t="str">
        <f t="shared" ref="K279:K352" si="133">_xlfn.IFS(SUM(A279:H279)&gt;0,"t",I279="","t",TRUE,"f")</f>
        <v>f</v>
      </c>
      <c r="L279" s="2"/>
      <c r="M279" s="2" t="str">
        <f t="shared" si="121"/>
        <v/>
      </c>
      <c r="N279" s="2"/>
      <c r="O279" s="2"/>
      <c r="P279" s="2"/>
      <c r="Q279" s="2"/>
    </row>
    <row r="280" spans="1:17" hidden="1" x14ac:dyDescent="0.25">
      <c r="A280" s="37">
        <f t="shared" si="124"/>
        <v>0</v>
      </c>
      <c r="B280" s="37">
        <f t="shared" si="125"/>
        <v>0</v>
      </c>
      <c r="C280" s="37">
        <f t="shared" si="126"/>
        <v>0</v>
      </c>
      <c r="D280" s="37">
        <f t="shared" si="127"/>
        <v>0</v>
      </c>
      <c r="E280" s="38">
        <f t="shared" si="128"/>
        <v>0</v>
      </c>
      <c r="F280" s="37">
        <f t="shared" si="129"/>
        <v>0</v>
      </c>
      <c r="G280" s="37">
        <f t="shared" si="130"/>
        <v>0</v>
      </c>
      <c r="H280" s="39">
        <f t="shared" si="131"/>
        <v>0</v>
      </c>
      <c r="I280" s="2" t="s">
        <v>6426</v>
      </c>
      <c r="J280" s="47" t="str">
        <f t="shared" si="132"/>
        <v>f</v>
      </c>
      <c r="K280" s="11" t="str">
        <f t="shared" si="133"/>
        <v>f</v>
      </c>
      <c r="L280" s="2"/>
      <c r="M280" s="2" t="str">
        <f t="shared" si="121"/>
        <v/>
      </c>
      <c r="N280" s="2"/>
      <c r="O280" s="2"/>
      <c r="P280" s="2"/>
      <c r="Q280" s="2"/>
    </row>
    <row r="281" spans="1:17" hidden="1" x14ac:dyDescent="0.25">
      <c r="A281" s="37">
        <f t="shared" si="124"/>
        <v>0</v>
      </c>
      <c r="B281" s="37">
        <f t="shared" si="125"/>
        <v>0</v>
      </c>
      <c r="C281" s="37">
        <f t="shared" si="126"/>
        <v>0</v>
      </c>
      <c r="D281" s="37">
        <f t="shared" si="127"/>
        <v>0</v>
      </c>
      <c r="E281" s="38">
        <f t="shared" si="128"/>
        <v>0</v>
      </c>
      <c r="F281" s="37">
        <f t="shared" si="129"/>
        <v>0</v>
      </c>
      <c r="G281" s="37">
        <f t="shared" si="130"/>
        <v>0</v>
      </c>
      <c r="H281" s="39">
        <f t="shared" si="131"/>
        <v>0</v>
      </c>
      <c r="I281" s="2" t="s">
        <v>6427</v>
      </c>
      <c r="J281" s="47" t="str">
        <f t="shared" si="132"/>
        <v>f</v>
      </c>
      <c r="K281" s="11" t="str">
        <f t="shared" si="133"/>
        <v>f</v>
      </c>
      <c r="L281" s="2"/>
      <c r="M281" s="2" t="str">
        <f t="shared" si="121"/>
        <v/>
      </c>
      <c r="N281" s="2"/>
      <c r="O281" s="2"/>
      <c r="P281" s="2"/>
      <c r="Q281" s="2"/>
    </row>
    <row r="282" spans="1:17" hidden="1" x14ac:dyDescent="0.25">
      <c r="A282" s="37">
        <f t="shared" si="124"/>
        <v>0</v>
      </c>
      <c r="B282" s="37">
        <f t="shared" si="125"/>
        <v>0</v>
      </c>
      <c r="C282" s="37">
        <f t="shared" si="126"/>
        <v>0</v>
      </c>
      <c r="D282" s="37">
        <f t="shared" si="127"/>
        <v>0</v>
      </c>
      <c r="E282" s="38">
        <f t="shared" si="128"/>
        <v>0</v>
      </c>
      <c r="F282" s="37">
        <f t="shared" si="129"/>
        <v>0</v>
      </c>
      <c r="G282" s="37">
        <f t="shared" si="130"/>
        <v>0</v>
      </c>
      <c r="H282" s="39">
        <f t="shared" si="131"/>
        <v>0</v>
      </c>
      <c r="I282" s="2" t="s">
        <v>6428</v>
      </c>
      <c r="J282" s="47" t="str">
        <f t="shared" si="132"/>
        <v>f</v>
      </c>
      <c r="K282" s="11" t="str">
        <f t="shared" si="133"/>
        <v>f</v>
      </c>
      <c r="L282" s="2"/>
      <c r="M282" s="2" t="str">
        <f t="shared" si="121"/>
        <v/>
      </c>
      <c r="N282" s="2"/>
      <c r="O282" s="2"/>
      <c r="P282" s="2"/>
      <c r="Q282" s="2"/>
    </row>
    <row r="283" spans="1:17" hidden="1" x14ac:dyDescent="0.25">
      <c r="A283" s="37">
        <f t="shared" si="124"/>
        <v>0</v>
      </c>
      <c r="B283" s="37">
        <f t="shared" si="125"/>
        <v>0</v>
      </c>
      <c r="C283" s="37">
        <f t="shared" si="126"/>
        <v>0</v>
      </c>
      <c r="D283" s="37">
        <f t="shared" si="127"/>
        <v>0</v>
      </c>
      <c r="E283" s="38">
        <f t="shared" si="128"/>
        <v>0</v>
      </c>
      <c r="F283" s="37">
        <f t="shared" si="129"/>
        <v>0</v>
      </c>
      <c r="G283" s="37">
        <f t="shared" si="130"/>
        <v>0</v>
      </c>
      <c r="H283" s="39">
        <f t="shared" si="131"/>
        <v>0</v>
      </c>
      <c r="I283" s="2" t="s">
        <v>6429</v>
      </c>
      <c r="J283" s="47" t="str">
        <f t="shared" si="132"/>
        <v>f</v>
      </c>
      <c r="K283" s="11" t="str">
        <f t="shared" si="133"/>
        <v>f</v>
      </c>
      <c r="L283" s="2"/>
      <c r="M283" s="2" t="str">
        <f t="shared" si="121"/>
        <v/>
      </c>
      <c r="N283" s="2"/>
      <c r="O283" s="2"/>
      <c r="P283" s="2"/>
      <c r="Q283" s="2"/>
    </row>
    <row r="284" spans="1:17" hidden="1" x14ac:dyDescent="0.25">
      <c r="A284" s="37">
        <f t="shared" si="124"/>
        <v>0</v>
      </c>
      <c r="B284" s="37">
        <f t="shared" si="125"/>
        <v>0</v>
      </c>
      <c r="C284" s="37">
        <f t="shared" si="126"/>
        <v>0</v>
      </c>
      <c r="D284" s="37">
        <f t="shared" si="127"/>
        <v>0</v>
      </c>
      <c r="E284" s="38">
        <f t="shared" si="128"/>
        <v>0</v>
      </c>
      <c r="F284" s="37">
        <f t="shared" si="129"/>
        <v>0</v>
      </c>
      <c r="G284" s="37">
        <f t="shared" si="130"/>
        <v>0</v>
      </c>
      <c r="H284" s="39">
        <f t="shared" si="131"/>
        <v>0</v>
      </c>
      <c r="I284" s="2" t="s">
        <v>6430</v>
      </c>
      <c r="J284" s="47" t="str">
        <f t="shared" si="132"/>
        <v>f</v>
      </c>
      <c r="K284" s="11" t="str">
        <f t="shared" si="133"/>
        <v>f</v>
      </c>
      <c r="L284" s="2"/>
      <c r="M284" s="2" t="str">
        <f t="shared" si="121"/>
        <v/>
      </c>
      <c r="N284" s="2"/>
      <c r="O284" s="2"/>
      <c r="P284" s="2"/>
      <c r="Q284" s="2"/>
    </row>
    <row r="285" spans="1:17" hidden="1" x14ac:dyDescent="0.25">
      <c r="A285" s="37">
        <f t="shared" si="124"/>
        <v>0</v>
      </c>
      <c r="B285" s="37">
        <f t="shared" si="125"/>
        <v>0</v>
      </c>
      <c r="C285" s="37">
        <f t="shared" si="126"/>
        <v>0</v>
      </c>
      <c r="D285" s="37">
        <f t="shared" si="127"/>
        <v>0</v>
      </c>
      <c r="E285" s="38">
        <f t="shared" si="128"/>
        <v>0</v>
      </c>
      <c r="F285" s="37">
        <f t="shared" si="129"/>
        <v>0</v>
      </c>
      <c r="G285" s="37">
        <f t="shared" si="130"/>
        <v>0</v>
      </c>
      <c r="H285" s="39">
        <f t="shared" si="131"/>
        <v>0</v>
      </c>
      <c r="I285" s="2" t="s">
        <v>6431</v>
      </c>
      <c r="J285" s="47" t="str">
        <f t="shared" si="132"/>
        <v>f</v>
      </c>
      <c r="K285" s="11" t="str">
        <f t="shared" si="133"/>
        <v>f</v>
      </c>
      <c r="L285" s="2"/>
      <c r="M285" s="2" t="str">
        <f t="shared" si="121"/>
        <v/>
      </c>
      <c r="N285" s="2"/>
      <c r="O285" s="2"/>
      <c r="P285" s="2"/>
      <c r="Q285" s="2"/>
    </row>
    <row r="286" spans="1:17" hidden="1" x14ac:dyDescent="0.25">
      <c r="A286" s="37">
        <f t="shared" si="124"/>
        <v>0</v>
      </c>
      <c r="B286" s="37">
        <f t="shared" si="125"/>
        <v>0</v>
      </c>
      <c r="C286" s="37">
        <f t="shared" si="126"/>
        <v>0</v>
      </c>
      <c r="D286" s="37">
        <f t="shared" si="127"/>
        <v>0</v>
      </c>
      <c r="E286" s="38">
        <f t="shared" si="128"/>
        <v>0</v>
      </c>
      <c r="F286" s="37">
        <f t="shared" si="129"/>
        <v>0</v>
      </c>
      <c r="G286" s="37">
        <f t="shared" si="130"/>
        <v>0</v>
      </c>
      <c r="H286" s="39">
        <f t="shared" si="131"/>
        <v>0</v>
      </c>
      <c r="I286" s="2" t="s">
        <v>6432</v>
      </c>
      <c r="J286" s="47" t="str">
        <f t="shared" si="132"/>
        <v>f</v>
      </c>
      <c r="K286" s="11" t="str">
        <f t="shared" si="133"/>
        <v>f</v>
      </c>
      <c r="L286" s="2"/>
      <c r="M286" s="2" t="str">
        <f t="shared" si="121"/>
        <v/>
      </c>
      <c r="N286" s="2"/>
      <c r="O286" s="2"/>
      <c r="P286" s="2"/>
      <c r="Q286" s="2"/>
    </row>
    <row r="287" spans="1:17" x14ac:dyDescent="0.25">
      <c r="A287" s="37">
        <f t="shared" si="124"/>
        <v>0</v>
      </c>
      <c r="B287" s="37">
        <f t="shared" si="125"/>
        <v>0</v>
      </c>
      <c r="C287" s="37">
        <f t="shared" si="126"/>
        <v>0</v>
      </c>
      <c r="D287" s="37">
        <f t="shared" si="127"/>
        <v>0</v>
      </c>
      <c r="E287" s="38">
        <f t="shared" si="128"/>
        <v>0</v>
      </c>
      <c r="F287" s="37">
        <f t="shared" si="129"/>
        <v>1</v>
      </c>
      <c r="G287" s="37">
        <f t="shared" si="130"/>
        <v>0</v>
      </c>
      <c r="H287" s="39">
        <f t="shared" si="131"/>
        <v>0</v>
      </c>
      <c r="I287" s="11" t="s">
        <v>134</v>
      </c>
      <c r="J287" s="47" t="str">
        <f t="shared" si="132"/>
        <v>t</v>
      </c>
      <c r="K287" s="11" t="str">
        <f t="shared" si="133"/>
        <v>t</v>
      </c>
      <c r="L287" s="2" t="s">
        <v>8253</v>
      </c>
      <c r="M287" s="2" t="str">
        <f t="shared" si="121"/>
        <v>t</v>
      </c>
      <c r="N287" s="2"/>
      <c r="O287" s="2"/>
      <c r="P287" s="2"/>
      <c r="Q287" s="2"/>
    </row>
    <row r="288" spans="1:17" hidden="1" x14ac:dyDescent="0.25">
      <c r="A288" s="37">
        <f t="shared" si="124"/>
        <v>0</v>
      </c>
      <c r="B288" s="37">
        <f t="shared" si="125"/>
        <v>0</v>
      </c>
      <c r="C288" s="37">
        <f t="shared" si="126"/>
        <v>0</v>
      </c>
      <c r="D288" s="37">
        <f t="shared" si="127"/>
        <v>0</v>
      </c>
      <c r="E288" s="38">
        <f t="shared" si="128"/>
        <v>0</v>
      </c>
      <c r="F288" s="37">
        <f t="shared" si="129"/>
        <v>0</v>
      </c>
      <c r="G288" s="37">
        <f t="shared" si="130"/>
        <v>0</v>
      </c>
      <c r="H288" s="39">
        <f t="shared" si="131"/>
        <v>0</v>
      </c>
      <c r="I288" s="2" t="s">
        <v>6433</v>
      </c>
      <c r="J288" s="47" t="str">
        <f t="shared" si="132"/>
        <v>f</v>
      </c>
      <c r="K288" s="11" t="str">
        <f t="shared" si="133"/>
        <v>f</v>
      </c>
      <c r="L288" s="2"/>
      <c r="M288" s="2" t="str">
        <f t="shared" si="121"/>
        <v/>
      </c>
      <c r="N288" s="2"/>
      <c r="O288" s="2"/>
      <c r="P288" s="2"/>
      <c r="Q288" s="2"/>
    </row>
    <row r="289" spans="1:17" hidden="1" x14ac:dyDescent="0.25">
      <c r="A289" s="37">
        <f t="shared" si="124"/>
        <v>0</v>
      </c>
      <c r="B289" s="37">
        <f t="shared" si="125"/>
        <v>0</v>
      </c>
      <c r="C289" s="37">
        <f t="shared" si="126"/>
        <v>0</v>
      </c>
      <c r="D289" s="37">
        <f t="shared" si="127"/>
        <v>0</v>
      </c>
      <c r="E289" s="38">
        <f t="shared" si="128"/>
        <v>0</v>
      </c>
      <c r="F289" s="37">
        <f t="shared" si="129"/>
        <v>0</v>
      </c>
      <c r="G289" s="37">
        <f t="shared" si="130"/>
        <v>0</v>
      </c>
      <c r="H289" s="39">
        <f t="shared" si="131"/>
        <v>0</v>
      </c>
      <c r="I289" s="2" t="s">
        <v>6434</v>
      </c>
      <c r="J289" s="47" t="str">
        <f t="shared" si="132"/>
        <v>f</v>
      </c>
      <c r="K289" s="11" t="str">
        <f t="shared" si="133"/>
        <v>f</v>
      </c>
      <c r="L289" s="2"/>
      <c r="M289" s="2" t="str">
        <f t="shared" si="121"/>
        <v/>
      </c>
      <c r="N289" s="2"/>
      <c r="O289" s="2"/>
      <c r="P289" s="2"/>
      <c r="Q289" s="2"/>
    </row>
    <row r="290" spans="1:17" x14ac:dyDescent="0.25">
      <c r="A290" s="37">
        <f t="shared" si="124"/>
        <v>0</v>
      </c>
      <c r="B290" s="37">
        <f t="shared" si="125"/>
        <v>26</v>
      </c>
      <c r="C290" s="37">
        <f t="shared" si="126"/>
        <v>0</v>
      </c>
      <c r="D290" s="37">
        <f t="shared" si="127"/>
        <v>0</v>
      </c>
      <c r="E290" s="38">
        <f t="shared" si="128"/>
        <v>0</v>
      </c>
      <c r="F290" s="37">
        <f t="shared" si="129"/>
        <v>1</v>
      </c>
      <c r="G290" s="37">
        <f t="shared" si="130"/>
        <v>0</v>
      </c>
      <c r="H290" s="39">
        <f t="shared" si="131"/>
        <v>0</v>
      </c>
      <c r="I290" s="11" t="s">
        <v>185</v>
      </c>
      <c r="J290" s="47" t="str">
        <f t="shared" si="132"/>
        <v>t</v>
      </c>
      <c r="K290" s="11" t="str">
        <f t="shared" si="133"/>
        <v>t</v>
      </c>
      <c r="L290" s="2" t="s">
        <v>8239</v>
      </c>
      <c r="M290" s="2" t="str">
        <f t="shared" si="121"/>
        <v>t</v>
      </c>
      <c r="N290" s="2"/>
      <c r="O290" s="2"/>
      <c r="P290" s="2"/>
      <c r="Q290" s="2"/>
    </row>
    <row r="291" spans="1:17" x14ac:dyDescent="0.25">
      <c r="A291" s="37">
        <f t="shared" si="124"/>
        <v>0</v>
      </c>
      <c r="B291" s="37">
        <f t="shared" si="125"/>
        <v>25</v>
      </c>
      <c r="C291" s="37">
        <f t="shared" si="126"/>
        <v>0</v>
      </c>
      <c r="D291" s="37">
        <f t="shared" si="127"/>
        <v>0</v>
      </c>
      <c r="E291" s="38">
        <f t="shared" si="128"/>
        <v>0</v>
      </c>
      <c r="F291" s="37">
        <f t="shared" si="129"/>
        <v>1</v>
      </c>
      <c r="G291" s="37">
        <f t="shared" si="130"/>
        <v>0</v>
      </c>
      <c r="H291" s="39">
        <f t="shared" si="131"/>
        <v>0</v>
      </c>
      <c r="I291" s="11" t="s">
        <v>186</v>
      </c>
      <c r="J291" s="47" t="str">
        <f t="shared" si="132"/>
        <v>t</v>
      </c>
      <c r="K291" s="11" t="str">
        <f t="shared" si="133"/>
        <v>t</v>
      </c>
      <c r="L291" s="2" t="s">
        <v>8241</v>
      </c>
      <c r="M291" s="2" t="str">
        <f t="shared" si="121"/>
        <v>t</v>
      </c>
      <c r="N291" s="2"/>
      <c r="O291" s="2"/>
      <c r="P291" s="2"/>
      <c r="Q291" s="2"/>
    </row>
    <row r="292" spans="1:17" hidden="1" x14ac:dyDescent="0.25">
      <c r="A292" s="37">
        <f t="shared" si="124"/>
        <v>0</v>
      </c>
      <c r="B292" s="37">
        <f t="shared" si="125"/>
        <v>0</v>
      </c>
      <c r="C292" s="37">
        <f t="shared" si="126"/>
        <v>0</v>
      </c>
      <c r="D292" s="37">
        <f t="shared" si="127"/>
        <v>0</v>
      </c>
      <c r="E292" s="38">
        <f t="shared" si="128"/>
        <v>0</v>
      </c>
      <c r="F292" s="37">
        <f t="shared" si="129"/>
        <v>0</v>
      </c>
      <c r="G292" s="37">
        <f t="shared" si="130"/>
        <v>0</v>
      </c>
      <c r="H292" s="39">
        <f t="shared" si="131"/>
        <v>0</v>
      </c>
      <c r="I292" s="2" t="s">
        <v>6435</v>
      </c>
      <c r="J292" s="47" t="str">
        <f t="shared" si="132"/>
        <v>f</v>
      </c>
      <c r="K292" s="11" t="str">
        <f t="shared" si="133"/>
        <v>f</v>
      </c>
      <c r="L292" s="2"/>
      <c r="M292" s="2" t="str">
        <f t="shared" si="121"/>
        <v/>
      </c>
      <c r="N292" s="2"/>
      <c r="O292" s="2"/>
      <c r="P292" s="2"/>
      <c r="Q292" s="2"/>
    </row>
    <row r="293" spans="1:17" hidden="1" x14ac:dyDescent="0.25">
      <c r="A293" s="37">
        <f t="shared" si="124"/>
        <v>0</v>
      </c>
      <c r="B293" s="37">
        <f t="shared" si="125"/>
        <v>0</v>
      </c>
      <c r="C293" s="37">
        <f t="shared" si="126"/>
        <v>0</v>
      </c>
      <c r="D293" s="37">
        <f t="shared" si="127"/>
        <v>0</v>
      </c>
      <c r="E293" s="38">
        <f t="shared" si="128"/>
        <v>0</v>
      </c>
      <c r="F293" s="37">
        <f t="shared" si="129"/>
        <v>0</v>
      </c>
      <c r="G293" s="37">
        <f t="shared" si="130"/>
        <v>0</v>
      </c>
      <c r="H293" s="39">
        <f t="shared" si="131"/>
        <v>0</v>
      </c>
      <c r="I293" s="2" t="s">
        <v>6436</v>
      </c>
      <c r="J293" s="47" t="str">
        <f t="shared" si="132"/>
        <v>f</v>
      </c>
      <c r="K293" s="11" t="str">
        <f t="shared" si="133"/>
        <v>f</v>
      </c>
      <c r="L293" s="2"/>
      <c r="M293" s="2" t="str">
        <f t="shared" ref="M293:M366" si="134">IF(COUNTIF(elementNaam, L293) + COUNTIF(elementAlias,L293) &gt; 0, "t", "")</f>
        <v/>
      </c>
      <c r="N293" s="2"/>
      <c r="O293" s="2"/>
      <c r="P293" s="2"/>
      <c r="Q293" s="2"/>
    </row>
    <row r="294" spans="1:17" hidden="1" x14ac:dyDescent="0.25">
      <c r="A294" s="37">
        <f t="shared" si="124"/>
        <v>0</v>
      </c>
      <c r="B294" s="37">
        <f t="shared" si="125"/>
        <v>0</v>
      </c>
      <c r="C294" s="37">
        <f t="shared" si="126"/>
        <v>0</v>
      </c>
      <c r="D294" s="37">
        <f t="shared" si="127"/>
        <v>0</v>
      </c>
      <c r="E294" s="38">
        <f t="shared" si="128"/>
        <v>0</v>
      </c>
      <c r="F294" s="37">
        <f t="shared" si="129"/>
        <v>0</v>
      </c>
      <c r="G294" s="37">
        <f t="shared" si="130"/>
        <v>0</v>
      </c>
      <c r="H294" s="39">
        <f t="shared" si="131"/>
        <v>0</v>
      </c>
      <c r="I294" s="2" t="s">
        <v>6437</v>
      </c>
      <c r="J294" s="47" t="str">
        <f t="shared" si="132"/>
        <v>f</v>
      </c>
      <c r="K294" s="11" t="str">
        <f t="shared" si="133"/>
        <v>f</v>
      </c>
      <c r="L294" s="2"/>
      <c r="M294" s="2" t="str">
        <f t="shared" si="134"/>
        <v/>
      </c>
      <c r="N294" s="2"/>
      <c r="O294" s="2"/>
      <c r="P294" s="2"/>
      <c r="Q294" s="2"/>
    </row>
    <row r="295" spans="1:17" x14ac:dyDescent="0.25">
      <c r="A295" s="37">
        <f t="shared" si="124"/>
        <v>194</v>
      </c>
      <c r="B295" s="37">
        <f t="shared" si="125"/>
        <v>351</v>
      </c>
      <c r="C295" s="37">
        <f t="shared" si="126"/>
        <v>0</v>
      </c>
      <c r="D295" s="37">
        <f t="shared" si="127"/>
        <v>0</v>
      </c>
      <c r="E295" s="38">
        <f t="shared" si="128"/>
        <v>1</v>
      </c>
      <c r="F295" s="37">
        <f t="shared" si="129"/>
        <v>31</v>
      </c>
      <c r="G295" s="37">
        <f t="shared" si="130"/>
        <v>0</v>
      </c>
      <c r="H295" s="39">
        <f t="shared" si="131"/>
        <v>0</v>
      </c>
      <c r="I295" s="11" t="s">
        <v>187</v>
      </c>
      <c r="J295" s="47" t="str">
        <f t="shared" si="132"/>
        <v>t</v>
      </c>
      <c r="K295" s="11" t="str">
        <f t="shared" si="133"/>
        <v>t</v>
      </c>
      <c r="L295" s="2" t="s">
        <v>8288</v>
      </c>
      <c r="M295" s="2" t="str">
        <f t="shared" si="134"/>
        <v>t</v>
      </c>
      <c r="N295" s="2"/>
      <c r="O295" s="2"/>
      <c r="P295" s="2"/>
      <c r="Q295" s="2"/>
    </row>
    <row r="296" spans="1:17" hidden="1" x14ac:dyDescent="0.25">
      <c r="A296" s="37">
        <f t="shared" si="124"/>
        <v>0</v>
      </c>
      <c r="B296" s="37">
        <f t="shared" si="125"/>
        <v>0</v>
      </c>
      <c r="C296" s="37">
        <f t="shared" si="126"/>
        <v>0</v>
      </c>
      <c r="D296" s="37">
        <f t="shared" si="127"/>
        <v>0</v>
      </c>
      <c r="E296" s="38">
        <f t="shared" si="128"/>
        <v>0</v>
      </c>
      <c r="F296" s="37">
        <f t="shared" si="129"/>
        <v>0</v>
      </c>
      <c r="G296" s="37">
        <f t="shared" si="130"/>
        <v>0</v>
      </c>
      <c r="H296" s="39">
        <f t="shared" si="131"/>
        <v>0</v>
      </c>
      <c r="I296" s="2" t="s">
        <v>6634</v>
      </c>
      <c r="J296" s="47" t="str">
        <f t="shared" si="132"/>
        <v>f</v>
      </c>
      <c r="K296" s="11" t="str">
        <f t="shared" si="133"/>
        <v>f</v>
      </c>
      <c r="L296" s="2"/>
      <c r="M296" s="2" t="str">
        <f t="shared" si="134"/>
        <v/>
      </c>
      <c r="N296" s="2"/>
      <c r="O296" s="2"/>
      <c r="P296" s="2"/>
      <c r="Q296" s="2"/>
    </row>
    <row r="297" spans="1:17" x14ac:dyDescent="0.25">
      <c r="A297" s="37">
        <f t="shared" si="124"/>
        <v>0</v>
      </c>
      <c r="B297" s="37">
        <f t="shared" si="125"/>
        <v>11</v>
      </c>
      <c r="C297" s="37">
        <f t="shared" si="126"/>
        <v>0</v>
      </c>
      <c r="D297" s="37">
        <f t="shared" si="127"/>
        <v>0</v>
      </c>
      <c r="E297" s="38">
        <f t="shared" si="128"/>
        <v>0</v>
      </c>
      <c r="F297" s="37">
        <f t="shared" si="129"/>
        <v>0</v>
      </c>
      <c r="G297" s="37">
        <f t="shared" si="130"/>
        <v>0</v>
      </c>
      <c r="H297" s="39">
        <f t="shared" si="131"/>
        <v>0</v>
      </c>
      <c r="I297" s="11" t="s">
        <v>135</v>
      </c>
      <c r="J297" s="47" t="str">
        <f t="shared" si="132"/>
        <v>f</v>
      </c>
      <c r="K297" s="11" t="str">
        <f t="shared" si="133"/>
        <v>t</v>
      </c>
      <c r="L297" s="2" t="s">
        <v>8431</v>
      </c>
      <c r="M297" s="2" t="str">
        <f t="shared" si="134"/>
        <v/>
      </c>
      <c r="N297" s="2" t="s">
        <v>223</v>
      </c>
      <c r="O297" s="2" t="s">
        <v>6141</v>
      </c>
      <c r="P297" s="2"/>
      <c r="Q297" s="2"/>
    </row>
    <row r="298" spans="1:17" x14ac:dyDescent="0.25">
      <c r="A298" s="37">
        <f t="shared" si="124"/>
        <v>0</v>
      </c>
      <c r="B298" s="37">
        <f t="shared" si="125"/>
        <v>847</v>
      </c>
      <c r="C298" s="37">
        <f t="shared" si="126"/>
        <v>0</v>
      </c>
      <c r="D298" s="37">
        <f t="shared" si="127"/>
        <v>0</v>
      </c>
      <c r="E298" s="38">
        <f t="shared" si="128"/>
        <v>0</v>
      </c>
      <c r="F298" s="37">
        <f t="shared" si="129"/>
        <v>37</v>
      </c>
      <c r="G298" s="37">
        <f t="shared" si="130"/>
        <v>0</v>
      </c>
      <c r="H298" s="39">
        <f t="shared" si="131"/>
        <v>0</v>
      </c>
      <c r="I298" s="45" t="s">
        <v>188</v>
      </c>
      <c r="J298" s="47" t="str">
        <f t="shared" si="132"/>
        <v>t</v>
      </c>
      <c r="K298" s="11" t="str">
        <f t="shared" si="133"/>
        <v>t</v>
      </c>
      <c r="L298" s="2" t="s">
        <v>192</v>
      </c>
      <c r="M298" s="2" t="str">
        <f t="shared" si="134"/>
        <v/>
      </c>
      <c r="N298" s="2"/>
      <c r="O298" s="2"/>
      <c r="P298" s="2"/>
      <c r="Q298" s="2"/>
    </row>
    <row r="299" spans="1:17" x14ac:dyDescent="0.25">
      <c r="A299" s="37">
        <f t="shared" si="124"/>
        <v>874</v>
      </c>
      <c r="B299" s="37">
        <f t="shared" si="125"/>
        <v>2</v>
      </c>
      <c r="C299" s="37">
        <f t="shared" si="126"/>
        <v>369</v>
      </c>
      <c r="D299" s="37">
        <f t="shared" si="127"/>
        <v>0</v>
      </c>
      <c r="E299" s="38">
        <f t="shared" si="128"/>
        <v>44</v>
      </c>
      <c r="F299" s="37">
        <f t="shared" si="129"/>
        <v>0</v>
      </c>
      <c r="G299" s="37">
        <f t="shared" si="130"/>
        <v>11</v>
      </c>
      <c r="H299" s="39">
        <f t="shared" si="131"/>
        <v>0</v>
      </c>
      <c r="I299" s="45" t="s">
        <v>189</v>
      </c>
      <c r="J299" s="47" t="str">
        <f t="shared" si="132"/>
        <v>t</v>
      </c>
      <c r="K299" s="11" t="str">
        <f t="shared" si="133"/>
        <v>t</v>
      </c>
      <c r="L299" s="2" t="s">
        <v>191</v>
      </c>
      <c r="M299" s="2" t="str">
        <f t="shared" si="134"/>
        <v/>
      </c>
      <c r="N299" s="2"/>
      <c r="O299" s="2"/>
      <c r="P299" s="2"/>
      <c r="Q299" s="2"/>
    </row>
    <row r="300" spans="1:17" x14ac:dyDescent="0.25">
      <c r="A300" s="37">
        <f t="shared" si="124"/>
        <v>8</v>
      </c>
      <c r="B300" s="37">
        <f t="shared" si="125"/>
        <v>1</v>
      </c>
      <c r="C300" s="37">
        <f t="shared" si="126"/>
        <v>0</v>
      </c>
      <c r="D300" s="37">
        <f t="shared" si="127"/>
        <v>0</v>
      </c>
      <c r="E300" s="38">
        <f t="shared" si="128"/>
        <v>2</v>
      </c>
      <c r="F300" s="37">
        <f t="shared" si="129"/>
        <v>0</v>
      </c>
      <c r="G300" s="37">
        <f t="shared" si="130"/>
        <v>0</v>
      </c>
      <c r="H300" s="39">
        <f t="shared" si="131"/>
        <v>0</v>
      </c>
      <c r="I300" s="11" t="s">
        <v>136</v>
      </c>
      <c r="J300" s="47" t="str">
        <f t="shared" si="132"/>
        <v>t</v>
      </c>
      <c r="K300" s="11" t="str">
        <f t="shared" si="133"/>
        <v>t</v>
      </c>
      <c r="L300" s="2" t="s">
        <v>8432</v>
      </c>
      <c r="M300" s="2" t="str">
        <f t="shared" si="134"/>
        <v/>
      </c>
      <c r="N300" s="2" t="s">
        <v>226</v>
      </c>
      <c r="O300" s="2" t="s">
        <v>6140</v>
      </c>
      <c r="P300" s="2"/>
      <c r="Q300" s="2"/>
    </row>
    <row r="301" spans="1:17" x14ac:dyDescent="0.25">
      <c r="A301" s="37">
        <f t="shared" si="124"/>
        <v>2</v>
      </c>
      <c r="B301" s="37">
        <f t="shared" si="125"/>
        <v>0</v>
      </c>
      <c r="C301" s="37">
        <f t="shared" si="126"/>
        <v>0</v>
      </c>
      <c r="D301" s="37">
        <f t="shared" si="127"/>
        <v>0</v>
      </c>
      <c r="E301" s="38">
        <f t="shared" si="128"/>
        <v>1</v>
      </c>
      <c r="F301" s="37">
        <f t="shared" si="129"/>
        <v>0</v>
      </c>
      <c r="G301" s="37">
        <f t="shared" si="130"/>
        <v>0</v>
      </c>
      <c r="H301" s="39">
        <f t="shared" si="131"/>
        <v>0</v>
      </c>
      <c r="I301" s="11" t="s">
        <v>137</v>
      </c>
      <c r="J301" s="47" t="str">
        <f t="shared" si="132"/>
        <v>t</v>
      </c>
      <c r="K301" s="11" t="str">
        <f t="shared" si="133"/>
        <v>t</v>
      </c>
      <c r="L301" s="2" t="s">
        <v>8433</v>
      </c>
      <c r="M301" s="2" t="str">
        <f t="shared" si="134"/>
        <v/>
      </c>
      <c r="N301" s="2" t="s">
        <v>227</v>
      </c>
      <c r="O301" s="2" t="s">
        <v>6140</v>
      </c>
      <c r="P301" s="2"/>
      <c r="Q301" s="2"/>
    </row>
    <row r="302" spans="1:17" x14ac:dyDescent="0.25">
      <c r="A302" s="37">
        <f t="shared" si="124"/>
        <v>8</v>
      </c>
      <c r="B302" s="37">
        <f t="shared" si="125"/>
        <v>3</v>
      </c>
      <c r="C302" s="37">
        <f t="shared" si="126"/>
        <v>0</v>
      </c>
      <c r="D302" s="37">
        <f t="shared" si="127"/>
        <v>0</v>
      </c>
      <c r="E302" s="38">
        <f t="shared" si="128"/>
        <v>0</v>
      </c>
      <c r="F302" s="37">
        <f t="shared" si="129"/>
        <v>0</v>
      </c>
      <c r="G302" s="37">
        <f t="shared" si="130"/>
        <v>0</v>
      </c>
      <c r="H302" s="39">
        <f t="shared" si="131"/>
        <v>0</v>
      </c>
      <c r="I302" s="11" t="s">
        <v>138</v>
      </c>
      <c r="J302" s="47" t="str">
        <f t="shared" si="132"/>
        <v>f</v>
      </c>
      <c r="K302" s="11" t="str">
        <f t="shared" si="133"/>
        <v>t</v>
      </c>
      <c r="L302" s="2" t="s">
        <v>8434</v>
      </c>
      <c r="M302" s="2" t="str">
        <f t="shared" si="134"/>
        <v/>
      </c>
      <c r="N302" s="2" t="s">
        <v>228</v>
      </c>
      <c r="O302" s="2" t="s">
        <v>6140</v>
      </c>
      <c r="P302" s="2"/>
      <c r="Q302" s="2"/>
    </row>
    <row r="303" spans="1:17" x14ac:dyDescent="0.25">
      <c r="A303" s="37">
        <f t="shared" ref="A303" si="135">COUNTIFS(Spontaan,"*" &amp; I303 &amp; "*", Einde,"&lt;&gt;")</f>
        <v>2</v>
      </c>
      <c r="B303" s="37">
        <f t="shared" ref="B303" si="136">COUNTIFS(Selectie,"*" &amp; I303 &amp; "*", Einde,"&lt;&gt;")</f>
        <v>0</v>
      </c>
      <c r="C303" s="37">
        <f t="shared" ref="C303" si="137">COUNTIFS(AdHoc,"*" &amp; I303 &amp; "*", Einde,"&lt;&gt;")</f>
        <v>0</v>
      </c>
      <c r="D303" s="37">
        <f t="shared" ref="D303" si="138">COUNTIFS(Adres,"*" &amp; I303 &amp; "*", Einde,"&lt;&gt;")</f>
        <v>0</v>
      </c>
      <c r="E303" s="38">
        <f t="shared" ref="E303" si="139">COUNTIFS(Spontaan,"*" &amp; I303 &amp; "*", Einde,"")</f>
        <v>0</v>
      </c>
      <c r="F303" s="37">
        <f t="shared" ref="F303" si="140">COUNTIFS(Selectie,"*" &amp; I303 &amp; "*", Einde,"")</f>
        <v>0</v>
      </c>
      <c r="G303" s="37">
        <f t="shared" ref="G303" si="141">COUNTIFS(AdHoc,"*" &amp; I303 &amp; "*", Einde,"")</f>
        <v>0</v>
      </c>
      <c r="H303" s="39">
        <f t="shared" ref="H303" si="142">COUNTIFS(Adres,"*" &amp; I303 &amp; "*", Einde,"")</f>
        <v>0</v>
      </c>
      <c r="I303" s="2" t="s">
        <v>6438</v>
      </c>
      <c r="J303" s="47" t="str">
        <f t="shared" ref="J303" si="143">IF(SUM(E303:H303)&gt;0,"t","f")</f>
        <v>f</v>
      </c>
      <c r="K303" s="11" t="str">
        <f t="shared" ref="K303" si="144">_xlfn.IFS(SUM(A303:H303)&gt;0,"t",I303="","t",TRUE,"f")</f>
        <v>t</v>
      </c>
      <c r="L303" s="2" t="s">
        <v>8435</v>
      </c>
      <c r="M303" s="2" t="str">
        <f t="shared" si="134"/>
        <v/>
      </c>
      <c r="N303" s="2"/>
      <c r="O303" s="2"/>
      <c r="P303" s="2"/>
      <c r="Q303" s="2"/>
    </row>
    <row r="304" spans="1:17" x14ac:dyDescent="0.25">
      <c r="A304" s="37"/>
      <c r="B304" s="37"/>
      <c r="C304" s="37"/>
      <c r="D304" s="37"/>
      <c r="E304" s="38"/>
      <c r="F304" s="37"/>
      <c r="G304" s="37"/>
      <c r="H304" s="39"/>
      <c r="I304" s="2"/>
      <c r="J304" s="47"/>
      <c r="K304" s="11" t="str">
        <f t="shared" si="133"/>
        <v>t</v>
      </c>
      <c r="L304" s="2" t="s">
        <v>8436</v>
      </c>
      <c r="M304" s="2" t="str">
        <f t="shared" si="134"/>
        <v/>
      </c>
      <c r="N304" s="2"/>
      <c r="O304" s="2"/>
      <c r="P304" s="2"/>
      <c r="Q304" s="2"/>
    </row>
    <row r="305" spans="1:17" x14ac:dyDescent="0.25">
      <c r="A305" s="37"/>
      <c r="B305" s="37"/>
      <c r="C305" s="37"/>
      <c r="D305" s="37"/>
      <c r="E305" s="38"/>
      <c r="F305" s="37"/>
      <c r="G305" s="37"/>
      <c r="H305" s="39"/>
      <c r="I305" s="2"/>
      <c r="J305" s="47"/>
      <c r="K305" s="11" t="str">
        <f t="shared" ref="K305" si="145">_xlfn.IFS(SUM(A305:H305)&gt;0,"t",I305="","t",TRUE,"f")</f>
        <v>t</v>
      </c>
      <c r="L305" s="2" t="s">
        <v>8437</v>
      </c>
      <c r="M305" s="2" t="str">
        <f t="shared" si="134"/>
        <v/>
      </c>
      <c r="N305" s="2"/>
      <c r="O305" s="2"/>
      <c r="P305" s="2"/>
      <c r="Q305" s="2"/>
    </row>
    <row r="306" spans="1:17" x14ac:dyDescent="0.25">
      <c r="A306" s="37">
        <f t="shared" si="124"/>
        <v>2</v>
      </c>
      <c r="B306" s="37">
        <f t="shared" si="125"/>
        <v>2</v>
      </c>
      <c r="C306" s="37">
        <f t="shared" si="126"/>
        <v>0</v>
      </c>
      <c r="D306" s="37">
        <f t="shared" si="127"/>
        <v>0</v>
      </c>
      <c r="E306" s="38">
        <f t="shared" si="128"/>
        <v>0</v>
      </c>
      <c r="F306" s="37">
        <f t="shared" si="129"/>
        <v>0</v>
      </c>
      <c r="G306" s="37">
        <f t="shared" si="130"/>
        <v>0</v>
      </c>
      <c r="H306" s="39">
        <f t="shared" si="131"/>
        <v>0</v>
      </c>
      <c r="I306" s="11" t="s">
        <v>139</v>
      </c>
      <c r="J306" s="47" t="str">
        <f t="shared" si="132"/>
        <v>f</v>
      </c>
      <c r="K306" s="11" t="str">
        <f t="shared" si="133"/>
        <v>t</v>
      </c>
      <c r="L306" s="2" t="s">
        <v>8438</v>
      </c>
      <c r="M306" s="2" t="str">
        <f t="shared" si="134"/>
        <v/>
      </c>
      <c r="N306" s="2" t="s">
        <v>229</v>
      </c>
      <c r="O306" s="2" t="s">
        <v>6141</v>
      </c>
      <c r="P306" s="2"/>
      <c r="Q306" s="2"/>
    </row>
    <row r="307" spans="1:17" x14ac:dyDescent="0.25">
      <c r="A307" s="37">
        <f t="shared" si="124"/>
        <v>8</v>
      </c>
      <c r="B307" s="37">
        <f t="shared" si="125"/>
        <v>3</v>
      </c>
      <c r="C307" s="37">
        <f t="shared" si="126"/>
        <v>0</v>
      </c>
      <c r="D307" s="37">
        <f t="shared" si="127"/>
        <v>0</v>
      </c>
      <c r="E307" s="38">
        <f t="shared" si="128"/>
        <v>0</v>
      </c>
      <c r="F307" s="37">
        <f t="shared" si="129"/>
        <v>0</v>
      </c>
      <c r="G307" s="37">
        <f t="shared" si="130"/>
        <v>0</v>
      </c>
      <c r="H307" s="39">
        <f t="shared" si="131"/>
        <v>0</v>
      </c>
      <c r="I307" s="11" t="s">
        <v>140</v>
      </c>
      <c r="J307" s="47" t="str">
        <f t="shared" si="132"/>
        <v>f</v>
      </c>
      <c r="K307" s="11" t="str">
        <f t="shared" si="133"/>
        <v>t</v>
      </c>
      <c r="L307" s="2" t="s">
        <v>8439</v>
      </c>
      <c r="M307" s="2" t="str">
        <f t="shared" si="134"/>
        <v/>
      </c>
      <c r="N307" s="2" t="s">
        <v>230</v>
      </c>
      <c r="O307" s="2" t="s">
        <v>6140</v>
      </c>
      <c r="P307" s="2"/>
      <c r="Q307" s="2"/>
    </row>
    <row r="308" spans="1:17" hidden="1" x14ac:dyDescent="0.25">
      <c r="A308" s="37">
        <f t="shared" si="124"/>
        <v>0</v>
      </c>
      <c r="B308" s="37">
        <f t="shared" si="125"/>
        <v>0</v>
      </c>
      <c r="C308" s="37">
        <f t="shared" si="126"/>
        <v>0</v>
      </c>
      <c r="D308" s="37">
        <f t="shared" si="127"/>
        <v>0</v>
      </c>
      <c r="E308" s="38">
        <f t="shared" si="128"/>
        <v>0</v>
      </c>
      <c r="F308" s="37">
        <f t="shared" si="129"/>
        <v>0</v>
      </c>
      <c r="G308" s="37">
        <f t="shared" si="130"/>
        <v>0</v>
      </c>
      <c r="H308" s="39">
        <f t="shared" si="131"/>
        <v>0</v>
      </c>
      <c r="I308" s="2" t="s">
        <v>6439</v>
      </c>
      <c r="J308" s="47" t="str">
        <f t="shared" si="132"/>
        <v>f</v>
      </c>
      <c r="K308" s="11" t="str">
        <f t="shared" si="133"/>
        <v>f</v>
      </c>
      <c r="L308" s="2"/>
      <c r="M308" s="2" t="str">
        <f t="shared" si="134"/>
        <v/>
      </c>
      <c r="N308" s="2"/>
      <c r="O308" s="2"/>
      <c r="P308" s="2"/>
      <c r="Q308" s="2"/>
    </row>
    <row r="309" spans="1:17" hidden="1" x14ac:dyDescent="0.25">
      <c r="A309" s="37">
        <f t="shared" si="124"/>
        <v>0</v>
      </c>
      <c r="B309" s="37">
        <f t="shared" si="125"/>
        <v>0</v>
      </c>
      <c r="C309" s="37">
        <f t="shared" si="126"/>
        <v>0</v>
      </c>
      <c r="D309" s="37">
        <f t="shared" si="127"/>
        <v>0</v>
      </c>
      <c r="E309" s="38">
        <f t="shared" si="128"/>
        <v>0</v>
      </c>
      <c r="F309" s="37">
        <f t="shared" si="129"/>
        <v>0</v>
      </c>
      <c r="G309" s="37">
        <f t="shared" si="130"/>
        <v>0</v>
      </c>
      <c r="H309" s="39">
        <f t="shared" si="131"/>
        <v>0</v>
      </c>
      <c r="I309" s="2" t="s">
        <v>6440</v>
      </c>
      <c r="J309" s="47" t="str">
        <f t="shared" si="132"/>
        <v>f</v>
      </c>
      <c r="K309" s="11" t="str">
        <f t="shared" si="133"/>
        <v>f</v>
      </c>
      <c r="L309" s="2"/>
      <c r="M309" s="2" t="str">
        <f t="shared" si="134"/>
        <v/>
      </c>
      <c r="N309" s="2"/>
      <c r="O309" s="2"/>
      <c r="P309" s="2"/>
      <c r="Q309" s="2"/>
    </row>
    <row r="310" spans="1:17" hidden="1" x14ac:dyDescent="0.25">
      <c r="A310" s="37">
        <f t="shared" si="124"/>
        <v>0</v>
      </c>
      <c r="B310" s="37">
        <f t="shared" si="125"/>
        <v>0</v>
      </c>
      <c r="C310" s="37">
        <f t="shared" si="126"/>
        <v>0</v>
      </c>
      <c r="D310" s="37">
        <f t="shared" si="127"/>
        <v>0</v>
      </c>
      <c r="E310" s="38">
        <f t="shared" si="128"/>
        <v>0</v>
      </c>
      <c r="F310" s="37">
        <f t="shared" si="129"/>
        <v>0</v>
      </c>
      <c r="G310" s="37">
        <f t="shared" si="130"/>
        <v>0</v>
      </c>
      <c r="H310" s="39">
        <f t="shared" si="131"/>
        <v>0</v>
      </c>
      <c r="I310" s="2" t="s">
        <v>6441</v>
      </c>
      <c r="J310" s="47" t="str">
        <f t="shared" si="132"/>
        <v>f</v>
      </c>
      <c r="K310" s="11" t="str">
        <f t="shared" si="133"/>
        <v>f</v>
      </c>
      <c r="L310" s="2"/>
      <c r="M310" s="2" t="str">
        <f t="shared" si="134"/>
        <v/>
      </c>
      <c r="N310" s="2"/>
      <c r="O310" s="2"/>
      <c r="P310" s="2"/>
      <c r="Q310" s="2"/>
    </row>
    <row r="311" spans="1:17" x14ac:dyDescent="0.25">
      <c r="A311" s="37">
        <f t="shared" si="124"/>
        <v>8</v>
      </c>
      <c r="B311" s="37">
        <f t="shared" si="125"/>
        <v>1</v>
      </c>
      <c r="C311" s="37">
        <f t="shared" si="126"/>
        <v>0</v>
      </c>
      <c r="D311" s="37">
        <f t="shared" si="127"/>
        <v>0</v>
      </c>
      <c r="E311" s="38">
        <f t="shared" si="128"/>
        <v>0</v>
      </c>
      <c r="F311" s="37">
        <f t="shared" si="129"/>
        <v>0</v>
      </c>
      <c r="G311" s="37">
        <f t="shared" si="130"/>
        <v>0</v>
      </c>
      <c r="H311" s="39">
        <f t="shared" si="131"/>
        <v>0</v>
      </c>
      <c r="I311" s="11" t="s">
        <v>141</v>
      </c>
      <c r="J311" s="47" t="str">
        <f t="shared" si="132"/>
        <v>f</v>
      </c>
      <c r="K311" s="11" t="str">
        <f t="shared" si="133"/>
        <v>t</v>
      </c>
      <c r="L311" s="2" t="s">
        <v>8437</v>
      </c>
      <c r="M311" s="2" t="str">
        <f t="shared" si="134"/>
        <v/>
      </c>
      <c r="N311" s="2" t="s">
        <v>231</v>
      </c>
      <c r="O311" s="2" t="s">
        <v>6140</v>
      </c>
      <c r="P311" s="2"/>
      <c r="Q311" s="2"/>
    </row>
    <row r="312" spans="1:17" hidden="1" x14ac:dyDescent="0.25">
      <c r="A312" s="37">
        <f t="shared" si="124"/>
        <v>0</v>
      </c>
      <c r="B312" s="37">
        <f t="shared" si="125"/>
        <v>0</v>
      </c>
      <c r="C312" s="37">
        <f t="shared" si="126"/>
        <v>0</v>
      </c>
      <c r="D312" s="37">
        <f t="shared" si="127"/>
        <v>0</v>
      </c>
      <c r="E312" s="38">
        <f t="shared" si="128"/>
        <v>0</v>
      </c>
      <c r="F312" s="37">
        <f t="shared" si="129"/>
        <v>0</v>
      </c>
      <c r="G312" s="37">
        <f t="shared" si="130"/>
        <v>0</v>
      </c>
      <c r="H312" s="39">
        <f t="shared" si="131"/>
        <v>0</v>
      </c>
      <c r="I312" s="2" t="s">
        <v>6442</v>
      </c>
      <c r="J312" s="47" t="str">
        <f t="shared" si="132"/>
        <v>f</v>
      </c>
      <c r="K312" s="11" t="str">
        <f t="shared" si="133"/>
        <v>f</v>
      </c>
      <c r="L312" s="2"/>
      <c r="M312" s="2" t="str">
        <f t="shared" si="134"/>
        <v/>
      </c>
      <c r="N312" s="2"/>
      <c r="O312" s="2"/>
      <c r="P312" s="2"/>
      <c r="Q312" s="2"/>
    </row>
    <row r="313" spans="1:17" hidden="1" x14ac:dyDescent="0.25">
      <c r="A313" s="37">
        <f t="shared" si="124"/>
        <v>0</v>
      </c>
      <c r="B313" s="37">
        <f t="shared" si="125"/>
        <v>0</v>
      </c>
      <c r="C313" s="37">
        <f t="shared" si="126"/>
        <v>0</v>
      </c>
      <c r="D313" s="37">
        <f t="shared" si="127"/>
        <v>0</v>
      </c>
      <c r="E313" s="38">
        <f t="shared" si="128"/>
        <v>0</v>
      </c>
      <c r="F313" s="37">
        <f t="shared" si="129"/>
        <v>0</v>
      </c>
      <c r="G313" s="37">
        <f t="shared" si="130"/>
        <v>0</v>
      </c>
      <c r="H313" s="39">
        <f t="shared" si="131"/>
        <v>0</v>
      </c>
      <c r="I313" s="2" t="s">
        <v>6443</v>
      </c>
      <c r="J313" s="47" t="str">
        <f t="shared" si="132"/>
        <v>f</v>
      </c>
      <c r="K313" s="11" t="str">
        <f t="shared" si="133"/>
        <v>f</v>
      </c>
      <c r="L313" s="2"/>
      <c r="M313" s="2" t="str">
        <f t="shared" si="134"/>
        <v/>
      </c>
      <c r="N313" s="2"/>
      <c r="O313" s="2"/>
      <c r="P313" s="2"/>
      <c r="Q313" s="2"/>
    </row>
    <row r="314" spans="1:17" hidden="1" x14ac:dyDescent="0.25">
      <c r="A314" s="37">
        <f t="shared" si="124"/>
        <v>0</v>
      </c>
      <c r="B314" s="37">
        <f t="shared" si="125"/>
        <v>0</v>
      </c>
      <c r="C314" s="37">
        <f t="shared" si="126"/>
        <v>0</v>
      </c>
      <c r="D314" s="37">
        <f t="shared" si="127"/>
        <v>0</v>
      </c>
      <c r="E314" s="38">
        <f t="shared" si="128"/>
        <v>0</v>
      </c>
      <c r="F314" s="37">
        <f t="shared" si="129"/>
        <v>0</v>
      </c>
      <c r="G314" s="37">
        <f t="shared" si="130"/>
        <v>0</v>
      </c>
      <c r="H314" s="39">
        <f t="shared" si="131"/>
        <v>0</v>
      </c>
      <c r="I314" s="2" t="s">
        <v>6444</v>
      </c>
      <c r="J314" s="47" t="str">
        <f t="shared" si="132"/>
        <v>f</v>
      </c>
      <c r="K314" s="11" t="str">
        <f t="shared" si="133"/>
        <v>f</v>
      </c>
      <c r="L314" s="2"/>
      <c r="M314" s="2" t="str">
        <f t="shared" si="134"/>
        <v/>
      </c>
      <c r="N314" s="2"/>
      <c r="O314" s="2"/>
      <c r="P314" s="2"/>
      <c r="Q314" s="2"/>
    </row>
    <row r="315" spans="1:17" hidden="1" x14ac:dyDescent="0.25">
      <c r="A315" s="37">
        <f t="shared" si="124"/>
        <v>0</v>
      </c>
      <c r="B315" s="37">
        <f t="shared" si="125"/>
        <v>0</v>
      </c>
      <c r="C315" s="37">
        <f t="shared" si="126"/>
        <v>0</v>
      </c>
      <c r="D315" s="37">
        <f t="shared" si="127"/>
        <v>0</v>
      </c>
      <c r="E315" s="38">
        <f t="shared" si="128"/>
        <v>0</v>
      </c>
      <c r="F315" s="37">
        <f t="shared" si="129"/>
        <v>0</v>
      </c>
      <c r="G315" s="37">
        <f t="shared" si="130"/>
        <v>0</v>
      </c>
      <c r="H315" s="39">
        <f t="shared" si="131"/>
        <v>0</v>
      </c>
      <c r="I315" s="2" t="s">
        <v>6445</v>
      </c>
      <c r="J315" s="47" t="str">
        <f t="shared" si="132"/>
        <v>f</v>
      </c>
      <c r="K315" s="11" t="str">
        <f t="shared" si="133"/>
        <v>f</v>
      </c>
      <c r="L315" s="2"/>
      <c r="M315" s="2" t="str">
        <f t="shared" si="134"/>
        <v/>
      </c>
      <c r="N315" s="2"/>
      <c r="O315" s="2"/>
      <c r="P315" s="2"/>
      <c r="Q315" s="2"/>
    </row>
    <row r="316" spans="1:17" hidden="1" x14ac:dyDescent="0.25">
      <c r="A316" s="37">
        <f t="shared" si="124"/>
        <v>0</v>
      </c>
      <c r="B316" s="37">
        <f t="shared" si="125"/>
        <v>0</v>
      </c>
      <c r="C316" s="37">
        <f t="shared" si="126"/>
        <v>0</v>
      </c>
      <c r="D316" s="37">
        <f t="shared" si="127"/>
        <v>0</v>
      </c>
      <c r="E316" s="38">
        <f t="shared" si="128"/>
        <v>0</v>
      </c>
      <c r="F316" s="37">
        <f t="shared" si="129"/>
        <v>0</v>
      </c>
      <c r="G316" s="37">
        <f t="shared" si="130"/>
        <v>0</v>
      </c>
      <c r="H316" s="39">
        <f t="shared" si="131"/>
        <v>0</v>
      </c>
      <c r="I316" s="2" t="s">
        <v>6446</v>
      </c>
      <c r="J316" s="47" t="str">
        <f t="shared" si="132"/>
        <v>f</v>
      </c>
      <c r="K316" s="11" t="str">
        <f t="shared" si="133"/>
        <v>f</v>
      </c>
      <c r="L316" s="2"/>
      <c r="M316" s="2" t="str">
        <f t="shared" si="134"/>
        <v/>
      </c>
      <c r="N316" s="2"/>
      <c r="O316" s="2"/>
      <c r="P316" s="2"/>
      <c r="Q316" s="2"/>
    </row>
    <row r="317" spans="1:17" hidden="1" x14ac:dyDescent="0.25">
      <c r="A317" s="37">
        <f t="shared" si="124"/>
        <v>0</v>
      </c>
      <c r="B317" s="37">
        <f t="shared" si="125"/>
        <v>0</v>
      </c>
      <c r="C317" s="37">
        <f t="shared" si="126"/>
        <v>0</v>
      </c>
      <c r="D317" s="37">
        <f t="shared" si="127"/>
        <v>0</v>
      </c>
      <c r="E317" s="38">
        <f t="shared" si="128"/>
        <v>0</v>
      </c>
      <c r="F317" s="37">
        <f t="shared" si="129"/>
        <v>0</v>
      </c>
      <c r="G317" s="37">
        <f t="shared" si="130"/>
        <v>0</v>
      </c>
      <c r="H317" s="39">
        <f t="shared" si="131"/>
        <v>0</v>
      </c>
      <c r="I317" s="2" t="s">
        <v>6447</v>
      </c>
      <c r="J317" s="47" t="str">
        <f t="shared" si="132"/>
        <v>f</v>
      </c>
      <c r="K317" s="11" t="str">
        <f t="shared" si="133"/>
        <v>f</v>
      </c>
      <c r="L317" s="2"/>
      <c r="M317" s="2" t="str">
        <f t="shared" si="134"/>
        <v/>
      </c>
      <c r="N317" s="2"/>
      <c r="O317" s="2"/>
      <c r="P317" s="2"/>
      <c r="Q317" s="2"/>
    </row>
    <row r="318" spans="1:17" hidden="1" x14ac:dyDescent="0.25">
      <c r="A318" s="37">
        <f t="shared" si="124"/>
        <v>0</v>
      </c>
      <c r="B318" s="37">
        <f t="shared" si="125"/>
        <v>0</v>
      </c>
      <c r="C318" s="37">
        <f t="shared" si="126"/>
        <v>0</v>
      </c>
      <c r="D318" s="37">
        <f t="shared" si="127"/>
        <v>0</v>
      </c>
      <c r="E318" s="38">
        <f t="shared" si="128"/>
        <v>0</v>
      </c>
      <c r="F318" s="37">
        <f t="shared" si="129"/>
        <v>0</v>
      </c>
      <c r="G318" s="37">
        <f t="shared" si="130"/>
        <v>0</v>
      </c>
      <c r="H318" s="39">
        <f t="shared" si="131"/>
        <v>0</v>
      </c>
      <c r="I318" s="2" t="s">
        <v>6448</v>
      </c>
      <c r="J318" s="47" t="str">
        <f t="shared" si="132"/>
        <v>f</v>
      </c>
      <c r="K318" s="11" t="str">
        <f t="shared" si="133"/>
        <v>f</v>
      </c>
      <c r="L318" s="2"/>
      <c r="M318" s="2" t="str">
        <f t="shared" si="134"/>
        <v/>
      </c>
      <c r="N318" s="2"/>
      <c r="O318" s="2"/>
      <c r="P318" s="2"/>
      <c r="Q318" s="2"/>
    </row>
    <row r="319" spans="1:17" hidden="1" x14ac:dyDescent="0.25">
      <c r="A319" s="37">
        <f t="shared" si="124"/>
        <v>0</v>
      </c>
      <c r="B319" s="37">
        <f t="shared" si="125"/>
        <v>0</v>
      </c>
      <c r="C319" s="37">
        <f t="shared" si="126"/>
        <v>0</v>
      </c>
      <c r="D319" s="37">
        <f t="shared" si="127"/>
        <v>0</v>
      </c>
      <c r="E319" s="38">
        <f t="shared" si="128"/>
        <v>0</v>
      </c>
      <c r="F319" s="37">
        <f t="shared" si="129"/>
        <v>0</v>
      </c>
      <c r="G319" s="37">
        <f t="shared" si="130"/>
        <v>0</v>
      </c>
      <c r="H319" s="39">
        <f t="shared" si="131"/>
        <v>0</v>
      </c>
      <c r="I319" s="2" t="s">
        <v>6449</v>
      </c>
      <c r="J319" s="47" t="str">
        <f t="shared" si="132"/>
        <v>f</v>
      </c>
      <c r="K319" s="11" t="str">
        <f t="shared" si="133"/>
        <v>f</v>
      </c>
      <c r="L319" s="2"/>
      <c r="M319" s="2" t="str">
        <f t="shared" si="134"/>
        <v/>
      </c>
      <c r="N319" s="2"/>
      <c r="O319" s="2"/>
      <c r="P319" s="2"/>
      <c r="Q319" s="2"/>
    </row>
    <row r="320" spans="1:17" hidden="1" x14ac:dyDescent="0.25">
      <c r="A320" s="37">
        <f t="shared" si="124"/>
        <v>0</v>
      </c>
      <c r="B320" s="37">
        <f t="shared" si="125"/>
        <v>0</v>
      </c>
      <c r="C320" s="37">
        <f t="shared" si="126"/>
        <v>0</v>
      </c>
      <c r="D320" s="37">
        <f t="shared" si="127"/>
        <v>0</v>
      </c>
      <c r="E320" s="38">
        <f t="shared" si="128"/>
        <v>0</v>
      </c>
      <c r="F320" s="37">
        <f t="shared" si="129"/>
        <v>0</v>
      </c>
      <c r="G320" s="37">
        <f t="shared" si="130"/>
        <v>0</v>
      </c>
      <c r="H320" s="39">
        <f t="shared" si="131"/>
        <v>0</v>
      </c>
      <c r="I320" s="2" t="s">
        <v>6450</v>
      </c>
      <c r="J320" s="47" t="str">
        <f t="shared" si="132"/>
        <v>f</v>
      </c>
      <c r="K320" s="11" t="str">
        <f t="shared" si="133"/>
        <v>f</v>
      </c>
      <c r="L320" s="2"/>
      <c r="M320" s="2" t="str">
        <f t="shared" si="134"/>
        <v/>
      </c>
      <c r="N320" s="2"/>
      <c r="O320" s="2"/>
      <c r="P320" s="2"/>
      <c r="Q320" s="2"/>
    </row>
    <row r="321" spans="1:17" hidden="1" x14ac:dyDescent="0.25">
      <c r="A321" s="37">
        <f t="shared" ref="A321:A392" si="146">COUNTIFS(Spontaan,"*" &amp; I321 &amp; "*", Einde,"&lt;&gt;")</f>
        <v>0</v>
      </c>
      <c r="B321" s="37">
        <f t="shared" ref="B321:B392" si="147">COUNTIFS(Selectie,"*" &amp; I321 &amp; "*", Einde,"&lt;&gt;")</f>
        <v>0</v>
      </c>
      <c r="C321" s="37">
        <f t="shared" ref="C321:C392" si="148">COUNTIFS(AdHoc,"*" &amp; I321 &amp; "*", Einde,"&lt;&gt;")</f>
        <v>0</v>
      </c>
      <c r="D321" s="37">
        <f t="shared" ref="D321:D392" si="149">COUNTIFS(Adres,"*" &amp; I321 &amp; "*", Einde,"&lt;&gt;")</f>
        <v>0</v>
      </c>
      <c r="E321" s="38">
        <f t="shared" ref="E321:E392" si="150">COUNTIFS(Spontaan,"*" &amp; I321 &amp; "*", Einde,"")</f>
        <v>0</v>
      </c>
      <c r="F321" s="37">
        <f t="shared" ref="F321:F392" si="151">COUNTIFS(Selectie,"*" &amp; I321 &amp; "*", Einde,"")</f>
        <v>0</v>
      </c>
      <c r="G321" s="37">
        <f t="shared" ref="G321:G392" si="152">COUNTIFS(AdHoc,"*" &amp; I321 &amp; "*", Einde,"")</f>
        <v>0</v>
      </c>
      <c r="H321" s="39">
        <f t="shared" ref="H321:H392" si="153">COUNTIFS(Adres,"*" &amp; I321 &amp; "*", Einde,"")</f>
        <v>0</v>
      </c>
      <c r="I321" s="2" t="s">
        <v>6451</v>
      </c>
      <c r="J321" s="47" t="str">
        <f t="shared" si="132"/>
        <v>f</v>
      </c>
      <c r="K321" s="11" t="str">
        <f t="shared" si="133"/>
        <v>f</v>
      </c>
      <c r="L321" s="2"/>
      <c r="M321" s="2" t="str">
        <f t="shared" si="134"/>
        <v/>
      </c>
      <c r="N321" s="2"/>
      <c r="O321" s="2"/>
      <c r="P321" s="2"/>
      <c r="Q321" s="2"/>
    </row>
    <row r="322" spans="1:17" hidden="1" x14ac:dyDescent="0.25">
      <c r="A322" s="37">
        <f t="shared" si="146"/>
        <v>0</v>
      </c>
      <c r="B322" s="37">
        <f t="shared" si="147"/>
        <v>0</v>
      </c>
      <c r="C322" s="37">
        <f t="shared" si="148"/>
        <v>0</v>
      </c>
      <c r="D322" s="37">
        <f t="shared" si="149"/>
        <v>0</v>
      </c>
      <c r="E322" s="38">
        <f t="shared" si="150"/>
        <v>0</v>
      </c>
      <c r="F322" s="37">
        <f t="shared" si="151"/>
        <v>0</v>
      </c>
      <c r="G322" s="37">
        <f t="shared" si="152"/>
        <v>0</v>
      </c>
      <c r="H322" s="39">
        <f t="shared" si="153"/>
        <v>0</v>
      </c>
      <c r="I322" s="2" t="s">
        <v>6452</v>
      </c>
      <c r="J322" s="47" t="str">
        <f t="shared" ref="J322:J393" si="154">IF(SUM(E322:H322)&gt;0,"t","f")</f>
        <v>f</v>
      </c>
      <c r="K322" s="11" t="str">
        <f t="shared" si="133"/>
        <v>f</v>
      </c>
      <c r="L322" s="2"/>
      <c r="M322" s="2" t="str">
        <f t="shared" si="134"/>
        <v/>
      </c>
      <c r="N322" s="2"/>
      <c r="O322" s="2"/>
      <c r="P322" s="2"/>
      <c r="Q322" s="2"/>
    </row>
    <row r="323" spans="1:17" hidden="1" x14ac:dyDescent="0.25">
      <c r="A323" s="37">
        <f t="shared" si="146"/>
        <v>0</v>
      </c>
      <c r="B323" s="37">
        <f t="shared" si="147"/>
        <v>0</v>
      </c>
      <c r="C323" s="37">
        <f t="shared" si="148"/>
        <v>0</v>
      </c>
      <c r="D323" s="37">
        <f t="shared" si="149"/>
        <v>0</v>
      </c>
      <c r="E323" s="38">
        <f t="shared" si="150"/>
        <v>0</v>
      </c>
      <c r="F323" s="37">
        <f t="shared" si="151"/>
        <v>0</v>
      </c>
      <c r="G323" s="37">
        <f t="shared" si="152"/>
        <v>0</v>
      </c>
      <c r="H323" s="39">
        <f t="shared" si="153"/>
        <v>0</v>
      </c>
      <c r="I323" s="2" t="s">
        <v>6453</v>
      </c>
      <c r="J323" s="47" t="str">
        <f t="shared" si="154"/>
        <v>f</v>
      </c>
      <c r="K323" s="11" t="str">
        <f t="shared" si="133"/>
        <v>f</v>
      </c>
      <c r="L323" s="2"/>
      <c r="M323" s="2" t="str">
        <f t="shared" si="134"/>
        <v/>
      </c>
      <c r="N323" s="2"/>
      <c r="O323" s="2"/>
      <c r="P323" s="2"/>
      <c r="Q323" s="2"/>
    </row>
    <row r="324" spans="1:17" x14ac:dyDescent="0.25">
      <c r="A324" s="37">
        <f t="shared" si="146"/>
        <v>8</v>
      </c>
      <c r="B324" s="37">
        <f t="shared" si="147"/>
        <v>1</v>
      </c>
      <c r="C324" s="37">
        <f t="shared" si="148"/>
        <v>0</v>
      </c>
      <c r="D324" s="37">
        <f t="shared" si="149"/>
        <v>0</v>
      </c>
      <c r="E324" s="38">
        <f t="shared" si="150"/>
        <v>0</v>
      </c>
      <c r="F324" s="37">
        <f t="shared" si="151"/>
        <v>0</v>
      </c>
      <c r="G324" s="37">
        <f t="shared" si="152"/>
        <v>0</v>
      </c>
      <c r="H324" s="39">
        <f t="shared" si="153"/>
        <v>0</v>
      </c>
      <c r="I324" s="11" t="s">
        <v>142</v>
      </c>
      <c r="J324" s="47" t="str">
        <f t="shared" si="154"/>
        <v>f</v>
      </c>
      <c r="K324" s="11" t="str">
        <f t="shared" si="133"/>
        <v>t</v>
      </c>
      <c r="L324" s="2" t="s">
        <v>8440</v>
      </c>
      <c r="M324" s="2" t="str">
        <f t="shared" si="134"/>
        <v/>
      </c>
      <c r="N324" s="2" t="s">
        <v>232</v>
      </c>
      <c r="O324" s="2" t="s">
        <v>6140</v>
      </c>
      <c r="P324" s="2"/>
      <c r="Q324" s="2"/>
    </row>
    <row r="325" spans="1:17" x14ac:dyDescent="0.25">
      <c r="A325" s="37"/>
      <c r="B325" s="37"/>
      <c r="C325" s="37"/>
      <c r="D325" s="37"/>
      <c r="E325" s="38"/>
      <c r="F325" s="37"/>
      <c r="G325" s="37"/>
      <c r="H325" s="39"/>
      <c r="I325" s="29"/>
      <c r="J325" s="47"/>
      <c r="K325" s="11" t="str">
        <f>K324</f>
        <v>t</v>
      </c>
      <c r="L325" s="2" t="s">
        <v>8441</v>
      </c>
      <c r="M325" s="2"/>
      <c r="N325" s="2"/>
      <c r="O325" s="2"/>
      <c r="P325" s="2"/>
      <c r="Q325" s="2"/>
    </row>
    <row r="326" spans="1:17" x14ac:dyDescent="0.25">
      <c r="A326" s="37"/>
      <c r="B326" s="37"/>
      <c r="C326" s="37"/>
      <c r="D326" s="37"/>
      <c r="E326" s="38"/>
      <c r="F326" s="37"/>
      <c r="G326" s="37"/>
      <c r="H326" s="39"/>
      <c r="I326" s="29"/>
      <c r="J326" s="47"/>
      <c r="K326" s="11" t="str">
        <f>K325</f>
        <v>t</v>
      </c>
      <c r="L326" s="2" t="s">
        <v>8442</v>
      </c>
      <c r="M326" s="2"/>
      <c r="N326" s="2"/>
      <c r="O326" s="2"/>
      <c r="P326" s="2"/>
      <c r="Q326" s="2"/>
    </row>
    <row r="327" spans="1:17" x14ac:dyDescent="0.25">
      <c r="A327" s="37"/>
      <c r="B327" s="37"/>
      <c r="C327" s="37"/>
      <c r="D327" s="37"/>
      <c r="E327" s="38"/>
      <c r="F327" s="37"/>
      <c r="G327" s="37"/>
      <c r="H327" s="39"/>
      <c r="I327" s="29"/>
      <c r="J327" s="47"/>
      <c r="K327" s="11" t="str">
        <f>K326</f>
        <v>t</v>
      </c>
      <c r="L327" s="2" t="s">
        <v>8443</v>
      </c>
      <c r="M327" s="2"/>
      <c r="N327" s="2"/>
      <c r="O327" s="2"/>
      <c r="P327" s="2"/>
      <c r="Q327" s="2"/>
    </row>
    <row r="328" spans="1:17" hidden="1" x14ac:dyDescent="0.25">
      <c r="A328" s="37">
        <f t="shared" si="146"/>
        <v>0</v>
      </c>
      <c r="B328" s="37">
        <f t="shared" si="147"/>
        <v>0</v>
      </c>
      <c r="C328" s="37">
        <f t="shared" si="148"/>
        <v>0</v>
      </c>
      <c r="D328" s="37">
        <f t="shared" si="149"/>
        <v>0</v>
      </c>
      <c r="E328" s="38">
        <f t="shared" si="150"/>
        <v>0</v>
      </c>
      <c r="F328" s="37">
        <f t="shared" si="151"/>
        <v>0</v>
      </c>
      <c r="G328" s="37">
        <f t="shared" si="152"/>
        <v>0</v>
      </c>
      <c r="H328" s="39">
        <f t="shared" si="153"/>
        <v>0</v>
      </c>
      <c r="I328" s="2" t="s">
        <v>6454</v>
      </c>
      <c r="J328" s="47" t="str">
        <f t="shared" si="154"/>
        <v>f</v>
      </c>
      <c r="K328" s="11" t="str">
        <f t="shared" si="133"/>
        <v>f</v>
      </c>
      <c r="L328" s="2"/>
      <c r="M328" s="2" t="str">
        <f t="shared" si="134"/>
        <v/>
      </c>
      <c r="N328" s="2"/>
      <c r="O328" s="2"/>
      <c r="P328" s="2"/>
      <c r="Q328" s="2"/>
    </row>
    <row r="329" spans="1:17" x14ac:dyDescent="0.25">
      <c r="A329" s="37">
        <f t="shared" si="146"/>
        <v>0</v>
      </c>
      <c r="B329" s="37">
        <f t="shared" si="147"/>
        <v>0</v>
      </c>
      <c r="C329" s="37">
        <f t="shared" si="148"/>
        <v>0</v>
      </c>
      <c r="D329" s="37">
        <f t="shared" si="149"/>
        <v>0</v>
      </c>
      <c r="E329" s="38">
        <f t="shared" si="150"/>
        <v>0</v>
      </c>
      <c r="F329" s="37">
        <f t="shared" si="151"/>
        <v>1</v>
      </c>
      <c r="G329" s="37">
        <f t="shared" si="152"/>
        <v>0</v>
      </c>
      <c r="H329" s="39">
        <f t="shared" si="153"/>
        <v>0</v>
      </c>
      <c r="I329" s="11" t="s">
        <v>6281</v>
      </c>
      <c r="J329" s="47" t="str">
        <f t="shared" si="154"/>
        <v>t</v>
      </c>
      <c r="K329" s="11" t="str">
        <f t="shared" si="133"/>
        <v>t</v>
      </c>
      <c r="L329" s="2" t="s">
        <v>8444</v>
      </c>
      <c r="M329" s="2" t="str">
        <f t="shared" si="134"/>
        <v/>
      </c>
      <c r="N329" s="2"/>
      <c r="O329" s="2"/>
      <c r="P329" s="2"/>
      <c r="Q329" s="2"/>
    </row>
    <row r="330" spans="1:17" x14ac:dyDescent="0.25">
      <c r="A330" s="37"/>
      <c r="B330" s="37"/>
      <c r="C330" s="37"/>
      <c r="D330" s="37"/>
      <c r="E330" s="38"/>
      <c r="F330" s="37"/>
      <c r="G330" s="37"/>
      <c r="H330" s="39"/>
      <c r="I330" s="29"/>
      <c r="J330" s="47"/>
      <c r="K330" s="11" t="str">
        <f>K329</f>
        <v>t</v>
      </c>
      <c r="L330" s="2" t="s">
        <v>8445</v>
      </c>
      <c r="M330" s="2"/>
      <c r="N330" s="2"/>
      <c r="O330" s="2"/>
      <c r="P330" s="2"/>
      <c r="Q330" s="2"/>
    </row>
    <row r="331" spans="1:17" x14ac:dyDescent="0.25">
      <c r="A331" s="37"/>
      <c r="B331" s="37"/>
      <c r="C331" s="37"/>
      <c r="D331" s="37"/>
      <c r="E331" s="38"/>
      <c r="F331" s="37"/>
      <c r="G331" s="37"/>
      <c r="H331" s="39"/>
      <c r="I331" s="29"/>
      <c r="J331" s="47"/>
      <c r="K331" s="11" t="str">
        <f>K330</f>
        <v>t</v>
      </c>
      <c r="L331" s="2" t="s">
        <v>8446</v>
      </c>
      <c r="M331" s="2"/>
      <c r="N331" s="2"/>
      <c r="O331" s="2"/>
      <c r="P331" s="2"/>
      <c r="Q331" s="2"/>
    </row>
    <row r="332" spans="1:17" x14ac:dyDescent="0.25">
      <c r="A332" s="37"/>
      <c r="B332" s="37"/>
      <c r="C332" s="37"/>
      <c r="D332" s="37"/>
      <c r="E332" s="38"/>
      <c r="F332" s="37"/>
      <c r="G332" s="37"/>
      <c r="H332" s="39"/>
      <c r="I332" s="29"/>
      <c r="J332" s="47"/>
      <c r="K332" s="11" t="str">
        <f>K331</f>
        <v>t</v>
      </c>
      <c r="L332" s="2" t="s">
        <v>8447</v>
      </c>
      <c r="M332" s="2"/>
      <c r="N332" s="2"/>
      <c r="O332" s="2"/>
      <c r="P332" s="2"/>
      <c r="Q332" s="2"/>
    </row>
    <row r="333" spans="1:17" x14ac:dyDescent="0.25">
      <c r="A333" s="37"/>
      <c r="B333" s="37"/>
      <c r="C333" s="37"/>
      <c r="D333" s="37"/>
      <c r="E333" s="38"/>
      <c r="F333" s="37"/>
      <c r="G333" s="37"/>
      <c r="H333" s="39"/>
      <c r="I333" s="29"/>
      <c r="J333" s="47"/>
      <c r="K333" s="11" t="str">
        <f>K332</f>
        <v>t</v>
      </c>
      <c r="L333" s="2" t="s">
        <v>8448</v>
      </c>
      <c r="M333" s="2"/>
      <c r="N333" s="2"/>
      <c r="O333" s="2"/>
      <c r="P333" s="2"/>
      <c r="Q333" s="2"/>
    </row>
    <row r="334" spans="1:17" x14ac:dyDescent="0.25">
      <c r="A334" s="37"/>
      <c r="B334" s="37"/>
      <c r="C334" s="37"/>
      <c r="D334" s="37"/>
      <c r="E334" s="38"/>
      <c r="F334" s="37"/>
      <c r="G334" s="37"/>
      <c r="H334" s="39"/>
      <c r="I334" s="29"/>
      <c r="J334" s="47"/>
      <c r="K334" s="11" t="str">
        <f>K333</f>
        <v>t</v>
      </c>
      <c r="L334" s="2" t="s">
        <v>8449</v>
      </c>
      <c r="M334" s="2"/>
      <c r="N334" s="2"/>
      <c r="O334" s="2"/>
      <c r="P334" s="2"/>
      <c r="Q334" s="2"/>
    </row>
    <row r="335" spans="1:17" hidden="1" x14ac:dyDescent="0.25">
      <c r="A335" s="37">
        <f t="shared" si="146"/>
        <v>0</v>
      </c>
      <c r="B335" s="37">
        <f t="shared" si="147"/>
        <v>0</v>
      </c>
      <c r="C335" s="37">
        <f t="shared" si="148"/>
        <v>0</v>
      </c>
      <c r="D335" s="37">
        <f t="shared" si="149"/>
        <v>0</v>
      </c>
      <c r="E335" s="38">
        <f t="shared" si="150"/>
        <v>0</v>
      </c>
      <c r="F335" s="37">
        <f t="shared" si="151"/>
        <v>0</v>
      </c>
      <c r="G335" s="37">
        <f t="shared" si="152"/>
        <v>0</v>
      </c>
      <c r="H335" s="39">
        <f t="shared" si="153"/>
        <v>0</v>
      </c>
      <c r="I335" s="2" t="s">
        <v>6455</v>
      </c>
      <c r="J335" s="47" t="str">
        <f t="shared" si="154"/>
        <v>f</v>
      </c>
      <c r="K335" s="11" t="str">
        <f t="shared" si="133"/>
        <v>f</v>
      </c>
      <c r="L335" s="2"/>
      <c r="M335" s="2" t="str">
        <f t="shared" si="134"/>
        <v/>
      </c>
      <c r="N335" s="2"/>
      <c r="O335" s="2"/>
      <c r="P335" s="2"/>
      <c r="Q335" s="2"/>
    </row>
    <row r="336" spans="1:17" hidden="1" x14ac:dyDescent="0.25">
      <c r="A336" s="37">
        <f t="shared" si="146"/>
        <v>0</v>
      </c>
      <c r="B336" s="37">
        <f t="shared" si="147"/>
        <v>0</v>
      </c>
      <c r="C336" s="37">
        <f t="shared" si="148"/>
        <v>0</v>
      </c>
      <c r="D336" s="37">
        <f t="shared" si="149"/>
        <v>0</v>
      </c>
      <c r="E336" s="38">
        <f t="shared" si="150"/>
        <v>0</v>
      </c>
      <c r="F336" s="37">
        <f t="shared" si="151"/>
        <v>0</v>
      </c>
      <c r="G336" s="37">
        <f t="shared" si="152"/>
        <v>0</v>
      </c>
      <c r="H336" s="39">
        <f t="shared" si="153"/>
        <v>0</v>
      </c>
      <c r="I336" s="2" t="s">
        <v>6456</v>
      </c>
      <c r="J336" s="47" t="str">
        <f t="shared" si="154"/>
        <v>f</v>
      </c>
      <c r="K336" s="11" t="str">
        <f t="shared" si="133"/>
        <v>f</v>
      </c>
      <c r="L336" s="2"/>
      <c r="M336" s="2" t="str">
        <f t="shared" si="134"/>
        <v/>
      </c>
      <c r="N336" s="2"/>
      <c r="O336" s="2"/>
      <c r="P336" s="2"/>
      <c r="Q336" s="2"/>
    </row>
    <row r="337" spans="1:17" hidden="1" x14ac:dyDescent="0.25">
      <c r="A337" s="37">
        <f t="shared" si="146"/>
        <v>0</v>
      </c>
      <c r="B337" s="37">
        <f t="shared" si="147"/>
        <v>0</v>
      </c>
      <c r="C337" s="37">
        <f t="shared" si="148"/>
        <v>0</v>
      </c>
      <c r="D337" s="37">
        <f t="shared" si="149"/>
        <v>0</v>
      </c>
      <c r="E337" s="38">
        <f t="shared" si="150"/>
        <v>0</v>
      </c>
      <c r="F337" s="37">
        <f t="shared" si="151"/>
        <v>0</v>
      </c>
      <c r="G337" s="37">
        <f t="shared" si="152"/>
        <v>0</v>
      </c>
      <c r="H337" s="39">
        <f t="shared" si="153"/>
        <v>0</v>
      </c>
      <c r="I337" s="2" t="s">
        <v>6457</v>
      </c>
      <c r="J337" s="47" t="str">
        <f t="shared" si="154"/>
        <v>f</v>
      </c>
      <c r="K337" s="11" t="str">
        <f t="shared" si="133"/>
        <v>f</v>
      </c>
      <c r="L337" s="2"/>
      <c r="M337" s="2" t="str">
        <f t="shared" si="134"/>
        <v/>
      </c>
      <c r="N337" s="2"/>
      <c r="O337" s="2"/>
      <c r="P337" s="2"/>
      <c r="Q337" s="2"/>
    </row>
    <row r="338" spans="1:17" hidden="1" x14ac:dyDescent="0.25">
      <c r="A338" s="37">
        <f t="shared" si="146"/>
        <v>0</v>
      </c>
      <c r="B338" s="37">
        <f t="shared" si="147"/>
        <v>0</v>
      </c>
      <c r="C338" s="37">
        <f t="shared" si="148"/>
        <v>0</v>
      </c>
      <c r="D338" s="37">
        <f t="shared" si="149"/>
        <v>0</v>
      </c>
      <c r="E338" s="38">
        <f t="shared" si="150"/>
        <v>0</v>
      </c>
      <c r="F338" s="37">
        <f t="shared" si="151"/>
        <v>0</v>
      </c>
      <c r="G338" s="37">
        <f t="shared" si="152"/>
        <v>0</v>
      </c>
      <c r="H338" s="39">
        <f t="shared" si="153"/>
        <v>0</v>
      </c>
      <c r="I338" s="2" t="s">
        <v>6458</v>
      </c>
      <c r="J338" s="47" t="str">
        <f t="shared" si="154"/>
        <v>f</v>
      </c>
      <c r="K338" s="11" t="str">
        <f t="shared" si="133"/>
        <v>f</v>
      </c>
      <c r="L338" s="2"/>
      <c r="M338" s="2" t="str">
        <f t="shared" si="134"/>
        <v/>
      </c>
      <c r="N338" s="2"/>
      <c r="O338" s="2"/>
      <c r="P338" s="2"/>
      <c r="Q338" s="2"/>
    </row>
    <row r="339" spans="1:17" hidden="1" x14ac:dyDescent="0.25">
      <c r="A339" s="37">
        <f t="shared" si="146"/>
        <v>0</v>
      </c>
      <c r="B339" s="37">
        <f t="shared" si="147"/>
        <v>0</v>
      </c>
      <c r="C339" s="37">
        <f t="shared" si="148"/>
        <v>0</v>
      </c>
      <c r="D339" s="37">
        <f t="shared" si="149"/>
        <v>0</v>
      </c>
      <c r="E339" s="38">
        <f t="shared" si="150"/>
        <v>0</v>
      </c>
      <c r="F339" s="37">
        <f t="shared" si="151"/>
        <v>0</v>
      </c>
      <c r="G339" s="37">
        <f t="shared" si="152"/>
        <v>0</v>
      </c>
      <c r="H339" s="39">
        <f t="shared" si="153"/>
        <v>0</v>
      </c>
      <c r="I339" s="2" t="s">
        <v>6459</v>
      </c>
      <c r="J339" s="47" t="str">
        <f t="shared" si="154"/>
        <v>f</v>
      </c>
      <c r="K339" s="11" t="str">
        <f t="shared" si="133"/>
        <v>f</v>
      </c>
      <c r="L339" s="2"/>
      <c r="M339" s="2" t="str">
        <f t="shared" si="134"/>
        <v/>
      </c>
      <c r="N339" s="2"/>
      <c r="O339" s="2"/>
      <c r="P339" s="2"/>
      <c r="Q339" s="2"/>
    </row>
    <row r="340" spans="1:17" hidden="1" x14ac:dyDescent="0.25">
      <c r="A340" s="37">
        <f t="shared" si="146"/>
        <v>0</v>
      </c>
      <c r="B340" s="37">
        <f t="shared" si="147"/>
        <v>0</v>
      </c>
      <c r="C340" s="37">
        <f t="shared" si="148"/>
        <v>0</v>
      </c>
      <c r="D340" s="37">
        <f t="shared" si="149"/>
        <v>0</v>
      </c>
      <c r="E340" s="38">
        <f t="shared" si="150"/>
        <v>0</v>
      </c>
      <c r="F340" s="37">
        <f t="shared" si="151"/>
        <v>0</v>
      </c>
      <c r="G340" s="37">
        <f t="shared" si="152"/>
        <v>0</v>
      </c>
      <c r="H340" s="39">
        <f t="shared" si="153"/>
        <v>0</v>
      </c>
      <c r="I340" s="2" t="s">
        <v>6460</v>
      </c>
      <c r="J340" s="47" t="str">
        <f t="shared" si="154"/>
        <v>f</v>
      </c>
      <c r="K340" s="11" t="str">
        <f t="shared" si="133"/>
        <v>f</v>
      </c>
      <c r="L340" s="2"/>
      <c r="M340" s="2" t="str">
        <f t="shared" si="134"/>
        <v/>
      </c>
      <c r="N340" s="2"/>
      <c r="O340" s="2"/>
      <c r="P340" s="2"/>
      <c r="Q340" s="2"/>
    </row>
    <row r="341" spans="1:17" hidden="1" x14ac:dyDescent="0.25">
      <c r="A341" s="37">
        <f t="shared" si="146"/>
        <v>0</v>
      </c>
      <c r="B341" s="37">
        <f t="shared" si="147"/>
        <v>0</v>
      </c>
      <c r="C341" s="37">
        <f t="shared" si="148"/>
        <v>0</v>
      </c>
      <c r="D341" s="37">
        <f t="shared" si="149"/>
        <v>0</v>
      </c>
      <c r="E341" s="38">
        <f t="shared" si="150"/>
        <v>0</v>
      </c>
      <c r="F341" s="37">
        <f t="shared" si="151"/>
        <v>0</v>
      </c>
      <c r="G341" s="37">
        <f t="shared" si="152"/>
        <v>0</v>
      </c>
      <c r="H341" s="39">
        <f t="shared" si="153"/>
        <v>0</v>
      </c>
      <c r="I341" s="2" t="s">
        <v>6461</v>
      </c>
      <c r="J341" s="47" t="str">
        <f t="shared" si="154"/>
        <v>f</v>
      </c>
      <c r="K341" s="11" t="str">
        <f t="shared" si="133"/>
        <v>f</v>
      </c>
      <c r="L341" s="2"/>
      <c r="M341" s="2" t="str">
        <f t="shared" si="134"/>
        <v/>
      </c>
      <c r="N341" s="2"/>
      <c r="O341" s="2"/>
      <c r="P341" s="2"/>
      <c r="Q341" s="2"/>
    </row>
    <row r="342" spans="1:17" hidden="1" x14ac:dyDescent="0.25">
      <c r="A342" s="37">
        <f t="shared" si="146"/>
        <v>0</v>
      </c>
      <c r="B342" s="37">
        <f t="shared" si="147"/>
        <v>0</v>
      </c>
      <c r="C342" s="37">
        <f t="shared" si="148"/>
        <v>0</v>
      </c>
      <c r="D342" s="37">
        <f t="shared" si="149"/>
        <v>0</v>
      </c>
      <c r="E342" s="38">
        <f t="shared" si="150"/>
        <v>0</v>
      </c>
      <c r="F342" s="37">
        <f t="shared" si="151"/>
        <v>0</v>
      </c>
      <c r="G342" s="37">
        <f t="shared" si="152"/>
        <v>0</v>
      </c>
      <c r="H342" s="39">
        <f t="shared" si="153"/>
        <v>0</v>
      </c>
      <c r="I342" s="2" t="s">
        <v>6462</v>
      </c>
      <c r="J342" s="47" t="str">
        <f t="shared" si="154"/>
        <v>f</v>
      </c>
      <c r="K342" s="11" t="str">
        <f t="shared" si="133"/>
        <v>f</v>
      </c>
      <c r="L342" s="2"/>
      <c r="M342" s="2" t="str">
        <f t="shared" si="134"/>
        <v/>
      </c>
      <c r="N342" s="2"/>
      <c r="O342" s="2"/>
      <c r="P342" s="2"/>
      <c r="Q342" s="2"/>
    </row>
    <row r="343" spans="1:17" hidden="1" x14ac:dyDescent="0.25">
      <c r="A343" s="37">
        <f t="shared" si="146"/>
        <v>0</v>
      </c>
      <c r="B343" s="37">
        <f t="shared" si="147"/>
        <v>0</v>
      </c>
      <c r="C343" s="37">
        <f t="shared" si="148"/>
        <v>0</v>
      </c>
      <c r="D343" s="37">
        <f t="shared" si="149"/>
        <v>0</v>
      </c>
      <c r="E343" s="38">
        <f t="shared" si="150"/>
        <v>0</v>
      </c>
      <c r="F343" s="37">
        <f t="shared" si="151"/>
        <v>0</v>
      </c>
      <c r="G343" s="37">
        <f t="shared" si="152"/>
        <v>0</v>
      </c>
      <c r="H343" s="39">
        <f t="shared" si="153"/>
        <v>0</v>
      </c>
      <c r="I343" s="2" t="s">
        <v>6463</v>
      </c>
      <c r="J343" s="47" t="str">
        <f t="shared" si="154"/>
        <v>f</v>
      </c>
      <c r="K343" s="11" t="str">
        <f t="shared" si="133"/>
        <v>f</v>
      </c>
      <c r="L343" s="2"/>
      <c r="M343" s="2" t="str">
        <f t="shared" si="134"/>
        <v/>
      </c>
      <c r="N343" s="2"/>
      <c r="O343" s="2"/>
      <c r="P343" s="2"/>
      <c r="Q343" s="2"/>
    </row>
    <row r="344" spans="1:17" hidden="1" x14ac:dyDescent="0.25">
      <c r="A344" s="37">
        <f t="shared" si="146"/>
        <v>0</v>
      </c>
      <c r="B344" s="37">
        <f t="shared" si="147"/>
        <v>0</v>
      </c>
      <c r="C344" s="37">
        <f t="shared" si="148"/>
        <v>0</v>
      </c>
      <c r="D344" s="37">
        <f t="shared" si="149"/>
        <v>0</v>
      </c>
      <c r="E344" s="38">
        <f t="shared" si="150"/>
        <v>0</v>
      </c>
      <c r="F344" s="37">
        <f t="shared" si="151"/>
        <v>0</v>
      </c>
      <c r="G344" s="37">
        <f t="shared" si="152"/>
        <v>0</v>
      </c>
      <c r="H344" s="39">
        <f t="shared" si="153"/>
        <v>0</v>
      </c>
      <c r="I344" s="2" t="s">
        <v>6464</v>
      </c>
      <c r="J344" s="47" t="str">
        <f t="shared" si="154"/>
        <v>f</v>
      </c>
      <c r="K344" s="11" t="str">
        <f t="shared" si="133"/>
        <v>f</v>
      </c>
      <c r="L344" s="2"/>
      <c r="M344" s="2" t="str">
        <f t="shared" si="134"/>
        <v/>
      </c>
      <c r="N344" s="2"/>
      <c r="O344" s="2"/>
      <c r="P344" s="2"/>
      <c r="Q344" s="2"/>
    </row>
    <row r="345" spans="1:17" hidden="1" x14ac:dyDescent="0.25">
      <c r="A345" s="37">
        <f t="shared" si="146"/>
        <v>0</v>
      </c>
      <c r="B345" s="37">
        <f t="shared" si="147"/>
        <v>0</v>
      </c>
      <c r="C345" s="37">
        <f t="shared" si="148"/>
        <v>0</v>
      </c>
      <c r="D345" s="37">
        <f t="shared" si="149"/>
        <v>0</v>
      </c>
      <c r="E345" s="38">
        <f t="shared" si="150"/>
        <v>0</v>
      </c>
      <c r="F345" s="37">
        <f t="shared" si="151"/>
        <v>0</v>
      </c>
      <c r="G345" s="37">
        <f t="shared" si="152"/>
        <v>0</v>
      </c>
      <c r="H345" s="39">
        <f t="shared" si="153"/>
        <v>0</v>
      </c>
      <c r="I345" s="2" t="s">
        <v>6465</v>
      </c>
      <c r="J345" s="47" t="str">
        <f t="shared" si="154"/>
        <v>f</v>
      </c>
      <c r="K345" s="11" t="str">
        <f t="shared" si="133"/>
        <v>f</v>
      </c>
      <c r="L345" s="2"/>
      <c r="M345" s="2" t="str">
        <f t="shared" si="134"/>
        <v/>
      </c>
      <c r="N345" s="2"/>
      <c r="O345" s="2"/>
      <c r="P345" s="2"/>
      <c r="Q345" s="2"/>
    </row>
    <row r="346" spans="1:17" hidden="1" x14ac:dyDescent="0.25">
      <c r="A346" s="37">
        <f t="shared" si="146"/>
        <v>0</v>
      </c>
      <c r="B346" s="37">
        <f t="shared" si="147"/>
        <v>0</v>
      </c>
      <c r="C346" s="37">
        <f t="shared" si="148"/>
        <v>0</v>
      </c>
      <c r="D346" s="37">
        <f t="shared" si="149"/>
        <v>0</v>
      </c>
      <c r="E346" s="38">
        <f t="shared" si="150"/>
        <v>0</v>
      </c>
      <c r="F346" s="37">
        <f t="shared" si="151"/>
        <v>0</v>
      </c>
      <c r="G346" s="37">
        <f t="shared" si="152"/>
        <v>0</v>
      </c>
      <c r="H346" s="39">
        <f t="shared" si="153"/>
        <v>0</v>
      </c>
      <c r="I346" s="2" t="s">
        <v>6466</v>
      </c>
      <c r="J346" s="47" t="str">
        <f t="shared" si="154"/>
        <v>f</v>
      </c>
      <c r="K346" s="11" t="str">
        <f t="shared" si="133"/>
        <v>f</v>
      </c>
      <c r="L346" s="2"/>
      <c r="M346" s="2" t="str">
        <f t="shared" si="134"/>
        <v/>
      </c>
      <c r="N346" s="2"/>
      <c r="O346" s="2"/>
      <c r="P346" s="2"/>
      <c r="Q346" s="2"/>
    </row>
    <row r="347" spans="1:17" hidden="1" x14ac:dyDescent="0.25">
      <c r="A347" s="37">
        <f t="shared" si="146"/>
        <v>0</v>
      </c>
      <c r="B347" s="37">
        <f t="shared" si="147"/>
        <v>0</v>
      </c>
      <c r="C347" s="37">
        <f t="shared" si="148"/>
        <v>0</v>
      </c>
      <c r="D347" s="37">
        <f t="shared" si="149"/>
        <v>0</v>
      </c>
      <c r="E347" s="38">
        <f t="shared" si="150"/>
        <v>0</v>
      </c>
      <c r="F347" s="37">
        <f t="shared" si="151"/>
        <v>0</v>
      </c>
      <c r="G347" s="37">
        <f t="shared" si="152"/>
        <v>0</v>
      </c>
      <c r="H347" s="39">
        <f t="shared" si="153"/>
        <v>0</v>
      </c>
      <c r="I347" s="2" t="s">
        <v>6467</v>
      </c>
      <c r="J347" s="47" t="str">
        <f t="shared" si="154"/>
        <v>f</v>
      </c>
      <c r="K347" s="11" t="str">
        <f t="shared" si="133"/>
        <v>f</v>
      </c>
      <c r="L347" s="2"/>
      <c r="M347" s="2" t="str">
        <f t="shared" si="134"/>
        <v/>
      </c>
      <c r="N347" s="2"/>
      <c r="O347" s="2"/>
      <c r="P347" s="2"/>
      <c r="Q347" s="2"/>
    </row>
    <row r="348" spans="1:17" hidden="1" x14ac:dyDescent="0.25">
      <c r="A348" s="37">
        <f t="shared" si="146"/>
        <v>0</v>
      </c>
      <c r="B348" s="37">
        <f t="shared" si="147"/>
        <v>0</v>
      </c>
      <c r="C348" s="37">
        <f t="shared" si="148"/>
        <v>0</v>
      </c>
      <c r="D348" s="37">
        <f t="shared" si="149"/>
        <v>0</v>
      </c>
      <c r="E348" s="38">
        <f t="shared" si="150"/>
        <v>0</v>
      </c>
      <c r="F348" s="37">
        <f t="shared" si="151"/>
        <v>0</v>
      </c>
      <c r="G348" s="37">
        <f t="shared" si="152"/>
        <v>0</v>
      </c>
      <c r="H348" s="39">
        <f t="shared" si="153"/>
        <v>0</v>
      </c>
      <c r="I348" s="2" t="s">
        <v>6468</v>
      </c>
      <c r="J348" s="47" t="str">
        <f t="shared" si="154"/>
        <v>f</v>
      </c>
      <c r="K348" s="11" t="str">
        <f t="shared" si="133"/>
        <v>f</v>
      </c>
      <c r="L348" s="2"/>
      <c r="M348" s="2" t="str">
        <f t="shared" si="134"/>
        <v/>
      </c>
      <c r="N348" s="2"/>
      <c r="O348" s="2"/>
      <c r="P348" s="2"/>
      <c r="Q348" s="2"/>
    </row>
    <row r="349" spans="1:17" hidden="1" x14ac:dyDescent="0.25">
      <c r="A349" s="37">
        <f t="shared" si="146"/>
        <v>0</v>
      </c>
      <c r="B349" s="37">
        <f t="shared" si="147"/>
        <v>0</v>
      </c>
      <c r="C349" s="37">
        <f t="shared" si="148"/>
        <v>0</v>
      </c>
      <c r="D349" s="37">
        <f t="shared" si="149"/>
        <v>0</v>
      </c>
      <c r="E349" s="38">
        <f t="shared" si="150"/>
        <v>0</v>
      </c>
      <c r="F349" s="37">
        <f t="shared" si="151"/>
        <v>0</v>
      </c>
      <c r="G349" s="37">
        <f t="shared" si="152"/>
        <v>0</v>
      </c>
      <c r="H349" s="39">
        <f t="shared" si="153"/>
        <v>0</v>
      </c>
      <c r="I349" s="2" t="s">
        <v>6469</v>
      </c>
      <c r="J349" s="47" t="str">
        <f t="shared" si="154"/>
        <v>f</v>
      </c>
      <c r="K349" s="11" t="str">
        <f t="shared" si="133"/>
        <v>f</v>
      </c>
      <c r="L349" s="2"/>
      <c r="M349" s="2" t="str">
        <f t="shared" si="134"/>
        <v/>
      </c>
      <c r="N349" s="2"/>
      <c r="O349" s="2"/>
      <c r="P349" s="2"/>
      <c r="Q349" s="2"/>
    </row>
    <row r="350" spans="1:17" hidden="1" x14ac:dyDescent="0.25">
      <c r="A350" s="37">
        <f t="shared" si="146"/>
        <v>0</v>
      </c>
      <c r="B350" s="37">
        <f t="shared" si="147"/>
        <v>0</v>
      </c>
      <c r="C350" s="37">
        <f t="shared" si="148"/>
        <v>0</v>
      </c>
      <c r="D350" s="37">
        <f t="shared" si="149"/>
        <v>0</v>
      </c>
      <c r="E350" s="38">
        <f t="shared" si="150"/>
        <v>0</v>
      </c>
      <c r="F350" s="37">
        <f t="shared" si="151"/>
        <v>0</v>
      </c>
      <c r="G350" s="37">
        <f t="shared" si="152"/>
        <v>0</v>
      </c>
      <c r="H350" s="39">
        <f t="shared" si="153"/>
        <v>0</v>
      </c>
      <c r="I350" s="2" t="s">
        <v>6470</v>
      </c>
      <c r="J350" s="47" t="str">
        <f t="shared" si="154"/>
        <v>f</v>
      </c>
      <c r="K350" s="11" t="str">
        <f t="shared" si="133"/>
        <v>f</v>
      </c>
      <c r="L350" s="2"/>
      <c r="M350" s="2" t="str">
        <f t="shared" si="134"/>
        <v/>
      </c>
      <c r="N350" s="2"/>
      <c r="O350" s="2"/>
      <c r="P350" s="2"/>
      <c r="Q350" s="2"/>
    </row>
    <row r="351" spans="1:17" hidden="1" x14ac:dyDescent="0.25">
      <c r="A351" s="37">
        <f t="shared" si="146"/>
        <v>0</v>
      </c>
      <c r="B351" s="37">
        <f t="shared" si="147"/>
        <v>0</v>
      </c>
      <c r="C351" s="37">
        <f t="shared" si="148"/>
        <v>0</v>
      </c>
      <c r="D351" s="37">
        <f t="shared" si="149"/>
        <v>0</v>
      </c>
      <c r="E351" s="38">
        <f t="shared" si="150"/>
        <v>0</v>
      </c>
      <c r="F351" s="37">
        <f t="shared" si="151"/>
        <v>0</v>
      </c>
      <c r="G351" s="37">
        <f t="shared" si="152"/>
        <v>0</v>
      </c>
      <c r="H351" s="39">
        <f t="shared" si="153"/>
        <v>0</v>
      </c>
      <c r="I351" s="2" t="s">
        <v>6471</v>
      </c>
      <c r="J351" s="47" t="str">
        <f t="shared" si="154"/>
        <v>f</v>
      </c>
      <c r="K351" s="11" t="str">
        <f t="shared" si="133"/>
        <v>f</v>
      </c>
      <c r="L351" s="2"/>
      <c r="M351" s="2" t="str">
        <f t="shared" si="134"/>
        <v/>
      </c>
      <c r="N351" s="2"/>
      <c r="O351" s="2"/>
      <c r="P351" s="2"/>
      <c r="Q351" s="2"/>
    </row>
    <row r="352" spans="1:17" hidden="1" x14ac:dyDescent="0.25">
      <c r="A352" s="37">
        <f t="shared" si="146"/>
        <v>0</v>
      </c>
      <c r="B352" s="37">
        <f t="shared" si="147"/>
        <v>0</v>
      </c>
      <c r="C352" s="37">
        <f t="shared" si="148"/>
        <v>0</v>
      </c>
      <c r="D352" s="37">
        <f t="shared" si="149"/>
        <v>0</v>
      </c>
      <c r="E352" s="38">
        <f t="shared" si="150"/>
        <v>0</v>
      </c>
      <c r="F352" s="37">
        <f t="shared" si="151"/>
        <v>0</v>
      </c>
      <c r="G352" s="37">
        <f t="shared" si="152"/>
        <v>0</v>
      </c>
      <c r="H352" s="39">
        <f t="shared" si="153"/>
        <v>0</v>
      </c>
      <c r="I352" s="2" t="s">
        <v>6472</v>
      </c>
      <c r="J352" s="47" t="str">
        <f t="shared" si="154"/>
        <v>f</v>
      </c>
      <c r="K352" s="11" t="str">
        <f t="shared" si="133"/>
        <v>f</v>
      </c>
      <c r="L352" s="2"/>
      <c r="M352" s="2" t="str">
        <f t="shared" si="134"/>
        <v/>
      </c>
      <c r="N352" s="2"/>
      <c r="O352" s="2"/>
      <c r="P352" s="2"/>
      <c r="Q352" s="2"/>
    </row>
    <row r="353" spans="1:17" hidden="1" x14ac:dyDescent="0.25">
      <c r="A353" s="37">
        <f t="shared" si="146"/>
        <v>0</v>
      </c>
      <c r="B353" s="37">
        <f t="shared" si="147"/>
        <v>0</v>
      </c>
      <c r="C353" s="37">
        <f t="shared" si="148"/>
        <v>0</v>
      </c>
      <c r="D353" s="37">
        <f t="shared" si="149"/>
        <v>0</v>
      </c>
      <c r="E353" s="38">
        <f t="shared" si="150"/>
        <v>0</v>
      </c>
      <c r="F353" s="37">
        <f t="shared" si="151"/>
        <v>0</v>
      </c>
      <c r="G353" s="37">
        <f t="shared" si="152"/>
        <v>0</v>
      </c>
      <c r="H353" s="39">
        <f t="shared" si="153"/>
        <v>0</v>
      </c>
      <c r="I353" s="2" t="s">
        <v>6473</v>
      </c>
      <c r="J353" s="47" t="str">
        <f t="shared" si="154"/>
        <v>f</v>
      </c>
      <c r="K353" s="11" t="str">
        <f t="shared" ref="K353:K419" si="155">_xlfn.IFS(SUM(A353:H353)&gt;0,"t",I353="","t",TRUE,"f")</f>
        <v>f</v>
      </c>
      <c r="L353" s="2"/>
      <c r="M353" s="2" t="str">
        <f t="shared" si="134"/>
        <v/>
      </c>
      <c r="N353" s="2"/>
      <c r="O353" s="2"/>
      <c r="P353" s="2"/>
      <c r="Q353" s="2"/>
    </row>
    <row r="354" spans="1:17" hidden="1" x14ac:dyDescent="0.25">
      <c r="A354" s="37">
        <f t="shared" si="146"/>
        <v>0</v>
      </c>
      <c r="B354" s="37">
        <f t="shared" si="147"/>
        <v>0</v>
      </c>
      <c r="C354" s="37">
        <f t="shared" si="148"/>
        <v>0</v>
      </c>
      <c r="D354" s="37">
        <f t="shared" si="149"/>
        <v>0</v>
      </c>
      <c r="E354" s="38">
        <f t="shared" si="150"/>
        <v>0</v>
      </c>
      <c r="F354" s="37">
        <f t="shared" si="151"/>
        <v>0</v>
      </c>
      <c r="G354" s="37">
        <f t="shared" si="152"/>
        <v>0</v>
      </c>
      <c r="H354" s="39">
        <f t="shared" si="153"/>
        <v>0</v>
      </c>
      <c r="I354" s="2" t="s">
        <v>6474</v>
      </c>
      <c r="J354" s="47" t="str">
        <f t="shared" si="154"/>
        <v>f</v>
      </c>
      <c r="K354" s="11" t="str">
        <f t="shared" si="155"/>
        <v>f</v>
      </c>
      <c r="L354" s="2"/>
      <c r="M354" s="2" t="str">
        <f t="shared" si="134"/>
        <v/>
      </c>
      <c r="N354" s="2"/>
      <c r="O354" s="2"/>
      <c r="P354" s="2"/>
      <c r="Q354" s="2"/>
    </row>
    <row r="355" spans="1:17" hidden="1" x14ac:dyDescent="0.25">
      <c r="A355" s="37">
        <f t="shared" si="146"/>
        <v>0</v>
      </c>
      <c r="B355" s="37">
        <f t="shared" si="147"/>
        <v>0</v>
      </c>
      <c r="C355" s="37">
        <f t="shared" si="148"/>
        <v>0</v>
      </c>
      <c r="D355" s="37">
        <f t="shared" si="149"/>
        <v>0</v>
      </c>
      <c r="E355" s="38">
        <f t="shared" si="150"/>
        <v>0</v>
      </c>
      <c r="F355" s="37">
        <f t="shared" si="151"/>
        <v>0</v>
      </c>
      <c r="G355" s="37">
        <f t="shared" si="152"/>
        <v>0</v>
      </c>
      <c r="H355" s="39">
        <f t="shared" si="153"/>
        <v>0</v>
      </c>
      <c r="I355" s="2" t="s">
        <v>6475</v>
      </c>
      <c r="J355" s="47" t="str">
        <f t="shared" si="154"/>
        <v>f</v>
      </c>
      <c r="K355" s="11" t="str">
        <f t="shared" si="155"/>
        <v>f</v>
      </c>
      <c r="L355" s="2"/>
      <c r="M355" s="2" t="str">
        <f t="shared" si="134"/>
        <v/>
      </c>
      <c r="N355" s="2"/>
      <c r="O355" s="2"/>
      <c r="P355" s="2"/>
      <c r="Q355" s="2"/>
    </row>
    <row r="356" spans="1:17" hidden="1" x14ac:dyDescent="0.25">
      <c r="A356" s="37">
        <f t="shared" si="146"/>
        <v>0</v>
      </c>
      <c r="B356" s="37">
        <f t="shared" si="147"/>
        <v>0</v>
      </c>
      <c r="C356" s="37">
        <f t="shared" si="148"/>
        <v>0</v>
      </c>
      <c r="D356" s="37">
        <f t="shared" si="149"/>
        <v>0</v>
      </c>
      <c r="E356" s="38">
        <f t="shared" si="150"/>
        <v>0</v>
      </c>
      <c r="F356" s="37">
        <f t="shared" si="151"/>
        <v>0</v>
      </c>
      <c r="G356" s="37">
        <f t="shared" si="152"/>
        <v>0</v>
      </c>
      <c r="H356" s="39">
        <f t="shared" si="153"/>
        <v>0</v>
      </c>
      <c r="I356" s="2" t="s">
        <v>6476</v>
      </c>
      <c r="J356" s="47" t="str">
        <f t="shared" si="154"/>
        <v>f</v>
      </c>
      <c r="K356" s="11" t="str">
        <f t="shared" si="155"/>
        <v>f</v>
      </c>
      <c r="L356" s="2"/>
      <c r="M356" s="2" t="str">
        <f t="shared" si="134"/>
        <v/>
      </c>
      <c r="N356" s="2"/>
      <c r="O356" s="2"/>
      <c r="P356" s="2"/>
      <c r="Q356" s="2"/>
    </row>
    <row r="357" spans="1:17" hidden="1" x14ac:dyDescent="0.25">
      <c r="A357" s="37">
        <f t="shared" si="146"/>
        <v>0</v>
      </c>
      <c r="B357" s="37">
        <f t="shared" si="147"/>
        <v>0</v>
      </c>
      <c r="C357" s="37">
        <f t="shared" si="148"/>
        <v>0</v>
      </c>
      <c r="D357" s="37">
        <f t="shared" si="149"/>
        <v>0</v>
      </c>
      <c r="E357" s="38">
        <f t="shared" si="150"/>
        <v>0</v>
      </c>
      <c r="F357" s="37">
        <f t="shared" si="151"/>
        <v>0</v>
      </c>
      <c r="G357" s="37">
        <f t="shared" si="152"/>
        <v>0</v>
      </c>
      <c r="H357" s="39">
        <f t="shared" si="153"/>
        <v>0</v>
      </c>
      <c r="I357" s="2" t="s">
        <v>6477</v>
      </c>
      <c r="J357" s="47" t="str">
        <f t="shared" si="154"/>
        <v>f</v>
      </c>
      <c r="K357" s="11" t="str">
        <f t="shared" si="155"/>
        <v>f</v>
      </c>
      <c r="L357" s="2"/>
      <c r="M357" s="2" t="str">
        <f t="shared" si="134"/>
        <v/>
      </c>
      <c r="N357" s="2"/>
      <c r="O357" s="2"/>
      <c r="P357" s="2"/>
      <c r="Q357" s="2"/>
    </row>
    <row r="358" spans="1:17" hidden="1" x14ac:dyDescent="0.25">
      <c r="A358" s="37">
        <f t="shared" si="146"/>
        <v>0</v>
      </c>
      <c r="B358" s="37">
        <f t="shared" si="147"/>
        <v>0</v>
      </c>
      <c r="C358" s="37">
        <f t="shared" si="148"/>
        <v>0</v>
      </c>
      <c r="D358" s="37">
        <f t="shared" si="149"/>
        <v>0</v>
      </c>
      <c r="E358" s="38">
        <f t="shared" si="150"/>
        <v>0</v>
      </c>
      <c r="F358" s="37">
        <f t="shared" si="151"/>
        <v>0</v>
      </c>
      <c r="G358" s="37">
        <f t="shared" si="152"/>
        <v>0</v>
      </c>
      <c r="H358" s="39">
        <f t="shared" si="153"/>
        <v>0</v>
      </c>
      <c r="I358" s="2" t="s">
        <v>6478</v>
      </c>
      <c r="J358" s="47" t="str">
        <f t="shared" si="154"/>
        <v>f</v>
      </c>
      <c r="K358" s="11" t="str">
        <f t="shared" si="155"/>
        <v>f</v>
      </c>
      <c r="L358" s="2"/>
      <c r="M358" s="2" t="str">
        <f t="shared" si="134"/>
        <v/>
      </c>
      <c r="N358" s="2"/>
      <c r="O358" s="2"/>
      <c r="P358" s="2"/>
      <c r="Q358" s="2"/>
    </row>
    <row r="359" spans="1:17" hidden="1" x14ac:dyDescent="0.25">
      <c r="A359" s="37">
        <f t="shared" si="146"/>
        <v>0</v>
      </c>
      <c r="B359" s="37">
        <f t="shared" si="147"/>
        <v>0</v>
      </c>
      <c r="C359" s="37">
        <f t="shared" si="148"/>
        <v>0</v>
      </c>
      <c r="D359" s="37">
        <f t="shared" si="149"/>
        <v>0</v>
      </c>
      <c r="E359" s="38">
        <f t="shared" si="150"/>
        <v>0</v>
      </c>
      <c r="F359" s="37">
        <f t="shared" si="151"/>
        <v>0</v>
      </c>
      <c r="G359" s="37">
        <f t="shared" si="152"/>
        <v>0</v>
      </c>
      <c r="H359" s="39">
        <f t="shared" si="153"/>
        <v>0</v>
      </c>
      <c r="I359" s="2" t="s">
        <v>6479</v>
      </c>
      <c r="J359" s="47" t="str">
        <f t="shared" si="154"/>
        <v>f</v>
      </c>
      <c r="K359" s="11" t="str">
        <f t="shared" si="155"/>
        <v>f</v>
      </c>
      <c r="L359" s="2"/>
      <c r="M359" s="2" t="str">
        <f t="shared" si="134"/>
        <v/>
      </c>
      <c r="N359" s="2"/>
      <c r="O359" s="2"/>
      <c r="P359" s="2"/>
      <c r="Q359" s="2"/>
    </row>
    <row r="360" spans="1:17" hidden="1" x14ac:dyDescent="0.25">
      <c r="A360" s="37">
        <f t="shared" si="146"/>
        <v>0</v>
      </c>
      <c r="B360" s="37">
        <f t="shared" si="147"/>
        <v>0</v>
      </c>
      <c r="C360" s="37">
        <f t="shared" si="148"/>
        <v>0</v>
      </c>
      <c r="D360" s="37">
        <f t="shared" si="149"/>
        <v>0</v>
      </c>
      <c r="E360" s="38">
        <f t="shared" si="150"/>
        <v>0</v>
      </c>
      <c r="F360" s="37">
        <f t="shared" si="151"/>
        <v>0</v>
      </c>
      <c r="G360" s="37">
        <f t="shared" si="152"/>
        <v>0</v>
      </c>
      <c r="H360" s="39">
        <f t="shared" si="153"/>
        <v>0</v>
      </c>
      <c r="I360" s="2" t="s">
        <v>6480</v>
      </c>
      <c r="J360" s="47" t="str">
        <f t="shared" si="154"/>
        <v>f</v>
      </c>
      <c r="K360" s="11" t="str">
        <f t="shared" si="155"/>
        <v>f</v>
      </c>
      <c r="L360" s="2"/>
      <c r="M360" s="2" t="str">
        <f t="shared" si="134"/>
        <v/>
      </c>
      <c r="N360" s="2"/>
      <c r="O360" s="2"/>
      <c r="P360" s="2"/>
      <c r="Q360" s="2"/>
    </row>
    <row r="361" spans="1:17" hidden="1" x14ac:dyDescent="0.25">
      <c r="A361" s="37">
        <f t="shared" si="146"/>
        <v>0</v>
      </c>
      <c r="B361" s="37">
        <f t="shared" si="147"/>
        <v>0</v>
      </c>
      <c r="C361" s="37">
        <f t="shared" si="148"/>
        <v>0</v>
      </c>
      <c r="D361" s="37">
        <f t="shared" si="149"/>
        <v>0</v>
      </c>
      <c r="E361" s="38">
        <f t="shared" si="150"/>
        <v>0</v>
      </c>
      <c r="F361" s="37">
        <f t="shared" si="151"/>
        <v>0</v>
      </c>
      <c r="G361" s="37">
        <f t="shared" si="152"/>
        <v>0</v>
      </c>
      <c r="H361" s="39">
        <f t="shared" si="153"/>
        <v>0</v>
      </c>
      <c r="I361" s="2" t="s">
        <v>6481</v>
      </c>
      <c r="J361" s="47" t="str">
        <f t="shared" si="154"/>
        <v>f</v>
      </c>
      <c r="K361" s="11" t="str">
        <f t="shared" si="155"/>
        <v>f</v>
      </c>
      <c r="L361" s="2"/>
      <c r="M361" s="2" t="str">
        <f t="shared" si="134"/>
        <v/>
      </c>
      <c r="N361" s="2"/>
      <c r="O361" s="2"/>
      <c r="P361" s="2"/>
      <c r="Q361" s="2"/>
    </row>
    <row r="362" spans="1:17" hidden="1" x14ac:dyDescent="0.25">
      <c r="A362" s="37">
        <f t="shared" si="146"/>
        <v>0</v>
      </c>
      <c r="B362" s="37">
        <f t="shared" si="147"/>
        <v>0</v>
      </c>
      <c r="C362" s="37">
        <f t="shared" si="148"/>
        <v>0</v>
      </c>
      <c r="D362" s="37">
        <f t="shared" si="149"/>
        <v>0</v>
      </c>
      <c r="E362" s="38">
        <f t="shared" si="150"/>
        <v>0</v>
      </c>
      <c r="F362" s="37">
        <f t="shared" si="151"/>
        <v>0</v>
      </c>
      <c r="G362" s="37">
        <f t="shared" si="152"/>
        <v>0</v>
      </c>
      <c r="H362" s="39">
        <f t="shared" si="153"/>
        <v>0</v>
      </c>
      <c r="I362" s="2" t="s">
        <v>6482</v>
      </c>
      <c r="J362" s="47" t="str">
        <f t="shared" si="154"/>
        <v>f</v>
      </c>
      <c r="K362" s="11" t="str">
        <f t="shared" si="155"/>
        <v>f</v>
      </c>
      <c r="L362" s="2"/>
      <c r="M362" s="2" t="str">
        <f t="shared" si="134"/>
        <v/>
      </c>
      <c r="N362" s="2"/>
      <c r="O362" s="2"/>
      <c r="P362" s="2"/>
      <c r="Q362" s="2"/>
    </row>
    <row r="363" spans="1:17" hidden="1" x14ac:dyDescent="0.25">
      <c r="A363" s="37">
        <f t="shared" si="146"/>
        <v>0</v>
      </c>
      <c r="B363" s="37">
        <f t="shared" si="147"/>
        <v>0</v>
      </c>
      <c r="C363" s="37">
        <f t="shared" si="148"/>
        <v>0</v>
      </c>
      <c r="D363" s="37">
        <f t="shared" si="149"/>
        <v>0</v>
      </c>
      <c r="E363" s="38">
        <f t="shared" si="150"/>
        <v>0</v>
      </c>
      <c r="F363" s="37">
        <f t="shared" si="151"/>
        <v>0</v>
      </c>
      <c r="G363" s="37">
        <f t="shared" si="152"/>
        <v>0</v>
      </c>
      <c r="H363" s="39">
        <f t="shared" si="153"/>
        <v>0</v>
      </c>
      <c r="I363" s="2" t="s">
        <v>6483</v>
      </c>
      <c r="J363" s="47" t="str">
        <f t="shared" si="154"/>
        <v>f</v>
      </c>
      <c r="K363" s="11" t="str">
        <f t="shared" si="155"/>
        <v>f</v>
      </c>
      <c r="L363" s="2"/>
      <c r="M363" s="2" t="str">
        <f t="shared" si="134"/>
        <v/>
      </c>
      <c r="N363" s="2"/>
      <c r="O363" s="2"/>
      <c r="P363" s="2"/>
      <c r="Q363" s="2"/>
    </row>
    <row r="364" spans="1:17" hidden="1" x14ac:dyDescent="0.25">
      <c r="A364" s="37">
        <f t="shared" si="146"/>
        <v>0</v>
      </c>
      <c r="B364" s="37">
        <f t="shared" si="147"/>
        <v>0</v>
      </c>
      <c r="C364" s="37">
        <f t="shared" si="148"/>
        <v>0</v>
      </c>
      <c r="D364" s="37">
        <f t="shared" si="149"/>
        <v>0</v>
      </c>
      <c r="E364" s="38">
        <f t="shared" si="150"/>
        <v>0</v>
      </c>
      <c r="F364" s="37">
        <f t="shared" si="151"/>
        <v>0</v>
      </c>
      <c r="G364" s="37">
        <f t="shared" si="152"/>
        <v>0</v>
      </c>
      <c r="H364" s="39">
        <f t="shared" si="153"/>
        <v>0</v>
      </c>
      <c r="I364" s="2" t="s">
        <v>6484</v>
      </c>
      <c r="J364" s="47" t="str">
        <f t="shared" si="154"/>
        <v>f</v>
      </c>
      <c r="K364" s="11" t="str">
        <f t="shared" si="155"/>
        <v>f</v>
      </c>
      <c r="L364" s="2"/>
      <c r="M364" s="2" t="str">
        <f t="shared" si="134"/>
        <v/>
      </c>
      <c r="N364" s="2"/>
      <c r="O364" s="2"/>
      <c r="P364" s="2"/>
      <c r="Q364" s="2"/>
    </row>
    <row r="365" spans="1:17" hidden="1" x14ac:dyDescent="0.25">
      <c r="A365" s="37">
        <f t="shared" si="146"/>
        <v>0</v>
      </c>
      <c r="B365" s="37">
        <f t="shared" si="147"/>
        <v>0</v>
      </c>
      <c r="C365" s="37">
        <f t="shared" si="148"/>
        <v>0</v>
      </c>
      <c r="D365" s="37">
        <f t="shared" si="149"/>
        <v>0</v>
      </c>
      <c r="E365" s="38">
        <f t="shared" si="150"/>
        <v>0</v>
      </c>
      <c r="F365" s="37">
        <f t="shared" si="151"/>
        <v>0</v>
      </c>
      <c r="G365" s="37">
        <f t="shared" si="152"/>
        <v>0</v>
      </c>
      <c r="H365" s="39">
        <f t="shared" si="153"/>
        <v>0</v>
      </c>
      <c r="I365" s="2" t="s">
        <v>6485</v>
      </c>
      <c r="J365" s="47" t="str">
        <f t="shared" si="154"/>
        <v>f</v>
      </c>
      <c r="K365" s="11" t="str">
        <f t="shared" si="155"/>
        <v>f</v>
      </c>
      <c r="L365" s="2"/>
      <c r="M365" s="2" t="str">
        <f t="shared" si="134"/>
        <v/>
      </c>
      <c r="N365" s="2"/>
      <c r="O365" s="2"/>
      <c r="P365" s="2"/>
      <c r="Q365" s="2"/>
    </row>
    <row r="366" spans="1:17" hidden="1" x14ac:dyDescent="0.25">
      <c r="A366" s="37">
        <f t="shared" si="146"/>
        <v>0</v>
      </c>
      <c r="B366" s="37">
        <f t="shared" si="147"/>
        <v>0</v>
      </c>
      <c r="C366" s="37">
        <f t="shared" si="148"/>
        <v>0</v>
      </c>
      <c r="D366" s="37">
        <f t="shared" si="149"/>
        <v>0</v>
      </c>
      <c r="E366" s="38">
        <f t="shared" si="150"/>
        <v>0</v>
      </c>
      <c r="F366" s="37">
        <f t="shared" si="151"/>
        <v>0</v>
      </c>
      <c r="G366" s="37">
        <f t="shared" si="152"/>
        <v>0</v>
      </c>
      <c r="H366" s="39">
        <f t="shared" si="153"/>
        <v>0</v>
      </c>
      <c r="I366" s="2" t="s">
        <v>6486</v>
      </c>
      <c r="J366" s="47" t="str">
        <f t="shared" si="154"/>
        <v>f</v>
      </c>
      <c r="K366" s="11" t="str">
        <f t="shared" si="155"/>
        <v>f</v>
      </c>
      <c r="L366" s="2"/>
      <c r="M366" s="2" t="str">
        <f t="shared" si="134"/>
        <v/>
      </c>
      <c r="N366" s="2"/>
      <c r="O366" s="2"/>
      <c r="P366" s="2"/>
      <c r="Q366" s="2"/>
    </row>
    <row r="367" spans="1:17" hidden="1" x14ac:dyDescent="0.25">
      <c r="A367" s="37">
        <f t="shared" si="146"/>
        <v>0</v>
      </c>
      <c r="B367" s="37">
        <f t="shared" si="147"/>
        <v>0</v>
      </c>
      <c r="C367" s="37">
        <f t="shared" si="148"/>
        <v>0</v>
      </c>
      <c r="D367" s="37">
        <f t="shared" si="149"/>
        <v>0</v>
      </c>
      <c r="E367" s="38">
        <f t="shared" si="150"/>
        <v>0</v>
      </c>
      <c r="F367" s="37">
        <f t="shared" si="151"/>
        <v>0</v>
      </c>
      <c r="G367" s="37">
        <f t="shared" si="152"/>
        <v>0</v>
      </c>
      <c r="H367" s="39">
        <f t="shared" si="153"/>
        <v>0</v>
      </c>
      <c r="I367" s="2" t="s">
        <v>6487</v>
      </c>
      <c r="J367" s="47" t="str">
        <f t="shared" si="154"/>
        <v>f</v>
      </c>
      <c r="K367" s="11" t="str">
        <f t="shared" si="155"/>
        <v>f</v>
      </c>
      <c r="L367" s="2"/>
      <c r="M367" s="2" t="str">
        <f t="shared" ref="M367:M433" si="156">IF(COUNTIF(elementNaam, L367) + COUNTIF(elementAlias,L367) &gt; 0, "t", "")</f>
        <v/>
      </c>
      <c r="N367" s="2"/>
      <c r="O367" s="2"/>
      <c r="P367" s="2"/>
      <c r="Q367" s="2"/>
    </row>
    <row r="368" spans="1:17" hidden="1" x14ac:dyDescent="0.25">
      <c r="A368" s="37">
        <f t="shared" si="146"/>
        <v>0</v>
      </c>
      <c r="B368" s="37">
        <f t="shared" si="147"/>
        <v>0</v>
      </c>
      <c r="C368" s="37">
        <f t="shared" si="148"/>
        <v>0</v>
      </c>
      <c r="D368" s="37">
        <f t="shared" si="149"/>
        <v>0</v>
      </c>
      <c r="E368" s="38">
        <f t="shared" si="150"/>
        <v>0</v>
      </c>
      <c r="F368" s="37">
        <f t="shared" si="151"/>
        <v>0</v>
      </c>
      <c r="G368" s="37">
        <f t="shared" si="152"/>
        <v>0</v>
      </c>
      <c r="H368" s="39">
        <f t="shared" si="153"/>
        <v>0</v>
      </c>
      <c r="I368" s="2" t="s">
        <v>6488</v>
      </c>
      <c r="J368" s="47" t="str">
        <f t="shared" si="154"/>
        <v>f</v>
      </c>
      <c r="K368" s="11" t="str">
        <f t="shared" si="155"/>
        <v>f</v>
      </c>
      <c r="L368" s="2"/>
      <c r="M368" s="2" t="str">
        <f t="shared" si="156"/>
        <v/>
      </c>
      <c r="N368" s="2"/>
      <c r="O368" s="2"/>
      <c r="P368" s="2"/>
      <c r="Q368" s="2"/>
    </row>
    <row r="369" spans="1:17" hidden="1" x14ac:dyDescent="0.25">
      <c r="A369" s="37">
        <f t="shared" si="146"/>
        <v>0</v>
      </c>
      <c r="B369" s="37">
        <f t="shared" si="147"/>
        <v>0</v>
      </c>
      <c r="C369" s="37">
        <f t="shared" si="148"/>
        <v>0</v>
      </c>
      <c r="D369" s="37">
        <f t="shared" si="149"/>
        <v>0</v>
      </c>
      <c r="E369" s="38">
        <f t="shared" si="150"/>
        <v>0</v>
      </c>
      <c r="F369" s="37">
        <f t="shared" si="151"/>
        <v>0</v>
      </c>
      <c r="G369" s="37">
        <f t="shared" si="152"/>
        <v>0</v>
      </c>
      <c r="H369" s="39">
        <f t="shared" si="153"/>
        <v>0</v>
      </c>
      <c r="I369" s="2" t="s">
        <v>6489</v>
      </c>
      <c r="J369" s="47" t="str">
        <f t="shared" si="154"/>
        <v>f</v>
      </c>
      <c r="K369" s="11" t="str">
        <f t="shared" si="155"/>
        <v>f</v>
      </c>
      <c r="L369" s="2"/>
      <c r="M369" s="2" t="str">
        <f t="shared" si="156"/>
        <v/>
      </c>
      <c r="N369" s="2"/>
      <c r="O369" s="2"/>
      <c r="P369" s="2"/>
      <c r="Q369" s="2"/>
    </row>
    <row r="370" spans="1:17" hidden="1" x14ac:dyDescent="0.25">
      <c r="A370" s="37">
        <f t="shared" si="146"/>
        <v>0</v>
      </c>
      <c r="B370" s="37">
        <f t="shared" si="147"/>
        <v>0</v>
      </c>
      <c r="C370" s="37">
        <f t="shared" si="148"/>
        <v>0</v>
      </c>
      <c r="D370" s="37">
        <f t="shared" si="149"/>
        <v>0</v>
      </c>
      <c r="E370" s="38">
        <f t="shared" si="150"/>
        <v>0</v>
      </c>
      <c r="F370" s="37">
        <f t="shared" si="151"/>
        <v>0</v>
      </c>
      <c r="G370" s="37">
        <f t="shared" si="152"/>
        <v>0</v>
      </c>
      <c r="H370" s="39">
        <f t="shared" si="153"/>
        <v>0</v>
      </c>
      <c r="I370" s="2" t="s">
        <v>6490</v>
      </c>
      <c r="J370" s="47" t="str">
        <f t="shared" si="154"/>
        <v>f</v>
      </c>
      <c r="K370" s="11" t="str">
        <f t="shared" si="155"/>
        <v>f</v>
      </c>
      <c r="L370" s="2"/>
      <c r="M370" s="2" t="str">
        <f t="shared" si="156"/>
        <v/>
      </c>
      <c r="N370" s="2"/>
      <c r="O370" s="2"/>
      <c r="P370" s="2"/>
      <c r="Q370" s="2"/>
    </row>
    <row r="371" spans="1:17" hidden="1" x14ac:dyDescent="0.25">
      <c r="A371" s="37">
        <f t="shared" si="146"/>
        <v>0</v>
      </c>
      <c r="B371" s="37">
        <f t="shared" si="147"/>
        <v>0</v>
      </c>
      <c r="C371" s="37">
        <f t="shared" si="148"/>
        <v>0</v>
      </c>
      <c r="D371" s="37">
        <f t="shared" si="149"/>
        <v>0</v>
      </c>
      <c r="E371" s="38">
        <f t="shared" si="150"/>
        <v>0</v>
      </c>
      <c r="F371" s="37">
        <f t="shared" si="151"/>
        <v>0</v>
      </c>
      <c r="G371" s="37">
        <f t="shared" si="152"/>
        <v>0</v>
      </c>
      <c r="H371" s="39">
        <f t="shared" si="153"/>
        <v>0</v>
      </c>
      <c r="I371" s="2" t="s">
        <v>6491</v>
      </c>
      <c r="J371" s="47" t="str">
        <f t="shared" si="154"/>
        <v>f</v>
      </c>
      <c r="K371" s="11" t="str">
        <f t="shared" si="155"/>
        <v>f</v>
      </c>
      <c r="L371" s="2"/>
      <c r="M371" s="2" t="str">
        <f t="shared" si="156"/>
        <v/>
      </c>
      <c r="N371" s="2"/>
      <c r="O371" s="2"/>
      <c r="P371" s="2"/>
      <c r="Q371" s="2"/>
    </row>
    <row r="372" spans="1:17" hidden="1" x14ac:dyDescent="0.25">
      <c r="A372" s="37">
        <f t="shared" si="146"/>
        <v>0</v>
      </c>
      <c r="B372" s="37">
        <f t="shared" si="147"/>
        <v>0</v>
      </c>
      <c r="C372" s="37">
        <f t="shared" si="148"/>
        <v>0</v>
      </c>
      <c r="D372" s="37">
        <f t="shared" si="149"/>
        <v>0</v>
      </c>
      <c r="E372" s="38">
        <f t="shared" si="150"/>
        <v>0</v>
      </c>
      <c r="F372" s="37">
        <f t="shared" si="151"/>
        <v>0</v>
      </c>
      <c r="G372" s="37">
        <f t="shared" si="152"/>
        <v>0</v>
      </c>
      <c r="H372" s="39">
        <f t="shared" si="153"/>
        <v>0</v>
      </c>
      <c r="I372" s="2" t="s">
        <v>6492</v>
      </c>
      <c r="J372" s="47" t="str">
        <f t="shared" si="154"/>
        <v>f</v>
      </c>
      <c r="K372" s="11" t="str">
        <f t="shared" si="155"/>
        <v>f</v>
      </c>
      <c r="L372" s="2"/>
      <c r="M372" s="2" t="str">
        <f t="shared" si="156"/>
        <v/>
      </c>
      <c r="N372" s="2"/>
      <c r="O372" s="2"/>
      <c r="P372" s="2"/>
      <c r="Q372" s="2"/>
    </row>
    <row r="373" spans="1:17" hidden="1" x14ac:dyDescent="0.25">
      <c r="A373" s="37">
        <f t="shared" si="146"/>
        <v>0</v>
      </c>
      <c r="B373" s="37">
        <f t="shared" si="147"/>
        <v>0</v>
      </c>
      <c r="C373" s="37">
        <f t="shared" si="148"/>
        <v>0</v>
      </c>
      <c r="D373" s="37">
        <f t="shared" si="149"/>
        <v>0</v>
      </c>
      <c r="E373" s="38">
        <f t="shared" si="150"/>
        <v>0</v>
      </c>
      <c r="F373" s="37">
        <f t="shared" si="151"/>
        <v>0</v>
      </c>
      <c r="G373" s="37">
        <f t="shared" si="152"/>
        <v>0</v>
      </c>
      <c r="H373" s="39">
        <f t="shared" si="153"/>
        <v>0</v>
      </c>
      <c r="I373" s="2" t="s">
        <v>6493</v>
      </c>
      <c r="J373" s="47" t="str">
        <f t="shared" si="154"/>
        <v>f</v>
      </c>
      <c r="K373" s="11" t="str">
        <f t="shared" si="155"/>
        <v>f</v>
      </c>
      <c r="L373" s="2"/>
      <c r="M373" s="2" t="str">
        <f t="shared" si="156"/>
        <v/>
      </c>
      <c r="N373" s="2"/>
      <c r="O373" s="2"/>
      <c r="P373" s="2"/>
      <c r="Q373" s="2"/>
    </row>
    <row r="374" spans="1:17" hidden="1" x14ac:dyDescent="0.25">
      <c r="A374" s="37">
        <f t="shared" si="146"/>
        <v>0</v>
      </c>
      <c r="B374" s="37">
        <f t="shared" si="147"/>
        <v>0</v>
      </c>
      <c r="C374" s="37">
        <f t="shared" si="148"/>
        <v>0</v>
      </c>
      <c r="D374" s="37">
        <f t="shared" si="149"/>
        <v>0</v>
      </c>
      <c r="E374" s="38">
        <f t="shared" si="150"/>
        <v>0</v>
      </c>
      <c r="F374" s="37">
        <f t="shared" si="151"/>
        <v>0</v>
      </c>
      <c r="G374" s="37">
        <f t="shared" si="152"/>
        <v>0</v>
      </c>
      <c r="H374" s="39">
        <f t="shared" si="153"/>
        <v>0</v>
      </c>
      <c r="I374" s="2" t="s">
        <v>6494</v>
      </c>
      <c r="J374" s="47" t="str">
        <f t="shared" si="154"/>
        <v>f</v>
      </c>
      <c r="K374" s="11" t="str">
        <f t="shared" si="155"/>
        <v>f</v>
      </c>
      <c r="L374" s="2"/>
      <c r="M374" s="2" t="str">
        <f t="shared" si="156"/>
        <v/>
      </c>
      <c r="N374" s="2"/>
      <c r="O374" s="2"/>
      <c r="P374" s="2"/>
      <c r="Q374" s="2"/>
    </row>
    <row r="375" spans="1:17" hidden="1" x14ac:dyDescent="0.25">
      <c r="A375" s="37">
        <f t="shared" si="146"/>
        <v>0</v>
      </c>
      <c r="B375" s="37">
        <f t="shared" si="147"/>
        <v>0</v>
      </c>
      <c r="C375" s="37">
        <f t="shared" si="148"/>
        <v>0</v>
      </c>
      <c r="D375" s="37">
        <f t="shared" si="149"/>
        <v>0</v>
      </c>
      <c r="E375" s="38">
        <f t="shared" si="150"/>
        <v>0</v>
      </c>
      <c r="F375" s="37">
        <f t="shared" si="151"/>
        <v>0</v>
      </c>
      <c r="G375" s="37">
        <f t="shared" si="152"/>
        <v>0</v>
      </c>
      <c r="H375" s="39">
        <f t="shared" si="153"/>
        <v>0</v>
      </c>
      <c r="I375" s="2" t="s">
        <v>6495</v>
      </c>
      <c r="J375" s="47" t="str">
        <f t="shared" si="154"/>
        <v>f</v>
      </c>
      <c r="K375" s="11" t="str">
        <f t="shared" si="155"/>
        <v>f</v>
      </c>
      <c r="L375" s="2"/>
      <c r="M375" s="2" t="str">
        <f t="shared" si="156"/>
        <v/>
      </c>
      <c r="N375" s="2"/>
      <c r="O375" s="2"/>
      <c r="P375" s="2"/>
      <c r="Q375" s="2"/>
    </row>
    <row r="376" spans="1:17" hidden="1" x14ac:dyDescent="0.25">
      <c r="A376" s="37">
        <f t="shared" si="146"/>
        <v>0</v>
      </c>
      <c r="B376" s="37">
        <f t="shared" si="147"/>
        <v>0</v>
      </c>
      <c r="C376" s="37">
        <f t="shared" si="148"/>
        <v>0</v>
      </c>
      <c r="D376" s="37">
        <f t="shared" si="149"/>
        <v>0</v>
      </c>
      <c r="E376" s="38">
        <f t="shared" si="150"/>
        <v>0</v>
      </c>
      <c r="F376" s="37">
        <f t="shared" si="151"/>
        <v>0</v>
      </c>
      <c r="G376" s="37">
        <f t="shared" si="152"/>
        <v>0</v>
      </c>
      <c r="H376" s="39">
        <f t="shared" si="153"/>
        <v>0</v>
      </c>
      <c r="I376" s="2" t="s">
        <v>6496</v>
      </c>
      <c r="J376" s="47" t="str">
        <f t="shared" si="154"/>
        <v>f</v>
      </c>
      <c r="K376" s="11" t="str">
        <f t="shared" si="155"/>
        <v>f</v>
      </c>
      <c r="L376" s="2"/>
      <c r="M376" s="2" t="str">
        <f t="shared" si="156"/>
        <v/>
      </c>
      <c r="N376" s="2"/>
      <c r="O376" s="2"/>
      <c r="P376" s="2"/>
      <c r="Q376" s="2"/>
    </row>
    <row r="377" spans="1:17" hidden="1" x14ac:dyDescent="0.25">
      <c r="A377" s="37">
        <f t="shared" si="146"/>
        <v>0</v>
      </c>
      <c r="B377" s="37">
        <f t="shared" si="147"/>
        <v>0</v>
      </c>
      <c r="C377" s="37">
        <f t="shared" si="148"/>
        <v>0</v>
      </c>
      <c r="D377" s="37">
        <f t="shared" si="149"/>
        <v>0</v>
      </c>
      <c r="E377" s="38">
        <f t="shared" si="150"/>
        <v>0</v>
      </c>
      <c r="F377" s="37">
        <f t="shared" si="151"/>
        <v>0</v>
      </c>
      <c r="G377" s="37">
        <f t="shared" si="152"/>
        <v>0</v>
      </c>
      <c r="H377" s="39">
        <f t="shared" si="153"/>
        <v>0</v>
      </c>
      <c r="I377" s="2" t="s">
        <v>6497</v>
      </c>
      <c r="J377" s="47" t="str">
        <f t="shared" si="154"/>
        <v>f</v>
      </c>
      <c r="K377" s="11" t="str">
        <f t="shared" si="155"/>
        <v>f</v>
      </c>
      <c r="L377" s="2"/>
      <c r="M377" s="2" t="str">
        <f t="shared" si="156"/>
        <v/>
      </c>
      <c r="N377" s="2"/>
      <c r="O377" s="2"/>
      <c r="P377" s="2"/>
      <c r="Q377" s="2"/>
    </row>
    <row r="378" spans="1:17" hidden="1" x14ac:dyDescent="0.25">
      <c r="A378" s="37">
        <f t="shared" si="146"/>
        <v>0</v>
      </c>
      <c r="B378" s="37">
        <f t="shared" si="147"/>
        <v>0</v>
      </c>
      <c r="C378" s="37">
        <f t="shared" si="148"/>
        <v>0</v>
      </c>
      <c r="D378" s="37">
        <f t="shared" si="149"/>
        <v>0</v>
      </c>
      <c r="E378" s="38">
        <f t="shared" si="150"/>
        <v>0</v>
      </c>
      <c r="F378" s="37">
        <f t="shared" si="151"/>
        <v>0</v>
      </c>
      <c r="G378" s="37">
        <f t="shared" si="152"/>
        <v>0</v>
      </c>
      <c r="H378" s="39">
        <f t="shared" si="153"/>
        <v>0</v>
      </c>
      <c r="I378" s="2" t="s">
        <v>6498</v>
      </c>
      <c r="J378" s="47" t="str">
        <f t="shared" si="154"/>
        <v>f</v>
      </c>
      <c r="K378" s="11" t="str">
        <f t="shared" si="155"/>
        <v>f</v>
      </c>
      <c r="L378" s="2"/>
      <c r="M378" s="2" t="str">
        <f t="shared" si="156"/>
        <v/>
      </c>
      <c r="N378" s="2"/>
      <c r="O378" s="2"/>
      <c r="P378" s="2"/>
      <c r="Q378" s="2"/>
    </row>
    <row r="379" spans="1:17" hidden="1" x14ac:dyDescent="0.25">
      <c r="A379" s="37">
        <f t="shared" si="146"/>
        <v>0</v>
      </c>
      <c r="B379" s="37">
        <f t="shared" si="147"/>
        <v>0</v>
      </c>
      <c r="C379" s="37">
        <f t="shared" si="148"/>
        <v>0</v>
      </c>
      <c r="D379" s="37">
        <f t="shared" si="149"/>
        <v>0</v>
      </c>
      <c r="E379" s="38">
        <f t="shared" si="150"/>
        <v>0</v>
      </c>
      <c r="F379" s="37">
        <f t="shared" si="151"/>
        <v>0</v>
      </c>
      <c r="G379" s="37">
        <f t="shared" si="152"/>
        <v>0</v>
      </c>
      <c r="H379" s="39">
        <f t="shared" si="153"/>
        <v>0</v>
      </c>
      <c r="I379" s="2" t="s">
        <v>6499</v>
      </c>
      <c r="J379" s="47" t="str">
        <f t="shared" si="154"/>
        <v>f</v>
      </c>
      <c r="K379" s="11" t="str">
        <f t="shared" si="155"/>
        <v>f</v>
      </c>
      <c r="L379" s="2"/>
      <c r="M379" s="2" t="str">
        <f t="shared" si="156"/>
        <v/>
      </c>
      <c r="N379" s="2"/>
      <c r="O379" s="2"/>
      <c r="P379" s="2"/>
      <c r="Q379" s="2"/>
    </row>
    <row r="380" spans="1:17" x14ac:dyDescent="0.25">
      <c r="A380" s="37">
        <f t="shared" si="146"/>
        <v>0</v>
      </c>
      <c r="B380" s="37">
        <f t="shared" si="147"/>
        <v>2</v>
      </c>
      <c r="C380" s="37">
        <f t="shared" si="148"/>
        <v>0</v>
      </c>
      <c r="D380" s="37">
        <f t="shared" si="149"/>
        <v>0</v>
      </c>
      <c r="E380" s="38">
        <f t="shared" si="150"/>
        <v>0</v>
      </c>
      <c r="F380" s="37">
        <f t="shared" si="151"/>
        <v>0</v>
      </c>
      <c r="G380" s="37">
        <f t="shared" si="152"/>
        <v>0</v>
      </c>
      <c r="H380" s="39">
        <f t="shared" si="153"/>
        <v>0</v>
      </c>
      <c r="I380" s="11" t="s">
        <v>143</v>
      </c>
      <c r="J380" s="47" t="str">
        <f t="shared" si="154"/>
        <v>f</v>
      </c>
      <c r="K380" s="11" t="str">
        <f t="shared" si="155"/>
        <v>t</v>
      </c>
      <c r="L380" s="2" t="s">
        <v>8431</v>
      </c>
      <c r="M380" s="2" t="str">
        <f t="shared" si="156"/>
        <v/>
      </c>
      <c r="N380" s="2" t="s">
        <v>233</v>
      </c>
      <c r="O380" s="2" t="s">
        <v>6141</v>
      </c>
      <c r="P380" s="2"/>
      <c r="Q380" s="2"/>
    </row>
    <row r="381" spans="1:17" hidden="1" x14ac:dyDescent="0.25">
      <c r="A381" s="37">
        <f t="shared" si="146"/>
        <v>0</v>
      </c>
      <c r="B381" s="37">
        <f t="shared" si="147"/>
        <v>0</v>
      </c>
      <c r="C381" s="37">
        <f t="shared" si="148"/>
        <v>0</v>
      </c>
      <c r="D381" s="37">
        <f t="shared" si="149"/>
        <v>0</v>
      </c>
      <c r="E381" s="38">
        <f t="shared" si="150"/>
        <v>0</v>
      </c>
      <c r="F381" s="37">
        <f t="shared" si="151"/>
        <v>0</v>
      </c>
      <c r="G381" s="37">
        <f t="shared" si="152"/>
        <v>0</v>
      </c>
      <c r="H381" s="39">
        <f t="shared" si="153"/>
        <v>0</v>
      </c>
      <c r="I381" s="2" t="s">
        <v>6500</v>
      </c>
      <c r="J381" s="47" t="str">
        <f t="shared" si="154"/>
        <v>f</v>
      </c>
      <c r="K381" s="11" t="str">
        <f t="shared" si="155"/>
        <v>f</v>
      </c>
      <c r="L381" s="2"/>
      <c r="M381" s="2" t="str">
        <f t="shared" si="156"/>
        <v/>
      </c>
      <c r="N381" s="2"/>
      <c r="O381" s="2"/>
      <c r="P381" s="2"/>
      <c r="Q381" s="2"/>
    </row>
    <row r="382" spans="1:17" hidden="1" x14ac:dyDescent="0.25">
      <c r="A382" s="37">
        <f t="shared" si="146"/>
        <v>0</v>
      </c>
      <c r="B382" s="37">
        <f t="shared" si="147"/>
        <v>0</v>
      </c>
      <c r="C382" s="37">
        <f t="shared" si="148"/>
        <v>0</v>
      </c>
      <c r="D382" s="37">
        <f t="shared" si="149"/>
        <v>0</v>
      </c>
      <c r="E382" s="38">
        <f t="shared" si="150"/>
        <v>0</v>
      </c>
      <c r="F382" s="37">
        <f t="shared" si="151"/>
        <v>0</v>
      </c>
      <c r="G382" s="37">
        <f t="shared" si="152"/>
        <v>0</v>
      </c>
      <c r="H382" s="39">
        <f t="shared" si="153"/>
        <v>0</v>
      </c>
      <c r="I382" s="2" t="s">
        <v>6501</v>
      </c>
      <c r="J382" s="47" t="str">
        <f t="shared" si="154"/>
        <v>f</v>
      </c>
      <c r="K382" s="11" t="str">
        <f t="shared" si="155"/>
        <v>f</v>
      </c>
      <c r="L382" s="2"/>
      <c r="M382" s="2" t="str">
        <f t="shared" si="156"/>
        <v/>
      </c>
      <c r="N382" s="2"/>
      <c r="O382" s="2"/>
      <c r="P382" s="2"/>
      <c r="Q382" s="2"/>
    </row>
    <row r="383" spans="1:17" hidden="1" x14ac:dyDescent="0.25">
      <c r="A383" s="37">
        <f t="shared" si="146"/>
        <v>0</v>
      </c>
      <c r="B383" s="37">
        <f t="shared" si="147"/>
        <v>0</v>
      </c>
      <c r="C383" s="37">
        <f t="shared" si="148"/>
        <v>0</v>
      </c>
      <c r="D383" s="37">
        <f t="shared" si="149"/>
        <v>0</v>
      </c>
      <c r="E383" s="38">
        <f t="shared" si="150"/>
        <v>0</v>
      </c>
      <c r="F383" s="37">
        <f t="shared" si="151"/>
        <v>0</v>
      </c>
      <c r="G383" s="37">
        <f t="shared" si="152"/>
        <v>0</v>
      </c>
      <c r="H383" s="39">
        <f t="shared" si="153"/>
        <v>0</v>
      </c>
      <c r="I383" s="2" t="s">
        <v>6502</v>
      </c>
      <c r="J383" s="47" t="str">
        <f t="shared" si="154"/>
        <v>f</v>
      </c>
      <c r="K383" s="11" t="str">
        <f t="shared" si="155"/>
        <v>f</v>
      </c>
      <c r="L383" s="2"/>
      <c r="M383" s="2" t="str">
        <f t="shared" si="156"/>
        <v/>
      </c>
      <c r="N383" s="2"/>
      <c r="O383" s="2"/>
      <c r="P383" s="2"/>
      <c r="Q383" s="2"/>
    </row>
    <row r="384" spans="1:17" hidden="1" x14ac:dyDescent="0.25">
      <c r="A384" s="37">
        <f t="shared" si="146"/>
        <v>0</v>
      </c>
      <c r="B384" s="37">
        <f t="shared" si="147"/>
        <v>0</v>
      </c>
      <c r="C384" s="37">
        <f t="shared" si="148"/>
        <v>0</v>
      </c>
      <c r="D384" s="37">
        <f t="shared" si="149"/>
        <v>0</v>
      </c>
      <c r="E384" s="38">
        <f t="shared" si="150"/>
        <v>0</v>
      </c>
      <c r="F384" s="37">
        <f t="shared" si="151"/>
        <v>0</v>
      </c>
      <c r="G384" s="37">
        <f t="shared" si="152"/>
        <v>0</v>
      </c>
      <c r="H384" s="39">
        <f t="shared" si="153"/>
        <v>0</v>
      </c>
      <c r="I384" s="2" t="s">
        <v>6503</v>
      </c>
      <c r="J384" s="47" t="str">
        <f t="shared" si="154"/>
        <v>f</v>
      </c>
      <c r="K384" s="11" t="str">
        <f t="shared" si="155"/>
        <v>f</v>
      </c>
      <c r="L384" s="2"/>
      <c r="M384" s="2" t="str">
        <f t="shared" si="156"/>
        <v/>
      </c>
      <c r="N384" s="2"/>
      <c r="O384" s="2"/>
      <c r="P384" s="2"/>
      <c r="Q384" s="2"/>
    </row>
    <row r="385" spans="1:17" hidden="1" x14ac:dyDescent="0.25">
      <c r="A385" s="37">
        <f t="shared" si="146"/>
        <v>0</v>
      </c>
      <c r="B385" s="37">
        <f t="shared" si="147"/>
        <v>0</v>
      </c>
      <c r="C385" s="37">
        <f t="shared" si="148"/>
        <v>0</v>
      </c>
      <c r="D385" s="37">
        <f t="shared" si="149"/>
        <v>0</v>
      </c>
      <c r="E385" s="38">
        <f t="shared" si="150"/>
        <v>0</v>
      </c>
      <c r="F385" s="37">
        <f t="shared" si="151"/>
        <v>0</v>
      </c>
      <c r="G385" s="37">
        <f t="shared" si="152"/>
        <v>0</v>
      </c>
      <c r="H385" s="39">
        <f t="shared" si="153"/>
        <v>0</v>
      </c>
      <c r="I385" s="2" t="s">
        <v>6504</v>
      </c>
      <c r="J385" s="47" t="str">
        <f t="shared" si="154"/>
        <v>f</v>
      </c>
      <c r="K385" s="11" t="str">
        <f t="shared" si="155"/>
        <v>f</v>
      </c>
      <c r="L385" s="2"/>
      <c r="M385" s="2" t="str">
        <f t="shared" si="156"/>
        <v/>
      </c>
      <c r="N385" s="2"/>
      <c r="O385" s="2"/>
      <c r="P385" s="2"/>
      <c r="Q385" s="2"/>
    </row>
    <row r="386" spans="1:17" hidden="1" x14ac:dyDescent="0.25">
      <c r="A386" s="37">
        <f t="shared" si="146"/>
        <v>0</v>
      </c>
      <c r="B386" s="37">
        <f t="shared" si="147"/>
        <v>0</v>
      </c>
      <c r="C386" s="37">
        <f t="shared" si="148"/>
        <v>0</v>
      </c>
      <c r="D386" s="37">
        <f t="shared" si="149"/>
        <v>0</v>
      </c>
      <c r="E386" s="38">
        <f t="shared" si="150"/>
        <v>0</v>
      </c>
      <c r="F386" s="37">
        <f t="shared" si="151"/>
        <v>0</v>
      </c>
      <c r="G386" s="37">
        <f t="shared" si="152"/>
        <v>0</v>
      </c>
      <c r="H386" s="39">
        <f t="shared" si="153"/>
        <v>0</v>
      </c>
      <c r="I386" s="2" t="s">
        <v>6505</v>
      </c>
      <c r="J386" s="47" t="str">
        <f t="shared" si="154"/>
        <v>f</v>
      </c>
      <c r="K386" s="11" t="str">
        <f t="shared" si="155"/>
        <v>f</v>
      </c>
      <c r="L386" s="2"/>
      <c r="M386" s="2" t="str">
        <f t="shared" si="156"/>
        <v/>
      </c>
      <c r="N386" s="2"/>
      <c r="O386" s="2"/>
      <c r="P386" s="2"/>
      <c r="Q386" s="2"/>
    </row>
    <row r="387" spans="1:17" hidden="1" x14ac:dyDescent="0.25">
      <c r="A387" s="37">
        <f t="shared" si="146"/>
        <v>0</v>
      </c>
      <c r="B387" s="37">
        <f t="shared" si="147"/>
        <v>0</v>
      </c>
      <c r="C387" s="37">
        <f t="shared" si="148"/>
        <v>0</v>
      </c>
      <c r="D387" s="37">
        <f t="shared" si="149"/>
        <v>0</v>
      </c>
      <c r="E387" s="38">
        <f t="shared" si="150"/>
        <v>0</v>
      </c>
      <c r="F387" s="37">
        <f t="shared" si="151"/>
        <v>0</v>
      </c>
      <c r="G387" s="37">
        <f t="shared" si="152"/>
        <v>0</v>
      </c>
      <c r="H387" s="39">
        <f t="shared" si="153"/>
        <v>0</v>
      </c>
      <c r="I387" s="2" t="s">
        <v>6506</v>
      </c>
      <c r="J387" s="47" t="str">
        <f t="shared" si="154"/>
        <v>f</v>
      </c>
      <c r="K387" s="11" t="str">
        <f t="shared" si="155"/>
        <v>f</v>
      </c>
      <c r="L387" s="2"/>
      <c r="M387" s="2" t="str">
        <f t="shared" si="156"/>
        <v/>
      </c>
      <c r="N387" s="2"/>
      <c r="O387" s="2"/>
      <c r="P387" s="2"/>
      <c r="Q387" s="2"/>
    </row>
    <row r="388" spans="1:17" hidden="1" x14ac:dyDescent="0.25">
      <c r="A388" s="37">
        <f t="shared" si="146"/>
        <v>0</v>
      </c>
      <c r="B388" s="37">
        <f t="shared" si="147"/>
        <v>0</v>
      </c>
      <c r="C388" s="37">
        <f t="shared" si="148"/>
        <v>0</v>
      </c>
      <c r="D388" s="37">
        <f t="shared" si="149"/>
        <v>0</v>
      </c>
      <c r="E388" s="38">
        <f t="shared" si="150"/>
        <v>0</v>
      </c>
      <c r="F388" s="37">
        <f t="shared" si="151"/>
        <v>0</v>
      </c>
      <c r="G388" s="37">
        <f t="shared" si="152"/>
        <v>0</v>
      </c>
      <c r="H388" s="39">
        <f t="shared" si="153"/>
        <v>0</v>
      </c>
      <c r="I388" s="2" t="s">
        <v>6507</v>
      </c>
      <c r="J388" s="47" t="str">
        <f t="shared" si="154"/>
        <v>f</v>
      </c>
      <c r="K388" s="11" t="str">
        <f t="shared" si="155"/>
        <v>f</v>
      </c>
      <c r="L388" s="2"/>
      <c r="M388" s="2" t="str">
        <f t="shared" si="156"/>
        <v/>
      </c>
      <c r="N388" s="2"/>
      <c r="O388" s="2"/>
      <c r="P388" s="2"/>
      <c r="Q388" s="2"/>
    </row>
    <row r="389" spans="1:17" hidden="1" x14ac:dyDescent="0.25">
      <c r="A389" s="37">
        <f t="shared" si="146"/>
        <v>0</v>
      </c>
      <c r="B389" s="37">
        <f t="shared" si="147"/>
        <v>0</v>
      </c>
      <c r="C389" s="37">
        <f t="shared" si="148"/>
        <v>0</v>
      </c>
      <c r="D389" s="37">
        <f t="shared" si="149"/>
        <v>0</v>
      </c>
      <c r="E389" s="38">
        <f t="shared" si="150"/>
        <v>0</v>
      </c>
      <c r="F389" s="37">
        <f t="shared" si="151"/>
        <v>0</v>
      </c>
      <c r="G389" s="37">
        <f t="shared" si="152"/>
        <v>0</v>
      </c>
      <c r="H389" s="39">
        <f t="shared" si="153"/>
        <v>0</v>
      </c>
      <c r="I389" s="2" t="s">
        <v>6508</v>
      </c>
      <c r="J389" s="47" t="str">
        <f t="shared" si="154"/>
        <v>f</v>
      </c>
      <c r="K389" s="11" t="str">
        <f t="shared" si="155"/>
        <v>f</v>
      </c>
      <c r="L389" s="2"/>
      <c r="M389" s="2" t="str">
        <f t="shared" si="156"/>
        <v/>
      </c>
      <c r="N389" s="2"/>
      <c r="O389" s="2"/>
      <c r="P389" s="2"/>
      <c r="Q389" s="2"/>
    </row>
    <row r="390" spans="1:17" hidden="1" x14ac:dyDescent="0.25">
      <c r="A390" s="37">
        <f t="shared" si="146"/>
        <v>0</v>
      </c>
      <c r="B390" s="37">
        <f t="shared" si="147"/>
        <v>0</v>
      </c>
      <c r="C390" s="37">
        <f t="shared" si="148"/>
        <v>0</v>
      </c>
      <c r="D390" s="37">
        <f t="shared" si="149"/>
        <v>0</v>
      </c>
      <c r="E390" s="38">
        <f t="shared" si="150"/>
        <v>0</v>
      </c>
      <c r="F390" s="37">
        <f t="shared" si="151"/>
        <v>0</v>
      </c>
      <c r="G390" s="37">
        <f t="shared" si="152"/>
        <v>0</v>
      </c>
      <c r="H390" s="39">
        <f t="shared" si="153"/>
        <v>0</v>
      </c>
      <c r="I390" s="2" t="s">
        <v>6509</v>
      </c>
      <c r="J390" s="47" t="str">
        <f t="shared" si="154"/>
        <v>f</v>
      </c>
      <c r="K390" s="11" t="str">
        <f t="shared" si="155"/>
        <v>f</v>
      </c>
      <c r="L390" s="2"/>
      <c r="M390" s="2" t="str">
        <f t="shared" si="156"/>
        <v/>
      </c>
      <c r="N390" s="2"/>
      <c r="O390" s="2"/>
      <c r="P390" s="2"/>
      <c r="Q390" s="2"/>
    </row>
    <row r="391" spans="1:17" x14ac:dyDescent="0.25">
      <c r="A391" s="37">
        <f t="shared" si="146"/>
        <v>0</v>
      </c>
      <c r="B391" s="37">
        <f t="shared" si="147"/>
        <v>2</v>
      </c>
      <c r="C391" s="37">
        <f t="shared" si="148"/>
        <v>0</v>
      </c>
      <c r="D391" s="37">
        <f t="shared" si="149"/>
        <v>0</v>
      </c>
      <c r="E391" s="38">
        <f t="shared" si="150"/>
        <v>0</v>
      </c>
      <c r="F391" s="37">
        <f t="shared" si="151"/>
        <v>0</v>
      </c>
      <c r="G391" s="37">
        <f t="shared" si="152"/>
        <v>0</v>
      </c>
      <c r="H391" s="39">
        <f t="shared" si="153"/>
        <v>0</v>
      </c>
      <c r="I391" s="11" t="s">
        <v>144</v>
      </c>
      <c r="J391" s="47" t="str">
        <f t="shared" si="154"/>
        <v>f</v>
      </c>
      <c r="K391" s="11" t="str">
        <f t="shared" si="155"/>
        <v>t</v>
      </c>
      <c r="L391" s="2" t="s">
        <v>8431</v>
      </c>
      <c r="M391" s="2" t="str">
        <f t="shared" si="156"/>
        <v/>
      </c>
      <c r="N391" s="2" t="s">
        <v>234</v>
      </c>
      <c r="O391" s="2" t="s">
        <v>6141</v>
      </c>
      <c r="P391" s="2"/>
      <c r="Q391" s="2"/>
    </row>
    <row r="392" spans="1:17" hidden="1" x14ac:dyDescent="0.25">
      <c r="A392" s="37">
        <f t="shared" si="146"/>
        <v>0</v>
      </c>
      <c r="B392" s="37">
        <f t="shared" si="147"/>
        <v>0</v>
      </c>
      <c r="C392" s="37">
        <f t="shared" si="148"/>
        <v>0</v>
      </c>
      <c r="D392" s="37">
        <f t="shared" si="149"/>
        <v>0</v>
      </c>
      <c r="E392" s="38">
        <f t="shared" si="150"/>
        <v>0</v>
      </c>
      <c r="F392" s="37">
        <f t="shared" si="151"/>
        <v>0</v>
      </c>
      <c r="G392" s="37">
        <f t="shared" si="152"/>
        <v>0</v>
      </c>
      <c r="H392" s="39">
        <f t="shared" si="153"/>
        <v>0</v>
      </c>
      <c r="I392" s="2" t="s">
        <v>6510</v>
      </c>
      <c r="J392" s="47" t="str">
        <f t="shared" si="154"/>
        <v>f</v>
      </c>
      <c r="K392" s="11" t="str">
        <f t="shared" si="155"/>
        <v>f</v>
      </c>
      <c r="L392" s="2"/>
      <c r="M392" s="2" t="str">
        <f t="shared" si="156"/>
        <v/>
      </c>
      <c r="N392" s="2"/>
      <c r="O392" s="2"/>
      <c r="P392" s="2"/>
      <c r="Q392" s="2"/>
    </row>
    <row r="393" spans="1:17" x14ac:dyDescent="0.25">
      <c r="A393" s="37">
        <f t="shared" ref="A393:A461" si="157">COUNTIFS(Spontaan,"*" &amp; I393 &amp; "*", Einde,"&lt;&gt;")</f>
        <v>0</v>
      </c>
      <c r="B393" s="37">
        <f t="shared" ref="B393:B461" si="158">COUNTIFS(Selectie,"*" &amp; I393 &amp; "*", Einde,"&lt;&gt;")</f>
        <v>0</v>
      </c>
      <c r="C393" s="37">
        <f t="shared" ref="C393:C461" si="159">COUNTIFS(AdHoc,"*" &amp; I393 &amp; "*", Einde,"&lt;&gt;")</f>
        <v>0</v>
      </c>
      <c r="D393" s="37">
        <f t="shared" ref="D393:D461" si="160">COUNTIFS(Adres,"*" &amp; I393 &amp; "*", Einde,"&lt;&gt;")</f>
        <v>0</v>
      </c>
      <c r="E393" s="38">
        <f t="shared" ref="E393:E461" si="161">COUNTIFS(Spontaan,"*" &amp; I393 &amp; "*", Einde,"")</f>
        <v>0</v>
      </c>
      <c r="F393" s="37">
        <f t="shared" ref="F393:F461" si="162">COUNTIFS(Selectie,"*" &amp; I393 &amp; "*", Einde,"")</f>
        <v>1</v>
      </c>
      <c r="G393" s="37">
        <f t="shared" ref="G393:G461" si="163">COUNTIFS(AdHoc,"*" &amp; I393 &amp; "*", Einde,"")</f>
        <v>0</v>
      </c>
      <c r="H393" s="39">
        <f t="shared" ref="H393:H461" si="164">COUNTIFS(Adres,"*" &amp; I393 &amp; "*", Einde,"")</f>
        <v>0</v>
      </c>
      <c r="I393" s="11" t="s">
        <v>6280</v>
      </c>
      <c r="J393" s="47" t="str">
        <f t="shared" si="154"/>
        <v>t</v>
      </c>
      <c r="K393" s="11" t="str">
        <f t="shared" si="155"/>
        <v>t</v>
      </c>
      <c r="L393" s="2" t="s">
        <v>8450</v>
      </c>
      <c r="M393" s="2" t="str">
        <f t="shared" si="156"/>
        <v/>
      </c>
      <c r="N393" s="2"/>
      <c r="O393" s="2"/>
      <c r="P393" s="2"/>
      <c r="Q393" s="2"/>
    </row>
    <row r="394" spans="1:17" ht="30" x14ac:dyDescent="0.25">
      <c r="A394" s="37"/>
      <c r="B394" s="37"/>
      <c r="C394" s="37"/>
      <c r="D394" s="37"/>
      <c r="E394" s="38"/>
      <c r="F394" s="37"/>
      <c r="G394" s="37"/>
      <c r="H394" s="39"/>
      <c r="I394" s="29"/>
      <c r="J394" s="47"/>
      <c r="K394" s="11" t="str">
        <f>K393</f>
        <v>t</v>
      </c>
      <c r="L394" s="2" t="s">
        <v>8451</v>
      </c>
      <c r="M394" s="2"/>
      <c r="N394" s="2"/>
      <c r="O394" s="2"/>
      <c r="P394" s="2"/>
      <c r="Q394" s="2"/>
    </row>
    <row r="395" spans="1:17" ht="30" x14ac:dyDescent="0.25">
      <c r="A395" s="37"/>
      <c r="B395" s="37"/>
      <c r="C395" s="37"/>
      <c r="D395" s="37"/>
      <c r="E395" s="38"/>
      <c r="F395" s="37"/>
      <c r="G395" s="37"/>
      <c r="H395" s="39"/>
      <c r="I395" s="29"/>
      <c r="J395" s="47"/>
      <c r="K395" s="11" t="str">
        <f>K394</f>
        <v>t</v>
      </c>
      <c r="L395" s="2" t="s">
        <v>8452</v>
      </c>
      <c r="M395" s="2"/>
      <c r="N395" s="2"/>
      <c r="O395" s="2"/>
      <c r="P395" s="2"/>
      <c r="Q395" s="2"/>
    </row>
    <row r="396" spans="1:17" x14ac:dyDescent="0.25">
      <c r="A396" s="37"/>
      <c r="B396" s="37"/>
      <c r="C396" s="37"/>
      <c r="D396" s="37"/>
      <c r="E396" s="38"/>
      <c r="F396" s="37"/>
      <c r="G396" s="37"/>
      <c r="H396" s="39"/>
      <c r="I396" s="29"/>
      <c r="J396" s="47"/>
      <c r="K396" s="11" t="str">
        <f>K395</f>
        <v>t</v>
      </c>
      <c r="L396" s="2" t="s">
        <v>8453</v>
      </c>
      <c r="M396" s="2"/>
      <c r="N396" s="2"/>
      <c r="O396" s="2"/>
      <c r="P396" s="2"/>
      <c r="Q396" s="2"/>
    </row>
    <row r="397" spans="1:17" hidden="1" x14ac:dyDescent="0.25">
      <c r="A397" s="37">
        <f t="shared" si="157"/>
        <v>0</v>
      </c>
      <c r="B397" s="37">
        <f t="shared" si="158"/>
        <v>0</v>
      </c>
      <c r="C397" s="37">
        <f t="shared" si="159"/>
        <v>0</v>
      </c>
      <c r="D397" s="37">
        <f t="shared" si="160"/>
        <v>0</v>
      </c>
      <c r="E397" s="38">
        <f t="shared" si="161"/>
        <v>0</v>
      </c>
      <c r="F397" s="37">
        <f t="shared" si="162"/>
        <v>0</v>
      </c>
      <c r="G397" s="37">
        <f t="shared" si="163"/>
        <v>0</v>
      </c>
      <c r="H397" s="39">
        <f t="shared" si="164"/>
        <v>0</v>
      </c>
      <c r="I397" s="2" t="s">
        <v>6511</v>
      </c>
      <c r="J397" s="47" t="str">
        <f t="shared" ref="J397:J462" si="165">IF(SUM(E397:H397)&gt;0,"t","f")</f>
        <v>f</v>
      </c>
      <c r="K397" s="11" t="str">
        <f t="shared" si="155"/>
        <v>f</v>
      </c>
      <c r="L397" s="2"/>
      <c r="M397" s="2" t="str">
        <f t="shared" si="156"/>
        <v/>
      </c>
      <c r="N397" s="2"/>
      <c r="O397" s="2"/>
      <c r="P397" s="2"/>
      <c r="Q397" s="2"/>
    </row>
    <row r="398" spans="1:17" hidden="1" x14ac:dyDescent="0.25">
      <c r="A398" s="37">
        <f t="shared" si="157"/>
        <v>0</v>
      </c>
      <c r="B398" s="37">
        <f t="shared" si="158"/>
        <v>0</v>
      </c>
      <c r="C398" s="37">
        <f t="shared" si="159"/>
        <v>0</v>
      </c>
      <c r="D398" s="37">
        <f t="shared" si="160"/>
        <v>0</v>
      </c>
      <c r="E398" s="38">
        <f t="shared" si="161"/>
        <v>0</v>
      </c>
      <c r="F398" s="37">
        <f t="shared" si="162"/>
        <v>0</v>
      </c>
      <c r="G398" s="37">
        <f t="shared" si="163"/>
        <v>0</v>
      </c>
      <c r="H398" s="39">
        <f t="shared" si="164"/>
        <v>0</v>
      </c>
      <c r="I398" s="2" t="s">
        <v>6512</v>
      </c>
      <c r="J398" s="47" t="str">
        <f t="shared" si="165"/>
        <v>f</v>
      </c>
      <c r="K398" s="11" t="str">
        <f t="shared" si="155"/>
        <v>f</v>
      </c>
      <c r="L398" s="2"/>
      <c r="M398" s="2" t="str">
        <f t="shared" si="156"/>
        <v/>
      </c>
      <c r="N398" s="2"/>
      <c r="O398" s="2"/>
      <c r="P398" s="2"/>
      <c r="Q398" s="2"/>
    </row>
    <row r="399" spans="1:17" hidden="1" x14ac:dyDescent="0.25">
      <c r="A399" s="37">
        <f t="shared" si="157"/>
        <v>0</v>
      </c>
      <c r="B399" s="37">
        <f t="shared" si="158"/>
        <v>0</v>
      </c>
      <c r="C399" s="37">
        <f t="shared" si="159"/>
        <v>0</v>
      </c>
      <c r="D399" s="37">
        <f t="shared" si="160"/>
        <v>0</v>
      </c>
      <c r="E399" s="38">
        <f t="shared" si="161"/>
        <v>0</v>
      </c>
      <c r="F399" s="37">
        <f t="shared" si="162"/>
        <v>0</v>
      </c>
      <c r="G399" s="37">
        <f t="shared" si="163"/>
        <v>0</v>
      </c>
      <c r="H399" s="39">
        <f t="shared" si="164"/>
        <v>0</v>
      </c>
      <c r="I399" s="2" t="s">
        <v>6513</v>
      </c>
      <c r="J399" s="47" t="str">
        <f t="shared" si="165"/>
        <v>f</v>
      </c>
      <c r="K399" s="11" t="str">
        <f t="shared" si="155"/>
        <v>f</v>
      </c>
      <c r="L399" s="2"/>
      <c r="M399" s="2" t="str">
        <f t="shared" si="156"/>
        <v/>
      </c>
      <c r="N399" s="2"/>
      <c r="O399" s="2"/>
      <c r="P399" s="2"/>
      <c r="Q399" s="2"/>
    </row>
    <row r="400" spans="1:17" hidden="1" x14ac:dyDescent="0.25">
      <c r="A400" s="37">
        <f t="shared" si="157"/>
        <v>0</v>
      </c>
      <c r="B400" s="37">
        <f t="shared" si="158"/>
        <v>0</v>
      </c>
      <c r="C400" s="37">
        <f t="shared" si="159"/>
        <v>0</v>
      </c>
      <c r="D400" s="37">
        <f t="shared" si="160"/>
        <v>0</v>
      </c>
      <c r="E400" s="38">
        <f t="shared" si="161"/>
        <v>0</v>
      </c>
      <c r="F400" s="37">
        <f t="shared" si="162"/>
        <v>0</v>
      </c>
      <c r="G400" s="37">
        <f t="shared" si="163"/>
        <v>0</v>
      </c>
      <c r="H400" s="39">
        <f t="shared" si="164"/>
        <v>0</v>
      </c>
      <c r="I400" s="2" t="s">
        <v>6514</v>
      </c>
      <c r="J400" s="47" t="str">
        <f t="shared" si="165"/>
        <v>f</v>
      </c>
      <c r="K400" s="11" t="str">
        <f t="shared" si="155"/>
        <v>f</v>
      </c>
      <c r="L400" s="2"/>
      <c r="M400" s="2" t="str">
        <f t="shared" si="156"/>
        <v/>
      </c>
      <c r="N400" s="2"/>
      <c r="O400" s="2"/>
      <c r="P400" s="2"/>
      <c r="Q400" s="2"/>
    </row>
    <row r="401" spans="1:17" hidden="1" x14ac:dyDescent="0.25">
      <c r="A401" s="37">
        <f t="shared" si="157"/>
        <v>0</v>
      </c>
      <c r="B401" s="37">
        <f t="shared" si="158"/>
        <v>0</v>
      </c>
      <c r="C401" s="37">
        <f t="shared" si="159"/>
        <v>0</v>
      </c>
      <c r="D401" s="37">
        <f t="shared" si="160"/>
        <v>0</v>
      </c>
      <c r="E401" s="38">
        <f t="shared" si="161"/>
        <v>0</v>
      </c>
      <c r="F401" s="37">
        <f t="shared" si="162"/>
        <v>0</v>
      </c>
      <c r="G401" s="37">
        <f t="shared" si="163"/>
        <v>0</v>
      </c>
      <c r="H401" s="39">
        <f t="shared" si="164"/>
        <v>0</v>
      </c>
      <c r="I401" s="2" t="s">
        <v>6515</v>
      </c>
      <c r="J401" s="47" t="str">
        <f t="shared" si="165"/>
        <v>f</v>
      </c>
      <c r="K401" s="11" t="str">
        <f t="shared" si="155"/>
        <v>f</v>
      </c>
      <c r="L401" s="2"/>
      <c r="M401" s="2" t="str">
        <f t="shared" si="156"/>
        <v/>
      </c>
      <c r="N401" s="2"/>
      <c r="O401" s="2"/>
      <c r="P401" s="2"/>
      <c r="Q401" s="2"/>
    </row>
    <row r="402" spans="1:17" hidden="1" x14ac:dyDescent="0.25">
      <c r="A402" s="37">
        <f t="shared" si="157"/>
        <v>0</v>
      </c>
      <c r="B402" s="37">
        <f t="shared" si="158"/>
        <v>0</v>
      </c>
      <c r="C402" s="37">
        <f t="shared" si="159"/>
        <v>0</v>
      </c>
      <c r="D402" s="37">
        <f t="shared" si="160"/>
        <v>0</v>
      </c>
      <c r="E402" s="38">
        <f t="shared" si="161"/>
        <v>0</v>
      </c>
      <c r="F402" s="37">
        <f t="shared" si="162"/>
        <v>0</v>
      </c>
      <c r="G402" s="37">
        <f t="shared" si="163"/>
        <v>0</v>
      </c>
      <c r="H402" s="39">
        <f t="shared" si="164"/>
        <v>0</v>
      </c>
      <c r="I402" s="2" t="s">
        <v>6516</v>
      </c>
      <c r="J402" s="47" t="str">
        <f t="shared" si="165"/>
        <v>f</v>
      </c>
      <c r="K402" s="11" t="str">
        <f t="shared" si="155"/>
        <v>f</v>
      </c>
      <c r="L402" s="2"/>
      <c r="M402" s="2" t="str">
        <f t="shared" si="156"/>
        <v/>
      </c>
      <c r="N402" s="2"/>
      <c r="O402" s="2"/>
      <c r="P402" s="2"/>
      <c r="Q402" s="2"/>
    </row>
    <row r="403" spans="1:17" hidden="1" x14ac:dyDescent="0.25">
      <c r="A403" s="37">
        <f t="shared" si="157"/>
        <v>0</v>
      </c>
      <c r="B403" s="37">
        <f t="shared" si="158"/>
        <v>0</v>
      </c>
      <c r="C403" s="37">
        <f t="shared" si="159"/>
        <v>0</v>
      </c>
      <c r="D403" s="37">
        <f t="shared" si="160"/>
        <v>0</v>
      </c>
      <c r="E403" s="38">
        <f t="shared" si="161"/>
        <v>0</v>
      </c>
      <c r="F403" s="37">
        <f t="shared" si="162"/>
        <v>0</v>
      </c>
      <c r="G403" s="37">
        <f t="shared" si="163"/>
        <v>0</v>
      </c>
      <c r="H403" s="39">
        <f t="shared" si="164"/>
        <v>0</v>
      </c>
      <c r="I403" s="2" t="s">
        <v>6517</v>
      </c>
      <c r="J403" s="47" t="str">
        <f t="shared" si="165"/>
        <v>f</v>
      </c>
      <c r="K403" s="11" t="str">
        <f t="shared" si="155"/>
        <v>f</v>
      </c>
      <c r="L403" s="2"/>
      <c r="M403" s="2" t="str">
        <f t="shared" si="156"/>
        <v/>
      </c>
      <c r="N403" s="2"/>
      <c r="O403" s="2"/>
      <c r="P403" s="2"/>
      <c r="Q403" s="2"/>
    </row>
    <row r="404" spans="1:17" hidden="1" x14ac:dyDescent="0.25">
      <c r="A404" s="37">
        <f t="shared" si="157"/>
        <v>0</v>
      </c>
      <c r="B404" s="37">
        <f t="shared" si="158"/>
        <v>0</v>
      </c>
      <c r="C404" s="37">
        <f t="shared" si="159"/>
        <v>0</v>
      </c>
      <c r="D404" s="37">
        <f t="shared" si="160"/>
        <v>0</v>
      </c>
      <c r="E404" s="38">
        <f t="shared" si="161"/>
        <v>0</v>
      </c>
      <c r="F404" s="37">
        <f t="shared" si="162"/>
        <v>0</v>
      </c>
      <c r="G404" s="37">
        <f t="shared" si="163"/>
        <v>0</v>
      </c>
      <c r="H404" s="39">
        <f t="shared" si="164"/>
        <v>0</v>
      </c>
      <c r="I404" s="2" t="s">
        <v>6518</v>
      </c>
      <c r="J404" s="47" t="str">
        <f t="shared" si="165"/>
        <v>f</v>
      </c>
      <c r="K404" s="11" t="str">
        <f t="shared" si="155"/>
        <v>f</v>
      </c>
      <c r="L404" s="2"/>
      <c r="M404" s="2" t="str">
        <f t="shared" si="156"/>
        <v/>
      </c>
      <c r="N404" s="2"/>
      <c r="O404" s="2"/>
      <c r="P404" s="2"/>
      <c r="Q404" s="2"/>
    </row>
    <row r="405" spans="1:17" hidden="1" x14ac:dyDescent="0.25">
      <c r="A405" s="37">
        <f t="shared" si="157"/>
        <v>0</v>
      </c>
      <c r="B405" s="37">
        <f t="shared" si="158"/>
        <v>0</v>
      </c>
      <c r="C405" s="37">
        <f t="shared" si="159"/>
        <v>0</v>
      </c>
      <c r="D405" s="37">
        <f t="shared" si="160"/>
        <v>0</v>
      </c>
      <c r="E405" s="38">
        <f t="shared" si="161"/>
        <v>0</v>
      </c>
      <c r="F405" s="37">
        <f t="shared" si="162"/>
        <v>0</v>
      </c>
      <c r="G405" s="37">
        <f t="shared" si="163"/>
        <v>0</v>
      </c>
      <c r="H405" s="39">
        <f t="shared" si="164"/>
        <v>0</v>
      </c>
      <c r="I405" s="2" t="s">
        <v>6519</v>
      </c>
      <c r="J405" s="47" t="str">
        <f t="shared" si="165"/>
        <v>f</v>
      </c>
      <c r="K405" s="11" t="str">
        <f t="shared" si="155"/>
        <v>f</v>
      </c>
      <c r="L405" s="2"/>
      <c r="M405" s="2" t="str">
        <f t="shared" si="156"/>
        <v/>
      </c>
      <c r="N405" s="2"/>
      <c r="O405" s="2"/>
      <c r="P405" s="2"/>
      <c r="Q405" s="2"/>
    </row>
    <row r="406" spans="1:17" hidden="1" x14ac:dyDescent="0.25">
      <c r="A406" s="37">
        <f t="shared" si="157"/>
        <v>0</v>
      </c>
      <c r="B406" s="37">
        <f t="shared" si="158"/>
        <v>0</v>
      </c>
      <c r="C406" s="37">
        <f t="shared" si="159"/>
        <v>0</v>
      </c>
      <c r="D406" s="37">
        <f t="shared" si="160"/>
        <v>0</v>
      </c>
      <c r="E406" s="38">
        <f t="shared" si="161"/>
        <v>0</v>
      </c>
      <c r="F406" s="37">
        <f t="shared" si="162"/>
        <v>0</v>
      </c>
      <c r="G406" s="37">
        <f t="shared" si="163"/>
        <v>0</v>
      </c>
      <c r="H406" s="39">
        <f t="shared" si="164"/>
        <v>0</v>
      </c>
      <c r="I406" s="2" t="s">
        <v>6520</v>
      </c>
      <c r="J406" s="47" t="str">
        <f t="shared" si="165"/>
        <v>f</v>
      </c>
      <c r="K406" s="11" t="str">
        <f t="shared" si="155"/>
        <v>f</v>
      </c>
      <c r="L406" s="2"/>
      <c r="M406" s="2" t="str">
        <f t="shared" si="156"/>
        <v/>
      </c>
      <c r="N406" s="2"/>
      <c r="O406" s="2"/>
      <c r="P406" s="2"/>
      <c r="Q406" s="2"/>
    </row>
    <row r="407" spans="1:17" hidden="1" x14ac:dyDescent="0.25">
      <c r="A407" s="37">
        <f t="shared" si="157"/>
        <v>0</v>
      </c>
      <c r="B407" s="37">
        <f t="shared" si="158"/>
        <v>0</v>
      </c>
      <c r="C407" s="37">
        <f t="shared" si="159"/>
        <v>0</v>
      </c>
      <c r="D407" s="37">
        <f t="shared" si="160"/>
        <v>0</v>
      </c>
      <c r="E407" s="38">
        <f t="shared" si="161"/>
        <v>0</v>
      </c>
      <c r="F407" s="37">
        <f t="shared" si="162"/>
        <v>0</v>
      </c>
      <c r="G407" s="37">
        <f t="shared" si="163"/>
        <v>0</v>
      </c>
      <c r="H407" s="39">
        <f t="shared" si="164"/>
        <v>0</v>
      </c>
      <c r="I407" s="2" t="s">
        <v>6521</v>
      </c>
      <c r="J407" s="47" t="str">
        <f t="shared" si="165"/>
        <v>f</v>
      </c>
      <c r="K407" s="11" t="str">
        <f t="shared" si="155"/>
        <v>f</v>
      </c>
      <c r="L407" s="2"/>
      <c r="M407" s="2" t="str">
        <f t="shared" si="156"/>
        <v/>
      </c>
      <c r="N407" s="2"/>
      <c r="O407" s="2"/>
      <c r="P407" s="2"/>
      <c r="Q407" s="2"/>
    </row>
    <row r="408" spans="1:17" hidden="1" x14ac:dyDescent="0.25">
      <c r="A408" s="37">
        <f t="shared" si="157"/>
        <v>0</v>
      </c>
      <c r="B408" s="37">
        <f t="shared" si="158"/>
        <v>0</v>
      </c>
      <c r="C408" s="37">
        <f t="shared" si="159"/>
        <v>0</v>
      </c>
      <c r="D408" s="37">
        <f t="shared" si="160"/>
        <v>0</v>
      </c>
      <c r="E408" s="38">
        <f t="shared" si="161"/>
        <v>0</v>
      </c>
      <c r="F408" s="37">
        <f t="shared" si="162"/>
        <v>0</v>
      </c>
      <c r="G408" s="37">
        <f t="shared" si="163"/>
        <v>0</v>
      </c>
      <c r="H408" s="39">
        <f t="shared" si="164"/>
        <v>0</v>
      </c>
      <c r="I408" s="2" t="s">
        <v>6522</v>
      </c>
      <c r="J408" s="47" t="str">
        <f t="shared" si="165"/>
        <v>f</v>
      </c>
      <c r="K408" s="11" t="str">
        <f t="shared" si="155"/>
        <v>f</v>
      </c>
      <c r="L408" s="2"/>
      <c r="M408" s="2" t="str">
        <f t="shared" si="156"/>
        <v/>
      </c>
      <c r="N408" s="2"/>
      <c r="O408" s="2"/>
      <c r="P408" s="2"/>
      <c r="Q408" s="2"/>
    </row>
    <row r="409" spans="1:17" hidden="1" x14ac:dyDescent="0.25">
      <c r="A409" s="37">
        <f t="shared" si="157"/>
        <v>0</v>
      </c>
      <c r="B409" s="37">
        <f t="shared" si="158"/>
        <v>0</v>
      </c>
      <c r="C409" s="37">
        <f t="shared" si="159"/>
        <v>0</v>
      </c>
      <c r="D409" s="37">
        <f t="shared" si="160"/>
        <v>0</v>
      </c>
      <c r="E409" s="38">
        <f t="shared" si="161"/>
        <v>0</v>
      </c>
      <c r="F409" s="37">
        <f t="shared" si="162"/>
        <v>0</v>
      </c>
      <c r="G409" s="37">
        <f t="shared" si="163"/>
        <v>0</v>
      </c>
      <c r="H409" s="39">
        <f t="shared" si="164"/>
        <v>0</v>
      </c>
      <c r="I409" s="2" t="s">
        <v>6523</v>
      </c>
      <c r="J409" s="47" t="str">
        <f t="shared" si="165"/>
        <v>f</v>
      </c>
      <c r="K409" s="11" t="str">
        <f t="shared" si="155"/>
        <v>f</v>
      </c>
      <c r="L409" s="2"/>
      <c r="M409" s="2" t="str">
        <f t="shared" si="156"/>
        <v/>
      </c>
      <c r="N409" s="2"/>
      <c r="O409" s="2"/>
      <c r="P409" s="2"/>
      <c r="Q409" s="2"/>
    </row>
    <row r="410" spans="1:17" x14ac:dyDescent="0.25">
      <c r="A410" s="37">
        <f t="shared" si="157"/>
        <v>0</v>
      </c>
      <c r="B410" s="37">
        <f t="shared" si="158"/>
        <v>2</v>
      </c>
      <c r="C410" s="37">
        <f t="shared" si="159"/>
        <v>0</v>
      </c>
      <c r="D410" s="37">
        <f t="shared" si="160"/>
        <v>0</v>
      </c>
      <c r="E410" s="38">
        <f t="shared" si="161"/>
        <v>0</v>
      </c>
      <c r="F410" s="37">
        <f t="shared" si="162"/>
        <v>0</v>
      </c>
      <c r="G410" s="37">
        <f t="shared" si="163"/>
        <v>0</v>
      </c>
      <c r="H410" s="39">
        <f t="shared" si="164"/>
        <v>0</v>
      </c>
      <c r="I410" s="11" t="s">
        <v>145</v>
      </c>
      <c r="J410" s="47" t="str">
        <f t="shared" si="165"/>
        <v>f</v>
      </c>
      <c r="K410" s="11" t="str">
        <f t="shared" si="155"/>
        <v>t</v>
      </c>
      <c r="L410" s="2" t="s">
        <v>8431</v>
      </c>
      <c r="M410" s="2" t="str">
        <f t="shared" si="156"/>
        <v/>
      </c>
      <c r="N410" s="2" t="s">
        <v>235</v>
      </c>
      <c r="O410" s="2" t="s">
        <v>6141</v>
      </c>
      <c r="P410" s="2"/>
      <c r="Q410" s="2"/>
    </row>
    <row r="411" spans="1:17" hidden="1" x14ac:dyDescent="0.25">
      <c r="A411" s="37">
        <f t="shared" si="157"/>
        <v>0</v>
      </c>
      <c r="B411" s="37">
        <f t="shared" si="158"/>
        <v>0</v>
      </c>
      <c r="C411" s="37">
        <f t="shared" si="159"/>
        <v>0</v>
      </c>
      <c r="D411" s="37">
        <f t="shared" si="160"/>
        <v>0</v>
      </c>
      <c r="E411" s="38">
        <f t="shared" si="161"/>
        <v>0</v>
      </c>
      <c r="F411" s="37">
        <f t="shared" si="162"/>
        <v>0</v>
      </c>
      <c r="G411" s="37">
        <f t="shared" si="163"/>
        <v>0</v>
      </c>
      <c r="H411" s="39">
        <f t="shared" si="164"/>
        <v>0</v>
      </c>
      <c r="I411" s="2" t="s">
        <v>6524</v>
      </c>
      <c r="J411" s="47" t="str">
        <f t="shared" si="165"/>
        <v>f</v>
      </c>
      <c r="K411" s="11" t="str">
        <f t="shared" si="155"/>
        <v>f</v>
      </c>
      <c r="L411" s="2"/>
      <c r="M411" s="2" t="str">
        <f t="shared" si="156"/>
        <v/>
      </c>
      <c r="N411" s="2"/>
      <c r="O411" s="2"/>
      <c r="P411" s="2"/>
      <c r="Q411" s="2"/>
    </row>
    <row r="412" spans="1:17" hidden="1" x14ac:dyDescent="0.25">
      <c r="A412" s="37">
        <f t="shared" si="157"/>
        <v>0</v>
      </c>
      <c r="B412" s="37">
        <f t="shared" si="158"/>
        <v>0</v>
      </c>
      <c r="C412" s="37">
        <f t="shared" si="159"/>
        <v>0</v>
      </c>
      <c r="D412" s="37">
        <f t="shared" si="160"/>
        <v>0</v>
      </c>
      <c r="E412" s="38">
        <f t="shared" si="161"/>
        <v>0</v>
      </c>
      <c r="F412" s="37">
        <f t="shared" si="162"/>
        <v>0</v>
      </c>
      <c r="G412" s="37">
        <f t="shared" si="163"/>
        <v>0</v>
      </c>
      <c r="H412" s="39">
        <f t="shared" si="164"/>
        <v>0</v>
      </c>
      <c r="I412" s="2" t="s">
        <v>6525</v>
      </c>
      <c r="J412" s="47" t="str">
        <f t="shared" si="165"/>
        <v>f</v>
      </c>
      <c r="K412" s="11" t="str">
        <f t="shared" si="155"/>
        <v>f</v>
      </c>
      <c r="L412" s="2"/>
      <c r="M412" s="2" t="str">
        <f t="shared" si="156"/>
        <v/>
      </c>
      <c r="N412" s="2"/>
      <c r="O412" s="2"/>
      <c r="P412" s="2"/>
      <c r="Q412" s="2"/>
    </row>
    <row r="413" spans="1:17" hidden="1" x14ac:dyDescent="0.25">
      <c r="A413" s="37">
        <f t="shared" si="157"/>
        <v>0</v>
      </c>
      <c r="B413" s="37">
        <f t="shared" si="158"/>
        <v>0</v>
      </c>
      <c r="C413" s="37">
        <f t="shared" si="159"/>
        <v>0</v>
      </c>
      <c r="D413" s="37">
        <f t="shared" si="160"/>
        <v>0</v>
      </c>
      <c r="E413" s="38">
        <f t="shared" si="161"/>
        <v>0</v>
      </c>
      <c r="F413" s="37">
        <f t="shared" si="162"/>
        <v>0</v>
      </c>
      <c r="G413" s="37">
        <f t="shared" si="163"/>
        <v>0</v>
      </c>
      <c r="H413" s="39">
        <f t="shared" si="164"/>
        <v>0</v>
      </c>
      <c r="I413" s="2" t="s">
        <v>6526</v>
      </c>
      <c r="J413" s="47" t="str">
        <f t="shared" si="165"/>
        <v>f</v>
      </c>
      <c r="K413" s="11" t="str">
        <f t="shared" si="155"/>
        <v>f</v>
      </c>
      <c r="L413" s="2"/>
      <c r="M413" s="2" t="str">
        <f t="shared" si="156"/>
        <v/>
      </c>
      <c r="N413" s="2"/>
      <c r="O413" s="2"/>
      <c r="P413" s="2"/>
      <c r="Q413" s="2"/>
    </row>
    <row r="414" spans="1:17" hidden="1" x14ac:dyDescent="0.25">
      <c r="A414" s="37">
        <f t="shared" si="157"/>
        <v>0</v>
      </c>
      <c r="B414" s="37">
        <f t="shared" si="158"/>
        <v>0</v>
      </c>
      <c r="C414" s="37">
        <f t="shared" si="159"/>
        <v>0</v>
      </c>
      <c r="D414" s="37">
        <f t="shared" si="160"/>
        <v>0</v>
      </c>
      <c r="E414" s="38">
        <f t="shared" si="161"/>
        <v>0</v>
      </c>
      <c r="F414" s="37">
        <f t="shared" si="162"/>
        <v>0</v>
      </c>
      <c r="G414" s="37">
        <f t="shared" si="163"/>
        <v>0</v>
      </c>
      <c r="H414" s="39">
        <f t="shared" si="164"/>
        <v>0</v>
      </c>
      <c r="I414" s="2" t="s">
        <v>6527</v>
      </c>
      <c r="J414" s="47" t="str">
        <f t="shared" si="165"/>
        <v>f</v>
      </c>
      <c r="K414" s="11" t="str">
        <f t="shared" si="155"/>
        <v>f</v>
      </c>
      <c r="L414" s="2"/>
      <c r="M414" s="2" t="str">
        <f t="shared" si="156"/>
        <v/>
      </c>
      <c r="N414" s="2"/>
      <c r="O414" s="2"/>
      <c r="P414" s="2"/>
      <c r="Q414" s="2"/>
    </row>
    <row r="415" spans="1:17" hidden="1" x14ac:dyDescent="0.25">
      <c r="A415" s="37">
        <f t="shared" si="157"/>
        <v>0</v>
      </c>
      <c r="B415" s="37">
        <f t="shared" si="158"/>
        <v>0</v>
      </c>
      <c r="C415" s="37">
        <f t="shared" si="159"/>
        <v>0</v>
      </c>
      <c r="D415" s="37">
        <f t="shared" si="160"/>
        <v>0</v>
      </c>
      <c r="E415" s="38">
        <f t="shared" si="161"/>
        <v>0</v>
      </c>
      <c r="F415" s="37">
        <f t="shared" si="162"/>
        <v>0</v>
      </c>
      <c r="G415" s="37">
        <f t="shared" si="163"/>
        <v>0</v>
      </c>
      <c r="H415" s="39">
        <f t="shared" si="164"/>
        <v>0</v>
      </c>
      <c r="I415" s="2" t="s">
        <v>6528</v>
      </c>
      <c r="J415" s="47" t="str">
        <f t="shared" si="165"/>
        <v>f</v>
      </c>
      <c r="K415" s="11" t="str">
        <f t="shared" si="155"/>
        <v>f</v>
      </c>
      <c r="L415" s="2"/>
      <c r="M415" s="2" t="str">
        <f t="shared" si="156"/>
        <v/>
      </c>
      <c r="N415" s="2"/>
      <c r="O415" s="2"/>
      <c r="P415" s="2"/>
      <c r="Q415" s="2"/>
    </row>
    <row r="416" spans="1:17" hidden="1" x14ac:dyDescent="0.25">
      <c r="A416" s="37">
        <f t="shared" si="157"/>
        <v>0</v>
      </c>
      <c r="B416" s="37">
        <f t="shared" si="158"/>
        <v>0</v>
      </c>
      <c r="C416" s="37">
        <f t="shared" si="159"/>
        <v>0</v>
      </c>
      <c r="D416" s="37">
        <f t="shared" si="160"/>
        <v>0</v>
      </c>
      <c r="E416" s="38">
        <f t="shared" si="161"/>
        <v>0</v>
      </c>
      <c r="F416" s="37">
        <f t="shared" si="162"/>
        <v>0</v>
      </c>
      <c r="G416" s="37">
        <f t="shared" si="163"/>
        <v>0</v>
      </c>
      <c r="H416" s="39">
        <f t="shared" si="164"/>
        <v>0</v>
      </c>
      <c r="I416" s="2" t="s">
        <v>6529</v>
      </c>
      <c r="J416" s="47" t="str">
        <f t="shared" si="165"/>
        <v>f</v>
      </c>
      <c r="K416" s="11" t="str">
        <f t="shared" si="155"/>
        <v>f</v>
      </c>
      <c r="L416" s="2"/>
      <c r="M416" s="2" t="str">
        <f t="shared" si="156"/>
        <v/>
      </c>
      <c r="N416" s="2"/>
      <c r="O416" s="2"/>
      <c r="P416" s="2"/>
      <c r="Q416" s="2"/>
    </row>
    <row r="417" spans="1:17" hidden="1" x14ac:dyDescent="0.25">
      <c r="A417" s="37">
        <f t="shared" si="157"/>
        <v>0</v>
      </c>
      <c r="B417" s="37">
        <f t="shared" si="158"/>
        <v>0</v>
      </c>
      <c r="C417" s="37">
        <f t="shared" si="159"/>
        <v>0</v>
      </c>
      <c r="D417" s="37">
        <f t="shared" si="160"/>
        <v>0</v>
      </c>
      <c r="E417" s="38">
        <f t="shared" si="161"/>
        <v>0</v>
      </c>
      <c r="F417" s="37">
        <f t="shared" si="162"/>
        <v>0</v>
      </c>
      <c r="G417" s="37">
        <f t="shared" si="163"/>
        <v>0</v>
      </c>
      <c r="H417" s="39">
        <f t="shared" si="164"/>
        <v>0</v>
      </c>
      <c r="I417" s="2" t="s">
        <v>6530</v>
      </c>
      <c r="J417" s="47" t="str">
        <f t="shared" si="165"/>
        <v>f</v>
      </c>
      <c r="K417" s="11" t="str">
        <f t="shared" si="155"/>
        <v>f</v>
      </c>
      <c r="L417" s="2"/>
      <c r="M417" s="2" t="str">
        <f t="shared" si="156"/>
        <v/>
      </c>
      <c r="N417" s="2"/>
      <c r="O417" s="2"/>
      <c r="P417" s="2"/>
      <c r="Q417" s="2"/>
    </row>
    <row r="418" spans="1:17" hidden="1" x14ac:dyDescent="0.25">
      <c r="A418" s="37">
        <f t="shared" si="157"/>
        <v>0</v>
      </c>
      <c r="B418" s="37">
        <f t="shared" si="158"/>
        <v>0</v>
      </c>
      <c r="C418" s="37">
        <f t="shared" si="159"/>
        <v>0</v>
      </c>
      <c r="D418" s="37">
        <f t="shared" si="160"/>
        <v>0</v>
      </c>
      <c r="E418" s="38">
        <f t="shared" si="161"/>
        <v>0</v>
      </c>
      <c r="F418" s="37">
        <f t="shared" si="162"/>
        <v>0</v>
      </c>
      <c r="G418" s="37">
        <f t="shared" si="163"/>
        <v>0</v>
      </c>
      <c r="H418" s="39">
        <f t="shared" si="164"/>
        <v>0</v>
      </c>
      <c r="I418" s="2" t="s">
        <v>6531</v>
      </c>
      <c r="J418" s="47" t="str">
        <f t="shared" si="165"/>
        <v>f</v>
      </c>
      <c r="K418" s="11" t="str">
        <f t="shared" si="155"/>
        <v>f</v>
      </c>
      <c r="L418" s="2"/>
      <c r="M418" s="2" t="str">
        <f t="shared" si="156"/>
        <v/>
      </c>
      <c r="N418" s="2"/>
      <c r="O418" s="2"/>
      <c r="P418" s="2"/>
      <c r="Q418" s="2"/>
    </row>
    <row r="419" spans="1:17" hidden="1" x14ac:dyDescent="0.25">
      <c r="A419" s="37">
        <f t="shared" si="157"/>
        <v>0</v>
      </c>
      <c r="B419" s="37">
        <f t="shared" si="158"/>
        <v>0</v>
      </c>
      <c r="C419" s="37">
        <f t="shared" si="159"/>
        <v>0</v>
      </c>
      <c r="D419" s="37">
        <f t="shared" si="160"/>
        <v>0</v>
      </c>
      <c r="E419" s="38">
        <f t="shared" si="161"/>
        <v>0</v>
      </c>
      <c r="F419" s="37">
        <f t="shared" si="162"/>
        <v>0</v>
      </c>
      <c r="G419" s="37">
        <f t="shared" si="163"/>
        <v>0</v>
      </c>
      <c r="H419" s="39">
        <f t="shared" si="164"/>
        <v>0</v>
      </c>
      <c r="I419" s="2" t="s">
        <v>6532</v>
      </c>
      <c r="J419" s="47" t="str">
        <f t="shared" si="165"/>
        <v>f</v>
      </c>
      <c r="K419" s="11" t="str">
        <f t="shared" si="155"/>
        <v>f</v>
      </c>
      <c r="L419" s="2"/>
      <c r="M419" s="2" t="str">
        <f t="shared" si="156"/>
        <v/>
      </c>
      <c r="N419" s="2"/>
      <c r="O419" s="2"/>
      <c r="P419" s="2"/>
      <c r="Q419" s="2"/>
    </row>
    <row r="420" spans="1:17" hidden="1" x14ac:dyDescent="0.25">
      <c r="A420" s="37">
        <f t="shared" si="157"/>
        <v>0</v>
      </c>
      <c r="B420" s="37">
        <f t="shared" si="158"/>
        <v>0</v>
      </c>
      <c r="C420" s="37">
        <f t="shared" si="159"/>
        <v>0</v>
      </c>
      <c r="D420" s="37">
        <f t="shared" si="160"/>
        <v>0</v>
      </c>
      <c r="E420" s="38">
        <f t="shared" si="161"/>
        <v>0</v>
      </c>
      <c r="F420" s="37">
        <f t="shared" si="162"/>
        <v>0</v>
      </c>
      <c r="G420" s="37">
        <f t="shared" si="163"/>
        <v>0</v>
      </c>
      <c r="H420" s="39">
        <f t="shared" si="164"/>
        <v>0</v>
      </c>
      <c r="I420" s="2" t="s">
        <v>6533</v>
      </c>
      <c r="J420" s="47" t="str">
        <f t="shared" si="165"/>
        <v>f</v>
      </c>
      <c r="K420" s="11" t="str">
        <f t="shared" ref="K420:K488" si="166">_xlfn.IFS(SUM(A420:H420)&gt;0,"t",I420="","t",TRUE,"f")</f>
        <v>f</v>
      </c>
      <c r="L420" s="2"/>
      <c r="M420" s="2" t="str">
        <f t="shared" si="156"/>
        <v/>
      </c>
      <c r="N420" s="2"/>
      <c r="O420" s="2"/>
      <c r="P420" s="2"/>
      <c r="Q420" s="2"/>
    </row>
    <row r="421" spans="1:17" hidden="1" x14ac:dyDescent="0.25">
      <c r="A421" s="37">
        <f t="shared" si="157"/>
        <v>0</v>
      </c>
      <c r="B421" s="37">
        <f t="shared" si="158"/>
        <v>0</v>
      </c>
      <c r="C421" s="37">
        <f t="shared" si="159"/>
        <v>0</v>
      </c>
      <c r="D421" s="37">
        <f t="shared" si="160"/>
        <v>0</v>
      </c>
      <c r="E421" s="38">
        <f t="shared" si="161"/>
        <v>0</v>
      </c>
      <c r="F421" s="37">
        <f t="shared" si="162"/>
        <v>0</v>
      </c>
      <c r="G421" s="37">
        <f t="shared" si="163"/>
        <v>0</v>
      </c>
      <c r="H421" s="39">
        <f t="shared" si="164"/>
        <v>0</v>
      </c>
      <c r="I421" s="2" t="s">
        <v>6534</v>
      </c>
      <c r="J421" s="47" t="str">
        <f t="shared" si="165"/>
        <v>f</v>
      </c>
      <c r="K421" s="11" t="str">
        <f t="shared" si="166"/>
        <v>f</v>
      </c>
      <c r="L421" s="2"/>
      <c r="M421" s="2" t="str">
        <f t="shared" si="156"/>
        <v/>
      </c>
      <c r="N421" s="2"/>
      <c r="O421" s="2"/>
      <c r="P421" s="2"/>
      <c r="Q421" s="2"/>
    </row>
    <row r="422" spans="1:17" hidden="1" x14ac:dyDescent="0.25">
      <c r="A422" s="37">
        <f t="shared" si="157"/>
        <v>0</v>
      </c>
      <c r="B422" s="37">
        <f t="shared" si="158"/>
        <v>0</v>
      </c>
      <c r="C422" s="37">
        <f t="shared" si="159"/>
        <v>0</v>
      </c>
      <c r="D422" s="37">
        <f t="shared" si="160"/>
        <v>0</v>
      </c>
      <c r="E422" s="38">
        <f t="shared" si="161"/>
        <v>0</v>
      </c>
      <c r="F422" s="37">
        <f t="shared" si="162"/>
        <v>0</v>
      </c>
      <c r="G422" s="37">
        <f t="shared" si="163"/>
        <v>0</v>
      </c>
      <c r="H422" s="39">
        <f t="shared" si="164"/>
        <v>0</v>
      </c>
      <c r="I422" s="2" t="s">
        <v>6535</v>
      </c>
      <c r="J422" s="47" t="str">
        <f t="shared" si="165"/>
        <v>f</v>
      </c>
      <c r="K422" s="11" t="str">
        <f t="shared" si="166"/>
        <v>f</v>
      </c>
      <c r="L422" s="2"/>
      <c r="M422" s="2" t="str">
        <f t="shared" si="156"/>
        <v/>
      </c>
      <c r="N422" s="2"/>
      <c r="O422" s="2"/>
      <c r="P422" s="2"/>
      <c r="Q422" s="2"/>
    </row>
    <row r="423" spans="1:17" hidden="1" x14ac:dyDescent="0.25">
      <c r="A423" s="37">
        <f t="shared" si="157"/>
        <v>0</v>
      </c>
      <c r="B423" s="37">
        <f t="shared" si="158"/>
        <v>0</v>
      </c>
      <c r="C423" s="37">
        <f t="shared" si="159"/>
        <v>0</v>
      </c>
      <c r="D423" s="37">
        <f t="shared" si="160"/>
        <v>0</v>
      </c>
      <c r="E423" s="38">
        <f t="shared" si="161"/>
        <v>0</v>
      </c>
      <c r="F423" s="37">
        <f t="shared" si="162"/>
        <v>0</v>
      </c>
      <c r="G423" s="37">
        <f t="shared" si="163"/>
        <v>0</v>
      </c>
      <c r="H423" s="39">
        <f t="shared" si="164"/>
        <v>0</v>
      </c>
      <c r="I423" s="2" t="s">
        <v>6536</v>
      </c>
      <c r="J423" s="47" t="str">
        <f t="shared" si="165"/>
        <v>f</v>
      </c>
      <c r="K423" s="11" t="str">
        <f t="shared" si="166"/>
        <v>f</v>
      </c>
      <c r="L423" s="2"/>
      <c r="M423" s="2" t="str">
        <f t="shared" si="156"/>
        <v/>
      </c>
      <c r="N423" s="2"/>
      <c r="O423" s="2"/>
      <c r="P423" s="2"/>
      <c r="Q423" s="2"/>
    </row>
    <row r="424" spans="1:17" hidden="1" x14ac:dyDescent="0.25">
      <c r="A424" s="37">
        <f t="shared" si="157"/>
        <v>0</v>
      </c>
      <c r="B424" s="37">
        <f t="shared" si="158"/>
        <v>0</v>
      </c>
      <c r="C424" s="37">
        <f t="shared" si="159"/>
        <v>0</v>
      </c>
      <c r="D424" s="37">
        <f t="shared" si="160"/>
        <v>0</v>
      </c>
      <c r="E424" s="38">
        <f t="shared" si="161"/>
        <v>0</v>
      </c>
      <c r="F424" s="37">
        <f t="shared" si="162"/>
        <v>0</v>
      </c>
      <c r="G424" s="37">
        <f t="shared" si="163"/>
        <v>0</v>
      </c>
      <c r="H424" s="39">
        <f t="shared" si="164"/>
        <v>0</v>
      </c>
      <c r="I424" s="2" t="s">
        <v>6537</v>
      </c>
      <c r="J424" s="47" t="str">
        <f t="shared" si="165"/>
        <v>f</v>
      </c>
      <c r="K424" s="11" t="str">
        <f t="shared" si="166"/>
        <v>f</v>
      </c>
      <c r="L424" s="2"/>
      <c r="M424" s="2" t="str">
        <f t="shared" si="156"/>
        <v/>
      </c>
      <c r="N424" s="2"/>
      <c r="O424" s="2"/>
      <c r="P424" s="2"/>
      <c r="Q424" s="2"/>
    </row>
    <row r="425" spans="1:17" hidden="1" x14ac:dyDescent="0.25">
      <c r="A425" s="37">
        <f t="shared" si="157"/>
        <v>0</v>
      </c>
      <c r="B425" s="37">
        <f t="shared" si="158"/>
        <v>0</v>
      </c>
      <c r="C425" s="37">
        <f t="shared" si="159"/>
        <v>0</v>
      </c>
      <c r="D425" s="37">
        <f t="shared" si="160"/>
        <v>0</v>
      </c>
      <c r="E425" s="38">
        <f t="shared" si="161"/>
        <v>0</v>
      </c>
      <c r="F425" s="37">
        <f t="shared" si="162"/>
        <v>0</v>
      </c>
      <c r="G425" s="37">
        <f t="shared" si="163"/>
        <v>0</v>
      </c>
      <c r="H425" s="39">
        <f t="shared" si="164"/>
        <v>0</v>
      </c>
      <c r="I425" s="2" t="s">
        <v>6538</v>
      </c>
      <c r="J425" s="47" t="str">
        <f t="shared" si="165"/>
        <v>f</v>
      </c>
      <c r="K425" s="11" t="str">
        <f t="shared" si="166"/>
        <v>f</v>
      </c>
      <c r="L425" s="2"/>
      <c r="M425" s="2" t="str">
        <f t="shared" si="156"/>
        <v/>
      </c>
      <c r="N425" s="2"/>
      <c r="O425" s="2"/>
      <c r="P425" s="2"/>
      <c r="Q425" s="2"/>
    </row>
    <row r="426" spans="1:17" hidden="1" x14ac:dyDescent="0.25">
      <c r="A426" s="37">
        <f t="shared" si="157"/>
        <v>0</v>
      </c>
      <c r="B426" s="37">
        <f t="shared" si="158"/>
        <v>0</v>
      </c>
      <c r="C426" s="37">
        <f t="shared" si="159"/>
        <v>0</v>
      </c>
      <c r="D426" s="37">
        <f t="shared" si="160"/>
        <v>0</v>
      </c>
      <c r="E426" s="38">
        <f t="shared" si="161"/>
        <v>0</v>
      </c>
      <c r="F426" s="37">
        <f t="shared" si="162"/>
        <v>0</v>
      </c>
      <c r="G426" s="37">
        <f t="shared" si="163"/>
        <v>0</v>
      </c>
      <c r="H426" s="39">
        <f t="shared" si="164"/>
        <v>0</v>
      </c>
      <c r="I426" s="2" t="s">
        <v>6539</v>
      </c>
      <c r="J426" s="47" t="str">
        <f t="shared" si="165"/>
        <v>f</v>
      </c>
      <c r="K426" s="11" t="str">
        <f t="shared" si="166"/>
        <v>f</v>
      </c>
      <c r="L426" s="2"/>
      <c r="M426" s="2" t="str">
        <f t="shared" si="156"/>
        <v/>
      </c>
      <c r="N426" s="2"/>
      <c r="O426" s="2"/>
      <c r="P426" s="2"/>
      <c r="Q426" s="2"/>
    </row>
    <row r="427" spans="1:17" hidden="1" x14ac:dyDescent="0.25">
      <c r="A427" s="37">
        <f t="shared" si="157"/>
        <v>0</v>
      </c>
      <c r="B427" s="37">
        <f t="shared" si="158"/>
        <v>0</v>
      </c>
      <c r="C427" s="37">
        <f t="shared" si="159"/>
        <v>0</v>
      </c>
      <c r="D427" s="37">
        <f t="shared" si="160"/>
        <v>0</v>
      </c>
      <c r="E427" s="38">
        <f t="shared" si="161"/>
        <v>0</v>
      </c>
      <c r="F427" s="37">
        <f t="shared" si="162"/>
        <v>0</v>
      </c>
      <c r="G427" s="37">
        <f t="shared" si="163"/>
        <v>0</v>
      </c>
      <c r="H427" s="39">
        <f t="shared" si="164"/>
        <v>0</v>
      </c>
      <c r="I427" s="2" t="s">
        <v>6540</v>
      </c>
      <c r="J427" s="47" t="str">
        <f t="shared" si="165"/>
        <v>f</v>
      </c>
      <c r="K427" s="11" t="str">
        <f t="shared" si="166"/>
        <v>f</v>
      </c>
      <c r="L427" s="2"/>
      <c r="M427" s="2" t="str">
        <f t="shared" si="156"/>
        <v/>
      </c>
      <c r="N427" s="2"/>
      <c r="O427" s="2"/>
      <c r="P427" s="2"/>
      <c r="Q427" s="2"/>
    </row>
    <row r="428" spans="1:17" hidden="1" x14ac:dyDescent="0.25">
      <c r="A428" s="37">
        <f t="shared" si="157"/>
        <v>0</v>
      </c>
      <c r="B428" s="37">
        <f t="shared" si="158"/>
        <v>0</v>
      </c>
      <c r="C428" s="37">
        <f t="shared" si="159"/>
        <v>0</v>
      </c>
      <c r="D428" s="37">
        <f t="shared" si="160"/>
        <v>0</v>
      </c>
      <c r="E428" s="38">
        <f t="shared" si="161"/>
        <v>0</v>
      </c>
      <c r="F428" s="37">
        <f t="shared" si="162"/>
        <v>0</v>
      </c>
      <c r="G428" s="37">
        <f t="shared" si="163"/>
        <v>0</v>
      </c>
      <c r="H428" s="39">
        <f t="shared" si="164"/>
        <v>0</v>
      </c>
      <c r="I428" s="2" t="s">
        <v>6541</v>
      </c>
      <c r="J428" s="47" t="str">
        <f t="shared" si="165"/>
        <v>f</v>
      </c>
      <c r="K428" s="11" t="str">
        <f t="shared" si="166"/>
        <v>f</v>
      </c>
      <c r="L428" s="2"/>
      <c r="M428" s="2" t="str">
        <f t="shared" si="156"/>
        <v/>
      </c>
      <c r="N428" s="2"/>
      <c r="O428" s="2"/>
      <c r="P428" s="2"/>
      <c r="Q428" s="2"/>
    </row>
    <row r="429" spans="1:17" hidden="1" x14ac:dyDescent="0.25">
      <c r="A429" s="37">
        <f t="shared" si="157"/>
        <v>0</v>
      </c>
      <c r="B429" s="37">
        <f t="shared" si="158"/>
        <v>0</v>
      </c>
      <c r="C429" s="37">
        <f t="shared" si="159"/>
        <v>0</v>
      </c>
      <c r="D429" s="37">
        <f t="shared" si="160"/>
        <v>0</v>
      </c>
      <c r="E429" s="38">
        <f t="shared" si="161"/>
        <v>0</v>
      </c>
      <c r="F429" s="37">
        <f t="shared" si="162"/>
        <v>0</v>
      </c>
      <c r="G429" s="37">
        <f t="shared" si="163"/>
        <v>0</v>
      </c>
      <c r="H429" s="39">
        <f t="shared" si="164"/>
        <v>0</v>
      </c>
      <c r="I429" s="2" t="s">
        <v>6542</v>
      </c>
      <c r="J429" s="47" t="str">
        <f t="shared" si="165"/>
        <v>f</v>
      </c>
      <c r="K429" s="11" t="str">
        <f t="shared" si="166"/>
        <v>f</v>
      </c>
      <c r="L429" s="2"/>
      <c r="M429" s="2" t="str">
        <f t="shared" si="156"/>
        <v/>
      </c>
      <c r="N429" s="2"/>
      <c r="O429" s="2"/>
      <c r="P429" s="2"/>
      <c r="Q429" s="2"/>
    </row>
    <row r="430" spans="1:17" hidden="1" x14ac:dyDescent="0.25">
      <c r="A430" s="37">
        <f t="shared" si="157"/>
        <v>0</v>
      </c>
      <c r="B430" s="37">
        <f t="shared" si="158"/>
        <v>0</v>
      </c>
      <c r="C430" s="37">
        <f t="shared" si="159"/>
        <v>0</v>
      </c>
      <c r="D430" s="37">
        <f t="shared" si="160"/>
        <v>0</v>
      </c>
      <c r="E430" s="38">
        <f t="shared" si="161"/>
        <v>0</v>
      </c>
      <c r="F430" s="37">
        <f t="shared" si="162"/>
        <v>0</v>
      </c>
      <c r="G430" s="37">
        <f t="shared" si="163"/>
        <v>0</v>
      </c>
      <c r="H430" s="39">
        <f t="shared" si="164"/>
        <v>0</v>
      </c>
      <c r="I430" s="2" t="s">
        <v>6543</v>
      </c>
      <c r="J430" s="47" t="str">
        <f t="shared" si="165"/>
        <v>f</v>
      </c>
      <c r="K430" s="11" t="str">
        <f t="shared" si="166"/>
        <v>f</v>
      </c>
      <c r="L430" s="2"/>
      <c r="M430" s="2" t="str">
        <f t="shared" si="156"/>
        <v/>
      </c>
      <c r="N430" s="2"/>
      <c r="O430" s="2"/>
      <c r="P430" s="2"/>
      <c r="Q430" s="2"/>
    </row>
    <row r="431" spans="1:17" hidden="1" x14ac:dyDescent="0.25">
      <c r="A431" s="37">
        <f t="shared" si="157"/>
        <v>0</v>
      </c>
      <c r="B431" s="37">
        <f t="shared" si="158"/>
        <v>0</v>
      </c>
      <c r="C431" s="37">
        <f t="shared" si="159"/>
        <v>0</v>
      </c>
      <c r="D431" s="37">
        <f t="shared" si="160"/>
        <v>0</v>
      </c>
      <c r="E431" s="38">
        <f t="shared" si="161"/>
        <v>0</v>
      </c>
      <c r="F431" s="37">
        <f t="shared" si="162"/>
        <v>0</v>
      </c>
      <c r="G431" s="37">
        <f t="shared" si="163"/>
        <v>0</v>
      </c>
      <c r="H431" s="39">
        <f t="shared" si="164"/>
        <v>0</v>
      </c>
      <c r="I431" s="2" t="s">
        <v>6544</v>
      </c>
      <c r="J431" s="47" t="str">
        <f t="shared" si="165"/>
        <v>f</v>
      </c>
      <c r="K431" s="11" t="str">
        <f t="shared" si="166"/>
        <v>f</v>
      </c>
      <c r="L431" s="2"/>
      <c r="M431" s="2" t="str">
        <f t="shared" si="156"/>
        <v/>
      </c>
      <c r="N431" s="2"/>
      <c r="O431" s="2"/>
      <c r="P431" s="2"/>
      <c r="Q431" s="2"/>
    </row>
    <row r="432" spans="1:17" hidden="1" x14ac:dyDescent="0.25">
      <c r="A432" s="37">
        <f t="shared" si="157"/>
        <v>0</v>
      </c>
      <c r="B432" s="37">
        <f t="shared" si="158"/>
        <v>0</v>
      </c>
      <c r="C432" s="37">
        <f t="shared" si="159"/>
        <v>0</v>
      </c>
      <c r="D432" s="37">
        <f t="shared" si="160"/>
        <v>0</v>
      </c>
      <c r="E432" s="38">
        <f t="shared" si="161"/>
        <v>0</v>
      </c>
      <c r="F432" s="37">
        <f t="shared" si="162"/>
        <v>0</v>
      </c>
      <c r="G432" s="37">
        <f t="shared" si="163"/>
        <v>0</v>
      </c>
      <c r="H432" s="39">
        <f t="shared" si="164"/>
        <v>0</v>
      </c>
      <c r="I432" s="2" t="s">
        <v>6545</v>
      </c>
      <c r="J432" s="47" t="str">
        <f t="shared" si="165"/>
        <v>f</v>
      </c>
      <c r="K432" s="11" t="str">
        <f t="shared" si="166"/>
        <v>f</v>
      </c>
      <c r="L432" s="2"/>
      <c r="M432" s="2" t="str">
        <f t="shared" si="156"/>
        <v/>
      </c>
      <c r="N432" s="2"/>
      <c r="O432" s="2"/>
      <c r="P432" s="2"/>
      <c r="Q432" s="2"/>
    </row>
    <row r="433" spans="1:17" hidden="1" x14ac:dyDescent="0.25">
      <c r="A433" s="37">
        <f t="shared" si="157"/>
        <v>0</v>
      </c>
      <c r="B433" s="37">
        <f t="shared" si="158"/>
        <v>0</v>
      </c>
      <c r="C433" s="37">
        <f t="shared" si="159"/>
        <v>0</v>
      </c>
      <c r="D433" s="37">
        <f t="shared" si="160"/>
        <v>0</v>
      </c>
      <c r="E433" s="38">
        <f t="shared" si="161"/>
        <v>0</v>
      </c>
      <c r="F433" s="37">
        <f t="shared" si="162"/>
        <v>0</v>
      </c>
      <c r="G433" s="37">
        <f t="shared" si="163"/>
        <v>0</v>
      </c>
      <c r="H433" s="39">
        <f t="shared" si="164"/>
        <v>0</v>
      </c>
      <c r="I433" s="2" t="s">
        <v>6546</v>
      </c>
      <c r="J433" s="47" t="str">
        <f t="shared" si="165"/>
        <v>f</v>
      </c>
      <c r="K433" s="11" t="str">
        <f t="shared" si="166"/>
        <v>f</v>
      </c>
      <c r="L433" s="2"/>
      <c r="M433" s="2" t="str">
        <f t="shared" si="156"/>
        <v/>
      </c>
      <c r="N433" s="2"/>
      <c r="O433" s="2"/>
      <c r="P433" s="2"/>
      <c r="Q433" s="2"/>
    </row>
    <row r="434" spans="1:17" hidden="1" x14ac:dyDescent="0.25">
      <c r="A434" s="37">
        <f t="shared" si="157"/>
        <v>0</v>
      </c>
      <c r="B434" s="37">
        <f t="shared" si="158"/>
        <v>0</v>
      </c>
      <c r="C434" s="37">
        <f t="shared" si="159"/>
        <v>0</v>
      </c>
      <c r="D434" s="37">
        <f t="shared" si="160"/>
        <v>0</v>
      </c>
      <c r="E434" s="38">
        <f t="shared" si="161"/>
        <v>0</v>
      </c>
      <c r="F434" s="37">
        <f t="shared" si="162"/>
        <v>0</v>
      </c>
      <c r="G434" s="37">
        <f t="shared" si="163"/>
        <v>0</v>
      </c>
      <c r="H434" s="39">
        <f t="shared" si="164"/>
        <v>0</v>
      </c>
      <c r="I434" s="2" t="s">
        <v>6547</v>
      </c>
      <c r="J434" s="47" t="str">
        <f t="shared" si="165"/>
        <v>f</v>
      </c>
      <c r="K434" s="11" t="str">
        <f t="shared" si="166"/>
        <v>f</v>
      </c>
      <c r="L434" s="2"/>
      <c r="M434" s="2" t="str">
        <f t="shared" ref="M434:M502" si="167">IF(COUNTIF(elementNaam, L434) + COUNTIF(elementAlias,L434) &gt; 0, "t", "")</f>
        <v/>
      </c>
      <c r="N434" s="2"/>
      <c r="O434" s="2"/>
      <c r="P434" s="2"/>
      <c r="Q434" s="2"/>
    </row>
    <row r="435" spans="1:17" hidden="1" x14ac:dyDescent="0.25">
      <c r="A435" s="37">
        <f t="shared" si="157"/>
        <v>0</v>
      </c>
      <c r="B435" s="37">
        <f t="shared" si="158"/>
        <v>0</v>
      </c>
      <c r="C435" s="37">
        <f t="shared" si="159"/>
        <v>0</v>
      </c>
      <c r="D435" s="37">
        <f t="shared" si="160"/>
        <v>0</v>
      </c>
      <c r="E435" s="38">
        <f t="shared" si="161"/>
        <v>0</v>
      </c>
      <c r="F435" s="37">
        <f t="shared" si="162"/>
        <v>0</v>
      </c>
      <c r="G435" s="37">
        <f t="shared" si="163"/>
        <v>0</v>
      </c>
      <c r="H435" s="39">
        <f t="shared" si="164"/>
        <v>0</v>
      </c>
      <c r="I435" s="2" t="s">
        <v>6548</v>
      </c>
      <c r="J435" s="47" t="str">
        <f t="shared" si="165"/>
        <v>f</v>
      </c>
      <c r="K435" s="11" t="str">
        <f t="shared" si="166"/>
        <v>f</v>
      </c>
      <c r="L435" s="2"/>
      <c r="M435" s="2" t="str">
        <f t="shared" si="167"/>
        <v/>
      </c>
      <c r="N435" s="2"/>
      <c r="O435" s="2"/>
      <c r="P435" s="2"/>
      <c r="Q435" s="2"/>
    </row>
    <row r="436" spans="1:17" hidden="1" x14ac:dyDescent="0.25">
      <c r="A436" s="37">
        <f t="shared" si="157"/>
        <v>0</v>
      </c>
      <c r="B436" s="37">
        <f t="shared" si="158"/>
        <v>0</v>
      </c>
      <c r="C436" s="37">
        <f t="shared" si="159"/>
        <v>0</v>
      </c>
      <c r="D436" s="37">
        <f t="shared" si="160"/>
        <v>0</v>
      </c>
      <c r="E436" s="38">
        <f t="shared" si="161"/>
        <v>0</v>
      </c>
      <c r="F436" s="37">
        <f t="shared" si="162"/>
        <v>0</v>
      </c>
      <c r="G436" s="37">
        <f t="shared" si="163"/>
        <v>0</v>
      </c>
      <c r="H436" s="39">
        <f t="shared" si="164"/>
        <v>0</v>
      </c>
      <c r="I436" s="2" t="s">
        <v>6549</v>
      </c>
      <c r="J436" s="47" t="str">
        <f t="shared" si="165"/>
        <v>f</v>
      </c>
      <c r="K436" s="11" t="str">
        <f t="shared" si="166"/>
        <v>f</v>
      </c>
      <c r="L436" s="2"/>
      <c r="M436" s="2" t="str">
        <f t="shared" si="167"/>
        <v/>
      </c>
      <c r="N436" s="2"/>
      <c r="O436" s="2"/>
      <c r="P436" s="2"/>
      <c r="Q436" s="2"/>
    </row>
    <row r="437" spans="1:17" hidden="1" x14ac:dyDescent="0.25">
      <c r="A437" s="37">
        <f t="shared" si="157"/>
        <v>0</v>
      </c>
      <c r="B437" s="37">
        <f t="shared" si="158"/>
        <v>0</v>
      </c>
      <c r="C437" s="37">
        <f t="shared" si="159"/>
        <v>0</v>
      </c>
      <c r="D437" s="37">
        <f t="shared" si="160"/>
        <v>0</v>
      </c>
      <c r="E437" s="38">
        <f t="shared" si="161"/>
        <v>0</v>
      </c>
      <c r="F437" s="37">
        <f t="shared" si="162"/>
        <v>0</v>
      </c>
      <c r="G437" s="37">
        <f t="shared" si="163"/>
        <v>0</v>
      </c>
      <c r="H437" s="39">
        <f t="shared" si="164"/>
        <v>0</v>
      </c>
      <c r="I437" s="2" t="s">
        <v>6550</v>
      </c>
      <c r="J437" s="47" t="str">
        <f t="shared" si="165"/>
        <v>f</v>
      </c>
      <c r="K437" s="11" t="str">
        <f t="shared" si="166"/>
        <v>f</v>
      </c>
      <c r="L437" s="2"/>
      <c r="M437" s="2" t="str">
        <f t="shared" si="167"/>
        <v/>
      </c>
      <c r="N437" s="2"/>
      <c r="O437" s="2"/>
      <c r="P437" s="2"/>
      <c r="Q437" s="2"/>
    </row>
    <row r="438" spans="1:17" hidden="1" x14ac:dyDescent="0.25">
      <c r="A438" s="37">
        <f t="shared" si="157"/>
        <v>0</v>
      </c>
      <c r="B438" s="37">
        <f t="shared" si="158"/>
        <v>0</v>
      </c>
      <c r="C438" s="37">
        <f t="shared" si="159"/>
        <v>0</v>
      </c>
      <c r="D438" s="37">
        <f t="shared" si="160"/>
        <v>0</v>
      </c>
      <c r="E438" s="38">
        <f t="shared" si="161"/>
        <v>0</v>
      </c>
      <c r="F438" s="37">
        <f t="shared" si="162"/>
        <v>0</v>
      </c>
      <c r="G438" s="37">
        <f t="shared" si="163"/>
        <v>0</v>
      </c>
      <c r="H438" s="39">
        <f t="shared" si="164"/>
        <v>0</v>
      </c>
      <c r="I438" s="2" t="s">
        <v>6551</v>
      </c>
      <c r="J438" s="47" t="str">
        <f t="shared" si="165"/>
        <v>f</v>
      </c>
      <c r="K438" s="11" t="str">
        <f t="shared" si="166"/>
        <v>f</v>
      </c>
      <c r="L438" s="2"/>
      <c r="M438" s="2" t="str">
        <f t="shared" si="167"/>
        <v/>
      </c>
      <c r="N438" s="2"/>
      <c r="O438" s="2"/>
      <c r="P438" s="2"/>
      <c r="Q438" s="2"/>
    </row>
    <row r="439" spans="1:17" hidden="1" x14ac:dyDescent="0.25">
      <c r="A439" s="37">
        <f t="shared" si="157"/>
        <v>0</v>
      </c>
      <c r="B439" s="37">
        <f t="shared" si="158"/>
        <v>0</v>
      </c>
      <c r="C439" s="37">
        <f t="shared" si="159"/>
        <v>0</v>
      </c>
      <c r="D439" s="37">
        <f t="shared" si="160"/>
        <v>0</v>
      </c>
      <c r="E439" s="38">
        <f t="shared" si="161"/>
        <v>0</v>
      </c>
      <c r="F439" s="37">
        <f t="shared" si="162"/>
        <v>0</v>
      </c>
      <c r="G439" s="37">
        <f t="shared" si="163"/>
        <v>0</v>
      </c>
      <c r="H439" s="39">
        <f t="shared" si="164"/>
        <v>0</v>
      </c>
      <c r="I439" s="2" t="s">
        <v>6552</v>
      </c>
      <c r="J439" s="47" t="str">
        <f t="shared" si="165"/>
        <v>f</v>
      </c>
      <c r="K439" s="11" t="str">
        <f t="shared" si="166"/>
        <v>f</v>
      </c>
      <c r="L439" s="2"/>
      <c r="M439" s="2" t="str">
        <f t="shared" si="167"/>
        <v/>
      </c>
      <c r="N439" s="2"/>
      <c r="O439" s="2"/>
      <c r="P439" s="2"/>
      <c r="Q439" s="2"/>
    </row>
    <row r="440" spans="1:17" hidden="1" x14ac:dyDescent="0.25">
      <c r="A440" s="37">
        <f t="shared" si="157"/>
        <v>0</v>
      </c>
      <c r="B440" s="37">
        <f t="shared" si="158"/>
        <v>0</v>
      </c>
      <c r="C440" s="37">
        <f t="shared" si="159"/>
        <v>0</v>
      </c>
      <c r="D440" s="37">
        <f t="shared" si="160"/>
        <v>0</v>
      </c>
      <c r="E440" s="38">
        <f t="shared" si="161"/>
        <v>0</v>
      </c>
      <c r="F440" s="37">
        <f t="shared" si="162"/>
        <v>0</v>
      </c>
      <c r="G440" s="37">
        <f t="shared" si="163"/>
        <v>0</v>
      </c>
      <c r="H440" s="39">
        <f t="shared" si="164"/>
        <v>0</v>
      </c>
      <c r="I440" s="2" t="s">
        <v>6553</v>
      </c>
      <c r="J440" s="47" t="str">
        <f t="shared" si="165"/>
        <v>f</v>
      </c>
      <c r="K440" s="11" t="str">
        <f t="shared" si="166"/>
        <v>f</v>
      </c>
      <c r="L440" s="2"/>
      <c r="M440" s="2" t="str">
        <f t="shared" si="167"/>
        <v/>
      </c>
      <c r="N440" s="2"/>
      <c r="O440" s="2"/>
      <c r="P440" s="2"/>
      <c r="Q440" s="2"/>
    </row>
    <row r="441" spans="1:17" x14ac:dyDescent="0.25">
      <c r="A441" s="37">
        <f t="shared" si="157"/>
        <v>0</v>
      </c>
      <c r="B441" s="37">
        <f t="shared" si="158"/>
        <v>0</v>
      </c>
      <c r="C441" s="37">
        <f t="shared" si="159"/>
        <v>0</v>
      </c>
      <c r="D441" s="37">
        <f t="shared" si="160"/>
        <v>0</v>
      </c>
      <c r="E441" s="38">
        <f t="shared" si="161"/>
        <v>0</v>
      </c>
      <c r="F441" s="37">
        <f t="shared" si="162"/>
        <v>1</v>
      </c>
      <c r="G441" s="37">
        <f t="shared" si="163"/>
        <v>0</v>
      </c>
      <c r="H441" s="39">
        <f t="shared" si="164"/>
        <v>0</v>
      </c>
      <c r="I441" s="11" t="s">
        <v>6279</v>
      </c>
      <c r="J441" s="47" t="str">
        <f t="shared" si="165"/>
        <v>t</v>
      </c>
      <c r="K441" s="11" t="str">
        <f t="shared" si="166"/>
        <v>t</v>
      </c>
      <c r="L441" s="2" t="s">
        <v>8454</v>
      </c>
      <c r="M441" s="2" t="str">
        <f t="shared" si="167"/>
        <v/>
      </c>
      <c r="N441" s="2"/>
      <c r="O441" s="2"/>
      <c r="P441" s="2"/>
      <c r="Q441" s="2"/>
    </row>
    <row r="442" spans="1:17" hidden="1" x14ac:dyDescent="0.25">
      <c r="A442" s="37">
        <f t="shared" si="157"/>
        <v>0</v>
      </c>
      <c r="B442" s="37">
        <f t="shared" si="158"/>
        <v>0</v>
      </c>
      <c r="C442" s="37">
        <f t="shared" si="159"/>
        <v>0</v>
      </c>
      <c r="D442" s="37">
        <f t="shared" si="160"/>
        <v>0</v>
      </c>
      <c r="E442" s="38">
        <f t="shared" si="161"/>
        <v>0</v>
      </c>
      <c r="F442" s="37">
        <f t="shared" si="162"/>
        <v>0</v>
      </c>
      <c r="G442" s="37">
        <f t="shared" si="163"/>
        <v>0</v>
      </c>
      <c r="H442" s="39">
        <f t="shared" si="164"/>
        <v>0</v>
      </c>
      <c r="I442" s="2" t="s">
        <v>6554</v>
      </c>
      <c r="J442" s="47" t="str">
        <f t="shared" si="165"/>
        <v>f</v>
      </c>
      <c r="K442" s="11" t="str">
        <f t="shared" si="166"/>
        <v>f</v>
      </c>
      <c r="L442" s="2"/>
      <c r="M442" s="2" t="str">
        <f t="shared" si="167"/>
        <v/>
      </c>
      <c r="N442" s="2"/>
      <c r="O442" s="2"/>
      <c r="P442" s="2"/>
      <c r="Q442" s="2"/>
    </row>
    <row r="443" spans="1:17" x14ac:dyDescent="0.25">
      <c r="A443" s="37">
        <f t="shared" si="157"/>
        <v>0</v>
      </c>
      <c r="B443" s="37">
        <f t="shared" si="158"/>
        <v>1</v>
      </c>
      <c r="C443" s="37">
        <f t="shared" si="159"/>
        <v>0</v>
      </c>
      <c r="D443" s="37">
        <f t="shared" si="160"/>
        <v>0</v>
      </c>
      <c r="E443" s="38">
        <f t="shared" si="161"/>
        <v>0</v>
      </c>
      <c r="F443" s="37">
        <f t="shared" si="162"/>
        <v>2</v>
      </c>
      <c r="G443" s="37">
        <f t="shared" si="163"/>
        <v>1</v>
      </c>
      <c r="H443" s="39">
        <f t="shared" si="164"/>
        <v>0</v>
      </c>
      <c r="I443" s="11" t="s">
        <v>146</v>
      </c>
      <c r="J443" s="47" t="str">
        <f t="shared" si="165"/>
        <v>t</v>
      </c>
      <c r="K443" s="11" t="str">
        <f t="shared" si="166"/>
        <v>t</v>
      </c>
      <c r="L443" s="2" t="s">
        <v>8455</v>
      </c>
      <c r="M443" s="2" t="str">
        <f t="shared" si="167"/>
        <v/>
      </c>
      <c r="N443" s="2" t="s">
        <v>236</v>
      </c>
      <c r="O443" s="2" t="s">
        <v>6140</v>
      </c>
      <c r="P443" s="2"/>
      <c r="Q443" s="2"/>
    </row>
    <row r="444" spans="1:17" x14ac:dyDescent="0.25">
      <c r="A444" s="37"/>
      <c r="B444" s="37"/>
      <c r="C444" s="37"/>
      <c r="D444" s="37"/>
      <c r="E444" s="38"/>
      <c r="F444" s="37"/>
      <c r="G444" s="37"/>
      <c r="H444" s="39"/>
      <c r="I444" s="29"/>
      <c r="J444" s="47"/>
      <c r="K444" s="11" t="str">
        <f>K443</f>
        <v>t</v>
      </c>
      <c r="L444" s="2" t="s">
        <v>8507</v>
      </c>
      <c r="M444" s="2"/>
      <c r="N444" s="2"/>
      <c r="O444" s="2"/>
      <c r="P444" s="2"/>
      <c r="Q444" s="2"/>
    </row>
    <row r="445" spans="1:17" x14ac:dyDescent="0.25">
      <c r="A445" s="37"/>
      <c r="B445" s="37"/>
      <c r="C445" s="37"/>
      <c r="D445" s="37"/>
      <c r="E445" s="38"/>
      <c r="F445" s="37"/>
      <c r="G445" s="37"/>
      <c r="H445" s="39"/>
      <c r="I445" s="29"/>
      <c r="J445" s="47"/>
      <c r="K445" s="11" t="str">
        <f>K444</f>
        <v>t</v>
      </c>
      <c r="L445" s="2" t="s">
        <v>8506</v>
      </c>
      <c r="M445" s="2"/>
      <c r="N445" s="2"/>
      <c r="O445" s="2"/>
      <c r="P445" s="2"/>
      <c r="Q445" s="2"/>
    </row>
    <row r="446" spans="1:17" hidden="1" x14ac:dyDescent="0.25">
      <c r="A446" s="37">
        <f t="shared" si="157"/>
        <v>0</v>
      </c>
      <c r="B446" s="37">
        <f t="shared" si="158"/>
        <v>0</v>
      </c>
      <c r="C446" s="37">
        <f t="shared" si="159"/>
        <v>0</v>
      </c>
      <c r="D446" s="37">
        <f t="shared" si="160"/>
        <v>0</v>
      </c>
      <c r="E446" s="38">
        <f t="shared" si="161"/>
        <v>0</v>
      </c>
      <c r="F446" s="37">
        <f t="shared" si="162"/>
        <v>0</v>
      </c>
      <c r="G446" s="37">
        <f t="shared" si="163"/>
        <v>0</v>
      </c>
      <c r="H446" s="39">
        <f t="shared" si="164"/>
        <v>0</v>
      </c>
      <c r="I446" s="2" t="s">
        <v>6555</v>
      </c>
      <c r="J446" s="47" t="str">
        <f t="shared" si="165"/>
        <v>f</v>
      </c>
      <c r="K446" s="11" t="str">
        <f t="shared" si="166"/>
        <v>f</v>
      </c>
      <c r="L446" s="2"/>
      <c r="M446" s="2" t="str">
        <f t="shared" si="167"/>
        <v/>
      </c>
      <c r="N446" s="2"/>
      <c r="O446" s="2"/>
      <c r="P446" s="2"/>
      <c r="Q446" s="2"/>
    </row>
    <row r="447" spans="1:17" hidden="1" x14ac:dyDescent="0.25">
      <c r="A447" s="37">
        <f t="shared" si="157"/>
        <v>0</v>
      </c>
      <c r="B447" s="37">
        <f t="shared" si="158"/>
        <v>0</v>
      </c>
      <c r="C447" s="37">
        <f t="shared" si="159"/>
        <v>0</v>
      </c>
      <c r="D447" s="37">
        <f t="shared" si="160"/>
        <v>0</v>
      </c>
      <c r="E447" s="38">
        <f t="shared" si="161"/>
        <v>0</v>
      </c>
      <c r="F447" s="37">
        <f t="shared" si="162"/>
        <v>0</v>
      </c>
      <c r="G447" s="37">
        <f t="shared" si="163"/>
        <v>0</v>
      </c>
      <c r="H447" s="39">
        <f t="shared" si="164"/>
        <v>0</v>
      </c>
      <c r="I447" s="2" t="s">
        <v>6556</v>
      </c>
      <c r="J447" s="47" t="str">
        <f t="shared" si="165"/>
        <v>f</v>
      </c>
      <c r="K447" s="11" t="str">
        <f t="shared" si="166"/>
        <v>f</v>
      </c>
      <c r="L447" s="2"/>
      <c r="M447" s="2" t="str">
        <f t="shared" si="167"/>
        <v/>
      </c>
      <c r="N447" s="2"/>
      <c r="O447" s="2"/>
      <c r="P447" s="2"/>
      <c r="Q447" s="2"/>
    </row>
    <row r="448" spans="1:17" hidden="1" x14ac:dyDescent="0.25">
      <c r="A448" s="37">
        <f t="shared" si="157"/>
        <v>0</v>
      </c>
      <c r="B448" s="37">
        <f t="shared" si="158"/>
        <v>0</v>
      </c>
      <c r="C448" s="37">
        <f t="shared" si="159"/>
        <v>0</v>
      </c>
      <c r="D448" s="37">
        <f t="shared" si="160"/>
        <v>0</v>
      </c>
      <c r="E448" s="38">
        <f t="shared" si="161"/>
        <v>0</v>
      </c>
      <c r="F448" s="37">
        <f t="shared" si="162"/>
        <v>0</v>
      </c>
      <c r="G448" s="37">
        <f t="shared" si="163"/>
        <v>0</v>
      </c>
      <c r="H448" s="39">
        <f t="shared" si="164"/>
        <v>0</v>
      </c>
      <c r="I448" s="2" t="s">
        <v>6557</v>
      </c>
      <c r="J448" s="47" t="str">
        <f t="shared" si="165"/>
        <v>f</v>
      </c>
      <c r="K448" s="11" t="str">
        <f t="shared" si="166"/>
        <v>f</v>
      </c>
      <c r="L448" s="2"/>
      <c r="M448" s="2" t="str">
        <f t="shared" si="167"/>
        <v/>
      </c>
      <c r="N448" s="2"/>
      <c r="O448" s="2"/>
      <c r="P448" s="2"/>
      <c r="Q448" s="2"/>
    </row>
    <row r="449" spans="1:17" hidden="1" x14ac:dyDescent="0.25">
      <c r="A449" s="37">
        <f t="shared" si="157"/>
        <v>0</v>
      </c>
      <c r="B449" s="37">
        <f t="shared" si="158"/>
        <v>0</v>
      </c>
      <c r="C449" s="37">
        <f t="shared" si="159"/>
        <v>0</v>
      </c>
      <c r="D449" s="37">
        <f t="shared" si="160"/>
        <v>0</v>
      </c>
      <c r="E449" s="38">
        <f t="shared" si="161"/>
        <v>0</v>
      </c>
      <c r="F449" s="37">
        <f t="shared" si="162"/>
        <v>0</v>
      </c>
      <c r="G449" s="37">
        <f t="shared" si="163"/>
        <v>0</v>
      </c>
      <c r="H449" s="39">
        <f t="shared" si="164"/>
        <v>0</v>
      </c>
      <c r="I449" s="2" t="s">
        <v>6558</v>
      </c>
      <c r="J449" s="47" t="str">
        <f t="shared" si="165"/>
        <v>f</v>
      </c>
      <c r="K449" s="11" t="str">
        <f t="shared" si="166"/>
        <v>f</v>
      </c>
      <c r="L449" s="2"/>
      <c r="M449" s="2" t="str">
        <f t="shared" si="167"/>
        <v/>
      </c>
      <c r="N449" s="2"/>
      <c r="O449" s="2"/>
      <c r="P449" s="2"/>
      <c r="Q449" s="2"/>
    </row>
    <row r="450" spans="1:17" hidden="1" x14ac:dyDescent="0.25">
      <c r="A450" s="37">
        <f t="shared" si="157"/>
        <v>0</v>
      </c>
      <c r="B450" s="37">
        <f t="shared" si="158"/>
        <v>0</v>
      </c>
      <c r="C450" s="37">
        <f t="shared" si="159"/>
        <v>0</v>
      </c>
      <c r="D450" s="37">
        <f t="shared" si="160"/>
        <v>0</v>
      </c>
      <c r="E450" s="38">
        <f t="shared" si="161"/>
        <v>0</v>
      </c>
      <c r="F450" s="37">
        <f t="shared" si="162"/>
        <v>0</v>
      </c>
      <c r="G450" s="37">
        <f t="shared" si="163"/>
        <v>0</v>
      </c>
      <c r="H450" s="39">
        <f t="shared" si="164"/>
        <v>0</v>
      </c>
      <c r="I450" s="2" t="s">
        <v>6559</v>
      </c>
      <c r="J450" s="47" t="str">
        <f t="shared" si="165"/>
        <v>f</v>
      </c>
      <c r="K450" s="11" t="str">
        <f t="shared" si="166"/>
        <v>f</v>
      </c>
      <c r="L450" s="2"/>
      <c r="M450" s="2" t="str">
        <f t="shared" si="167"/>
        <v/>
      </c>
      <c r="N450" s="2"/>
      <c r="O450" s="2"/>
      <c r="P450" s="2"/>
      <c r="Q450" s="2"/>
    </row>
    <row r="451" spans="1:17" hidden="1" x14ac:dyDescent="0.25">
      <c r="A451" s="37">
        <f t="shared" si="157"/>
        <v>0</v>
      </c>
      <c r="B451" s="37">
        <f t="shared" si="158"/>
        <v>0</v>
      </c>
      <c r="C451" s="37">
        <f t="shared" si="159"/>
        <v>0</v>
      </c>
      <c r="D451" s="37">
        <f t="shared" si="160"/>
        <v>0</v>
      </c>
      <c r="E451" s="38">
        <f t="shared" si="161"/>
        <v>0</v>
      </c>
      <c r="F451" s="37">
        <f t="shared" si="162"/>
        <v>0</v>
      </c>
      <c r="G451" s="37">
        <f t="shared" si="163"/>
        <v>0</v>
      </c>
      <c r="H451" s="39">
        <f t="shared" si="164"/>
        <v>0</v>
      </c>
      <c r="I451" s="2" t="s">
        <v>6560</v>
      </c>
      <c r="J451" s="47" t="str">
        <f t="shared" si="165"/>
        <v>f</v>
      </c>
      <c r="K451" s="11" t="str">
        <f t="shared" si="166"/>
        <v>f</v>
      </c>
      <c r="L451" s="2"/>
      <c r="M451" s="2" t="str">
        <f t="shared" si="167"/>
        <v/>
      </c>
      <c r="N451" s="2"/>
      <c r="O451" s="2"/>
      <c r="P451" s="2"/>
      <c r="Q451" s="2"/>
    </row>
    <row r="452" spans="1:17" hidden="1" x14ac:dyDescent="0.25">
      <c r="A452" s="37">
        <f t="shared" si="157"/>
        <v>0</v>
      </c>
      <c r="B452" s="37">
        <f t="shared" si="158"/>
        <v>0</v>
      </c>
      <c r="C452" s="37">
        <f t="shared" si="159"/>
        <v>0</v>
      </c>
      <c r="D452" s="37">
        <f t="shared" si="160"/>
        <v>0</v>
      </c>
      <c r="E452" s="38">
        <f t="shared" si="161"/>
        <v>0</v>
      </c>
      <c r="F452" s="37">
        <f t="shared" si="162"/>
        <v>0</v>
      </c>
      <c r="G452" s="37">
        <f t="shared" si="163"/>
        <v>0</v>
      </c>
      <c r="H452" s="39">
        <f t="shared" si="164"/>
        <v>0</v>
      </c>
      <c r="I452" s="2" t="s">
        <v>6561</v>
      </c>
      <c r="J452" s="47" t="str">
        <f t="shared" si="165"/>
        <v>f</v>
      </c>
      <c r="K452" s="11" t="str">
        <f t="shared" si="166"/>
        <v>f</v>
      </c>
      <c r="L452" s="2"/>
      <c r="M452" s="2" t="str">
        <f t="shared" si="167"/>
        <v/>
      </c>
      <c r="N452" s="2"/>
      <c r="O452" s="2"/>
      <c r="P452" s="2"/>
      <c r="Q452" s="2"/>
    </row>
    <row r="453" spans="1:17" hidden="1" x14ac:dyDescent="0.25">
      <c r="A453" s="37">
        <f t="shared" si="157"/>
        <v>0</v>
      </c>
      <c r="B453" s="37">
        <f t="shared" si="158"/>
        <v>0</v>
      </c>
      <c r="C453" s="37">
        <f t="shared" si="159"/>
        <v>0</v>
      </c>
      <c r="D453" s="37">
        <f t="shared" si="160"/>
        <v>0</v>
      </c>
      <c r="E453" s="38">
        <f t="shared" si="161"/>
        <v>0</v>
      </c>
      <c r="F453" s="37">
        <f t="shared" si="162"/>
        <v>0</v>
      </c>
      <c r="G453" s="37">
        <f t="shared" si="163"/>
        <v>0</v>
      </c>
      <c r="H453" s="39">
        <f t="shared" si="164"/>
        <v>0</v>
      </c>
      <c r="I453" s="2" t="s">
        <v>6562</v>
      </c>
      <c r="J453" s="47" t="str">
        <f t="shared" si="165"/>
        <v>f</v>
      </c>
      <c r="K453" s="11" t="str">
        <f t="shared" si="166"/>
        <v>f</v>
      </c>
      <c r="L453" s="2"/>
      <c r="M453" s="2" t="str">
        <f t="shared" si="167"/>
        <v/>
      </c>
      <c r="N453" s="2"/>
      <c r="O453" s="2"/>
      <c r="P453" s="2"/>
      <c r="Q453" s="2"/>
    </row>
    <row r="454" spans="1:17" hidden="1" x14ac:dyDescent="0.25">
      <c r="A454" s="37">
        <f t="shared" si="157"/>
        <v>0</v>
      </c>
      <c r="B454" s="37">
        <f t="shared" si="158"/>
        <v>0</v>
      </c>
      <c r="C454" s="37">
        <f t="shared" si="159"/>
        <v>0</v>
      </c>
      <c r="D454" s="37">
        <f t="shared" si="160"/>
        <v>0</v>
      </c>
      <c r="E454" s="38">
        <f t="shared" si="161"/>
        <v>0</v>
      </c>
      <c r="F454" s="37">
        <f t="shared" si="162"/>
        <v>0</v>
      </c>
      <c r="G454" s="37">
        <f t="shared" si="163"/>
        <v>0</v>
      </c>
      <c r="H454" s="39">
        <f t="shared" si="164"/>
        <v>0</v>
      </c>
      <c r="I454" s="2" t="s">
        <v>6563</v>
      </c>
      <c r="J454" s="47" t="str">
        <f t="shared" si="165"/>
        <v>f</v>
      </c>
      <c r="K454" s="11" t="str">
        <f t="shared" si="166"/>
        <v>f</v>
      </c>
      <c r="L454" s="2"/>
      <c r="M454" s="2" t="str">
        <f t="shared" si="167"/>
        <v/>
      </c>
      <c r="N454" s="2"/>
      <c r="O454" s="2"/>
      <c r="P454" s="2"/>
      <c r="Q454" s="2"/>
    </row>
    <row r="455" spans="1:17" hidden="1" x14ac:dyDescent="0.25">
      <c r="A455" s="37">
        <f t="shared" si="157"/>
        <v>0</v>
      </c>
      <c r="B455" s="37">
        <f t="shared" si="158"/>
        <v>0</v>
      </c>
      <c r="C455" s="37">
        <f t="shared" si="159"/>
        <v>0</v>
      </c>
      <c r="D455" s="37">
        <f t="shared" si="160"/>
        <v>0</v>
      </c>
      <c r="E455" s="38">
        <f t="shared" si="161"/>
        <v>0</v>
      </c>
      <c r="F455" s="37">
        <f t="shared" si="162"/>
        <v>0</v>
      </c>
      <c r="G455" s="37">
        <f t="shared" si="163"/>
        <v>0</v>
      </c>
      <c r="H455" s="39">
        <f t="shared" si="164"/>
        <v>0</v>
      </c>
      <c r="I455" s="2" t="s">
        <v>6564</v>
      </c>
      <c r="J455" s="47" t="str">
        <f t="shared" si="165"/>
        <v>f</v>
      </c>
      <c r="K455" s="11" t="str">
        <f t="shared" si="166"/>
        <v>f</v>
      </c>
      <c r="L455" s="2"/>
      <c r="M455" s="2" t="str">
        <f t="shared" si="167"/>
        <v/>
      </c>
      <c r="N455" s="2"/>
      <c r="O455" s="2"/>
      <c r="P455" s="2"/>
      <c r="Q455" s="2"/>
    </row>
    <row r="456" spans="1:17" hidden="1" x14ac:dyDescent="0.25">
      <c r="A456" s="37">
        <f t="shared" si="157"/>
        <v>0</v>
      </c>
      <c r="B456" s="37">
        <f t="shared" si="158"/>
        <v>0</v>
      </c>
      <c r="C456" s="37">
        <f t="shared" si="159"/>
        <v>0</v>
      </c>
      <c r="D456" s="37">
        <f t="shared" si="160"/>
        <v>0</v>
      </c>
      <c r="E456" s="38">
        <f t="shared" si="161"/>
        <v>0</v>
      </c>
      <c r="F456" s="37">
        <f t="shared" si="162"/>
        <v>0</v>
      </c>
      <c r="G456" s="37">
        <f t="shared" si="163"/>
        <v>0</v>
      </c>
      <c r="H456" s="39">
        <f t="shared" si="164"/>
        <v>0</v>
      </c>
      <c r="I456" s="2" t="s">
        <v>6565</v>
      </c>
      <c r="J456" s="47" t="str">
        <f t="shared" si="165"/>
        <v>f</v>
      </c>
      <c r="K456" s="11" t="str">
        <f t="shared" si="166"/>
        <v>f</v>
      </c>
      <c r="L456" s="2"/>
      <c r="M456" s="2" t="str">
        <f t="shared" si="167"/>
        <v/>
      </c>
      <c r="N456" s="2"/>
      <c r="O456" s="2"/>
      <c r="P456" s="2"/>
      <c r="Q456" s="2"/>
    </row>
    <row r="457" spans="1:17" hidden="1" x14ac:dyDescent="0.25">
      <c r="A457" s="37">
        <f t="shared" si="157"/>
        <v>0</v>
      </c>
      <c r="B457" s="37">
        <f t="shared" si="158"/>
        <v>0</v>
      </c>
      <c r="C457" s="37">
        <f t="shared" si="159"/>
        <v>0</v>
      </c>
      <c r="D457" s="37">
        <f t="shared" si="160"/>
        <v>0</v>
      </c>
      <c r="E457" s="38">
        <f t="shared" si="161"/>
        <v>0</v>
      </c>
      <c r="F457" s="37">
        <f t="shared" si="162"/>
        <v>0</v>
      </c>
      <c r="G457" s="37">
        <f t="shared" si="163"/>
        <v>0</v>
      </c>
      <c r="H457" s="39">
        <f t="shared" si="164"/>
        <v>0</v>
      </c>
      <c r="I457" s="2" t="s">
        <v>6566</v>
      </c>
      <c r="J457" s="47" t="str">
        <f t="shared" si="165"/>
        <v>f</v>
      </c>
      <c r="K457" s="11" t="str">
        <f t="shared" si="166"/>
        <v>f</v>
      </c>
      <c r="L457" s="2"/>
      <c r="M457" s="2" t="str">
        <f t="shared" si="167"/>
        <v/>
      </c>
      <c r="N457" s="2"/>
      <c r="O457" s="2"/>
      <c r="P457" s="2"/>
      <c r="Q457" s="2"/>
    </row>
    <row r="458" spans="1:17" hidden="1" x14ac:dyDescent="0.25">
      <c r="A458" s="37">
        <f t="shared" si="157"/>
        <v>0</v>
      </c>
      <c r="B458" s="37">
        <f t="shared" si="158"/>
        <v>0</v>
      </c>
      <c r="C458" s="37">
        <f t="shared" si="159"/>
        <v>0</v>
      </c>
      <c r="D458" s="37">
        <f t="shared" si="160"/>
        <v>0</v>
      </c>
      <c r="E458" s="38">
        <f t="shared" si="161"/>
        <v>0</v>
      </c>
      <c r="F458" s="37">
        <f t="shared" si="162"/>
        <v>0</v>
      </c>
      <c r="G458" s="37">
        <f t="shared" si="163"/>
        <v>0</v>
      </c>
      <c r="H458" s="39">
        <f t="shared" si="164"/>
        <v>0</v>
      </c>
      <c r="I458" s="2" t="s">
        <v>6567</v>
      </c>
      <c r="J458" s="47" t="str">
        <f t="shared" si="165"/>
        <v>f</v>
      </c>
      <c r="K458" s="11" t="str">
        <f t="shared" si="166"/>
        <v>f</v>
      </c>
      <c r="L458" s="2"/>
      <c r="M458" s="2" t="str">
        <f t="shared" si="167"/>
        <v/>
      </c>
      <c r="N458" s="2"/>
      <c r="O458" s="2"/>
      <c r="P458" s="2"/>
      <c r="Q458" s="2"/>
    </row>
    <row r="459" spans="1:17" hidden="1" x14ac:dyDescent="0.25">
      <c r="A459" s="37">
        <f t="shared" si="157"/>
        <v>0</v>
      </c>
      <c r="B459" s="37">
        <f t="shared" si="158"/>
        <v>0</v>
      </c>
      <c r="C459" s="37">
        <f t="shared" si="159"/>
        <v>0</v>
      </c>
      <c r="D459" s="37">
        <f t="shared" si="160"/>
        <v>0</v>
      </c>
      <c r="E459" s="38">
        <f t="shared" si="161"/>
        <v>0</v>
      </c>
      <c r="F459" s="37">
        <f t="shared" si="162"/>
        <v>0</v>
      </c>
      <c r="G459" s="37">
        <f t="shared" si="163"/>
        <v>0</v>
      </c>
      <c r="H459" s="39">
        <f t="shared" si="164"/>
        <v>0</v>
      </c>
      <c r="I459" s="2" t="s">
        <v>6568</v>
      </c>
      <c r="J459" s="47" t="str">
        <f t="shared" si="165"/>
        <v>f</v>
      </c>
      <c r="K459" s="11" t="str">
        <f t="shared" si="166"/>
        <v>f</v>
      </c>
      <c r="L459" s="2"/>
      <c r="M459" s="2" t="str">
        <f t="shared" si="167"/>
        <v/>
      </c>
      <c r="N459" s="2"/>
      <c r="O459" s="2"/>
      <c r="P459" s="2"/>
      <c r="Q459" s="2"/>
    </row>
    <row r="460" spans="1:17" hidden="1" x14ac:dyDescent="0.25">
      <c r="A460" s="37">
        <f t="shared" si="157"/>
        <v>0</v>
      </c>
      <c r="B460" s="37">
        <f t="shared" si="158"/>
        <v>0</v>
      </c>
      <c r="C460" s="37">
        <f t="shared" si="159"/>
        <v>0</v>
      </c>
      <c r="D460" s="37">
        <f t="shared" si="160"/>
        <v>0</v>
      </c>
      <c r="E460" s="38">
        <f t="shared" si="161"/>
        <v>0</v>
      </c>
      <c r="F460" s="37">
        <f t="shared" si="162"/>
        <v>0</v>
      </c>
      <c r="G460" s="37">
        <f t="shared" si="163"/>
        <v>0</v>
      </c>
      <c r="H460" s="39">
        <f t="shared" si="164"/>
        <v>0</v>
      </c>
      <c r="I460" s="2" t="s">
        <v>6569</v>
      </c>
      <c r="J460" s="47" t="str">
        <f t="shared" si="165"/>
        <v>f</v>
      </c>
      <c r="K460" s="11" t="str">
        <f t="shared" si="166"/>
        <v>f</v>
      </c>
      <c r="L460" s="2"/>
      <c r="M460" s="2" t="str">
        <f t="shared" si="167"/>
        <v/>
      </c>
      <c r="N460" s="2"/>
      <c r="O460" s="2"/>
      <c r="P460" s="2"/>
      <c r="Q460" s="2"/>
    </row>
    <row r="461" spans="1:17" hidden="1" x14ac:dyDescent="0.25">
      <c r="A461" s="37">
        <f t="shared" si="157"/>
        <v>0</v>
      </c>
      <c r="B461" s="37">
        <f t="shared" si="158"/>
        <v>0</v>
      </c>
      <c r="C461" s="37">
        <f t="shared" si="159"/>
        <v>0</v>
      </c>
      <c r="D461" s="37">
        <f t="shared" si="160"/>
        <v>0</v>
      </c>
      <c r="E461" s="38">
        <f t="shared" si="161"/>
        <v>0</v>
      </c>
      <c r="F461" s="37">
        <f t="shared" si="162"/>
        <v>0</v>
      </c>
      <c r="G461" s="37">
        <f t="shared" si="163"/>
        <v>0</v>
      </c>
      <c r="H461" s="39">
        <f t="shared" si="164"/>
        <v>0</v>
      </c>
      <c r="I461" s="2" t="s">
        <v>6570</v>
      </c>
      <c r="J461" s="47" t="str">
        <f t="shared" si="165"/>
        <v>f</v>
      </c>
      <c r="K461" s="11" t="str">
        <f t="shared" si="166"/>
        <v>f</v>
      </c>
      <c r="L461" s="2"/>
      <c r="M461" s="2" t="str">
        <f t="shared" si="167"/>
        <v/>
      </c>
      <c r="N461" s="2"/>
      <c r="O461" s="2"/>
      <c r="P461" s="2"/>
      <c r="Q461" s="2"/>
    </row>
    <row r="462" spans="1:17" hidden="1" x14ac:dyDescent="0.25">
      <c r="A462" s="37">
        <f t="shared" ref="A462:A523" si="168">COUNTIFS(Spontaan,"*" &amp; I462 &amp; "*", Einde,"&lt;&gt;")</f>
        <v>0</v>
      </c>
      <c r="B462" s="37">
        <f t="shared" ref="B462:B523" si="169">COUNTIFS(Selectie,"*" &amp; I462 &amp; "*", Einde,"&lt;&gt;")</f>
        <v>0</v>
      </c>
      <c r="C462" s="37">
        <f t="shared" ref="C462:C523" si="170">COUNTIFS(AdHoc,"*" &amp; I462 &amp; "*", Einde,"&lt;&gt;")</f>
        <v>0</v>
      </c>
      <c r="D462" s="37">
        <f t="shared" ref="D462:D523" si="171">COUNTIFS(Adres,"*" &amp; I462 &amp; "*", Einde,"&lt;&gt;")</f>
        <v>0</v>
      </c>
      <c r="E462" s="38">
        <f t="shared" ref="E462:E523" si="172">COUNTIFS(Spontaan,"*" &amp; I462 &amp; "*", Einde,"")</f>
        <v>0</v>
      </c>
      <c r="F462" s="37">
        <f t="shared" ref="F462:F523" si="173">COUNTIFS(Selectie,"*" &amp; I462 &amp; "*", Einde,"")</f>
        <v>0</v>
      </c>
      <c r="G462" s="37">
        <f t="shared" ref="G462:G523" si="174">COUNTIFS(AdHoc,"*" &amp; I462 &amp; "*", Einde,"")</f>
        <v>0</v>
      </c>
      <c r="H462" s="39">
        <f t="shared" ref="H462:H523" si="175">COUNTIFS(Adres,"*" &amp; I462 &amp; "*", Einde,"")</f>
        <v>0</v>
      </c>
      <c r="I462" s="2" t="s">
        <v>6571</v>
      </c>
      <c r="J462" s="47" t="str">
        <f t="shared" si="165"/>
        <v>f</v>
      </c>
      <c r="K462" s="11" t="str">
        <f t="shared" si="166"/>
        <v>f</v>
      </c>
      <c r="L462" s="2"/>
      <c r="M462" s="2" t="str">
        <f t="shared" si="167"/>
        <v/>
      </c>
      <c r="N462" s="2"/>
      <c r="O462" s="2"/>
      <c r="P462" s="2"/>
      <c r="Q462" s="2"/>
    </row>
    <row r="463" spans="1:17" hidden="1" x14ac:dyDescent="0.25">
      <c r="A463" s="37">
        <f t="shared" si="168"/>
        <v>0</v>
      </c>
      <c r="B463" s="37">
        <f t="shared" si="169"/>
        <v>0</v>
      </c>
      <c r="C463" s="37">
        <f t="shared" si="170"/>
        <v>0</v>
      </c>
      <c r="D463" s="37">
        <f t="shared" si="171"/>
        <v>0</v>
      </c>
      <c r="E463" s="38">
        <f t="shared" si="172"/>
        <v>0</v>
      </c>
      <c r="F463" s="37">
        <f t="shared" si="173"/>
        <v>0</v>
      </c>
      <c r="G463" s="37">
        <f t="shared" si="174"/>
        <v>0</v>
      </c>
      <c r="H463" s="39">
        <f t="shared" si="175"/>
        <v>0</v>
      </c>
      <c r="I463" s="2" t="s">
        <v>6572</v>
      </c>
      <c r="J463" s="47" t="str">
        <f t="shared" ref="J463:J523" si="176">IF(SUM(E463:H463)&gt;0,"t","f")</f>
        <v>f</v>
      </c>
      <c r="K463" s="11" t="str">
        <f t="shared" si="166"/>
        <v>f</v>
      </c>
      <c r="L463" s="2"/>
      <c r="M463" s="2" t="str">
        <f t="shared" si="167"/>
        <v/>
      </c>
      <c r="N463" s="2"/>
      <c r="O463" s="2"/>
      <c r="P463" s="2"/>
      <c r="Q463" s="2"/>
    </row>
    <row r="464" spans="1:17" hidden="1" x14ac:dyDescent="0.25">
      <c r="A464" s="37">
        <f t="shared" si="168"/>
        <v>0</v>
      </c>
      <c r="B464" s="37">
        <f t="shared" si="169"/>
        <v>0</v>
      </c>
      <c r="C464" s="37">
        <f t="shared" si="170"/>
        <v>0</v>
      </c>
      <c r="D464" s="37">
        <f t="shared" si="171"/>
        <v>0</v>
      </c>
      <c r="E464" s="38">
        <f t="shared" si="172"/>
        <v>0</v>
      </c>
      <c r="F464" s="37">
        <f t="shared" si="173"/>
        <v>0</v>
      </c>
      <c r="G464" s="37">
        <f t="shared" si="174"/>
        <v>0</v>
      </c>
      <c r="H464" s="39">
        <f t="shared" si="175"/>
        <v>0</v>
      </c>
      <c r="I464" s="2" t="s">
        <v>6573</v>
      </c>
      <c r="J464" s="47" t="str">
        <f t="shared" si="176"/>
        <v>f</v>
      </c>
      <c r="K464" s="11" t="str">
        <f t="shared" si="166"/>
        <v>f</v>
      </c>
      <c r="L464" s="2"/>
      <c r="M464" s="2" t="str">
        <f t="shared" si="167"/>
        <v/>
      </c>
      <c r="N464" s="2"/>
      <c r="O464" s="2"/>
      <c r="P464" s="2"/>
      <c r="Q464" s="2"/>
    </row>
    <row r="465" spans="1:17" hidden="1" x14ac:dyDescent="0.25">
      <c r="A465" s="37">
        <f t="shared" si="168"/>
        <v>0</v>
      </c>
      <c r="B465" s="37">
        <f t="shared" si="169"/>
        <v>0</v>
      </c>
      <c r="C465" s="37">
        <f t="shared" si="170"/>
        <v>0</v>
      </c>
      <c r="D465" s="37">
        <f t="shared" si="171"/>
        <v>0</v>
      </c>
      <c r="E465" s="38">
        <f t="shared" si="172"/>
        <v>0</v>
      </c>
      <c r="F465" s="37">
        <f t="shared" si="173"/>
        <v>0</v>
      </c>
      <c r="G465" s="37">
        <f t="shared" si="174"/>
        <v>0</v>
      </c>
      <c r="H465" s="39">
        <f t="shared" si="175"/>
        <v>0</v>
      </c>
      <c r="I465" s="2" t="s">
        <v>6574</v>
      </c>
      <c r="J465" s="47" t="str">
        <f t="shared" si="176"/>
        <v>f</v>
      </c>
      <c r="K465" s="11" t="str">
        <f t="shared" si="166"/>
        <v>f</v>
      </c>
      <c r="L465" s="2"/>
      <c r="M465" s="2" t="str">
        <f t="shared" si="167"/>
        <v/>
      </c>
      <c r="N465" s="2"/>
      <c r="O465" s="2"/>
      <c r="P465" s="2"/>
      <c r="Q465" s="2"/>
    </row>
    <row r="466" spans="1:17" hidden="1" x14ac:dyDescent="0.25">
      <c r="A466" s="37">
        <f t="shared" si="168"/>
        <v>0</v>
      </c>
      <c r="B466" s="37">
        <f t="shared" si="169"/>
        <v>0</v>
      </c>
      <c r="C466" s="37">
        <f t="shared" si="170"/>
        <v>0</v>
      </c>
      <c r="D466" s="37">
        <f t="shared" si="171"/>
        <v>0</v>
      </c>
      <c r="E466" s="38">
        <f t="shared" si="172"/>
        <v>0</v>
      </c>
      <c r="F466" s="37">
        <f t="shared" si="173"/>
        <v>0</v>
      </c>
      <c r="G466" s="37">
        <f t="shared" si="174"/>
        <v>0</v>
      </c>
      <c r="H466" s="39">
        <f t="shared" si="175"/>
        <v>0</v>
      </c>
      <c r="I466" s="2" t="s">
        <v>6575</v>
      </c>
      <c r="J466" s="47" t="str">
        <f t="shared" si="176"/>
        <v>f</v>
      </c>
      <c r="K466" s="11" t="str">
        <f t="shared" si="166"/>
        <v>f</v>
      </c>
      <c r="M466" s="2" t="str">
        <f t="shared" si="167"/>
        <v/>
      </c>
    </row>
    <row r="467" spans="1:17" x14ac:dyDescent="0.25">
      <c r="A467" s="37">
        <f t="shared" si="168"/>
        <v>0</v>
      </c>
      <c r="B467" s="37">
        <f t="shared" si="169"/>
        <v>1</v>
      </c>
      <c r="C467" s="37">
        <f t="shared" si="170"/>
        <v>0</v>
      </c>
      <c r="D467" s="37">
        <f t="shared" si="171"/>
        <v>0</v>
      </c>
      <c r="E467" s="38">
        <f t="shared" si="172"/>
        <v>0</v>
      </c>
      <c r="F467" s="37">
        <f t="shared" si="173"/>
        <v>0</v>
      </c>
      <c r="G467" s="37">
        <f t="shared" si="174"/>
        <v>0</v>
      </c>
      <c r="H467" s="39">
        <f t="shared" si="175"/>
        <v>0</v>
      </c>
      <c r="I467" s="11" t="s">
        <v>147</v>
      </c>
      <c r="J467" s="47" t="str">
        <f t="shared" si="176"/>
        <v>f</v>
      </c>
      <c r="K467" s="11" t="str">
        <f t="shared" si="166"/>
        <v>t</v>
      </c>
      <c r="L467" s="2" t="s">
        <v>8431</v>
      </c>
      <c r="M467" s="2" t="str">
        <f t="shared" si="167"/>
        <v/>
      </c>
      <c r="N467" s="2" t="s">
        <v>237</v>
      </c>
      <c r="O467" s="2" t="s">
        <v>6141</v>
      </c>
      <c r="P467" s="2"/>
      <c r="Q467" s="2"/>
    </row>
    <row r="468" spans="1:17" hidden="1" x14ac:dyDescent="0.25">
      <c r="A468" s="37">
        <f t="shared" si="168"/>
        <v>0</v>
      </c>
      <c r="B468" s="37">
        <f t="shared" si="169"/>
        <v>0</v>
      </c>
      <c r="C468" s="37">
        <f t="shared" si="170"/>
        <v>0</v>
      </c>
      <c r="D468" s="37">
        <f t="shared" si="171"/>
        <v>0</v>
      </c>
      <c r="E468" s="38">
        <f t="shared" si="172"/>
        <v>0</v>
      </c>
      <c r="F468" s="37">
        <f t="shared" si="173"/>
        <v>0</v>
      </c>
      <c r="G468" s="37">
        <f t="shared" si="174"/>
        <v>0</v>
      </c>
      <c r="H468" s="39">
        <f t="shared" si="175"/>
        <v>0</v>
      </c>
      <c r="I468" s="2" t="s">
        <v>6576</v>
      </c>
      <c r="J468" s="47" t="str">
        <f t="shared" si="176"/>
        <v>f</v>
      </c>
      <c r="K468" s="11" t="str">
        <f t="shared" si="166"/>
        <v>f</v>
      </c>
      <c r="L468" s="2"/>
      <c r="M468" s="2" t="str">
        <f t="shared" si="167"/>
        <v/>
      </c>
      <c r="N468" s="2"/>
      <c r="O468" s="2"/>
      <c r="P468" s="2"/>
      <c r="Q468" s="2"/>
    </row>
    <row r="469" spans="1:17" hidden="1" x14ac:dyDescent="0.25">
      <c r="A469" s="37">
        <f t="shared" si="168"/>
        <v>0</v>
      </c>
      <c r="B469" s="37">
        <f t="shared" si="169"/>
        <v>0</v>
      </c>
      <c r="C469" s="37">
        <f t="shared" si="170"/>
        <v>0</v>
      </c>
      <c r="D469" s="37">
        <f t="shared" si="171"/>
        <v>0</v>
      </c>
      <c r="E469" s="38">
        <f t="shared" si="172"/>
        <v>0</v>
      </c>
      <c r="F469" s="37">
        <f t="shared" si="173"/>
        <v>0</v>
      </c>
      <c r="G469" s="37">
        <f t="shared" si="174"/>
        <v>0</v>
      </c>
      <c r="H469" s="39">
        <f t="shared" si="175"/>
        <v>0</v>
      </c>
      <c r="I469" s="2" t="s">
        <v>6577</v>
      </c>
      <c r="J469" s="47" t="str">
        <f t="shared" si="176"/>
        <v>f</v>
      </c>
      <c r="K469" s="11" t="str">
        <f t="shared" si="166"/>
        <v>f</v>
      </c>
      <c r="L469" s="2"/>
      <c r="M469" s="2" t="str">
        <f t="shared" si="167"/>
        <v/>
      </c>
      <c r="N469" s="2"/>
      <c r="O469" s="2"/>
      <c r="P469" s="2"/>
      <c r="Q469" s="2"/>
    </row>
    <row r="470" spans="1:17" hidden="1" x14ac:dyDescent="0.25">
      <c r="A470" s="37">
        <f t="shared" si="168"/>
        <v>0</v>
      </c>
      <c r="B470" s="37">
        <f t="shared" si="169"/>
        <v>0</v>
      </c>
      <c r="C470" s="37">
        <f t="shared" si="170"/>
        <v>0</v>
      </c>
      <c r="D470" s="37">
        <f t="shared" si="171"/>
        <v>0</v>
      </c>
      <c r="E470" s="38">
        <f t="shared" si="172"/>
        <v>0</v>
      </c>
      <c r="F470" s="37">
        <f t="shared" si="173"/>
        <v>0</v>
      </c>
      <c r="G470" s="37">
        <f t="shared" si="174"/>
        <v>0</v>
      </c>
      <c r="H470" s="39">
        <f t="shared" si="175"/>
        <v>0</v>
      </c>
      <c r="I470" s="2" t="s">
        <v>6578</v>
      </c>
      <c r="J470" s="47" t="str">
        <f t="shared" si="176"/>
        <v>f</v>
      </c>
      <c r="K470" s="11" t="str">
        <f t="shared" si="166"/>
        <v>f</v>
      </c>
      <c r="L470" s="2"/>
      <c r="M470" s="2" t="str">
        <f t="shared" si="167"/>
        <v/>
      </c>
      <c r="N470" s="2"/>
      <c r="O470" s="2"/>
      <c r="P470" s="2"/>
      <c r="Q470" s="2"/>
    </row>
    <row r="471" spans="1:17" hidden="1" x14ac:dyDescent="0.25">
      <c r="A471" s="37">
        <f t="shared" si="168"/>
        <v>0</v>
      </c>
      <c r="B471" s="37">
        <f t="shared" si="169"/>
        <v>0</v>
      </c>
      <c r="C471" s="37">
        <f t="shared" si="170"/>
        <v>0</v>
      </c>
      <c r="D471" s="37">
        <f t="shared" si="171"/>
        <v>0</v>
      </c>
      <c r="E471" s="38">
        <f t="shared" si="172"/>
        <v>0</v>
      </c>
      <c r="F471" s="37">
        <f t="shared" si="173"/>
        <v>0</v>
      </c>
      <c r="G471" s="37">
        <f t="shared" si="174"/>
        <v>0</v>
      </c>
      <c r="H471" s="39">
        <f t="shared" si="175"/>
        <v>0</v>
      </c>
      <c r="I471" s="2" t="s">
        <v>6579</v>
      </c>
      <c r="J471" s="47" t="str">
        <f t="shared" si="176"/>
        <v>f</v>
      </c>
      <c r="K471" s="11" t="str">
        <f t="shared" si="166"/>
        <v>f</v>
      </c>
      <c r="L471" s="2"/>
      <c r="M471" s="2" t="str">
        <f t="shared" si="167"/>
        <v/>
      </c>
      <c r="N471" s="2"/>
      <c r="O471" s="2"/>
      <c r="P471" s="2"/>
      <c r="Q471" s="2"/>
    </row>
    <row r="472" spans="1:17" hidden="1" x14ac:dyDescent="0.25">
      <c r="A472" s="37">
        <f t="shared" si="168"/>
        <v>0</v>
      </c>
      <c r="B472" s="37">
        <f t="shared" si="169"/>
        <v>0</v>
      </c>
      <c r="C472" s="37">
        <f t="shared" si="170"/>
        <v>0</v>
      </c>
      <c r="D472" s="37">
        <f t="shared" si="171"/>
        <v>0</v>
      </c>
      <c r="E472" s="38">
        <f t="shared" si="172"/>
        <v>0</v>
      </c>
      <c r="F472" s="37">
        <f t="shared" si="173"/>
        <v>0</v>
      </c>
      <c r="G472" s="37">
        <f t="shared" si="174"/>
        <v>0</v>
      </c>
      <c r="H472" s="39">
        <f t="shared" si="175"/>
        <v>0</v>
      </c>
      <c r="I472" s="2" t="s">
        <v>6580</v>
      </c>
      <c r="J472" s="47" t="str">
        <f t="shared" si="176"/>
        <v>f</v>
      </c>
      <c r="K472" s="11" t="str">
        <f t="shared" si="166"/>
        <v>f</v>
      </c>
      <c r="L472" s="2"/>
      <c r="M472" s="2" t="str">
        <f t="shared" si="167"/>
        <v/>
      </c>
      <c r="N472" s="2"/>
      <c r="O472" s="2"/>
      <c r="P472" s="2"/>
      <c r="Q472" s="2"/>
    </row>
    <row r="473" spans="1:17" hidden="1" x14ac:dyDescent="0.25">
      <c r="A473" s="37">
        <f t="shared" si="168"/>
        <v>0</v>
      </c>
      <c r="B473" s="37">
        <f t="shared" si="169"/>
        <v>0</v>
      </c>
      <c r="C473" s="37">
        <f t="shared" si="170"/>
        <v>0</v>
      </c>
      <c r="D473" s="37">
        <f t="shared" si="171"/>
        <v>0</v>
      </c>
      <c r="E473" s="38">
        <f t="shared" si="172"/>
        <v>0</v>
      </c>
      <c r="F473" s="37">
        <f t="shared" si="173"/>
        <v>0</v>
      </c>
      <c r="G473" s="37">
        <f t="shared" si="174"/>
        <v>0</v>
      </c>
      <c r="H473" s="39">
        <f t="shared" si="175"/>
        <v>0</v>
      </c>
      <c r="I473" s="2" t="s">
        <v>6581</v>
      </c>
      <c r="J473" s="47" t="str">
        <f t="shared" si="176"/>
        <v>f</v>
      </c>
      <c r="K473" s="11" t="str">
        <f t="shared" si="166"/>
        <v>f</v>
      </c>
      <c r="L473" s="2"/>
      <c r="M473" s="2" t="str">
        <f t="shared" si="167"/>
        <v/>
      </c>
      <c r="N473" s="2"/>
      <c r="O473" s="2"/>
      <c r="P473" s="2"/>
      <c r="Q473" s="2"/>
    </row>
    <row r="474" spans="1:17" hidden="1" x14ac:dyDescent="0.25">
      <c r="A474" s="37">
        <f t="shared" si="168"/>
        <v>0</v>
      </c>
      <c r="B474" s="37">
        <f t="shared" si="169"/>
        <v>0</v>
      </c>
      <c r="C474" s="37">
        <f t="shared" si="170"/>
        <v>0</v>
      </c>
      <c r="D474" s="37">
        <f t="shared" si="171"/>
        <v>0</v>
      </c>
      <c r="E474" s="38">
        <f t="shared" si="172"/>
        <v>0</v>
      </c>
      <c r="F474" s="37">
        <f t="shared" si="173"/>
        <v>0</v>
      </c>
      <c r="G474" s="37">
        <f t="shared" si="174"/>
        <v>0</v>
      </c>
      <c r="H474" s="39">
        <f t="shared" si="175"/>
        <v>0</v>
      </c>
      <c r="I474" s="2" t="s">
        <v>6582</v>
      </c>
      <c r="J474" s="47" t="str">
        <f t="shared" si="176"/>
        <v>f</v>
      </c>
      <c r="K474" s="11" t="str">
        <f t="shared" si="166"/>
        <v>f</v>
      </c>
      <c r="L474" s="2"/>
      <c r="M474" s="2" t="str">
        <f t="shared" si="167"/>
        <v/>
      </c>
      <c r="N474" s="2"/>
      <c r="O474" s="2"/>
      <c r="P474" s="2"/>
      <c r="Q474" s="2"/>
    </row>
    <row r="475" spans="1:17" x14ac:dyDescent="0.25">
      <c r="A475" s="37">
        <f t="shared" si="168"/>
        <v>3</v>
      </c>
      <c r="B475" s="37">
        <f t="shared" si="169"/>
        <v>0</v>
      </c>
      <c r="C475" s="37">
        <f t="shared" si="170"/>
        <v>3</v>
      </c>
      <c r="D475" s="37">
        <f t="shared" si="171"/>
        <v>0</v>
      </c>
      <c r="E475" s="38">
        <f t="shared" si="172"/>
        <v>0</v>
      </c>
      <c r="F475" s="37">
        <f t="shared" si="173"/>
        <v>0</v>
      </c>
      <c r="G475" s="37">
        <f t="shared" si="174"/>
        <v>0</v>
      </c>
      <c r="H475" s="39">
        <f t="shared" si="175"/>
        <v>0</v>
      </c>
      <c r="I475" s="11" t="s">
        <v>148</v>
      </c>
      <c r="J475" s="47" t="str">
        <f t="shared" si="176"/>
        <v>f</v>
      </c>
      <c r="K475" s="11" t="str">
        <f t="shared" si="166"/>
        <v>t</v>
      </c>
      <c r="L475" s="2" t="s">
        <v>8431</v>
      </c>
      <c r="M475" s="2" t="str">
        <f t="shared" si="167"/>
        <v/>
      </c>
      <c r="N475" s="2" t="s">
        <v>238</v>
      </c>
      <c r="O475" s="2" t="s">
        <v>6141</v>
      </c>
      <c r="P475" s="2"/>
      <c r="Q475" s="2"/>
    </row>
    <row r="476" spans="1:17" x14ac:dyDescent="0.25">
      <c r="A476" s="37">
        <f t="shared" si="168"/>
        <v>0</v>
      </c>
      <c r="B476" s="37">
        <f t="shared" si="169"/>
        <v>0</v>
      </c>
      <c r="C476" s="37">
        <f t="shared" si="170"/>
        <v>0</v>
      </c>
      <c r="D476" s="37">
        <f t="shared" si="171"/>
        <v>0</v>
      </c>
      <c r="E476" s="38">
        <f t="shared" si="172"/>
        <v>0</v>
      </c>
      <c r="F476" s="37">
        <f t="shared" si="173"/>
        <v>1</v>
      </c>
      <c r="G476" s="37">
        <f t="shared" si="174"/>
        <v>0</v>
      </c>
      <c r="H476" s="39">
        <f t="shared" si="175"/>
        <v>0</v>
      </c>
      <c r="I476" s="11" t="s">
        <v>6278</v>
      </c>
      <c r="J476" s="47" t="str">
        <f t="shared" si="176"/>
        <v>t</v>
      </c>
      <c r="K476" s="11" t="str">
        <f t="shared" si="166"/>
        <v>t</v>
      </c>
      <c r="L476" s="2" t="s">
        <v>8456</v>
      </c>
      <c r="M476" s="2" t="str">
        <f t="shared" si="167"/>
        <v/>
      </c>
      <c r="N476" s="2"/>
      <c r="O476" s="2"/>
      <c r="P476" s="2"/>
      <c r="Q476" s="2"/>
    </row>
    <row r="477" spans="1:17" x14ac:dyDescent="0.25">
      <c r="A477" s="37"/>
      <c r="B477" s="37"/>
      <c r="C477" s="37"/>
      <c r="D477" s="37"/>
      <c r="E477" s="38"/>
      <c r="F477" s="37"/>
      <c r="G477" s="37"/>
      <c r="H477" s="39"/>
      <c r="I477" s="29"/>
      <c r="J477" s="47"/>
      <c r="K477" s="11" t="str">
        <f>K476</f>
        <v>t</v>
      </c>
      <c r="L477" s="2" t="s">
        <v>8457</v>
      </c>
      <c r="M477" s="2"/>
      <c r="N477" s="2"/>
      <c r="O477" s="2"/>
      <c r="P477" s="2"/>
      <c r="Q477" s="2"/>
    </row>
    <row r="478" spans="1:17" x14ac:dyDescent="0.25">
      <c r="A478" s="37"/>
      <c r="B478" s="37"/>
      <c r="C478" s="37"/>
      <c r="D478" s="37"/>
      <c r="E478" s="38"/>
      <c r="F478" s="37"/>
      <c r="G478" s="37"/>
      <c r="H478" s="39"/>
      <c r="I478" s="29"/>
      <c r="J478" s="47"/>
      <c r="K478" s="11" t="str">
        <f>K477</f>
        <v>t</v>
      </c>
      <c r="L478" s="2" t="s">
        <v>8458</v>
      </c>
      <c r="M478" s="2"/>
      <c r="N478" s="2"/>
      <c r="O478" s="2"/>
      <c r="P478" s="2"/>
      <c r="Q478" s="2"/>
    </row>
    <row r="479" spans="1:17" ht="30" x14ac:dyDescent="0.25">
      <c r="A479" s="37"/>
      <c r="B479" s="37"/>
      <c r="C479" s="37"/>
      <c r="D479" s="37"/>
      <c r="E479" s="38"/>
      <c r="F479" s="37"/>
      <c r="G479" s="37"/>
      <c r="H479" s="39"/>
      <c r="I479" s="29"/>
      <c r="J479" s="47"/>
      <c r="K479" s="11" t="str">
        <f>K478</f>
        <v>t</v>
      </c>
      <c r="L479" s="2" t="s">
        <v>8459</v>
      </c>
      <c r="M479" s="2"/>
      <c r="N479" s="2"/>
      <c r="O479" s="2"/>
      <c r="P479" s="2"/>
      <c r="Q479" s="2"/>
    </row>
    <row r="480" spans="1:17" hidden="1" x14ac:dyDescent="0.25">
      <c r="A480" s="37">
        <f t="shared" si="168"/>
        <v>0</v>
      </c>
      <c r="B480" s="37">
        <f t="shared" si="169"/>
        <v>0</v>
      </c>
      <c r="C480" s="37">
        <f t="shared" si="170"/>
        <v>0</v>
      </c>
      <c r="D480" s="37">
        <f t="shared" si="171"/>
        <v>0</v>
      </c>
      <c r="E480" s="38">
        <f t="shared" si="172"/>
        <v>0</v>
      </c>
      <c r="F480" s="37">
        <f t="shared" si="173"/>
        <v>0</v>
      </c>
      <c r="G480" s="37">
        <f t="shared" si="174"/>
        <v>0</v>
      </c>
      <c r="H480" s="39">
        <f t="shared" si="175"/>
        <v>0</v>
      </c>
      <c r="I480" s="2" t="s">
        <v>6583</v>
      </c>
      <c r="J480" s="47" t="str">
        <f t="shared" si="176"/>
        <v>f</v>
      </c>
      <c r="K480" s="11" t="str">
        <f t="shared" si="166"/>
        <v>f</v>
      </c>
      <c r="L480" s="2"/>
      <c r="M480" s="2" t="str">
        <f t="shared" si="167"/>
        <v/>
      </c>
      <c r="N480" s="2"/>
      <c r="O480" s="2"/>
      <c r="P480" s="2"/>
      <c r="Q480" s="2"/>
    </row>
    <row r="481" spans="1:17" hidden="1" x14ac:dyDescent="0.25">
      <c r="A481" s="37">
        <f t="shared" si="168"/>
        <v>0</v>
      </c>
      <c r="B481" s="37">
        <f t="shared" si="169"/>
        <v>0</v>
      </c>
      <c r="C481" s="37">
        <f t="shared" si="170"/>
        <v>0</v>
      </c>
      <c r="D481" s="37">
        <f t="shared" si="171"/>
        <v>0</v>
      </c>
      <c r="E481" s="38">
        <f t="shared" si="172"/>
        <v>0</v>
      </c>
      <c r="F481" s="37">
        <f t="shared" si="173"/>
        <v>0</v>
      </c>
      <c r="G481" s="37">
        <f t="shared" si="174"/>
        <v>0</v>
      </c>
      <c r="H481" s="39">
        <f t="shared" si="175"/>
        <v>0</v>
      </c>
      <c r="I481" s="2" t="s">
        <v>6584</v>
      </c>
      <c r="J481" s="47" t="str">
        <f t="shared" si="176"/>
        <v>f</v>
      </c>
      <c r="K481" s="11" t="str">
        <f t="shared" si="166"/>
        <v>f</v>
      </c>
      <c r="L481" s="2"/>
      <c r="M481" s="2" t="str">
        <f t="shared" si="167"/>
        <v/>
      </c>
      <c r="N481" s="2"/>
      <c r="O481" s="2"/>
      <c r="P481" s="2"/>
      <c r="Q481" s="2"/>
    </row>
    <row r="482" spans="1:17" hidden="1" x14ac:dyDescent="0.25">
      <c r="A482" s="37">
        <f t="shared" si="168"/>
        <v>0</v>
      </c>
      <c r="B482" s="37">
        <f t="shared" si="169"/>
        <v>0</v>
      </c>
      <c r="C482" s="37">
        <f t="shared" si="170"/>
        <v>0</v>
      </c>
      <c r="D482" s="37">
        <f t="shared" si="171"/>
        <v>0</v>
      </c>
      <c r="E482" s="38">
        <f t="shared" si="172"/>
        <v>0</v>
      </c>
      <c r="F482" s="37">
        <f t="shared" si="173"/>
        <v>0</v>
      </c>
      <c r="G482" s="37">
        <f t="shared" si="174"/>
        <v>0</v>
      </c>
      <c r="H482" s="39">
        <f t="shared" si="175"/>
        <v>0</v>
      </c>
      <c r="I482" s="2" t="s">
        <v>6585</v>
      </c>
      <c r="J482" s="47" t="str">
        <f t="shared" si="176"/>
        <v>f</v>
      </c>
      <c r="K482" s="11" t="str">
        <f t="shared" si="166"/>
        <v>f</v>
      </c>
      <c r="L482" s="2"/>
      <c r="M482" s="2" t="str">
        <f t="shared" si="167"/>
        <v/>
      </c>
      <c r="N482" s="2"/>
      <c r="O482" s="2"/>
      <c r="P482" s="2"/>
      <c r="Q482" s="2"/>
    </row>
    <row r="483" spans="1:17" hidden="1" x14ac:dyDescent="0.25">
      <c r="A483" s="37">
        <f t="shared" si="168"/>
        <v>0</v>
      </c>
      <c r="B483" s="37">
        <f t="shared" si="169"/>
        <v>0</v>
      </c>
      <c r="C483" s="37">
        <f t="shared" si="170"/>
        <v>0</v>
      </c>
      <c r="D483" s="37">
        <f t="shared" si="171"/>
        <v>0</v>
      </c>
      <c r="E483" s="38">
        <f t="shared" si="172"/>
        <v>0</v>
      </c>
      <c r="F483" s="37">
        <f t="shared" si="173"/>
        <v>0</v>
      </c>
      <c r="G483" s="37">
        <f t="shared" si="174"/>
        <v>0</v>
      </c>
      <c r="H483" s="39">
        <f t="shared" si="175"/>
        <v>0</v>
      </c>
      <c r="I483" s="2" t="s">
        <v>6586</v>
      </c>
      <c r="J483" s="47" t="str">
        <f t="shared" si="176"/>
        <v>f</v>
      </c>
      <c r="K483" s="11" t="str">
        <f t="shared" si="166"/>
        <v>f</v>
      </c>
      <c r="L483" s="2"/>
      <c r="M483" s="2" t="str">
        <f t="shared" si="167"/>
        <v/>
      </c>
      <c r="N483" s="2"/>
      <c r="O483" s="2"/>
      <c r="P483" s="2"/>
      <c r="Q483" s="2"/>
    </row>
    <row r="484" spans="1:17" hidden="1" x14ac:dyDescent="0.25">
      <c r="A484" s="37">
        <f t="shared" si="168"/>
        <v>0</v>
      </c>
      <c r="B484" s="37">
        <f t="shared" si="169"/>
        <v>0</v>
      </c>
      <c r="C484" s="37">
        <f t="shared" si="170"/>
        <v>0</v>
      </c>
      <c r="D484" s="37">
        <f t="shared" si="171"/>
        <v>0</v>
      </c>
      <c r="E484" s="38">
        <f t="shared" si="172"/>
        <v>0</v>
      </c>
      <c r="F484" s="37">
        <f t="shared" si="173"/>
        <v>0</v>
      </c>
      <c r="G484" s="37">
        <f t="shared" si="174"/>
        <v>0</v>
      </c>
      <c r="H484" s="39">
        <f t="shared" si="175"/>
        <v>0</v>
      </c>
      <c r="I484" s="2" t="s">
        <v>6587</v>
      </c>
      <c r="J484" s="47" t="str">
        <f t="shared" si="176"/>
        <v>f</v>
      </c>
      <c r="K484" s="11" t="str">
        <f t="shared" si="166"/>
        <v>f</v>
      </c>
      <c r="L484" s="2"/>
      <c r="M484" s="2" t="str">
        <f t="shared" si="167"/>
        <v/>
      </c>
      <c r="N484" s="2"/>
      <c r="O484" s="2"/>
      <c r="P484" s="2"/>
      <c r="Q484" s="2"/>
    </row>
    <row r="485" spans="1:17" hidden="1" x14ac:dyDescent="0.25">
      <c r="A485" s="37">
        <f t="shared" si="168"/>
        <v>0</v>
      </c>
      <c r="B485" s="37">
        <f t="shared" si="169"/>
        <v>0</v>
      </c>
      <c r="C485" s="37">
        <f t="shared" si="170"/>
        <v>0</v>
      </c>
      <c r="D485" s="37">
        <f t="shared" si="171"/>
        <v>0</v>
      </c>
      <c r="E485" s="38">
        <f t="shared" si="172"/>
        <v>0</v>
      </c>
      <c r="F485" s="37">
        <f t="shared" si="173"/>
        <v>0</v>
      </c>
      <c r="G485" s="37">
        <f t="shared" si="174"/>
        <v>0</v>
      </c>
      <c r="H485" s="39">
        <f t="shared" si="175"/>
        <v>0</v>
      </c>
      <c r="I485" s="2" t="s">
        <v>6588</v>
      </c>
      <c r="J485" s="47" t="str">
        <f t="shared" si="176"/>
        <v>f</v>
      </c>
      <c r="K485" s="11" t="str">
        <f t="shared" si="166"/>
        <v>f</v>
      </c>
      <c r="L485" s="2"/>
      <c r="M485" s="2" t="str">
        <f t="shared" si="167"/>
        <v/>
      </c>
      <c r="N485" s="2"/>
      <c r="O485" s="2"/>
      <c r="P485" s="2"/>
      <c r="Q485" s="2"/>
    </row>
    <row r="486" spans="1:17" hidden="1" x14ac:dyDescent="0.25">
      <c r="A486" s="37">
        <f t="shared" si="168"/>
        <v>0</v>
      </c>
      <c r="B486" s="37">
        <f t="shared" si="169"/>
        <v>0</v>
      </c>
      <c r="C486" s="37">
        <f t="shared" si="170"/>
        <v>0</v>
      </c>
      <c r="D486" s="37">
        <f t="shared" si="171"/>
        <v>0</v>
      </c>
      <c r="E486" s="38">
        <f t="shared" si="172"/>
        <v>0</v>
      </c>
      <c r="F486" s="37">
        <f t="shared" si="173"/>
        <v>0</v>
      </c>
      <c r="G486" s="37">
        <f t="shared" si="174"/>
        <v>0</v>
      </c>
      <c r="H486" s="39">
        <f t="shared" si="175"/>
        <v>0</v>
      </c>
      <c r="I486" s="2" t="s">
        <v>6589</v>
      </c>
      <c r="J486" s="47" t="str">
        <f t="shared" si="176"/>
        <v>f</v>
      </c>
      <c r="K486" s="11" t="str">
        <f t="shared" si="166"/>
        <v>f</v>
      </c>
      <c r="L486" s="2"/>
      <c r="M486" s="2" t="str">
        <f t="shared" si="167"/>
        <v/>
      </c>
      <c r="N486" s="2"/>
      <c r="O486" s="2"/>
      <c r="P486" s="2"/>
      <c r="Q486" s="2"/>
    </row>
    <row r="487" spans="1:17" hidden="1" x14ac:dyDescent="0.25">
      <c r="A487" s="37">
        <f t="shared" si="168"/>
        <v>0</v>
      </c>
      <c r="B487" s="37">
        <f t="shared" si="169"/>
        <v>0</v>
      </c>
      <c r="C487" s="37">
        <f t="shared" si="170"/>
        <v>0</v>
      </c>
      <c r="D487" s="37">
        <f t="shared" si="171"/>
        <v>0</v>
      </c>
      <c r="E487" s="38">
        <f t="shared" si="172"/>
        <v>0</v>
      </c>
      <c r="F487" s="37">
        <f t="shared" si="173"/>
        <v>0</v>
      </c>
      <c r="G487" s="37">
        <f t="shared" si="174"/>
        <v>0</v>
      </c>
      <c r="H487" s="39">
        <f t="shared" si="175"/>
        <v>0</v>
      </c>
      <c r="I487" s="2" t="s">
        <v>6590</v>
      </c>
      <c r="J487" s="47" t="str">
        <f t="shared" si="176"/>
        <v>f</v>
      </c>
      <c r="K487" s="11" t="str">
        <f t="shared" si="166"/>
        <v>f</v>
      </c>
      <c r="L487" s="2"/>
      <c r="M487" s="2" t="str">
        <f t="shared" si="167"/>
        <v/>
      </c>
      <c r="N487" s="2"/>
      <c r="O487" s="2"/>
      <c r="P487" s="2"/>
      <c r="Q487" s="2"/>
    </row>
    <row r="488" spans="1:17" hidden="1" x14ac:dyDescent="0.25">
      <c r="A488" s="37">
        <f t="shared" si="168"/>
        <v>0</v>
      </c>
      <c r="B488" s="37">
        <f t="shared" si="169"/>
        <v>0</v>
      </c>
      <c r="C488" s="37">
        <f t="shared" si="170"/>
        <v>0</v>
      </c>
      <c r="D488" s="37">
        <f t="shared" si="171"/>
        <v>0</v>
      </c>
      <c r="E488" s="38">
        <f t="shared" si="172"/>
        <v>0</v>
      </c>
      <c r="F488" s="37">
        <f t="shared" si="173"/>
        <v>0</v>
      </c>
      <c r="G488" s="37">
        <f t="shared" si="174"/>
        <v>0</v>
      </c>
      <c r="H488" s="39">
        <f t="shared" si="175"/>
        <v>0</v>
      </c>
      <c r="I488" s="2" t="s">
        <v>6591</v>
      </c>
      <c r="J488" s="47" t="str">
        <f t="shared" si="176"/>
        <v>f</v>
      </c>
      <c r="K488" s="11" t="str">
        <f t="shared" si="166"/>
        <v>f</v>
      </c>
      <c r="L488" s="2"/>
      <c r="M488" s="2" t="str">
        <f t="shared" si="167"/>
        <v/>
      </c>
      <c r="N488" s="2"/>
      <c r="O488" s="2"/>
      <c r="P488" s="2"/>
      <c r="Q488" s="2"/>
    </row>
    <row r="489" spans="1:17" hidden="1" x14ac:dyDescent="0.25">
      <c r="A489" s="37">
        <f t="shared" si="168"/>
        <v>0</v>
      </c>
      <c r="B489" s="37">
        <f t="shared" si="169"/>
        <v>0</v>
      </c>
      <c r="C489" s="37">
        <f t="shared" si="170"/>
        <v>0</v>
      </c>
      <c r="D489" s="37">
        <f t="shared" si="171"/>
        <v>0</v>
      </c>
      <c r="E489" s="38">
        <f t="shared" si="172"/>
        <v>0</v>
      </c>
      <c r="F489" s="37">
        <f t="shared" si="173"/>
        <v>0</v>
      </c>
      <c r="G489" s="37">
        <f t="shared" si="174"/>
        <v>0</v>
      </c>
      <c r="H489" s="39">
        <f t="shared" si="175"/>
        <v>0</v>
      </c>
      <c r="I489" s="2" t="s">
        <v>6592</v>
      </c>
      <c r="J489" s="47" t="str">
        <f t="shared" si="176"/>
        <v>f</v>
      </c>
      <c r="K489" s="11" t="str">
        <f t="shared" ref="K489:K523" si="177">_xlfn.IFS(SUM(A489:H489)&gt;0,"t",I489="","t",TRUE,"f")</f>
        <v>f</v>
      </c>
      <c r="L489" s="2"/>
      <c r="M489" s="2" t="str">
        <f t="shared" si="167"/>
        <v/>
      </c>
      <c r="N489" s="2"/>
      <c r="O489" s="2"/>
      <c r="P489" s="2"/>
      <c r="Q489" s="2"/>
    </row>
    <row r="490" spans="1:17" hidden="1" x14ac:dyDescent="0.25">
      <c r="A490" s="37">
        <f t="shared" si="168"/>
        <v>0</v>
      </c>
      <c r="B490" s="37">
        <f t="shared" si="169"/>
        <v>0</v>
      </c>
      <c r="C490" s="37">
        <f t="shared" si="170"/>
        <v>0</v>
      </c>
      <c r="D490" s="37">
        <f t="shared" si="171"/>
        <v>0</v>
      </c>
      <c r="E490" s="38">
        <f t="shared" si="172"/>
        <v>0</v>
      </c>
      <c r="F490" s="37">
        <f t="shared" si="173"/>
        <v>0</v>
      </c>
      <c r="G490" s="37">
        <f t="shared" si="174"/>
        <v>0</v>
      </c>
      <c r="H490" s="39">
        <f t="shared" si="175"/>
        <v>0</v>
      </c>
      <c r="I490" s="2" t="s">
        <v>6593</v>
      </c>
      <c r="J490" s="47" t="str">
        <f t="shared" si="176"/>
        <v>f</v>
      </c>
      <c r="K490" s="11" t="str">
        <f t="shared" si="177"/>
        <v>f</v>
      </c>
      <c r="L490" s="2"/>
      <c r="M490" s="2" t="str">
        <f t="shared" si="167"/>
        <v/>
      </c>
      <c r="N490" s="2"/>
      <c r="O490" s="2"/>
      <c r="P490" s="2"/>
      <c r="Q490" s="2"/>
    </row>
    <row r="491" spans="1:17" hidden="1" x14ac:dyDescent="0.25">
      <c r="A491" s="37">
        <f t="shared" si="168"/>
        <v>0</v>
      </c>
      <c r="B491" s="37">
        <f t="shared" si="169"/>
        <v>0</v>
      </c>
      <c r="C491" s="37">
        <f t="shared" si="170"/>
        <v>0</v>
      </c>
      <c r="D491" s="37">
        <f t="shared" si="171"/>
        <v>0</v>
      </c>
      <c r="E491" s="38">
        <f t="shared" si="172"/>
        <v>0</v>
      </c>
      <c r="F491" s="37">
        <f t="shared" si="173"/>
        <v>0</v>
      </c>
      <c r="G491" s="37">
        <f t="shared" si="174"/>
        <v>0</v>
      </c>
      <c r="H491" s="39">
        <f t="shared" si="175"/>
        <v>0</v>
      </c>
      <c r="I491" s="2" t="s">
        <v>6594</v>
      </c>
      <c r="J491" s="47" t="str">
        <f t="shared" si="176"/>
        <v>f</v>
      </c>
      <c r="K491" s="11" t="str">
        <f t="shared" si="177"/>
        <v>f</v>
      </c>
      <c r="L491" s="2"/>
      <c r="M491" s="2" t="str">
        <f t="shared" si="167"/>
        <v/>
      </c>
      <c r="N491" s="2"/>
      <c r="O491" s="2"/>
      <c r="P491" s="2"/>
      <c r="Q491" s="2"/>
    </row>
    <row r="492" spans="1:17" hidden="1" x14ac:dyDescent="0.25">
      <c r="A492" s="37">
        <f t="shared" si="168"/>
        <v>0</v>
      </c>
      <c r="B492" s="37">
        <f t="shared" si="169"/>
        <v>0</v>
      </c>
      <c r="C492" s="37">
        <f t="shared" si="170"/>
        <v>0</v>
      </c>
      <c r="D492" s="37">
        <f t="shared" si="171"/>
        <v>0</v>
      </c>
      <c r="E492" s="38">
        <f t="shared" si="172"/>
        <v>0</v>
      </c>
      <c r="F492" s="37">
        <f t="shared" si="173"/>
        <v>0</v>
      </c>
      <c r="G492" s="37">
        <f t="shared" si="174"/>
        <v>0</v>
      </c>
      <c r="H492" s="39">
        <f t="shared" si="175"/>
        <v>0</v>
      </c>
      <c r="I492" s="2" t="s">
        <v>6595</v>
      </c>
      <c r="J492" s="47" t="str">
        <f t="shared" si="176"/>
        <v>f</v>
      </c>
      <c r="K492" s="11" t="str">
        <f t="shared" si="177"/>
        <v>f</v>
      </c>
      <c r="L492" s="2"/>
      <c r="M492" s="2" t="str">
        <f t="shared" si="167"/>
        <v/>
      </c>
      <c r="N492" s="2"/>
      <c r="O492" s="2"/>
      <c r="P492" s="2"/>
      <c r="Q492" s="2"/>
    </row>
    <row r="493" spans="1:17" hidden="1" x14ac:dyDescent="0.25">
      <c r="A493" s="37">
        <f t="shared" si="168"/>
        <v>0</v>
      </c>
      <c r="B493" s="37">
        <f t="shared" si="169"/>
        <v>0</v>
      </c>
      <c r="C493" s="37">
        <f t="shared" si="170"/>
        <v>0</v>
      </c>
      <c r="D493" s="37">
        <f t="shared" si="171"/>
        <v>0</v>
      </c>
      <c r="E493" s="38">
        <f t="shared" si="172"/>
        <v>0</v>
      </c>
      <c r="F493" s="37">
        <f t="shared" si="173"/>
        <v>0</v>
      </c>
      <c r="G493" s="37">
        <f t="shared" si="174"/>
        <v>0</v>
      </c>
      <c r="H493" s="39">
        <f t="shared" si="175"/>
        <v>0</v>
      </c>
      <c r="I493" s="2" t="s">
        <v>6596</v>
      </c>
      <c r="J493" s="47" t="str">
        <f t="shared" si="176"/>
        <v>f</v>
      </c>
      <c r="K493" s="11" t="str">
        <f t="shared" si="177"/>
        <v>f</v>
      </c>
      <c r="L493" s="2"/>
      <c r="M493" s="2" t="str">
        <f t="shared" si="167"/>
        <v/>
      </c>
      <c r="N493" s="2"/>
      <c r="O493" s="2"/>
      <c r="P493" s="2"/>
      <c r="Q493" s="2"/>
    </row>
    <row r="494" spans="1:17" hidden="1" x14ac:dyDescent="0.25">
      <c r="A494" s="37">
        <f t="shared" si="168"/>
        <v>0</v>
      </c>
      <c r="B494" s="37">
        <f t="shared" si="169"/>
        <v>0</v>
      </c>
      <c r="C494" s="37">
        <f t="shared" si="170"/>
        <v>0</v>
      </c>
      <c r="D494" s="37">
        <f t="shared" si="171"/>
        <v>0</v>
      </c>
      <c r="E494" s="38">
        <f t="shared" si="172"/>
        <v>0</v>
      </c>
      <c r="F494" s="37">
        <f t="shared" si="173"/>
        <v>0</v>
      </c>
      <c r="G494" s="37">
        <f t="shared" si="174"/>
        <v>0</v>
      </c>
      <c r="H494" s="39">
        <f t="shared" si="175"/>
        <v>0</v>
      </c>
      <c r="I494" s="2" t="s">
        <v>6597</v>
      </c>
      <c r="J494" s="47" t="str">
        <f t="shared" si="176"/>
        <v>f</v>
      </c>
      <c r="K494" s="11" t="str">
        <f t="shared" si="177"/>
        <v>f</v>
      </c>
      <c r="L494" s="2"/>
      <c r="M494" s="2" t="str">
        <f t="shared" si="167"/>
        <v/>
      </c>
      <c r="N494" s="2"/>
      <c r="O494" s="2"/>
      <c r="P494" s="2"/>
      <c r="Q494" s="2"/>
    </row>
    <row r="495" spans="1:17" hidden="1" x14ac:dyDescent="0.25">
      <c r="A495" s="37">
        <f t="shared" si="168"/>
        <v>0</v>
      </c>
      <c r="B495" s="37">
        <f t="shared" si="169"/>
        <v>0</v>
      </c>
      <c r="C495" s="37">
        <f t="shared" si="170"/>
        <v>0</v>
      </c>
      <c r="D495" s="37">
        <f t="shared" si="171"/>
        <v>0</v>
      </c>
      <c r="E495" s="38">
        <f t="shared" si="172"/>
        <v>0</v>
      </c>
      <c r="F495" s="37">
        <f t="shared" si="173"/>
        <v>0</v>
      </c>
      <c r="G495" s="37">
        <f t="shared" si="174"/>
        <v>0</v>
      </c>
      <c r="H495" s="39">
        <f t="shared" si="175"/>
        <v>0</v>
      </c>
      <c r="I495" s="2" t="s">
        <v>6598</v>
      </c>
      <c r="J495" s="47" t="str">
        <f t="shared" si="176"/>
        <v>f</v>
      </c>
      <c r="K495" s="11" t="str">
        <f t="shared" si="177"/>
        <v>f</v>
      </c>
      <c r="L495" s="2"/>
      <c r="M495" s="2" t="str">
        <f t="shared" si="167"/>
        <v/>
      </c>
      <c r="N495" s="2"/>
      <c r="O495" s="2"/>
      <c r="P495" s="2"/>
      <c r="Q495" s="2"/>
    </row>
    <row r="496" spans="1:17" hidden="1" x14ac:dyDescent="0.25">
      <c r="A496" s="37">
        <f t="shared" si="168"/>
        <v>0</v>
      </c>
      <c r="B496" s="37">
        <f t="shared" si="169"/>
        <v>0</v>
      </c>
      <c r="C496" s="37">
        <f t="shared" si="170"/>
        <v>0</v>
      </c>
      <c r="D496" s="37">
        <f t="shared" si="171"/>
        <v>0</v>
      </c>
      <c r="E496" s="38">
        <f t="shared" si="172"/>
        <v>0</v>
      </c>
      <c r="F496" s="37">
        <f t="shared" si="173"/>
        <v>0</v>
      </c>
      <c r="G496" s="37">
        <f t="shared" si="174"/>
        <v>0</v>
      </c>
      <c r="H496" s="39">
        <f t="shared" si="175"/>
        <v>0</v>
      </c>
      <c r="I496" s="2" t="s">
        <v>6599</v>
      </c>
      <c r="J496" s="47" t="str">
        <f t="shared" si="176"/>
        <v>f</v>
      </c>
      <c r="K496" s="11" t="str">
        <f t="shared" si="177"/>
        <v>f</v>
      </c>
      <c r="L496" s="2"/>
      <c r="M496" s="2" t="str">
        <f t="shared" si="167"/>
        <v/>
      </c>
      <c r="N496" s="2"/>
      <c r="O496" s="2"/>
      <c r="P496" s="2"/>
      <c r="Q496" s="2"/>
    </row>
    <row r="497" spans="1:17" hidden="1" x14ac:dyDescent="0.25">
      <c r="A497" s="37">
        <f t="shared" si="168"/>
        <v>0</v>
      </c>
      <c r="B497" s="37">
        <f t="shared" si="169"/>
        <v>0</v>
      </c>
      <c r="C497" s="37">
        <f t="shared" si="170"/>
        <v>0</v>
      </c>
      <c r="D497" s="37">
        <f t="shared" si="171"/>
        <v>0</v>
      </c>
      <c r="E497" s="38">
        <f t="shared" si="172"/>
        <v>0</v>
      </c>
      <c r="F497" s="37">
        <f t="shared" si="173"/>
        <v>0</v>
      </c>
      <c r="G497" s="37">
        <f t="shared" si="174"/>
        <v>0</v>
      </c>
      <c r="H497" s="39">
        <f t="shared" si="175"/>
        <v>0</v>
      </c>
      <c r="I497" s="2" t="s">
        <v>6600</v>
      </c>
      <c r="J497" s="47" t="str">
        <f t="shared" si="176"/>
        <v>f</v>
      </c>
      <c r="K497" s="11" t="str">
        <f t="shared" si="177"/>
        <v>f</v>
      </c>
      <c r="L497" s="2"/>
      <c r="M497" s="2" t="str">
        <f t="shared" si="167"/>
        <v/>
      </c>
      <c r="N497" s="2"/>
      <c r="O497" s="2"/>
      <c r="P497" s="2"/>
      <c r="Q497" s="2"/>
    </row>
    <row r="498" spans="1:17" hidden="1" x14ac:dyDescent="0.25">
      <c r="A498" s="37">
        <f t="shared" si="168"/>
        <v>0</v>
      </c>
      <c r="B498" s="37">
        <f t="shared" si="169"/>
        <v>0</v>
      </c>
      <c r="C498" s="37">
        <f t="shared" si="170"/>
        <v>0</v>
      </c>
      <c r="D498" s="37">
        <f t="shared" si="171"/>
        <v>0</v>
      </c>
      <c r="E498" s="38">
        <f t="shared" si="172"/>
        <v>0</v>
      </c>
      <c r="F498" s="37">
        <f t="shared" si="173"/>
        <v>0</v>
      </c>
      <c r="G498" s="37">
        <f t="shared" si="174"/>
        <v>0</v>
      </c>
      <c r="H498" s="39">
        <f t="shared" si="175"/>
        <v>0</v>
      </c>
      <c r="I498" s="2" t="s">
        <v>6601</v>
      </c>
      <c r="J498" s="47" t="str">
        <f t="shared" si="176"/>
        <v>f</v>
      </c>
      <c r="K498" s="11" t="str">
        <f t="shared" si="177"/>
        <v>f</v>
      </c>
      <c r="L498" s="2"/>
      <c r="M498" s="2" t="str">
        <f t="shared" si="167"/>
        <v/>
      </c>
      <c r="N498" s="2"/>
      <c r="O498" s="2"/>
      <c r="P498" s="2"/>
      <c r="Q498" s="2"/>
    </row>
    <row r="499" spans="1:17" hidden="1" x14ac:dyDescent="0.25">
      <c r="A499" s="37">
        <f t="shared" si="168"/>
        <v>0</v>
      </c>
      <c r="B499" s="37">
        <f t="shared" si="169"/>
        <v>0</v>
      </c>
      <c r="C499" s="37">
        <f t="shared" si="170"/>
        <v>0</v>
      </c>
      <c r="D499" s="37">
        <f t="shared" si="171"/>
        <v>0</v>
      </c>
      <c r="E499" s="38">
        <f t="shared" si="172"/>
        <v>0</v>
      </c>
      <c r="F499" s="37">
        <f t="shared" si="173"/>
        <v>0</v>
      </c>
      <c r="G499" s="37">
        <f t="shared" si="174"/>
        <v>0</v>
      </c>
      <c r="H499" s="39">
        <f t="shared" si="175"/>
        <v>0</v>
      </c>
      <c r="I499" s="2" t="s">
        <v>6602</v>
      </c>
      <c r="J499" s="47" t="str">
        <f t="shared" si="176"/>
        <v>f</v>
      </c>
      <c r="K499" s="11" t="str">
        <f t="shared" si="177"/>
        <v>f</v>
      </c>
      <c r="L499" s="2"/>
      <c r="M499" s="2" t="str">
        <f t="shared" si="167"/>
        <v/>
      </c>
      <c r="N499" s="2"/>
      <c r="O499" s="2"/>
      <c r="P499" s="2"/>
      <c r="Q499" s="2"/>
    </row>
    <row r="500" spans="1:17" hidden="1" x14ac:dyDescent="0.25">
      <c r="A500" s="37">
        <f t="shared" si="168"/>
        <v>0</v>
      </c>
      <c r="B500" s="37">
        <f t="shared" si="169"/>
        <v>0</v>
      </c>
      <c r="C500" s="37">
        <f t="shared" si="170"/>
        <v>0</v>
      </c>
      <c r="D500" s="37">
        <f t="shared" si="171"/>
        <v>0</v>
      </c>
      <c r="E500" s="38">
        <f t="shared" si="172"/>
        <v>0</v>
      </c>
      <c r="F500" s="37">
        <f t="shared" si="173"/>
        <v>0</v>
      </c>
      <c r="G500" s="37">
        <f t="shared" si="174"/>
        <v>0</v>
      </c>
      <c r="H500" s="39">
        <f t="shared" si="175"/>
        <v>0</v>
      </c>
      <c r="I500" s="2" t="s">
        <v>6603</v>
      </c>
      <c r="J500" s="47" t="str">
        <f t="shared" si="176"/>
        <v>f</v>
      </c>
      <c r="K500" s="11" t="str">
        <f t="shared" si="177"/>
        <v>f</v>
      </c>
      <c r="L500" s="2"/>
      <c r="M500" s="2" t="str">
        <f t="shared" si="167"/>
        <v/>
      </c>
      <c r="N500" s="2"/>
      <c r="O500" s="2"/>
      <c r="P500" s="2"/>
      <c r="Q500" s="2"/>
    </row>
    <row r="501" spans="1:17" hidden="1" x14ac:dyDescent="0.25">
      <c r="A501" s="37">
        <f t="shared" si="168"/>
        <v>0</v>
      </c>
      <c r="B501" s="37">
        <f t="shared" si="169"/>
        <v>0</v>
      </c>
      <c r="C501" s="37">
        <f t="shared" si="170"/>
        <v>0</v>
      </c>
      <c r="D501" s="37">
        <f t="shared" si="171"/>
        <v>0</v>
      </c>
      <c r="E501" s="38">
        <f t="shared" si="172"/>
        <v>0</v>
      </c>
      <c r="F501" s="37">
        <f t="shared" si="173"/>
        <v>0</v>
      </c>
      <c r="G501" s="37">
        <f t="shared" si="174"/>
        <v>0</v>
      </c>
      <c r="H501" s="39">
        <f t="shared" si="175"/>
        <v>0</v>
      </c>
      <c r="I501" s="2" t="s">
        <v>6604</v>
      </c>
      <c r="J501" s="47" t="str">
        <f t="shared" si="176"/>
        <v>f</v>
      </c>
      <c r="K501" s="11" t="str">
        <f t="shared" si="177"/>
        <v>f</v>
      </c>
      <c r="L501" s="2"/>
      <c r="M501" s="2" t="str">
        <f t="shared" si="167"/>
        <v/>
      </c>
      <c r="N501" s="2"/>
      <c r="O501" s="2"/>
      <c r="P501" s="2"/>
      <c r="Q501" s="2"/>
    </row>
    <row r="502" spans="1:17" hidden="1" x14ac:dyDescent="0.25">
      <c r="A502" s="37">
        <f t="shared" si="168"/>
        <v>0</v>
      </c>
      <c r="B502" s="37">
        <f t="shared" si="169"/>
        <v>0</v>
      </c>
      <c r="C502" s="37">
        <f t="shared" si="170"/>
        <v>0</v>
      </c>
      <c r="D502" s="37">
        <f t="shared" si="171"/>
        <v>0</v>
      </c>
      <c r="E502" s="38">
        <f t="shared" si="172"/>
        <v>0</v>
      </c>
      <c r="F502" s="37">
        <f t="shared" si="173"/>
        <v>0</v>
      </c>
      <c r="G502" s="37">
        <f t="shared" si="174"/>
        <v>0</v>
      </c>
      <c r="H502" s="39">
        <f t="shared" si="175"/>
        <v>0</v>
      </c>
      <c r="I502" s="2" t="s">
        <v>6605</v>
      </c>
      <c r="J502" s="47" t="str">
        <f t="shared" si="176"/>
        <v>f</v>
      </c>
      <c r="K502" s="11" t="str">
        <f t="shared" si="177"/>
        <v>f</v>
      </c>
      <c r="L502" s="2"/>
      <c r="M502" s="2" t="str">
        <f t="shared" si="167"/>
        <v/>
      </c>
      <c r="N502" s="2"/>
      <c r="O502" s="2"/>
      <c r="P502" s="2"/>
      <c r="Q502" s="2"/>
    </row>
    <row r="503" spans="1:17" hidden="1" x14ac:dyDescent="0.25">
      <c r="A503" s="37">
        <f t="shared" si="168"/>
        <v>0</v>
      </c>
      <c r="B503" s="37">
        <f t="shared" si="169"/>
        <v>0</v>
      </c>
      <c r="C503" s="37">
        <f t="shared" si="170"/>
        <v>0</v>
      </c>
      <c r="D503" s="37">
        <f t="shared" si="171"/>
        <v>0</v>
      </c>
      <c r="E503" s="38">
        <f t="shared" si="172"/>
        <v>0</v>
      </c>
      <c r="F503" s="37">
        <f t="shared" si="173"/>
        <v>0</v>
      </c>
      <c r="G503" s="37">
        <f t="shared" si="174"/>
        <v>0</v>
      </c>
      <c r="H503" s="39">
        <f t="shared" si="175"/>
        <v>0</v>
      </c>
      <c r="I503" s="2" t="s">
        <v>6606</v>
      </c>
      <c r="J503" s="47" t="str">
        <f t="shared" si="176"/>
        <v>f</v>
      </c>
      <c r="K503" s="11" t="str">
        <f t="shared" si="177"/>
        <v>f</v>
      </c>
      <c r="L503" s="2"/>
      <c r="M503" s="2" t="str">
        <f t="shared" ref="M503:M524" si="178">IF(COUNTIF(elementNaam, L503) + COUNTIF(elementAlias,L503) &gt; 0, "t", "")</f>
        <v/>
      </c>
      <c r="N503" s="2"/>
      <c r="O503" s="2"/>
      <c r="P503" s="2"/>
      <c r="Q503" s="2"/>
    </row>
    <row r="504" spans="1:17" hidden="1" x14ac:dyDescent="0.25">
      <c r="A504" s="37">
        <f t="shared" si="168"/>
        <v>0</v>
      </c>
      <c r="B504" s="37">
        <f t="shared" si="169"/>
        <v>0</v>
      </c>
      <c r="C504" s="37">
        <f t="shared" si="170"/>
        <v>0</v>
      </c>
      <c r="D504" s="37">
        <f t="shared" si="171"/>
        <v>0</v>
      </c>
      <c r="E504" s="38">
        <f t="shared" si="172"/>
        <v>0</v>
      </c>
      <c r="F504" s="37">
        <f t="shared" si="173"/>
        <v>0</v>
      </c>
      <c r="G504" s="37">
        <f t="shared" si="174"/>
        <v>0</v>
      </c>
      <c r="H504" s="39">
        <f t="shared" si="175"/>
        <v>0</v>
      </c>
      <c r="I504" s="2" t="s">
        <v>6607</v>
      </c>
      <c r="J504" s="47" t="str">
        <f t="shared" si="176"/>
        <v>f</v>
      </c>
      <c r="K504" s="11" t="str">
        <f t="shared" si="177"/>
        <v>f</v>
      </c>
      <c r="L504" s="2"/>
      <c r="M504" s="2" t="str">
        <f t="shared" si="178"/>
        <v/>
      </c>
      <c r="N504" s="2"/>
      <c r="O504" s="2"/>
      <c r="P504" s="2"/>
      <c r="Q504" s="2"/>
    </row>
    <row r="505" spans="1:17" hidden="1" x14ac:dyDescent="0.25">
      <c r="A505" s="37">
        <f t="shared" si="168"/>
        <v>0</v>
      </c>
      <c r="B505" s="37">
        <f t="shared" si="169"/>
        <v>0</v>
      </c>
      <c r="C505" s="37">
        <f t="shared" si="170"/>
        <v>0</v>
      </c>
      <c r="D505" s="37">
        <f t="shared" si="171"/>
        <v>0</v>
      </c>
      <c r="E505" s="38">
        <f t="shared" si="172"/>
        <v>0</v>
      </c>
      <c r="F505" s="37">
        <f t="shared" si="173"/>
        <v>0</v>
      </c>
      <c r="G505" s="37">
        <f t="shared" si="174"/>
        <v>0</v>
      </c>
      <c r="H505" s="39">
        <f t="shared" si="175"/>
        <v>0</v>
      </c>
      <c r="I505" s="2" t="s">
        <v>6608</v>
      </c>
      <c r="J505" s="47" t="str">
        <f t="shared" si="176"/>
        <v>f</v>
      </c>
      <c r="K505" s="11" t="str">
        <f t="shared" si="177"/>
        <v>f</v>
      </c>
      <c r="L505" s="2"/>
      <c r="M505" s="2" t="str">
        <f t="shared" si="178"/>
        <v/>
      </c>
      <c r="N505" s="2"/>
      <c r="O505" s="2"/>
      <c r="P505" s="2"/>
      <c r="Q505" s="2"/>
    </row>
    <row r="506" spans="1:17" hidden="1" x14ac:dyDescent="0.25">
      <c r="A506" s="37">
        <f t="shared" si="168"/>
        <v>0</v>
      </c>
      <c r="B506" s="37">
        <f t="shared" si="169"/>
        <v>0</v>
      </c>
      <c r="C506" s="37">
        <f t="shared" si="170"/>
        <v>0</v>
      </c>
      <c r="D506" s="37">
        <f t="shared" si="171"/>
        <v>0</v>
      </c>
      <c r="E506" s="38">
        <f t="shared" si="172"/>
        <v>0</v>
      </c>
      <c r="F506" s="37">
        <f t="shared" si="173"/>
        <v>0</v>
      </c>
      <c r="G506" s="37">
        <f t="shared" si="174"/>
        <v>0</v>
      </c>
      <c r="H506" s="39">
        <f t="shared" si="175"/>
        <v>0</v>
      </c>
      <c r="I506" s="2" t="s">
        <v>6609</v>
      </c>
      <c r="J506" s="47" t="str">
        <f t="shared" si="176"/>
        <v>f</v>
      </c>
      <c r="K506" s="11" t="str">
        <f t="shared" si="177"/>
        <v>f</v>
      </c>
      <c r="L506" s="2"/>
      <c r="M506" s="2" t="str">
        <f t="shared" si="178"/>
        <v/>
      </c>
      <c r="N506" s="2"/>
      <c r="O506" s="2"/>
      <c r="P506" s="2"/>
      <c r="Q506" s="2"/>
    </row>
    <row r="507" spans="1:17" hidden="1" x14ac:dyDescent="0.25">
      <c r="A507" s="37">
        <f t="shared" si="168"/>
        <v>0</v>
      </c>
      <c r="B507" s="37">
        <f t="shared" si="169"/>
        <v>0</v>
      </c>
      <c r="C507" s="37">
        <f t="shared" si="170"/>
        <v>0</v>
      </c>
      <c r="D507" s="37">
        <f t="shared" si="171"/>
        <v>0</v>
      </c>
      <c r="E507" s="38">
        <f t="shared" si="172"/>
        <v>0</v>
      </c>
      <c r="F507" s="37">
        <f t="shared" si="173"/>
        <v>0</v>
      </c>
      <c r="G507" s="37">
        <f t="shared" si="174"/>
        <v>0</v>
      </c>
      <c r="H507" s="39">
        <f t="shared" si="175"/>
        <v>0</v>
      </c>
      <c r="I507" s="2" t="s">
        <v>6610</v>
      </c>
      <c r="J507" s="47" t="str">
        <f t="shared" si="176"/>
        <v>f</v>
      </c>
      <c r="K507" s="11" t="str">
        <f t="shared" si="177"/>
        <v>f</v>
      </c>
      <c r="L507" s="2"/>
      <c r="M507" s="2" t="str">
        <f t="shared" si="178"/>
        <v/>
      </c>
      <c r="N507" s="2"/>
      <c r="O507" s="2"/>
      <c r="P507" s="2"/>
      <c r="Q507" s="2"/>
    </row>
    <row r="508" spans="1:17" hidden="1" x14ac:dyDescent="0.25">
      <c r="A508" s="37">
        <f t="shared" si="168"/>
        <v>0</v>
      </c>
      <c r="B508" s="37">
        <f t="shared" si="169"/>
        <v>0</v>
      </c>
      <c r="C508" s="37">
        <f t="shared" si="170"/>
        <v>0</v>
      </c>
      <c r="D508" s="37">
        <f t="shared" si="171"/>
        <v>0</v>
      </c>
      <c r="E508" s="38">
        <f t="shared" si="172"/>
        <v>0</v>
      </c>
      <c r="F508" s="37">
        <f t="shared" si="173"/>
        <v>0</v>
      </c>
      <c r="G508" s="37">
        <f t="shared" si="174"/>
        <v>0</v>
      </c>
      <c r="H508" s="39">
        <f t="shared" si="175"/>
        <v>0</v>
      </c>
      <c r="I508" s="2" t="s">
        <v>6611</v>
      </c>
      <c r="J508" s="47" t="str">
        <f t="shared" si="176"/>
        <v>f</v>
      </c>
      <c r="K508" s="11" t="str">
        <f t="shared" si="177"/>
        <v>f</v>
      </c>
      <c r="L508" s="2"/>
      <c r="M508" s="2" t="str">
        <f t="shared" si="178"/>
        <v/>
      </c>
      <c r="N508" s="2"/>
      <c r="O508" s="2"/>
      <c r="P508" s="2"/>
      <c r="Q508" s="2"/>
    </row>
    <row r="509" spans="1:17" hidden="1" x14ac:dyDescent="0.25">
      <c r="A509" s="37">
        <f t="shared" si="168"/>
        <v>0</v>
      </c>
      <c r="B509" s="37">
        <f t="shared" si="169"/>
        <v>0</v>
      </c>
      <c r="C509" s="37">
        <f t="shared" si="170"/>
        <v>0</v>
      </c>
      <c r="D509" s="37">
        <f t="shared" si="171"/>
        <v>0</v>
      </c>
      <c r="E509" s="38">
        <f t="shared" si="172"/>
        <v>0</v>
      </c>
      <c r="F509" s="37">
        <f t="shared" si="173"/>
        <v>0</v>
      </c>
      <c r="G509" s="37">
        <f t="shared" si="174"/>
        <v>0</v>
      </c>
      <c r="H509" s="39">
        <f t="shared" si="175"/>
        <v>0</v>
      </c>
      <c r="I509" s="2" t="s">
        <v>6612</v>
      </c>
      <c r="J509" s="47" t="str">
        <f t="shared" si="176"/>
        <v>f</v>
      </c>
      <c r="K509" s="11" t="str">
        <f t="shared" si="177"/>
        <v>f</v>
      </c>
      <c r="L509" s="2"/>
      <c r="M509" s="2" t="str">
        <f t="shared" si="178"/>
        <v/>
      </c>
      <c r="N509" s="2"/>
      <c r="O509" s="2"/>
      <c r="P509" s="2"/>
      <c r="Q509" s="2"/>
    </row>
    <row r="510" spans="1:17" hidden="1" x14ac:dyDescent="0.25">
      <c r="A510" s="37">
        <f t="shared" si="168"/>
        <v>0</v>
      </c>
      <c r="B510" s="37">
        <f t="shared" si="169"/>
        <v>0</v>
      </c>
      <c r="C510" s="37">
        <f t="shared" si="170"/>
        <v>0</v>
      </c>
      <c r="D510" s="37">
        <f t="shared" si="171"/>
        <v>0</v>
      </c>
      <c r="E510" s="38">
        <f t="shared" si="172"/>
        <v>0</v>
      </c>
      <c r="F510" s="37">
        <f t="shared" si="173"/>
        <v>0</v>
      </c>
      <c r="G510" s="37">
        <f t="shared" si="174"/>
        <v>0</v>
      </c>
      <c r="H510" s="39">
        <f t="shared" si="175"/>
        <v>0</v>
      </c>
      <c r="I510" s="2" t="s">
        <v>6613</v>
      </c>
      <c r="J510" s="47" t="str">
        <f t="shared" si="176"/>
        <v>f</v>
      </c>
      <c r="K510" s="11" t="str">
        <f t="shared" si="177"/>
        <v>f</v>
      </c>
      <c r="L510" s="2"/>
      <c r="M510" s="2" t="str">
        <f t="shared" si="178"/>
        <v/>
      </c>
      <c r="N510" s="2"/>
      <c r="O510" s="2"/>
      <c r="P510" s="2"/>
      <c r="Q510" s="2"/>
    </row>
    <row r="511" spans="1:17" hidden="1" x14ac:dyDescent="0.25">
      <c r="A511" s="37">
        <f t="shared" si="168"/>
        <v>0</v>
      </c>
      <c r="B511" s="37">
        <f t="shared" si="169"/>
        <v>0</v>
      </c>
      <c r="C511" s="37">
        <f t="shared" si="170"/>
        <v>0</v>
      </c>
      <c r="D511" s="37">
        <f t="shared" si="171"/>
        <v>0</v>
      </c>
      <c r="E511" s="38">
        <f t="shared" si="172"/>
        <v>0</v>
      </c>
      <c r="F511" s="37">
        <f t="shared" si="173"/>
        <v>0</v>
      </c>
      <c r="G511" s="37">
        <f t="shared" si="174"/>
        <v>0</v>
      </c>
      <c r="H511" s="39">
        <f t="shared" si="175"/>
        <v>0</v>
      </c>
      <c r="I511" s="2" t="s">
        <v>6614</v>
      </c>
      <c r="J511" s="47" t="str">
        <f t="shared" si="176"/>
        <v>f</v>
      </c>
      <c r="K511" s="11" t="str">
        <f t="shared" si="177"/>
        <v>f</v>
      </c>
      <c r="L511" s="2"/>
      <c r="M511" s="2" t="str">
        <f t="shared" si="178"/>
        <v/>
      </c>
      <c r="N511" s="2"/>
      <c r="O511" s="2"/>
      <c r="P511" s="2"/>
      <c r="Q511" s="2"/>
    </row>
    <row r="512" spans="1:17" hidden="1" x14ac:dyDescent="0.25">
      <c r="A512" s="37">
        <f t="shared" si="168"/>
        <v>0</v>
      </c>
      <c r="B512" s="37">
        <f t="shared" si="169"/>
        <v>0</v>
      </c>
      <c r="C512" s="37">
        <f t="shared" si="170"/>
        <v>0</v>
      </c>
      <c r="D512" s="37">
        <f t="shared" si="171"/>
        <v>0</v>
      </c>
      <c r="E512" s="38">
        <f t="shared" si="172"/>
        <v>0</v>
      </c>
      <c r="F512" s="37">
        <f t="shared" si="173"/>
        <v>0</v>
      </c>
      <c r="G512" s="37">
        <f t="shared" si="174"/>
        <v>0</v>
      </c>
      <c r="H512" s="39">
        <f t="shared" si="175"/>
        <v>0</v>
      </c>
      <c r="I512" s="2" t="s">
        <v>6615</v>
      </c>
      <c r="J512" s="47" t="str">
        <f t="shared" si="176"/>
        <v>f</v>
      </c>
      <c r="K512" s="11" t="str">
        <f t="shared" si="177"/>
        <v>f</v>
      </c>
      <c r="L512" s="2"/>
      <c r="M512" s="2" t="str">
        <f t="shared" si="178"/>
        <v/>
      </c>
      <c r="N512" s="2"/>
      <c r="O512" s="2"/>
      <c r="P512" s="2"/>
      <c r="Q512" s="2"/>
    </row>
    <row r="513" spans="1:17" hidden="1" x14ac:dyDescent="0.25">
      <c r="A513" s="37">
        <f t="shared" si="168"/>
        <v>0</v>
      </c>
      <c r="B513" s="37">
        <f t="shared" si="169"/>
        <v>0</v>
      </c>
      <c r="C513" s="37">
        <f t="shared" si="170"/>
        <v>0</v>
      </c>
      <c r="D513" s="37">
        <f t="shared" si="171"/>
        <v>0</v>
      </c>
      <c r="E513" s="38">
        <f t="shared" si="172"/>
        <v>0</v>
      </c>
      <c r="F513" s="37">
        <f t="shared" si="173"/>
        <v>0</v>
      </c>
      <c r="G513" s="37">
        <f t="shared" si="174"/>
        <v>0</v>
      </c>
      <c r="H513" s="39">
        <f t="shared" si="175"/>
        <v>0</v>
      </c>
      <c r="I513" s="2" t="s">
        <v>6616</v>
      </c>
      <c r="J513" s="47" t="str">
        <f t="shared" si="176"/>
        <v>f</v>
      </c>
      <c r="K513" s="11" t="str">
        <f t="shared" si="177"/>
        <v>f</v>
      </c>
      <c r="L513" s="2"/>
      <c r="M513" s="2" t="str">
        <f t="shared" si="178"/>
        <v/>
      </c>
      <c r="N513" s="2"/>
      <c r="O513" s="2"/>
      <c r="P513" s="2"/>
      <c r="Q513" s="2"/>
    </row>
    <row r="514" spans="1:17" hidden="1" x14ac:dyDescent="0.25">
      <c r="A514" s="37">
        <f t="shared" si="168"/>
        <v>0</v>
      </c>
      <c r="B514" s="37">
        <f t="shared" si="169"/>
        <v>0</v>
      </c>
      <c r="C514" s="37">
        <f t="shared" si="170"/>
        <v>0</v>
      </c>
      <c r="D514" s="37">
        <f t="shared" si="171"/>
        <v>0</v>
      </c>
      <c r="E514" s="38">
        <f t="shared" si="172"/>
        <v>0</v>
      </c>
      <c r="F514" s="37">
        <f t="shared" si="173"/>
        <v>0</v>
      </c>
      <c r="G514" s="37">
        <f t="shared" si="174"/>
        <v>0</v>
      </c>
      <c r="H514" s="39">
        <f t="shared" si="175"/>
        <v>0</v>
      </c>
      <c r="I514" s="2" t="s">
        <v>6617</v>
      </c>
      <c r="J514" s="47" t="str">
        <f t="shared" si="176"/>
        <v>f</v>
      </c>
      <c r="K514" s="11" t="str">
        <f t="shared" si="177"/>
        <v>f</v>
      </c>
      <c r="L514" s="2"/>
      <c r="M514" s="2" t="str">
        <f t="shared" si="178"/>
        <v/>
      </c>
      <c r="N514" s="2"/>
      <c r="O514" s="2"/>
      <c r="P514" s="2"/>
      <c r="Q514" s="2"/>
    </row>
    <row r="515" spans="1:17" hidden="1" x14ac:dyDescent="0.25">
      <c r="A515" s="37">
        <f t="shared" si="168"/>
        <v>0</v>
      </c>
      <c r="B515" s="37">
        <f t="shared" si="169"/>
        <v>0</v>
      </c>
      <c r="C515" s="37">
        <f t="shared" si="170"/>
        <v>0</v>
      </c>
      <c r="D515" s="37">
        <f t="shared" si="171"/>
        <v>0</v>
      </c>
      <c r="E515" s="38">
        <f t="shared" si="172"/>
        <v>0</v>
      </c>
      <c r="F515" s="37">
        <f t="shared" si="173"/>
        <v>0</v>
      </c>
      <c r="G515" s="37">
        <f t="shared" si="174"/>
        <v>0</v>
      </c>
      <c r="H515" s="39">
        <f t="shared" si="175"/>
        <v>0</v>
      </c>
      <c r="I515" s="2" t="s">
        <v>6618</v>
      </c>
      <c r="J515" s="47" t="str">
        <f t="shared" si="176"/>
        <v>f</v>
      </c>
      <c r="K515" s="11" t="str">
        <f t="shared" si="177"/>
        <v>f</v>
      </c>
      <c r="L515" s="2"/>
      <c r="M515" s="2" t="str">
        <f t="shared" si="178"/>
        <v/>
      </c>
      <c r="N515" s="2"/>
      <c r="O515" s="2"/>
      <c r="P515" s="2"/>
      <c r="Q515" s="2"/>
    </row>
    <row r="516" spans="1:17" hidden="1" x14ac:dyDescent="0.25">
      <c r="A516" s="37">
        <f t="shared" si="168"/>
        <v>0</v>
      </c>
      <c r="B516" s="37">
        <f t="shared" si="169"/>
        <v>0</v>
      </c>
      <c r="C516" s="37">
        <f t="shared" si="170"/>
        <v>0</v>
      </c>
      <c r="D516" s="37">
        <f t="shared" si="171"/>
        <v>0</v>
      </c>
      <c r="E516" s="38">
        <f t="shared" si="172"/>
        <v>0</v>
      </c>
      <c r="F516" s="37">
        <f t="shared" si="173"/>
        <v>0</v>
      </c>
      <c r="G516" s="37">
        <f t="shared" si="174"/>
        <v>0</v>
      </c>
      <c r="H516" s="39">
        <f t="shared" si="175"/>
        <v>0</v>
      </c>
      <c r="I516" s="2" t="s">
        <v>6619</v>
      </c>
      <c r="J516" s="47" t="str">
        <f t="shared" si="176"/>
        <v>f</v>
      </c>
      <c r="K516" s="11" t="str">
        <f t="shared" si="177"/>
        <v>f</v>
      </c>
      <c r="L516" s="2"/>
      <c r="M516" s="2" t="str">
        <f t="shared" si="178"/>
        <v/>
      </c>
      <c r="N516" s="2"/>
      <c r="O516" s="2"/>
      <c r="P516" s="2"/>
      <c r="Q516" s="2"/>
    </row>
    <row r="517" spans="1:17" hidden="1" x14ac:dyDescent="0.25">
      <c r="A517" s="37">
        <f t="shared" si="168"/>
        <v>0</v>
      </c>
      <c r="B517" s="37">
        <f t="shared" si="169"/>
        <v>0</v>
      </c>
      <c r="C517" s="37">
        <f t="shared" si="170"/>
        <v>0</v>
      </c>
      <c r="D517" s="37">
        <f t="shared" si="171"/>
        <v>0</v>
      </c>
      <c r="E517" s="38">
        <f t="shared" si="172"/>
        <v>0</v>
      </c>
      <c r="F517" s="37">
        <f t="shared" si="173"/>
        <v>0</v>
      </c>
      <c r="G517" s="37">
        <f t="shared" si="174"/>
        <v>0</v>
      </c>
      <c r="H517" s="39">
        <f t="shared" si="175"/>
        <v>0</v>
      </c>
      <c r="I517" s="2" t="s">
        <v>6620</v>
      </c>
      <c r="J517" s="47" t="str">
        <f t="shared" si="176"/>
        <v>f</v>
      </c>
      <c r="K517" s="11" t="str">
        <f t="shared" si="177"/>
        <v>f</v>
      </c>
      <c r="L517" s="2"/>
      <c r="M517" s="2" t="str">
        <f t="shared" si="178"/>
        <v/>
      </c>
      <c r="N517" s="2"/>
      <c r="O517" s="2"/>
      <c r="P517" s="2"/>
      <c r="Q517" s="2"/>
    </row>
    <row r="518" spans="1:17" hidden="1" x14ac:dyDescent="0.25">
      <c r="A518" s="37">
        <f t="shared" si="168"/>
        <v>0</v>
      </c>
      <c r="B518" s="37">
        <f t="shared" si="169"/>
        <v>0</v>
      </c>
      <c r="C518" s="37">
        <f t="shared" si="170"/>
        <v>0</v>
      </c>
      <c r="D518" s="37">
        <f t="shared" si="171"/>
        <v>0</v>
      </c>
      <c r="E518" s="38">
        <f t="shared" si="172"/>
        <v>0</v>
      </c>
      <c r="F518" s="37">
        <f t="shared" si="173"/>
        <v>0</v>
      </c>
      <c r="G518" s="37">
        <f t="shared" si="174"/>
        <v>0</v>
      </c>
      <c r="H518" s="39">
        <f t="shared" si="175"/>
        <v>0</v>
      </c>
      <c r="I518" s="2" t="s">
        <v>6621</v>
      </c>
      <c r="J518" s="47" t="str">
        <f t="shared" si="176"/>
        <v>f</v>
      </c>
      <c r="K518" s="11" t="str">
        <f t="shared" si="177"/>
        <v>f</v>
      </c>
      <c r="L518" s="2"/>
      <c r="M518" s="2" t="str">
        <f t="shared" si="178"/>
        <v/>
      </c>
      <c r="N518" s="2"/>
      <c r="O518" s="2"/>
      <c r="P518" s="2"/>
      <c r="Q518" s="2"/>
    </row>
    <row r="519" spans="1:17" hidden="1" x14ac:dyDescent="0.25">
      <c r="A519" s="37">
        <f t="shared" si="168"/>
        <v>0</v>
      </c>
      <c r="B519" s="37">
        <f t="shared" si="169"/>
        <v>0</v>
      </c>
      <c r="C519" s="37">
        <f t="shared" si="170"/>
        <v>0</v>
      </c>
      <c r="D519" s="37">
        <f t="shared" si="171"/>
        <v>0</v>
      </c>
      <c r="E519" s="38">
        <f t="shared" si="172"/>
        <v>0</v>
      </c>
      <c r="F519" s="37">
        <f t="shared" si="173"/>
        <v>0</v>
      </c>
      <c r="G519" s="37">
        <f t="shared" si="174"/>
        <v>0</v>
      </c>
      <c r="H519" s="39">
        <f t="shared" si="175"/>
        <v>0</v>
      </c>
      <c r="I519" s="2" t="s">
        <v>6622</v>
      </c>
      <c r="J519" s="47" t="str">
        <f t="shared" si="176"/>
        <v>f</v>
      </c>
      <c r="K519" s="11" t="str">
        <f t="shared" si="177"/>
        <v>f</v>
      </c>
      <c r="L519" s="2"/>
      <c r="M519" s="2" t="str">
        <f t="shared" si="178"/>
        <v/>
      </c>
      <c r="N519" s="2"/>
      <c r="O519" s="2"/>
      <c r="P519" s="2"/>
      <c r="Q519" s="2"/>
    </row>
    <row r="520" spans="1:17" hidden="1" x14ac:dyDescent="0.25">
      <c r="A520" s="37">
        <f t="shared" si="168"/>
        <v>0</v>
      </c>
      <c r="B520" s="37">
        <f t="shared" si="169"/>
        <v>0</v>
      </c>
      <c r="C520" s="37">
        <f t="shared" si="170"/>
        <v>0</v>
      </c>
      <c r="D520" s="37">
        <f t="shared" si="171"/>
        <v>0</v>
      </c>
      <c r="E520" s="38">
        <f t="shared" si="172"/>
        <v>0</v>
      </c>
      <c r="F520" s="37">
        <f t="shared" si="173"/>
        <v>0</v>
      </c>
      <c r="G520" s="37">
        <f t="shared" si="174"/>
        <v>0</v>
      </c>
      <c r="H520" s="39">
        <f t="shared" si="175"/>
        <v>0</v>
      </c>
      <c r="I520" s="2" t="s">
        <v>6623</v>
      </c>
      <c r="J520" s="47" t="str">
        <f t="shared" si="176"/>
        <v>f</v>
      </c>
      <c r="K520" s="11" t="str">
        <f t="shared" si="177"/>
        <v>f</v>
      </c>
      <c r="L520" s="2"/>
      <c r="M520" s="2" t="str">
        <f t="shared" si="178"/>
        <v/>
      </c>
      <c r="N520" s="2"/>
      <c r="O520" s="2"/>
      <c r="P520" s="2"/>
      <c r="Q520" s="2"/>
    </row>
    <row r="521" spans="1:17" x14ac:dyDescent="0.25">
      <c r="A521" s="37">
        <f t="shared" si="168"/>
        <v>188</v>
      </c>
      <c r="B521" s="37">
        <f t="shared" si="169"/>
        <v>194</v>
      </c>
      <c r="C521" s="37">
        <f t="shared" si="170"/>
        <v>0</v>
      </c>
      <c r="D521" s="37">
        <f t="shared" si="171"/>
        <v>0</v>
      </c>
      <c r="E521" s="38">
        <f t="shared" si="172"/>
        <v>1</v>
      </c>
      <c r="F521" s="37">
        <f t="shared" si="173"/>
        <v>2</v>
      </c>
      <c r="G521" s="37">
        <f t="shared" si="174"/>
        <v>0</v>
      </c>
      <c r="H521" s="39">
        <f t="shared" si="175"/>
        <v>0</v>
      </c>
      <c r="I521" s="11" t="s">
        <v>149</v>
      </c>
      <c r="J521" s="47" t="str">
        <f t="shared" si="176"/>
        <v>t</v>
      </c>
      <c r="K521" s="11" t="str">
        <f t="shared" si="177"/>
        <v>t</v>
      </c>
      <c r="L521" s="2" t="s">
        <v>8460</v>
      </c>
      <c r="M521" s="2" t="str">
        <f t="shared" si="178"/>
        <v/>
      </c>
      <c r="N521" s="2" t="s">
        <v>239</v>
      </c>
      <c r="O521" s="2" t="s">
        <v>6140</v>
      </c>
      <c r="P521" s="2"/>
      <c r="Q521" s="2"/>
    </row>
    <row r="522" spans="1:17" hidden="1" x14ac:dyDescent="0.25">
      <c r="A522" s="37">
        <f t="shared" si="168"/>
        <v>0</v>
      </c>
      <c r="B522" s="37">
        <f t="shared" si="169"/>
        <v>0</v>
      </c>
      <c r="C522" s="37">
        <f t="shared" si="170"/>
        <v>0</v>
      </c>
      <c r="D522" s="37">
        <f t="shared" si="171"/>
        <v>0</v>
      </c>
      <c r="E522" s="38">
        <f t="shared" si="172"/>
        <v>0</v>
      </c>
      <c r="F522" s="37">
        <f t="shared" si="173"/>
        <v>0</v>
      </c>
      <c r="G522" s="37">
        <f t="shared" si="174"/>
        <v>0</v>
      </c>
      <c r="H522" s="39">
        <f t="shared" si="175"/>
        <v>0</v>
      </c>
      <c r="I522" s="2" t="s">
        <v>6624</v>
      </c>
      <c r="J522" s="47" t="str">
        <f t="shared" si="176"/>
        <v>f</v>
      </c>
      <c r="K522" s="11" t="str">
        <f t="shared" si="177"/>
        <v>f</v>
      </c>
      <c r="L522" s="2"/>
      <c r="M522" s="2" t="str">
        <f t="shared" si="178"/>
        <v/>
      </c>
      <c r="N522" s="2"/>
      <c r="O522" s="2"/>
      <c r="P522" s="2"/>
      <c r="Q522" s="2"/>
    </row>
    <row r="523" spans="1:17" hidden="1" x14ac:dyDescent="0.25">
      <c r="A523" s="37">
        <f t="shared" si="168"/>
        <v>0</v>
      </c>
      <c r="B523" s="37">
        <f t="shared" si="169"/>
        <v>0</v>
      </c>
      <c r="C523" s="37">
        <f t="shared" si="170"/>
        <v>0</v>
      </c>
      <c r="D523" s="37">
        <f t="shared" si="171"/>
        <v>0</v>
      </c>
      <c r="E523" s="38">
        <f t="shared" si="172"/>
        <v>0</v>
      </c>
      <c r="F523" s="37">
        <f t="shared" si="173"/>
        <v>0</v>
      </c>
      <c r="G523" s="37">
        <f t="shared" si="174"/>
        <v>0</v>
      </c>
      <c r="H523" s="39">
        <f t="shared" si="175"/>
        <v>0</v>
      </c>
      <c r="I523" s="2" t="s">
        <v>6624</v>
      </c>
      <c r="J523" s="47" t="str">
        <f t="shared" si="176"/>
        <v>f</v>
      </c>
      <c r="K523" s="11" t="str">
        <f t="shared" si="177"/>
        <v>f</v>
      </c>
      <c r="L523" s="2"/>
      <c r="M523" s="2" t="str">
        <f t="shared" si="178"/>
        <v/>
      </c>
      <c r="N523" s="2"/>
      <c r="O523" s="2"/>
      <c r="P523" s="2"/>
      <c r="Q523" s="2"/>
    </row>
    <row r="524" spans="1:17" hidden="1" x14ac:dyDescent="0.25">
      <c r="I524" s="46"/>
      <c r="L524" s="2"/>
      <c r="M524" s="2" t="str">
        <f t="shared" si="178"/>
        <v/>
      </c>
      <c r="N524" s="2"/>
      <c r="O524" s="2"/>
      <c r="P524" s="2"/>
      <c r="Q524" s="2"/>
    </row>
  </sheetData>
  <autoFilter ref="A2:N524" xr:uid="{00000000-0009-0000-0000-000002000000}">
    <filterColumn colId="10">
      <filters>
        <filter val="t"/>
      </filters>
    </filterColumn>
  </autoFilter>
  <conditionalFormatting sqref="B2">
    <cfRule type="cellIs" dxfId="287" priority="639" operator="equal">
      <formula>"-"</formula>
    </cfRule>
  </conditionalFormatting>
  <conditionalFormatting sqref="E3:G3">
    <cfRule type="colorScale" priority="640">
      <colorScale>
        <cfvo type="min"/>
        <cfvo type="max"/>
        <color rgb="FFFFEF9C"/>
        <color rgb="FF63BE7B"/>
      </colorScale>
    </cfRule>
  </conditionalFormatting>
  <conditionalFormatting sqref="E3:G3 A3:C3">
    <cfRule type="colorScale" priority="641">
      <colorScale>
        <cfvo type="min"/>
        <cfvo type="max"/>
        <color rgb="FFFFEF9C"/>
        <color rgb="FF63BE7B"/>
      </colorScale>
    </cfRule>
    <cfRule type="colorScale" priority="642">
      <colorScale>
        <cfvo type="min"/>
        <cfvo type="percentile" val="50"/>
        <cfvo type="max"/>
        <color rgb="FF63BE7B"/>
        <color rgb="FFFFEB84"/>
        <color rgb="FFF8696B"/>
      </colorScale>
    </cfRule>
  </conditionalFormatting>
  <conditionalFormatting sqref="A3:H3">
    <cfRule type="colorScale" priority="638">
      <colorScale>
        <cfvo type="min"/>
        <cfvo type="max"/>
        <color rgb="FFFFEF9C"/>
        <color rgb="FF63BE7B"/>
      </colorScale>
    </cfRule>
  </conditionalFormatting>
  <conditionalFormatting sqref="E3:H3">
    <cfRule type="colorScale" priority="637">
      <colorScale>
        <cfvo type="min"/>
        <cfvo type="max"/>
        <color rgb="FFFFEF9C"/>
        <color rgb="FF63BE7B"/>
      </colorScale>
    </cfRule>
  </conditionalFormatting>
  <conditionalFormatting sqref="J2:K5 J41:K85 J93:K99 J88:K88 J91:K91 J103:K103 J108:K128 J130:K246 J8:K25 K3:K6 K8:K103 J304:K304 K105:K246 J250:K302 J306:K1048576">
    <cfRule type="cellIs" dxfId="286" priority="631" operator="equal">
      <formula>"t"</formula>
    </cfRule>
  </conditionalFormatting>
  <conditionalFormatting sqref="O41:O85 O93:O99 M94:M95 M98:M99 M113 M116:M120 M123:M125 M128 M133:M134 M175:M176 M180 M185 M187:M191 M193 M197 M199:M204 M206 M209 M212 M214 M217:M218 M220:M223 M228:M234 M236:M238 M240:M245 M250 M252:M253 M255:M256 M258:M259 M261:M268 M271:M272 M274 M276 M278:M286 M288:M289 M292:M294 M296 M308:M310 M312:M323 M328 M335:M379 M381:M390 M392 M397:M409 M411:M440 M442 M446:M466 M468:M474 M480:M520 M522:M524 O88 O91 L53 L74 L42:M52 L54:M73 L103 O103 O108:O128 L108:L128 O130:O246 M137:M173 L85:L99 L75:M84 L130:L246 L2:L6 L8:L35 L304 O304 O306:O524 L467:L521 L250:L302 O250:O302 L306:L465">
    <cfRule type="cellIs" dxfId="285" priority="629" operator="equal">
      <formula>"+"</formula>
    </cfRule>
    <cfRule type="cellIs" dxfId="284" priority="630" operator="equal">
      <formula>"-"</formula>
    </cfRule>
  </conditionalFormatting>
  <conditionalFormatting sqref="I12">
    <cfRule type="cellIs" dxfId="283" priority="623" operator="equal">
      <formula>"t"</formula>
    </cfRule>
  </conditionalFormatting>
  <conditionalFormatting sqref="O41:O85 O93:O99 O88 O91 O103 O108:O128 O130:O246 M3:M6 M8:M103 M304 O304 O306:O1048576 M306:M1048576 M105:M246 M250:M302 O250:O302">
    <cfRule type="cellIs" dxfId="282" priority="611" operator="equal">
      <formula>"t"</formula>
    </cfRule>
    <cfRule type="cellIs" dxfId="281" priority="612" operator="equal">
      <formula>"f"</formula>
    </cfRule>
  </conditionalFormatting>
  <conditionalFormatting sqref="J6:K6">
    <cfRule type="cellIs" dxfId="280" priority="608" operator="equal">
      <formula>"t"</formula>
    </cfRule>
  </conditionalFormatting>
  <conditionalFormatting sqref="O3:O5 O8:O25 M3:M6 M8:M103 M304 M306:M524 M105:M246 M250:M302">
    <cfRule type="cellIs" dxfId="279" priority="602" operator="equal">
      <formula>"+"</formula>
    </cfRule>
    <cfRule type="cellIs" dxfId="278" priority="603" operator="equal">
      <formula>"-"</formula>
    </cfRule>
  </conditionalFormatting>
  <conditionalFormatting sqref="O2">
    <cfRule type="cellIs" dxfId="277" priority="600" operator="equal">
      <formula>"+"</formula>
    </cfRule>
    <cfRule type="cellIs" dxfId="276" priority="601" operator="equal">
      <formula>"-"</formula>
    </cfRule>
  </conditionalFormatting>
  <conditionalFormatting sqref="O1:O5 O8:O25">
    <cfRule type="cellIs" dxfId="275" priority="598" operator="equal">
      <formula>"t"</formula>
    </cfRule>
    <cfRule type="cellIs" dxfId="274" priority="599" operator="equal">
      <formula>"f"</formula>
    </cfRule>
  </conditionalFormatting>
  <conditionalFormatting sqref="O6">
    <cfRule type="cellIs" dxfId="273" priority="596" operator="equal">
      <formula>"+"</formula>
    </cfRule>
    <cfRule type="cellIs" dxfId="272" priority="597" operator="equal">
      <formula>"-"</formula>
    </cfRule>
  </conditionalFormatting>
  <conditionalFormatting sqref="O6">
    <cfRule type="cellIs" dxfId="271" priority="594" operator="equal">
      <formula>"t"</formula>
    </cfRule>
    <cfRule type="cellIs" dxfId="270" priority="595" operator="equal">
      <formula>"f"</formula>
    </cfRule>
  </conditionalFormatting>
  <conditionalFormatting sqref="M3 M12:M25">
    <cfRule type="cellIs" dxfId="269" priority="592" operator="equal">
      <formula>"+"</formula>
    </cfRule>
    <cfRule type="cellIs" dxfId="268" priority="593" operator="equal">
      <formula>"-"</formula>
    </cfRule>
  </conditionalFormatting>
  <conditionalFormatting sqref="M2">
    <cfRule type="cellIs" dxfId="267" priority="590" operator="equal">
      <formula>"+"</formula>
    </cfRule>
    <cfRule type="cellIs" dxfId="266" priority="591" operator="equal">
      <formula>"-"</formula>
    </cfRule>
  </conditionalFormatting>
  <conditionalFormatting sqref="M1:M3 M12:M25">
    <cfRule type="cellIs" dxfId="265" priority="588" operator="equal">
      <formula>"t"</formula>
    </cfRule>
    <cfRule type="cellIs" dxfId="264" priority="589" operator="equal">
      <formula>"f"</formula>
    </cfRule>
  </conditionalFormatting>
  <conditionalFormatting sqref="J28:K28">
    <cfRule type="cellIs" dxfId="263" priority="578" operator="equal">
      <formula>"t"</formula>
    </cfRule>
  </conditionalFormatting>
  <conditionalFormatting sqref="E28:G28">
    <cfRule type="colorScale" priority="579">
      <colorScale>
        <cfvo type="min"/>
        <cfvo type="max"/>
        <color rgb="FFFFEF9C"/>
        <color rgb="FF63BE7B"/>
      </colorScale>
    </cfRule>
  </conditionalFormatting>
  <conditionalFormatting sqref="A28:C28 E28:G28">
    <cfRule type="colorScale" priority="580">
      <colorScale>
        <cfvo type="min"/>
        <cfvo type="max"/>
        <color rgb="FFFFEF9C"/>
        <color rgb="FF63BE7B"/>
      </colorScale>
    </cfRule>
    <cfRule type="colorScale" priority="581">
      <colorScale>
        <cfvo type="min"/>
        <cfvo type="percentile" val="50"/>
        <cfvo type="max"/>
        <color rgb="FF63BE7B"/>
        <color rgb="FFFFEB84"/>
        <color rgb="FFF8696B"/>
      </colorScale>
    </cfRule>
  </conditionalFormatting>
  <conditionalFormatting sqref="A28:H28">
    <cfRule type="colorScale" priority="582">
      <colorScale>
        <cfvo type="min"/>
        <cfvo type="max"/>
        <color rgb="FFFFEF9C"/>
        <color rgb="FF63BE7B"/>
      </colorScale>
    </cfRule>
  </conditionalFormatting>
  <conditionalFormatting sqref="E28:H28">
    <cfRule type="colorScale" priority="583">
      <colorScale>
        <cfvo type="min"/>
        <cfvo type="max"/>
        <color rgb="FFFFEF9C"/>
        <color rgb="FF63BE7B"/>
      </colorScale>
    </cfRule>
  </conditionalFormatting>
  <conditionalFormatting sqref="O28">
    <cfRule type="cellIs" dxfId="262" priority="572" operator="equal">
      <formula>"+"</formula>
    </cfRule>
    <cfRule type="cellIs" dxfId="261" priority="573" operator="equal">
      <formula>"-"</formula>
    </cfRule>
  </conditionalFormatting>
  <conditionalFormatting sqref="O28">
    <cfRule type="cellIs" dxfId="260" priority="570" operator="equal">
      <formula>"t"</formula>
    </cfRule>
    <cfRule type="cellIs" dxfId="259" priority="571" operator="equal">
      <formula>"f"</formula>
    </cfRule>
  </conditionalFormatting>
  <conditionalFormatting sqref="J27:K27">
    <cfRule type="cellIs" dxfId="258" priority="560" operator="equal">
      <formula>"t"</formula>
    </cfRule>
  </conditionalFormatting>
  <conditionalFormatting sqref="E27:G27">
    <cfRule type="colorScale" priority="561">
      <colorScale>
        <cfvo type="min"/>
        <cfvo type="max"/>
        <color rgb="FFFFEF9C"/>
        <color rgb="FF63BE7B"/>
      </colorScale>
    </cfRule>
  </conditionalFormatting>
  <conditionalFormatting sqref="A27:C27 E27:G27">
    <cfRule type="colorScale" priority="562">
      <colorScale>
        <cfvo type="min"/>
        <cfvo type="max"/>
        <color rgb="FFFFEF9C"/>
        <color rgb="FF63BE7B"/>
      </colorScale>
    </cfRule>
    <cfRule type="colorScale" priority="563">
      <colorScale>
        <cfvo type="min"/>
        <cfvo type="percentile" val="50"/>
        <cfvo type="max"/>
        <color rgb="FF63BE7B"/>
        <color rgb="FFFFEB84"/>
        <color rgb="FFF8696B"/>
      </colorScale>
    </cfRule>
  </conditionalFormatting>
  <conditionalFormatting sqref="A27:H27">
    <cfRule type="colorScale" priority="564">
      <colorScale>
        <cfvo type="min"/>
        <cfvo type="max"/>
        <color rgb="FFFFEF9C"/>
        <color rgb="FF63BE7B"/>
      </colorScale>
    </cfRule>
  </conditionalFormatting>
  <conditionalFormatting sqref="E27:H27">
    <cfRule type="colorScale" priority="565">
      <colorScale>
        <cfvo type="min"/>
        <cfvo type="max"/>
        <color rgb="FFFFEF9C"/>
        <color rgb="FF63BE7B"/>
      </colorScale>
    </cfRule>
  </conditionalFormatting>
  <conditionalFormatting sqref="O27">
    <cfRule type="cellIs" dxfId="257" priority="554" operator="equal">
      <formula>"+"</formula>
    </cfRule>
    <cfRule type="cellIs" dxfId="256" priority="555" operator="equal">
      <formula>"-"</formula>
    </cfRule>
  </conditionalFormatting>
  <conditionalFormatting sqref="O27">
    <cfRule type="cellIs" dxfId="255" priority="552" operator="equal">
      <formula>"t"</formula>
    </cfRule>
    <cfRule type="cellIs" dxfId="254" priority="553" operator="equal">
      <formula>"f"</formula>
    </cfRule>
  </conditionalFormatting>
  <conditionalFormatting sqref="J26:K26">
    <cfRule type="cellIs" dxfId="253" priority="542" operator="equal">
      <formula>"t"</formula>
    </cfRule>
  </conditionalFormatting>
  <conditionalFormatting sqref="E26:G26">
    <cfRule type="colorScale" priority="543">
      <colorScale>
        <cfvo type="min"/>
        <cfvo type="max"/>
        <color rgb="FFFFEF9C"/>
        <color rgb="FF63BE7B"/>
      </colorScale>
    </cfRule>
  </conditionalFormatting>
  <conditionalFormatting sqref="A26:C26 E26:G26">
    <cfRule type="colorScale" priority="544">
      <colorScale>
        <cfvo type="min"/>
        <cfvo type="max"/>
        <color rgb="FFFFEF9C"/>
        <color rgb="FF63BE7B"/>
      </colorScale>
    </cfRule>
    <cfRule type="colorScale" priority="545">
      <colorScale>
        <cfvo type="min"/>
        <cfvo type="percentile" val="50"/>
        <cfvo type="max"/>
        <color rgb="FF63BE7B"/>
        <color rgb="FFFFEB84"/>
        <color rgb="FFF8696B"/>
      </colorScale>
    </cfRule>
  </conditionalFormatting>
  <conditionalFormatting sqref="A26:H26">
    <cfRule type="colorScale" priority="546">
      <colorScale>
        <cfvo type="min"/>
        <cfvo type="max"/>
        <color rgb="FFFFEF9C"/>
        <color rgb="FF63BE7B"/>
      </colorScale>
    </cfRule>
  </conditionalFormatting>
  <conditionalFormatting sqref="E26:H26">
    <cfRule type="colorScale" priority="547">
      <colorScale>
        <cfvo type="min"/>
        <cfvo type="max"/>
        <color rgb="FFFFEF9C"/>
        <color rgb="FF63BE7B"/>
      </colorScale>
    </cfRule>
  </conditionalFormatting>
  <conditionalFormatting sqref="O26">
    <cfRule type="cellIs" dxfId="252" priority="536" operator="equal">
      <formula>"+"</formula>
    </cfRule>
    <cfRule type="cellIs" dxfId="251" priority="537" operator="equal">
      <formula>"-"</formula>
    </cfRule>
  </conditionalFormatting>
  <conditionalFormatting sqref="O26">
    <cfRule type="cellIs" dxfId="250" priority="534" operator="equal">
      <formula>"t"</formula>
    </cfRule>
    <cfRule type="cellIs" dxfId="249" priority="535" operator="equal">
      <formula>"f"</formula>
    </cfRule>
  </conditionalFormatting>
  <conditionalFormatting sqref="J29:K29">
    <cfRule type="cellIs" dxfId="248" priority="524" operator="equal">
      <formula>"t"</formula>
    </cfRule>
  </conditionalFormatting>
  <conditionalFormatting sqref="E29:G29">
    <cfRule type="colorScale" priority="525">
      <colorScale>
        <cfvo type="min"/>
        <cfvo type="max"/>
        <color rgb="FFFFEF9C"/>
        <color rgb="FF63BE7B"/>
      </colorScale>
    </cfRule>
  </conditionalFormatting>
  <conditionalFormatting sqref="A29:C29 E29:G29">
    <cfRule type="colorScale" priority="526">
      <colorScale>
        <cfvo type="min"/>
        <cfvo type="max"/>
        <color rgb="FFFFEF9C"/>
        <color rgb="FF63BE7B"/>
      </colorScale>
    </cfRule>
    <cfRule type="colorScale" priority="527">
      <colorScale>
        <cfvo type="min"/>
        <cfvo type="percentile" val="50"/>
        <cfvo type="max"/>
        <color rgb="FF63BE7B"/>
        <color rgb="FFFFEB84"/>
        <color rgb="FFF8696B"/>
      </colorScale>
    </cfRule>
  </conditionalFormatting>
  <conditionalFormatting sqref="A29:H29">
    <cfRule type="colorScale" priority="528">
      <colorScale>
        <cfvo type="min"/>
        <cfvo type="max"/>
        <color rgb="FFFFEF9C"/>
        <color rgb="FF63BE7B"/>
      </colorScale>
    </cfRule>
  </conditionalFormatting>
  <conditionalFormatting sqref="E29:H29">
    <cfRule type="colorScale" priority="529">
      <colorScale>
        <cfvo type="min"/>
        <cfvo type="max"/>
        <color rgb="FFFFEF9C"/>
        <color rgb="FF63BE7B"/>
      </colorScale>
    </cfRule>
  </conditionalFormatting>
  <conditionalFormatting sqref="O29">
    <cfRule type="cellIs" dxfId="247" priority="518" operator="equal">
      <formula>"+"</formula>
    </cfRule>
    <cfRule type="cellIs" dxfId="246" priority="519" operator="equal">
      <formula>"-"</formula>
    </cfRule>
  </conditionalFormatting>
  <conditionalFormatting sqref="O29">
    <cfRule type="cellIs" dxfId="245" priority="516" operator="equal">
      <formula>"t"</formula>
    </cfRule>
    <cfRule type="cellIs" dxfId="244" priority="517" operator="equal">
      <formula>"f"</formula>
    </cfRule>
  </conditionalFormatting>
  <conditionalFormatting sqref="A304:D304 A108:D128 A103:D104 A93:D99 A41:D85 A1:D29 A88:D88 A91:D91 A130:D302 A306:D1048576">
    <cfRule type="colorScale" priority="511">
      <colorScale>
        <cfvo type="min"/>
        <cfvo type="max"/>
        <color rgb="FFFFEF9C"/>
        <color rgb="FF63BE7B"/>
      </colorScale>
    </cfRule>
  </conditionalFormatting>
  <conditionalFormatting sqref="E304:H304 E108:H128 E103:H104 E93:H99 E41:H85 E1:H29 E88:H88 E91:H91 E130:H302 E306:H1048576">
    <cfRule type="colorScale" priority="510">
      <colorScale>
        <cfvo type="min"/>
        <cfvo type="max"/>
        <color rgb="FFFFEF9C"/>
        <color rgb="FF63BE7B"/>
      </colorScale>
    </cfRule>
  </conditionalFormatting>
  <conditionalFormatting sqref="J35:K35">
    <cfRule type="cellIs" dxfId="243" priority="504" operator="equal">
      <formula>"t"</formula>
    </cfRule>
  </conditionalFormatting>
  <conditionalFormatting sqref="E35:G35">
    <cfRule type="colorScale" priority="505">
      <colorScale>
        <cfvo type="min"/>
        <cfvo type="max"/>
        <color rgb="FFFFEF9C"/>
        <color rgb="FF63BE7B"/>
      </colorScale>
    </cfRule>
  </conditionalFormatting>
  <conditionalFormatting sqref="A35:C35 E35:G35">
    <cfRule type="colorScale" priority="506">
      <colorScale>
        <cfvo type="min"/>
        <cfvo type="max"/>
        <color rgb="FFFFEF9C"/>
        <color rgb="FF63BE7B"/>
      </colorScale>
    </cfRule>
    <cfRule type="colorScale" priority="507">
      <colorScale>
        <cfvo type="min"/>
        <cfvo type="percentile" val="50"/>
        <cfvo type="max"/>
        <color rgb="FF63BE7B"/>
        <color rgb="FFFFEB84"/>
        <color rgb="FFF8696B"/>
      </colorScale>
    </cfRule>
  </conditionalFormatting>
  <conditionalFormatting sqref="A35:H35">
    <cfRule type="colorScale" priority="508">
      <colorScale>
        <cfvo type="min"/>
        <cfvo type="max"/>
        <color rgb="FFFFEF9C"/>
        <color rgb="FF63BE7B"/>
      </colorScale>
    </cfRule>
  </conditionalFormatting>
  <conditionalFormatting sqref="E35:H35">
    <cfRule type="colorScale" priority="509">
      <colorScale>
        <cfvo type="min"/>
        <cfvo type="max"/>
        <color rgb="FFFFEF9C"/>
        <color rgb="FF63BE7B"/>
      </colorScale>
    </cfRule>
  </conditionalFormatting>
  <conditionalFormatting sqref="O35">
    <cfRule type="cellIs" dxfId="242" priority="498" operator="equal">
      <formula>"+"</formula>
    </cfRule>
    <cfRule type="cellIs" dxfId="241" priority="499" operator="equal">
      <formula>"-"</formula>
    </cfRule>
  </conditionalFormatting>
  <conditionalFormatting sqref="O35">
    <cfRule type="cellIs" dxfId="240" priority="496" operator="equal">
      <formula>"t"</formula>
    </cfRule>
    <cfRule type="cellIs" dxfId="239" priority="497" operator="equal">
      <formula>"f"</formula>
    </cfRule>
  </conditionalFormatting>
  <conditionalFormatting sqref="A35:D35">
    <cfRule type="colorScale" priority="491">
      <colorScale>
        <cfvo type="min"/>
        <cfvo type="max"/>
        <color rgb="FFFFEF9C"/>
        <color rgb="FF63BE7B"/>
      </colorScale>
    </cfRule>
  </conditionalFormatting>
  <conditionalFormatting sqref="E35:H35">
    <cfRule type="colorScale" priority="490">
      <colorScale>
        <cfvo type="min"/>
        <cfvo type="max"/>
        <color rgb="FFFFEF9C"/>
        <color rgb="FF63BE7B"/>
      </colorScale>
    </cfRule>
  </conditionalFormatting>
  <conditionalFormatting sqref="J34:K34">
    <cfRule type="cellIs" dxfId="238" priority="484" operator="equal">
      <formula>"t"</formula>
    </cfRule>
  </conditionalFormatting>
  <conditionalFormatting sqref="E34:G34">
    <cfRule type="colorScale" priority="485">
      <colorScale>
        <cfvo type="min"/>
        <cfvo type="max"/>
        <color rgb="FFFFEF9C"/>
        <color rgb="FF63BE7B"/>
      </colorScale>
    </cfRule>
  </conditionalFormatting>
  <conditionalFormatting sqref="A34:C34 E34:G34">
    <cfRule type="colorScale" priority="486">
      <colorScale>
        <cfvo type="min"/>
        <cfvo type="max"/>
        <color rgb="FFFFEF9C"/>
        <color rgb="FF63BE7B"/>
      </colorScale>
    </cfRule>
    <cfRule type="colorScale" priority="487">
      <colorScale>
        <cfvo type="min"/>
        <cfvo type="percentile" val="50"/>
        <cfvo type="max"/>
        <color rgb="FF63BE7B"/>
        <color rgb="FFFFEB84"/>
        <color rgb="FFF8696B"/>
      </colorScale>
    </cfRule>
  </conditionalFormatting>
  <conditionalFormatting sqref="A34:H34">
    <cfRule type="colorScale" priority="488">
      <colorScale>
        <cfvo type="min"/>
        <cfvo type="max"/>
        <color rgb="FFFFEF9C"/>
        <color rgb="FF63BE7B"/>
      </colorScale>
    </cfRule>
  </conditionalFormatting>
  <conditionalFormatting sqref="E34:H34">
    <cfRule type="colorScale" priority="489">
      <colorScale>
        <cfvo type="min"/>
        <cfvo type="max"/>
        <color rgb="FFFFEF9C"/>
        <color rgb="FF63BE7B"/>
      </colorScale>
    </cfRule>
  </conditionalFormatting>
  <conditionalFormatting sqref="O34">
    <cfRule type="cellIs" dxfId="237" priority="478" operator="equal">
      <formula>"+"</formula>
    </cfRule>
    <cfRule type="cellIs" dxfId="236" priority="479" operator="equal">
      <formula>"-"</formula>
    </cfRule>
  </conditionalFormatting>
  <conditionalFormatting sqref="O34">
    <cfRule type="cellIs" dxfId="235" priority="476" operator="equal">
      <formula>"t"</formula>
    </cfRule>
    <cfRule type="cellIs" dxfId="234" priority="477" operator="equal">
      <formula>"f"</formula>
    </cfRule>
  </conditionalFormatting>
  <conditionalFormatting sqref="A34:D34">
    <cfRule type="colorScale" priority="471">
      <colorScale>
        <cfvo type="min"/>
        <cfvo type="max"/>
        <color rgb="FFFFEF9C"/>
        <color rgb="FF63BE7B"/>
      </colorScale>
    </cfRule>
  </conditionalFormatting>
  <conditionalFormatting sqref="E34:H34">
    <cfRule type="colorScale" priority="470">
      <colorScale>
        <cfvo type="min"/>
        <cfvo type="max"/>
        <color rgb="FFFFEF9C"/>
        <color rgb="FF63BE7B"/>
      </colorScale>
    </cfRule>
  </conditionalFormatting>
  <conditionalFormatting sqref="J33:K33">
    <cfRule type="cellIs" dxfId="233" priority="464" operator="equal">
      <formula>"t"</formula>
    </cfRule>
  </conditionalFormatting>
  <conditionalFormatting sqref="E33:G33">
    <cfRule type="colorScale" priority="465">
      <colorScale>
        <cfvo type="min"/>
        <cfvo type="max"/>
        <color rgb="FFFFEF9C"/>
        <color rgb="FF63BE7B"/>
      </colorScale>
    </cfRule>
  </conditionalFormatting>
  <conditionalFormatting sqref="A33:C33 E33:G33">
    <cfRule type="colorScale" priority="466">
      <colorScale>
        <cfvo type="min"/>
        <cfvo type="max"/>
        <color rgb="FFFFEF9C"/>
        <color rgb="FF63BE7B"/>
      </colorScale>
    </cfRule>
    <cfRule type="colorScale" priority="467">
      <colorScale>
        <cfvo type="min"/>
        <cfvo type="percentile" val="50"/>
        <cfvo type="max"/>
        <color rgb="FF63BE7B"/>
        <color rgb="FFFFEB84"/>
        <color rgb="FFF8696B"/>
      </colorScale>
    </cfRule>
  </conditionalFormatting>
  <conditionalFormatting sqref="A33:H33">
    <cfRule type="colorScale" priority="468">
      <colorScale>
        <cfvo type="min"/>
        <cfvo type="max"/>
        <color rgb="FFFFEF9C"/>
        <color rgb="FF63BE7B"/>
      </colorScale>
    </cfRule>
  </conditionalFormatting>
  <conditionalFormatting sqref="E33:H33">
    <cfRule type="colorScale" priority="469">
      <colorScale>
        <cfvo type="min"/>
        <cfvo type="max"/>
        <color rgb="FFFFEF9C"/>
        <color rgb="FF63BE7B"/>
      </colorScale>
    </cfRule>
  </conditionalFormatting>
  <conditionalFormatting sqref="O33">
    <cfRule type="cellIs" dxfId="232" priority="458" operator="equal">
      <formula>"+"</formula>
    </cfRule>
    <cfRule type="cellIs" dxfId="231" priority="459" operator="equal">
      <formula>"-"</formula>
    </cfRule>
  </conditionalFormatting>
  <conditionalFormatting sqref="O33">
    <cfRule type="cellIs" dxfId="230" priority="456" operator="equal">
      <formula>"t"</formula>
    </cfRule>
    <cfRule type="cellIs" dxfId="229" priority="457" operator="equal">
      <formula>"f"</formula>
    </cfRule>
  </conditionalFormatting>
  <conditionalFormatting sqref="A33:D33">
    <cfRule type="colorScale" priority="451">
      <colorScale>
        <cfvo type="min"/>
        <cfvo type="max"/>
        <color rgb="FFFFEF9C"/>
        <color rgb="FF63BE7B"/>
      </colorScale>
    </cfRule>
  </conditionalFormatting>
  <conditionalFormatting sqref="E33:H33">
    <cfRule type="colorScale" priority="450">
      <colorScale>
        <cfvo type="min"/>
        <cfvo type="max"/>
        <color rgb="FFFFEF9C"/>
        <color rgb="FF63BE7B"/>
      </colorScale>
    </cfRule>
  </conditionalFormatting>
  <conditionalFormatting sqref="J31:K31">
    <cfRule type="cellIs" dxfId="228" priority="444" operator="equal">
      <formula>"t"</formula>
    </cfRule>
  </conditionalFormatting>
  <conditionalFormatting sqref="E31:G31">
    <cfRule type="colorScale" priority="445">
      <colorScale>
        <cfvo type="min"/>
        <cfvo type="max"/>
        <color rgb="FFFFEF9C"/>
        <color rgb="FF63BE7B"/>
      </colorScale>
    </cfRule>
  </conditionalFormatting>
  <conditionalFormatting sqref="A31:C31 E31:G31">
    <cfRule type="colorScale" priority="446">
      <colorScale>
        <cfvo type="min"/>
        <cfvo type="max"/>
        <color rgb="FFFFEF9C"/>
        <color rgb="FF63BE7B"/>
      </colorScale>
    </cfRule>
    <cfRule type="colorScale" priority="447">
      <colorScale>
        <cfvo type="min"/>
        <cfvo type="percentile" val="50"/>
        <cfvo type="max"/>
        <color rgb="FF63BE7B"/>
        <color rgb="FFFFEB84"/>
        <color rgb="FFF8696B"/>
      </colorScale>
    </cfRule>
  </conditionalFormatting>
  <conditionalFormatting sqref="A31:H31">
    <cfRule type="colorScale" priority="448">
      <colorScale>
        <cfvo type="min"/>
        <cfvo type="max"/>
        <color rgb="FFFFEF9C"/>
        <color rgb="FF63BE7B"/>
      </colorScale>
    </cfRule>
  </conditionalFormatting>
  <conditionalFormatting sqref="E31:H31">
    <cfRule type="colorScale" priority="449">
      <colorScale>
        <cfvo type="min"/>
        <cfvo type="max"/>
        <color rgb="FFFFEF9C"/>
        <color rgb="FF63BE7B"/>
      </colorScale>
    </cfRule>
  </conditionalFormatting>
  <conditionalFormatting sqref="O31">
    <cfRule type="cellIs" dxfId="227" priority="438" operator="equal">
      <formula>"+"</formula>
    </cfRule>
    <cfRule type="cellIs" dxfId="226" priority="439" operator="equal">
      <formula>"-"</formula>
    </cfRule>
  </conditionalFormatting>
  <conditionalFormatting sqref="O31">
    <cfRule type="cellIs" dxfId="225" priority="436" operator="equal">
      <formula>"t"</formula>
    </cfRule>
    <cfRule type="cellIs" dxfId="224" priority="437" operator="equal">
      <formula>"f"</formula>
    </cfRule>
  </conditionalFormatting>
  <conditionalFormatting sqref="A31:D31">
    <cfRule type="colorScale" priority="431">
      <colorScale>
        <cfvo type="min"/>
        <cfvo type="max"/>
        <color rgb="FFFFEF9C"/>
        <color rgb="FF63BE7B"/>
      </colorScale>
    </cfRule>
  </conditionalFormatting>
  <conditionalFormatting sqref="E31:H31">
    <cfRule type="colorScale" priority="430">
      <colorScale>
        <cfvo type="min"/>
        <cfvo type="max"/>
        <color rgb="FFFFEF9C"/>
        <color rgb="FF63BE7B"/>
      </colorScale>
    </cfRule>
  </conditionalFormatting>
  <conditionalFormatting sqref="J30:K30">
    <cfRule type="cellIs" dxfId="223" priority="424" operator="equal">
      <formula>"t"</formula>
    </cfRule>
  </conditionalFormatting>
  <conditionalFormatting sqref="E30:G30">
    <cfRule type="colorScale" priority="425">
      <colorScale>
        <cfvo type="min"/>
        <cfvo type="max"/>
        <color rgb="FFFFEF9C"/>
        <color rgb="FF63BE7B"/>
      </colorScale>
    </cfRule>
  </conditionalFormatting>
  <conditionalFormatting sqref="A30:C30 E30:G30">
    <cfRule type="colorScale" priority="426">
      <colorScale>
        <cfvo type="min"/>
        <cfvo type="max"/>
        <color rgb="FFFFEF9C"/>
        <color rgb="FF63BE7B"/>
      </colorScale>
    </cfRule>
    <cfRule type="colorScale" priority="427">
      <colorScale>
        <cfvo type="min"/>
        <cfvo type="percentile" val="50"/>
        <cfvo type="max"/>
        <color rgb="FF63BE7B"/>
        <color rgb="FFFFEB84"/>
        <color rgb="FFF8696B"/>
      </colorScale>
    </cfRule>
  </conditionalFormatting>
  <conditionalFormatting sqref="A30:H30">
    <cfRule type="colorScale" priority="428">
      <colorScale>
        <cfvo type="min"/>
        <cfvo type="max"/>
        <color rgb="FFFFEF9C"/>
        <color rgb="FF63BE7B"/>
      </colorScale>
    </cfRule>
  </conditionalFormatting>
  <conditionalFormatting sqref="E30:H30">
    <cfRule type="colorScale" priority="429">
      <colorScale>
        <cfvo type="min"/>
        <cfvo type="max"/>
        <color rgb="FFFFEF9C"/>
        <color rgb="FF63BE7B"/>
      </colorScale>
    </cfRule>
  </conditionalFormatting>
  <conditionalFormatting sqref="O30">
    <cfRule type="cellIs" dxfId="222" priority="418" operator="equal">
      <formula>"+"</formula>
    </cfRule>
    <cfRule type="cellIs" dxfId="221" priority="419" operator="equal">
      <formula>"-"</formula>
    </cfRule>
  </conditionalFormatting>
  <conditionalFormatting sqref="O30">
    <cfRule type="cellIs" dxfId="220" priority="416" operator="equal">
      <formula>"t"</formula>
    </cfRule>
    <cfRule type="cellIs" dxfId="219" priority="417" operator="equal">
      <formula>"f"</formula>
    </cfRule>
  </conditionalFormatting>
  <conditionalFormatting sqref="A30:D30">
    <cfRule type="colorScale" priority="411">
      <colorScale>
        <cfvo type="min"/>
        <cfvo type="max"/>
        <color rgb="FFFFEF9C"/>
        <color rgb="FF63BE7B"/>
      </colorScale>
    </cfRule>
  </conditionalFormatting>
  <conditionalFormatting sqref="E30:H30">
    <cfRule type="colorScale" priority="410">
      <colorScale>
        <cfvo type="min"/>
        <cfvo type="max"/>
        <color rgb="FFFFEF9C"/>
        <color rgb="FF63BE7B"/>
      </colorScale>
    </cfRule>
  </conditionalFormatting>
  <conditionalFormatting sqref="J32:K32">
    <cfRule type="cellIs" dxfId="218" priority="404" operator="equal">
      <formula>"t"</formula>
    </cfRule>
  </conditionalFormatting>
  <conditionalFormatting sqref="E32:G32">
    <cfRule type="colorScale" priority="405">
      <colorScale>
        <cfvo type="min"/>
        <cfvo type="max"/>
        <color rgb="FFFFEF9C"/>
        <color rgb="FF63BE7B"/>
      </colorScale>
    </cfRule>
  </conditionalFormatting>
  <conditionalFormatting sqref="A32:C32 E32:G32">
    <cfRule type="colorScale" priority="406">
      <colorScale>
        <cfvo type="min"/>
        <cfvo type="max"/>
        <color rgb="FFFFEF9C"/>
        <color rgb="FF63BE7B"/>
      </colorScale>
    </cfRule>
    <cfRule type="colorScale" priority="407">
      <colorScale>
        <cfvo type="min"/>
        <cfvo type="percentile" val="50"/>
        <cfvo type="max"/>
        <color rgb="FF63BE7B"/>
        <color rgb="FFFFEB84"/>
        <color rgb="FFF8696B"/>
      </colorScale>
    </cfRule>
  </conditionalFormatting>
  <conditionalFormatting sqref="A32:H32">
    <cfRule type="colorScale" priority="408">
      <colorScale>
        <cfvo type="min"/>
        <cfvo type="max"/>
        <color rgb="FFFFEF9C"/>
        <color rgb="FF63BE7B"/>
      </colorScale>
    </cfRule>
  </conditionalFormatting>
  <conditionalFormatting sqref="E32:H32">
    <cfRule type="colorScale" priority="409">
      <colorScale>
        <cfvo type="min"/>
        <cfvo type="max"/>
        <color rgb="FFFFEF9C"/>
        <color rgb="FF63BE7B"/>
      </colorScale>
    </cfRule>
  </conditionalFormatting>
  <conditionalFormatting sqref="O32">
    <cfRule type="cellIs" dxfId="217" priority="398" operator="equal">
      <formula>"+"</formula>
    </cfRule>
    <cfRule type="cellIs" dxfId="216" priority="399" operator="equal">
      <formula>"-"</formula>
    </cfRule>
  </conditionalFormatting>
  <conditionalFormatting sqref="O32">
    <cfRule type="cellIs" dxfId="215" priority="396" operator="equal">
      <formula>"t"</formula>
    </cfRule>
    <cfRule type="cellIs" dxfId="214" priority="397" operator="equal">
      <formula>"f"</formula>
    </cfRule>
  </conditionalFormatting>
  <conditionalFormatting sqref="A32:D32">
    <cfRule type="colorScale" priority="391">
      <colorScale>
        <cfvo type="min"/>
        <cfvo type="max"/>
        <color rgb="FFFFEF9C"/>
        <color rgb="FF63BE7B"/>
      </colorScale>
    </cfRule>
  </conditionalFormatting>
  <conditionalFormatting sqref="E32:H32">
    <cfRule type="colorScale" priority="390">
      <colorScale>
        <cfvo type="min"/>
        <cfvo type="max"/>
        <color rgb="FFFFEF9C"/>
        <color rgb="FF63BE7B"/>
      </colorScale>
    </cfRule>
  </conditionalFormatting>
  <conditionalFormatting sqref="J40:K40">
    <cfRule type="cellIs" dxfId="213" priority="384" operator="equal">
      <formula>"t"</formula>
    </cfRule>
  </conditionalFormatting>
  <conditionalFormatting sqref="O40">
    <cfRule type="cellIs" dxfId="212" priority="382" operator="equal">
      <formula>"+"</formula>
    </cfRule>
    <cfRule type="cellIs" dxfId="211" priority="383" operator="equal">
      <formula>"-"</formula>
    </cfRule>
  </conditionalFormatting>
  <conditionalFormatting sqref="O40">
    <cfRule type="cellIs" dxfId="210" priority="380" operator="equal">
      <formula>"t"</formula>
    </cfRule>
    <cfRule type="cellIs" dxfId="209" priority="381" operator="equal">
      <formula>"f"</formula>
    </cfRule>
  </conditionalFormatting>
  <conditionalFormatting sqref="A40:D40">
    <cfRule type="colorScale" priority="379">
      <colorScale>
        <cfvo type="min"/>
        <cfvo type="max"/>
        <color rgb="FFFFEF9C"/>
        <color rgb="FF63BE7B"/>
      </colorScale>
    </cfRule>
  </conditionalFormatting>
  <conditionalFormatting sqref="E40:H40">
    <cfRule type="colorScale" priority="378">
      <colorScale>
        <cfvo type="min"/>
        <cfvo type="max"/>
        <color rgb="FFFFEF9C"/>
        <color rgb="FF63BE7B"/>
      </colorScale>
    </cfRule>
  </conditionalFormatting>
  <conditionalFormatting sqref="E40:G40">
    <cfRule type="colorScale" priority="385">
      <colorScale>
        <cfvo type="min"/>
        <cfvo type="max"/>
        <color rgb="FFFFEF9C"/>
        <color rgb="FF63BE7B"/>
      </colorScale>
    </cfRule>
  </conditionalFormatting>
  <conditionalFormatting sqref="A40:C40 E40:G40">
    <cfRule type="colorScale" priority="386">
      <colorScale>
        <cfvo type="min"/>
        <cfvo type="max"/>
        <color rgb="FFFFEF9C"/>
        <color rgb="FF63BE7B"/>
      </colorScale>
    </cfRule>
    <cfRule type="colorScale" priority="387">
      <colorScale>
        <cfvo type="min"/>
        <cfvo type="percentile" val="50"/>
        <cfvo type="max"/>
        <color rgb="FF63BE7B"/>
        <color rgb="FFFFEB84"/>
        <color rgb="FFF8696B"/>
      </colorScale>
    </cfRule>
  </conditionalFormatting>
  <conditionalFormatting sqref="A40:H40">
    <cfRule type="colorScale" priority="388">
      <colorScale>
        <cfvo type="min"/>
        <cfvo type="max"/>
        <color rgb="FFFFEF9C"/>
        <color rgb="FF63BE7B"/>
      </colorScale>
    </cfRule>
  </conditionalFormatting>
  <conditionalFormatting sqref="E40:H40">
    <cfRule type="colorScale" priority="389">
      <colorScale>
        <cfvo type="min"/>
        <cfvo type="max"/>
        <color rgb="FFFFEF9C"/>
        <color rgb="FF63BE7B"/>
      </colorScale>
    </cfRule>
  </conditionalFormatting>
  <conditionalFormatting sqref="J39:K39">
    <cfRule type="cellIs" dxfId="208" priority="372" operator="equal">
      <formula>"t"</formula>
    </cfRule>
  </conditionalFormatting>
  <conditionalFormatting sqref="O39">
    <cfRule type="cellIs" dxfId="207" priority="370" operator="equal">
      <formula>"+"</formula>
    </cfRule>
    <cfRule type="cellIs" dxfId="206" priority="371" operator="equal">
      <formula>"-"</formula>
    </cfRule>
  </conditionalFormatting>
  <conditionalFormatting sqref="O39">
    <cfRule type="cellIs" dxfId="205" priority="368" operator="equal">
      <formula>"t"</formula>
    </cfRule>
    <cfRule type="cellIs" dxfId="204" priority="369" operator="equal">
      <formula>"f"</formula>
    </cfRule>
  </conditionalFormatting>
  <conditionalFormatting sqref="A39:D39">
    <cfRule type="colorScale" priority="367">
      <colorScale>
        <cfvo type="min"/>
        <cfvo type="max"/>
        <color rgb="FFFFEF9C"/>
        <color rgb="FF63BE7B"/>
      </colorScale>
    </cfRule>
  </conditionalFormatting>
  <conditionalFormatting sqref="E39:H39">
    <cfRule type="colorScale" priority="366">
      <colorScale>
        <cfvo type="min"/>
        <cfvo type="max"/>
        <color rgb="FFFFEF9C"/>
        <color rgb="FF63BE7B"/>
      </colorScale>
    </cfRule>
  </conditionalFormatting>
  <conditionalFormatting sqref="E39:G39">
    <cfRule type="colorScale" priority="373">
      <colorScale>
        <cfvo type="min"/>
        <cfvo type="max"/>
        <color rgb="FFFFEF9C"/>
        <color rgb="FF63BE7B"/>
      </colorScale>
    </cfRule>
  </conditionalFormatting>
  <conditionalFormatting sqref="A39:C39 E39:G39">
    <cfRule type="colorScale" priority="374">
      <colorScale>
        <cfvo type="min"/>
        <cfvo type="max"/>
        <color rgb="FFFFEF9C"/>
        <color rgb="FF63BE7B"/>
      </colorScale>
    </cfRule>
    <cfRule type="colorScale" priority="375">
      <colorScale>
        <cfvo type="min"/>
        <cfvo type="percentile" val="50"/>
        <cfvo type="max"/>
        <color rgb="FF63BE7B"/>
        <color rgb="FFFFEB84"/>
        <color rgb="FFF8696B"/>
      </colorScale>
    </cfRule>
  </conditionalFormatting>
  <conditionalFormatting sqref="A39:H39">
    <cfRule type="colorScale" priority="376">
      <colorScale>
        <cfvo type="min"/>
        <cfvo type="max"/>
        <color rgb="FFFFEF9C"/>
        <color rgb="FF63BE7B"/>
      </colorScale>
    </cfRule>
  </conditionalFormatting>
  <conditionalFormatting sqref="E39:H39">
    <cfRule type="colorScale" priority="377">
      <colorScale>
        <cfvo type="min"/>
        <cfvo type="max"/>
        <color rgb="FFFFEF9C"/>
        <color rgb="FF63BE7B"/>
      </colorScale>
    </cfRule>
  </conditionalFormatting>
  <conditionalFormatting sqref="J38:K38">
    <cfRule type="cellIs" dxfId="203" priority="360" operator="equal">
      <formula>"t"</formula>
    </cfRule>
  </conditionalFormatting>
  <conditionalFormatting sqref="O38">
    <cfRule type="cellIs" dxfId="202" priority="358" operator="equal">
      <formula>"+"</formula>
    </cfRule>
    <cfRule type="cellIs" dxfId="201" priority="359" operator="equal">
      <formula>"-"</formula>
    </cfRule>
  </conditionalFormatting>
  <conditionalFormatting sqref="O38">
    <cfRule type="cellIs" dxfId="200" priority="356" operator="equal">
      <formula>"t"</formula>
    </cfRule>
    <cfRule type="cellIs" dxfId="199" priority="357" operator="equal">
      <formula>"f"</formula>
    </cfRule>
  </conditionalFormatting>
  <conditionalFormatting sqref="A38:D38">
    <cfRule type="colorScale" priority="355">
      <colorScale>
        <cfvo type="min"/>
        <cfvo type="max"/>
        <color rgb="FFFFEF9C"/>
        <color rgb="FF63BE7B"/>
      </colorScale>
    </cfRule>
  </conditionalFormatting>
  <conditionalFormatting sqref="E38:H38">
    <cfRule type="colorScale" priority="354">
      <colorScale>
        <cfvo type="min"/>
        <cfvo type="max"/>
        <color rgb="FFFFEF9C"/>
        <color rgb="FF63BE7B"/>
      </colorScale>
    </cfRule>
  </conditionalFormatting>
  <conditionalFormatting sqref="E38:G38">
    <cfRule type="colorScale" priority="361">
      <colorScale>
        <cfvo type="min"/>
        <cfvo type="max"/>
        <color rgb="FFFFEF9C"/>
        <color rgb="FF63BE7B"/>
      </colorScale>
    </cfRule>
  </conditionalFormatting>
  <conditionalFormatting sqref="A38:C38 E38:G38">
    <cfRule type="colorScale" priority="362">
      <colorScale>
        <cfvo type="min"/>
        <cfvo type="max"/>
        <color rgb="FFFFEF9C"/>
        <color rgb="FF63BE7B"/>
      </colorScale>
    </cfRule>
    <cfRule type="colorScale" priority="363">
      <colorScale>
        <cfvo type="min"/>
        <cfvo type="percentile" val="50"/>
        <cfvo type="max"/>
        <color rgb="FF63BE7B"/>
        <color rgb="FFFFEB84"/>
        <color rgb="FFF8696B"/>
      </colorScale>
    </cfRule>
  </conditionalFormatting>
  <conditionalFormatting sqref="A38:H38">
    <cfRule type="colorScale" priority="364">
      <colorScale>
        <cfvo type="min"/>
        <cfvo type="max"/>
        <color rgb="FFFFEF9C"/>
        <color rgb="FF63BE7B"/>
      </colorScale>
    </cfRule>
  </conditionalFormatting>
  <conditionalFormatting sqref="E38:H38">
    <cfRule type="colorScale" priority="365">
      <colorScale>
        <cfvo type="min"/>
        <cfvo type="max"/>
        <color rgb="FFFFEF9C"/>
        <color rgb="FF63BE7B"/>
      </colorScale>
    </cfRule>
  </conditionalFormatting>
  <conditionalFormatting sqref="J37:K37">
    <cfRule type="cellIs" dxfId="198" priority="348" operator="equal">
      <formula>"t"</formula>
    </cfRule>
  </conditionalFormatting>
  <conditionalFormatting sqref="O37">
    <cfRule type="cellIs" dxfId="197" priority="346" operator="equal">
      <formula>"+"</formula>
    </cfRule>
    <cfRule type="cellIs" dxfId="196" priority="347" operator="equal">
      <formula>"-"</formula>
    </cfRule>
  </conditionalFormatting>
  <conditionalFormatting sqref="O37">
    <cfRule type="cellIs" dxfId="195" priority="344" operator="equal">
      <formula>"t"</formula>
    </cfRule>
    <cfRule type="cellIs" dxfId="194" priority="345" operator="equal">
      <formula>"f"</formula>
    </cfRule>
  </conditionalFormatting>
  <conditionalFormatting sqref="A37:D37">
    <cfRule type="colorScale" priority="343">
      <colorScale>
        <cfvo type="min"/>
        <cfvo type="max"/>
        <color rgb="FFFFEF9C"/>
        <color rgb="FF63BE7B"/>
      </colorScale>
    </cfRule>
  </conditionalFormatting>
  <conditionalFormatting sqref="E37:H37">
    <cfRule type="colorScale" priority="342">
      <colorScale>
        <cfvo type="min"/>
        <cfvo type="max"/>
        <color rgb="FFFFEF9C"/>
        <color rgb="FF63BE7B"/>
      </colorScale>
    </cfRule>
  </conditionalFormatting>
  <conditionalFormatting sqref="E37:G37">
    <cfRule type="colorScale" priority="349">
      <colorScale>
        <cfvo type="min"/>
        <cfvo type="max"/>
        <color rgb="FFFFEF9C"/>
        <color rgb="FF63BE7B"/>
      </colorScale>
    </cfRule>
  </conditionalFormatting>
  <conditionalFormatting sqref="A37:C37 E37:G37">
    <cfRule type="colorScale" priority="350">
      <colorScale>
        <cfvo type="min"/>
        <cfvo type="max"/>
        <color rgb="FFFFEF9C"/>
        <color rgb="FF63BE7B"/>
      </colorScale>
    </cfRule>
    <cfRule type="colorScale" priority="351">
      <colorScale>
        <cfvo type="min"/>
        <cfvo type="percentile" val="50"/>
        <cfvo type="max"/>
        <color rgb="FF63BE7B"/>
        <color rgb="FFFFEB84"/>
        <color rgb="FFF8696B"/>
      </colorScale>
    </cfRule>
  </conditionalFormatting>
  <conditionalFormatting sqref="A37:H37">
    <cfRule type="colorScale" priority="352">
      <colorScale>
        <cfvo type="min"/>
        <cfvo type="max"/>
        <color rgb="FFFFEF9C"/>
        <color rgb="FF63BE7B"/>
      </colorScale>
    </cfRule>
  </conditionalFormatting>
  <conditionalFormatting sqref="E37:H37">
    <cfRule type="colorScale" priority="353">
      <colorScale>
        <cfvo type="min"/>
        <cfvo type="max"/>
        <color rgb="FFFFEF9C"/>
        <color rgb="FF63BE7B"/>
      </colorScale>
    </cfRule>
  </conditionalFormatting>
  <conditionalFormatting sqref="J36:K36">
    <cfRule type="cellIs" dxfId="193" priority="336" operator="equal">
      <formula>"t"</formula>
    </cfRule>
  </conditionalFormatting>
  <conditionalFormatting sqref="O36">
    <cfRule type="cellIs" dxfId="192" priority="334" operator="equal">
      <formula>"+"</formula>
    </cfRule>
    <cfRule type="cellIs" dxfId="191" priority="335" operator="equal">
      <formula>"-"</formula>
    </cfRule>
  </conditionalFormatting>
  <conditionalFormatting sqref="O36">
    <cfRule type="cellIs" dxfId="190" priority="332" operator="equal">
      <formula>"t"</formula>
    </cfRule>
    <cfRule type="cellIs" dxfId="189" priority="333" operator="equal">
      <formula>"f"</formula>
    </cfRule>
  </conditionalFormatting>
  <conditionalFormatting sqref="A36:D36">
    <cfRule type="colorScale" priority="331">
      <colorScale>
        <cfvo type="min"/>
        <cfvo type="max"/>
        <color rgb="FFFFEF9C"/>
        <color rgb="FF63BE7B"/>
      </colorScale>
    </cfRule>
  </conditionalFormatting>
  <conditionalFormatting sqref="E36:H36">
    <cfRule type="colorScale" priority="330">
      <colorScale>
        <cfvo type="min"/>
        <cfvo type="max"/>
        <color rgb="FFFFEF9C"/>
        <color rgb="FF63BE7B"/>
      </colorScale>
    </cfRule>
  </conditionalFormatting>
  <conditionalFormatting sqref="E36:G36">
    <cfRule type="colorScale" priority="337">
      <colorScale>
        <cfvo type="min"/>
        <cfvo type="max"/>
        <color rgb="FFFFEF9C"/>
        <color rgb="FF63BE7B"/>
      </colorScale>
    </cfRule>
  </conditionalFormatting>
  <conditionalFormatting sqref="A36:C36 E36:G36">
    <cfRule type="colorScale" priority="338">
      <colorScale>
        <cfvo type="min"/>
        <cfvo type="max"/>
        <color rgb="FFFFEF9C"/>
        <color rgb="FF63BE7B"/>
      </colorScale>
    </cfRule>
    <cfRule type="colorScale" priority="339">
      <colorScale>
        <cfvo type="min"/>
        <cfvo type="percentile" val="50"/>
        <cfvo type="max"/>
        <color rgb="FF63BE7B"/>
        <color rgb="FFFFEB84"/>
        <color rgb="FFF8696B"/>
      </colorScale>
    </cfRule>
  </conditionalFormatting>
  <conditionalFormatting sqref="A36:H36">
    <cfRule type="colorScale" priority="340">
      <colorScale>
        <cfvo type="min"/>
        <cfvo type="max"/>
        <color rgb="FFFFEF9C"/>
        <color rgb="FF63BE7B"/>
      </colorScale>
    </cfRule>
  </conditionalFormatting>
  <conditionalFormatting sqref="E36:H36">
    <cfRule type="colorScale" priority="341">
      <colorScale>
        <cfvo type="min"/>
        <cfvo type="max"/>
        <color rgb="FFFFEF9C"/>
        <color rgb="FF63BE7B"/>
      </colorScale>
    </cfRule>
  </conditionalFormatting>
  <conditionalFormatting sqref="L41">
    <cfRule type="cellIs" dxfId="188" priority="328" operator="equal">
      <formula>"+"</formula>
    </cfRule>
    <cfRule type="cellIs" dxfId="187" priority="329" operator="equal">
      <formula>"-"</formula>
    </cfRule>
  </conditionalFormatting>
  <conditionalFormatting sqref="L40">
    <cfRule type="cellIs" dxfId="186" priority="324" operator="equal">
      <formula>"+"</formula>
    </cfRule>
    <cfRule type="cellIs" dxfId="185" priority="325" operator="equal">
      <formula>"-"</formula>
    </cfRule>
  </conditionalFormatting>
  <conditionalFormatting sqref="L39">
    <cfRule type="cellIs" dxfId="184" priority="320" operator="equal">
      <formula>"+"</formula>
    </cfRule>
    <cfRule type="cellIs" dxfId="183" priority="321" operator="equal">
      <formula>"-"</formula>
    </cfRule>
  </conditionalFormatting>
  <conditionalFormatting sqref="L37">
    <cfRule type="cellIs" dxfId="182" priority="316" operator="equal">
      <formula>"+"</formula>
    </cfRule>
    <cfRule type="cellIs" dxfId="181" priority="317" operator="equal">
      <formula>"-"</formula>
    </cfRule>
  </conditionalFormatting>
  <conditionalFormatting sqref="L36">
    <cfRule type="cellIs" dxfId="180" priority="312" operator="equal">
      <formula>"+"</formula>
    </cfRule>
    <cfRule type="cellIs" dxfId="179" priority="313" operator="equal">
      <formula>"-"</formula>
    </cfRule>
  </conditionalFormatting>
  <conditionalFormatting sqref="L38">
    <cfRule type="cellIs" dxfId="178" priority="308" operator="equal">
      <formula>"+"</formula>
    </cfRule>
    <cfRule type="cellIs" dxfId="177" priority="309" operator="equal">
      <formula>"-"</formula>
    </cfRule>
  </conditionalFormatting>
  <conditionalFormatting sqref="J92:K92">
    <cfRule type="cellIs" dxfId="176" priority="300" operator="equal">
      <formula>"t"</formula>
    </cfRule>
  </conditionalFormatting>
  <conditionalFormatting sqref="O92">
    <cfRule type="cellIs" dxfId="175" priority="298" operator="equal">
      <formula>"+"</formula>
    </cfRule>
    <cfRule type="cellIs" dxfId="174" priority="299" operator="equal">
      <formula>"-"</formula>
    </cfRule>
  </conditionalFormatting>
  <conditionalFormatting sqref="O92">
    <cfRule type="cellIs" dxfId="173" priority="296" operator="equal">
      <formula>"t"</formula>
    </cfRule>
    <cfRule type="cellIs" dxfId="172" priority="297" operator="equal">
      <formula>"f"</formula>
    </cfRule>
  </conditionalFormatting>
  <conditionalFormatting sqref="A92:D92">
    <cfRule type="colorScale" priority="295">
      <colorScale>
        <cfvo type="min"/>
        <cfvo type="max"/>
        <color rgb="FFFFEF9C"/>
        <color rgb="FF63BE7B"/>
      </colorScale>
    </cfRule>
  </conditionalFormatting>
  <conditionalFormatting sqref="E92:H92">
    <cfRule type="colorScale" priority="294">
      <colorScale>
        <cfvo type="min"/>
        <cfvo type="max"/>
        <color rgb="FFFFEF9C"/>
        <color rgb="FF63BE7B"/>
      </colorScale>
    </cfRule>
  </conditionalFormatting>
  <conditionalFormatting sqref="E92:G92">
    <cfRule type="colorScale" priority="301">
      <colorScale>
        <cfvo type="min"/>
        <cfvo type="max"/>
        <color rgb="FFFFEF9C"/>
        <color rgb="FF63BE7B"/>
      </colorScale>
    </cfRule>
  </conditionalFormatting>
  <conditionalFormatting sqref="E92:G92 A92:C92">
    <cfRule type="colorScale" priority="302">
      <colorScale>
        <cfvo type="min"/>
        <cfvo type="max"/>
        <color rgb="FFFFEF9C"/>
        <color rgb="FF63BE7B"/>
      </colorScale>
    </cfRule>
    <cfRule type="colorScale" priority="303">
      <colorScale>
        <cfvo type="min"/>
        <cfvo type="percentile" val="50"/>
        <cfvo type="max"/>
        <color rgb="FF63BE7B"/>
        <color rgb="FFFFEB84"/>
        <color rgb="FFF8696B"/>
      </colorScale>
    </cfRule>
  </conditionalFormatting>
  <conditionalFormatting sqref="A92:H92">
    <cfRule type="colorScale" priority="304">
      <colorScale>
        <cfvo type="min"/>
        <cfvo type="max"/>
        <color rgb="FFFFEF9C"/>
        <color rgb="FF63BE7B"/>
      </colorScale>
    </cfRule>
  </conditionalFormatting>
  <conditionalFormatting sqref="E92:H92">
    <cfRule type="colorScale" priority="305">
      <colorScale>
        <cfvo type="min"/>
        <cfvo type="max"/>
        <color rgb="FFFFEF9C"/>
        <color rgb="FF63BE7B"/>
      </colorScale>
    </cfRule>
  </conditionalFormatting>
  <conditionalFormatting sqref="J86:K86">
    <cfRule type="cellIs" dxfId="171" priority="284" operator="equal">
      <formula>"t"</formula>
    </cfRule>
  </conditionalFormatting>
  <conditionalFormatting sqref="O86">
    <cfRule type="cellIs" dxfId="170" priority="282" operator="equal">
      <formula>"+"</formula>
    </cfRule>
    <cfRule type="cellIs" dxfId="169" priority="283" operator="equal">
      <formula>"-"</formula>
    </cfRule>
  </conditionalFormatting>
  <conditionalFormatting sqref="O86">
    <cfRule type="cellIs" dxfId="168" priority="280" operator="equal">
      <formula>"t"</formula>
    </cfRule>
    <cfRule type="cellIs" dxfId="167" priority="281" operator="equal">
      <formula>"f"</formula>
    </cfRule>
  </conditionalFormatting>
  <conditionalFormatting sqref="A86:D86">
    <cfRule type="colorScale" priority="279">
      <colorScale>
        <cfvo type="min"/>
        <cfvo type="max"/>
        <color rgb="FFFFEF9C"/>
        <color rgb="FF63BE7B"/>
      </colorScale>
    </cfRule>
  </conditionalFormatting>
  <conditionalFormatting sqref="E86:H86">
    <cfRule type="colorScale" priority="278">
      <colorScale>
        <cfvo type="min"/>
        <cfvo type="max"/>
        <color rgb="FFFFEF9C"/>
        <color rgb="FF63BE7B"/>
      </colorScale>
    </cfRule>
  </conditionalFormatting>
  <conditionalFormatting sqref="E86:G86">
    <cfRule type="colorScale" priority="285">
      <colorScale>
        <cfvo type="min"/>
        <cfvo type="max"/>
        <color rgb="FFFFEF9C"/>
        <color rgb="FF63BE7B"/>
      </colorScale>
    </cfRule>
  </conditionalFormatting>
  <conditionalFormatting sqref="E86:G86 A86:C86">
    <cfRule type="colorScale" priority="286">
      <colorScale>
        <cfvo type="min"/>
        <cfvo type="max"/>
        <color rgb="FFFFEF9C"/>
        <color rgb="FF63BE7B"/>
      </colorScale>
    </cfRule>
    <cfRule type="colorScale" priority="287">
      <colorScale>
        <cfvo type="min"/>
        <cfvo type="percentile" val="50"/>
        <cfvo type="max"/>
        <color rgb="FF63BE7B"/>
        <color rgb="FFFFEB84"/>
        <color rgb="FFF8696B"/>
      </colorScale>
    </cfRule>
  </conditionalFormatting>
  <conditionalFormatting sqref="A86:H86">
    <cfRule type="colorScale" priority="288">
      <colorScale>
        <cfvo type="min"/>
        <cfvo type="max"/>
        <color rgb="FFFFEF9C"/>
        <color rgb="FF63BE7B"/>
      </colorScale>
    </cfRule>
  </conditionalFormatting>
  <conditionalFormatting sqref="E86:H86">
    <cfRule type="colorScale" priority="289">
      <colorScale>
        <cfvo type="min"/>
        <cfvo type="max"/>
        <color rgb="FFFFEF9C"/>
        <color rgb="FF63BE7B"/>
      </colorScale>
    </cfRule>
  </conditionalFormatting>
  <conditionalFormatting sqref="J87:K87">
    <cfRule type="cellIs" dxfId="166" priority="264" operator="equal">
      <formula>"t"</formula>
    </cfRule>
  </conditionalFormatting>
  <conditionalFormatting sqref="O87">
    <cfRule type="cellIs" dxfId="165" priority="262" operator="equal">
      <formula>"+"</formula>
    </cfRule>
    <cfRule type="cellIs" dxfId="164" priority="263" operator="equal">
      <formula>"-"</formula>
    </cfRule>
  </conditionalFormatting>
  <conditionalFormatting sqref="O87">
    <cfRule type="cellIs" dxfId="163" priority="260" operator="equal">
      <formula>"t"</formula>
    </cfRule>
    <cfRule type="cellIs" dxfId="162" priority="261" operator="equal">
      <formula>"f"</formula>
    </cfRule>
  </conditionalFormatting>
  <conditionalFormatting sqref="A87:D87">
    <cfRule type="colorScale" priority="259">
      <colorScale>
        <cfvo type="min"/>
        <cfvo type="max"/>
        <color rgb="FFFFEF9C"/>
        <color rgb="FF63BE7B"/>
      </colorScale>
    </cfRule>
  </conditionalFormatting>
  <conditionalFormatting sqref="E87:H87">
    <cfRule type="colorScale" priority="258">
      <colorScale>
        <cfvo type="min"/>
        <cfvo type="max"/>
        <color rgb="FFFFEF9C"/>
        <color rgb="FF63BE7B"/>
      </colorScale>
    </cfRule>
  </conditionalFormatting>
  <conditionalFormatting sqref="E87:G87">
    <cfRule type="colorScale" priority="265">
      <colorScale>
        <cfvo type="min"/>
        <cfvo type="max"/>
        <color rgb="FFFFEF9C"/>
        <color rgb="FF63BE7B"/>
      </colorScale>
    </cfRule>
  </conditionalFormatting>
  <conditionalFormatting sqref="E87:G87 A87:C87">
    <cfRule type="colorScale" priority="266">
      <colorScale>
        <cfvo type="min"/>
        <cfvo type="max"/>
        <color rgb="FFFFEF9C"/>
        <color rgb="FF63BE7B"/>
      </colorScale>
    </cfRule>
    <cfRule type="colorScale" priority="267">
      <colorScale>
        <cfvo type="min"/>
        <cfvo type="percentile" val="50"/>
        <cfvo type="max"/>
        <color rgb="FF63BE7B"/>
        <color rgb="FFFFEB84"/>
        <color rgb="FFF8696B"/>
      </colorScale>
    </cfRule>
  </conditionalFormatting>
  <conditionalFormatting sqref="A87:H87">
    <cfRule type="colorScale" priority="268">
      <colorScale>
        <cfvo type="min"/>
        <cfvo type="max"/>
        <color rgb="FFFFEF9C"/>
        <color rgb="FF63BE7B"/>
      </colorScale>
    </cfRule>
  </conditionalFormatting>
  <conditionalFormatting sqref="E87:H87">
    <cfRule type="colorScale" priority="269">
      <colorScale>
        <cfvo type="min"/>
        <cfvo type="max"/>
        <color rgb="FFFFEF9C"/>
        <color rgb="FF63BE7B"/>
      </colorScale>
    </cfRule>
  </conditionalFormatting>
  <conditionalFormatting sqref="M87">
    <cfRule type="cellIs" dxfId="161" priority="256" operator="equal">
      <formula>"+"</formula>
    </cfRule>
    <cfRule type="cellIs" dxfId="160" priority="257" operator="equal">
      <formula>"-"</formula>
    </cfRule>
  </conditionalFormatting>
  <conditionalFormatting sqref="M87">
    <cfRule type="cellIs" dxfId="159" priority="254" operator="equal">
      <formula>"t"</formula>
    </cfRule>
    <cfRule type="cellIs" dxfId="158" priority="255" operator="equal">
      <formula>"f"</formula>
    </cfRule>
  </conditionalFormatting>
  <conditionalFormatting sqref="J89:K90">
    <cfRule type="cellIs" dxfId="157" priority="248" operator="equal">
      <formula>"t"</formula>
    </cfRule>
  </conditionalFormatting>
  <conditionalFormatting sqref="O89:O90">
    <cfRule type="cellIs" dxfId="156" priority="246" operator="equal">
      <formula>"+"</formula>
    </cfRule>
    <cfRule type="cellIs" dxfId="155" priority="247" operator="equal">
      <formula>"-"</formula>
    </cfRule>
  </conditionalFormatting>
  <conditionalFormatting sqref="O89:O90">
    <cfRule type="cellIs" dxfId="154" priority="244" operator="equal">
      <formula>"t"</formula>
    </cfRule>
    <cfRule type="cellIs" dxfId="153" priority="245" operator="equal">
      <formula>"f"</formula>
    </cfRule>
  </conditionalFormatting>
  <conditionalFormatting sqref="A89:D90">
    <cfRule type="colorScale" priority="243">
      <colorScale>
        <cfvo type="min"/>
        <cfvo type="max"/>
        <color rgb="FFFFEF9C"/>
        <color rgb="FF63BE7B"/>
      </colorScale>
    </cfRule>
  </conditionalFormatting>
  <conditionalFormatting sqref="E89:H90">
    <cfRule type="colorScale" priority="242">
      <colorScale>
        <cfvo type="min"/>
        <cfvo type="max"/>
        <color rgb="FFFFEF9C"/>
        <color rgb="FF63BE7B"/>
      </colorScale>
    </cfRule>
  </conditionalFormatting>
  <conditionalFormatting sqref="E89:G90">
    <cfRule type="colorScale" priority="249">
      <colorScale>
        <cfvo type="min"/>
        <cfvo type="max"/>
        <color rgb="FFFFEF9C"/>
        <color rgb="FF63BE7B"/>
      </colorScale>
    </cfRule>
  </conditionalFormatting>
  <conditionalFormatting sqref="A89:C90 E89:G90">
    <cfRule type="colorScale" priority="250">
      <colorScale>
        <cfvo type="min"/>
        <cfvo type="max"/>
        <color rgb="FFFFEF9C"/>
        <color rgb="FF63BE7B"/>
      </colorScale>
    </cfRule>
    <cfRule type="colorScale" priority="251">
      <colorScale>
        <cfvo type="min"/>
        <cfvo type="percentile" val="50"/>
        <cfvo type="max"/>
        <color rgb="FF63BE7B"/>
        <color rgb="FFFFEB84"/>
        <color rgb="FFF8696B"/>
      </colorScale>
    </cfRule>
  </conditionalFormatting>
  <conditionalFormatting sqref="A89:H90">
    <cfRule type="colorScale" priority="252">
      <colorScale>
        <cfvo type="min"/>
        <cfvo type="max"/>
        <color rgb="FFFFEF9C"/>
        <color rgb="FF63BE7B"/>
      </colorScale>
    </cfRule>
  </conditionalFormatting>
  <conditionalFormatting sqref="E89:H90">
    <cfRule type="colorScale" priority="253">
      <colorScale>
        <cfvo type="min"/>
        <cfvo type="max"/>
        <color rgb="FFFFEF9C"/>
        <color rgb="FF63BE7B"/>
      </colorScale>
    </cfRule>
  </conditionalFormatting>
  <conditionalFormatting sqref="M89:M90">
    <cfRule type="cellIs" dxfId="152" priority="240" operator="equal">
      <formula>"+"</formula>
    </cfRule>
    <cfRule type="cellIs" dxfId="151" priority="241" operator="equal">
      <formula>"-"</formula>
    </cfRule>
  </conditionalFormatting>
  <conditionalFormatting sqref="M89:M90">
    <cfRule type="cellIs" dxfId="150" priority="238" operator="equal">
      <formula>"t"</formula>
    </cfRule>
    <cfRule type="cellIs" dxfId="149" priority="239" operator="equal">
      <formula>"f"</formula>
    </cfRule>
  </conditionalFormatting>
  <conditionalFormatting sqref="J102:K102">
    <cfRule type="cellIs" dxfId="148" priority="232" operator="equal">
      <formula>"t"</formula>
    </cfRule>
  </conditionalFormatting>
  <conditionalFormatting sqref="L102 O102">
    <cfRule type="cellIs" dxfId="147" priority="230" operator="equal">
      <formula>"+"</formula>
    </cfRule>
    <cfRule type="cellIs" dxfId="146" priority="231" operator="equal">
      <formula>"-"</formula>
    </cfRule>
  </conditionalFormatting>
  <conditionalFormatting sqref="O102">
    <cfRule type="cellIs" dxfId="145" priority="228" operator="equal">
      <formula>"t"</formula>
    </cfRule>
    <cfRule type="cellIs" dxfId="144" priority="229" operator="equal">
      <formula>"f"</formula>
    </cfRule>
  </conditionalFormatting>
  <conditionalFormatting sqref="A102:D102">
    <cfRule type="colorScale" priority="227">
      <colorScale>
        <cfvo type="min"/>
        <cfvo type="max"/>
        <color rgb="FFFFEF9C"/>
        <color rgb="FF63BE7B"/>
      </colorScale>
    </cfRule>
  </conditionalFormatting>
  <conditionalFormatting sqref="E102:H102">
    <cfRule type="colorScale" priority="226">
      <colorScale>
        <cfvo type="min"/>
        <cfvo type="max"/>
        <color rgb="FFFFEF9C"/>
        <color rgb="FF63BE7B"/>
      </colorScale>
    </cfRule>
  </conditionalFormatting>
  <conditionalFormatting sqref="E102:G102">
    <cfRule type="colorScale" priority="233">
      <colorScale>
        <cfvo type="min"/>
        <cfvo type="max"/>
        <color rgb="FFFFEF9C"/>
        <color rgb="FF63BE7B"/>
      </colorScale>
    </cfRule>
  </conditionalFormatting>
  <conditionalFormatting sqref="A102:C102 E102:G102">
    <cfRule type="colorScale" priority="234">
      <colorScale>
        <cfvo type="min"/>
        <cfvo type="max"/>
        <color rgb="FFFFEF9C"/>
        <color rgb="FF63BE7B"/>
      </colorScale>
    </cfRule>
    <cfRule type="colorScale" priority="235">
      <colorScale>
        <cfvo type="min"/>
        <cfvo type="percentile" val="50"/>
        <cfvo type="max"/>
        <color rgb="FF63BE7B"/>
        <color rgb="FFFFEB84"/>
        <color rgb="FFF8696B"/>
      </colorScale>
    </cfRule>
  </conditionalFormatting>
  <conditionalFormatting sqref="A102:H102">
    <cfRule type="colorScale" priority="236">
      <colorScale>
        <cfvo type="min"/>
        <cfvo type="max"/>
        <color rgb="FFFFEF9C"/>
        <color rgb="FF63BE7B"/>
      </colorScale>
    </cfRule>
  </conditionalFormatting>
  <conditionalFormatting sqref="E102:H102">
    <cfRule type="colorScale" priority="237">
      <colorScale>
        <cfvo type="min"/>
        <cfvo type="max"/>
        <color rgb="FFFFEF9C"/>
        <color rgb="FF63BE7B"/>
      </colorScale>
    </cfRule>
  </conditionalFormatting>
  <conditionalFormatting sqref="M102">
    <cfRule type="cellIs" dxfId="143" priority="224" operator="equal">
      <formula>"+"</formula>
    </cfRule>
    <cfRule type="cellIs" dxfId="142" priority="225" operator="equal">
      <formula>"-"</formula>
    </cfRule>
  </conditionalFormatting>
  <conditionalFormatting sqref="M102">
    <cfRule type="cellIs" dxfId="141" priority="222" operator="equal">
      <formula>"t"</formula>
    </cfRule>
    <cfRule type="cellIs" dxfId="140" priority="223" operator="equal">
      <formula>"f"</formula>
    </cfRule>
  </conditionalFormatting>
  <conditionalFormatting sqref="J101:K101">
    <cfRule type="cellIs" dxfId="139" priority="216" operator="equal">
      <formula>"t"</formula>
    </cfRule>
  </conditionalFormatting>
  <conditionalFormatting sqref="L101 O101">
    <cfRule type="cellIs" dxfId="138" priority="214" operator="equal">
      <formula>"+"</formula>
    </cfRule>
    <cfRule type="cellIs" dxfId="137" priority="215" operator="equal">
      <formula>"-"</formula>
    </cfRule>
  </conditionalFormatting>
  <conditionalFormatting sqref="O101">
    <cfRule type="cellIs" dxfId="136" priority="212" operator="equal">
      <formula>"t"</formula>
    </cfRule>
    <cfRule type="cellIs" dxfId="135" priority="213" operator="equal">
      <formula>"f"</formula>
    </cfRule>
  </conditionalFormatting>
  <conditionalFormatting sqref="A101:D101">
    <cfRule type="colorScale" priority="211">
      <colorScale>
        <cfvo type="min"/>
        <cfvo type="max"/>
        <color rgb="FFFFEF9C"/>
        <color rgb="FF63BE7B"/>
      </colorScale>
    </cfRule>
  </conditionalFormatting>
  <conditionalFormatting sqref="E101:H101">
    <cfRule type="colorScale" priority="210">
      <colorScale>
        <cfvo type="min"/>
        <cfvo type="max"/>
        <color rgb="FFFFEF9C"/>
        <color rgb="FF63BE7B"/>
      </colorScale>
    </cfRule>
  </conditionalFormatting>
  <conditionalFormatting sqref="E101:G101">
    <cfRule type="colorScale" priority="217">
      <colorScale>
        <cfvo type="min"/>
        <cfvo type="max"/>
        <color rgb="FFFFEF9C"/>
        <color rgb="FF63BE7B"/>
      </colorScale>
    </cfRule>
  </conditionalFormatting>
  <conditionalFormatting sqref="A101:C101 E101:G101">
    <cfRule type="colorScale" priority="218">
      <colorScale>
        <cfvo type="min"/>
        <cfvo type="max"/>
        <color rgb="FFFFEF9C"/>
        <color rgb="FF63BE7B"/>
      </colorScale>
    </cfRule>
    <cfRule type="colorScale" priority="219">
      <colorScale>
        <cfvo type="min"/>
        <cfvo type="percentile" val="50"/>
        <cfvo type="max"/>
        <color rgb="FF63BE7B"/>
        <color rgb="FFFFEB84"/>
        <color rgb="FFF8696B"/>
      </colorScale>
    </cfRule>
  </conditionalFormatting>
  <conditionalFormatting sqref="A101:H101">
    <cfRule type="colorScale" priority="220">
      <colorScale>
        <cfvo type="min"/>
        <cfvo type="max"/>
        <color rgb="FFFFEF9C"/>
        <color rgb="FF63BE7B"/>
      </colorScale>
    </cfRule>
  </conditionalFormatting>
  <conditionalFormatting sqref="E101:H101">
    <cfRule type="colorScale" priority="221">
      <colorScale>
        <cfvo type="min"/>
        <cfvo type="max"/>
        <color rgb="FFFFEF9C"/>
        <color rgb="FF63BE7B"/>
      </colorScale>
    </cfRule>
  </conditionalFormatting>
  <conditionalFormatting sqref="M101">
    <cfRule type="cellIs" dxfId="134" priority="208" operator="equal">
      <formula>"+"</formula>
    </cfRule>
    <cfRule type="cellIs" dxfId="133" priority="209" operator="equal">
      <formula>"-"</formula>
    </cfRule>
  </conditionalFormatting>
  <conditionalFormatting sqref="M101">
    <cfRule type="cellIs" dxfId="132" priority="206" operator="equal">
      <formula>"t"</formula>
    </cfRule>
    <cfRule type="cellIs" dxfId="131" priority="207" operator="equal">
      <formula>"f"</formula>
    </cfRule>
  </conditionalFormatting>
  <conditionalFormatting sqref="J100:K100">
    <cfRule type="cellIs" dxfId="130" priority="200" operator="equal">
      <formula>"t"</formula>
    </cfRule>
  </conditionalFormatting>
  <conditionalFormatting sqref="L100 O100">
    <cfRule type="cellIs" dxfId="129" priority="198" operator="equal">
      <formula>"+"</formula>
    </cfRule>
    <cfRule type="cellIs" dxfId="128" priority="199" operator="equal">
      <formula>"-"</formula>
    </cfRule>
  </conditionalFormatting>
  <conditionalFormatting sqref="O100">
    <cfRule type="cellIs" dxfId="127" priority="196" operator="equal">
      <formula>"t"</formula>
    </cfRule>
    <cfRule type="cellIs" dxfId="126" priority="197" operator="equal">
      <formula>"f"</formula>
    </cfRule>
  </conditionalFormatting>
  <conditionalFormatting sqref="A100:D100">
    <cfRule type="colorScale" priority="195">
      <colorScale>
        <cfvo type="min"/>
        <cfvo type="max"/>
        <color rgb="FFFFEF9C"/>
        <color rgb="FF63BE7B"/>
      </colorScale>
    </cfRule>
  </conditionalFormatting>
  <conditionalFormatting sqref="E100:H100">
    <cfRule type="colorScale" priority="194">
      <colorScale>
        <cfvo type="min"/>
        <cfvo type="max"/>
        <color rgb="FFFFEF9C"/>
        <color rgb="FF63BE7B"/>
      </colorScale>
    </cfRule>
  </conditionalFormatting>
  <conditionalFormatting sqref="E100:G100">
    <cfRule type="colorScale" priority="201">
      <colorScale>
        <cfvo type="min"/>
        <cfvo type="max"/>
        <color rgb="FFFFEF9C"/>
        <color rgb="FF63BE7B"/>
      </colorScale>
    </cfRule>
  </conditionalFormatting>
  <conditionalFormatting sqref="A100:C100 E100:G100">
    <cfRule type="colorScale" priority="202">
      <colorScale>
        <cfvo type="min"/>
        <cfvo type="max"/>
        <color rgb="FFFFEF9C"/>
        <color rgb="FF63BE7B"/>
      </colorScale>
    </cfRule>
    <cfRule type="colorScale" priority="203">
      <colorScale>
        <cfvo type="min"/>
        <cfvo type="percentile" val="50"/>
        <cfvo type="max"/>
        <color rgb="FF63BE7B"/>
        <color rgb="FFFFEB84"/>
        <color rgb="FFF8696B"/>
      </colorScale>
    </cfRule>
  </conditionalFormatting>
  <conditionalFormatting sqref="A100:H100">
    <cfRule type="colorScale" priority="204">
      <colorScale>
        <cfvo type="min"/>
        <cfvo type="max"/>
        <color rgb="FFFFEF9C"/>
        <color rgb="FF63BE7B"/>
      </colorScale>
    </cfRule>
  </conditionalFormatting>
  <conditionalFormatting sqref="E100:H100">
    <cfRule type="colorScale" priority="205">
      <colorScale>
        <cfvo type="min"/>
        <cfvo type="max"/>
        <color rgb="FFFFEF9C"/>
        <color rgb="FF63BE7B"/>
      </colorScale>
    </cfRule>
  </conditionalFormatting>
  <conditionalFormatting sqref="M100">
    <cfRule type="cellIs" dxfId="125" priority="192" operator="equal">
      <formula>"+"</formula>
    </cfRule>
    <cfRule type="cellIs" dxfId="124" priority="193" operator="equal">
      <formula>"-"</formula>
    </cfRule>
  </conditionalFormatting>
  <conditionalFormatting sqref="M100">
    <cfRule type="cellIs" dxfId="123" priority="190" operator="equal">
      <formula>"t"</formula>
    </cfRule>
    <cfRule type="cellIs" dxfId="122" priority="191" operator="equal">
      <formula>"f"</formula>
    </cfRule>
  </conditionalFormatting>
  <conditionalFormatting sqref="A108:P128 A130:P246 A1:P6 A8:P103 A7:H7 A304:P304 M105:M246 K105:K246 A104:H104 A247:H249 A250:P302 A306:P1048576">
    <cfRule type="cellIs" dxfId="121" priority="189" operator="equal">
      <formula>""</formula>
    </cfRule>
  </conditionalFormatting>
  <conditionalFormatting sqref="J107:K107">
    <cfRule type="cellIs" dxfId="120" priority="183" operator="equal">
      <formula>"t"</formula>
    </cfRule>
  </conditionalFormatting>
  <conditionalFormatting sqref="O107 L107">
    <cfRule type="cellIs" dxfId="119" priority="181" operator="equal">
      <formula>"+"</formula>
    </cfRule>
    <cfRule type="cellIs" dxfId="118" priority="182" operator="equal">
      <formula>"-"</formula>
    </cfRule>
  </conditionalFormatting>
  <conditionalFormatting sqref="O107">
    <cfRule type="cellIs" dxfId="117" priority="179" operator="equal">
      <formula>"t"</formula>
    </cfRule>
    <cfRule type="cellIs" dxfId="116" priority="180" operator="equal">
      <formula>"f"</formula>
    </cfRule>
  </conditionalFormatting>
  <conditionalFormatting sqref="A107:D107">
    <cfRule type="colorScale" priority="178">
      <colorScale>
        <cfvo type="min"/>
        <cfvo type="max"/>
        <color rgb="FFFFEF9C"/>
        <color rgb="FF63BE7B"/>
      </colorScale>
    </cfRule>
  </conditionalFormatting>
  <conditionalFormatting sqref="E107:H107">
    <cfRule type="colorScale" priority="177">
      <colorScale>
        <cfvo type="min"/>
        <cfvo type="max"/>
        <color rgb="FFFFEF9C"/>
        <color rgb="FF63BE7B"/>
      </colorScale>
    </cfRule>
  </conditionalFormatting>
  <conditionalFormatting sqref="E107:G107">
    <cfRule type="colorScale" priority="184">
      <colorScale>
        <cfvo type="min"/>
        <cfvo type="max"/>
        <color rgb="FFFFEF9C"/>
        <color rgb="FF63BE7B"/>
      </colorScale>
    </cfRule>
  </conditionalFormatting>
  <conditionalFormatting sqref="E107:G107 A107:C107">
    <cfRule type="colorScale" priority="185">
      <colorScale>
        <cfvo type="min"/>
        <cfvo type="max"/>
        <color rgb="FFFFEF9C"/>
        <color rgb="FF63BE7B"/>
      </colorScale>
    </cfRule>
    <cfRule type="colorScale" priority="186">
      <colorScale>
        <cfvo type="min"/>
        <cfvo type="percentile" val="50"/>
        <cfvo type="max"/>
        <color rgb="FF63BE7B"/>
        <color rgb="FFFFEB84"/>
        <color rgb="FFF8696B"/>
      </colorScale>
    </cfRule>
  </conditionalFormatting>
  <conditionalFormatting sqref="A107:H107">
    <cfRule type="colorScale" priority="187">
      <colorScale>
        <cfvo type="min"/>
        <cfvo type="max"/>
        <color rgb="FFFFEF9C"/>
        <color rgb="FF63BE7B"/>
      </colorScale>
    </cfRule>
  </conditionalFormatting>
  <conditionalFormatting sqref="E107:H107">
    <cfRule type="colorScale" priority="188">
      <colorScale>
        <cfvo type="min"/>
        <cfvo type="max"/>
        <color rgb="FFFFEF9C"/>
        <color rgb="FF63BE7B"/>
      </colorScale>
    </cfRule>
  </conditionalFormatting>
  <conditionalFormatting sqref="M107">
    <cfRule type="cellIs" dxfId="115" priority="175" operator="equal">
      <formula>"+"</formula>
    </cfRule>
    <cfRule type="cellIs" dxfId="114" priority="176" operator="equal">
      <formula>"-"</formula>
    </cfRule>
  </conditionalFormatting>
  <conditionalFormatting sqref="M107">
    <cfRule type="cellIs" dxfId="113" priority="173" operator="equal">
      <formula>"t"</formula>
    </cfRule>
    <cfRule type="cellIs" dxfId="112" priority="174" operator="equal">
      <formula>"f"</formula>
    </cfRule>
  </conditionalFormatting>
  <conditionalFormatting sqref="A107:P107">
    <cfRule type="cellIs" dxfId="111" priority="172" operator="equal">
      <formula>""</formula>
    </cfRule>
  </conditionalFormatting>
  <conditionalFormatting sqref="J106:K106">
    <cfRule type="cellIs" dxfId="110" priority="166" operator="equal">
      <formula>"t"</formula>
    </cfRule>
  </conditionalFormatting>
  <conditionalFormatting sqref="O106 L106">
    <cfRule type="cellIs" dxfId="109" priority="164" operator="equal">
      <formula>"+"</formula>
    </cfRule>
    <cfRule type="cellIs" dxfId="108" priority="165" operator="equal">
      <formula>"-"</formula>
    </cfRule>
  </conditionalFormatting>
  <conditionalFormatting sqref="O106">
    <cfRule type="cellIs" dxfId="107" priority="162" operator="equal">
      <formula>"t"</formula>
    </cfRule>
    <cfRule type="cellIs" dxfId="106" priority="163" operator="equal">
      <formula>"f"</formula>
    </cfRule>
  </conditionalFormatting>
  <conditionalFormatting sqref="A106:D106">
    <cfRule type="colorScale" priority="161">
      <colorScale>
        <cfvo type="min"/>
        <cfvo type="max"/>
        <color rgb="FFFFEF9C"/>
        <color rgb="FF63BE7B"/>
      </colorScale>
    </cfRule>
  </conditionalFormatting>
  <conditionalFormatting sqref="E106:H106">
    <cfRule type="colorScale" priority="160">
      <colorScale>
        <cfvo type="min"/>
        <cfvo type="max"/>
        <color rgb="FFFFEF9C"/>
        <color rgb="FF63BE7B"/>
      </colorScale>
    </cfRule>
  </conditionalFormatting>
  <conditionalFormatting sqref="E106:G106">
    <cfRule type="colorScale" priority="167">
      <colorScale>
        <cfvo type="min"/>
        <cfvo type="max"/>
        <color rgb="FFFFEF9C"/>
        <color rgb="FF63BE7B"/>
      </colorScale>
    </cfRule>
  </conditionalFormatting>
  <conditionalFormatting sqref="E106:G106 A106:C106">
    <cfRule type="colorScale" priority="168">
      <colorScale>
        <cfvo type="min"/>
        <cfvo type="max"/>
        <color rgb="FFFFEF9C"/>
        <color rgb="FF63BE7B"/>
      </colorScale>
    </cfRule>
    <cfRule type="colorScale" priority="169">
      <colorScale>
        <cfvo type="min"/>
        <cfvo type="percentile" val="50"/>
        <cfvo type="max"/>
        <color rgb="FF63BE7B"/>
        <color rgb="FFFFEB84"/>
        <color rgb="FFF8696B"/>
      </colorScale>
    </cfRule>
  </conditionalFormatting>
  <conditionalFormatting sqref="A106:H106">
    <cfRule type="colorScale" priority="170">
      <colorScale>
        <cfvo type="min"/>
        <cfvo type="max"/>
        <color rgb="FFFFEF9C"/>
        <color rgb="FF63BE7B"/>
      </colorScale>
    </cfRule>
  </conditionalFormatting>
  <conditionalFormatting sqref="E106:H106">
    <cfRule type="colorScale" priority="171">
      <colorScale>
        <cfvo type="min"/>
        <cfvo type="max"/>
        <color rgb="FFFFEF9C"/>
        <color rgb="FF63BE7B"/>
      </colorScale>
    </cfRule>
  </conditionalFormatting>
  <conditionalFormatting sqref="M106">
    <cfRule type="cellIs" dxfId="105" priority="158" operator="equal">
      <formula>"+"</formula>
    </cfRule>
    <cfRule type="cellIs" dxfId="104" priority="159" operator="equal">
      <formula>"-"</formula>
    </cfRule>
  </conditionalFormatting>
  <conditionalFormatting sqref="M106">
    <cfRule type="cellIs" dxfId="103" priority="156" operator="equal">
      <formula>"t"</formula>
    </cfRule>
    <cfRule type="cellIs" dxfId="102" priority="157" operator="equal">
      <formula>"f"</formula>
    </cfRule>
  </conditionalFormatting>
  <conditionalFormatting sqref="A106:P106">
    <cfRule type="cellIs" dxfId="101" priority="155" operator="equal">
      <formula>""</formula>
    </cfRule>
  </conditionalFormatting>
  <conditionalFormatting sqref="J105:K105">
    <cfRule type="cellIs" dxfId="100" priority="149" operator="equal">
      <formula>"t"</formula>
    </cfRule>
  </conditionalFormatting>
  <conditionalFormatting sqref="O105 L105">
    <cfRule type="cellIs" dxfId="99" priority="147" operator="equal">
      <formula>"+"</formula>
    </cfRule>
    <cfRule type="cellIs" dxfId="98" priority="148" operator="equal">
      <formula>"-"</formula>
    </cfRule>
  </conditionalFormatting>
  <conditionalFormatting sqref="O105">
    <cfRule type="cellIs" dxfId="97" priority="145" operator="equal">
      <formula>"t"</formula>
    </cfRule>
    <cfRule type="cellIs" dxfId="96" priority="146" operator="equal">
      <formula>"f"</formula>
    </cfRule>
  </conditionalFormatting>
  <conditionalFormatting sqref="A105:D105">
    <cfRule type="colorScale" priority="144">
      <colorScale>
        <cfvo type="min"/>
        <cfvo type="max"/>
        <color rgb="FFFFEF9C"/>
        <color rgb="FF63BE7B"/>
      </colorScale>
    </cfRule>
  </conditionalFormatting>
  <conditionalFormatting sqref="E105:H105">
    <cfRule type="colorScale" priority="143">
      <colorScale>
        <cfvo type="min"/>
        <cfvo type="max"/>
        <color rgb="FFFFEF9C"/>
        <color rgb="FF63BE7B"/>
      </colorScale>
    </cfRule>
  </conditionalFormatting>
  <conditionalFormatting sqref="E105:G105">
    <cfRule type="colorScale" priority="150">
      <colorScale>
        <cfvo type="min"/>
        <cfvo type="max"/>
        <color rgb="FFFFEF9C"/>
        <color rgb="FF63BE7B"/>
      </colorScale>
    </cfRule>
  </conditionalFormatting>
  <conditionalFormatting sqref="E105:G105 A105:C105">
    <cfRule type="colorScale" priority="151">
      <colorScale>
        <cfvo type="min"/>
        <cfvo type="max"/>
        <color rgb="FFFFEF9C"/>
        <color rgb="FF63BE7B"/>
      </colorScale>
    </cfRule>
    <cfRule type="colorScale" priority="152">
      <colorScale>
        <cfvo type="min"/>
        <cfvo type="percentile" val="50"/>
        <cfvo type="max"/>
        <color rgb="FF63BE7B"/>
        <color rgb="FFFFEB84"/>
        <color rgb="FFF8696B"/>
      </colorScale>
    </cfRule>
  </conditionalFormatting>
  <conditionalFormatting sqref="A105:H105">
    <cfRule type="colorScale" priority="153">
      <colorScale>
        <cfvo type="min"/>
        <cfvo type="max"/>
        <color rgb="FFFFEF9C"/>
        <color rgb="FF63BE7B"/>
      </colorScale>
    </cfRule>
  </conditionalFormatting>
  <conditionalFormatting sqref="E105:H105">
    <cfRule type="colorScale" priority="154">
      <colorScale>
        <cfvo type="min"/>
        <cfvo type="max"/>
        <color rgb="FFFFEF9C"/>
        <color rgb="FF63BE7B"/>
      </colorScale>
    </cfRule>
  </conditionalFormatting>
  <conditionalFormatting sqref="M105">
    <cfRule type="cellIs" dxfId="95" priority="141" operator="equal">
      <formula>"+"</formula>
    </cfRule>
    <cfRule type="cellIs" dxfId="94" priority="142" operator="equal">
      <formula>"-"</formula>
    </cfRule>
  </conditionalFormatting>
  <conditionalFormatting sqref="M105">
    <cfRule type="cellIs" dxfId="93" priority="139" operator="equal">
      <formula>"t"</formula>
    </cfRule>
    <cfRule type="cellIs" dxfId="92" priority="140" operator="equal">
      <formula>"f"</formula>
    </cfRule>
  </conditionalFormatting>
  <conditionalFormatting sqref="A105:P105">
    <cfRule type="cellIs" dxfId="91" priority="138" operator="equal">
      <formula>""</formula>
    </cfRule>
  </conditionalFormatting>
  <conditionalFormatting sqref="J129:K129">
    <cfRule type="cellIs" dxfId="90" priority="132" operator="equal">
      <formula>"t"</formula>
    </cfRule>
  </conditionalFormatting>
  <conditionalFormatting sqref="L129 O129">
    <cfRule type="cellIs" dxfId="89" priority="130" operator="equal">
      <formula>"+"</formula>
    </cfRule>
    <cfRule type="cellIs" dxfId="88" priority="131" operator="equal">
      <formula>"-"</formula>
    </cfRule>
  </conditionalFormatting>
  <conditionalFormatting sqref="O129">
    <cfRule type="cellIs" dxfId="87" priority="128" operator="equal">
      <formula>"t"</formula>
    </cfRule>
    <cfRule type="cellIs" dxfId="86" priority="129" operator="equal">
      <formula>"f"</formula>
    </cfRule>
  </conditionalFormatting>
  <conditionalFormatting sqref="A129:D129">
    <cfRule type="colorScale" priority="127">
      <colorScale>
        <cfvo type="min"/>
        <cfvo type="max"/>
        <color rgb="FFFFEF9C"/>
        <color rgb="FF63BE7B"/>
      </colorScale>
    </cfRule>
  </conditionalFormatting>
  <conditionalFormatting sqref="E129:H129">
    <cfRule type="colorScale" priority="126">
      <colorScale>
        <cfvo type="min"/>
        <cfvo type="max"/>
        <color rgb="FFFFEF9C"/>
        <color rgb="FF63BE7B"/>
      </colorScale>
    </cfRule>
  </conditionalFormatting>
  <conditionalFormatting sqref="E129:G129">
    <cfRule type="colorScale" priority="133">
      <colorScale>
        <cfvo type="min"/>
        <cfvo type="max"/>
        <color rgb="FFFFEF9C"/>
        <color rgb="FF63BE7B"/>
      </colorScale>
    </cfRule>
  </conditionalFormatting>
  <conditionalFormatting sqref="A129:C129 E129:G129">
    <cfRule type="colorScale" priority="134">
      <colorScale>
        <cfvo type="min"/>
        <cfvo type="max"/>
        <color rgb="FFFFEF9C"/>
        <color rgb="FF63BE7B"/>
      </colorScale>
    </cfRule>
    <cfRule type="colorScale" priority="135">
      <colorScale>
        <cfvo type="min"/>
        <cfvo type="percentile" val="50"/>
        <cfvo type="max"/>
        <color rgb="FF63BE7B"/>
        <color rgb="FFFFEB84"/>
        <color rgb="FFF8696B"/>
      </colorScale>
    </cfRule>
  </conditionalFormatting>
  <conditionalFormatting sqref="A129:H129">
    <cfRule type="colorScale" priority="136">
      <colorScale>
        <cfvo type="min"/>
        <cfvo type="max"/>
        <color rgb="FFFFEF9C"/>
        <color rgb="FF63BE7B"/>
      </colorScale>
    </cfRule>
  </conditionalFormatting>
  <conditionalFormatting sqref="E129:H129">
    <cfRule type="colorScale" priority="137">
      <colorScale>
        <cfvo type="min"/>
        <cfvo type="max"/>
        <color rgb="FFFFEF9C"/>
        <color rgb="FF63BE7B"/>
      </colorScale>
    </cfRule>
  </conditionalFormatting>
  <conditionalFormatting sqref="M129">
    <cfRule type="cellIs" dxfId="85" priority="124" operator="equal">
      <formula>"+"</formula>
    </cfRule>
    <cfRule type="cellIs" dxfId="84" priority="125" operator="equal">
      <formula>"-"</formula>
    </cfRule>
  </conditionalFormatting>
  <conditionalFormatting sqref="M129">
    <cfRule type="cellIs" dxfId="83" priority="122" operator="equal">
      <formula>"t"</formula>
    </cfRule>
    <cfRule type="cellIs" dxfId="82" priority="123" operator="equal">
      <formula>"f"</formula>
    </cfRule>
  </conditionalFormatting>
  <conditionalFormatting sqref="A129:P129">
    <cfRule type="cellIs" dxfId="81" priority="121" operator="equal">
      <formula>""</formula>
    </cfRule>
  </conditionalFormatting>
  <conditionalFormatting sqref="K87">
    <cfRule type="cellIs" dxfId="80" priority="120" operator="equal">
      <formula>"t"</formula>
    </cfRule>
  </conditionalFormatting>
  <conditionalFormatting sqref="K86">
    <cfRule type="cellIs" dxfId="79" priority="117" operator="equal">
      <formula>"t"</formula>
    </cfRule>
  </conditionalFormatting>
  <conditionalFormatting sqref="K86">
    <cfRule type="cellIs" dxfId="78" priority="116" operator="equal">
      <formula>"t"</formula>
    </cfRule>
  </conditionalFormatting>
  <conditionalFormatting sqref="K87">
    <cfRule type="cellIs" dxfId="77" priority="111" operator="equal">
      <formula>"t"</formula>
    </cfRule>
  </conditionalFormatting>
  <conditionalFormatting sqref="K87">
    <cfRule type="cellIs" dxfId="76" priority="110" operator="equal">
      <formula>"t"</formula>
    </cfRule>
  </conditionalFormatting>
  <conditionalFormatting sqref="K87">
    <cfRule type="cellIs" dxfId="75" priority="109" operator="equal">
      <formula>"t"</formula>
    </cfRule>
  </conditionalFormatting>
  <conditionalFormatting sqref="K87">
    <cfRule type="cellIs" dxfId="74" priority="108" operator="equal">
      <formula>"t"</formula>
    </cfRule>
  </conditionalFormatting>
  <conditionalFormatting sqref="K87">
    <cfRule type="cellIs" dxfId="73" priority="107" operator="equal">
      <formula>"t"</formula>
    </cfRule>
  </conditionalFormatting>
  <conditionalFormatting sqref="K87">
    <cfRule type="cellIs" dxfId="72" priority="106" operator="equal">
      <formula>"t"</formula>
    </cfRule>
  </conditionalFormatting>
  <conditionalFormatting sqref="K87">
    <cfRule type="cellIs" dxfId="71" priority="105" operator="equal">
      <formula>"t"</formula>
    </cfRule>
  </conditionalFormatting>
  <conditionalFormatting sqref="J7:K7">
    <cfRule type="cellIs" dxfId="70" priority="104" operator="equal">
      <formula>"t"</formula>
    </cfRule>
  </conditionalFormatting>
  <conditionalFormatting sqref="L7">
    <cfRule type="cellIs" dxfId="69" priority="102" operator="equal">
      <formula>"+"</formula>
    </cfRule>
    <cfRule type="cellIs" dxfId="68" priority="103" operator="equal">
      <formula>"-"</formula>
    </cfRule>
  </conditionalFormatting>
  <conditionalFormatting sqref="M7">
    <cfRule type="cellIs" dxfId="67" priority="100" operator="equal">
      <formula>"t"</formula>
    </cfRule>
    <cfRule type="cellIs" dxfId="66" priority="101" operator="equal">
      <formula>"f"</formula>
    </cfRule>
  </conditionalFormatting>
  <conditionalFormatting sqref="O7 M7">
    <cfRule type="cellIs" dxfId="65" priority="98" operator="equal">
      <formula>"+"</formula>
    </cfRule>
    <cfRule type="cellIs" dxfId="64" priority="99" operator="equal">
      <formula>"-"</formula>
    </cfRule>
  </conditionalFormatting>
  <conditionalFormatting sqref="O7">
    <cfRule type="cellIs" dxfId="63" priority="96" operator="equal">
      <formula>"t"</formula>
    </cfRule>
    <cfRule type="cellIs" dxfId="62" priority="97" operator="equal">
      <formula>"f"</formula>
    </cfRule>
  </conditionalFormatting>
  <conditionalFormatting sqref="I7:P7">
    <cfRule type="cellIs" dxfId="61" priority="95" operator="equal">
      <formula>""</formula>
    </cfRule>
  </conditionalFormatting>
  <conditionalFormatting sqref="J303:K303">
    <cfRule type="cellIs" dxfId="60" priority="94" operator="equal">
      <formula>"t"</formula>
    </cfRule>
  </conditionalFormatting>
  <conditionalFormatting sqref="L303 O303">
    <cfRule type="cellIs" dxfId="59" priority="92" operator="equal">
      <formula>"+"</formula>
    </cfRule>
    <cfRule type="cellIs" dxfId="58" priority="93" operator="equal">
      <formula>"-"</formula>
    </cfRule>
  </conditionalFormatting>
  <conditionalFormatting sqref="E303:G303">
    <cfRule type="colorScale" priority="89">
      <colorScale>
        <cfvo type="min"/>
        <cfvo type="max"/>
        <color rgb="FFFFEF9C"/>
        <color rgb="FF63BE7B"/>
      </colorScale>
    </cfRule>
  </conditionalFormatting>
  <conditionalFormatting sqref="A303:C303 E303:G303">
    <cfRule type="colorScale" priority="90">
      <colorScale>
        <cfvo type="min"/>
        <cfvo type="max"/>
        <color rgb="FFFFEF9C"/>
        <color rgb="FF63BE7B"/>
      </colorScale>
    </cfRule>
    <cfRule type="colorScale" priority="91">
      <colorScale>
        <cfvo type="min"/>
        <cfvo type="percentile" val="50"/>
        <cfvo type="max"/>
        <color rgb="FF63BE7B"/>
        <color rgb="FFFFEB84"/>
        <color rgb="FFF8696B"/>
      </colorScale>
    </cfRule>
  </conditionalFormatting>
  <conditionalFormatting sqref="A303:H303">
    <cfRule type="colorScale" priority="88">
      <colorScale>
        <cfvo type="min"/>
        <cfvo type="max"/>
        <color rgb="FFFFEF9C"/>
        <color rgb="FF63BE7B"/>
      </colorScale>
    </cfRule>
  </conditionalFormatting>
  <conditionalFormatting sqref="E303:H303">
    <cfRule type="colorScale" priority="87">
      <colorScale>
        <cfvo type="min"/>
        <cfvo type="max"/>
        <color rgb="FFFFEF9C"/>
        <color rgb="FF63BE7B"/>
      </colorScale>
    </cfRule>
  </conditionalFormatting>
  <conditionalFormatting sqref="M303 O303">
    <cfRule type="cellIs" dxfId="57" priority="85" operator="equal">
      <formula>"t"</formula>
    </cfRule>
    <cfRule type="cellIs" dxfId="56" priority="86" operator="equal">
      <formula>"f"</formula>
    </cfRule>
  </conditionalFormatting>
  <conditionalFormatting sqref="M303">
    <cfRule type="cellIs" dxfId="55" priority="83" operator="equal">
      <formula>"+"</formula>
    </cfRule>
    <cfRule type="cellIs" dxfId="54" priority="84" operator="equal">
      <formula>"-"</formula>
    </cfRule>
  </conditionalFormatting>
  <conditionalFormatting sqref="A303:D303">
    <cfRule type="colorScale" priority="82">
      <colorScale>
        <cfvo type="min"/>
        <cfvo type="max"/>
        <color rgb="FFFFEF9C"/>
        <color rgb="FF63BE7B"/>
      </colorScale>
    </cfRule>
  </conditionalFormatting>
  <conditionalFormatting sqref="E303:H303">
    <cfRule type="colorScale" priority="81">
      <colorScale>
        <cfvo type="min"/>
        <cfvo type="max"/>
        <color rgb="FFFFEF9C"/>
        <color rgb="FF63BE7B"/>
      </colorScale>
    </cfRule>
  </conditionalFormatting>
  <conditionalFormatting sqref="A303:P303">
    <cfRule type="cellIs" dxfId="53" priority="80" operator="equal">
      <formula>""</formula>
    </cfRule>
  </conditionalFormatting>
  <conditionalFormatting sqref="J305:K305">
    <cfRule type="cellIs" dxfId="52" priority="79" operator="equal">
      <formula>"t"</formula>
    </cfRule>
  </conditionalFormatting>
  <conditionalFormatting sqref="L305 O305">
    <cfRule type="cellIs" dxfId="51" priority="77" operator="equal">
      <formula>"+"</formula>
    </cfRule>
    <cfRule type="cellIs" dxfId="50" priority="78" operator="equal">
      <formula>"-"</formula>
    </cfRule>
  </conditionalFormatting>
  <conditionalFormatting sqref="E305:G305">
    <cfRule type="colorScale" priority="74">
      <colorScale>
        <cfvo type="min"/>
        <cfvo type="max"/>
        <color rgb="FFFFEF9C"/>
        <color rgb="FF63BE7B"/>
      </colorScale>
    </cfRule>
  </conditionalFormatting>
  <conditionalFormatting sqref="A305:C305 E305:G305">
    <cfRule type="colorScale" priority="75">
      <colorScale>
        <cfvo type="min"/>
        <cfvo type="max"/>
        <color rgb="FFFFEF9C"/>
        <color rgb="FF63BE7B"/>
      </colorScale>
    </cfRule>
    <cfRule type="colorScale" priority="76">
      <colorScale>
        <cfvo type="min"/>
        <cfvo type="percentile" val="50"/>
        <cfvo type="max"/>
        <color rgb="FF63BE7B"/>
        <color rgb="FFFFEB84"/>
        <color rgb="FFF8696B"/>
      </colorScale>
    </cfRule>
  </conditionalFormatting>
  <conditionalFormatting sqref="A305:H305">
    <cfRule type="colorScale" priority="73">
      <colorScale>
        <cfvo type="min"/>
        <cfvo type="max"/>
        <color rgb="FFFFEF9C"/>
        <color rgb="FF63BE7B"/>
      </colorScale>
    </cfRule>
  </conditionalFormatting>
  <conditionalFormatting sqref="E305:H305">
    <cfRule type="colorScale" priority="72">
      <colorScale>
        <cfvo type="min"/>
        <cfvo type="max"/>
        <color rgb="FFFFEF9C"/>
        <color rgb="FF63BE7B"/>
      </colorScale>
    </cfRule>
  </conditionalFormatting>
  <conditionalFormatting sqref="M305 O305">
    <cfRule type="cellIs" dxfId="49" priority="70" operator="equal">
      <formula>"t"</formula>
    </cfRule>
    <cfRule type="cellIs" dxfId="48" priority="71" operator="equal">
      <formula>"f"</formula>
    </cfRule>
  </conditionalFormatting>
  <conditionalFormatting sqref="M305">
    <cfRule type="cellIs" dxfId="47" priority="68" operator="equal">
      <formula>"+"</formula>
    </cfRule>
    <cfRule type="cellIs" dxfId="46" priority="69" operator="equal">
      <formula>"-"</formula>
    </cfRule>
  </conditionalFormatting>
  <conditionalFormatting sqref="A305:D305">
    <cfRule type="colorScale" priority="67">
      <colorScale>
        <cfvo type="min"/>
        <cfvo type="max"/>
        <color rgb="FFFFEF9C"/>
        <color rgb="FF63BE7B"/>
      </colorScale>
    </cfRule>
  </conditionalFormatting>
  <conditionalFormatting sqref="E305:H305">
    <cfRule type="colorScale" priority="66">
      <colorScale>
        <cfvo type="min"/>
        <cfvo type="max"/>
        <color rgb="FFFFEF9C"/>
        <color rgb="FF63BE7B"/>
      </colorScale>
    </cfRule>
  </conditionalFormatting>
  <conditionalFormatting sqref="A305:P305">
    <cfRule type="cellIs" dxfId="45" priority="65" operator="equal">
      <formula>""</formula>
    </cfRule>
  </conditionalFormatting>
  <conditionalFormatting sqref="E280:G302 E304:G304 E306:G523">
    <cfRule type="colorScale" priority="702">
      <colorScale>
        <cfvo type="min"/>
        <cfvo type="max"/>
        <color rgb="FFFFEF9C"/>
        <color rgb="FF63BE7B"/>
      </colorScale>
    </cfRule>
  </conditionalFormatting>
  <conditionalFormatting sqref="E280:G302 A280:C302 A304:C304 E304:G304 E306:G523 A306:C523">
    <cfRule type="colorScale" priority="706">
      <colorScale>
        <cfvo type="min"/>
        <cfvo type="max"/>
        <color rgb="FFFFEF9C"/>
        <color rgb="FF63BE7B"/>
      </colorScale>
    </cfRule>
    <cfRule type="colorScale" priority="707">
      <colorScale>
        <cfvo type="min"/>
        <cfvo type="percentile" val="50"/>
        <cfvo type="max"/>
        <color rgb="FF63BE7B"/>
        <color rgb="FFFFEB84"/>
        <color rgb="FFF8696B"/>
      </colorScale>
    </cfRule>
  </conditionalFormatting>
  <conditionalFormatting sqref="A280:H302 A304:H304 A306:H523">
    <cfRule type="colorScale" priority="722">
      <colorScale>
        <cfvo type="min"/>
        <cfvo type="max"/>
        <color rgb="FFFFEF9C"/>
        <color rgb="FF63BE7B"/>
      </colorScale>
    </cfRule>
  </conditionalFormatting>
  <conditionalFormatting sqref="E280:H302 E304:H304 E306:H523">
    <cfRule type="colorScale" priority="726">
      <colorScale>
        <cfvo type="min"/>
        <cfvo type="max"/>
        <color rgb="FFFFEF9C"/>
        <color rgb="FF63BE7B"/>
      </colorScale>
    </cfRule>
  </conditionalFormatting>
  <conditionalFormatting sqref="L334">
    <cfRule type="cellIs" dxfId="44" priority="63" operator="equal">
      <formula>"+"</formula>
    </cfRule>
    <cfRule type="cellIs" dxfId="43" priority="64" operator="equal">
      <formula>"-"</formula>
    </cfRule>
  </conditionalFormatting>
  <conditionalFormatting sqref="L333">
    <cfRule type="cellIs" dxfId="42" priority="61" operator="equal">
      <formula>"+"</formula>
    </cfRule>
    <cfRule type="cellIs" dxfId="41" priority="62" operator="equal">
      <formula>"-"</formula>
    </cfRule>
  </conditionalFormatting>
  <conditionalFormatting sqref="L332">
    <cfRule type="cellIs" dxfId="40" priority="59" operator="equal">
      <formula>"+"</formula>
    </cfRule>
    <cfRule type="cellIs" dxfId="39" priority="60" operator="equal">
      <formula>"-"</formula>
    </cfRule>
  </conditionalFormatting>
  <conditionalFormatting sqref="L330">
    <cfRule type="cellIs" dxfId="38" priority="57" operator="equal">
      <formula>"+"</formula>
    </cfRule>
    <cfRule type="cellIs" dxfId="37" priority="58" operator="equal">
      <formula>"-"</formula>
    </cfRule>
  </conditionalFormatting>
  <conditionalFormatting sqref="L329">
    <cfRule type="cellIs" dxfId="36" priority="55" operator="equal">
      <formula>"+"</formula>
    </cfRule>
    <cfRule type="cellIs" dxfId="35" priority="56" operator="equal">
      <formula>"-"</formula>
    </cfRule>
  </conditionalFormatting>
  <conditionalFormatting sqref="L331">
    <cfRule type="cellIs" dxfId="34" priority="53" operator="equal">
      <formula>"+"</formula>
    </cfRule>
    <cfRule type="cellIs" dxfId="33" priority="54" operator="equal">
      <formula>"-"</formula>
    </cfRule>
  </conditionalFormatting>
  <conditionalFormatting sqref="A1:H1048576">
    <cfRule type="colorScale" priority="52">
      <colorScale>
        <cfvo type="min"/>
        <cfvo type="max"/>
        <color rgb="FFFFEF9C"/>
        <color rgb="FF63BE7B"/>
      </colorScale>
    </cfRule>
  </conditionalFormatting>
  <conditionalFormatting sqref="K104">
    <cfRule type="cellIs" dxfId="32" priority="51" operator="equal">
      <formula>"t"</formula>
    </cfRule>
  </conditionalFormatting>
  <conditionalFormatting sqref="M104">
    <cfRule type="cellIs" dxfId="31" priority="47" operator="equal">
      <formula>"t"</formula>
    </cfRule>
    <cfRule type="cellIs" dxfId="30" priority="48" operator="equal">
      <formula>"f"</formula>
    </cfRule>
  </conditionalFormatting>
  <conditionalFormatting sqref="M104">
    <cfRule type="cellIs" dxfId="29" priority="45" operator="equal">
      <formula>"+"</formula>
    </cfRule>
    <cfRule type="cellIs" dxfId="28" priority="46" operator="equal">
      <formula>"-"</formula>
    </cfRule>
  </conditionalFormatting>
  <conditionalFormatting sqref="J104:K104">
    <cfRule type="cellIs" dxfId="27" priority="26" operator="equal">
      <formula>"t"</formula>
    </cfRule>
  </conditionalFormatting>
  <conditionalFormatting sqref="L104 O104">
    <cfRule type="cellIs" dxfId="26" priority="24" operator="equal">
      <formula>"+"</formula>
    </cfRule>
    <cfRule type="cellIs" dxfId="25" priority="25" operator="equal">
      <formula>"-"</formula>
    </cfRule>
  </conditionalFormatting>
  <conditionalFormatting sqref="O104">
    <cfRule type="cellIs" dxfId="24" priority="22" operator="equal">
      <formula>"t"</formula>
    </cfRule>
    <cfRule type="cellIs" dxfId="23" priority="23" operator="equal">
      <formula>"f"</formula>
    </cfRule>
  </conditionalFormatting>
  <conditionalFormatting sqref="M104">
    <cfRule type="cellIs" dxfId="22" priority="20" operator="equal">
      <formula>"+"</formula>
    </cfRule>
    <cfRule type="cellIs" dxfId="21" priority="21" operator="equal">
      <formula>"-"</formula>
    </cfRule>
  </conditionalFormatting>
  <conditionalFormatting sqref="M104">
    <cfRule type="cellIs" dxfId="20" priority="18" operator="equal">
      <formula>"t"</formula>
    </cfRule>
    <cfRule type="cellIs" dxfId="19" priority="19" operator="equal">
      <formula>"f"</formula>
    </cfRule>
  </conditionalFormatting>
  <conditionalFormatting sqref="I104:P104">
    <cfRule type="cellIs" dxfId="18" priority="17" operator="equal">
      <formula>""</formula>
    </cfRule>
  </conditionalFormatting>
  <conditionalFormatting sqref="J247:K248">
    <cfRule type="cellIs" dxfId="17" priority="16" operator="equal">
      <formula>"t"</formula>
    </cfRule>
  </conditionalFormatting>
  <conditionalFormatting sqref="L247:L248 O247:O248">
    <cfRule type="cellIs" dxfId="16" priority="14" operator="equal">
      <formula>"+"</formula>
    </cfRule>
    <cfRule type="cellIs" dxfId="15" priority="15" operator="equal">
      <formula>"-"</formula>
    </cfRule>
  </conditionalFormatting>
  <conditionalFormatting sqref="M247:M248 O247:O248">
    <cfRule type="cellIs" dxfId="14" priority="12" operator="equal">
      <formula>"t"</formula>
    </cfRule>
    <cfRule type="cellIs" dxfId="13" priority="13" operator="equal">
      <formula>"f"</formula>
    </cfRule>
  </conditionalFormatting>
  <conditionalFormatting sqref="M247:M248">
    <cfRule type="cellIs" dxfId="12" priority="10" operator="equal">
      <formula>"+"</formula>
    </cfRule>
    <cfRule type="cellIs" dxfId="11" priority="11" operator="equal">
      <formula>"-"</formula>
    </cfRule>
  </conditionalFormatting>
  <conditionalFormatting sqref="I247:P248">
    <cfRule type="cellIs" dxfId="10" priority="9" operator="equal">
      <formula>""</formula>
    </cfRule>
  </conditionalFormatting>
  <conditionalFormatting sqref="J249:K249">
    <cfRule type="cellIs" dxfId="9" priority="8" operator="equal">
      <formula>"t"</formula>
    </cfRule>
  </conditionalFormatting>
  <conditionalFormatting sqref="O249 L249">
    <cfRule type="cellIs" dxfId="8" priority="6" operator="equal">
      <formula>"+"</formula>
    </cfRule>
    <cfRule type="cellIs" dxfId="7" priority="7" operator="equal">
      <formula>"-"</formula>
    </cfRule>
  </conditionalFormatting>
  <conditionalFormatting sqref="O249 M249">
    <cfRule type="cellIs" dxfId="6" priority="4" operator="equal">
      <formula>"t"</formula>
    </cfRule>
    <cfRule type="cellIs" dxfId="5" priority="5" operator="equal">
      <formula>"f"</formula>
    </cfRule>
  </conditionalFormatting>
  <conditionalFormatting sqref="M249">
    <cfRule type="cellIs" dxfId="4" priority="2" operator="equal">
      <formula>"+"</formula>
    </cfRule>
    <cfRule type="cellIs" dxfId="3" priority="3" operator="equal">
      <formula>"-"</formula>
    </cfRule>
  </conditionalFormatting>
  <conditionalFormatting sqref="I249:P249">
    <cfRule type="cellIs" dxfId="2" priority="1" operator="equal">
      <formula>""</formula>
    </cfRule>
  </conditionalFormatting>
  <conditionalFormatting sqref="E108:G128 E41:G85 E4:G25 E93:G99 E88:G88 E91:G91 E103:G104 E130:G279">
    <cfRule type="colorScale" priority="758">
      <colorScale>
        <cfvo type="min"/>
        <cfvo type="max"/>
        <color rgb="FFFFEF9C"/>
        <color rgb="FF63BE7B"/>
      </colorScale>
    </cfRule>
  </conditionalFormatting>
  <conditionalFormatting sqref="E108:G128 A41:C85 E4:G25 A4:C25 E41:G85 E93:G99 A93:C99 E88:G88 A88:C88 A91:C91 E91:G91 A103:C104 E103:G104 A108:C128 A130:C279 E130:G279">
    <cfRule type="colorScale" priority="767">
      <colorScale>
        <cfvo type="min"/>
        <cfvo type="max"/>
        <color rgb="FFFFEF9C"/>
        <color rgb="FF63BE7B"/>
      </colorScale>
    </cfRule>
    <cfRule type="colorScale" priority="768">
      <colorScale>
        <cfvo type="min"/>
        <cfvo type="percentile" val="50"/>
        <cfvo type="max"/>
        <color rgb="FF63BE7B"/>
        <color rgb="FFFFEB84"/>
        <color rgb="FFF8696B"/>
      </colorScale>
    </cfRule>
  </conditionalFormatting>
  <conditionalFormatting sqref="A108:H128 A41:H85 A4:H25 A93:H99 A88:H88 A91:H91 A103:H104 A130:H279">
    <cfRule type="colorScale" priority="803">
      <colorScale>
        <cfvo type="min"/>
        <cfvo type="max"/>
        <color rgb="FFFFEF9C"/>
        <color rgb="FF63BE7B"/>
      </colorScale>
    </cfRule>
  </conditionalFormatting>
  <conditionalFormatting sqref="E108:H128 E41:H85 E4:H25 E93:H99 E88:H88 E91:H91 E103:H104 E130:H279">
    <cfRule type="colorScale" priority="812">
      <colorScale>
        <cfvo type="min"/>
        <cfvo type="max"/>
        <color rgb="FFFFEF9C"/>
        <color rgb="FF63BE7B"/>
      </colorScale>
    </cfRule>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253"/>
  <sheetViews>
    <sheetView workbookViewId="0">
      <pane ySplit="1" topLeftCell="A1098" activePane="bottomLeft" state="frozen"/>
      <selection pane="bottomLeft" activeCell="C1064" sqref="C1064"/>
    </sheetView>
  </sheetViews>
  <sheetFormatPr defaultRowHeight="15" x14ac:dyDescent="0.25"/>
  <cols>
    <col min="1" max="1" width="5.7109375" bestFit="1" customWidth="1"/>
    <col min="2" max="2" width="5" bestFit="1" customWidth="1"/>
    <col min="3" max="3" width="81" bestFit="1" customWidth="1"/>
    <col min="4" max="4" width="52.28515625" bestFit="1" customWidth="1"/>
    <col min="5" max="5" width="45" bestFit="1" customWidth="1"/>
  </cols>
  <sheetData>
    <row r="1" spans="1:5" s="49" customFormat="1" x14ac:dyDescent="0.25">
      <c r="A1" s="49" t="s">
        <v>6936</v>
      </c>
      <c r="B1" s="49" t="s">
        <v>6937</v>
      </c>
      <c r="C1" s="49" t="s">
        <v>6938</v>
      </c>
      <c r="D1" s="49" t="s">
        <v>6939</v>
      </c>
      <c r="E1" s="49" t="s">
        <v>6940</v>
      </c>
    </row>
    <row r="2" spans="1:5" x14ac:dyDescent="0.25">
      <c r="A2">
        <v>3010</v>
      </c>
      <c r="B2">
        <v>1</v>
      </c>
      <c r="C2" t="s">
        <v>6941</v>
      </c>
      <c r="E2" t="s">
        <v>6941</v>
      </c>
    </row>
    <row r="3" spans="1:5" x14ac:dyDescent="0.25">
      <c r="A3">
        <v>2064</v>
      </c>
      <c r="B3">
        <v>2</v>
      </c>
      <c r="C3" t="s">
        <v>6942</v>
      </c>
      <c r="E3" t="s">
        <v>6943</v>
      </c>
    </row>
    <row r="4" spans="1:5" x14ac:dyDescent="0.25">
      <c r="A4">
        <v>33470</v>
      </c>
      <c r="B4">
        <v>3</v>
      </c>
      <c r="C4" t="s">
        <v>6944</v>
      </c>
      <c r="E4" t="s">
        <v>6945</v>
      </c>
    </row>
    <row r="5" spans="1:5" x14ac:dyDescent="0.25">
      <c r="A5">
        <v>33471</v>
      </c>
      <c r="B5">
        <v>3</v>
      </c>
      <c r="C5" t="s">
        <v>6946</v>
      </c>
      <c r="E5" t="s">
        <v>6947</v>
      </c>
    </row>
    <row r="6" spans="1:5" x14ac:dyDescent="0.25">
      <c r="A6">
        <v>33472</v>
      </c>
      <c r="B6">
        <v>3</v>
      </c>
      <c r="C6" t="s">
        <v>6948</v>
      </c>
      <c r="E6" t="s">
        <v>6949</v>
      </c>
    </row>
    <row r="7" spans="1:5" x14ac:dyDescent="0.25">
      <c r="A7">
        <v>33473</v>
      </c>
      <c r="B7">
        <v>3</v>
      </c>
      <c r="C7" t="s">
        <v>6950</v>
      </c>
      <c r="E7" t="s">
        <v>6951</v>
      </c>
    </row>
    <row r="8" spans="1:5" x14ac:dyDescent="0.25">
      <c r="A8">
        <v>33474</v>
      </c>
      <c r="B8">
        <v>3</v>
      </c>
      <c r="C8" t="s">
        <v>6952</v>
      </c>
      <c r="E8" t="s">
        <v>6953</v>
      </c>
    </row>
    <row r="9" spans="1:5" x14ac:dyDescent="0.25">
      <c r="A9">
        <v>33475</v>
      </c>
      <c r="B9">
        <v>3</v>
      </c>
      <c r="C9" t="s">
        <v>6954</v>
      </c>
      <c r="E9" t="s">
        <v>6955</v>
      </c>
    </row>
    <row r="10" spans="1:5" x14ac:dyDescent="0.25">
      <c r="A10">
        <v>33476</v>
      </c>
      <c r="B10">
        <v>3</v>
      </c>
      <c r="C10" t="s">
        <v>6956</v>
      </c>
      <c r="E10" t="s">
        <v>6957</v>
      </c>
    </row>
    <row r="11" spans="1:5" x14ac:dyDescent="0.25">
      <c r="A11">
        <v>33477</v>
      </c>
      <c r="B11">
        <v>3</v>
      </c>
      <c r="C11" t="s">
        <v>6958</v>
      </c>
      <c r="E11" t="s">
        <v>6959</v>
      </c>
    </row>
    <row r="12" spans="1:5" x14ac:dyDescent="0.25">
      <c r="A12">
        <v>33478</v>
      </c>
      <c r="B12">
        <v>3</v>
      </c>
      <c r="C12" t="s">
        <v>6960</v>
      </c>
      <c r="E12" t="s">
        <v>6961</v>
      </c>
    </row>
    <row r="13" spans="1:5" x14ac:dyDescent="0.25">
      <c r="A13">
        <v>33479</v>
      </c>
      <c r="B13">
        <v>3</v>
      </c>
      <c r="C13" t="s">
        <v>6962</v>
      </c>
      <c r="E13" t="s">
        <v>6963</v>
      </c>
    </row>
    <row r="14" spans="1:5" x14ac:dyDescent="0.25">
      <c r="A14">
        <v>33480</v>
      </c>
      <c r="B14">
        <v>3</v>
      </c>
      <c r="C14" t="s">
        <v>6964</v>
      </c>
      <c r="E14" t="s">
        <v>6965</v>
      </c>
    </row>
    <row r="15" spans="1:5" x14ac:dyDescent="0.25">
      <c r="A15">
        <v>33481</v>
      </c>
      <c r="B15">
        <v>3</v>
      </c>
      <c r="C15" t="s">
        <v>6966</v>
      </c>
      <c r="E15" t="s">
        <v>6967</v>
      </c>
    </row>
    <row r="16" spans="1:5" x14ac:dyDescent="0.25">
      <c r="A16">
        <v>33482</v>
      </c>
      <c r="B16">
        <v>3</v>
      </c>
      <c r="C16" t="s">
        <v>6968</v>
      </c>
      <c r="E16" t="s">
        <v>6969</v>
      </c>
    </row>
    <row r="17" spans="1:5" x14ac:dyDescent="0.25">
      <c r="A17">
        <v>33483</v>
      </c>
      <c r="B17">
        <v>3</v>
      </c>
      <c r="C17" t="s">
        <v>6970</v>
      </c>
      <c r="E17" t="s">
        <v>6971</v>
      </c>
    </row>
    <row r="18" spans="1:5" x14ac:dyDescent="0.25">
      <c r="A18">
        <v>33484</v>
      </c>
      <c r="B18">
        <v>3</v>
      </c>
      <c r="C18" t="s">
        <v>6972</v>
      </c>
      <c r="E18" t="s">
        <v>6973</v>
      </c>
    </row>
    <row r="19" spans="1:5" x14ac:dyDescent="0.25">
      <c r="A19">
        <v>3015</v>
      </c>
      <c r="B19">
        <v>3</v>
      </c>
      <c r="C19" t="s">
        <v>6974</v>
      </c>
      <c r="E19" t="s">
        <v>6975</v>
      </c>
    </row>
    <row r="20" spans="1:5" x14ac:dyDescent="0.25">
      <c r="A20">
        <v>1997</v>
      </c>
      <c r="B20">
        <v>3</v>
      </c>
      <c r="C20" t="s">
        <v>6976</v>
      </c>
      <c r="E20" t="s">
        <v>6977</v>
      </c>
    </row>
    <row r="21" spans="1:5" x14ac:dyDescent="0.25">
      <c r="A21">
        <v>3909</v>
      </c>
      <c r="B21">
        <v>2</v>
      </c>
      <c r="C21" t="s">
        <v>6978</v>
      </c>
      <c r="D21" t="s">
        <v>6979</v>
      </c>
      <c r="E21" t="s">
        <v>6979</v>
      </c>
    </row>
    <row r="22" spans="1:5" x14ac:dyDescent="0.25">
      <c r="A22">
        <v>10169</v>
      </c>
      <c r="B22">
        <v>3</v>
      </c>
      <c r="C22" t="s">
        <v>6980</v>
      </c>
      <c r="E22" t="s">
        <v>6981</v>
      </c>
    </row>
    <row r="23" spans="1:5" x14ac:dyDescent="0.25">
      <c r="A23">
        <v>10148</v>
      </c>
      <c r="B23">
        <v>3</v>
      </c>
      <c r="C23" t="s">
        <v>6982</v>
      </c>
      <c r="E23" t="s">
        <v>6941</v>
      </c>
    </row>
    <row r="24" spans="1:5" x14ac:dyDescent="0.25">
      <c r="A24">
        <v>10149</v>
      </c>
      <c r="B24">
        <v>3</v>
      </c>
      <c r="C24" t="s">
        <v>6983</v>
      </c>
      <c r="E24" t="s">
        <v>6984</v>
      </c>
    </row>
    <row r="25" spans="1:5" x14ac:dyDescent="0.25">
      <c r="A25">
        <v>10151</v>
      </c>
      <c r="B25">
        <v>3</v>
      </c>
      <c r="C25" t="s">
        <v>6985</v>
      </c>
      <c r="E25" t="s">
        <v>6986</v>
      </c>
    </row>
    <row r="26" spans="1:5" x14ac:dyDescent="0.25">
      <c r="A26">
        <v>10150</v>
      </c>
      <c r="B26">
        <v>3</v>
      </c>
      <c r="C26" t="s">
        <v>6987</v>
      </c>
      <c r="E26" t="s">
        <v>6988</v>
      </c>
    </row>
    <row r="27" spans="1:5" x14ac:dyDescent="0.25">
      <c r="A27">
        <v>10152</v>
      </c>
      <c r="B27">
        <v>3</v>
      </c>
      <c r="C27" t="s">
        <v>6989</v>
      </c>
      <c r="E27" t="s">
        <v>6990</v>
      </c>
    </row>
    <row r="28" spans="1:5" x14ac:dyDescent="0.25">
      <c r="A28">
        <v>11126</v>
      </c>
      <c r="B28">
        <v>3</v>
      </c>
      <c r="C28" t="s">
        <v>6991</v>
      </c>
      <c r="E28" t="s">
        <v>6992</v>
      </c>
    </row>
    <row r="29" spans="1:5" x14ac:dyDescent="0.25">
      <c r="A29">
        <v>18842</v>
      </c>
      <c r="B29">
        <v>3</v>
      </c>
      <c r="C29" t="s">
        <v>6993</v>
      </c>
      <c r="E29" t="s">
        <v>6994</v>
      </c>
    </row>
    <row r="30" spans="1:5" x14ac:dyDescent="0.25">
      <c r="A30">
        <v>18843</v>
      </c>
      <c r="B30">
        <v>3</v>
      </c>
      <c r="C30" t="s">
        <v>6995</v>
      </c>
      <c r="E30" t="s">
        <v>6996</v>
      </c>
    </row>
    <row r="31" spans="1:5" x14ac:dyDescent="0.25">
      <c r="A31">
        <v>10111</v>
      </c>
      <c r="B31">
        <v>3</v>
      </c>
      <c r="C31" t="s">
        <v>6997</v>
      </c>
      <c r="E31" t="s">
        <v>6998</v>
      </c>
    </row>
    <row r="32" spans="1:5" x14ac:dyDescent="0.25">
      <c r="A32">
        <v>3251</v>
      </c>
      <c r="B32">
        <v>3</v>
      </c>
      <c r="C32" t="s">
        <v>6999</v>
      </c>
      <c r="E32" t="s">
        <v>7000</v>
      </c>
    </row>
    <row r="33" spans="1:5" x14ac:dyDescent="0.25">
      <c r="A33">
        <v>10404</v>
      </c>
      <c r="B33">
        <v>3</v>
      </c>
      <c r="C33" t="s">
        <v>7001</v>
      </c>
      <c r="E33" t="s">
        <v>7002</v>
      </c>
    </row>
    <row r="34" spans="1:5" x14ac:dyDescent="0.25">
      <c r="A34">
        <v>10901</v>
      </c>
      <c r="B34">
        <v>3</v>
      </c>
      <c r="C34" t="s">
        <v>7003</v>
      </c>
      <c r="E34" t="s">
        <v>7004</v>
      </c>
    </row>
    <row r="35" spans="1:5" x14ac:dyDescent="0.25">
      <c r="A35">
        <v>3344</v>
      </c>
      <c r="B35">
        <v>2</v>
      </c>
      <c r="C35" t="s">
        <v>7005</v>
      </c>
      <c r="D35" t="s">
        <v>7006</v>
      </c>
      <c r="E35" t="s">
        <v>7006</v>
      </c>
    </row>
    <row r="36" spans="1:5" x14ac:dyDescent="0.25">
      <c r="A36">
        <v>4524</v>
      </c>
      <c r="B36">
        <v>3</v>
      </c>
      <c r="C36" t="s">
        <v>7007</v>
      </c>
      <c r="E36" t="s">
        <v>6981</v>
      </c>
    </row>
    <row r="37" spans="1:5" x14ac:dyDescent="0.25">
      <c r="A37">
        <v>4077</v>
      </c>
      <c r="B37">
        <v>3</v>
      </c>
      <c r="C37" t="s">
        <v>7008</v>
      </c>
      <c r="E37" t="s">
        <v>6941</v>
      </c>
    </row>
    <row r="38" spans="1:5" x14ac:dyDescent="0.25">
      <c r="A38">
        <v>4080</v>
      </c>
      <c r="B38">
        <v>3</v>
      </c>
      <c r="C38" t="s">
        <v>7009</v>
      </c>
      <c r="E38" t="s">
        <v>6984</v>
      </c>
    </row>
    <row r="39" spans="1:5" x14ac:dyDescent="0.25">
      <c r="A39">
        <v>4082</v>
      </c>
      <c r="B39">
        <v>3</v>
      </c>
      <c r="C39" t="s">
        <v>7010</v>
      </c>
      <c r="E39" t="s">
        <v>6986</v>
      </c>
    </row>
    <row r="40" spans="1:5" x14ac:dyDescent="0.25">
      <c r="A40">
        <v>4081</v>
      </c>
      <c r="B40">
        <v>3</v>
      </c>
      <c r="C40" t="s">
        <v>7011</v>
      </c>
      <c r="E40" t="s">
        <v>6988</v>
      </c>
    </row>
    <row r="41" spans="1:5" x14ac:dyDescent="0.25">
      <c r="A41">
        <v>4083</v>
      </c>
      <c r="B41">
        <v>3</v>
      </c>
      <c r="C41" t="s">
        <v>7012</v>
      </c>
      <c r="E41" t="s">
        <v>6990</v>
      </c>
    </row>
    <row r="42" spans="1:5" x14ac:dyDescent="0.25">
      <c r="A42">
        <v>11127</v>
      </c>
      <c r="B42">
        <v>3</v>
      </c>
      <c r="C42" t="s">
        <v>7013</v>
      </c>
      <c r="E42" t="s">
        <v>6992</v>
      </c>
    </row>
    <row r="43" spans="1:5" x14ac:dyDescent="0.25">
      <c r="A43">
        <v>18844</v>
      </c>
      <c r="B43">
        <v>3</v>
      </c>
      <c r="C43" t="s">
        <v>7014</v>
      </c>
      <c r="E43" t="s">
        <v>6994</v>
      </c>
    </row>
    <row r="44" spans="1:5" x14ac:dyDescent="0.25">
      <c r="A44">
        <v>18845</v>
      </c>
      <c r="B44">
        <v>3</v>
      </c>
      <c r="C44" t="s">
        <v>7015</v>
      </c>
      <c r="E44" t="s">
        <v>6996</v>
      </c>
    </row>
    <row r="45" spans="1:5" x14ac:dyDescent="0.25">
      <c r="A45">
        <v>4078</v>
      </c>
      <c r="B45">
        <v>3</v>
      </c>
      <c r="C45" t="s">
        <v>7016</v>
      </c>
      <c r="E45" t="s">
        <v>7017</v>
      </c>
    </row>
    <row r="46" spans="1:5" x14ac:dyDescent="0.25">
      <c r="A46">
        <v>4079</v>
      </c>
      <c r="B46">
        <v>3</v>
      </c>
      <c r="C46" t="s">
        <v>7018</v>
      </c>
      <c r="E46" t="s">
        <v>7019</v>
      </c>
    </row>
    <row r="47" spans="1:5" x14ac:dyDescent="0.25">
      <c r="A47">
        <v>4084</v>
      </c>
      <c r="B47">
        <v>3</v>
      </c>
      <c r="C47" t="s">
        <v>7020</v>
      </c>
      <c r="E47" t="s">
        <v>7021</v>
      </c>
    </row>
    <row r="48" spans="1:5" x14ac:dyDescent="0.25">
      <c r="A48">
        <v>3018</v>
      </c>
      <c r="B48">
        <v>3</v>
      </c>
      <c r="C48" t="s">
        <v>7022</v>
      </c>
      <c r="D48" t="s">
        <v>7023</v>
      </c>
      <c r="E48" t="s">
        <v>7024</v>
      </c>
    </row>
    <row r="49" spans="1:5" x14ac:dyDescent="0.25">
      <c r="A49">
        <v>3013</v>
      </c>
      <c r="B49">
        <v>3</v>
      </c>
      <c r="C49" t="s">
        <v>7025</v>
      </c>
      <c r="D49" t="s">
        <v>7026</v>
      </c>
      <c r="E49" t="s">
        <v>7027</v>
      </c>
    </row>
    <row r="50" spans="1:5" x14ac:dyDescent="0.25">
      <c r="A50">
        <v>3557</v>
      </c>
      <c r="B50">
        <v>2</v>
      </c>
      <c r="C50" t="s">
        <v>7028</v>
      </c>
      <c r="D50" t="s">
        <v>7029</v>
      </c>
      <c r="E50" t="s">
        <v>7029</v>
      </c>
    </row>
    <row r="51" spans="1:5" x14ac:dyDescent="0.25">
      <c r="A51">
        <v>4530</v>
      </c>
      <c r="B51">
        <v>3</v>
      </c>
      <c r="C51" t="s">
        <v>7030</v>
      </c>
      <c r="E51" t="s">
        <v>6981</v>
      </c>
    </row>
    <row r="52" spans="1:5" x14ac:dyDescent="0.25">
      <c r="A52">
        <v>4098</v>
      </c>
      <c r="B52">
        <v>3</v>
      </c>
      <c r="C52" t="s">
        <v>7031</v>
      </c>
      <c r="E52" t="s">
        <v>6941</v>
      </c>
    </row>
    <row r="53" spans="1:5" x14ac:dyDescent="0.25">
      <c r="A53">
        <v>4101</v>
      </c>
      <c r="B53">
        <v>3</v>
      </c>
      <c r="C53" t="s">
        <v>7032</v>
      </c>
      <c r="E53" t="s">
        <v>6984</v>
      </c>
    </row>
    <row r="54" spans="1:5" x14ac:dyDescent="0.25">
      <c r="A54">
        <v>4103</v>
      </c>
      <c r="B54">
        <v>3</v>
      </c>
      <c r="C54" t="s">
        <v>7033</v>
      </c>
      <c r="E54" t="s">
        <v>6986</v>
      </c>
    </row>
    <row r="55" spans="1:5" x14ac:dyDescent="0.25">
      <c r="A55">
        <v>4102</v>
      </c>
      <c r="B55">
        <v>3</v>
      </c>
      <c r="C55" t="s">
        <v>7034</v>
      </c>
      <c r="E55" t="s">
        <v>6988</v>
      </c>
    </row>
    <row r="56" spans="1:5" x14ac:dyDescent="0.25">
      <c r="A56">
        <v>4104</v>
      </c>
      <c r="B56">
        <v>3</v>
      </c>
      <c r="C56" t="s">
        <v>7035</v>
      </c>
      <c r="E56" t="s">
        <v>6990</v>
      </c>
    </row>
    <row r="57" spans="1:5" x14ac:dyDescent="0.25">
      <c r="A57">
        <v>11128</v>
      </c>
      <c r="B57">
        <v>3</v>
      </c>
      <c r="C57" t="s">
        <v>7036</v>
      </c>
      <c r="E57" t="s">
        <v>6992</v>
      </c>
    </row>
    <row r="58" spans="1:5" x14ac:dyDescent="0.25">
      <c r="A58">
        <v>18846</v>
      </c>
      <c r="B58">
        <v>3</v>
      </c>
      <c r="C58" t="s">
        <v>7037</v>
      </c>
      <c r="E58" t="s">
        <v>6994</v>
      </c>
    </row>
    <row r="59" spans="1:5" x14ac:dyDescent="0.25">
      <c r="A59">
        <v>18847</v>
      </c>
      <c r="B59">
        <v>3</v>
      </c>
      <c r="C59" t="s">
        <v>7038</v>
      </c>
      <c r="E59" t="s">
        <v>6996</v>
      </c>
    </row>
    <row r="60" spans="1:5" x14ac:dyDescent="0.25">
      <c r="A60">
        <v>4099</v>
      </c>
      <c r="B60">
        <v>3</v>
      </c>
      <c r="C60" t="s">
        <v>7039</v>
      </c>
      <c r="E60" t="s">
        <v>7017</v>
      </c>
    </row>
    <row r="61" spans="1:5" x14ac:dyDescent="0.25">
      <c r="A61">
        <v>4100</v>
      </c>
      <c r="B61">
        <v>3</v>
      </c>
      <c r="C61" t="s">
        <v>7040</v>
      </c>
      <c r="E61" t="s">
        <v>7019</v>
      </c>
    </row>
    <row r="62" spans="1:5" x14ac:dyDescent="0.25">
      <c r="A62">
        <v>4105</v>
      </c>
      <c r="B62">
        <v>3</v>
      </c>
      <c r="C62" t="s">
        <v>7041</v>
      </c>
      <c r="E62" t="s">
        <v>7021</v>
      </c>
    </row>
    <row r="63" spans="1:5" x14ac:dyDescent="0.25">
      <c r="A63">
        <v>3914</v>
      </c>
      <c r="B63">
        <v>3</v>
      </c>
      <c r="C63" t="s">
        <v>7042</v>
      </c>
      <c r="E63" t="s">
        <v>7043</v>
      </c>
    </row>
    <row r="64" spans="1:5" x14ac:dyDescent="0.25">
      <c r="A64">
        <v>3592</v>
      </c>
      <c r="B64">
        <v>3</v>
      </c>
      <c r="C64" t="s">
        <v>7044</v>
      </c>
      <c r="E64" t="s">
        <v>7045</v>
      </c>
    </row>
    <row r="65" spans="1:5" x14ac:dyDescent="0.25">
      <c r="A65">
        <v>1969</v>
      </c>
      <c r="B65">
        <v>3</v>
      </c>
      <c r="C65" t="s">
        <v>7046</v>
      </c>
      <c r="E65" t="s">
        <v>7047</v>
      </c>
    </row>
    <row r="66" spans="1:5" x14ac:dyDescent="0.25">
      <c r="A66">
        <v>3092</v>
      </c>
      <c r="B66">
        <v>3</v>
      </c>
      <c r="C66" t="s">
        <v>7048</v>
      </c>
      <c r="E66" t="s">
        <v>7049</v>
      </c>
    </row>
    <row r="67" spans="1:5" x14ac:dyDescent="0.25">
      <c r="A67">
        <v>1968</v>
      </c>
      <c r="B67">
        <v>3</v>
      </c>
      <c r="C67" t="s">
        <v>7050</v>
      </c>
      <c r="E67" t="s">
        <v>7051</v>
      </c>
    </row>
    <row r="68" spans="1:5" x14ac:dyDescent="0.25">
      <c r="A68">
        <v>3309</v>
      </c>
      <c r="B68">
        <v>3</v>
      </c>
      <c r="C68" t="s">
        <v>7052</v>
      </c>
      <c r="E68" t="s">
        <v>7053</v>
      </c>
    </row>
    <row r="69" spans="1:5" x14ac:dyDescent="0.25">
      <c r="A69">
        <v>3253</v>
      </c>
      <c r="B69">
        <v>3</v>
      </c>
      <c r="C69" t="s">
        <v>7054</v>
      </c>
      <c r="E69" t="s">
        <v>7055</v>
      </c>
    </row>
    <row r="70" spans="1:5" x14ac:dyDescent="0.25">
      <c r="A70">
        <v>3094</v>
      </c>
      <c r="B70">
        <v>3</v>
      </c>
      <c r="C70" t="s">
        <v>7056</v>
      </c>
      <c r="E70" t="s">
        <v>7057</v>
      </c>
    </row>
    <row r="71" spans="1:5" x14ac:dyDescent="0.25">
      <c r="A71">
        <v>3514</v>
      </c>
      <c r="B71">
        <v>2</v>
      </c>
      <c r="C71" t="s">
        <v>7058</v>
      </c>
      <c r="D71" t="s">
        <v>7059</v>
      </c>
      <c r="E71" t="s">
        <v>7059</v>
      </c>
    </row>
    <row r="72" spans="1:5" x14ac:dyDescent="0.25">
      <c r="A72">
        <v>4536</v>
      </c>
      <c r="B72">
        <v>3</v>
      </c>
      <c r="C72" t="s">
        <v>7060</v>
      </c>
      <c r="E72" t="s">
        <v>6981</v>
      </c>
    </row>
    <row r="73" spans="1:5" x14ac:dyDescent="0.25">
      <c r="A73">
        <v>4132</v>
      </c>
      <c r="B73">
        <v>3</v>
      </c>
      <c r="C73" t="s">
        <v>7061</v>
      </c>
      <c r="E73" t="s">
        <v>6941</v>
      </c>
    </row>
    <row r="74" spans="1:5" x14ac:dyDescent="0.25">
      <c r="A74">
        <v>4133</v>
      </c>
      <c r="B74">
        <v>3</v>
      </c>
      <c r="C74" t="s">
        <v>7062</v>
      </c>
      <c r="E74" t="s">
        <v>6984</v>
      </c>
    </row>
    <row r="75" spans="1:5" x14ac:dyDescent="0.25">
      <c r="A75">
        <v>4135</v>
      </c>
      <c r="B75">
        <v>3</v>
      </c>
      <c r="C75" t="s">
        <v>7063</v>
      </c>
      <c r="E75" t="s">
        <v>6986</v>
      </c>
    </row>
    <row r="76" spans="1:5" x14ac:dyDescent="0.25">
      <c r="A76">
        <v>4134</v>
      </c>
      <c r="B76">
        <v>3</v>
      </c>
      <c r="C76" t="s">
        <v>7064</v>
      </c>
      <c r="E76" t="s">
        <v>6988</v>
      </c>
    </row>
    <row r="77" spans="1:5" x14ac:dyDescent="0.25">
      <c r="A77">
        <v>4136</v>
      </c>
      <c r="B77">
        <v>3</v>
      </c>
      <c r="C77" t="s">
        <v>7065</v>
      </c>
      <c r="E77" t="s">
        <v>6990</v>
      </c>
    </row>
    <row r="78" spans="1:5" x14ac:dyDescent="0.25">
      <c r="A78">
        <v>11129</v>
      </c>
      <c r="B78">
        <v>3</v>
      </c>
      <c r="C78" t="s">
        <v>7066</v>
      </c>
      <c r="E78" t="s">
        <v>6992</v>
      </c>
    </row>
    <row r="79" spans="1:5" x14ac:dyDescent="0.25">
      <c r="A79">
        <v>18848</v>
      </c>
      <c r="B79">
        <v>3</v>
      </c>
      <c r="C79" t="s">
        <v>7067</v>
      </c>
      <c r="E79" t="s">
        <v>6994</v>
      </c>
    </row>
    <row r="80" spans="1:5" x14ac:dyDescent="0.25">
      <c r="A80">
        <v>18849</v>
      </c>
      <c r="B80">
        <v>3</v>
      </c>
      <c r="C80" t="s">
        <v>7068</v>
      </c>
      <c r="E80" t="s">
        <v>6996</v>
      </c>
    </row>
    <row r="81" spans="1:5" x14ac:dyDescent="0.25">
      <c r="A81">
        <v>3673</v>
      </c>
      <c r="B81">
        <v>3</v>
      </c>
      <c r="C81" t="s">
        <v>7069</v>
      </c>
      <c r="E81" t="s">
        <v>6179</v>
      </c>
    </row>
    <row r="82" spans="1:5" x14ac:dyDescent="0.25">
      <c r="A82">
        <v>3675</v>
      </c>
      <c r="B82">
        <v>3</v>
      </c>
      <c r="C82" t="s">
        <v>7070</v>
      </c>
      <c r="E82" t="s">
        <v>7071</v>
      </c>
    </row>
    <row r="83" spans="1:5" x14ac:dyDescent="0.25">
      <c r="A83">
        <v>3676</v>
      </c>
      <c r="B83">
        <v>3</v>
      </c>
      <c r="C83" t="s">
        <v>7072</v>
      </c>
      <c r="E83" t="s">
        <v>7073</v>
      </c>
    </row>
    <row r="84" spans="1:5" x14ac:dyDescent="0.25">
      <c r="A84">
        <v>3677</v>
      </c>
      <c r="B84">
        <v>3</v>
      </c>
      <c r="C84" t="s">
        <v>7074</v>
      </c>
      <c r="E84" t="s">
        <v>7075</v>
      </c>
    </row>
    <row r="85" spans="1:5" x14ac:dyDescent="0.25">
      <c r="A85">
        <v>3530</v>
      </c>
      <c r="B85">
        <v>3</v>
      </c>
      <c r="C85" t="s">
        <v>7076</v>
      </c>
      <c r="E85" t="s">
        <v>7077</v>
      </c>
    </row>
    <row r="86" spans="1:5" x14ac:dyDescent="0.25">
      <c r="A86">
        <v>3678</v>
      </c>
      <c r="B86">
        <v>3</v>
      </c>
      <c r="C86" t="s">
        <v>7078</v>
      </c>
      <c r="E86" t="s">
        <v>7079</v>
      </c>
    </row>
    <row r="87" spans="1:5" x14ac:dyDescent="0.25">
      <c r="A87">
        <v>3543</v>
      </c>
      <c r="B87">
        <v>3</v>
      </c>
      <c r="C87" t="s">
        <v>7080</v>
      </c>
      <c r="E87" t="s">
        <v>7081</v>
      </c>
    </row>
    <row r="88" spans="1:5" x14ac:dyDescent="0.25">
      <c r="A88">
        <v>3554</v>
      </c>
      <c r="B88">
        <v>2</v>
      </c>
      <c r="C88" t="s">
        <v>7082</v>
      </c>
      <c r="D88" t="s">
        <v>7083</v>
      </c>
      <c r="E88" t="s">
        <v>7083</v>
      </c>
    </row>
    <row r="89" spans="1:5" x14ac:dyDescent="0.25">
      <c r="A89">
        <v>4527</v>
      </c>
      <c r="B89">
        <v>3</v>
      </c>
      <c r="C89" t="s">
        <v>7084</v>
      </c>
      <c r="E89" t="s">
        <v>6981</v>
      </c>
    </row>
    <row r="90" spans="1:5" x14ac:dyDescent="0.25">
      <c r="A90">
        <v>4088</v>
      </c>
      <c r="B90">
        <v>3</v>
      </c>
      <c r="C90" t="s">
        <v>7085</v>
      </c>
      <c r="E90" t="s">
        <v>6941</v>
      </c>
    </row>
    <row r="91" spans="1:5" x14ac:dyDescent="0.25">
      <c r="A91">
        <v>4091</v>
      </c>
      <c r="B91">
        <v>3</v>
      </c>
      <c r="C91" t="s">
        <v>7086</v>
      </c>
      <c r="E91" t="s">
        <v>6984</v>
      </c>
    </row>
    <row r="92" spans="1:5" x14ac:dyDescent="0.25">
      <c r="A92">
        <v>4093</v>
      </c>
      <c r="B92">
        <v>3</v>
      </c>
      <c r="C92" t="s">
        <v>7087</v>
      </c>
      <c r="E92" t="s">
        <v>6986</v>
      </c>
    </row>
    <row r="93" spans="1:5" x14ac:dyDescent="0.25">
      <c r="A93">
        <v>4092</v>
      </c>
      <c r="B93">
        <v>3</v>
      </c>
      <c r="C93" t="s">
        <v>7088</v>
      </c>
      <c r="E93" t="s">
        <v>6988</v>
      </c>
    </row>
    <row r="94" spans="1:5" x14ac:dyDescent="0.25">
      <c r="A94">
        <v>4094</v>
      </c>
      <c r="B94">
        <v>3</v>
      </c>
      <c r="C94" t="s">
        <v>7089</v>
      </c>
      <c r="E94" t="s">
        <v>6990</v>
      </c>
    </row>
    <row r="95" spans="1:5" x14ac:dyDescent="0.25">
      <c r="A95">
        <v>11130</v>
      </c>
      <c r="B95">
        <v>3</v>
      </c>
      <c r="C95" t="s">
        <v>7090</v>
      </c>
      <c r="E95" t="s">
        <v>6992</v>
      </c>
    </row>
    <row r="96" spans="1:5" x14ac:dyDescent="0.25">
      <c r="A96">
        <v>18850</v>
      </c>
      <c r="B96">
        <v>3</v>
      </c>
      <c r="C96" t="s">
        <v>7091</v>
      </c>
      <c r="E96" t="s">
        <v>6994</v>
      </c>
    </row>
    <row r="97" spans="1:5" x14ac:dyDescent="0.25">
      <c r="A97">
        <v>18851</v>
      </c>
      <c r="B97">
        <v>3</v>
      </c>
      <c r="C97" t="s">
        <v>7092</v>
      </c>
      <c r="E97" t="s">
        <v>6996</v>
      </c>
    </row>
    <row r="98" spans="1:5" x14ac:dyDescent="0.25">
      <c r="A98">
        <v>4089</v>
      </c>
      <c r="B98">
        <v>3</v>
      </c>
      <c r="C98" t="s">
        <v>7093</v>
      </c>
      <c r="E98" t="s">
        <v>7017</v>
      </c>
    </row>
    <row r="99" spans="1:5" x14ac:dyDescent="0.25">
      <c r="A99">
        <v>4090</v>
      </c>
      <c r="B99">
        <v>3</v>
      </c>
      <c r="C99" t="s">
        <v>7094</v>
      </c>
      <c r="E99" t="s">
        <v>7019</v>
      </c>
    </row>
    <row r="100" spans="1:5" x14ac:dyDescent="0.25">
      <c r="A100">
        <v>4095</v>
      </c>
      <c r="B100">
        <v>3</v>
      </c>
      <c r="C100" t="s">
        <v>7095</v>
      </c>
      <c r="E100" t="s">
        <v>7021</v>
      </c>
    </row>
    <row r="101" spans="1:5" x14ac:dyDescent="0.25">
      <c r="A101">
        <v>3031</v>
      </c>
      <c r="B101">
        <v>3</v>
      </c>
      <c r="C101" t="s">
        <v>7096</v>
      </c>
      <c r="E101" t="s">
        <v>7097</v>
      </c>
    </row>
    <row r="102" spans="1:5" x14ac:dyDescent="0.25">
      <c r="A102">
        <v>3521</v>
      </c>
      <c r="B102">
        <v>2</v>
      </c>
      <c r="C102" t="s">
        <v>7098</v>
      </c>
      <c r="D102" t="s">
        <v>7099</v>
      </c>
      <c r="E102" t="s">
        <v>7099</v>
      </c>
    </row>
    <row r="103" spans="1:5" x14ac:dyDescent="0.25">
      <c r="A103">
        <v>4566</v>
      </c>
      <c r="B103">
        <v>3</v>
      </c>
      <c r="C103" t="s">
        <v>7100</v>
      </c>
      <c r="E103" t="s">
        <v>6981</v>
      </c>
    </row>
    <row r="104" spans="1:5" x14ac:dyDescent="0.25">
      <c r="A104">
        <v>4236</v>
      </c>
      <c r="B104">
        <v>3</v>
      </c>
      <c r="C104" t="s">
        <v>7101</v>
      </c>
      <c r="E104" t="s">
        <v>6941</v>
      </c>
    </row>
    <row r="105" spans="1:5" x14ac:dyDescent="0.25">
      <c r="A105">
        <v>4239</v>
      </c>
      <c r="B105">
        <v>3</v>
      </c>
      <c r="C105" t="s">
        <v>7102</v>
      </c>
      <c r="E105" t="s">
        <v>6984</v>
      </c>
    </row>
    <row r="106" spans="1:5" x14ac:dyDescent="0.25">
      <c r="A106">
        <v>4241</v>
      </c>
      <c r="B106">
        <v>3</v>
      </c>
      <c r="C106" t="s">
        <v>7103</v>
      </c>
      <c r="E106" t="s">
        <v>6986</v>
      </c>
    </row>
    <row r="107" spans="1:5" x14ac:dyDescent="0.25">
      <c r="A107">
        <v>4240</v>
      </c>
      <c r="B107">
        <v>3</v>
      </c>
      <c r="C107" t="s">
        <v>7104</v>
      </c>
      <c r="E107" t="s">
        <v>6988</v>
      </c>
    </row>
    <row r="108" spans="1:5" x14ac:dyDescent="0.25">
      <c r="A108">
        <v>4242</v>
      </c>
      <c r="B108">
        <v>3</v>
      </c>
      <c r="C108" t="s">
        <v>7105</v>
      </c>
      <c r="E108" t="s">
        <v>6990</v>
      </c>
    </row>
    <row r="109" spans="1:5" x14ac:dyDescent="0.25">
      <c r="A109">
        <v>11131</v>
      </c>
      <c r="B109">
        <v>3</v>
      </c>
      <c r="C109" t="s">
        <v>7106</v>
      </c>
      <c r="E109" t="s">
        <v>6992</v>
      </c>
    </row>
    <row r="110" spans="1:5" x14ac:dyDescent="0.25">
      <c r="A110">
        <v>18852</v>
      </c>
      <c r="B110">
        <v>3</v>
      </c>
      <c r="C110" t="s">
        <v>7107</v>
      </c>
      <c r="E110" t="s">
        <v>6994</v>
      </c>
    </row>
    <row r="111" spans="1:5" x14ac:dyDescent="0.25">
      <c r="A111">
        <v>18853</v>
      </c>
      <c r="B111">
        <v>3</v>
      </c>
      <c r="C111" t="s">
        <v>7108</v>
      </c>
      <c r="E111" t="s">
        <v>6996</v>
      </c>
    </row>
    <row r="112" spans="1:5" x14ac:dyDescent="0.25">
      <c r="A112">
        <v>3570</v>
      </c>
      <c r="B112">
        <v>3</v>
      </c>
      <c r="C112" t="s">
        <v>7109</v>
      </c>
      <c r="E112" t="s">
        <v>6179</v>
      </c>
    </row>
    <row r="113" spans="1:5" x14ac:dyDescent="0.25">
      <c r="A113">
        <v>3250</v>
      </c>
      <c r="B113">
        <v>3</v>
      </c>
      <c r="C113" t="s">
        <v>7110</v>
      </c>
      <c r="E113" t="s">
        <v>7111</v>
      </c>
    </row>
    <row r="114" spans="1:5" x14ac:dyDescent="0.25">
      <c r="A114">
        <v>11186</v>
      </c>
      <c r="B114">
        <v>3</v>
      </c>
      <c r="C114" t="s">
        <v>7112</v>
      </c>
      <c r="E114" t="s">
        <v>7113</v>
      </c>
    </row>
    <row r="115" spans="1:5" x14ac:dyDescent="0.25">
      <c r="A115">
        <v>10900</v>
      </c>
      <c r="B115">
        <v>2</v>
      </c>
      <c r="C115" t="s">
        <v>7114</v>
      </c>
      <c r="D115" t="s">
        <v>7115</v>
      </c>
      <c r="E115" t="s">
        <v>7115</v>
      </c>
    </row>
    <row r="116" spans="1:5" x14ac:dyDescent="0.25">
      <c r="A116">
        <v>10976</v>
      </c>
      <c r="B116">
        <v>3</v>
      </c>
      <c r="C116" t="s">
        <v>7116</v>
      </c>
      <c r="E116" t="s">
        <v>6981</v>
      </c>
    </row>
    <row r="117" spans="1:5" x14ac:dyDescent="0.25">
      <c r="A117">
        <v>10933</v>
      </c>
      <c r="B117">
        <v>3</v>
      </c>
      <c r="C117" t="s">
        <v>7117</v>
      </c>
      <c r="E117" t="s">
        <v>6941</v>
      </c>
    </row>
    <row r="118" spans="1:5" x14ac:dyDescent="0.25">
      <c r="A118">
        <v>10936</v>
      </c>
      <c r="B118">
        <v>3</v>
      </c>
      <c r="C118" t="s">
        <v>7118</v>
      </c>
      <c r="E118" t="s">
        <v>6984</v>
      </c>
    </row>
    <row r="119" spans="1:5" x14ac:dyDescent="0.25">
      <c r="A119">
        <v>10938</v>
      </c>
      <c r="B119">
        <v>3</v>
      </c>
      <c r="C119" t="s">
        <v>7119</v>
      </c>
      <c r="E119" t="s">
        <v>6986</v>
      </c>
    </row>
    <row r="120" spans="1:5" x14ac:dyDescent="0.25">
      <c r="A120">
        <v>10937</v>
      </c>
      <c r="B120">
        <v>3</v>
      </c>
      <c r="C120" t="s">
        <v>7120</v>
      </c>
      <c r="E120" t="s">
        <v>6988</v>
      </c>
    </row>
    <row r="121" spans="1:5" x14ac:dyDescent="0.25">
      <c r="A121">
        <v>10939</v>
      </c>
      <c r="B121">
        <v>3</v>
      </c>
      <c r="C121" t="s">
        <v>7121</v>
      </c>
      <c r="E121" t="s">
        <v>6990</v>
      </c>
    </row>
    <row r="122" spans="1:5" x14ac:dyDescent="0.25">
      <c r="A122">
        <v>11132</v>
      </c>
      <c r="B122">
        <v>3</v>
      </c>
      <c r="C122" t="s">
        <v>7122</v>
      </c>
      <c r="E122" t="s">
        <v>6992</v>
      </c>
    </row>
    <row r="123" spans="1:5" x14ac:dyDescent="0.25">
      <c r="A123">
        <v>18854</v>
      </c>
      <c r="B123">
        <v>3</v>
      </c>
      <c r="C123" t="s">
        <v>7123</v>
      </c>
      <c r="E123" t="s">
        <v>6994</v>
      </c>
    </row>
    <row r="124" spans="1:5" x14ac:dyDescent="0.25">
      <c r="A124">
        <v>18855</v>
      </c>
      <c r="B124">
        <v>3</v>
      </c>
      <c r="C124" t="s">
        <v>7124</v>
      </c>
      <c r="E124" t="s">
        <v>6996</v>
      </c>
    </row>
    <row r="125" spans="1:5" x14ac:dyDescent="0.25">
      <c r="A125">
        <v>10934</v>
      </c>
      <c r="B125">
        <v>3</v>
      </c>
      <c r="C125" t="s">
        <v>7125</v>
      </c>
      <c r="E125" t="s">
        <v>7017</v>
      </c>
    </row>
    <row r="126" spans="1:5" x14ac:dyDescent="0.25">
      <c r="A126">
        <v>10935</v>
      </c>
      <c r="B126">
        <v>3</v>
      </c>
      <c r="C126" t="s">
        <v>7126</v>
      </c>
      <c r="E126" t="s">
        <v>7019</v>
      </c>
    </row>
    <row r="127" spans="1:5" x14ac:dyDescent="0.25">
      <c r="A127">
        <v>10940</v>
      </c>
      <c r="B127">
        <v>3</v>
      </c>
      <c r="C127" t="s">
        <v>7127</v>
      </c>
      <c r="E127" t="s">
        <v>7021</v>
      </c>
    </row>
    <row r="128" spans="1:5" x14ac:dyDescent="0.25">
      <c r="A128">
        <v>3134</v>
      </c>
      <c r="B128">
        <v>3</v>
      </c>
      <c r="C128" t="s">
        <v>7128</v>
      </c>
      <c r="E128" t="s">
        <v>7129</v>
      </c>
    </row>
    <row r="129" spans="1:5" x14ac:dyDescent="0.25">
      <c r="A129">
        <v>3136</v>
      </c>
      <c r="B129">
        <v>3</v>
      </c>
      <c r="C129" t="s">
        <v>7130</v>
      </c>
      <c r="E129" t="s">
        <v>7131</v>
      </c>
    </row>
    <row r="130" spans="1:5" x14ac:dyDescent="0.25">
      <c r="A130">
        <v>3247</v>
      </c>
      <c r="B130">
        <v>3</v>
      </c>
      <c r="C130" t="s">
        <v>7132</v>
      </c>
      <c r="E130" t="s">
        <v>7133</v>
      </c>
    </row>
    <row r="131" spans="1:5" x14ac:dyDescent="0.25">
      <c r="A131">
        <v>3248</v>
      </c>
      <c r="B131">
        <v>3</v>
      </c>
      <c r="C131" t="s">
        <v>7134</v>
      </c>
      <c r="E131" t="s">
        <v>7135</v>
      </c>
    </row>
    <row r="132" spans="1:5" x14ac:dyDescent="0.25">
      <c r="A132">
        <v>3664</v>
      </c>
      <c r="B132">
        <v>2</v>
      </c>
      <c r="C132" t="s">
        <v>7136</v>
      </c>
      <c r="D132" t="s">
        <v>7137</v>
      </c>
      <c r="E132" t="s">
        <v>7137</v>
      </c>
    </row>
    <row r="133" spans="1:5" x14ac:dyDescent="0.25">
      <c r="A133">
        <v>4551</v>
      </c>
      <c r="B133">
        <v>3</v>
      </c>
      <c r="C133" t="s">
        <v>7138</v>
      </c>
      <c r="E133" t="s">
        <v>6981</v>
      </c>
    </row>
    <row r="134" spans="1:5" x14ac:dyDescent="0.25">
      <c r="A134">
        <v>4188</v>
      </c>
      <c r="B134">
        <v>3</v>
      </c>
      <c r="C134" t="s">
        <v>7139</v>
      </c>
      <c r="E134" t="s">
        <v>6941</v>
      </c>
    </row>
    <row r="135" spans="1:5" x14ac:dyDescent="0.25">
      <c r="A135">
        <v>4191</v>
      </c>
      <c r="B135">
        <v>3</v>
      </c>
      <c r="C135" t="s">
        <v>7140</v>
      </c>
      <c r="E135" t="s">
        <v>6984</v>
      </c>
    </row>
    <row r="136" spans="1:5" x14ac:dyDescent="0.25">
      <c r="A136">
        <v>4193</v>
      </c>
      <c r="B136">
        <v>3</v>
      </c>
      <c r="C136" t="s">
        <v>7141</v>
      </c>
      <c r="E136" t="s">
        <v>6986</v>
      </c>
    </row>
    <row r="137" spans="1:5" x14ac:dyDescent="0.25">
      <c r="A137">
        <v>4192</v>
      </c>
      <c r="B137">
        <v>3</v>
      </c>
      <c r="C137" t="s">
        <v>7142</v>
      </c>
      <c r="E137" t="s">
        <v>6988</v>
      </c>
    </row>
    <row r="138" spans="1:5" x14ac:dyDescent="0.25">
      <c r="A138">
        <v>4194</v>
      </c>
      <c r="B138">
        <v>3</v>
      </c>
      <c r="C138" t="s">
        <v>7143</v>
      </c>
      <c r="E138" t="s">
        <v>6990</v>
      </c>
    </row>
    <row r="139" spans="1:5" x14ac:dyDescent="0.25">
      <c r="A139">
        <v>11133</v>
      </c>
      <c r="B139">
        <v>3</v>
      </c>
      <c r="C139" t="s">
        <v>7144</v>
      </c>
      <c r="E139" t="s">
        <v>6992</v>
      </c>
    </row>
    <row r="140" spans="1:5" x14ac:dyDescent="0.25">
      <c r="A140">
        <v>18856</v>
      </c>
      <c r="B140">
        <v>3</v>
      </c>
      <c r="C140" t="s">
        <v>7145</v>
      </c>
      <c r="E140" t="s">
        <v>6994</v>
      </c>
    </row>
    <row r="141" spans="1:5" x14ac:dyDescent="0.25">
      <c r="A141">
        <v>18857</v>
      </c>
      <c r="B141">
        <v>3</v>
      </c>
      <c r="C141" t="s">
        <v>7146</v>
      </c>
      <c r="E141" t="s">
        <v>6996</v>
      </c>
    </row>
    <row r="142" spans="1:5" x14ac:dyDescent="0.25">
      <c r="A142">
        <v>4189</v>
      </c>
      <c r="B142">
        <v>3</v>
      </c>
      <c r="C142" t="s">
        <v>7147</v>
      </c>
      <c r="E142" t="s">
        <v>7017</v>
      </c>
    </row>
    <row r="143" spans="1:5" x14ac:dyDescent="0.25">
      <c r="A143">
        <v>4190</v>
      </c>
      <c r="B143">
        <v>3</v>
      </c>
      <c r="C143" t="s">
        <v>7148</v>
      </c>
      <c r="E143" t="s">
        <v>7019</v>
      </c>
    </row>
    <row r="144" spans="1:5" x14ac:dyDescent="0.25">
      <c r="A144">
        <v>4195</v>
      </c>
      <c r="B144">
        <v>3</v>
      </c>
      <c r="C144" t="s">
        <v>7149</v>
      </c>
      <c r="E144" t="s">
        <v>7021</v>
      </c>
    </row>
    <row r="145" spans="1:5" x14ac:dyDescent="0.25">
      <c r="A145">
        <v>3573</v>
      </c>
      <c r="B145">
        <v>3</v>
      </c>
      <c r="C145" t="s">
        <v>7150</v>
      </c>
      <c r="E145" t="s">
        <v>7151</v>
      </c>
    </row>
    <row r="146" spans="1:5" x14ac:dyDescent="0.25">
      <c r="A146">
        <v>3568</v>
      </c>
      <c r="B146">
        <v>3</v>
      </c>
      <c r="C146" t="s">
        <v>7152</v>
      </c>
      <c r="E146" t="s">
        <v>7153</v>
      </c>
    </row>
    <row r="147" spans="1:5" x14ac:dyDescent="0.25">
      <c r="A147">
        <v>10864</v>
      </c>
      <c r="B147">
        <v>3</v>
      </c>
      <c r="C147" t="s">
        <v>7154</v>
      </c>
      <c r="E147" t="s">
        <v>7155</v>
      </c>
    </row>
    <row r="148" spans="1:5" x14ac:dyDescent="0.25">
      <c r="A148">
        <v>3515</v>
      </c>
      <c r="B148">
        <v>2</v>
      </c>
      <c r="C148" t="s">
        <v>7156</v>
      </c>
      <c r="D148" t="s">
        <v>7157</v>
      </c>
      <c r="E148" t="s">
        <v>7157</v>
      </c>
    </row>
    <row r="149" spans="1:5" x14ac:dyDescent="0.25">
      <c r="A149">
        <v>4539</v>
      </c>
      <c r="B149">
        <v>3</v>
      </c>
      <c r="C149" t="s">
        <v>7158</v>
      </c>
      <c r="E149" t="s">
        <v>6981</v>
      </c>
    </row>
    <row r="150" spans="1:5" x14ac:dyDescent="0.25">
      <c r="A150">
        <v>4145</v>
      </c>
      <c r="B150">
        <v>3</v>
      </c>
      <c r="C150" t="s">
        <v>7159</v>
      </c>
      <c r="E150" t="s">
        <v>6941</v>
      </c>
    </row>
    <row r="151" spans="1:5" x14ac:dyDescent="0.25">
      <c r="A151">
        <v>4146</v>
      </c>
      <c r="B151">
        <v>3</v>
      </c>
      <c r="C151" t="s">
        <v>7160</v>
      </c>
      <c r="E151" t="s">
        <v>6984</v>
      </c>
    </row>
    <row r="152" spans="1:5" x14ac:dyDescent="0.25">
      <c r="A152">
        <v>4148</v>
      </c>
      <c r="B152">
        <v>3</v>
      </c>
      <c r="C152" t="s">
        <v>7161</v>
      </c>
      <c r="E152" t="s">
        <v>6986</v>
      </c>
    </row>
    <row r="153" spans="1:5" x14ac:dyDescent="0.25">
      <c r="A153">
        <v>4147</v>
      </c>
      <c r="B153">
        <v>3</v>
      </c>
      <c r="C153" t="s">
        <v>7162</v>
      </c>
      <c r="E153" t="s">
        <v>6988</v>
      </c>
    </row>
    <row r="154" spans="1:5" x14ac:dyDescent="0.25">
      <c r="A154">
        <v>4149</v>
      </c>
      <c r="B154">
        <v>3</v>
      </c>
      <c r="C154" t="s">
        <v>7163</v>
      </c>
      <c r="E154" t="s">
        <v>6990</v>
      </c>
    </row>
    <row r="155" spans="1:5" x14ac:dyDescent="0.25">
      <c r="A155">
        <v>11134</v>
      </c>
      <c r="B155">
        <v>3</v>
      </c>
      <c r="C155" t="s">
        <v>7164</v>
      </c>
      <c r="E155" t="s">
        <v>6992</v>
      </c>
    </row>
    <row r="156" spans="1:5" x14ac:dyDescent="0.25">
      <c r="A156">
        <v>18858</v>
      </c>
      <c r="B156">
        <v>3</v>
      </c>
      <c r="C156" t="s">
        <v>7165</v>
      </c>
      <c r="E156" t="s">
        <v>6994</v>
      </c>
    </row>
    <row r="157" spans="1:5" x14ac:dyDescent="0.25">
      <c r="A157">
        <v>18859</v>
      </c>
      <c r="B157">
        <v>3</v>
      </c>
      <c r="C157" t="s">
        <v>7166</v>
      </c>
      <c r="E157" t="s">
        <v>6996</v>
      </c>
    </row>
    <row r="158" spans="1:5" x14ac:dyDescent="0.25">
      <c r="A158">
        <v>3546</v>
      </c>
      <c r="B158">
        <v>3</v>
      </c>
      <c r="C158" t="s">
        <v>7167</v>
      </c>
      <c r="E158" t="s">
        <v>6179</v>
      </c>
    </row>
    <row r="159" spans="1:5" x14ac:dyDescent="0.25">
      <c r="A159">
        <v>3551</v>
      </c>
      <c r="B159">
        <v>3</v>
      </c>
      <c r="C159" t="s">
        <v>7168</v>
      </c>
      <c r="E159" t="s">
        <v>7071</v>
      </c>
    </row>
    <row r="160" spans="1:5" x14ac:dyDescent="0.25">
      <c r="A160">
        <v>3544</v>
      </c>
      <c r="B160">
        <v>3</v>
      </c>
      <c r="C160" t="s">
        <v>7169</v>
      </c>
      <c r="E160" t="s">
        <v>7073</v>
      </c>
    </row>
    <row r="161" spans="1:5" x14ac:dyDescent="0.25">
      <c r="A161">
        <v>3552</v>
      </c>
      <c r="B161">
        <v>3</v>
      </c>
      <c r="C161" t="s">
        <v>7170</v>
      </c>
      <c r="E161" t="s">
        <v>7075</v>
      </c>
    </row>
    <row r="162" spans="1:5" x14ac:dyDescent="0.25">
      <c r="A162">
        <v>3556</v>
      </c>
      <c r="B162">
        <v>3</v>
      </c>
      <c r="C162" t="s">
        <v>7171</v>
      </c>
      <c r="E162" t="s">
        <v>7077</v>
      </c>
    </row>
    <row r="163" spans="1:5" x14ac:dyDescent="0.25">
      <c r="A163">
        <v>3555</v>
      </c>
      <c r="B163">
        <v>3</v>
      </c>
      <c r="C163" t="s">
        <v>7172</v>
      </c>
      <c r="E163" t="s">
        <v>7079</v>
      </c>
    </row>
    <row r="164" spans="1:5" x14ac:dyDescent="0.25">
      <c r="A164">
        <v>3558</v>
      </c>
      <c r="B164">
        <v>3</v>
      </c>
      <c r="C164" t="s">
        <v>7173</v>
      </c>
      <c r="E164" t="s">
        <v>7081</v>
      </c>
    </row>
    <row r="165" spans="1:5" x14ac:dyDescent="0.25">
      <c r="A165">
        <v>3022</v>
      </c>
      <c r="B165">
        <v>1</v>
      </c>
      <c r="C165" t="s">
        <v>7174</v>
      </c>
      <c r="D165" t="s">
        <v>7049</v>
      </c>
      <c r="E165" t="s">
        <v>7049</v>
      </c>
    </row>
    <row r="166" spans="1:5" x14ac:dyDescent="0.25">
      <c r="A166">
        <v>2065</v>
      </c>
      <c r="B166">
        <v>2</v>
      </c>
      <c r="C166" t="s">
        <v>7175</v>
      </c>
      <c r="E166" t="s">
        <v>6943</v>
      </c>
    </row>
    <row r="167" spans="1:5" x14ac:dyDescent="0.25">
      <c r="A167">
        <v>33495</v>
      </c>
      <c r="B167">
        <v>3</v>
      </c>
      <c r="C167" t="s">
        <v>7176</v>
      </c>
      <c r="E167" t="s">
        <v>7177</v>
      </c>
    </row>
    <row r="168" spans="1:5" x14ac:dyDescent="0.25">
      <c r="A168">
        <v>3644</v>
      </c>
      <c r="B168">
        <v>3</v>
      </c>
      <c r="C168" t="s">
        <v>7178</v>
      </c>
      <c r="E168" t="s">
        <v>6975</v>
      </c>
    </row>
    <row r="169" spans="1:5" x14ac:dyDescent="0.25">
      <c r="A169">
        <v>3023</v>
      </c>
      <c r="B169">
        <v>3</v>
      </c>
      <c r="C169" t="s">
        <v>7179</v>
      </c>
      <c r="E169" t="s">
        <v>6941</v>
      </c>
    </row>
    <row r="170" spans="1:5" x14ac:dyDescent="0.25">
      <c r="A170">
        <v>3050</v>
      </c>
      <c r="B170">
        <v>2</v>
      </c>
      <c r="C170" t="s">
        <v>7180</v>
      </c>
      <c r="E170" t="s">
        <v>7181</v>
      </c>
    </row>
    <row r="171" spans="1:5" x14ac:dyDescent="0.25">
      <c r="A171">
        <v>4593</v>
      </c>
      <c r="B171">
        <v>3</v>
      </c>
      <c r="C171" t="s">
        <v>7182</v>
      </c>
      <c r="E171" t="s">
        <v>6981</v>
      </c>
    </row>
    <row r="172" spans="1:5" x14ac:dyDescent="0.25">
      <c r="A172">
        <v>4359</v>
      </c>
      <c r="B172">
        <v>3</v>
      </c>
      <c r="C172" t="s">
        <v>7183</v>
      </c>
      <c r="E172" t="s">
        <v>7184</v>
      </c>
    </row>
    <row r="173" spans="1:5" x14ac:dyDescent="0.25">
      <c r="A173">
        <v>4362</v>
      </c>
      <c r="B173">
        <v>3</v>
      </c>
      <c r="C173" t="s">
        <v>7185</v>
      </c>
      <c r="E173" t="s">
        <v>6984</v>
      </c>
    </row>
    <row r="174" spans="1:5" x14ac:dyDescent="0.25">
      <c r="A174">
        <v>4364</v>
      </c>
      <c r="B174">
        <v>3</v>
      </c>
      <c r="C174" t="s">
        <v>7186</v>
      </c>
      <c r="E174" t="s">
        <v>6986</v>
      </c>
    </row>
    <row r="175" spans="1:5" x14ac:dyDescent="0.25">
      <c r="A175">
        <v>4363</v>
      </c>
      <c r="B175">
        <v>3</v>
      </c>
      <c r="C175" t="s">
        <v>7187</v>
      </c>
      <c r="E175" t="s">
        <v>6988</v>
      </c>
    </row>
    <row r="176" spans="1:5" x14ac:dyDescent="0.25">
      <c r="A176">
        <v>4365</v>
      </c>
      <c r="B176">
        <v>3</v>
      </c>
      <c r="C176" t="s">
        <v>7188</v>
      </c>
      <c r="E176" t="s">
        <v>6990</v>
      </c>
    </row>
    <row r="177" spans="1:5" x14ac:dyDescent="0.25">
      <c r="A177">
        <v>11150</v>
      </c>
      <c r="B177">
        <v>3</v>
      </c>
      <c r="C177" t="s">
        <v>7189</v>
      </c>
      <c r="E177" t="s">
        <v>6992</v>
      </c>
    </row>
    <row r="178" spans="1:5" x14ac:dyDescent="0.25">
      <c r="A178">
        <v>18888</v>
      </c>
      <c r="B178">
        <v>3</v>
      </c>
      <c r="C178" t="s">
        <v>7190</v>
      </c>
      <c r="E178" t="s">
        <v>6994</v>
      </c>
    </row>
    <row r="179" spans="1:5" x14ac:dyDescent="0.25">
      <c r="A179">
        <v>18889</v>
      </c>
      <c r="B179">
        <v>3</v>
      </c>
      <c r="C179" t="s">
        <v>7191</v>
      </c>
      <c r="E179" t="s">
        <v>6996</v>
      </c>
    </row>
    <row r="180" spans="1:5" x14ac:dyDescent="0.25">
      <c r="A180">
        <v>4360</v>
      </c>
      <c r="B180">
        <v>3</v>
      </c>
      <c r="C180" t="s">
        <v>7192</v>
      </c>
      <c r="E180" t="s">
        <v>7017</v>
      </c>
    </row>
    <row r="181" spans="1:5" x14ac:dyDescent="0.25">
      <c r="A181">
        <v>4361</v>
      </c>
      <c r="B181">
        <v>3</v>
      </c>
      <c r="C181" t="s">
        <v>7193</v>
      </c>
      <c r="E181" t="s">
        <v>7019</v>
      </c>
    </row>
    <row r="182" spans="1:5" x14ac:dyDescent="0.25">
      <c r="A182">
        <v>4366</v>
      </c>
      <c r="B182">
        <v>3</v>
      </c>
      <c r="C182" t="s">
        <v>7194</v>
      </c>
      <c r="E182" t="s">
        <v>7021</v>
      </c>
    </row>
    <row r="183" spans="1:5" x14ac:dyDescent="0.25">
      <c r="A183">
        <v>3028</v>
      </c>
      <c r="B183">
        <v>3</v>
      </c>
      <c r="C183" t="s">
        <v>7195</v>
      </c>
      <c r="E183" t="s">
        <v>7196</v>
      </c>
    </row>
    <row r="184" spans="1:5" x14ac:dyDescent="0.25">
      <c r="A184">
        <v>3026</v>
      </c>
      <c r="B184">
        <v>3</v>
      </c>
      <c r="C184" t="s">
        <v>7197</v>
      </c>
      <c r="E184" t="s">
        <v>7198</v>
      </c>
    </row>
    <row r="185" spans="1:5" x14ac:dyDescent="0.25">
      <c r="A185">
        <v>3020</v>
      </c>
      <c r="B185">
        <v>1</v>
      </c>
      <c r="C185" t="s">
        <v>7199</v>
      </c>
      <c r="D185" t="s">
        <v>7200</v>
      </c>
      <c r="E185" t="s">
        <v>7200</v>
      </c>
    </row>
    <row r="186" spans="1:5" x14ac:dyDescent="0.25">
      <c r="A186">
        <v>2066</v>
      </c>
      <c r="B186">
        <v>2</v>
      </c>
      <c r="C186" t="s">
        <v>7201</v>
      </c>
      <c r="E186" t="s">
        <v>6943</v>
      </c>
    </row>
    <row r="187" spans="1:5" x14ac:dyDescent="0.25">
      <c r="A187">
        <v>33488</v>
      </c>
      <c r="B187">
        <v>3</v>
      </c>
      <c r="C187" t="s">
        <v>7202</v>
      </c>
      <c r="E187" t="s">
        <v>7177</v>
      </c>
    </row>
    <row r="188" spans="1:5" x14ac:dyDescent="0.25">
      <c r="A188">
        <v>3648</v>
      </c>
      <c r="B188">
        <v>3</v>
      </c>
      <c r="C188" t="s">
        <v>7203</v>
      </c>
      <c r="E188" t="s">
        <v>6975</v>
      </c>
    </row>
    <row r="189" spans="1:5" x14ac:dyDescent="0.25">
      <c r="A189">
        <v>3024</v>
      </c>
      <c r="B189">
        <v>3</v>
      </c>
      <c r="C189" t="s">
        <v>7204</v>
      </c>
      <c r="E189" t="s">
        <v>6941</v>
      </c>
    </row>
    <row r="190" spans="1:5" x14ac:dyDescent="0.25">
      <c r="A190">
        <v>3598</v>
      </c>
      <c r="B190">
        <v>2</v>
      </c>
      <c r="C190" t="s">
        <v>7205</v>
      </c>
      <c r="E190" t="s">
        <v>7181</v>
      </c>
    </row>
    <row r="191" spans="1:5" x14ac:dyDescent="0.25">
      <c r="A191">
        <v>4578</v>
      </c>
      <c r="B191">
        <v>3</v>
      </c>
      <c r="C191" t="s">
        <v>7206</v>
      </c>
      <c r="E191" t="s">
        <v>6981</v>
      </c>
    </row>
    <row r="192" spans="1:5" x14ac:dyDescent="0.25">
      <c r="A192">
        <v>4301</v>
      </c>
      <c r="B192">
        <v>3</v>
      </c>
      <c r="C192" t="s">
        <v>7207</v>
      </c>
      <c r="E192" t="s">
        <v>7208</v>
      </c>
    </row>
    <row r="193" spans="1:5" x14ac:dyDescent="0.25">
      <c r="A193">
        <v>4304</v>
      </c>
      <c r="B193">
        <v>3</v>
      </c>
      <c r="C193" t="s">
        <v>7209</v>
      </c>
      <c r="E193" t="s">
        <v>6984</v>
      </c>
    </row>
    <row r="194" spans="1:5" x14ac:dyDescent="0.25">
      <c r="A194">
        <v>4306</v>
      </c>
      <c r="B194">
        <v>3</v>
      </c>
      <c r="C194" t="s">
        <v>7210</v>
      </c>
      <c r="E194" t="s">
        <v>6986</v>
      </c>
    </row>
    <row r="195" spans="1:5" x14ac:dyDescent="0.25">
      <c r="A195">
        <v>4305</v>
      </c>
      <c r="B195">
        <v>3</v>
      </c>
      <c r="C195" t="s">
        <v>7211</v>
      </c>
      <c r="E195" t="s">
        <v>6988</v>
      </c>
    </row>
    <row r="196" spans="1:5" x14ac:dyDescent="0.25">
      <c r="A196">
        <v>4307</v>
      </c>
      <c r="B196">
        <v>3</v>
      </c>
      <c r="C196" t="s">
        <v>7212</v>
      </c>
      <c r="E196" t="s">
        <v>6990</v>
      </c>
    </row>
    <row r="197" spans="1:5" x14ac:dyDescent="0.25">
      <c r="A197">
        <v>11143</v>
      </c>
      <c r="B197">
        <v>3</v>
      </c>
      <c r="C197" t="s">
        <v>7213</v>
      </c>
      <c r="E197" t="s">
        <v>6992</v>
      </c>
    </row>
    <row r="198" spans="1:5" x14ac:dyDescent="0.25">
      <c r="A198">
        <v>18874</v>
      </c>
      <c r="B198">
        <v>3</v>
      </c>
      <c r="C198" t="s">
        <v>7214</v>
      </c>
      <c r="E198" t="s">
        <v>6994</v>
      </c>
    </row>
    <row r="199" spans="1:5" x14ac:dyDescent="0.25">
      <c r="A199">
        <v>18875</v>
      </c>
      <c r="B199">
        <v>3</v>
      </c>
      <c r="C199" t="s">
        <v>7215</v>
      </c>
      <c r="E199" t="s">
        <v>6996</v>
      </c>
    </row>
    <row r="200" spans="1:5" x14ac:dyDescent="0.25">
      <c r="A200">
        <v>4302</v>
      </c>
      <c r="B200">
        <v>3</v>
      </c>
      <c r="C200" t="s">
        <v>7216</v>
      </c>
      <c r="E200" t="s">
        <v>7017</v>
      </c>
    </row>
    <row r="201" spans="1:5" x14ac:dyDescent="0.25">
      <c r="A201">
        <v>4303</v>
      </c>
      <c r="B201">
        <v>3</v>
      </c>
      <c r="C201" t="s">
        <v>7217</v>
      </c>
      <c r="E201" t="s">
        <v>7019</v>
      </c>
    </row>
    <row r="202" spans="1:5" x14ac:dyDescent="0.25">
      <c r="A202">
        <v>4308</v>
      </c>
      <c r="B202">
        <v>3</v>
      </c>
      <c r="C202" t="s">
        <v>7218</v>
      </c>
      <c r="E202" t="s">
        <v>7021</v>
      </c>
    </row>
    <row r="203" spans="1:5" x14ac:dyDescent="0.25">
      <c r="A203">
        <v>3029</v>
      </c>
      <c r="B203">
        <v>3</v>
      </c>
      <c r="C203" t="s">
        <v>7219</v>
      </c>
      <c r="E203" t="s">
        <v>7196</v>
      </c>
    </row>
    <row r="204" spans="1:5" x14ac:dyDescent="0.25">
      <c r="A204">
        <v>3117</v>
      </c>
      <c r="B204">
        <v>3</v>
      </c>
      <c r="C204" t="s">
        <v>7220</v>
      </c>
      <c r="E204" t="s">
        <v>7047</v>
      </c>
    </row>
    <row r="205" spans="1:5" x14ac:dyDescent="0.25">
      <c r="A205">
        <v>3118</v>
      </c>
      <c r="B205">
        <v>3</v>
      </c>
      <c r="C205" t="s">
        <v>7221</v>
      </c>
      <c r="E205" t="s">
        <v>7051</v>
      </c>
    </row>
    <row r="206" spans="1:5" x14ac:dyDescent="0.25">
      <c r="A206">
        <v>3030</v>
      </c>
      <c r="B206">
        <v>3</v>
      </c>
      <c r="C206" t="s">
        <v>7222</v>
      </c>
      <c r="E206" t="s">
        <v>7053</v>
      </c>
    </row>
    <row r="207" spans="1:5" x14ac:dyDescent="0.25">
      <c r="A207">
        <v>3069</v>
      </c>
      <c r="B207">
        <v>3</v>
      </c>
      <c r="C207" t="s">
        <v>7223</v>
      </c>
      <c r="E207" t="s">
        <v>7055</v>
      </c>
    </row>
    <row r="208" spans="1:5" x14ac:dyDescent="0.25">
      <c r="A208">
        <v>3025</v>
      </c>
      <c r="B208">
        <v>3</v>
      </c>
      <c r="C208" t="s">
        <v>7224</v>
      </c>
      <c r="E208" t="s">
        <v>7225</v>
      </c>
    </row>
    <row r="209" spans="1:5" x14ac:dyDescent="0.25">
      <c r="A209">
        <v>3487</v>
      </c>
      <c r="B209">
        <v>2</v>
      </c>
      <c r="C209" t="s">
        <v>7226</v>
      </c>
      <c r="D209" t="s">
        <v>7227</v>
      </c>
      <c r="E209" t="s">
        <v>7227</v>
      </c>
    </row>
    <row r="210" spans="1:5" x14ac:dyDescent="0.25">
      <c r="A210">
        <v>4533</v>
      </c>
      <c r="B210">
        <v>3</v>
      </c>
      <c r="C210" t="s">
        <v>7228</v>
      </c>
      <c r="E210" t="s">
        <v>6981</v>
      </c>
    </row>
    <row r="211" spans="1:5" x14ac:dyDescent="0.25">
      <c r="A211">
        <v>4115</v>
      </c>
      <c r="B211">
        <v>3</v>
      </c>
      <c r="C211" t="s">
        <v>7229</v>
      </c>
      <c r="E211" t="s">
        <v>6941</v>
      </c>
    </row>
    <row r="212" spans="1:5" x14ac:dyDescent="0.25">
      <c r="A212">
        <v>4118</v>
      </c>
      <c r="B212">
        <v>3</v>
      </c>
      <c r="C212" t="s">
        <v>7230</v>
      </c>
      <c r="E212" t="s">
        <v>6984</v>
      </c>
    </row>
    <row r="213" spans="1:5" x14ac:dyDescent="0.25">
      <c r="A213">
        <v>4120</v>
      </c>
      <c r="B213">
        <v>3</v>
      </c>
      <c r="C213" t="s">
        <v>7231</v>
      </c>
      <c r="E213" t="s">
        <v>6986</v>
      </c>
    </row>
    <row r="214" spans="1:5" x14ac:dyDescent="0.25">
      <c r="A214">
        <v>4119</v>
      </c>
      <c r="B214">
        <v>3</v>
      </c>
      <c r="C214" t="s">
        <v>7232</v>
      </c>
      <c r="E214" t="s">
        <v>6988</v>
      </c>
    </row>
    <row r="215" spans="1:5" x14ac:dyDescent="0.25">
      <c r="A215">
        <v>4121</v>
      </c>
      <c r="B215">
        <v>3</v>
      </c>
      <c r="C215" t="s">
        <v>7233</v>
      </c>
      <c r="E215" t="s">
        <v>6990</v>
      </c>
    </row>
    <row r="216" spans="1:5" x14ac:dyDescent="0.25">
      <c r="A216">
        <v>11135</v>
      </c>
      <c r="B216">
        <v>3</v>
      </c>
      <c r="C216" t="s">
        <v>7234</v>
      </c>
      <c r="E216" t="s">
        <v>6992</v>
      </c>
    </row>
    <row r="217" spans="1:5" x14ac:dyDescent="0.25">
      <c r="A217">
        <v>18860</v>
      </c>
      <c r="B217">
        <v>3</v>
      </c>
      <c r="C217" t="s">
        <v>7235</v>
      </c>
      <c r="E217" t="s">
        <v>6994</v>
      </c>
    </row>
    <row r="218" spans="1:5" x14ac:dyDescent="0.25">
      <c r="A218">
        <v>18861</v>
      </c>
      <c r="B218">
        <v>3</v>
      </c>
      <c r="C218" t="s">
        <v>7236</v>
      </c>
      <c r="E218" t="s">
        <v>6996</v>
      </c>
    </row>
    <row r="219" spans="1:5" x14ac:dyDescent="0.25">
      <c r="A219">
        <v>3593</v>
      </c>
      <c r="B219">
        <v>3</v>
      </c>
      <c r="C219" t="s">
        <v>7237</v>
      </c>
      <c r="E219" t="s">
        <v>7097</v>
      </c>
    </row>
    <row r="220" spans="1:5" x14ac:dyDescent="0.25">
      <c r="A220">
        <v>3633</v>
      </c>
      <c r="B220">
        <v>3</v>
      </c>
      <c r="C220" t="s">
        <v>7238</v>
      </c>
      <c r="E220" t="s">
        <v>7043</v>
      </c>
    </row>
    <row r="221" spans="1:5" x14ac:dyDescent="0.25">
      <c r="A221">
        <v>3703</v>
      </c>
      <c r="B221">
        <v>3</v>
      </c>
      <c r="C221" t="s">
        <v>7239</v>
      </c>
      <c r="E221" t="s">
        <v>7047</v>
      </c>
    </row>
    <row r="222" spans="1:5" x14ac:dyDescent="0.25">
      <c r="A222">
        <v>3319</v>
      </c>
      <c r="B222">
        <v>3</v>
      </c>
      <c r="C222" t="s">
        <v>7240</v>
      </c>
      <c r="E222" t="s">
        <v>7049</v>
      </c>
    </row>
    <row r="223" spans="1:5" x14ac:dyDescent="0.25">
      <c r="A223">
        <v>6113</v>
      </c>
      <c r="B223">
        <v>3</v>
      </c>
      <c r="C223" t="s">
        <v>7241</v>
      </c>
      <c r="E223" t="s">
        <v>7051</v>
      </c>
    </row>
    <row r="224" spans="1:5" x14ac:dyDescent="0.25">
      <c r="A224">
        <v>3355</v>
      </c>
      <c r="B224">
        <v>3</v>
      </c>
      <c r="C224" t="s">
        <v>7242</v>
      </c>
      <c r="E224" t="s">
        <v>7053</v>
      </c>
    </row>
    <row r="225" spans="1:5" x14ac:dyDescent="0.25">
      <c r="A225">
        <v>3580</v>
      </c>
      <c r="B225">
        <v>3</v>
      </c>
      <c r="C225" t="s">
        <v>7243</v>
      </c>
      <c r="E225" t="s">
        <v>7055</v>
      </c>
    </row>
    <row r="226" spans="1:5" x14ac:dyDescent="0.25">
      <c r="A226">
        <v>3323</v>
      </c>
      <c r="B226">
        <v>3</v>
      </c>
      <c r="C226" t="s">
        <v>7244</v>
      </c>
      <c r="E226" t="s">
        <v>7057</v>
      </c>
    </row>
    <row r="227" spans="1:5" x14ac:dyDescent="0.25">
      <c r="A227">
        <v>3237</v>
      </c>
      <c r="B227">
        <v>1</v>
      </c>
      <c r="C227" t="s">
        <v>7245</v>
      </c>
      <c r="D227" t="s">
        <v>7246</v>
      </c>
      <c r="E227" t="s">
        <v>7246</v>
      </c>
    </row>
    <row r="228" spans="1:5" x14ac:dyDescent="0.25">
      <c r="A228">
        <v>2068</v>
      </c>
      <c r="B228">
        <v>2</v>
      </c>
      <c r="C228" t="s">
        <v>7247</v>
      </c>
      <c r="E228" t="s">
        <v>6943</v>
      </c>
    </row>
    <row r="229" spans="1:5" x14ac:dyDescent="0.25">
      <c r="A229">
        <v>33485</v>
      </c>
      <c r="B229">
        <v>3</v>
      </c>
      <c r="C229" t="s">
        <v>7248</v>
      </c>
      <c r="E229" t="s">
        <v>7177</v>
      </c>
    </row>
    <row r="230" spans="1:5" x14ac:dyDescent="0.25">
      <c r="A230">
        <v>3239</v>
      </c>
      <c r="B230">
        <v>3</v>
      </c>
      <c r="C230" t="s">
        <v>7249</v>
      </c>
      <c r="E230" t="s">
        <v>6975</v>
      </c>
    </row>
    <row r="231" spans="1:5" x14ac:dyDescent="0.25">
      <c r="A231">
        <v>3241</v>
      </c>
      <c r="B231">
        <v>3</v>
      </c>
      <c r="C231" t="s">
        <v>7250</v>
      </c>
      <c r="E231" t="s">
        <v>6941</v>
      </c>
    </row>
    <row r="232" spans="1:5" x14ac:dyDescent="0.25">
      <c r="A232">
        <v>6063</v>
      </c>
      <c r="B232">
        <v>2</v>
      </c>
      <c r="C232" t="s">
        <v>7251</v>
      </c>
      <c r="E232" t="s">
        <v>7181</v>
      </c>
    </row>
    <row r="233" spans="1:5" x14ac:dyDescent="0.25">
      <c r="A233">
        <v>6075</v>
      </c>
      <c r="B233">
        <v>3</v>
      </c>
      <c r="C233" t="s">
        <v>7252</v>
      </c>
      <c r="E233" t="s">
        <v>6981</v>
      </c>
    </row>
    <row r="234" spans="1:5" x14ac:dyDescent="0.25">
      <c r="A234">
        <v>6065</v>
      </c>
      <c r="B234">
        <v>3</v>
      </c>
      <c r="C234" t="s">
        <v>7253</v>
      </c>
      <c r="E234" t="s">
        <v>7254</v>
      </c>
    </row>
    <row r="235" spans="1:5" x14ac:dyDescent="0.25">
      <c r="A235">
        <v>6068</v>
      </c>
      <c r="B235">
        <v>3</v>
      </c>
      <c r="C235" t="s">
        <v>7255</v>
      </c>
      <c r="E235" t="s">
        <v>6984</v>
      </c>
    </row>
    <row r="236" spans="1:5" x14ac:dyDescent="0.25">
      <c r="A236">
        <v>6070</v>
      </c>
      <c r="B236">
        <v>3</v>
      </c>
      <c r="C236" t="s">
        <v>7256</v>
      </c>
      <c r="E236" t="s">
        <v>6986</v>
      </c>
    </row>
    <row r="237" spans="1:5" x14ac:dyDescent="0.25">
      <c r="A237">
        <v>6069</v>
      </c>
      <c r="B237">
        <v>3</v>
      </c>
      <c r="C237" t="s">
        <v>7257</v>
      </c>
      <c r="E237" t="s">
        <v>6988</v>
      </c>
    </row>
    <row r="238" spans="1:5" x14ac:dyDescent="0.25">
      <c r="A238">
        <v>6071</v>
      </c>
      <c r="B238">
        <v>3</v>
      </c>
      <c r="C238" t="s">
        <v>7258</v>
      </c>
      <c r="E238" t="s">
        <v>6990</v>
      </c>
    </row>
    <row r="239" spans="1:5" x14ac:dyDescent="0.25">
      <c r="A239">
        <v>11141</v>
      </c>
      <c r="B239">
        <v>3</v>
      </c>
      <c r="C239" t="s">
        <v>7259</v>
      </c>
      <c r="E239" t="s">
        <v>6992</v>
      </c>
    </row>
    <row r="240" spans="1:5" x14ac:dyDescent="0.25">
      <c r="A240">
        <v>18872</v>
      </c>
      <c r="B240">
        <v>3</v>
      </c>
      <c r="C240" t="s">
        <v>7260</v>
      </c>
      <c r="E240" t="s">
        <v>6994</v>
      </c>
    </row>
    <row r="241" spans="1:5" x14ac:dyDescent="0.25">
      <c r="A241">
        <v>18873</v>
      </c>
      <c r="B241">
        <v>3</v>
      </c>
      <c r="C241" t="s">
        <v>7261</v>
      </c>
      <c r="E241" t="s">
        <v>6996</v>
      </c>
    </row>
    <row r="242" spans="1:5" x14ac:dyDescent="0.25">
      <c r="A242">
        <v>6066</v>
      </c>
      <c r="B242">
        <v>3</v>
      </c>
      <c r="C242" t="s">
        <v>7262</v>
      </c>
      <c r="E242" t="s">
        <v>7017</v>
      </c>
    </row>
    <row r="243" spans="1:5" x14ac:dyDescent="0.25">
      <c r="A243">
        <v>6067</v>
      </c>
      <c r="B243">
        <v>3</v>
      </c>
      <c r="C243" t="s">
        <v>7263</v>
      </c>
      <c r="E243" t="s">
        <v>7019</v>
      </c>
    </row>
    <row r="244" spans="1:5" x14ac:dyDescent="0.25">
      <c r="A244">
        <v>6072</v>
      </c>
      <c r="B244">
        <v>3</v>
      </c>
      <c r="C244" t="s">
        <v>7264</v>
      </c>
      <c r="E244" t="s">
        <v>7021</v>
      </c>
    </row>
    <row r="245" spans="1:5" x14ac:dyDescent="0.25">
      <c r="A245">
        <v>3263</v>
      </c>
      <c r="B245">
        <v>3</v>
      </c>
      <c r="C245" t="s">
        <v>7265</v>
      </c>
      <c r="E245" t="s">
        <v>6977</v>
      </c>
    </row>
    <row r="246" spans="1:5" x14ac:dyDescent="0.25">
      <c r="A246">
        <v>3715</v>
      </c>
      <c r="B246">
        <v>3</v>
      </c>
      <c r="C246" t="s">
        <v>7266</v>
      </c>
      <c r="E246" t="s">
        <v>7267</v>
      </c>
    </row>
    <row r="247" spans="1:5" x14ac:dyDescent="0.25">
      <c r="A247">
        <v>3301</v>
      </c>
      <c r="B247">
        <v>3</v>
      </c>
      <c r="C247" t="s">
        <v>7268</v>
      </c>
      <c r="E247" t="s">
        <v>7269</v>
      </c>
    </row>
    <row r="248" spans="1:5" x14ac:dyDescent="0.25">
      <c r="A248">
        <v>3730</v>
      </c>
      <c r="B248">
        <v>3</v>
      </c>
      <c r="C248" t="s">
        <v>7270</v>
      </c>
      <c r="E248" t="s">
        <v>7271</v>
      </c>
    </row>
    <row r="249" spans="1:5" x14ac:dyDescent="0.25">
      <c r="A249">
        <v>3284</v>
      </c>
      <c r="B249">
        <v>3</v>
      </c>
      <c r="C249" t="s">
        <v>7272</v>
      </c>
      <c r="E249" t="s">
        <v>7273</v>
      </c>
    </row>
    <row r="250" spans="1:5" x14ac:dyDescent="0.25">
      <c r="A250">
        <v>3286</v>
      </c>
      <c r="B250">
        <v>3</v>
      </c>
      <c r="C250" t="s">
        <v>7274</v>
      </c>
      <c r="E250" t="s">
        <v>7275</v>
      </c>
    </row>
    <row r="251" spans="1:5" x14ac:dyDescent="0.25">
      <c r="A251">
        <v>3788</v>
      </c>
      <c r="B251">
        <v>3</v>
      </c>
      <c r="C251" t="s">
        <v>7276</v>
      </c>
      <c r="E251" t="s">
        <v>7071</v>
      </c>
    </row>
    <row r="252" spans="1:5" x14ac:dyDescent="0.25">
      <c r="A252">
        <v>3269</v>
      </c>
      <c r="B252">
        <v>3</v>
      </c>
      <c r="C252" t="s">
        <v>7277</v>
      </c>
      <c r="E252" t="s">
        <v>7278</v>
      </c>
    </row>
    <row r="253" spans="1:5" x14ac:dyDescent="0.25">
      <c r="A253">
        <v>3267</v>
      </c>
      <c r="B253">
        <v>3</v>
      </c>
      <c r="C253" t="s">
        <v>7279</v>
      </c>
      <c r="E253" t="s">
        <v>7280</v>
      </c>
    </row>
    <row r="254" spans="1:5" x14ac:dyDescent="0.25">
      <c r="A254">
        <v>3265</v>
      </c>
      <c r="B254">
        <v>3</v>
      </c>
      <c r="C254" t="s">
        <v>7281</v>
      </c>
      <c r="E254" t="s">
        <v>7282</v>
      </c>
    </row>
    <row r="255" spans="1:5" x14ac:dyDescent="0.25">
      <c r="A255">
        <v>3271</v>
      </c>
      <c r="B255">
        <v>3</v>
      </c>
      <c r="C255" t="s">
        <v>7283</v>
      </c>
      <c r="E255" t="s">
        <v>7284</v>
      </c>
    </row>
    <row r="256" spans="1:5" x14ac:dyDescent="0.25">
      <c r="A256">
        <v>3273</v>
      </c>
      <c r="B256">
        <v>3</v>
      </c>
      <c r="C256" t="s">
        <v>7285</v>
      </c>
      <c r="E256" t="s">
        <v>7286</v>
      </c>
    </row>
    <row r="257" spans="1:5" x14ac:dyDescent="0.25">
      <c r="A257">
        <v>3275</v>
      </c>
      <c r="B257">
        <v>3</v>
      </c>
      <c r="C257" t="s">
        <v>7287</v>
      </c>
      <c r="E257" t="s">
        <v>7288</v>
      </c>
    </row>
    <row r="258" spans="1:5" x14ac:dyDescent="0.25">
      <c r="A258">
        <v>3281</v>
      </c>
      <c r="B258">
        <v>3</v>
      </c>
      <c r="C258" t="s">
        <v>7289</v>
      </c>
      <c r="E258" t="s">
        <v>7290</v>
      </c>
    </row>
    <row r="259" spans="1:5" x14ac:dyDescent="0.25">
      <c r="A259">
        <v>3282</v>
      </c>
      <c r="B259">
        <v>3</v>
      </c>
      <c r="C259" t="s">
        <v>7291</v>
      </c>
      <c r="E259" t="s">
        <v>7073</v>
      </c>
    </row>
    <row r="260" spans="1:5" x14ac:dyDescent="0.25">
      <c r="A260">
        <v>3278</v>
      </c>
      <c r="B260">
        <v>3</v>
      </c>
      <c r="C260" t="s">
        <v>7292</v>
      </c>
      <c r="E260" t="s">
        <v>7293</v>
      </c>
    </row>
    <row r="261" spans="1:5" x14ac:dyDescent="0.25">
      <c r="A261">
        <v>3288</v>
      </c>
      <c r="B261">
        <v>3</v>
      </c>
      <c r="C261" t="s">
        <v>7294</v>
      </c>
      <c r="E261" t="s">
        <v>7295</v>
      </c>
    </row>
    <row r="262" spans="1:5" x14ac:dyDescent="0.25">
      <c r="A262">
        <v>3291</v>
      </c>
      <c r="B262">
        <v>3</v>
      </c>
      <c r="C262" t="s">
        <v>7296</v>
      </c>
      <c r="E262" t="s">
        <v>7297</v>
      </c>
    </row>
    <row r="263" spans="1:5" x14ac:dyDescent="0.25">
      <c r="A263">
        <v>3292</v>
      </c>
      <c r="B263">
        <v>3</v>
      </c>
      <c r="C263" t="s">
        <v>7298</v>
      </c>
      <c r="E263" t="s">
        <v>7299</v>
      </c>
    </row>
    <row r="264" spans="1:5" x14ac:dyDescent="0.25">
      <c r="A264">
        <v>3293</v>
      </c>
      <c r="B264">
        <v>3</v>
      </c>
      <c r="C264" t="s">
        <v>7300</v>
      </c>
      <c r="E264" t="s">
        <v>7301</v>
      </c>
    </row>
    <row r="265" spans="1:5" x14ac:dyDescent="0.25">
      <c r="A265">
        <v>3709</v>
      </c>
      <c r="B265">
        <v>3</v>
      </c>
      <c r="C265" t="s">
        <v>7302</v>
      </c>
      <c r="E265" t="s">
        <v>7303</v>
      </c>
    </row>
    <row r="266" spans="1:5" x14ac:dyDescent="0.25">
      <c r="A266">
        <v>3710</v>
      </c>
      <c r="B266">
        <v>3</v>
      </c>
      <c r="C266" t="s">
        <v>7304</v>
      </c>
      <c r="E266" t="s">
        <v>7305</v>
      </c>
    </row>
    <row r="267" spans="1:5" x14ac:dyDescent="0.25">
      <c r="A267">
        <v>3711</v>
      </c>
      <c r="B267">
        <v>3</v>
      </c>
      <c r="C267" t="s">
        <v>7306</v>
      </c>
      <c r="E267" t="s">
        <v>7307</v>
      </c>
    </row>
    <row r="268" spans="1:5" x14ac:dyDescent="0.25">
      <c r="A268">
        <v>3289</v>
      </c>
      <c r="B268">
        <v>3</v>
      </c>
      <c r="C268" t="s">
        <v>7308</v>
      </c>
      <c r="E268" t="s">
        <v>7081</v>
      </c>
    </row>
    <row r="269" spans="1:5" x14ac:dyDescent="0.25">
      <c r="A269">
        <v>9540</v>
      </c>
      <c r="B269">
        <v>3</v>
      </c>
      <c r="C269" t="s">
        <v>7309</v>
      </c>
      <c r="E269" t="s">
        <v>7310</v>
      </c>
    </row>
    <row r="270" spans="1:5" x14ac:dyDescent="0.25">
      <c r="A270">
        <v>3129</v>
      </c>
      <c r="B270">
        <v>1</v>
      </c>
      <c r="C270" t="s">
        <v>7311</v>
      </c>
      <c r="D270" t="s">
        <v>7312</v>
      </c>
      <c r="E270" t="s">
        <v>7312</v>
      </c>
    </row>
    <row r="271" spans="1:5" x14ac:dyDescent="0.25">
      <c r="A271">
        <v>2067</v>
      </c>
      <c r="B271">
        <v>2</v>
      </c>
      <c r="C271" t="s">
        <v>7313</v>
      </c>
      <c r="E271" t="s">
        <v>6943</v>
      </c>
    </row>
    <row r="272" spans="1:5" x14ac:dyDescent="0.25">
      <c r="A272">
        <v>33490</v>
      </c>
      <c r="B272">
        <v>3</v>
      </c>
      <c r="C272" t="s">
        <v>7314</v>
      </c>
      <c r="E272" t="s">
        <v>7177</v>
      </c>
    </row>
    <row r="273" spans="1:5" x14ac:dyDescent="0.25">
      <c r="A273">
        <v>3652</v>
      </c>
      <c r="B273">
        <v>3</v>
      </c>
      <c r="C273" t="s">
        <v>7315</v>
      </c>
      <c r="E273" t="s">
        <v>6975</v>
      </c>
    </row>
    <row r="274" spans="1:5" x14ac:dyDescent="0.25">
      <c r="A274">
        <v>3130</v>
      </c>
      <c r="B274">
        <v>3</v>
      </c>
      <c r="C274" t="s">
        <v>7316</v>
      </c>
      <c r="E274" t="s">
        <v>6941</v>
      </c>
    </row>
    <row r="275" spans="1:5" x14ac:dyDescent="0.25">
      <c r="A275">
        <v>3604</v>
      </c>
      <c r="B275">
        <v>2</v>
      </c>
      <c r="C275" t="s">
        <v>7317</v>
      </c>
      <c r="E275" t="s">
        <v>7181</v>
      </c>
    </row>
    <row r="276" spans="1:5" x14ac:dyDescent="0.25">
      <c r="A276">
        <v>4584</v>
      </c>
      <c r="B276">
        <v>3</v>
      </c>
      <c r="C276" t="s">
        <v>7318</v>
      </c>
      <c r="E276" t="s">
        <v>6981</v>
      </c>
    </row>
    <row r="277" spans="1:5" x14ac:dyDescent="0.25">
      <c r="A277">
        <v>4325</v>
      </c>
      <c r="B277">
        <v>3</v>
      </c>
      <c r="C277" t="s">
        <v>7319</v>
      </c>
      <c r="E277" t="s">
        <v>7320</v>
      </c>
    </row>
    <row r="278" spans="1:5" x14ac:dyDescent="0.25">
      <c r="A278">
        <v>4328</v>
      </c>
      <c r="B278">
        <v>3</v>
      </c>
      <c r="C278" t="s">
        <v>7321</v>
      </c>
      <c r="E278" t="s">
        <v>6984</v>
      </c>
    </row>
    <row r="279" spans="1:5" x14ac:dyDescent="0.25">
      <c r="A279">
        <v>4330</v>
      </c>
      <c r="B279">
        <v>3</v>
      </c>
      <c r="C279" t="s">
        <v>7322</v>
      </c>
      <c r="E279" t="s">
        <v>6986</v>
      </c>
    </row>
    <row r="280" spans="1:5" x14ac:dyDescent="0.25">
      <c r="A280">
        <v>4329</v>
      </c>
      <c r="B280">
        <v>3</v>
      </c>
      <c r="C280" t="s">
        <v>7323</v>
      </c>
      <c r="E280" t="s">
        <v>6988</v>
      </c>
    </row>
    <row r="281" spans="1:5" x14ac:dyDescent="0.25">
      <c r="A281">
        <v>4331</v>
      </c>
      <c r="B281">
        <v>3</v>
      </c>
      <c r="C281" t="s">
        <v>7324</v>
      </c>
      <c r="E281" t="s">
        <v>6990</v>
      </c>
    </row>
    <row r="282" spans="1:5" x14ac:dyDescent="0.25">
      <c r="A282">
        <v>11145</v>
      </c>
      <c r="B282">
        <v>3</v>
      </c>
      <c r="C282" t="s">
        <v>7325</v>
      </c>
      <c r="E282" t="s">
        <v>6992</v>
      </c>
    </row>
    <row r="283" spans="1:5" x14ac:dyDescent="0.25">
      <c r="A283">
        <v>18878</v>
      </c>
      <c r="B283">
        <v>3</v>
      </c>
      <c r="C283" t="s">
        <v>7326</v>
      </c>
      <c r="E283" t="s">
        <v>6994</v>
      </c>
    </row>
    <row r="284" spans="1:5" x14ac:dyDescent="0.25">
      <c r="A284">
        <v>18879</v>
      </c>
      <c r="B284">
        <v>3</v>
      </c>
      <c r="C284" t="s">
        <v>7327</v>
      </c>
      <c r="E284" t="s">
        <v>6996</v>
      </c>
    </row>
    <row r="285" spans="1:5" x14ac:dyDescent="0.25">
      <c r="A285">
        <v>4326</v>
      </c>
      <c r="B285">
        <v>3</v>
      </c>
      <c r="C285" t="s">
        <v>7328</v>
      </c>
      <c r="E285" t="s">
        <v>7017</v>
      </c>
    </row>
    <row r="286" spans="1:5" x14ac:dyDescent="0.25">
      <c r="A286">
        <v>4327</v>
      </c>
      <c r="B286">
        <v>3</v>
      </c>
      <c r="C286" t="s">
        <v>7329</v>
      </c>
      <c r="E286" t="s">
        <v>7019</v>
      </c>
    </row>
    <row r="287" spans="1:5" x14ac:dyDescent="0.25">
      <c r="A287">
        <v>4332</v>
      </c>
      <c r="B287">
        <v>3</v>
      </c>
      <c r="C287" t="s">
        <v>7330</v>
      </c>
      <c r="E287" t="s">
        <v>7021</v>
      </c>
    </row>
    <row r="288" spans="1:5" x14ac:dyDescent="0.25">
      <c r="A288">
        <v>3131</v>
      </c>
      <c r="B288">
        <v>3</v>
      </c>
      <c r="C288" t="s">
        <v>7331</v>
      </c>
      <c r="E288" t="s">
        <v>7332</v>
      </c>
    </row>
    <row r="289" spans="1:5" x14ac:dyDescent="0.25">
      <c r="A289">
        <v>3229</v>
      </c>
      <c r="B289">
        <v>3</v>
      </c>
      <c r="C289" t="s">
        <v>7333</v>
      </c>
      <c r="E289" t="s">
        <v>7334</v>
      </c>
    </row>
    <row r="290" spans="1:5" x14ac:dyDescent="0.25">
      <c r="A290">
        <v>3230</v>
      </c>
      <c r="B290">
        <v>3</v>
      </c>
      <c r="C290" t="s">
        <v>7335</v>
      </c>
      <c r="E290" t="s">
        <v>7336</v>
      </c>
    </row>
    <row r="291" spans="1:5" x14ac:dyDescent="0.25">
      <c r="A291">
        <v>21230</v>
      </c>
      <c r="B291">
        <v>3</v>
      </c>
      <c r="C291" t="s">
        <v>7337</v>
      </c>
      <c r="E291" t="s">
        <v>7338</v>
      </c>
    </row>
    <row r="292" spans="1:5" x14ac:dyDescent="0.25">
      <c r="A292">
        <v>21231</v>
      </c>
      <c r="B292">
        <v>3</v>
      </c>
      <c r="C292" t="s">
        <v>7339</v>
      </c>
      <c r="E292" t="s">
        <v>7340</v>
      </c>
    </row>
    <row r="293" spans="1:5" x14ac:dyDescent="0.25">
      <c r="A293">
        <v>21232</v>
      </c>
      <c r="B293">
        <v>3</v>
      </c>
      <c r="C293" t="s">
        <v>7341</v>
      </c>
      <c r="E293" t="s">
        <v>7342</v>
      </c>
    </row>
    <row r="294" spans="1:5" x14ac:dyDescent="0.25">
      <c r="A294">
        <v>21233</v>
      </c>
      <c r="B294">
        <v>3</v>
      </c>
      <c r="C294" t="s">
        <v>7343</v>
      </c>
      <c r="E294" t="s">
        <v>7344</v>
      </c>
    </row>
    <row r="295" spans="1:5" x14ac:dyDescent="0.25">
      <c r="A295">
        <v>14393</v>
      </c>
      <c r="B295">
        <v>1</v>
      </c>
      <c r="C295" t="s">
        <v>7345</v>
      </c>
      <c r="D295" t="s">
        <v>7346</v>
      </c>
      <c r="E295" t="s">
        <v>7347</v>
      </c>
    </row>
    <row r="296" spans="1:5" x14ac:dyDescent="0.25">
      <c r="A296">
        <v>26033</v>
      </c>
      <c r="B296">
        <v>2</v>
      </c>
      <c r="C296" t="s">
        <v>7348</v>
      </c>
      <c r="E296" t="s">
        <v>6943</v>
      </c>
    </row>
    <row r="297" spans="1:5" x14ac:dyDescent="0.25">
      <c r="A297">
        <v>33500</v>
      </c>
      <c r="B297">
        <v>3</v>
      </c>
      <c r="C297" t="s">
        <v>7349</v>
      </c>
      <c r="E297" t="s">
        <v>7177</v>
      </c>
    </row>
    <row r="298" spans="1:5" x14ac:dyDescent="0.25">
      <c r="A298">
        <v>26034</v>
      </c>
      <c r="B298">
        <v>3</v>
      </c>
      <c r="C298" t="s">
        <v>7350</v>
      </c>
      <c r="E298" t="s">
        <v>6975</v>
      </c>
    </row>
    <row r="299" spans="1:5" x14ac:dyDescent="0.25">
      <c r="A299">
        <v>26035</v>
      </c>
      <c r="B299">
        <v>3</v>
      </c>
      <c r="C299" t="s">
        <v>7351</v>
      </c>
      <c r="E299" t="s">
        <v>6941</v>
      </c>
    </row>
    <row r="300" spans="1:5" x14ac:dyDescent="0.25">
      <c r="A300">
        <v>26036</v>
      </c>
      <c r="B300">
        <v>3</v>
      </c>
      <c r="C300" t="s">
        <v>7352</v>
      </c>
      <c r="E300" t="s">
        <v>7353</v>
      </c>
    </row>
    <row r="301" spans="1:5" x14ac:dyDescent="0.25">
      <c r="A301">
        <v>26037</v>
      </c>
      <c r="B301">
        <v>2</v>
      </c>
      <c r="C301" t="s">
        <v>7354</v>
      </c>
      <c r="E301" t="s">
        <v>7181</v>
      </c>
    </row>
    <row r="302" spans="1:5" x14ac:dyDescent="0.25">
      <c r="A302">
        <v>26038</v>
      </c>
      <c r="B302">
        <v>3</v>
      </c>
      <c r="C302" t="s">
        <v>7355</v>
      </c>
      <c r="E302" t="s">
        <v>6981</v>
      </c>
    </row>
    <row r="303" spans="1:5" x14ac:dyDescent="0.25">
      <c r="A303">
        <v>26039</v>
      </c>
      <c r="B303">
        <v>3</v>
      </c>
      <c r="C303" t="s">
        <v>7356</v>
      </c>
      <c r="E303" t="s">
        <v>7357</v>
      </c>
    </row>
    <row r="304" spans="1:5" x14ac:dyDescent="0.25">
      <c r="A304">
        <v>14170</v>
      </c>
      <c r="B304">
        <v>3</v>
      </c>
      <c r="C304" t="s">
        <v>7358</v>
      </c>
      <c r="E304" t="s">
        <v>6984</v>
      </c>
    </row>
    <row r="305" spans="1:5" x14ac:dyDescent="0.25">
      <c r="A305">
        <v>14123</v>
      </c>
      <c r="B305">
        <v>3</v>
      </c>
      <c r="C305" t="s">
        <v>7359</v>
      </c>
      <c r="E305" t="s">
        <v>6986</v>
      </c>
    </row>
    <row r="306" spans="1:5" x14ac:dyDescent="0.25">
      <c r="A306">
        <v>14171</v>
      </c>
      <c r="B306">
        <v>3</v>
      </c>
      <c r="C306" t="s">
        <v>7360</v>
      </c>
      <c r="E306" t="s">
        <v>6988</v>
      </c>
    </row>
    <row r="307" spans="1:5" x14ac:dyDescent="0.25">
      <c r="A307">
        <v>13887</v>
      </c>
      <c r="B307">
        <v>3</v>
      </c>
      <c r="C307" t="s">
        <v>7361</v>
      </c>
      <c r="E307" t="s">
        <v>6990</v>
      </c>
    </row>
    <row r="308" spans="1:5" x14ac:dyDescent="0.25">
      <c r="A308">
        <v>14125</v>
      </c>
      <c r="B308">
        <v>3</v>
      </c>
      <c r="C308" t="s">
        <v>7362</v>
      </c>
      <c r="E308" t="s">
        <v>6992</v>
      </c>
    </row>
    <row r="309" spans="1:5" x14ac:dyDescent="0.25">
      <c r="A309">
        <v>26040</v>
      </c>
      <c r="B309">
        <v>3</v>
      </c>
      <c r="C309" t="s">
        <v>7363</v>
      </c>
      <c r="E309" t="s">
        <v>6994</v>
      </c>
    </row>
    <row r="310" spans="1:5" x14ac:dyDescent="0.25">
      <c r="A310">
        <v>26041</v>
      </c>
      <c r="B310">
        <v>3</v>
      </c>
      <c r="C310" t="s">
        <v>7364</v>
      </c>
      <c r="E310" t="s">
        <v>6996</v>
      </c>
    </row>
    <row r="311" spans="1:5" x14ac:dyDescent="0.25">
      <c r="A311">
        <v>14119</v>
      </c>
      <c r="B311">
        <v>3</v>
      </c>
      <c r="C311" t="s">
        <v>7365</v>
      </c>
      <c r="E311" t="s">
        <v>7017</v>
      </c>
    </row>
    <row r="312" spans="1:5" x14ac:dyDescent="0.25">
      <c r="A312">
        <v>14120</v>
      </c>
      <c r="B312">
        <v>3</v>
      </c>
      <c r="C312" t="s">
        <v>7366</v>
      </c>
      <c r="E312" t="s">
        <v>7019</v>
      </c>
    </row>
    <row r="313" spans="1:5" x14ac:dyDescent="0.25">
      <c r="A313">
        <v>14124</v>
      </c>
      <c r="B313">
        <v>3</v>
      </c>
      <c r="C313" t="s">
        <v>7367</v>
      </c>
      <c r="E313" t="s">
        <v>7021</v>
      </c>
    </row>
    <row r="314" spans="1:5" x14ac:dyDescent="0.25">
      <c r="A314">
        <v>26042</v>
      </c>
      <c r="B314">
        <v>3</v>
      </c>
      <c r="C314" t="s">
        <v>7368</v>
      </c>
      <c r="E314" t="s">
        <v>7369</v>
      </c>
    </row>
    <row r="315" spans="1:5" x14ac:dyDescent="0.25">
      <c r="A315">
        <v>26043</v>
      </c>
      <c r="B315">
        <v>3</v>
      </c>
      <c r="C315" t="s">
        <v>7370</v>
      </c>
      <c r="E315" t="s">
        <v>7340</v>
      </c>
    </row>
    <row r="316" spans="1:5" x14ac:dyDescent="0.25">
      <c r="A316">
        <v>26044</v>
      </c>
      <c r="B316">
        <v>3</v>
      </c>
      <c r="C316" t="s">
        <v>7371</v>
      </c>
      <c r="E316" t="s">
        <v>7342</v>
      </c>
    </row>
    <row r="317" spans="1:5" x14ac:dyDescent="0.25">
      <c r="A317">
        <v>14394</v>
      </c>
      <c r="B317">
        <v>1</v>
      </c>
      <c r="C317" t="s">
        <v>7372</v>
      </c>
      <c r="D317" t="s">
        <v>7373</v>
      </c>
      <c r="E317" t="s">
        <v>7374</v>
      </c>
    </row>
    <row r="318" spans="1:5" x14ac:dyDescent="0.25">
      <c r="A318">
        <v>26045</v>
      </c>
      <c r="B318">
        <v>2</v>
      </c>
      <c r="C318" t="s">
        <v>7375</v>
      </c>
      <c r="E318" t="s">
        <v>6943</v>
      </c>
    </row>
    <row r="319" spans="1:5" x14ac:dyDescent="0.25">
      <c r="A319">
        <v>33501</v>
      </c>
      <c r="B319">
        <v>3</v>
      </c>
      <c r="C319" t="s">
        <v>7376</v>
      </c>
      <c r="E319" t="s">
        <v>7177</v>
      </c>
    </row>
    <row r="320" spans="1:5" x14ac:dyDescent="0.25">
      <c r="A320">
        <v>26046</v>
      </c>
      <c r="B320">
        <v>3</v>
      </c>
      <c r="C320" t="s">
        <v>7377</v>
      </c>
      <c r="E320" t="s">
        <v>6975</v>
      </c>
    </row>
    <row r="321" spans="1:5" x14ac:dyDescent="0.25">
      <c r="A321">
        <v>26047</v>
      </c>
      <c r="B321">
        <v>3</v>
      </c>
      <c r="C321" t="s">
        <v>7378</v>
      </c>
      <c r="E321" t="s">
        <v>6941</v>
      </c>
    </row>
    <row r="322" spans="1:5" x14ac:dyDescent="0.25">
      <c r="A322">
        <v>26048</v>
      </c>
      <c r="B322">
        <v>3</v>
      </c>
      <c r="C322" t="s">
        <v>7379</v>
      </c>
      <c r="E322" t="s">
        <v>7353</v>
      </c>
    </row>
    <row r="323" spans="1:5" x14ac:dyDescent="0.25">
      <c r="A323">
        <v>26049</v>
      </c>
      <c r="B323">
        <v>2</v>
      </c>
      <c r="C323" t="s">
        <v>7380</v>
      </c>
      <c r="E323" t="s">
        <v>7181</v>
      </c>
    </row>
    <row r="324" spans="1:5" x14ac:dyDescent="0.25">
      <c r="A324">
        <v>26050</v>
      </c>
      <c r="B324">
        <v>3</v>
      </c>
      <c r="C324" t="s">
        <v>7381</v>
      </c>
      <c r="E324" t="s">
        <v>6981</v>
      </c>
    </row>
    <row r="325" spans="1:5" x14ac:dyDescent="0.25">
      <c r="A325">
        <v>26051</v>
      </c>
      <c r="B325">
        <v>3</v>
      </c>
      <c r="C325" t="s">
        <v>7382</v>
      </c>
      <c r="E325" t="s">
        <v>7357</v>
      </c>
    </row>
    <row r="326" spans="1:5" x14ac:dyDescent="0.25">
      <c r="A326">
        <v>14172</v>
      </c>
      <c r="B326">
        <v>3</v>
      </c>
      <c r="C326" t="s">
        <v>7383</v>
      </c>
      <c r="E326" t="s">
        <v>6984</v>
      </c>
    </row>
    <row r="327" spans="1:5" x14ac:dyDescent="0.25">
      <c r="A327">
        <v>14130</v>
      </c>
      <c r="B327">
        <v>3</v>
      </c>
      <c r="C327" t="s">
        <v>7384</v>
      </c>
      <c r="E327" t="s">
        <v>6986</v>
      </c>
    </row>
    <row r="328" spans="1:5" x14ac:dyDescent="0.25">
      <c r="A328">
        <v>14173</v>
      </c>
      <c r="B328">
        <v>3</v>
      </c>
      <c r="C328" t="s">
        <v>7385</v>
      </c>
      <c r="E328" t="s">
        <v>6988</v>
      </c>
    </row>
    <row r="329" spans="1:5" x14ac:dyDescent="0.25">
      <c r="A329">
        <v>13895</v>
      </c>
      <c r="B329">
        <v>3</v>
      </c>
      <c r="C329" t="s">
        <v>7386</v>
      </c>
      <c r="E329" t="s">
        <v>6990</v>
      </c>
    </row>
    <row r="330" spans="1:5" x14ac:dyDescent="0.25">
      <c r="A330">
        <v>14132</v>
      </c>
      <c r="B330">
        <v>3</v>
      </c>
      <c r="C330" t="s">
        <v>7387</v>
      </c>
      <c r="E330" t="s">
        <v>6992</v>
      </c>
    </row>
    <row r="331" spans="1:5" x14ac:dyDescent="0.25">
      <c r="A331">
        <v>26052</v>
      </c>
      <c r="B331">
        <v>3</v>
      </c>
      <c r="C331" t="s">
        <v>7388</v>
      </c>
      <c r="E331" t="s">
        <v>6994</v>
      </c>
    </row>
    <row r="332" spans="1:5" x14ac:dyDescent="0.25">
      <c r="A332">
        <v>26053</v>
      </c>
      <c r="B332">
        <v>3</v>
      </c>
      <c r="C332" t="s">
        <v>7389</v>
      </c>
      <c r="E332" t="s">
        <v>6996</v>
      </c>
    </row>
    <row r="333" spans="1:5" x14ac:dyDescent="0.25">
      <c r="A333">
        <v>14126</v>
      </c>
      <c r="B333">
        <v>3</v>
      </c>
      <c r="C333" t="s">
        <v>7390</v>
      </c>
      <c r="E333" t="s">
        <v>7017</v>
      </c>
    </row>
    <row r="334" spans="1:5" x14ac:dyDescent="0.25">
      <c r="A334">
        <v>14127</v>
      </c>
      <c r="B334">
        <v>3</v>
      </c>
      <c r="C334" t="s">
        <v>7391</v>
      </c>
      <c r="E334" t="s">
        <v>7019</v>
      </c>
    </row>
    <row r="335" spans="1:5" x14ac:dyDescent="0.25">
      <c r="A335">
        <v>14131</v>
      </c>
      <c r="B335">
        <v>3</v>
      </c>
      <c r="C335" t="s">
        <v>7392</v>
      </c>
      <c r="E335" t="s">
        <v>7021</v>
      </c>
    </row>
    <row r="336" spans="1:5" x14ac:dyDescent="0.25">
      <c r="A336">
        <v>26054</v>
      </c>
      <c r="B336">
        <v>3</v>
      </c>
      <c r="C336" t="s">
        <v>7393</v>
      </c>
      <c r="E336" t="s">
        <v>7369</v>
      </c>
    </row>
    <row r="337" spans="1:5" x14ac:dyDescent="0.25">
      <c r="A337">
        <v>26055</v>
      </c>
      <c r="B337">
        <v>3</v>
      </c>
      <c r="C337" t="s">
        <v>7394</v>
      </c>
      <c r="E337" t="s">
        <v>7340</v>
      </c>
    </row>
    <row r="338" spans="1:5" x14ac:dyDescent="0.25">
      <c r="A338">
        <v>26056</v>
      </c>
      <c r="B338">
        <v>3</v>
      </c>
      <c r="C338" t="s">
        <v>7395</v>
      </c>
      <c r="E338" t="s">
        <v>7342</v>
      </c>
    </row>
    <row r="339" spans="1:5" x14ac:dyDescent="0.25">
      <c r="A339">
        <v>14397</v>
      </c>
      <c r="B339">
        <v>1</v>
      </c>
      <c r="C339" t="s">
        <v>7396</v>
      </c>
      <c r="D339" t="s">
        <v>7397</v>
      </c>
      <c r="E339" t="s">
        <v>7398</v>
      </c>
    </row>
    <row r="340" spans="1:5" x14ac:dyDescent="0.25">
      <c r="A340">
        <v>26081</v>
      </c>
      <c r="B340">
        <v>2</v>
      </c>
      <c r="C340" t="s">
        <v>7399</v>
      </c>
      <c r="E340" t="s">
        <v>6943</v>
      </c>
    </row>
    <row r="341" spans="1:5" x14ac:dyDescent="0.25">
      <c r="A341">
        <v>33504</v>
      </c>
      <c r="B341">
        <v>3</v>
      </c>
      <c r="C341" t="s">
        <v>7400</v>
      </c>
      <c r="E341" t="s">
        <v>7177</v>
      </c>
    </row>
    <row r="342" spans="1:5" x14ac:dyDescent="0.25">
      <c r="A342">
        <v>26082</v>
      </c>
      <c r="B342">
        <v>3</v>
      </c>
      <c r="C342" t="s">
        <v>7401</v>
      </c>
      <c r="E342" t="s">
        <v>6975</v>
      </c>
    </row>
    <row r="343" spans="1:5" x14ac:dyDescent="0.25">
      <c r="A343">
        <v>26083</v>
      </c>
      <c r="B343">
        <v>3</v>
      </c>
      <c r="C343" t="s">
        <v>7402</v>
      </c>
      <c r="E343" t="s">
        <v>6941</v>
      </c>
    </row>
    <row r="344" spans="1:5" x14ac:dyDescent="0.25">
      <c r="A344">
        <v>26084</v>
      </c>
      <c r="B344">
        <v>3</v>
      </c>
      <c r="C344" t="s">
        <v>7403</v>
      </c>
      <c r="E344" t="s">
        <v>7353</v>
      </c>
    </row>
    <row r="345" spans="1:5" x14ac:dyDescent="0.25">
      <c r="A345">
        <v>26085</v>
      </c>
      <c r="B345">
        <v>2</v>
      </c>
      <c r="C345" t="s">
        <v>7404</v>
      </c>
      <c r="E345" t="s">
        <v>7181</v>
      </c>
    </row>
    <row r="346" spans="1:5" x14ac:dyDescent="0.25">
      <c r="A346">
        <v>26086</v>
      </c>
      <c r="B346">
        <v>3</v>
      </c>
      <c r="C346" t="s">
        <v>7405</v>
      </c>
      <c r="E346" t="s">
        <v>6981</v>
      </c>
    </row>
    <row r="347" spans="1:5" x14ac:dyDescent="0.25">
      <c r="A347">
        <v>26087</v>
      </c>
      <c r="B347">
        <v>3</v>
      </c>
      <c r="C347" t="s">
        <v>7406</v>
      </c>
      <c r="E347" t="s">
        <v>7357</v>
      </c>
    </row>
    <row r="348" spans="1:5" x14ac:dyDescent="0.25">
      <c r="A348">
        <v>14178</v>
      </c>
      <c r="B348">
        <v>3</v>
      </c>
      <c r="C348" t="s">
        <v>7407</v>
      </c>
      <c r="E348" t="s">
        <v>6984</v>
      </c>
    </row>
    <row r="349" spans="1:5" x14ac:dyDescent="0.25">
      <c r="A349">
        <v>14146</v>
      </c>
      <c r="B349">
        <v>3</v>
      </c>
      <c r="C349" t="s">
        <v>7408</v>
      </c>
      <c r="E349" t="s">
        <v>6986</v>
      </c>
    </row>
    <row r="350" spans="1:5" x14ac:dyDescent="0.25">
      <c r="A350">
        <v>14179</v>
      </c>
      <c r="B350">
        <v>3</v>
      </c>
      <c r="C350" t="s">
        <v>7409</v>
      </c>
      <c r="E350" t="s">
        <v>6988</v>
      </c>
    </row>
    <row r="351" spans="1:5" x14ac:dyDescent="0.25">
      <c r="A351">
        <v>13914</v>
      </c>
      <c r="B351">
        <v>3</v>
      </c>
      <c r="C351" t="s">
        <v>7410</v>
      </c>
      <c r="E351" t="s">
        <v>6990</v>
      </c>
    </row>
    <row r="352" spans="1:5" x14ac:dyDescent="0.25">
      <c r="A352">
        <v>14147</v>
      </c>
      <c r="B352">
        <v>3</v>
      </c>
      <c r="C352" t="s">
        <v>7411</v>
      </c>
      <c r="E352" t="s">
        <v>6992</v>
      </c>
    </row>
    <row r="353" spans="1:5" x14ac:dyDescent="0.25">
      <c r="A353">
        <v>26088</v>
      </c>
      <c r="B353">
        <v>3</v>
      </c>
      <c r="C353" t="s">
        <v>7412</v>
      </c>
      <c r="E353" t="s">
        <v>6994</v>
      </c>
    </row>
    <row r="354" spans="1:5" x14ac:dyDescent="0.25">
      <c r="A354">
        <v>26089</v>
      </c>
      <c r="B354">
        <v>3</v>
      </c>
      <c r="C354" t="s">
        <v>7413</v>
      </c>
      <c r="E354" t="s">
        <v>6996</v>
      </c>
    </row>
    <row r="355" spans="1:5" x14ac:dyDescent="0.25">
      <c r="A355">
        <v>26090</v>
      </c>
      <c r="B355">
        <v>3</v>
      </c>
      <c r="C355" t="s">
        <v>7414</v>
      </c>
      <c r="E355" t="s">
        <v>7369</v>
      </c>
    </row>
    <row r="356" spans="1:5" x14ac:dyDescent="0.25">
      <c r="A356">
        <v>26091</v>
      </c>
      <c r="B356">
        <v>3</v>
      </c>
      <c r="C356" t="s">
        <v>7415</v>
      </c>
      <c r="E356" t="s">
        <v>7340</v>
      </c>
    </row>
    <row r="357" spans="1:5" x14ac:dyDescent="0.25">
      <c r="A357">
        <v>26092</v>
      </c>
      <c r="B357">
        <v>3</v>
      </c>
      <c r="C357" t="s">
        <v>7416</v>
      </c>
      <c r="E357" t="s">
        <v>7342</v>
      </c>
    </row>
    <row r="358" spans="1:5" x14ac:dyDescent="0.25">
      <c r="A358">
        <v>14398</v>
      </c>
      <c r="B358">
        <v>1</v>
      </c>
      <c r="C358" t="s">
        <v>7417</v>
      </c>
      <c r="D358" t="s">
        <v>7418</v>
      </c>
      <c r="E358" t="s">
        <v>7419</v>
      </c>
    </row>
    <row r="359" spans="1:5" x14ac:dyDescent="0.25">
      <c r="A359">
        <v>26093</v>
      </c>
      <c r="B359">
        <v>2</v>
      </c>
      <c r="C359" t="s">
        <v>7420</v>
      </c>
      <c r="E359" t="s">
        <v>6943</v>
      </c>
    </row>
    <row r="360" spans="1:5" x14ac:dyDescent="0.25">
      <c r="A360">
        <v>33505</v>
      </c>
      <c r="B360">
        <v>3</v>
      </c>
      <c r="C360" t="s">
        <v>7421</v>
      </c>
      <c r="E360" t="s">
        <v>7177</v>
      </c>
    </row>
    <row r="361" spans="1:5" x14ac:dyDescent="0.25">
      <c r="A361">
        <v>26094</v>
      </c>
      <c r="B361">
        <v>3</v>
      </c>
      <c r="C361" t="s">
        <v>7422</v>
      </c>
      <c r="E361" t="s">
        <v>6975</v>
      </c>
    </row>
    <row r="362" spans="1:5" x14ac:dyDescent="0.25">
      <c r="A362">
        <v>26095</v>
      </c>
      <c r="B362">
        <v>3</v>
      </c>
      <c r="C362" t="s">
        <v>7423</v>
      </c>
      <c r="E362" t="s">
        <v>6941</v>
      </c>
    </row>
    <row r="363" spans="1:5" x14ac:dyDescent="0.25">
      <c r="A363">
        <v>26096</v>
      </c>
      <c r="B363">
        <v>3</v>
      </c>
      <c r="C363" t="s">
        <v>7424</v>
      </c>
      <c r="E363" t="s">
        <v>7353</v>
      </c>
    </row>
    <row r="364" spans="1:5" x14ac:dyDescent="0.25">
      <c r="A364">
        <v>26097</v>
      </c>
      <c r="B364">
        <v>2</v>
      </c>
      <c r="C364" t="s">
        <v>7425</v>
      </c>
      <c r="E364" t="s">
        <v>7181</v>
      </c>
    </row>
    <row r="365" spans="1:5" x14ac:dyDescent="0.25">
      <c r="A365">
        <v>26098</v>
      </c>
      <c r="B365">
        <v>3</v>
      </c>
      <c r="C365" t="s">
        <v>7426</v>
      </c>
      <c r="E365" t="s">
        <v>6981</v>
      </c>
    </row>
    <row r="366" spans="1:5" x14ac:dyDescent="0.25">
      <c r="A366">
        <v>26099</v>
      </c>
      <c r="B366">
        <v>3</v>
      </c>
      <c r="C366" t="s">
        <v>7427</v>
      </c>
      <c r="E366" t="s">
        <v>7357</v>
      </c>
    </row>
    <row r="367" spans="1:5" x14ac:dyDescent="0.25">
      <c r="A367">
        <v>14180</v>
      </c>
      <c r="B367">
        <v>3</v>
      </c>
      <c r="C367" t="s">
        <v>7428</v>
      </c>
      <c r="E367" t="s">
        <v>6984</v>
      </c>
    </row>
    <row r="368" spans="1:5" x14ac:dyDescent="0.25">
      <c r="A368">
        <v>14152</v>
      </c>
      <c r="B368">
        <v>3</v>
      </c>
      <c r="C368" t="s">
        <v>7429</v>
      </c>
      <c r="E368" t="s">
        <v>6986</v>
      </c>
    </row>
    <row r="369" spans="1:5" x14ac:dyDescent="0.25">
      <c r="A369">
        <v>14181</v>
      </c>
      <c r="B369">
        <v>3</v>
      </c>
      <c r="C369" t="s">
        <v>7430</v>
      </c>
      <c r="E369" t="s">
        <v>6988</v>
      </c>
    </row>
    <row r="370" spans="1:5" x14ac:dyDescent="0.25">
      <c r="A370">
        <v>13921</v>
      </c>
      <c r="B370">
        <v>3</v>
      </c>
      <c r="C370" t="s">
        <v>7431</v>
      </c>
      <c r="E370" t="s">
        <v>6990</v>
      </c>
    </row>
    <row r="371" spans="1:5" x14ac:dyDescent="0.25">
      <c r="A371">
        <v>14154</v>
      </c>
      <c r="B371">
        <v>3</v>
      </c>
      <c r="C371" t="s">
        <v>7432</v>
      </c>
      <c r="E371" t="s">
        <v>6992</v>
      </c>
    </row>
    <row r="372" spans="1:5" x14ac:dyDescent="0.25">
      <c r="A372">
        <v>26100</v>
      </c>
      <c r="B372">
        <v>3</v>
      </c>
      <c r="C372" t="s">
        <v>7433</v>
      </c>
      <c r="E372" t="s">
        <v>6994</v>
      </c>
    </row>
    <row r="373" spans="1:5" x14ac:dyDescent="0.25">
      <c r="A373">
        <v>26101</v>
      </c>
      <c r="B373">
        <v>3</v>
      </c>
      <c r="C373" t="s">
        <v>7434</v>
      </c>
      <c r="E373" t="s">
        <v>6996</v>
      </c>
    </row>
    <row r="374" spans="1:5" x14ac:dyDescent="0.25">
      <c r="A374">
        <v>14148</v>
      </c>
      <c r="B374">
        <v>3</v>
      </c>
      <c r="C374" t="s">
        <v>7435</v>
      </c>
      <c r="E374" t="s">
        <v>7017</v>
      </c>
    </row>
    <row r="375" spans="1:5" x14ac:dyDescent="0.25">
      <c r="A375">
        <v>14149</v>
      </c>
      <c r="B375">
        <v>3</v>
      </c>
      <c r="C375" t="s">
        <v>7436</v>
      </c>
      <c r="E375" t="s">
        <v>7019</v>
      </c>
    </row>
    <row r="376" spans="1:5" x14ac:dyDescent="0.25">
      <c r="A376">
        <v>14153</v>
      </c>
      <c r="B376">
        <v>3</v>
      </c>
      <c r="C376" t="s">
        <v>7437</v>
      </c>
      <c r="E376" t="s">
        <v>7021</v>
      </c>
    </row>
    <row r="377" spans="1:5" x14ac:dyDescent="0.25">
      <c r="A377">
        <v>26102</v>
      </c>
      <c r="B377">
        <v>3</v>
      </c>
      <c r="C377" t="s">
        <v>7438</v>
      </c>
      <c r="E377" t="s">
        <v>7369</v>
      </c>
    </row>
    <row r="378" spans="1:5" x14ac:dyDescent="0.25">
      <c r="A378">
        <v>26103</v>
      </c>
      <c r="B378">
        <v>3</v>
      </c>
      <c r="C378" t="s">
        <v>7439</v>
      </c>
      <c r="E378" t="s">
        <v>7340</v>
      </c>
    </row>
    <row r="379" spans="1:5" x14ac:dyDescent="0.25">
      <c r="A379">
        <v>26104</v>
      </c>
      <c r="B379">
        <v>3</v>
      </c>
      <c r="C379" t="s">
        <v>7440</v>
      </c>
      <c r="E379" t="s">
        <v>7342</v>
      </c>
    </row>
    <row r="380" spans="1:5" x14ac:dyDescent="0.25">
      <c r="A380">
        <v>14399</v>
      </c>
      <c r="B380">
        <v>1</v>
      </c>
      <c r="C380" t="s">
        <v>7441</v>
      </c>
      <c r="D380" t="s">
        <v>7442</v>
      </c>
      <c r="E380" t="s">
        <v>7443</v>
      </c>
    </row>
    <row r="381" spans="1:5" x14ac:dyDescent="0.25">
      <c r="A381">
        <v>26105</v>
      </c>
      <c r="B381">
        <v>2</v>
      </c>
      <c r="C381" t="s">
        <v>7444</v>
      </c>
      <c r="E381" t="s">
        <v>6943</v>
      </c>
    </row>
    <row r="382" spans="1:5" x14ac:dyDescent="0.25">
      <c r="A382">
        <v>33506</v>
      </c>
      <c r="B382">
        <v>3</v>
      </c>
      <c r="C382" t="s">
        <v>7445</v>
      </c>
      <c r="E382" t="s">
        <v>7177</v>
      </c>
    </row>
    <row r="383" spans="1:5" x14ac:dyDescent="0.25">
      <c r="A383">
        <v>26106</v>
      </c>
      <c r="B383">
        <v>3</v>
      </c>
      <c r="C383" t="s">
        <v>7446</v>
      </c>
      <c r="E383" t="s">
        <v>6975</v>
      </c>
    </row>
    <row r="384" spans="1:5" x14ac:dyDescent="0.25">
      <c r="A384">
        <v>26107</v>
      </c>
      <c r="B384">
        <v>3</v>
      </c>
      <c r="C384" t="s">
        <v>7447</v>
      </c>
      <c r="E384" t="s">
        <v>6941</v>
      </c>
    </row>
    <row r="385" spans="1:5" x14ac:dyDescent="0.25">
      <c r="A385">
        <v>26108</v>
      </c>
      <c r="B385">
        <v>3</v>
      </c>
      <c r="C385" t="s">
        <v>7448</v>
      </c>
      <c r="E385" t="s">
        <v>7353</v>
      </c>
    </row>
    <row r="386" spans="1:5" x14ac:dyDescent="0.25">
      <c r="A386">
        <v>26109</v>
      </c>
      <c r="B386">
        <v>2</v>
      </c>
      <c r="C386" t="s">
        <v>7449</v>
      </c>
      <c r="E386" t="s">
        <v>7181</v>
      </c>
    </row>
    <row r="387" spans="1:5" x14ac:dyDescent="0.25">
      <c r="A387">
        <v>26110</v>
      </c>
      <c r="B387">
        <v>3</v>
      </c>
      <c r="C387" t="s">
        <v>7450</v>
      </c>
      <c r="E387" t="s">
        <v>6981</v>
      </c>
    </row>
    <row r="388" spans="1:5" x14ac:dyDescent="0.25">
      <c r="A388">
        <v>26111</v>
      </c>
      <c r="B388">
        <v>3</v>
      </c>
      <c r="C388" t="s">
        <v>7451</v>
      </c>
      <c r="E388" t="s">
        <v>7357</v>
      </c>
    </row>
    <row r="389" spans="1:5" x14ac:dyDescent="0.25">
      <c r="A389">
        <v>14182</v>
      </c>
      <c r="B389">
        <v>3</v>
      </c>
      <c r="C389" t="s">
        <v>7452</v>
      </c>
      <c r="E389" t="s">
        <v>6984</v>
      </c>
    </row>
    <row r="390" spans="1:5" x14ac:dyDescent="0.25">
      <c r="A390">
        <v>14159</v>
      </c>
      <c r="B390">
        <v>3</v>
      </c>
      <c r="C390" t="s">
        <v>7453</v>
      </c>
      <c r="E390" t="s">
        <v>6986</v>
      </c>
    </row>
    <row r="391" spans="1:5" x14ac:dyDescent="0.25">
      <c r="A391">
        <v>14183</v>
      </c>
      <c r="B391">
        <v>3</v>
      </c>
      <c r="C391" t="s">
        <v>7454</v>
      </c>
      <c r="E391" t="s">
        <v>6988</v>
      </c>
    </row>
    <row r="392" spans="1:5" x14ac:dyDescent="0.25">
      <c r="A392">
        <v>13929</v>
      </c>
      <c r="B392">
        <v>3</v>
      </c>
      <c r="C392" t="s">
        <v>7455</v>
      </c>
      <c r="E392" t="s">
        <v>6990</v>
      </c>
    </row>
    <row r="393" spans="1:5" x14ac:dyDescent="0.25">
      <c r="A393">
        <v>14161</v>
      </c>
      <c r="B393">
        <v>3</v>
      </c>
      <c r="C393" t="s">
        <v>7456</v>
      </c>
      <c r="E393" t="s">
        <v>6992</v>
      </c>
    </row>
    <row r="394" spans="1:5" x14ac:dyDescent="0.25">
      <c r="A394">
        <v>26112</v>
      </c>
      <c r="B394">
        <v>3</v>
      </c>
      <c r="C394" t="s">
        <v>7457</v>
      </c>
      <c r="E394" t="s">
        <v>6994</v>
      </c>
    </row>
    <row r="395" spans="1:5" x14ac:dyDescent="0.25">
      <c r="A395">
        <v>26113</v>
      </c>
      <c r="B395">
        <v>3</v>
      </c>
      <c r="C395" t="s">
        <v>7458</v>
      </c>
      <c r="E395" t="s">
        <v>6996</v>
      </c>
    </row>
    <row r="396" spans="1:5" x14ac:dyDescent="0.25">
      <c r="A396">
        <v>14155</v>
      </c>
      <c r="B396">
        <v>3</v>
      </c>
      <c r="C396" t="s">
        <v>7459</v>
      </c>
      <c r="E396" t="s">
        <v>7017</v>
      </c>
    </row>
    <row r="397" spans="1:5" x14ac:dyDescent="0.25">
      <c r="A397">
        <v>14156</v>
      </c>
      <c r="B397">
        <v>3</v>
      </c>
      <c r="C397" t="s">
        <v>7460</v>
      </c>
      <c r="E397" t="s">
        <v>7019</v>
      </c>
    </row>
    <row r="398" spans="1:5" x14ac:dyDescent="0.25">
      <c r="A398">
        <v>14160</v>
      </c>
      <c r="B398">
        <v>3</v>
      </c>
      <c r="C398" t="s">
        <v>7461</v>
      </c>
      <c r="E398" t="s">
        <v>7021</v>
      </c>
    </row>
    <row r="399" spans="1:5" x14ac:dyDescent="0.25">
      <c r="A399">
        <v>26114</v>
      </c>
      <c r="B399">
        <v>3</v>
      </c>
      <c r="C399" t="s">
        <v>7462</v>
      </c>
      <c r="E399" t="s">
        <v>7369</v>
      </c>
    </row>
    <row r="400" spans="1:5" x14ac:dyDescent="0.25">
      <c r="A400">
        <v>26115</v>
      </c>
      <c r="B400">
        <v>3</v>
      </c>
      <c r="C400" t="s">
        <v>7463</v>
      </c>
      <c r="E400" t="s">
        <v>7340</v>
      </c>
    </row>
    <row r="401" spans="1:5" x14ac:dyDescent="0.25">
      <c r="A401">
        <v>26116</v>
      </c>
      <c r="B401">
        <v>3</v>
      </c>
      <c r="C401" t="s">
        <v>7464</v>
      </c>
      <c r="E401" t="s">
        <v>7342</v>
      </c>
    </row>
    <row r="402" spans="1:5" x14ac:dyDescent="0.25">
      <c r="A402">
        <v>14400</v>
      </c>
      <c r="B402">
        <v>1</v>
      </c>
      <c r="C402" t="s">
        <v>7465</v>
      </c>
      <c r="D402" t="s">
        <v>7466</v>
      </c>
      <c r="E402" t="s">
        <v>7467</v>
      </c>
    </row>
    <row r="403" spans="1:5" x14ac:dyDescent="0.25">
      <c r="A403">
        <v>26117</v>
      </c>
      <c r="B403">
        <v>2</v>
      </c>
      <c r="C403" t="s">
        <v>7468</v>
      </c>
      <c r="E403" t="s">
        <v>6943</v>
      </c>
    </row>
    <row r="404" spans="1:5" x14ac:dyDescent="0.25">
      <c r="A404">
        <v>33507</v>
      </c>
      <c r="B404">
        <v>3</v>
      </c>
      <c r="C404" t="s">
        <v>7469</v>
      </c>
      <c r="E404" t="s">
        <v>7177</v>
      </c>
    </row>
    <row r="405" spans="1:5" x14ac:dyDescent="0.25">
      <c r="A405">
        <v>26118</v>
      </c>
      <c r="B405">
        <v>3</v>
      </c>
      <c r="C405" t="s">
        <v>7470</v>
      </c>
      <c r="E405" t="s">
        <v>6975</v>
      </c>
    </row>
    <row r="406" spans="1:5" x14ac:dyDescent="0.25">
      <c r="A406">
        <v>26119</v>
      </c>
      <c r="B406">
        <v>3</v>
      </c>
      <c r="C406" t="s">
        <v>7471</v>
      </c>
      <c r="E406" t="s">
        <v>6941</v>
      </c>
    </row>
    <row r="407" spans="1:5" x14ac:dyDescent="0.25">
      <c r="A407">
        <v>26120</v>
      </c>
      <c r="B407">
        <v>3</v>
      </c>
      <c r="C407" t="s">
        <v>7472</v>
      </c>
      <c r="E407" t="s">
        <v>7353</v>
      </c>
    </row>
    <row r="408" spans="1:5" x14ac:dyDescent="0.25">
      <c r="A408">
        <v>26121</v>
      </c>
      <c r="B408">
        <v>2</v>
      </c>
      <c r="C408" t="s">
        <v>7473</v>
      </c>
      <c r="E408" t="s">
        <v>7181</v>
      </c>
    </row>
    <row r="409" spans="1:5" x14ac:dyDescent="0.25">
      <c r="A409">
        <v>26122</v>
      </c>
      <c r="B409">
        <v>3</v>
      </c>
      <c r="C409" t="s">
        <v>7474</v>
      </c>
      <c r="E409" t="s">
        <v>6981</v>
      </c>
    </row>
    <row r="410" spans="1:5" x14ac:dyDescent="0.25">
      <c r="A410">
        <v>26123</v>
      </c>
      <c r="B410">
        <v>3</v>
      </c>
      <c r="C410" t="s">
        <v>7475</v>
      </c>
      <c r="E410" t="s">
        <v>7357</v>
      </c>
    </row>
    <row r="411" spans="1:5" x14ac:dyDescent="0.25">
      <c r="A411">
        <v>14184</v>
      </c>
      <c r="B411">
        <v>3</v>
      </c>
      <c r="C411" t="s">
        <v>7476</v>
      </c>
      <c r="E411" t="s">
        <v>6984</v>
      </c>
    </row>
    <row r="412" spans="1:5" x14ac:dyDescent="0.25">
      <c r="A412">
        <v>14164</v>
      </c>
      <c r="B412">
        <v>3</v>
      </c>
      <c r="C412" t="s">
        <v>7477</v>
      </c>
      <c r="E412" t="s">
        <v>6986</v>
      </c>
    </row>
    <row r="413" spans="1:5" x14ac:dyDescent="0.25">
      <c r="A413">
        <v>14185</v>
      </c>
      <c r="B413">
        <v>3</v>
      </c>
      <c r="C413" t="s">
        <v>7478</v>
      </c>
      <c r="E413" t="s">
        <v>6988</v>
      </c>
    </row>
    <row r="414" spans="1:5" x14ac:dyDescent="0.25">
      <c r="A414">
        <v>13935</v>
      </c>
      <c r="B414">
        <v>3</v>
      </c>
      <c r="C414" t="s">
        <v>7479</v>
      </c>
      <c r="E414" t="s">
        <v>6990</v>
      </c>
    </row>
    <row r="415" spans="1:5" x14ac:dyDescent="0.25">
      <c r="A415">
        <v>14165</v>
      </c>
      <c r="B415">
        <v>3</v>
      </c>
      <c r="C415" t="s">
        <v>7480</v>
      </c>
      <c r="E415" t="s">
        <v>6992</v>
      </c>
    </row>
    <row r="416" spans="1:5" x14ac:dyDescent="0.25">
      <c r="A416">
        <v>26124</v>
      </c>
      <c r="B416">
        <v>3</v>
      </c>
      <c r="C416" t="s">
        <v>7481</v>
      </c>
      <c r="E416" t="s">
        <v>6994</v>
      </c>
    </row>
    <row r="417" spans="1:5" x14ac:dyDescent="0.25">
      <c r="A417">
        <v>26125</v>
      </c>
      <c r="B417">
        <v>3</v>
      </c>
      <c r="C417" t="s">
        <v>7482</v>
      </c>
      <c r="E417" t="s">
        <v>6996</v>
      </c>
    </row>
    <row r="418" spans="1:5" x14ac:dyDescent="0.25">
      <c r="A418">
        <v>26126</v>
      </c>
      <c r="B418">
        <v>3</v>
      </c>
      <c r="C418" t="s">
        <v>7483</v>
      </c>
      <c r="E418" t="s">
        <v>7369</v>
      </c>
    </row>
    <row r="419" spans="1:5" x14ac:dyDescent="0.25">
      <c r="A419">
        <v>26127</v>
      </c>
      <c r="B419">
        <v>3</v>
      </c>
      <c r="C419" t="s">
        <v>7484</v>
      </c>
      <c r="E419" t="s">
        <v>7340</v>
      </c>
    </row>
    <row r="420" spans="1:5" x14ac:dyDescent="0.25">
      <c r="A420">
        <v>26128</v>
      </c>
      <c r="B420">
        <v>3</v>
      </c>
      <c r="C420" t="s">
        <v>7485</v>
      </c>
      <c r="E420" t="s">
        <v>7342</v>
      </c>
    </row>
    <row r="421" spans="1:5" x14ac:dyDescent="0.25">
      <c r="A421">
        <v>14396</v>
      </c>
      <c r="B421">
        <v>1</v>
      </c>
      <c r="C421" t="s">
        <v>7486</v>
      </c>
      <c r="D421" t="s">
        <v>7487</v>
      </c>
      <c r="E421" t="s">
        <v>7488</v>
      </c>
    </row>
    <row r="422" spans="1:5" x14ac:dyDescent="0.25">
      <c r="A422">
        <v>26069</v>
      </c>
      <c r="B422">
        <v>2</v>
      </c>
      <c r="C422" t="s">
        <v>7489</v>
      </c>
      <c r="E422" t="s">
        <v>6943</v>
      </c>
    </row>
    <row r="423" spans="1:5" x14ac:dyDescent="0.25">
      <c r="A423">
        <v>33503</v>
      </c>
      <c r="B423">
        <v>3</v>
      </c>
      <c r="C423" t="s">
        <v>7490</v>
      </c>
      <c r="E423" t="s">
        <v>7177</v>
      </c>
    </row>
    <row r="424" spans="1:5" x14ac:dyDescent="0.25">
      <c r="A424">
        <v>26070</v>
      </c>
      <c r="B424">
        <v>3</v>
      </c>
      <c r="C424" t="s">
        <v>7491</v>
      </c>
      <c r="E424" t="s">
        <v>6975</v>
      </c>
    </row>
    <row r="425" spans="1:5" x14ac:dyDescent="0.25">
      <c r="A425">
        <v>26071</v>
      </c>
      <c r="B425">
        <v>3</v>
      </c>
      <c r="C425" t="s">
        <v>7492</v>
      </c>
      <c r="E425" t="s">
        <v>6941</v>
      </c>
    </row>
    <row r="426" spans="1:5" x14ac:dyDescent="0.25">
      <c r="A426">
        <v>26072</v>
      </c>
      <c r="B426">
        <v>3</v>
      </c>
      <c r="C426" t="s">
        <v>7493</v>
      </c>
      <c r="E426" t="s">
        <v>7353</v>
      </c>
    </row>
    <row r="427" spans="1:5" x14ac:dyDescent="0.25">
      <c r="A427">
        <v>26073</v>
      </c>
      <c r="B427">
        <v>2</v>
      </c>
      <c r="C427" t="s">
        <v>7494</v>
      </c>
      <c r="E427" t="s">
        <v>7181</v>
      </c>
    </row>
    <row r="428" spans="1:5" x14ac:dyDescent="0.25">
      <c r="A428">
        <v>26074</v>
      </c>
      <c r="B428">
        <v>3</v>
      </c>
      <c r="C428" t="s">
        <v>7495</v>
      </c>
      <c r="E428" t="s">
        <v>6981</v>
      </c>
    </row>
    <row r="429" spans="1:5" x14ac:dyDescent="0.25">
      <c r="A429">
        <v>26075</v>
      </c>
      <c r="B429">
        <v>3</v>
      </c>
      <c r="C429" t="s">
        <v>7496</v>
      </c>
      <c r="E429" t="s">
        <v>7357</v>
      </c>
    </row>
    <row r="430" spans="1:5" x14ac:dyDescent="0.25">
      <c r="A430">
        <v>14176</v>
      </c>
      <c r="B430">
        <v>3</v>
      </c>
      <c r="C430" t="s">
        <v>7497</v>
      </c>
      <c r="E430" t="s">
        <v>6984</v>
      </c>
    </row>
    <row r="431" spans="1:5" x14ac:dyDescent="0.25">
      <c r="A431">
        <v>14141</v>
      </c>
      <c r="B431">
        <v>3</v>
      </c>
      <c r="C431" t="s">
        <v>7498</v>
      </c>
      <c r="E431" t="s">
        <v>6986</v>
      </c>
    </row>
    <row r="432" spans="1:5" x14ac:dyDescent="0.25">
      <c r="A432">
        <v>14177</v>
      </c>
      <c r="B432">
        <v>3</v>
      </c>
      <c r="C432" t="s">
        <v>7499</v>
      </c>
      <c r="E432" t="s">
        <v>6988</v>
      </c>
    </row>
    <row r="433" spans="1:5" x14ac:dyDescent="0.25">
      <c r="A433">
        <v>13908</v>
      </c>
      <c r="B433">
        <v>3</v>
      </c>
      <c r="C433" t="s">
        <v>7500</v>
      </c>
      <c r="E433" t="s">
        <v>6990</v>
      </c>
    </row>
    <row r="434" spans="1:5" x14ac:dyDescent="0.25">
      <c r="A434">
        <v>14143</v>
      </c>
      <c r="B434">
        <v>3</v>
      </c>
      <c r="C434" t="s">
        <v>7501</v>
      </c>
      <c r="E434" t="s">
        <v>6992</v>
      </c>
    </row>
    <row r="435" spans="1:5" x14ac:dyDescent="0.25">
      <c r="A435">
        <v>26076</v>
      </c>
      <c r="B435">
        <v>3</v>
      </c>
      <c r="C435" t="s">
        <v>7502</v>
      </c>
      <c r="E435" t="s">
        <v>6994</v>
      </c>
    </row>
    <row r="436" spans="1:5" x14ac:dyDescent="0.25">
      <c r="A436">
        <v>26077</v>
      </c>
      <c r="B436">
        <v>3</v>
      </c>
      <c r="C436" t="s">
        <v>7503</v>
      </c>
      <c r="E436" t="s">
        <v>6996</v>
      </c>
    </row>
    <row r="437" spans="1:5" x14ac:dyDescent="0.25">
      <c r="A437">
        <v>14137</v>
      </c>
      <c r="B437">
        <v>3</v>
      </c>
      <c r="C437" t="s">
        <v>7504</v>
      </c>
      <c r="E437" t="s">
        <v>7017</v>
      </c>
    </row>
    <row r="438" spans="1:5" x14ac:dyDescent="0.25">
      <c r="A438">
        <v>14138</v>
      </c>
      <c r="B438">
        <v>3</v>
      </c>
      <c r="C438" t="s">
        <v>7505</v>
      </c>
      <c r="E438" t="s">
        <v>7019</v>
      </c>
    </row>
    <row r="439" spans="1:5" x14ac:dyDescent="0.25">
      <c r="A439">
        <v>14142</v>
      </c>
      <c r="B439">
        <v>3</v>
      </c>
      <c r="C439" t="s">
        <v>7506</v>
      </c>
      <c r="E439" t="s">
        <v>7021</v>
      </c>
    </row>
    <row r="440" spans="1:5" x14ac:dyDescent="0.25">
      <c r="A440">
        <v>26078</v>
      </c>
      <c r="B440">
        <v>3</v>
      </c>
      <c r="C440" t="s">
        <v>7507</v>
      </c>
      <c r="E440" t="s">
        <v>7369</v>
      </c>
    </row>
    <row r="441" spans="1:5" x14ac:dyDescent="0.25">
      <c r="A441">
        <v>26079</v>
      </c>
      <c r="B441">
        <v>3</v>
      </c>
      <c r="C441" t="s">
        <v>7508</v>
      </c>
      <c r="E441" t="s">
        <v>7340</v>
      </c>
    </row>
    <row r="442" spans="1:5" x14ac:dyDescent="0.25">
      <c r="A442">
        <v>26080</v>
      </c>
      <c r="B442">
        <v>3</v>
      </c>
      <c r="C442" t="s">
        <v>7509</v>
      </c>
      <c r="E442" t="s">
        <v>7342</v>
      </c>
    </row>
    <row r="443" spans="1:5" x14ac:dyDescent="0.25">
      <c r="A443">
        <v>14395</v>
      </c>
      <c r="B443">
        <v>1</v>
      </c>
      <c r="C443" t="s">
        <v>7510</v>
      </c>
      <c r="D443" t="s">
        <v>7511</v>
      </c>
      <c r="E443" t="s">
        <v>7512</v>
      </c>
    </row>
    <row r="444" spans="1:5" x14ac:dyDescent="0.25">
      <c r="A444">
        <v>26057</v>
      </c>
      <c r="B444">
        <v>2</v>
      </c>
      <c r="C444" t="s">
        <v>7513</v>
      </c>
      <c r="E444" t="s">
        <v>6943</v>
      </c>
    </row>
    <row r="445" spans="1:5" x14ac:dyDescent="0.25">
      <c r="A445">
        <v>33502</v>
      </c>
      <c r="B445">
        <v>3</v>
      </c>
      <c r="C445" t="s">
        <v>7514</v>
      </c>
      <c r="E445" t="s">
        <v>7177</v>
      </c>
    </row>
    <row r="446" spans="1:5" x14ac:dyDescent="0.25">
      <c r="A446">
        <v>26058</v>
      </c>
      <c r="B446">
        <v>3</v>
      </c>
      <c r="C446" t="s">
        <v>7515</v>
      </c>
      <c r="E446" t="s">
        <v>6975</v>
      </c>
    </row>
    <row r="447" spans="1:5" x14ac:dyDescent="0.25">
      <c r="A447">
        <v>26059</v>
      </c>
      <c r="B447">
        <v>3</v>
      </c>
      <c r="C447" t="s">
        <v>7516</v>
      </c>
      <c r="E447" t="s">
        <v>6941</v>
      </c>
    </row>
    <row r="448" spans="1:5" x14ac:dyDescent="0.25">
      <c r="A448">
        <v>26060</v>
      </c>
      <c r="B448">
        <v>3</v>
      </c>
      <c r="C448" t="s">
        <v>7517</v>
      </c>
      <c r="E448" t="s">
        <v>7353</v>
      </c>
    </row>
    <row r="449" spans="1:5" x14ac:dyDescent="0.25">
      <c r="A449">
        <v>26061</v>
      </c>
      <c r="B449">
        <v>2</v>
      </c>
      <c r="C449" t="s">
        <v>7518</v>
      </c>
      <c r="E449" t="s">
        <v>7181</v>
      </c>
    </row>
    <row r="450" spans="1:5" x14ac:dyDescent="0.25">
      <c r="A450">
        <v>26062</v>
      </c>
      <c r="B450">
        <v>3</v>
      </c>
      <c r="C450" t="s">
        <v>7519</v>
      </c>
      <c r="E450" t="s">
        <v>6981</v>
      </c>
    </row>
    <row r="451" spans="1:5" x14ac:dyDescent="0.25">
      <c r="A451">
        <v>26063</v>
      </c>
      <c r="B451">
        <v>3</v>
      </c>
      <c r="C451" t="s">
        <v>7520</v>
      </c>
      <c r="E451" t="s">
        <v>7357</v>
      </c>
    </row>
    <row r="452" spans="1:5" x14ac:dyDescent="0.25">
      <c r="A452">
        <v>14174</v>
      </c>
      <c r="B452">
        <v>3</v>
      </c>
      <c r="C452" t="s">
        <v>7521</v>
      </c>
      <c r="E452" t="s">
        <v>6984</v>
      </c>
    </row>
    <row r="453" spans="1:5" x14ac:dyDescent="0.25">
      <c r="A453">
        <v>14135</v>
      </c>
      <c r="B453">
        <v>3</v>
      </c>
      <c r="C453" t="s">
        <v>7522</v>
      </c>
      <c r="E453" t="s">
        <v>6986</v>
      </c>
    </row>
    <row r="454" spans="1:5" x14ac:dyDescent="0.25">
      <c r="A454">
        <v>14175</v>
      </c>
      <c r="B454">
        <v>3</v>
      </c>
      <c r="C454" t="s">
        <v>7523</v>
      </c>
      <c r="E454" t="s">
        <v>6988</v>
      </c>
    </row>
    <row r="455" spans="1:5" x14ac:dyDescent="0.25">
      <c r="A455">
        <v>13901</v>
      </c>
      <c r="B455">
        <v>3</v>
      </c>
      <c r="C455" t="s">
        <v>7524</v>
      </c>
      <c r="E455" t="s">
        <v>6990</v>
      </c>
    </row>
    <row r="456" spans="1:5" x14ac:dyDescent="0.25">
      <c r="A456">
        <v>14136</v>
      </c>
      <c r="B456">
        <v>3</v>
      </c>
      <c r="C456" t="s">
        <v>7525</v>
      </c>
      <c r="E456" t="s">
        <v>6992</v>
      </c>
    </row>
    <row r="457" spans="1:5" x14ac:dyDescent="0.25">
      <c r="A457">
        <v>26064</v>
      </c>
      <c r="B457">
        <v>3</v>
      </c>
      <c r="C457" t="s">
        <v>7526</v>
      </c>
      <c r="E457" t="s">
        <v>6994</v>
      </c>
    </row>
    <row r="458" spans="1:5" x14ac:dyDescent="0.25">
      <c r="A458">
        <v>26065</v>
      </c>
      <c r="B458">
        <v>3</v>
      </c>
      <c r="C458" t="s">
        <v>7527</v>
      </c>
      <c r="E458" t="s">
        <v>6996</v>
      </c>
    </row>
    <row r="459" spans="1:5" x14ac:dyDescent="0.25">
      <c r="A459">
        <v>26066</v>
      </c>
      <c r="B459">
        <v>3</v>
      </c>
      <c r="C459" t="s">
        <v>7528</v>
      </c>
      <c r="E459" t="s">
        <v>7369</v>
      </c>
    </row>
    <row r="460" spans="1:5" x14ac:dyDescent="0.25">
      <c r="A460">
        <v>26067</v>
      </c>
      <c r="B460">
        <v>3</v>
      </c>
      <c r="C460" t="s">
        <v>7529</v>
      </c>
      <c r="E460" t="s">
        <v>7340</v>
      </c>
    </row>
    <row r="461" spans="1:5" x14ac:dyDescent="0.25">
      <c r="A461">
        <v>26068</v>
      </c>
      <c r="B461">
        <v>3</v>
      </c>
      <c r="C461" t="s">
        <v>7530</v>
      </c>
      <c r="E461" t="s">
        <v>7342</v>
      </c>
    </row>
    <row r="462" spans="1:5" x14ac:dyDescent="0.25">
      <c r="A462">
        <v>33725</v>
      </c>
      <c r="B462">
        <v>1</v>
      </c>
      <c r="C462" t="s">
        <v>7531</v>
      </c>
      <c r="D462" t="s">
        <v>7532</v>
      </c>
      <c r="E462" t="s">
        <v>7533</v>
      </c>
    </row>
    <row r="463" spans="1:5" x14ac:dyDescent="0.25">
      <c r="A463">
        <v>33726</v>
      </c>
      <c r="B463">
        <v>2</v>
      </c>
      <c r="C463" t="s">
        <v>7534</v>
      </c>
      <c r="E463" t="s">
        <v>6943</v>
      </c>
    </row>
    <row r="464" spans="1:5" x14ac:dyDescent="0.25">
      <c r="A464">
        <v>33727</v>
      </c>
      <c r="B464">
        <v>3</v>
      </c>
      <c r="C464" t="s">
        <v>7535</v>
      </c>
      <c r="E464" t="s">
        <v>7177</v>
      </c>
    </row>
    <row r="465" spans="1:5" x14ac:dyDescent="0.25">
      <c r="A465">
        <v>33728</v>
      </c>
      <c r="B465">
        <v>3</v>
      </c>
      <c r="C465" t="s">
        <v>7536</v>
      </c>
      <c r="E465" t="s">
        <v>6975</v>
      </c>
    </row>
    <row r="466" spans="1:5" x14ac:dyDescent="0.25">
      <c r="A466">
        <v>33729</v>
      </c>
      <c r="B466">
        <v>3</v>
      </c>
      <c r="C466" t="s">
        <v>7537</v>
      </c>
      <c r="E466" t="s">
        <v>6941</v>
      </c>
    </row>
    <row r="467" spans="1:5" x14ac:dyDescent="0.25">
      <c r="A467">
        <v>33730</v>
      </c>
      <c r="B467">
        <v>3</v>
      </c>
      <c r="C467" t="s">
        <v>7538</v>
      </c>
      <c r="E467" t="s">
        <v>7353</v>
      </c>
    </row>
    <row r="468" spans="1:5" x14ac:dyDescent="0.25">
      <c r="A468">
        <v>33731</v>
      </c>
      <c r="B468">
        <v>2</v>
      </c>
      <c r="C468" t="s">
        <v>7539</v>
      </c>
      <c r="E468" t="s">
        <v>7181</v>
      </c>
    </row>
    <row r="469" spans="1:5" x14ac:dyDescent="0.25">
      <c r="A469">
        <v>33732</v>
      </c>
      <c r="B469">
        <v>3</v>
      </c>
      <c r="C469" t="s">
        <v>7540</v>
      </c>
      <c r="E469" t="s">
        <v>6981</v>
      </c>
    </row>
    <row r="470" spans="1:5" x14ac:dyDescent="0.25">
      <c r="A470">
        <v>33733</v>
      </c>
      <c r="B470">
        <v>3</v>
      </c>
      <c r="C470" t="s">
        <v>7541</v>
      </c>
      <c r="E470" t="s">
        <v>7357</v>
      </c>
    </row>
    <row r="471" spans="1:5" x14ac:dyDescent="0.25">
      <c r="A471">
        <v>33734</v>
      </c>
      <c r="B471">
        <v>3</v>
      </c>
      <c r="C471" t="s">
        <v>7542</v>
      </c>
      <c r="E471" t="s">
        <v>6984</v>
      </c>
    </row>
    <row r="472" spans="1:5" x14ac:dyDescent="0.25">
      <c r="A472">
        <v>33735</v>
      </c>
      <c r="B472">
        <v>3</v>
      </c>
      <c r="C472" t="s">
        <v>7543</v>
      </c>
      <c r="E472" t="s">
        <v>6986</v>
      </c>
    </row>
    <row r="473" spans="1:5" x14ac:dyDescent="0.25">
      <c r="A473">
        <v>33736</v>
      </c>
      <c r="B473">
        <v>3</v>
      </c>
      <c r="C473" t="s">
        <v>7544</v>
      </c>
      <c r="E473" t="s">
        <v>6988</v>
      </c>
    </row>
    <row r="474" spans="1:5" x14ac:dyDescent="0.25">
      <c r="A474">
        <v>33737</v>
      </c>
      <c r="B474">
        <v>3</v>
      </c>
      <c r="C474" t="s">
        <v>7545</v>
      </c>
      <c r="E474" t="s">
        <v>6990</v>
      </c>
    </row>
    <row r="475" spans="1:5" x14ac:dyDescent="0.25">
      <c r="A475">
        <v>33738</v>
      </c>
      <c r="B475">
        <v>3</v>
      </c>
      <c r="C475" t="s">
        <v>7546</v>
      </c>
      <c r="E475" t="s">
        <v>6992</v>
      </c>
    </row>
    <row r="476" spans="1:5" x14ac:dyDescent="0.25">
      <c r="A476">
        <v>33739</v>
      </c>
      <c r="B476">
        <v>3</v>
      </c>
      <c r="C476" t="s">
        <v>7547</v>
      </c>
      <c r="E476" t="s">
        <v>6994</v>
      </c>
    </row>
    <row r="477" spans="1:5" x14ac:dyDescent="0.25">
      <c r="A477">
        <v>33740</v>
      </c>
      <c r="B477">
        <v>3</v>
      </c>
      <c r="C477" t="s">
        <v>7548</v>
      </c>
      <c r="E477" t="s">
        <v>6996</v>
      </c>
    </row>
    <row r="478" spans="1:5" x14ac:dyDescent="0.25">
      <c r="A478">
        <v>33741</v>
      </c>
      <c r="B478">
        <v>3</v>
      </c>
      <c r="C478" t="s">
        <v>7549</v>
      </c>
      <c r="E478" t="s">
        <v>7369</v>
      </c>
    </row>
    <row r="479" spans="1:5" x14ac:dyDescent="0.25">
      <c r="A479">
        <v>33742</v>
      </c>
      <c r="B479">
        <v>3</v>
      </c>
      <c r="C479" t="s">
        <v>7550</v>
      </c>
      <c r="E479" t="s">
        <v>7340</v>
      </c>
    </row>
    <row r="480" spans="1:5" x14ac:dyDescent="0.25">
      <c r="A480">
        <v>33743</v>
      </c>
      <c r="B480">
        <v>3</v>
      </c>
      <c r="C480" t="s">
        <v>7551</v>
      </c>
      <c r="E480" t="s">
        <v>7342</v>
      </c>
    </row>
    <row r="481" spans="1:5" x14ac:dyDescent="0.25">
      <c r="A481">
        <v>9344</v>
      </c>
      <c r="B481">
        <v>1</v>
      </c>
      <c r="C481" t="s">
        <v>7552</v>
      </c>
      <c r="D481" t="s">
        <v>7553</v>
      </c>
      <c r="E481" t="s">
        <v>7553</v>
      </c>
    </row>
    <row r="482" spans="1:5" x14ac:dyDescent="0.25">
      <c r="A482">
        <v>9347</v>
      </c>
      <c r="B482">
        <v>2</v>
      </c>
      <c r="C482" t="s">
        <v>7554</v>
      </c>
      <c r="E482" t="s">
        <v>6943</v>
      </c>
    </row>
    <row r="483" spans="1:5" x14ac:dyDescent="0.25">
      <c r="A483">
        <v>9376</v>
      </c>
      <c r="B483">
        <v>3</v>
      </c>
      <c r="C483" t="s">
        <v>7555</v>
      </c>
      <c r="E483" t="s">
        <v>6981</v>
      </c>
    </row>
    <row r="484" spans="1:5" x14ac:dyDescent="0.25">
      <c r="A484">
        <v>10954</v>
      </c>
      <c r="B484">
        <v>3</v>
      </c>
      <c r="C484" t="s">
        <v>7556</v>
      </c>
      <c r="E484" t="s">
        <v>7557</v>
      </c>
    </row>
    <row r="485" spans="1:5" x14ac:dyDescent="0.25">
      <c r="A485">
        <v>9365</v>
      </c>
      <c r="B485">
        <v>3</v>
      </c>
      <c r="C485" t="s">
        <v>7558</v>
      </c>
      <c r="E485" t="s">
        <v>6984</v>
      </c>
    </row>
    <row r="486" spans="1:5" x14ac:dyDescent="0.25">
      <c r="A486">
        <v>9367</v>
      </c>
      <c r="B486">
        <v>3</v>
      </c>
      <c r="C486" t="s">
        <v>7559</v>
      </c>
      <c r="E486" t="s">
        <v>6986</v>
      </c>
    </row>
    <row r="487" spans="1:5" x14ac:dyDescent="0.25">
      <c r="A487">
        <v>9366</v>
      </c>
      <c r="B487">
        <v>3</v>
      </c>
      <c r="C487" t="s">
        <v>7560</v>
      </c>
      <c r="E487" t="s">
        <v>6988</v>
      </c>
    </row>
    <row r="488" spans="1:5" x14ac:dyDescent="0.25">
      <c r="A488">
        <v>9368</v>
      </c>
      <c r="B488">
        <v>3</v>
      </c>
      <c r="C488" t="s">
        <v>7561</v>
      </c>
      <c r="E488" t="s">
        <v>6990</v>
      </c>
    </row>
    <row r="489" spans="1:5" x14ac:dyDescent="0.25">
      <c r="A489">
        <v>11149</v>
      </c>
      <c r="B489">
        <v>3</v>
      </c>
      <c r="C489" t="s">
        <v>7562</v>
      </c>
      <c r="E489" t="s">
        <v>6992</v>
      </c>
    </row>
    <row r="490" spans="1:5" x14ac:dyDescent="0.25">
      <c r="A490">
        <v>18886</v>
      </c>
      <c r="B490">
        <v>3</v>
      </c>
      <c r="C490" t="s">
        <v>7563</v>
      </c>
      <c r="E490" t="s">
        <v>6994</v>
      </c>
    </row>
    <row r="491" spans="1:5" x14ac:dyDescent="0.25">
      <c r="A491">
        <v>18887</v>
      </c>
      <c r="B491">
        <v>3</v>
      </c>
      <c r="C491" t="s">
        <v>7564</v>
      </c>
      <c r="E491" t="s">
        <v>6996</v>
      </c>
    </row>
    <row r="492" spans="1:5" x14ac:dyDescent="0.25">
      <c r="A492">
        <v>33494</v>
      </c>
      <c r="B492">
        <v>3</v>
      </c>
      <c r="C492" t="s">
        <v>7565</v>
      </c>
      <c r="E492" t="s">
        <v>7177</v>
      </c>
    </row>
    <row r="493" spans="1:5" x14ac:dyDescent="0.25">
      <c r="A493">
        <v>9349</v>
      </c>
      <c r="B493">
        <v>3</v>
      </c>
      <c r="C493" t="s">
        <v>7566</v>
      </c>
      <c r="E493" t="s">
        <v>6975</v>
      </c>
    </row>
    <row r="494" spans="1:5" x14ac:dyDescent="0.25">
      <c r="A494">
        <v>9351</v>
      </c>
      <c r="B494">
        <v>3</v>
      </c>
      <c r="C494" t="s">
        <v>7567</v>
      </c>
      <c r="E494" t="s">
        <v>6941</v>
      </c>
    </row>
    <row r="495" spans="1:5" x14ac:dyDescent="0.25">
      <c r="A495">
        <v>9352</v>
      </c>
      <c r="B495">
        <v>3</v>
      </c>
      <c r="C495" t="s">
        <v>7568</v>
      </c>
      <c r="E495" t="s">
        <v>7569</v>
      </c>
    </row>
    <row r="496" spans="1:5" x14ac:dyDescent="0.25">
      <c r="A496">
        <v>10912</v>
      </c>
      <c r="B496">
        <v>3</v>
      </c>
      <c r="C496" t="s">
        <v>7570</v>
      </c>
      <c r="E496" t="s">
        <v>7571</v>
      </c>
    </row>
    <row r="497" spans="1:5" x14ac:dyDescent="0.25">
      <c r="A497">
        <v>10913</v>
      </c>
      <c r="B497">
        <v>3</v>
      </c>
      <c r="C497" t="s">
        <v>7572</v>
      </c>
      <c r="E497" t="s">
        <v>7573</v>
      </c>
    </row>
    <row r="498" spans="1:5" x14ac:dyDescent="0.25">
      <c r="A498">
        <v>9303</v>
      </c>
      <c r="B498">
        <v>1</v>
      </c>
      <c r="C498" t="s">
        <v>7574</v>
      </c>
      <c r="E498" t="s">
        <v>7574</v>
      </c>
    </row>
    <row r="499" spans="1:5" x14ac:dyDescent="0.25">
      <c r="A499">
        <v>12677</v>
      </c>
      <c r="B499">
        <v>2</v>
      </c>
      <c r="C499" t="s">
        <v>7575</v>
      </c>
      <c r="E499" t="s">
        <v>6943</v>
      </c>
    </row>
    <row r="500" spans="1:5" x14ac:dyDescent="0.25">
      <c r="A500">
        <v>14279</v>
      </c>
      <c r="B500">
        <v>3</v>
      </c>
      <c r="C500" t="s">
        <v>7576</v>
      </c>
      <c r="E500" t="s">
        <v>6981</v>
      </c>
    </row>
    <row r="501" spans="1:5" x14ac:dyDescent="0.25">
      <c r="A501">
        <v>14280</v>
      </c>
      <c r="B501">
        <v>3</v>
      </c>
      <c r="C501" t="s">
        <v>7577</v>
      </c>
      <c r="E501" t="s">
        <v>7578</v>
      </c>
    </row>
    <row r="502" spans="1:5" x14ac:dyDescent="0.25">
      <c r="A502">
        <v>14281</v>
      </c>
      <c r="B502">
        <v>3</v>
      </c>
      <c r="C502" t="s">
        <v>7579</v>
      </c>
      <c r="E502" t="s">
        <v>6984</v>
      </c>
    </row>
    <row r="503" spans="1:5" x14ac:dyDescent="0.25">
      <c r="A503">
        <v>14284</v>
      </c>
      <c r="B503">
        <v>3</v>
      </c>
      <c r="C503" t="s">
        <v>7580</v>
      </c>
      <c r="E503" t="s">
        <v>6986</v>
      </c>
    </row>
    <row r="504" spans="1:5" x14ac:dyDescent="0.25">
      <c r="A504">
        <v>14282</v>
      </c>
      <c r="B504">
        <v>3</v>
      </c>
      <c r="C504" t="s">
        <v>7581</v>
      </c>
      <c r="E504" t="s">
        <v>6988</v>
      </c>
    </row>
    <row r="505" spans="1:5" x14ac:dyDescent="0.25">
      <c r="A505">
        <v>14285</v>
      </c>
      <c r="B505">
        <v>3</v>
      </c>
      <c r="C505" t="s">
        <v>7582</v>
      </c>
      <c r="E505" t="s">
        <v>6990</v>
      </c>
    </row>
    <row r="506" spans="1:5" x14ac:dyDescent="0.25">
      <c r="A506">
        <v>14283</v>
      </c>
      <c r="B506">
        <v>3</v>
      </c>
      <c r="C506" t="s">
        <v>7583</v>
      </c>
      <c r="E506" t="s">
        <v>6992</v>
      </c>
    </row>
    <row r="507" spans="1:5" x14ac:dyDescent="0.25">
      <c r="A507">
        <v>18902</v>
      </c>
      <c r="B507">
        <v>3</v>
      </c>
      <c r="C507" t="s">
        <v>7584</v>
      </c>
      <c r="E507" t="s">
        <v>6994</v>
      </c>
    </row>
    <row r="508" spans="1:5" x14ac:dyDescent="0.25">
      <c r="A508">
        <v>18903</v>
      </c>
      <c r="B508">
        <v>3</v>
      </c>
      <c r="C508" t="s">
        <v>7585</v>
      </c>
      <c r="E508" t="s">
        <v>6996</v>
      </c>
    </row>
    <row r="509" spans="1:5" x14ac:dyDescent="0.25">
      <c r="A509">
        <v>33508</v>
      </c>
      <c r="B509">
        <v>3</v>
      </c>
      <c r="C509" t="s">
        <v>7586</v>
      </c>
      <c r="E509" t="s">
        <v>7177</v>
      </c>
    </row>
    <row r="510" spans="1:5" x14ac:dyDescent="0.25">
      <c r="A510">
        <v>33509</v>
      </c>
      <c r="B510">
        <v>3</v>
      </c>
      <c r="C510" t="s">
        <v>7587</v>
      </c>
      <c r="E510" t="s">
        <v>7588</v>
      </c>
    </row>
    <row r="511" spans="1:5" x14ac:dyDescent="0.25">
      <c r="A511">
        <v>33510</v>
      </c>
      <c r="B511">
        <v>3</v>
      </c>
      <c r="C511" t="s">
        <v>7589</v>
      </c>
      <c r="E511" t="s">
        <v>7590</v>
      </c>
    </row>
    <row r="512" spans="1:5" x14ac:dyDescent="0.25">
      <c r="A512">
        <v>13788</v>
      </c>
      <c r="B512">
        <v>3</v>
      </c>
      <c r="C512" t="s">
        <v>7591</v>
      </c>
      <c r="E512" t="s">
        <v>6975</v>
      </c>
    </row>
    <row r="513" spans="1:5" x14ac:dyDescent="0.25">
      <c r="A513">
        <v>13534</v>
      </c>
      <c r="B513">
        <v>3</v>
      </c>
      <c r="C513" t="s">
        <v>7592</v>
      </c>
      <c r="E513" t="s">
        <v>7593</v>
      </c>
    </row>
    <row r="514" spans="1:5" x14ac:dyDescent="0.25">
      <c r="A514">
        <v>13535</v>
      </c>
      <c r="B514">
        <v>3</v>
      </c>
      <c r="C514" t="s">
        <v>7594</v>
      </c>
      <c r="E514" t="s">
        <v>7595</v>
      </c>
    </row>
    <row r="515" spans="1:5" x14ac:dyDescent="0.25">
      <c r="A515">
        <v>13536</v>
      </c>
      <c r="B515">
        <v>3</v>
      </c>
      <c r="C515" t="s">
        <v>7596</v>
      </c>
      <c r="E515" t="s">
        <v>6941</v>
      </c>
    </row>
    <row r="516" spans="1:5" x14ac:dyDescent="0.25">
      <c r="A516">
        <v>9304</v>
      </c>
      <c r="B516">
        <v>1</v>
      </c>
      <c r="C516" t="s">
        <v>7597</v>
      </c>
      <c r="E516" t="s">
        <v>7597</v>
      </c>
    </row>
    <row r="517" spans="1:5" x14ac:dyDescent="0.25">
      <c r="A517">
        <v>12682</v>
      </c>
      <c r="B517">
        <v>2</v>
      </c>
      <c r="C517" t="s">
        <v>7598</v>
      </c>
      <c r="E517" t="s">
        <v>6943</v>
      </c>
    </row>
    <row r="518" spans="1:5" x14ac:dyDescent="0.25">
      <c r="A518">
        <v>14286</v>
      </c>
      <c r="B518">
        <v>3</v>
      </c>
      <c r="C518" t="s">
        <v>7599</v>
      </c>
      <c r="E518" t="s">
        <v>6981</v>
      </c>
    </row>
    <row r="519" spans="1:5" x14ac:dyDescent="0.25">
      <c r="A519">
        <v>14287</v>
      </c>
      <c r="B519">
        <v>3</v>
      </c>
      <c r="C519" t="s">
        <v>7600</v>
      </c>
      <c r="E519" t="s">
        <v>7578</v>
      </c>
    </row>
    <row r="520" spans="1:5" x14ac:dyDescent="0.25">
      <c r="A520">
        <v>14288</v>
      </c>
      <c r="B520">
        <v>3</v>
      </c>
      <c r="C520" t="s">
        <v>7601</v>
      </c>
      <c r="E520" t="s">
        <v>6984</v>
      </c>
    </row>
    <row r="521" spans="1:5" x14ac:dyDescent="0.25">
      <c r="A521">
        <v>14291</v>
      </c>
      <c r="B521">
        <v>3</v>
      </c>
      <c r="C521" t="s">
        <v>7602</v>
      </c>
      <c r="E521" t="s">
        <v>6986</v>
      </c>
    </row>
    <row r="522" spans="1:5" x14ac:dyDescent="0.25">
      <c r="A522">
        <v>14289</v>
      </c>
      <c r="B522">
        <v>3</v>
      </c>
      <c r="C522" t="s">
        <v>7603</v>
      </c>
      <c r="E522" t="s">
        <v>6988</v>
      </c>
    </row>
    <row r="523" spans="1:5" x14ac:dyDescent="0.25">
      <c r="A523">
        <v>14292</v>
      </c>
      <c r="B523">
        <v>3</v>
      </c>
      <c r="C523" t="s">
        <v>7604</v>
      </c>
      <c r="E523" t="s">
        <v>6990</v>
      </c>
    </row>
    <row r="524" spans="1:5" x14ac:dyDescent="0.25">
      <c r="A524">
        <v>14290</v>
      </c>
      <c r="B524">
        <v>3</v>
      </c>
      <c r="C524" t="s">
        <v>7605</v>
      </c>
      <c r="E524" t="s">
        <v>6992</v>
      </c>
    </row>
    <row r="525" spans="1:5" x14ac:dyDescent="0.25">
      <c r="A525">
        <v>18904</v>
      </c>
      <c r="B525">
        <v>3</v>
      </c>
      <c r="C525" t="s">
        <v>7606</v>
      </c>
      <c r="E525" t="s">
        <v>6994</v>
      </c>
    </row>
    <row r="526" spans="1:5" x14ac:dyDescent="0.25">
      <c r="A526">
        <v>18905</v>
      </c>
      <c r="B526">
        <v>3</v>
      </c>
      <c r="C526" t="s">
        <v>7607</v>
      </c>
      <c r="E526" t="s">
        <v>6996</v>
      </c>
    </row>
    <row r="527" spans="1:5" x14ac:dyDescent="0.25">
      <c r="A527">
        <v>33511</v>
      </c>
      <c r="B527">
        <v>3</v>
      </c>
      <c r="C527" t="s">
        <v>7608</v>
      </c>
      <c r="E527" t="s">
        <v>7177</v>
      </c>
    </row>
    <row r="528" spans="1:5" x14ac:dyDescent="0.25">
      <c r="A528">
        <v>33512</v>
      </c>
      <c r="B528">
        <v>3</v>
      </c>
      <c r="C528" t="s">
        <v>7609</v>
      </c>
      <c r="E528" t="s">
        <v>7588</v>
      </c>
    </row>
    <row r="529" spans="1:5" x14ac:dyDescent="0.25">
      <c r="A529">
        <v>33513</v>
      </c>
      <c r="B529">
        <v>3</v>
      </c>
      <c r="C529" t="s">
        <v>7610</v>
      </c>
      <c r="E529" t="s">
        <v>7590</v>
      </c>
    </row>
    <row r="530" spans="1:5" x14ac:dyDescent="0.25">
      <c r="A530">
        <v>13789</v>
      </c>
      <c r="B530">
        <v>3</v>
      </c>
      <c r="C530" t="s">
        <v>7611</v>
      </c>
      <c r="E530" t="s">
        <v>6975</v>
      </c>
    </row>
    <row r="531" spans="1:5" x14ac:dyDescent="0.25">
      <c r="A531">
        <v>13538</v>
      </c>
      <c r="B531">
        <v>3</v>
      </c>
      <c r="C531" t="s">
        <v>7612</v>
      </c>
      <c r="E531" t="s">
        <v>7593</v>
      </c>
    </row>
    <row r="532" spans="1:5" x14ac:dyDescent="0.25">
      <c r="A532">
        <v>13539</v>
      </c>
      <c r="B532">
        <v>3</v>
      </c>
      <c r="C532" t="s">
        <v>7613</v>
      </c>
      <c r="E532" t="s">
        <v>7595</v>
      </c>
    </row>
    <row r="533" spans="1:5" x14ac:dyDescent="0.25">
      <c r="A533">
        <v>13540</v>
      </c>
      <c r="B533">
        <v>3</v>
      </c>
      <c r="C533" t="s">
        <v>7614</v>
      </c>
      <c r="E533" t="s">
        <v>6941</v>
      </c>
    </row>
    <row r="534" spans="1:5" x14ac:dyDescent="0.25">
      <c r="A534">
        <v>22210</v>
      </c>
      <c r="B534">
        <v>1</v>
      </c>
      <c r="C534" t="s">
        <v>7615</v>
      </c>
      <c r="E534" t="s">
        <v>7597</v>
      </c>
    </row>
    <row r="535" spans="1:5" x14ac:dyDescent="0.25">
      <c r="A535">
        <v>22211</v>
      </c>
      <c r="B535">
        <v>2</v>
      </c>
      <c r="C535" t="s">
        <v>7616</v>
      </c>
      <c r="E535" t="s">
        <v>7617</v>
      </c>
    </row>
    <row r="536" spans="1:5" x14ac:dyDescent="0.25">
      <c r="A536">
        <v>23690</v>
      </c>
      <c r="B536">
        <v>3</v>
      </c>
      <c r="C536" t="s">
        <v>7618</v>
      </c>
      <c r="E536" t="s">
        <v>6981</v>
      </c>
    </row>
    <row r="537" spans="1:5" x14ac:dyDescent="0.25">
      <c r="A537">
        <v>23691</v>
      </c>
      <c r="B537">
        <v>3</v>
      </c>
      <c r="C537" t="s">
        <v>7619</v>
      </c>
      <c r="E537" t="s">
        <v>7578</v>
      </c>
    </row>
    <row r="538" spans="1:5" x14ac:dyDescent="0.25">
      <c r="A538">
        <v>23694</v>
      </c>
      <c r="B538">
        <v>3</v>
      </c>
      <c r="C538" t="s">
        <v>7620</v>
      </c>
      <c r="E538" t="s">
        <v>6984</v>
      </c>
    </row>
    <row r="539" spans="1:5" x14ac:dyDescent="0.25">
      <c r="A539">
        <v>23697</v>
      </c>
      <c r="B539">
        <v>3</v>
      </c>
      <c r="C539" t="s">
        <v>7621</v>
      </c>
      <c r="E539" t="s">
        <v>6986</v>
      </c>
    </row>
    <row r="540" spans="1:5" x14ac:dyDescent="0.25">
      <c r="A540">
        <v>23695</v>
      </c>
      <c r="B540">
        <v>3</v>
      </c>
      <c r="C540" t="s">
        <v>7622</v>
      </c>
      <c r="E540" t="s">
        <v>6988</v>
      </c>
    </row>
    <row r="541" spans="1:5" x14ac:dyDescent="0.25">
      <c r="A541">
        <v>23698</v>
      </c>
      <c r="B541">
        <v>3</v>
      </c>
      <c r="C541" t="s">
        <v>7623</v>
      </c>
      <c r="E541" t="s">
        <v>6990</v>
      </c>
    </row>
    <row r="542" spans="1:5" x14ac:dyDescent="0.25">
      <c r="A542">
        <v>23696</v>
      </c>
      <c r="B542">
        <v>3</v>
      </c>
      <c r="C542" t="s">
        <v>7624</v>
      </c>
      <c r="E542" t="s">
        <v>6992</v>
      </c>
    </row>
    <row r="543" spans="1:5" x14ac:dyDescent="0.25">
      <c r="A543">
        <v>23700</v>
      </c>
      <c r="B543">
        <v>3</v>
      </c>
      <c r="C543" t="s">
        <v>7625</v>
      </c>
      <c r="E543" t="s">
        <v>6994</v>
      </c>
    </row>
    <row r="544" spans="1:5" x14ac:dyDescent="0.25">
      <c r="A544">
        <v>23701</v>
      </c>
      <c r="B544">
        <v>3</v>
      </c>
      <c r="C544" t="s">
        <v>7626</v>
      </c>
      <c r="E544" t="s">
        <v>6996</v>
      </c>
    </row>
    <row r="545" spans="1:5" x14ac:dyDescent="0.25">
      <c r="A545">
        <v>23692</v>
      </c>
      <c r="B545">
        <v>3</v>
      </c>
      <c r="C545" t="s">
        <v>7627</v>
      </c>
      <c r="E545" t="s">
        <v>7017</v>
      </c>
    </row>
    <row r="546" spans="1:5" x14ac:dyDescent="0.25">
      <c r="A546">
        <v>23693</v>
      </c>
      <c r="B546">
        <v>3</v>
      </c>
      <c r="C546" t="s">
        <v>7628</v>
      </c>
      <c r="E546" t="s">
        <v>7019</v>
      </c>
    </row>
    <row r="547" spans="1:5" x14ac:dyDescent="0.25">
      <c r="A547">
        <v>23699</v>
      </c>
      <c r="B547">
        <v>3</v>
      </c>
      <c r="C547" t="s">
        <v>7629</v>
      </c>
      <c r="E547" t="s">
        <v>7021</v>
      </c>
    </row>
    <row r="548" spans="1:5" x14ac:dyDescent="0.25">
      <c r="A548">
        <v>23702</v>
      </c>
      <c r="B548">
        <v>3</v>
      </c>
      <c r="C548" t="s">
        <v>7630</v>
      </c>
      <c r="E548" t="s">
        <v>7631</v>
      </c>
    </row>
    <row r="549" spans="1:5" x14ac:dyDescent="0.25">
      <c r="A549">
        <v>9305</v>
      </c>
      <c r="B549">
        <v>1</v>
      </c>
      <c r="C549" t="s">
        <v>7632</v>
      </c>
      <c r="E549" t="s">
        <v>7632</v>
      </c>
    </row>
    <row r="550" spans="1:5" x14ac:dyDescent="0.25">
      <c r="A550">
        <v>12687</v>
      </c>
      <c r="B550">
        <v>2</v>
      </c>
      <c r="C550" t="s">
        <v>7633</v>
      </c>
      <c r="E550" t="s">
        <v>6943</v>
      </c>
    </row>
    <row r="551" spans="1:5" x14ac:dyDescent="0.25">
      <c r="A551">
        <v>14293</v>
      </c>
      <c r="B551">
        <v>3</v>
      </c>
      <c r="C551" t="s">
        <v>7634</v>
      </c>
      <c r="E551" t="s">
        <v>6981</v>
      </c>
    </row>
    <row r="552" spans="1:5" x14ac:dyDescent="0.25">
      <c r="A552">
        <v>14294</v>
      </c>
      <c r="B552">
        <v>3</v>
      </c>
      <c r="C552" t="s">
        <v>7635</v>
      </c>
      <c r="E552" t="s">
        <v>7578</v>
      </c>
    </row>
    <row r="553" spans="1:5" x14ac:dyDescent="0.25">
      <c r="A553">
        <v>14295</v>
      </c>
      <c r="B553">
        <v>3</v>
      </c>
      <c r="C553" t="s">
        <v>7636</v>
      </c>
      <c r="E553" t="s">
        <v>6984</v>
      </c>
    </row>
    <row r="554" spans="1:5" x14ac:dyDescent="0.25">
      <c r="A554">
        <v>14298</v>
      </c>
      <c r="B554">
        <v>3</v>
      </c>
      <c r="C554" t="s">
        <v>7637</v>
      </c>
      <c r="E554" t="s">
        <v>6986</v>
      </c>
    </row>
    <row r="555" spans="1:5" x14ac:dyDescent="0.25">
      <c r="A555">
        <v>14296</v>
      </c>
      <c r="B555">
        <v>3</v>
      </c>
      <c r="C555" t="s">
        <v>7638</v>
      </c>
      <c r="E555" t="s">
        <v>6988</v>
      </c>
    </row>
    <row r="556" spans="1:5" x14ac:dyDescent="0.25">
      <c r="A556">
        <v>14299</v>
      </c>
      <c r="B556">
        <v>3</v>
      </c>
      <c r="C556" t="s">
        <v>7639</v>
      </c>
      <c r="E556" t="s">
        <v>6990</v>
      </c>
    </row>
    <row r="557" spans="1:5" x14ac:dyDescent="0.25">
      <c r="A557">
        <v>14297</v>
      </c>
      <c r="B557">
        <v>3</v>
      </c>
      <c r="C557" t="s">
        <v>7640</v>
      </c>
      <c r="E557" t="s">
        <v>6992</v>
      </c>
    </row>
    <row r="558" spans="1:5" x14ac:dyDescent="0.25">
      <c r="A558">
        <v>18906</v>
      </c>
      <c r="B558">
        <v>3</v>
      </c>
      <c r="C558" t="s">
        <v>7641</v>
      </c>
      <c r="E558" t="s">
        <v>6994</v>
      </c>
    </row>
    <row r="559" spans="1:5" x14ac:dyDescent="0.25">
      <c r="A559">
        <v>18907</v>
      </c>
      <c r="B559">
        <v>3</v>
      </c>
      <c r="C559" t="s">
        <v>7642</v>
      </c>
      <c r="E559" t="s">
        <v>6996</v>
      </c>
    </row>
    <row r="560" spans="1:5" x14ac:dyDescent="0.25">
      <c r="A560">
        <v>33517</v>
      </c>
      <c r="B560">
        <v>3</v>
      </c>
      <c r="C560" t="s">
        <v>7643</v>
      </c>
      <c r="E560" t="s">
        <v>7177</v>
      </c>
    </row>
    <row r="561" spans="1:5" x14ac:dyDescent="0.25">
      <c r="A561">
        <v>33518</v>
      </c>
      <c r="B561">
        <v>3</v>
      </c>
      <c r="C561" t="s">
        <v>7644</v>
      </c>
      <c r="E561" t="s">
        <v>7588</v>
      </c>
    </row>
    <row r="562" spans="1:5" x14ac:dyDescent="0.25">
      <c r="A562">
        <v>33519</v>
      </c>
      <c r="B562">
        <v>3</v>
      </c>
      <c r="C562" t="s">
        <v>7645</v>
      </c>
      <c r="E562" t="s">
        <v>7590</v>
      </c>
    </row>
    <row r="563" spans="1:5" x14ac:dyDescent="0.25">
      <c r="A563">
        <v>13790</v>
      </c>
      <c r="B563">
        <v>3</v>
      </c>
      <c r="C563" t="s">
        <v>7646</v>
      </c>
      <c r="E563" t="s">
        <v>6975</v>
      </c>
    </row>
    <row r="564" spans="1:5" x14ac:dyDescent="0.25">
      <c r="A564">
        <v>13542</v>
      </c>
      <c r="B564">
        <v>3</v>
      </c>
      <c r="C564" t="s">
        <v>7647</v>
      </c>
      <c r="E564" t="s">
        <v>7593</v>
      </c>
    </row>
    <row r="565" spans="1:5" x14ac:dyDescent="0.25">
      <c r="A565">
        <v>13543</v>
      </c>
      <c r="B565">
        <v>3</v>
      </c>
      <c r="C565" t="s">
        <v>7648</v>
      </c>
      <c r="E565" t="s">
        <v>7595</v>
      </c>
    </row>
    <row r="566" spans="1:5" x14ac:dyDescent="0.25">
      <c r="A566">
        <v>13544</v>
      </c>
      <c r="B566">
        <v>3</v>
      </c>
      <c r="C566" t="s">
        <v>7649</v>
      </c>
      <c r="E566" t="s">
        <v>6941</v>
      </c>
    </row>
    <row r="567" spans="1:5" x14ac:dyDescent="0.25">
      <c r="A567">
        <v>9309</v>
      </c>
      <c r="B567">
        <v>1</v>
      </c>
      <c r="C567" t="s">
        <v>7650</v>
      </c>
      <c r="E567" t="s">
        <v>7650</v>
      </c>
    </row>
    <row r="568" spans="1:5" x14ac:dyDescent="0.25">
      <c r="A568">
        <v>12774</v>
      </c>
      <c r="B568">
        <v>2</v>
      </c>
      <c r="C568" t="s">
        <v>7651</v>
      </c>
      <c r="E568" t="s">
        <v>6943</v>
      </c>
    </row>
    <row r="569" spans="1:5" x14ac:dyDescent="0.25">
      <c r="A569">
        <v>33521</v>
      </c>
      <c r="B569">
        <v>3</v>
      </c>
      <c r="C569" t="s">
        <v>7652</v>
      </c>
      <c r="E569" t="s">
        <v>7177</v>
      </c>
    </row>
    <row r="570" spans="1:5" x14ac:dyDescent="0.25">
      <c r="A570">
        <v>13796</v>
      </c>
      <c r="B570">
        <v>3</v>
      </c>
      <c r="C570" t="s">
        <v>7653</v>
      </c>
      <c r="E570" t="s">
        <v>6975</v>
      </c>
    </row>
    <row r="571" spans="1:5" x14ac:dyDescent="0.25">
      <c r="A571">
        <v>13597</v>
      </c>
      <c r="B571">
        <v>3</v>
      </c>
      <c r="C571" t="s">
        <v>7654</v>
      </c>
      <c r="E571" t="s">
        <v>6977</v>
      </c>
    </row>
    <row r="572" spans="1:5" x14ac:dyDescent="0.25">
      <c r="A572">
        <v>14324</v>
      </c>
      <c r="B572">
        <v>2</v>
      </c>
      <c r="C572" t="s">
        <v>7655</v>
      </c>
      <c r="E572" t="s">
        <v>7181</v>
      </c>
    </row>
    <row r="573" spans="1:5" x14ac:dyDescent="0.25">
      <c r="A573">
        <v>14325</v>
      </c>
      <c r="B573">
        <v>3</v>
      </c>
      <c r="C573" t="s">
        <v>7656</v>
      </c>
      <c r="E573" t="s">
        <v>6981</v>
      </c>
    </row>
    <row r="574" spans="1:5" x14ac:dyDescent="0.25">
      <c r="A574">
        <v>14326</v>
      </c>
      <c r="B574">
        <v>3</v>
      </c>
      <c r="C574" t="s">
        <v>7657</v>
      </c>
      <c r="E574" t="s">
        <v>7593</v>
      </c>
    </row>
    <row r="575" spans="1:5" x14ac:dyDescent="0.25">
      <c r="A575">
        <v>14327</v>
      </c>
      <c r="B575">
        <v>3</v>
      </c>
      <c r="C575" t="s">
        <v>7658</v>
      </c>
      <c r="E575" t="s">
        <v>6984</v>
      </c>
    </row>
    <row r="576" spans="1:5" x14ac:dyDescent="0.25">
      <c r="A576">
        <v>14330</v>
      </c>
      <c r="B576">
        <v>3</v>
      </c>
      <c r="C576" t="s">
        <v>7659</v>
      </c>
      <c r="E576" t="s">
        <v>6986</v>
      </c>
    </row>
    <row r="577" spans="1:5" x14ac:dyDescent="0.25">
      <c r="A577">
        <v>14328</v>
      </c>
      <c r="B577">
        <v>3</v>
      </c>
      <c r="C577" t="s">
        <v>7660</v>
      </c>
      <c r="E577" t="s">
        <v>6988</v>
      </c>
    </row>
    <row r="578" spans="1:5" x14ac:dyDescent="0.25">
      <c r="A578">
        <v>14331</v>
      </c>
      <c r="B578">
        <v>3</v>
      </c>
      <c r="C578" t="s">
        <v>7661</v>
      </c>
      <c r="E578" t="s">
        <v>6990</v>
      </c>
    </row>
    <row r="579" spans="1:5" x14ac:dyDescent="0.25">
      <c r="A579">
        <v>14329</v>
      </c>
      <c r="B579">
        <v>3</v>
      </c>
      <c r="C579" t="s">
        <v>7662</v>
      </c>
      <c r="E579" t="s">
        <v>6992</v>
      </c>
    </row>
    <row r="580" spans="1:5" x14ac:dyDescent="0.25">
      <c r="A580">
        <v>18910</v>
      </c>
      <c r="B580">
        <v>3</v>
      </c>
      <c r="C580" t="s">
        <v>7663</v>
      </c>
      <c r="E580" t="s">
        <v>6994</v>
      </c>
    </row>
    <row r="581" spans="1:5" x14ac:dyDescent="0.25">
      <c r="A581">
        <v>18911</v>
      </c>
      <c r="B581">
        <v>3</v>
      </c>
      <c r="C581" t="s">
        <v>7664</v>
      </c>
      <c r="E581" t="s">
        <v>6996</v>
      </c>
    </row>
    <row r="582" spans="1:5" x14ac:dyDescent="0.25">
      <c r="A582">
        <v>14332</v>
      </c>
      <c r="B582">
        <v>3</v>
      </c>
      <c r="C582" t="s">
        <v>7665</v>
      </c>
      <c r="E582" t="s">
        <v>7666</v>
      </c>
    </row>
    <row r="583" spans="1:5" x14ac:dyDescent="0.25">
      <c r="A583">
        <v>14333</v>
      </c>
      <c r="B583">
        <v>3</v>
      </c>
      <c r="C583" t="s">
        <v>7667</v>
      </c>
      <c r="E583" t="s">
        <v>7668</v>
      </c>
    </row>
    <row r="584" spans="1:5" x14ac:dyDescent="0.25">
      <c r="A584">
        <v>14334</v>
      </c>
      <c r="B584">
        <v>3</v>
      </c>
      <c r="C584" t="s">
        <v>7669</v>
      </c>
      <c r="E584" t="s">
        <v>7670</v>
      </c>
    </row>
    <row r="585" spans="1:5" x14ac:dyDescent="0.25">
      <c r="A585">
        <v>14335</v>
      </c>
      <c r="B585">
        <v>3</v>
      </c>
      <c r="C585" t="s">
        <v>7671</v>
      </c>
      <c r="E585" t="s">
        <v>7672</v>
      </c>
    </row>
    <row r="586" spans="1:5" x14ac:dyDescent="0.25">
      <c r="A586">
        <v>14336</v>
      </c>
      <c r="B586">
        <v>3</v>
      </c>
      <c r="C586" t="s">
        <v>7673</v>
      </c>
      <c r="E586" t="s">
        <v>7674</v>
      </c>
    </row>
    <row r="587" spans="1:5" x14ac:dyDescent="0.25">
      <c r="A587">
        <v>14337</v>
      </c>
      <c r="B587">
        <v>3</v>
      </c>
      <c r="C587" t="s">
        <v>7675</v>
      </c>
      <c r="E587" t="s">
        <v>7676</v>
      </c>
    </row>
    <row r="588" spans="1:5" x14ac:dyDescent="0.25">
      <c r="A588">
        <v>14338</v>
      </c>
      <c r="B588">
        <v>3</v>
      </c>
      <c r="C588" t="s">
        <v>7677</v>
      </c>
      <c r="E588" t="s">
        <v>7678</v>
      </c>
    </row>
    <row r="589" spans="1:5" x14ac:dyDescent="0.25">
      <c r="A589">
        <v>14339</v>
      </c>
      <c r="B589">
        <v>3</v>
      </c>
      <c r="C589" t="s">
        <v>7679</v>
      </c>
      <c r="E589" t="s">
        <v>7680</v>
      </c>
    </row>
    <row r="590" spans="1:5" x14ac:dyDescent="0.25">
      <c r="A590">
        <v>14340</v>
      </c>
      <c r="B590">
        <v>3</v>
      </c>
      <c r="C590" t="s">
        <v>7681</v>
      </c>
      <c r="E590" t="s">
        <v>7682</v>
      </c>
    </row>
    <row r="591" spans="1:5" x14ac:dyDescent="0.25">
      <c r="A591">
        <v>14341</v>
      </c>
      <c r="B591">
        <v>3</v>
      </c>
      <c r="C591" t="s">
        <v>7683</v>
      </c>
      <c r="E591" t="s">
        <v>7684</v>
      </c>
    </row>
    <row r="592" spans="1:5" x14ac:dyDescent="0.25">
      <c r="A592">
        <v>14342</v>
      </c>
      <c r="B592">
        <v>3</v>
      </c>
      <c r="C592" t="s">
        <v>7685</v>
      </c>
      <c r="E592" t="s">
        <v>7686</v>
      </c>
    </row>
    <row r="593" spans="1:5" x14ac:dyDescent="0.25">
      <c r="A593">
        <v>14343</v>
      </c>
      <c r="B593">
        <v>3</v>
      </c>
      <c r="C593" t="s">
        <v>7687</v>
      </c>
      <c r="E593" t="s">
        <v>7688</v>
      </c>
    </row>
    <row r="594" spans="1:5" x14ac:dyDescent="0.25">
      <c r="A594">
        <v>14344</v>
      </c>
      <c r="B594">
        <v>3</v>
      </c>
      <c r="C594" t="s">
        <v>7689</v>
      </c>
      <c r="E594" t="s">
        <v>7690</v>
      </c>
    </row>
    <row r="595" spans="1:5" x14ac:dyDescent="0.25">
      <c r="A595">
        <v>14345</v>
      </c>
      <c r="B595">
        <v>3</v>
      </c>
      <c r="C595" t="s">
        <v>7691</v>
      </c>
      <c r="E595" t="s">
        <v>7692</v>
      </c>
    </row>
    <row r="596" spans="1:5" x14ac:dyDescent="0.25">
      <c r="A596">
        <v>14346</v>
      </c>
      <c r="B596">
        <v>3</v>
      </c>
      <c r="C596" t="s">
        <v>7693</v>
      </c>
      <c r="E596" t="s">
        <v>7694</v>
      </c>
    </row>
    <row r="597" spans="1:5" x14ac:dyDescent="0.25">
      <c r="A597">
        <v>9306</v>
      </c>
      <c r="B597">
        <v>1</v>
      </c>
      <c r="C597" t="s">
        <v>7695</v>
      </c>
      <c r="E597" t="s">
        <v>7695</v>
      </c>
    </row>
    <row r="598" spans="1:5" x14ac:dyDescent="0.25">
      <c r="A598">
        <v>12692</v>
      </c>
      <c r="B598">
        <v>2</v>
      </c>
      <c r="C598" t="s">
        <v>7696</v>
      </c>
      <c r="E598" t="s">
        <v>6943</v>
      </c>
    </row>
    <row r="599" spans="1:5" x14ac:dyDescent="0.25">
      <c r="A599">
        <v>33522</v>
      </c>
      <c r="B599">
        <v>3</v>
      </c>
      <c r="C599" t="s">
        <v>7697</v>
      </c>
      <c r="E599" t="s">
        <v>7177</v>
      </c>
    </row>
    <row r="600" spans="1:5" x14ac:dyDescent="0.25">
      <c r="A600">
        <v>13791</v>
      </c>
      <c r="B600">
        <v>3</v>
      </c>
      <c r="C600" t="s">
        <v>7698</v>
      </c>
      <c r="E600" t="s">
        <v>6975</v>
      </c>
    </row>
    <row r="601" spans="1:5" x14ac:dyDescent="0.25">
      <c r="A601">
        <v>13546</v>
      </c>
      <c r="B601">
        <v>3</v>
      </c>
      <c r="C601" t="s">
        <v>7699</v>
      </c>
      <c r="E601" t="s">
        <v>6977</v>
      </c>
    </row>
    <row r="602" spans="1:5" x14ac:dyDescent="0.25">
      <c r="A602">
        <v>13848</v>
      </c>
      <c r="B602">
        <v>2</v>
      </c>
      <c r="C602" t="s">
        <v>7700</v>
      </c>
      <c r="E602" t="s">
        <v>7181</v>
      </c>
    </row>
    <row r="603" spans="1:5" x14ac:dyDescent="0.25">
      <c r="A603">
        <v>13849</v>
      </c>
      <c r="B603">
        <v>3</v>
      </c>
      <c r="C603" t="s">
        <v>7701</v>
      </c>
      <c r="E603" t="s">
        <v>6981</v>
      </c>
    </row>
    <row r="604" spans="1:5" x14ac:dyDescent="0.25">
      <c r="A604">
        <v>13850</v>
      </c>
      <c r="B604">
        <v>3</v>
      </c>
      <c r="C604" t="s">
        <v>7702</v>
      </c>
      <c r="E604" t="s">
        <v>7593</v>
      </c>
    </row>
    <row r="605" spans="1:5" x14ac:dyDescent="0.25">
      <c r="A605">
        <v>13851</v>
      </c>
      <c r="B605">
        <v>3</v>
      </c>
      <c r="C605" t="s">
        <v>7703</v>
      </c>
      <c r="E605" t="s">
        <v>6984</v>
      </c>
    </row>
    <row r="606" spans="1:5" x14ac:dyDescent="0.25">
      <c r="A606">
        <v>14019</v>
      </c>
      <c r="B606">
        <v>3</v>
      </c>
      <c r="C606" t="s">
        <v>7704</v>
      </c>
      <c r="E606" t="s">
        <v>6986</v>
      </c>
    </row>
    <row r="607" spans="1:5" x14ac:dyDescent="0.25">
      <c r="A607">
        <v>13852</v>
      </c>
      <c r="B607">
        <v>3</v>
      </c>
      <c r="C607" t="s">
        <v>7705</v>
      </c>
      <c r="E607" t="s">
        <v>6988</v>
      </c>
    </row>
    <row r="608" spans="1:5" x14ac:dyDescent="0.25">
      <c r="A608">
        <v>14020</v>
      </c>
      <c r="B608">
        <v>3</v>
      </c>
      <c r="C608" t="s">
        <v>7706</v>
      </c>
      <c r="E608" t="s">
        <v>6990</v>
      </c>
    </row>
    <row r="609" spans="1:5" x14ac:dyDescent="0.25">
      <c r="A609">
        <v>13853</v>
      </c>
      <c r="B609">
        <v>3</v>
      </c>
      <c r="C609" t="s">
        <v>7707</v>
      </c>
      <c r="E609" t="s">
        <v>6992</v>
      </c>
    </row>
    <row r="610" spans="1:5" x14ac:dyDescent="0.25">
      <c r="A610">
        <v>18922</v>
      </c>
      <c r="B610">
        <v>3</v>
      </c>
      <c r="C610" t="s">
        <v>7708</v>
      </c>
      <c r="E610" t="s">
        <v>6994</v>
      </c>
    </row>
    <row r="611" spans="1:5" x14ac:dyDescent="0.25">
      <c r="A611">
        <v>18923</v>
      </c>
      <c r="B611">
        <v>3</v>
      </c>
      <c r="C611" t="s">
        <v>7709</v>
      </c>
      <c r="E611" t="s">
        <v>6996</v>
      </c>
    </row>
    <row r="612" spans="1:5" x14ac:dyDescent="0.25">
      <c r="A612">
        <v>13856</v>
      </c>
      <c r="B612">
        <v>3</v>
      </c>
      <c r="C612" t="s">
        <v>7710</v>
      </c>
      <c r="E612" t="s">
        <v>7666</v>
      </c>
    </row>
    <row r="613" spans="1:5" x14ac:dyDescent="0.25">
      <c r="A613">
        <v>13857</v>
      </c>
      <c r="B613">
        <v>3</v>
      </c>
      <c r="C613" t="s">
        <v>7711</v>
      </c>
      <c r="E613" t="s">
        <v>7668</v>
      </c>
    </row>
    <row r="614" spans="1:5" x14ac:dyDescent="0.25">
      <c r="A614">
        <v>13858</v>
      </c>
      <c r="B614">
        <v>3</v>
      </c>
      <c r="C614" t="s">
        <v>7712</v>
      </c>
      <c r="E614" t="s">
        <v>7670</v>
      </c>
    </row>
    <row r="615" spans="1:5" x14ac:dyDescent="0.25">
      <c r="A615">
        <v>13859</v>
      </c>
      <c r="B615">
        <v>3</v>
      </c>
      <c r="C615" t="s">
        <v>7713</v>
      </c>
      <c r="E615" t="s">
        <v>7672</v>
      </c>
    </row>
    <row r="616" spans="1:5" x14ac:dyDescent="0.25">
      <c r="A616">
        <v>13860</v>
      </c>
      <c r="B616">
        <v>3</v>
      </c>
      <c r="C616" t="s">
        <v>7714</v>
      </c>
      <c r="E616" t="s">
        <v>7674</v>
      </c>
    </row>
    <row r="617" spans="1:5" x14ac:dyDescent="0.25">
      <c r="A617">
        <v>13861</v>
      </c>
      <c r="B617">
        <v>3</v>
      </c>
      <c r="C617" t="s">
        <v>7715</v>
      </c>
      <c r="E617" t="s">
        <v>7676</v>
      </c>
    </row>
    <row r="618" spans="1:5" x14ac:dyDescent="0.25">
      <c r="A618">
        <v>13862</v>
      </c>
      <c r="B618">
        <v>3</v>
      </c>
      <c r="C618" t="s">
        <v>7716</v>
      </c>
      <c r="E618" t="s">
        <v>7678</v>
      </c>
    </row>
    <row r="619" spans="1:5" x14ac:dyDescent="0.25">
      <c r="A619">
        <v>13863</v>
      </c>
      <c r="B619">
        <v>3</v>
      </c>
      <c r="C619" t="s">
        <v>7717</v>
      </c>
      <c r="E619" t="s">
        <v>7680</v>
      </c>
    </row>
    <row r="620" spans="1:5" x14ac:dyDescent="0.25">
      <c r="A620">
        <v>13864</v>
      </c>
      <c r="B620">
        <v>3</v>
      </c>
      <c r="C620" t="s">
        <v>7718</v>
      </c>
      <c r="E620" t="s">
        <v>7682</v>
      </c>
    </row>
    <row r="621" spans="1:5" x14ac:dyDescent="0.25">
      <c r="A621">
        <v>13865</v>
      </c>
      <c r="B621">
        <v>3</v>
      </c>
      <c r="C621" t="s">
        <v>7719</v>
      </c>
      <c r="E621" t="s">
        <v>7684</v>
      </c>
    </row>
    <row r="622" spans="1:5" x14ac:dyDescent="0.25">
      <c r="A622">
        <v>13866</v>
      </c>
      <c r="B622">
        <v>3</v>
      </c>
      <c r="C622" t="s">
        <v>7720</v>
      </c>
      <c r="E622" t="s">
        <v>7686</v>
      </c>
    </row>
    <row r="623" spans="1:5" x14ac:dyDescent="0.25">
      <c r="A623">
        <v>13867</v>
      </c>
      <c r="B623">
        <v>3</v>
      </c>
      <c r="C623" t="s">
        <v>7721</v>
      </c>
      <c r="E623" t="s">
        <v>7688</v>
      </c>
    </row>
    <row r="624" spans="1:5" x14ac:dyDescent="0.25">
      <c r="A624">
        <v>13868</v>
      </c>
      <c r="B624">
        <v>3</v>
      </c>
      <c r="C624" t="s">
        <v>7722</v>
      </c>
      <c r="E624" t="s">
        <v>7690</v>
      </c>
    </row>
    <row r="625" spans="1:5" x14ac:dyDescent="0.25">
      <c r="A625">
        <v>13869</v>
      </c>
      <c r="B625">
        <v>3</v>
      </c>
      <c r="C625" t="s">
        <v>7723</v>
      </c>
      <c r="E625" t="s">
        <v>7692</v>
      </c>
    </row>
    <row r="626" spans="1:5" x14ac:dyDescent="0.25">
      <c r="A626">
        <v>13870</v>
      </c>
      <c r="B626">
        <v>3</v>
      </c>
      <c r="C626" t="s">
        <v>7724</v>
      </c>
      <c r="E626" t="s">
        <v>7694</v>
      </c>
    </row>
    <row r="627" spans="1:5" x14ac:dyDescent="0.25">
      <c r="A627">
        <v>9308</v>
      </c>
      <c r="B627">
        <v>1</v>
      </c>
      <c r="C627" t="s">
        <v>7725</v>
      </c>
      <c r="E627" t="s">
        <v>7725</v>
      </c>
    </row>
    <row r="628" spans="1:5" x14ac:dyDescent="0.25">
      <c r="A628">
        <v>12739</v>
      </c>
      <c r="B628">
        <v>2</v>
      </c>
      <c r="C628" t="s">
        <v>7726</v>
      </c>
      <c r="E628" t="s">
        <v>6943</v>
      </c>
    </row>
    <row r="629" spans="1:5" x14ac:dyDescent="0.25">
      <c r="A629">
        <v>33523</v>
      </c>
      <c r="B629">
        <v>3</v>
      </c>
      <c r="C629" t="s">
        <v>7727</v>
      </c>
      <c r="E629" t="s">
        <v>7177</v>
      </c>
    </row>
    <row r="630" spans="1:5" x14ac:dyDescent="0.25">
      <c r="A630">
        <v>13794</v>
      </c>
      <c r="B630">
        <v>3</v>
      </c>
      <c r="C630" t="s">
        <v>7728</v>
      </c>
      <c r="E630" t="s">
        <v>6975</v>
      </c>
    </row>
    <row r="631" spans="1:5" x14ac:dyDescent="0.25">
      <c r="A631">
        <v>13573</v>
      </c>
      <c r="B631">
        <v>3</v>
      </c>
      <c r="C631" t="s">
        <v>7729</v>
      </c>
      <c r="E631" t="s">
        <v>6977</v>
      </c>
    </row>
    <row r="632" spans="1:5" x14ac:dyDescent="0.25">
      <c r="A632">
        <v>12751</v>
      </c>
      <c r="B632">
        <v>2</v>
      </c>
      <c r="C632" t="s">
        <v>7730</v>
      </c>
      <c r="E632" t="s">
        <v>7181</v>
      </c>
    </row>
    <row r="633" spans="1:5" x14ac:dyDescent="0.25">
      <c r="A633">
        <v>13795</v>
      </c>
      <c r="B633">
        <v>3</v>
      </c>
      <c r="C633" t="s">
        <v>7731</v>
      </c>
      <c r="E633" t="s">
        <v>6981</v>
      </c>
    </row>
    <row r="634" spans="1:5" x14ac:dyDescent="0.25">
      <c r="A634">
        <v>13575</v>
      </c>
      <c r="B634">
        <v>3</v>
      </c>
      <c r="C634" t="s">
        <v>7732</v>
      </c>
      <c r="E634" t="s">
        <v>7593</v>
      </c>
    </row>
    <row r="635" spans="1:5" x14ac:dyDescent="0.25">
      <c r="A635">
        <v>13576</v>
      </c>
      <c r="B635">
        <v>3</v>
      </c>
      <c r="C635" t="s">
        <v>7733</v>
      </c>
      <c r="E635" t="s">
        <v>6984</v>
      </c>
    </row>
    <row r="636" spans="1:5" x14ac:dyDescent="0.25">
      <c r="A636">
        <v>14023</v>
      </c>
      <c r="B636">
        <v>3</v>
      </c>
      <c r="C636" t="s">
        <v>7734</v>
      </c>
      <c r="E636" t="s">
        <v>6986</v>
      </c>
    </row>
    <row r="637" spans="1:5" x14ac:dyDescent="0.25">
      <c r="A637">
        <v>13577</v>
      </c>
      <c r="B637">
        <v>3</v>
      </c>
      <c r="C637" t="s">
        <v>7735</v>
      </c>
      <c r="E637" t="s">
        <v>6988</v>
      </c>
    </row>
    <row r="638" spans="1:5" x14ac:dyDescent="0.25">
      <c r="A638">
        <v>14024</v>
      </c>
      <c r="B638">
        <v>3</v>
      </c>
      <c r="C638" t="s">
        <v>7736</v>
      </c>
      <c r="E638" t="s">
        <v>6990</v>
      </c>
    </row>
    <row r="639" spans="1:5" x14ac:dyDescent="0.25">
      <c r="A639">
        <v>13578</v>
      </c>
      <c r="B639">
        <v>3</v>
      </c>
      <c r="C639" t="s">
        <v>7737</v>
      </c>
      <c r="E639" t="s">
        <v>6992</v>
      </c>
    </row>
    <row r="640" spans="1:5" x14ac:dyDescent="0.25">
      <c r="A640">
        <v>18924</v>
      </c>
      <c r="B640">
        <v>3</v>
      </c>
      <c r="C640" t="s">
        <v>7738</v>
      </c>
      <c r="E640" t="s">
        <v>6994</v>
      </c>
    </row>
    <row r="641" spans="1:5" x14ac:dyDescent="0.25">
      <c r="A641">
        <v>18925</v>
      </c>
      <c r="B641">
        <v>3</v>
      </c>
      <c r="C641" t="s">
        <v>7739</v>
      </c>
      <c r="E641" t="s">
        <v>6996</v>
      </c>
    </row>
    <row r="642" spans="1:5" x14ac:dyDescent="0.25">
      <c r="A642">
        <v>13581</v>
      </c>
      <c r="B642">
        <v>3</v>
      </c>
      <c r="C642" t="s">
        <v>7740</v>
      </c>
      <c r="E642" t="s">
        <v>7666</v>
      </c>
    </row>
    <row r="643" spans="1:5" x14ac:dyDescent="0.25">
      <c r="A643">
        <v>13582</v>
      </c>
      <c r="B643">
        <v>3</v>
      </c>
      <c r="C643" t="s">
        <v>7741</v>
      </c>
      <c r="E643" t="s">
        <v>7668</v>
      </c>
    </row>
    <row r="644" spans="1:5" x14ac:dyDescent="0.25">
      <c r="A644">
        <v>13583</v>
      </c>
      <c r="B644">
        <v>3</v>
      </c>
      <c r="C644" t="s">
        <v>7742</v>
      </c>
      <c r="E644" t="s">
        <v>7670</v>
      </c>
    </row>
    <row r="645" spans="1:5" x14ac:dyDescent="0.25">
      <c r="A645">
        <v>13584</v>
      </c>
      <c r="B645">
        <v>3</v>
      </c>
      <c r="C645" t="s">
        <v>7743</v>
      </c>
      <c r="E645" t="s">
        <v>7672</v>
      </c>
    </row>
    <row r="646" spans="1:5" x14ac:dyDescent="0.25">
      <c r="A646">
        <v>13585</v>
      </c>
      <c r="B646">
        <v>3</v>
      </c>
      <c r="C646" t="s">
        <v>7744</v>
      </c>
      <c r="E646" t="s">
        <v>7674</v>
      </c>
    </row>
    <row r="647" spans="1:5" x14ac:dyDescent="0.25">
      <c r="A647">
        <v>13586</v>
      </c>
      <c r="B647">
        <v>3</v>
      </c>
      <c r="C647" t="s">
        <v>7745</v>
      </c>
      <c r="E647" t="s">
        <v>7676</v>
      </c>
    </row>
    <row r="648" spans="1:5" x14ac:dyDescent="0.25">
      <c r="A648">
        <v>13587</v>
      </c>
      <c r="B648">
        <v>3</v>
      </c>
      <c r="C648" t="s">
        <v>7746</v>
      </c>
      <c r="E648" t="s">
        <v>7678</v>
      </c>
    </row>
    <row r="649" spans="1:5" x14ac:dyDescent="0.25">
      <c r="A649">
        <v>13588</v>
      </c>
      <c r="B649">
        <v>3</v>
      </c>
      <c r="C649" t="s">
        <v>7747</v>
      </c>
      <c r="E649" t="s">
        <v>7680</v>
      </c>
    </row>
    <row r="650" spans="1:5" x14ac:dyDescent="0.25">
      <c r="A650">
        <v>13589</v>
      </c>
      <c r="B650">
        <v>3</v>
      </c>
      <c r="C650" t="s">
        <v>7748</v>
      </c>
      <c r="E650" t="s">
        <v>7682</v>
      </c>
    </row>
    <row r="651" spans="1:5" x14ac:dyDescent="0.25">
      <c r="A651">
        <v>13590</v>
      </c>
      <c r="B651">
        <v>3</v>
      </c>
      <c r="C651" t="s">
        <v>7749</v>
      </c>
      <c r="E651" t="s">
        <v>7684</v>
      </c>
    </row>
    <row r="652" spans="1:5" x14ac:dyDescent="0.25">
      <c r="A652">
        <v>13591</v>
      </c>
      <c r="B652">
        <v>3</v>
      </c>
      <c r="C652" t="s">
        <v>7750</v>
      </c>
      <c r="E652" t="s">
        <v>7686</v>
      </c>
    </row>
    <row r="653" spans="1:5" x14ac:dyDescent="0.25">
      <c r="A653">
        <v>13592</v>
      </c>
      <c r="B653">
        <v>3</v>
      </c>
      <c r="C653" t="s">
        <v>7751</v>
      </c>
      <c r="E653" t="s">
        <v>7688</v>
      </c>
    </row>
    <row r="654" spans="1:5" x14ac:dyDescent="0.25">
      <c r="A654">
        <v>13593</v>
      </c>
      <c r="B654">
        <v>3</v>
      </c>
      <c r="C654" t="s">
        <v>7752</v>
      </c>
      <c r="E654" t="s">
        <v>7690</v>
      </c>
    </row>
    <row r="655" spans="1:5" x14ac:dyDescent="0.25">
      <c r="A655">
        <v>13594</v>
      </c>
      <c r="B655">
        <v>3</v>
      </c>
      <c r="C655" t="s">
        <v>7753</v>
      </c>
      <c r="E655" t="s">
        <v>7692</v>
      </c>
    </row>
    <row r="656" spans="1:5" x14ac:dyDescent="0.25">
      <c r="A656">
        <v>13595</v>
      </c>
      <c r="B656">
        <v>3</v>
      </c>
      <c r="C656" t="s">
        <v>7754</v>
      </c>
      <c r="E656" t="s">
        <v>7694</v>
      </c>
    </row>
    <row r="657" spans="1:5" x14ac:dyDescent="0.25">
      <c r="A657">
        <v>12920</v>
      </c>
      <c r="B657">
        <v>1</v>
      </c>
      <c r="C657" t="s">
        <v>7755</v>
      </c>
      <c r="E657" t="s">
        <v>7574</v>
      </c>
    </row>
    <row r="658" spans="1:5" x14ac:dyDescent="0.25">
      <c r="A658">
        <v>12921</v>
      </c>
      <c r="B658">
        <v>2</v>
      </c>
      <c r="C658" t="s">
        <v>7756</v>
      </c>
      <c r="E658" t="s">
        <v>6943</v>
      </c>
    </row>
    <row r="659" spans="1:5" x14ac:dyDescent="0.25">
      <c r="A659">
        <v>21149</v>
      </c>
      <c r="B659">
        <v>3</v>
      </c>
      <c r="C659" t="s">
        <v>7757</v>
      </c>
      <c r="E659" t="s">
        <v>6981</v>
      </c>
    </row>
    <row r="660" spans="1:5" x14ac:dyDescent="0.25">
      <c r="A660">
        <v>21150</v>
      </c>
      <c r="B660">
        <v>3</v>
      </c>
      <c r="C660" t="s">
        <v>7758</v>
      </c>
      <c r="E660" t="s">
        <v>7578</v>
      </c>
    </row>
    <row r="661" spans="1:5" x14ac:dyDescent="0.25">
      <c r="A661">
        <v>21151</v>
      </c>
      <c r="B661">
        <v>3</v>
      </c>
      <c r="C661" t="s">
        <v>7759</v>
      </c>
      <c r="E661" t="s">
        <v>6984</v>
      </c>
    </row>
    <row r="662" spans="1:5" x14ac:dyDescent="0.25">
      <c r="A662">
        <v>21154</v>
      </c>
      <c r="B662">
        <v>3</v>
      </c>
      <c r="C662" t="s">
        <v>7760</v>
      </c>
      <c r="E662" t="s">
        <v>6986</v>
      </c>
    </row>
    <row r="663" spans="1:5" x14ac:dyDescent="0.25">
      <c r="A663">
        <v>21152</v>
      </c>
      <c r="B663">
        <v>3</v>
      </c>
      <c r="C663" t="s">
        <v>7761</v>
      </c>
      <c r="E663" t="s">
        <v>6988</v>
      </c>
    </row>
    <row r="664" spans="1:5" x14ac:dyDescent="0.25">
      <c r="A664">
        <v>21155</v>
      </c>
      <c r="B664">
        <v>3</v>
      </c>
      <c r="C664" t="s">
        <v>7762</v>
      </c>
      <c r="E664" t="s">
        <v>6990</v>
      </c>
    </row>
    <row r="665" spans="1:5" x14ac:dyDescent="0.25">
      <c r="A665">
        <v>21153</v>
      </c>
      <c r="B665">
        <v>3</v>
      </c>
      <c r="C665" t="s">
        <v>7763</v>
      </c>
      <c r="E665" t="s">
        <v>6992</v>
      </c>
    </row>
    <row r="666" spans="1:5" x14ac:dyDescent="0.25">
      <c r="A666">
        <v>21156</v>
      </c>
      <c r="B666">
        <v>3</v>
      </c>
      <c r="C666" t="s">
        <v>7764</v>
      </c>
      <c r="E666" t="s">
        <v>6994</v>
      </c>
    </row>
    <row r="667" spans="1:5" x14ac:dyDescent="0.25">
      <c r="A667">
        <v>21157</v>
      </c>
      <c r="B667">
        <v>3</v>
      </c>
      <c r="C667" t="s">
        <v>7765</v>
      </c>
      <c r="E667" t="s">
        <v>6996</v>
      </c>
    </row>
    <row r="668" spans="1:5" x14ac:dyDescent="0.25">
      <c r="A668">
        <v>21081</v>
      </c>
      <c r="B668">
        <v>3</v>
      </c>
      <c r="C668" t="s">
        <v>7766</v>
      </c>
      <c r="E668" t="s">
        <v>7595</v>
      </c>
    </row>
    <row r="669" spans="1:5" x14ac:dyDescent="0.25">
      <c r="A669">
        <v>12922</v>
      </c>
      <c r="B669">
        <v>1</v>
      </c>
      <c r="C669" t="s">
        <v>7767</v>
      </c>
      <c r="E669" t="s">
        <v>6941</v>
      </c>
    </row>
    <row r="670" spans="1:5" x14ac:dyDescent="0.25">
      <c r="A670">
        <v>12923</v>
      </c>
      <c r="B670">
        <v>2</v>
      </c>
      <c r="C670" t="s">
        <v>7768</v>
      </c>
      <c r="E670" t="s">
        <v>6943</v>
      </c>
    </row>
    <row r="671" spans="1:5" x14ac:dyDescent="0.25">
      <c r="A671">
        <v>14213</v>
      </c>
      <c r="B671">
        <v>3</v>
      </c>
      <c r="C671" t="s">
        <v>7769</v>
      </c>
      <c r="E671" t="s">
        <v>6977</v>
      </c>
    </row>
    <row r="672" spans="1:5" x14ac:dyDescent="0.25">
      <c r="A672">
        <v>12925</v>
      </c>
      <c r="B672">
        <v>2</v>
      </c>
      <c r="C672" t="s">
        <v>7770</v>
      </c>
      <c r="E672" t="s">
        <v>7006</v>
      </c>
    </row>
    <row r="673" spans="1:5" x14ac:dyDescent="0.25">
      <c r="A673">
        <v>13814</v>
      </c>
      <c r="B673">
        <v>3</v>
      </c>
      <c r="C673" t="s">
        <v>7771</v>
      </c>
      <c r="E673" t="s">
        <v>6981</v>
      </c>
    </row>
    <row r="674" spans="1:5" x14ac:dyDescent="0.25">
      <c r="A674">
        <v>12926</v>
      </c>
      <c r="B674">
        <v>3</v>
      </c>
      <c r="C674" t="s">
        <v>7772</v>
      </c>
      <c r="E674" t="s">
        <v>6941</v>
      </c>
    </row>
    <row r="675" spans="1:5" x14ac:dyDescent="0.25">
      <c r="A675">
        <v>12929</v>
      </c>
      <c r="B675">
        <v>3</v>
      </c>
      <c r="C675" t="s">
        <v>7773</v>
      </c>
      <c r="E675" t="s">
        <v>6984</v>
      </c>
    </row>
    <row r="676" spans="1:5" x14ac:dyDescent="0.25">
      <c r="A676">
        <v>14042</v>
      </c>
      <c r="B676">
        <v>3</v>
      </c>
      <c r="C676" t="s">
        <v>7774</v>
      </c>
      <c r="E676" t="s">
        <v>6986</v>
      </c>
    </row>
    <row r="677" spans="1:5" x14ac:dyDescent="0.25">
      <c r="A677">
        <v>13636</v>
      </c>
      <c r="B677">
        <v>3</v>
      </c>
      <c r="C677" t="s">
        <v>7775</v>
      </c>
      <c r="E677" t="s">
        <v>6988</v>
      </c>
    </row>
    <row r="678" spans="1:5" x14ac:dyDescent="0.25">
      <c r="A678">
        <v>14043</v>
      </c>
      <c r="B678">
        <v>3</v>
      </c>
      <c r="C678" t="s">
        <v>7776</v>
      </c>
      <c r="E678" t="s">
        <v>6990</v>
      </c>
    </row>
    <row r="679" spans="1:5" x14ac:dyDescent="0.25">
      <c r="A679">
        <v>12935</v>
      </c>
      <c r="B679">
        <v>3</v>
      </c>
      <c r="C679" t="s">
        <v>7777</v>
      </c>
      <c r="E679" t="s">
        <v>6992</v>
      </c>
    </row>
    <row r="680" spans="1:5" x14ac:dyDescent="0.25">
      <c r="A680">
        <v>18938</v>
      </c>
      <c r="B680">
        <v>3</v>
      </c>
      <c r="C680" t="s">
        <v>7778</v>
      </c>
      <c r="E680" t="s">
        <v>6994</v>
      </c>
    </row>
    <row r="681" spans="1:5" x14ac:dyDescent="0.25">
      <c r="A681">
        <v>18939</v>
      </c>
      <c r="B681">
        <v>3</v>
      </c>
      <c r="C681" t="s">
        <v>7779</v>
      </c>
      <c r="E681" t="s">
        <v>6996</v>
      </c>
    </row>
    <row r="682" spans="1:5" x14ac:dyDescent="0.25">
      <c r="A682">
        <v>12927</v>
      </c>
      <c r="B682">
        <v>3</v>
      </c>
      <c r="C682" t="s">
        <v>7780</v>
      </c>
      <c r="E682" t="s">
        <v>7017</v>
      </c>
    </row>
    <row r="683" spans="1:5" x14ac:dyDescent="0.25">
      <c r="A683">
        <v>12928</v>
      </c>
      <c r="B683">
        <v>3</v>
      </c>
      <c r="C683" t="s">
        <v>7781</v>
      </c>
      <c r="E683" t="s">
        <v>7019</v>
      </c>
    </row>
    <row r="684" spans="1:5" x14ac:dyDescent="0.25">
      <c r="A684">
        <v>14044</v>
      </c>
      <c r="B684">
        <v>3</v>
      </c>
      <c r="C684" t="s">
        <v>7782</v>
      </c>
      <c r="E684" t="s">
        <v>7021</v>
      </c>
    </row>
    <row r="685" spans="1:5" x14ac:dyDescent="0.25">
      <c r="A685">
        <v>12937</v>
      </c>
      <c r="B685">
        <v>3</v>
      </c>
      <c r="C685" t="s">
        <v>7783</v>
      </c>
      <c r="E685" t="s">
        <v>7024</v>
      </c>
    </row>
    <row r="686" spans="1:5" x14ac:dyDescent="0.25">
      <c r="A686">
        <v>12936</v>
      </c>
      <c r="B686">
        <v>3</v>
      </c>
      <c r="C686" t="s">
        <v>7784</v>
      </c>
      <c r="E686" t="s">
        <v>7027</v>
      </c>
    </row>
    <row r="687" spans="1:5" x14ac:dyDescent="0.25">
      <c r="A687">
        <v>12938</v>
      </c>
      <c r="B687">
        <v>2</v>
      </c>
      <c r="C687" t="s">
        <v>7785</v>
      </c>
      <c r="E687" t="s">
        <v>7029</v>
      </c>
    </row>
    <row r="688" spans="1:5" x14ac:dyDescent="0.25">
      <c r="A688">
        <v>13815</v>
      </c>
      <c r="B688">
        <v>3</v>
      </c>
      <c r="C688" t="s">
        <v>7786</v>
      </c>
      <c r="E688" t="s">
        <v>6981</v>
      </c>
    </row>
    <row r="689" spans="1:5" x14ac:dyDescent="0.25">
      <c r="A689">
        <v>12939</v>
      </c>
      <c r="B689">
        <v>3</v>
      </c>
      <c r="C689" t="s">
        <v>7787</v>
      </c>
      <c r="E689" t="s">
        <v>6941</v>
      </c>
    </row>
    <row r="690" spans="1:5" x14ac:dyDescent="0.25">
      <c r="A690">
        <v>12942</v>
      </c>
      <c r="B690">
        <v>3</v>
      </c>
      <c r="C690" t="s">
        <v>7788</v>
      </c>
      <c r="E690" t="s">
        <v>6984</v>
      </c>
    </row>
    <row r="691" spans="1:5" x14ac:dyDescent="0.25">
      <c r="A691">
        <v>14045</v>
      </c>
      <c r="B691">
        <v>3</v>
      </c>
      <c r="C691" t="s">
        <v>7789</v>
      </c>
      <c r="E691" t="s">
        <v>6986</v>
      </c>
    </row>
    <row r="692" spans="1:5" x14ac:dyDescent="0.25">
      <c r="A692">
        <v>13637</v>
      </c>
      <c r="B692">
        <v>3</v>
      </c>
      <c r="C692" t="s">
        <v>7790</v>
      </c>
      <c r="E692" t="s">
        <v>6988</v>
      </c>
    </row>
    <row r="693" spans="1:5" x14ac:dyDescent="0.25">
      <c r="A693">
        <v>14046</v>
      </c>
      <c r="B693">
        <v>3</v>
      </c>
      <c r="C693" t="s">
        <v>7791</v>
      </c>
      <c r="E693" t="s">
        <v>6990</v>
      </c>
    </row>
    <row r="694" spans="1:5" x14ac:dyDescent="0.25">
      <c r="A694">
        <v>12948</v>
      </c>
      <c r="B694">
        <v>3</v>
      </c>
      <c r="C694" t="s">
        <v>7792</v>
      </c>
      <c r="E694" t="s">
        <v>6992</v>
      </c>
    </row>
    <row r="695" spans="1:5" x14ac:dyDescent="0.25">
      <c r="A695">
        <v>18940</v>
      </c>
      <c r="B695">
        <v>3</v>
      </c>
      <c r="C695" t="s">
        <v>7793</v>
      </c>
      <c r="E695" t="s">
        <v>6994</v>
      </c>
    </row>
    <row r="696" spans="1:5" x14ac:dyDescent="0.25">
      <c r="A696">
        <v>18941</v>
      </c>
      <c r="B696">
        <v>3</v>
      </c>
      <c r="C696" t="s">
        <v>7794</v>
      </c>
      <c r="E696" t="s">
        <v>6996</v>
      </c>
    </row>
    <row r="697" spans="1:5" x14ac:dyDescent="0.25">
      <c r="A697">
        <v>12940</v>
      </c>
      <c r="B697">
        <v>3</v>
      </c>
      <c r="C697" t="s">
        <v>7795</v>
      </c>
      <c r="E697" t="s">
        <v>7017</v>
      </c>
    </row>
    <row r="698" spans="1:5" x14ac:dyDescent="0.25">
      <c r="A698">
        <v>12941</v>
      </c>
      <c r="B698">
        <v>3</v>
      </c>
      <c r="C698" t="s">
        <v>7796</v>
      </c>
      <c r="E698" t="s">
        <v>7019</v>
      </c>
    </row>
    <row r="699" spans="1:5" x14ac:dyDescent="0.25">
      <c r="A699">
        <v>14047</v>
      </c>
      <c r="B699">
        <v>3</v>
      </c>
      <c r="C699" t="s">
        <v>7797</v>
      </c>
      <c r="E699" t="s">
        <v>7021</v>
      </c>
    </row>
    <row r="700" spans="1:5" x14ac:dyDescent="0.25">
      <c r="A700">
        <v>14255</v>
      </c>
      <c r="B700">
        <v>3</v>
      </c>
      <c r="C700" t="s">
        <v>7798</v>
      </c>
      <c r="E700" t="s">
        <v>7043</v>
      </c>
    </row>
    <row r="701" spans="1:5" x14ac:dyDescent="0.25">
      <c r="A701">
        <v>12955</v>
      </c>
      <c r="B701">
        <v>3</v>
      </c>
      <c r="C701" t="s">
        <v>7799</v>
      </c>
      <c r="E701" t="s">
        <v>7045</v>
      </c>
    </row>
    <row r="702" spans="1:5" x14ac:dyDescent="0.25">
      <c r="A702">
        <v>12950</v>
      </c>
      <c r="B702">
        <v>3</v>
      </c>
      <c r="C702" t="s">
        <v>7800</v>
      </c>
      <c r="E702" t="s">
        <v>7047</v>
      </c>
    </row>
    <row r="703" spans="1:5" x14ac:dyDescent="0.25">
      <c r="A703">
        <v>12951</v>
      </c>
      <c r="B703">
        <v>3</v>
      </c>
      <c r="C703" t="s">
        <v>7801</v>
      </c>
      <c r="E703" t="s">
        <v>7049</v>
      </c>
    </row>
    <row r="704" spans="1:5" x14ac:dyDescent="0.25">
      <c r="A704">
        <v>12949</v>
      </c>
      <c r="B704">
        <v>3</v>
      </c>
      <c r="C704" t="s">
        <v>7802</v>
      </c>
      <c r="E704" t="s">
        <v>7051</v>
      </c>
    </row>
    <row r="705" spans="1:5" x14ac:dyDescent="0.25">
      <c r="A705">
        <v>12954</v>
      </c>
      <c r="B705">
        <v>3</v>
      </c>
      <c r="C705" t="s">
        <v>7803</v>
      </c>
      <c r="E705" t="s">
        <v>7053</v>
      </c>
    </row>
    <row r="706" spans="1:5" x14ac:dyDescent="0.25">
      <c r="A706">
        <v>12953</v>
      </c>
      <c r="B706">
        <v>3</v>
      </c>
      <c r="C706" t="s">
        <v>7804</v>
      </c>
      <c r="E706" t="s">
        <v>7055</v>
      </c>
    </row>
    <row r="707" spans="1:5" x14ac:dyDescent="0.25">
      <c r="A707">
        <v>12952</v>
      </c>
      <c r="B707">
        <v>3</v>
      </c>
      <c r="C707" t="s">
        <v>7805</v>
      </c>
      <c r="E707" t="s">
        <v>7057</v>
      </c>
    </row>
    <row r="708" spans="1:5" x14ac:dyDescent="0.25">
      <c r="A708">
        <v>12956</v>
      </c>
      <c r="B708">
        <v>2</v>
      </c>
      <c r="C708" t="s">
        <v>7806</v>
      </c>
      <c r="E708" t="s">
        <v>7059</v>
      </c>
    </row>
    <row r="709" spans="1:5" x14ac:dyDescent="0.25">
      <c r="A709">
        <v>13816</v>
      </c>
      <c r="B709">
        <v>3</v>
      </c>
      <c r="C709" t="s">
        <v>7807</v>
      </c>
      <c r="E709" t="s">
        <v>6981</v>
      </c>
    </row>
    <row r="710" spans="1:5" x14ac:dyDescent="0.25">
      <c r="A710">
        <v>12957</v>
      </c>
      <c r="B710">
        <v>3</v>
      </c>
      <c r="C710" t="s">
        <v>7808</v>
      </c>
      <c r="E710" t="s">
        <v>6941</v>
      </c>
    </row>
    <row r="711" spans="1:5" x14ac:dyDescent="0.25">
      <c r="A711">
        <v>12958</v>
      </c>
      <c r="B711">
        <v>3</v>
      </c>
      <c r="C711" t="s">
        <v>7809</v>
      </c>
      <c r="E711" t="s">
        <v>6984</v>
      </c>
    </row>
    <row r="712" spans="1:5" x14ac:dyDescent="0.25">
      <c r="A712">
        <v>14048</v>
      </c>
      <c r="B712">
        <v>3</v>
      </c>
      <c r="C712" t="s">
        <v>7810</v>
      </c>
      <c r="E712" t="s">
        <v>6986</v>
      </c>
    </row>
    <row r="713" spans="1:5" x14ac:dyDescent="0.25">
      <c r="A713">
        <v>13638</v>
      </c>
      <c r="B713">
        <v>3</v>
      </c>
      <c r="C713" t="s">
        <v>7811</v>
      </c>
      <c r="E713" t="s">
        <v>6988</v>
      </c>
    </row>
    <row r="714" spans="1:5" x14ac:dyDescent="0.25">
      <c r="A714">
        <v>14049</v>
      </c>
      <c r="B714">
        <v>3</v>
      </c>
      <c r="C714" t="s">
        <v>7812</v>
      </c>
      <c r="E714" t="s">
        <v>6990</v>
      </c>
    </row>
    <row r="715" spans="1:5" x14ac:dyDescent="0.25">
      <c r="A715">
        <v>12963</v>
      </c>
      <c r="B715">
        <v>3</v>
      </c>
      <c r="C715" t="s">
        <v>7813</v>
      </c>
      <c r="E715" t="s">
        <v>6992</v>
      </c>
    </row>
    <row r="716" spans="1:5" x14ac:dyDescent="0.25">
      <c r="A716">
        <v>18942</v>
      </c>
      <c r="B716">
        <v>3</v>
      </c>
      <c r="C716" t="s">
        <v>7814</v>
      </c>
      <c r="E716" t="s">
        <v>6994</v>
      </c>
    </row>
    <row r="717" spans="1:5" x14ac:dyDescent="0.25">
      <c r="A717">
        <v>18943</v>
      </c>
      <c r="B717">
        <v>3</v>
      </c>
      <c r="C717" t="s">
        <v>7815</v>
      </c>
      <c r="E717" t="s">
        <v>6996</v>
      </c>
    </row>
    <row r="718" spans="1:5" x14ac:dyDescent="0.25">
      <c r="A718">
        <v>12966</v>
      </c>
      <c r="B718">
        <v>3</v>
      </c>
      <c r="C718" t="s">
        <v>7816</v>
      </c>
      <c r="E718" t="s">
        <v>6179</v>
      </c>
    </row>
    <row r="719" spans="1:5" x14ac:dyDescent="0.25">
      <c r="A719">
        <v>12967</v>
      </c>
      <c r="B719">
        <v>3</v>
      </c>
      <c r="C719" t="s">
        <v>7817</v>
      </c>
      <c r="E719" t="s">
        <v>7071</v>
      </c>
    </row>
    <row r="720" spans="1:5" x14ac:dyDescent="0.25">
      <c r="A720">
        <v>12968</v>
      </c>
      <c r="B720">
        <v>3</v>
      </c>
      <c r="C720" t="s">
        <v>7818</v>
      </c>
      <c r="E720" t="s">
        <v>7073</v>
      </c>
    </row>
    <row r="721" spans="1:5" x14ac:dyDescent="0.25">
      <c r="A721">
        <v>12969</v>
      </c>
      <c r="B721">
        <v>3</v>
      </c>
      <c r="C721" t="s">
        <v>7819</v>
      </c>
      <c r="E721" t="s">
        <v>7075</v>
      </c>
    </row>
    <row r="722" spans="1:5" x14ac:dyDescent="0.25">
      <c r="A722">
        <v>12964</v>
      </c>
      <c r="B722">
        <v>3</v>
      </c>
      <c r="C722" t="s">
        <v>7820</v>
      </c>
      <c r="E722" t="s">
        <v>7077</v>
      </c>
    </row>
    <row r="723" spans="1:5" x14ac:dyDescent="0.25">
      <c r="A723">
        <v>12970</v>
      </c>
      <c r="B723">
        <v>3</v>
      </c>
      <c r="C723" t="s">
        <v>7821</v>
      </c>
      <c r="E723" t="s">
        <v>7079</v>
      </c>
    </row>
    <row r="724" spans="1:5" x14ac:dyDescent="0.25">
      <c r="A724">
        <v>12965</v>
      </c>
      <c r="B724">
        <v>3</v>
      </c>
      <c r="C724" t="s">
        <v>7822</v>
      </c>
      <c r="E724" t="s">
        <v>7081</v>
      </c>
    </row>
    <row r="725" spans="1:5" x14ac:dyDescent="0.25">
      <c r="A725">
        <v>12825</v>
      </c>
      <c r="B725">
        <v>1</v>
      </c>
      <c r="C725" t="s">
        <v>7823</v>
      </c>
      <c r="E725" t="s">
        <v>7597</v>
      </c>
    </row>
    <row r="726" spans="1:5" x14ac:dyDescent="0.25">
      <c r="A726">
        <v>12826</v>
      </c>
      <c r="B726">
        <v>2</v>
      </c>
      <c r="C726" t="s">
        <v>7824</v>
      </c>
      <c r="E726" t="s">
        <v>6943</v>
      </c>
    </row>
    <row r="727" spans="1:5" x14ac:dyDescent="0.25">
      <c r="A727">
        <v>21140</v>
      </c>
      <c r="B727">
        <v>3</v>
      </c>
      <c r="C727" t="s">
        <v>7825</v>
      </c>
      <c r="E727" t="s">
        <v>6981</v>
      </c>
    </row>
    <row r="728" spans="1:5" x14ac:dyDescent="0.25">
      <c r="A728">
        <v>21141</v>
      </c>
      <c r="B728">
        <v>3</v>
      </c>
      <c r="C728" t="s">
        <v>7826</v>
      </c>
      <c r="E728" t="s">
        <v>7578</v>
      </c>
    </row>
    <row r="729" spans="1:5" x14ac:dyDescent="0.25">
      <c r="A729">
        <v>21142</v>
      </c>
      <c r="B729">
        <v>3</v>
      </c>
      <c r="C729" t="s">
        <v>7827</v>
      </c>
      <c r="E729" t="s">
        <v>6984</v>
      </c>
    </row>
    <row r="730" spans="1:5" x14ac:dyDescent="0.25">
      <c r="A730">
        <v>21145</v>
      </c>
      <c r="B730">
        <v>3</v>
      </c>
      <c r="C730" t="s">
        <v>7828</v>
      </c>
      <c r="E730" t="s">
        <v>6986</v>
      </c>
    </row>
    <row r="731" spans="1:5" x14ac:dyDescent="0.25">
      <c r="A731">
        <v>21143</v>
      </c>
      <c r="B731">
        <v>3</v>
      </c>
      <c r="C731" t="s">
        <v>7829</v>
      </c>
      <c r="E731" t="s">
        <v>6988</v>
      </c>
    </row>
    <row r="732" spans="1:5" x14ac:dyDescent="0.25">
      <c r="A732">
        <v>21146</v>
      </c>
      <c r="B732">
        <v>3</v>
      </c>
      <c r="C732" t="s">
        <v>7830</v>
      </c>
      <c r="E732" t="s">
        <v>6990</v>
      </c>
    </row>
    <row r="733" spans="1:5" x14ac:dyDescent="0.25">
      <c r="A733">
        <v>21144</v>
      </c>
      <c r="B733">
        <v>3</v>
      </c>
      <c r="C733" t="s">
        <v>7831</v>
      </c>
      <c r="E733" t="s">
        <v>6992</v>
      </c>
    </row>
    <row r="734" spans="1:5" x14ac:dyDescent="0.25">
      <c r="A734">
        <v>21147</v>
      </c>
      <c r="B734">
        <v>3</v>
      </c>
      <c r="C734" t="s">
        <v>7832</v>
      </c>
      <c r="E734" t="s">
        <v>6994</v>
      </c>
    </row>
    <row r="735" spans="1:5" x14ac:dyDescent="0.25">
      <c r="A735">
        <v>21148</v>
      </c>
      <c r="B735">
        <v>3</v>
      </c>
      <c r="C735" t="s">
        <v>7833</v>
      </c>
      <c r="E735" t="s">
        <v>6996</v>
      </c>
    </row>
    <row r="736" spans="1:5" x14ac:dyDescent="0.25">
      <c r="A736">
        <v>21080</v>
      </c>
      <c r="B736">
        <v>3</v>
      </c>
      <c r="C736" t="s">
        <v>7834</v>
      </c>
      <c r="E736" t="s">
        <v>7595</v>
      </c>
    </row>
    <row r="737" spans="1:5" x14ac:dyDescent="0.25">
      <c r="A737">
        <v>12840</v>
      </c>
      <c r="B737">
        <v>1</v>
      </c>
      <c r="C737" t="s">
        <v>7835</v>
      </c>
      <c r="E737" t="s">
        <v>6941</v>
      </c>
    </row>
    <row r="738" spans="1:5" x14ac:dyDescent="0.25">
      <c r="A738">
        <v>12841</v>
      </c>
      <c r="B738">
        <v>2</v>
      </c>
      <c r="C738" t="s">
        <v>7836</v>
      </c>
      <c r="E738" t="s">
        <v>6943</v>
      </c>
    </row>
    <row r="739" spans="1:5" x14ac:dyDescent="0.25">
      <c r="A739">
        <v>14212</v>
      </c>
      <c r="B739">
        <v>3</v>
      </c>
      <c r="C739" t="s">
        <v>7837</v>
      </c>
      <c r="E739" t="s">
        <v>6977</v>
      </c>
    </row>
    <row r="740" spans="1:5" x14ac:dyDescent="0.25">
      <c r="A740">
        <v>12843</v>
      </c>
      <c r="B740">
        <v>2</v>
      </c>
      <c r="C740" t="s">
        <v>7838</v>
      </c>
      <c r="E740" t="s">
        <v>7006</v>
      </c>
    </row>
    <row r="741" spans="1:5" x14ac:dyDescent="0.25">
      <c r="A741">
        <v>13809</v>
      </c>
      <c r="B741">
        <v>3</v>
      </c>
      <c r="C741" t="s">
        <v>7839</v>
      </c>
      <c r="E741" t="s">
        <v>6981</v>
      </c>
    </row>
    <row r="742" spans="1:5" x14ac:dyDescent="0.25">
      <c r="A742">
        <v>12844</v>
      </c>
      <c r="B742">
        <v>3</v>
      </c>
      <c r="C742" t="s">
        <v>7840</v>
      </c>
      <c r="E742" t="s">
        <v>6941</v>
      </c>
    </row>
    <row r="743" spans="1:5" x14ac:dyDescent="0.25">
      <c r="A743">
        <v>12847</v>
      </c>
      <c r="B743">
        <v>3</v>
      </c>
      <c r="C743" t="s">
        <v>7841</v>
      </c>
      <c r="E743" t="s">
        <v>6984</v>
      </c>
    </row>
    <row r="744" spans="1:5" x14ac:dyDescent="0.25">
      <c r="A744">
        <v>14031</v>
      </c>
      <c r="B744">
        <v>3</v>
      </c>
      <c r="C744" t="s">
        <v>7842</v>
      </c>
      <c r="E744" t="s">
        <v>6986</v>
      </c>
    </row>
    <row r="745" spans="1:5" x14ac:dyDescent="0.25">
      <c r="A745">
        <v>13618</v>
      </c>
      <c r="B745">
        <v>3</v>
      </c>
      <c r="C745" t="s">
        <v>7843</v>
      </c>
      <c r="E745" t="s">
        <v>6988</v>
      </c>
    </row>
    <row r="746" spans="1:5" x14ac:dyDescent="0.25">
      <c r="A746">
        <v>14032</v>
      </c>
      <c r="B746">
        <v>3</v>
      </c>
      <c r="C746" t="s">
        <v>7844</v>
      </c>
      <c r="E746" t="s">
        <v>6990</v>
      </c>
    </row>
    <row r="747" spans="1:5" x14ac:dyDescent="0.25">
      <c r="A747">
        <v>12853</v>
      </c>
      <c r="B747">
        <v>3</v>
      </c>
      <c r="C747" t="s">
        <v>7845</v>
      </c>
      <c r="E747" t="s">
        <v>6992</v>
      </c>
    </row>
    <row r="748" spans="1:5" x14ac:dyDescent="0.25">
      <c r="A748">
        <v>18930</v>
      </c>
      <c r="B748">
        <v>3</v>
      </c>
      <c r="C748" t="s">
        <v>7846</v>
      </c>
      <c r="E748" t="s">
        <v>6994</v>
      </c>
    </row>
    <row r="749" spans="1:5" x14ac:dyDescent="0.25">
      <c r="A749">
        <v>18931</v>
      </c>
      <c r="B749">
        <v>3</v>
      </c>
      <c r="C749" t="s">
        <v>7847</v>
      </c>
      <c r="E749" t="s">
        <v>6996</v>
      </c>
    </row>
    <row r="750" spans="1:5" x14ac:dyDescent="0.25">
      <c r="A750">
        <v>12845</v>
      </c>
      <c r="B750">
        <v>3</v>
      </c>
      <c r="C750" t="s">
        <v>7848</v>
      </c>
      <c r="E750" t="s">
        <v>7017</v>
      </c>
    </row>
    <row r="751" spans="1:5" x14ac:dyDescent="0.25">
      <c r="A751">
        <v>12846</v>
      </c>
      <c r="B751">
        <v>3</v>
      </c>
      <c r="C751" t="s">
        <v>7849</v>
      </c>
      <c r="E751" t="s">
        <v>7019</v>
      </c>
    </row>
    <row r="752" spans="1:5" x14ac:dyDescent="0.25">
      <c r="A752">
        <v>14033</v>
      </c>
      <c r="B752">
        <v>3</v>
      </c>
      <c r="C752" t="s">
        <v>7850</v>
      </c>
      <c r="E752" t="s">
        <v>7021</v>
      </c>
    </row>
    <row r="753" spans="1:5" x14ac:dyDescent="0.25">
      <c r="A753">
        <v>12855</v>
      </c>
      <c r="B753">
        <v>3</v>
      </c>
      <c r="C753" t="s">
        <v>7851</v>
      </c>
      <c r="E753" t="s">
        <v>7024</v>
      </c>
    </row>
    <row r="754" spans="1:5" x14ac:dyDescent="0.25">
      <c r="A754">
        <v>12854</v>
      </c>
      <c r="B754">
        <v>3</v>
      </c>
      <c r="C754" t="s">
        <v>7852</v>
      </c>
      <c r="E754" t="s">
        <v>7027</v>
      </c>
    </row>
    <row r="755" spans="1:5" x14ac:dyDescent="0.25">
      <c r="A755">
        <v>12856</v>
      </c>
      <c r="B755">
        <v>2</v>
      </c>
      <c r="C755" t="s">
        <v>7853</v>
      </c>
      <c r="E755" t="s">
        <v>7029</v>
      </c>
    </row>
    <row r="756" spans="1:5" x14ac:dyDescent="0.25">
      <c r="A756">
        <v>13810</v>
      </c>
      <c r="B756">
        <v>3</v>
      </c>
      <c r="C756" t="s">
        <v>7854</v>
      </c>
      <c r="E756" t="s">
        <v>6981</v>
      </c>
    </row>
    <row r="757" spans="1:5" x14ac:dyDescent="0.25">
      <c r="A757">
        <v>12857</v>
      </c>
      <c r="B757">
        <v>3</v>
      </c>
      <c r="C757" t="s">
        <v>7855</v>
      </c>
      <c r="E757" t="s">
        <v>6941</v>
      </c>
    </row>
    <row r="758" spans="1:5" x14ac:dyDescent="0.25">
      <c r="A758">
        <v>12860</v>
      </c>
      <c r="B758">
        <v>3</v>
      </c>
      <c r="C758" t="s">
        <v>7856</v>
      </c>
      <c r="E758" t="s">
        <v>6984</v>
      </c>
    </row>
    <row r="759" spans="1:5" x14ac:dyDescent="0.25">
      <c r="A759">
        <v>14034</v>
      </c>
      <c r="B759">
        <v>3</v>
      </c>
      <c r="C759" t="s">
        <v>7857</v>
      </c>
      <c r="E759" t="s">
        <v>6986</v>
      </c>
    </row>
    <row r="760" spans="1:5" x14ac:dyDescent="0.25">
      <c r="A760">
        <v>13619</v>
      </c>
      <c r="B760">
        <v>3</v>
      </c>
      <c r="C760" t="s">
        <v>7858</v>
      </c>
      <c r="E760" t="s">
        <v>6988</v>
      </c>
    </row>
    <row r="761" spans="1:5" x14ac:dyDescent="0.25">
      <c r="A761">
        <v>14035</v>
      </c>
      <c r="B761">
        <v>3</v>
      </c>
      <c r="C761" t="s">
        <v>7859</v>
      </c>
      <c r="E761" t="s">
        <v>6990</v>
      </c>
    </row>
    <row r="762" spans="1:5" x14ac:dyDescent="0.25">
      <c r="A762">
        <v>12866</v>
      </c>
      <c r="B762">
        <v>3</v>
      </c>
      <c r="C762" t="s">
        <v>7860</v>
      </c>
      <c r="E762" t="s">
        <v>6992</v>
      </c>
    </row>
    <row r="763" spans="1:5" x14ac:dyDescent="0.25">
      <c r="A763">
        <v>18932</v>
      </c>
      <c r="B763">
        <v>3</v>
      </c>
      <c r="C763" t="s">
        <v>7861</v>
      </c>
      <c r="E763" t="s">
        <v>6994</v>
      </c>
    </row>
    <row r="764" spans="1:5" x14ac:dyDescent="0.25">
      <c r="A764">
        <v>18933</v>
      </c>
      <c r="B764">
        <v>3</v>
      </c>
      <c r="C764" t="s">
        <v>7862</v>
      </c>
      <c r="E764" t="s">
        <v>6996</v>
      </c>
    </row>
    <row r="765" spans="1:5" x14ac:dyDescent="0.25">
      <c r="A765">
        <v>12858</v>
      </c>
      <c r="B765">
        <v>3</v>
      </c>
      <c r="C765" t="s">
        <v>7863</v>
      </c>
      <c r="E765" t="s">
        <v>7017</v>
      </c>
    </row>
    <row r="766" spans="1:5" x14ac:dyDescent="0.25">
      <c r="A766">
        <v>12859</v>
      </c>
      <c r="B766">
        <v>3</v>
      </c>
      <c r="C766" t="s">
        <v>7864</v>
      </c>
      <c r="E766" t="s">
        <v>7019</v>
      </c>
    </row>
    <row r="767" spans="1:5" x14ac:dyDescent="0.25">
      <c r="A767">
        <v>14036</v>
      </c>
      <c r="B767">
        <v>3</v>
      </c>
      <c r="C767" t="s">
        <v>7865</v>
      </c>
      <c r="E767" t="s">
        <v>7021</v>
      </c>
    </row>
    <row r="768" spans="1:5" x14ac:dyDescent="0.25">
      <c r="A768">
        <v>14254</v>
      </c>
      <c r="B768">
        <v>3</v>
      </c>
      <c r="C768" t="s">
        <v>7866</v>
      </c>
      <c r="E768" t="s">
        <v>7043</v>
      </c>
    </row>
    <row r="769" spans="1:5" x14ac:dyDescent="0.25">
      <c r="A769">
        <v>12873</v>
      </c>
      <c r="B769">
        <v>3</v>
      </c>
      <c r="C769" t="s">
        <v>7867</v>
      </c>
      <c r="E769" t="s">
        <v>7045</v>
      </c>
    </row>
    <row r="770" spans="1:5" x14ac:dyDescent="0.25">
      <c r="A770">
        <v>12868</v>
      </c>
      <c r="B770">
        <v>3</v>
      </c>
      <c r="C770" t="s">
        <v>7868</v>
      </c>
      <c r="E770" t="s">
        <v>7047</v>
      </c>
    </row>
    <row r="771" spans="1:5" x14ac:dyDescent="0.25">
      <c r="A771">
        <v>12869</v>
      </c>
      <c r="B771">
        <v>3</v>
      </c>
      <c r="C771" t="s">
        <v>7869</v>
      </c>
      <c r="E771" t="s">
        <v>7049</v>
      </c>
    </row>
    <row r="772" spans="1:5" x14ac:dyDescent="0.25">
      <c r="A772">
        <v>12867</v>
      </c>
      <c r="B772">
        <v>3</v>
      </c>
      <c r="C772" t="s">
        <v>7870</v>
      </c>
      <c r="E772" t="s">
        <v>7051</v>
      </c>
    </row>
    <row r="773" spans="1:5" x14ac:dyDescent="0.25">
      <c r="A773">
        <v>12872</v>
      </c>
      <c r="B773">
        <v>3</v>
      </c>
      <c r="C773" t="s">
        <v>7871</v>
      </c>
      <c r="E773" t="s">
        <v>7053</v>
      </c>
    </row>
    <row r="774" spans="1:5" x14ac:dyDescent="0.25">
      <c r="A774">
        <v>12871</v>
      </c>
      <c r="B774">
        <v>3</v>
      </c>
      <c r="C774" t="s">
        <v>7872</v>
      </c>
      <c r="E774" t="s">
        <v>7055</v>
      </c>
    </row>
    <row r="775" spans="1:5" x14ac:dyDescent="0.25">
      <c r="A775">
        <v>12870</v>
      </c>
      <c r="B775">
        <v>3</v>
      </c>
      <c r="C775" t="s">
        <v>7873</v>
      </c>
      <c r="E775" t="s">
        <v>7057</v>
      </c>
    </row>
    <row r="776" spans="1:5" x14ac:dyDescent="0.25">
      <c r="A776">
        <v>12874</v>
      </c>
      <c r="B776">
        <v>2</v>
      </c>
      <c r="C776" t="s">
        <v>7874</v>
      </c>
      <c r="E776" t="s">
        <v>7059</v>
      </c>
    </row>
    <row r="777" spans="1:5" x14ac:dyDescent="0.25">
      <c r="A777">
        <v>13811</v>
      </c>
      <c r="B777">
        <v>3</v>
      </c>
      <c r="C777" t="s">
        <v>7875</v>
      </c>
      <c r="E777" t="s">
        <v>6981</v>
      </c>
    </row>
    <row r="778" spans="1:5" x14ac:dyDescent="0.25">
      <c r="A778">
        <v>12875</v>
      </c>
      <c r="B778">
        <v>3</v>
      </c>
      <c r="C778" t="s">
        <v>7876</v>
      </c>
      <c r="E778" t="s">
        <v>6941</v>
      </c>
    </row>
    <row r="779" spans="1:5" x14ac:dyDescent="0.25">
      <c r="A779">
        <v>12876</v>
      </c>
      <c r="B779">
        <v>3</v>
      </c>
      <c r="C779" t="s">
        <v>7877</v>
      </c>
      <c r="E779" t="s">
        <v>6984</v>
      </c>
    </row>
    <row r="780" spans="1:5" x14ac:dyDescent="0.25">
      <c r="A780">
        <v>14037</v>
      </c>
      <c r="B780">
        <v>3</v>
      </c>
      <c r="C780" t="s">
        <v>7878</v>
      </c>
      <c r="E780" t="s">
        <v>6986</v>
      </c>
    </row>
    <row r="781" spans="1:5" x14ac:dyDescent="0.25">
      <c r="A781">
        <v>13620</v>
      </c>
      <c r="B781">
        <v>3</v>
      </c>
      <c r="C781" t="s">
        <v>7879</v>
      </c>
      <c r="E781" t="s">
        <v>6988</v>
      </c>
    </row>
    <row r="782" spans="1:5" x14ac:dyDescent="0.25">
      <c r="A782">
        <v>14038</v>
      </c>
      <c r="B782">
        <v>3</v>
      </c>
      <c r="C782" t="s">
        <v>7880</v>
      </c>
      <c r="E782" t="s">
        <v>6990</v>
      </c>
    </row>
    <row r="783" spans="1:5" x14ac:dyDescent="0.25">
      <c r="A783">
        <v>12881</v>
      </c>
      <c r="B783">
        <v>3</v>
      </c>
      <c r="C783" t="s">
        <v>7881</v>
      </c>
      <c r="E783" t="s">
        <v>6992</v>
      </c>
    </row>
    <row r="784" spans="1:5" x14ac:dyDescent="0.25">
      <c r="A784">
        <v>18934</v>
      </c>
      <c r="B784">
        <v>3</v>
      </c>
      <c r="C784" t="s">
        <v>7882</v>
      </c>
      <c r="E784" t="s">
        <v>6994</v>
      </c>
    </row>
    <row r="785" spans="1:5" x14ac:dyDescent="0.25">
      <c r="A785">
        <v>18935</v>
      </c>
      <c r="B785">
        <v>3</v>
      </c>
      <c r="C785" t="s">
        <v>7883</v>
      </c>
      <c r="E785" t="s">
        <v>6996</v>
      </c>
    </row>
    <row r="786" spans="1:5" x14ac:dyDescent="0.25">
      <c r="A786">
        <v>12884</v>
      </c>
      <c r="B786">
        <v>3</v>
      </c>
      <c r="C786" t="s">
        <v>7884</v>
      </c>
      <c r="E786" t="s">
        <v>6179</v>
      </c>
    </row>
    <row r="787" spans="1:5" x14ac:dyDescent="0.25">
      <c r="A787">
        <v>12885</v>
      </c>
      <c r="B787">
        <v>3</v>
      </c>
      <c r="C787" t="s">
        <v>7885</v>
      </c>
      <c r="E787" t="s">
        <v>7071</v>
      </c>
    </row>
    <row r="788" spans="1:5" x14ac:dyDescent="0.25">
      <c r="A788">
        <v>12886</v>
      </c>
      <c r="B788">
        <v>3</v>
      </c>
      <c r="C788" t="s">
        <v>7886</v>
      </c>
      <c r="E788" t="s">
        <v>7073</v>
      </c>
    </row>
    <row r="789" spans="1:5" x14ac:dyDescent="0.25">
      <c r="A789">
        <v>12887</v>
      </c>
      <c r="B789">
        <v>3</v>
      </c>
      <c r="C789" t="s">
        <v>7887</v>
      </c>
      <c r="E789" t="s">
        <v>7075</v>
      </c>
    </row>
    <row r="790" spans="1:5" x14ac:dyDescent="0.25">
      <c r="A790">
        <v>12882</v>
      </c>
      <c r="B790">
        <v>3</v>
      </c>
      <c r="C790" t="s">
        <v>7888</v>
      </c>
      <c r="E790" t="s">
        <v>7077</v>
      </c>
    </row>
    <row r="791" spans="1:5" x14ac:dyDescent="0.25">
      <c r="A791">
        <v>12888</v>
      </c>
      <c r="B791">
        <v>3</v>
      </c>
      <c r="C791" t="s">
        <v>7889</v>
      </c>
      <c r="E791" t="s">
        <v>7079</v>
      </c>
    </row>
    <row r="792" spans="1:5" x14ac:dyDescent="0.25">
      <c r="A792">
        <v>12883</v>
      </c>
      <c r="B792">
        <v>3</v>
      </c>
      <c r="C792" t="s">
        <v>7890</v>
      </c>
      <c r="E792" t="s">
        <v>7081</v>
      </c>
    </row>
    <row r="793" spans="1:5" x14ac:dyDescent="0.25">
      <c r="A793">
        <v>12889</v>
      </c>
      <c r="B793">
        <v>2</v>
      </c>
      <c r="C793" t="s">
        <v>7891</v>
      </c>
      <c r="E793" t="s">
        <v>7083</v>
      </c>
    </row>
    <row r="794" spans="1:5" x14ac:dyDescent="0.25">
      <c r="A794">
        <v>13812</v>
      </c>
      <c r="B794">
        <v>3</v>
      </c>
      <c r="C794" t="s">
        <v>7892</v>
      </c>
      <c r="E794" t="s">
        <v>6981</v>
      </c>
    </row>
    <row r="795" spans="1:5" x14ac:dyDescent="0.25">
      <c r="A795">
        <v>12890</v>
      </c>
      <c r="B795">
        <v>3</v>
      </c>
      <c r="C795" t="s">
        <v>7893</v>
      </c>
      <c r="E795" t="s">
        <v>6941</v>
      </c>
    </row>
    <row r="796" spans="1:5" x14ac:dyDescent="0.25">
      <c r="A796">
        <v>12893</v>
      </c>
      <c r="B796">
        <v>3</v>
      </c>
      <c r="C796" t="s">
        <v>7894</v>
      </c>
      <c r="E796" t="s">
        <v>6984</v>
      </c>
    </row>
    <row r="797" spans="1:5" x14ac:dyDescent="0.25">
      <c r="A797">
        <v>14039</v>
      </c>
      <c r="B797">
        <v>3</v>
      </c>
      <c r="C797" t="s">
        <v>7895</v>
      </c>
      <c r="E797" t="s">
        <v>6986</v>
      </c>
    </row>
    <row r="798" spans="1:5" x14ac:dyDescent="0.25">
      <c r="A798">
        <v>13621</v>
      </c>
      <c r="B798">
        <v>3</v>
      </c>
      <c r="C798" t="s">
        <v>7896</v>
      </c>
      <c r="E798" t="s">
        <v>6988</v>
      </c>
    </row>
    <row r="799" spans="1:5" x14ac:dyDescent="0.25">
      <c r="A799">
        <v>14040</v>
      </c>
      <c r="B799">
        <v>3</v>
      </c>
      <c r="C799" t="s">
        <v>7897</v>
      </c>
      <c r="E799" t="s">
        <v>6990</v>
      </c>
    </row>
    <row r="800" spans="1:5" x14ac:dyDescent="0.25">
      <c r="A800">
        <v>12899</v>
      </c>
      <c r="B800">
        <v>3</v>
      </c>
      <c r="C800" t="s">
        <v>7898</v>
      </c>
      <c r="E800" t="s">
        <v>6992</v>
      </c>
    </row>
    <row r="801" spans="1:5" x14ac:dyDescent="0.25">
      <c r="A801">
        <v>18936</v>
      </c>
      <c r="B801">
        <v>3</v>
      </c>
      <c r="C801" t="s">
        <v>7899</v>
      </c>
      <c r="E801" t="s">
        <v>6994</v>
      </c>
    </row>
    <row r="802" spans="1:5" x14ac:dyDescent="0.25">
      <c r="A802">
        <v>18937</v>
      </c>
      <c r="B802">
        <v>3</v>
      </c>
      <c r="C802" t="s">
        <v>7900</v>
      </c>
      <c r="E802" t="s">
        <v>6996</v>
      </c>
    </row>
    <row r="803" spans="1:5" x14ac:dyDescent="0.25">
      <c r="A803">
        <v>12891</v>
      </c>
      <c r="B803">
        <v>3</v>
      </c>
      <c r="C803" t="s">
        <v>7901</v>
      </c>
      <c r="E803" t="s">
        <v>7017</v>
      </c>
    </row>
    <row r="804" spans="1:5" x14ac:dyDescent="0.25">
      <c r="A804">
        <v>12892</v>
      </c>
      <c r="B804">
        <v>3</v>
      </c>
      <c r="C804" t="s">
        <v>7902</v>
      </c>
      <c r="E804" t="s">
        <v>7019</v>
      </c>
    </row>
    <row r="805" spans="1:5" x14ac:dyDescent="0.25">
      <c r="A805">
        <v>14041</v>
      </c>
      <c r="B805">
        <v>3</v>
      </c>
      <c r="C805" t="s">
        <v>7903</v>
      </c>
      <c r="E805" t="s">
        <v>7021</v>
      </c>
    </row>
    <row r="806" spans="1:5" x14ac:dyDescent="0.25">
      <c r="A806">
        <v>12900</v>
      </c>
      <c r="B806">
        <v>3</v>
      </c>
      <c r="C806" t="s">
        <v>7904</v>
      </c>
      <c r="E806" t="s">
        <v>7097</v>
      </c>
    </row>
    <row r="807" spans="1:5" x14ac:dyDescent="0.25">
      <c r="A807">
        <v>12991</v>
      </c>
      <c r="B807">
        <v>1</v>
      </c>
      <c r="C807" t="s">
        <v>7905</v>
      </c>
      <c r="E807" t="s">
        <v>7632</v>
      </c>
    </row>
    <row r="808" spans="1:5" x14ac:dyDescent="0.25">
      <c r="A808">
        <v>12992</v>
      </c>
      <c r="B808">
        <v>2</v>
      </c>
      <c r="C808" t="s">
        <v>7906</v>
      </c>
      <c r="E808" t="s">
        <v>6943</v>
      </c>
    </row>
    <row r="809" spans="1:5" x14ac:dyDescent="0.25">
      <c r="A809">
        <v>21158</v>
      </c>
      <c r="B809">
        <v>3</v>
      </c>
      <c r="C809" t="s">
        <v>7907</v>
      </c>
      <c r="E809" t="s">
        <v>6981</v>
      </c>
    </row>
    <row r="810" spans="1:5" x14ac:dyDescent="0.25">
      <c r="A810">
        <v>21159</v>
      </c>
      <c r="B810">
        <v>3</v>
      </c>
      <c r="C810" t="s">
        <v>7908</v>
      </c>
      <c r="E810" t="s">
        <v>7578</v>
      </c>
    </row>
    <row r="811" spans="1:5" x14ac:dyDescent="0.25">
      <c r="A811">
        <v>21160</v>
      </c>
      <c r="B811">
        <v>3</v>
      </c>
      <c r="C811" t="s">
        <v>7909</v>
      </c>
      <c r="E811" t="s">
        <v>6984</v>
      </c>
    </row>
    <row r="812" spans="1:5" x14ac:dyDescent="0.25">
      <c r="A812">
        <v>21163</v>
      </c>
      <c r="B812">
        <v>3</v>
      </c>
      <c r="C812" t="s">
        <v>7910</v>
      </c>
      <c r="E812" t="s">
        <v>6986</v>
      </c>
    </row>
    <row r="813" spans="1:5" x14ac:dyDescent="0.25">
      <c r="A813">
        <v>21161</v>
      </c>
      <c r="B813">
        <v>3</v>
      </c>
      <c r="C813" t="s">
        <v>7911</v>
      </c>
      <c r="E813" t="s">
        <v>6988</v>
      </c>
    </row>
    <row r="814" spans="1:5" x14ac:dyDescent="0.25">
      <c r="A814">
        <v>21164</v>
      </c>
      <c r="B814">
        <v>3</v>
      </c>
      <c r="C814" t="s">
        <v>7912</v>
      </c>
      <c r="E814" t="s">
        <v>6990</v>
      </c>
    </row>
    <row r="815" spans="1:5" x14ac:dyDescent="0.25">
      <c r="A815">
        <v>21162</v>
      </c>
      <c r="B815">
        <v>3</v>
      </c>
      <c r="C815" t="s">
        <v>7913</v>
      </c>
      <c r="E815" t="s">
        <v>6992</v>
      </c>
    </row>
    <row r="816" spans="1:5" x14ac:dyDescent="0.25">
      <c r="A816">
        <v>21165</v>
      </c>
      <c r="B816">
        <v>3</v>
      </c>
      <c r="C816" t="s">
        <v>7914</v>
      </c>
      <c r="E816" t="s">
        <v>6994</v>
      </c>
    </row>
    <row r="817" spans="1:5" x14ac:dyDescent="0.25">
      <c r="A817">
        <v>21166</v>
      </c>
      <c r="B817">
        <v>3</v>
      </c>
      <c r="C817" t="s">
        <v>7915</v>
      </c>
      <c r="E817" t="s">
        <v>6996</v>
      </c>
    </row>
    <row r="818" spans="1:5" x14ac:dyDescent="0.25">
      <c r="A818">
        <v>21082</v>
      </c>
      <c r="B818">
        <v>3</v>
      </c>
      <c r="C818" t="s">
        <v>7916</v>
      </c>
      <c r="E818" t="s">
        <v>7595</v>
      </c>
    </row>
    <row r="819" spans="1:5" x14ac:dyDescent="0.25">
      <c r="A819">
        <v>12993</v>
      </c>
      <c r="B819">
        <v>1</v>
      </c>
      <c r="C819" t="s">
        <v>7917</v>
      </c>
      <c r="E819" t="s">
        <v>6941</v>
      </c>
    </row>
    <row r="820" spans="1:5" x14ac:dyDescent="0.25">
      <c r="A820">
        <v>12994</v>
      </c>
      <c r="B820">
        <v>2</v>
      </c>
      <c r="C820" t="s">
        <v>7918</v>
      </c>
      <c r="E820" t="s">
        <v>6943</v>
      </c>
    </row>
    <row r="821" spans="1:5" x14ac:dyDescent="0.25">
      <c r="A821">
        <v>14214</v>
      </c>
      <c r="B821">
        <v>3</v>
      </c>
      <c r="C821" t="s">
        <v>7919</v>
      </c>
      <c r="E821" t="s">
        <v>6977</v>
      </c>
    </row>
    <row r="822" spans="1:5" x14ac:dyDescent="0.25">
      <c r="A822">
        <v>12996</v>
      </c>
      <c r="B822">
        <v>2</v>
      </c>
      <c r="C822" t="s">
        <v>7920</v>
      </c>
      <c r="E822" t="s">
        <v>7006</v>
      </c>
    </row>
    <row r="823" spans="1:5" x14ac:dyDescent="0.25">
      <c r="A823">
        <v>13818</v>
      </c>
      <c r="B823">
        <v>3</v>
      </c>
      <c r="C823" t="s">
        <v>7921</v>
      </c>
      <c r="E823" t="s">
        <v>6981</v>
      </c>
    </row>
    <row r="824" spans="1:5" x14ac:dyDescent="0.25">
      <c r="A824">
        <v>12997</v>
      </c>
      <c r="B824">
        <v>3</v>
      </c>
      <c r="C824" t="s">
        <v>7922</v>
      </c>
      <c r="E824" t="s">
        <v>6941</v>
      </c>
    </row>
    <row r="825" spans="1:5" x14ac:dyDescent="0.25">
      <c r="A825">
        <v>13000</v>
      </c>
      <c r="B825">
        <v>3</v>
      </c>
      <c r="C825" t="s">
        <v>7923</v>
      </c>
      <c r="E825" t="s">
        <v>6984</v>
      </c>
    </row>
    <row r="826" spans="1:5" x14ac:dyDescent="0.25">
      <c r="A826">
        <v>14050</v>
      </c>
      <c r="B826">
        <v>3</v>
      </c>
      <c r="C826" t="s">
        <v>7924</v>
      </c>
      <c r="E826" t="s">
        <v>6986</v>
      </c>
    </row>
    <row r="827" spans="1:5" x14ac:dyDescent="0.25">
      <c r="A827">
        <v>13653</v>
      </c>
      <c r="B827">
        <v>3</v>
      </c>
      <c r="C827" t="s">
        <v>7925</v>
      </c>
      <c r="E827" t="s">
        <v>6988</v>
      </c>
    </row>
    <row r="828" spans="1:5" x14ac:dyDescent="0.25">
      <c r="A828">
        <v>14051</v>
      </c>
      <c r="B828">
        <v>3</v>
      </c>
      <c r="C828" t="s">
        <v>7926</v>
      </c>
      <c r="E828" t="s">
        <v>6990</v>
      </c>
    </row>
    <row r="829" spans="1:5" x14ac:dyDescent="0.25">
      <c r="A829">
        <v>13006</v>
      </c>
      <c r="B829">
        <v>3</v>
      </c>
      <c r="C829" t="s">
        <v>7927</v>
      </c>
      <c r="E829" t="s">
        <v>6992</v>
      </c>
    </row>
    <row r="830" spans="1:5" x14ac:dyDescent="0.25">
      <c r="A830">
        <v>18944</v>
      </c>
      <c r="B830">
        <v>3</v>
      </c>
      <c r="C830" t="s">
        <v>7928</v>
      </c>
      <c r="E830" t="s">
        <v>6994</v>
      </c>
    </row>
    <row r="831" spans="1:5" x14ac:dyDescent="0.25">
      <c r="A831">
        <v>18945</v>
      </c>
      <c r="B831">
        <v>3</v>
      </c>
      <c r="C831" t="s">
        <v>7929</v>
      </c>
      <c r="E831" t="s">
        <v>6996</v>
      </c>
    </row>
    <row r="832" spans="1:5" x14ac:dyDescent="0.25">
      <c r="A832">
        <v>12998</v>
      </c>
      <c r="B832">
        <v>3</v>
      </c>
      <c r="C832" t="s">
        <v>7930</v>
      </c>
      <c r="E832" t="s">
        <v>7017</v>
      </c>
    </row>
    <row r="833" spans="1:5" x14ac:dyDescent="0.25">
      <c r="A833">
        <v>12999</v>
      </c>
      <c r="B833">
        <v>3</v>
      </c>
      <c r="C833" t="s">
        <v>7931</v>
      </c>
      <c r="E833" t="s">
        <v>7019</v>
      </c>
    </row>
    <row r="834" spans="1:5" x14ac:dyDescent="0.25">
      <c r="A834">
        <v>14052</v>
      </c>
      <c r="B834">
        <v>3</v>
      </c>
      <c r="C834" t="s">
        <v>7932</v>
      </c>
      <c r="E834" t="s">
        <v>7021</v>
      </c>
    </row>
    <row r="835" spans="1:5" x14ac:dyDescent="0.25">
      <c r="A835">
        <v>13008</v>
      </c>
      <c r="B835">
        <v>3</v>
      </c>
      <c r="C835" t="s">
        <v>7933</v>
      </c>
      <c r="E835" t="s">
        <v>7024</v>
      </c>
    </row>
    <row r="836" spans="1:5" x14ac:dyDescent="0.25">
      <c r="A836">
        <v>13007</v>
      </c>
      <c r="B836">
        <v>3</v>
      </c>
      <c r="C836" t="s">
        <v>7934</v>
      </c>
      <c r="E836" t="s">
        <v>7027</v>
      </c>
    </row>
    <row r="837" spans="1:5" x14ac:dyDescent="0.25">
      <c r="A837">
        <v>13009</v>
      </c>
      <c r="B837">
        <v>2</v>
      </c>
      <c r="C837" t="s">
        <v>7935</v>
      </c>
      <c r="E837" t="s">
        <v>7029</v>
      </c>
    </row>
    <row r="838" spans="1:5" x14ac:dyDescent="0.25">
      <c r="A838">
        <v>13819</v>
      </c>
      <c r="B838">
        <v>3</v>
      </c>
      <c r="C838" t="s">
        <v>7936</v>
      </c>
      <c r="E838" t="s">
        <v>6981</v>
      </c>
    </row>
    <row r="839" spans="1:5" x14ac:dyDescent="0.25">
      <c r="A839">
        <v>13010</v>
      </c>
      <c r="B839">
        <v>3</v>
      </c>
      <c r="C839" t="s">
        <v>7937</v>
      </c>
      <c r="E839" t="s">
        <v>6941</v>
      </c>
    </row>
    <row r="840" spans="1:5" x14ac:dyDescent="0.25">
      <c r="A840">
        <v>13013</v>
      </c>
      <c r="B840">
        <v>3</v>
      </c>
      <c r="C840" t="s">
        <v>7938</v>
      </c>
      <c r="E840" t="s">
        <v>6984</v>
      </c>
    </row>
    <row r="841" spans="1:5" x14ac:dyDescent="0.25">
      <c r="A841">
        <v>14053</v>
      </c>
      <c r="B841">
        <v>3</v>
      </c>
      <c r="C841" t="s">
        <v>7939</v>
      </c>
      <c r="E841" t="s">
        <v>6986</v>
      </c>
    </row>
    <row r="842" spans="1:5" x14ac:dyDescent="0.25">
      <c r="A842">
        <v>13654</v>
      </c>
      <c r="B842">
        <v>3</v>
      </c>
      <c r="C842" t="s">
        <v>7940</v>
      </c>
      <c r="E842" t="s">
        <v>6988</v>
      </c>
    </row>
    <row r="843" spans="1:5" x14ac:dyDescent="0.25">
      <c r="A843">
        <v>14054</v>
      </c>
      <c r="B843">
        <v>3</v>
      </c>
      <c r="C843" t="s">
        <v>7941</v>
      </c>
      <c r="E843" t="s">
        <v>6990</v>
      </c>
    </row>
    <row r="844" spans="1:5" x14ac:dyDescent="0.25">
      <c r="A844">
        <v>13019</v>
      </c>
      <c r="B844">
        <v>3</v>
      </c>
      <c r="C844" t="s">
        <v>7942</v>
      </c>
      <c r="E844" t="s">
        <v>6992</v>
      </c>
    </row>
    <row r="845" spans="1:5" x14ac:dyDescent="0.25">
      <c r="A845">
        <v>18946</v>
      </c>
      <c r="B845">
        <v>3</v>
      </c>
      <c r="C845" t="s">
        <v>7943</v>
      </c>
      <c r="E845" t="s">
        <v>6994</v>
      </c>
    </row>
    <row r="846" spans="1:5" x14ac:dyDescent="0.25">
      <c r="A846">
        <v>18947</v>
      </c>
      <c r="B846">
        <v>3</v>
      </c>
      <c r="C846" t="s">
        <v>7944</v>
      </c>
      <c r="E846" t="s">
        <v>6996</v>
      </c>
    </row>
    <row r="847" spans="1:5" x14ac:dyDescent="0.25">
      <c r="A847">
        <v>13011</v>
      </c>
      <c r="B847">
        <v>3</v>
      </c>
      <c r="C847" t="s">
        <v>7945</v>
      </c>
      <c r="E847" t="s">
        <v>7017</v>
      </c>
    </row>
    <row r="848" spans="1:5" x14ac:dyDescent="0.25">
      <c r="A848">
        <v>13012</v>
      </c>
      <c r="B848">
        <v>3</v>
      </c>
      <c r="C848" t="s">
        <v>7946</v>
      </c>
      <c r="E848" t="s">
        <v>7019</v>
      </c>
    </row>
    <row r="849" spans="1:5" x14ac:dyDescent="0.25">
      <c r="A849">
        <v>14055</v>
      </c>
      <c r="B849">
        <v>3</v>
      </c>
      <c r="C849" t="s">
        <v>7947</v>
      </c>
      <c r="E849" t="s">
        <v>7021</v>
      </c>
    </row>
    <row r="850" spans="1:5" x14ac:dyDescent="0.25">
      <c r="A850">
        <v>14256</v>
      </c>
      <c r="B850">
        <v>3</v>
      </c>
      <c r="C850" t="s">
        <v>7948</v>
      </c>
      <c r="E850" t="s">
        <v>7043</v>
      </c>
    </row>
    <row r="851" spans="1:5" x14ac:dyDescent="0.25">
      <c r="A851">
        <v>13026</v>
      </c>
      <c r="B851">
        <v>3</v>
      </c>
      <c r="C851" t="s">
        <v>7949</v>
      </c>
      <c r="E851" t="s">
        <v>7045</v>
      </c>
    </row>
    <row r="852" spans="1:5" x14ac:dyDescent="0.25">
      <c r="A852">
        <v>13021</v>
      </c>
      <c r="B852">
        <v>3</v>
      </c>
      <c r="C852" t="s">
        <v>7950</v>
      </c>
      <c r="E852" t="s">
        <v>7047</v>
      </c>
    </row>
    <row r="853" spans="1:5" x14ac:dyDescent="0.25">
      <c r="A853">
        <v>13022</v>
      </c>
      <c r="B853">
        <v>3</v>
      </c>
      <c r="C853" t="s">
        <v>7951</v>
      </c>
      <c r="E853" t="s">
        <v>7049</v>
      </c>
    </row>
    <row r="854" spans="1:5" x14ac:dyDescent="0.25">
      <c r="A854">
        <v>13020</v>
      </c>
      <c r="B854">
        <v>3</v>
      </c>
      <c r="C854" t="s">
        <v>7952</v>
      </c>
      <c r="E854" t="s">
        <v>7051</v>
      </c>
    </row>
    <row r="855" spans="1:5" x14ac:dyDescent="0.25">
      <c r="A855">
        <v>13025</v>
      </c>
      <c r="B855">
        <v>3</v>
      </c>
      <c r="C855" t="s">
        <v>7953</v>
      </c>
      <c r="E855" t="s">
        <v>7053</v>
      </c>
    </row>
    <row r="856" spans="1:5" x14ac:dyDescent="0.25">
      <c r="A856">
        <v>13024</v>
      </c>
      <c r="B856">
        <v>3</v>
      </c>
      <c r="C856" t="s">
        <v>7954</v>
      </c>
      <c r="E856" t="s">
        <v>7055</v>
      </c>
    </row>
    <row r="857" spans="1:5" x14ac:dyDescent="0.25">
      <c r="A857">
        <v>13023</v>
      </c>
      <c r="B857">
        <v>3</v>
      </c>
      <c r="C857" t="s">
        <v>7955</v>
      </c>
      <c r="E857" t="s">
        <v>7057</v>
      </c>
    </row>
    <row r="858" spans="1:5" x14ac:dyDescent="0.25">
      <c r="A858">
        <v>13027</v>
      </c>
      <c r="B858">
        <v>2</v>
      </c>
      <c r="C858" t="s">
        <v>7956</v>
      </c>
      <c r="E858" t="s">
        <v>7059</v>
      </c>
    </row>
    <row r="859" spans="1:5" x14ac:dyDescent="0.25">
      <c r="A859">
        <v>13820</v>
      </c>
      <c r="B859">
        <v>3</v>
      </c>
      <c r="C859" t="s">
        <v>7957</v>
      </c>
      <c r="E859" t="s">
        <v>6981</v>
      </c>
    </row>
    <row r="860" spans="1:5" x14ac:dyDescent="0.25">
      <c r="A860">
        <v>13028</v>
      </c>
      <c r="B860">
        <v>3</v>
      </c>
      <c r="C860" t="s">
        <v>7958</v>
      </c>
      <c r="E860" t="s">
        <v>6941</v>
      </c>
    </row>
    <row r="861" spans="1:5" x14ac:dyDescent="0.25">
      <c r="A861">
        <v>13029</v>
      </c>
      <c r="B861">
        <v>3</v>
      </c>
      <c r="C861" t="s">
        <v>7959</v>
      </c>
      <c r="E861" t="s">
        <v>6984</v>
      </c>
    </row>
    <row r="862" spans="1:5" x14ac:dyDescent="0.25">
      <c r="A862">
        <v>14056</v>
      </c>
      <c r="B862">
        <v>3</v>
      </c>
      <c r="C862" t="s">
        <v>7960</v>
      </c>
      <c r="E862" t="s">
        <v>6986</v>
      </c>
    </row>
    <row r="863" spans="1:5" x14ac:dyDescent="0.25">
      <c r="A863">
        <v>13655</v>
      </c>
      <c r="B863">
        <v>3</v>
      </c>
      <c r="C863" t="s">
        <v>7961</v>
      </c>
      <c r="E863" t="s">
        <v>6988</v>
      </c>
    </row>
    <row r="864" spans="1:5" x14ac:dyDescent="0.25">
      <c r="A864">
        <v>14057</v>
      </c>
      <c r="B864">
        <v>3</v>
      </c>
      <c r="C864" t="s">
        <v>7962</v>
      </c>
      <c r="E864" t="s">
        <v>6990</v>
      </c>
    </row>
    <row r="865" spans="1:5" x14ac:dyDescent="0.25">
      <c r="A865">
        <v>13034</v>
      </c>
      <c r="B865">
        <v>3</v>
      </c>
      <c r="C865" t="s">
        <v>7963</v>
      </c>
      <c r="E865" t="s">
        <v>6992</v>
      </c>
    </row>
    <row r="866" spans="1:5" x14ac:dyDescent="0.25">
      <c r="A866">
        <v>18948</v>
      </c>
      <c r="B866">
        <v>3</v>
      </c>
      <c r="C866" t="s">
        <v>7964</v>
      </c>
      <c r="E866" t="s">
        <v>6994</v>
      </c>
    </row>
    <row r="867" spans="1:5" x14ac:dyDescent="0.25">
      <c r="A867">
        <v>18949</v>
      </c>
      <c r="B867">
        <v>3</v>
      </c>
      <c r="C867" t="s">
        <v>7965</v>
      </c>
      <c r="E867" t="s">
        <v>6996</v>
      </c>
    </row>
    <row r="868" spans="1:5" x14ac:dyDescent="0.25">
      <c r="A868">
        <v>13037</v>
      </c>
      <c r="B868">
        <v>3</v>
      </c>
      <c r="C868" t="s">
        <v>7966</v>
      </c>
      <c r="E868" t="s">
        <v>6179</v>
      </c>
    </row>
    <row r="869" spans="1:5" x14ac:dyDescent="0.25">
      <c r="A869">
        <v>13038</v>
      </c>
      <c r="B869">
        <v>3</v>
      </c>
      <c r="C869" t="s">
        <v>7967</v>
      </c>
      <c r="E869" t="s">
        <v>7071</v>
      </c>
    </row>
    <row r="870" spans="1:5" x14ac:dyDescent="0.25">
      <c r="A870">
        <v>13039</v>
      </c>
      <c r="B870">
        <v>3</v>
      </c>
      <c r="C870" t="s">
        <v>7968</v>
      </c>
      <c r="E870" t="s">
        <v>7073</v>
      </c>
    </row>
    <row r="871" spans="1:5" x14ac:dyDescent="0.25">
      <c r="A871">
        <v>13040</v>
      </c>
      <c r="B871">
        <v>3</v>
      </c>
      <c r="C871" t="s">
        <v>7969</v>
      </c>
      <c r="E871" t="s">
        <v>7075</v>
      </c>
    </row>
    <row r="872" spans="1:5" x14ac:dyDescent="0.25">
      <c r="A872">
        <v>13035</v>
      </c>
      <c r="B872">
        <v>3</v>
      </c>
      <c r="C872" t="s">
        <v>7970</v>
      </c>
      <c r="E872" t="s">
        <v>7077</v>
      </c>
    </row>
    <row r="873" spans="1:5" x14ac:dyDescent="0.25">
      <c r="A873">
        <v>13041</v>
      </c>
      <c r="B873">
        <v>3</v>
      </c>
      <c r="C873" t="s">
        <v>7971</v>
      </c>
      <c r="E873" t="s">
        <v>7079</v>
      </c>
    </row>
    <row r="874" spans="1:5" x14ac:dyDescent="0.25">
      <c r="A874">
        <v>13036</v>
      </c>
      <c r="B874">
        <v>3</v>
      </c>
      <c r="C874" t="s">
        <v>7972</v>
      </c>
      <c r="E874" t="s">
        <v>7081</v>
      </c>
    </row>
    <row r="875" spans="1:5" x14ac:dyDescent="0.25">
      <c r="A875">
        <v>13042</v>
      </c>
      <c r="B875">
        <v>2</v>
      </c>
      <c r="C875" t="s">
        <v>7973</v>
      </c>
      <c r="E875" t="s">
        <v>7083</v>
      </c>
    </row>
    <row r="876" spans="1:5" x14ac:dyDescent="0.25">
      <c r="A876">
        <v>13821</v>
      </c>
      <c r="B876">
        <v>3</v>
      </c>
      <c r="C876" t="s">
        <v>7974</v>
      </c>
      <c r="E876" t="s">
        <v>6981</v>
      </c>
    </row>
    <row r="877" spans="1:5" x14ac:dyDescent="0.25">
      <c r="A877">
        <v>13043</v>
      </c>
      <c r="B877">
        <v>3</v>
      </c>
      <c r="C877" t="s">
        <v>7975</v>
      </c>
      <c r="E877" t="s">
        <v>6941</v>
      </c>
    </row>
    <row r="878" spans="1:5" x14ac:dyDescent="0.25">
      <c r="A878">
        <v>13046</v>
      </c>
      <c r="B878">
        <v>3</v>
      </c>
      <c r="C878" t="s">
        <v>7976</v>
      </c>
      <c r="E878" t="s">
        <v>6984</v>
      </c>
    </row>
    <row r="879" spans="1:5" x14ac:dyDescent="0.25">
      <c r="A879">
        <v>14058</v>
      </c>
      <c r="B879">
        <v>3</v>
      </c>
      <c r="C879" t="s">
        <v>7977</v>
      </c>
      <c r="E879" t="s">
        <v>6986</v>
      </c>
    </row>
    <row r="880" spans="1:5" x14ac:dyDescent="0.25">
      <c r="A880">
        <v>13656</v>
      </c>
      <c r="B880">
        <v>3</v>
      </c>
      <c r="C880" t="s">
        <v>7978</v>
      </c>
      <c r="E880" t="s">
        <v>6988</v>
      </c>
    </row>
    <row r="881" spans="1:5" x14ac:dyDescent="0.25">
      <c r="A881">
        <v>14059</v>
      </c>
      <c r="B881">
        <v>3</v>
      </c>
      <c r="C881" t="s">
        <v>7979</v>
      </c>
      <c r="E881" t="s">
        <v>6990</v>
      </c>
    </row>
    <row r="882" spans="1:5" x14ac:dyDescent="0.25">
      <c r="A882">
        <v>13052</v>
      </c>
      <c r="B882">
        <v>3</v>
      </c>
      <c r="C882" t="s">
        <v>7980</v>
      </c>
      <c r="E882" t="s">
        <v>6992</v>
      </c>
    </row>
    <row r="883" spans="1:5" x14ac:dyDescent="0.25">
      <c r="A883">
        <v>18950</v>
      </c>
      <c r="B883">
        <v>3</v>
      </c>
      <c r="C883" t="s">
        <v>7981</v>
      </c>
      <c r="E883" t="s">
        <v>6994</v>
      </c>
    </row>
    <row r="884" spans="1:5" x14ac:dyDescent="0.25">
      <c r="A884">
        <v>18951</v>
      </c>
      <c r="B884">
        <v>3</v>
      </c>
      <c r="C884" t="s">
        <v>7982</v>
      </c>
      <c r="E884" t="s">
        <v>6996</v>
      </c>
    </row>
    <row r="885" spans="1:5" x14ac:dyDescent="0.25">
      <c r="A885">
        <v>13044</v>
      </c>
      <c r="B885">
        <v>3</v>
      </c>
      <c r="C885" t="s">
        <v>7983</v>
      </c>
      <c r="E885" t="s">
        <v>7017</v>
      </c>
    </row>
    <row r="886" spans="1:5" x14ac:dyDescent="0.25">
      <c r="A886">
        <v>13045</v>
      </c>
      <c r="B886">
        <v>3</v>
      </c>
      <c r="C886" t="s">
        <v>7984</v>
      </c>
      <c r="E886" t="s">
        <v>7019</v>
      </c>
    </row>
    <row r="887" spans="1:5" x14ac:dyDescent="0.25">
      <c r="A887">
        <v>14060</v>
      </c>
      <c r="B887">
        <v>3</v>
      </c>
      <c r="C887" t="s">
        <v>7985</v>
      </c>
      <c r="E887" t="s">
        <v>7021</v>
      </c>
    </row>
    <row r="888" spans="1:5" x14ac:dyDescent="0.25">
      <c r="A888">
        <v>13053</v>
      </c>
      <c r="B888">
        <v>3</v>
      </c>
      <c r="C888" t="s">
        <v>7986</v>
      </c>
      <c r="E888" t="s">
        <v>7097</v>
      </c>
    </row>
    <row r="889" spans="1:5" x14ac:dyDescent="0.25">
      <c r="A889">
        <v>13073</v>
      </c>
      <c r="B889">
        <v>1</v>
      </c>
      <c r="C889" t="s">
        <v>7987</v>
      </c>
      <c r="E889" t="s">
        <v>7632</v>
      </c>
    </row>
    <row r="890" spans="1:5" x14ac:dyDescent="0.25">
      <c r="A890">
        <v>13074</v>
      </c>
      <c r="B890">
        <v>2</v>
      </c>
      <c r="C890" t="s">
        <v>7988</v>
      </c>
      <c r="E890" t="s">
        <v>6943</v>
      </c>
    </row>
    <row r="891" spans="1:5" x14ac:dyDescent="0.25">
      <c r="A891">
        <v>21167</v>
      </c>
      <c r="B891">
        <v>3</v>
      </c>
      <c r="C891" t="s">
        <v>7989</v>
      </c>
      <c r="E891" t="s">
        <v>6981</v>
      </c>
    </row>
    <row r="892" spans="1:5" x14ac:dyDescent="0.25">
      <c r="A892">
        <v>21168</v>
      </c>
      <c r="B892">
        <v>3</v>
      </c>
      <c r="C892" t="s">
        <v>7990</v>
      </c>
      <c r="E892" t="s">
        <v>7578</v>
      </c>
    </row>
    <row r="893" spans="1:5" x14ac:dyDescent="0.25">
      <c r="A893">
        <v>21169</v>
      </c>
      <c r="B893">
        <v>3</v>
      </c>
      <c r="C893" t="s">
        <v>7991</v>
      </c>
      <c r="E893" t="s">
        <v>6984</v>
      </c>
    </row>
    <row r="894" spans="1:5" x14ac:dyDescent="0.25">
      <c r="A894">
        <v>21172</v>
      </c>
      <c r="B894">
        <v>3</v>
      </c>
      <c r="C894" t="s">
        <v>7992</v>
      </c>
      <c r="E894" t="s">
        <v>6986</v>
      </c>
    </row>
    <row r="895" spans="1:5" x14ac:dyDescent="0.25">
      <c r="A895">
        <v>21170</v>
      </c>
      <c r="B895">
        <v>3</v>
      </c>
      <c r="C895" t="s">
        <v>7993</v>
      </c>
      <c r="E895" t="s">
        <v>6988</v>
      </c>
    </row>
    <row r="896" spans="1:5" x14ac:dyDescent="0.25">
      <c r="A896">
        <v>21173</v>
      </c>
      <c r="B896">
        <v>3</v>
      </c>
      <c r="C896" t="s">
        <v>7994</v>
      </c>
      <c r="E896" t="s">
        <v>6990</v>
      </c>
    </row>
    <row r="897" spans="1:5" x14ac:dyDescent="0.25">
      <c r="A897">
        <v>21171</v>
      </c>
      <c r="B897">
        <v>3</v>
      </c>
      <c r="C897" t="s">
        <v>7995</v>
      </c>
      <c r="E897" t="s">
        <v>6992</v>
      </c>
    </row>
    <row r="898" spans="1:5" x14ac:dyDescent="0.25">
      <c r="A898">
        <v>21174</v>
      </c>
      <c r="B898">
        <v>3</v>
      </c>
      <c r="C898" t="s">
        <v>7996</v>
      </c>
      <c r="E898" t="s">
        <v>6994</v>
      </c>
    </row>
    <row r="899" spans="1:5" x14ac:dyDescent="0.25">
      <c r="A899">
        <v>21175</v>
      </c>
      <c r="B899">
        <v>3</v>
      </c>
      <c r="C899" t="s">
        <v>7997</v>
      </c>
      <c r="E899" t="s">
        <v>6996</v>
      </c>
    </row>
    <row r="900" spans="1:5" x14ac:dyDescent="0.25">
      <c r="A900">
        <v>21083</v>
      </c>
      <c r="B900">
        <v>3</v>
      </c>
      <c r="C900" t="s">
        <v>7998</v>
      </c>
      <c r="E900" t="s">
        <v>7595</v>
      </c>
    </row>
    <row r="901" spans="1:5" x14ac:dyDescent="0.25">
      <c r="A901">
        <v>13075</v>
      </c>
      <c r="B901">
        <v>1</v>
      </c>
      <c r="C901" t="s">
        <v>7999</v>
      </c>
      <c r="E901" t="s">
        <v>6941</v>
      </c>
    </row>
    <row r="902" spans="1:5" x14ac:dyDescent="0.25">
      <c r="A902">
        <v>13076</v>
      </c>
      <c r="B902">
        <v>2</v>
      </c>
      <c r="C902" t="s">
        <v>8000</v>
      </c>
      <c r="E902" t="s">
        <v>6943</v>
      </c>
    </row>
    <row r="903" spans="1:5" x14ac:dyDescent="0.25">
      <c r="A903">
        <v>14215</v>
      </c>
      <c r="B903">
        <v>3</v>
      </c>
      <c r="C903" t="s">
        <v>8001</v>
      </c>
      <c r="E903" t="s">
        <v>6977</v>
      </c>
    </row>
    <row r="904" spans="1:5" x14ac:dyDescent="0.25">
      <c r="A904">
        <v>13078</v>
      </c>
      <c r="B904">
        <v>2</v>
      </c>
      <c r="C904" t="s">
        <v>8002</v>
      </c>
      <c r="E904" t="s">
        <v>7006</v>
      </c>
    </row>
    <row r="905" spans="1:5" x14ac:dyDescent="0.25">
      <c r="A905">
        <v>13823</v>
      </c>
      <c r="B905">
        <v>3</v>
      </c>
      <c r="C905" t="s">
        <v>8003</v>
      </c>
      <c r="E905" t="s">
        <v>6981</v>
      </c>
    </row>
    <row r="906" spans="1:5" x14ac:dyDescent="0.25">
      <c r="A906">
        <v>13079</v>
      </c>
      <c r="B906">
        <v>3</v>
      </c>
      <c r="C906" t="s">
        <v>8004</v>
      </c>
      <c r="E906" t="s">
        <v>6941</v>
      </c>
    </row>
    <row r="907" spans="1:5" x14ac:dyDescent="0.25">
      <c r="A907">
        <v>13082</v>
      </c>
      <c r="B907">
        <v>3</v>
      </c>
      <c r="C907" t="s">
        <v>8005</v>
      </c>
      <c r="E907" t="s">
        <v>6984</v>
      </c>
    </row>
    <row r="908" spans="1:5" x14ac:dyDescent="0.25">
      <c r="A908">
        <v>14061</v>
      </c>
      <c r="B908">
        <v>3</v>
      </c>
      <c r="C908" t="s">
        <v>8006</v>
      </c>
      <c r="E908" t="s">
        <v>6986</v>
      </c>
    </row>
    <row r="909" spans="1:5" x14ac:dyDescent="0.25">
      <c r="A909">
        <v>13671</v>
      </c>
      <c r="B909">
        <v>3</v>
      </c>
      <c r="C909" t="s">
        <v>8007</v>
      </c>
      <c r="E909" t="s">
        <v>6988</v>
      </c>
    </row>
    <row r="910" spans="1:5" x14ac:dyDescent="0.25">
      <c r="A910">
        <v>14062</v>
      </c>
      <c r="B910">
        <v>3</v>
      </c>
      <c r="C910" t="s">
        <v>8008</v>
      </c>
      <c r="E910" t="s">
        <v>6990</v>
      </c>
    </row>
    <row r="911" spans="1:5" x14ac:dyDescent="0.25">
      <c r="A911">
        <v>13088</v>
      </c>
      <c r="B911">
        <v>3</v>
      </c>
      <c r="C911" t="s">
        <v>8009</v>
      </c>
      <c r="E911" t="s">
        <v>6992</v>
      </c>
    </row>
    <row r="912" spans="1:5" x14ac:dyDescent="0.25">
      <c r="A912">
        <v>18952</v>
      </c>
      <c r="B912">
        <v>3</v>
      </c>
      <c r="C912" t="s">
        <v>8010</v>
      </c>
      <c r="E912" t="s">
        <v>6994</v>
      </c>
    </row>
    <row r="913" spans="1:5" x14ac:dyDescent="0.25">
      <c r="A913">
        <v>18953</v>
      </c>
      <c r="B913">
        <v>3</v>
      </c>
      <c r="C913" t="s">
        <v>8011</v>
      </c>
      <c r="E913" t="s">
        <v>6996</v>
      </c>
    </row>
    <row r="914" spans="1:5" x14ac:dyDescent="0.25">
      <c r="A914">
        <v>13080</v>
      </c>
      <c r="B914">
        <v>3</v>
      </c>
      <c r="C914" t="s">
        <v>8012</v>
      </c>
      <c r="E914" t="s">
        <v>7017</v>
      </c>
    </row>
    <row r="915" spans="1:5" x14ac:dyDescent="0.25">
      <c r="A915">
        <v>13081</v>
      </c>
      <c r="B915">
        <v>3</v>
      </c>
      <c r="C915" t="s">
        <v>8013</v>
      </c>
      <c r="E915" t="s">
        <v>7019</v>
      </c>
    </row>
    <row r="916" spans="1:5" x14ac:dyDescent="0.25">
      <c r="A916">
        <v>14063</v>
      </c>
      <c r="B916">
        <v>3</v>
      </c>
      <c r="C916" t="s">
        <v>8014</v>
      </c>
      <c r="E916" t="s">
        <v>7021</v>
      </c>
    </row>
    <row r="917" spans="1:5" x14ac:dyDescent="0.25">
      <c r="A917">
        <v>13090</v>
      </c>
      <c r="B917">
        <v>3</v>
      </c>
      <c r="C917" t="s">
        <v>8015</v>
      </c>
      <c r="E917" t="s">
        <v>7024</v>
      </c>
    </row>
    <row r="918" spans="1:5" x14ac:dyDescent="0.25">
      <c r="A918">
        <v>13089</v>
      </c>
      <c r="B918">
        <v>3</v>
      </c>
      <c r="C918" t="s">
        <v>8016</v>
      </c>
      <c r="E918" t="s">
        <v>7027</v>
      </c>
    </row>
    <row r="919" spans="1:5" x14ac:dyDescent="0.25">
      <c r="A919">
        <v>13091</v>
      </c>
      <c r="B919">
        <v>2</v>
      </c>
      <c r="C919" t="s">
        <v>8017</v>
      </c>
      <c r="E919" t="s">
        <v>7029</v>
      </c>
    </row>
    <row r="920" spans="1:5" x14ac:dyDescent="0.25">
      <c r="A920">
        <v>13824</v>
      </c>
      <c r="B920">
        <v>3</v>
      </c>
      <c r="C920" t="s">
        <v>8018</v>
      </c>
      <c r="E920" t="s">
        <v>6981</v>
      </c>
    </row>
    <row r="921" spans="1:5" x14ac:dyDescent="0.25">
      <c r="A921">
        <v>13092</v>
      </c>
      <c r="B921">
        <v>3</v>
      </c>
      <c r="C921" t="s">
        <v>8019</v>
      </c>
      <c r="E921" t="s">
        <v>6941</v>
      </c>
    </row>
    <row r="922" spans="1:5" x14ac:dyDescent="0.25">
      <c r="A922">
        <v>13095</v>
      </c>
      <c r="B922">
        <v>3</v>
      </c>
      <c r="C922" t="s">
        <v>8020</v>
      </c>
      <c r="E922" t="s">
        <v>6984</v>
      </c>
    </row>
    <row r="923" spans="1:5" x14ac:dyDescent="0.25">
      <c r="A923">
        <v>14064</v>
      </c>
      <c r="B923">
        <v>3</v>
      </c>
      <c r="C923" t="s">
        <v>8021</v>
      </c>
      <c r="E923" t="s">
        <v>6986</v>
      </c>
    </row>
    <row r="924" spans="1:5" x14ac:dyDescent="0.25">
      <c r="A924">
        <v>13672</v>
      </c>
      <c r="B924">
        <v>3</v>
      </c>
      <c r="C924" t="s">
        <v>8022</v>
      </c>
      <c r="E924" t="s">
        <v>6988</v>
      </c>
    </row>
    <row r="925" spans="1:5" x14ac:dyDescent="0.25">
      <c r="A925">
        <v>14065</v>
      </c>
      <c r="B925">
        <v>3</v>
      </c>
      <c r="C925" t="s">
        <v>8023</v>
      </c>
      <c r="E925" t="s">
        <v>6990</v>
      </c>
    </row>
    <row r="926" spans="1:5" x14ac:dyDescent="0.25">
      <c r="A926">
        <v>13101</v>
      </c>
      <c r="B926">
        <v>3</v>
      </c>
      <c r="C926" t="s">
        <v>8024</v>
      </c>
      <c r="E926" t="s">
        <v>6992</v>
      </c>
    </row>
    <row r="927" spans="1:5" x14ac:dyDescent="0.25">
      <c r="A927">
        <v>18954</v>
      </c>
      <c r="B927">
        <v>3</v>
      </c>
      <c r="C927" t="s">
        <v>8025</v>
      </c>
      <c r="E927" t="s">
        <v>6994</v>
      </c>
    </row>
    <row r="928" spans="1:5" x14ac:dyDescent="0.25">
      <c r="A928">
        <v>18955</v>
      </c>
      <c r="B928">
        <v>3</v>
      </c>
      <c r="C928" t="s">
        <v>8026</v>
      </c>
      <c r="E928" t="s">
        <v>6996</v>
      </c>
    </row>
    <row r="929" spans="1:5" x14ac:dyDescent="0.25">
      <c r="A929">
        <v>13093</v>
      </c>
      <c r="B929">
        <v>3</v>
      </c>
      <c r="C929" t="s">
        <v>8027</v>
      </c>
      <c r="E929" t="s">
        <v>7017</v>
      </c>
    </row>
    <row r="930" spans="1:5" x14ac:dyDescent="0.25">
      <c r="A930">
        <v>13094</v>
      </c>
      <c r="B930">
        <v>3</v>
      </c>
      <c r="C930" t="s">
        <v>8028</v>
      </c>
      <c r="E930" t="s">
        <v>7019</v>
      </c>
    </row>
    <row r="931" spans="1:5" x14ac:dyDescent="0.25">
      <c r="A931">
        <v>14066</v>
      </c>
      <c r="B931">
        <v>3</v>
      </c>
      <c r="C931" t="s">
        <v>8029</v>
      </c>
      <c r="E931" t="s">
        <v>7021</v>
      </c>
    </row>
    <row r="932" spans="1:5" x14ac:dyDescent="0.25">
      <c r="A932">
        <v>14257</v>
      </c>
      <c r="B932">
        <v>3</v>
      </c>
      <c r="C932" t="s">
        <v>8030</v>
      </c>
      <c r="E932" t="s">
        <v>7043</v>
      </c>
    </row>
    <row r="933" spans="1:5" x14ac:dyDescent="0.25">
      <c r="A933">
        <v>13108</v>
      </c>
      <c r="B933">
        <v>3</v>
      </c>
      <c r="C933" t="s">
        <v>8031</v>
      </c>
      <c r="E933" t="s">
        <v>7045</v>
      </c>
    </row>
    <row r="934" spans="1:5" x14ac:dyDescent="0.25">
      <c r="A934">
        <v>13103</v>
      </c>
      <c r="B934">
        <v>3</v>
      </c>
      <c r="C934" t="s">
        <v>8032</v>
      </c>
      <c r="E934" t="s">
        <v>7047</v>
      </c>
    </row>
    <row r="935" spans="1:5" x14ac:dyDescent="0.25">
      <c r="A935">
        <v>13104</v>
      </c>
      <c r="B935">
        <v>3</v>
      </c>
      <c r="C935" t="s">
        <v>8033</v>
      </c>
      <c r="E935" t="s">
        <v>7049</v>
      </c>
    </row>
    <row r="936" spans="1:5" x14ac:dyDescent="0.25">
      <c r="A936">
        <v>13102</v>
      </c>
      <c r="B936">
        <v>3</v>
      </c>
      <c r="C936" t="s">
        <v>8034</v>
      </c>
      <c r="E936" t="s">
        <v>7051</v>
      </c>
    </row>
    <row r="937" spans="1:5" x14ac:dyDescent="0.25">
      <c r="A937">
        <v>13107</v>
      </c>
      <c r="B937">
        <v>3</v>
      </c>
      <c r="C937" t="s">
        <v>8035</v>
      </c>
      <c r="E937" t="s">
        <v>7053</v>
      </c>
    </row>
    <row r="938" spans="1:5" x14ac:dyDescent="0.25">
      <c r="A938">
        <v>13106</v>
      </c>
      <c r="B938">
        <v>3</v>
      </c>
      <c r="C938" t="s">
        <v>8036</v>
      </c>
      <c r="E938" t="s">
        <v>7055</v>
      </c>
    </row>
    <row r="939" spans="1:5" x14ac:dyDescent="0.25">
      <c r="A939">
        <v>13105</v>
      </c>
      <c r="B939">
        <v>3</v>
      </c>
      <c r="C939" t="s">
        <v>8037</v>
      </c>
      <c r="E939" t="s">
        <v>7057</v>
      </c>
    </row>
    <row r="940" spans="1:5" x14ac:dyDescent="0.25">
      <c r="A940">
        <v>13109</v>
      </c>
      <c r="B940">
        <v>2</v>
      </c>
      <c r="C940" t="s">
        <v>8038</v>
      </c>
      <c r="E940" t="s">
        <v>7059</v>
      </c>
    </row>
    <row r="941" spans="1:5" x14ac:dyDescent="0.25">
      <c r="A941">
        <v>13825</v>
      </c>
      <c r="B941">
        <v>3</v>
      </c>
      <c r="C941" t="s">
        <v>8039</v>
      </c>
      <c r="E941" t="s">
        <v>6981</v>
      </c>
    </row>
    <row r="942" spans="1:5" x14ac:dyDescent="0.25">
      <c r="A942">
        <v>13110</v>
      </c>
      <c r="B942">
        <v>3</v>
      </c>
      <c r="C942" t="s">
        <v>8040</v>
      </c>
      <c r="E942" t="s">
        <v>6941</v>
      </c>
    </row>
    <row r="943" spans="1:5" x14ac:dyDescent="0.25">
      <c r="A943">
        <v>13111</v>
      </c>
      <c r="B943">
        <v>3</v>
      </c>
      <c r="C943" t="s">
        <v>8041</v>
      </c>
      <c r="E943" t="s">
        <v>6984</v>
      </c>
    </row>
    <row r="944" spans="1:5" x14ac:dyDescent="0.25">
      <c r="A944">
        <v>14067</v>
      </c>
      <c r="B944">
        <v>3</v>
      </c>
      <c r="C944" t="s">
        <v>8042</v>
      </c>
      <c r="E944" t="s">
        <v>6986</v>
      </c>
    </row>
    <row r="945" spans="1:5" x14ac:dyDescent="0.25">
      <c r="A945">
        <v>13673</v>
      </c>
      <c r="B945">
        <v>3</v>
      </c>
      <c r="C945" t="s">
        <v>8043</v>
      </c>
      <c r="E945" t="s">
        <v>6988</v>
      </c>
    </row>
    <row r="946" spans="1:5" x14ac:dyDescent="0.25">
      <c r="A946">
        <v>14068</v>
      </c>
      <c r="B946">
        <v>3</v>
      </c>
      <c r="C946" t="s">
        <v>8044</v>
      </c>
      <c r="E946" t="s">
        <v>6990</v>
      </c>
    </row>
    <row r="947" spans="1:5" x14ac:dyDescent="0.25">
      <c r="A947">
        <v>13116</v>
      </c>
      <c r="B947">
        <v>3</v>
      </c>
      <c r="C947" t="s">
        <v>8045</v>
      </c>
      <c r="E947" t="s">
        <v>6992</v>
      </c>
    </row>
    <row r="948" spans="1:5" x14ac:dyDescent="0.25">
      <c r="A948">
        <v>18956</v>
      </c>
      <c r="B948">
        <v>3</v>
      </c>
      <c r="C948" t="s">
        <v>8046</v>
      </c>
      <c r="E948" t="s">
        <v>6994</v>
      </c>
    </row>
    <row r="949" spans="1:5" x14ac:dyDescent="0.25">
      <c r="A949">
        <v>18957</v>
      </c>
      <c r="B949">
        <v>3</v>
      </c>
      <c r="C949" t="s">
        <v>8047</v>
      </c>
      <c r="E949" t="s">
        <v>6996</v>
      </c>
    </row>
    <row r="950" spans="1:5" x14ac:dyDescent="0.25">
      <c r="A950">
        <v>13119</v>
      </c>
      <c r="B950">
        <v>3</v>
      </c>
      <c r="C950" t="s">
        <v>8048</v>
      </c>
      <c r="E950" t="s">
        <v>6179</v>
      </c>
    </row>
    <row r="951" spans="1:5" x14ac:dyDescent="0.25">
      <c r="A951">
        <v>13120</v>
      </c>
      <c r="B951">
        <v>3</v>
      </c>
      <c r="C951" t="s">
        <v>8049</v>
      </c>
      <c r="E951" t="s">
        <v>7071</v>
      </c>
    </row>
    <row r="952" spans="1:5" x14ac:dyDescent="0.25">
      <c r="A952">
        <v>13121</v>
      </c>
      <c r="B952">
        <v>3</v>
      </c>
      <c r="C952" t="s">
        <v>8050</v>
      </c>
      <c r="E952" t="s">
        <v>7073</v>
      </c>
    </row>
    <row r="953" spans="1:5" x14ac:dyDescent="0.25">
      <c r="A953">
        <v>13122</v>
      </c>
      <c r="B953">
        <v>3</v>
      </c>
      <c r="C953" t="s">
        <v>8051</v>
      </c>
      <c r="E953" t="s">
        <v>7075</v>
      </c>
    </row>
    <row r="954" spans="1:5" x14ac:dyDescent="0.25">
      <c r="A954">
        <v>13117</v>
      </c>
      <c r="B954">
        <v>3</v>
      </c>
      <c r="C954" t="s">
        <v>8052</v>
      </c>
      <c r="E954" t="s">
        <v>7077</v>
      </c>
    </row>
    <row r="955" spans="1:5" x14ac:dyDescent="0.25">
      <c r="A955">
        <v>13123</v>
      </c>
      <c r="B955">
        <v>3</v>
      </c>
      <c r="C955" t="s">
        <v>8053</v>
      </c>
      <c r="E955" t="s">
        <v>7079</v>
      </c>
    </row>
    <row r="956" spans="1:5" x14ac:dyDescent="0.25">
      <c r="A956">
        <v>13118</v>
      </c>
      <c r="B956">
        <v>3</v>
      </c>
      <c r="C956" t="s">
        <v>8054</v>
      </c>
      <c r="E956" t="s">
        <v>7081</v>
      </c>
    </row>
    <row r="957" spans="1:5" x14ac:dyDescent="0.25">
      <c r="A957">
        <v>13124</v>
      </c>
      <c r="B957">
        <v>2</v>
      </c>
      <c r="C957" t="s">
        <v>8055</v>
      </c>
      <c r="E957" t="s">
        <v>7083</v>
      </c>
    </row>
    <row r="958" spans="1:5" x14ac:dyDescent="0.25">
      <c r="A958">
        <v>13826</v>
      </c>
      <c r="B958">
        <v>3</v>
      </c>
      <c r="C958" t="s">
        <v>8056</v>
      </c>
      <c r="E958" t="s">
        <v>6981</v>
      </c>
    </row>
    <row r="959" spans="1:5" x14ac:dyDescent="0.25">
      <c r="A959">
        <v>13125</v>
      </c>
      <c r="B959">
        <v>3</v>
      </c>
      <c r="C959" t="s">
        <v>8057</v>
      </c>
      <c r="E959" t="s">
        <v>6941</v>
      </c>
    </row>
    <row r="960" spans="1:5" x14ac:dyDescent="0.25">
      <c r="A960">
        <v>13128</v>
      </c>
      <c r="B960">
        <v>3</v>
      </c>
      <c r="C960" t="s">
        <v>8058</v>
      </c>
      <c r="E960" t="s">
        <v>6984</v>
      </c>
    </row>
    <row r="961" spans="1:5" x14ac:dyDescent="0.25">
      <c r="A961">
        <v>14069</v>
      </c>
      <c r="B961">
        <v>3</v>
      </c>
      <c r="C961" t="s">
        <v>8059</v>
      </c>
      <c r="E961" t="s">
        <v>6986</v>
      </c>
    </row>
    <row r="962" spans="1:5" x14ac:dyDescent="0.25">
      <c r="A962">
        <v>13674</v>
      </c>
      <c r="B962">
        <v>3</v>
      </c>
      <c r="C962" t="s">
        <v>8060</v>
      </c>
      <c r="E962" t="s">
        <v>6988</v>
      </c>
    </row>
    <row r="963" spans="1:5" x14ac:dyDescent="0.25">
      <c r="A963">
        <v>14070</v>
      </c>
      <c r="B963">
        <v>3</v>
      </c>
      <c r="C963" t="s">
        <v>8061</v>
      </c>
      <c r="E963" t="s">
        <v>6990</v>
      </c>
    </row>
    <row r="964" spans="1:5" x14ac:dyDescent="0.25">
      <c r="A964">
        <v>13134</v>
      </c>
      <c r="B964">
        <v>3</v>
      </c>
      <c r="C964" t="s">
        <v>8062</v>
      </c>
      <c r="E964" t="s">
        <v>6992</v>
      </c>
    </row>
    <row r="965" spans="1:5" x14ac:dyDescent="0.25">
      <c r="A965">
        <v>18958</v>
      </c>
      <c r="B965">
        <v>3</v>
      </c>
      <c r="C965" t="s">
        <v>8063</v>
      </c>
      <c r="E965" t="s">
        <v>6994</v>
      </c>
    </row>
    <row r="966" spans="1:5" x14ac:dyDescent="0.25">
      <c r="A966">
        <v>18959</v>
      </c>
      <c r="B966">
        <v>3</v>
      </c>
      <c r="C966" t="s">
        <v>8064</v>
      </c>
      <c r="E966" t="s">
        <v>6996</v>
      </c>
    </row>
    <row r="967" spans="1:5" x14ac:dyDescent="0.25">
      <c r="A967">
        <v>13126</v>
      </c>
      <c r="B967">
        <v>3</v>
      </c>
      <c r="C967" t="s">
        <v>8065</v>
      </c>
      <c r="E967" t="s">
        <v>7017</v>
      </c>
    </row>
    <row r="968" spans="1:5" x14ac:dyDescent="0.25">
      <c r="A968">
        <v>13127</v>
      </c>
      <c r="B968">
        <v>3</v>
      </c>
      <c r="C968" t="s">
        <v>8066</v>
      </c>
      <c r="E968" t="s">
        <v>7019</v>
      </c>
    </row>
    <row r="969" spans="1:5" x14ac:dyDescent="0.25">
      <c r="A969">
        <v>14071</v>
      </c>
      <c r="B969">
        <v>3</v>
      </c>
      <c r="C969" t="s">
        <v>8067</v>
      </c>
      <c r="E969" t="s">
        <v>7021</v>
      </c>
    </row>
    <row r="970" spans="1:5" x14ac:dyDescent="0.25">
      <c r="A970">
        <v>13135</v>
      </c>
      <c r="B970">
        <v>3</v>
      </c>
      <c r="C970" t="s">
        <v>8068</v>
      </c>
      <c r="E970" t="s">
        <v>7097</v>
      </c>
    </row>
    <row r="971" spans="1:5" x14ac:dyDescent="0.25">
      <c r="A971">
        <v>33422</v>
      </c>
      <c r="B971">
        <v>2</v>
      </c>
      <c r="C971" t="s">
        <v>8069</v>
      </c>
      <c r="E971" t="s">
        <v>6635</v>
      </c>
    </row>
    <row r="972" spans="1:5" x14ac:dyDescent="0.25">
      <c r="A972">
        <v>33423</v>
      </c>
      <c r="B972">
        <v>3</v>
      </c>
      <c r="C972" t="s">
        <v>8070</v>
      </c>
      <c r="E972" t="s">
        <v>8071</v>
      </c>
    </row>
    <row r="973" spans="1:5" x14ac:dyDescent="0.25">
      <c r="A973">
        <v>3858</v>
      </c>
      <c r="B973">
        <v>2</v>
      </c>
      <c r="C973" t="s">
        <v>8072</v>
      </c>
      <c r="E973" t="s">
        <v>7617</v>
      </c>
    </row>
    <row r="974" spans="1:5" x14ac:dyDescent="0.25">
      <c r="A974">
        <v>4509</v>
      </c>
      <c r="B974">
        <v>3</v>
      </c>
      <c r="C974" t="s">
        <v>8073</v>
      </c>
      <c r="E974" t="s">
        <v>6981</v>
      </c>
    </row>
    <row r="975" spans="1:5" x14ac:dyDescent="0.25">
      <c r="A975">
        <v>4025</v>
      </c>
      <c r="B975">
        <v>3</v>
      </c>
      <c r="C975" t="s">
        <v>8074</v>
      </c>
      <c r="E975" t="s">
        <v>7578</v>
      </c>
    </row>
    <row r="976" spans="1:5" x14ac:dyDescent="0.25">
      <c r="A976">
        <v>4026</v>
      </c>
      <c r="B976">
        <v>3</v>
      </c>
      <c r="C976" t="s">
        <v>8075</v>
      </c>
      <c r="E976" t="s">
        <v>6984</v>
      </c>
    </row>
    <row r="977" spans="1:5" x14ac:dyDescent="0.25">
      <c r="A977">
        <v>4028</v>
      </c>
      <c r="B977">
        <v>3</v>
      </c>
      <c r="C977" t="s">
        <v>8076</v>
      </c>
      <c r="E977" t="s">
        <v>6986</v>
      </c>
    </row>
    <row r="978" spans="1:5" x14ac:dyDescent="0.25">
      <c r="A978">
        <v>4027</v>
      </c>
      <c r="B978">
        <v>3</v>
      </c>
      <c r="C978" t="s">
        <v>8077</v>
      </c>
      <c r="E978" t="s">
        <v>6988</v>
      </c>
    </row>
    <row r="979" spans="1:5" x14ac:dyDescent="0.25">
      <c r="A979">
        <v>4029</v>
      </c>
      <c r="B979">
        <v>3</v>
      </c>
      <c r="C979" t="s">
        <v>8078</v>
      </c>
      <c r="E979" t="s">
        <v>6990</v>
      </c>
    </row>
    <row r="980" spans="1:5" x14ac:dyDescent="0.25">
      <c r="A980">
        <v>11113</v>
      </c>
      <c r="B980">
        <v>3</v>
      </c>
      <c r="C980" t="s">
        <v>8079</v>
      </c>
      <c r="E980" t="s">
        <v>6992</v>
      </c>
    </row>
    <row r="981" spans="1:5" x14ac:dyDescent="0.25">
      <c r="A981">
        <v>18816</v>
      </c>
      <c r="B981">
        <v>3</v>
      </c>
      <c r="C981" t="s">
        <v>8080</v>
      </c>
      <c r="E981" t="s">
        <v>6994</v>
      </c>
    </row>
    <row r="982" spans="1:5" x14ac:dyDescent="0.25">
      <c r="A982">
        <v>18817</v>
      </c>
      <c r="B982">
        <v>3</v>
      </c>
      <c r="C982" t="s">
        <v>8081</v>
      </c>
      <c r="E982" t="s">
        <v>6996</v>
      </c>
    </row>
    <row r="983" spans="1:5" x14ac:dyDescent="0.25">
      <c r="A983">
        <v>6089</v>
      </c>
      <c r="B983">
        <v>3</v>
      </c>
      <c r="C983" t="s">
        <v>8082</v>
      </c>
      <c r="E983" t="s">
        <v>7017</v>
      </c>
    </row>
    <row r="984" spans="1:5" x14ac:dyDescent="0.25">
      <c r="A984">
        <v>6090</v>
      </c>
      <c r="B984">
        <v>3</v>
      </c>
      <c r="C984" t="s">
        <v>8083</v>
      </c>
      <c r="E984" t="s">
        <v>7019</v>
      </c>
    </row>
    <row r="985" spans="1:5" x14ac:dyDescent="0.25">
      <c r="A985">
        <v>6091</v>
      </c>
      <c r="B985">
        <v>3</v>
      </c>
      <c r="C985" t="s">
        <v>8084</v>
      </c>
      <c r="E985" t="s">
        <v>7021</v>
      </c>
    </row>
    <row r="986" spans="1:5" x14ac:dyDescent="0.25">
      <c r="A986">
        <v>33514</v>
      </c>
      <c r="B986">
        <v>3</v>
      </c>
      <c r="C986" t="s">
        <v>8085</v>
      </c>
      <c r="E986" t="s">
        <v>7177</v>
      </c>
    </row>
    <row r="987" spans="1:5" x14ac:dyDescent="0.25">
      <c r="A987">
        <v>33515</v>
      </c>
      <c r="B987">
        <v>3</v>
      </c>
      <c r="C987" t="s">
        <v>8086</v>
      </c>
      <c r="E987" t="s">
        <v>7588</v>
      </c>
    </row>
    <row r="988" spans="1:5" x14ac:dyDescent="0.25">
      <c r="A988">
        <v>33516</v>
      </c>
      <c r="B988">
        <v>3</v>
      </c>
      <c r="C988" t="s">
        <v>8087</v>
      </c>
      <c r="E988" t="s">
        <v>7590</v>
      </c>
    </row>
    <row r="989" spans="1:5" x14ac:dyDescent="0.25">
      <c r="A989">
        <v>6176</v>
      </c>
      <c r="B989">
        <v>3</v>
      </c>
      <c r="C989" t="s">
        <v>8088</v>
      </c>
      <c r="E989" t="s">
        <v>7631</v>
      </c>
    </row>
    <row r="990" spans="1:5" x14ac:dyDescent="0.25">
      <c r="A990">
        <v>3211</v>
      </c>
      <c r="B990">
        <v>2</v>
      </c>
      <c r="C990" t="s">
        <v>8089</v>
      </c>
      <c r="E990" t="s">
        <v>8090</v>
      </c>
    </row>
    <row r="991" spans="1:5" x14ac:dyDescent="0.25">
      <c r="A991">
        <v>4512</v>
      </c>
      <c r="B991">
        <v>3</v>
      </c>
      <c r="C991" t="s">
        <v>8091</v>
      </c>
      <c r="E991" t="s">
        <v>6981</v>
      </c>
    </row>
    <row r="992" spans="1:5" x14ac:dyDescent="0.25">
      <c r="A992">
        <v>4033</v>
      </c>
      <c r="B992">
        <v>3</v>
      </c>
      <c r="C992" t="s">
        <v>8092</v>
      </c>
      <c r="E992" t="s">
        <v>7578</v>
      </c>
    </row>
    <row r="993" spans="1:5" x14ac:dyDescent="0.25">
      <c r="A993">
        <v>4036</v>
      </c>
      <c r="B993">
        <v>3</v>
      </c>
      <c r="C993" t="s">
        <v>8093</v>
      </c>
      <c r="E993" t="s">
        <v>6984</v>
      </c>
    </row>
    <row r="994" spans="1:5" x14ac:dyDescent="0.25">
      <c r="A994">
        <v>4038</v>
      </c>
      <c r="B994">
        <v>3</v>
      </c>
      <c r="C994" t="s">
        <v>8094</v>
      </c>
      <c r="E994" t="s">
        <v>6986</v>
      </c>
    </row>
    <row r="995" spans="1:5" x14ac:dyDescent="0.25">
      <c r="A995">
        <v>4037</v>
      </c>
      <c r="B995">
        <v>3</v>
      </c>
      <c r="C995" t="s">
        <v>8095</v>
      </c>
      <c r="E995" t="s">
        <v>6988</v>
      </c>
    </row>
    <row r="996" spans="1:5" x14ac:dyDescent="0.25">
      <c r="A996">
        <v>4039</v>
      </c>
      <c r="B996">
        <v>3</v>
      </c>
      <c r="C996" t="s">
        <v>8096</v>
      </c>
      <c r="E996" t="s">
        <v>6990</v>
      </c>
    </row>
    <row r="997" spans="1:5" x14ac:dyDescent="0.25">
      <c r="A997">
        <v>11114</v>
      </c>
      <c r="B997">
        <v>3</v>
      </c>
      <c r="C997" t="s">
        <v>8097</v>
      </c>
      <c r="E997" t="s">
        <v>6992</v>
      </c>
    </row>
    <row r="998" spans="1:5" x14ac:dyDescent="0.25">
      <c r="A998">
        <v>18818</v>
      </c>
      <c r="B998">
        <v>3</v>
      </c>
      <c r="C998" t="s">
        <v>8098</v>
      </c>
      <c r="E998" t="s">
        <v>6994</v>
      </c>
    </row>
    <row r="999" spans="1:5" x14ac:dyDescent="0.25">
      <c r="A999">
        <v>18819</v>
      </c>
      <c r="B999">
        <v>3</v>
      </c>
      <c r="C999" t="s">
        <v>8099</v>
      </c>
      <c r="E999" t="s">
        <v>6996</v>
      </c>
    </row>
    <row r="1000" spans="1:5" x14ac:dyDescent="0.25">
      <c r="A1000">
        <v>4034</v>
      </c>
      <c r="B1000">
        <v>3</v>
      </c>
      <c r="C1000" t="s">
        <v>8100</v>
      </c>
      <c r="E1000" t="s">
        <v>7017</v>
      </c>
    </row>
    <row r="1001" spans="1:5" x14ac:dyDescent="0.25">
      <c r="A1001">
        <v>4035</v>
      </c>
      <c r="B1001">
        <v>3</v>
      </c>
      <c r="C1001" t="s">
        <v>8101</v>
      </c>
      <c r="E1001" t="s">
        <v>7019</v>
      </c>
    </row>
    <row r="1002" spans="1:5" x14ac:dyDescent="0.25">
      <c r="A1002">
        <v>4040</v>
      </c>
      <c r="B1002">
        <v>3</v>
      </c>
      <c r="C1002" t="s">
        <v>8102</v>
      </c>
      <c r="E1002" t="s">
        <v>7021</v>
      </c>
    </row>
    <row r="1003" spans="1:5" x14ac:dyDescent="0.25">
      <c r="A1003">
        <v>3208</v>
      </c>
      <c r="B1003">
        <v>3</v>
      </c>
      <c r="C1003" t="s">
        <v>8103</v>
      </c>
      <c r="E1003" t="s">
        <v>8104</v>
      </c>
    </row>
    <row r="1004" spans="1:5" x14ac:dyDescent="0.25">
      <c r="A1004">
        <v>12827</v>
      </c>
      <c r="B1004">
        <v>2</v>
      </c>
      <c r="C1004" t="s">
        <v>8105</v>
      </c>
      <c r="E1004" t="s">
        <v>7617</v>
      </c>
    </row>
    <row r="1005" spans="1:5" x14ac:dyDescent="0.25">
      <c r="A1005">
        <v>13871</v>
      </c>
      <c r="B1005">
        <v>3</v>
      </c>
      <c r="C1005" t="s">
        <v>8106</v>
      </c>
      <c r="E1005" t="s">
        <v>6981</v>
      </c>
    </row>
    <row r="1006" spans="1:5" x14ac:dyDescent="0.25">
      <c r="A1006">
        <v>13872</v>
      </c>
      <c r="B1006">
        <v>3</v>
      </c>
      <c r="C1006" t="s">
        <v>8107</v>
      </c>
      <c r="E1006" t="s">
        <v>7578</v>
      </c>
    </row>
    <row r="1007" spans="1:5" x14ac:dyDescent="0.25">
      <c r="A1007">
        <v>13875</v>
      </c>
      <c r="B1007">
        <v>3</v>
      </c>
      <c r="C1007" t="s">
        <v>8108</v>
      </c>
      <c r="E1007" t="s">
        <v>6984</v>
      </c>
    </row>
    <row r="1008" spans="1:5" x14ac:dyDescent="0.25">
      <c r="A1008">
        <v>14025</v>
      </c>
      <c r="B1008">
        <v>3</v>
      </c>
      <c r="C1008" t="s">
        <v>8109</v>
      </c>
      <c r="E1008" t="s">
        <v>6986</v>
      </c>
    </row>
    <row r="1009" spans="1:5" x14ac:dyDescent="0.25">
      <c r="A1009">
        <v>13876</v>
      </c>
      <c r="B1009">
        <v>3</v>
      </c>
      <c r="C1009" t="s">
        <v>8110</v>
      </c>
      <c r="E1009" t="s">
        <v>6988</v>
      </c>
    </row>
    <row r="1010" spans="1:5" x14ac:dyDescent="0.25">
      <c r="A1010">
        <v>14026</v>
      </c>
      <c r="B1010">
        <v>3</v>
      </c>
      <c r="C1010" t="s">
        <v>8111</v>
      </c>
      <c r="E1010" t="s">
        <v>6990</v>
      </c>
    </row>
    <row r="1011" spans="1:5" x14ac:dyDescent="0.25">
      <c r="A1011">
        <v>13877</v>
      </c>
      <c r="B1011">
        <v>3</v>
      </c>
      <c r="C1011" t="s">
        <v>8112</v>
      </c>
      <c r="E1011" t="s">
        <v>6992</v>
      </c>
    </row>
    <row r="1012" spans="1:5" x14ac:dyDescent="0.25">
      <c r="A1012">
        <v>18926</v>
      </c>
      <c r="B1012">
        <v>3</v>
      </c>
      <c r="C1012" t="s">
        <v>8113</v>
      </c>
      <c r="E1012" t="s">
        <v>6994</v>
      </c>
    </row>
    <row r="1013" spans="1:5" x14ac:dyDescent="0.25">
      <c r="A1013">
        <v>18927</v>
      </c>
      <c r="B1013">
        <v>3</v>
      </c>
      <c r="C1013" t="s">
        <v>8114</v>
      </c>
      <c r="E1013" t="s">
        <v>6996</v>
      </c>
    </row>
    <row r="1014" spans="1:5" x14ac:dyDescent="0.25">
      <c r="A1014">
        <v>13873</v>
      </c>
      <c r="B1014">
        <v>3</v>
      </c>
      <c r="C1014" t="s">
        <v>8115</v>
      </c>
      <c r="E1014" t="s">
        <v>7017</v>
      </c>
    </row>
    <row r="1015" spans="1:5" x14ac:dyDescent="0.25">
      <c r="A1015">
        <v>13874</v>
      </c>
      <c r="B1015">
        <v>3</v>
      </c>
      <c r="C1015" t="s">
        <v>8116</v>
      </c>
      <c r="E1015" t="s">
        <v>7019</v>
      </c>
    </row>
    <row r="1016" spans="1:5" x14ac:dyDescent="0.25">
      <c r="A1016">
        <v>14027</v>
      </c>
      <c r="B1016">
        <v>3</v>
      </c>
      <c r="C1016" t="s">
        <v>8117</v>
      </c>
      <c r="E1016" t="s">
        <v>7021</v>
      </c>
    </row>
    <row r="1017" spans="1:5" x14ac:dyDescent="0.25">
      <c r="A1017">
        <v>21253</v>
      </c>
      <c r="B1017">
        <v>3</v>
      </c>
      <c r="C1017" t="s">
        <v>8118</v>
      </c>
      <c r="E1017" t="s">
        <v>7631</v>
      </c>
    </row>
    <row r="1018" spans="1:5" x14ac:dyDescent="0.25">
      <c r="A1018">
        <v>12828</v>
      </c>
      <c r="B1018">
        <v>2</v>
      </c>
      <c r="C1018" t="s">
        <v>8119</v>
      </c>
      <c r="E1018" t="s">
        <v>8090</v>
      </c>
    </row>
    <row r="1019" spans="1:5" x14ac:dyDescent="0.25">
      <c r="A1019">
        <v>13808</v>
      </c>
      <c r="B1019">
        <v>3</v>
      </c>
      <c r="C1019" t="s">
        <v>8120</v>
      </c>
      <c r="E1019" t="s">
        <v>6981</v>
      </c>
    </row>
    <row r="1020" spans="1:5" x14ac:dyDescent="0.25">
      <c r="A1020">
        <v>12829</v>
      </c>
      <c r="B1020">
        <v>3</v>
      </c>
      <c r="C1020" t="s">
        <v>8121</v>
      </c>
      <c r="E1020" t="s">
        <v>7578</v>
      </c>
    </row>
    <row r="1021" spans="1:5" x14ac:dyDescent="0.25">
      <c r="A1021">
        <v>12832</v>
      </c>
      <c r="B1021">
        <v>3</v>
      </c>
      <c r="C1021" t="s">
        <v>8122</v>
      </c>
      <c r="E1021" t="s">
        <v>6984</v>
      </c>
    </row>
    <row r="1022" spans="1:5" x14ac:dyDescent="0.25">
      <c r="A1022">
        <v>14028</v>
      </c>
      <c r="B1022">
        <v>3</v>
      </c>
      <c r="C1022" t="s">
        <v>8123</v>
      </c>
      <c r="E1022" t="s">
        <v>6986</v>
      </c>
    </row>
    <row r="1023" spans="1:5" x14ac:dyDescent="0.25">
      <c r="A1023">
        <v>13617</v>
      </c>
      <c r="B1023">
        <v>3</v>
      </c>
      <c r="C1023" t="s">
        <v>8124</v>
      </c>
      <c r="E1023" t="s">
        <v>6988</v>
      </c>
    </row>
    <row r="1024" spans="1:5" x14ac:dyDescent="0.25">
      <c r="A1024">
        <v>14029</v>
      </c>
      <c r="B1024">
        <v>3</v>
      </c>
      <c r="C1024" t="s">
        <v>8125</v>
      </c>
      <c r="E1024" t="s">
        <v>6990</v>
      </c>
    </row>
    <row r="1025" spans="1:5" x14ac:dyDescent="0.25">
      <c r="A1025">
        <v>12838</v>
      </c>
      <c r="B1025">
        <v>3</v>
      </c>
      <c r="C1025" t="s">
        <v>8126</v>
      </c>
      <c r="E1025" t="s">
        <v>6992</v>
      </c>
    </row>
    <row r="1026" spans="1:5" x14ac:dyDescent="0.25">
      <c r="A1026">
        <v>18928</v>
      </c>
      <c r="B1026">
        <v>3</v>
      </c>
      <c r="C1026" t="s">
        <v>8127</v>
      </c>
      <c r="E1026" t="s">
        <v>6994</v>
      </c>
    </row>
    <row r="1027" spans="1:5" x14ac:dyDescent="0.25">
      <c r="A1027">
        <v>18929</v>
      </c>
      <c r="B1027">
        <v>3</v>
      </c>
      <c r="C1027" t="s">
        <v>8128</v>
      </c>
      <c r="E1027" t="s">
        <v>6996</v>
      </c>
    </row>
    <row r="1028" spans="1:5" x14ac:dyDescent="0.25">
      <c r="A1028">
        <v>12830</v>
      </c>
      <c r="B1028">
        <v>3</v>
      </c>
      <c r="C1028" t="s">
        <v>8129</v>
      </c>
      <c r="E1028" t="s">
        <v>7017</v>
      </c>
    </row>
    <row r="1029" spans="1:5" x14ac:dyDescent="0.25">
      <c r="A1029">
        <v>12831</v>
      </c>
      <c r="B1029">
        <v>3</v>
      </c>
      <c r="C1029" t="s">
        <v>8130</v>
      </c>
      <c r="E1029" t="s">
        <v>7019</v>
      </c>
    </row>
    <row r="1030" spans="1:5" x14ac:dyDescent="0.25">
      <c r="A1030">
        <v>14030</v>
      </c>
      <c r="B1030">
        <v>3</v>
      </c>
      <c r="C1030" t="s">
        <v>8131</v>
      </c>
      <c r="E1030" t="s">
        <v>7021</v>
      </c>
    </row>
    <row r="1031" spans="1:5" x14ac:dyDescent="0.25">
      <c r="A1031">
        <v>12839</v>
      </c>
      <c r="B1031">
        <v>3</v>
      </c>
      <c r="C1031" t="s">
        <v>8132</v>
      </c>
      <c r="E1031" t="s">
        <v>8104</v>
      </c>
    </row>
    <row r="1032" spans="1:5" x14ac:dyDescent="0.25">
      <c r="A1032">
        <v>3790</v>
      </c>
      <c r="B1032">
        <v>2</v>
      </c>
      <c r="C1032" t="s">
        <v>8133</v>
      </c>
      <c r="D1032" t="s">
        <v>8134</v>
      </c>
      <c r="E1032" t="s">
        <v>8134</v>
      </c>
    </row>
    <row r="1033" spans="1:5" x14ac:dyDescent="0.25">
      <c r="A1033">
        <v>4563</v>
      </c>
      <c r="B1033">
        <v>3</v>
      </c>
      <c r="C1033" t="s">
        <v>8135</v>
      </c>
      <c r="E1033" t="s">
        <v>6981</v>
      </c>
    </row>
    <row r="1034" spans="1:5" x14ac:dyDescent="0.25">
      <c r="A1034">
        <v>4225</v>
      </c>
      <c r="B1034">
        <v>3</v>
      </c>
      <c r="C1034" t="s">
        <v>8136</v>
      </c>
      <c r="E1034" t="s">
        <v>6941</v>
      </c>
    </row>
    <row r="1035" spans="1:5" x14ac:dyDescent="0.25">
      <c r="A1035">
        <v>4228</v>
      </c>
      <c r="B1035">
        <v>3</v>
      </c>
      <c r="C1035" t="s">
        <v>8137</v>
      </c>
      <c r="E1035" t="s">
        <v>6984</v>
      </c>
    </row>
    <row r="1036" spans="1:5" x14ac:dyDescent="0.25">
      <c r="A1036">
        <v>4230</v>
      </c>
      <c r="B1036">
        <v>3</v>
      </c>
      <c r="C1036" t="s">
        <v>8138</v>
      </c>
      <c r="E1036" t="s">
        <v>6986</v>
      </c>
    </row>
    <row r="1037" spans="1:5" x14ac:dyDescent="0.25">
      <c r="A1037">
        <v>4229</v>
      </c>
      <c r="B1037">
        <v>3</v>
      </c>
      <c r="C1037" t="s">
        <v>8139</v>
      </c>
      <c r="E1037" t="s">
        <v>6988</v>
      </c>
    </row>
    <row r="1038" spans="1:5" x14ac:dyDescent="0.25">
      <c r="A1038">
        <v>4231</v>
      </c>
      <c r="B1038">
        <v>3</v>
      </c>
      <c r="C1038" t="s">
        <v>8140</v>
      </c>
      <c r="E1038" t="s">
        <v>6990</v>
      </c>
    </row>
    <row r="1039" spans="1:5" x14ac:dyDescent="0.25">
      <c r="A1039">
        <v>11136</v>
      </c>
      <c r="B1039">
        <v>3</v>
      </c>
      <c r="C1039" t="s">
        <v>8141</v>
      </c>
      <c r="E1039" t="s">
        <v>6992</v>
      </c>
    </row>
    <row r="1040" spans="1:5" x14ac:dyDescent="0.25">
      <c r="A1040">
        <v>18862</v>
      </c>
      <c r="B1040">
        <v>3</v>
      </c>
      <c r="C1040" t="s">
        <v>8142</v>
      </c>
      <c r="E1040" t="s">
        <v>6994</v>
      </c>
    </row>
    <row r="1041" spans="1:5" x14ac:dyDescent="0.25">
      <c r="A1041">
        <v>18863</v>
      </c>
      <c r="B1041">
        <v>3</v>
      </c>
      <c r="C1041" t="s">
        <v>8143</v>
      </c>
      <c r="E1041" t="s">
        <v>6996</v>
      </c>
    </row>
    <row r="1042" spans="1:5" x14ac:dyDescent="0.25">
      <c r="A1042">
        <v>4226</v>
      </c>
      <c r="B1042">
        <v>3</v>
      </c>
      <c r="C1042" t="s">
        <v>8144</v>
      </c>
      <c r="E1042" t="s">
        <v>7017</v>
      </c>
    </row>
    <row r="1043" spans="1:5" x14ac:dyDescent="0.25">
      <c r="A1043">
        <v>4227</v>
      </c>
      <c r="B1043">
        <v>3</v>
      </c>
      <c r="C1043" t="s">
        <v>8145</v>
      </c>
      <c r="E1043" t="s">
        <v>7019</v>
      </c>
    </row>
    <row r="1044" spans="1:5" x14ac:dyDescent="0.25">
      <c r="A1044">
        <v>4232</v>
      </c>
      <c r="B1044">
        <v>3</v>
      </c>
      <c r="C1044" t="s">
        <v>8146</v>
      </c>
      <c r="E1044" t="s">
        <v>7021</v>
      </c>
    </row>
    <row r="1045" spans="1:5" x14ac:dyDescent="0.25">
      <c r="A1045">
        <v>10881</v>
      </c>
      <c r="B1045">
        <v>3</v>
      </c>
      <c r="C1045" t="s">
        <v>8147</v>
      </c>
      <c r="E1045" t="s">
        <v>6977</v>
      </c>
    </row>
    <row r="1046" spans="1:5" x14ac:dyDescent="0.25">
      <c r="A1046">
        <v>11277</v>
      </c>
      <c r="B1046">
        <v>3</v>
      </c>
      <c r="C1046" t="s">
        <v>8148</v>
      </c>
      <c r="E1046" t="s">
        <v>7267</v>
      </c>
    </row>
    <row r="1047" spans="1:5" x14ac:dyDescent="0.25">
      <c r="A1047">
        <v>11278</v>
      </c>
      <c r="B1047">
        <v>3</v>
      </c>
      <c r="C1047" t="s">
        <v>8149</v>
      </c>
      <c r="E1047" t="s">
        <v>8150</v>
      </c>
    </row>
    <row r="1048" spans="1:5" x14ac:dyDescent="0.25">
      <c r="A1048">
        <v>3579</v>
      </c>
      <c r="B1048">
        <v>3</v>
      </c>
      <c r="C1048" t="s">
        <v>8151</v>
      </c>
      <c r="E1048" t="s">
        <v>7081</v>
      </c>
    </row>
    <row r="1049" spans="1:5" x14ac:dyDescent="0.25">
      <c r="A1049">
        <v>10882</v>
      </c>
      <c r="B1049">
        <v>3</v>
      </c>
      <c r="C1049" t="s">
        <v>8152</v>
      </c>
      <c r="E1049" t="s">
        <v>7297</v>
      </c>
    </row>
    <row r="1050" spans="1:5" x14ac:dyDescent="0.25">
      <c r="A1050">
        <v>10883</v>
      </c>
      <c r="B1050">
        <v>3</v>
      </c>
      <c r="C1050" t="s">
        <v>8153</v>
      </c>
      <c r="E1050" t="s">
        <v>7299</v>
      </c>
    </row>
    <row r="1051" spans="1:5" x14ac:dyDescent="0.25">
      <c r="A1051">
        <v>10884</v>
      </c>
      <c r="B1051">
        <v>3</v>
      </c>
      <c r="C1051" t="s">
        <v>8154</v>
      </c>
      <c r="E1051" t="s">
        <v>7301</v>
      </c>
    </row>
    <row r="1052" spans="1:5" x14ac:dyDescent="0.25">
      <c r="A1052">
        <v>10885</v>
      </c>
      <c r="B1052">
        <v>3</v>
      </c>
      <c r="C1052" t="s">
        <v>8155</v>
      </c>
      <c r="E1052" t="s">
        <v>7303</v>
      </c>
    </row>
    <row r="1053" spans="1:5" x14ac:dyDescent="0.25">
      <c r="A1053">
        <v>10886</v>
      </c>
      <c r="B1053">
        <v>3</v>
      </c>
      <c r="C1053" t="s">
        <v>8156</v>
      </c>
      <c r="E1053" t="s">
        <v>7305</v>
      </c>
    </row>
    <row r="1054" spans="1:5" x14ac:dyDescent="0.25">
      <c r="A1054">
        <v>10887</v>
      </c>
      <c r="B1054">
        <v>3</v>
      </c>
      <c r="C1054" t="s">
        <v>8157</v>
      </c>
      <c r="E1054" t="s">
        <v>7307</v>
      </c>
    </row>
    <row r="1055" spans="1:5" x14ac:dyDescent="0.25">
      <c r="A1055">
        <v>3517</v>
      </c>
      <c r="B1055">
        <v>2</v>
      </c>
      <c r="C1055" t="s">
        <v>8158</v>
      </c>
      <c r="D1055" t="s">
        <v>8159</v>
      </c>
      <c r="E1055" t="s">
        <v>8159</v>
      </c>
    </row>
    <row r="1056" spans="1:5" x14ac:dyDescent="0.25">
      <c r="A1056">
        <v>4542</v>
      </c>
      <c r="B1056">
        <v>3</v>
      </c>
      <c r="C1056" t="s">
        <v>8160</v>
      </c>
      <c r="E1056" t="s">
        <v>6981</v>
      </c>
    </row>
    <row r="1057" spans="1:5" x14ac:dyDescent="0.25">
      <c r="A1057">
        <v>4158</v>
      </c>
      <c r="B1057">
        <v>3</v>
      </c>
      <c r="C1057" t="s">
        <v>8161</v>
      </c>
      <c r="E1057" t="s">
        <v>6941</v>
      </c>
    </row>
    <row r="1058" spans="1:5" x14ac:dyDescent="0.25">
      <c r="A1058">
        <v>4161</v>
      </c>
      <c r="B1058">
        <v>3</v>
      </c>
      <c r="C1058" t="s">
        <v>8162</v>
      </c>
      <c r="E1058" t="s">
        <v>6984</v>
      </c>
    </row>
    <row r="1059" spans="1:5" x14ac:dyDescent="0.25">
      <c r="A1059">
        <v>4163</v>
      </c>
      <c r="B1059">
        <v>3</v>
      </c>
      <c r="C1059" t="s">
        <v>8163</v>
      </c>
      <c r="E1059" t="s">
        <v>6986</v>
      </c>
    </row>
    <row r="1060" spans="1:5" x14ac:dyDescent="0.25">
      <c r="A1060">
        <v>4162</v>
      </c>
      <c r="B1060">
        <v>3</v>
      </c>
      <c r="C1060" t="s">
        <v>8164</v>
      </c>
      <c r="E1060" t="s">
        <v>6988</v>
      </c>
    </row>
    <row r="1061" spans="1:5" x14ac:dyDescent="0.25">
      <c r="A1061">
        <v>4164</v>
      </c>
      <c r="B1061">
        <v>3</v>
      </c>
      <c r="C1061" t="s">
        <v>8165</v>
      </c>
      <c r="E1061" t="s">
        <v>6990</v>
      </c>
    </row>
    <row r="1062" spans="1:5" x14ac:dyDescent="0.25">
      <c r="A1062">
        <v>11137</v>
      </c>
      <c r="B1062">
        <v>3</v>
      </c>
      <c r="C1062" t="s">
        <v>8166</v>
      </c>
      <c r="E1062" t="s">
        <v>6992</v>
      </c>
    </row>
    <row r="1063" spans="1:5" x14ac:dyDescent="0.25">
      <c r="A1063">
        <v>18864</v>
      </c>
      <c r="B1063">
        <v>3</v>
      </c>
      <c r="C1063" t="s">
        <v>8167</v>
      </c>
      <c r="E1063" t="s">
        <v>6994</v>
      </c>
    </row>
    <row r="1064" spans="1:5" x14ac:dyDescent="0.25">
      <c r="A1064">
        <v>18865</v>
      </c>
      <c r="B1064">
        <v>3</v>
      </c>
      <c r="C1064" t="s">
        <v>8168</v>
      </c>
      <c r="E1064" t="s">
        <v>6996</v>
      </c>
    </row>
    <row r="1065" spans="1:5" x14ac:dyDescent="0.25">
      <c r="A1065">
        <v>3310</v>
      </c>
      <c r="B1065">
        <v>3</v>
      </c>
      <c r="C1065" t="s">
        <v>8169</v>
      </c>
      <c r="E1065" t="s">
        <v>8170</v>
      </c>
    </row>
    <row r="1066" spans="1:5" x14ac:dyDescent="0.25">
      <c r="A1066">
        <v>21315</v>
      </c>
      <c r="B1066">
        <v>3</v>
      </c>
      <c r="C1066" t="s">
        <v>8171</v>
      </c>
      <c r="E1066" t="s">
        <v>7666</v>
      </c>
    </row>
    <row r="1067" spans="1:5" x14ac:dyDescent="0.25">
      <c r="A1067">
        <v>3325</v>
      </c>
      <c r="B1067">
        <v>3</v>
      </c>
      <c r="C1067" t="s">
        <v>8172</v>
      </c>
      <c r="E1067" t="s">
        <v>8173</v>
      </c>
    </row>
    <row r="1068" spans="1:5" x14ac:dyDescent="0.25">
      <c r="A1068">
        <v>3481</v>
      </c>
      <c r="B1068">
        <v>3</v>
      </c>
      <c r="C1068" t="s">
        <v>8174</v>
      </c>
      <c r="E1068" t="s">
        <v>8175</v>
      </c>
    </row>
    <row r="1069" spans="1:5" x14ac:dyDescent="0.25">
      <c r="A1069">
        <v>3576</v>
      </c>
      <c r="B1069">
        <v>1</v>
      </c>
      <c r="C1069" t="s">
        <v>8176</v>
      </c>
      <c r="D1069" t="s">
        <v>8177</v>
      </c>
      <c r="E1069" t="s">
        <v>8177</v>
      </c>
    </row>
    <row r="1070" spans="1:5" x14ac:dyDescent="0.25">
      <c r="A1070">
        <v>2069</v>
      </c>
      <c r="B1070">
        <v>2</v>
      </c>
      <c r="C1070" t="s">
        <v>8178</v>
      </c>
      <c r="E1070" t="s">
        <v>6943</v>
      </c>
    </row>
    <row r="1071" spans="1:5" x14ac:dyDescent="0.25">
      <c r="A1071">
        <v>33492</v>
      </c>
      <c r="B1071">
        <v>3</v>
      </c>
      <c r="C1071" t="s">
        <v>8179</v>
      </c>
      <c r="E1071" t="s">
        <v>7177</v>
      </c>
    </row>
    <row r="1072" spans="1:5" x14ac:dyDescent="0.25">
      <c r="A1072">
        <v>3751</v>
      </c>
      <c r="B1072">
        <v>3</v>
      </c>
      <c r="C1072" t="s">
        <v>8180</v>
      </c>
      <c r="E1072" t="s">
        <v>6975</v>
      </c>
    </row>
    <row r="1073" spans="1:5" x14ac:dyDescent="0.25">
      <c r="A1073">
        <v>3752</v>
      </c>
      <c r="B1073">
        <v>3</v>
      </c>
      <c r="C1073" t="s">
        <v>8181</v>
      </c>
      <c r="E1073" t="s">
        <v>6941</v>
      </c>
    </row>
    <row r="1074" spans="1:5" x14ac:dyDescent="0.25">
      <c r="A1074">
        <v>3577</v>
      </c>
      <c r="B1074">
        <v>2</v>
      </c>
      <c r="C1074" t="s">
        <v>8182</v>
      </c>
      <c r="E1074" t="s">
        <v>7181</v>
      </c>
    </row>
    <row r="1075" spans="1:5" x14ac:dyDescent="0.25">
      <c r="A1075">
        <v>4587</v>
      </c>
      <c r="B1075">
        <v>3</v>
      </c>
      <c r="C1075" t="s">
        <v>8183</v>
      </c>
      <c r="E1075" t="s">
        <v>6981</v>
      </c>
    </row>
    <row r="1076" spans="1:5" x14ac:dyDescent="0.25">
      <c r="A1076">
        <v>4336</v>
      </c>
      <c r="B1076">
        <v>3</v>
      </c>
      <c r="C1076" t="s">
        <v>8184</v>
      </c>
      <c r="E1076" t="s">
        <v>8185</v>
      </c>
    </row>
    <row r="1077" spans="1:5" x14ac:dyDescent="0.25">
      <c r="A1077">
        <v>4339</v>
      </c>
      <c r="B1077">
        <v>3</v>
      </c>
      <c r="C1077" t="s">
        <v>8186</v>
      </c>
      <c r="E1077" t="s">
        <v>6984</v>
      </c>
    </row>
    <row r="1078" spans="1:5" x14ac:dyDescent="0.25">
      <c r="A1078">
        <v>4341</v>
      </c>
      <c r="B1078">
        <v>3</v>
      </c>
      <c r="C1078" t="s">
        <v>8187</v>
      </c>
      <c r="E1078" t="s">
        <v>6986</v>
      </c>
    </row>
    <row r="1079" spans="1:5" x14ac:dyDescent="0.25">
      <c r="A1079">
        <v>4340</v>
      </c>
      <c r="B1079">
        <v>3</v>
      </c>
      <c r="C1079" t="s">
        <v>8188</v>
      </c>
      <c r="E1079" t="s">
        <v>6988</v>
      </c>
    </row>
    <row r="1080" spans="1:5" x14ac:dyDescent="0.25">
      <c r="A1080">
        <v>4342</v>
      </c>
      <c r="B1080">
        <v>3</v>
      </c>
      <c r="C1080" t="s">
        <v>8189</v>
      </c>
      <c r="E1080" t="s">
        <v>6990</v>
      </c>
    </row>
    <row r="1081" spans="1:5" x14ac:dyDescent="0.25">
      <c r="A1081">
        <v>11147</v>
      </c>
      <c r="B1081">
        <v>3</v>
      </c>
      <c r="C1081" t="s">
        <v>8190</v>
      </c>
      <c r="E1081" t="s">
        <v>6992</v>
      </c>
    </row>
    <row r="1082" spans="1:5" x14ac:dyDescent="0.25">
      <c r="A1082">
        <v>18882</v>
      </c>
      <c r="B1082">
        <v>3</v>
      </c>
      <c r="C1082" t="s">
        <v>8191</v>
      </c>
      <c r="E1082" t="s">
        <v>6994</v>
      </c>
    </row>
    <row r="1083" spans="1:5" x14ac:dyDescent="0.25">
      <c r="A1083">
        <v>18883</v>
      </c>
      <c r="B1083">
        <v>3</v>
      </c>
      <c r="C1083" t="s">
        <v>8192</v>
      </c>
      <c r="E1083" t="s">
        <v>6996</v>
      </c>
    </row>
    <row r="1084" spans="1:5" x14ac:dyDescent="0.25">
      <c r="A1084">
        <v>3739</v>
      </c>
      <c r="B1084">
        <v>3</v>
      </c>
      <c r="C1084" t="s">
        <v>8193</v>
      </c>
      <c r="E1084" t="s">
        <v>6977</v>
      </c>
    </row>
    <row r="1085" spans="1:5" x14ac:dyDescent="0.25">
      <c r="A1085">
        <v>3741</v>
      </c>
      <c r="B1085">
        <v>3</v>
      </c>
      <c r="C1085" t="s">
        <v>8194</v>
      </c>
      <c r="E1085" t="s">
        <v>8195</v>
      </c>
    </row>
    <row r="1086" spans="1:5" x14ac:dyDescent="0.25">
      <c r="A1086">
        <v>3744</v>
      </c>
      <c r="B1086">
        <v>3</v>
      </c>
      <c r="C1086" t="s">
        <v>8196</v>
      </c>
      <c r="E1086" t="s">
        <v>8197</v>
      </c>
    </row>
    <row r="1087" spans="1:5" x14ac:dyDescent="0.25">
      <c r="A1087">
        <v>6126</v>
      </c>
      <c r="B1087">
        <v>3</v>
      </c>
      <c r="C1087" t="s">
        <v>8198</v>
      </c>
      <c r="E1087" t="s">
        <v>8199</v>
      </c>
    </row>
    <row r="1088" spans="1:5" x14ac:dyDescent="0.25">
      <c r="A1088">
        <v>3745</v>
      </c>
      <c r="B1088">
        <v>3</v>
      </c>
      <c r="C1088" t="s">
        <v>8200</v>
      </c>
      <c r="E1088" t="s">
        <v>8201</v>
      </c>
    </row>
    <row r="1089" spans="1:5" x14ac:dyDescent="0.25">
      <c r="A1089">
        <v>3742</v>
      </c>
      <c r="B1089">
        <v>3</v>
      </c>
      <c r="C1089" t="s">
        <v>8202</v>
      </c>
      <c r="E1089" t="s">
        <v>8203</v>
      </c>
    </row>
    <row r="1090" spans="1:5" x14ac:dyDescent="0.25">
      <c r="A1090">
        <v>3746</v>
      </c>
      <c r="B1090">
        <v>3</v>
      </c>
      <c r="C1090" t="s">
        <v>8204</v>
      </c>
      <c r="E1090" t="s">
        <v>8205</v>
      </c>
    </row>
    <row r="1091" spans="1:5" x14ac:dyDescent="0.25">
      <c r="A1091">
        <v>3747</v>
      </c>
      <c r="B1091">
        <v>3</v>
      </c>
      <c r="C1091" t="s">
        <v>8206</v>
      </c>
      <c r="E1091" t="s">
        <v>8207</v>
      </c>
    </row>
    <row r="1092" spans="1:5" x14ac:dyDescent="0.25">
      <c r="A1092">
        <v>33381</v>
      </c>
      <c r="B1092">
        <v>1</v>
      </c>
      <c r="C1092" t="s">
        <v>8208</v>
      </c>
      <c r="D1092" t="s">
        <v>8209</v>
      </c>
      <c r="E1092" t="s">
        <v>8209</v>
      </c>
    </row>
    <row r="1093" spans="1:5" x14ac:dyDescent="0.25">
      <c r="A1093">
        <v>33382</v>
      </c>
      <c r="B1093">
        <v>2</v>
      </c>
      <c r="C1093" t="s">
        <v>8210</v>
      </c>
      <c r="E1093" t="s">
        <v>6943</v>
      </c>
    </row>
    <row r="1094" spans="1:5" x14ac:dyDescent="0.25">
      <c r="A1094">
        <v>37847</v>
      </c>
      <c r="B1094">
        <v>3</v>
      </c>
      <c r="C1094" t="s">
        <v>8211</v>
      </c>
      <c r="E1094" t="s">
        <v>7177</v>
      </c>
    </row>
    <row r="1095" spans="1:5" x14ac:dyDescent="0.25">
      <c r="A1095">
        <v>33385</v>
      </c>
      <c r="B1095">
        <v>3</v>
      </c>
      <c r="C1095" t="s">
        <v>8212</v>
      </c>
      <c r="E1095" t="s">
        <v>6975</v>
      </c>
    </row>
    <row r="1096" spans="1:5" x14ac:dyDescent="0.25">
      <c r="A1096">
        <v>33386</v>
      </c>
      <c r="B1096">
        <v>3</v>
      </c>
      <c r="C1096" t="s">
        <v>8213</v>
      </c>
      <c r="E1096" t="s">
        <v>6941</v>
      </c>
    </row>
    <row r="1097" spans="1:5" x14ac:dyDescent="0.25">
      <c r="A1097">
        <v>37653</v>
      </c>
      <c r="B1097">
        <v>2</v>
      </c>
      <c r="C1097" t="s">
        <v>8214</v>
      </c>
      <c r="E1097" t="s">
        <v>7181</v>
      </c>
    </row>
    <row r="1098" spans="1:5" x14ac:dyDescent="0.25">
      <c r="A1098">
        <v>37666</v>
      </c>
      <c r="B1098">
        <v>3</v>
      </c>
      <c r="C1098" t="s">
        <v>8215</v>
      </c>
      <c r="E1098" t="s">
        <v>6981</v>
      </c>
    </row>
    <row r="1099" spans="1:5" x14ac:dyDescent="0.25">
      <c r="A1099">
        <v>37656</v>
      </c>
      <c r="B1099">
        <v>3</v>
      </c>
      <c r="C1099" t="s">
        <v>8216</v>
      </c>
      <c r="E1099" t="s">
        <v>8217</v>
      </c>
    </row>
    <row r="1100" spans="1:5" x14ac:dyDescent="0.25">
      <c r="A1100">
        <v>37657</v>
      </c>
      <c r="B1100">
        <v>3</v>
      </c>
      <c r="C1100" t="s">
        <v>8218</v>
      </c>
      <c r="E1100" t="s">
        <v>6984</v>
      </c>
    </row>
    <row r="1101" spans="1:5" x14ac:dyDescent="0.25">
      <c r="A1101">
        <v>37658</v>
      </c>
      <c r="B1101">
        <v>3</v>
      </c>
      <c r="C1101" t="s">
        <v>8219</v>
      </c>
      <c r="E1101" t="s">
        <v>6986</v>
      </c>
    </row>
    <row r="1102" spans="1:5" x14ac:dyDescent="0.25">
      <c r="A1102">
        <v>37659</v>
      </c>
      <c r="B1102">
        <v>3</v>
      </c>
      <c r="C1102" t="s">
        <v>8220</v>
      </c>
      <c r="E1102" t="s">
        <v>6988</v>
      </c>
    </row>
    <row r="1103" spans="1:5" x14ac:dyDescent="0.25">
      <c r="A1103">
        <v>37660</v>
      </c>
      <c r="B1103">
        <v>3</v>
      </c>
      <c r="C1103" t="s">
        <v>8221</v>
      </c>
      <c r="E1103" t="s">
        <v>6990</v>
      </c>
    </row>
    <row r="1104" spans="1:5" x14ac:dyDescent="0.25">
      <c r="A1104">
        <v>37661</v>
      </c>
      <c r="B1104">
        <v>3</v>
      </c>
      <c r="C1104" t="s">
        <v>8222</v>
      </c>
      <c r="E1104" t="s">
        <v>6992</v>
      </c>
    </row>
    <row r="1105" spans="1:5" x14ac:dyDescent="0.25">
      <c r="A1105">
        <v>37662</v>
      </c>
      <c r="B1105">
        <v>3</v>
      </c>
      <c r="C1105" t="s">
        <v>8223</v>
      </c>
      <c r="E1105" t="s">
        <v>6994</v>
      </c>
    </row>
    <row r="1106" spans="1:5" x14ac:dyDescent="0.25">
      <c r="A1106">
        <v>37663</v>
      </c>
      <c r="B1106">
        <v>3</v>
      </c>
      <c r="C1106" t="s">
        <v>8224</v>
      </c>
      <c r="E1106" t="s">
        <v>6996</v>
      </c>
    </row>
    <row r="1107" spans="1:5" x14ac:dyDescent="0.25">
      <c r="A1107">
        <v>33387</v>
      </c>
      <c r="B1107">
        <v>3</v>
      </c>
      <c r="C1107" t="s">
        <v>8225</v>
      </c>
      <c r="E1107" t="s">
        <v>8226</v>
      </c>
    </row>
    <row r="1108" spans="1:5" x14ac:dyDescent="0.25">
      <c r="A1108">
        <v>33389</v>
      </c>
      <c r="B1108">
        <v>3</v>
      </c>
      <c r="C1108" t="s">
        <v>8227</v>
      </c>
      <c r="E1108" t="s">
        <v>8195</v>
      </c>
    </row>
    <row r="1109" spans="1:5" x14ac:dyDescent="0.25">
      <c r="A1109">
        <v>3519</v>
      </c>
      <c r="B1109">
        <v>2</v>
      </c>
      <c r="C1109" t="s">
        <v>8228</v>
      </c>
      <c r="D1109" t="s">
        <v>8229</v>
      </c>
      <c r="E1109" t="s">
        <v>8229</v>
      </c>
    </row>
    <row r="1110" spans="1:5" x14ac:dyDescent="0.25">
      <c r="A1110">
        <v>4545</v>
      </c>
      <c r="B1110">
        <v>3</v>
      </c>
      <c r="C1110" t="s">
        <v>8230</v>
      </c>
      <c r="E1110" t="s">
        <v>6981</v>
      </c>
    </row>
    <row r="1111" spans="1:5" x14ac:dyDescent="0.25">
      <c r="A1111">
        <v>4171</v>
      </c>
      <c r="B1111">
        <v>3</v>
      </c>
      <c r="C1111" t="s">
        <v>8231</v>
      </c>
      <c r="E1111" t="s">
        <v>6941</v>
      </c>
    </row>
    <row r="1112" spans="1:5" x14ac:dyDescent="0.25">
      <c r="A1112">
        <v>4172</v>
      </c>
      <c r="B1112">
        <v>3</v>
      </c>
      <c r="C1112" t="s">
        <v>8232</v>
      </c>
      <c r="E1112" t="s">
        <v>6984</v>
      </c>
    </row>
    <row r="1113" spans="1:5" x14ac:dyDescent="0.25">
      <c r="A1113">
        <v>4174</v>
      </c>
      <c r="B1113">
        <v>3</v>
      </c>
      <c r="C1113" t="s">
        <v>8233</v>
      </c>
      <c r="E1113" t="s">
        <v>6986</v>
      </c>
    </row>
    <row r="1114" spans="1:5" x14ac:dyDescent="0.25">
      <c r="A1114">
        <v>4173</v>
      </c>
      <c r="B1114">
        <v>3</v>
      </c>
      <c r="C1114" t="s">
        <v>8234</v>
      </c>
      <c r="E1114" t="s">
        <v>6988</v>
      </c>
    </row>
    <row r="1115" spans="1:5" x14ac:dyDescent="0.25">
      <c r="A1115">
        <v>4175</v>
      </c>
      <c r="B1115">
        <v>3</v>
      </c>
      <c r="C1115" t="s">
        <v>8235</v>
      </c>
      <c r="E1115" t="s">
        <v>6990</v>
      </c>
    </row>
    <row r="1116" spans="1:5" x14ac:dyDescent="0.25">
      <c r="A1116">
        <v>11138</v>
      </c>
      <c r="B1116">
        <v>3</v>
      </c>
      <c r="C1116" t="s">
        <v>8236</v>
      </c>
      <c r="E1116" t="s">
        <v>6992</v>
      </c>
    </row>
    <row r="1117" spans="1:5" x14ac:dyDescent="0.25">
      <c r="A1117">
        <v>18866</v>
      </c>
      <c r="B1117">
        <v>3</v>
      </c>
      <c r="C1117" t="s">
        <v>8237</v>
      </c>
      <c r="E1117" t="s">
        <v>6994</v>
      </c>
    </row>
    <row r="1118" spans="1:5" x14ac:dyDescent="0.25">
      <c r="A1118">
        <v>18867</v>
      </c>
      <c r="B1118">
        <v>3</v>
      </c>
      <c r="C1118" t="s">
        <v>8238</v>
      </c>
      <c r="E1118" t="s">
        <v>6996</v>
      </c>
    </row>
    <row r="1119" spans="1:5" x14ac:dyDescent="0.25">
      <c r="A1119">
        <v>3322</v>
      </c>
      <c r="B1119">
        <v>3</v>
      </c>
      <c r="C1119" t="s">
        <v>8239</v>
      </c>
      <c r="E1119" t="s">
        <v>8240</v>
      </c>
    </row>
    <row r="1120" spans="1:5" x14ac:dyDescent="0.25">
      <c r="A1120">
        <v>3559</v>
      </c>
      <c r="B1120">
        <v>3</v>
      </c>
      <c r="C1120" t="s">
        <v>8241</v>
      </c>
      <c r="E1120" t="s">
        <v>8175</v>
      </c>
    </row>
    <row r="1121" spans="1:5" x14ac:dyDescent="0.25">
      <c r="A1121">
        <v>3901</v>
      </c>
      <c r="B1121">
        <v>2</v>
      </c>
      <c r="C1121" t="s">
        <v>8242</v>
      </c>
      <c r="D1121" t="s">
        <v>8243</v>
      </c>
      <c r="E1121" t="s">
        <v>8243</v>
      </c>
    </row>
    <row r="1122" spans="1:5" x14ac:dyDescent="0.25">
      <c r="A1122">
        <v>4548</v>
      </c>
      <c r="B1122">
        <v>3</v>
      </c>
      <c r="C1122" t="s">
        <v>8244</v>
      </c>
      <c r="E1122" t="s">
        <v>6981</v>
      </c>
    </row>
    <row r="1123" spans="1:5" x14ac:dyDescent="0.25">
      <c r="A1123">
        <v>4179</v>
      </c>
      <c r="B1123">
        <v>3</v>
      </c>
      <c r="C1123" t="s">
        <v>8245</v>
      </c>
      <c r="E1123" t="s">
        <v>6941</v>
      </c>
    </row>
    <row r="1124" spans="1:5" x14ac:dyDescent="0.25">
      <c r="A1124">
        <v>4180</v>
      </c>
      <c r="B1124">
        <v>3</v>
      </c>
      <c r="C1124" t="s">
        <v>8246</v>
      </c>
      <c r="E1124" t="s">
        <v>6984</v>
      </c>
    </row>
    <row r="1125" spans="1:5" x14ac:dyDescent="0.25">
      <c r="A1125">
        <v>4182</v>
      </c>
      <c r="B1125">
        <v>3</v>
      </c>
      <c r="C1125" t="s">
        <v>8247</v>
      </c>
      <c r="E1125" t="s">
        <v>6986</v>
      </c>
    </row>
    <row r="1126" spans="1:5" x14ac:dyDescent="0.25">
      <c r="A1126">
        <v>4181</v>
      </c>
      <c r="B1126">
        <v>3</v>
      </c>
      <c r="C1126" t="s">
        <v>8248</v>
      </c>
      <c r="E1126" t="s">
        <v>6988</v>
      </c>
    </row>
    <row r="1127" spans="1:5" x14ac:dyDescent="0.25">
      <c r="A1127">
        <v>4183</v>
      </c>
      <c r="B1127">
        <v>3</v>
      </c>
      <c r="C1127" t="s">
        <v>8249</v>
      </c>
      <c r="E1127" t="s">
        <v>6990</v>
      </c>
    </row>
    <row r="1128" spans="1:5" x14ac:dyDescent="0.25">
      <c r="A1128">
        <v>11139</v>
      </c>
      <c r="B1128">
        <v>3</v>
      </c>
      <c r="C1128" t="s">
        <v>8250</v>
      </c>
      <c r="E1128" t="s">
        <v>6992</v>
      </c>
    </row>
    <row r="1129" spans="1:5" x14ac:dyDescent="0.25">
      <c r="A1129">
        <v>18868</v>
      </c>
      <c r="B1129">
        <v>3</v>
      </c>
      <c r="C1129" t="s">
        <v>8251</v>
      </c>
      <c r="E1129" t="s">
        <v>6994</v>
      </c>
    </row>
    <row r="1130" spans="1:5" x14ac:dyDescent="0.25">
      <c r="A1130">
        <v>18869</v>
      </c>
      <c r="B1130">
        <v>3</v>
      </c>
      <c r="C1130" t="s">
        <v>8252</v>
      </c>
      <c r="E1130" t="s">
        <v>6996</v>
      </c>
    </row>
    <row r="1131" spans="1:5" x14ac:dyDescent="0.25">
      <c r="A1131">
        <v>3320</v>
      </c>
      <c r="B1131">
        <v>3</v>
      </c>
      <c r="C1131" t="s">
        <v>8253</v>
      </c>
      <c r="E1131" t="s">
        <v>8254</v>
      </c>
    </row>
    <row r="1132" spans="1:5" x14ac:dyDescent="0.25">
      <c r="A1132">
        <v>3562</v>
      </c>
      <c r="B1132">
        <v>3</v>
      </c>
      <c r="C1132" t="s">
        <v>8255</v>
      </c>
      <c r="E1132" t="s">
        <v>8256</v>
      </c>
    </row>
    <row r="1133" spans="1:5" x14ac:dyDescent="0.25">
      <c r="A1133">
        <v>3564</v>
      </c>
      <c r="B1133">
        <v>3</v>
      </c>
      <c r="C1133" t="s">
        <v>8257</v>
      </c>
      <c r="E1133" t="s">
        <v>8258</v>
      </c>
    </row>
    <row r="1134" spans="1:5" x14ac:dyDescent="0.25">
      <c r="A1134">
        <v>3662</v>
      </c>
      <c r="B1134">
        <v>2</v>
      </c>
      <c r="C1134" t="s">
        <v>8259</v>
      </c>
      <c r="D1134" t="s">
        <v>8260</v>
      </c>
      <c r="E1134" t="s">
        <v>8260</v>
      </c>
    </row>
    <row r="1135" spans="1:5" x14ac:dyDescent="0.25">
      <c r="A1135">
        <v>4560</v>
      </c>
      <c r="B1135">
        <v>3</v>
      </c>
      <c r="C1135" t="s">
        <v>8261</v>
      </c>
      <c r="E1135" t="s">
        <v>6981</v>
      </c>
    </row>
    <row r="1136" spans="1:5" x14ac:dyDescent="0.25">
      <c r="A1136">
        <v>4217</v>
      </c>
      <c r="B1136">
        <v>3</v>
      </c>
      <c r="C1136" t="s">
        <v>8262</v>
      </c>
      <c r="E1136" t="s">
        <v>6941</v>
      </c>
    </row>
    <row r="1137" spans="1:5" x14ac:dyDescent="0.25">
      <c r="A1137">
        <v>4218</v>
      </c>
      <c r="B1137">
        <v>3</v>
      </c>
      <c r="C1137" t="s">
        <v>8263</v>
      </c>
      <c r="E1137" t="s">
        <v>6984</v>
      </c>
    </row>
    <row r="1138" spans="1:5" x14ac:dyDescent="0.25">
      <c r="A1138">
        <v>4220</v>
      </c>
      <c r="B1138">
        <v>3</v>
      </c>
      <c r="C1138" t="s">
        <v>8264</v>
      </c>
      <c r="E1138" t="s">
        <v>6986</v>
      </c>
    </row>
    <row r="1139" spans="1:5" x14ac:dyDescent="0.25">
      <c r="A1139">
        <v>4219</v>
      </c>
      <c r="B1139">
        <v>3</v>
      </c>
      <c r="C1139" t="s">
        <v>8265</v>
      </c>
      <c r="E1139" t="s">
        <v>6988</v>
      </c>
    </row>
    <row r="1140" spans="1:5" x14ac:dyDescent="0.25">
      <c r="A1140">
        <v>4221</v>
      </c>
      <c r="B1140">
        <v>3</v>
      </c>
      <c r="C1140" t="s">
        <v>8266</v>
      </c>
      <c r="E1140" t="s">
        <v>6990</v>
      </c>
    </row>
    <row r="1141" spans="1:5" x14ac:dyDescent="0.25">
      <c r="A1141">
        <v>11140</v>
      </c>
      <c r="B1141">
        <v>3</v>
      </c>
      <c r="C1141" t="s">
        <v>8267</v>
      </c>
      <c r="E1141" t="s">
        <v>6992</v>
      </c>
    </row>
    <row r="1142" spans="1:5" x14ac:dyDescent="0.25">
      <c r="A1142">
        <v>18870</v>
      </c>
      <c r="B1142">
        <v>3</v>
      </c>
      <c r="C1142" t="s">
        <v>8268</v>
      </c>
      <c r="E1142" t="s">
        <v>6994</v>
      </c>
    </row>
    <row r="1143" spans="1:5" x14ac:dyDescent="0.25">
      <c r="A1143">
        <v>18871</v>
      </c>
      <c r="B1143">
        <v>3</v>
      </c>
      <c r="C1143" t="s">
        <v>8269</v>
      </c>
      <c r="E1143" t="s">
        <v>6996</v>
      </c>
    </row>
    <row r="1144" spans="1:5" x14ac:dyDescent="0.25">
      <c r="A1144">
        <v>3233</v>
      </c>
      <c r="B1144">
        <v>3</v>
      </c>
      <c r="C1144" t="s">
        <v>8270</v>
      </c>
      <c r="E1144" t="s">
        <v>7151</v>
      </c>
    </row>
    <row r="1145" spans="1:5" x14ac:dyDescent="0.25">
      <c r="A1145">
        <v>3313</v>
      </c>
      <c r="B1145">
        <v>3</v>
      </c>
      <c r="C1145" t="s">
        <v>8271</v>
      </c>
      <c r="E1145" t="s">
        <v>8272</v>
      </c>
    </row>
    <row r="1146" spans="1:5" x14ac:dyDescent="0.25">
      <c r="A1146">
        <v>10317</v>
      </c>
      <c r="B1146">
        <v>1</v>
      </c>
      <c r="C1146" t="s">
        <v>8273</v>
      </c>
      <c r="D1146" t="s">
        <v>8274</v>
      </c>
      <c r="E1146" t="s">
        <v>8274</v>
      </c>
    </row>
    <row r="1147" spans="1:5" x14ac:dyDescent="0.25">
      <c r="A1147">
        <v>10318</v>
      </c>
      <c r="B1147">
        <v>2</v>
      </c>
      <c r="C1147" t="s">
        <v>8275</v>
      </c>
      <c r="E1147" t="s">
        <v>6943</v>
      </c>
    </row>
    <row r="1148" spans="1:5" x14ac:dyDescent="0.25">
      <c r="A1148">
        <v>10321</v>
      </c>
      <c r="B1148">
        <v>3</v>
      </c>
      <c r="C1148" t="s">
        <v>8276</v>
      </c>
      <c r="E1148" t="s">
        <v>6975</v>
      </c>
    </row>
    <row r="1149" spans="1:5" x14ac:dyDescent="0.25">
      <c r="A1149">
        <v>10324</v>
      </c>
      <c r="B1149">
        <v>3</v>
      </c>
      <c r="C1149" t="s">
        <v>8277</v>
      </c>
      <c r="E1149" t="s">
        <v>6941</v>
      </c>
    </row>
    <row r="1150" spans="1:5" x14ac:dyDescent="0.25">
      <c r="A1150">
        <v>10319</v>
      </c>
      <c r="B1150">
        <v>2</v>
      </c>
      <c r="C1150" t="s">
        <v>8278</v>
      </c>
      <c r="E1150" t="s">
        <v>7181</v>
      </c>
    </row>
    <row r="1151" spans="1:5" x14ac:dyDescent="0.25">
      <c r="A1151">
        <v>10341</v>
      </c>
      <c r="B1151">
        <v>3</v>
      </c>
      <c r="C1151" t="s">
        <v>8279</v>
      </c>
      <c r="E1151" t="s">
        <v>6981</v>
      </c>
    </row>
    <row r="1152" spans="1:5" x14ac:dyDescent="0.25">
      <c r="A1152">
        <v>10348</v>
      </c>
      <c r="B1152">
        <v>3</v>
      </c>
      <c r="C1152" t="s">
        <v>8280</v>
      </c>
      <c r="E1152" t="s">
        <v>8281</v>
      </c>
    </row>
    <row r="1153" spans="1:5" x14ac:dyDescent="0.25">
      <c r="A1153">
        <v>10331</v>
      </c>
      <c r="B1153">
        <v>3</v>
      </c>
      <c r="C1153" t="s">
        <v>8282</v>
      </c>
      <c r="E1153" t="s">
        <v>6984</v>
      </c>
    </row>
    <row r="1154" spans="1:5" x14ac:dyDescent="0.25">
      <c r="A1154">
        <v>10332</v>
      </c>
      <c r="B1154">
        <v>3</v>
      </c>
      <c r="C1154" t="s">
        <v>8283</v>
      </c>
      <c r="E1154" t="s">
        <v>6988</v>
      </c>
    </row>
    <row r="1155" spans="1:5" x14ac:dyDescent="0.25">
      <c r="A1155">
        <v>11418</v>
      </c>
      <c r="B1155">
        <v>3</v>
      </c>
      <c r="C1155" t="s">
        <v>8284</v>
      </c>
      <c r="E1155" t="s">
        <v>8285</v>
      </c>
    </row>
    <row r="1156" spans="1:5" x14ac:dyDescent="0.25">
      <c r="A1156">
        <v>11419</v>
      </c>
      <c r="B1156">
        <v>3</v>
      </c>
      <c r="C1156" t="s">
        <v>8286</v>
      </c>
      <c r="E1156" t="s">
        <v>8287</v>
      </c>
    </row>
    <row r="1157" spans="1:5" x14ac:dyDescent="0.25">
      <c r="A1157">
        <v>10343</v>
      </c>
      <c r="B1157">
        <v>3</v>
      </c>
      <c r="C1157" t="s">
        <v>8288</v>
      </c>
      <c r="E1157" t="s">
        <v>8289</v>
      </c>
    </row>
    <row r="1158" spans="1:5" x14ac:dyDescent="0.25">
      <c r="A1158">
        <v>10323</v>
      </c>
      <c r="B1158">
        <v>3</v>
      </c>
      <c r="C1158" t="s">
        <v>8290</v>
      </c>
      <c r="E1158" t="s">
        <v>8291</v>
      </c>
    </row>
    <row r="1159" spans="1:5" x14ac:dyDescent="0.25">
      <c r="A1159">
        <v>10327</v>
      </c>
      <c r="B1159">
        <v>3</v>
      </c>
      <c r="C1159" t="s">
        <v>8292</v>
      </c>
      <c r="E1159" t="s">
        <v>8293</v>
      </c>
    </row>
    <row r="1160" spans="1:5" x14ac:dyDescent="0.25">
      <c r="A1160">
        <v>33486</v>
      </c>
      <c r="B1160">
        <v>3</v>
      </c>
      <c r="C1160" t="s">
        <v>8294</v>
      </c>
      <c r="E1160" t="s">
        <v>7177</v>
      </c>
    </row>
    <row r="1161" spans="1:5" x14ac:dyDescent="0.25">
      <c r="A1161">
        <v>10328</v>
      </c>
      <c r="B1161">
        <v>3</v>
      </c>
      <c r="C1161" t="s">
        <v>8295</v>
      </c>
      <c r="E1161" t="s">
        <v>8296</v>
      </c>
    </row>
    <row r="1162" spans="1:5" x14ac:dyDescent="0.25">
      <c r="A1162">
        <v>3775</v>
      </c>
      <c r="B1162">
        <v>1</v>
      </c>
      <c r="C1162" t="s">
        <v>8297</v>
      </c>
      <c r="D1162" t="s">
        <v>8298</v>
      </c>
      <c r="E1162" t="s">
        <v>8298</v>
      </c>
    </row>
    <row r="1163" spans="1:5" x14ac:dyDescent="0.25">
      <c r="A1163">
        <v>2076</v>
      </c>
      <c r="B1163">
        <v>2</v>
      </c>
      <c r="C1163" t="s">
        <v>8299</v>
      </c>
      <c r="E1163" t="s">
        <v>6943</v>
      </c>
    </row>
    <row r="1164" spans="1:5" x14ac:dyDescent="0.25">
      <c r="A1164">
        <v>33493</v>
      </c>
      <c r="B1164">
        <v>3</v>
      </c>
      <c r="C1164" t="s">
        <v>8300</v>
      </c>
      <c r="E1164" t="s">
        <v>7177</v>
      </c>
    </row>
    <row r="1165" spans="1:5" x14ac:dyDescent="0.25">
      <c r="A1165">
        <v>3777</v>
      </c>
      <c r="B1165">
        <v>3</v>
      </c>
      <c r="C1165" t="s">
        <v>8301</v>
      </c>
      <c r="E1165" t="s">
        <v>6975</v>
      </c>
    </row>
    <row r="1166" spans="1:5" x14ac:dyDescent="0.25">
      <c r="A1166">
        <v>2142</v>
      </c>
      <c r="B1166">
        <v>3</v>
      </c>
      <c r="C1166" t="s">
        <v>8302</v>
      </c>
      <c r="E1166" t="s">
        <v>8303</v>
      </c>
    </row>
    <row r="1167" spans="1:5" x14ac:dyDescent="0.25">
      <c r="A1167">
        <v>3783</v>
      </c>
      <c r="B1167">
        <v>2</v>
      </c>
      <c r="C1167" t="s">
        <v>8304</v>
      </c>
      <c r="E1167" t="s">
        <v>7181</v>
      </c>
    </row>
    <row r="1168" spans="1:5" x14ac:dyDescent="0.25">
      <c r="A1168">
        <v>4590</v>
      </c>
      <c r="B1168">
        <v>3</v>
      </c>
      <c r="C1168" t="s">
        <v>8305</v>
      </c>
      <c r="E1168" t="s">
        <v>6981</v>
      </c>
    </row>
    <row r="1169" spans="1:5" x14ac:dyDescent="0.25">
      <c r="A1169">
        <v>4352</v>
      </c>
      <c r="B1169">
        <v>3</v>
      </c>
      <c r="C1169" t="s">
        <v>8306</v>
      </c>
      <c r="E1169" t="s">
        <v>8307</v>
      </c>
    </row>
    <row r="1170" spans="1:5" x14ac:dyDescent="0.25">
      <c r="A1170">
        <v>4353</v>
      </c>
      <c r="B1170">
        <v>3</v>
      </c>
      <c r="C1170" t="s">
        <v>8308</v>
      </c>
      <c r="E1170" t="s">
        <v>6984</v>
      </c>
    </row>
    <row r="1171" spans="1:5" x14ac:dyDescent="0.25">
      <c r="A1171">
        <v>4355</v>
      </c>
      <c r="B1171">
        <v>3</v>
      </c>
      <c r="C1171" t="s">
        <v>8309</v>
      </c>
      <c r="E1171" t="s">
        <v>6986</v>
      </c>
    </row>
    <row r="1172" spans="1:5" x14ac:dyDescent="0.25">
      <c r="A1172">
        <v>4354</v>
      </c>
      <c r="B1172">
        <v>3</v>
      </c>
      <c r="C1172" t="s">
        <v>8310</v>
      </c>
      <c r="E1172" t="s">
        <v>6988</v>
      </c>
    </row>
    <row r="1173" spans="1:5" x14ac:dyDescent="0.25">
      <c r="A1173">
        <v>4356</v>
      </c>
      <c r="B1173">
        <v>3</v>
      </c>
      <c r="C1173" t="s">
        <v>8311</v>
      </c>
      <c r="E1173" t="s">
        <v>6990</v>
      </c>
    </row>
    <row r="1174" spans="1:5" x14ac:dyDescent="0.25">
      <c r="A1174">
        <v>11148</v>
      </c>
      <c r="B1174">
        <v>3</v>
      </c>
      <c r="C1174" t="s">
        <v>8312</v>
      </c>
      <c r="E1174" t="s">
        <v>6992</v>
      </c>
    </row>
    <row r="1175" spans="1:5" x14ac:dyDescent="0.25">
      <c r="A1175">
        <v>18884</v>
      </c>
      <c r="B1175">
        <v>3</v>
      </c>
      <c r="C1175" t="s">
        <v>8313</v>
      </c>
      <c r="E1175" t="s">
        <v>6994</v>
      </c>
    </row>
    <row r="1176" spans="1:5" x14ac:dyDescent="0.25">
      <c r="A1176">
        <v>18885</v>
      </c>
      <c r="B1176">
        <v>3</v>
      </c>
      <c r="C1176" t="s">
        <v>8314</v>
      </c>
      <c r="E1176" t="s">
        <v>6996</v>
      </c>
    </row>
    <row r="1177" spans="1:5" x14ac:dyDescent="0.25">
      <c r="A1177">
        <v>10915</v>
      </c>
      <c r="B1177">
        <v>3</v>
      </c>
      <c r="C1177" t="s">
        <v>8315</v>
      </c>
      <c r="E1177" t="s">
        <v>7569</v>
      </c>
    </row>
    <row r="1178" spans="1:5" x14ac:dyDescent="0.25">
      <c r="A1178">
        <v>3779</v>
      </c>
      <c r="B1178">
        <v>3</v>
      </c>
      <c r="C1178" t="s">
        <v>8316</v>
      </c>
      <c r="E1178" t="s">
        <v>8317</v>
      </c>
    </row>
    <row r="1179" spans="1:5" x14ac:dyDescent="0.25">
      <c r="A1179">
        <v>3778</v>
      </c>
      <c r="B1179">
        <v>3</v>
      </c>
      <c r="C1179" t="s">
        <v>8318</v>
      </c>
      <c r="E1179" t="s">
        <v>6179</v>
      </c>
    </row>
    <row r="1180" spans="1:5" x14ac:dyDescent="0.25">
      <c r="A1180">
        <v>3167</v>
      </c>
      <c r="B1180">
        <v>1</v>
      </c>
      <c r="C1180" t="s">
        <v>8319</v>
      </c>
      <c r="E1180" t="s">
        <v>8319</v>
      </c>
    </row>
    <row r="1181" spans="1:5" x14ac:dyDescent="0.25">
      <c r="A1181">
        <v>2072</v>
      </c>
      <c r="B1181">
        <v>2</v>
      </c>
      <c r="C1181" t="s">
        <v>8320</v>
      </c>
      <c r="E1181" t="s">
        <v>6943</v>
      </c>
    </row>
    <row r="1182" spans="1:5" x14ac:dyDescent="0.25">
      <c r="A1182">
        <v>33465</v>
      </c>
      <c r="B1182">
        <v>3</v>
      </c>
      <c r="C1182" t="s">
        <v>8321</v>
      </c>
      <c r="E1182" t="s">
        <v>7177</v>
      </c>
    </row>
    <row r="1183" spans="1:5" x14ac:dyDescent="0.25">
      <c r="A1183">
        <v>3169</v>
      </c>
      <c r="B1183">
        <v>3</v>
      </c>
      <c r="C1183" t="s">
        <v>8322</v>
      </c>
      <c r="E1183" t="s">
        <v>6975</v>
      </c>
    </row>
    <row r="1184" spans="1:5" x14ac:dyDescent="0.25">
      <c r="A1184">
        <v>33709</v>
      </c>
      <c r="B1184">
        <v>3</v>
      </c>
      <c r="C1184" t="s">
        <v>8323</v>
      </c>
      <c r="E1184" t="s">
        <v>6941</v>
      </c>
    </row>
    <row r="1185" spans="1:5" x14ac:dyDescent="0.25">
      <c r="A1185">
        <v>33710</v>
      </c>
      <c r="B1185">
        <v>3</v>
      </c>
      <c r="C1185" t="s">
        <v>8324</v>
      </c>
      <c r="E1185" t="s">
        <v>7569</v>
      </c>
    </row>
    <row r="1186" spans="1:5" x14ac:dyDescent="0.25">
      <c r="A1186">
        <v>3774</v>
      </c>
      <c r="B1186">
        <v>2</v>
      </c>
      <c r="C1186" t="s">
        <v>8325</v>
      </c>
      <c r="E1186" t="s">
        <v>7181</v>
      </c>
    </row>
    <row r="1187" spans="1:5" x14ac:dyDescent="0.25">
      <c r="A1187">
        <v>4521</v>
      </c>
      <c r="B1187">
        <v>3</v>
      </c>
      <c r="C1187" t="s">
        <v>8326</v>
      </c>
      <c r="E1187" t="s">
        <v>6981</v>
      </c>
    </row>
    <row r="1188" spans="1:5" x14ac:dyDescent="0.25">
      <c r="A1188">
        <v>4068</v>
      </c>
      <c r="B1188">
        <v>3</v>
      </c>
      <c r="C1188" t="s">
        <v>8327</v>
      </c>
      <c r="E1188" t="s">
        <v>8319</v>
      </c>
    </row>
    <row r="1189" spans="1:5" x14ac:dyDescent="0.25">
      <c r="A1189">
        <v>4069</v>
      </c>
      <c r="B1189">
        <v>3</v>
      </c>
      <c r="C1189" t="s">
        <v>8328</v>
      </c>
      <c r="E1189" t="s">
        <v>6984</v>
      </c>
    </row>
    <row r="1190" spans="1:5" x14ac:dyDescent="0.25">
      <c r="A1190">
        <v>4071</v>
      </c>
      <c r="B1190">
        <v>3</v>
      </c>
      <c r="C1190" t="s">
        <v>8329</v>
      </c>
      <c r="E1190" t="s">
        <v>6986</v>
      </c>
    </row>
    <row r="1191" spans="1:5" x14ac:dyDescent="0.25">
      <c r="A1191">
        <v>4070</v>
      </c>
      <c r="B1191">
        <v>3</v>
      </c>
      <c r="C1191" t="s">
        <v>8330</v>
      </c>
      <c r="E1191" t="s">
        <v>6988</v>
      </c>
    </row>
    <row r="1192" spans="1:5" x14ac:dyDescent="0.25">
      <c r="A1192">
        <v>4072</v>
      </c>
      <c r="B1192">
        <v>3</v>
      </c>
      <c r="C1192" t="s">
        <v>8331</v>
      </c>
      <c r="E1192" t="s">
        <v>6990</v>
      </c>
    </row>
    <row r="1193" spans="1:5" x14ac:dyDescent="0.25">
      <c r="A1193">
        <v>11121</v>
      </c>
      <c r="B1193">
        <v>3</v>
      </c>
      <c r="C1193" t="s">
        <v>8332</v>
      </c>
      <c r="E1193" t="s">
        <v>6992</v>
      </c>
    </row>
    <row r="1194" spans="1:5" x14ac:dyDescent="0.25">
      <c r="A1194">
        <v>18830</v>
      </c>
      <c r="B1194">
        <v>3</v>
      </c>
      <c r="C1194" t="s">
        <v>8333</v>
      </c>
      <c r="E1194" t="s">
        <v>6994</v>
      </c>
    </row>
    <row r="1195" spans="1:5" x14ac:dyDescent="0.25">
      <c r="A1195">
        <v>18831</v>
      </c>
      <c r="B1195">
        <v>3</v>
      </c>
      <c r="C1195" t="s">
        <v>8334</v>
      </c>
      <c r="E1195" t="s">
        <v>6996</v>
      </c>
    </row>
    <row r="1196" spans="1:5" x14ac:dyDescent="0.25">
      <c r="A1196">
        <v>3178</v>
      </c>
      <c r="B1196">
        <v>3</v>
      </c>
      <c r="C1196" t="s">
        <v>8335</v>
      </c>
      <c r="E1196" t="s">
        <v>7666</v>
      </c>
    </row>
    <row r="1197" spans="1:5" x14ac:dyDescent="0.25">
      <c r="A1197">
        <v>3179</v>
      </c>
      <c r="B1197">
        <v>3</v>
      </c>
      <c r="C1197" t="s">
        <v>8336</v>
      </c>
      <c r="E1197" t="s">
        <v>7682</v>
      </c>
    </row>
    <row r="1198" spans="1:5" x14ac:dyDescent="0.25">
      <c r="A1198">
        <v>3772</v>
      </c>
      <c r="B1198">
        <v>3</v>
      </c>
      <c r="C1198" t="s">
        <v>8337</v>
      </c>
      <c r="E1198" t="s">
        <v>6242</v>
      </c>
    </row>
    <row r="1199" spans="1:5" x14ac:dyDescent="0.25">
      <c r="A1199">
        <v>10849</v>
      </c>
      <c r="B1199">
        <v>3</v>
      </c>
      <c r="C1199" t="s">
        <v>8338</v>
      </c>
      <c r="E1199" t="s">
        <v>8339</v>
      </c>
    </row>
    <row r="1200" spans="1:5" x14ac:dyDescent="0.25">
      <c r="A1200">
        <v>3863</v>
      </c>
      <c r="B1200">
        <v>1</v>
      </c>
      <c r="C1200" t="s">
        <v>8340</v>
      </c>
      <c r="E1200" t="s">
        <v>8341</v>
      </c>
    </row>
    <row r="1201" spans="1:5" x14ac:dyDescent="0.25">
      <c r="A1201">
        <v>2075</v>
      </c>
      <c r="B1201">
        <v>2</v>
      </c>
      <c r="C1201" t="s">
        <v>8342</v>
      </c>
      <c r="E1201" t="s">
        <v>6943</v>
      </c>
    </row>
    <row r="1202" spans="1:5" x14ac:dyDescent="0.25">
      <c r="A1202">
        <v>33723</v>
      </c>
      <c r="B1202">
        <v>3</v>
      </c>
      <c r="C1202" t="s">
        <v>8343</v>
      </c>
      <c r="E1202" t="s">
        <v>6981</v>
      </c>
    </row>
    <row r="1203" spans="1:5" x14ac:dyDescent="0.25">
      <c r="A1203">
        <v>33713</v>
      </c>
      <c r="B1203">
        <v>3</v>
      </c>
      <c r="C1203" t="s">
        <v>8344</v>
      </c>
      <c r="E1203" t="s">
        <v>8340</v>
      </c>
    </row>
    <row r="1204" spans="1:5" x14ac:dyDescent="0.25">
      <c r="A1204">
        <v>33714</v>
      </c>
      <c r="B1204">
        <v>3</v>
      </c>
      <c r="C1204" t="s">
        <v>8345</v>
      </c>
      <c r="E1204" t="s">
        <v>6984</v>
      </c>
    </row>
    <row r="1205" spans="1:5" x14ac:dyDescent="0.25">
      <c r="A1205">
        <v>33715</v>
      </c>
      <c r="B1205">
        <v>3</v>
      </c>
      <c r="C1205" t="s">
        <v>8346</v>
      </c>
      <c r="E1205" t="s">
        <v>6986</v>
      </c>
    </row>
    <row r="1206" spans="1:5" x14ac:dyDescent="0.25">
      <c r="A1206">
        <v>33716</v>
      </c>
      <c r="B1206">
        <v>3</v>
      </c>
      <c r="C1206" t="s">
        <v>8347</v>
      </c>
      <c r="E1206" t="s">
        <v>6988</v>
      </c>
    </row>
    <row r="1207" spans="1:5" x14ac:dyDescent="0.25">
      <c r="A1207">
        <v>33717</v>
      </c>
      <c r="B1207">
        <v>3</v>
      </c>
      <c r="C1207" t="s">
        <v>8348</v>
      </c>
      <c r="E1207" t="s">
        <v>6990</v>
      </c>
    </row>
    <row r="1208" spans="1:5" x14ac:dyDescent="0.25">
      <c r="A1208">
        <v>33718</v>
      </c>
      <c r="B1208">
        <v>3</v>
      </c>
      <c r="C1208" t="s">
        <v>8349</v>
      </c>
      <c r="E1208" t="s">
        <v>6992</v>
      </c>
    </row>
    <row r="1209" spans="1:5" x14ac:dyDescent="0.25">
      <c r="A1209">
        <v>33719</v>
      </c>
      <c r="B1209">
        <v>3</v>
      </c>
      <c r="C1209" t="s">
        <v>8350</v>
      </c>
      <c r="E1209" t="s">
        <v>6994</v>
      </c>
    </row>
    <row r="1210" spans="1:5" x14ac:dyDescent="0.25">
      <c r="A1210">
        <v>33720</v>
      </c>
      <c r="B1210">
        <v>3</v>
      </c>
      <c r="C1210" t="s">
        <v>8351</v>
      </c>
      <c r="E1210" t="s">
        <v>6996</v>
      </c>
    </row>
    <row r="1211" spans="1:5" x14ac:dyDescent="0.25">
      <c r="A1211">
        <v>33712</v>
      </c>
      <c r="B1211">
        <v>3</v>
      </c>
      <c r="C1211" t="s">
        <v>8352</v>
      </c>
      <c r="E1211" t="s">
        <v>7177</v>
      </c>
    </row>
    <row r="1212" spans="1:5" x14ac:dyDescent="0.25">
      <c r="A1212">
        <v>10844</v>
      </c>
      <c r="B1212">
        <v>3</v>
      </c>
      <c r="C1212" t="s">
        <v>8353</v>
      </c>
      <c r="E1212" t="s">
        <v>6975</v>
      </c>
    </row>
    <row r="1213" spans="1:5" x14ac:dyDescent="0.25">
      <c r="A1213">
        <v>3865</v>
      </c>
      <c r="B1213">
        <v>3</v>
      </c>
      <c r="C1213" t="s">
        <v>8354</v>
      </c>
      <c r="E1213" t="s">
        <v>8319</v>
      </c>
    </row>
    <row r="1214" spans="1:5" x14ac:dyDescent="0.25">
      <c r="A1214">
        <v>3866</v>
      </c>
      <c r="B1214">
        <v>3</v>
      </c>
      <c r="C1214" t="s">
        <v>8355</v>
      </c>
      <c r="E1214" t="s">
        <v>8356</v>
      </c>
    </row>
    <row r="1215" spans="1:5" x14ac:dyDescent="0.25">
      <c r="A1215">
        <v>3649</v>
      </c>
      <c r="B1215">
        <v>3</v>
      </c>
      <c r="C1215" t="s">
        <v>8357</v>
      </c>
      <c r="E1215" t="s">
        <v>8358</v>
      </c>
    </row>
    <row r="1216" spans="1:5" x14ac:dyDescent="0.25">
      <c r="A1216">
        <v>14188</v>
      </c>
      <c r="B1216">
        <v>3</v>
      </c>
      <c r="C1216" t="s">
        <v>8359</v>
      </c>
      <c r="E1216" t="s">
        <v>8360</v>
      </c>
    </row>
    <row r="1217" spans="1:5" x14ac:dyDescent="0.25">
      <c r="A1217">
        <v>9018</v>
      </c>
      <c r="B1217">
        <v>1</v>
      </c>
      <c r="C1217" t="s">
        <v>6998</v>
      </c>
      <c r="E1217" t="s">
        <v>6998</v>
      </c>
    </row>
    <row r="1218" spans="1:5" x14ac:dyDescent="0.25">
      <c r="A1218">
        <v>9019</v>
      </c>
      <c r="B1218">
        <v>2</v>
      </c>
      <c r="C1218" t="s">
        <v>8361</v>
      </c>
      <c r="E1218" t="s">
        <v>6943</v>
      </c>
    </row>
    <row r="1219" spans="1:5" x14ac:dyDescent="0.25">
      <c r="A1219">
        <v>9021</v>
      </c>
      <c r="B1219">
        <v>3</v>
      </c>
      <c r="C1219" t="s">
        <v>8362</v>
      </c>
      <c r="E1219" t="s">
        <v>6975</v>
      </c>
    </row>
    <row r="1220" spans="1:5" x14ac:dyDescent="0.25">
      <c r="A1220">
        <v>9208</v>
      </c>
      <c r="B1220">
        <v>3</v>
      </c>
      <c r="C1220" t="s">
        <v>8363</v>
      </c>
      <c r="E1220" t="s">
        <v>7353</v>
      </c>
    </row>
    <row r="1221" spans="1:5" x14ac:dyDescent="0.25">
      <c r="A1221">
        <v>37676</v>
      </c>
      <c r="B1221">
        <v>3</v>
      </c>
      <c r="C1221" t="s">
        <v>8364</v>
      </c>
      <c r="E1221" t="s">
        <v>8365</v>
      </c>
    </row>
    <row r="1222" spans="1:5" x14ac:dyDescent="0.25">
      <c r="A1222">
        <v>9172</v>
      </c>
      <c r="B1222">
        <v>3</v>
      </c>
      <c r="C1222" t="s">
        <v>8366</v>
      </c>
      <c r="E1222" t="s">
        <v>7569</v>
      </c>
    </row>
    <row r="1223" spans="1:5" x14ac:dyDescent="0.25">
      <c r="A1223">
        <v>6174</v>
      </c>
      <c r="B1223">
        <v>3</v>
      </c>
      <c r="C1223" t="s">
        <v>8367</v>
      </c>
      <c r="E1223" t="s">
        <v>8368</v>
      </c>
    </row>
    <row r="1224" spans="1:5" x14ac:dyDescent="0.25">
      <c r="A1224">
        <v>9505</v>
      </c>
      <c r="B1224">
        <v>3</v>
      </c>
      <c r="C1224" t="s">
        <v>8369</v>
      </c>
      <c r="E1224" t="s">
        <v>6984</v>
      </c>
    </row>
    <row r="1225" spans="1:5" x14ac:dyDescent="0.25">
      <c r="A1225">
        <v>21582</v>
      </c>
      <c r="B1225">
        <v>2</v>
      </c>
      <c r="C1225" t="s">
        <v>8370</v>
      </c>
      <c r="E1225" t="s">
        <v>7181</v>
      </c>
    </row>
    <row r="1226" spans="1:5" x14ac:dyDescent="0.25">
      <c r="A1226">
        <v>21549</v>
      </c>
      <c r="B1226">
        <v>3</v>
      </c>
      <c r="C1226" t="s">
        <v>8371</v>
      </c>
      <c r="E1226" t="s">
        <v>8372</v>
      </c>
    </row>
    <row r="1227" spans="1:5" x14ac:dyDescent="0.25">
      <c r="A1227">
        <v>10051</v>
      </c>
      <c r="B1227">
        <v>2</v>
      </c>
      <c r="C1227" t="s">
        <v>8373</v>
      </c>
      <c r="E1227" t="s">
        <v>8374</v>
      </c>
    </row>
    <row r="1228" spans="1:5" x14ac:dyDescent="0.25">
      <c r="A1228">
        <v>10052</v>
      </c>
      <c r="B1228">
        <v>3</v>
      </c>
      <c r="C1228" t="s">
        <v>8375</v>
      </c>
      <c r="E1228" t="s">
        <v>8376</v>
      </c>
    </row>
    <row r="1229" spans="1:5" x14ac:dyDescent="0.25">
      <c r="A1229">
        <v>29004</v>
      </c>
      <c r="B1229">
        <v>3</v>
      </c>
      <c r="C1229" t="s">
        <v>8377</v>
      </c>
      <c r="E1229" t="s">
        <v>8339</v>
      </c>
    </row>
    <row r="1230" spans="1:5" x14ac:dyDescent="0.25">
      <c r="A1230">
        <v>3071</v>
      </c>
      <c r="B1230">
        <v>1</v>
      </c>
      <c r="C1230" t="s">
        <v>8378</v>
      </c>
      <c r="E1230" t="s">
        <v>8379</v>
      </c>
    </row>
    <row r="1231" spans="1:5" x14ac:dyDescent="0.25">
      <c r="A1231">
        <v>2077</v>
      </c>
      <c r="B1231">
        <v>2</v>
      </c>
      <c r="C1231" t="s">
        <v>8380</v>
      </c>
      <c r="E1231" t="s">
        <v>6943</v>
      </c>
    </row>
    <row r="1232" spans="1:5" x14ac:dyDescent="0.25">
      <c r="A1232">
        <v>3054</v>
      </c>
      <c r="B1232">
        <v>3</v>
      </c>
      <c r="C1232" t="s">
        <v>8381</v>
      </c>
      <c r="E1232" t="s">
        <v>6975</v>
      </c>
    </row>
    <row r="1233" spans="1:5" x14ac:dyDescent="0.25">
      <c r="A1233">
        <v>3055</v>
      </c>
      <c r="B1233">
        <v>3</v>
      </c>
      <c r="C1233" t="s">
        <v>8382</v>
      </c>
      <c r="E1233" t="s">
        <v>7353</v>
      </c>
    </row>
    <row r="1234" spans="1:5" x14ac:dyDescent="0.25">
      <c r="A1234">
        <v>9023</v>
      </c>
      <c r="B1234">
        <v>3</v>
      </c>
      <c r="C1234" t="s">
        <v>8383</v>
      </c>
      <c r="E1234" t="s">
        <v>6998</v>
      </c>
    </row>
    <row r="1235" spans="1:5" x14ac:dyDescent="0.25">
      <c r="A1235">
        <v>3209</v>
      </c>
      <c r="B1235">
        <v>3</v>
      </c>
      <c r="C1235" t="s">
        <v>8384</v>
      </c>
      <c r="E1235" t="s">
        <v>7569</v>
      </c>
    </row>
    <row r="1236" spans="1:5" x14ac:dyDescent="0.25">
      <c r="A1236">
        <v>6175</v>
      </c>
      <c r="B1236">
        <v>3</v>
      </c>
      <c r="C1236" t="s">
        <v>8385</v>
      </c>
      <c r="E1236" t="s">
        <v>7017</v>
      </c>
    </row>
    <row r="1237" spans="1:5" x14ac:dyDescent="0.25">
      <c r="A1237">
        <v>6265</v>
      </c>
      <c r="B1237">
        <v>3</v>
      </c>
      <c r="C1237" t="s">
        <v>8386</v>
      </c>
      <c r="E1237" t="s">
        <v>7019</v>
      </c>
    </row>
    <row r="1238" spans="1:5" x14ac:dyDescent="0.25">
      <c r="A1238">
        <v>3181</v>
      </c>
      <c r="B1238">
        <v>3</v>
      </c>
      <c r="C1238" t="s">
        <v>8387</v>
      </c>
      <c r="E1238" t="s">
        <v>6984</v>
      </c>
    </row>
    <row r="1239" spans="1:5" x14ac:dyDescent="0.25">
      <c r="A1239">
        <v>10183</v>
      </c>
      <c r="B1239">
        <v>3</v>
      </c>
      <c r="C1239" t="s">
        <v>8388</v>
      </c>
      <c r="E1239" t="s">
        <v>8389</v>
      </c>
    </row>
    <row r="1240" spans="1:5" x14ac:dyDescent="0.25">
      <c r="A1240">
        <v>3135</v>
      </c>
      <c r="B1240">
        <v>1</v>
      </c>
      <c r="C1240" t="s">
        <v>8390</v>
      </c>
      <c r="E1240" t="s">
        <v>8390</v>
      </c>
    </row>
    <row r="1241" spans="1:5" x14ac:dyDescent="0.25">
      <c r="A1241">
        <v>2078</v>
      </c>
      <c r="B1241">
        <v>2</v>
      </c>
      <c r="C1241" t="s">
        <v>8391</v>
      </c>
      <c r="E1241" t="s">
        <v>6943</v>
      </c>
    </row>
    <row r="1242" spans="1:5" x14ac:dyDescent="0.25">
      <c r="A1242">
        <v>3138</v>
      </c>
      <c r="B1242">
        <v>3</v>
      </c>
      <c r="C1242" t="s">
        <v>8392</v>
      </c>
      <c r="E1242" t="s">
        <v>6975</v>
      </c>
    </row>
    <row r="1243" spans="1:5" x14ac:dyDescent="0.25">
      <c r="A1243">
        <v>3157</v>
      </c>
      <c r="B1243">
        <v>3</v>
      </c>
      <c r="C1243" t="s">
        <v>8393</v>
      </c>
      <c r="E1243" t="s">
        <v>7353</v>
      </c>
    </row>
    <row r="1244" spans="1:5" x14ac:dyDescent="0.25">
      <c r="A1244">
        <v>3786</v>
      </c>
      <c r="B1244">
        <v>3</v>
      </c>
      <c r="C1244" t="s">
        <v>8394</v>
      </c>
      <c r="E1244" t="s">
        <v>8395</v>
      </c>
    </row>
    <row r="1245" spans="1:5" x14ac:dyDescent="0.25">
      <c r="A1245">
        <v>3162</v>
      </c>
      <c r="B1245">
        <v>3</v>
      </c>
      <c r="C1245" t="s">
        <v>8396</v>
      </c>
      <c r="E1245" t="s">
        <v>6242</v>
      </c>
    </row>
    <row r="1246" spans="1:5" x14ac:dyDescent="0.25">
      <c r="A1246">
        <v>3139</v>
      </c>
      <c r="B1246">
        <v>3</v>
      </c>
      <c r="C1246" t="s">
        <v>8397</v>
      </c>
      <c r="E1246" t="s">
        <v>7569</v>
      </c>
    </row>
    <row r="1247" spans="1:5" x14ac:dyDescent="0.25">
      <c r="A1247">
        <v>8118</v>
      </c>
      <c r="B1247">
        <v>1</v>
      </c>
      <c r="C1247" t="s">
        <v>8398</v>
      </c>
      <c r="E1247" t="s">
        <v>8399</v>
      </c>
    </row>
    <row r="1248" spans="1:5" x14ac:dyDescent="0.25">
      <c r="A1248">
        <v>8119</v>
      </c>
      <c r="B1248">
        <v>2</v>
      </c>
      <c r="C1248" t="s">
        <v>8400</v>
      </c>
      <c r="E1248" t="s">
        <v>6943</v>
      </c>
    </row>
    <row r="1249" spans="1:5" x14ac:dyDescent="0.25">
      <c r="A1249">
        <v>8121</v>
      </c>
      <c r="B1249">
        <v>3</v>
      </c>
      <c r="C1249" t="s">
        <v>8401</v>
      </c>
      <c r="E1249" t="s">
        <v>6975</v>
      </c>
    </row>
    <row r="1250" spans="1:5" x14ac:dyDescent="0.25">
      <c r="A1250">
        <v>8122</v>
      </c>
      <c r="B1250">
        <v>3</v>
      </c>
      <c r="C1250" t="s">
        <v>8402</v>
      </c>
      <c r="E1250" t="s">
        <v>8378</v>
      </c>
    </row>
    <row r="1251" spans="1:5" x14ac:dyDescent="0.25">
      <c r="A1251">
        <v>8123</v>
      </c>
      <c r="B1251">
        <v>3</v>
      </c>
      <c r="C1251" t="s">
        <v>8403</v>
      </c>
      <c r="E1251" t="s">
        <v>8390</v>
      </c>
    </row>
    <row r="1252" spans="1:5" x14ac:dyDescent="0.25">
      <c r="A1252">
        <v>8124</v>
      </c>
      <c r="B1252">
        <v>3</v>
      </c>
      <c r="C1252" t="s">
        <v>8404</v>
      </c>
      <c r="E1252" t="s">
        <v>8405</v>
      </c>
    </row>
    <row r="1253" spans="1:5" x14ac:dyDescent="0.25">
      <c r="A1253">
        <v>10914</v>
      </c>
      <c r="B1253">
        <v>3</v>
      </c>
      <c r="C1253" t="s">
        <v>8406</v>
      </c>
      <c r="E1253" t="s">
        <v>8407</v>
      </c>
    </row>
  </sheetData>
  <autoFilter ref="A1:E1"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F19"/>
  <sheetViews>
    <sheetView workbookViewId="0">
      <pane ySplit="1" topLeftCell="A2" activePane="bottomLeft" state="frozen"/>
      <selection pane="bottomLeft" activeCell="B14" sqref="B14"/>
    </sheetView>
  </sheetViews>
  <sheetFormatPr defaultRowHeight="15" x14ac:dyDescent="0.25"/>
  <cols>
    <col min="1" max="1" width="42.85546875" style="2" customWidth="1"/>
    <col min="2" max="2" width="51.42578125" style="2" customWidth="1"/>
    <col min="3" max="3" width="104.85546875" customWidth="1"/>
  </cols>
  <sheetData>
    <row r="1" spans="1:6" s="1" customFormat="1" x14ac:dyDescent="0.25">
      <c r="A1" s="3" t="s">
        <v>150</v>
      </c>
      <c r="B1" s="3" t="s">
        <v>151</v>
      </c>
      <c r="C1" s="50" t="s">
        <v>195</v>
      </c>
      <c r="D1" s="50"/>
      <c r="E1" s="50"/>
      <c r="F1" s="50"/>
    </row>
    <row r="2" spans="1:6" ht="60" x14ac:dyDescent="0.25">
      <c r="A2" s="2" t="s">
        <v>153</v>
      </c>
      <c r="B2" s="2" t="s">
        <v>152</v>
      </c>
      <c r="C2" s="2" t="s">
        <v>6681</v>
      </c>
      <c r="D2" s="51"/>
      <c r="E2" s="51"/>
      <c r="F2" s="51"/>
    </row>
    <row r="3" spans="1:6" ht="60" x14ac:dyDescent="0.25">
      <c r="A3" s="2" t="s">
        <v>193</v>
      </c>
      <c r="B3" s="2" t="s">
        <v>209</v>
      </c>
      <c r="C3" s="2" t="s">
        <v>6649</v>
      </c>
      <c r="D3" s="51"/>
      <c r="E3" s="51"/>
      <c r="F3" s="51"/>
    </row>
    <row r="4" spans="1:6" x14ac:dyDescent="0.25">
      <c r="A4" s="2" t="s">
        <v>154</v>
      </c>
      <c r="B4" s="2" t="s">
        <v>155</v>
      </c>
      <c r="C4" s="2" t="s">
        <v>6679</v>
      </c>
      <c r="D4" s="51"/>
      <c r="E4" s="51"/>
      <c r="F4" s="51"/>
    </row>
    <row r="5" spans="1:6" ht="90" x14ac:dyDescent="0.25">
      <c r="A5" s="2" t="s">
        <v>157</v>
      </c>
      <c r="B5" s="2" t="s">
        <v>156</v>
      </c>
      <c r="C5" s="2" t="s">
        <v>6678</v>
      </c>
      <c r="D5" s="51"/>
      <c r="E5" s="51"/>
      <c r="F5" s="51"/>
    </row>
    <row r="6" spans="1:6" ht="45" x14ac:dyDescent="0.25">
      <c r="A6" s="2" t="s">
        <v>208</v>
      </c>
      <c r="B6" s="2" t="s">
        <v>206</v>
      </c>
      <c r="C6" s="2" t="s">
        <v>6680</v>
      </c>
      <c r="D6" s="51"/>
      <c r="E6" s="51"/>
      <c r="F6" s="51"/>
    </row>
    <row r="7" spans="1:6" ht="30" x14ac:dyDescent="0.25">
      <c r="A7" s="2" t="s">
        <v>8427</v>
      </c>
      <c r="B7" s="51" t="s">
        <v>6686</v>
      </c>
      <c r="C7" s="51" t="s">
        <v>8408</v>
      </c>
      <c r="D7" s="51" t="s">
        <v>6688</v>
      </c>
      <c r="E7" s="51"/>
      <c r="F7" s="51"/>
    </row>
    <row r="8" spans="1:6" ht="30" x14ac:dyDescent="0.25">
      <c r="A8" s="2" t="s">
        <v>8428</v>
      </c>
      <c r="B8" s="51" t="s">
        <v>6687</v>
      </c>
      <c r="C8" s="51" t="s">
        <v>8485</v>
      </c>
      <c r="D8" s="51" t="s">
        <v>6706</v>
      </c>
      <c r="E8" s="51"/>
      <c r="F8" s="51"/>
    </row>
    <row r="9" spans="1:6" ht="30" x14ac:dyDescent="0.25">
      <c r="A9" s="2" t="s">
        <v>8429</v>
      </c>
      <c r="B9" s="51" t="s">
        <v>6689</v>
      </c>
      <c r="C9" s="51" t="s">
        <v>6690</v>
      </c>
      <c r="D9" s="51" t="s">
        <v>6707</v>
      </c>
      <c r="E9" s="51"/>
      <c r="F9" s="51"/>
    </row>
    <row r="10" spans="1:6" x14ac:dyDescent="0.25">
      <c r="A10" s="2" t="s">
        <v>8430</v>
      </c>
      <c r="B10" s="51" t="s">
        <v>6693</v>
      </c>
      <c r="C10" s="52" t="s">
        <v>6698</v>
      </c>
      <c r="D10" s="51" t="s">
        <v>6691</v>
      </c>
      <c r="E10" s="51"/>
      <c r="F10" s="51"/>
    </row>
    <row r="11" spans="1:6" x14ac:dyDescent="0.25">
      <c r="B11" s="51" t="s">
        <v>6692</v>
      </c>
      <c r="C11" s="51" t="s">
        <v>6694</v>
      </c>
      <c r="D11" s="51"/>
      <c r="E11" s="51"/>
      <c r="F11" s="51"/>
    </row>
    <row r="12" spans="1:6" x14ac:dyDescent="0.25">
      <c r="B12" s="51" t="s">
        <v>6695</v>
      </c>
      <c r="C12" s="51" t="s">
        <v>6701</v>
      </c>
      <c r="D12" s="51" t="s">
        <v>6699</v>
      </c>
      <c r="E12" s="51"/>
      <c r="F12" s="51"/>
    </row>
    <row r="13" spans="1:6" x14ac:dyDescent="0.25">
      <c r="B13" s="51"/>
      <c r="C13" s="51" t="s">
        <v>8409</v>
      </c>
      <c r="D13" s="51" t="s">
        <v>6700</v>
      </c>
      <c r="E13" s="51"/>
      <c r="F13" s="51"/>
    </row>
    <row r="14" spans="1:6" x14ac:dyDescent="0.25">
      <c r="B14" s="51"/>
      <c r="C14" s="51" t="s">
        <v>6702</v>
      </c>
      <c r="D14" s="51" t="s">
        <v>6704</v>
      </c>
      <c r="E14" s="51"/>
      <c r="F14" s="51"/>
    </row>
    <row r="15" spans="1:6" x14ac:dyDescent="0.25">
      <c r="B15" s="51"/>
      <c r="C15" s="51" t="s">
        <v>6703</v>
      </c>
      <c r="D15" s="51" t="s">
        <v>6705</v>
      </c>
      <c r="E15" s="51"/>
      <c r="F15" s="51"/>
    </row>
    <row r="16" spans="1:6" ht="45" x14ac:dyDescent="0.25">
      <c r="A16" s="2" t="s">
        <v>8503</v>
      </c>
      <c r="B16" s="2" t="s">
        <v>8502</v>
      </c>
      <c r="C16" s="2" t="s">
        <v>8508</v>
      </c>
      <c r="D16" s="51"/>
      <c r="E16" s="51"/>
      <c r="F16" s="51"/>
    </row>
    <row r="17" spans="1:6" x14ac:dyDescent="0.25">
      <c r="A17" s="2" t="s">
        <v>8505</v>
      </c>
      <c r="B17" s="2" t="s">
        <v>8504</v>
      </c>
      <c r="C17" s="2" t="s">
        <v>8509</v>
      </c>
      <c r="D17" s="51"/>
      <c r="E17" s="51"/>
      <c r="F17" s="51"/>
    </row>
    <row r="18" spans="1:6" x14ac:dyDescent="0.25">
      <c r="C18" s="2"/>
      <c r="D18" s="51"/>
      <c r="E18" s="51"/>
      <c r="F18" s="51"/>
    </row>
    <row r="19" spans="1:6" x14ac:dyDescent="0.25">
      <c r="C19" s="51"/>
      <c r="D19" s="51"/>
      <c r="E19" s="51"/>
      <c r="F19" s="51"/>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2:W158"/>
  <sheetViews>
    <sheetView topLeftCell="A8" workbookViewId="0">
      <selection activeCell="L21" sqref="L21"/>
    </sheetView>
  </sheetViews>
  <sheetFormatPr defaultRowHeight="15" x14ac:dyDescent="0.25"/>
  <cols>
    <col min="3" max="3" width="10.140625" bestFit="1" customWidth="1"/>
    <col min="6" max="6" width="10.140625" customWidth="1"/>
  </cols>
  <sheetData>
    <row r="2" spans="1:9" s="28" customFormat="1" x14ac:dyDescent="0.25">
      <c r="A2" s="33"/>
      <c r="B2" s="1" t="s">
        <v>6142</v>
      </c>
    </row>
    <row r="3" spans="1:9" x14ac:dyDescent="0.25">
      <c r="B3" t="s">
        <v>6152</v>
      </c>
    </row>
    <row r="4" spans="1:9" x14ac:dyDescent="0.25">
      <c r="C4" s="13" t="s">
        <v>6143</v>
      </c>
      <c r="E4">
        <v>68</v>
      </c>
      <c r="F4" t="s">
        <v>6180</v>
      </c>
    </row>
    <row r="5" spans="1:9" x14ac:dyDescent="0.25">
      <c r="C5" s="13" t="s">
        <v>6147</v>
      </c>
      <c r="E5" t="str">
        <f>'Syntax operatoren'!L58</f>
        <v>01.03.10 GDOG1 19.89.30 - 000001</v>
      </c>
      <c r="I5" t="e">
        <f>'Syntax operatoren'!#REF!</f>
        <v>#REF!</v>
      </c>
    </row>
    <row r="6" spans="1:9" x14ac:dyDescent="0.25">
      <c r="C6" s="13" t="s">
        <v>6166</v>
      </c>
      <c r="E6" t="s">
        <v>6184</v>
      </c>
    </row>
    <row r="7" spans="1:9" x14ac:dyDescent="0.25">
      <c r="B7" t="s">
        <v>6157</v>
      </c>
    </row>
    <row r="8" spans="1:9" x14ac:dyDescent="0.25">
      <c r="C8" s="13" t="s">
        <v>6148</v>
      </c>
      <c r="I8" t="s">
        <v>6149</v>
      </c>
    </row>
    <row r="10" spans="1:9" s="1" customFormat="1" x14ac:dyDescent="0.25">
      <c r="A10" s="33"/>
      <c r="B10" s="1" t="s">
        <v>6153</v>
      </c>
    </row>
    <row r="11" spans="1:9" s="13" customFormat="1" x14ac:dyDescent="0.25">
      <c r="B11" s="17" t="s">
        <v>6154</v>
      </c>
    </row>
    <row r="12" spans="1:9" s="13" customFormat="1" x14ac:dyDescent="0.25">
      <c r="B12" s="17" t="s">
        <v>6155</v>
      </c>
    </row>
    <row r="13" spans="1:9" s="13" customFormat="1" x14ac:dyDescent="0.25">
      <c r="B13" s="17"/>
      <c r="C13" s="13" t="s">
        <v>6143</v>
      </c>
      <c r="E13" s="17">
        <v>117</v>
      </c>
      <c r="F13" s="17" t="s">
        <v>6180</v>
      </c>
    </row>
    <row r="14" spans="1:9" x14ac:dyDescent="0.25">
      <c r="C14" s="13" t="s">
        <v>6147</v>
      </c>
      <c r="E14" t="str">
        <f>'Syntax operatoren'!L35</f>
        <v>04.05.10 GA1 0001</v>
      </c>
      <c r="I14" t="e">
        <f>'Syntax operatoren'!#REF!</f>
        <v>#REF!</v>
      </c>
    </row>
    <row r="15" spans="1:9" x14ac:dyDescent="0.25">
      <c r="C15" s="13" t="s">
        <v>6166</v>
      </c>
      <c r="E15" t="s">
        <v>6185</v>
      </c>
    </row>
    <row r="16" spans="1:9" x14ac:dyDescent="0.25">
      <c r="B16" t="s">
        <v>6156</v>
      </c>
    </row>
    <row r="17" spans="1:20" x14ac:dyDescent="0.25">
      <c r="C17" s="13" t="s">
        <v>6150</v>
      </c>
      <c r="I17" t="s">
        <v>6151</v>
      </c>
    </row>
    <row r="18" spans="1:20" x14ac:dyDescent="0.25">
      <c r="C18" s="13"/>
    </row>
    <row r="19" spans="1:20" s="28" customFormat="1" x14ac:dyDescent="0.25">
      <c r="A19" s="34"/>
      <c r="B19" s="1" t="s">
        <v>6160</v>
      </c>
      <c r="C19" s="1"/>
      <c r="D19" s="1"/>
      <c r="E19" s="1"/>
      <c r="F19" s="1"/>
      <c r="G19" s="1"/>
      <c r="H19" s="1"/>
      <c r="I19" s="1"/>
      <c r="J19" s="1"/>
      <c r="K19" s="1"/>
      <c r="L19" s="1"/>
      <c r="M19" s="1"/>
      <c r="N19" s="1"/>
      <c r="O19" s="1"/>
      <c r="P19" s="1"/>
      <c r="Q19" s="1"/>
      <c r="R19" s="1"/>
      <c r="S19" s="1"/>
      <c r="T19" s="1"/>
    </row>
    <row r="20" spans="1:20" x14ac:dyDescent="0.25">
      <c r="B20" s="17" t="s">
        <v>6158</v>
      </c>
      <c r="C20" s="13"/>
      <c r="D20" s="13"/>
      <c r="E20" s="13"/>
      <c r="F20" s="13"/>
      <c r="G20" s="13"/>
      <c r="H20" s="13"/>
      <c r="I20" s="13"/>
      <c r="J20" s="13"/>
      <c r="K20" s="13"/>
      <c r="L20" s="13"/>
      <c r="M20" s="13"/>
      <c r="N20" s="13"/>
      <c r="O20" s="13"/>
      <c r="P20" s="13"/>
      <c r="Q20" s="13"/>
      <c r="R20" s="13"/>
      <c r="S20" s="13"/>
      <c r="T20" s="13"/>
    </row>
    <row r="21" spans="1:20" x14ac:dyDescent="0.25">
      <c r="C21" s="13" t="s">
        <v>6145</v>
      </c>
      <c r="E21" s="15" t="s">
        <v>166</v>
      </c>
      <c r="F21" s="16" t="s">
        <v>169</v>
      </c>
      <c r="G21" s="16" t="s">
        <v>171</v>
      </c>
      <c r="H21" s="16" t="s">
        <v>172</v>
      </c>
      <c r="I21" s="16" t="s">
        <v>181</v>
      </c>
      <c r="J21" s="15" t="s">
        <v>126</v>
      </c>
      <c r="K21" s="16" t="s">
        <v>182</v>
      </c>
      <c r="L21" s="15" t="s">
        <v>135</v>
      </c>
      <c r="M21" s="15" t="s">
        <v>139</v>
      </c>
      <c r="N21" s="15" t="s">
        <v>143</v>
      </c>
      <c r="O21" s="15" t="s">
        <v>144</v>
      </c>
      <c r="P21" s="15" t="s">
        <v>145</v>
      </c>
      <c r="Q21" s="15" t="s">
        <v>147</v>
      </c>
      <c r="R21" s="15" t="s">
        <v>148</v>
      </c>
    </row>
    <row r="22" spans="1:20" x14ac:dyDescent="0.25">
      <c r="C22" s="13" t="s">
        <v>6143</v>
      </c>
      <c r="E22" s="14">
        <v>14</v>
      </c>
      <c r="F22" t="s">
        <v>6181</v>
      </c>
    </row>
    <row r="23" spans="1:20" x14ac:dyDescent="0.25">
      <c r="C23" s="13" t="s">
        <v>6147</v>
      </c>
      <c r="E23" t="s">
        <v>6182</v>
      </c>
    </row>
    <row r="24" spans="1:20" x14ac:dyDescent="0.25">
      <c r="C24" s="13" t="s">
        <v>6166</v>
      </c>
      <c r="D24" s="14"/>
      <c r="E24" t="s">
        <v>6175</v>
      </c>
    </row>
    <row r="25" spans="1:20" x14ac:dyDescent="0.25">
      <c r="D25" s="14"/>
    </row>
    <row r="26" spans="1:20" s="28" customFormat="1" x14ac:dyDescent="0.25">
      <c r="A26" s="35"/>
      <c r="B26" s="1" t="s">
        <v>6161</v>
      </c>
    </row>
    <row r="27" spans="1:20" x14ac:dyDescent="0.25">
      <c r="B27" t="s">
        <v>6186</v>
      </c>
    </row>
    <row r="28" spans="1:20" x14ac:dyDescent="0.25">
      <c r="B28" t="s">
        <v>6168</v>
      </c>
    </row>
    <row r="29" spans="1:20" x14ac:dyDescent="0.25">
      <c r="C29" s="13" t="s">
        <v>6144</v>
      </c>
      <c r="E29" s="14" t="s">
        <v>119</v>
      </c>
      <c r="F29" s="17"/>
      <c r="G29" s="14"/>
    </row>
    <row r="30" spans="1:20" x14ac:dyDescent="0.25">
      <c r="C30" s="13" t="s">
        <v>6143</v>
      </c>
      <c r="E30" s="14">
        <v>19</v>
      </c>
      <c r="F30" s="17" t="s">
        <v>6180</v>
      </c>
    </row>
    <row r="31" spans="1:20" x14ac:dyDescent="0.25">
      <c r="B31" s="13"/>
      <c r="C31" s="13" t="s">
        <v>6147</v>
      </c>
      <c r="E31" t="s">
        <v>3710</v>
      </c>
      <c r="F31" s="13"/>
      <c r="G31" s="13"/>
      <c r="H31" s="13"/>
      <c r="I31" s="13"/>
      <c r="J31" t="s">
        <v>3712</v>
      </c>
    </row>
    <row r="32" spans="1:20" x14ac:dyDescent="0.25">
      <c r="B32" s="13"/>
      <c r="C32" s="13" t="s">
        <v>6166</v>
      </c>
      <c r="E32" t="s">
        <v>6174</v>
      </c>
      <c r="F32" s="13"/>
      <c r="G32" s="13"/>
      <c r="H32" s="13"/>
      <c r="I32" s="13"/>
      <c r="J32" s="13"/>
    </row>
    <row r="33" spans="1:21" s="13" customFormat="1" x14ac:dyDescent="0.25">
      <c r="K33"/>
      <c r="L33"/>
      <c r="M33"/>
      <c r="N33"/>
      <c r="O33"/>
      <c r="P33"/>
      <c r="Q33"/>
      <c r="R33"/>
      <c r="S33"/>
      <c r="T33"/>
      <c r="U33"/>
    </row>
    <row r="34" spans="1:21" s="28" customFormat="1" x14ac:dyDescent="0.25">
      <c r="A34" s="33"/>
      <c r="B34" s="1" t="s">
        <v>6163</v>
      </c>
      <c r="C34" s="1"/>
      <c r="D34" s="1"/>
      <c r="E34" s="1"/>
      <c r="F34" s="1"/>
      <c r="G34" s="1"/>
      <c r="H34" s="1"/>
      <c r="I34" s="1"/>
      <c r="J34" s="1"/>
    </row>
    <row r="35" spans="1:21" x14ac:dyDescent="0.25">
      <c r="B35" t="s">
        <v>6167</v>
      </c>
    </row>
    <row r="36" spans="1:21" x14ac:dyDescent="0.25">
      <c r="B36" t="s">
        <v>6165</v>
      </c>
    </row>
    <row r="37" spans="1:21" x14ac:dyDescent="0.25">
      <c r="C37" s="13" t="s">
        <v>6144</v>
      </c>
      <c r="E37" s="14" t="s">
        <v>187</v>
      </c>
    </row>
    <row r="38" spans="1:21" x14ac:dyDescent="0.25">
      <c r="C38" s="13" t="s">
        <v>6143</v>
      </c>
      <c r="E38" s="14">
        <v>27</v>
      </c>
      <c r="F38" t="s">
        <v>6180</v>
      </c>
    </row>
    <row r="39" spans="1:21" x14ac:dyDescent="0.25">
      <c r="C39" s="13" t="s">
        <v>6147</v>
      </c>
      <c r="E39" t="s">
        <v>4743</v>
      </c>
      <c r="J39" t="s">
        <v>4744</v>
      </c>
      <c r="K39" s="13"/>
      <c r="L39" s="13"/>
      <c r="M39" s="13"/>
      <c r="N39" s="13"/>
      <c r="O39" s="13"/>
      <c r="P39" s="13"/>
      <c r="Q39" s="13"/>
      <c r="R39" s="13"/>
      <c r="S39" s="13"/>
      <c r="T39" s="13"/>
    </row>
    <row r="40" spans="1:21" x14ac:dyDescent="0.25">
      <c r="C40" s="13" t="s">
        <v>6166</v>
      </c>
      <c r="E40" t="s">
        <v>6173</v>
      </c>
    </row>
    <row r="41" spans="1:21" x14ac:dyDescent="0.25">
      <c r="D41" s="14"/>
    </row>
    <row r="42" spans="1:21" s="1" customFormat="1" x14ac:dyDescent="0.25">
      <c r="A42" s="35"/>
      <c r="B42" s="1" t="s">
        <v>6169</v>
      </c>
    </row>
    <row r="43" spans="1:21" x14ac:dyDescent="0.25">
      <c r="B43" t="s">
        <v>6170</v>
      </c>
    </row>
    <row r="44" spans="1:21" x14ac:dyDescent="0.25">
      <c r="B44" t="s">
        <v>6178</v>
      </c>
    </row>
    <row r="45" spans="1:21" x14ac:dyDescent="0.25">
      <c r="C45" s="13" t="s">
        <v>6145</v>
      </c>
      <c r="E45" s="29" t="s">
        <v>136</v>
      </c>
      <c r="F45" s="29" t="s">
        <v>137</v>
      </c>
      <c r="G45" s="29" t="s">
        <v>138</v>
      </c>
      <c r="H45" s="29" t="s">
        <v>140</v>
      </c>
      <c r="I45" s="29" t="s">
        <v>141</v>
      </c>
      <c r="J45" s="29" t="s">
        <v>142</v>
      </c>
      <c r="K45" s="29" t="s">
        <v>146</v>
      </c>
      <c r="L45" s="29" t="s">
        <v>149</v>
      </c>
    </row>
    <row r="46" spans="1:21" x14ac:dyDescent="0.25">
      <c r="C46" s="13" t="s">
        <v>6143</v>
      </c>
      <c r="E46">
        <v>6</v>
      </c>
      <c r="F46" t="s">
        <v>6180</v>
      </c>
    </row>
    <row r="47" spans="1:21" x14ac:dyDescent="0.25">
      <c r="C47" s="13" t="s">
        <v>6147</v>
      </c>
      <c r="E47" t="s">
        <v>1706</v>
      </c>
      <c r="J47" t="s">
        <v>1705</v>
      </c>
    </row>
    <row r="48" spans="1:21" x14ac:dyDescent="0.25">
      <c r="E48" t="s">
        <v>1822</v>
      </c>
      <c r="J48" t="s">
        <v>1823</v>
      </c>
    </row>
    <row r="49" spans="1:23" x14ac:dyDescent="0.25">
      <c r="E49" t="s">
        <v>3099</v>
      </c>
      <c r="J49" t="s">
        <v>3100</v>
      </c>
    </row>
    <row r="50" spans="1:23" x14ac:dyDescent="0.25">
      <c r="E50" t="s">
        <v>3265</v>
      </c>
      <c r="J50" t="s">
        <v>3266</v>
      </c>
    </row>
    <row r="51" spans="1:23" x14ac:dyDescent="0.25">
      <c r="E51" t="s">
        <v>5949</v>
      </c>
      <c r="J51" t="s">
        <v>5950</v>
      </c>
    </row>
    <row r="52" spans="1:23" x14ac:dyDescent="0.25">
      <c r="C52" s="13"/>
      <c r="E52" t="s">
        <v>6108</v>
      </c>
      <c r="J52" t="s">
        <v>6114</v>
      </c>
    </row>
    <row r="53" spans="1:23" x14ac:dyDescent="0.25">
      <c r="C53" s="13" t="s">
        <v>6166</v>
      </c>
      <c r="E53" t="s">
        <v>6172</v>
      </c>
    </row>
    <row r="55" spans="1:23" x14ac:dyDescent="0.25">
      <c r="C55" s="13"/>
    </row>
    <row r="56" spans="1:23" s="1" customFormat="1" x14ac:dyDescent="0.25">
      <c r="A56" s="35"/>
      <c r="B56" s="30" t="s">
        <v>6228</v>
      </c>
    </row>
    <row r="57" spans="1:23" x14ac:dyDescent="0.25">
      <c r="B57" t="s">
        <v>6238</v>
      </c>
    </row>
    <row r="58" spans="1:23" x14ac:dyDescent="0.25">
      <c r="C58" s="13" t="s">
        <v>6237</v>
      </c>
      <c r="E58" s="32" t="s">
        <v>6239</v>
      </c>
    </row>
    <row r="59" spans="1:23" x14ac:dyDescent="0.25">
      <c r="C59" s="13" t="s">
        <v>6144</v>
      </c>
      <c r="E59" t="s">
        <v>103</v>
      </c>
      <c r="P59" s="29"/>
      <c r="Q59" s="29"/>
      <c r="R59" s="29"/>
      <c r="S59" s="29"/>
      <c r="T59" s="29"/>
      <c r="U59" s="29"/>
      <c r="V59" s="29"/>
      <c r="W59" s="29"/>
    </row>
    <row r="60" spans="1:23" x14ac:dyDescent="0.25">
      <c r="C60" s="13" t="s">
        <v>6143</v>
      </c>
      <c r="E60">
        <f t="array" ref="E60">COUNT(SEARCH("04.64.10",IF(Einde="",CONCATENATE(Spontaan,Selectie,AdHoc,Adres),"")))</f>
        <v>0</v>
      </c>
      <c r="F60" t="s">
        <v>6180</v>
      </c>
    </row>
    <row r="61" spans="1:23" x14ac:dyDescent="0.25">
      <c r="C61" s="13" t="s">
        <v>6147</v>
      </c>
      <c r="E61" t="s">
        <v>6117</v>
      </c>
      <c r="J61" t="s">
        <v>6119</v>
      </c>
    </row>
    <row r="62" spans="1:23" x14ac:dyDescent="0.25">
      <c r="C62" s="13" t="s">
        <v>6242</v>
      </c>
      <c r="E62" t="s">
        <v>6243</v>
      </c>
    </row>
    <row r="63" spans="1:23" x14ac:dyDescent="0.25">
      <c r="C63" s="13" t="s">
        <v>6244</v>
      </c>
      <c r="E63" t="s">
        <v>6245</v>
      </c>
    </row>
    <row r="66" spans="1:10" s="1" customFormat="1" x14ac:dyDescent="0.25">
      <c r="A66" s="35"/>
      <c r="B66" s="1" t="s">
        <v>6229</v>
      </c>
    </row>
    <row r="67" spans="1:10" x14ac:dyDescent="0.25">
      <c r="B67" t="s">
        <v>6240</v>
      </c>
    </row>
    <row r="68" spans="1:10" x14ac:dyDescent="0.25">
      <c r="C68" s="13" t="s">
        <v>6237</v>
      </c>
      <c r="E68" s="32" t="s">
        <v>6247</v>
      </c>
    </row>
    <row r="69" spans="1:10" x14ac:dyDescent="0.25">
      <c r="C69" s="13" t="s">
        <v>6144</v>
      </c>
      <c r="E69" t="s">
        <v>174</v>
      </c>
    </row>
    <row r="70" spans="1:10" x14ac:dyDescent="0.25">
      <c r="C70" s="13" t="s">
        <v>6143</v>
      </c>
      <c r="E70">
        <v>4</v>
      </c>
    </row>
    <row r="71" spans="1:10" x14ac:dyDescent="0.25">
      <c r="C71" s="13" t="s">
        <v>6147</v>
      </c>
      <c r="E71" t="s">
        <v>1978</v>
      </c>
      <c r="J71" t="s">
        <v>1980</v>
      </c>
    </row>
    <row r="72" spans="1:10" x14ac:dyDescent="0.25">
      <c r="C72" s="13" t="s">
        <v>6242</v>
      </c>
      <c r="E72" t="s">
        <v>6246</v>
      </c>
    </row>
    <row r="73" spans="1:10" x14ac:dyDescent="0.25">
      <c r="C73" s="13"/>
      <c r="E73" t="s">
        <v>6248</v>
      </c>
    </row>
    <row r="75" spans="1:10" x14ac:dyDescent="0.25">
      <c r="E75" t="s">
        <v>6241</v>
      </c>
    </row>
    <row r="76" spans="1:10" x14ac:dyDescent="0.25">
      <c r="C76" s="13" t="s">
        <v>6249</v>
      </c>
      <c r="E76" t="s">
        <v>6250</v>
      </c>
    </row>
    <row r="77" spans="1:10" x14ac:dyDescent="0.25">
      <c r="C77" s="13"/>
    </row>
    <row r="78" spans="1:10" x14ac:dyDescent="0.25">
      <c r="C78" s="13"/>
    </row>
    <row r="79" spans="1:10" s="1" customFormat="1" x14ac:dyDescent="0.25">
      <c r="A79" s="34"/>
      <c r="B79" s="1" t="s">
        <v>6230</v>
      </c>
    </row>
    <row r="80" spans="1:10" x14ac:dyDescent="0.25">
      <c r="B80" t="s">
        <v>6251</v>
      </c>
      <c r="C80" s="13"/>
    </row>
    <row r="81" spans="1:7" x14ac:dyDescent="0.25">
      <c r="C81" s="13" t="s">
        <v>6237</v>
      </c>
      <c r="E81" s="32" t="s">
        <v>6252</v>
      </c>
    </row>
    <row r="82" spans="1:7" x14ac:dyDescent="0.25">
      <c r="C82" s="13" t="s">
        <v>6144</v>
      </c>
      <c r="E82" t="s">
        <v>164</v>
      </c>
      <c r="F82" t="s">
        <v>109</v>
      </c>
      <c r="G82" t="s">
        <v>124</v>
      </c>
    </row>
    <row r="83" spans="1:7" x14ac:dyDescent="0.25">
      <c r="C83" s="13" t="s">
        <v>6143</v>
      </c>
      <c r="E83">
        <v>2</v>
      </c>
      <c r="F83" t="s">
        <v>6181</v>
      </c>
    </row>
    <row r="84" spans="1:7" x14ac:dyDescent="0.25">
      <c r="C84" s="13" t="s">
        <v>6147</v>
      </c>
      <c r="E84" t="s">
        <v>6182</v>
      </c>
    </row>
    <row r="85" spans="1:7" x14ac:dyDescent="0.25">
      <c r="C85" s="13" t="s">
        <v>6242</v>
      </c>
      <c r="E85" t="s">
        <v>6243</v>
      </c>
    </row>
    <row r="86" spans="1:7" x14ac:dyDescent="0.25">
      <c r="C86" s="13" t="s">
        <v>6249</v>
      </c>
      <c r="E86" s="31" t="s">
        <v>6253</v>
      </c>
    </row>
    <row r="87" spans="1:7" x14ac:dyDescent="0.25">
      <c r="C87" s="13"/>
      <c r="E87" s="31"/>
    </row>
    <row r="89" spans="1:7" s="1" customFormat="1" x14ac:dyDescent="0.25">
      <c r="A89" s="34"/>
      <c r="B89" s="1" t="s">
        <v>6231</v>
      </c>
    </row>
    <row r="90" spans="1:7" x14ac:dyDescent="0.25">
      <c r="B90" t="s">
        <v>6254</v>
      </c>
    </row>
    <row r="91" spans="1:7" x14ac:dyDescent="0.25">
      <c r="C91" s="13" t="s">
        <v>6237</v>
      </c>
      <c r="E91" s="32" t="s">
        <v>6255</v>
      </c>
    </row>
    <row r="92" spans="1:7" x14ac:dyDescent="0.25">
      <c r="C92" s="13" t="s">
        <v>6144</v>
      </c>
      <c r="E92" t="s">
        <v>6256</v>
      </c>
      <c r="F92" t="s">
        <v>126</v>
      </c>
    </row>
    <row r="93" spans="1:7" x14ac:dyDescent="0.25">
      <c r="C93" s="13" t="s">
        <v>6143</v>
      </c>
      <c r="E93">
        <v>2</v>
      </c>
      <c r="F93" t="s">
        <v>6181</v>
      </c>
    </row>
    <row r="94" spans="1:7" x14ac:dyDescent="0.25">
      <c r="C94" s="13" t="s">
        <v>6147</v>
      </c>
      <c r="E94" t="s">
        <v>6182</v>
      </c>
    </row>
    <row r="95" spans="1:7" x14ac:dyDescent="0.25">
      <c r="C95" s="13" t="s">
        <v>6242</v>
      </c>
      <c r="E95" t="s">
        <v>6243</v>
      </c>
    </row>
    <row r="96" spans="1:7" x14ac:dyDescent="0.25">
      <c r="C96" s="13" t="s">
        <v>6249</v>
      </c>
      <c r="E96" t="s">
        <v>6253</v>
      </c>
    </row>
    <row r="99" spans="1:10" s="1" customFormat="1" x14ac:dyDescent="0.25">
      <c r="A99" s="34"/>
      <c r="B99" s="1" t="s">
        <v>6232</v>
      </c>
    </row>
    <row r="100" spans="1:10" x14ac:dyDescent="0.25">
      <c r="B100" t="s">
        <v>6257</v>
      </c>
    </row>
    <row r="101" spans="1:10" x14ac:dyDescent="0.25">
      <c r="C101" s="13" t="s">
        <v>6237</v>
      </c>
      <c r="E101" s="32" t="s">
        <v>6258</v>
      </c>
    </row>
    <row r="102" spans="1:10" x14ac:dyDescent="0.25">
      <c r="C102" s="13" t="s">
        <v>6144</v>
      </c>
      <c r="E102" t="s">
        <v>166</v>
      </c>
      <c r="F102" t="s">
        <v>171</v>
      </c>
      <c r="G102" t="s">
        <v>172</v>
      </c>
      <c r="H102" t="s">
        <v>181</v>
      </c>
      <c r="I102" t="s">
        <v>182</v>
      </c>
    </row>
    <row r="103" spans="1:10" x14ac:dyDescent="0.25">
      <c r="C103" s="13" t="s">
        <v>6143</v>
      </c>
      <c r="E103">
        <v>1</v>
      </c>
    </row>
    <row r="104" spans="1:10" x14ac:dyDescent="0.25">
      <c r="C104" s="13" t="s">
        <v>6147</v>
      </c>
      <c r="E104" t="s">
        <v>1617</v>
      </c>
      <c r="J104" t="s">
        <v>1618</v>
      </c>
    </row>
    <row r="105" spans="1:10" x14ac:dyDescent="0.25">
      <c r="C105" s="13" t="s">
        <v>6242</v>
      </c>
      <c r="E105" t="s">
        <v>6259</v>
      </c>
    </row>
    <row r="106" spans="1:10" x14ac:dyDescent="0.25">
      <c r="C106" s="13" t="s">
        <v>6249</v>
      </c>
      <c r="E106" t="s">
        <v>6253</v>
      </c>
    </row>
    <row r="109" spans="1:10" s="1" customFormat="1" x14ac:dyDescent="0.25">
      <c r="B109" s="1" t="s">
        <v>6233</v>
      </c>
    </row>
    <row r="110" spans="1:10" x14ac:dyDescent="0.25">
      <c r="B110" t="s">
        <v>6260</v>
      </c>
    </row>
    <row r="111" spans="1:10" x14ac:dyDescent="0.25">
      <c r="C111" s="13" t="s">
        <v>6237</v>
      </c>
      <c r="E111" s="32" t="s">
        <v>6261</v>
      </c>
    </row>
    <row r="112" spans="1:10" x14ac:dyDescent="0.25">
      <c r="C112" s="13" t="s">
        <v>6144</v>
      </c>
      <c r="E112" t="s">
        <v>6182</v>
      </c>
    </row>
    <row r="113" spans="1:10" x14ac:dyDescent="0.25">
      <c r="C113" s="13" t="s">
        <v>6143</v>
      </c>
      <c r="E113" t="s">
        <v>6182</v>
      </c>
    </row>
    <row r="114" spans="1:10" x14ac:dyDescent="0.25">
      <c r="C114" s="13" t="s">
        <v>6147</v>
      </c>
      <c r="E114" t="s">
        <v>6182</v>
      </c>
    </row>
    <row r="115" spans="1:10" x14ac:dyDescent="0.25">
      <c r="C115" s="13" t="s">
        <v>6242</v>
      </c>
      <c r="E115" t="s">
        <v>6182</v>
      </c>
    </row>
    <row r="116" spans="1:10" x14ac:dyDescent="0.25">
      <c r="C116" s="13" t="s">
        <v>6249</v>
      </c>
      <c r="E116" t="s">
        <v>6262</v>
      </c>
    </row>
    <row r="119" spans="1:10" s="1" customFormat="1" x14ac:dyDescent="0.25">
      <c r="A119" s="35"/>
      <c r="B119" s="1" t="s">
        <v>6234</v>
      </c>
    </row>
    <row r="120" spans="1:10" x14ac:dyDescent="0.25">
      <c r="B120" t="s">
        <v>6263</v>
      </c>
    </row>
    <row r="121" spans="1:10" x14ac:dyDescent="0.25">
      <c r="C121" s="13" t="s">
        <v>6237</v>
      </c>
      <c r="E121" s="32" t="s">
        <v>6267</v>
      </c>
    </row>
    <row r="122" spans="1:10" x14ac:dyDescent="0.25">
      <c r="C122" s="13" t="s">
        <v>6144</v>
      </c>
      <c r="E122" t="s">
        <v>6268</v>
      </c>
    </row>
    <row r="123" spans="1:10" x14ac:dyDescent="0.25">
      <c r="C123" s="13" t="s">
        <v>6143</v>
      </c>
      <c r="E123">
        <v>1</v>
      </c>
      <c r="F123" t="s">
        <v>6180</v>
      </c>
    </row>
    <row r="124" spans="1:10" x14ac:dyDescent="0.25">
      <c r="C124" s="13" t="s">
        <v>6147</v>
      </c>
      <c r="E124" t="s">
        <v>5625</v>
      </c>
      <c r="J124" t="s">
        <v>5635</v>
      </c>
    </row>
    <row r="125" spans="1:10" x14ac:dyDescent="0.25">
      <c r="C125" s="13" t="s">
        <v>6242</v>
      </c>
      <c r="E125" t="s">
        <v>6264</v>
      </c>
    </row>
    <row r="126" spans="1:10" x14ac:dyDescent="0.25">
      <c r="C126" s="13"/>
    </row>
    <row r="127" spans="1:10" x14ac:dyDescent="0.25">
      <c r="E127" t="s">
        <v>6265</v>
      </c>
    </row>
    <row r="128" spans="1:10" x14ac:dyDescent="0.25">
      <c r="E128" t="s">
        <v>6266</v>
      </c>
    </row>
    <row r="129" spans="1:5" x14ac:dyDescent="0.25">
      <c r="C129" s="13" t="s">
        <v>6249</v>
      </c>
      <c r="E129" t="s">
        <v>6250</v>
      </c>
    </row>
    <row r="130" spans="1:5" x14ac:dyDescent="0.25">
      <c r="C130" s="13"/>
    </row>
    <row r="132" spans="1:5" s="1" customFormat="1" x14ac:dyDescent="0.25">
      <c r="A132" s="34"/>
      <c r="B132" s="1" t="s">
        <v>6235</v>
      </c>
    </row>
    <row r="133" spans="1:5" x14ac:dyDescent="0.25">
      <c r="B133" t="s">
        <v>6269</v>
      </c>
    </row>
    <row r="134" spans="1:5" x14ac:dyDescent="0.25">
      <c r="C134" s="13" t="s">
        <v>6237</v>
      </c>
      <c r="E134" s="32" t="s">
        <v>6271</v>
      </c>
    </row>
    <row r="135" spans="1:5" x14ac:dyDescent="0.25">
      <c r="C135" s="13" t="s">
        <v>6144</v>
      </c>
      <c r="E135" t="s">
        <v>6182</v>
      </c>
    </row>
    <row r="136" spans="1:5" x14ac:dyDescent="0.25">
      <c r="C136" s="13" t="s">
        <v>6143</v>
      </c>
      <c r="E136" t="s">
        <v>6182</v>
      </c>
    </row>
    <row r="137" spans="1:5" x14ac:dyDescent="0.25">
      <c r="C137" s="13" t="s">
        <v>6147</v>
      </c>
      <c r="E137" t="s">
        <v>6182</v>
      </c>
    </row>
    <row r="138" spans="1:5" x14ac:dyDescent="0.25">
      <c r="C138" s="13" t="s">
        <v>6242</v>
      </c>
      <c r="E138" t="s">
        <v>6270</v>
      </c>
    </row>
    <row r="140" spans="1:5" x14ac:dyDescent="0.25">
      <c r="E140" t="s">
        <v>6259</v>
      </c>
    </row>
    <row r="141" spans="1:5" x14ac:dyDescent="0.25">
      <c r="C141" s="13" t="s">
        <v>6249</v>
      </c>
      <c r="E141" t="s">
        <v>6250</v>
      </c>
    </row>
    <row r="144" spans="1:5" s="1" customFormat="1" x14ac:dyDescent="0.25">
      <c r="A144" s="35"/>
      <c r="B144" s="1" t="s">
        <v>6236</v>
      </c>
    </row>
    <row r="145" spans="2:10" x14ac:dyDescent="0.25">
      <c r="B145" t="s">
        <v>6272</v>
      </c>
    </row>
    <row r="146" spans="2:10" x14ac:dyDescent="0.25">
      <c r="C146" s="13" t="s">
        <v>6237</v>
      </c>
      <c r="E146" s="32" t="s">
        <v>6275</v>
      </c>
    </row>
    <row r="147" spans="2:10" x14ac:dyDescent="0.25">
      <c r="C147" s="13" t="s">
        <v>6144</v>
      </c>
      <c r="E147" t="s">
        <v>6276</v>
      </c>
      <c r="F147" t="s">
        <v>6277</v>
      </c>
    </row>
    <row r="148" spans="2:10" x14ac:dyDescent="0.25">
      <c r="C148" s="13" t="s">
        <v>6143</v>
      </c>
      <c r="E148">
        <v>6</v>
      </c>
      <c r="F148" t="s">
        <v>6180</v>
      </c>
    </row>
    <row r="149" spans="2:10" x14ac:dyDescent="0.25">
      <c r="C149" s="13" t="s">
        <v>6147</v>
      </c>
      <c r="E149" t="s">
        <v>1811</v>
      </c>
      <c r="J149" t="s">
        <v>1767</v>
      </c>
    </row>
    <row r="150" spans="2:10" x14ac:dyDescent="0.25">
      <c r="C150" s="13"/>
      <c r="E150" t="s">
        <v>1815</v>
      </c>
      <c r="J150" t="s">
        <v>1780</v>
      </c>
    </row>
    <row r="151" spans="2:10" x14ac:dyDescent="0.25">
      <c r="E151" t="s">
        <v>1786</v>
      </c>
      <c r="J151" t="s">
        <v>1819</v>
      </c>
    </row>
    <row r="152" spans="2:10" x14ac:dyDescent="0.25">
      <c r="C152" s="13"/>
      <c r="E152" t="s">
        <v>6108</v>
      </c>
      <c r="J152" t="s">
        <v>6114</v>
      </c>
    </row>
    <row r="153" spans="2:10" x14ac:dyDescent="0.25">
      <c r="E153" t="s">
        <v>6117</v>
      </c>
      <c r="J153" t="s">
        <v>6119</v>
      </c>
    </row>
    <row r="154" spans="2:10" x14ac:dyDescent="0.25">
      <c r="E154" t="s">
        <v>5949</v>
      </c>
      <c r="J154" t="s">
        <v>5950</v>
      </c>
    </row>
    <row r="155" spans="2:10" x14ac:dyDescent="0.25">
      <c r="C155" s="13" t="s">
        <v>6242</v>
      </c>
      <c r="E155" t="s">
        <v>6273</v>
      </c>
    </row>
    <row r="156" spans="2:10" x14ac:dyDescent="0.25">
      <c r="E156" t="s">
        <v>6274</v>
      </c>
    </row>
    <row r="157" spans="2:10" x14ac:dyDescent="0.25">
      <c r="C157" s="13" t="s">
        <v>6249</v>
      </c>
      <c r="E157" t="s">
        <v>6250</v>
      </c>
    </row>
    <row r="158" spans="2:10" x14ac:dyDescent="0.25">
      <c r="C158" s="13"/>
    </row>
  </sheetData>
  <hyperlinks>
    <hyperlink ref="E111" r:id="rId1" xr:uid="{00000000-0004-0000-0500-000000000000}"/>
    <hyperlink ref="E101" r:id="rId2" xr:uid="{00000000-0004-0000-0500-000001000000}"/>
    <hyperlink ref="E91" r:id="rId3" xr:uid="{00000000-0004-0000-0500-000002000000}"/>
    <hyperlink ref="E81" r:id="rId4" xr:uid="{00000000-0004-0000-0500-000003000000}"/>
    <hyperlink ref="E68" r:id="rId5" xr:uid="{00000000-0004-0000-0500-000004000000}"/>
    <hyperlink ref="E58" r:id="rId6" xr:uid="{00000000-0004-0000-0500-000005000000}"/>
    <hyperlink ref="E121" r:id="rId7" xr:uid="{00000000-0004-0000-0500-000006000000}"/>
    <hyperlink ref="E134" r:id="rId8" xr:uid="{00000000-0004-0000-0500-000007000000}"/>
    <hyperlink ref="E146" r:id="rId9" xr:uid="{00000000-0004-0000-0500-000008000000}"/>
  </hyperlinks>
  <pageMargins left="0.7" right="0.7" top="0.75" bottom="0.75" header="0.3" footer="0.3"/>
  <pageSetup paperSize="9" orientation="portrait" r:id="rId1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filterMode="1"/>
  <dimension ref="A1:AI9330"/>
  <sheetViews>
    <sheetView zoomScale="85" zoomScaleNormal="85" workbookViewId="0">
      <pane xSplit="6" ySplit="2" topLeftCell="G3" activePane="bottomRight" state="frozen"/>
      <selection pane="topRight" activeCell="E1" sqref="E1"/>
      <selection pane="bottomLeft" activeCell="A2" sqref="A2"/>
      <selection pane="bottomRight" activeCell="E12" sqref="E12"/>
    </sheetView>
  </sheetViews>
  <sheetFormatPr defaultColWidth="24.5703125" defaultRowHeight="15" outlineLevelCol="1" x14ac:dyDescent="0.25"/>
  <cols>
    <col min="7" max="7" width="5.42578125" customWidth="1"/>
    <col min="8" max="8" width="20.140625" customWidth="1"/>
    <col min="9" max="9" width="70.85546875" bestFit="1" customWidth="1"/>
    <col min="10" max="10" width="16.7109375" customWidth="1" outlineLevel="1"/>
    <col min="11" max="11" width="15.7109375" customWidth="1"/>
    <col min="12" max="12" width="15.85546875" customWidth="1" outlineLevel="1"/>
    <col min="13" max="13" width="25.28515625" bestFit="1" customWidth="1" outlineLevel="1"/>
    <col min="14" max="14" width="24.42578125" customWidth="1" outlineLevel="1"/>
    <col min="15" max="15" width="81" bestFit="1" customWidth="1" outlineLevel="1"/>
    <col min="16" max="16" width="81" bestFit="1" customWidth="1"/>
    <col min="17" max="17" width="55.7109375" bestFit="1" customWidth="1" outlineLevel="1"/>
    <col min="18" max="18" width="26" bestFit="1" customWidth="1" outlineLevel="1"/>
    <col min="19" max="19" width="20" customWidth="1" outlineLevel="1"/>
    <col min="20" max="20" width="81" bestFit="1" customWidth="1" outlineLevel="1"/>
    <col min="21" max="21" width="81" bestFit="1" customWidth="1"/>
    <col min="22" max="22" width="16" customWidth="1" outlineLevel="1"/>
    <col min="23" max="23" width="20.140625" customWidth="1" outlineLevel="1"/>
    <col min="24" max="24" width="22.28515625" customWidth="1" outlineLevel="1"/>
    <col min="25" max="25" width="18" customWidth="1" outlineLevel="1"/>
    <col min="26" max="26" width="18.7109375" customWidth="1" outlineLevel="1"/>
    <col min="27" max="27" width="81" bestFit="1" customWidth="1" outlineLevel="1"/>
    <col min="28" max="28" width="81" bestFit="1" customWidth="1"/>
    <col min="29" max="29" width="34.42578125" bestFit="1" customWidth="1" outlineLevel="1"/>
    <col min="30" max="30" width="70.140625" bestFit="1" customWidth="1" outlineLevel="1"/>
    <col min="31" max="31" width="25.42578125" bestFit="1" customWidth="1" outlineLevel="1"/>
    <col min="32" max="32" width="18" customWidth="1" outlineLevel="1"/>
    <col min="33" max="33" width="81" bestFit="1" customWidth="1" outlineLevel="1"/>
    <col min="34" max="34" width="34.7109375" bestFit="1" customWidth="1"/>
    <col min="35" max="35" width="27.5703125" bestFit="1" customWidth="1" outlineLevel="1"/>
  </cols>
  <sheetData>
    <row r="1" spans="1:35" s="1" customFormat="1" x14ac:dyDescent="0.25">
      <c r="A1" s="1" t="s">
        <v>6176</v>
      </c>
      <c r="G1" s="1" t="s">
        <v>6177</v>
      </c>
    </row>
    <row r="2" spans="1:35" s="1" customFormat="1" x14ac:dyDescent="0.25">
      <c r="A2" s="1" t="s">
        <v>6159</v>
      </c>
      <c r="B2" s="1" t="s">
        <v>6162</v>
      </c>
      <c r="C2" s="1" t="s">
        <v>6164</v>
      </c>
      <c r="D2" s="1" t="s">
        <v>6179</v>
      </c>
      <c r="E2" s="1" t="s">
        <v>6183</v>
      </c>
      <c r="F2" s="1" t="s">
        <v>6171</v>
      </c>
      <c r="G2" s="1" t="s">
        <v>240</v>
      </c>
      <c r="H2" s="1" t="s">
        <v>241</v>
      </c>
      <c r="I2" s="1" t="s">
        <v>242</v>
      </c>
      <c r="J2" s="1" t="s">
        <v>243</v>
      </c>
      <c r="K2" s="1" t="s">
        <v>244</v>
      </c>
      <c r="L2" s="1" t="s">
        <v>245</v>
      </c>
      <c r="M2" s="1" t="s">
        <v>246</v>
      </c>
      <c r="N2" s="1" t="s">
        <v>247</v>
      </c>
      <c r="O2" s="1" t="s">
        <v>248</v>
      </c>
      <c r="P2" s="1" t="s">
        <v>249</v>
      </c>
      <c r="Q2" s="1" t="s">
        <v>250</v>
      </c>
      <c r="R2" s="1" t="s">
        <v>251</v>
      </c>
      <c r="S2" s="1" t="s">
        <v>252</v>
      </c>
      <c r="T2" s="1" t="s">
        <v>253</v>
      </c>
      <c r="U2" s="1" t="s">
        <v>254</v>
      </c>
      <c r="V2" s="1" t="s">
        <v>255</v>
      </c>
      <c r="W2" s="1" t="s">
        <v>256</v>
      </c>
      <c r="X2" s="1" t="s">
        <v>257</v>
      </c>
      <c r="Y2" s="1" t="s">
        <v>258</v>
      </c>
      <c r="Z2" s="1" t="s">
        <v>259</v>
      </c>
      <c r="AA2" s="1" t="s">
        <v>260</v>
      </c>
      <c r="AB2" s="1" t="s">
        <v>261</v>
      </c>
      <c r="AC2" s="1" t="s">
        <v>262</v>
      </c>
      <c r="AD2" s="1" t="s">
        <v>263</v>
      </c>
      <c r="AE2" s="1" t="s">
        <v>264</v>
      </c>
      <c r="AF2" s="1" t="s">
        <v>265</v>
      </c>
      <c r="AG2" s="1" t="s">
        <v>266</v>
      </c>
      <c r="AH2" s="1" t="s">
        <v>267</v>
      </c>
      <c r="AI2" s="1" t="s">
        <v>268</v>
      </c>
    </row>
    <row r="3" spans="1:35" hidden="1" x14ac:dyDescent="0.25">
      <c r="A3" t="str">
        <f t="array" ref="A3">IF(COUNT(SEARCH(RubriekenHistorisch,CONCATENATE(#REF!,#REF!,#REF!,#REF!))),"t","f")</f>
        <v>f</v>
      </c>
      <c r="B3" t="str">
        <f>IF(COUNT(SEARCH("07.66.20",CONCATENATE(#REF!,#REF!,#REF!,#REF!))),"t","f")</f>
        <v>f</v>
      </c>
      <c r="C3" t="str">
        <f>IF(COUNT(SEARCH("14.40.10",CONCATENATE(#REF!,#REF!,#REF!,#REF!))),"t","f")</f>
        <v>f</v>
      </c>
      <c r="D3" t="str">
        <f>IF(COUNT(SEARCH("- 0",CONCATENATE(#REF!,#REF!,#REF!,#REF!))),"t","f")</f>
        <v>f</v>
      </c>
      <c r="E3" t="str">
        <f>IF(COUNT(SEARCH({"04.","05.","09.","12."},CONCATENATE(#REF!,#REF!,#REF!,#REF!))),"t","f")</f>
        <v>f</v>
      </c>
      <c r="F3" t="str">
        <f t="array" ref="F3">IF(COUNT(SEARCH(HistorischeRubrieken,CONCATENATE(#REF!,#REF!,#REF!,#REF!))),"t","f")</f>
        <v>f</v>
      </c>
      <c r="G3" t="s">
        <v>240</v>
      </c>
      <c r="H3" t="s">
        <v>241</v>
      </c>
      <c r="I3" t="s">
        <v>242</v>
      </c>
      <c r="J3" t="s">
        <v>243</v>
      </c>
      <c r="K3" t="s">
        <v>244</v>
      </c>
      <c r="L3" t="s">
        <v>245</v>
      </c>
      <c r="M3" t="s">
        <v>246</v>
      </c>
      <c r="N3" t="s">
        <v>247</v>
      </c>
      <c r="O3" t="s">
        <v>248</v>
      </c>
      <c r="P3" t="s">
        <v>249</v>
      </c>
      <c r="Q3" t="s">
        <v>250</v>
      </c>
      <c r="R3" t="s">
        <v>251</v>
      </c>
      <c r="S3" t="s">
        <v>252</v>
      </c>
      <c r="T3" t="s">
        <v>253</v>
      </c>
      <c r="U3" t="s">
        <v>254</v>
      </c>
      <c r="V3" t="s">
        <v>255</v>
      </c>
      <c r="W3" t="s">
        <v>256</v>
      </c>
      <c r="X3" t="s">
        <v>257</v>
      </c>
      <c r="Y3" t="s">
        <v>258</v>
      </c>
      <c r="Z3" t="s">
        <v>259</v>
      </c>
      <c r="AA3" t="s">
        <v>260</v>
      </c>
      <c r="AB3" t="s">
        <v>261</v>
      </c>
      <c r="AC3" t="s">
        <v>262</v>
      </c>
      <c r="AD3" t="s">
        <v>263</v>
      </c>
      <c r="AE3" t="s">
        <v>264</v>
      </c>
      <c r="AF3" t="s">
        <v>265</v>
      </c>
      <c r="AG3" t="s">
        <v>8461</v>
      </c>
      <c r="AH3" t="s">
        <v>8462</v>
      </c>
      <c r="AI3" t="s">
        <v>6708</v>
      </c>
    </row>
    <row r="4" spans="1:35" hidden="1" x14ac:dyDescent="0.25">
      <c r="A4" t="str">
        <f t="array" ref="A4">IF(COUNT(SEARCH(RubriekenHistorisch,CONCATENATE(P3,U3,AB3,AH3))),"t","f")</f>
        <v>f</v>
      </c>
      <c r="B4" t="str">
        <f t="shared" ref="B4:B35" si="0">IF(COUNT(SEARCH("07.66.20",CONCATENATE(P3,U3,AB3,AH3))),"t","f")</f>
        <v>f</v>
      </c>
      <c r="C4" t="str">
        <f t="shared" ref="C4:C35" si="1">IF(COUNT(SEARCH("14.40.10",CONCATENATE(P3,U3,AB3,AH3))),"t","f")</f>
        <v>f</v>
      </c>
      <c r="D4" t="str">
        <f t="shared" ref="D4:D67" si="2">IF(COUNT(SEARCH("- 0",CONCATENATE(P3,U3,AB3,AH3))),"t","f")</f>
        <v>f</v>
      </c>
      <c r="E4" t="str">
        <f>IF(COUNT(SEARCH({"04.","05.","09.","12."},CONCATENATE(P3,U3,AB3,AH3))),"t","f")</f>
        <v>f</v>
      </c>
      <c r="F4" t="str">
        <f t="array" ref="F4">IF(COUNT(SEARCH(HistorischeRubrieken,CONCATENATE(P3,U3,AB3,AH3))),"t","f")</f>
        <v>f</v>
      </c>
      <c r="G4">
        <v>1</v>
      </c>
      <c r="H4">
        <v>301</v>
      </c>
      <c r="I4" t="s">
        <v>269</v>
      </c>
      <c r="J4">
        <v>19940415</v>
      </c>
      <c r="K4">
        <v>20130101</v>
      </c>
      <c r="M4">
        <v>0</v>
      </c>
      <c r="N4">
        <v>0</v>
      </c>
    </row>
    <row r="5" spans="1:35" hidden="1" x14ac:dyDescent="0.25">
      <c r="A5" t="str">
        <f t="array" ref="A5">IF(COUNT(SEARCH(RubriekenHistorisch,CONCATENATE(P4,U4,AB4,AH4))),"t","f")</f>
        <v>f</v>
      </c>
      <c r="B5" t="str">
        <f t="shared" si="0"/>
        <v>f</v>
      </c>
      <c r="C5" t="str">
        <f t="shared" si="1"/>
        <v>f</v>
      </c>
      <c r="D5" t="str">
        <f t="shared" si="2"/>
        <v>f</v>
      </c>
      <c r="E5" t="str">
        <f>IF(COUNT(SEARCH({"04.","05.","09.","12."},CONCATENATE(P4,U4,AB4,AH4))),"t","f")</f>
        <v>f</v>
      </c>
      <c r="F5" t="str">
        <f t="array" ref="F5">IF(COUNT(SEARCH(HistorischeRubrieken,CONCATENATE(P4,U4,AB4,AH4))),"t","f")</f>
        <v>f</v>
      </c>
      <c r="G5">
        <v>2</v>
      </c>
      <c r="H5">
        <v>301</v>
      </c>
      <c r="I5" t="s">
        <v>269</v>
      </c>
      <c r="J5">
        <v>20150131</v>
      </c>
      <c r="K5">
        <v>20150801</v>
      </c>
      <c r="M5">
        <v>0</v>
      </c>
      <c r="N5">
        <v>0</v>
      </c>
      <c r="AA5" t="s">
        <v>270</v>
      </c>
      <c r="AC5">
        <v>0</v>
      </c>
      <c r="AE5">
        <v>0</v>
      </c>
      <c r="AF5" t="s">
        <v>271</v>
      </c>
    </row>
    <row r="6" spans="1:35" x14ac:dyDescent="0.25">
      <c r="A6" t="str">
        <f t="array" ref="A6">IF(COUNT(SEARCH(RubriekenHistorisch,CONCATENATE(P5,U5,AB5,AH5))),"t","f")</f>
        <v>f</v>
      </c>
      <c r="B6" t="str">
        <f t="shared" si="0"/>
        <v>f</v>
      </c>
      <c r="C6" t="str">
        <f t="shared" si="1"/>
        <v>f</v>
      </c>
      <c r="D6" t="str">
        <f t="shared" si="2"/>
        <v>f</v>
      </c>
      <c r="E6" t="str">
        <f>IF(COUNT(SEARCH({"04.","05.","09.","12."},CONCATENATE(P5,U5,AB5,AH5))),"t","f")</f>
        <v>f</v>
      </c>
      <c r="F6" t="str">
        <f t="array" ref="F6">IF(COUNT(SEARCH(HistorischeRubrieken,CONCATENATE(P5,U5,AB5,AH5))),"t","f")</f>
        <v>f</v>
      </c>
      <c r="G6">
        <v>3</v>
      </c>
      <c r="H6">
        <v>301</v>
      </c>
      <c r="I6" t="s">
        <v>269</v>
      </c>
      <c r="J6">
        <v>20150801</v>
      </c>
      <c r="M6">
        <v>0</v>
      </c>
      <c r="N6">
        <v>0</v>
      </c>
      <c r="AA6" t="s">
        <v>272</v>
      </c>
      <c r="AC6">
        <v>0</v>
      </c>
      <c r="AE6">
        <v>0</v>
      </c>
      <c r="AF6" t="s">
        <v>271</v>
      </c>
    </row>
    <row r="7" spans="1:35" hidden="1" x14ac:dyDescent="0.25">
      <c r="A7" t="str">
        <f t="array" ref="A7">IF(COUNT(SEARCH(RubriekenHistorisch,CONCATENATE(P6,U6,AB6,AH6))),"t","f")</f>
        <v>f</v>
      </c>
      <c r="B7" t="str">
        <f t="shared" si="0"/>
        <v>f</v>
      </c>
      <c r="C7" t="str">
        <f t="shared" si="1"/>
        <v>f</v>
      </c>
      <c r="D7" t="str">
        <f t="shared" si="2"/>
        <v>f</v>
      </c>
      <c r="E7" t="str">
        <f>IF(COUNT(SEARCH({"04.","05.","09.","12."},CONCATENATE(P6,U6,AB6,AH6))),"t","f")</f>
        <v>f</v>
      </c>
      <c r="F7" t="str">
        <f t="array" ref="F7">IF(COUNT(SEARCH(HistorischeRubrieken,CONCATENATE(P6,U6,AB6,AH6))),"t","f")</f>
        <v>f</v>
      </c>
      <c r="G7">
        <v>1</v>
      </c>
      <c r="H7">
        <v>501</v>
      </c>
      <c r="I7" t="s">
        <v>273</v>
      </c>
      <c r="J7">
        <v>19940701</v>
      </c>
      <c r="K7">
        <v>20130101</v>
      </c>
      <c r="M7">
        <v>0</v>
      </c>
      <c r="N7">
        <v>0</v>
      </c>
    </row>
    <row r="8" spans="1:35" hidden="1" x14ac:dyDescent="0.25">
      <c r="A8" t="str">
        <f t="array" ref="A8">IF(COUNT(SEARCH(RubriekenHistorisch,CONCATENATE(P7,U7,AB7,AH7))),"t","f")</f>
        <v>f</v>
      </c>
      <c r="B8" t="str">
        <f t="shared" si="0"/>
        <v>f</v>
      </c>
      <c r="C8" t="str">
        <f t="shared" si="1"/>
        <v>f</v>
      </c>
      <c r="D8" t="str">
        <f t="shared" si="2"/>
        <v>f</v>
      </c>
      <c r="E8" t="str">
        <f>IF(COUNT(SEARCH({"04.","05.","09.","12."},CONCATENATE(P7,U7,AB7,AH7))),"t","f")</f>
        <v>f</v>
      </c>
      <c r="F8" t="str">
        <f t="array" ref="F8">IF(COUNT(SEARCH(HistorischeRubrieken,CONCATENATE(P7,U7,AB7,AH7))),"t","f")</f>
        <v>f</v>
      </c>
      <c r="G8">
        <v>2</v>
      </c>
      <c r="H8">
        <v>501</v>
      </c>
      <c r="I8" t="s">
        <v>273</v>
      </c>
      <c r="J8">
        <v>20150131</v>
      </c>
      <c r="K8">
        <v>20150801</v>
      </c>
      <c r="M8">
        <v>0</v>
      </c>
      <c r="N8">
        <v>0</v>
      </c>
      <c r="AA8" t="s">
        <v>270</v>
      </c>
      <c r="AC8">
        <v>0</v>
      </c>
      <c r="AE8">
        <v>0</v>
      </c>
      <c r="AF8" t="s">
        <v>271</v>
      </c>
    </row>
    <row r="9" spans="1:35" x14ac:dyDescent="0.25">
      <c r="A9" t="str">
        <f t="array" ref="A9">IF(COUNT(SEARCH(RubriekenHistorisch,CONCATENATE(P8,U8,AB8,AH8))),"t","f")</f>
        <v>f</v>
      </c>
      <c r="B9" t="str">
        <f t="shared" si="0"/>
        <v>f</v>
      </c>
      <c r="C9" t="str">
        <f t="shared" si="1"/>
        <v>f</v>
      </c>
      <c r="D9" t="str">
        <f t="shared" si="2"/>
        <v>f</v>
      </c>
      <c r="E9" t="str">
        <f>IF(COUNT(SEARCH({"04.","05.","09.","12."},CONCATENATE(P8,U8,AB8,AH8))),"t","f")</f>
        <v>f</v>
      </c>
      <c r="F9" t="str">
        <f t="array" ref="F9">IF(COUNT(SEARCH(HistorischeRubrieken,CONCATENATE(P8,U8,AB8,AH8))),"t","f")</f>
        <v>f</v>
      </c>
      <c r="G9">
        <v>3</v>
      </c>
      <c r="H9">
        <v>501</v>
      </c>
      <c r="I9" t="s">
        <v>273</v>
      </c>
      <c r="J9">
        <v>20150801</v>
      </c>
      <c r="M9">
        <v>0</v>
      </c>
      <c r="N9">
        <v>0</v>
      </c>
      <c r="AA9" t="s">
        <v>272</v>
      </c>
      <c r="AC9">
        <v>0</v>
      </c>
      <c r="AE9">
        <v>0</v>
      </c>
      <c r="AF9" t="s">
        <v>271</v>
      </c>
    </row>
    <row r="10" spans="1:35" hidden="1" x14ac:dyDescent="0.25">
      <c r="A10" t="str">
        <f t="array" ref="A10">IF(COUNT(SEARCH(RubriekenHistorisch,CONCATENATE(P9,U9,AB9,AH9))),"t","f")</f>
        <v>f</v>
      </c>
      <c r="B10" t="str">
        <f t="shared" si="0"/>
        <v>f</v>
      </c>
      <c r="C10" t="str">
        <f t="shared" si="1"/>
        <v>f</v>
      </c>
      <c r="D10" t="str">
        <f t="shared" si="2"/>
        <v>f</v>
      </c>
      <c r="E10" t="str">
        <f>IF(COUNT(SEARCH({"04.","05.","09.","12."},CONCATENATE(P9,U9,AB9,AH9))),"t","f")</f>
        <v>f</v>
      </c>
      <c r="F10" t="str">
        <f t="array" ref="F10">IF(COUNT(SEARCH(HistorischeRubrieken,CONCATENATE(P9,U9,AB9,AH9))),"t","f")</f>
        <v>f</v>
      </c>
      <c r="G10">
        <v>1</v>
      </c>
      <c r="H10">
        <v>701</v>
      </c>
      <c r="I10" t="s">
        <v>274</v>
      </c>
      <c r="J10">
        <v>19940701</v>
      </c>
      <c r="K10">
        <v>20130101</v>
      </c>
      <c r="M10">
        <v>0</v>
      </c>
      <c r="N10">
        <v>0</v>
      </c>
    </row>
    <row r="11" spans="1:35" hidden="1" x14ac:dyDescent="0.25">
      <c r="A11" t="str">
        <f t="array" ref="A11">IF(COUNT(SEARCH(RubriekenHistorisch,CONCATENATE(P10,U10,AB10,AH10))),"t","f")</f>
        <v>f</v>
      </c>
      <c r="B11" t="str">
        <f t="shared" si="0"/>
        <v>f</v>
      </c>
      <c r="C11" t="str">
        <f t="shared" si="1"/>
        <v>f</v>
      </c>
      <c r="D11" t="str">
        <f t="shared" si="2"/>
        <v>f</v>
      </c>
      <c r="E11" t="str">
        <f>IF(COUNT(SEARCH({"04.","05.","09.","12."},CONCATENATE(P10,U10,AB10,AH10))),"t","f")</f>
        <v>f</v>
      </c>
      <c r="F11" t="str">
        <f t="array" ref="F11">IF(COUNT(SEARCH(HistorischeRubrieken,CONCATENATE(P10,U10,AB10,AH10))),"t","f")</f>
        <v>f</v>
      </c>
      <c r="G11">
        <v>2</v>
      </c>
      <c r="H11">
        <v>701</v>
      </c>
      <c r="I11" t="s">
        <v>274</v>
      </c>
      <c r="J11">
        <v>20150131</v>
      </c>
      <c r="K11">
        <v>20150801</v>
      </c>
      <c r="M11">
        <v>0</v>
      </c>
      <c r="N11">
        <v>0</v>
      </c>
      <c r="AA11" t="s">
        <v>270</v>
      </c>
      <c r="AC11">
        <v>0</v>
      </c>
      <c r="AE11">
        <v>0</v>
      </c>
      <c r="AF11" t="s">
        <v>271</v>
      </c>
    </row>
    <row r="12" spans="1:35" x14ac:dyDescent="0.25">
      <c r="A12" t="str">
        <f t="array" ref="A12">IF(COUNT(SEARCH(RubriekenHistorisch,CONCATENATE(P11,U11,AB11,AH11))),"t","f")</f>
        <v>f</v>
      </c>
      <c r="B12" t="str">
        <f t="shared" si="0"/>
        <v>f</v>
      </c>
      <c r="C12" t="str">
        <f t="shared" si="1"/>
        <v>f</v>
      </c>
      <c r="D12" t="str">
        <f t="shared" si="2"/>
        <v>f</v>
      </c>
      <c r="E12" t="str">
        <f>IF(COUNT(SEARCH({"04.","05.","09.","12."},CONCATENATE(P11,U11,AB11,AH11))),"t","f")</f>
        <v>f</v>
      </c>
      <c r="F12" t="str">
        <f t="array" ref="F12">IF(COUNT(SEARCH(HistorischeRubrieken,CONCATENATE(P11,U11,AB11,AH11))),"t","f")</f>
        <v>f</v>
      </c>
      <c r="G12">
        <v>3</v>
      </c>
      <c r="H12">
        <v>701</v>
      </c>
      <c r="I12" t="s">
        <v>274</v>
      </c>
      <c r="J12">
        <v>20150801</v>
      </c>
      <c r="M12">
        <v>0</v>
      </c>
      <c r="N12">
        <v>0</v>
      </c>
      <c r="AA12" t="s">
        <v>272</v>
      </c>
      <c r="AC12">
        <v>0</v>
      </c>
      <c r="AE12">
        <v>0</v>
      </c>
      <c r="AF12" t="s">
        <v>271</v>
      </c>
    </row>
    <row r="13" spans="1:35" hidden="1" x14ac:dyDescent="0.25">
      <c r="A13" t="str">
        <f t="array" ref="A13">IF(COUNT(SEARCH(RubriekenHistorisch,CONCATENATE(P12,U12,AB12,AH12))),"t","f")</f>
        <v>f</v>
      </c>
      <c r="B13" t="str">
        <f t="shared" si="0"/>
        <v>f</v>
      </c>
      <c r="C13" t="str">
        <f t="shared" si="1"/>
        <v>f</v>
      </c>
      <c r="D13" t="str">
        <f t="shared" si="2"/>
        <v>f</v>
      </c>
      <c r="E13" t="str">
        <f>IF(COUNT(SEARCH({"04.","05.","09.","12."},CONCATENATE(P12,U12,AB12,AH12))),"t","f")</f>
        <v>f</v>
      </c>
      <c r="F13" t="str">
        <f t="array" ref="F13">IF(COUNT(SEARCH(HistorischeRubrieken,CONCATENATE(P12,U12,AB12,AH12))),"t","f")</f>
        <v>f</v>
      </c>
      <c r="G13">
        <v>1</v>
      </c>
      <c r="H13">
        <v>901</v>
      </c>
      <c r="I13" t="s">
        <v>275</v>
      </c>
      <c r="J13">
        <v>19940701</v>
      </c>
      <c r="K13">
        <v>20130101</v>
      </c>
      <c r="M13">
        <v>0</v>
      </c>
      <c r="N13">
        <v>0</v>
      </c>
    </row>
    <row r="14" spans="1:35" hidden="1" x14ac:dyDescent="0.25">
      <c r="A14" t="str">
        <f t="array" ref="A14">IF(COUNT(SEARCH(RubriekenHistorisch,CONCATENATE(P13,U13,AB13,AH13))),"t","f")</f>
        <v>f</v>
      </c>
      <c r="B14" t="str">
        <f t="shared" si="0"/>
        <v>f</v>
      </c>
      <c r="C14" t="str">
        <f t="shared" si="1"/>
        <v>f</v>
      </c>
      <c r="D14" t="str">
        <f t="shared" si="2"/>
        <v>f</v>
      </c>
      <c r="E14" t="str">
        <f>IF(COUNT(SEARCH({"04.","05.","09.","12."},CONCATENATE(P13,U13,AB13,AH13))),"t","f")</f>
        <v>f</v>
      </c>
      <c r="F14" t="str">
        <f t="array" ref="F14">IF(COUNT(SEARCH(HistorischeRubrieken,CONCATENATE(P13,U13,AB13,AH13))),"t","f")</f>
        <v>f</v>
      </c>
      <c r="G14">
        <v>2</v>
      </c>
      <c r="H14">
        <v>901</v>
      </c>
      <c r="I14" t="s">
        <v>275</v>
      </c>
      <c r="J14">
        <v>20150131</v>
      </c>
      <c r="K14">
        <v>20150801</v>
      </c>
      <c r="M14">
        <v>0</v>
      </c>
      <c r="N14">
        <v>0</v>
      </c>
      <c r="AA14" t="s">
        <v>270</v>
      </c>
      <c r="AC14">
        <v>0</v>
      </c>
      <c r="AE14">
        <v>0</v>
      </c>
      <c r="AF14" t="s">
        <v>271</v>
      </c>
    </row>
    <row r="15" spans="1:35" x14ac:dyDescent="0.25">
      <c r="A15" t="str">
        <f t="array" ref="A15">IF(COUNT(SEARCH(RubriekenHistorisch,CONCATENATE(P14,U14,AB14,AH14))),"t","f")</f>
        <v>f</v>
      </c>
      <c r="B15" t="str">
        <f t="shared" si="0"/>
        <v>f</v>
      </c>
      <c r="C15" t="str">
        <f t="shared" si="1"/>
        <v>f</v>
      </c>
      <c r="D15" t="str">
        <f t="shared" si="2"/>
        <v>f</v>
      </c>
      <c r="E15" t="str">
        <f>IF(COUNT(SEARCH({"04.","05.","09.","12."},CONCATENATE(P14,U14,AB14,AH14))),"t","f")</f>
        <v>f</v>
      </c>
      <c r="F15" t="str">
        <f t="array" ref="F15">IF(COUNT(SEARCH(HistorischeRubrieken,CONCATENATE(P14,U14,AB14,AH14))),"t","f")</f>
        <v>f</v>
      </c>
      <c r="G15">
        <v>3</v>
      </c>
      <c r="H15">
        <v>901</v>
      </c>
      <c r="I15" t="s">
        <v>275</v>
      </c>
      <c r="J15">
        <v>20150801</v>
      </c>
      <c r="M15">
        <v>0</v>
      </c>
      <c r="N15">
        <v>0</v>
      </c>
      <c r="AA15" t="s">
        <v>272</v>
      </c>
      <c r="AC15">
        <v>0</v>
      </c>
      <c r="AE15">
        <v>0</v>
      </c>
      <c r="AF15" t="s">
        <v>271</v>
      </c>
    </row>
    <row r="16" spans="1:35" hidden="1" x14ac:dyDescent="0.25">
      <c r="A16" t="str">
        <f t="array" ref="A16">IF(COUNT(SEARCH(RubriekenHistorisch,CONCATENATE(P15,U15,AB15,AH15))),"t","f")</f>
        <v>f</v>
      </c>
      <c r="B16" t="str">
        <f t="shared" si="0"/>
        <v>f</v>
      </c>
      <c r="C16" t="str">
        <f t="shared" si="1"/>
        <v>f</v>
      </c>
      <c r="D16" t="str">
        <f t="shared" si="2"/>
        <v>f</v>
      </c>
      <c r="E16" t="str">
        <f>IF(COUNT(SEARCH({"04.","05.","09.","12."},CONCATENATE(P15,U15,AB15,AH15))),"t","f")</f>
        <v>f</v>
      </c>
      <c r="F16" t="str">
        <f t="array" ref="F16">IF(COUNT(SEARCH(HistorischeRubrieken,CONCATENATE(P15,U15,AB15,AH15))),"t","f")</f>
        <v>f</v>
      </c>
      <c r="G16">
        <v>1</v>
      </c>
      <c r="H16">
        <v>1001</v>
      </c>
      <c r="I16" t="s">
        <v>276</v>
      </c>
      <c r="J16">
        <v>19940915</v>
      </c>
      <c r="K16">
        <v>20130101</v>
      </c>
      <c r="M16">
        <v>0</v>
      </c>
      <c r="N16">
        <v>0</v>
      </c>
    </row>
    <row r="17" spans="1:32" hidden="1" x14ac:dyDescent="0.25">
      <c r="A17" t="str">
        <f t="array" ref="A17">IF(COUNT(SEARCH(RubriekenHistorisch,CONCATENATE(P16,U16,AB16,AH16))),"t","f")</f>
        <v>f</v>
      </c>
      <c r="B17" t="str">
        <f t="shared" si="0"/>
        <v>f</v>
      </c>
      <c r="C17" t="str">
        <f t="shared" si="1"/>
        <v>f</v>
      </c>
      <c r="D17" t="str">
        <f t="shared" si="2"/>
        <v>f</v>
      </c>
      <c r="E17" t="str">
        <f>IF(COUNT(SEARCH({"04.","05.","09.","12."},CONCATENATE(P16,U16,AB16,AH16))),"t","f")</f>
        <v>f</v>
      </c>
      <c r="F17" t="str">
        <f t="array" ref="F17">IF(COUNT(SEARCH(HistorischeRubrieken,CONCATENATE(P16,U16,AB16,AH16))),"t","f")</f>
        <v>f</v>
      </c>
      <c r="G17">
        <v>2</v>
      </c>
      <c r="H17">
        <v>1001</v>
      </c>
      <c r="I17" t="s">
        <v>276</v>
      </c>
      <c r="J17">
        <v>20150131</v>
      </c>
      <c r="K17">
        <v>20150801</v>
      </c>
      <c r="M17">
        <v>0</v>
      </c>
      <c r="N17">
        <v>0</v>
      </c>
      <c r="AA17" t="s">
        <v>270</v>
      </c>
      <c r="AC17">
        <v>0</v>
      </c>
      <c r="AE17">
        <v>0</v>
      </c>
      <c r="AF17" t="s">
        <v>271</v>
      </c>
    </row>
    <row r="18" spans="1:32" x14ac:dyDescent="0.25">
      <c r="A18" t="str">
        <f t="array" ref="A18">IF(COUNT(SEARCH(RubriekenHistorisch,CONCATENATE(P17,U17,AB17,AH17))),"t","f")</f>
        <v>f</v>
      </c>
      <c r="B18" t="str">
        <f t="shared" si="0"/>
        <v>f</v>
      </c>
      <c r="C18" t="str">
        <f t="shared" si="1"/>
        <v>f</v>
      </c>
      <c r="D18" t="str">
        <f t="shared" si="2"/>
        <v>f</v>
      </c>
      <c r="E18" t="str">
        <f>IF(COUNT(SEARCH({"04.","05.","09.","12."},CONCATENATE(P17,U17,AB17,AH17))),"t","f")</f>
        <v>f</v>
      </c>
      <c r="F18" t="str">
        <f t="array" ref="F18">IF(COUNT(SEARCH(HistorischeRubrieken,CONCATENATE(P17,U17,AB17,AH17))),"t","f")</f>
        <v>f</v>
      </c>
      <c r="G18">
        <v>3</v>
      </c>
      <c r="H18">
        <v>1001</v>
      </c>
      <c r="I18" t="s">
        <v>276</v>
      </c>
      <c r="J18">
        <v>20150801</v>
      </c>
      <c r="M18">
        <v>0</v>
      </c>
      <c r="N18">
        <v>0</v>
      </c>
      <c r="AA18" t="s">
        <v>272</v>
      </c>
      <c r="AC18">
        <v>0</v>
      </c>
      <c r="AE18">
        <v>0</v>
      </c>
      <c r="AF18" t="s">
        <v>271</v>
      </c>
    </row>
    <row r="19" spans="1:32" hidden="1" x14ac:dyDescent="0.25">
      <c r="A19" t="str">
        <f t="array" ref="A19">IF(COUNT(SEARCH(RubriekenHistorisch,CONCATENATE(P18,U18,AB18,AH18))),"t","f")</f>
        <v>f</v>
      </c>
      <c r="B19" t="str">
        <f t="shared" si="0"/>
        <v>f</v>
      </c>
      <c r="C19" t="str">
        <f t="shared" si="1"/>
        <v>f</v>
      </c>
      <c r="D19" t="str">
        <f t="shared" si="2"/>
        <v>f</v>
      </c>
      <c r="E19" t="str">
        <f>IF(COUNT(SEARCH({"04.","05.","09.","12."},CONCATENATE(P18,U18,AB18,AH18))),"t","f")</f>
        <v>f</v>
      </c>
      <c r="F19" t="str">
        <f t="array" ref="F19">IF(COUNT(SEARCH(HistorischeRubrieken,CONCATENATE(P18,U18,AB18,AH18))),"t","f")</f>
        <v>f</v>
      </c>
      <c r="G19">
        <v>1</v>
      </c>
      <c r="H19">
        <v>1401</v>
      </c>
      <c r="I19" t="s">
        <v>277</v>
      </c>
      <c r="J19">
        <v>19931215</v>
      </c>
      <c r="K19">
        <v>20130101</v>
      </c>
      <c r="M19">
        <v>0</v>
      </c>
      <c r="N19">
        <v>0</v>
      </c>
    </row>
    <row r="20" spans="1:32" hidden="1" x14ac:dyDescent="0.25">
      <c r="A20" t="str">
        <f t="array" ref="A20">IF(COUNT(SEARCH(RubriekenHistorisch,CONCATENATE(P19,U19,AB19,AH19))),"t","f")</f>
        <v>f</v>
      </c>
      <c r="B20" t="str">
        <f t="shared" si="0"/>
        <v>f</v>
      </c>
      <c r="C20" t="str">
        <f t="shared" si="1"/>
        <v>f</v>
      </c>
      <c r="D20" t="str">
        <f t="shared" si="2"/>
        <v>f</v>
      </c>
      <c r="E20" t="str">
        <f>IF(COUNT(SEARCH({"04.","05.","09.","12."},CONCATENATE(P19,U19,AB19,AH19))),"t","f")</f>
        <v>f</v>
      </c>
      <c r="F20" t="str">
        <f t="array" ref="F20">IF(COUNT(SEARCH(HistorischeRubrieken,CONCATENATE(P19,U19,AB19,AH19))),"t","f")</f>
        <v>f</v>
      </c>
      <c r="G20">
        <v>2</v>
      </c>
      <c r="H20">
        <v>1401</v>
      </c>
      <c r="I20" t="s">
        <v>277</v>
      </c>
      <c r="J20">
        <v>20150131</v>
      </c>
      <c r="K20">
        <v>20150801</v>
      </c>
      <c r="M20">
        <v>0</v>
      </c>
      <c r="N20">
        <v>0</v>
      </c>
      <c r="AA20" t="s">
        <v>270</v>
      </c>
      <c r="AC20">
        <v>0</v>
      </c>
      <c r="AE20">
        <v>0</v>
      </c>
      <c r="AF20" t="s">
        <v>271</v>
      </c>
    </row>
    <row r="21" spans="1:32" x14ac:dyDescent="0.25">
      <c r="A21" t="str">
        <f t="array" ref="A21">IF(COUNT(SEARCH(RubriekenHistorisch,CONCATENATE(P20,U20,AB20,AH20))),"t","f")</f>
        <v>f</v>
      </c>
      <c r="B21" t="str">
        <f t="shared" si="0"/>
        <v>f</v>
      </c>
      <c r="C21" t="str">
        <f t="shared" si="1"/>
        <v>f</v>
      </c>
      <c r="D21" t="str">
        <f t="shared" si="2"/>
        <v>f</v>
      </c>
      <c r="E21" t="str">
        <f>IF(COUNT(SEARCH({"04.","05.","09.","12."},CONCATENATE(P20,U20,AB20,AH20))),"t","f")</f>
        <v>f</v>
      </c>
      <c r="F21" t="str">
        <f t="array" ref="F21">IF(COUNT(SEARCH(HistorischeRubrieken,CONCATENATE(P20,U20,AB20,AH20))),"t","f")</f>
        <v>f</v>
      </c>
      <c r="G21">
        <v>3</v>
      </c>
      <c r="H21">
        <v>1401</v>
      </c>
      <c r="I21" t="s">
        <v>277</v>
      </c>
      <c r="J21">
        <v>20150801</v>
      </c>
      <c r="M21">
        <v>0</v>
      </c>
      <c r="N21">
        <v>0</v>
      </c>
      <c r="AA21" t="s">
        <v>272</v>
      </c>
      <c r="AC21">
        <v>0</v>
      </c>
      <c r="AE21">
        <v>0</v>
      </c>
      <c r="AF21" t="s">
        <v>271</v>
      </c>
    </row>
    <row r="22" spans="1:32" hidden="1" x14ac:dyDescent="0.25">
      <c r="A22" t="str">
        <f t="array" ref="A22">IF(COUNT(SEARCH(RubriekenHistorisch,CONCATENATE(P21,U21,AB21,AH21))),"t","f")</f>
        <v>f</v>
      </c>
      <c r="B22" t="str">
        <f t="shared" si="0"/>
        <v>f</v>
      </c>
      <c r="C22" t="str">
        <f t="shared" si="1"/>
        <v>f</v>
      </c>
      <c r="D22" t="str">
        <f t="shared" si="2"/>
        <v>f</v>
      </c>
      <c r="E22" t="str">
        <f>IF(COUNT(SEARCH({"04.","05.","09.","12."},CONCATENATE(P21,U21,AB21,AH21))),"t","f")</f>
        <v>f</v>
      </c>
      <c r="F22" t="str">
        <f t="array" ref="F22">IF(COUNT(SEARCH(HistorischeRubrieken,CONCATENATE(P21,U21,AB21,AH21))),"t","f")</f>
        <v>f</v>
      </c>
      <c r="G22">
        <v>1</v>
      </c>
      <c r="H22">
        <v>1501</v>
      </c>
      <c r="I22" t="s">
        <v>278</v>
      </c>
      <c r="J22">
        <v>19940215</v>
      </c>
      <c r="K22">
        <v>20130101</v>
      </c>
      <c r="M22">
        <v>0</v>
      </c>
      <c r="N22">
        <v>0</v>
      </c>
    </row>
    <row r="23" spans="1:32" hidden="1" x14ac:dyDescent="0.25">
      <c r="A23" t="str">
        <f t="array" ref="A23">IF(COUNT(SEARCH(RubriekenHistorisch,CONCATENATE(P22,U22,AB22,AH22))),"t","f")</f>
        <v>f</v>
      </c>
      <c r="B23" t="str">
        <f t="shared" si="0"/>
        <v>f</v>
      </c>
      <c r="C23" t="str">
        <f t="shared" si="1"/>
        <v>f</v>
      </c>
      <c r="D23" t="str">
        <f t="shared" si="2"/>
        <v>f</v>
      </c>
      <c r="E23" t="str">
        <f>IF(COUNT(SEARCH({"04.","05.","09.","12."},CONCATENATE(P22,U22,AB22,AH22))),"t","f")</f>
        <v>f</v>
      </c>
      <c r="F23" t="str">
        <f t="array" ref="F23">IF(COUNT(SEARCH(HistorischeRubrieken,CONCATENATE(P22,U22,AB22,AH22))),"t","f")</f>
        <v>f</v>
      </c>
      <c r="G23">
        <v>2</v>
      </c>
      <c r="H23">
        <v>1501</v>
      </c>
      <c r="I23" t="s">
        <v>278</v>
      </c>
      <c r="J23">
        <v>20150131</v>
      </c>
      <c r="K23">
        <v>20150801</v>
      </c>
      <c r="M23">
        <v>0</v>
      </c>
      <c r="N23">
        <v>0</v>
      </c>
      <c r="AA23" t="s">
        <v>270</v>
      </c>
      <c r="AC23">
        <v>0</v>
      </c>
      <c r="AE23">
        <v>0</v>
      </c>
      <c r="AF23" t="s">
        <v>271</v>
      </c>
    </row>
    <row r="24" spans="1:32" x14ac:dyDescent="0.25">
      <c r="A24" t="str">
        <f t="array" ref="A24">IF(COUNT(SEARCH(RubriekenHistorisch,CONCATENATE(P23,U23,AB23,AH23))),"t","f")</f>
        <v>f</v>
      </c>
      <c r="B24" t="str">
        <f t="shared" si="0"/>
        <v>f</v>
      </c>
      <c r="C24" t="str">
        <f t="shared" si="1"/>
        <v>f</v>
      </c>
      <c r="D24" t="str">
        <f t="shared" si="2"/>
        <v>f</v>
      </c>
      <c r="E24" t="str">
        <f>IF(COUNT(SEARCH({"04.","05.","09.","12."},CONCATENATE(P23,U23,AB23,AH23))),"t","f")</f>
        <v>f</v>
      </c>
      <c r="F24" t="str">
        <f t="array" ref="F24">IF(COUNT(SEARCH(HistorischeRubrieken,CONCATENATE(P23,U23,AB23,AH23))),"t","f")</f>
        <v>f</v>
      </c>
      <c r="G24">
        <v>3</v>
      </c>
      <c r="H24">
        <v>1501</v>
      </c>
      <c r="I24" t="s">
        <v>278</v>
      </c>
      <c r="J24">
        <v>20150801</v>
      </c>
      <c r="M24">
        <v>0</v>
      </c>
      <c r="N24">
        <v>0</v>
      </c>
      <c r="AA24" t="s">
        <v>272</v>
      </c>
      <c r="AC24">
        <v>0</v>
      </c>
      <c r="AE24">
        <v>0</v>
      </c>
      <c r="AF24" t="s">
        <v>271</v>
      </c>
    </row>
    <row r="25" spans="1:32" hidden="1" x14ac:dyDescent="0.25">
      <c r="A25" t="str">
        <f t="array" ref="A25">IF(COUNT(SEARCH(RubriekenHistorisch,CONCATENATE(P24,U24,AB24,AH24))),"t","f")</f>
        <v>f</v>
      </c>
      <c r="B25" t="str">
        <f t="shared" si="0"/>
        <v>f</v>
      </c>
      <c r="C25" t="str">
        <f t="shared" si="1"/>
        <v>f</v>
      </c>
      <c r="D25" t="str">
        <f t="shared" si="2"/>
        <v>f</v>
      </c>
      <c r="E25" t="str">
        <f>IF(COUNT(SEARCH({"04.","05.","09.","12."},CONCATENATE(P24,U24,AB24,AH24))),"t","f")</f>
        <v>f</v>
      </c>
      <c r="F25" t="str">
        <f t="array" ref="F25">IF(COUNT(SEARCH(HistorischeRubrieken,CONCATENATE(P24,U24,AB24,AH24))),"t","f")</f>
        <v>f</v>
      </c>
      <c r="G25">
        <v>1</v>
      </c>
      <c r="H25">
        <v>1701</v>
      </c>
      <c r="I25" t="s">
        <v>279</v>
      </c>
      <c r="J25">
        <v>19940415</v>
      </c>
      <c r="K25">
        <v>20130101</v>
      </c>
      <c r="M25">
        <v>0</v>
      </c>
      <c r="N25">
        <v>0</v>
      </c>
    </row>
    <row r="26" spans="1:32" hidden="1" x14ac:dyDescent="0.25">
      <c r="A26" t="str">
        <f t="array" ref="A26">IF(COUNT(SEARCH(RubriekenHistorisch,CONCATENATE(P25,U25,AB25,AH25))),"t","f")</f>
        <v>f</v>
      </c>
      <c r="B26" t="str">
        <f t="shared" si="0"/>
        <v>f</v>
      </c>
      <c r="C26" t="str">
        <f t="shared" si="1"/>
        <v>f</v>
      </c>
      <c r="D26" t="str">
        <f t="shared" si="2"/>
        <v>f</v>
      </c>
      <c r="E26" t="str">
        <f>IF(COUNT(SEARCH({"04.","05.","09.","12."},CONCATENATE(P25,U25,AB25,AH25))),"t","f")</f>
        <v>f</v>
      </c>
      <c r="F26" t="str">
        <f t="array" ref="F26">IF(COUNT(SEARCH(HistorischeRubrieken,CONCATENATE(P25,U25,AB25,AH25))),"t","f")</f>
        <v>f</v>
      </c>
      <c r="G26">
        <v>2</v>
      </c>
      <c r="H26">
        <v>1701</v>
      </c>
      <c r="I26" t="s">
        <v>279</v>
      </c>
      <c r="J26">
        <v>20150131</v>
      </c>
      <c r="K26">
        <v>20150801</v>
      </c>
      <c r="M26">
        <v>0</v>
      </c>
      <c r="N26">
        <v>0</v>
      </c>
      <c r="AA26" t="s">
        <v>270</v>
      </c>
      <c r="AC26">
        <v>0</v>
      </c>
      <c r="AE26">
        <v>0</v>
      </c>
      <c r="AF26" t="s">
        <v>271</v>
      </c>
    </row>
    <row r="27" spans="1:32" x14ac:dyDescent="0.25">
      <c r="A27" t="str">
        <f t="array" ref="A27">IF(COUNT(SEARCH(RubriekenHistorisch,CONCATENATE(P26,U26,AB26,AH26))),"t","f")</f>
        <v>f</v>
      </c>
      <c r="B27" t="str">
        <f t="shared" si="0"/>
        <v>f</v>
      </c>
      <c r="C27" t="str">
        <f t="shared" si="1"/>
        <v>f</v>
      </c>
      <c r="D27" t="str">
        <f t="shared" si="2"/>
        <v>f</v>
      </c>
      <c r="E27" t="str">
        <f>IF(COUNT(SEARCH({"04.","05.","09.","12."},CONCATENATE(P26,U26,AB26,AH26))),"t","f")</f>
        <v>f</v>
      </c>
      <c r="F27" t="str">
        <f t="array" ref="F27">IF(COUNT(SEARCH(HistorischeRubrieken,CONCATENATE(P26,U26,AB26,AH26))),"t","f")</f>
        <v>f</v>
      </c>
      <c r="G27">
        <v>3</v>
      </c>
      <c r="H27">
        <v>1701</v>
      </c>
      <c r="I27" t="s">
        <v>279</v>
      </c>
      <c r="J27">
        <v>20150801</v>
      </c>
      <c r="M27">
        <v>0</v>
      </c>
      <c r="N27">
        <v>0</v>
      </c>
      <c r="AA27" t="s">
        <v>272</v>
      </c>
      <c r="AC27">
        <v>0</v>
      </c>
      <c r="AE27">
        <v>0</v>
      </c>
      <c r="AF27" t="s">
        <v>271</v>
      </c>
    </row>
    <row r="28" spans="1:32" hidden="1" x14ac:dyDescent="0.25">
      <c r="A28" t="str">
        <f t="array" ref="A28">IF(COUNT(SEARCH(RubriekenHistorisch,CONCATENATE(P27,U27,AB27,AH27))),"t","f")</f>
        <v>f</v>
      </c>
      <c r="B28" t="str">
        <f t="shared" si="0"/>
        <v>f</v>
      </c>
      <c r="C28" t="str">
        <f t="shared" si="1"/>
        <v>f</v>
      </c>
      <c r="D28" t="str">
        <f t="shared" si="2"/>
        <v>f</v>
      </c>
      <c r="E28" t="str">
        <f>IF(COUNT(SEARCH({"04.","05.","09.","12."},CONCATENATE(P27,U27,AB27,AH27))),"t","f")</f>
        <v>f</v>
      </c>
      <c r="F28" t="str">
        <f t="array" ref="F28">IF(COUNT(SEARCH(HistorischeRubrieken,CONCATENATE(P27,U27,AB27,AH27))),"t","f")</f>
        <v>f</v>
      </c>
      <c r="G28">
        <v>1</v>
      </c>
      <c r="H28">
        <v>1801</v>
      </c>
      <c r="I28" t="s">
        <v>280</v>
      </c>
      <c r="J28">
        <v>19940901</v>
      </c>
      <c r="K28">
        <v>20130101</v>
      </c>
      <c r="M28">
        <v>0</v>
      </c>
      <c r="N28">
        <v>0</v>
      </c>
    </row>
    <row r="29" spans="1:32" hidden="1" x14ac:dyDescent="0.25">
      <c r="A29" t="str">
        <f t="array" ref="A29">IF(COUNT(SEARCH(RubriekenHistorisch,CONCATENATE(P28,U28,AB28,AH28))),"t","f")</f>
        <v>f</v>
      </c>
      <c r="B29" t="str">
        <f t="shared" si="0"/>
        <v>f</v>
      </c>
      <c r="C29" t="str">
        <f t="shared" si="1"/>
        <v>f</v>
      </c>
      <c r="D29" t="str">
        <f t="shared" si="2"/>
        <v>f</v>
      </c>
      <c r="E29" t="str">
        <f>IF(COUNT(SEARCH({"04.","05.","09.","12."},CONCATENATE(P28,U28,AB28,AH28))),"t","f")</f>
        <v>f</v>
      </c>
      <c r="F29" t="str">
        <f t="array" ref="F29">IF(COUNT(SEARCH(HistorischeRubrieken,CONCATENATE(P28,U28,AB28,AH28))),"t","f")</f>
        <v>f</v>
      </c>
      <c r="G29">
        <v>2</v>
      </c>
      <c r="H29">
        <v>1801</v>
      </c>
      <c r="I29" t="s">
        <v>280</v>
      </c>
      <c r="J29">
        <v>20150131</v>
      </c>
      <c r="K29">
        <v>20150801</v>
      </c>
      <c r="M29">
        <v>0</v>
      </c>
      <c r="N29">
        <v>0</v>
      </c>
      <c r="AA29" t="s">
        <v>270</v>
      </c>
      <c r="AC29">
        <v>0</v>
      </c>
      <c r="AE29">
        <v>0</v>
      </c>
      <c r="AF29" t="s">
        <v>271</v>
      </c>
    </row>
    <row r="30" spans="1:32" x14ac:dyDescent="0.25">
      <c r="A30" t="str">
        <f t="array" ref="A30">IF(COUNT(SEARCH(RubriekenHistorisch,CONCATENATE(P29,U29,AB29,AH29))),"t","f")</f>
        <v>f</v>
      </c>
      <c r="B30" t="str">
        <f t="shared" si="0"/>
        <v>f</v>
      </c>
      <c r="C30" t="str">
        <f t="shared" si="1"/>
        <v>f</v>
      </c>
      <c r="D30" t="str">
        <f t="shared" si="2"/>
        <v>f</v>
      </c>
      <c r="E30" t="str">
        <f>IF(COUNT(SEARCH({"04.","05.","09.","12."},CONCATENATE(P29,U29,AB29,AH29))),"t","f")</f>
        <v>f</v>
      </c>
      <c r="F30" t="str">
        <f t="array" ref="F30">IF(COUNT(SEARCH(HistorischeRubrieken,CONCATENATE(P29,U29,AB29,AH29))),"t","f")</f>
        <v>f</v>
      </c>
      <c r="G30">
        <v>3</v>
      </c>
      <c r="H30">
        <v>1801</v>
      </c>
      <c r="I30" t="s">
        <v>280</v>
      </c>
      <c r="J30">
        <v>20150801</v>
      </c>
      <c r="M30">
        <v>0</v>
      </c>
      <c r="N30">
        <v>0</v>
      </c>
      <c r="AA30" t="s">
        <v>272</v>
      </c>
      <c r="AC30">
        <v>0</v>
      </c>
      <c r="AE30">
        <v>0</v>
      </c>
      <c r="AF30" t="s">
        <v>271</v>
      </c>
    </row>
    <row r="31" spans="1:32" hidden="1" x14ac:dyDescent="0.25">
      <c r="A31" t="str">
        <f t="array" ref="A31">IF(COUNT(SEARCH(RubriekenHistorisch,CONCATENATE(P30,U30,AB30,AH30))),"t","f")</f>
        <v>f</v>
      </c>
      <c r="B31" t="str">
        <f t="shared" si="0"/>
        <v>f</v>
      </c>
      <c r="C31" t="str">
        <f t="shared" si="1"/>
        <v>f</v>
      </c>
      <c r="D31" t="str">
        <f t="shared" si="2"/>
        <v>f</v>
      </c>
      <c r="E31" t="str">
        <f>IF(COUNT(SEARCH({"04.","05.","09.","12."},CONCATENATE(P30,U30,AB30,AH30))),"t","f")</f>
        <v>f</v>
      </c>
      <c r="F31" t="str">
        <f t="array" ref="F31">IF(COUNT(SEARCH(HistorischeRubrieken,CONCATENATE(P30,U30,AB30,AH30))),"t","f")</f>
        <v>f</v>
      </c>
      <c r="G31">
        <v>1</v>
      </c>
      <c r="H31">
        <v>2201</v>
      </c>
      <c r="I31" t="s">
        <v>281</v>
      </c>
      <c r="J31">
        <v>19940415</v>
      </c>
      <c r="K31">
        <v>20130101</v>
      </c>
      <c r="M31">
        <v>0</v>
      </c>
      <c r="N31">
        <v>0</v>
      </c>
    </row>
    <row r="32" spans="1:32" hidden="1" x14ac:dyDescent="0.25">
      <c r="A32" t="str">
        <f t="array" ref="A32">IF(COUNT(SEARCH(RubriekenHistorisch,CONCATENATE(P31,U31,AB31,AH31))),"t","f")</f>
        <v>f</v>
      </c>
      <c r="B32" t="str">
        <f t="shared" si="0"/>
        <v>f</v>
      </c>
      <c r="C32" t="str">
        <f t="shared" si="1"/>
        <v>f</v>
      </c>
      <c r="D32" t="str">
        <f t="shared" si="2"/>
        <v>f</v>
      </c>
      <c r="E32" t="str">
        <f>IF(COUNT(SEARCH({"04.","05.","09.","12."},CONCATENATE(P31,U31,AB31,AH31))),"t","f")</f>
        <v>f</v>
      </c>
      <c r="F32" t="str">
        <f t="array" ref="F32">IF(COUNT(SEARCH(HistorischeRubrieken,CONCATENATE(P31,U31,AB31,AH31))),"t","f")</f>
        <v>f</v>
      </c>
      <c r="G32">
        <v>2</v>
      </c>
      <c r="H32">
        <v>2201</v>
      </c>
      <c r="I32" t="s">
        <v>281</v>
      </c>
      <c r="J32">
        <v>20150131</v>
      </c>
      <c r="K32">
        <v>20150801</v>
      </c>
      <c r="M32">
        <v>0</v>
      </c>
      <c r="N32">
        <v>0</v>
      </c>
      <c r="AA32" t="s">
        <v>270</v>
      </c>
      <c r="AC32">
        <v>0</v>
      </c>
      <c r="AE32">
        <v>0</v>
      </c>
      <c r="AF32" t="s">
        <v>271</v>
      </c>
    </row>
    <row r="33" spans="1:32" x14ac:dyDescent="0.25">
      <c r="A33" t="str">
        <f t="array" ref="A33">IF(COUNT(SEARCH(RubriekenHistorisch,CONCATENATE(P32,U32,AB32,AH32))),"t","f")</f>
        <v>f</v>
      </c>
      <c r="B33" t="str">
        <f t="shared" si="0"/>
        <v>f</v>
      </c>
      <c r="C33" t="str">
        <f t="shared" si="1"/>
        <v>f</v>
      </c>
      <c r="D33" t="str">
        <f t="shared" si="2"/>
        <v>f</v>
      </c>
      <c r="E33" t="str">
        <f>IF(COUNT(SEARCH({"04.","05.","09.","12."},CONCATENATE(P32,U32,AB32,AH32))),"t","f")</f>
        <v>f</v>
      </c>
      <c r="F33" t="str">
        <f t="array" ref="F33">IF(COUNT(SEARCH(HistorischeRubrieken,CONCATENATE(P32,U32,AB32,AH32))),"t","f")</f>
        <v>f</v>
      </c>
      <c r="G33">
        <v>3</v>
      </c>
      <c r="H33">
        <v>2201</v>
      </c>
      <c r="I33" t="s">
        <v>281</v>
      </c>
      <c r="J33">
        <v>20150801</v>
      </c>
      <c r="M33">
        <v>0</v>
      </c>
      <c r="N33">
        <v>0</v>
      </c>
      <c r="AA33" t="s">
        <v>272</v>
      </c>
      <c r="AC33">
        <v>0</v>
      </c>
      <c r="AE33">
        <v>0</v>
      </c>
      <c r="AF33" t="s">
        <v>271</v>
      </c>
    </row>
    <row r="34" spans="1:32" hidden="1" x14ac:dyDescent="0.25">
      <c r="A34" t="str">
        <f t="array" ref="A34">IF(COUNT(SEARCH(RubriekenHistorisch,CONCATENATE(P33,U33,AB33,AH33))),"t","f")</f>
        <v>f</v>
      </c>
      <c r="B34" t="str">
        <f t="shared" si="0"/>
        <v>f</v>
      </c>
      <c r="C34" t="str">
        <f t="shared" si="1"/>
        <v>f</v>
      </c>
      <c r="D34" t="str">
        <f t="shared" si="2"/>
        <v>f</v>
      </c>
      <c r="E34" t="str">
        <f>IF(COUNT(SEARCH({"04.","05.","09.","12."},CONCATENATE(P33,U33,AB33,AH33))),"t","f")</f>
        <v>f</v>
      </c>
      <c r="F34" t="str">
        <f t="array" ref="F34">IF(COUNT(SEARCH(HistorischeRubrieken,CONCATENATE(P33,U33,AB33,AH33))),"t","f")</f>
        <v>f</v>
      </c>
      <c r="G34">
        <v>1</v>
      </c>
      <c r="H34">
        <v>2401</v>
      </c>
      <c r="I34" t="s">
        <v>282</v>
      </c>
      <c r="J34">
        <v>19940515</v>
      </c>
      <c r="K34">
        <v>20130101</v>
      </c>
      <c r="M34">
        <v>0</v>
      </c>
      <c r="N34">
        <v>0</v>
      </c>
    </row>
    <row r="35" spans="1:32" hidden="1" x14ac:dyDescent="0.25">
      <c r="A35" t="str">
        <f t="array" ref="A35">IF(COUNT(SEARCH(RubriekenHistorisch,CONCATENATE(P34,U34,AB34,AH34))),"t","f")</f>
        <v>f</v>
      </c>
      <c r="B35" t="str">
        <f t="shared" si="0"/>
        <v>f</v>
      </c>
      <c r="C35" t="str">
        <f t="shared" si="1"/>
        <v>f</v>
      </c>
      <c r="D35" t="str">
        <f t="shared" si="2"/>
        <v>f</v>
      </c>
      <c r="E35" t="str">
        <f>IF(COUNT(SEARCH({"04.","05.","09.","12."},CONCATENATE(P34,U34,AB34,AH34))),"t","f")</f>
        <v>f</v>
      </c>
      <c r="F35" t="str">
        <f t="array" ref="F35">IF(COUNT(SEARCH(HistorischeRubrieken,CONCATENATE(P34,U34,AB34,AH34))),"t","f")</f>
        <v>f</v>
      </c>
      <c r="G35">
        <v>2</v>
      </c>
      <c r="H35">
        <v>2401</v>
      </c>
      <c r="I35" t="s">
        <v>282</v>
      </c>
      <c r="J35">
        <v>20150131</v>
      </c>
      <c r="K35">
        <v>20150801</v>
      </c>
      <c r="M35">
        <v>0</v>
      </c>
      <c r="N35">
        <v>0</v>
      </c>
      <c r="AA35" t="s">
        <v>270</v>
      </c>
      <c r="AC35">
        <v>0</v>
      </c>
      <c r="AE35">
        <v>0</v>
      </c>
      <c r="AF35" t="s">
        <v>271</v>
      </c>
    </row>
    <row r="36" spans="1:32" x14ac:dyDescent="0.25">
      <c r="A36" t="str">
        <f t="array" ref="A36">IF(COUNT(SEARCH(RubriekenHistorisch,CONCATENATE(P35,U35,AB35,AH35))),"t","f")</f>
        <v>f</v>
      </c>
      <c r="B36" t="str">
        <f t="shared" ref="B36:B66" si="3">IF(COUNT(SEARCH("07.66.20",CONCATENATE(P35,U35,AB35,AH35))),"t","f")</f>
        <v>f</v>
      </c>
      <c r="C36" t="str">
        <f t="shared" ref="C36:C66" si="4">IF(COUNT(SEARCH("14.40.10",CONCATENATE(P35,U35,AB35,AH35))),"t","f")</f>
        <v>f</v>
      </c>
      <c r="D36" t="str">
        <f t="shared" si="2"/>
        <v>f</v>
      </c>
      <c r="E36" t="str">
        <f>IF(COUNT(SEARCH({"04.","05.","09.","12."},CONCATENATE(P35,U35,AB35,AH35))),"t","f")</f>
        <v>f</v>
      </c>
      <c r="F36" t="str">
        <f t="array" ref="F36">IF(COUNT(SEARCH(HistorischeRubrieken,CONCATENATE(P35,U35,AB35,AH35))),"t","f")</f>
        <v>f</v>
      </c>
      <c r="G36">
        <v>3</v>
      </c>
      <c r="H36">
        <v>2401</v>
      </c>
      <c r="I36" t="s">
        <v>282</v>
      </c>
      <c r="J36">
        <v>20150801</v>
      </c>
      <c r="M36">
        <v>0</v>
      </c>
      <c r="N36">
        <v>0</v>
      </c>
      <c r="AA36" t="s">
        <v>272</v>
      </c>
      <c r="AC36">
        <v>0</v>
      </c>
      <c r="AE36">
        <v>0</v>
      </c>
      <c r="AF36" t="s">
        <v>271</v>
      </c>
    </row>
    <row r="37" spans="1:32" hidden="1" x14ac:dyDescent="0.25">
      <c r="A37" t="str">
        <f t="array" ref="A37">IF(COUNT(SEARCH(RubriekenHistorisch,CONCATENATE(P36,U36,AB36,AH36))),"t","f")</f>
        <v>f</v>
      </c>
      <c r="B37" t="str">
        <f t="shared" si="3"/>
        <v>f</v>
      </c>
      <c r="C37" t="str">
        <f t="shared" si="4"/>
        <v>f</v>
      </c>
      <c r="D37" t="str">
        <f t="shared" si="2"/>
        <v>f</v>
      </c>
      <c r="E37" t="str">
        <f>IF(COUNT(SEARCH({"04.","05.","09.","12."},CONCATENATE(P36,U36,AB36,AH36))),"t","f")</f>
        <v>f</v>
      </c>
      <c r="F37" t="str">
        <f t="array" ref="F37">IF(COUNT(SEARCH(HistorischeRubrieken,CONCATENATE(P36,U36,AB36,AH36))),"t","f")</f>
        <v>f</v>
      </c>
      <c r="G37">
        <v>1</v>
      </c>
      <c r="H37">
        <v>2501</v>
      </c>
      <c r="I37" t="s">
        <v>283</v>
      </c>
      <c r="J37">
        <v>19940501</v>
      </c>
      <c r="K37">
        <v>20130101</v>
      </c>
      <c r="M37">
        <v>0</v>
      </c>
      <c r="N37">
        <v>0</v>
      </c>
    </row>
    <row r="38" spans="1:32" hidden="1" x14ac:dyDescent="0.25">
      <c r="A38" t="str">
        <f t="array" ref="A38">IF(COUNT(SEARCH(RubriekenHistorisch,CONCATENATE(P37,U37,AB37,AH37))),"t","f")</f>
        <v>f</v>
      </c>
      <c r="B38" t="str">
        <f t="shared" si="3"/>
        <v>f</v>
      </c>
      <c r="C38" t="str">
        <f t="shared" si="4"/>
        <v>f</v>
      </c>
      <c r="D38" t="str">
        <f t="shared" si="2"/>
        <v>f</v>
      </c>
      <c r="E38" t="str">
        <f>IF(COUNT(SEARCH({"04.","05.","09.","12."},CONCATENATE(P37,U37,AB37,AH37))),"t","f")</f>
        <v>f</v>
      </c>
      <c r="F38" t="str">
        <f t="array" ref="F38">IF(COUNT(SEARCH(HistorischeRubrieken,CONCATENATE(P37,U37,AB37,AH37))),"t","f")</f>
        <v>f</v>
      </c>
      <c r="G38">
        <v>2</v>
      </c>
      <c r="H38">
        <v>2501</v>
      </c>
      <c r="I38" t="s">
        <v>283</v>
      </c>
      <c r="J38">
        <v>20150131</v>
      </c>
      <c r="K38">
        <v>20150801</v>
      </c>
      <c r="M38">
        <v>0</v>
      </c>
      <c r="N38">
        <v>0</v>
      </c>
      <c r="AA38" t="s">
        <v>270</v>
      </c>
      <c r="AC38">
        <v>0</v>
      </c>
      <c r="AE38">
        <v>0</v>
      </c>
      <c r="AF38" t="s">
        <v>271</v>
      </c>
    </row>
    <row r="39" spans="1:32" x14ac:dyDescent="0.25">
      <c r="A39" t="str">
        <f t="array" ref="A39">IF(COUNT(SEARCH(RubriekenHistorisch,CONCATENATE(P38,U38,AB38,AH38))),"t","f")</f>
        <v>f</v>
      </c>
      <c r="B39" t="str">
        <f t="shared" si="3"/>
        <v>f</v>
      </c>
      <c r="C39" t="str">
        <f t="shared" si="4"/>
        <v>f</v>
      </c>
      <c r="D39" t="str">
        <f t="shared" si="2"/>
        <v>f</v>
      </c>
      <c r="E39" t="str">
        <f>IF(COUNT(SEARCH({"04.","05.","09.","12."},CONCATENATE(P38,U38,AB38,AH38))),"t","f")</f>
        <v>f</v>
      </c>
      <c r="F39" t="str">
        <f t="array" ref="F39">IF(COUNT(SEARCH(HistorischeRubrieken,CONCATENATE(P38,U38,AB38,AH38))),"t","f")</f>
        <v>f</v>
      </c>
      <c r="G39">
        <v>3</v>
      </c>
      <c r="H39">
        <v>2501</v>
      </c>
      <c r="I39" t="s">
        <v>283</v>
      </c>
      <c r="J39">
        <v>20150801</v>
      </c>
      <c r="M39">
        <v>0</v>
      </c>
      <c r="N39">
        <v>0</v>
      </c>
      <c r="AA39" t="s">
        <v>272</v>
      </c>
      <c r="AC39">
        <v>0</v>
      </c>
      <c r="AE39">
        <v>0</v>
      </c>
      <c r="AF39" t="s">
        <v>271</v>
      </c>
    </row>
    <row r="40" spans="1:32" hidden="1" x14ac:dyDescent="0.25">
      <c r="A40" t="str">
        <f t="array" ref="A40">IF(COUNT(SEARCH(RubriekenHistorisch,CONCATENATE(P39,U39,AB39,AH39))),"t","f")</f>
        <v>f</v>
      </c>
      <c r="B40" t="str">
        <f t="shared" si="3"/>
        <v>f</v>
      </c>
      <c r="C40" t="str">
        <f t="shared" si="4"/>
        <v>f</v>
      </c>
      <c r="D40" t="str">
        <f t="shared" si="2"/>
        <v>f</v>
      </c>
      <c r="E40" t="str">
        <f>IF(COUNT(SEARCH({"04.","05.","09.","12."},CONCATENATE(P39,U39,AB39,AH39))),"t","f")</f>
        <v>f</v>
      </c>
      <c r="F40" t="str">
        <f t="array" ref="F40">IF(COUNT(SEARCH(HistorischeRubrieken,CONCATENATE(P39,U39,AB39,AH39))),"t","f")</f>
        <v>f</v>
      </c>
      <c r="G40">
        <v>1</v>
      </c>
      <c r="H40">
        <v>3401</v>
      </c>
      <c r="I40" t="s">
        <v>284</v>
      </c>
      <c r="J40">
        <v>19920901</v>
      </c>
      <c r="K40">
        <v>20130101</v>
      </c>
      <c r="M40">
        <v>0</v>
      </c>
      <c r="N40">
        <v>0</v>
      </c>
    </row>
    <row r="41" spans="1:32" hidden="1" x14ac:dyDescent="0.25">
      <c r="A41" t="str">
        <f t="array" ref="A41">IF(COUNT(SEARCH(RubriekenHistorisch,CONCATENATE(P40,U40,AB40,AH40))),"t","f")</f>
        <v>f</v>
      </c>
      <c r="B41" t="str">
        <f t="shared" si="3"/>
        <v>f</v>
      </c>
      <c r="C41" t="str">
        <f t="shared" si="4"/>
        <v>f</v>
      </c>
      <c r="D41" t="str">
        <f t="shared" si="2"/>
        <v>f</v>
      </c>
      <c r="E41" t="str">
        <f>IF(COUNT(SEARCH({"04.","05.","09.","12."},CONCATENATE(P40,U40,AB40,AH40))),"t","f")</f>
        <v>f</v>
      </c>
      <c r="F41" t="str">
        <f t="array" ref="F41">IF(COUNT(SEARCH(HistorischeRubrieken,CONCATENATE(P40,U40,AB40,AH40))),"t","f")</f>
        <v>f</v>
      </c>
      <c r="G41">
        <v>2</v>
      </c>
      <c r="H41">
        <v>3401</v>
      </c>
      <c r="I41" t="s">
        <v>284</v>
      </c>
      <c r="J41">
        <v>20150131</v>
      </c>
      <c r="K41">
        <v>20150801</v>
      </c>
      <c r="M41">
        <v>0</v>
      </c>
      <c r="N41">
        <v>0</v>
      </c>
      <c r="AA41" t="s">
        <v>270</v>
      </c>
      <c r="AC41">
        <v>0</v>
      </c>
      <c r="AE41">
        <v>0</v>
      </c>
      <c r="AF41" t="s">
        <v>271</v>
      </c>
    </row>
    <row r="42" spans="1:32" x14ac:dyDescent="0.25">
      <c r="A42" t="str">
        <f t="array" ref="A42">IF(COUNT(SEARCH(RubriekenHistorisch,CONCATENATE(P41,U41,AB41,AH41))),"t","f")</f>
        <v>f</v>
      </c>
      <c r="B42" t="str">
        <f t="shared" si="3"/>
        <v>f</v>
      </c>
      <c r="C42" t="str">
        <f t="shared" si="4"/>
        <v>f</v>
      </c>
      <c r="D42" t="str">
        <f t="shared" si="2"/>
        <v>f</v>
      </c>
      <c r="E42" t="str">
        <f>IF(COUNT(SEARCH({"04.","05.","09.","12."},CONCATENATE(P41,U41,AB41,AH41))),"t","f")</f>
        <v>f</v>
      </c>
      <c r="F42" t="str">
        <f t="array" ref="F42">IF(COUNT(SEARCH(HistorischeRubrieken,CONCATENATE(P41,U41,AB41,AH41))),"t","f")</f>
        <v>f</v>
      </c>
      <c r="G42">
        <v>3</v>
      </c>
      <c r="H42">
        <v>3401</v>
      </c>
      <c r="I42" t="s">
        <v>284</v>
      </c>
      <c r="J42">
        <v>20150801</v>
      </c>
      <c r="M42">
        <v>0</v>
      </c>
      <c r="N42">
        <v>0</v>
      </c>
      <c r="AA42" t="s">
        <v>272</v>
      </c>
      <c r="AC42">
        <v>0</v>
      </c>
      <c r="AE42">
        <v>0</v>
      </c>
      <c r="AF42" t="s">
        <v>271</v>
      </c>
    </row>
    <row r="43" spans="1:32" hidden="1" x14ac:dyDescent="0.25">
      <c r="A43" t="str">
        <f t="array" ref="A43">IF(COUNT(SEARCH(RubriekenHistorisch,CONCATENATE(P42,U42,AB42,AH42))),"t","f")</f>
        <v>f</v>
      </c>
      <c r="B43" t="str">
        <f t="shared" si="3"/>
        <v>f</v>
      </c>
      <c r="C43" t="str">
        <f t="shared" si="4"/>
        <v>f</v>
      </c>
      <c r="D43" t="str">
        <f t="shared" si="2"/>
        <v>f</v>
      </c>
      <c r="E43" t="str">
        <f>IF(COUNT(SEARCH({"04.","05.","09.","12."},CONCATENATE(P42,U42,AB42,AH42))),"t","f")</f>
        <v>f</v>
      </c>
      <c r="F43" t="str">
        <f t="array" ref="F43">IF(COUNT(SEARCH(HistorischeRubrieken,CONCATENATE(P42,U42,AB42,AH42))),"t","f")</f>
        <v>f</v>
      </c>
      <c r="G43">
        <v>1</v>
      </c>
      <c r="H43">
        <v>3701</v>
      </c>
      <c r="I43" t="s">
        <v>285</v>
      </c>
      <c r="J43">
        <v>19940215</v>
      </c>
      <c r="K43">
        <v>20130101</v>
      </c>
      <c r="M43">
        <v>0</v>
      </c>
      <c r="N43">
        <v>0</v>
      </c>
    </row>
    <row r="44" spans="1:32" hidden="1" x14ac:dyDescent="0.25">
      <c r="A44" t="str">
        <f t="array" ref="A44">IF(COUNT(SEARCH(RubriekenHistorisch,CONCATENATE(P43,U43,AB43,AH43))),"t","f")</f>
        <v>f</v>
      </c>
      <c r="B44" t="str">
        <f t="shared" si="3"/>
        <v>f</v>
      </c>
      <c r="C44" t="str">
        <f t="shared" si="4"/>
        <v>f</v>
      </c>
      <c r="D44" t="str">
        <f t="shared" si="2"/>
        <v>f</v>
      </c>
      <c r="E44" t="str">
        <f>IF(COUNT(SEARCH({"04.","05.","09.","12."},CONCATENATE(P43,U43,AB43,AH43))),"t","f")</f>
        <v>f</v>
      </c>
      <c r="F44" t="str">
        <f t="array" ref="F44">IF(COUNT(SEARCH(HistorischeRubrieken,CONCATENATE(P43,U43,AB43,AH43))),"t","f")</f>
        <v>f</v>
      </c>
      <c r="G44">
        <v>2</v>
      </c>
      <c r="H44">
        <v>3701</v>
      </c>
      <c r="I44" t="s">
        <v>285</v>
      </c>
      <c r="J44">
        <v>20150131</v>
      </c>
      <c r="K44">
        <v>20150801</v>
      </c>
      <c r="M44">
        <v>0</v>
      </c>
      <c r="N44">
        <v>0</v>
      </c>
      <c r="AA44" t="s">
        <v>270</v>
      </c>
      <c r="AC44">
        <v>0</v>
      </c>
      <c r="AE44">
        <v>0</v>
      </c>
      <c r="AF44" t="s">
        <v>271</v>
      </c>
    </row>
    <row r="45" spans="1:32" x14ac:dyDescent="0.25">
      <c r="A45" t="str">
        <f t="array" ref="A45">IF(COUNT(SEARCH(RubriekenHistorisch,CONCATENATE(P44,U44,AB44,AH44))),"t","f")</f>
        <v>f</v>
      </c>
      <c r="B45" t="str">
        <f t="shared" si="3"/>
        <v>f</v>
      </c>
      <c r="C45" t="str">
        <f t="shared" si="4"/>
        <v>f</v>
      </c>
      <c r="D45" t="str">
        <f t="shared" si="2"/>
        <v>f</v>
      </c>
      <c r="E45" t="str">
        <f>IF(COUNT(SEARCH({"04.","05.","09.","12."},CONCATENATE(P44,U44,AB44,AH44))),"t","f")</f>
        <v>f</v>
      </c>
      <c r="F45" t="str">
        <f t="array" ref="F45">IF(COUNT(SEARCH(HistorischeRubrieken,CONCATENATE(P44,U44,AB44,AH44))),"t","f")</f>
        <v>f</v>
      </c>
      <c r="G45">
        <v>3</v>
      </c>
      <c r="H45">
        <v>3701</v>
      </c>
      <c r="I45" t="s">
        <v>285</v>
      </c>
      <c r="J45">
        <v>20150801</v>
      </c>
      <c r="M45">
        <v>0</v>
      </c>
      <c r="N45">
        <v>0</v>
      </c>
      <c r="AA45" t="s">
        <v>272</v>
      </c>
      <c r="AC45">
        <v>0</v>
      </c>
      <c r="AE45">
        <v>0</v>
      </c>
      <c r="AF45" t="s">
        <v>271</v>
      </c>
    </row>
    <row r="46" spans="1:32" hidden="1" x14ac:dyDescent="0.25">
      <c r="A46" t="str">
        <f t="array" ref="A46">IF(COUNT(SEARCH(RubriekenHistorisch,CONCATENATE(P45,U45,AB45,AH45))),"t","f")</f>
        <v>f</v>
      </c>
      <c r="B46" t="str">
        <f t="shared" si="3"/>
        <v>f</v>
      </c>
      <c r="C46" t="str">
        <f t="shared" si="4"/>
        <v>f</v>
      </c>
      <c r="D46" t="str">
        <f t="shared" si="2"/>
        <v>f</v>
      </c>
      <c r="E46" t="str">
        <f>IF(COUNT(SEARCH({"04.","05.","09.","12."},CONCATENATE(P45,U45,AB45,AH45))),"t","f")</f>
        <v>f</v>
      </c>
      <c r="F46" t="str">
        <f t="array" ref="F46">IF(COUNT(SEARCH(HistorischeRubrieken,CONCATENATE(P45,U45,AB45,AH45))),"t","f")</f>
        <v>f</v>
      </c>
      <c r="G46">
        <v>1</v>
      </c>
      <c r="H46">
        <v>3901</v>
      </c>
      <c r="I46" t="s">
        <v>286</v>
      </c>
      <c r="J46">
        <v>19940701</v>
      </c>
      <c r="K46">
        <v>20100101</v>
      </c>
      <c r="M46">
        <v>0</v>
      </c>
      <c r="N46">
        <v>0</v>
      </c>
    </row>
    <row r="47" spans="1:32" hidden="1" x14ac:dyDescent="0.25">
      <c r="A47" t="str">
        <f t="array" ref="A47">IF(COUNT(SEARCH(RubriekenHistorisch,CONCATENATE(P46,U46,AB46,AH46))),"t","f")</f>
        <v>f</v>
      </c>
      <c r="B47" t="str">
        <f t="shared" si="3"/>
        <v>f</v>
      </c>
      <c r="C47" t="str">
        <f t="shared" si="4"/>
        <v>f</v>
      </c>
      <c r="D47" t="str">
        <f t="shared" si="2"/>
        <v>f</v>
      </c>
      <c r="E47" t="str">
        <f>IF(COUNT(SEARCH({"04.","05.","09.","12."},CONCATENATE(P46,U46,AB46,AH46))),"t","f")</f>
        <v>f</v>
      </c>
      <c r="F47" t="str">
        <f t="array" ref="F47">IF(COUNT(SEARCH(HistorischeRubrieken,CONCATENATE(P46,U46,AB46,AH46))),"t","f")</f>
        <v>f</v>
      </c>
      <c r="G47">
        <v>1</v>
      </c>
      <c r="H47">
        <v>4001</v>
      </c>
      <c r="I47" t="s">
        <v>287</v>
      </c>
      <c r="J47">
        <v>19940215</v>
      </c>
      <c r="K47">
        <v>20130101</v>
      </c>
      <c r="M47">
        <v>0</v>
      </c>
      <c r="N47">
        <v>0</v>
      </c>
    </row>
    <row r="48" spans="1:32" hidden="1" x14ac:dyDescent="0.25">
      <c r="A48" t="str">
        <f t="array" ref="A48">IF(COUNT(SEARCH(RubriekenHistorisch,CONCATENATE(P47,U47,AB47,AH47))),"t","f")</f>
        <v>f</v>
      </c>
      <c r="B48" t="str">
        <f t="shared" si="3"/>
        <v>f</v>
      </c>
      <c r="C48" t="str">
        <f t="shared" si="4"/>
        <v>f</v>
      </c>
      <c r="D48" t="str">
        <f t="shared" si="2"/>
        <v>f</v>
      </c>
      <c r="E48" t="str">
        <f>IF(COUNT(SEARCH({"04.","05.","09.","12."},CONCATENATE(P47,U47,AB47,AH47))),"t","f")</f>
        <v>f</v>
      </c>
      <c r="F48" t="str">
        <f t="array" ref="F48">IF(COUNT(SEARCH(HistorischeRubrieken,CONCATENATE(P47,U47,AB47,AH47))),"t","f")</f>
        <v>f</v>
      </c>
      <c r="G48">
        <v>2</v>
      </c>
      <c r="H48">
        <v>4001</v>
      </c>
      <c r="I48" t="s">
        <v>287</v>
      </c>
      <c r="J48">
        <v>20150131</v>
      </c>
      <c r="K48">
        <v>20150801</v>
      </c>
      <c r="M48">
        <v>0</v>
      </c>
      <c r="N48">
        <v>0</v>
      </c>
      <c r="AA48" t="s">
        <v>270</v>
      </c>
      <c r="AC48">
        <v>0</v>
      </c>
      <c r="AE48">
        <v>0</v>
      </c>
      <c r="AF48" t="s">
        <v>271</v>
      </c>
    </row>
    <row r="49" spans="1:32" x14ac:dyDescent="0.25">
      <c r="A49" t="str">
        <f t="array" ref="A49">IF(COUNT(SEARCH(RubriekenHistorisch,CONCATENATE(P48,U48,AB48,AH48))),"t","f")</f>
        <v>f</v>
      </c>
      <c r="B49" t="str">
        <f t="shared" si="3"/>
        <v>f</v>
      </c>
      <c r="C49" t="str">
        <f t="shared" si="4"/>
        <v>f</v>
      </c>
      <c r="D49" t="str">
        <f t="shared" si="2"/>
        <v>f</v>
      </c>
      <c r="E49" t="str">
        <f>IF(COUNT(SEARCH({"04.","05.","09.","12."},CONCATENATE(P48,U48,AB48,AH48))),"t","f")</f>
        <v>f</v>
      </c>
      <c r="F49" t="str">
        <f t="array" ref="F49">IF(COUNT(SEARCH(HistorischeRubrieken,CONCATENATE(P48,U48,AB48,AH48))),"t","f")</f>
        <v>f</v>
      </c>
      <c r="G49">
        <v>3</v>
      </c>
      <c r="H49">
        <v>4001</v>
      </c>
      <c r="I49" t="s">
        <v>287</v>
      </c>
      <c r="J49">
        <v>20150801</v>
      </c>
      <c r="M49">
        <v>0</v>
      </c>
      <c r="N49">
        <v>0</v>
      </c>
      <c r="AA49" t="s">
        <v>272</v>
      </c>
      <c r="AC49">
        <v>0</v>
      </c>
      <c r="AE49">
        <v>0</v>
      </c>
      <c r="AF49" t="s">
        <v>271</v>
      </c>
    </row>
    <row r="50" spans="1:32" hidden="1" x14ac:dyDescent="0.25">
      <c r="A50" t="str">
        <f t="array" ref="A50">IF(COUNT(SEARCH(RubriekenHistorisch,CONCATENATE(P49,U49,AB49,AH49))),"t","f")</f>
        <v>f</v>
      </c>
      <c r="B50" t="str">
        <f t="shared" si="3"/>
        <v>f</v>
      </c>
      <c r="C50" t="str">
        <f t="shared" si="4"/>
        <v>f</v>
      </c>
      <c r="D50" t="str">
        <f t="shared" si="2"/>
        <v>f</v>
      </c>
      <c r="E50" t="str">
        <f>IF(COUNT(SEARCH({"04.","05.","09.","12."},CONCATENATE(P49,U49,AB49,AH49))),"t","f")</f>
        <v>f</v>
      </c>
      <c r="F50" t="str">
        <f t="array" ref="F50">IF(COUNT(SEARCH(HistorischeRubrieken,CONCATENATE(P49,U49,AB49,AH49))),"t","f")</f>
        <v>f</v>
      </c>
      <c r="G50">
        <v>1</v>
      </c>
      <c r="H50">
        <v>4701</v>
      </c>
      <c r="I50" t="s">
        <v>288</v>
      </c>
      <c r="J50">
        <v>19920515</v>
      </c>
      <c r="K50">
        <v>20130101</v>
      </c>
      <c r="M50">
        <v>0</v>
      </c>
      <c r="N50">
        <v>0</v>
      </c>
    </row>
    <row r="51" spans="1:32" hidden="1" x14ac:dyDescent="0.25">
      <c r="A51" t="str">
        <f t="array" ref="A51">IF(COUNT(SEARCH(RubriekenHistorisch,CONCATENATE(P50,U50,AB50,AH50))),"t","f")</f>
        <v>f</v>
      </c>
      <c r="B51" t="str">
        <f t="shared" si="3"/>
        <v>f</v>
      </c>
      <c r="C51" t="str">
        <f t="shared" si="4"/>
        <v>f</v>
      </c>
      <c r="D51" t="str">
        <f t="shared" si="2"/>
        <v>f</v>
      </c>
      <c r="E51" t="str">
        <f>IF(COUNT(SEARCH({"04.","05.","09.","12."},CONCATENATE(P50,U50,AB50,AH50))),"t","f")</f>
        <v>f</v>
      </c>
      <c r="F51" t="str">
        <f t="array" ref="F51">IF(COUNT(SEARCH(HistorischeRubrieken,CONCATENATE(P50,U50,AB50,AH50))),"t","f")</f>
        <v>f</v>
      </c>
      <c r="G51">
        <v>2</v>
      </c>
      <c r="H51">
        <v>4701</v>
      </c>
      <c r="I51" t="s">
        <v>288</v>
      </c>
      <c r="J51">
        <v>20150131</v>
      </c>
      <c r="K51">
        <v>20150801</v>
      </c>
      <c r="M51">
        <v>0</v>
      </c>
      <c r="N51">
        <v>0</v>
      </c>
      <c r="AA51" t="s">
        <v>270</v>
      </c>
      <c r="AC51">
        <v>0</v>
      </c>
      <c r="AE51">
        <v>0</v>
      </c>
      <c r="AF51" t="s">
        <v>271</v>
      </c>
    </row>
    <row r="52" spans="1:32" x14ac:dyDescent="0.25">
      <c r="A52" t="str">
        <f t="array" ref="A52">IF(COUNT(SEARCH(RubriekenHistorisch,CONCATENATE(P51,U51,AB51,AH51))),"t","f")</f>
        <v>f</v>
      </c>
      <c r="B52" t="str">
        <f t="shared" si="3"/>
        <v>f</v>
      </c>
      <c r="C52" t="str">
        <f t="shared" si="4"/>
        <v>f</v>
      </c>
      <c r="D52" t="str">
        <f t="shared" si="2"/>
        <v>f</v>
      </c>
      <c r="E52" t="str">
        <f>IF(COUNT(SEARCH({"04.","05.","09.","12."},CONCATENATE(P51,U51,AB51,AH51))),"t","f")</f>
        <v>f</v>
      </c>
      <c r="F52" t="str">
        <f t="array" ref="F52">IF(COUNT(SEARCH(HistorischeRubrieken,CONCATENATE(P51,U51,AB51,AH51))),"t","f")</f>
        <v>f</v>
      </c>
      <c r="G52">
        <v>3</v>
      </c>
      <c r="H52">
        <v>4701</v>
      </c>
      <c r="I52" t="s">
        <v>288</v>
      </c>
      <c r="J52">
        <v>20150801</v>
      </c>
      <c r="M52">
        <v>0</v>
      </c>
      <c r="N52">
        <v>0</v>
      </c>
      <c r="AA52" t="s">
        <v>272</v>
      </c>
      <c r="AC52">
        <v>0</v>
      </c>
      <c r="AE52">
        <v>0</v>
      </c>
      <c r="AF52" t="s">
        <v>271</v>
      </c>
    </row>
    <row r="53" spans="1:32" hidden="1" x14ac:dyDescent="0.25">
      <c r="A53" t="str">
        <f t="array" ref="A53">IF(COUNT(SEARCH(RubriekenHistorisch,CONCATENATE(P52,U52,AB52,AH52))),"t","f")</f>
        <v>f</v>
      </c>
      <c r="B53" t="str">
        <f t="shared" si="3"/>
        <v>f</v>
      </c>
      <c r="C53" t="str">
        <f t="shared" si="4"/>
        <v>f</v>
      </c>
      <c r="D53" t="str">
        <f t="shared" si="2"/>
        <v>f</v>
      </c>
      <c r="E53" t="str">
        <f>IF(COUNT(SEARCH({"04.","05.","09.","12."},CONCATENATE(P52,U52,AB52,AH52))),"t","f")</f>
        <v>f</v>
      </c>
      <c r="F53" t="str">
        <f t="array" ref="F53">IF(COUNT(SEARCH(HistorischeRubrieken,CONCATENATE(P52,U52,AB52,AH52))),"t","f")</f>
        <v>f</v>
      </c>
      <c r="G53">
        <v>1</v>
      </c>
      <c r="H53">
        <v>4801</v>
      </c>
      <c r="I53" t="s">
        <v>289</v>
      </c>
      <c r="J53">
        <v>19940901</v>
      </c>
      <c r="K53">
        <v>20130101</v>
      </c>
      <c r="M53">
        <v>0</v>
      </c>
      <c r="N53">
        <v>0</v>
      </c>
    </row>
    <row r="54" spans="1:32" hidden="1" x14ac:dyDescent="0.25">
      <c r="A54" t="str">
        <f t="array" ref="A54">IF(COUNT(SEARCH(RubriekenHistorisch,CONCATENATE(P53,U53,AB53,AH53))),"t","f")</f>
        <v>f</v>
      </c>
      <c r="B54" t="str">
        <f t="shared" si="3"/>
        <v>f</v>
      </c>
      <c r="C54" t="str">
        <f t="shared" si="4"/>
        <v>f</v>
      </c>
      <c r="D54" t="str">
        <f t="shared" si="2"/>
        <v>f</v>
      </c>
      <c r="E54" t="str">
        <f>IF(COUNT(SEARCH({"04.","05.","09.","12."},CONCATENATE(P53,U53,AB53,AH53))),"t","f")</f>
        <v>f</v>
      </c>
      <c r="F54" t="str">
        <f t="array" ref="F54">IF(COUNT(SEARCH(HistorischeRubrieken,CONCATENATE(P53,U53,AB53,AH53))),"t","f")</f>
        <v>f</v>
      </c>
      <c r="G54">
        <v>2</v>
      </c>
      <c r="H54">
        <v>4801</v>
      </c>
      <c r="I54" t="s">
        <v>289</v>
      </c>
      <c r="J54">
        <v>20150131</v>
      </c>
      <c r="K54">
        <v>20150801</v>
      </c>
      <c r="M54">
        <v>0</v>
      </c>
      <c r="N54">
        <v>0</v>
      </c>
      <c r="AA54" t="s">
        <v>270</v>
      </c>
      <c r="AC54">
        <v>0</v>
      </c>
      <c r="AE54">
        <v>0</v>
      </c>
      <c r="AF54" t="s">
        <v>271</v>
      </c>
    </row>
    <row r="55" spans="1:32" x14ac:dyDescent="0.25">
      <c r="A55" t="str">
        <f t="array" ref="A55">IF(COUNT(SEARCH(RubriekenHistorisch,CONCATENATE(P54,U54,AB54,AH54))),"t","f")</f>
        <v>f</v>
      </c>
      <c r="B55" t="str">
        <f t="shared" si="3"/>
        <v>f</v>
      </c>
      <c r="C55" t="str">
        <f t="shared" si="4"/>
        <v>f</v>
      </c>
      <c r="D55" t="str">
        <f t="shared" si="2"/>
        <v>f</v>
      </c>
      <c r="E55" t="str">
        <f>IF(COUNT(SEARCH({"04.","05.","09.","12."},CONCATENATE(P54,U54,AB54,AH54))),"t","f")</f>
        <v>f</v>
      </c>
      <c r="F55" t="str">
        <f t="array" ref="F55">IF(COUNT(SEARCH(HistorischeRubrieken,CONCATENATE(P54,U54,AB54,AH54))),"t","f")</f>
        <v>f</v>
      </c>
      <c r="G55">
        <v>3</v>
      </c>
      <c r="H55">
        <v>4801</v>
      </c>
      <c r="I55" t="s">
        <v>289</v>
      </c>
      <c r="J55">
        <v>20150801</v>
      </c>
      <c r="M55">
        <v>0</v>
      </c>
      <c r="N55">
        <v>0</v>
      </c>
      <c r="AA55" t="s">
        <v>272</v>
      </c>
      <c r="AC55">
        <v>0</v>
      </c>
      <c r="AE55">
        <v>0</v>
      </c>
      <c r="AF55" t="s">
        <v>271</v>
      </c>
    </row>
    <row r="56" spans="1:32" hidden="1" x14ac:dyDescent="0.25">
      <c r="A56" t="str">
        <f t="array" ref="A56">IF(COUNT(SEARCH(RubriekenHistorisch,CONCATENATE(P55,U55,AB55,AH55))),"t","f")</f>
        <v>f</v>
      </c>
      <c r="B56" t="str">
        <f t="shared" si="3"/>
        <v>f</v>
      </c>
      <c r="C56" t="str">
        <f t="shared" si="4"/>
        <v>f</v>
      </c>
      <c r="D56" t="str">
        <f t="shared" si="2"/>
        <v>f</v>
      </c>
      <c r="E56" t="str">
        <f>IF(COUNT(SEARCH({"04.","05.","09.","12."},CONCATENATE(P55,U55,AB55,AH55))),"t","f")</f>
        <v>f</v>
      </c>
      <c r="F56" t="str">
        <f t="array" ref="F56">IF(COUNT(SEARCH(HistorischeRubrieken,CONCATENATE(P55,U55,AB55,AH55))),"t","f")</f>
        <v>f</v>
      </c>
      <c r="G56">
        <v>1</v>
      </c>
      <c r="H56">
        <v>5001</v>
      </c>
      <c r="I56" t="s">
        <v>290</v>
      </c>
      <c r="J56">
        <v>19931201</v>
      </c>
      <c r="K56">
        <v>20130101</v>
      </c>
      <c r="M56">
        <v>0</v>
      </c>
      <c r="N56">
        <v>0</v>
      </c>
    </row>
    <row r="57" spans="1:32" hidden="1" x14ac:dyDescent="0.25">
      <c r="A57" t="str">
        <f t="array" ref="A57">IF(COUNT(SEARCH(RubriekenHistorisch,CONCATENATE(P56,U56,AB56,AH56))),"t","f")</f>
        <v>f</v>
      </c>
      <c r="B57" t="str">
        <f t="shared" si="3"/>
        <v>f</v>
      </c>
      <c r="C57" t="str">
        <f t="shared" si="4"/>
        <v>f</v>
      </c>
      <c r="D57" t="str">
        <f t="shared" si="2"/>
        <v>f</v>
      </c>
      <c r="E57" t="str">
        <f>IF(COUNT(SEARCH({"04.","05.","09.","12."},CONCATENATE(P56,U56,AB56,AH56))),"t","f")</f>
        <v>f</v>
      </c>
      <c r="F57" t="str">
        <f t="array" ref="F57">IF(COUNT(SEARCH(HistorischeRubrieken,CONCATENATE(P56,U56,AB56,AH56))),"t","f")</f>
        <v>f</v>
      </c>
      <c r="G57">
        <v>2</v>
      </c>
      <c r="H57">
        <v>5001</v>
      </c>
      <c r="I57" t="s">
        <v>290</v>
      </c>
      <c r="J57">
        <v>20150131</v>
      </c>
      <c r="K57">
        <v>20150801</v>
      </c>
      <c r="M57">
        <v>0</v>
      </c>
      <c r="N57">
        <v>0</v>
      </c>
      <c r="AA57" t="s">
        <v>270</v>
      </c>
      <c r="AC57">
        <v>0</v>
      </c>
      <c r="AE57">
        <v>0</v>
      </c>
      <c r="AF57" t="s">
        <v>271</v>
      </c>
    </row>
    <row r="58" spans="1:32" x14ac:dyDescent="0.25">
      <c r="A58" t="str">
        <f t="array" ref="A58">IF(COUNT(SEARCH(RubriekenHistorisch,CONCATENATE(P57,U57,AB57,AH57))),"t","f")</f>
        <v>f</v>
      </c>
      <c r="B58" t="str">
        <f t="shared" si="3"/>
        <v>f</v>
      </c>
      <c r="C58" t="str">
        <f t="shared" si="4"/>
        <v>f</v>
      </c>
      <c r="D58" t="str">
        <f t="shared" si="2"/>
        <v>f</v>
      </c>
      <c r="E58" t="str">
        <f>IF(COUNT(SEARCH({"04.","05.","09.","12."},CONCATENATE(P57,U57,AB57,AH57))),"t","f")</f>
        <v>f</v>
      </c>
      <c r="F58" t="str">
        <f t="array" ref="F58">IF(COUNT(SEARCH(HistorischeRubrieken,CONCATENATE(P57,U57,AB57,AH57))),"t","f")</f>
        <v>f</v>
      </c>
      <c r="G58">
        <v>3</v>
      </c>
      <c r="H58">
        <v>5001</v>
      </c>
      <c r="I58" t="s">
        <v>290</v>
      </c>
      <c r="J58">
        <v>20150801</v>
      </c>
      <c r="M58">
        <v>0</v>
      </c>
      <c r="N58">
        <v>0</v>
      </c>
      <c r="AA58" t="s">
        <v>272</v>
      </c>
      <c r="AC58">
        <v>0</v>
      </c>
      <c r="AE58">
        <v>0</v>
      </c>
      <c r="AF58" t="s">
        <v>271</v>
      </c>
    </row>
    <row r="59" spans="1:32" hidden="1" x14ac:dyDescent="0.25">
      <c r="A59" t="str">
        <f t="array" ref="A59">IF(COUNT(SEARCH(RubriekenHistorisch,CONCATENATE(P58,U58,AB58,AH58))),"t","f")</f>
        <v>f</v>
      </c>
      <c r="B59" t="str">
        <f t="shared" si="3"/>
        <v>f</v>
      </c>
      <c r="C59" t="str">
        <f t="shared" si="4"/>
        <v>f</v>
      </c>
      <c r="D59" t="str">
        <f t="shared" si="2"/>
        <v>f</v>
      </c>
      <c r="E59" t="str">
        <f>IF(COUNT(SEARCH({"04.","05.","09.","12."},CONCATENATE(P58,U58,AB58,AH58))),"t","f")</f>
        <v>f</v>
      </c>
      <c r="F59" t="str">
        <f t="array" ref="F59">IF(COUNT(SEARCH(HistorischeRubrieken,CONCATENATE(P58,U58,AB58,AH58))),"t","f")</f>
        <v>f</v>
      </c>
      <c r="G59">
        <v>1</v>
      </c>
      <c r="H59">
        <v>5101</v>
      </c>
      <c r="I59" t="s">
        <v>6187</v>
      </c>
      <c r="J59">
        <v>19940601</v>
      </c>
      <c r="K59">
        <v>20130101</v>
      </c>
      <c r="M59">
        <v>0</v>
      </c>
      <c r="N59">
        <v>0</v>
      </c>
    </row>
    <row r="60" spans="1:32" hidden="1" x14ac:dyDescent="0.25">
      <c r="A60" t="str">
        <f t="array" ref="A60">IF(COUNT(SEARCH(RubriekenHistorisch,CONCATENATE(P59,U59,AB59,AH59))),"t","f")</f>
        <v>f</v>
      </c>
      <c r="B60" t="str">
        <f t="shared" si="3"/>
        <v>f</v>
      </c>
      <c r="C60" t="str">
        <f t="shared" si="4"/>
        <v>f</v>
      </c>
      <c r="D60" t="str">
        <f t="shared" si="2"/>
        <v>f</v>
      </c>
      <c r="E60" t="str">
        <f>IF(COUNT(SEARCH({"04.","05.","09.","12."},CONCATENATE(P59,U59,AB59,AH59))),"t","f")</f>
        <v>f</v>
      </c>
      <c r="F60" t="str">
        <f t="array" ref="F60">IF(COUNT(SEARCH(HistorischeRubrieken,CONCATENATE(P59,U59,AB59,AH59))),"t","f")</f>
        <v>f</v>
      </c>
      <c r="G60">
        <v>1</v>
      </c>
      <c r="H60">
        <v>5201</v>
      </c>
      <c r="I60" t="s">
        <v>291</v>
      </c>
      <c r="J60">
        <v>19940301</v>
      </c>
      <c r="K60">
        <v>20100101</v>
      </c>
      <c r="M60">
        <v>0</v>
      </c>
      <c r="N60">
        <v>0</v>
      </c>
    </row>
    <row r="61" spans="1:32" hidden="1" x14ac:dyDescent="0.25">
      <c r="A61" t="str">
        <f t="array" ref="A61">IF(COUNT(SEARCH(RubriekenHistorisch,CONCATENATE(P60,U60,AB60,AH60))),"t","f")</f>
        <v>f</v>
      </c>
      <c r="B61" t="str">
        <f t="shared" si="3"/>
        <v>f</v>
      </c>
      <c r="C61" t="str">
        <f t="shared" si="4"/>
        <v>f</v>
      </c>
      <c r="D61" t="str">
        <f t="shared" si="2"/>
        <v>f</v>
      </c>
      <c r="E61" t="str">
        <f>IF(COUNT(SEARCH({"04.","05.","09.","12."},CONCATENATE(P60,U60,AB60,AH60))),"t","f")</f>
        <v>f</v>
      </c>
      <c r="F61" t="str">
        <f t="array" ref="F61">IF(COUNT(SEARCH(HistorischeRubrieken,CONCATENATE(P60,U60,AB60,AH60))),"t","f")</f>
        <v>f</v>
      </c>
      <c r="G61">
        <v>1</v>
      </c>
      <c r="H61">
        <v>5301</v>
      </c>
      <c r="I61" t="s">
        <v>292</v>
      </c>
      <c r="J61">
        <v>19940301</v>
      </c>
      <c r="K61">
        <v>20130101</v>
      </c>
      <c r="M61">
        <v>0</v>
      </c>
      <c r="N61">
        <v>0</v>
      </c>
    </row>
    <row r="62" spans="1:32" hidden="1" x14ac:dyDescent="0.25">
      <c r="A62" t="str">
        <f t="array" ref="A62">IF(COUNT(SEARCH(RubriekenHistorisch,CONCATENATE(P61,U61,AB61,AH61))),"t","f")</f>
        <v>f</v>
      </c>
      <c r="B62" t="str">
        <f t="shared" si="3"/>
        <v>f</v>
      </c>
      <c r="C62" t="str">
        <f t="shared" si="4"/>
        <v>f</v>
      </c>
      <c r="D62" t="str">
        <f t="shared" si="2"/>
        <v>f</v>
      </c>
      <c r="E62" t="str">
        <f>IF(COUNT(SEARCH({"04.","05.","09.","12."},CONCATENATE(P61,U61,AB61,AH61))),"t","f")</f>
        <v>f</v>
      </c>
      <c r="F62" t="str">
        <f t="array" ref="F62">IF(COUNT(SEARCH(HistorischeRubrieken,CONCATENATE(P61,U61,AB61,AH61))),"t","f")</f>
        <v>f</v>
      </c>
      <c r="G62">
        <v>2</v>
      </c>
      <c r="H62">
        <v>5301</v>
      </c>
      <c r="I62" t="s">
        <v>292</v>
      </c>
      <c r="J62">
        <v>20150131</v>
      </c>
      <c r="K62">
        <v>20150801</v>
      </c>
      <c r="M62">
        <v>0</v>
      </c>
      <c r="N62">
        <v>0</v>
      </c>
      <c r="AA62" t="s">
        <v>270</v>
      </c>
      <c r="AC62">
        <v>0</v>
      </c>
      <c r="AE62">
        <v>0</v>
      </c>
      <c r="AF62" t="s">
        <v>271</v>
      </c>
    </row>
    <row r="63" spans="1:32" x14ac:dyDescent="0.25">
      <c r="A63" t="str">
        <f t="array" ref="A63">IF(COUNT(SEARCH(RubriekenHistorisch,CONCATENATE(P62,U62,AB62,AH62))),"t","f")</f>
        <v>f</v>
      </c>
      <c r="B63" t="str">
        <f t="shared" si="3"/>
        <v>f</v>
      </c>
      <c r="C63" t="str">
        <f t="shared" si="4"/>
        <v>f</v>
      </c>
      <c r="D63" t="str">
        <f t="shared" si="2"/>
        <v>f</v>
      </c>
      <c r="E63" t="str">
        <f>IF(COUNT(SEARCH({"04.","05.","09.","12."},CONCATENATE(P62,U62,AB62,AH62))),"t","f")</f>
        <v>f</v>
      </c>
      <c r="F63" t="str">
        <f t="array" ref="F63">IF(COUNT(SEARCH(HistorischeRubrieken,CONCATENATE(P62,U62,AB62,AH62))),"t","f")</f>
        <v>f</v>
      </c>
      <c r="G63">
        <v>3</v>
      </c>
      <c r="H63">
        <v>5301</v>
      </c>
      <c r="I63" t="s">
        <v>292</v>
      </c>
      <c r="J63">
        <v>20150801</v>
      </c>
      <c r="M63">
        <v>0</v>
      </c>
      <c r="N63">
        <v>0</v>
      </c>
      <c r="AA63" t="s">
        <v>272</v>
      </c>
      <c r="AC63">
        <v>0</v>
      </c>
      <c r="AE63">
        <v>0</v>
      </c>
      <c r="AF63" t="s">
        <v>271</v>
      </c>
    </row>
    <row r="64" spans="1:32" hidden="1" x14ac:dyDescent="0.25">
      <c r="A64" t="str">
        <f t="array" ref="A64">IF(COUNT(SEARCH(RubriekenHistorisch,CONCATENATE(P63,U63,AB63,AH63))),"t","f")</f>
        <v>f</v>
      </c>
      <c r="B64" t="str">
        <f t="shared" si="3"/>
        <v>f</v>
      </c>
      <c r="C64" t="str">
        <f t="shared" si="4"/>
        <v>f</v>
      </c>
      <c r="D64" t="str">
        <f t="shared" si="2"/>
        <v>f</v>
      </c>
      <c r="E64" t="str">
        <f>IF(COUNT(SEARCH({"04.","05.","09.","12."},CONCATENATE(P63,U63,AB63,AH63))),"t","f")</f>
        <v>f</v>
      </c>
      <c r="F64" t="str">
        <f t="array" ref="F64">IF(COUNT(SEARCH(HistorischeRubrieken,CONCATENATE(P63,U63,AB63,AH63))),"t","f")</f>
        <v>f</v>
      </c>
      <c r="G64">
        <v>1</v>
      </c>
      <c r="H64">
        <v>5501</v>
      </c>
      <c r="I64" t="s">
        <v>293</v>
      </c>
      <c r="J64">
        <v>19940715</v>
      </c>
      <c r="K64">
        <v>20130101</v>
      </c>
      <c r="M64">
        <v>0</v>
      </c>
      <c r="N64">
        <v>0</v>
      </c>
    </row>
    <row r="65" spans="1:32" hidden="1" x14ac:dyDescent="0.25">
      <c r="A65" t="str">
        <f t="array" ref="A65">IF(COUNT(SEARCH(RubriekenHistorisch,CONCATENATE(P64,U64,AB64,AH64))),"t","f")</f>
        <v>f</v>
      </c>
      <c r="B65" t="str">
        <f t="shared" si="3"/>
        <v>f</v>
      </c>
      <c r="C65" t="str">
        <f t="shared" si="4"/>
        <v>f</v>
      </c>
      <c r="D65" t="str">
        <f t="shared" si="2"/>
        <v>f</v>
      </c>
      <c r="E65" t="str">
        <f>IF(COUNT(SEARCH({"04.","05.","09.","12."},CONCATENATE(P64,U64,AB64,AH64))),"t","f")</f>
        <v>f</v>
      </c>
      <c r="F65" t="str">
        <f t="array" ref="F65">IF(COUNT(SEARCH(HistorischeRubrieken,CONCATENATE(P64,U64,AB64,AH64))),"t","f")</f>
        <v>f</v>
      </c>
      <c r="G65">
        <v>1</v>
      </c>
      <c r="H65">
        <v>5601</v>
      </c>
      <c r="I65" t="s">
        <v>294</v>
      </c>
      <c r="J65">
        <v>19940901</v>
      </c>
      <c r="K65">
        <v>20130101</v>
      </c>
      <c r="M65">
        <v>0</v>
      </c>
      <c r="N65">
        <v>0</v>
      </c>
    </row>
    <row r="66" spans="1:32" hidden="1" x14ac:dyDescent="0.25">
      <c r="A66" t="str">
        <f t="array" ref="A66">IF(COUNT(SEARCH(RubriekenHistorisch,CONCATENATE(P65,U65,AB65,AH65))),"t","f")</f>
        <v>f</v>
      </c>
      <c r="B66" t="str">
        <f t="shared" si="3"/>
        <v>f</v>
      </c>
      <c r="C66" t="str">
        <f t="shared" si="4"/>
        <v>f</v>
      </c>
      <c r="D66" t="str">
        <f t="shared" si="2"/>
        <v>f</v>
      </c>
      <c r="E66" t="str">
        <f>IF(COUNT(SEARCH({"04.","05.","09.","12."},CONCATENATE(P65,U65,AB65,AH65))),"t","f")</f>
        <v>f</v>
      </c>
      <c r="F66" t="str">
        <f t="array" ref="F66">IF(COUNT(SEARCH(HistorischeRubrieken,CONCATENATE(P65,U65,AB65,AH65))),"t","f")</f>
        <v>f</v>
      </c>
      <c r="G66">
        <v>2</v>
      </c>
      <c r="H66">
        <v>5601</v>
      </c>
      <c r="I66" t="s">
        <v>294</v>
      </c>
      <c r="J66">
        <v>20150131</v>
      </c>
      <c r="K66">
        <v>20150801</v>
      </c>
      <c r="M66">
        <v>0</v>
      </c>
      <c r="N66">
        <v>0</v>
      </c>
      <c r="AA66" t="s">
        <v>270</v>
      </c>
      <c r="AC66">
        <v>0</v>
      </c>
      <c r="AE66">
        <v>0</v>
      </c>
      <c r="AF66" t="s">
        <v>271</v>
      </c>
    </row>
    <row r="67" spans="1:32" x14ac:dyDescent="0.25">
      <c r="A67" t="str">
        <f t="array" ref="A67">IF(COUNT(SEARCH(RubriekenHistorisch,CONCATENATE(P66,U66,AB66,AH66))),"t","f")</f>
        <v>f</v>
      </c>
      <c r="B67" t="str">
        <f t="shared" ref="B67:B130" si="5">IF(COUNT(SEARCH("07.66.20",CONCATENATE(P66,U66,AB66,AH66))),"t","f")</f>
        <v>f</v>
      </c>
      <c r="C67" t="str">
        <f t="shared" ref="C67:C130" si="6">IF(COUNT(SEARCH("14.40.10",CONCATENATE(P66,U66,AB66,AH66))),"t","f")</f>
        <v>f</v>
      </c>
      <c r="D67" t="str">
        <f t="shared" si="2"/>
        <v>f</v>
      </c>
      <c r="E67" t="str">
        <f>IF(COUNT(SEARCH({"04.","05.","09.","12."},CONCATENATE(P66,U66,AB66,AH66))),"t","f")</f>
        <v>f</v>
      </c>
      <c r="F67" t="str">
        <f t="array" ref="F67">IF(COUNT(SEARCH(HistorischeRubrieken,CONCATENATE(P66,U66,AB66,AH66))),"t","f")</f>
        <v>f</v>
      </c>
      <c r="G67">
        <v>3</v>
      </c>
      <c r="H67">
        <v>5601</v>
      </c>
      <c r="I67" t="s">
        <v>294</v>
      </c>
      <c r="J67">
        <v>20150801</v>
      </c>
      <c r="M67">
        <v>0</v>
      </c>
      <c r="N67">
        <v>0</v>
      </c>
      <c r="AA67" t="s">
        <v>272</v>
      </c>
      <c r="AC67">
        <v>0</v>
      </c>
      <c r="AE67">
        <v>0</v>
      </c>
      <c r="AF67" t="s">
        <v>271</v>
      </c>
    </row>
    <row r="68" spans="1:32" hidden="1" x14ac:dyDescent="0.25">
      <c r="A68" t="str">
        <f t="array" ref="A68">IF(COUNT(SEARCH(RubriekenHistorisch,CONCATENATE(P67,U67,AB67,AH67))),"t","f")</f>
        <v>f</v>
      </c>
      <c r="B68" t="str">
        <f t="shared" si="5"/>
        <v>f</v>
      </c>
      <c r="C68" t="str">
        <f t="shared" si="6"/>
        <v>f</v>
      </c>
      <c r="D68" t="str">
        <f t="shared" ref="D68:D131" si="7">IF(COUNT(SEARCH("- 0",CONCATENATE(P67,U67,AB67,AH67))),"t","f")</f>
        <v>f</v>
      </c>
      <c r="E68" t="str">
        <f>IF(COUNT(SEARCH({"04.","05.","09.","12."},CONCATENATE(P67,U67,AB67,AH67))),"t","f")</f>
        <v>f</v>
      </c>
      <c r="F68" t="str">
        <f t="array" ref="F68">IF(COUNT(SEARCH(HistorischeRubrieken,CONCATENATE(P67,U67,AB67,AH67))),"t","f")</f>
        <v>f</v>
      </c>
      <c r="G68">
        <v>1</v>
      </c>
      <c r="H68">
        <v>5801</v>
      </c>
      <c r="I68" t="s">
        <v>295</v>
      </c>
      <c r="J68">
        <v>19931201</v>
      </c>
      <c r="K68">
        <v>20130101</v>
      </c>
      <c r="M68">
        <v>0</v>
      </c>
      <c r="N68">
        <v>0</v>
      </c>
    </row>
    <row r="69" spans="1:32" hidden="1" x14ac:dyDescent="0.25">
      <c r="A69" t="str">
        <f t="array" ref="A69">IF(COUNT(SEARCH(RubriekenHistorisch,CONCATENATE(P68,U68,AB68,AH68))),"t","f")</f>
        <v>f</v>
      </c>
      <c r="B69" t="str">
        <f t="shared" si="5"/>
        <v>f</v>
      </c>
      <c r="C69" t="str">
        <f t="shared" si="6"/>
        <v>f</v>
      </c>
      <c r="D69" t="str">
        <f t="shared" si="7"/>
        <v>f</v>
      </c>
      <c r="E69" t="str">
        <f>IF(COUNT(SEARCH({"04.","05.","09.","12."},CONCATENATE(P68,U68,AB68,AH68))),"t","f")</f>
        <v>f</v>
      </c>
      <c r="F69" t="str">
        <f t="array" ref="F69">IF(COUNT(SEARCH(HistorischeRubrieken,CONCATENATE(P68,U68,AB68,AH68))),"t","f")</f>
        <v>f</v>
      </c>
      <c r="G69">
        <v>2</v>
      </c>
      <c r="H69">
        <v>5801</v>
      </c>
      <c r="I69" t="s">
        <v>295</v>
      </c>
      <c r="J69">
        <v>20150131</v>
      </c>
      <c r="K69">
        <v>20150801</v>
      </c>
      <c r="M69">
        <v>0</v>
      </c>
      <c r="N69">
        <v>0</v>
      </c>
      <c r="AA69" t="s">
        <v>270</v>
      </c>
      <c r="AC69">
        <v>0</v>
      </c>
      <c r="AE69">
        <v>0</v>
      </c>
      <c r="AF69" t="s">
        <v>271</v>
      </c>
    </row>
    <row r="70" spans="1:32" x14ac:dyDescent="0.25">
      <c r="A70" t="str">
        <f t="array" ref="A70">IF(COUNT(SEARCH(RubriekenHistorisch,CONCATENATE(P69,U69,AB69,AH69))),"t","f")</f>
        <v>f</v>
      </c>
      <c r="B70" t="str">
        <f t="shared" si="5"/>
        <v>f</v>
      </c>
      <c r="C70" t="str">
        <f t="shared" si="6"/>
        <v>f</v>
      </c>
      <c r="D70" t="str">
        <f t="shared" si="7"/>
        <v>f</v>
      </c>
      <c r="E70" t="str">
        <f>IF(COUNT(SEARCH({"04.","05.","09.","12."},CONCATENATE(P69,U69,AB69,AH69))),"t","f")</f>
        <v>f</v>
      </c>
      <c r="F70" t="str">
        <f t="array" ref="F70">IF(COUNT(SEARCH(HistorischeRubrieken,CONCATENATE(P69,U69,AB69,AH69))),"t","f")</f>
        <v>f</v>
      </c>
      <c r="G70">
        <v>3</v>
      </c>
      <c r="H70">
        <v>5801</v>
      </c>
      <c r="I70" t="s">
        <v>295</v>
      </c>
      <c r="J70">
        <v>20150801</v>
      </c>
      <c r="M70">
        <v>0</v>
      </c>
      <c r="N70">
        <v>0</v>
      </c>
      <c r="AA70" t="s">
        <v>272</v>
      </c>
      <c r="AC70">
        <v>0</v>
      </c>
      <c r="AE70">
        <v>0</v>
      </c>
      <c r="AF70" t="s">
        <v>271</v>
      </c>
    </row>
    <row r="71" spans="1:32" hidden="1" x14ac:dyDescent="0.25">
      <c r="A71" t="str">
        <f t="array" ref="A71">IF(COUNT(SEARCH(RubriekenHistorisch,CONCATENATE(P70,U70,AB70,AH70))),"t","f")</f>
        <v>f</v>
      </c>
      <c r="B71" t="str">
        <f t="shared" si="5"/>
        <v>f</v>
      </c>
      <c r="C71" t="str">
        <f t="shared" si="6"/>
        <v>f</v>
      </c>
      <c r="D71" t="str">
        <f t="shared" si="7"/>
        <v>f</v>
      </c>
      <c r="E71" t="str">
        <f>IF(COUNT(SEARCH({"04.","05.","09.","12."},CONCATENATE(P70,U70,AB70,AH70))),"t","f")</f>
        <v>f</v>
      </c>
      <c r="F71" t="str">
        <f t="array" ref="F71">IF(COUNT(SEARCH(HistorischeRubrieken,CONCATENATE(P70,U70,AB70,AH70))),"t","f")</f>
        <v>f</v>
      </c>
      <c r="G71">
        <v>1</v>
      </c>
      <c r="H71">
        <v>5901</v>
      </c>
      <c r="I71" t="s">
        <v>296</v>
      </c>
      <c r="J71">
        <v>19940915</v>
      </c>
      <c r="K71">
        <v>20130101</v>
      </c>
      <c r="M71">
        <v>0</v>
      </c>
      <c r="N71">
        <v>0</v>
      </c>
    </row>
    <row r="72" spans="1:32" hidden="1" x14ac:dyDescent="0.25">
      <c r="A72" t="str">
        <f t="array" ref="A72">IF(COUNT(SEARCH(RubriekenHistorisch,CONCATENATE(P71,U71,AB71,AH71))),"t","f")</f>
        <v>f</v>
      </c>
      <c r="B72" t="str">
        <f t="shared" si="5"/>
        <v>f</v>
      </c>
      <c r="C72" t="str">
        <f t="shared" si="6"/>
        <v>f</v>
      </c>
      <c r="D72" t="str">
        <f t="shared" si="7"/>
        <v>f</v>
      </c>
      <c r="E72" t="str">
        <f>IF(COUNT(SEARCH({"04.","05.","09.","12."},CONCATENATE(P71,U71,AB71,AH71))),"t","f")</f>
        <v>f</v>
      </c>
      <c r="F72" t="str">
        <f t="array" ref="F72">IF(COUNT(SEARCH(HistorischeRubrieken,CONCATENATE(P71,U71,AB71,AH71))),"t","f")</f>
        <v>f</v>
      </c>
      <c r="G72">
        <v>2</v>
      </c>
      <c r="H72">
        <v>5901</v>
      </c>
      <c r="I72" t="s">
        <v>296</v>
      </c>
      <c r="J72">
        <v>20150131</v>
      </c>
      <c r="K72">
        <v>20150801</v>
      </c>
      <c r="M72">
        <v>0</v>
      </c>
      <c r="N72">
        <v>0</v>
      </c>
      <c r="AA72" t="s">
        <v>270</v>
      </c>
      <c r="AC72">
        <v>0</v>
      </c>
      <c r="AE72">
        <v>0</v>
      </c>
      <c r="AF72" t="s">
        <v>271</v>
      </c>
    </row>
    <row r="73" spans="1:32" x14ac:dyDescent="0.25">
      <c r="A73" t="str">
        <f t="array" ref="A73">IF(COUNT(SEARCH(RubriekenHistorisch,CONCATENATE(P72,U72,AB72,AH72))),"t","f")</f>
        <v>f</v>
      </c>
      <c r="B73" t="str">
        <f t="shared" si="5"/>
        <v>f</v>
      </c>
      <c r="C73" t="str">
        <f t="shared" si="6"/>
        <v>f</v>
      </c>
      <c r="D73" t="str">
        <f t="shared" si="7"/>
        <v>f</v>
      </c>
      <c r="E73" t="str">
        <f>IF(COUNT(SEARCH({"04.","05.","09.","12."},CONCATENATE(P72,U72,AB72,AH72))),"t","f")</f>
        <v>f</v>
      </c>
      <c r="F73" t="str">
        <f t="array" ref="F73">IF(COUNT(SEARCH(HistorischeRubrieken,CONCATENATE(P72,U72,AB72,AH72))),"t","f")</f>
        <v>f</v>
      </c>
      <c r="G73">
        <v>3</v>
      </c>
      <c r="H73">
        <v>5901</v>
      </c>
      <c r="I73" t="s">
        <v>296</v>
      </c>
      <c r="J73">
        <v>20150801</v>
      </c>
      <c r="M73">
        <v>0</v>
      </c>
      <c r="N73">
        <v>0</v>
      </c>
      <c r="AA73" t="s">
        <v>272</v>
      </c>
      <c r="AC73">
        <v>0</v>
      </c>
      <c r="AE73">
        <v>0</v>
      </c>
      <c r="AF73" t="s">
        <v>271</v>
      </c>
    </row>
    <row r="74" spans="1:32" hidden="1" x14ac:dyDescent="0.25">
      <c r="A74" t="str">
        <f t="array" ref="A74">IF(COUNT(SEARCH(RubriekenHistorisch,CONCATENATE(P73,U73,AB73,AH73))),"t","f")</f>
        <v>f</v>
      </c>
      <c r="B74" t="str">
        <f t="shared" si="5"/>
        <v>f</v>
      </c>
      <c r="C74" t="str">
        <f t="shared" si="6"/>
        <v>f</v>
      </c>
      <c r="D74" t="str">
        <f t="shared" si="7"/>
        <v>f</v>
      </c>
      <c r="E74" t="str">
        <f>IF(COUNT(SEARCH({"04.","05.","09.","12."},CONCATENATE(P73,U73,AB73,AH73))),"t","f")</f>
        <v>f</v>
      </c>
      <c r="F74" t="str">
        <f t="array" ref="F74">IF(COUNT(SEARCH(HistorischeRubrieken,CONCATENATE(P73,U73,AB73,AH73))),"t","f")</f>
        <v>f</v>
      </c>
      <c r="G74">
        <v>1</v>
      </c>
      <c r="H74">
        <v>6001</v>
      </c>
      <c r="I74" t="s">
        <v>297</v>
      </c>
      <c r="J74">
        <v>19940315</v>
      </c>
      <c r="K74">
        <v>20130101</v>
      </c>
      <c r="M74">
        <v>0</v>
      </c>
      <c r="N74">
        <v>0</v>
      </c>
    </row>
    <row r="75" spans="1:32" hidden="1" x14ac:dyDescent="0.25">
      <c r="A75" t="str">
        <f t="array" ref="A75">IF(COUNT(SEARCH(RubriekenHistorisch,CONCATENATE(P74,U74,AB74,AH74))),"t","f")</f>
        <v>f</v>
      </c>
      <c r="B75" t="str">
        <f t="shared" si="5"/>
        <v>f</v>
      </c>
      <c r="C75" t="str">
        <f t="shared" si="6"/>
        <v>f</v>
      </c>
      <c r="D75" t="str">
        <f t="shared" si="7"/>
        <v>f</v>
      </c>
      <c r="E75" t="str">
        <f>IF(COUNT(SEARCH({"04.","05.","09.","12."},CONCATENATE(P74,U74,AB74,AH74))),"t","f")</f>
        <v>f</v>
      </c>
      <c r="F75" t="str">
        <f t="array" ref="F75">IF(COUNT(SEARCH(HistorischeRubrieken,CONCATENATE(P74,U74,AB74,AH74))),"t","f")</f>
        <v>f</v>
      </c>
      <c r="G75">
        <v>2</v>
      </c>
      <c r="H75">
        <v>6001</v>
      </c>
      <c r="I75" t="s">
        <v>297</v>
      </c>
      <c r="J75">
        <v>20150131</v>
      </c>
      <c r="K75">
        <v>20150801</v>
      </c>
      <c r="M75">
        <v>0</v>
      </c>
      <c r="N75">
        <v>0</v>
      </c>
      <c r="AA75" t="s">
        <v>270</v>
      </c>
      <c r="AC75">
        <v>0</v>
      </c>
      <c r="AE75">
        <v>0</v>
      </c>
      <c r="AF75" t="s">
        <v>271</v>
      </c>
    </row>
    <row r="76" spans="1:32" x14ac:dyDescent="0.25">
      <c r="A76" t="str">
        <f t="array" ref="A76">IF(COUNT(SEARCH(RubriekenHistorisch,CONCATENATE(P75,U75,AB75,AH75))),"t","f")</f>
        <v>f</v>
      </c>
      <c r="B76" t="str">
        <f t="shared" si="5"/>
        <v>f</v>
      </c>
      <c r="C76" t="str">
        <f t="shared" si="6"/>
        <v>f</v>
      </c>
      <c r="D76" t="str">
        <f t="shared" si="7"/>
        <v>f</v>
      </c>
      <c r="E76" t="str">
        <f>IF(COUNT(SEARCH({"04.","05.","09.","12."},CONCATENATE(P75,U75,AB75,AH75))),"t","f")</f>
        <v>f</v>
      </c>
      <c r="F76" t="str">
        <f t="array" ref="F76">IF(COUNT(SEARCH(HistorischeRubrieken,CONCATENATE(P75,U75,AB75,AH75))),"t","f")</f>
        <v>f</v>
      </c>
      <c r="G76">
        <v>3</v>
      </c>
      <c r="H76">
        <v>6001</v>
      </c>
      <c r="I76" t="s">
        <v>297</v>
      </c>
      <c r="J76">
        <v>20150801</v>
      </c>
      <c r="M76">
        <v>0</v>
      </c>
      <c r="N76">
        <v>0</v>
      </c>
      <c r="AA76" t="s">
        <v>272</v>
      </c>
      <c r="AC76">
        <v>0</v>
      </c>
      <c r="AE76">
        <v>0</v>
      </c>
      <c r="AF76" t="s">
        <v>271</v>
      </c>
    </row>
    <row r="77" spans="1:32" hidden="1" x14ac:dyDescent="0.25">
      <c r="A77" t="str">
        <f t="array" ref="A77">IF(COUNT(SEARCH(RubriekenHistorisch,CONCATENATE(P76,U76,AB76,AH76))),"t","f")</f>
        <v>f</v>
      </c>
      <c r="B77" t="str">
        <f t="shared" si="5"/>
        <v>f</v>
      </c>
      <c r="C77" t="str">
        <f t="shared" si="6"/>
        <v>f</v>
      </c>
      <c r="D77" t="str">
        <f t="shared" si="7"/>
        <v>f</v>
      </c>
      <c r="E77" t="str">
        <f>IF(COUNT(SEARCH({"04.","05.","09.","12."},CONCATENATE(P76,U76,AB76,AH76))),"t","f")</f>
        <v>f</v>
      </c>
      <c r="F77" t="str">
        <f t="array" ref="F77">IF(COUNT(SEARCH(HistorischeRubrieken,CONCATENATE(P76,U76,AB76,AH76))),"t","f")</f>
        <v>f</v>
      </c>
      <c r="G77">
        <v>1</v>
      </c>
      <c r="H77">
        <v>6301</v>
      </c>
      <c r="I77" t="s">
        <v>298</v>
      </c>
      <c r="J77">
        <v>19940815</v>
      </c>
      <c r="K77">
        <v>20130101</v>
      </c>
      <c r="M77">
        <v>0</v>
      </c>
      <c r="N77">
        <v>0</v>
      </c>
    </row>
    <row r="78" spans="1:32" hidden="1" x14ac:dyDescent="0.25">
      <c r="A78" t="str">
        <f t="array" ref="A78">IF(COUNT(SEARCH(RubriekenHistorisch,CONCATENATE(P77,U77,AB77,AH77))),"t","f")</f>
        <v>f</v>
      </c>
      <c r="B78" t="str">
        <f t="shared" si="5"/>
        <v>f</v>
      </c>
      <c r="C78" t="str">
        <f t="shared" si="6"/>
        <v>f</v>
      </c>
      <c r="D78" t="str">
        <f t="shared" si="7"/>
        <v>f</v>
      </c>
      <c r="E78" t="str">
        <f>IF(COUNT(SEARCH({"04.","05.","09.","12."},CONCATENATE(P77,U77,AB77,AH77))),"t","f")</f>
        <v>f</v>
      </c>
      <c r="F78" t="str">
        <f t="array" ref="F78">IF(COUNT(SEARCH(HistorischeRubrieken,CONCATENATE(P77,U77,AB77,AH77))),"t","f")</f>
        <v>f</v>
      </c>
      <c r="G78">
        <v>2</v>
      </c>
      <c r="H78">
        <v>6301</v>
      </c>
      <c r="I78" t="s">
        <v>298</v>
      </c>
      <c r="J78">
        <v>20150131</v>
      </c>
      <c r="K78">
        <v>20150801</v>
      </c>
      <c r="M78">
        <v>0</v>
      </c>
      <c r="N78">
        <v>0</v>
      </c>
      <c r="AA78" t="s">
        <v>270</v>
      </c>
      <c r="AC78">
        <v>0</v>
      </c>
      <c r="AE78">
        <v>0</v>
      </c>
      <c r="AF78" t="s">
        <v>271</v>
      </c>
    </row>
    <row r="79" spans="1:32" x14ac:dyDescent="0.25">
      <c r="A79" t="str">
        <f t="array" ref="A79">IF(COUNT(SEARCH(RubriekenHistorisch,CONCATENATE(P78,U78,AB78,AH78))),"t","f")</f>
        <v>f</v>
      </c>
      <c r="B79" t="str">
        <f t="shared" si="5"/>
        <v>f</v>
      </c>
      <c r="C79" t="str">
        <f t="shared" si="6"/>
        <v>f</v>
      </c>
      <c r="D79" t="str">
        <f t="shared" si="7"/>
        <v>f</v>
      </c>
      <c r="E79" t="str">
        <f>IF(COUNT(SEARCH({"04.","05.","09.","12."},CONCATENATE(P78,U78,AB78,AH78))),"t","f")</f>
        <v>f</v>
      </c>
      <c r="F79" t="str">
        <f t="array" ref="F79">IF(COUNT(SEARCH(HistorischeRubrieken,CONCATENATE(P78,U78,AB78,AH78))),"t","f")</f>
        <v>f</v>
      </c>
      <c r="G79">
        <v>3</v>
      </c>
      <c r="H79">
        <v>6301</v>
      </c>
      <c r="I79" t="s">
        <v>298</v>
      </c>
      <c r="J79">
        <v>20150801</v>
      </c>
      <c r="M79">
        <v>0</v>
      </c>
      <c r="N79">
        <v>0</v>
      </c>
      <c r="AA79" t="s">
        <v>272</v>
      </c>
      <c r="AC79">
        <v>0</v>
      </c>
      <c r="AE79">
        <v>0</v>
      </c>
      <c r="AF79" t="s">
        <v>271</v>
      </c>
    </row>
    <row r="80" spans="1:32" hidden="1" x14ac:dyDescent="0.25">
      <c r="A80" t="str">
        <f t="array" ref="A80">IF(COUNT(SEARCH(RubriekenHistorisch,CONCATENATE(P79,U79,AB79,AH79))),"t","f")</f>
        <v>f</v>
      </c>
      <c r="B80" t="str">
        <f t="shared" si="5"/>
        <v>f</v>
      </c>
      <c r="C80" t="str">
        <f t="shared" si="6"/>
        <v>f</v>
      </c>
      <c r="D80" t="str">
        <f t="shared" si="7"/>
        <v>f</v>
      </c>
      <c r="E80" t="str">
        <f>IF(COUNT(SEARCH({"04.","05.","09.","12."},CONCATENATE(P79,U79,AB79,AH79))),"t","f")</f>
        <v>f</v>
      </c>
      <c r="F80" t="str">
        <f t="array" ref="F80">IF(COUNT(SEARCH(HistorischeRubrieken,CONCATENATE(P79,U79,AB79,AH79))),"t","f")</f>
        <v>f</v>
      </c>
      <c r="G80">
        <v>1</v>
      </c>
      <c r="H80">
        <v>6401</v>
      </c>
      <c r="I80" t="s">
        <v>299</v>
      </c>
      <c r="J80">
        <v>19940401</v>
      </c>
      <c r="K80">
        <v>20110101</v>
      </c>
      <c r="M80">
        <v>0</v>
      </c>
      <c r="N80">
        <v>0</v>
      </c>
    </row>
    <row r="81" spans="1:32" hidden="1" x14ac:dyDescent="0.25">
      <c r="A81" t="str">
        <f t="array" ref="A81">IF(COUNT(SEARCH(RubriekenHistorisch,CONCATENATE(P80,U80,AB80,AH80))),"t","f")</f>
        <v>f</v>
      </c>
      <c r="B81" t="str">
        <f t="shared" si="5"/>
        <v>f</v>
      </c>
      <c r="C81" t="str">
        <f t="shared" si="6"/>
        <v>f</v>
      </c>
      <c r="D81" t="str">
        <f t="shared" si="7"/>
        <v>f</v>
      </c>
      <c r="E81" t="str">
        <f>IF(COUNT(SEARCH({"04.","05.","09.","12."},CONCATENATE(P80,U80,AB80,AH80))),"t","f")</f>
        <v>f</v>
      </c>
      <c r="F81" t="str">
        <f t="array" ref="F81">IF(COUNT(SEARCH(HistorischeRubrieken,CONCATENATE(P80,U80,AB80,AH80))),"t","f")</f>
        <v>f</v>
      </c>
      <c r="G81">
        <v>1</v>
      </c>
      <c r="H81">
        <v>6501</v>
      </c>
      <c r="I81" t="s">
        <v>300</v>
      </c>
      <c r="J81">
        <v>19940915</v>
      </c>
      <c r="K81">
        <v>20090101</v>
      </c>
      <c r="M81">
        <v>0</v>
      </c>
      <c r="N81">
        <v>0</v>
      </c>
    </row>
    <row r="82" spans="1:32" hidden="1" x14ac:dyDescent="0.25">
      <c r="A82" t="str">
        <f t="array" ref="A82">IF(COUNT(SEARCH(RubriekenHistorisch,CONCATENATE(P81,U81,AB81,AH81))),"t","f")</f>
        <v>f</v>
      </c>
      <c r="B82" t="str">
        <f t="shared" si="5"/>
        <v>f</v>
      </c>
      <c r="C82" t="str">
        <f t="shared" si="6"/>
        <v>f</v>
      </c>
      <c r="D82" t="str">
        <f t="shared" si="7"/>
        <v>f</v>
      </c>
      <c r="E82" t="str">
        <f>IF(COUNT(SEARCH({"04.","05.","09.","12."},CONCATENATE(P81,U81,AB81,AH81))),"t","f")</f>
        <v>f</v>
      </c>
      <c r="F82" t="str">
        <f t="array" ref="F82">IF(COUNT(SEARCH(HistorischeRubrieken,CONCATENATE(P81,U81,AB81,AH81))),"t","f")</f>
        <v>f</v>
      </c>
      <c r="G82">
        <v>1</v>
      </c>
      <c r="H82">
        <v>6801</v>
      </c>
      <c r="I82" t="s">
        <v>301</v>
      </c>
      <c r="J82">
        <v>19940215</v>
      </c>
      <c r="K82">
        <v>19990101</v>
      </c>
      <c r="M82">
        <v>0</v>
      </c>
      <c r="N82">
        <v>0</v>
      </c>
    </row>
    <row r="83" spans="1:32" hidden="1" x14ac:dyDescent="0.25">
      <c r="A83" t="str">
        <f t="array" ref="A83">IF(COUNT(SEARCH(RubriekenHistorisch,CONCATENATE(P82,U82,AB82,AH82))),"t","f")</f>
        <v>f</v>
      </c>
      <c r="B83" t="str">
        <f t="shared" si="5"/>
        <v>f</v>
      </c>
      <c r="C83" t="str">
        <f t="shared" si="6"/>
        <v>f</v>
      </c>
      <c r="D83" t="str">
        <f t="shared" si="7"/>
        <v>f</v>
      </c>
      <c r="E83" t="str">
        <f>IF(COUNT(SEARCH({"04.","05.","09.","12."},CONCATENATE(P82,U82,AB82,AH82))),"t","f")</f>
        <v>f</v>
      </c>
      <c r="F83" t="str">
        <f t="array" ref="F83">IF(COUNT(SEARCH(HistorischeRubrieken,CONCATENATE(P82,U82,AB82,AH82))),"t","f")</f>
        <v>f</v>
      </c>
      <c r="G83">
        <v>1</v>
      </c>
      <c r="H83">
        <v>7001</v>
      </c>
      <c r="I83" t="s">
        <v>302</v>
      </c>
      <c r="J83">
        <v>19940515</v>
      </c>
      <c r="K83">
        <v>20130101</v>
      </c>
      <c r="M83">
        <v>0</v>
      </c>
      <c r="N83">
        <v>0</v>
      </c>
    </row>
    <row r="84" spans="1:32" hidden="1" x14ac:dyDescent="0.25">
      <c r="A84" t="str">
        <f t="array" ref="A84">IF(COUNT(SEARCH(RubriekenHistorisch,CONCATENATE(P83,U83,AB83,AH83))),"t","f")</f>
        <v>f</v>
      </c>
      <c r="B84" t="str">
        <f t="shared" si="5"/>
        <v>f</v>
      </c>
      <c r="C84" t="str">
        <f t="shared" si="6"/>
        <v>f</v>
      </c>
      <c r="D84" t="str">
        <f t="shared" si="7"/>
        <v>f</v>
      </c>
      <c r="E84" t="str">
        <f>IF(COUNT(SEARCH({"04.","05.","09.","12."},CONCATENATE(P83,U83,AB83,AH83))),"t","f")</f>
        <v>f</v>
      </c>
      <c r="F84" t="str">
        <f t="array" ref="F84">IF(COUNT(SEARCH(HistorischeRubrieken,CONCATENATE(P83,U83,AB83,AH83))),"t","f")</f>
        <v>f</v>
      </c>
      <c r="G84">
        <v>2</v>
      </c>
      <c r="H84">
        <v>7001</v>
      </c>
      <c r="I84" t="s">
        <v>302</v>
      </c>
      <c r="J84">
        <v>20150131</v>
      </c>
      <c r="K84">
        <v>20150801</v>
      </c>
      <c r="M84">
        <v>0</v>
      </c>
      <c r="N84">
        <v>0</v>
      </c>
      <c r="AA84" t="s">
        <v>270</v>
      </c>
      <c r="AC84">
        <v>0</v>
      </c>
      <c r="AE84">
        <v>0</v>
      </c>
      <c r="AF84" t="s">
        <v>271</v>
      </c>
    </row>
    <row r="85" spans="1:32" x14ac:dyDescent="0.25">
      <c r="A85" t="str">
        <f t="array" ref="A85">IF(COUNT(SEARCH(RubriekenHistorisch,CONCATENATE(P84,U84,AB84,AH84))),"t","f")</f>
        <v>f</v>
      </c>
      <c r="B85" t="str">
        <f t="shared" si="5"/>
        <v>f</v>
      </c>
      <c r="C85" t="str">
        <f t="shared" si="6"/>
        <v>f</v>
      </c>
      <c r="D85" t="str">
        <f t="shared" si="7"/>
        <v>f</v>
      </c>
      <c r="E85" t="str">
        <f>IF(COUNT(SEARCH({"04.","05.","09.","12."},CONCATENATE(P84,U84,AB84,AH84))),"t","f")</f>
        <v>f</v>
      </c>
      <c r="F85" t="str">
        <f t="array" ref="F85">IF(COUNT(SEARCH(HistorischeRubrieken,CONCATENATE(P84,U84,AB84,AH84))),"t","f")</f>
        <v>f</v>
      </c>
      <c r="G85">
        <v>3</v>
      </c>
      <c r="H85">
        <v>7001</v>
      </c>
      <c r="I85" t="s">
        <v>302</v>
      </c>
      <c r="J85">
        <v>20150801</v>
      </c>
      <c r="M85">
        <v>0</v>
      </c>
      <c r="N85">
        <v>0</v>
      </c>
      <c r="AA85" t="s">
        <v>272</v>
      </c>
      <c r="AC85">
        <v>0</v>
      </c>
      <c r="AE85">
        <v>0</v>
      </c>
      <c r="AF85" t="s">
        <v>271</v>
      </c>
    </row>
    <row r="86" spans="1:32" hidden="1" x14ac:dyDescent="0.25">
      <c r="A86" t="str">
        <f t="array" ref="A86">IF(COUNT(SEARCH(RubriekenHistorisch,CONCATENATE(P85,U85,AB85,AH85))),"t","f")</f>
        <v>f</v>
      </c>
      <c r="B86" t="str">
        <f t="shared" si="5"/>
        <v>f</v>
      </c>
      <c r="C86" t="str">
        <f t="shared" si="6"/>
        <v>f</v>
      </c>
      <c r="D86" t="str">
        <f t="shared" si="7"/>
        <v>f</v>
      </c>
      <c r="E86" t="str">
        <f>IF(COUNT(SEARCH({"04.","05.","09.","12."},CONCATENATE(P85,U85,AB85,AH85))),"t","f")</f>
        <v>f</v>
      </c>
      <c r="F86" t="str">
        <f t="array" ref="F86">IF(COUNT(SEARCH(HistorischeRubrieken,CONCATENATE(P85,U85,AB85,AH85))),"t","f")</f>
        <v>f</v>
      </c>
      <c r="G86">
        <v>1</v>
      </c>
      <c r="H86">
        <v>7201</v>
      </c>
      <c r="I86" t="s">
        <v>303</v>
      </c>
      <c r="J86">
        <v>19940515</v>
      </c>
      <c r="K86">
        <v>20130101</v>
      </c>
      <c r="M86">
        <v>0</v>
      </c>
      <c r="N86">
        <v>0</v>
      </c>
    </row>
    <row r="87" spans="1:32" hidden="1" x14ac:dyDescent="0.25">
      <c r="A87" t="str">
        <f t="array" ref="A87">IF(COUNT(SEARCH(RubriekenHistorisch,CONCATENATE(P86,U86,AB86,AH86))),"t","f")</f>
        <v>f</v>
      </c>
      <c r="B87" t="str">
        <f t="shared" si="5"/>
        <v>f</v>
      </c>
      <c r="C87" t="str">
        <f t="shared" si="6"/>
        <v>f</v>
      </c>
      <c r="D87" t="str">
        <f t="shared" si="7"/>
        <v>f</v>
      </c>
      <c r="E87" t="str">
        <f>IF(COUNT(SEARCH({"04.","05.","09.","12."},CONCATENATE(P86,U86,AB86,AH86))),"t","f")</f>
        <v>f</v>
      </c>
      <c r="F87" t="str">
        <f t="array" ref="F87">IF(COUNT(SEARCH(HistorischeRubrieken,CONCATENATE(P86,U86,AB86,AH86))),"t","f")</f>
        <v>f</v>
      </c>
      <c r="G87">
        <v>2</v>
      </c>
      <c r="H87">
        <v>7201</v>
      </c>
      <c r="I87" t="s">
        <v>303</v>
      </c>
      <c r="J87">
        <v>20150131</v>
      </c>
      <c r="K87">
        <v>20150801</v>
      </c>
      <c r="M87">
        <v>0</v>
      </c>
      <c r="N87">
        <v>0</v>
      </c>
      <c r="AA87" t="s">
        <v>270</v>
      </c>
      <c r="AC87">
        <v>0</v>
      </c>
      <c r="AE87">
        <v>0</v>
      </c>
      <c r="AF87" t="s">
        <v>271</v>
      </c>
    </row>
    <row r="88" spans="1:32" x14ac:dyDescent="0.25">
      <c r="A88" t="str">
        <f t="array" ref="A88">IF(COUNT(SEARCH(RubriekenHistorisch,CONCATENATE(P87,U87,AB87,AH87))),"t","f")</f>
        <v>f</v>
      </c>
      <c r="B88" t="str">
        <f t="shared" si="5"/>
        <v>f</v>
      </c>
      <c r="C88" t="str">
        <f t="shared" si="6"/>
        <v>f</v>
      </c>
      <c r="D88" t="str">
        <f t="shared" si="7"/>
        <v>f</v>
      </c>
      <c r="E88" t="str">
        <f>IF(COUNT(SEARCH({"04.","05.","09.","12."},CONCATENATE(P87,U87,AB87,AH87))),"t","f")</f>
        <v>f</v>
      </c>
      <c r="F88" t="str">
        <f t="array" ref="F88">IF(COUNT(SEARCH(HistorischeRubrieken,CONCATENATE(P87,U87,AB87,AH87))),"t","f")</f>
        <v>f</v>
      </c>
      <c r="G88">
        <v>3</v>
      </c>
      <c r="H88">
        <v>7201</v>
      </c>
      <c r="I88" t="s">
        <v>303</v>
      </c>
      <c r="J88">
        <v>20150801</v>
      </c>
      <c r="M88">
        <v>0</v>
      </c>
      <c r="N88">
        <v>0</v>
      </c>
      <c r="AA88" t="s">
        <v>272</v>
      </c>
      <c r="AC88">
        <v>0</v>
      </c>
      <c r="AE88">
        <v>0</v>
      </c>
      <c r="AF88" t="s">
        <v>271</v>
      </c>
    </row>
    <row r="89" spans="1:32" hidden="1" x14ac:dyDescent="0.25">
      <c r="A89" t="str">
        <f t="array" ref="A89">IF(COUNT(SEARCH(RubriekenHistorisch,CONCATENATE(P88,U88,AB88,AH88))),"t","f")</f>
        <v>f</v>
      </c>
      <c r="B89" t="str">
        <f t="shared" si="5"/>
        <v>f</v>
      </c>
      <c r="C89" t="str">
        <f t="shared" si="6"/>
        <v>f</v>
      </c>
      <c r="D89" t="str">
        <f t="shared" si="7"/>
        <v>f</v>
      </c>
      <c r="E89" t="str">
        <f>IF(COUNT(SEARCH({"04.","05.","09.","12."},CONCATENATE(P88,U88,AB88,AH88))),"t","f")</f>
        <v>f</v>
      </c>
      <c r="F89" t="str">
        <f t="array" ref="F89">IF(COUNT(SEARCH(HistorischeRubrieken,CONCATENATE(P88,U88,AB88,AH88))),"t","f")</f>
        <v>f</v>
      </c>
      <c r="G89">
        <v>1</v>
      </c>
      <c r="H89">
        <v>7401</v>
      </c>
      <c r="I89" t="s">
        <v>304</v>
      </c>
      <c r="J89">
        <v>19940101</v>
      </c>
      <c r="K89">
        <v>20130101</v>
      </c>
      <c r="M89">
        <v>0</v>
      </c>
      <c r="N89">
        <v>0</v>
      </c>
    </row>
    <row r="90" spans="1:32" hidden="1" x14ac:dyDescent="0.25">
      <c r="A90" t="str">
        <f t="array" ref="A90">IF(COUNT(SEARCH(RubriekenHistorisch,CONCATENATE(P89,U89,AB89,AH89))),"t","f")</f>
        <v>f</v>
      </c>
      <c r="B90" t="str">
        <f t="shared" si="5"/>
        <v>f</v>
      </c>
      <c r="C90" t="str">
        <f t="shared" si="6"/>
        <v>f</v>
      </c>
      <c r="D90" t="str">
        <f t="shared" si="7"/>
        <v>f</v>
      </c>
      <c r="E90" t="str">
        <f>IF(COUNT(SEARCH({"04.","05.","09.","12."},CONCATENATE(P89,U89,AB89,AH89))),"t","f")</f>
        <v>f</v>
      </c>
      <c r="F90" t="str">
        <f t="array" ref="F90">IF(COUNT(SEARCH(HistorischeRubrieken,CONCATENATE(P89,U89,AB89,AH89))),"t","f")</f>
        <v>f</v>
      </c>
      <c r="G90">
        <v>2</v>
      </c>
      <c r="H90">
        <v>7401</v>
      </c>
      <c r="I90" t="s">
        <v>304</v>
      </c>
      <c r="J90">
        <v>20150131</v>
      </c>
      <c r="K90">
        <v>20150801</v>
      </c>
      <c r="M90">
        <v>0</v>
      </c>
      <c r="N90">
        <v>0</v>
      </c>
      <c r="AA90" t="s">
        <v>270</v>
      </c>
      <c r="AC90">
        <v>0</v>
      </c>
      <c r="AE90">
        <v>0</v>
      </c>
      <c r="AF90" t="s">
        <v>271</v>
      </c>
    </row>
    <row r="91" spans="1:32" x14ac:dyDescent="0.25">
      <c r="A91" t="str">
        <f t="array" ref="A91">IF(COUNT(SEARCH(RubriekenHistorisch,CONCATENATE(P90,U90,AB90,AH90))),"t","f")</f>
        <v>f</v>
      </c>
      <c r="B91" t="str">
        <f t="shared" si="5"/>
        <v>f</v>
      </c>
      <c r="C91" t="str">
        <f t="shared" si="6"/>
        <v>f</v>
      </c>
      <c r="D91" t="str">
        <f t="shared" si="7"/>
        <v>f</v>
      </c>
      <c r="E91" t="str">
        <f>IF(COUNT(SEARCH({"04.","05.","09.","12."},CONCATENATE(P90,U90,AB90,AH90))),"t","f")</f>
        <v>f</v>
      </c>
      <c r="F91" t="str">
        <f t="array" ref="F91">IF(COUNT(SEARCH(HistorischeRubrieken,CONCATENATE(P90,U90,AB90,AH90))),"t","f")</f>
        <v>f</v>
      </c>
      <c r="G91">
        <v>3</v>
      </c>
      <c r="H91">
        <v>7401</v>
      </c>
      <c r="I91" t="s">
        <v>304</v>
      </c>
      <c r="J91">
        <v>20150801</v>
      </c>
      <c r="M91">
        <v>0</v>
      </c>
      <c r="N91">
        <v>0</v>
      </c>
      <c r="AA91" t="s">
        <v>272</v>
      </c>
      <c r="AC91">
        <v>0</v>
      </c>
      <c r="AE91">
        <v>0</v>
      </c>
      <c r="AF91" t="s">
        <v>271</v>
      </c>
    </row>
    <row r="92" spans="1:32" hidden="1" x14ac:dyDescent="0.25">
      <c r="A92" t="str">
        <f t="array" ref="A92">IF(COUNT(SEARCH(RubriekenHistorisch,CONCATENATE(P91,U91,AB91,AH91))),"t","f")</f>
        <v>f</v>
      </c>
      <c r="B92" t="str">
        <f t="shared" si="5"/>
        <v>f</v>
      </c>
      <c r="C92" t="str">
        <f t="shared" si="6"/>
        <v>f</v>
      </c>
      <c r="D92" t="str">
        <f t="shared" si="7"/>
        <v>f</v>
      </c>
      <c r="E92" t="str">
        <f>IF(COUNT(SEARCH({"04.","05.","09.","12."},CONCATENATE(P91,U91,AB91,AH91))),"t","f")</f>
        <v>f</v>
      </c>
      <c r="F92" t="str">
        <f t="array" ref="F92">IF(COUNT(SEARCH(HistorischeRubrieken,CONCATENATE(P91,U91,AB91,AH91))),"t","f")</f>
        <v>f</v>
      </c>
      <c r="G92">
        <v>1</v>
      </c>
      <c r="H92">
        <v>7901</v>
      </c>
      <c r="I92" t="s">
        <v>305</v>
      </c>
      <c r="J92">
        <v>19940401</v>
      </c>
      <c r="K92">
        <v>20130101</v>
      </c>
      <c r="M92">
        <v>0</v>
      </c>
      <c r="N92">
        <v>0</v>
      </c>
    </row>
    <row r="93" spans="1:32" hidden="1" x14ac:dyDescent="0.25">
      <c r="A93" t="str">
        <f t="array" ref="A93">IF(COUNT(SEARCH(RubriekenHistorisch,CONCATENATE(P92,U92,AB92,AH92))),"t","f")</f>
        <v>f</v>
      </c>
      <c r="B93" t="str">
        <f t="shared" si="5"/>
        <v>f</v>
      </c>
      <c r="C93" t="str">
        <f t="shared" si="6"/>
        <v>f</v>
      </c>
      <c r="D93" t="str">
        <f t="shared" si="7"/>
        <v>f</v>
      </c>
      <c r="E93" t="str">
        <f>IF(COUNT(SEARCH({"04.","05.","09.","12."},CONCATENATE(P92,U92,AB92,AH92))),"t","f")</f>
        <v>f</v>
      </c>
      <c r="F93" t="str">
        <f t="array" ref="F93">IF(COUNT(SEARCH(HistorischeRubrieken,CONCATENATE(P92,U92,AB92,AH92))),"t","f")</f>
        <v>f</v>
      </c>
      <c r="G93">
        <v>2</v>
      </c>
      <c r="H93">
        <v>7901</v>
      </c>
      <c r="I93" t="s">
        <v>305</v>
      </c>
      <c r="J93">
        <v>20150131</v>
      </c>
      <c r="K93">
        <v>20150801</v>
      </c>
      <c r="M93">
        <v>0</v>
      </c>
      <c r="N93">
        <v>0</v>
      </c>
      <c r="AA93" t="s">
        <v>270</v>
      </c>
      <c r="AC93">
        <v>0</v>
      </c>
      <c r="AE93">
        <v>0</v>
      </c>
      <c r="AF93" t="s">
        <v>271</v>
      </c>
    </row>
    <row r="94" spans="1:32" x14ac:dyDescent="0.25">
      <c r="A94" t="str">
        <f t="array" ref="A94">IF(COUNT(SEARCH(RubriekenHistorisch,CONCATENATE(P93,U93,AB93,AH93))),"t","f")</f>
        <v>f</v>
      </c>
      <c r="B94" t="str">
        <f t="shared" si="5"/>
        <v>f</v>
      </c>
      <c r="C94" t="str">
        <f t="shared" si="6"/>
        <v>f</v>
      </c>
      <c r="D94" t="str">
        <f t="shared" si="7"/>
        <v>f</v>
      </c>
      <c r="E94" t="str">
        <f>IF(COUNT(SEARCH({"04.","05.","09.","12."},CONCATENATE(P93,U93,AB93,AH93))),"t","f")</f>
        <v>f</v>
      </c>
      <c r="F94" t="str">
        <f t="array" ref="F94">IF(COUNT(SEARCH(HistorischeRubrieken,CONCATENATE(P93,U93,AB93,AH93))),"t","f")</f>
        <v>f</v>
      </c>
      <c r="G94">
        <v>3</v>
      </c>
      <c r="H94">
        <v>7901</v>
      </c>
      <c r="I94" t="s">
        <v>305</v>
      </c>
      <c r="J94">
        <v>20150801</v>
      </c>
      <c r="M94">
        <v>0</v>
      </c>
      <c r="N94">
        <v>0</v>
      </c>
      <c r="AA94" t="s">
        <v>272</v>
      </c>
      <c r="AC94">
        <v>0</v>
      </c>
      <c r="AE94">
        <v>0</v>
      </c>
      <c r="AF94" t="s">
        <v>271</v>
      </c>
    </row>
    <row r="95" spans="1:32" hidden="1" x14ac:dyDescent="0.25">
      <c r="A95" t="str">
        <f t="array" ref="A95">IF(COUNT(SEARCH(RubriekenHistorisch,CONCATENATE(P94,U94,AB94,AH94))),"t","f")</f>
        <v>f</v>
      </c>
      <c r="B95" t="str">
        <f t="shared" si="5"/>
        <v>f</v>
      </c>
      <c r="C95" t="str">
        <f t="shared" si="6"/>
        <v>f</v>
      </c>
      <c r="D95" t="str">
        <f t="shared" si="7"/>
        <v>f</v>
      </c>
      <c r="E95" t="str">
        <f>IF(COUNT(SEARCH({"04.","05.","09.","12."},CONCATENATE(P94,U94,AB94,AH94))),"t","f")</f>
        <v>f</v>
      </c>
      <c r="F95" t="str">
        <f t="array" ref="F95">IF(COUNT(SEARCH(HistorischeRubrieken,CONCATENATE(P94,U94,AB94,AH94))),"t","f")</f>
        <v>f</v>
      </c>
      <c r="G95">
        <v>1</v>
      </c>
      <c r="H95">
        <v>8001</v>
      </c>
      <c r="I95" t="s">
        <v>306</v>
      </c>
      <c r="J95">
        <v>19940501</v>
      </c>
      <c r="K95">
        <v>20130101</v>
      </c>
      <c r="M95">
        <v>0</v>
      </c>
      <c r="N95">
        <v>0</v>
      </c>
    </row>
    <row r="96" spans="1:32" hidden="1" x14ac:dyDescent="0.25">
      <c r="A96" t="str">
        <f t="array" ref="A96">IF(COUNT(SEARCH(RubriekenHistorisch,CONCATENATE(P95,U95,AB95,AH95))),"t","f")</f>
        <v>f</v>
      </c>
      <c r="B96" t="str">
        <f t="shared" si="5"/>
        <v>f</v>
      </c>
      <c r="C96" t="str">
        <f t="shared" si="6"/>
        <v>f</v>
      </c>
      <c r="D96" t="str">
        <f t="shared" si="7"/>
        <v>f</v>
      </c>
      <c r="E96" t="str">
        <f>IF(COUNT(SEARCH({"04.","05.","09.","12."},CONCATENATE(P95,U95,AB95,AH95))),"t","f")</f>
        <v>f</v>
      </c>
      <c r="F96" t="str">
        <f t="array" ref="F96">IF(COUNT(SEARCH(HistorischeRubrieken,CONCATENATE(P95,U95,AB95,AH95))),"t","f")</f>
        <v>f</v>
      </c>
      <c r="G96">
        <v>2</v>
      </c>
      <c r="H96">
        <v>8001</v>
      </c>
      <c r="I96" t="s">
        <v>306</v>
      </c>
      <c r="J96">
        <v>20150131</v>
      </c>
      <c r="K96">
        <v>20150801</v>
      </c>
      <c r="M96">
        <v>0</v>
      </c>
      <c r="N96">
        <v>0</v>
      </c>
      <c r="AA96" t="s">
        <v>270</v>
      </c>
      <c r="AC96">
        <v>0</v>
      </c>
      <c r="AE96">
        <v>0</v>
      </c>
      <c r="AF96" t="s">
        <v>271</v>
      </c>
    </row>
    <row r="97" spans="1:32" x14ac:dyDescent="0.25">
      <c r="A97" t="str">
        <f t="array" ref="A97">IF(COUNT(SEARCH(RubriekenHistorisch,CONCATENATE(P96,U96,AB96,AH96))),"t","f")</f>
        <v>f</v>
      </c>
      <c r="B97" t="str">
        <f t="shared" si="5"/>
        <v>f</v>
      </c>
      <c r="C97" t="str">
        <f t="shared" si="6"/>
        <v>f</v>
      </c>
      <c r="D97" t="str">
        <f t="shared" si="7"/>
        <v>f</v>
      </c>
      <c r="E97" t="str">
        <f>IF(COUNT(SEARCH({"04.","05.","09.","12."},CONCATENATE(P96,U96,AB96,AH96))),"t","f")</f>
        <v>f</v>
      </c>
      <c r="F97" t="str">
        <f t="array" ref="F97">IF(COUNT(SEARCH(HistorischeRubrieken,CONCATENATE(P96,U96,AB96,AH96))),"t","f")</f>
        <v>f</v>
      </c>
      <c r="G97">
        <v>3</v>
      </c>
      <c r="H97">
        <v>8001</v>
      </c>
      <c r="I97" t="s">
        <v>306</v>
      </c>
      <c r="J97">
        <v>20150801</v>
      </c>
      <c r="M97">
        <v>0</v>
      </c>
      <c r="N97">
        <v>0</v>
      </c>
      <c r="AA97" t="s">
        <v>272</v>
      </c>
      <c r="AC97">
        <v>0</v>
      </c>
      <c r="AE97">
        <v>0</v>
      </c>
      <c r="AF97" t="s">
        <v>271</v>
      </c>
    </row>
    <row r="98" spans="1:32" hidden="1" x14ac:dyDescent="0.25">
      <c r="A98" t="str">
        <f t="array" ref="A98">IF(COUNT(SEARCH(RubriekenHistorisch,CONCATENATE(P97,U97,AB97,AH97))),"t","f")</f>
        <v>f</v>
      </c>
      <c r="B98" t="str">
        <f t="shared" si="5"/>
        <v>f</v>
      </c>
      <c r="C98" t="str">
        <f t="shared" si="6"/>
        <v>f</v>
      </c>
      <c r="D98" t="str">
        <f t="shared" si="7"/>
        <v>f</v>
      </c>
      <c r="E98" t="str">
        <f>IF(COUNT(SEARCH({"04.","05.","09.","12."},CONCATENATE(P97,U97,AB97,AH97))),"t","f")</f>
        <v>f</v>
      </c>
      <c r="F98" t="str">
        <f t="array" ref="F98">IF(COUNT(SEARCH(HistorischeRubrieken,CONCATENATE(P97,U97,AB97,AH97))),"t","f")</f>
        <v>f</v>
      </c>
      <c r="G98">
        <v>1</v>
      </c>
      <c r="H98">
        <v>8101</v>
      </c>
      <c r="I98" t="s">
        <v>307</v>
      </c>
      <c r="J98">
        <v>19940701</v>
      </c>
      <c r="K98">
        <v>20130101</v>
      </c>
      <c r="M98">
        <v>0</v>
      </c>
      <c r="N98">
        <v>0</v>
      </c>
    </row>
    <row r="99" spans="1:32" hidden="1" x14ac:dyDescent="0.25">
      <c r="A99" t="str">
        <f t="array" ref="A99">IF(COUNT(SEARCH(RubriekenHistorisch,CONCATENATE(P98,U98,AB98,AH98))),"t","f")</f>
        <v>f</v>
      </c>
      <c r="B99" t="str">
        <f t="shared" si="5"/>
        <v>f</v>
      </c>
      <c r="C99" t="str">
        <f t="shared" si="6"/>
        <v>f</v>
      </c>
      <c r="D99" t="str">
        <f t="shared" si="7"/>
        <v>f</v>
      </c>
      <c r="E99" t="str">
        <f>IF(COUNT(SEARCH({"04.","05.","09.","12."},CONCATENATE(P98,U98,AB98,AH98))),"t","f")</f>
        <v>f</v>
      </c>
      <c r="F99" t="str">
        <f t="array" ref="F99">IF(COUNT(SEARCH(HistorischeRubrieken,CONCATENATE(P98,U98,AB98,AH98))),"t","f")</f>
        <v>f</v>
      </c>
      <c r="G99">
        <v>2</v>
      </c>
      <c r="H99">
        <v>8101</v>
      </c>
      <c r="I99" t="s">
        <v>307</v>
      </c>
      <c r="J99">
        <v>20150131</v>
      </c>
      <c r="K99">
        <v>20150801</v>
      </c>
      <c r="M99">
        <v>0</v>
      </c>
      <c r="N99">
        <v>0</v>
      </c>
      <c r="AA99" t="s">
        <v>270</v>
      </c>
      <c r="AC99">
        <v>0</v>
      </c>
      <c r="AE99">
        <v>0</v>
      </c>
      <c r="AF99" t="s">
        <v>271</v>
      </c>
    </row>
    <row r="100" spans="1:32" x14ac:dyDescent="0.25">
      <c r="A100" t="str">
        <f t="array" ref="A100">IF(COUNT(SEARCH(RubriekenHistorisch,CONCATENATE(P99,U99,AB99,AH99))),"t","f")</f>
        <v>f</v>
      </c>
      <c r="B100" t="str">
        <f t="shared" si="5"/>
        <v>f</v>
      </c>
      <c r="C100" t="str">
        <f t="shared" si="6"/>
        <v>f</v>
      </c>
      <c r="D100" t="str">
        <f t="shared" si="7"/>
        <v>f</v>
      </c>
      <c r="E100" t="str">
        <f>IF(COUNT(SEARCH({"04.","05.","09.","12."},CONCATENATE(P99,U99,AB99,AH99))),"t","f")</f>
        <v>f</v>
      </c>
      <c r="F100" t="str">
        <f t="array" ref="F100">IF(COUNT(SEARCH(HistorischeRubrieken,CONCATENATE(P99,U99,AB99,AH99))),"t","f")</f>
        <v>f</v>
      </c>
      <c r="G100">
        <v>3</v>
      </c>
      <c r="H100">
        <v>8101</v>
      </c>
      <c r="I100" t="s">
        <v>307</v>
      </c>
      <c r="J100">
        <v>20150801</v>
      </c>
      <c r="M100">
        <v>0</v>
      </c>
      <c r="N100">
        <v>0</v>
      </c>
      <c r="AA100" t="s">
        <v>272</v>
      </c>
      <c r="AC100">
        <v>0</v>
      </c>
      <c r="AE100">
        <v>0</v>
      </c>
      <c r="AF100" t="s">
        <v>271</v>
      </c>
    </row>
    <row r="101" spans="1:32" hidden="1" x14ac:dyDescent="0.25">
      <c r="A101" t="str">
        <f t="array" ref="A101">IF(COUNT(SEARCH(RubriekenHistorisch,CONCATENATE(P100,U100,AB100,AH100))),"t","f")</f>
        <v>f</v>
      </c>
      <c r="B101" t="str">
        <f t="shared" si="5"/>
        <v>f</v>
      </c>
      <c r="C101" t="str">
        <f t="shared" si="6"/>
        <v>f</v>
      </c>
      <c r="D101" t="str">
        <f t="shared" si="7"/>
        <v>f</v>
      </c>
      <c r="E101" t="str">
        <f>IF(COUNT(SEARCH({"04.","05.","09.","12."},CONCATENATE(P100,U100,AB100,AH100))),"t","f")</f>
        <v>f</v>
      </c>
      <c r="F101" t="str">
        <f t="array" ref="F101">IF(COUNT(SEARCH(HistorischeRubrieken,CONCATENATE(P100,U100,AB100,AH100))),"t","f")</f>
        <v>f</v>
      </c>
      <c r="G101">
        <v>1</v>
      </c>
      <c r="H101">
        <v>8201</v>
      </c>
      <c r="I101" t="s">
        <v>308</v>
      </c>
      <c r="J101">
        <v>19940401</v>
      </c>
      <c r="K101">
        <v>20130101</v>
      </c>
      <c r="M101">
        <v>0</v>
      </c>
      <c r="N101">
        <v>0</v>
      </c>
    </row>
    <row r="102" spans="1:32" hidden="1" x14ac:dyDescent="0.25">
      <c r="A102" t="str">
        <f t="array" ref="A102">IF(COUNT(SEARCH(RubriekenHistorisch,CONCATENATE(P101,U101,AB101,AH101))),"t","f")</f>
        <v>f</v>
      </c>
      <c r="B102" t="str">
        <f t="shared" si="5"/>
        <v>f</v>
      </c>
      <c r="C102" t="str">
        <f t="shared" si="6"/>
        <v>f</v>
      </c>
      <c r="D102" t="str">
        <f t="shared" si="7"/>
        <v>f</v>
      </c>
      <c r="E102" t="str">
        <f>IF(COUNT(SEARCH({"04.","05.","09.","12."},CONCATENATE(P101,U101,AB101,AH101))),"t","f")</f>
        <v>f</v>
      </c>
      <c r="F102" t="str">
        <f t="array" ref="F102">IF(COUNT(SEARCH(HistorischeRubrieken,CONCATENATE(P101,U101,AB101,AH101))),"t","f")</f>
        <v>f</v>
      </c>
      <c r="G102">
        <v>1</v>
      </c>
      <c r="H102">
        <v>8301</v>
      </c>
      <c r="I102" t="s">
        <v>309</v>
      </c>
      <c r="J102">
        <v>19940215</v>
      </c>
      <c r="K102">
        <v>20110101</v>
      </c>
      <c r="M102">
        <v>0</v>
      </c>
      <c r="N102">
        <v>0</v>
      </c>
    </row>
    <row r="103" spans="1:32" hidden="1" x14ac:dyDescent="0.25">
      <c r="A103" t="str">
        <f t="array" ref="A103">IF(COUNT(SEARCH(RubriekenHistorisch,CONCATENATE(P102,U102,AB102,AH102))),"t","f")</f>
        <v>f</v>
      </c>
      <c r="B103" t="str">
        <f t="shared" si="5"/>
        <v>f</v>
      </c>
      <c r="C103" t="str">
        <f t="shared" si="6"/>
        <v>f</v>
      </c>
      <c r="D103" t="str">
        <f t="shared" si="7"/>
        <v>f</v>
      </c>
      <c r="E103" t="str">
        <f>IF(COUNT(SEARCH({"04.","05.","09.","12."},CONCATENATE(P102,U102,AB102,AH102))),"t","f")</f>
        <v>f</v>
      </c>
      <c r="F103" t="str">
        <f t="array" ref="F103">IF(COUNT(SEARCH(HistorischeRubrieken,CONCATENATE(P102,U102,AB102,AH102))),"t","f")</f>
        <v>f</v>
      </c>
      <c r="G103">
        <v>1</v>
      </c>
      <c r="H103">
        <v>8501</v>
      </c>
      <c r="I103" t="s">
        <v>310</v>
      </c>
      <c r="J103">
        <v>19940215</v>
      </c>
      <c r="K103">
        <v>20130101</v>
      </c>
      <c r="M103">
        <v>0</v>
      </c>
      <c r="N103">
        <v>0</v>
      </c>
    </row>
    <row r="104" spans="1:32" hidden="1" x14ac:dyDescent="0.25">
      <c r="A104" t="str">
        <f t="array" ref="A104">IF(COUNT(SEARCH(RubriekenHistorisch,CONCATENATE(P103,U103,AB103,AH103))),"t","f")</f>
        <v>f</v>
      </c>
      <c r="B104" t="str">
        <f t="shared" si="5"/>
        <v>f</v>
      </c>
      <c r="C104" t="str">
        <f t="shared" si="6"/>
        <v>f</v>
      </c>
      <c r="D104" t="str">
        <f t="shared" si="7"/>
        <v>f</v>
      </c>
      <c r="E104" t="str">
        <f>IF(COUNT(SEARCH({"04.","05.","09.","12."},CONCATENATE(P103,U103,AB103,AH103))),"t","f")</f>
        <v>f</v>
      </c>
      <c r="F104" t="str">
        <f t="array" ref="F104">IF(COUNT(SEARCH(HistorischeRubrieken,CONCATENATE(P103,U103,AB103,AH103))),"t","f")</f>
        <v>f</v>
      </c>
      <c r="G104">
        <v>2</v>
      </c>
      <c r="H104">
        <v>8501</v>
      </c>
      <c r="I104" t="s">
        <v>310</v>
      </c>
      <c r="J104">
        <v>20150131</v>
      </c>
      <c r="K104">
        <v>20150801</v>
      </c>
      <c r="M104">
        <v>0</v>
      </c>
      <c r="N104">
        <v>0</v>
      </c>
      <c r="AA104" t="s">
        <v>270</v>
      </c>
      <c r="AC104">
        <v>0</v>
      </c>
      <c r="AE104">
        <v>0</v>
      </c>
      <c r="AF104" t="s">
        <v>271</v>
      </c>
    </row>
    <row r="105" spans="1:32" x14ac:dyDescent="0.25">
      <c r="A105" t="str">
        <f t="array" ref="A105">IF(COUNT(SEARCH(RubriekenHistorisch,CONCATENATE(P104,U104,AB104,AH104))),"t","f")</f>
        <v>f</v>
      </c>
      <c r="B105" t="str">
        <f t="shared" si="5"/>
        <v>f</v>
      </c>
      <c r="C105" t="str">
        <f t="shared" si="6"/>
        <v>f</v>
      </c>
      <c r="D105" t="str">
        <f t="shared" si="7"/>
        <v>f</v>
      </c>
      <c r="E105" t="str">
        <f>IF(COUNT(SEARCH({"04.","05.","09.","12."},CONCATENATE(P104,U104,AB104,AH104))),"t","f")</f>
        <v>f</v>
      </c>
      <c r="F105" t="str">
        <f t="array" ref="F105">IF(COUNT(SEARCH(HistorischeRubrieken,CONCATENATE(P104,U104,AB104,AH104))),"t","f")</f>
        <v>f</v>
      </c>
      <c r="G105">
        <v>3</v>
      </c>
      <c r="H105">
        <v>8501</v>
      </c>
      <c r="I105" t="s">
        <v>310</v>
      </c>
      <c r="J105">
        <v>20150801</v>
      </c>
      <c r="M105">
        <v>0</v>
      </c>
      <c r="N105">
        <v>0</v>
      </c>
      <c r="AA105" t="s">
        <v>272</v>
      </c>
      <c r="AC105">
        <v>0</v>
      </c>
      <c r="AE105">
        <v>0</v>
      </c>
      <c r="AF105" t="s">
        <v>271</v>
      </c>
    </row>
    <row r="106" spans="1:32" hidden="1" x14ac:dyDescent="0.25">
      <c r="A106" t="str">
        <f t="array" ref="A106">IF(COUNT(SEARCH(RubriekenHistorisch,CONCATENATE(P105,U105,AB105,AH105))),"t","f")</f>
        <v>f</v>
      </c>
      <c r="B106" t="str">
        <f t="shared" si="5"/>
        <v>f</v>
      </c>
      <c r="C106" t="str">
        <f t="shared" si="6"/>
        <v>f</v>
      </c>
      <c r="D106" t="str">
        <f t="shared" si="7"/>
        <v>f</v>
      </c>
      <c r="E106" t="str">
        <f>IF(COUNT(SEARCH({"04.","05.","09.","12."},CONCATENATE(P105,U105,AB105,AH105))),"t","f")</f>
        <v>f</v>
      </c>
      <c r="F106" t="str">
        <f t="array" ref="F106">IF(COUNT(SEARCH(HistorischeRubrieken,CONCATENATE(P105,U105,AB105,AH105))),"t","f")</f>
        <v>f</v>
      </c>
      <c r="G106">
        <v>1</v>
      </c>
      <c r="H106">
        <v>8601</v>
      </c>
      <c r="I106" t="s">
        <v>311</v>
      </c>
      <c r="J106">
        <v>19940215</v>
      </c>
      <c r="K106">
        <v>20130101</v>
      </c>
      <c r="M106">
        <v>0</v>
      </c>
      <c r="N106">
        <v>0</v>
      </c>
    </row>
    <row r="107" spans="1:32" hidden="1" x14ac:dyDescent="0.25">
      <c r="A107" t="str">
        <f t="array" ref="A107">IF(COUNT(SEARCH(RubriekenHistorisch,CONCATENATE(P106,U106,AB106,AH106))),"t","f")</f>
        <v>f</v>
      </c>
      <c r="B107" t="str">
        <f t="shared" si="5"/>
        <v>f</v>
      </c>
      <c r="C107" t="str">
        <f t="shared" si="6"/>
        <v>f</v>
      </c>
      <c r="D107" t="str">
        <f t="shared" si="7"/>
        <v>f</v>
      </c>
      <c r="E107" t="str">
        <f>IF(COUNT(SEARCH({"04.","05.","09.","12."},CONCATENATE(P106,U106,AB106,AH106))),"t","f")</f>
        <v>f</v>
      </c>
      <c r="F107" t="str">
        <f t="array" ref="F107">IF(COUNT(SEARCH(HistorischeRubrieken,CONCATENATE(P106,U106,AB106,AH106))),"t","f")</f>
        <v>f</v>
      </c>
      <c r="G107">
        <v>2</v>
      </c>
      <c r="H107">
        <v>8601</v>
      </c>
      <c r="I107" t="s">
        <v>311</v>
      </c>
      <c r="J107">
        <v>20150131</v>
      </c>
      <c r="K107">
        <v>20150801</v>
      </c>
      <c r="M107">
        <v>0</v>
      </c>
      <c r="N107">
        <v>0</v>
      </c>
      <c r="AA107" t="s">
        <v>270</v>
      </c>
      <c r="AC107">
        <v>0</v>
      </c>
      <c r="AE107">
        <v>0</v>
      </c>
      <c r="AF107" t="s">
        <v>271</v>
      </c>
    </row>
    <row r="108" spans="1:32" x14ac:dyDescent="0.25">
      <c r="A108" t="str">
        <f t="array" ref="A108">IF(COUNT(SEARCH(RubriekenHistorisch,CONCATENATE(P107,U107,AB107,AH107))),"t","f")</f>
        <v>f</v>
      </c>
      <c r="B108" t="str">
        <f t="shared" si="5"/>
        <v>f</v>
      </c>
      <c r="C108" t="str">
        <f t="shared" si="6"/>
        <v>f</v>
      </c>
      <c r="D108" t="str">
        <f t="shared" si="7"/>
        <v>f</v>
      </c>
      <c r="E108" t="str">
        <f>IF(COUNT(SEARCH({"04.","05.","09.","12."},CONCATENATE(P107,U107,AB107,AH107))),"t","f")</f>
        <v>f</v>
      </c>
      <c r="F108" t="str">
        <f t="array" ref="F108">IF(COUNT(SEARCH(HistorischeRubrieken,CONCATENATE(P107,U107,AB107,AH107))),"t","f")</f>
        <v>f</v>
      </c>
      <c r="G108">
        <v>3</v>
      </c>
      <c r="H108">
        <v>8601</v>
      </c>
      <c r="I108" t="s">
        <v>311</v>
      </c>
      <c r="J108">
        <v>20150801</v>
      </c>
      <c r="M108">
        <v>0</v>
      </c>
      <c r="N108">
        <v>0</v>
      </c>
      <c r="AA108" t="s">
        <v>272</v>
      </c>
      <c r="AC108">
        <v>0</v>
      </c>
      <c r="AE108">
        <v>0</v>
      </c>
      <c r="AF108" t="s">
        <v>271</v>
      </c>
    </row>
    <row r="109" spans="1:32" hidden="1" x14ac:dyDescent="0.25">
      <c r="A109" t="str">
        <f t="array" ref="A109">IF(COUNT(SEARCH(RubriekenHistorisch,CONCATENATE(P108,U108,AB108,AH108))),"t","f")</f>
        <v>f</v>
      </c>
      <c r="B109" t="str">
        <f t="shared" si="5"/>
        <v>f</v>
      </c>
      <c r="C109" t="str">
        <f t="shared" si="6"/>
        <v>f</v>
      </c>
      <c r="D109" t="str">
        <f t="shared" si="7"/>
        <v>f</v>
      </c>
      <c r="E109" t="str">
        <f>IF(COUNT(SEARCH({"04.","05.","09.","12."},CONCATENATE(P108,U108,AB108,AH108))),"t","f")</f>
        <v>f</v>
      </c>
      <c r="F109" t="str">
        <f t="array" ref="F109">IF(COUNT(SEARCH(HistorischeRubrieken,CONCATENATE(P108,U108,AB108,AH108))),"t","f")</f>
        <v>f</v>
      </c>
      <c r="G109">
        <v>1</v>
      </c>
      <c r="H109">
        <v>8801</v>
      </c>
      <c r="I109" t="s">
        <v>312</v>
      </c>
      <c r="J109">
        <v>19940915</v>
      </c>
      <c r="K109">
        <v>20130101</v>
      </c>
      <c r="M109">
        <v>0</v>
      </c>
      <c r="N109">
        <v>0</v>
      </c>
    </row>
    <row r="110" spans="1:32" hidden="1" x14ac:dyDescent="0.25">
      <c r="A110" t="str">
        <f t="array" ref="A110">IF(COUNT(SEARCH(RubriekenHistorisch,CONCATENATE(P109,U109,AB109,AH109))),"t","f")</f>
        <v>f</v>
      </c>
      <c r="B110" t="str">
        <f t="shared" si="5"/>
        <v>f</v>
      </c>
      <c r="C110" t="str">
        <f t="shared" si="6"/>
        <v>f</v>
      </c>
      <c r="D110" t="str">
        <f t="shared" si="7"/>
        <v>f</v>
      </c>
      <c r="E110" t="str">
        <f>IF(COUNT(SEARCH({"04.","05.","09.","12."},CONCATENATE(P109,U109,AB109,AH109))),"t","f")</f>
        <v>f</v>
      </c>
      <c r="F110" t="str">
        <f t="array" ref="F110">IF(COUNT(SEARCH(HistorischeRubrieken,CONCATENATE(P109,U109,AB109,AH109))),"t","f")</f>
        <v>f</v>
      </c>
      <c r="G110">
        <v>2</v>
      </c>
      <c r="H110">
        <v>8801</v>
      </c>
      <c r="I110" t="s">
        <v>312</v>
      </c>
      <c r="J110">
        <v>20150131</v>
      </c>
      <c r="K110">
        <v>20150801</v>
      </c>
      <c r="M110">
        <v>0</v>
      </c>
      <c r="N110">
        <v>0</v>
      </c>
      <c r="AA110" t="s">
        <v>270</v>
      </c>
      <c r="AC110">
        <v>0</v>
      </c>
      <c r="AE110">
        <v>0</v>
      </c>
      <c r="AF110" t="s">
        <v>271</v>
      </c>
    </row>
    <row r="111" spans="1:32" x14ac:dyDescent="0.25">
      <c r="A111" t="str">
        <f t="array" ref="A111">IF(COUNT(SEARCH(RubriekenHistorisch,CONCATENATE(P110,U110,AB110,AH110))),"t","f")</f>
        <v>f</v>
      </c>
      <c r="B111" t="str">
        <f t="shared" si="5"/>
        <v>f</v>
      </c>
      <c r="C111" t="str">
        <f t="shared" si="6"/>
        <v>f</v>
      </c>
      <c r="D111" t="str">
        <f t="shared" si="7"/>
        <v>f</v>
      </c>
      <c r="E111" t="str">
        <f>IF(COUNT(SEARCH({"04.","05.","09.","12."},CONCATENATE(P110,U110,AB110,AH110))),"t","f")</f>
        <v>f</v>
      </c>
      <c r="F111" t="str">
        <f t="array" ref="F111">IF(COUNT(SEARCH(HistorischeRubrieken,CONCATENATE(P110,U110,AB110,AH110))),"t","f")</f>
        <v>f</v>
      </c>
      <c r="G111">
        <v>3</v>
      </c>
      <c r="H111">
        <v>8801</v>
      </c>
      <c r="I111" t="s">
        <v>312</v>
      </c>
      <c r="J111">
        <v>20150801</v>
      </c>
      <c r="M111">
        <v>0</v>
      </c>
      <c r="N111">
        <v>0</v>
      </c>
      <c r="AA111" t="s">
        <v>272</v>
      </c>
      <c r="AC111">
        <v>0</v>
      </c>
      <c r="AE111">
        <v>0</v>
      </c>
      <c r="AF111" t="s">
        <v>271</v>
      </c>
    </row>
    <row r="112" spans="1:32" hidden="1" x14ac:dyDescent="0.25">
      <c r="A112" t="str">
        <f t="array" ref="A112">IF(COUNT(SEARCH(RubriekenHistorisch,CONCATENATE(P111,U111,AB111,AH111))),"t","f")</f>
        <v>f</v>
      </c>
      <c r="B112" t="str">
        <f t="shared" si="5"/>
        <v>f</v>
      </c>
      <c r="C112" t="str">
        <f t="shared" si="6"/>
        <v>f</v>
      </c>
      <c r="D112" t="str">
        <f t="shared" si="7"/>
        <v>f</v>
      </c>
      <c r="E112" t="str">
        <f>IF(COUNT(SEARCH({"04.","05.","09.","12."},CONCATENATE(P111,U111,AB111,AH111))),"t","f")</f>
        <v>f</v>
      </c>
      <c r="F112" t="str">
        <f t="array" ref="F112">IF(COUNT(SEARCH(HistorischeRubrieken,CONCATENATE(P111,U111,AB111,AH111))),"t","f")</f>
        <v>f</v>
      </c>
      <c r="G112">
        <v>1</v>
      </c>
      <c r="H112">
        <v>9001</v>
      </c>
      <c r="I112" t="s">
        <v>313</v>
      </c>
      <c r="J112">
        <v>19940215</v>
      </c>
      <c r="K112">
        <v>20130101</v>
      </c>
      <c r="M112">
        <v>0</v>
      </c>
      <c r="N112">
        <v>0</v>
      </c>
    </row>
    <row r="113" spans="1:32" hidden="1" x14ac:dyDescent="0.25">
      <c r="A113" t="str">
        <f t="array" ref="A113">IF(COUNT(SEARCH(RubriekenHistorisch,CONCATENATE(P112,U112,AB112,AH112))),"t","f")</f>
        <v>f</v>
      </c>
      <c r="B113" t="str">
        <f t="shared" si="5"/>
        <v>f</v>
      </c>
      <c r="C113" t="str">
        <f t="shared" si="6"/>
        <v>f</v>
      </c>
      <c r="D113" t="str">
        <f t="shared" si="7"/>
        <v>f</v>
      </c>
      <c r="E113" t="str">
        <f>IF(COUNT(SEARCH({"04.","05.","09.","12."},CONCATENATE(P112,U112,AB112,AH112))),"t","f")</f>
        <v>f</v>
      </c>
      <c r="F113" t="str">
        <f t="array" ref="F113">IF(COUNT(SEARCH(HistorischeRubrieken,CONCATENATE(P112,U112,AB112,AH112))),"t","f")</f>
        <v>f</v>
      </c>
      <c r="G113">
        <v>2</v>
      </c>
      <c r="H113">
        <v>9001</v>
      </c>
      <c r="I113" t="s">
        <v>313</v>
      </c>
      <c r="J113">
        <v>20150131</v>
      </c>
      <c r="K113">
        <v>20150801</v>
      </c>
      <c r="M113">
        <v>0</v>
      </c>
      <c r="N113">
        <v>0</v>
      </c>
      <c r="AA113" t="s">
        <v>270</v>
      </c>
      <c r="AC113">
        <v>0</v>
      </c>
      <c r="AE113">
        <v>0</v>
      </c>
      <c r="AF113" t="s">
        <v>271</v>
      </c>
    </row>
    <row r="114" spans="1:32" x14ac:dyDescent="0.25">
      <c r="A114" t="str">
        <f t="array" ref="A114">IF(COUNT(SEARCH(RubriekenHistorisch,CONCATENATE(P113,U113,AB113,AH113))),"t","f")</f>
        <v>f</v>
      </c>
      <c r="B114" t="str">
        <f t="shared" si="5"/>
        <v>f</v>
      </c>
      <c r="C114" t="str">
        <f t="shared" si="6"/>
        <v>f</v>
      </c>
      <c r="D114" t="str">
        <f t="shared" si="7"/>
        <v>f</v>
      </c>
      <c r="E114" t="str">
        <f>IF(COUNT(SEARCH({"04.","05.","09.","12."},CONCATENATE(P113,U113,AB113,AH113))),"t","f")</f>
        <v>f</v>
      </c>
      <c r="F114" t="str">
        <f t="array" ref="F114">IF(COUNT(SEARCH(HistorischeRubrieken,CONCATENATE(P113,U113,AB113,AH113))),"t","f")</f>
        <v>f</v>
      </c>
      <c r="G114">
        <v>3</v>
      </c>
      <c r="H114">
        <v>9001</v>
      </c>
      <c r="I114" t="s">
        <v>313</v>
      </c>
      <c r="J114">
        <v>20150801</v>
      </c>
      <c r="M114">
        <v>0</v>
      </c>
      <c r="N114">
        <v>0</v>
      </c>
      <c r="AA114" t="s">
        <v>272</v>
      </c>
      <c r="AC114">
        <v>0</v>
      </c>
      <c r="AE114">
        <v>0</v>
      </c>
      <c r="AF114" t="s">
        <v>271</v>
      </c>
    </row>
    <row r="115" spans="1:32" hidden="1" x14ac:dyDescent="0.25">
      <c r="A115" t="str">
        <f t="array" ref="A115">IF(COUNT(SEARCH(RubriekenHistorisch,CONCATENATE(P114,U114,AB114,AH114))),"t","f")</f>
        <v>f</v>
      </c>
      <c r="B115" t="str">
        <f t="shared" si="5"/>
        <v>f</v>
      </c>
      <c r="C115" t="str">
        <f t="shared" si="6"/>
        <v>f</v>
      </c>
      <c r="D115" t="str">
        <f t="shared" si="7"/>
        <v>f</v>
      </c>
      <c r="E115" t="str">
        <f>IF(COUNT(SEARCH({"04.","05.","09.","12."},CONCATENATE(P114,U114,AB114,AH114))),"t","f")</f>
        <v>f</v>
      </c>
      <c r="F115" t="str">
        <f t="array" ref="F115">IF(COUNT(SEARCH(HistorischeRubrieken,CONCATENATE(P114,U114,AB114,AH114))),"t","f")</f>
        <v>f</v>
      </c>
      <c r="G115">
        <v>1</v>
      </c>
      <c r="H115">
        <v>9101</v>
      </c>
      <c r="I115" t="s">
        <v>314</v>
      </c>
      <c r="J115">
        <v>19940701</v>
      </c>
      <c r="K115">
        <v>20110101</v>
      </c>
      <c r="M115">
        <v>0</v>
      </c>
      <c r="N115">
        <v>0</v>
      </c>
    </row>
    <row r="116" spans="1:32" hidden="1" x14ac:dyDescent="0.25">
      <c r="A116" t="str">
        <f t="array" ref="A116">IF(COUNT(SEARCH(RubriekenHistorisch,CONCATENATE(P115,U115,AB115,AH115))),"t","f")</f>
        <v>f</v>
      </c>
      <c r="B116" t="str">
        <f t="shared" si="5"/>
        <v>f</v>
      </c>
      <c r="C116" t="str">
        <f t="shared" si="6"/>
        <v>f</v>
      </c>
      <c r="D116" t="str">
        <f t="shared" si="7"/>
        <v>f</v>
      </c>
      <c r="E116" t="str">
        <f>IF(COUNT(SEARCH({"04.","05.","09.","12."},CONCATENATE(P115,U115,AB115,AH115))),"t","f")</f>
        <v>f</v>
      </c>
      <c r="F116" t="str">
        <f t="array" ref="F116">IF(COUNT(SEARCH(HistorischeRubrieken,CONCATENATE(P115,U115,AB115,AH115))),"t","f")</f>
        <v>f</v>
      </c>
      <c r="G116">
        <v>1</v>
      </c>
      <c r="H116">
        <v>9301</v>
      </c>
      <c r="I116" t="s">
        <v>315</v>
      </c>
      <c r="J116">
        <v>19940701</v>
      </c>
      <c r="K116">
        <v>20130101</v>
      </c>
      <c r="M116">
        <v>0</v>
      </c>
      <c r="N116">
        <v>0</v>
      </c>
    </row>
    <row r="117" spans="1:32" hidden="1" x14ac:dyDescent="0.25">
      <c r="A117" t="str">
        <f t="array" ref="A117">IF(COUNT(SEARCH(RubriekenHistorisch,CONCATENATE(P116,U116,AB116,AH116))),"t","f")</f>
        <v>f</v>
      </c>
      <c r="B117" t="str">
        <f t="shared" si="5"/>
        <v>f</v>
      </c>
      <c r="C117" t="str">
        <f t="shared" si="6"/>
        <v>f</v>
      </c>
      <c r="D117" t="str">
        <f t="shared" si="7"/>
        <v>f</v>
      </c>
      <c r="E117" t="str">
        <f>IF(COUNT(SEARCH({"04.","05.","09.","12."},CONCATENATE(P116,U116,AB116,AH116))),"t","f")</f>
        <v>f</v>
      </c>
      <c r="F117" t="str">
        <f t="array" ref="F117">IF(COUNT(SEARCH(HistorischeRubrieken,CONCATENATE(P116,U116,AB116,AH116))),"t","f")</f>
        <v>f</v>
      </c>
      <c r="G117">
        <v>2</v>
      </c>
      <c r="H117">
        <v>9301</v>
      </c>
      <c r="I117" t="s">
        <v>315</v>
      </c>
      <c r="J117">
        <v>20150131</v>
      </c>
      <c r="K117">
        <v>20150801</v>
      </c>
      <c r="M117">
        <v>0</v>
      </c>
      <c r="N117">
        <v>0</v>
      </c>
      <c r="AA117" t="s">
        <v>270</v>
      </c>
      <c r="AC117">
        <v>0</v>
      </c>
      <c r="AE117">
        <v>0</v>
      </c>
      <c r="AF117" t="s">
        <v>271</v>
      </c>
    </row>
    <row r="118" spans="1:32" x14ac:dyDescent="0.25">
      <c r="A118" t="str">
        <f t="array" ref="A118">IF(COUNT(SEARCH(RubriekenHistorisch,CONCATENATE(P117,U117,AB117,AH117))),"t","f")</f>
        <v>f</v>
      </c>
      <c r="B118" t="str">
        <f t="shared" si="5"/>
        <v>f</v>
      </c>
      <c r="C118" t="str">
        <f t="shared" si="6"/>
        <v>f</v>
      </c>
      <c r="D118" t="str">
        <f t="shared" si="7"/>
        <v>f</v>
      </c>
      <c r="E118" t="str">
        <f>IF(COUNT(SEARCH({"04.","05.","09.","12."},CONCATENATE(P117,U117,AB117,AH117))),"t","f")</f>
        <v>f</v>
      </c>
      <c r="F118" t="str">
        <f t="array" ref="F118">IF(COUNT(SEARCH(HistorischeRubrieken,CONCATENATE(P117,U117,AB117,AH117))),"t","f")</f>
        <v>f</v>
      </c>
      <c r="G118">
        <v>3</v>
      </c>
      <c r="H118">
        <v>9301</v>
      </c>
      <c r="I118" t="s">
        <v>315</v>
      </c>
      <c r="J118">
        <v>20150801</v>
      </c>
      <c r="M118">
        <v>0</v>
      </c>
      <c r="N118">
        <v>0</v>
      </c>
      <c r="AA118" t="s">
        <v>272</v>
      </c>
      <c r="AC118">
        <v>0</v>
      </c>
      <c r="AE118">
        <v>0</v>
      </c>
      <c r="AF118" t="s">
        <v>271</v>
      </c>
    </row>
    <row r="119" spans="1:32" hidden="1" x14ac:dyDescent="0.25">
      <c r="A119" t="str">
        <f t="array" ref="A119">IF(COUNT(SEARCH(RubriekenHistorisch,CONCATENATE(P118,U118,AB118,AH118))),"t","f")</f>
        <v>f</v>
      </c>
      <c r="B119" t="str">
        <f t="shared" si="5"/>
        <v>f</v>
      </c>
      <c r="C119" t="str">
        <f t="shared" si="6"/>
        <v>f</v>
      </c>
      <c r="D119" t="str">
        <f t="shared" si="7"/>
        <v>f</v>
      </c>
      <c r="E119" t="str">
        <f>IF(COUNT(SEARCH({"04.","05.","09.","12."},CONCATENATE(P118,U118,AB118,AH118))),"t","f")</f>
        <v>f</v>
      </c>
      <c r="F119" t="str">
        <f t="array" ref="F119">IF(COUNT(SEARCH(HistorischeRubrieken,CONCATENATE(P118,U118,AB118,AH118))),"t","f")</f>
        <v>f</v>
      </c>
      <c r="G119">
        <v>1</v>
      </c>
      <c r="H119">
        <v>9601</v>
      </c>
      <c r="I119" t="s">
        <v>316</v>
      </c>
      <c r="J119">
        <v>19940515</v>
      </c>
      <c r="K119">
        <v>20130101</v>
      </c>
      <c r="M119">
        <v>0</v>
      </c>
      <c r="N119">
        <v>0</v>
      </c>
    </row>
    <row r="120" spans="1:32" hidden="1" x14ac:dyDescent="0.25">
      <c r="A120" t="str">
        <f t="array" ref="A120">IF(COUNT(SEARCH(RubriekenHistorisch,CONCATENATE(P119,U119,AB119,AH119))),"t","f")</f>
        <v>f</v>
      </c>
      <c r="B120" t="str">
        <f t="shared" si="5"/>
        <v>f</v>
      </c>
      <c r="C120" t="str">
        <f t="shared" si="6"/>
        <v>f</v>
      </c>
      <c r="D120" t="str">
        <f t="shared" si="7"/>
        <v>f</v>
      </c>
      <c r="E120" t="str">
        <f>IF(COUNT(SEARCH({"04.","05.","09.","12."},CONCATENATE(P119,U119,AB119,AH119))),"t","f")</f>
        <v>f</v>
      </c>
      <c r="F120" t="str">
        <f t="array" ref="F120">IF(COUNT(SEARCH(HistorischeRubrieken,CONCATENATE(P119,U119,AB119,AH119))),"t","f")</f>
        <v>f</v>
      </c>
      <c r="G120">
        <v>2</v>
      </c>
      <c r="H120">
        <v>9601</v>
      </c>
      <c r="I120" t="s">
        <v>316</v>
      </c>
      <c r="J120">
        <v>20150131</v>
      </c>
      <c r="K120">
        <v>20150801</v>
      </c>
      <c r="M120">
        <v>0</v>
      </c>
      <c r="N120">
        <v>0</v>
      </c>
      <c r="AA120" t="s">
        <v>270</v>
      </c>
      <c r="AC120">
        <v>0</v>
      </c>
      <c r="AE120">
        <v>0</v>
      </c>
      <c r="AF120" t="s">
        <v>271</v>
      </c>
    </row>
    <row r="121" spans="1:32" x14ac:dyDescent="0.25">
      <c r="A121" t="str">
        <f t="array" ref="A121">IF(COUNT(SEARCH(RubriekenHistorisch,CONCATENATE(P120,U120,AB120,AH120))),"t","f")</f>
        <v>f</v>
      </c>
      <c r="B121" t="str">
        <f t="shared" si="5"/>
        <v>f</v>
      </c>
      <c r="C121" t="str">
        <f t="shared" si="6"/>
        <v>f</v>
      </c>
      <c r="D121" t="str">
        <f t="shared" si="7"/>
        <v>f</v>
      </c>
      <c r="E121" t="str">
        <f>IF(COUNT(SEARCH({"04.","05.","09.","12."},CONCATENATE(P120,U120,AB120,AH120))),"t","f")</f>
        <v>f</v>
      </c>
      <c r="F121" t="str">
        <f t="array" ref="F121">IF(COUNT(SEARCH(HistorischeRubrieken,CONCATENATE(P120,U120,AB120,AH120))),"t","f")</f>
        <v>f</v>
      </c>
      <c r="G121">
        <v>3</v>
      </c>
      <c r="H121">
        <v>9601</v>
      </c>
      <c r="I121" t="s">
        <v>316</v>
      </c>
      <c r="J121">
        <v>20150801</v>
      </c>
      <c r="M121">
        <v>0</v>
      </c>
      <c r="N121">
        <v>0</v>
      </c>
      <c r="AA121" t="s">
        <v>272</v>
      </c>
      <c r="AC121">
        <v>0</v>
      </c>
      <c r="AE121">
        <v>0</v>
      </c>
      <c r="AF121" t="s">
        <v>271</v>
      </c>
    </row>
    <row r="122" spans="1:32" hidden="1" x14ac:dyDescent="0.25">
      <c r="A122" t="str">
        <f t="array" ref="A122">IF(COUNT(SEARCH(RubriekenHistorisch,CONCATENATE(P121,U121,AB121,AH121))),"t","f")</f>
        <v>f</v>
      </c>
      <c r="B122" t="str">
        <f t="shared" si="5"/>
        <v>f</v>
      </c>
      <c r="C122" t="str">
        <f t="shared" si="6"/>
        <v>f</v>
      </c>
      <c r="D122" t="str">
        <f t="shared" si="7"/>
        <v>f</v>
      </c>
      <c r="E122" t="str">
        <f>IF(COUNT(SEARCH({"04.","05.","09.","12."},CONCATENATE(P121,U121,AB121,AH121))),"t","f")</f>
        <v>f</v>
      </c>
      <c r="F122" t="str">
        <f t="array" ref="F122">IF(COUNT(SEARCH(HistorischeRubrieken,CONCATENATE(P121,U121,AB121,AH121))),"t","f")</f>
        <v>f</v>
      </c>
      <c r="G122">
        <v>1</v>
      </c>
      <c r="H122">
        <v>9801</v>
      </c>
      <c r="I122" t="s">
        <v>317</v>
      </c>
      <c r="J122">
        <v>19940401</v>
      </c>
      <c r="K122">
        <v>20130101</v>
      </c>
      <c r="M122">
        <v>0</v>
      </c>
      <c r="N122">
        <v>0</v>
      </c>
    </row>
    <row r="123" spans="1:32" hidden="1" x14ac:dyDescent="0.25">
      <c r="A123" t="str">
        <f t="array" ref="A123">IF(COUNT(SEARCH(RubriekenHistorisch,CONCATENATE(P122,U122,AB122,AH122))),"t","f")</f>
        <v>f</v>
      </c>
      <c r="B123" t="str">
        <f t="shared" si="5"/>
        <v>f</v>
      </c>
      <c r="C123" t="str">
        <f t="shared" si="6"/>
        <v>f</v>
      </c>
      <c r="D123" t="str">
        <f t="shared" si="7"/>
        <v>f</v>
      </c>
      <c r="E123" t="str">
        <f>IF(COUNT(SEARCH({"04.","05.","09.","12."},CONCATENATE(P122,U122,AB122,AH122))),"t","f")</f>
        <v>f</v>
      </c>
      <c r="F123" t="str">
        <f t="array" ref="F123">IF(COUNT(SEARCH(HistorischeRubrieken,CONCATENATE(P122,U122,AB122,AH122))),"t","f")</f>
        <v>f</v>
      </c>
      <c r="G123">
        <v>2</v>
      </c>
      <c r="H123">
        <v>9801</v>
      </c>
      <c r="I123" t="s">
        <v>317</v>
      </c>
      <c r="J123">
        <v>20150131</v>
      </c>
      <c r="K123">
        <v>20150801</v>
      </c>
      <c r="M123">
        <v>0</v>
      </c>
      <c r="N123">
        <v>0</v>
      </c>
      <c r="AA123" t="s">
        <v>270</v>
      </c>
      <c r="AC123">
        <v>0</v>
      </c>
      <c r="AE123">
        <v>0</v>
      </c>
      <c r="AF123" t="s">
        <v>271</v>
      </c>
    </row>
    <row r="124" spans="1:32" x14ac:dyDescent="0.25">
      <c r="A124" t="str">
        <f t="array" ref="A124">IF(COUNT(SEARCH(RubriekenHistorisch,CONCATENATE(P123,U123,AB123,AH123))),"t","f")</f>
        <v>f</v>
      </c>
      <c r="B124" t="str">
        <f t="shared" si="5"/>
        <v>f</v>
      </c>
      <c r="C124" t="str">
        <f t="shared" si="6"/>
        <v>f</v>
      </c>
      <c r="D124" t="str">
        <f t="shared" si="7"/>
        <v>f</v>
      </c>
      <c r="E124" t="str">
        <f>IF(COUNT(SEARCH({"04.","05.","09.","12."},CONCATENATE(P123,U123,AB123,AH123))),"t","f")</f>
        <v>f</v>
      </c>
      <c r="F124" t="str">
        <f t="array" ref="F124">IF(COUNT(SEARCH(HistorischeRubrieken,CONCATENATE(P123,U123,AB123,AH123))),"t","f")</f>
        <v>f</v>
      </c>
      <c r="G124">
        <v>3</v>
      </c>
      <c r="H124">
        <v>9801</v>
      </c>
      <c r="I124" t="s">
        <v>317</v>
      </c>
      <c r="J124">
        <v>20150801</v>
      </c>
      <c r="M124">
        <v>0</v>
      </c>
      <c r="N124">
        <v>0</v>
      </c>
      <c r="AA124" t="s">
        <v>272</v>
      </c>
      <c r="AC124">
        <v>0</v>
      </c>
      <c r="AE124">
        <v>0</v>
      </c>
      <c r="AF124" t="s">
        <v>271</v>
      </c>
    </row>
    <row r="125" spans="1:32" hidden="1" x14ac:dyDescent="0.25">
      <c r="A125" t="str">
        <f t="array" ref="A125">IF(COUNT(SEARCH(RubriekenHistorisch,CONCATENATE(P124,U124,AB124,AH124))),"t","f")</f>
        <v>f</v>
      </c>
      <c r="B125" t="str">
        <f t="shared" si="5"/>
        <v>f</v>
      </c>
      <c r="C125" t="str">
        <f t="shared" si="6"/>
        <v>f</v>
      </c>
      <c r="D125" t="str">
        <f t="shared" si="7"/>
        <v>f</v>
      </c>
      <c r="E125" t="str">
        <f>IF(COUNT(SEARCH({"04.","05.","09.","12."},CONCATENATE(P124,U124,AB124,AH124))),"t","f")</f>
        <v>f</v>
      </c>
      <c r="F125" t="str">
        <f t="array" ref="F125">IF(COUNT(SEARCH(HistorischeRubrieken,CONCATENATE(P124,U124,AB124,AH124))),"t","f")</f>
        <v>f</v>
      </c>
      <c r="G125">
        <v>1</v>
      </c>
      <c r="H125">
        <v>10401</v>
      </c>
      <c r="I125" t="s">
        <v>318</v>
      </c>
      <c r="J125">
        <v>19940401</v>
      </c>
      <c r="K125">
        <v>20110101</v>
      </c>
      <c r="M125">
        <v>0</v>
      </c>
      <c r="N125">
        <v>0</v>
      </c>
    </row>
    <row r="126" spans="1:32" hidden="1" x14ac:dyDescent="0.25">
      <c r="A126" t="str">
        <f t="array" ref="A126">IF(COUNT(SEARCH(RubriekenHistorisch,CONCATENATE(P125,U125,AB125,AH125))),"t","f")</f>
        <v>f</v>
      </c>
      <c r="B126" t="str">
        <f t="shared" si="5"/>
        <v>f</v>
      </c>
      <c r="C126" t="str">
        <f t="shared" si="6"/>
        <v>f</v>
      </c>
      <c r="D126" t="str">
        <f t="shared" si="7"/>
        <v>f</v>
      </c>
      <c r="E126" t="str">
        <f>IF(COUNT(SEARCH({"04.","05.","09.","12."},CONCATENATE(P125,U125,AB125,AH125))),"t","f")</f>
        <v>f</v>
      </c>
      <c r="F126" t="str">
        <f t="array" ref="F126">IF(COUNT(SEARCH(HistorischeRubrieken,CONCATENATE(P125,U125,AB125,AH125))),"t","f")</f>
        <v>f</v>
      </c>
      <c r="G126">
        <v>1</v>
      </c>
      <c r="H126">
        <v>10501</v>
      </c>
      <c r="I126" t="s">
        <v>319</v>
      </c>
      <c r="J126">
        <v>19940101</v>
      </c>
      <c r="K126">
        <v>19980101</v>
      </c>
      <c r="M126">
        <v>0</v>
      </c>
      <c r="N126">
        <v>0</v>
      </c>
    </row>
    <row r="127" spans="1:32" hidden="1" x14ac:dyDescent="0.25">
      <c r="A127" t="str">
        <f t="array" ref="A127">IF(COUNT(SEARCH(RubriekenHistorisch,CONCATENATE(P126,U126,AB126,AH126))),"t","f")</f>
        <v>f</v>
      </c>
      <c r="B127" t="str">
        <f t="shared" si="5"/>
        <v>f</v>
      </c>
      <c r="C127" t="str">
        <f t="shared" si="6"/>
        <v>f</v>
      </c>
      <c r="D127" t="str">
        <f t="shared" si="7"/>
        <v>f</v>
      </c>
      <c r="E127" t="str">
        <f>IF(COUNT(SEARCH({"04.","05.","09.","12."},CONCATENATE(P126,U126,AB126,AH126))),"t","f")</f>
        <v>f</v>
      </c>
      <c r="F127" t="str">
        <f t="array" ref="F127">IF(COUNT(SEARCH(HistorischeRubrieken,CONCATENATE(P126,U126,AB126,AH126))),"t","f")</f>
        <v>f</v>
      </c>
      <c r="G127">
        <v>1</v>
      </c>
      <c r="H127">
        <v>10601</v>
      </c>
      <c r="I127" t="s">
        <v>320</v>
      </c>
      <c r="J127">
        <v>19940901</v>
      </c>
      <c r="K127">
        <v>20130101</v>
      </c>
      <c r="M127">
        <v>0</v>
      </c>
      <c r="N127">
        <v>0</v>
      </c>
    </row>
    <row r="128" spans="1:32" hidden="1" x14ac:dyDescent="0.25">
      <c r="A128" t="str">
        <f t="array" ref="A128">IF(COUNT(SEARCH(RubriekenHistorisch,CONCATENATE(P127,U127,AB127,AH127))),"t","f")</f>
        <v>f</v>
      </c>
      <c r="B128" t="str">
        <f t="shared" si="5"/>
        <v>f</v>
      </c>
      <c r="C128" t="str">
        <f t="shared" si="6"/>
        <v>f</v>
      </c>
      <c r="D128" t="str">
        <f t="shared" si="7"/>
        <v>f</v>
      </c>
      <c r="E128" t="str">
        <f>IF(COUNT(SEARCH({"04.","05.","09.","12."},CONCATENATE(P127,U127,AB127,AH127))),"t","f")</f>
        <v>f</v>
      </c>
      <c r="F128" t="str">
        <f t="array" ref="F128">IF(COUNT(SEARCH(HistorischeRubrieken,CONCATENATE(P127,U127,AB127,AH127))),"t","f")</f>
        <v>f</v>
      </c>
      <c r="G128">
        <v>2</v>
      </c>
      <c r="H128">
        <v>10601</v>
      </c>
      <c r="I128" t="s">
        <v>320</v>
      </c>
      <c r="J128">
        <v>20150131</v>
      </c>
      <c r="K128">
        <v>20150801</v>
      </c>
      <c r="M128">
        <v>0</v>
      </c>
      <c r="N128">
        <v>0</v>
      </c>
      <c r="AA128" t="s">
        <v>270</v>
      </c>
      <c r="AC128">
        <v>0</v>
      </c>
      <c r="AE128">
        <v>0</v>
      </c>
      <c r="AF128" t="s">
        <v>271</v>
      </c>
    </row>
    <row r="129" spans="1:32" x14ac:dyDescent="0.25">
      <c r="A129" t="str">
        <f t="array" ref="A129">IF(COUNT(SEARCH(RubriekenHistorisch,CONCATENATE(P128,U128,AB128,AH128))),"t","f")</f>
        <v>f</v>
      </c>
      <c r="B129" t="str">
        <f t="shared" si="5"/>
        <v>f</v>
      </c>
      <c r="C129" t="str">
        <f t="shared" si="6"/>
        <v>f</v>
      </c>
      <c r="D129" t="str">
        <f t="shared" si="7"/>
        <v>f</v>
      </c>
      <c r="E129" t="str">
        <f>IF(COUNT(SEARCH({"04.","05.","09.","12."},CONCATENATE(P128,U128,AB128,AH128))),"t","f")</f>
        <v>f</v>
      </c>
      <c r="F129" t="str">
        <f t="array" ref="F129">IF(COUNT(SEARCH(HistorischeRubrieken,CONCATENATE(P128,U128,AB128,AH128))),"t","f")</f>
        <v>f</v>
      </c>
      <c r="G129">
        <v>3</v>
      </c>
      <c r="H129">
        <v>10601</v>
      </c>
      <c r="I129" t="s">
        <v>320</v>
      </c>
      <c r="J129">
        <v>20150801</v>
      </c>
      <c r="M129">
        <v>0</v>
      </c>
      <c r="N129">
        <v>0</v>
      </c>
      <c r="AA129" t="s">
        <v>272</v>
      </c>
      <c r="AC129">
        <v>0</v>
      </c>
      <c r="AE129">
        <v>0</v>
      </c>
      <c r="AF129" t="s">
        <v>271</v>
      </c>
    </row>
    <row r="130" spans="1:32" hidden="1" x14ac:dyDescent="0.25">
      <c r="A130" t="str">
        <f t="array" ref="A130">IF(COUNT(SEARCH(RubriekenHistorisch,CONCATENATE(P129,U129,AB129,AH129))),"t","f")</f>
        <v>f</v>
      </c>
      <c r="B130" t="str">
        <f t="shared" si="5"/>
        <v>f</v>
      </c>
      <c r="C130" t="str">
        <f t="shared" si="6"/>
        <v>f</v>
      </c>
      <c r="D130" t="str">
        <f t="shared" si="7"/>
        <v>f</v>
      </c>
      <c r="E130" t="str">
        <f>IF(COUNT(SEARCH({"04.","05.","09.","12."},CONCATENATE(P129,U129,AB129,AH129))),"t","f")</f>
        <v>f</v>
      </c>
      <c r="F130" t="str">
        <f t="array" ref="F130">IF(COUNT(SEARCH(HistorischeRubrieken,CONCATENATE(P129,U129,AB129,AH129))),"t","f")</f>
        <v>f</v>
      </c>
      <c r="G130">
        <v>1</v>
      </c>
      <c r="H130">
        <v>10701</v>
      </c>
      <c r="I130" t="s">
        <v>321</v>
      </c>
      <c r="J130">
        <v>19940401</v>
      </c>
      <c r="K130">
        <v>19980101</v>
      </c>
      <c r="M130">
        <v>0</v>
      </c>
      <c r="N130">
        <v>0</v>
      </c>
    </row>
    <row r="131" spans="1:32" hidden="1" x14ac:dyDescent="0.25">
      <c r="A131" t="str">
        <f t="array" ref="A131">IF(COUNT(SEARCH(RubriekenHistorisch,CONCATENATE(P130,U130,AB130,AH130))),"t","f")</f>
        <v>f</v>
      </c>
      <c r="B131" t="str">
        <f t="shared" ref="B131:B194" si="8">IF(COUNT(SEARCH("07.66.20",CONCATENATE(P130,U130,AB130,AH130))),"t","f")</f>
        <v>f</v>
      </c>
      <c r="C131" t="str">
        <f t="shared" ref="C131:C194" si="9">IF(COUNT(SEARCH("14.40.10",CONCATENATE(P130,U130,AB130,AH130))),"t","f")</f>
        <v>f</v>
      </c>
      <c r="D131" t="str">
        <f t="shared" si="7"/>
        <v>f</v>
      </c>
      <c r="E131" t="str">
        <f>IF(COUNT(SEARCH({"04.","05.","09.","12."},CONCATENATE(P130,U130,AB130,AH130))),"t","f")</f>
        <v>f</v>
      </c>
      <c r="F131" t="str">
        <f t="array" ref="F131">IF(COUNT(SEARCH(HistorischeRubrieken,CONCATENATE(P130,U130,AB130,AH130))),"t","f")</f>
        <v>f</v>
      </c>
      <c r="G131">
        <v>1</v>
      </c>
      <c r="H131">
        <v>10801</v>
      </c>
      <c r="I131" t="s">
        <v>322</v>
      </c>
      <c r="J131">
        <v>19920915</v>
      </c>
      <c r="K131">
        <v>19980101</v>
      </c>
      <c r="M131">
        <v>0</v>
      </c>
      <c r="N131">
        <v>0</v>
      </c>
    </row>
    <row r="132" spans="1:32" hidden="1" x14ac:dyDescent="0.25">
      <c r="A132" t="str">
        <f t="array" ref="A132">IF(COUNT(SEARCH(RubriekenHistorisch,CONCATENATE(P131,U131,AB131,AH131))),"t","f")</f>
        <v>f</v>
      </c>
      <c r="B132" t="str">
        <f t="shared" si="8"/>
        <v>f</v>
      </c>
      <c r="C132" t="str">
        <f t="shared" si="9"/>
        <v>f</v>
      </c>
      <c r="D132" t="str">
        <f t="shared" ref="D132:D195" si="10">IF(COUNT(SEARCH("- 0",CONCATENATE(P131,U131,AB131,AH131))),"t","f")</f>
        <v>f</v>
      </c>
      <c r="E132" t="str">
        <f>IF(COUNT(SEARCH({"04.","05.","09.","12."},CONCATENATE(P131,U131,AB131,AH131))),"t","f")</f>
        <v>f</v>
      </c>
      <c r="F132" t="str">
        <f t="array" ref="F132">IF(COUNT(SEARCH(HistorischeRubrieken,CONCATENATE(P131,U131,AB131,AH131))),"t","f")</f>
        <v>f</v>
      </c>
      <c r="G132">
        <v>1</v>
      </c>
      <c r="H132">
        <v>10901</v>
      </c>
      <c r="I132" t="s">
        <v>323</v>
      </c>
      <c r="J132">
        <v>19940501</v>
      </c>
      <c r="K132">
        <v>20130101</v>
      </c>
      <c r="M132">
        <v>0</v>
      </c>
      <c r="N132">
        <v>0</v>
      </c>
    </row>
    <row r="133" spans="1:32" hidden="1" x14ac:dyDescent="0.25">
      <c r="A133" t="str">
        <f t="array" ref="A133">IF(COUNT(SEARCH(RubriekenHistorisch,CONCATENATE(P132,U132,AB132,AH132))),"t","f")</f>
        <v>f</v>
      </c>
      <c r="B133" t="str">
        <f t="shared" si="8"/>
        <v>f</v>
      </c>
      <c r="C133" t="str">
        <f t="shared" si="9"/>
        <v>f</v>
      </c>
      <c r="D133" t="str">
        <f t="shared" si="10"/>
        <v>f</v>
      </c>
      <c r="E133" t="str">
        <f>IF(COUNT(SEARCH({"04.","05.","09.","12."},CONCATENATE(P132,U132,AB132,AH132))),"t","f")</f>
        <v>f</v>
      </c>
      <c r="F133" t="str">
        <f t="array" ref="F133">IF(COUNT(SEARCH(HistorischeRubrieken,CONCATENATE(P132,U132,AB132,AH132))),"t","f")</f>
        <v>f</v>
      </c>
      <c r="G133">
        <v>2</v>
      </c>
      <c r="H133">
        <v>10901</v>
      </c>
      <c r="I133" t="s">
        <v>323</v>
      </c>
      <c r="J133">
        <v>20150131</v>
      </c>
      <c r="K133">
        <v>20150801</v>
      </c>
      <c r="M133">
        <v>0</v>
      </c>
      <c r="N133">
        <v>0</v>
      </c>
      <c r="AA133" t="s">
        <v>270</v>
      </c>
      <c r="AC133">
        <v>0</v>
      </c>
      <c r="AE133">
        <v>0</v>
      </c>
      <c r="AF133" t="s">
        <v>271</v>
      </c>
    </row>
    <row r="134" spans="1:32" x14ac:dyDescent="0.25">
      <c r="A134" t="str">
        <f t="array" ref="A134">IF(COUNT(SEARCH(RubriekenHistorisch,CONCATENATE(P133,U133,AB133,AH133))),"t","f")</f>
        <v>f</v>
      </c>
      <c r="B134" t="str">
        <f t="shared" si="8"/>
        <v>f</v>
      </c>
      <c r="C134" t="str">
        <f t="shared" si="9"/>
        <v>f</v>
      </c>
      <c r="D134" t="str">
        <f t="shared" si="10"/>
        <v>f</v>
      </c>
      <c r="E134" t="str">
        <f>IF(COUNT(SEARCH({"04.","05.","09.","12."},CONCATENATE(P133,U133,AB133,AH133))),"t","f")</f>
        <v>f</v>
      </c>
      <c r="F134" t="str">
        <f t="array" ref="F134">IF(COUNT(SEARCH(HistorischeRubrieken,CONCATENATE(P133,U133,AB133,AH133))),"t","f")</f>
        <v>f</v>
      </c>
      <c r="G134">
        <v>3</v>
      </c>
      <c r="H134">
        <v>10901</v>
      </c>
      <c r="I134" t="s">
        <v>323</v>
      </c>
      <c r="J134">
        <v>20150801</v>
      </c>
      <c r="M134">
        <v>0</v>
      </c>
      <c r="N134">
        <v>0</v>
      </c>
      <c r="AA134" t="s">
        <v>272</v>
      </c>
      <c r="AC134">
        <v>0</v>
      </c>
      <c r="AE134">
        <v>0</v>
      </c>
      <c r="AF134" t="s">
        <v>271</v>
      </c>
    </row>
    <row r="135" spans="1:32" hidden="1" x14ac:dyDescent="0.25">
      <c r="A135" t="str">
        <f t="array" ref="A135">IF(COUNT(SEARCH(RubriekenHistorisch,CONCATENATE(P134,U134,AB134,AH134))),"t","f")</f>
        <v>f</v>
      </c>
      <c r="B135" t="str">
        <f t="shared" si="8"/>
        <v>f</v>
      </c>
      <c r="C135" t="str">
        <f t="shared" si="9"/>
        <v>f</v>
      </c>
      <c r="D135" t="str">
        <f t="shared" si="10"/>
        <v>f</v>
      </c>
      <c r="E135" t="str">
        <f>IF(COUNT(SEARCH({"04.","05.","09.","12."},CONCATENATE(P134,U134,AB134,AH134))),"t","f")</f>
        <v>f</v>
      </c>
      <c r="F135" t="str">
        <f t="array" ref="F135">IF(COUNT(SEARCH(HistorischeRubrieken,CONCATENATE(P134,U134,AB134,AH134))),"t","f")</f>
        <v>f</v>
      </c>
      <c r="G135">
        <v>1</v>
      </c>
      <c r="H135">
        <v>11001</v>
      </c>
      <c r="I135" t="s">
        <v>324</v>
      </c>
      <c r="J135">
        <v>19940615</v>
      </c>
      <c r="K135">
        <v>19980101</v>
      </c>
      <c r="M135">
        <v>0</v>
      </c>
      <c r="N135">
        <v>0</v>
      </c>
    </row>
    <row r="136" spans="1:32" hidden="1" x14ac:dyDescent="0.25">
      <c r="A136" t="str">
        <f t="array" ref="A136">IF(COUNT(SEARCH(RubriekenHistorisch,CONCATENATE(P135,U135,AB135,AH135))),"t","f")</f>
        <v>f</v>
      </c>
      <c r="B136" t="str">
        <f t="shared" si="8"/>
        <v>f</v>
      </c>
      <c r="C136" t="str">
        <f t="shared" si="9"/>
        <v>f</v>
      </c>
      <c r="D136" t="str">
        <f t="shared" si="10"/>
        <v>f</v>
      </c>
      <c r="E136" t="str">
        <f>IF(COUNT(SEARCH({"04.","05.","09.","12."},CONCATENATE(P135,U135,AB135,AH135))),"t","f")</f>
        <v>f</v>
      </c>
      <c r="F136" t="str">
        <f t="array" ref="F136">IF(COUNT(SEARCH(HistorischeRubrieken,CONCATENATE(P135,U135,AB135,AH135))),"t","f")</f>
        <v>f</v>
      </c>
      <c r="G136">
        <v>1</v>
      </c>
      <c r="H136">
        <v>11101</v>
      </c>
      <c r="I136" t="s">
        <v>325</v>
      </c>
      <c r="J136">
        <v>19920915</v>
      </c>
      <c r="K136">
        <v>19980101</v>
      </c>
      <c r="M136">
        <v>0</v>
      </c>
      <c r="N136">
        <v>0</v>
      </c>
    </row>
    <row r="137" spans="1:32" hidden="1" x14ac:dyDescent="0.25">
      <c r="A137" t="str">
        <f t="array" ref="A137">IF(COUNT(SEARCH(RubriekenHistorisch,CONCATENATE(P136,U136,AB136,AH136))),"t","f")</f>
        <v>f</v>
      </c>
      <c r="B137" t="str">
        <f t="shared" si="8"/>
        <v>f</v>
      </c>
      <c r="C137" t="str">
        <f t="shared" si="9"/>
        <v>f</v>
      </c>
      <c r="D137" t="str">
        <f t="shared" si="10"/>
        <v>f</v>
      </c>
      <c r="E137" t="str">
        <f>IF(COUNT(SEARCH({"04.","05.","09.","12."},CONCATENATE(P136,U136,AB136,AH136))),"t","f")</f>
        <v>f</v>
      </c>
      <c r="F137" t="str">
        <f t="array" ref="F137">IF(COUNT(SEARCH(HistorischeRubrieken,CONCATENATE(P136,U136,AB136,AH136))),"t","f")</f>
        <v>f</v>
      </c>
      <c r="G137">
        <v>1</v>
      </c>
      <c r="H137">
        <v>11201</v>
      </c>
      <c r="I137" t="s">
        <v>326</v>
      </c>
      <c r="J137">
        <v>19920915</v>
      </c>
      <c r="K137">
        <v>19980101</v>
      </c>
      <c r="M137">
        <v>0</v>
      </c>
      <c r="N137">
        <v>0</v>
      </c>
    </row>
    <row r="138" spans="1:32" hidden="1" x14ac:dyDescent="0.25">
      <c r="A138" t="str">
        <f t="array" ref="A138">IF(COUNT(SEARCH(RubriekenHistorisch,CONCATENATE(P137,U137,AB137,AH137))),"t","f")</f>
        <v>f</v>
      </c>
      <c r="B138" t="str">
        <f t="shared" si="8"/>
        <v>f</v>
      </c>
      <c r="C138" t="str">
        <f t="shared" si="9"/>
        <v>f</v>
      </c>
      <c r="D138" t="str">
        <f t="shared" si="10"/>
        <v>f</v>
      </c>
      <c r="E138" t="str">
        <f>IF(COUNT(SEARCH({"04.","05.","09.","12."},CONCATENATE(P137,U137,AB137,AH137))),"t","f")</f>
        <v>f</v>
      </c>
      <c r="F138" t="str">
        <f t="array" ref="F138">IF(COUNT(SEARCH(HistorischeRubrieken,CONCATENATE(P137,U137,AB137,AH137))),"t","f")</f>
        <v>f</v>
      </c>
      <c r="G138">
        <v>1</v>
      </c>
      <c r="H138">
        <v>11301</v>
      </c>
      <c r="I138" t="s">
        <v>327</v>
      </c>
      <c r="J138">
        <v>19930601</v>
      </c>
      <c r="K138">
        <v>19980101</v>
      </c>
      <c r="M138">
        <v>0</v>
      </c>
      <c r="N138">
        <v>0</v>
      </c>
    </row>
    <row r="139" spans="1:32" hidden="1" x14ac:dyDescent="0.25">
      <c r="A139" t="str">
        <f t="array" ref="A139">IF(COUNT(SEARCH(RubriekenHistorisch,CONCATENATE(P138,U138,AB138,AH138))),"t","f")</f>
        <v>f</v>
      </c>
      <c r="B139" t="str">
        <f t="shared" si="8"/>
        <v>f</v>
      </c>
      <c r="C139" t="str">
        <f t="shared" si="9"/>
        <v>f</v>
      </c>
      <c r="D139" t="str">
        <f t="shared" si="10"/>
        <v>f</v>
      </c>
      <c r="E139" t="str">
        <f>IF(COUNT(SEARCH({"04.","05.","09.","12."},CONCATENATE(P138,U138,AB138,AH138))),"t","f")</f>
        <v>f</v>
      </c>
      <c r="F139" t="str">
        <f t="array" ref="F139">IF(COUNT(SEARCH(HistorischeRubrieken,CONCATENATE(P138,U138,AB138,AH138))),"t","f")</f>
        <v>f</v>
      </c>
      <c r="G139">
        <v>1</v>
      </c>
      <c r="H139">
        <v>11401</v>
      </c>
      <c r="I139" t="s">
        <v>328</v>
      </c>
      <c r="J139">
        <v>19940601</v>
      </c>
      <c r="K139">
        <v>20130101</v>
      </c>
      <c r="M139">
        <v>0</v>
      </c>
      <c r="N139">
        <v>0</v>
      </c>
    </row>
    <row r="140" spans="1:32" hidden="1" x14ac:dyDescent="0.25">
      <c r="A140" t="str">
        <f t="array" ref="A140">IF(COUNT(SEARCH(RubriekenHistorisch,CONCATENATE(P139,U139,AB139,AH139))),"t","f")</f>
        <v>f</v>
      </c>
      <c r="B140" t="str">
        <f t="shared" si="8"/>
        <v>f</v>
      </c>
      <c r="C140" t="str">
        <f t="shared" si="9"/>
        <v>f</v>
      </c>
      <c r="D140" t="str">
        <f t="shared" si="10"/>
        <v>f</v>
      </c>
      <c r="E140" t="str">
        <f>IF(COUNT(SEARCH({"04.","05.","09.","12."},CONCATENATE(P139,U139,AB139,AH139))),"t","f")</f>
        <v>f</v>
      </c>
      <c r="F140" t="str">
        <f t="array" ref="F140">IF(COUNT(SEARCH(HistorischeRubrieken,CONCATENATE(P139,U139,AB139,AH139))),"t","f")</f>
        <v>f</v>
      </c>
      <c r="G140">
        <v>2</v>
      </c>
      <c r="H140">
        <v>11401</v>
      </c>
      <c r="I140" t="s">
        <v>328</v>
      </c>
      <c r="J140">
        <v>20150131</v>
      </c>
      <c r="K140">
        <v>20150801</v>
      </c>
      <c r="M140">
        <v>0</v>
      </c>
      <c r="N140">
        <v>0</v>
      </c>
      <c r="AA140" t="s">
        <v>270</v>
      </c>
      <c r="AC140">
        <v>0</v>
      </c>
      <c r="AE140">
        <v>0</v>
      </c>
      <c r="AF140" t="s">
        <v>271</v>
      </c>
    </row>
    <row r="141" spans="1:32" x14ac:dyDescent="0.25">
      <c r="A141" t="str">
        <f t="array" ref="A141">IF(COUNT(SEARCH(RubriekenHistorisch,CONCATENATE(P140,U140,AB140,AH140))),"t","f")</f>
        <v>f</v>
      </c>
      <c r="B141" t="str">
        <f t="shared" si="8"/>
        <v>f</v>
      </c>
      <c r="C141" t="str">
        <f t="shared" si="9"/>
        <v>f</v>
      </c>
      <c r="D141" t="str">
        <f t="shared" si="10"/>
        <v>f</v>
      </c>
      <c r="E141" t="str">
        <f>IF(COUNT(SEARCH({"04.","05.","09.","12."},CONCATENATE(P140,U140,AB140,AH140))),"t","f")</f>
        <v>f</v>
      </c>
      <c r="F141" t="str">
        <f t="array" ref="F141">IF(COUNT(SEARCH(HistorischeRubrieken,CONCATENATE(P140,U140,AB140,AH140))),"t","f")</f>
        <v>f</v>
      </c>
      <c r="G141">
        <v>3</v>
      </c>
      <c r="H141">
        <v>11401</v>
      </c>
      <c r="I141" t="s">
        <v>328</v>
      </c>
      <c r="J141">
        <v>20150801</v>
      </c>
      <c r="M141">
        <v>0</v>
      </c>
      <c r="N141">
        <v>0</v>
      </c>
      <c r="AA141" t="s">
        <v>272</v>
      </c>
      <c r="AC141">
        <v>0</v>
      </c>
      <c r="AE141">
        <v>0</v>
      </c>
      <c r="AF141" t="s">
        <v>271</v>
      </c>
    </row>
    <row r="142" spans="1:32" hidden="1" x14ac:dyDescent="0.25">
      <c r="A142" t="str">
        <f t="array" ref="A142">IF(COUNT(SEARCH(RubriekenHistorisch,CONCATENATE(P141,U141,AB141,AH141))),"t","f")</f>
        <v>f</v>
      </c>
      <c r="B142" t="str">
        <f t="shared" si="8"/>
        <v>f</v>
      </c>
      <c r="C142" t="str">
        <f t="shared" si="9"/>
        <v>f</v>
      </c>
      <c r="D142" t="str">
        <f t="shared" si="10"/>
        <v>f</v>
      </c>
      <c r="E142" t="str">
        <f>IF(COUNT(SEARCH({"04.","05.","09.","12."},CONCATENATE(P141,U141,AB141,AH141))),"t","f")</f>
        <v>f</v>
      </c>
      <c r="F142" t="str">
        <f t="array" ref="F142">IF(COUNT(SEARCH(HistorischeRubrieken,CONCATENATE(P141,U141,AB141,AH141))),"t","f")</f>
        <v>f</v>
      </c>
      <c r="G142">
        <v>1</v>
      </c>
      <c r="H142">
        <v>11501</v>
      </c>
      <c r="I142" t="s">
        <v>329</v>
      </c>
      <c r="J142">
        <v>19940815</v>
      </c>
      <c r="K142">
        <v>19980101</v>
      </c>
      <c r="M142">
        <v>0</v>
      </c>
      <c r="N142">
        <v>0</v>
      </c>
    </row>
    <row r="143" spans="1:32" hidden="1" x14ac:dyDescent="0.25">
      <c r="A143" t="str">
        <f t="array" ref="A143">IF(COUNT(SEARCH(RubriekenHistorisch,CONCATENATE(P142,U142,AB142,AH142))),"t","f")</f>
        <v>f</v>
      </c>
      <c r="B143" t="str">
        <f t="shared" si="8"/>
        <v>f</v>
      </c>
      <c r="C143" t="str">
        <f t="shared" si="9"/>
        <v>f</v>
      </c>
      <c r="D143" t="str">
        <f t="shared" si="10"/>
        <v>f</v>
      </c>
      <c r="E143" t="str">
        <f>IF(COUNT(SEARCH({"04.","05.","09.","12."},CONCATENATE(P142,U142,AB142,AH142))),"t","f")</f>
        <v>f</v>
      </c>
      <c r="F143" t="str">
        <f t="array" ref="F143">IF(COUNT(SEARCH(HistorischeRubrieken,CONCATENATE(P142,U142,AB142,AH142))),"t","f")</f>
        <v>f</v>
      </c>
      <c r="G143">
        <v>1</v>
      </c>
      <c r="H143">
        <v>11601</v>
      </c>
      <c r="I143" t="s">
        <v>330</v>
      </c>
      <c r="J143">
        <v>19940101</v>
      </c>
      <c r="K143">
        <v>19980101</v>
      </c>
      <c r="M143">
        <v>0</v>
      </c>
      <c r="N143">
        <v>0</v>
      </c>
    </row>
    <row r="144" spans="1:32" hidden="1" x14ac:dyDescent="0.25">
      <c r="A144" t="str">
        <f t="array" ref="A144">IF(COUNT(SEARCH(RubriekenHistorisch,CONCATENATE(P143,U143,AB143,AH143))),"t","f")</f>
        <v>f</v>
      </c>
      <c r="B144" t="str">
        <f t="shared" si="8"/>
        <v>f</v>
      </c>
      <c r="C144" t="str">
        <f t="shared" si="9"/>
        <v>f</v>
      </c>
      <c r="D144" t="str">
        <f t="shared" si="10"/>
        <v>f</v>
      </c>
      <c r="E144" t="str">
        <f>IF(COUNT(SEARCH({"04.","05.","09.","12."},CONCATENATE(P143,U143,AB143,AH143))),"t","f")</f>
        <v>f</v>
      </c>
      <c r="F144" t="str">
        <f t="array" ref="F144">IF(COUNT(SEARCH(HistorischeRubrieken,CONCATENATE(P143,U143,AB143,AH143))),"t","f")</f>
        <v>f</v>
      </c>
      <c r="G144">
        <v>1</v>
      </c>
      <c r="H144">
        <v>11701</v>
      </c>
      <c r="I144" t="s">
        <v>331</v>
      </c>
      <c r="J144">
        <v>19940701</v>
      </c>
      <c r="K144">
        <v>19980101</v>
      </c>
      <c r="M144">
        <v>0</v>
      </c>
      <c r="N144">
        <v>0</v>
      </c>
    </row>
    <row r="145" spans="1:32" hidden="1" x14ac:dyDescent="0.25">
      <c r="A145" t="str">
        <f t="array" ref="A145">IF(COUNT(SEARCH(RubriekenHistorisch,CONCATENATE(P144,U144,AB144,AH144))),"t","f")</f>
        <v>f</v>
      </c>
      <c r="B145" t="str">
        <f t="shared" si="8"/>
        <v>f</v>
      </c>
      <c r="C145" t="str">
        <f t="shared" si="9"/>
        <v>f</v>
      </c>
      <c r="D145" t="str">
        <f t="shared" si="10"/>
        <v>f</v>
      </c>
      <c r="E145" t="str">
        <f>IF(COUNT(SEARCH({"04.","05.","09.","12."},CONCATENATE(P144,U144,AB144,AH144))),"t","f")</f>
        <v>f</v>
      </c>
      <c r="F145" t="str">
        <f t="array" ref="F145">IF(COUNT(SEARCH(HistorischeRubrieken,CONCATENATE(P144,U144,AB144,AH144))),"t","f")</f>
        <v>f</v>
      </c>
      <c r="G145">
        <v>1</v>
      </c>
      <c r="H145">
        <v>11801</v>
      </c>
      <c r="I145" t="s">
        <v>332</v>
      </c>
      <c r="J145">
        <v>19940801</v>
      </c>
      <c r="K145">
        <v>20130101</v>
      </c>
      <c r="M145">
        <v>0</v>
      </c>
      <c r="N145">
        <v>0</v>
      </c>
    </row>
    <row r="146" spans="1:32" hidden="1" x14ac:dyDescent="0.25">
      <c r="A146" t="str">
        <f t="array" ref="A146">IF(COUNT(SEARCH(RubriekenHistorisch,CONCATENATE(P145,U145,AB145,AH145))),"t","f")</f>
        <v>f</v>
      </c>
      <c r="B146" t="str">
        <f t="shared" si="8"/>
        <v>f</v>
      </c>
      <c r="C146" t="str">
        <f t="shared" si="9"/>
        <v>f</v>
      </c>
      <c r="D146" t="str">
        <f t="shared" si="10"/>
        <v>f</v>
      </c>
      <c r="E146" t="str">
        <f>IF(COUNT(SEARCH({"04.","05.","09.","12."},CONCATENATE(P145,U145,AB145,AH145))),"t","f")</f>
        <v>f</v>
      </c>
      <c r="F146" t="str">
        <f t="array" ref="F146">IF(COUNT(SEARCH(HistorischeRubrieken,CONCATENATE(P145,U145,AB145,AH145))),"t","f")</f>
        <v>f</v>
      </c>
      <c r="G146">
        <v>2</v>
      </c>
      <c r="H146">
        <v>11801</v>
      </c>
      <c r="I146" t="s">
        <v>332</v>
      </c>
      <c r="J146">
        <v>20150131</v>
      </c>
      <c r="K146">
        <v>20150801</v>
      </c>
      <c r="M146">
        <v>0</v>
      </c>
      <c r="N146">
        <v>0</v>
      </c>
      <c r="AA146" t="s">
        <v>270</v>
      </c>
      <c r="AC146">
        <v>0</v>
      </c>
      <c r="AE146">
        <v>0</v>
      </c>
      <c r="AF146" t="s">
        <v>271</v>
      </c>
    </row>
    <row r="147" spans="1:32" x14ac:dyDescent="0.25">
      <c r="A147" t="str">
        <f t="array" ref="A147">IF(COUNT(SEARCH(RubriekenHistorisch,CONCATENATE(P146,U146,AB146,AH146))),"t","f")</f>
        <v>f</v>
      </c>
      <c r="B147" t="str">
        <f t="shared" si="8"/>
        <v>f</v>
      </c>
      <c r="C147" t="str">
        <f t="shared" si="9"/>
        <v>f</v>
      </c>
      <c r="D147" t="str">
        <f t="shared" si="10"/>
        <v>f</v>
      </c>
      <c r="E147" t="str">
        <f>IF(COUNT(SEARCH({"04.","05.","09.","12."},CONCATENATE(P146,U146,AB146,AH146))),"t","f")</f>
        <v>f</v>
      </c>
      <c r="F147" t="str">
        <f t="array" ref="F147">IF(COUNT(SEARCH(HistorischeRubrieken,CONCATENATE(P146,U146,AB146,AH146))),"t","f")</f>
        <v>f</v>
      </c>
      <c r="G147">
        <v>3</v>
      </c>
      <c r="H147">
        <v>11801</v>
      </c>
      <c r="I147" t="s">
        <v>332</v>
      </c>
      <c r="J147">
        <v>20150801</v>
      </c>
      <c r="M147">
        <v>0</v>
      </c>
      <c r="N147">
        <v>0</v>
      </c>
      <c r="AA147" t="s">
        <v>272</v>
      </c>
      <c r="AC147">
        <v>0</v>
      </c>
      <c r="AE147">
        <v>0</v>
      </c>
      <c r="AF147" t="s">
        <v>271</v>
      </c>
    </row>
    <row r="148" spans="1:32" hidden="1" x14ac:dyDescent="0.25">
      <c r="A148" t="str">
        <f t="array" ref="A148">IF(COUNT(SEARCH(RubriekenHistorisch,CONCATENATE(P147,U147,AB147,AH147))),"t","f")</f>
        <v>f</v>
      </c>
      <c r="B148" t="str">
        <f t="shared" si="8"/>
        <v>f</v>
      </c>
      <c r="C148" t="str">
        <f t="shared" si="9"/>
        <v>f</v>
      </c>
      <c r="D148" t="str">
        <f t="shared" si="10"/>
        <v>f</v>
      </c>
      <c r="E148" t="str">
        <f>IF(COUNT(SEARCH({"04.","05.","09.","12."},CONCATENATE(P147,U147,AB147,AH147))),"t","f")</f>
        <v>f</v>
      </c>
      <c r="F148" t="str">
        <f t="array" ref="F148">IF(COUNT(SEARCH(HistorischeRubrieken,CONCATENATE(P147,U147,AB147,AH147))),"t","f")</f>
        <v>f</v>
      </c>
      <c r="G148">
        <v>1</v>
      </c>
      <c r="H148">
        <v>11901</v>
      </c>
      <c r="I148" t="s">
        <v>333</v>
      </c>
      <c r="J148">
        <v>19940915</v>
      </c>
      <c r="K148">
        <v>20130101</v>
      </c>
      <c r="M148">
        <v>0</v>
      </c>
      <c r="N148">
        <v>0</v>
      </c>
    </row>
    <row r="149" spans="1:32" hidden="1" x14ac:dyDescent="0.25">
      <c r="A149" t="str">
        <f t="array" ref="A149">IF(COUNT(SEARCH(RubriekenHistorisch,CONCATENATE(P148,U148,AB148,AH148))),"t","f")</f>
        <v>f</v>
      </c>
      <c r="B149" t="str">
        <f t="shared" si="8"/>
        <v>f</v>
      </c>
      <c r="C149" t="str">
        <f t="shared" si="9"/>
        <v>f</v>
      </c>
      <c r="D149" t="str">
        <f t="shared" si="10"/>
        <v>f</v>
      </c>
      <c r="E149" t="str">
        <f>IF(COUNT(SEARCH({"04.","05.","09.","12."},CONCATENATE(P148,U148,AB148,AH148))),"t","f")</f>
        <v>f</v>
      </c>
      <c r="F149" t="str">
        <f t="array" ref="F149">IF(COUNT(SEARCH(HistorischeRubrieken,CONCATENATE(P148,U148,AB148,AH148))),"t","f")</f>
        <v>f</v>
      </c>
      <c r="G149">
        <v>2</v>
      </c>
      <c r="H149">
        <v>11901</v>
      </c>
      <c r="I149" t="s">
        <v>333</v>
      </c>
      <c r="J149">
        <v>20150131</v>
      </c>
      <c r="K149">
        <v>20150801</v>
      </c>
      <c r="M149">
        <v>0</v>
      </c>
      <c r="N149">
        <v>0</v>
      </c>
      <c r="AA149" t="s">
        <v>270</v>
      </c>
      <c r="AC149">
        <v>0</v>
      </c>
      <c r="AE149">
        <v>0</v>
      </c>
      <c r="AF149" t="s">
        <v>271</v>
      </c>
    </row>
    <row r="150" spans="1:32" x14ac:dyDescent="0.25">
      <c r="A150" t="str">
        <f t="array" ref="A150">IF(COUNT(SEARCH(RubriekenHistorisch,CONCATENATE(P149,U149,AB149,AH149))),"t","f")</f>
        <v>f</v>
      </c>
      <c r="B150" t="str">
        <f t="shared" si="8"/>
        <v>f</v>
      </c>
      <c r="C150" t="str">
        <f t="shared" si="9"/>
        <v>f</v>
      </c>
      <c r="D150" t="str">
        <f t="shared" si="10"/>
        <v>f</v>
      </c>
      <c r="E150" t="str">
        <f>IF(COUNT(SEARCH({"04.","05.","09.","12."},CONCATENATE(P149,U149,AB149,AH149))),"t","f")</f>
        <v>f</v>
      </c>
      <c r="F150" t="str">
        <f t="array" ref="F150">IF(COUNT(SEARCH(HistorischeRubrieken,CONCATENATE(P149,U149,AB149,AH149))),"t","f")</f>
        <v>f</v>
      </c>
      <c r="G150">
        <v>3</v>
      </c>
      <c r="H150">
        <v>11901</v>
      </c>
      <c r="I150" t="s">
        <v>333</v>
      </c>
      <c r="J150">
        <v>20150801</v>
      </c>
      <c r="M150">
        <v>0</v>
      </c>
      <c r="N150">
        <v>0</v>
      </c>
      <c r="AA150" t="s">
        <v>272</v>
      </c>
      <c r="AC150">
        <v>0</v>
      </c>
      <c r="AE150">
        <v>0</v>
      </c>
      <c r="AF150" t="s">
        <v>271</v>
      </c>
    </row>
    <row r="151" spans="1:32" hidden="1" x14ac:dyDescent="0.25">
      <c r="A151" t="str">
        <f t="array" ref="A151">IF(COUNT(SEARCH(RubriekenHistorisch,CONCATENATE(P150,U150,AB150,AH150))),"t","f")</f>
        <v>f</v>
      </c>
      <c r="B151" t="str">
        <f t="shared" si="8"/>
        <v>f</v>
      </c>
      <c r="C151" t="str">
        <f t="shared" si="9"/>
        <v>f</v>
      </c>
      <c r="D151" t="str">
        <f t="shared" si="10"/>
        <v>f</v>
      </c>
      <c r="E151" t="str">
        <f>IF(COUNT(SEARCH({"04.","05.","09.","12."},CONCATENATE(P150,U150,AB150,AH150))),"t","f")</f>
        <v>f</v>
      </c>
      <c r="F151" t="str">
        <f t="array" ref="F151">IF(COUNT(SEARCH(HistorischeRubrieken,CONCATENATE(P150,U150,AB150,AH150))),"t","f")</f>
        <v>f</v>
      </c>
      <c r="G151">
        <v>1</v>
      </c>
      <c r="H151">
        <v>12001</v>
      </c>
      <c r="I151" t="s">
        <v>334</v>
      </c>
      <c r="J151">
        <v>19940915</v>
      </c>
      <c r="K151">
        <v>19980101</v>
      </c>
      <c r="M151">
        <v>0</v>
      </c>
      <c r="N151">
        <v>0</v>
      </c>
    </row>
    <row r="152" spans="1:32" hidden="1" x14ac:dyDescent="0.25">
      <c r="A152" t="str">
        <f t="array" ref="A152">IF(COUNT(SEARCH(RubriekenHistorisch,CONCATENATE(P151,U151,AB151,AH151))),"t","f")</f>
        <v>f</v>
      </c>
      <c r="B152" t="str">
        <f t="shared" si="8"/>
        <v>f</v>
      </c>
      <c r="C152" t="str">
        <f t="shared" si="9"/>
        <v>f</v>
      </c>
      <c r="D152" t="str">
        <f t="shared" si="10"/>
        <v>f</v>
      </c>
      <c r="E152" t="str">
        <f>IF(COUNT(SEARCH({"04.","05.","09.","12."},CONCATENATE(P151,U151,AB151,AH151))),"t","f")</f>
        <v>f</v>
      </c>
      <c r="F152" t="str">
        <f t="array" ref="F152">IF(COUNT(SEARCH(HistorischeRubrieken,CONCATENATE(P151,U151,AB151,AH151))),"t","f")</f>
        <v>f</v>
      </c>
      <c r="G152">
        <v>1</v>
      </c>
      <c r="H152">
        <v>12101</v>
      </c>
      <c r="I152" t="s">
        <v>335</v>
      </c>
      <c r="J152">
        <v>19940915</v>
      </c>
      <c r="K152">
        <v>19980101</v>
      </c>
      <c r="M152">
        <v>0</v>
      </c>
      <c r="N152">
        <v>0</v>
      </c>
    </row>
    <row r="153" spans="1:32" hidden="1" x14ac:dyDescent="0.25">
      <c r="A153" t="str">
        <f t="array" ref="A153">IF(COUNT(SEARCH(RubriekenHistorisch,CONCATENATE(P152,U152,AB152,AH152))),"t","f")</f>
        <v>f</v>
      </c>
      <c r="B153" t="str">
        <f t="shared" si="8"/>
        <v>f</v>
      </c>
      <c r="C153" t="str">
        <f t="shared" si="9"/>
        <v>f</v>
      </c>
      <c r="D153" t="str">
        <f t="shared" si="10"/>
        <v>f</v>
      </c>
      <c r="E153" t="str">
        <f>IF(COUNT(SEARCH({"04.","05.","09.","12."},CONCATENATE(P152,U152,AB152,AH152))),"t","f")</f>
        <v>f</v>
      </c>
      <c r="F153" t="str">
        <f t="array" ref="F153">IF(COUNT(SEARCH(HistorischeRubrieken,CONCATENATE(P152,U152,AB152,AH152))),"t","f")</f>
        <v>f</v>
      </c>
      <c r="G153">
        <v>1</v>
      </c>
      <c r="H153">
        <v>12201</v>
      </c>
      <c r="I153" t="s">
        <v>336</v>
      </c>
      <c r="J153">
        <v>19940615</v>
      </c>
      <c r="K153">
        <v>19980101</v>
      </c>
      <c r="M153">
        <v>0</v>
      </c>
      <c r="N153">
        <v>0</v>
      </c>
    </row>
    <row r="154" spans="1:32" hidden="1" x14ac:dyDescent="0.25">
      <c r="A154" t="str">
        <f t="array" ref="A154">IF(COUNT(SEARCH(RubriekenHistorisch,CONCATENATE(P153,U153,AB153,AH153))),"t","f")</f>
        <v>f</v>
      </c>
      <c r="B154" t="str">
        <f t="shared" si="8"/>
        <v>f</v>
      </c>
      <c r="C154" t="str">
        <f t="shared" si="9"/>
        <v>f</v>
      </c>
      <c r="D154" t="str">
        <f t="shared" si="10"/>
        <v>f</v>
      </c>
      <c r="E154" t="str">
        <f>IF(COUNT(SEARCH({"04.","05.","09.","12."},CONCATENATE(P153,U153,AB153,AH153))),"t","f")</f>
        <v>f</v>
      </c>
      <c r="F154" t="str">
        <f t="array" ref="F154">IF(COUNT(SEARCH(HistorischeRubrieken,CONCATENATE(P153,U153,AB153,AH153))),"t","f")</f>
        <v>f</v>
      </c>
      <c r="G154">
        <v>1</v>
      </c>
      <c r="H154">
        <v>12301</v>
      </c>
      <c r="I154" t="s">
        <v>337</v>
      </c>
      <c r="J154">
        <v>19940415</v>
      </c>
      <c r="K154">
        <v>19980101</v>
      </c>
      <c r="M154">
        <v>0</v>
      </c>
      <c r="N154">
        <v>0</v>
      </c>
    </row>
    <row r="155" spans="1:32" hidden="1" x14ac:dyDescent="0.25">
      <c r="A155" t="str">
        <f t="array" ref="A155">IF(COUNT(SEARCH(RubriekenHistorisch,CONCATENATE(P154,U154,AB154,AH154))),"t","f")</f>
        <v>f</v>
      </c>
      <c r="B155" t="str">
        <f t="shared" si="8"/>
        <v>f</v>
      </c>
      <c r="C155" t="str">
        <f t="shared" si="9"/>
        <v>f</v>
      </c>
      <c r="D155" t="str">
        <f t="shared" si="10"/>
        <v>f</v>
      </c>
      <c r="E155" t="str">
        <f>IF(COUNT(SEARCH({"04.","05.","09.","12."},CONCATENATE(P154,U154,AB154,AH154))),"t","f")</f>
        <v>f</v>
      </c>
      <c r="F155" t="str">
        <f t="array" ref="F155">IF(COUNT(SEARCH(HistorischeRubrieken,CONCATENATE(P154,U154,AB154,AH154))),"t","f")</f>
        <v>f</v>
      </c>
      <c r="G155">
        <v>1</v>
      </c>
      <c r="H155">
        <v>12401</v>
      </c>
      <c r="I155" t="s">
        <v>338</v>
      </c>
      <c r="J155">
        <v>19931215</v>
      </c>
      <c r="K155">
        <v>19980101</v>
      </c>
      <c r="M155">
        <v>0</v>
      </c>
      <c r="N155">
        <v>0</v>
      </c>
    </row>
    <row r="156" spans="1:32" hidden="1" x14ac:dyDescent="0.25">
      <c r="A156" t="str">
        <f t="array" ref="A156">IF(COUNT(SEARCH(RubriekenHistorisch,CONCATENATE(P155,U155,AB155,AH155))),"t","f")</f>
        <v>f</v>
      </c>
      <c r="B156" t="str">
        <f t="shared" si="8"/>
        <v>f</v>
      </c>
      <c r="C156" t="str">
        <f t="shared" si="9"/>
        <v>f</v>
      </c>
      <c r="D156" t="str">
        <f t="shared" si="10"/>
        <v>f</v>
      </c>
      <c r="E156" t="str">
        <f>IF(COUNT(SEARCH({"04.","05.","09.","12."},CONCATENATE(P155,U155,AB155,AH155))),"t","f")</f>
        <v>f</v>
      </c>
      <c r="F156" t="str">
        <f t="array" ref="F156">IF(COUNT(SEARCH(HistorischeRubrieken,CONCATENATE(P155,U155,AB155,AH155))),"t","f")</f>
        <v>f</v>
      </c>
      <c r="G156">
        <v>1</v>
      </c>
      <c r="H156">
        <v>12501</v>
      </c>
      <c r="I156" t="s">
        <v>339</v>
      </c>
      <c r="J156">
        <v>19940215</v>
      </c>
      <c r="K156">
        <v>19980101</v>
      </c>
      <c r="M156">
        <v>0</v>
      </c>
      <c r="N156">
        <v>0</v>
      </c>
    </row>
    <row r="157" spans="1:32" hidden="1" x14ac:dyDescent="0.25">
      <c r="A157" t="str">
        <f t="array" ref="A157">IF(COUNT(SEARCH(RubriekenHistorisch,CONCATENATE(P156,U156,AB156,AH156))),"t","f")</f>
        <v>f</v>
      </c>
      <c r="B157" t="str">
        <f t="shared" si="8"/>
        <v>f</v>
      </c>
      <c r="C157" t="str">
        <f t="shared" si="9"/>
        <v>f</v>
      </c>
      <c r="D157" t="str">
        <f t="shared" si="10"/>
        <v>f</v>
      </c>
      <c r="E157" t="str">
        <f>IF(COUNT(SEARCH({"04.","05.","09.","12."},CONCATENATE(P156,U156,AB156,AH156))),"t","f")</f>
        <v>f</v>
      </c>
      <c r="F157" t="str">
        <f t="array" ref="F157">IF(COUNT(SEARCH(HistorischeRubrieken,CONCATENATE(P156,U156,AB156,AH156))),"t","f")</f>
        <v>f</v>
      </c>
      <c r="G157">
        <v>1</v>
      </c>
      <c r="H157">
        <v>12601</v>
      </c>
      <c r="I157" t="s">
        <v>340</v>
      </c>
      <c r="J157">
        <v>19940901</v>
      </c>
      <c r="K157">
        <v>19980101</v>
      </c>
      <c r="M157">
        <v>0</v>
      </c>
      <c r="N157">
        <v>0</v>
      </c>
    </row>
    <row r="158" spans="1:32" hidden="1" x14ac:dyDescent="0.25">
      <c r="A158" t="str">
        <f t="array" ref="A158">IF(COUNT(SEARCH(RubriekenHistorisch,CONCATENATE(P157,U157,AB157,AH157))),"t","f")</f>
        <v>f</v>
      </c>
      <c r="B158" t="str">
        <f t="shared" si="8"/>
        <v>f</v>
      </c>
      <c r="C158" t="str">
        <f t="shared" si="9"/>
        <v>f</v>
      </c>
      <c r="D158" t="str">
        <f t="shared" si="10"/>
        <v>f</v>
      </c>
      <c r="E158" t="str">
        <f>IF(COUNT(SEARCH({"04.","05.","09.","12."},CONCATENATE(P157,U157,AB157,AH157))),"t","f")</f>
        <v>f</v>
      </c>
      <c r="F158" t="str">
        <f t="array" ref="F158">IF(COUNT(SEARCH(HistorischeRubrieken,CONCATENATE(P157,U157,AB157,AH157))),"t","f")</f>
        <v>f</v>
      </c>
      <c r="G158">
        <v>1</v>
      </c>
      <c r="H158">
        <v>12701</v>
      </c>
      <c r="I158" t="s">
        <v>341</v>
      </c>
      <c r="J158">
        <v>19940615</v>
      </c>
      <c r="K158">
        <v>19980101</v>
      </c>
      <c r="M158">
        <v>0</v>
      </c>
      <c r="N158">
        <v>0</v>
      </c>
    </row>
    <row r="159" spans="1:32" hidden="1" x14ac:dyDescent="0.25">
      <c r="A159" t="str">
        <f t="array" ref="A159">IF(COUNT(SEARCH(RubriekenHistorisch,CONCATENATE(P158,U158,AB158,AH158))),"t","f")</f>
        <v>f</v>
      </c>
      <c r="B159" t="str">
        <f t="shared" si="8"/>
        <v>f</v>
      </c>
      <c r="C159" t="str">
        <f t="shared" si="9"/>
        <v>f</v>
      </c>
      <c r="D159" t="str">
        <f t="shared" si="10"/>
        <v>f</v>
      </c>
      <c r="E159" t="str">
        <f>IF(COUNT(SEARCH({"04.","05.","09.","12."},CONCATENATE(P158,U158,AB158,AH158))),"t","f")</f>
        <v>f</v>
      </c>
      <c r="F159" t="str">
        <f t="array" ref="F159">IF(COUNT(SEARCH(HistorischeRubrieken,CONCATENATE(P158,U158,AB158,AH158))),"t","f")</f>
        <v>f</v>
      </c>
      <c r="G159">
        <v>1</v>
      </c>
      <c r="H159">
        <v>12801</v>
      </c>
      <c r="I159" t="s">
        <v>342</v>
      </c>
      <c r="J159">
        <v>19940701</v>
      </c>
      <c r="K159">
        <v>19980101</v>
      </c>
      <c r="M159">
        <v>0</v>
      </c>
      <c r="N159">
        <v>0</v>
      </c>
    </row>
    <row r="160" spans="1:32" hidden="1" x14ac:dyDescent="0.25">
      <c r="A160" t="str">
        <f t="array" ref="A160">IF(COUNT(SEARCH(RubriekenHistorisch,CONCATENATE(P159,U159,AB159,AH159))),"t","f")</f>
        <v>f</v>
      </c>
      <c r="B160" t="str">
        <f t="shared" si="8"/>
        <v>f</v>
      </c>
      <c r="C160" t="str">
        <f t="shared" si="9"/>
        <v>f</v>
      </c>
      <c r="D160" t="str">
        <f t="shared" si="10"/>
        <v>f</v>
      </c>
      <c r="E160" t="str">
        <f>IF(COUNT(SEARCH({"04.","05.","09.","12."},CONCATENATE(P159,U159,AB159,AH159))),"t","f")</f>
        <v>f</v>
      </c>
      <c r="F160" t="str">
        <f t="array" ref="F160">IF(COUNT(SEARCH(HistorischeRubrieken,CONCATENATE(P159,U159,AB159,AH159))),"t","f")</f>
        <v>f</v>
      </c>
      <c r="G160">
        <v>1</v>
      </c>
      <c r="H160">
        <v>12901</v>
      </c>
      <c r="I160" t="s">
        <v>343</v>
      </c>
      <c r="J160">
        <v>19940615</v>
      </c>
      <c r="K160">
        <v>19980101</v>
      </c>
      <c r="M160">
        <v>0</v>
      </c>
      <c r="N160">
        <v>0</v>
      </c>
    </row>
    <row r="161" spans="1:32" hidden="1" x14ac:dyDescent="0.25">
      <c r="A161" t="str">
        <f t="array" ref="A161">IF(COUNT(SEARCH(RubriekenHistorisch,CONCATENATE(P160,U160,AB160,AH160))),"t","f")</f>
        <v>f</v>
      </c>
      <c r="B161" t="str">
        <f t="shared" si="8"/>
        <v>f</v>
      </c>
      <c r="C161" t="str">
        <f t="shared" si="9"/>
        <v>f</v>
      </c>
      <c r="D161" t="str">
        <f t="shared" si="10"/>
        <v>f</v>
      </c>
      <c r="E161" t="str">
        <f>IF(COUNT(SEARCH({"04.","05.","09.","12."},CONCATENATE(P160,U160,AB160,AH160))),"t","f")</f>
        <v>f</v>
      </c>
      <c r="F161" t="str">
        <f t="array" ref="F161">IF(COUNT(SEARCH(HistorischeRubrieken,CONCATENATE(P160,U160,AB160,AH160))),"t","f")</f>
        <v>f</v>
      </c>
      <c r="G161">
        <v>1</v>
      </c>
      <c r="H161">
        <v>13001</v>
      </c>
      <c r="I161" t="s">
        <v>344</v>
      </c>
      <c r="J161">
        <v>19940801</v>
      </c>
      <c r="K161">
        <v>19980101</v>
      </c>
      <c r="M161">
        <v>0</v>
      </c>
      <c r="N161">
        <v>0</v>
      </c>
    </row>
    <row r="162" spans="1:32" hidden="1" x14ac:dyDescent="0.25">
      <c r="A162" t="str">
        <f t="array" ref="A162">IF(COUNT(SEARCH(RubriekenHistorisch,CONCATENATE(P161,U161,AB161,AH161))),"t","f")</f>
        <v>f</v>
      </c>
      <c r="B162" t="str">
        <f t="shared" si="8"/>
        <v>f</v>
      </c>
      <c r="C162" t="str">
        <f t="shared" si="9"/>
        <v>f</v>
      </c>
      <c r="D162" t="str">
        <f t="shared" si="10"/>
        <v>f</v>
      </c>
      <c r="E162" t="str">
        <f>IF(COUNT(SEARCH({"04.","05.","09.","12."},CONCATENATE(P161,U161,AB161,AH161))),"t","f")</f>
        <v>f</v>
      </c>
      <c r="F162" t="str">
        <f t="array" ref="F162">IF(COUNT(SEARCH(HistorischeRubrieken,CONCATENATE(P161,U161,AB161,AH161))),"t","f")</f>
        <v>f</v>
      </c>
      <c r="G162">
        <v>1</v>
      </c>
      <c r="H162">
        <v>13101</v>
      </c>
      <c r="I162" t="s">
        <v>345</v>
      </c>
      <c r="J162">
        <v>19940315</v>
      </c>
      <c r="K162">
        <v>19980101</v>
      </c>
      <c r="M162">
        <v>0</v>
      </c>
      <c r="N162">
        <v>0</v>
      </c>
    </row>
    <row r="163" spans="1:32" hidden="1" x14ac:dyDescent="0.25">
      <c r="A163" t="str">
        <f t="array" ref="A163">IF(COUNT(SEARCH(RubriekenHistorisch,CONCATENATE(P162,U162,AB162,AH162))),"t","f")</f>
        <v>f</v>
      </c>
      <c r="B163" t="str">
        <f t="shared" si="8"/>
        <v>f</v>
      </c>
      <c r="C163" t="str">
        <f t="shared" si="9"/>
        <v>f</v>
      </c>
      <c r="D163" t="str">
        <f t="shared" si="10"/>
        <v>f</v>
      </c>
      <c r="E163" t="str">
        <f>IF(COUNT(SEARCH({"04.","05.","09.","12."},CONCATENATE(P162,U162,AB162,AH162))),"t","f")</f>
        <v>f</v>
      </c>
      <c r="F163" t="str">
        <f t="array" ref="F163">IF(COUNT(SEARCH(HistorischeRubrieken,CONCATENATE(P162,U162,AB162,AH162))),"t","f")</f>
        <v>f</v>
      </c>
      <c r="G163">
        <v>1</v>
      </c>
      <c r="H163">
        <v>13201</v>
      </c>
      <c r="I163" t="s">
        <v>346</v>
      </c>
      <c r="J163">
        <v>19940615</v>
      </c>
      <c r="K163">
        <v>19980101</v>
      </c>
      <c r="M163">
        <v>0</v>
      </c>
      <c r="N163">
        <v>0</v>
      </c>
    </row>
    <row r="164" spans="1:32" hidden="1" x14ac:dyDescent="0.25">
      <c r="A164" t="str">
        <f t="array" ref="A164">IF(COUNT(SEARCH(RubriekenHistorisch,CONCATENATE(P163,U163,AB163,AH163))),"t","f")</f>
        <v>f</v>
      </c>
      <c r="B164" t="str">
        <f t="shared" si="8"/>
        <v>f</v>
      </c>
      <c r="C164" t="str">
        <f t="shared" si="9"/>
        <v>f</v>
      </c>
      <c r="D164" t="str">
        <f t="shared" si="10"/>
        <v>f</v>
      </c>
      <c r="E164" t="str">
        <f>IF(COUNT(SEARCH({"04.","05.","09.","12."},CONCATENATE(P163,U163,AB163,AH163))),"t","f")</f>
        <v>f</v>
      </c>
      <c r="F164" t="str">
        <f t="array" ref="F164">IF(COUNT(SEARCH(HistorischeRubrieken,CONCATENATE(P163,U163,AB163,AH163))),"t","f")</f>
        <v>f</v>
      </c>
      <c r="G164">
        <v>1</v>
      </c>
      <c r="H164">
        <v>13301</v>
      </c>
      <c r="I164" t="s">
        <v>347</v>
      </c>
      <c r="J164">
        <v>19940901</v>
      </c>
      <c r="K164">
        <v>19980101</v>
      </c>
      <c r="M164">
        <v>0</v>
      </c>
      <c r="N164">
        <v>0</v>
      </c>
    </row>
    <row r="165" spans="1:32" hidden="1" x14ac:dyDescent="0.25">
      <c r="A165" t="str">
        <f t="array" ref="A165">IF(COUNT(SEARCH(RubriekenHistorisch,CONCATENATE(P164,U164,AB164,AH164))),"t","f")</f>
        <v>f</v>
      </c>
      <c r="B165" t="str">
        <f t="shared" si="8"/>
        <v>f</v>
      </c>
      <c r="C165" t="str">
        <f t="shared" si="9"/>
        <v>f</v>
      </c>
      <c r="D165" t="str">
        <f t="shared" si="10"/>
        <v>f</v>
      </c>
      <c r="E165" t="str">
        <f>IF(COUNT(SEARCH({"04.","05.","09.","12."},CONCATENATE(P164,U164,AB164,AH164))),"t","f")</f>
        <v>f</v>
      </c>
      <c r="F165" t="str">
        <f t="array" ref="F165">IF(COUNT(SEARCH(HistorischeRubrieken,CONCATENATE(P164,U164,AB164,AH164))),"t","f")</f>
        <v>f</v>
      </c>
      <c r="G165">
        <v>1</v>
      </c>
      <c r="H165">
        <v>13401</v>
      </c>
      <c r="I165" t="s">
        <v>348</v>
      </c>
      <c r="J165">
        <v>19940615</v>
      </c>
      <c r="K165">
        <v>19980101</v>
      </c>
      <c r="M165">
        <v>0</v>
      </c>
      <c r="N165">
        <v>0</v>
      </c>
    </row>
    <row r="166" spans="1:32" hidden="1" x14ac:dyDescent="0.25">
      <c r="A166" t="str">
        <f t="array" ref="A166">IF(COUNT(SEARCH(RubriekenHistorisch,CONCATENATE(P165,U165,AB165,AH165))),"t","f")</f>
        <v>f</v>
      </c>
      <c r="B166" t="str">
        <f t="shared" si="8"/>
        <v>f</v>
      </c>
      <c r="C166" t="str">
        <f t="shared" si="9"/>
        <v>f</v>
      </c>
      <c r="D166" t="str">
        <f t="shared" si="10"/>
        <v>f</v>
      </c>
      <c r="E166" t="str">
        <f>IF(COUNT(SEARCH({"04.","05.","09.","12."},CONCATENATE(P165,U165,AB165,AH165))),"t","f")</f>
        <v>f</v>
      </c>
      <c r="F166" t="str">
        <f t="array" ref="F166">IF(COUNT(SEARCH(HistorischeRubrieken,CONCATENATE(P165,U165,AB165,AH165))),"t","f")</f>
        <v>f</v>
      </c>
      <c r="G166">
        <v>1</v>
      </c>
      <c r="H166">
        <v>13501</v>
      </c>
      <c r="I166" t="s">
        <v>349</v>
      </c>
      <c r="J166">
        <v>19940701</v>
      </c>
      <c r="K166">
        <v>19980101</v>
      </c>
      <c r="M166">
        <v>0</v>
      </c>
      <c r="N166">
        <v>0</v>
      </c>
    </row>
    <row r="167" spans="1:32" hidden="1" x14ac:dyDescent="0.25">
      <c r="A167" t="str">
        <f t="array" ref="A167">IF(COUNT(SEARCH(RubriekenHistorisch,CONCATENATE(P166,U166,AB166,AH166))),"t","f")</f>
        <v>f</v>
      </c>
      <c r="B167" t="str">
        <f t="shared" si="8"/>
        <v>f</v>
      </c>
      <c r="C167" t="str">
        <f t="shared" si="9"/>
        <v>f</v>
      </c>
      <c r="D167" t="str">
        <f t="shared" si="10"/>
        <v>f</v>
      </c>
      <c r="E167" t="str">
        <f>IF(COUNT(SEARCH({"04.","05.","09.","12."},CONCATENATE(P166,U166,AB166,AH166))),"t","f")</f>
        <v>f</v>
      </c>
      <c r="F167" t="str">
        <f t="array" ref="F167">IF(COUNT(SEARCH(HistorischeRubrieken,CONCATENATE(P166,U166,AB166,AH166))),"t","f")</f>
        <v>f</v>
      </c>
      <c r="G167">
        <v>1</v>
      </c>
      <c r="H167">
        <v>13601</v>
      </c>
      <c r="I167" t="s">
        <v>350</v>
      </c>
      <c r="J167">
        <v>19940930</v>
      </c>
      <c r="K167">
        <v>19991201</v>
      </c>
      <c r="M167">
        <v>0</v>
      </c>
      <c r="N167">
        <v>0</v>
      </c>
    </row>
    <row r="168" spans="1:32" hidden="1" x14ac:dyDescent="0.25">
      <c r="A168" t="str">
        <f t="array" ref="A168">IF(COUNT(SEARCH(RubriekenHistorisch,CONCATENATE(P167,U167,AB167,AH167))),"t","f")</f>
        <v>f</v>
      </c>
      <c r="B168" t="str">
        <f t="shared" si="8"/>
        <v>f</v>
      </c>
      <c r="C168" t="str">
        <f t="shared" si="9"/>
        <v>f</v>
      </c>
      <c r="D168" t="str">
        <f t="shared" si="10"/>
        <v>f</v>
      </c>
      <c r="E168" t="str">
        <f>IF(COUNT(SEARCH({"04.","05.","09.","12."},CONCATENATE(P167,U167,AB167,AH167))),"t","f")</f>
        <v>f</v>
      </c>
      <c r="F168" t="str">
        <f t="array" ref="F168">IF(COUNT(SEARCH(HistorischeRubrieken,CONCATENATE(P167,U167,AB167,AH167))),"t","f")</f>
        <v>f</v>
      </c>
      <c r="G168">
        <v>1</v>
      </c>
      <c r="H168">
        <v>13701</v>
      </c>
      <c r="I168" t="s">
        <v>351</v>
      </c>
      <c r="J168">
        <v>19940615</v>
      </c>
      <c r="K168">
        <v>19980101</v>
      </c>
      <c r="M168">
        <v>0</v>
      </c>
      <c r="N168">
        <v>0</v>
      </c>
    </row>
    <row r="169" spans="1:32" hidden="1" x14ac:dyDescent="0.25">
      <c r="A169" t="str">
        <f t="array" ref="A169">IF(COUNT(SEARCH(RubriekenHistorisch,CONCATENATE(P168,U168,AB168,AH168))),"t","f")</f>
        <v>f</v>
      </c>
      <c r="B169" t="str">
        <f t="shared" si="8"/>
        <v>f</v>
      </c>
      <c r="C169" t="str">
        <f t="shared" si="9"/>
        <v>f</v>
      </c>
      <c r="D169" t="str">
        <f t="shared" si="10"/>
        <v>f</v>
      </c>
      <c r="E169" t="str">
        <f>IF(COUNT(SEARCH({"04.","05.","09.","12."},CONCATENATE(P168,U168,AB168,AH168))),"t","f")</f>
        <v>f</v>
      </c>
      <c r="F169" t="str">
        <f t="array" ref="F169">IF(COUNT(SEARCH(HistorischeRubrieken,CONCATENATE(P168,U168,AB168,AH168))),"t","f")</f>
        <v>f</v>
      </c>
      <c r="G169">
        <v>1</v>
      </c>
      <c r="H169">
        <v>13801</v>
      </c>
      <c r="I169" t="s">
        <v>352</v>
      </c>
      <c r="J169">
        <v>19940615</v>
      </c>
      <c r="K169">
        <v>19980101</v>
      </c>
      <c r="M169">
        <v>0</v>
      </c>
      <c r="N169">
        <v>0</v>
      </c>
    </row>
    <row r="170" spans="1:32" hidden="1" x14ac:dyDescent="0.25">
      <c r="A170" t="str">
        <f t="array" ref="A170">IF(COUNT(SEARCH(RubriekenHistorisch,CONCATENATE(P169,U169,AB169,AH169))),"t","f")</f>
        <v>f</v>
      </c>
      <c r="B170" t="str">
        <f t="shared" si="8"/>
        <v>f</v>
      </c>
      <c r="C170" t="str">
        <f t="shared" si="9"/>
        <v>f</v>
      </c>
      <c r="D170" t="str">
        <f t="shared" si="10"/>
        <v>f</v>
      </c>
      <c r="E170" t="str">
        <f>IF(COUNT(SEARCH({"04.","05.","09.","12."},CONCATENATE(P169,U169,AB169,AH169))),"t","f")</f>
        <v>f</v>
      </c>
      <c r="F170" t="str">
        <f t="array" ref="F170">IF(COUNT(SEARCH(HistorischeRubrieken,CONCATENATE(P169,U169,AB169,AH169))),"t","f")</f>
        <v>f</v>
      </c>
      <c r="G170">
        <v>1</v>
      </c>
      <c r="H170">
        <v>14001</v>
      </c>
      <c r="I170" t="s">
        <v>353</v>
      </c>
      <c r="J170">
        <v>19940401</v>
      </c>
      <c r="K170">
        <v>20130101</v>
      </c>
      <c r="M170">
        <v>0</v>
      </c>
      <c r="N170">
        <v>0</v>
      </c>
    </row>
    <row r="171" spans="1:32" hidden="1" x14ac:dyDescent="0.25">
      <c r="A171" t="str">
        <f t="array" ref="A171">IF(COUNT(SEARCH(RubriekenHistorisch,CONCATENATE(P170,U170,AB170,AH170))),"t","f")</f>
        <v>f</v>
      </c>
      <c r="B171" t="str">
        <f t="shared" si="8"/>
        <v>f</v>
      </c>
      <c r="C171" t="str">
        <f t="shared" si="9"/>
        <v>f</v>
      </c>
      <c r="D171" t="str">
        <f t="shared" si="10"/>
        <v>f</v>
      </c>
      <c r="E171" t="str">
        <f>IF(COUNT(SEARCH({"04.","05.","09.","12."},CONCATENATE(P170,U170,AB170,AH170))),"t","f")</f>
        <v>f</v>
      </c>
      <c r="F171" t="str">
        <f t="array" ref="F171">IF(COUNT(SEARCH(HistorischeRubrieken,CONCATENATE(P170,U170,AB170,AH170))),"t","f")</f>
        <v>f</v>
      </c>
      <c r="G171">
        <v>2</v>
      </c>
      <c r="H171">
        <v>14001</v>
      </c>
      <c r="I171" t="s">
        <v>353</v>
      </c>
      <c r="J171">
        <v>20150131</v>
      </c>
      <c r="K171">
        <v>20150801</v>
      </c>
      <c r="M171">
        <v>0</v>
      </c>
      <c r="N171">
        <v>0</v>
      </c>
      <c r="AA171" t="s">
        <v>270</v>
      </c>
      <c r="AC171">
        <v>0</v>
      </c>
      <c r="AE171">
        <v>0</v>
      </c>
      <c r="AF171" t="s">
        <v>271</v>
      </c>
    </row>
    <row r="172" spans="1:32" x14ac:dyDescent="0.25">
      <c r="A172" t="str">
        <f t="array" ref="A172">IF(COUNT(SEARCH(RubriekenHistorisch,CONCATENATE(P171,U171,AB171,AH171))),"t","f")</f>
        <v>f</v>
      </c>
      <c r="B172" t="str">
        <f t="shared" si="8"/>
        <v>f</v>
      </c>
      <c r="C172" t="str">
        <f t="shared" si="9"/>
        <v>f</v>
      </c>
      <c r="D172" t="str">
        <f t="shared" si="10"/>
        <v>f</v>
      </c>
      <c r="E172" t="str">
        <f>IF(COUNT(SEARCH({"04.","05.","09.","12."},CONCATENATE(P171,U171,AB171,AH171))),"t","f")</f>
        <v>f</v>
      </c>
      <c r="F172" t="str">
        <f t="array" ref="F172">IF(COUNT(SEARCH(HistorischeRubrieken,CONCATENATE(P171,U171,AB171,AH171))),"t","f")</f>
        <v>f</v>
      </c>
      <c r="G172">
        <v>3</v>
      </c>
      <c r="H172">
        <v>14001</v>
      </c>
      <c r="I172" t="s">
        <v>353</v>
      </c>
      <c r="J172">
        <v>20150801</v>
      </c>
      <c r="M172">
        <v>0</v>
      </c>
      <c r="N172">
        <v>0</v>
      </c>
      <c r="AA172" t="s">
        <v>272</v>
      </c>
      <c r="AC172">
        <v>0</v>
      </c>
      <c r="AE172">
        <v>0</v>
      </c>
      <c r="AF172" t="s">
        <v>271</v>
      </c>
    </row>
    <row r="173" spans="1:32" hidden="1" x14ac:dyDescent="0.25">
      <c r="A173" t="str">
        <f t="array" ref="A173">IF(COUNT(SEARCH(RubriekenHistorisch,CONCATENATE(P172,U172,AB172,AH172))),"t","f")</f>
        <v>f</v>
      </c>
      <c r="B173" t="str">
        <f t="shared" si="8"/>
        <v>f</v>
      </c>
      <c r="C173" t="str">
        <f t="shared" si="9"/>
        <v>f</v>
      </c>
      <c r="D173" t="str">
        <f t="shared" si="10"/>
        <v>f</v>
      </c>
      <c r="E173" t="str">
        <f>IF(COUNT(SEARCH({"04.","05.","09.","12."},CONCATENATE(P172,U172,AB172,AH172))),"t","f")</f>
        <v>f</v>
      </c>
      <c r="F173" t="str">
        <f t="array" ref="F173">IF(COUNT(SEARCH(HistorischeRubrieken,CONCATENATE(P172,U172,AB172,AH172))),"t","f")</f>
        <v>f</v>
      </c>
      <c r="G173">
        <v>1</v>
      </c>
      <c r="H173">
        <v>14101</v>
      </c>
      <c r="I173" t="s">
        <v>354</v>
      </c>
      <c r="J173">
        <v>19940901</v>
      </c>
      <c r="K173">
        <v>20130101</v>
      </c>
      <c r="M173">
        <v>0</v>
      </c>
      <c r="N173">
        <v>0</v>
      </c>
    </row>
    <row r="174" spans="1:32" hidden="1" x14ac:dyDescent="0.25">
      <c r="A174" t="str">
        <f t="array" ref="A174">IF(COUNT(SEARCH(RubriekenHistorisch,CONCATENATE(P173,U173,AB173,AH173))),"t","f")</f>
        <v>f</v>
      </c>
      <c r="B174" t="str">
        <f t="shared" si="8"/>
        <v>f</v>
      </c>
      <c r="C174" t="str">
        <f t="shared" si="9"/>
        <v>f</v>
      </c>
      <c r="D174" t="str">
        <f t="shared" si="10"/>
        <v>f</v>
      </c>
      <c r="E174" t="str">
        <f>IF(COUNT(SEARCH({"04.","05.","09.","12."},CONCATENATE(P173,U173,AB173,AH173))),"t","f")</f>
        <v>f</v>
      </c>
      <c r="F174" t="str">
        <f t="array" ref="F174">IF(COUNT(SEARCH(HistorischeRubrieken,CONCATENATE(P173,U173,AB173,AH173))),"t","f")</f>
        <v>f</v>
      </c>
      <c r="G174">
        <v>2</v>
      </c>
      <c r="H174">
        <v>14101</v>
      </c>
      <c r="I174" t="s">
        <v>354</v>
      </c>
      <c r="J174">
        <v>20150131</v>
      </c>
      <c r="K174">
        <v>20150801</v>
      </c>
      <c r="M174">
        <v>0</v>
      </c>
      <c r="N174">
        <v>0</v>
      </c>
      <c r="AA174" t="s">
        <v>270</v>
      </c>
      <c r="AC174">
        <v>0</v>
      </c>
      <c r="AE174">
        <v>0</v>
      </c>
      <c r="AF174" t="s">
        <v>271</v>
      </c>
    </row>
    <row r="175" spans="1:32" x14ac:dyDescent="0.25">
      <c r="A175" t="str">
        <f t="array" ref="A175">IF(COUNT(SEARCH(RubriekenHistorisch,CONCATENATE(P174,U174,AB174,AH174))),"t","f")</f>
        <v>f</v>
      </c>
      <c r="B175" t="str">
        <f t="shared" si="8"/>
        <v>f</v>
      </c>
      <c r="C175" t="str">
        <f t="shared" si="9"/>
        <v>f</v>
      </c>
      <c r="D175" t="str">
        <f t="shared" si="10"/>
        <v>f</v>
      </c>
      <c r="E175" t="str">
        <f>IF(COUNT(SEARCH({"04.","05.","09.","12."},CONCATENATE(P174,U174,AB174,AH174))),"t","f")</f>
        <v>f</v>
      </c>
      <c r="F175" t="str">
        <f t="array" ref="F175">IF(COUNT(SEARCH(HistorischeRubrieken,CONCATENATE(P174,U174,AB174,AH174))),"t","f")</f>
        <v>f</v>
      </c>
      <c r="G175">
        <v>3</v>
      </c>
      <c r="H175">
        <v>14101</v>
      </c>
      <c r="I175" t="s">
        <v>354</v>
      </c>
      <c r="J175">
        <v>20150801</v>
      </c>
      <c r="M175">
        <v>0</v>
      </c>
      <c r="N175">
        <v>0</v>
      </c>
      <c r="AA175" t="s">
        <v>272</v>
      </c>
      <c r="AC175">
        <v>0</v>
      </c>
      <c r="AE175">
        <v>0</v>
      </c>
      <c r="AF175" t="s">
        <v>271</v>
      </c>
    </row>
    <row r="176" spans="1:32" hidden="1" x14ac:dyDescent="0.25">
      <c r="A176" t="str">
        <f t="array" ref="A176">IF(COUNT(SEARCH(RubriekenHistorisch,CONCATENATE(P175,U175,AB175,AH175))),"t","f")</f>
        <v>f</v>
      </c>
      <c r="B176" t="str">
        <f t="shared" si="8"/>
        <v>f</v>
      </c>
      <c r="C176" t="str">
        <f t="shared" si="9"/>
        <v>f</v>
      </c>
      <c r="D176" t="str">
        <f t="shared" si="10"/>
        <v>f</v>
      </c>
      <c r="E176" t="str">
        <f>IF(COUNT(SEARCH({"04.","05.","09.","12."},CONCATENATE(P175,U175,AB175,AH175))),"t","f")</f>
        <v>f</v>
      </c>
      <c r="F176" t="str">
        <f t="array" ref="F176">IF(COUNT(SEARCH(HistorischeRubrieken,CONCATENATE(P175,U175,AB175,AH175))),"t","f")</f>
        <v>f</v>
      </c>
      <c r="G176">
        <v>1</v>
      </c>
      <c r="H176">
        <v>14201</v>
      </c>
      <c r="I176" t="s">
        <v>355</v>
      </c>
      <c r="J176">
        <v>19940201</v>
      </c>
      <c r="K176">
        <v>20010101</v>
      </c>
      <c r="M176">
        <v>0</v>
      </c>
      <c r="N176">
        <v>0</v>
      </c>
    </row>
    <row r="177" spans="1:32" hidden="1" x14ac:dyDescent="0.25">
      <c r="A177" t="str">
        <f t="array" ref="A177">IF(COUNT(SEARCH(RubriekenHistorisch,CONCATENATE(P176,U176,AB176,AH176))),"t","f")</f>
        <v>f</v>
      </c>
      <c r="B177" t="str">
        <f t="shared" si="8"/>
        <v>f</v>
      </c>
      <c r="C177" t="str">
        <f t="shared" si="9"/>
        <v>f</v>
      </c>
      <c r="D177" t="str">
        <f t="shared" si="10"/>
        <v>f</v>
      </c>
      <c r="E177" t="str">
        <f>IF(COUNT(SEARCH({"04.","05.","09.","12."},CONCATENATE(P176,U176,AB176,AH176))),"t","f")</f>
        <v>f</v>
      </c>
      <c r="F177" t="str">
        <f t="array" ref="F177">IF(COUNT(SEARCH(HistorischeRubrieken,CONCATENATE(P176,U176,AB176,AH176))),"t","f")</f>
        <v>f</v>
      </c>
      <c r="G177">
        <v>1</v>
      </c>
      <c r="H177">
        <v>14301</v>
      </c>
      <c r="I177" t="s">
        <v>356</v>
      </c>
      <c r="J177">
        <v>19930601</v>
      </c>
      <c r="K177">
        <v>20010101</v>
      </c>
      <c r="M177">
        <v>0</v>
      </c>
      <c r="N177">
        <v>0</v>
      </c>
    </row>
    <row r="178" spans="1:32" hidden="1" x14ac:dyDescent="0.25">
      <c r="A178" t="str">
        <f t="array" ref="A178">IF(COUNT(SEARCH(RubriekenHistorisch,CONCATENATE(P177,U177,AB177,AH177))),"t","f")</f>
        <v>f</v>
      </c>
      <c r="B178" t="str">
        <f t="shared" si="8"/>
        <v>f</v>
      </c>
      <c r="C178" t="str">
        <f t="shared" si="9"/>
        <v>f</v>
      </c>
      <c r="D178" t="str">
        <f t="shared" si="10"/>
        <v>f</v>
      </c>
      <c r="E178" t="str">
        <f>IF(COUNT(SEARCH({"04.","05.","09.","12."},CONCATENATE(P177,U177,AB177,AH177))),"t","f")</f>
        <v>f</v>
      </c>
      <c r="F178" t="str">
        <f t="array" ref="F178">IF(COUNT(SEARCH(HistorischeRubrieken,CONCATENATE(P177,U177,AB177,AH177))),"t","f")</f>
        <v>f</v>
      </c>
      <c r="G178">
        <v>1</v>
      </c>
      <c r="H178">
        <v>14401</v>
      </c>
      <c r="I178" t="s">
        <v>357</v>
      </c>
      <c r="J178">
        <v>19940215</v>
      </c>
      <c r="K178">
        <v>20050101</v>
      </c>
      <c r="M178">
        <v>0</v>
      </c>
      <c r="N178">
        <v>0</v>
      </c>
    </row>
    <row r="179" spans="1:32" hidden="1" x14ac:dyDescent="0.25">
      <c r="A179" t="str">
        <f t="array" ref="A179">IF(COUNT(SEARCH(RubriekenHistorisch,CONCATENATE(P178,U178,AB178,AH178))),"t","f")</f>
        <v>f</v>
      </c>
      <c r="B179" t="str">
        <f t="shared" si="8"/>
        <v>f</v>
      </c>
      <c r="C179" t="str">
        <f t="shared" si="9"/>
        <v>f</v>
      </c>
      <c r="D179" t="str">
        <f t="shared" si="10"/>
        <v>f</v>
      </c>
      <c r="E179" t="str">
        <f>IF(COUNT(SEARCH({"04.","05.","09.","12."},CONCATENATE(P178,U178,AB178,AH178))),"t","f")</f>
        <v>f</v>
      </c>
      <c r="F179" t="str">
        <f t="array" ref="F179">IF(COUNT(SEARCH(HistorischeRubrieken,CONCATENATE(P178,U178,AB178,AH178))),"t","f")</f>
        <v>f</v>
      </c>
      <c r="G179">
        <v>1</v>
      </c>
      <c r="H179">
        <v>14701</v>
      </c>
      <c r="I179" t="s">
        <v>358</v>
      </c>
      <c r="J179">
        <v>19940201</v>
      </c>
      <c r="K179">
        <v>20130101</v>
      </c>
      <c r="M179">
        <v>0</v>
      </c>
      <c r="N179">
        <v>0</v>
      </c>
    </row>
    <row r="180" spans="1:32" hidden="1" x14ac:dyDescent="0.25">
      <c r="A180" t="str">
        <f t="array" ref="A180">IF(COUNT(SEARCH(RubriekenHistorisch,CONCATENATE(P179,U179,AB179,AH179))),"t","f")</f>
        <v>f</v>
      </c>
      <c r="B180" t="str">
        <f t="shared" si="8"/>
        <v>f</v>
      </c>
      <c r="C180" t="str">
        <f t="shared" si="9"/>
        <v>f</v>
      </c>
      <c r="D180" t="str">
        <f t="shared" si="10"/>
        <v>f</v>
      </c>
      <c r="E180" t="str">
        <f>IF(COUNT(SEARCH({"04.","05.","09.","12."},CONCATENATE(P179,U179,AB179,AH179))),"t","f")</f>
        <v>f</v>
      </c>
      <c r="F180" t="str">
        <f t="array" ref="F180">IF(COUNT(SEARCH(HistorischeRubrieken,CONCATENATE(P179,U179,AB179,AH179))),"t","f")</f>
        <v>f</v>
      </c>
      <c r="G180">
        <v>2</v>
      </c>
      <c r="H180">
        <v>14701</v>
      </c>
      <c r="I180" t="s">
        <v>358</v>
      </c>
      <c r="J180">
        <v>20150131</v>
      </c>
      <c r="K180">
        <v>20150801</v>
      </c>
      <c r="M180">
        <v>0</v>
      </c>
      <c r="N180">
        <v>0</v>
      </c>
      <c r="AA180" t="s">
        <v>270</v>
      </c>
      <c r="AC180">
        <v>0</v>
      </c>
      <c r="AE180">
        <v>0</v>
      </c>
      <c r="AF180" t="s">
        <v>271</v>
      </c>
    </row>
    <row r="181" spans="1:32" x14ac:dyDescent="0.25">
      <c r="A181" t="str">
        <f t="array" ref="A181">IF(COUNT(SEARCH(RubriekenHistorisch,CONCATENATE(P180,U180,AB180,AH180))),"t","f")</f>
        <v>f</v>
      </c>
      <c r="B181" t="str">
        <f t="shared" si="8"/>
        <v>f</v>
      </c>
      <c r="C181" t="str">
        <f t="shared" si="9"/>
        <v>f</v>
      </c>
      <c r="D181" t="str">
        <f t="shared" si="10"/>
        <v>f</v>
      </c>
      <c r="E181" t="str">
        <f>IF(COUNT(SEARCH({"04.","05.","09.","12."},CONCATENATE(P180,U180,AB180,AH180))),"t","f")</f>
        <v>f</v>
      </c>
      <c r="F181" t="str">
        <f t="array" ref="F181">IF(COUNT(SEARCH(HistorischeRubrieken,CONCATENATE(P180,U180,AB180,AH180))),"t","f")</f>
        <v>f</v>
      </c>
      <c r="G181">
        <v>3</v>
      </c>
      <c r="H181">
        <v>14701</v>
      </c>
      <c r="I181" t="s">
        <v>358</v>
      </c>
      <c r="J181">
        <v>20150801</v>
      </c>
      <c r="M181">
        <v>0</v>
      </c>
      <c r="N181">
        <v>0</v>
      </c>
      <c r="AA181" t="s">
        <v>272</v>
      </c>
      <c r="AC181">
        <v>0</v>
      </c>
      <c r="AE181">
        <v>0</v>
      </c>
      <c r="AF181" t="s">
        <v>271</v>
      </c>
    </row>
    <row r="182" spans="1:32" hidden="1" x14ac:dyDescent="0.25">
      <c r="A182" t="str">
        <f t="array" ref="A182">IF(COUNT(SEARCH(RubriekenHistorisch,CONCATENATE(P181,U181,AB181,AH181))),"t","f")</f>
        <v>f</v>
      </c>
      <c r="B182" t="str">
        <f t="shared" si="8"/>
        <v>f</v>
      </c>
      <c r="C182" t="str">
        <f t="shared" si="9"/>
        <v>f</v>
      </c>
      <c r="D182" t="str">
        <f t="shared" si="10"/>
        <v>f</v>
      </c>
      <c r="E182" t="str">
        <f>IF(COUNT(SEARCH({"04.","05.","09.","12."},CONCATENATE(P181,U181,AB181,AH181))),"t","f")</f>
        <v>f</v>
      </c>
      <c r="F182" t="str">
        <f t="array" ref="F182">IF(COUNT(SEARCH(HistorischeRubrieken,CONCATENATE(P181,U181,AB181,AH181))),"t","f")</f>
        <v>f</v>
      </c>
      <c r="G182">
        <v>1</v>
      </c>
      <c r="H182">
        <v>14801</v>
      </c>
      <c r="I182" t="s">
        <v>359</v>
      </c>
      <c r="J182">
        <v>19940215</v>
      </c>
      <c r="K182">
        <v>20130101</v>
      </c>
      <c r="M182">
        <v>0</v>
      </c>
      <c r="N182">
        <v>0</v>
      </c>
    </row>
    <row r="183" spans="1:32" hidden="1" x14ac:dyDescent="0.25">
      <c r="A183" t="str">
        <f t="array" ref="A183">IF(COUNT(SEARCH(RubriekenHistorisch,CONCATENATE(P182,U182,AB182,AH182))),"t","f")</f>
        <v>f</v>
      </c>
      <c r="B183" t="str">
        <f t="shared" si="8"/>
        <v>f</v>
      </c>
      <c r="C183" t="str">
        <f t="shared" si="9"/>
        <v>f</v>
      </c>
      <c r="D183" t="str">
        <f t="shared" si="10"/>
        <v>f</v>
      </c>
      <c r="E183" t="str">
        <f>IF(COUNT(SEARCH({"04.","05.","09.","12."},CONCATENATE(P182,U182,AB182,AH182))),"t","f")</f>
        <v>f</v>
      </c>
      <c r="F183" t="str">
        <f t="array" ref="F183">IF(COUNT(SEARCH(HistorischeRubrieken,CONCATENATE(P182,U182,AB182,AH182))),"t","f")</f>
        <v>f</v>
      </c>
      <c r="G183">
        <v>2</v>
      </c>
      <c r="H183">
        <v>14801</v>
      </c>
      <c r="I183" t="s">
        <v>359</v>
      </c>
      <c r="J183">
        <v>20150131</v>
      </c>
      <c r="K183">
        <v>20150801</v>
      </c>
      <c r="M183">
        <v>0</v>
      </c>
      <c r="N183">
        <v>0</v>
      </c>
      <c r="AA183" t="s">
        <v>270</v>
      </c>
      <c r="AC183">
        <v>0</v>
      </c>
      <c r="AE183">
        <v>0</v>
      </c>
      <c r="AF183" t="s">
        <v>271</v>
      </c>
    </row>
    <row r="184" spans="1:32" x14ac:dyDescent="0.25">
      <c r="A184" t="str">
        <f t="array" ref="A184">IF(COUNT(SEARCH(RubriekenHistorisch,CONCATENATE(P183,U183,AB183,AH183))),"t","f")</f>
        <v>f</v>
      </c>
      <c r="B184" t="str">
        <f t="shared" si="8"/>
        <v>f</v>
      </c>
      <c r="C184" t="str">
        <f t="shared" si="9"/>
        <v>f</v>
      </c>
      <c r="D184" t="str">
        <f t="shared" si="10"/>
        <v>f</v>
      </c>
      <c r="E184" t="str">
        <f>IF(COUNT(SEARCH({"04.","05.","09.","12."},CONCATENATE(P183,U183,AB183,AH183))),"t","f")</f>
        <v>f</v>
      </c>
      <c r="F184" t="str">
        <f t="array" ref="F184">IF(COUNT(SEARCH(HistorischeRubrieken,CONCATENATE(P183,U183,AB183,AH183))),"t","f")</f>
        <v>f</v>
      </c>
      <c r="G184">
        <v>3</v>
      </c>
      <c r="H184">
        <v>14801</v>
      </c>
      <c r="I184" t="s">
        <v>359</v>
      </c>
      <c r="J184">
        <v>20150801</v>
      </c>
      <c r="M184">
        <v>0</v>
      </c>
      <c r="N184">
        <v>0</v>
      </c>
      <c r="AA184" t="s">
        <v>272</v>
      </c>
      <c r="AC184">
        <v>0</v>
      </c>
      <c r="AE184">
        <v>0</v>
      </c>
      <c r="AF184" t="s">
        <v>271</v>
      </c>
    </row>
    <row r="185" spans="1:32" hidden="1" x14ac:dyDescent="0.25">
      <c r="A185" t="str">
        <f t="array" ref="A185">IF(COUNT(SEARCH(RubriekenHistorisch,CONCATENATE(P184,U184,AB184,AH184))),"t","f")</f>
        <v>f</v>
      </c>
      <c r="B185" t="str">
        <f t="shared" si="8"/>
        <v>f</v>
      </c>
      <c r="C185" t="str">
        <f t="shared" si="9"/>
        <v>f</v>
      </c>
      <c r="D185" t="str">
        <f t="shared" si="10"/>
        <v>f</v>
      </c>
      <c r="E185" t="str">
        <f>IF(COUNT(SEARCH({"04.","05.","09.","12."},CONCATENATE(P184,U184,AB184,AH184))),"t","f")</f>
        <v>f</v>
      </c>
      <c r="F185" t="str">
        <f t="array" ref="F185">IF(COUNT(SEARCH(HistorischeRubrieken,CONCATENATE(P184,U184,AB184,AH184))),"t","f")</f>
        <v>f</v>
      </c>
      <c r="G185">
        <v>1</v>
      </c>
      <c r="H185">
        <v>14901</v>
      </c>
      <c r="I185" t="s">
        <v>360</v>
      </c>
      <c r="J185">
        <v>19940901</v>
      </c>
      <c r="K185">
        <v>20020601</v>
      </c>
      <c r="M185">
        <v>0</v>
      </c>
      <c r="N185">
        <v>0</v>
      </c>
    </row>
    <row r="186" spans="1:32" hidden="1" x14ac:dyDescent="0.25">
      <c r="A186" t="str">
        <f t="array" ref="A186">IF(COUNT(SEARCH(RubriekenHistorisch,CONCATENATE(P185,U185,AB185,AH185))),"t","f")</f>
        <v>f</v>
      </c>
      <c r="B186" t="str">
        <f t="shared" si="8"/>
        <v>f</v>
      </c>
      <c r="C186" t="str">
        <f t="shared" si="9"/>
        <v>f</v>
      </c>
      <c r="D186" t="str">
        <f t="shared" si="10"/>
        <v>f</v>
      </c>
      <c r="E186" t="str">
        <f>IF(COUNT(SEARCH({"04.","05.","09.","12."},CONCATENATE(P185,U185,AB185,AH185))),"t","f")</f>
        <v>f</v>
      </c>
      <c r="F186" t="str">
        <f t="array" ref="F186">IF(COUNT(SEARCH(HistorischeRubrieken,CONCATENATE(P185,U185,AB185,AH185))),"t","f")</f>
        <v>f</v>
      </c>
      <c r="G186">
        <v>1</v>
      </c>
      <c r="H186">
        <v>15001</v>
      </c>
      <c r="I186" t="s">
        <v>361</v>
      </c>
      <c r="J186">
        <v>19931115</v>
      </c>
      <c r="K186">
        <v>20130101</v>
      </c>
      <c r="M186">
        <v>0</v>
      </c>
      <c r="N186">
        <v>0</v>
      </c>
    </row>
    <row r="187" spans="1:32" hidden="1" x14ac:dyDescent="0.25">
      <c r="A187" t="str">
        <f t="array" ref="A187">IF(COUNT(SEARCH(RubriekenHistorisch,CONCATENATE(P186,U186,AB186,AH186))),"t","f")</f>
        <v>f</v>
      </c>
      <c r="B187" t="str">
        <f t="shared" si="8"/>
        <v>f</v>
      </c>
      <c r="C187" t="str">
        <f t="shared" si="9"/>
        <v>f</v>
      </c>
      <c r="D187" t="str">
        <f t="shared" si="10"/>
        <v>f</v>
      </c>
      <c r="E187" t="str">
        <f>IF(COUNT(SEARCH({"04.","05.","09.","12."},CONCATENATE(P186,U186,AB186,AH186))),"t","f")</f>
        <v>f</v>
      </c>
      <c r="F187" t="str">
        <f t="array" ref="F187">IF(COUNT(SEARCH(HistorischeRubrieken,CONCATENATE(P186,U186,AB186,AH186))),"t","f")</f>
        <v>f</v>
      </c>
      <c r="G187">
        <v>2</v>
      </c>
      <c r="H187">
        <v>15001</v>
      </c>
      <c r="I187" t="s">
        <v>361</v>
      </c>
      <c r="J187">
        <v>20150131</v>
      </c>
      <c r="K187">
        <v>20150801</v>
      </c>
      <c r="M187">
        <v>0</v>
      </c>
      <c r="N187">
        <v>0</v>
      </c>
      <c r="AA187" t="s">
        <v>270</v>
      </c>
      <c r="AC187">
        <v>0</v>
      </c>
      <c r="AE187">
        <v>0</v>
      </c>
      <c r="AF187" t="s">
        <v>271</v>
      </c>
    </row>
    <row r="188" spans="1:32" x14ac:dyDescent="0.25">
      <c r="A188" t="str">
        <f t="array" ref="A188">IF(COUNT(SEARCH(RubriekenHistorisch,CONCATENATE(P187,U187,AB187,AH187))),"t","f")</f>
        <v>f</v>
      </c>
      <c r="B188" t="str">
        <f t="shared" si="8"/>
        <v>f</v>
      </c>
      <c r="C188" t="str">
        <f t="shared" si="9"/>
        <v>f</v>
      </c>
      <c r="D188" t="str">
        <f t="shared" si="10"/>
        <v>f</v>
      </c>
      <c r="E188" t="str">
        <f>IF(COUNT(SEARCH({"04.","05.","09.","12."},CONCATENATE(P187,U187,AB187,AH187))),"t","f")</f>
        <v>f</v>
      </c>
      <c r="F188" t="str">
        <f t="array" ref="F188">IF(COUNT(SEARCH(HistorischeRubrieken,CONCATENATE(P187,U187,AB187,AH187))),"t","f")</f>
        <v>f</v>
      </c>
      <c r="G188">
        <v>3</v>
      </c>
      <c r="H188">
        <v>15001</v>
      </c>
      <c r="I188" t="s">
        <v>361</v>
      </c>
      <c r="J188">
        <v>20150801</v>
      </c>
      <c r="M188">
        <v>0</v>
      </c>
      <c r="N188">
        <v>0</v>
      </c>
      <c r="AA188" t="s">
        <v>272</v>
      </c>
      <c r="AC188">
        <v>0</v>
      </c>
      <c r="AE188">
        <v>0</v>
      </c>
      <c r="AF188" t="s">
        <v>271</v>
      </c>
    </row>
    <row r="189" spans="1:32" hidden="1" x14ac:dyDescent="0.25">
      <c r="A189" t="str">
        <f t="array" ref="A189">IF(COUNT(SEARCH(RubriekenHistorisch,CONCATENATE(P188,U188,AB188,AH188))),"t","f")</f>
        <v>f</v>
      </c>
      <c r="B189" t="str">
        <f t="shared" si="8"/>
        <v>f</v>
      </c>
      <c r="C189" t="str">
        <f t="shared" si="9"/>
        <v>f</v>
      </c>
      <c r="D189" t="str">
        <f t="shared" si="10"/>
        <v>f</v>
      </c>
      <c r="E189" t="str">
        <f>IF(COUNT(SEARCH({"04.","05.","09.","12."},CONCATENATE(P188,U188,AB188,AH188))),"t","f")</f>
        <v>f</v>
      </c>
      <c r="F189" t="str">
        <f t="array" ref="F189">IF(COUNT(SEARCH(HistorischeRubrieken,CONCATENATE(P188,U188,AB188,AH188))),"t","f")</f>
        <v>f</v>
      </c>
      <c r="G189">
        <v>1</v>
      </c>
      <c r="H189">
        <v>15101</v>
      </c>
      <c r="I189" t="s">
        <v>362</v>
      </c>
      <c r="J189">
        <v>19940901</v>
      </c>
      <c r="K189">
        <v>20010101</v>
      </c>
      <c r="M189">
        <v>0</v>
      </c>
      <c r="N189">
        <v>0</v>
      </c>
    </row>
    <row r="190" spans="1:32" hidden="1" x14ac:dyDescent="0.25">
      <c r="A190" t="str">
        <f t="array" ref="A190">IF(COUNT(SEARCH(RubriekenHistorisch,CONCATENATE(P189,U189,AB189,AH189))),"t","f")</f>
        <v>f</v>
      </c>
      <c r="B190" t="str">
        <f t="shared" si="8"/>
        <v>f</v>
      </c>
      <c r="C190" t="str">
        <f t="shared" si="9"/>
        <v>f</v>
      </c>
      <c r="D190" t="str">
        <f t="shared" si="10"/>
        <v>f</v>
      </c>
      <c r="E190" t="str">
        <f>IF(COUNT(SEARCH({"04.","05.","09.","12."},CONCATENATE(P189,U189,AB189,AH189))),"t","f")</f>
        <v>f</v>
      </c>
      <c r="F190" t="str">
        <f t="array" ref="F190">IF(COUNT(SEARCH(HistorischeRubrieken,CONCATENATE(P189,U189,AB189,AH189))),"t","f")</f>
        <v>f</v>
      </c>
      <c r="G190">
        <v>1</v>
      </c>
      <c r="H190">
        <v>15201</v>
      </c>
      <c r="I190" t="s">
        <v>363</v>
      </c>
      <c r="J190">
        <v>19940115</v>
      </c>
      <c r="K190">
        <v>19990101</v>
      </c>
      <c r="M190">
        <v>0</v>
      </c>
      <c r="N190">
        <v>0</v>
      </c>
    </row>
    <row r="191" spans="1:32" hidden="1" x14ac:dyDescent="0.25">
      <c r="A191" t="str">
        <f t="array" ref="A191">IF(COUNT(SEARCH(RubriekenHistorisch,CONCATENATE(P190,U190,AB190,AH190))),"t","f")</f>
        <v>f</v>
      </c>
      <c r="B191" t="str">
        <f t="shared" si="8"/>
        <v>f</v>
      </c>
      <c r="C191" t="str">
        <f t="shared" si="9"/>
        <v>f</v>
      </c>
      <c r="D191" t="str">
        <f t="shared" si="10"/>
        <v>f</v>
      </c>
      <c r="E191" t="str">
        <f>IF(COUNT(SEARCH({"04.","05.","09.","12."},CONCATENATE(P190,U190,AB190,AH190))),"t","f")</f>
        <v>f</v>
      </c>
      <c r="F191" t="str">
        <f t="array" ref="F191">IF(COUNT(SEARCH(HistorischeRubrieken,CONCATENATE(P190,U190,AB190,AH190))),"t","f")</f>
        <v>f</v>
      </c>
      <c r="G191">
        <v>1</v>
      </c>
      <c r="H191">
        <v>15301</v>
      </c>
      <c r="I191" t="s">
        <v>364</v>
      </c>
      <c r="J191">
        <v>19940901</v>
      </c>
      <c r="K191">
        <v>20130101</v>
      </c>
      <c r="M191">
        <v>0</v>
      </c>
      <c r="N191">
        <v>0</v>
      </c>
    </row>
    <row r="192" spans="1:32" hidden="1" x14ac:dyDescent="0.25">
      <c r="A192" t="str">
        <f t="array" ref="A192">IF(COUNT(SEARCH(RubriekenHistorisch,CONCATENATE(P191,U191,AB191,AH191))),"t","f")</f>
        <v>f</v>
      </c>
      <c r="B192" t="str">
        <f t="shared" si="8"/>
        <v>f</v>
      </c>
      <c r="C192" t="str">
        <f t="shared" si="9"/>
        <v>f</v>
      </c>
      <c r="D192" t="str">
        <f t="shared" si="10"/>
        <v>f</v>
      </c>
      <c r="E192" t="str">
        <f>IF(COUNT(SEARCH({"04.","05.","09.","12."},CONCATENATE(P191,U191,AB191,AH191))),"t","f")</f>
        <v>f</v>
      </c>
      <c r="F192" t="str">
        <f t="array" ref="F192">IF(COUNT(SEARCH(HistorischeRubrieken,CONCATENATE(P191,U191,AB191,AH191))),"t","f")</f>
        <v>f</v>
      </c>
      <c r="G192">
        <v>2</v>
      </c>
      <c r="H192">
        <v>15301</v>
      </c>
      <c r="I192" t="s">
        <v>364</v>
      </c>
      <c r="J192">
        <v>20150131</v>
      </c>
      <c r="K192">
        <v>20150801</v>
      </c>
      <c r="M192">
        <v>0</v>
      </c>
      <c r="N192">
        <v>0</v>
      </c>
      <c r="AA192" t="s">
        <v>365</v>
      </c>
      <c r="AC192">
        <v>0</v>
      </c>
      <c r="AE192">
        <v>0</v>
      </c>
      <c r="AF192" t="s">
        <v>271</v>
      </c>
    </row>
    <row r="193" spans="1:32" x14ac:dyDescent="0.25">
      <c r="A193" t="str">
        <f t="array" ref="A193">IF(COUNT(SEARCH(RubriekenHistorisch,CONCATENATE(P192,U192,AB192,AH192))),"t","f")</f>
        <v>f</v>
      </c>
      <c r="B193" t="str">
        <f t="shared" si="8"/>
        <v>f</v>
      </c>
      <c r="C193" t="str">
        <f t="shared" si="9"/>
        <v>f</v>
      </c>
      <c r="D193" t="str">
        <f t="shared" si="10"/>
        <v>f</v>
      </c>
      <c r="E193" t="str">
        <f>IF(COUNT(SEARCH({"04.","05.","09.","12."},CONCATENATE(P192,U192,AB192,AH192))),"t","f")</f>
        <v>f</v>
      </c>
      <c r="F193" t="str">
        <f t="array" ref="F193">IF(COUNT(SEARCH(HistorischeRubrieken,CONCATENATE(P192,U192,AB192,AH192))),"t","f")</f>
        <v>f</v>
      </c>
      <c r="G193">
        <v>3</v>
      </c>
      <c r="H193">
        <v>15301</v>
      </c>
      <c r="I193" t="s">
        <v>364</v>
      </c>
      <c r="J193">
        <v>20150801</v>
      </c>
      <c r="M193">
        <v>0</v>
      </c>
      <c r="N193">
        <v>0</v>
      </c>
      <c r="AA193" t="s">
        <v>366</v>
      </c>
      <c r="AC193">
        <v>0</v>
      </c>
      <c r="AE193">
        <v>0</v>
      </c>
      <c r="AF193" t="s">
        <v>271</v>
      </c>
    </row>
    <row r="194" spans="1:32" hidden="1" x14ac:dyDescent="0.25">
      <c r="A194" t="str">
        <f t="array" ref="A194">IF(COUNT(SEARCH(RubriekenHistorisch,CONCATENATE(P193,U193,AB193,AH193))),"t","f")</f>
        <v>f</v>
      </c>
      <c r="B194" t="str">
        <f t="shared" si="8"/>
        <v>f</v>
      </c>
      <c r="C194" t="str">
        <f t="shared" si="9"/>
        <v>f</v>
      </c>
      <c r="D194" t="str">
        <f t="shared" si="10"/>
        <v>f</v>
      </c>
      <c r="E194" t="str">
        <f>IF(COUNT(SEARCH({"04.","05.","09.","12."},CONCATENATE(P193,U193,AB193,AH193))),"t","f")</f>
        <v>f</v>
      </c>
      <c r="F194" t="str">
        <f t="array" ref="F194">IF(COUNT(SEARCH(HistorischeRubrieken,CONCATENATE(P193,U193,AB193,AH193))),"t","f")</f>
        <v>f</v>
      </c>
      <c r="G194">
        <v>1</v>
      </c>
      <c r="H194">
        <v>15401</v>
      </c>
      <c r="I194" t="s">
        <v>367</v>
      </c>
      <c r="J194">
        <v>19940201</v>
      </c>
      <c r="K194">
        <v>20010101</v>
      </c>
      <c r="M194">
        <v>0</v>
      </c>
      <c r="N194">
        <v>0</v>
      </c>
    </row>
    <row r="195" spans="1:32" hidden="1" x14ac:dyDescent="0.25">
      <c r="A195" t="str">
        <f t="array" ref="A195">IF(COUNT(SEARCH(RubriekenHistorisch,CONCATENATE(P194,U194,AB194,AH194))),"t","f")</f>
        <v>f</v>
      </c>
      <c r="B195" t="str">
        <f t="shared" ref="B195:B258" si="11">IF(COUNT(SEARCH("07.66.20",CONCATENATE(P194,U194,AB194,AH194))),"t","f")</f>
        <v>f</v>
      </c>
      <c r="C195" t="str">
        <f t="shared" ref="C195:C258" si="12">IF(COUNT(SEARCH("14.40.10",CONCATENATE(P194,U194,AB194,AH194))),"t","f")</f>
        <v>f</v>
      </c>
      <c r="D195" t="str">
        <f t="shared" si="10"/>
        <v>f</v>
      </c>
      <c r="E195" t="str">
        <f>IF(COUNT(SEARCH({"04.","05.","09.","12."},CONCATENATE(P194,U194,AB194,AH194))),"t","f")</f>
        <v>f</v>
      </c>
      <c r="F195" t="str">
        <f t="array" ref="F195">IF(COUNT(SEARCH(HistorischeRubrieken,CONCATENATE(P194,U194,AB194,AH194))),"t","f")</f>
        <v>f</v>
      </c>
      <c r="G195">
        <v>1</v>
      </c>
      <c r="H195">
        <v>15601</v>
      </c>
      <c r="I195" t="s">
        <v>368</v>
      </c>
      <c r="J195">
        <v>19940715</v>
      </c>
      <c r="K195">
        <v>20010101</v>
      </c>
      <c r="M195">
        <v>0</v>
      </c>
      <c r="N195">
        <v>0</v>
      </c>
    </row>
    <row r="196" spans="1:32" hidden="1" x14ac:dyDescent="0.25">
      <c r="A196" t="str">
        <f t="array" ref="A196">IF(COUNT(SEARCH(RubriekenHistorisch,CONCATENATE(P195,U195,AB195,AH195))),"t","f")</f>
        <v>f</v>
      </c>
      <c r="B196" t="str">
        <f t="shared" si="11"/>
        <v>f</v>
      </c>
      <c r="C196" t="str">
        <f t="shared" si="12"/>
        <v>f</v>
      </c>
      <c r="D196" t="str">
        <f t="shared" ref="D196:D259" si="13">IF(COUNT(SEARCH("- 0",CONCATENATE(P195,U195,AB195,AH195))),"t","f")</f>
        <v>f</v>
      </c>
      <c r="E196" t="str">
        <f>IF(COUNT(SEARCH({"04.","05.","09.","12."},CONCATENATE(P195,U195,AB195,AH195))),"t","f")</f>
        <v>f</v>
      </c>
      <c r="F196" t="str">
        <f t="array" ref="F196">IF(COUNT(SEARCH(HistorischeRubrieken,CONCATENATE(P195,U195,AB195,AH195))),"t","f")</f>
        <v>f</v>
      </c>
      <c r="G196">
        <v>1</v>
      </c>
      <c r="H196">
        <v>15701</v>
      </c>
      <c r="I196" t="s">
        <v>369</v>
      </c>
      <c r="J196">
        <v>19940301</v>
      </c>
      <c r="K196">
        <v>20010101</v>
      </c>
      <c r="M196">
        <v>0</v>
      </c>
      <c r="N196">
        <v>0</v>
      </c>
    </row>
    <row r="197" spans="1:32" hidden="1" x14ac:dyDescent="0.25">
      <c r="A197" t="str">
        <f t="array" ref="A197">IF(COUNT(SEARCH(RubriekenHistorisch,CONCATENATE(P196,U196,AB196,AH196))),"t","f")</f>
        <v>f</v>
      </c>
      <c r="B197" t="str">
        <f t="shared" si="11"/>
        <v>f</v>
      </c>
      <c r="C197" t="str">
        <f t="shared" si="12"/>
        <v>f</v>
      </c>
      <c r="D197" t="str">
        <f t="shared" si="13"/>
        <v>f</v>
      </c>
      <c r="E197" t="str">
        <f>IF(COUNT(SEARCH({"04.","05.","09.","12."},CONCATENATE(P196,U196,AB196,AH196))),"t","f")</f>
        <v>f</v>
      </c>
      <c r="F197" t="str">
        <f t="array" ref="F197">IF(COUNT(SEARCH(HistorischeRubrieken,CONCATENATE(P196,U196,AB196,AH196))),"t","f")</f>
        <v>f</v>
      </c>
      <c r="G197">
        <v>1</v>
      </c>
      <c r="H197">
        <v>15801</v>
      </c>
      <c r="I197" t="s">
        <v>370</v>
      </c>
      <c r="J197">
        <v>19940901</v>
      </c>
      <c r="K197">
        <v>20130101</v>
      </c>
      <c r="M197">
        <v>0</v>
      </c>
      <c r="N197">
        <v>0</v>
      </c>
    </row>
    <row r="198" spans="1:32" hidden="1" x14ac:dyDescent="0.25">
      <c r="A198" t="str">
        <f t="array" ref="A198">IF(COUNT(SEARCH(RubriekenHistorisch,CONCATENATE(P197,U197,AB197,AH197))),"t","f")</f>
        <v>f</v>
      </c>
      <c r="B198" t="str">
        <f t="shared" si="11"/>
        <v>f</v>
      </c>
      <c r="C198" t="str">
        <f t="shared" si="12"/>
        <v>f</v>
      </c>
      <c r="D198" t="str">
        <f t="shared" si="13"/>
        <v>f</v>
      </c>
      <c r="E198" t="str">
        <f>IF(COUNT(SEARCH({"04.","05.","09.","12."},CONCATENATE(P197,U197,AB197,AH197))),"t","f")</f>
        <v>f</v>
      </c>
      <c r="F198" t="str">
        <f t="array" ref="F198">IF(COUNT(SEARCH(HistorischeRubrieken,CONCATENATE(P197,U197,AB197,AH197))),"t","f")</f>
        <v>f</v>
      </c>
      <c r="G198">
        <v>2</v>
      </c>
      <c r="H198">
        <v>15801</v>
      </c>
      <c r="I198" t="s">
        <v>370</v>
      </c>
      <c r="J198">
        <v>20150131</v>
      </c>
      <c r="K198">
        <v>20150801</v>
      </c>
      <c r="M198">
        <v>0</v>
      </c>
      <c r="N198">
        <v>0</v>
      </c>
      <c r="AA198" t="s">
        <v>270</v>
      </c>
      <c r="AC198">
        <v>0</v>
      </c>
      <c r="AE198">
        <v>0</v>
      </c>
      <c r="AF198" t="s">
        <v>271</v>
      </c>
    </row>
    <row r="199" spans="1:32" x14ac:dyDescent="0.25">
      <c r="A199" t="str">
        <f t="array" ref="A199">IF(COUNT(SEARCH(RubriekenHistorisch,CONCATENATE(P198,U198,AB198,AH198))),"t","f")</f>
        <v>f</v>
      </c>
      <c r="B199" t="str">
        <f t="shared" si="11"/>
        <v>f</v>
      </c>
      <c r="C199" t="str">
        <f t="shared" si="12"/>
        <v>f</v>
      </c>
      <c r="D199" t="str">
        <f t="shared" si="13"/>
        <v>f</v>
      </c>
      <c r="E199" t="str">
        <f>IF(COUNT(SEARCH({"04.","05.","09.","12."},CONCATENATE(P198,U198,AB198,AH198))),"t","f")</f>
        <v>f</v>
      </c>
      <c r="F199" t="str">
        <f t="array" ref="F199">IF(COUNT(SEARCH(HistorischeRubrieken,CONCATENATE(P198,U198,AB198,AH198))),"t","f")</f>
        <v>f</v>
      </c>
      <c r="G199">
        <v>3</v>
      </c>
      <c r="H199">
        <v>15801</v>
      </c>
      <c r="I199" t="s">
        <v>370</v>
      </c>
      <c r="J199">
        <v>20150801</v>
      </c>
      <c r="M199">
        <v>0</v>
      </c>
      <c r="N199">
        <v>0</v>
      </c>
      <c r="AA199" t="s">
        <v>272</v>
      </c>
      <c r="AC199">
        <v>0</v>
      </c>
      <c r="AE199">
        <v>0</v>
      </c>
      <c r="AF199" t="s">
        <v>271</v>
      </c>
    </row>
    <row r="200" spans="1:32" hidden="1" x14ac:dyDescent="0.25">
      <c r="A200" t="str">
        <f t="array" ref="A200">IF(COUNT(SEARCH(RubriekenHistorisch,CONCATENATE(P199,U199,AB199,AH199))),"t","f")</f>
        <v>f</v>
      </c>
      <c r="B200" t="str">
        <f t="shared" si="11"/>
        <v>f</v>
      </c>
      <c r="C200" t="str">
        <f t="shared" si="12"/>
        <v>f</v>
      </c>
      <c r="D200" t="str">
        <f t="shared" si="13"/>
        <v>f</v>
      </c>
      <c r="E200" t="str">
        <f>IF(COUNT(SEARCH({"04.","05.","09.","12."},CONCATENATE(P199,U199,AB199,AH199))),"t","f")</f>
        <v>f</v>
      </c>
      <c r="F200" t="str">
        <f t="array" ref="F200">IF(COUNT(SEARCH(HistorischeRubrieken,CONCATENATE(P199,U199,AB199,AH199))),"t","f")</f>
        <v>f</v>
      </c>
      <c r="G200">
        <v>1</v>
      </c>
      <c r="H200">
        <v>15901</v>
      </c>
      <c r="I200" t="s">
        <v>371</v>
      </c>
      <c r="J200">
        <v>19940201</v>
      </c>
      <c r="K200">
        <v>20010101</v>
      </c>
      <c r="M200">
        <v>0</v>
      </c>
      <c r="N200">
        <v>0</v>
      </c>
    </row>
    <row r="201" spans="1:32" hidden="1" x14ac:dyDescent="0.25">
      <c r="A201" t="str">
        <f t="array" ref="A201">IF(COUNT(SEARCH(RubriekenHistorisch,CONCATENATE(P200,U200,AB200,AH200))),"t","f")</f>
        <v>f</v>
      </c>
      <c r="B201" t="str">
        <f t="shared" si="11"/>
        <v>f</v>
      </c>
      <c r="C201" t="str">
        <f t="shared" si="12"/>
        <v>f</v>
      </c>
      <c r="D201" t="str">
        <f t="shared" si="13"/>
        <v>f</v>
      </c>
      <c r="E201" t="str">
        <f>IF(COUNT(SEARCH({"04.","05.","09.","12."},CONCATENATE(P200,U200,AB200,AH200))),"t","f")</f>
        <v>f</v>
      </c>
      <c r="F201" t="str">
        <f t="array" ref="F201">IF(COUNT(SEARCH(HistorischeRubrieken,CONCATENATE(P200,U200,AB200,AH200))),"t","f")</f>
        <v>f</v>
      </c>
      <c r="G201">
        <v>1</v>
      </c>
      <c r="H201">
        <v>16001</v>
      </c>
      <c r="I201" t="s">
        <v>372</v>
      </c>
      <c r="J201">
        <v>19931101</v>
      </c>
      <c r="K201">
        <v>20130101</v>
      </c>
      <c r="M201">
        <v>0</v>
      </c>
      <c r="N201">
        <v>0</v>
      </c>
    </row>
    <row r="202" spans="1:32" hidden="1" x14ac:dyDescent="0.25">
      <c r="A202" t="str">
        <f t="array" ref="A202">IF(COUNT(SEARCH(RubriekenHistorisch,CONCATENATE(P201,U201,AB201,AH201))),"t","f")</f>
        <v>f</v>
      </c>
      <c r="B202" t="str">
        <f t="shared" si="11"/>
        <v>f</v>
      </c>
      <c r="C202" t="str">
        <f t="shared" si="12"/>
        <v>f</v>
      </c>
      <c r="D202" t="str">
        <f t="shared" si="13"/>
        <v>f</v>
      </c>
      <c r="E202" t="str">
        <f>IF(COUNT(SEARCH({"04.","05.","09.","12."},CONCATENATE(P201,U201,AB201,AH201))),"t","f")</f>
        <v>f</v>
      </c>
      <c r="F202" t="str">
        <f t="array" ref="F202">IF(COUNT(SEARCH(HistorischeRubrieken,CONCATENATE(P201,U201,AB201,AH201))),"t","f")</f>
        <v>f</v>
      </c>
      <c r="G202">
        <v>2</v>
      </c>
      <c r="H202">
        <v>16001</v>
      </c>
      <c r="I202" t="s">
        <v>372</v>
      </c>
      <c r="J202">
        <v>20150131</v>
      </c>
      <c r="K202">
        <v>20150801</v>
      </c>
      <c r="M202">
        <v>0</v>
      </c>
      <c r="N202">
        <v>0</v>
      </c>
      <c r="AA202" t="s">
        <v>270</v>
      </c>
      <c r="AC202">
        <v>0</v>
      </c>
      <c r="AE202">
        <v>0</v>
      </c>
      <c r="AF202" t="s">
        <v>271</v>
      </c>
    </row>
    <row r="203" spans="1:32" x14ac:dyDescent="0.25">
      <c r="A203" t="str">
        <f t="array" ref="A203">IF(COUNT(SEARCH(RubriekenHistorisch,CONCATENATE(P202,U202,AB202,AH202))),"t","f")</f>
        <v>f</v>
      </c>
      <c r="B203" t="str">
        <f t="shared" si="11"/>
        <v>f</v>
      </c>
      <c r="C203" t="str">
        <f t="shared" si="12"/>
        <v>f</v>
      </c>
      <c r="D203" t="str">
        <f t="shared" si="13"/>
        <v>f</v>
      </c>
      <c r="E203" t="str">
        <f>IF(COUNT(SEARCH({"04.","05.","09.","12."},CONCATENATE(P202,U202,AB202,AH202))),"t","f")</f>
        <v>f</v>
      </c>
      <c r="F203" t="str">
        <f t="array" ref="F203">IF(COUNT(SEARCH(HistorischeRubrieken,CONCATENATE(P202,U202,AB202,AH202))),"t","f")</f>
        <v>f</v>
      </c>
      <c r="G203">
        <v>3</v>
      </c>
      <c r="H203">
        <v>16001</v>
      </c>
      <c r="I203" t="s">
        <v>372</v>
      </c>
      <c r="J203">
        <v>20150801</v>
      </c>
      <c r="M203">
        <v>0</v>
      </c>
      <c r="N203">
        <v>0</v>
      </c>
      <c r="AA203" t="s">
        <v>272</v>
      </c>
      <c r="AC203">
        <v>0</v>
      </c>
      <c r="AE203">
        <v>0</v>
      </c>
      <c r="AF203" t="s">
        <v>271</v>
      </c>
    </row>
    <row r="204" spans="1:32" hidden="1" x14ac:dyDescent="0.25">
      <c r="A204" t="str">
        <f t="array" ref="A204">IF(COUNT(SEARCH(RubriekenHistorisch,CONCATENATE(P203,U203,AB203,AH203))),"t","f")</f>
        <v>f</v>
      </c>
      <c r="B204" t="str">
        <f t="shared" si="11"/>
        <v>f</v>
      </c>
      <c r="C204" t="str">
        <f t="shared" si="12"/>
        <v>f</v>
      </c>
      <c r="D204" t="str">
        <f t="shared" si="13"/>
        <v>f</v>
      </c>
      <c r="E204" t="str">
        <f>IF(COUNT(SEARCH({"04.","05.","09.","12."},CONCATENATE(P203,U203,AB203,AH203))),"t","f")</f>
        <v>f</v>
      </c>
      <c r="F204" t="str">
        <f t="array" ref="F204">IF(COUNT(SEARCH(HistorischeRubrieken,CONCATENATE(P203,U203,AB203,AH203))),"t","f")</f>
        <v>f</v>
      </c>
      <c r="G204">
        <v>1</v>
      </c>
      <c r="H204">
        <v>16101</v>
      </c>
      <c r="I204" t="s">
        <v>373</v>
      </c>
      <c r="J204">
        <v>19940715</v>
      </c>
      <c r="K204">
        <v>20010101</v>
      </c>
      <c r="M204">
        <v>0</v>
      </c>
      <c r="N204">
        <v>0</v>
      </c>
    </row>
    <row r="205" spans="1:32" hidden="1" x14ac:dyDescent="0.25">
      <c r="A205" t="str">
        <f t="array" ref="A205">IF(COUNT(SEARCH(RubriekenHistorisch,CONCATENATE(P204,U204,AB204,AH204))),"t","f")</f>
        <v>f</v>
      </c>
      <c r="B205" t="str">
        <f t="shared" si="11"/>
        <v>f</v>
      </c>
      <c r="C205" t="str">
        <f t="shared" si="12"/>
        <v>f</v>
      </c>
      <c r="D205" t="str">
        <f t="shared" si="13"/>
        <v>f</v>
      </c>
      <c r="E205" t="str">
        <f>IF(COUNT(SEARCH({"04.","05.","09.","12."},CONCATENATE(P204,U204,AB204,AH204))),"t","f")</f>
        <v>f</v>
      </c>
      <c r="F205" t="str">
        <f t="array" ref="F205">IF(COUNT(SEARCH(HistorischeRubrieken,CONCATENATE(P204,U204,AB204,AH204))),"t","f")</f>
        <v>f</v>
      </c>
      <c r="G205">
        <v>1</v>
      </c>
      <c r="H205">
        <v>16201</v>
      </c>
      <c r="I205" t="s">
        <v>374</v>
      </c>
      <c r="J205">
        <v>19940301</v>
      </c>
      <c r="K205">
        <v>20010101</v>
      </c>
      <c r="M205">
        <v>0</v>
      </c>
      <c r="N205">
        <v>0</v>
      </c>
    </row>
    <row r="206" spans="1:32" hidden="1" x14ac:dyDescent="0.25">
      <c r="A206" t="str">
        <f t="array" ref="A206">IF(COUNT(SEARCH(RubriekenHistorisch,CONCATENATE(P205,U205,AB205,AH205))),"t","f")</f>
        <v>f</v>
      </c>
      <c r="B206" t="str">
        <f t="shared" si="11"/>
        <v>f</v>
      </c>
      <c r="C206" t="str">
        <f t="shared" si="12"/>
        <v>f</v>
      </c>
      <c r="D206" t="str">
        <f t="shared" si="13"/>
        <v>f</v>
      </c>
      <c r="E206" t="str">
        <f>IF(COUNT(SEARCH({"04.","05.","09.","12."},CONCATENATE(P205,U205,AB205,AH205))),"t","f")</f>
        <v>f</v>
      </c>
      <c r="F206" t="str">
        <f t="array" ref="F206">IF(COUNT(SEARCH(HistorischeRubrieken,CONCATENATE(P205,U205,AB205,AH205))),"t","f")</f>
        <v>f</v>
      </c>
      <c r="G206">
        <v>1</v>
      </c>
      <c r="H206">
        <v>16301</v>
      </c>
      <c r="I206" t="s">
        <v>375</v>
      </c>
      <c r="J206">
        <v>19940715</v>
      </c>
      <c r="K206">
        <v>20130101</v>
      </c>
      <c r="M206">
        <v>0</v>
      </c>
      <c r="N206">
        <v>0</v>
      </c>
    </row>
    <row r="207" spans="1:32" hidden="1" x14ac:dyDescent="0.25">
      <c r="A207" t="str">
        <f t="array" ref="A207">IF(COUNT(SEARCH(RubriekenHistorisch,CONCATENATE(P206,U206,AB206,AH206))),"t","f")</f>
        <v>f</v>
      </c>
      <c r="B207" t="str">
        <f t="shared" si="11"/>
        <v>f</v>
      </c>
      <c r="C207" t="str">
        <f t="shared" si="12"/>
        <v>f</v>
      </c>
      <c r="D207" t="str">
        <f t="shared" si="13"/>
        <v>f</v>
      </c>
      <c r="E207" t="str">
        <f>IF(COUNT(SEARCH({"04.","05.","09.","12."},CONCATENATE(P206,U206,AB206,AH206))),"t","f")</f>
        <v>f</v>
      </c>
      <c r="F207" t="str">
        <f t="array" ref="F207">IF(COUNT(SEARCH(HistorischeRubrieken,CONCATENATE(P206,U206,AB206,AH206))),"t","f")</f>
        <v>f</v>
      </c>
      <c r="G207">
        <v>2</v>
      </c>
      <c r="H207">
        <v>16301</v>
      </c>
      <c r="I207" t="s">
        <v>375</v>
      </c>
      <c r="J207">
        <v>20150131</v>
      </c>
      <c r="K207">
        <v>20150801</v>
      </c>
      <c r="M207">
        <v>0</v>
      </c>
      <c r="N207">
        <v>0</v>
      </c>
      <c r="AA207" t="s">
        <v>270</v>
      </c>
      <c r="AC207">
        <v>0</v>
      </c>
      <c r="AE207">
        <v>0</v>
      </c>
      <c r="AF207" t="s">
        <v>271</v>
      </c>
    </row>
    <row r="208" spans="1:32" x14ac:dyDescent="0.25">
      <c r="A208" t="str">
        <f t="array" ref="A208">IF(COUNT(SEARCH(RubriekenHistorisch,CONCATENATE(P207,U207,AB207,AH207))),"t","f")</f>
        <v>f</v>
      </c>
      <c r="B208" t="str">
        <f t="shared" si="11"/>
        <v>f</v>
      </c>
      <c r="C208" t="str">
        <f t="shared" si="12"/>
        <v>f</v>
      </c>
      <c r="D208" t="str">
        <f t="shared" si="13"/>
        <v>f</v>
      </c>
      <c r="E208" t="str">
        <f>IF(COUNT(SEARCH({"04.","05.","09.","12."},CONCATENATE(P207,U207,AB207,AH207))),"t","f")</f>
        <v>f</v>
      </c>
      <c r="F208" t="str">
        <f t="array" ref="F208">IF(COUNT(SEARCH(HistorischeRubrieken,CONCATENATE(P207,U207,AB207,AH207))),"t","f")</f>
        <v>f</v>
      </c>
      <c r="G208">
        <v>3</v>
      </c>
      <c r="H208">
        <v>16301</v>
      </c>
      <c r="I208" t="s">
        <v>375</v>
      </c>
      <c r="J208">
        <v>20150801</v>
      </c>
      <c r="M208">
        <v>0</v>
      </c>
      <c r="N208">
        <v>0</v>
      </c>
      <c r="AA208" t="s">
        <v>272</v>
      </c>
      <c r="AC208">
        <v>0</v>
      </c>
      <c r="AE208">
        <v>0</v>
      </c>
      <c r="AF208" t="s">
        <v>271</v>
      </c>
    </row>
    <row r="209" spans="1:32" hidden="1" x14ac:dyDescent="0.25">
      <c r="A209" t="str">
        <f t="array" ref="A209">IF(COUNT(SEARCH(RubriekenHistorisch,CONCATENATE(P208,U208,AB208,AH208))),"t","f")</f>
        <v>f</v>
      </c>
      <c r="B209" t="str">
        <f t="shared" si="11"/>
        <v>f</v>
      </c>
      <c r="C209" t="str">
        <f t="shared" si="12"/>
        <v>f</v>
      </c>
      <c r="D209" t="str">
        <f t="shared" si="13"/>
        <v>f</v>
      </c>
      <c r="E209" t="str">
        <f>IF(COUNT(SEARCH({"04.","05.","09.","12."},CONCATENATE(P208,U208,AB208,AH208))),"t","f")</f>
        <v>f</v>
      </c>
      <c r="F209" t="str">
        <f t="array" ref="F209">IF(COUNT(SEARCH(HistorischeRubrieken,CONCATENATE(P208,U208,AB208,AH208))),"t","f")</f>
        <v>f</v>
      </c>
      <c r="G209">
        <v>1</v>
      </c>
      <c r="H209">
        <v>16401</v>
      </c>
      <c r="I209" t="s">
        <v>376</v>
      </c>
      <c r="J209">
        <v>19940615</v>
      </c>
      <c r="K209">
        <v>20130101</v>
      </c>
      <c r="M209">
        <v>0</v>
      </c>
      <c r="N209">
        <v>0</v>
      </c>
    </row>
    <row r="210" spans="1:32" hidden="1" x14ac:dyDescent="0.25">
      <c r="A210" t="str">
        <f t="array" ref="A210">IF(COUNT(SEARCH(RubriekenHistorisch,CONCATENATE(P209,U209,AB209,AH209))),"t","f")</f>
        <v>f</v>
      </c>
      <c r="B210" t="str">
        <f t="shared" si="11"/>
        <v>f</v>
      </c>
      <c r="C210" t="str">
        <f t="shared" si="12"/>
        <v>f</v>
      </c>
      <c r="D210" t="str">
        <f t="shared" si="13"/>
        <v>f</v>
      </c>
      <c r="E210" t="str">
        <f>IF(COUNT(SEARCH({"04.","05.","09.","12."},CONCATENATE(P209,U209,AB209,AH209))),"t","f")</f>
        <v>f</v>
      </c>
      <c r="F210" t="str">
        <f t="array" ref="F210">IF(COUNT(SEARCH(HistorischeRubrieken,CONCATENATE(P209,U209,AB209,AH209))),"t","f")</f>
        <v>f</v>
      </c>
      <c r="G210">
        <v>2</v>
      </c>
      <c r="H210">
        <v>16401</v>
      </c>
      <c r="I210" t="s">
        <v>376</v>
      </c>
      <c r="J210">
        <v>20150131</v>
      </c>
      <c r="K210">
        <v>20150801</v>
      </c>
      <c r="M210">
        <v>0</v>
      </c>
      <c r="N210">
        <v>0</v>
      </c>
      <c r="AA210" t="s">
        <v>270</v>
      </c>
      <c r="AC210">
        <v>0</v>
      </c>
      <c r="AE210">
        <v>0</v>
      </c>
      <c r="AF210" t="s">
        <v>271</v>
      </c>
    </row>
    <row r="211" spans="1:32" x14ac:dyDescent="0.25">
      <c r="A211" t="str">
        <f t="array" ref="A211">IF(COUNT(SEARCH(RubriekenHistorisch,CONCATENATE(P210,U210,AB210,AH210))),"t","f")</f>
        <v>f</v>
      </c>
      <c r="B211" t="str">
        <f t="shared" si="11"/>
        <v>f</v>
      </c>
      <c r="C211" t="str">
        <f t="shared" si="12"/>
        <v>f</v>
      </c>
      <c r="D211" t="str">
        <f t="shared" si="13"/>
        <v>f</v>
      </c>
      <c r="E211" t="str">
        <f>IF(COUNT(SEARCH({"04.","05.","09.","12."},CONCATENATE(P210,U210,AB210,AH210))),"t","f")</f>
        <v>f</v>
      </c>
      <c r="F211" t="str">
        <f t="array" ref="F211">IF(COUNT(SEARCH(HistorischeRubrieken,CONCATENATE(P210,U210,AB210,AH210))),"t","f")</f>
        <v>f</v>
      </c>
      <c r="G211">
        <v>3</v>
      </c>
      <c r="H211">
        <v>16401</v>
      </c>
      <c r="I211" t="s">
        <v>376</v>
      </c>
      <c r="J211">
        <v>20150801</v>
      </c>
      <c r="M211">
        <v>0</v>
      </c>
      <c r="N211">
        <v>0</v>
      </c>
      <c r="AA211" t="s">
        <v>272</v>
      </c>
      <c r="AC211">
        <v>0</v>
      </c>
      <c r="AE211">
        <v>0</v>
      </c>
      <c r="AF211" t="s">
        <v>271</v>
      </c>
    </row>
    <row r="212" spans="1:32" hidden="1" x14ac:dyDescent="0.25">
      <c r="A212" t="str">
        <f t="array" ref="A212">IF(COUNT(SEARCH(RubriekenHistorisch,CONCATENATE(P211,U211,AB211,AH211))),"t","f")</f>
        <v>f</v>
      </c>
      <c r="B212" t="str">
        <f t="shared" si="11"/>
        <v>f</v>
      </c>
      <c r="C212" t="str">
        <f t="shared" si="12"/>
        <v>f</v>
      </c>
      <c r="D212" t="str">
        <f t="shared" si="13"/>
        <v>f</v>
      </c>
      <c r="E212" t="str">
        <f>IF(COUNT(SEARCH({"04.","05.","09.","12."},CONCATENATE(P211,U211,AB211,AH211))),"t","f")</f>
        <v>f</v>
      </c>
      <c r="F212" t="str">
        <f t="array" ref="F212">IF(COUNT(SEARCH(HistorischeRubrieken,CONCATENATE(P211,U211,AB211,AH211))),"t","f")</f>
        <v>f</v>
      </c>
      <c r="G212">
        <v>1</v>
      </c>
      <c r="H212">
        <v>16501</v>
      </c>
      <c r="I212" t="s">
        <v>377</v>
      </c>
      <c r="J212">
        <v>19930801</v>
      </c>
      <c r="K212">
        <v>20010101</v>
      </c>
      <c r="M212">
        <v>0</v>
      </c>
      <c r="N212">
        <v>0</v>
      </c>
    </row>
    <row r="213" spans="1:32" hidden="1" x14ac:dyDescent="0.25">
      <c r="A213" t="str">
        <f t="array" ref="A213">IF(COUNT(SEARCH(RubriekenHistorisch,CONCATENATE(P212,U212,AB212,AH212))),"t","f")</f>
        <v>f</v>
      </c>
      <c r="B213" t="str">
        <f t="shared" si="11"/>
        <v>f</v>
      </c>
      <c r="C213" t="str">
        <f t="shared" si="12"/>
        <v>f</v>
      </c>
      <c r="D213" t="str">
        <f t="shared" si="13"/>
        <v>f</v>
      </c>
      <c r="E213" t="str">
        <f>IF(COUNT(SEARCH({"04.","05.","09.","12."},CONCATENATE(P212,U212,AB212,AH212))),"t","f")</f>
        <v>f</v>
      </c>
      <c r="F213" t="str">
        <f t="array" ref="F213">IF(COUNT(SEARCH(HistorischeRubrieken,CONCATENATE(P212,U212,AB212,AH212))),"t","f")</f>
        <v>f</v>
      </c>
      <c r="G213">
        <v>1</v>
      </c>
      <c r="H213">
        <v>16601</v>
      </c>
      <c r="I213" t="s">
        <v>378</v>
      </c>
      <c r="J213">
        <v>19940201</v>
      </c>
      <c r="K213">
        <v>20130101</v>
      </c>
      <c r="M213">
        <v>0</v>
      </c>
      <c r="N213">
        <v>0</v>
      </c>
    </row>
    <row r="214" spans="1:32" hidden="1" x14ac:dyDescent="0.25">
      <c r="A214" t="str">
        <f t="array" ref="A214">IF(COUNT(SEARCH(RubriekenHistorisch,CONCATENATE(P213,U213,AB213,AH213))),"t","f")</f>
        <v>f</v>
      </c>
      <c r="B214" t="str">
        <f t="shared" si="11"/>
        <v>f</v>
      </c>
      <c r="C214" t="str">
        <f t="shared" si="12"/>
        <v>f</v>
      </c>
      <c r="D214" t="str">
        <f t="shared" si="13"/>
        <v>f</v>
      </c>
      <c r="E214" t="str">
        <f>IF(COUNT(SEARCH({"04.","05.","09.","12."},CONCATENATE(P213,U213,AB213,AH213))),"t","f")</f>
        <v>f</v>
      </c>
      <c r="F214" t="str">
        <f t="array" ref="F214">IF(COUNT(SEARCH(HistorischeRubrieken,CONCATENATE(P213,U213,AB213,AH213))),"t","f")</f>
        <v>f</v>
      </c>
      <c r="G214">
        <v>2</v>
      </c>
      <c r="H214">
        <v>16601</v>
      </c>
      <c r="I214" t="s">
        <v>378</v>
      </c>
      <c r="J214">
        <v>20150131</v>
      </c>
      <c r="K214">
        <v>20150801</v>
      </c>
      <c r="M214">
        <v>0</v>
      </c>
      <c r="N214">
        <v>0</v>
      </c>
      <c r="AA214" t="s">
        <v>270</v>
      </c>
      <c r="AC214">
        <v>0</v>
      </c>
      <c r="AE214">
        <v>0</v>
      </c>
      <c r="AF214" t="s">
        <v>271</v>
      </c>
    </row>
    <row r="215" spans="1:32" x14ac:dyDescent="0.25">
      <c r="A215" t="str">
        <f t="array" ref="A215">IF(COUNT(SEARCH(RubriekenHistorisch,CONCATENATE(P214,U214,AB214,AH214))),"t","f")</f>
        <v>f</v>
      </c>
      <c r="B215" t="str">
        <f t="shared" si="11"/>
        <v>f</v>
      </c>
      <c r="C215" t="str">
        <f t="shared" si="12"/>
        <v>f</v>
      </c>
      <c r="D215" t="str">
        <f t="shared" si="13"/>
        <v>f</v>
      </c>
      <c r="E215" t="str">
        <f>IF(COUNT(SEARCH({"04.","05.","09.","12."},CONCATENATE(P214,U214,AB214,AH214))),"t","f")</f>
        <v>f</v>
      </c>
      <c r="F215" t="str">
        <f t="array" ref="F215">IF(COUNT(SEARCH(HistorischeRubrieken,CONCATENATE(P214,U214,AB214,AH214))),"t","f")</f>
        <v>f</v>
      </c>
      <c r="G215">
        <v>3</v>
      </c>
      <c r="H215">
        <v>16601</v>
      </c>
      <c r="I215" t="s">
        <v>378</v>
      </c>
      <c r="J215">
        <v>20150801</v>
      </c>
      <c r="M215">
        <v>0</v>
      </c>
      <c r="N215">
        <v>0</v>
      </c>
      <c r="AA215" t="s">
        <v>272</v>
      </c>
      <c r="AC215">
        <v>0</v>
      </c>
      <c r="AE215">
        <v>0</v>
      </c>
      <c r="AF215" t="s">
        <v>271</v>
      </c>
    </row>
    <row r="216" spans="1:32" hidden="1" x14ac:dyDescent="0.25">
      <c r="A216" t="str">
        <f t="array" ref="A216">IF(COUNT(SEARCH(RubriekenHistorisch,CONCATENATE(P215,U215,AB215,AH215))),"t","f")</f>
        <v>f</v>
      </c>
      <c r="B216" t="str">
        <f t="shared" si="11"/>
        <v>f</v>
      </c>
      <c r="C216" t="str">
        <f t="shared" si="12"/>
        <v>f</v>
      </c>
      <c r="D216" t="str">
        <f t="shared" si="13"/>
        <v>f</v>
      </c>
      <c r="E216" t="str">
        <f>IF(COUNT(SEARCH({"04.","05.","09.","12."},CONCATENATE(P215,U215,AB215,AH215))),"t","f")</f>
        <v>f</v>
      </c>
      <c r="F216" t="str">
        <f t="array" ref="F216">IF(COUNT(SEARCH(HistorischeRubrieken,CONCATENATE(P215,U215,AB215,AH215))),"t","f")</f>
        <v>f</v>
      </c>
      <c r="G216">
        <v>1</v>
      </c>
      <c r="H216">
        <v>16801</v>
      </c>
      <c r="I216" t="s">
        <v>379</v>
      </c>
      <c r="J216">
        <v>19940915</v>
      </c>
      <c r="K216">
        <v>20130101</v>
      </c>
      <c r="M216">
        <v>0</v>
      </c>
      <c r="N216">
        <v>0</v>
      </c>
    </row>
    <row r="217" spans="1:32" hidden="1" x14ac:dyDescent="0.25">
      <c r="A217" t="str">
        <f t="array" ref="A217">IF(COUNT(SEARCH(RubriekenHistorisch,CONCATENATE(P216,U216,AB216,AH216))),"t","f")</f>
        <v>f</v>
      </c>
      <c r="B217" t="str">
        <f t="shared" si="11"/>
        <v>f</v>
      </c>
      <c r="C217" t="str">
        <f t="shared" si="12"/>
        <v>f</v>
      </c>
      <c r="D217" t="str">
        <f t="shared" si="13"/>
        <v>f</v>
      </c>
      <c r="E217" t="str">
        <f>IF(COUNT(SEARCH({"04.","05.","09.","12."},CONCATENATE(P216,U216,AB216,AH216))),"t","f")</f>
        <v>f</v>
      </c>
      <c r="F217" t="str">
        <f t="array" ref="F217">IF(COUNT(SEARCH(HistorischeRubrieken,CONCATENATE(P216,U216,AB216,AH216))),"t","f")</f>
        <v>f</v>
      </c>
      <c r="G217">
        <v>2</v>
      </c>
      <c r="H217">
        <v>16801</v>
      </c>
      <c r="I217" t="s">
        <v>379</v>
      </c>
      <c r="J217">
        <v>20150131</v>
      </c>
      <c r="K217">
        <v>20150801</v>
      </c>
      <c r="M217">
        <v>0</v>
      </c>
      <c r="N217">
        <v>0</v>
      </c>
      <c r="AA217" t="s">
        <v>270</v>
      </c>
      <c r="AC217">
        <v>0</v>
      </c>
      <c r="AE217">
        <v>0</v>
      </c>
      <c r="AF217" t="s">
        <v>271</v>
      </c>
    </row>
    <row r="218" spans="1:32" x14ac:dyDescent="0.25">
      <c r="A218" t="str">
        <f t="array" ref="A218">IF(COUNT(SEARCH(RubriekenHistorisch,CONCATENATE(P217,U217,AB217,AH217))),"t","f")</f>
        <v>f</v>
      </c>
      <c r="B218" t="str">
        <f t="shared" si="11"/>
        <v>f</v>
      </c>
      <c r="C218" t="str">
        <f t="shared" si="12"/>
        <v>f</v>
      </c>
      <c r="D218" t="str">
        <f t="shared" si="13"/>
        <v>f</v>
      </c>
      <c r="E218" t="str">
        <f>IF(COUNT(SEARCH({"04.","05.","09.","12."},CONCATENATE(P217,U217,AB217,AH217))),"t","f")</f>
        <v>f</v>
      </c>
      <c r="F218" t="str">
        <f t="array" ref="F218">IF(COUNT(SEARCH(HistorischeRubrieken,CONCATENATE(P217,U217,AB217,AH217))),"t","f")</f>
        <v>f</v>
      </c>
      <c r="G218">
        <v>3</v>
      </c>
      <c r="H218">
        <v>16801</v>
      </c>
      <c r="I218" t="s">
        <v>379</v>
      </c>
      <c r="J218">
        <v>20150801</v>
      </c>
      <c r="M218">
        <v>0</v>
      </c>
      <c r="N218">
        <v>0</v>
      </c>
      <c r="AA218" t="s">
        <v>272</v>
      </c>
      <c r="AC218">
        <v>0</v>
      </c>
      <c r="AE218">
        <v>0</v>
      </c>
      <c r="AF218" t="s">
        <v>271</v>
      </c>
    </row>
    <row r="219" spans="1:32" hidden="1" x14ac:dyDescent="0.25">
      <c r="A219" t="str">
        <f t="array" ref="A219">IF(COUNT(SEARCH(RubriekenHistorisch,CONCATENATE(P218,U218,AB218,AH218))),"t","f")</f>
        <v>f</v>
      </c>
      <c r="B219" t="str">
        <f t="shared" si="11"/>
        <v>f</v>
      </c>
      <c r="C219" t="str">
        <f t="shared" si="12"/>
        <v>f</v>
      </c>
      <c r="D219" t="str">
        <f t="shared" si="13"/>
        <v>f</v>
      </c>
      <c r="E219" t="str">
        <f>IF(COUNT(SEARCH({"04.","05.","09.","12."},CONCATENATE(P218,U218,AB218,AH218))),"t","f")</f>
        <v>f</v>
      </c>
      <c r="F219" t="str">
        <f t="array" ref="F219">IF(COUNT(SEARCH(HistorischeRubrieken,CONCATENATE(P218,U218,AB218,AH218))),"t","f")</f>
        <v>f</v>
      </c>
      <c r="G219">
        <v>1</v>
      </c>
      <c r="H219">
        <v>16901</v>
      </c>
      <c r="I219" t="s">
        <v>380</v>
      </c>
      <c r="J219">
        <v>19940401</v>
      </c>
      <c r="K219">
        <v>20010101</v>
      </c>
      <c r="M219">
        <v>0</v>
      </c>
      <c r="N219">
        <v>0</v>
      </c>
    </row>
    <row r="220" spans="1:32" hidden="1" x14ac:dyDescent="0.25">
      <c r="A220" t="str">
        <f t="array" ref="A220">IF(COUNT(SEARCH(RubriekenHistorisch,CONCATENATE(P219,U219,AB219,AH219))),"t","f")</f>
        <v>f</v>
      </c>
      <c r="B220" t="str">
        <f t="shared" si="11"/>
        <v>f</v>
      </c>
      <c r="C220" t="str">
        <f t="shared" si="12"/>
        <v>f</v>
      </c>
      <c r="D220" t="str">
        <f t="shared" si="13"/>
        <v>f</v>
      </c>
      <c r="E220" t="str">
        <f>IF(COUNT(SEARCH({"04.","05.","09.","12."},CONCATENATE(P219,U219,AB219,AH219))),"t","f")</f>
        <v>f</v>
      </c>
      <c r="F220" t="str">
        <f t="array" ref="F220">IF(COUNT(SEARCH(HistorischeRubrieken,CONCATENATE(P219,U219,AB219,AH219))),"t","f")</f>
        <v>f</v>
      </c>
      <c r="G220">
        <v>1</v>
      </c>
      <c r="H220">
        <v>17001</v>
      </c>
      <c r="I220" t="s">
        <v>381</v>
      </c>
      <c r="J220">
        <v>19930615</v>
      </c>
      <c r="K220">
        <v>20010101</v>
      </c>
      <c r="M220">
        <v>0</v>
      </c>
      <c r="N220">
        <v>0</v>
      </c>
    </row>
    <row r="221" spans="1:32" hidden="1" x14ac:dyDescent="0.25">
      <c r="A221" t="str">
        <f t="array" ref="A221">IF(COUNT(SEARCH(RubriekenHistorisch,CONCATENATE(P220,U220,AB220,AH220))),"t","f")</f>
        <v>f</v>
      </c>
      <c r="B221" t="str">
        <f t="shared" si="11"/>
        <v>f</v>
      </c>
      <c r="C221" t="str">
        <f t="shared" si="12"/>
        <v>f</v>
      </c>
      <c r="D221" t="str">
        <f t="shared" si="13"/>
        <v>f</v>
      </c>
      <c r="E221" t="str">
        <f>IF(COUNT(SEARCH({"04.","05.","09.","12."},CONCATENATE(P220,U220,AB220,AH220))),"t","f")</f>
        <v>f</v>
      </c>
      <c r="F221" t="str">
        <f t="array" ref="F221">IF(COUNT(SEARCH(HistorischeRubrieken,CONCATENATE(P220,U220,AB220,AH220))),"t","f")</f>
        <v>f</v>
      </c>
      <c r="G221">
        <v>1</v>
      </c>
      <c r="H221">
        <v>17101</v>
      </c>
      <c r="I221" t="s">
        <v>382</v>
      </c>
      <c r="J221">
        <v>19941001</v>
      </c>
      <c r="K221">
        <v>20130101</v>
      </c>
      <c r="M221">
        <v>0</v>
      </c>
      <c r="N221">
        <v>0</v>
      </c>
    </row>
    <row r="222" spans="1:32" hidden="1" x14ac:dyDescent="0.25">
      <c r="A222" t="str">
        <f t="array" ref="A222">IF(COUNT(SEARCH(RubriekenHistorisch,CONCATENATE(P221,U221,AB221,AH221))),"t","f")</f>
        <v>f</v>
      </c>
      <c r="B222" t="str">
        <f t="shared" si="11"/>
        <v>f</v>
      </c>
      <c r="C222" t="str">
        <f t="shared" si="12"/>
        <v>f</v>
      </c>
      <c r="D222" t="str">
        <f t="shared" si="13"/>
        <v>f</v>
      </c>
      <c r="E222" t="str">
        <f>IF(COUNT(SEARCH({"04.","05.","09.","12."},CONCATENATE(P221,U221,AB221,AH221))),"t","f")</f>
        <v>f</v>
      </c>
      <c r="F222" t="str">
        <f t="array" ref="F222">IF(COUNT(SEARCH(HistorischeRubrieken,CONCATENATE(P221,U221,AB221,AH221))),"t","f")</f>
        <v>f</v>
      </c>
      <c r="G222">
        <v>2</v>
      </c>
      <c r="H222">
        <v>17101</v>
      </c>
      <c r="I222" t="s">
        <v>382</v>
      </c>
      <c r="J222">
        <v>20150131</v>
      </c>
      <c r="K222">
        <v>20150801</v>
      </c>
      <c r="M222">
        <v>0</v>
      </c>
      <c r="N222">
        <v>0</v>
      </c>
      <c r="AA222" t="s">
        <v>270</v>
      </c>
      <c r="AC222">
        <v>0</v>
      </c>
      <c r="AE222">
        <v>0</v>
      </c>
      <c r="AF222" t="s">
        <v>271</v>
      </c>
    </row>
    <row r="223" spans="1:32" x14ac:dyDescent="0.25">
      <c r="A223" t="str">
        <f t="array" ref="A223">IF(COUNT(SEARCH(RubriekenHistorisch,CONCATENATE(P222,U222,AB222,AH222))),"t","f")</f>
        <v>f</v>
      </c>
      <c r="B223" t="str">
        <f t="shared" si="11"/>
        <v>f</v>
      </c>
      <c r="C223" t="str">
        <f t="shared" si="12"/>
        <v>f</v>
      </c>
      <c r="D223" t="str">
        <f t="shared" si="13"/>
        <v>f</v>
      </c>
      <c r="E223" t="str">
        <f>IF(COUNT(SEARCH({"04.","05.","09.","12."},CONCATENATE(P222,U222,AB222,AH222))),"t","f")</f>
        <v>f</v>
      </c>
      <c r="F223" t="str">
        <f t="array" ref="F223">IF(COUNT(SEARCH(HistorischeRubrieken,CONCATENATE(P222,U222,AB222,AH222))),"t","f")</f>
        <v>f</v>
      </c>
      <c r="G223">
        <v>3</v>
      </c>
      <c r="H223">
        <v>17101</v>
      </c>
      <c r="I223" t="s">
        <v>382</v>
      </c>
      <c r="J223">
        <v>20150801</v>
      </c>
      <c r="M223">
        <v>0</v>
      </c>
      <c r="N223">
        <v>0</v>
      </c>
      <c r="AA223" t="s">
        <v>272</v>
      </c>
      <c r="AC223">
        <v>0</v>
      </c>
      <c r="AE223">
        <v>0</v>
      </c>
      <c r="AF223" t="s">
        <v>271</v>
      </c>
    </row>
    <row r="224" spans="1:32" hidden="1" x14ac:dyDescent="0.25">
      <c r="A224" t="str">
        <f t="array" ref="A224">IF(COUNT(SEARCH(RubriekenHistorisch,CONCATENATE(P223,U223,AB223,AH223))),"t","f")</f>
        <v>f</v>
      </c>
      <c r="B224" t="str">
        <f t="shared" si="11"/>
        <v>f</v>
      </c>
      <c r="C224" t="str">
        <f t="shared" si="12"/>
        <v>f</v>
      </c>
      <c r="D224" t="str">
        <f t="shared" si="13"/>
        <v>f</v>
      </c>
      <c r="E224" t="str">
        <f>IF(COUNT(SEARCH({"04.","05.","09.","12."},CONCATENATE(P223,U223,AB223,AH223))),"t","f")</f>
        <v>f</v>
      </c>
      <c r="F224" t="str">
        <f t="array" ref="F224">IF(COUNT(SEARCH(HistorischeRubrieken,CONCATENATE(P223,U223,AB223,AH223))),"t","f")</f>
        <v>f</v>
      </c>
      <c r="G224">
        <v>1</v>
      </c>
      <c r="H224">
        <v>17301</v>
      </c>
      <c r="I224" t="s">
        <v>383</v>
      </c>
      <c r="J224">
        <v>19940930</v>
      </c>
      <c r="K224">
        <v>20130101</v>
      </c>
      <c r="M224">
        <v>0</v>
      </c>
      <c r="N224">
        <v>0</v>
      </c>
    </row>
    <row r="225" spans="1:32" hidden="1" x14ac:dyDescent="0.25">
      <c r="A225" t="str">
        <f t="array" ref="A225">IF(COUNT(SEARCH(RubriekenHistorisch,CONCATENATE(P224,U224,AB224,AH224))),"t","f")</f>
        <v>f</v>
      </c>
      <c r="B225" t="str">
        <f t="shared" si="11"/>
        <v>f</v>
      </c>
      <c r="C225" t="str">
        <f t="shared" si="12"/>
        <v>f</v>
      </c>
      <c r="D225" t="str">
        <f t="shared" si="13"/>
        <v>f</v>
      </c>
      <c r="E225" t="str">
        <f>IF(COUNT(SEARCH({"04.","05.","09.","12."},CONCATENATE(P224,U224,AB224,AH224))),"t","f")</f>
        <v>f</v>
      </c>
      <c r="F225" t="str">
        <f t="array" ref="F225">IF(COUNT(SEARCH(HistorischeRubrieken,CONCATENATE(P224,U224,AB224,AH224))),"t","f")</f>
        <v>f</v>
      </c>
      <c r="G225">
        <v>2</v>
      </c>
      <c r="H225">
        <v>17301</v>
      </c>
      <c r="I225" t="s">
        <v>383</v>
      </c>
      <c r="J225">
        <v>20150131</v>
      </c>
      <c r="K225">
        <v>20150801</v>
      </c>
      <c r="M225">
        <v>0</v>
      </c>
      <c r="N225">
        <v>0</v>
      </c>
      <c r="AA225" t="s">
        <v>270</v>
      </c>
      <c r="AC225">
        <v>0</v>
      </c>
      <c r="AE225">
        <v>0</v>
      </c>
      <c r="AF225" t="s">
        <v>271</v>
      </c>
    </row>
    <row r="226" spans="1:32" x14ac:dyDescent="0.25">
      <c r="A226" t="str">
        <f t="array" ref="A226">IF(COUNT(SEARCH(RubriekenHistorisch,CONCATENATE(P225,U225,AB225,AH225))),"t","f")</f>
        <v>f</v>
      </c>
      <c r="B226" t="str">
        <f t="shared" si="11"/>
        <v>f</v>
      </c>
      <c r="C226" t="str">
        <f t="shared" si="12"/>
        <v>f</v>
      </c>
      <c r="D226" t="str">
        <f t="shared" si="13"/>
        <v>f</v>
      </c>
      <c r="E226" t="str">
        <f>IF(COUNT(SEARCH({"04.","05.","09.","12."},CONCATENATE(P225,U225,AB225,AH225))),"t","f")</f>
        <v>f</v>
      </c>
      <c r="F226" t="str">
        <f t="array" ref="F226">IF(COUNT(SEARCH(HistorischeRubrieken,CONCATENATE(P225,U225,AB225,AH225))),"t","f")</f>
        <v>f</v>
      </c>
      <c r="G226">
        <v>3</v>
      </c>
      <c r="H226">
        <v>17301</v>
      </c>
      <c r="I226" t="s">
        <v>383</v>
      </c>
      <c r="J226">
        <v>20150801</v>
      </c>
      <c r="M226">
        <v>0</v>
      </c>
      <c r="N226">
        <v>0</v>
      </c>
      <c r="AA226" t="s">
        <v>272</v>
      </c>
      <c r="AC226">
        <v>0</v>
      </c>
      <c r="AE226">
        <v>0</v>
      </c>
      <c r="AF226" t="s">
        <v>271</v>
      </c>
    </row>
    <row r="227" spans="1:32" hidden="1" x14ac:dyDescent="0.25">
      <c r="A227" t="str">
        <f t="array" ref="A227">IF(COUNT(SEARCH(RubriekenHistorisch,CONCATENATE(P226,U226,AB226,AH226))),"t","f")</f>
        <v>f</v>
      </c>
      <c r="B227" t="str">
        <f t="shared" si="11"/>
        <v>f</v>
      </c>
      <c r="C227" t="str">
        <f t="shared" si="12"/>
        <v>f</v>
      </c>
      <c r="D227" t="str">
        <f t="shared" si="13"/>
        <v>f</v>
      </c>
      <c r="E227" t="str">
        <f>IF(COUNT(SEARCH({"04.","05.","09.","12."},CONCATENATE(P226,U226,AB226,AH226))),"t","f")</f>
        <v>f</v>
      </c>
      <c r="F227" t="str">
        <f t="array" ref="F227">IF(COUNT(SEARCH(HistorischeRubrieken,CONCATENATE(P226,U226,AB226,AH226))),"t","f")</f>
        <v>f</v>
      </c>
      <c r="G227">
        <v>1</v>
      </c>
      <c r="H227">
        <v>17401</v>
      </c>
      <c r="I227" t="s">
        <v>384</v>
      </c>
      <c r="J227">
        <v>19931101</v>
      </c>
      <c r="K227">
        <v>20020326</v>
      </c>
      <c r="M227">
        <v>0</v>
      </c>
      <c r="N227">
        <v>0</v>
      </c>
    </row>
    <row r="228" spans="1:32" hidden="1" x14ac:dyDescent="0.25">
      <c r="A228" t="str">
        <f t="array" ref="A228">IF(COUNT(SEARCH(RubriekenHistorisch,CONCATENATE(P227,U227,AB227,AH227))),"t","f")</f>
        <v>f</v>
      </c>
      <c r="B228" t="str">
        <f t="shared" si="11"/>
        <v>f</v>
      </c>
      <c r="C228" t="str">
        <f t="shared" si="12"/>
        <v>f</v>
      </c>
      <c r="D228" t="str">
        <f t="shared" si="13"/>
        <v>f</v>
      </c>
      <c r="E228" t="str">
        <f>IF(COUNT(SEARCH({"04.","05.","09.","12."},CONCATENATE(P227,U227,AB227,AH227))),"t","f")</f>
        <v>f</v>
      </c>
      <c r="F228" t="str">
        <f t="array" ref="F228">IF(COUNT(SEARCH(HistorischeRubrieken,CONCATENATE(P227,U227,AB227,AH227))),"t","f")</f>
        <v>f</v>
      </c>
      <c r="G228">
        <v>1</v>
      </c>
      <c r="H228">
        <v>17501</v>
      </c>
      <c r="I228" t="s">
        <v>385</v>
      </c>
      <c r="J228">
        <v>19940315</v>
      </c>
      <c r="K228">
        <v>20130101</v>
      </c>
      <c r="M228">
        <v>0</v>
      </c>
      <c r="N228">
        <v>0</v>
      </c>
    </row>
    <row r="229" spans="1:32" hidden="1" x14ac:dyDescent="0.25">
      <c r="A229" t="str">
        <f t="array" ref="A229">IF(COUNT(SEARCH(RubriekenHistorisch,CONCATENATE(P228,U228,AB228,AH228))),"t","f")</f>
        <v>f</v>
      </c>
      <c r="B229" t="str">
        <f t="shared" si="11"/>
        <v>f</v>
      </c>
      <c r="C229" t="str">
        <f t="shared" si="12"/>
        <v>f</v>
      </c>
      <c r="D229" t="str">
        <f t="shared" si="13"/>
        <v>f</v>
      </c>
      <c r="E229" t="str">
        <f>IF(COUNT(SEARCH({"04.","05.","09.","12."},CONCATENATE(P228,U228,AB228,AH228))),"t","f")</f>
        <v>f</v>
      </c>
      <c r="F229" t="str">
        <f t="array" ref="F229">IF(COUNT(SEARCH(HistorischeRubrieken,CONCATENATE(P228,U228,AB228,AH228))),"t","f")</f>
        <v>f</v>
      </c>
      <c r="G229">
        <v>2</v>
      </c>
      <c r="H229">
        <v>17501</v>
      </c>
      <c r="I229" t="s">
        <v>385</v>
      </c>
      <c r="J229">
        <v>20150131</v>
      </c>
      <c r="K229">
        <v>20150801</v>
      </c>
      <c r="M229">
        <v>0</v>
      </c>
      <c r="N229">
        <v>0</v>
      </c>
      <c r="AA229" t="s">
        <v>270</v>
      </c>
      <c r="AC229">
        <v>0</v>
      </c>
      <c r="AE229">
        <v>0</v>
      </c>
      <c r="AF229" t="s">
        <v>271</v>
      </c>
    </row>
    <row r="230" spans="1:32" x14ac:dyDescent="0.25">
      <c r="A230" t="str">
        <f t="array" ref="A230">IF(COUNT(SEARCH(RubriekenHistorisch,CONCATENATE(P229,U229,AB229,AH229))),"t","f")</f>
        <v>f</v>
      </c>
      <c r="B230" t="str">
        <f t="shared" si="11"/>
        <v>f</v>
      </c>
      <c r="C230" t="str">
        <f t="shared" si="12"/>
        <v>f</v>
      </c>
      <c r="D230" t="str">
        <f t="shared" si="13"/>
        <v>f</v>
      </c>
      <c r="E230" t="str">
        <f>IF(COUNT(SEARCH({"04.","05.","09.","12."},CONCATENATE(P229,U229,AB229,AH229))),"t","f")</f>
        <v>f</v>
      </c>
      <c r="F230" t="str">
        <f t="array" ref="F230">IF(COUNT(SEARCH(HistorischeRubrieken,CONCATENATE(P229,U229,AB229,AH229))),"t","f")</f>
        <v>f</v>
      </c>
      <c r="G230">
        <v>3</v>
      </c>
      <c r="H230">
        <v>17501</v>
      </c>
      <c r="I230" t="s">
        <v>385</v>
      </c>
      <c r="J230">
        <v>20150801</v>
      </c>
      <c r="M230">
        <v>0</v>
      </c>
      <c r="N230">
        <v>0</v>
      </c>
      <c r="AA230" t="s">
        <v>272</v>
      </c>
      <c r="AC230">
        <v>0</v>
      </c>
      <c r="AE230">
        <v>0</v>
      </c>
      <c r="AF230" t="s">
        <v>271</v>
      </c>
    </row>
    <row r="231" spans="1:32" hidden="1" x14ac:dyDescent="0.25">
      <c r="A231" t="str">
        <f t="array" ref="A231">IF(COUNT(SEARCH(RubriekenHistorisch,CONCATENATE(P230,U230,AB230,AH230))),"t","f")</f>
        <v>f</v>
      </c>
      <c r="B231" t="str">
        <f t="shared" si="11"/>
        <v>f</v>
      </c>
      <c r="C231" t="str">
        <f t="shared" si="12"/>
        <v>f</v>
      </c>
      <c r="D231" t="str">
        <f t="shared" si="13"/>
        <v>f</v>
      </c>
      <c r="E231" t="str">
        <f>IF(COUNT(SEARCH({"04.","05.","09.","12."},CONCATENATE(P230,U230,AB230,AH230))),"t","f")</f>
        <v>f</v>
      </c>
      <c r="F231" t="str">
        <f t="array" ref="F231">IF(COUNT(SEARCH(HistorischeRubrieken,CONCATENATE(P230,U230,AB230,AH230))),"t","f")</f>
        <v>f</v>
      </c>
      <c r="G231">
        <v>1</v>
      </c>
      <c r="H231">
        <v>17601</v>
      </c>
      <c r="I231" t="s">
        <v>386</v>
      </c>
      <c r="J231">
        <v>19940415</v>
      </c>
      <c r="K231">
        <v>20010101</v>
      </c>
      <c r="M231">
        <v>0</v>
      </c>
      <c r="N231">
        <v>0</v>
      </c>
    </row>
    <row r="232" spans="1:32" hidden="1" x14ac:dyDescent="0.25">
      <c r="A232" t="str">
        <f t="array" ref="A232">IF(COUNT(SEARCH(RubriekenHistorisch,CONCATENATE(P231,U231,AB231,AH231))),"t","f")</f>
        <v>f</v>
      </c>
      <c r="B232" t="str">
        <f t="shared" si="11"/>
        <v>f</v>
      </c>
      <c r="C232" t="str">
        <f t="shared" si="12"/>
        <v>f</v>
      </c>
      <c r="D232" t="str">
        <f t="shared" si="13"/>
        <v>f</v>
      </c>
      <c r="E232" t="str">
        <f>IF(COUNT(SEARCH({"04.","05.","09.","12."},CONCATENATE(P231,U231,AB231,AH231))),"t","f")</f>
        <v>f</v>
      </c>
      <c r="F232" t="str">
        <f t="array" ref="F232">IF(COUNT(SEARCH(HistorischeRubrieken,CONCATENATE(P231,U231,AB231,AH231))),"t","f")</f>
        <v>f</v>
      </c>
      <c r="G232">
        <v>1</v>
      </c>
      <c r="H232">
        <v>17701</v>
      </c>
      <c r="I232" t="s">
        <v>387</v>
      </c>
      <c r="J232">
        <v>19930701</v>
      </c>
      <c r="K232">
        <v>20130101</v>
      </c>
      <c r="M232">
        <v>0</v>
      </c>
      <c r="N232">
        <v>0</v>
      </c>
    </row>
    <row r="233" spans="1:32" hidden="1" x14ac:dyDescent="0.25">
      <c r="A233" t="str">
        <f t="array" ref="A233">IF(COUNT(SEARCH(RubriekenHistorisch,CONCATENATE(P232,U232,AB232,AH232))),"t","f")</f>
        <v>f</v>
      </c>
      <c r="B233" t="str">
        <f t="shared" si="11"/>
        <v>f</v>
      </c>
      <c r="C233" t="str">
        <f t="shared" si="12"/>
        <v>f</v>
      </c>
      <c r="D233" t="str">
        <f t="shared" si="13"/>
        <v>f</v>
      </c>
      <c r="E233" t="str">
        <f>IF(COUNT(SEARCH({"04.","05.","09.","12."},CONCATENATE(P232,U232,AB232,AH232))),"t","f")</f>
        <v>f</v>
      </c>
      <c r="F233" t="str">
        <f t="array" ref="F233">IF(COUNT(SEARCH(HistorischeRubrieken,CONCATENATE(P232,U232,AB232,AH232))),"t","f")</f>
        <v>f</v>
      </c>
      <c r="G233">
        <v>2</v>
      </c>
      <c r="H233">
        <v>17701</v>
      </c>
      <c r="I233" t="s">
        <v>387</v>
      </c>
      <c r="J233">
        <v>20150131</v>
      </c>
      <c r="K233">
        <v>20150801</v>
      </c>
      <c r="M233">
        <v>0</v>
      </c>
      <c r="N233">
        <v>0</v>
      </c>
      <c r="AA233" t="s">
        <v>270</v>
      </c>
      <c r="AC233">
        <v>0</v>
      </c>
      <c r="AE233">
        <v>0</v>
      </c>
      <c r="AF233" t="s">
        <v>271</v>
      </c>
    </row>
    <row r="234" spans="1:32" x14ac:dyDescent="0.25">
      <c r="A234" t="str">
        <f t="array" ref="A234">IF(COUNT(SEARCH(RubriekenHistorisch,CONCATENATE(P233,U233,AB233,AH233))),"t","f")</f>
        <v>f</v>
      </c>
      <c r="B234" t="str">
        <f t="shared" si="11"/>
        <v>f</v>
      </c>
      <c r="C234" t="str">
        <f t="shared" si="12"/>
        <v>f</v>
      </c>
      <c r="D234" t="str">
        <f t="shared" si="13"/>
        <v>f</v>
      </c>
      <c r="E234" t="str">
        <f>IF(COUNT(SEARCH({"04.","05.","09.","12."},CONCATENATE(P233,U233,AB233,AH233))),"t","f")</f>
        <v>f</v>
      </c>
      <c r="F234" t="str">
        <f t="array" ref="F234">IF(COUNT(SEARCH(HistorischeRubrieken,CONCATENATE(P233,U233,AB233,AH233))),"t","f")</f>
        <v>f</v>
      </c>
      <c r="G234">
        <v>3</v>
      </c>
      <c r="H234">
        <v>17701</v>
      </c>
      <c r="I234" t="s">
        <v>387</v>
      </c>
      <c r="J234">
        <v>20150801</v>
      </c>
      <c r="M234">
        <v>0</v>
      </c>
      <c r="N234">
        <v>0</v>
      </c>
      <c r="AA234" t="s">
        <v>272</v>
      </c>
      <c r="AC234">
        <v>0</v>
      </c>
      <c r="AE234">
        <v>0</v>
      </c>
      <c r="AF234" t="s">
        <v>271</v>
      </c>
    </row>
    <row r="235" spans="1:32" hidden="1" x14ac:dyDescent="0.25">
      <c r="A235" t="str">
        <f t="array" ref="A235">IF(COUNT(SEARCH(RubriekenHistorisch,CONCATENATE(P234,U234,AB234,AH234))),"t","f")</f>
        <v>f</v>
      </c>
      <c r="B235" t="str">
        <f t="shared" si="11"/>
        <v>f</v>
      </c>
      <c r="C235" t="str">
        <f t="shared" si="12"/>
        <v>f</v>
      </c>
      <c r="D235" t="str">
        <f t="shared" si="13"/>
        <v>f</v>
      </c>
      <c r="E235" t="str">
        <f>IF(COUNT(SEARCH({"04.","05.","09.","12."},CONCATENATE(P234,U234,AB234,AH234))),"t","f")</f>
        <v>f</v>
      </c>
      <c r="F235" t="str">
        <f t="array" ref="F235">IF(COUNT(SEARCH(HistorischeRubrieken,CONCATENATE(P234,U234,AB234,AH234))),"t","f")</f>
        <v>f</v>
      </c>
      <c r="G235">
        <v>1</v>
      </c>
      <c r="H235">
        <v>17801</v>
      </c>
      <c r="I235" t="s">
        <v>388</v>
      </c>
      <c r="J235">
        <v>19940201</v>
      </c>
      <c r="K235">
        <v>20030315</v>
      </c>
      <c r="M235">
        <v>0</v>
      </c>
      <c r="N235">
        <v>0</v>
      </c>
    </row>
    <row r="236" spans="1:32" hidden="1" x14ac:dyDescent="0.25">
      <c r="A236" t="str">
        <f t="array" ref="A236">IF(COUNT(SEARCH(RubriekenHistorisch,CONCATENATE(P235,U235,AB235,AH235))),"t","f")</f>
        <v>f</v>
      </c>
      <c r="B236" t="str">
        <f t="shared" si="11"/>
        <v>f</v>
      </c>
      <c r="C236" t="str">
        <f t="shared" si="12"/>
        <v>f</v>
      </c>
      <c r="D236" t="str">
        <f t="shared" si="13"/>
        <v>f</v>
      </c>
      <c r="E236" t="str">
        <f>IF(COUNT(SEARCH({"04.","05.","09.","12."},CONCATENATE(P235,U235,AB235,AH235))),"t","f")</f>
        <v>f</v>
      </c>
      <c r="F236" t="str">
        <f t="array" ref="F236">IF(COUNT(SEARCH(HistorischeRubrieken,CONCATENATE(P235,U235,AB235,AH235))),"t","f")</f>
        <v>f</v>
      </c>
      <c r="G236">
        <v>1</v>
      </c>
      <c r="H236">
        <v>17901</v>
      </c>
      <c r="I236" t="s">
        <v>389</v>
      </c>
      <c r="J236">
        <v>19940901</v>
      </c>
      <c r="K236">
        <v>20010101</v>
      </c>
      <c r="M236">
        <v>0</v>
      </c>
      <c r="N236">
        <v>0</v>
      </c>
    </row>
    <row r="237" spans="1:32" hidden="1" x14ac:dyDescent="0.25">
      <c r="A237" t="str">
        <f t="array" ref="A237">IF(COUNT(SEARCH(RubriekenHistorisch,CONCATENATE(P236,U236,AB236,AH236))),"t","f")</f>
        <v>f</v>
      </c>
      <c r="B237" t="str">
        <f t="shared" si="11"/>
        <v>f</v>
      </c>
      <c r="C237" t="str">
        <f t="shared" si="12"/>
        <v>f</v>
      </c>
      <c r="D237" t="str">
        <f t="shared" si="13"/>
        <v>f</v>
      </c>
      <c r="E237" t="str">
        <f>IF(COUNT(SEARCH({"04.","05.","09.","12."},CONCATENATE(P236,U236,AB236,AH236))),"t","f")</f>
        <v>f</v>
      </c>
      <c r="F237" t="str">
        <f t="array" ref="F237">IF(COUNT(SEARCH(HistorischeRubrieken,CONCATENATE(P236,U236,AB236,AH236))),"t","f")</f>
        <v>f</v>
      </c>
      <c r="G237">
        <v>1</v>
      </c>
      <c r="H237">
        <v>18001</v>
      </c>
      <c r="I237" t="s">
        <v>390</v>
      </c>
      <c r="J237">
        <v>19940701</v>
      </c>
      <c r="K237">
        <v>20130101</v>
      </c>
      <c r="M237">
        <v>0</v>
      </c>
      <c r="N237">
        <v>0</v>
      </c>
    </row>
    <row r="238" spans="1:32" hidden="1" x14ac:dyDescent="0.25">
      <c r="A238" t="str">
        <f t="array" ref="A238">IF(COUNT(SEARCH(RubriekenHistorisch,CONCATENATE(P237,U237,AB237,AH237))),"t","f")</f>
        <v>f</v>
      </c>
      <c r="B238" t="str">
        <f t="shared" si="11"/>
        <v>f</v>
      </c>
      <c r="C238" t="str">
        <f t="shared" si="12"/>
        <v>f</v>
      </c>
      <c r="D238" t="str">
        <f t="shared" si="13"/>
        <v>f</v>
      </c>
      <c r="E238" t="str">
        <f>IF(COUNT(SEARCH({"04.","05.","09.","12."},CONCATENATE(P237,U237,AB237,AH237))),"t","f")</f>
        <v>f</v>
      </c>
      <c r="F238" t="str">
        <f t="array" ref="F238">IF(COUNT(SEARCH(HistorischeRubrieken,CONCATENATE(P237,U237,AB237,AH237))),"t","f")</f>
        <v>f</v>
      </c>
      <c r="G238">
        <v>2</v>
      </c>
      <c r="H238">
        <v>18001</v>
      </c>
      <c r="I238" t="s">
        <v>390</v>
      </c>
      <c r="J238">
        <v>20150131</v>
      </c>
      <c r="K238">
        <v>20150801</v>
      </c>
      <c r="M238">
        <v>0</v>
      </c>
      <c r="N238">
        <v>0</v>
      </c>
      <c r="AA238" t="s">
        <v>270</v>
      </c>
      <c r="AC238">
        <v>0</v>
      </c>
      <c r="AE238">
        <v>0</v>
      </c>
      <c r="AF238" t="s">
        <v>271</v>
      </c>
    </row>
    <row r="239" spans="1:32" x14ac:dyDescent="0.25">
      <c r="A239" t="str">
        <f t="array" ref="A239">IF(COUNT(SEARCH(RubriekenHistorisch,CONCATENATE(P238,U238,AB238,AH238))),"t","f")</f>
        <v>f</v>
      </c>
      <c r="B239" t="str">
        <f t="shared" si="11"/>
        <v>f</v>
      </c>
      <c r="C239" t="str">
        <f t="shared" si="12"/>
        <v>f</v>
      </c>
      <c r="D239" t="str">
        <f t="shared" si="13"/>
        <v>f</v>
      </c>
      <c r="E239" t="str">
        <f>IF(COUNT(SEARCH({"04.","05.","09.","12."},CONCATENATE(P238,U238,AB238,AH238))),"t","f")</f>
        <v>f</v>
      </c>
      <c r="F239" t="str">
        <f t="array" ref="F239">IF(COUNT(SEARCH(HistorischeRubrieken,CONCATENATE(P238,U238,AB238,AH238))),"t","f")</f>
        <v>f</v>
      </c>
      <c r="G239">
        <v>3</v>
      </c>
      <c r="H239">
        <v>18001</v>
      </c>
      <c r="I239" t="s">
        <v>390</v>
      </c>
      <c r="J239">
        <v>20150801</v>
      </c>
      <c r="M239">
        <v>0</v>
      </c>
      <c r="N239">
        <v>0</v>
      </c>
      <c r="AA239" t="s">
        <v>272</v>
      </c>
      <c r="AC239">
        <v>0</v>
      </c>
      <c r="AE239">
        <v>0</v>
      </c>
      <c r="AF239" t="s">
        <v>271</v>
      </c>
    </row>
    <row r="240" spans="1:32" hidden="1" x14ac:dyDescent="0.25">
      <c r="A240" t="str">
        <f t="array" ref="A240">IF(COUNT(SEARCH(RubriekenHistorisch,CONCATENATE(P239,U239,AB239,AH239))),"t","f")</f>
        <v>f</v>
      </c>
      <c r="B240" t="str">
        <f t="shared" si="11"/>
        <v>f</v>
      </c>
      <c r="C240" t="str">
        <f t="shared" si="12"/>
        <v>f</v>
      </c>
      <c r="D240" t="str">
        <f t="shared" si="13"/>
        <v>f</v>
      </c>
      <c r="E240" t="str">
        <f>IF(COUNT(SEARCH({"04.","05.","09.","12."},CONCATENATE(P239,U239,AB239,AH239))),"t","f")</f>
        <v>f</v>
      </c>
      <c r="F240" t="str">
        <f t="array" ref="F240">IF(COUNT(SEARCH(HistorischeRubrieken,CONCATENATE(P239,U239,AB239,AH239))),"t","f")</f>
        <v>f</v>
      </c>
      <c r="G240">
        <v>1</v>
      </c>
      <c r="H240">
        <v>18101</v>
      </c>
      <c r="I240" t="s">
        <v>391</v>
      </c>
      <c r="J240">
        <v>19940930</v>
      </c>
      <c r="K240">
        <v>20030101</v>
      </c>
      <c r="M240">
        <v>0</v>
      </c>
      <c r="N240">
        <v>0</v>
      </c>
    </row>
    <row r="241" spans="1:32" hidden="1" x14ac:dyDescent="0.25">
      <c r="A241" t="str">
        <f t="array" ref="A241">IF(COUNT(SEARCH(RubriekenHistorisch,CONCATENATE(P240,U240,AB240,AH240))),"t","f")</f>
        <v>f</v>
      </c>
      <c r="B241" t="str">
        <f t="shared" si="11"/>
        <v>f</v>
      </c>
      <c r="C241" t="str">
        <f t="shared" si="12"/>
        <v>f</v>
      </c>
      <c r="D241" t="str">
        <f t="shared" si="13"/>
        <v>f</v>
      </c>
      <c r="E241" t="str">
        <f>IF(COUNT(SEARCH({"04.","05.","09.","12."},CONCATENATE(P240,U240,AB240,AH240))),"t","f")</f>
        <v>f</v>
      </c>
      <c r="F241" t="str">
        <f t="array" ref="F241">IF(COUNT(SEARCH(HistorischeRubrieken,CONCATENATE(P240,U240,AB240,AH240))),"t","f")</f>
        <v>f</v>
      </c>
      <c r="G241">
        <v>1</v>
      </c>
      <c r="H241">
        <v>18301</v>
      </c>
      <c r="I241" t="s">
        <v>392</v>
      </c>
      <c r="J241">
        <v>19940201</v>
      </c>
      <c r="K241">
        <v>20130101</v>
      </c>
      <c r="M241">
        <v>0</v>
      </c>
      <c r="N241">
        <v>0</v>
      </c>
    </row>
    <row r="242" spans="1:32" hidden="1" x14ac:dyDescent="0.25">
      <c r="A242" t="str">
        <f t="array" ref="A242">IF(COUNT(SEARCH(RubriekenHistorisch,CONCATENATE(P241,U241,AB241,AH241))),"t","f")</f>
        <v>f</v>
      </c>
      <c r="B242" t="str">
        <f t="shared" si="11"/>
        <v>f</v>
      </c>
      <c r="C242" t="str">
        <f t="shared" si="12"/>
        <v>f</v>
      </c>
      <c r="D242" t="str">
        <f t="shared" si="13"/>
        <v>f</v>
      </c>
      <c r="E242" t="str">
        <f>IF(COUNT(SEARCH({"04.","05.","09.","12."},CONCATENATE(P241,U241,AB241,AH241))),"t","f")</f>
        <v>f</v>
      </c>
      <c r="F242" t="str">
        <f t="array" ref="F242">IF(COUNT(SEARCH(HistorischeRubrieken,CONCATENATE(P241,U241,AB241,AH241))),"t","f")</f>
        <v>f</v>
      </c>
      <c r="G242">
        <v>2</v>
      </c>
      <c r="H242">
        <v>18301</v>
      </c>
      <c r="I242" t="s">
        <v>392</v>
      </c>
      <c r="J242">
        <v>20150131</v>
      </c>
      <c r="K242">
        <v>20150801</v>
      </c>
      <c r="M242">
        <v>0</v>
      </c>
      <c r="N242">
        <v>0</v>
      </c>
      <c r="AA242" t="s">
        <v>270</v>
      </c>
      <c r="AC242">
        <v>0</v>
      </c>
      <c r="AE242">
        <v>0</v>
      </c>
      <c r="AF242" t="s">
        <v>271</v>
      </c>
    </row>
    <row r="243" spans="1:32" x14ac:dyDescent="0.25">
      <c r="A243" t="str">
        <f t="array" ref="A243">IF(COUNT(SEARCH(RubriekenHistorisch,CONCATENATE(P242,U242,AB242,AH242))),"t","f")</f>
        <v>f</v>
      </c>
      <c r="B243" t="str">
        <f t="shared" si="11"/>
        <v>f</v>
      </c>
      <c r="C243" t="str">
        <f t="shared" si="12"/>
        <v>f</v>
      </c>
      <c r="D243" t="str">
        <f t="shared" si="13"/>
        <v>f</v>
      </c>
      <c r="E243" t="str">
        <f>IF(COUNT(SEARCH({"04.","05.","09.","12."},CONCATENATE(P242,U242,AB242,AH242))),"t","f")</f>
        <v>f</v>
      </c>
      <c r="F243" t="str">
        <f t="array" ref="F243">IF(COUNT(SEARCH(HistorischeRubrieken,CONCATENATE(P242,U242,AB242,AH242))),"t","f")</f>
        <v>f</v>
      </c>
      <c r="G243">
        <v>3</v>
      </c>
      <c r="H243">
        <v>18301</v>
      </c>
      <c r="I243" t="s">
        <v>392</v>
      </c>
      <c r="J243">
        <v>20150801</v>
      </c>
      <c r="M243">
        <v>0</v>
      </c>
      <c r="N243">
        <v>0</v>
      </c>
      <c r="AA243" t="s">
        <v>272</v>
      </c>
      <c r="AC243">
        <v>0</v>
      </c>
      <c r="AE243">
        <v>0</v>
      </c>
      <c r="AF243" t="s">
        <v>271</v>
      </c>
    </row>
    <row r="244" spans="1:32" hidden="1" x14ac:dyDescent="0.25">
      <c r="A244" t="str">
        <f t="array" ref="A244">IF(COUNT(SEARCH(RubriekenHistorisch,CONCATENATE(P243,U243,AB243,AH243))),"t","f")</f>
        <v>f</v>
      </c>
      <c r="B244" t="str">
        <f t="shared" si="11"/>
        <v>f</v>
      </c>
      <c r="C244" t="str">
        <f t="shared" si="12"/>
        <v>f</v>
      </c>
      <c r="D244" t="str">
        <f t="shared" si="13"/>
        <v>f</v>
      </c>
      <c r="E244" t="str">
        <f>IF(COUNT(SEARCH({"04.","05.","09.","12."},CONCATENATE(P243,U243,AB243,AH243))),"t","f")</f>
        <v>f</v>
      </c>
      <c r="F244" t="str">
        <f t="array" ref="F244">IF(COUNT(SEARCH(HistorischeRubrieken,CONCATENATE(P243,U243,AB243,AH243))),"t","f")</f>
        <v>f</v>
      </c>
      <c r="G244">
        <v>1</v>
      </c>
      <c r="H244">
        <v>18401</v>
      </c>
      <c r="I244" t="s">
        <v>393</v>
      </c>
      <c r="J244">
        <v>19931115</v>
      </c>
      <c r="K244">
        <v>20130101</v>
      </c>
      <c r="M244">
        <v>0</v>
      </c>
      <c r="N244">
        <v>0</v>
      </c>
    </row>
    <row r="245" spans="1:32" hidden="1" x14ac:dyDescent="0.25">
      <c r="A245" t="str">
        <f t="array" ref="A245">IF(COUNT(SEARCH(RubriekenHistorisch,CONCATENATE(P244,U244,AB244,AH244))),"t","f")</f>
        <v>f</v>
      </c>
      <c r="B245" t="str">
        <f t="shared" si="11"/>
        <v>f</v>
      </c>
      <c r="C245" t="str">
        <f t="shared" si="12"/>
        <v>f</v>
      </c>
      <c r="D245" t="str">
        <f t="shared" si="13"/>
        <v>f</v>
      </c>
      <c r="E245" t="str">
        <f>IF(COUNT(SEARCH({"04.","05.","09.","12."},CONCATENATE(P244,U244,AB244,AH244))),"t","f")</f>
        <v>f</v>
      </c>
      <c r="F245" t="str">
        <f t="array" ref="F245">IF(COUNT(SEARCH(HistorischeRubrieken,CONCATENATE(P244,U244,AB244,AH244))),"t","f")</f>
        <v>f</v>
      </c>
      <c r="G245">
        <v>2</v>
      </c>
      <c r="H245">
        <v>18401</v>
      </c>
      <c r="I245" t="s">
        <v>393</v>
      </c>
      <c r="J245">
        <v>20150131</v>
      </c>
      <c r="K245">
        <v>20150801</v>
      </c>
      <c r="M245">
        <v>0</v>
      </c>
      <c r="N245">
        <v>0</v>
      </c>
      <c r="AA245" t="s">
        <v>270</v>
      </c>
      <c r="AC245">
        <v>0</v>
      </c>
      <c r="AE245">
        <v>0</v>
      </c>
      <c r="AF245" t="s">
        <v>271</v>
      </c>
    </row>
    <row r="246" spans="1:32" x14ac:dyDescent="0.25">
      <c r="A246" t="str">
        <f t="array" ref="A246">IF(COUNT(SEARCH(RubriekenHistorisch,CONCATENATE(P245,U245,AB245,AH245))),"t","f")</f>
        <v>f</v>
      </c>
      <c r="B246" t="str">
        <f t="shared" si="11"/>
        <v>f</v>
      </c>
      <c r="C246" t="str">
        <f t="shared" si="12"/>
        <v>f</v>
      </c>
      <c r="D246" t="str">
        <f t="shared" si="13"/>
        <v>f</v>
      </c>
      <c r="E246" t="str">
        <f>IF(COUNT(SEARCH({"04.","05.","09.","12."},CONCATENATE(P245,U245,AB245,AH245))),"t","f")</f>
        <v>f</v>
      </c>
      <c r="F246" t="str">
        <f t="array" ref="F246">IF(COUNT(SEARCH(HistorischeRubrieken,CONCATENATE(P245,U245,AB245,AH245))),"t","f")</f>
        <v>f</v>
      </c>
      <c r="G246">
        <v>3</v>
      </c>
      <c r="H246">
        <v>18401</v>
      </c>
      <c r="I246" t="s">
        <v>393</v>
      </c>
      <c r="J246">
        <v>20150801</v>
      </c>
      <c r="M246">
        <v>0</v>
      </c>
      <c r="N246">
        <v>0</v>
      </c>
      <c r="AA246" t="s">
        <v>272</v>
      </c>
      <c r="AC246">
        <v>0</v>
      </c>
      <c r="AE246">
        <v>0</v>
      </c>
      <c r="AF246" t="s">
        <v>271</v>
      </c>
    </row>
    <row r="247" spans="1:32" hidden="1" x14ac:dyDescent="0.25">
      <c r="A247" t="str">
        <f t="array" ref="A247">IF(COUNT(SEARCH(RubriekenHistorisch,CONCATENATE(P246,U246,AB246,AH246))),"t","f")</f>
        <v>f</v>
      </c>
      <c r="B247" t="str">
        <f t="shared" si="11"/>
        <v>f</v>
      </c>
      <c r="C247" t="str">
        <f t="shared" si="12"/>
        <v>f</v>
      </c>
      <c r="D247" t="str">
        <f t="shared" si="13"/>
        <v>f</v>
      </c>
      <c r="E247" t="str">
        <f>IF(COUNT(SEARCH({"04.","05.","09.","12."},CONCATENATE(P246,U246,AB246,AH246))),"t","f")</f>
        <v>f</v>
      </c>
      <c r="F247" t="str">
        <f t="array" ref="F247">IF(COUNT(SEARCH(HistorischeRubrieken,CONCATENATE(P246,U246,AB246,AH246))),"t","f")</f>
        <v>f</v>
      </c>
      <c r="G247">
        <v>1</v>
      </c>
      <c r="H247">
        <v>18601</v>
      </c>
      <c r="I247" t="s">
        <v>394</v>
      </c>
      <c r="J247">
        <v>19940201</v>
      </c>
      <c r="K247">
        <v>20020601</v>
      </c>
      <c r="M247">
        <v>0</v>
      </c>
      <c r="N247">
        <v>0</v>
      </c>
    </row>
    <row r="248" spans="1:32" hidden="1" x14ac:dyDescent="0.25">
      <c r="A248" t="str">
        <f t="array" ref="A248">IF(COUNT(SEARCH(RubriekenHistorisch,CONCATENATE(P247,U247,AB247,AH247))),"t","f")</f>
        <v>f</v>
      </c>
      <c r="B248" t="str">
        <f t="shared" si="11"/>
        <v>f</v>
      </c>
      <c r="C248" t="str">
        <f t="shared" si="12"/>
        <v>f</v>
      </c>
      <c r="D248" t="str">
        <f t="shared" si="13"/>
        <v>f</v>
      </c>
      <c r="E248" t="str">
        <f>IF(COUNT(SEARCH({"04.","05.","09.","12."},CONCATENATE(P247,U247,AB247,AH247))),"t","f")</f>
        <v>f</v>
      </c>
      <c r="F248" t="str">
        <f t="array" ref="F248">IF(COUNT(SEARCH(HistorischeRubrieken,CONCATENATE(P247,U247,AB247,AH247))),"t","f")</f>
        <v>f</v>
      </c>
      <c r="G248">
        <v>1</v>
      </c>
      <c r="H248">
        <v>18801</v>
      </c>
      <c r="I248" t="s">
        <v>395</v>
      </c>
      <c r="J248">
        <v>19940901</v>
      </c>
      <c r="K248">
        <v>20010101</v>
      </c>
      <c r="M248">
        <v>0</v>
      </c>
      <c r="N248">
        <v>0</v>
      </c>
    </row>
    <row r="249" spans="1:32" hidden="1" x14ac:dyDescent="0.25">
      <c r="A249" t="str">
        <f t="array" ref="A249">IF(COUNT(SEARCH(RubriekenHistorisch,CONCATENATE(P248,U248,AB248,AH248))),"t","f")</f>
        <v>f</v>
      </c>
      <c r="B249" t="str">
        <f t="shared" si="11"/>
        <v>f</v>
      </c>
      <c r="C249" t="str">
        <f t="shared" si="12"/>
        <v>f</v>
      </c>
      <c r="D249" t="str">
        <f t="shared" si="13"/>
        <v>f</v>
      </c>
      <c r="E249" t="str">
        <f>IF(COUNT(SEARCH({"04.","05.","09.","12."},CONCATENATE(P248,U248,AB248,AH248))),"t","f")</f>
        <v>f</v>
      </c>
      <c r="F249" t="str">
        <f t="array" ref="F249">IF(COUNT(SEARCH(HistorischeRubrieken,CONCATENATE(P248,U248,AB248,AH248))),"t","f")</f>
        <v>f</v>
      </c>
      <c r="G249">
        <v>1</v>
      </c>
      <c r="H249">
        <v>18901</v>
      </c>
      <c r="I249" t="s">
        <v>396</v>
      </c>
      <c r="J249">
        <v>19940201</v>
      </c>
      <c r="K249">
        <v>20130101</v>
      </c>
      <c r="M249">
        <v>0</v>
      </c>
      <c r="N249">
        <v>0</v>
      </c>
    </row>
    <row r="250" spans="1:32" hidden="1" x14ac:dyDescent="0.25">
      <c r="A250" t="str">
        <f t="array" ref="A250">IF(COUNT(SEARCH(RubriekenHistorisch,CONCATENATE(P249,U249,AB249,AH249))),"t","f")</f>
        <v>f</v>
      </c>
      <c r="B250" t="str">
        <f t="shared" si="11"/>
        <v>f</v>
      </c>
      <c r="C250" t="str">
        <f t="shared" si="12"/>
        <v>f</v>
      </c>
      <c r="D250" t="str">
        <f t="shared" si="13"/>
        <v>f</v>
      </c>
      <c r="E250" t="str">
        <f>IF(COUNT(SEARCH({"04.","05.","09.","12."},CONCATENATE(P249,U249,AB249,AH249))),"t","f")</f>
        <v>f</v>
      </c>
      <c r="F250" t="str">
        <f t="array" ref="F250">IF(COUNT(SEARCH(HistorischeRubrieken,CONCATENATE(P249,U249,AB249,AH249))),"t","f")</f>
        <v>f</v>
      </c>
      <c r="G250">
        <v>2</v>
      </c>
      <c r="H250">
        <v>18901</v>
      </c>
      <c r="I250" t="s">
        <v>396</v>
      </c>
      <c r="J250">
        <v>20150131</v>
      </c>
      <c r="K250">
        <v>20150801</v>
      </c>
      <c r="M250">
        <v>0</v>
      </c>
      <c r="N250">
        <v>0</v>
      </c>
      <c r="AA250" t="s">
        <v>270</v>
      </c>
      <c r="AC250">
        <v>0</v>
      </c>
      <c r="AE250">
        <v>0</v>
      </c>
      <c r="AF250" t="s">
        <v>271</v>
      </c>
    </row>
    <row r="251" spans="1:32" x14ac:dyDescent="0.25">
      <c r="A251" t="str">
        <f t="array" ref="A251">IF(COUNT(SEARCH(RubriekenHistorisch,CONCATENATE(P250,U250,AB250,AH250))),"t","f")</f>
        <v>f</v>
      </c>
      <c r="B251" t="str">
        <f t="shared" si="11"/>
        <v>f</v>
      </c>
      <c r="C251" t="str">
        <f t="shared" si="12"/>
        <v>f</v>
      </c>
      <c r="D251" t="str">
        <f t="shared" si="13"/>
        <v>f</v>
      </c>
      <c r="E251" t="str">
        <f>IF(COUNT(SEARCH({"04.","05.","09.","12."},CONCATENATE(P250,U250,AB250,AH250))),"t","f")</f>
        <v>f</v>
      </c>
      <c r="F251" t="str">
        <f t="array" ref="F251">IF(COUNT(SEARCH(HistorischeRubrieken,CONCATENATE(P250,U250,AB250,AH250))),"t","f")</f>
        <v>f</v>
      </c>
      <c r="G251">
        <v>3</v>
      </c>
      <c r="H251">
        <v>18901</v>
      </c>
      <c r="I251" t="s">
        <v>396</v>
      </c>
      <c r="J251">
        <v>20150801</v>
      </c>
      <c r="M251">
        <v>0</v>
      </c>
      <c r="N251">
        <v>0</v>
      </c>
      <c r="AA251" t="s">
        <v>272</v>
      </c>
      <c r="AC251">
        <v>0</v>
      </c>
      <c r="AE251">
        <v>0</v>
      </c>
      <c r="AF251" t="s">
        <v>271</v>
      </c>
    </row>
    <row r="252" spans="1:32" hidden="1" x14ac:dyDescent="0.25">
      <c r="A252" t="str">
        <f t="array" ref="A252">IF(COUNT(SEARCH(RubriekenHistorisch,CONCATENATE(P251,U251,AB251,AH251))),"t","f")</f>
        <v>f</v>
      </c>
      <c r="B252" t="str">
        <f t="shared" si="11"/>
        <v>f</v>
      </c>
      <c r="C252" t="str">
        <f t="shared" si="12"/>
        <v>f</v>
      </c>
      <c r="D252" t="str">
        <f t="shared" si="13"/>
        <v>f</v>
      </c>
      <c r="E252" t="str">
        <f>IF(COUNT(SEARCH({"04.","05.","09.","12."},CONCATENATE(P251,U251,AB251,AH251))),"t","f")</f>
        <v>f</v>
      </c>
      <c r="F252" t="str">
        <f t="array" ref="F252">IF(COUNT(SEARCH(HistorischeRubrieken,CONCATENATE(P251,U251,AB251,AH251))),"t","f")</f>
        <v>f</v>
      </c>
      <c r="G252">
        <v>1</v>
      </c>
      <c r="H252">
        <v>19001</v>
      </c>
      <c r="I252" t="s">
        <v>397</v>
      </c>
      <c r="J252">
        <v>19930515</v>
      </c>
      <c r="K252">
        <v>20010101</v>
      </c>
      <c r="M252">
        <v>0</v>
      </c>
      <c r="N252">
        <v>0</v>
      </c>
    </row>
    <row r="253" spans="1:32" hidden="1" x14ac:dyDescent="0.25">
      <c r="A253" t="str">
        <f t="array" ref="A253">IF(COUNT(SEARCH(RubriekenHistorisch,CONCATENATE(P252,U252,AB252,AH252))),"t","f")</f>
        <v>f</v>
      </c>
      <c r="B253" t="str">
        <f t="shared" si="11"/>
        <v>f</v>
      </c>
      <c r="C253" t="str">
        <f t="shared" si="12"/>
        <v>f</v>
      </c>
      <c r="D253" t="str">
        <f t="shared" si="13"/>
        <v>f</v>
      </c>
      <c r="E253" t="str">
        <f>IF(COUNT(SEARCH({"04.","05.","09.","12."},CONCATENATE(P252,U252,AB252,AH252))),"t","f")</f>
        <v>f</v>
      </c>
      <c r="F253" t="str">
        <f t="array" ref="F253">IF(COUNT(SEARCH(HistorischeRubrieken,CONCATENATE(P252,U252,AB252,AH252))),"t","f")</f>
        <v>f</v>
      </c>
      <c r="G253">
        <v>1</v>
      </c>
      <c r="H253">
        <v>19101</v>
      </c>
      <c r="I253" t="s">
        <v>398</v>
      </c>
      <c r="J253">
        <v>19940601</v>
      </c>
      <c r="K253">
        <v>20010101</v>
      </c>
      <c r="M253">
        <v>0</v>
      </c>
      <c r="N253">
        <v>0</v>
      </c>
    </row>
    <row r="254" spans="1:32" hidden="1" x14ac:dyDescent="0.25">
      <c r="A254" t="str">
        <f t="array" ref="A254">IF(COUNT(SEARCH(RubriekenHistorisch,CONCATENATE(P253,U253,AB253,AH253))),"t","f")</f>
        <v>f</v>
      </c>
      <c r="B254" t="str">
        <f t="shared" si="11"/>
        <v>f</v>
      </c>
      <c r="C254" t="str">
        <f t="shared" si="12"/>
        <v>f</v>
      </c>
      <c r="D254" t="str">
        <f t="shared" si="13"/>
        <v>f</v>
      </c>
      <c r="E254" t="str">
        <f>IF(COUNT(SEARCH({"04.","05.","09.","12."},CONCATENATE(P253,U253,AB253,AH253))),"t","f")</f>
        <v>f</v>
      </c>
      <c r="F254" t="str">
        <f t="array" ref="F254">IF(COUNT(SEARCH(HistorischeRubrieken,CONCATENATE(P253,U253,AB253,AH253))),"t","f")</f>
        <v>f</v>
      </c>
      <c r="G254">
        <v>1</v>
      </c>
      <c r="H254">
        <v>19201</v>
      </c>
      <c r="I254" t="s">
        <v>399</v>
      </c>
      <c r="J254">
        <v>19940901</v>
      </c>
      <c r="K254">
        <v>20010101</v>
      </c>
      <c r="M254">
        <v>0</v>
      </c>
      <c r="N254">
        <v>0</v>
      </c>
    </row>
    <row r="255" spans="1:32" hidden="1" x14ac:dyDescent="0.25">
      <c r="A255" t="str">
        <f t="array" ref="A255">IF(COUNT(SEARCH(RubriekenHistorisch,CONCATENATE(P254,U254,AB254,AH254))),"t","f")</f>
        <v>f</v>
      </c>
      <c r="B255" t="str">
        <f t="shared" si="11"/>
        <v>f</v>
      </c>
      <c r="C255" t="str">
        <f t="shared" si="12"/>
        <v>f</v>
      </c>
      <c r="D255" t="str">
        <f t="shared" si="13"/>
        <v>f</v>
      </c>
      <c r="E255" t="str">
        <f>IF(COUNT(SEARCH({"04.","05.","09.","12."},CONCATENATE(P254,U254,AB254,AH254))),"t","f")</f>
        <v>f</v>
      </c>
      <c r="F255" t="str">
        <f t="array" ref="F255">IF(COUNT(SEARCH(HistorischeRubrieken,CONCATENATE(P254,U254,AB254,AH254))),"t","f")</f>
        <v>f</v>
      </c>
      <c r="G255">
        <v>1</v>
      </c>
      <c r="H255">
        <v>19301</v>
      </c>
      <c r="I255" t="s">
        <v>400</v>
      </c>
      <c r="J255">
        <v>19940601</v>
      </c>
      <c r="K255">
        <v>20130101</v>
      </c>
      <c r="M255">
        <v>0</v>
      </c>
      <c r="N255">
        <v>0</v>
      </c>
    </row>
    <row r="256" spans="1:32" hidden="1" x14ac:dyDescent="0.25">
      <c r="A256" t="str">
        <f t="array" ref="A256">IF(COUNT(SEARCH(RubriekenHistorisch,CONCATENATE(P255,U255,AB255,AH255))),"t","f")</f>
        <v>f</v>
      </c>
      <c r="B256" t="str">
        <f t="shared" si="11"/>
        <v>f</v>
      </c>
      <c r="C256" t="str">
        <f t="shared" si="12"/>
        <v>f</v>
      </c>
      <c r="D256" t="str">
        <f t="shared" si="13"/>
        <v>f</v>
      </c>
      <c r="E256" t="str">
        <f>IF(COUNT(SEARCH({"04.","05.","09.","12."},CONCATENATE(P255,U255,AB255,AH255))),"t","f")</f>
        <v>f</v>
      </c>
      <c r="F256" t="str">
        <f t="array" ref="F256">IF(COUNT(SEARCH(HistorischeRubrieken,CONCATENATE(P255,U255,AB255,AH255))),"t","f")</f>
        <v>f</v>
      </c>
      <c r="G256">
        <v>2</v>
      </c>
      <c r="H256">
        <v>19301</v>
      </c>
      <c r="I256" t="s">
        <v>400</v>
      </c>
      <c r="J256">
        <v>20150131</v>
      </c>
      <c r="K256">
        <v>20150801</v>
      </c>
      <c r="M256">
        <v>0</v>
      </c>
      <c r="N256">
        <v>0</v>
      </c>
      <c r="AA256" t="s">
        <v>270</v>
      </c>
      <c r="AC256">
        <v>0</v>
      </c>
      <c r="AE256">
        <v>0</v>
      </c>
      <c r="AF256" t="s">
        <v>271</v>
      </c>
    </row>
    <row r="257" spans="1:32" x14ac:dyDescent="0.25">
      <c r="A257" t="str">
        <f t="array" ref="A257">IF(COUNT(SEARCH(RubriekenHistorisch,CONCATENATE(P256,U256,AB256,AH256))),"t","f")</f>
        <v>f</v>
      </c>
      <c r="B257" t="str">
        <f t="shared" si="11"/>
        <v>f</v>
      </c>
      <c r="C257" t="str">
        <f t="shared" si="12"/>
        <v>f</v>
      </c>
      <c r="D257" t="str">
        <f t="shared" si="13"/>
        <v>f</v>
      </c>
      <c r="E257" t="str">
        <f>IF(COUNT(SEARCH({"04.","05.","09.","12."},CONCATENATE(P256,U256,AB256,AH256))),"t","f")</f>
        <v>f</v>
      </c>
      <c r="F257" t="str">
        <f t="array" ref="F257">IF(COUNT(SEARCH(HistorischeRubrieken,CONCATENATE(P256,U256,AB256,AH256))),"t","f")</f>
        <v>f</v>
      </c>
      <c r="G257">
        <v>3</v>
      </c>
      <c r="H257">
        <v>19301</v>
      </c>
      <c r="I257" t="s">
        <v>400</v>
      </c>
      <c r="J257">
        <v>20150801</v>
      </c>
      <c r="M257">
        <v>0</v>
      </c>
      <c r="N257">
        <v>0</v>
      </c>
      <c r="AA257" t="s">
        <v>272</v>
      </c>
      <c r="AC257">
        <v>0</v>
      </c>
      <c r="AE257">
        <v>0</v>
      </c>
      <c r="AF257" t="s">
        <v>271</v>
      </c>
    </row>
    <row r="258" spans="1:32" hidden="1" x14ac:dyDescent="0.25">
      <c r="A258" t="str">
        <f t="array" ref="A258">IF(COUNT(SEARCH(RubriekenHistorisch,CONCATENATE(P257,U257,AB257,AH257))),"t","f")</f>
        <v>f</v>
      </c>
      <c r="B258" t="str">
        <f t="shared" si="11"/>
        <v>f</v>
      </c>
      <c r="C258" t="str">
        <f t="shared" si="12"/>
        <v>f</v>
      </c>
      <c r="D258" t="str">
        <f t="shared" si="13"/>
        <v>f</v>
      </c>
      <c r="E258" t="str">
        <f>IF(COUNT(SEARCH({"04.","05.","09.","12."},CONCATENATE(P257,U257,AB257,AH257))),"t","f")</f>
        <v>f</v>
      </c>
      <c r="F258" t="str">
        <f t="array" ref="F258">IF(COUNT(SEARCH(HistorischeRubrieken,CONCATENATE(P257,U257,AB257,AH257))),"t","f")</f>
        <v>f</v>
      </c>
      <c r="G258">
        <v>1</v>
      </c>
      <c r="H258">
        <v>19401</v>
      </c>
      <c r="I258" t="s">
        <v>401</v>
      </c>
      <c r="J258">
        <v>19940701</v>
      </c>
      <c r="K258">
        <v>20010101</v>
      </c>
      <c r="M258">
        <v>0</v>
      </c>
      <c r="N258">
        <v>0</v>
      </c>
    </row>
    <row r="259" spans="1:32" hidden="1" x14ac:dyDescent="0.25">
      <c r="A259" t="str">
        <f t="array" ref="A259">IF(COUNT(SEARCH(RubriekenHistorisch,CONCATENATE(P258,U258,AB258,AH258))),"t","f")</f>
        <v>f</v>
      </c>
      <c r="B259" t="str">
        <f t="shared" ref="B259:B322" si="14">IF(COUNT(SEARCH("07.66.20",CONCATENATE(P258,U258,AB258,AH258))),"t","f")</f>
        <v>f</v>
      </c>
      <c r="C259" t="str">
        <f t="shared" ref="C259:C322" si="15">IF(COUNT(SEARCH("14.40.10",CONCATENATE(P258,U258,AB258,AH258))),"t","f")</f>
        <v>f</v>
      </c>
      <c r="D259" t="str">
        <f t="shared" si="13"/>
        <v>f</v>
      </c>
      <c r="E259" t="str">
        <f>IF(COUNT(SEARCH({"04.","05.","09.","12."},CONCATENATE(P258,U258,AB258,AH258))),"t","f")</f>
        <v>f</v>
      </c>
      <c r="F259" t="str">
        <f t="array" ref="F259">IF(COUNT(SEARCH(HistorischeRubrieken,CONCATENATE(P258,U258,AB258,AH258))),"t","f")</f>
        <v>f</v>
      </c>
      <c r="G259">
        <v>1</v>
      </c>
      <c r="H259">
        <v>19501</v>
      </c>
      <c r="I259" t="s">
        <v>402</v>
      </c>
      <c r="J259">
        <v>19930315</v>
      </c>
      <c r="K259">
        <v>20010101</v>
      </c>
      <c r="M259">
        <v>0</v>
      </c>
      <c r="N259">
        <v>0</v>
      </c>
    </row>
    <row r="260" spans="1:32" hidden="1" x14ac:dyDescent="0.25">
      <c r="A260" t="str">
        <f t="array" ref="A260">IF(COUNT(SEARCH(RubriekenHistorisch,CONCATENATE(P259,U259,AB259,AH259))),"t","f")</f>
        <v>f</v>
      </c>
      <c r="B260" t="str">
        <f t="shared" si="14"/>
        <v>f</v>
      </c>
      <c r="C260" t="str">
        <f t="shared" si="15"/>
        <v>f</v>
      </c>
      <c r="D260" t="str">
        <f t="shared" ref="D260:D323" si="16">IF(COUNT(SEARCH("- 0",CONCATENATE(P259,U259,AB259,AH259))),"t","f")</f>
        <v>f</v>
      </c>
      <c r="E260" t="str">
        <f>IF(COUNT(SEARCH({"04.","05.","09.","12."},CONCATENATE(P259,U259,AB259,AH259))),"t","f")</f>
        <v>f</v>
      </c>
      <c r="F260" t="str">
        <f t="array" ref="F260">IF(COUNT(SEARCH(HistorischeRubrieken,CONCATENATE(P259,U259,AB259,AH259))),"t","f")</f>
        <v>f</v>
      </c>
      <c r="G260">
        <v>1</v>
      </c>
      <c r="H260">
        <v>19601</v>
      </c>
      <c r="I260" t="s">
        <v>403</v>
      </c>
      <c r="J260">
        <v>19920901</v>
      </c>
      <c r="K260">
        <v>20130101</v>
      </c>
      <c r="M260">
        <v>0</v>
      </c>
      <c r="N260">
        <v>0</v>
      </c>
    </row>
    <row r="261" spans="1:32" hidden="1" x14ac:dyDescent="0.25">
      <c r="A261" t="str">
        <f t="array" ref="A261">IF(COUNT(SEARCH(RubriekenHistorisch,CONCATENATE(P260,U260,AB260,AH260))),"t","f")</f>
        <v>f</v>
      </c>
      <c r="B261" t="str">
        <f t="shared" si="14"/>
        <v>f</v>
      </c>
      <c r="C261" t="str">
        <f t="shared" si="15"/>
        <v>f</v>
      </c>
      <c r="D261" t="str">
        <f t="shared" si="16"/>
        <v>f</v>
      </c>
      <c r="E261" t="str">
        <f>IF(COUNT(SEARCH({"04.","05.","09.","12."},CONCATENATE(P260,U260,AB260,AH260))),"t","f")</f>
        <v>f</v>
      </c>
      <c r="F261" t="str">
        <f t="array" ref="F261">IF(COUNT(SEARCH(HistorischeRubrieken,CONCATENATE(P260,U260,AB260,AH260))),"t","f")</f>
        <v>f</v>
      </c>
      <c r="G261">
        <v>2</v>
      </c>
      <c r="H261">
        <v>19601</v>
      </c>
      <c r="I261" t="s">
        <v>403</v>
      </c>
      <c r="J261">
        <v>20150131</v>
      </c>
      <c r="K261">
        <v>20150801</v>
      </c>
      <c r="M261">
        <v>0</v>
      </c>
      <c r="N261">
        <v>0</v>
      </c>
      <c r="AA261" t="s">
        <v>270</v>
      </c>
      <c r="AC261">
        <v>0</v>
      </c>
      <c r="AE261">
        <v>0</v>
      </c>
      <c r="AF261" t="s">
        <v>271</v>
      </c>
    </row>
    <row r="262" spans="1:32" x14ac:dyDescent="0.25">
      <c r="A262" t="str">
        <f t="array" ref="A262">IF(COUNT(SEARCH(RubriekenHistorisch,CONCATENATE(P261,U261,AB261,AH261))),"t","f")</f>
        <v>f</v>
      </c>
      <c r="B262" t="str">
        <f t="shared" si="14"/>
        <v>f</v>
      </c>
      <c r="C262" t="str">
        <f t="shared" si="15"/>
        <v>f</v>
      </c>
      <c r="D262" t="str">
        <f t="shared" si="16"/>
        <v>f</v>
      </c>
      <c r="E262" t="str">
        <f>IF(COUNT(SEARCH({"04.","05.","09.","12."},CONCATENATE(P261,U261,AB261,AH261))),"t","f")</f>
        <v>f</v>
      </c>
      <c r="F262" t="str">
        <f t="array" ref="F262">IF(COUNT(SEARCH(HistorischeRubrieken,CONCATENATE(P261,U261,AB261,AH261))),"t","f")</f>
        <v>f</v>
      </c>
      <c r="G262">
        <v>3</v>
      </c>
      <c r="H262">
        <v>19601</v>
      </c>
      <c r="I262" t="s">
        <v>403</v>
      </c>
      <c r="J262">
        <v>20150801</v>
      </c>
      <c r="M262">
        <v>0</v>
      </c>
      <c r="N262">
        <v>0</v>
      </c>
      <c r="AA262" t="s">
        <v>272</v>
      </c>
      <c r="AC262">
        <v>0</v>
      </c>
      <c r="AE262">
        <v>0</v>
      </c>
      <c r="AF262" t="s">
        <v>271</v>
      </c>
    </row>
    <row r="263" spans="1:32" hidden="1" x14ac:dyDescent="0.25">
      <c r="A263" t="str">
        <f t="array" ref="A263">IF(COUNT(SEARCH(RubriekenHistorisch,CONCATENATE(P262,U262,AB262,AH262))),"t","f")</f>
        <v>f</v>
      </c>
      <c r="B263" t="str">
        <f t="shared" si="14"/>
        <v>f</v>
      </c>
      <c r="C263" t="str">
        <f t="shared" si="15"/>
        <v>f</v>
      </c>
      <c r="D263" t="str">
        <f t="shared" si="16"/>
        <v>f</v>
      </c>
      <c r="E263" t="str">
        <f>IF(COUNT(SEARCH({"04.","05.","09.","12."},CONCATENATE(P262,U262,AB262,AH262))),"t","f")</f>
        <v>f</v>
      </c>
      <c r="F263" t="str">
        <f t="array" ref="F263">IF(COUNT(SEARCH(HistorischeRubrieken,CONCATENATE(P262,U262,AB262,AH262))),"t","f")</f>
        <v>f</v>
      </c>
      <c r="G263">
        <v>1</v>
      </c>
      <c r="H263">
        <v>19701</v>
      </c>
      <c r="I263" t="s">
        <v>404</v>
      </c>
      <c r="J263">
        <v>19940901</v>
      </c>
      <c r="K263">
        <v>20130101</v>
      </c>
      <c r="M263">
        <v>0</v>
      </c>
      <c r="N263">
        <v>0</v>
      </c>
    </row>
    <row r="264" spans="1:32" hidden="1" x14ac:dyDescent="0.25">
      <c r="A264" t="str">
        <f t="array" ref="A264">IF(COUNT(SEARCH(RubriekenHistorisch,CONCATENATE(P263,U263,AB263,AH263))),"t","f")</f>
        <v>f</v>
      </c>
      <c r="B264" t="str">
        <f t="shared" si="14"/>
        <v>f</v>
      </c>
      <c r="C264" t="str">
        <f t="shared" si="15"/>
        <v>f</v>
      </c>
      <c r="D264" t="str">
        <f t="shared" si="16"/>
        <v>f</v>
      </c>
      <c r="E264" t="str">
        <f>IF(COUNT(SEARCH({"04.","05.","09.","12."},CONCATENATE(P263,U263,AB263,AH263))),"t","f")</f>
        <v>f</v>
      </c>
      <c r="F264" t="str">
        <f t="array" ref="F264">IF(COUNT(SEARCH(HistorischeRubrieken,CONCATENATE(P263,U263,AB263,AH263))),"t","f")</f>
        <v>f</v>
      </c>
      <c r="G264">
        <v>2</v>
      </c>
      <c r="H264">
        <v>19701</v>
      </c>
      <c r="I264" t="s">
        <v>404</v>
      </c>
      <c r="J264">
        <v>20150131</v>
      </c>
      <c r="K264">
        <v>20150801</v>
      </c>
      <c r="M264">
        <v>0</v>
      </c>
      <c r="N264">
        <v>0</v>
      </c>
      <c r="AA264" t="s">
        <v>270</v>
      </c>
      <c r="AC264">
        <v>0</v>
      </c>
      <c r="AE264">
        <v>0</v>
      </c>
      <c r="AF264" t="s">
        <v>271</v>
      </c>
    </row>
    <row r="265" spans="1:32" x14ac:dyDescent="0.25">
      <c r="A265" t="str">
        <f t="array" ref="A265">IF(COUNT(SEARCH(RubriekenHistorisch,CONCATENATE(P264,U264,AB264,AH264))),"t","f")</f>
        <v>f</v>
      </c>
      <c r="B265" t="str">
        <f t="shared" si="14"/>
        <v>f</v>
      </c>
      <c r="C265" t="str">
        <f t="shared" si="15"/>
        <v>f</v>
      </c>
      <c r="D265" t="str">
        <f t="shared" si="16"/>
        <v>f</v>
      </c>
      <c r="E265" t="str">
        <f>IF(COUNT(SEARCH({"04.","05.","09.","12."},CONCATENATE(P264,U264,AB264,AH264))),"t","f")</f>
        <v>f</v>
      </c>
      <c r="F265" t="str">
        <f t="array" ref="F265">IF(COUNT(SEARCH(HistorischeRubrieken,CONCATENATE(P264,U264,AB264,AH264))),"t","f")</f>
        <v>f</v>
      </c>
      <c r="G265">
        <v>3</v>
      </c>
      <c r="H265">
        <v>19701</v>
      </c>
      <c r="I265" t="s">
        <v>404</v>
      </c>
      <c r="J265">
        <v>20150801</v>
      </c>
      <c r="M265">
        <v>0</v>
      </c>
      <c r="N265">
        <v>0</v>
      </c>
      <c r="AA265" t="s">
        <v>272</v>
      </c>
      <c r="AC265">
        <v>0</v>
      </c>
      <c r="AE265">
        <v>0</v>
      </c>
      <c r="AF265" t="s">
        <v>271</v>
      </c>
    </row>
    <row r="266" spans="1:32" hidden="1" x14ac:dyDescent="0.25">
      <c r="A266" t="str">
        <f t="array" ref="A266">IF(COUNT(SEARCH(RubriekenHistorisch,CONCATENATE(P265,U265,AB265,AH265))),"t","f")</f>
        <v>f</v>
      </c>
      <c r="B266" t="str">
        <f t="shared" si="14"/>
        <v>f</v>
      </c>
      <c r="C266" t="str">
        <f t="shared" si="15"/>
        <v>f</v>
      </c>
      <c r="D266" t="str">
        <f t="shared" si="16"/>
        <v>f</v>
      </c>
      <c r="E266" t="str">
        <f>IF(COUNT(SEARCH({"04.","05.","09.","12."},CONCATENATE(P265,U265,AB265,AH265))),"t","f")</f>
        <v>f</v>
      </c>
      <c r="F266" t="str">
        <f t="array" ref="F266">IF(COUNT(SEARCH(HistorischeRubrieken,CONCATENATE(P265,U265,AB265,AH265))),"t","f")</f>
        <v>f</v>
      </c>
      <c r="G266">
        <v>1</v>
      </c>
      <c r="H266">
        <v>19801</v>
      </c>
      <c r="I266" t="s">
        <v>405</v>
      </c>
      <c r="J266">
        <v>19930701</v>
      </c>
      <c r="K266">
        <v>19990101</v>
      </c>
      <c r="M266">
        <v>0</v>
      </c>
      <c r="N266">
        <v>0</v>
      </c>
    </row>
    <row r="267" spans="1:32" hidden="1" x14ac:dyDescent="0.25">
      <c r="A267" t="str">
        <f t="array" ref="A267">IF(COUNT(SEARCH(RubriekenHistorisch,CONCATENATE(P266,U266,AB266,AH266))),"t","f")</f>
        <v>f</v>
      </c>
      <c r="B267" t="str">
        <f t="shared" si="14"/>
        <v>f</v>
      </c>
      <c r="C267" t="str">
        <f t="shared" si="15"/>
        <v>f</v>
      </c>
      <c r="D267" t="str">
        <f t="shared" si="16"/>
        <v>f</v>
      </c>
      <c r="E267" t="str">
        <f>IF(COUNT(SEARCH({"04.","05.","09.","12."},CONCATENATE(P266,U266,AB266,AH266))),"t","f")</f>
        <v>f</v>
      </c>
      <c r="F267" t="str">
        <f t="array" ref="F267">IF(COUNT(SEARCH(HistorischeRubrieken,CONCATENATE(P266,U266,AB266,AH266))),"t","f")</f>
        <v>f</v>
      </c>
      <c r="G267">
        <v>1</v>
      </c>
      <c r="H267">
        <v>19901</v>
      </c>
      <c r="I267" t="s">
        <v>406</v>
      </c>
      <c r="J267">
        <v>19940701</v>
      </c>
      <c r="K267">
        <v>20050101</v>
      </c>
      <c r="M267">
        <v>0</v>
      </c>
      <c r="N267">
        <v>0</v>
      </c>
    </row>
    <row r="268" spans="1:32" hidden="1" x14ac:dyDescent="0.25">
      <c r="A268" t="str">
        <f t="array" ref="A268">IF(COUNT(SEARCH(RubriekenHistorisch,CONCATENATE(P267,U267,AB267,AH267))),"t","f")</f>
        <v>f</v>
      </c>
      <c r="B268" t="str">
        <f t="shared" si="14"/>
        <v>f</v>
      </c>
      <c r="C268" t="str">
        <f t="shared" si="15"/>
        <v>f</v>
      </c>
      <c r="D268" t="str">
        <f t="shared" si="16"/>
        <v>f</v>
      </c>
      <c r="E268" t="str">
        <f>IF(COUNT(SEARCH({"04.","05.","09.","12."},CONCATENATE(P267,U267,AB267,AH267))),"t","f")</f>
        <v>f</v>
      </c>
      <c r="F268" t="str">
        <f t="array" ref="F268">IF(COUNT(SEARCH(HistorischeRubrieken,CONCATENATE(P267,U267,AB267,AH267))),"t","f")</f>
        <v>f</v>
      </c>
      <c r="G268">
        <v>1</v>
      </c>
      <c r="H268">
        <v>20001</v>
      </c>
      <c r="I268" t="s">
        <v>407</v>
      </c>
      <c r="J268">
        <v>19940930</v>
      </c>
      <c r="K268">
        <v>20130101</v>
      </c>
      <c r="M268">
        <v>0</v>
      </c>
      <c r="N268">
        <v>0</v>
      </c>
    </row>
    <row r="269" spans="1:32" hidden="1" x14ac:dyDescent="0.25">
      <c r="A269" t="str">
        <f t="array" ref="A269">IF(COUNT(SEARCH(RubriekenHistorisch,CONCATENATE(P268,U268,AB268,AH268))),"t","f")</f>
        <v>f</v>
      </c>
      <c r="B269" t="str">
        <f t="shared" si="14"/>
        <v>f</v>
      </c>
      <c r="C269" t="str">
        <f t="shared" si="15"/>
        <v>f</v>
      </c>
      <c r="D269" t="str">
        <f t="shared" si="16"/>
        <v>f</v>
      </c>
      <c r="E269" t="str">
        <f>IF(COUNT(SEARCH({"04.","05.","09.","12."},CONCATENATE(P268,U268,AB268,AH268))),"t","f")</f>
        <v>f</v>
      </c>
      <c r="F269" t="str">
        <f t="array" ref="F269">IF(COUNT(SEARCH(HistorischeRubrieken,CONCATENATE(P268,U268,AB268,AH268))),"t","f")</f>
        <v>f</v>
      </c>
      <c r="G269">
        <v>2</v>
      </c>
      <c r="H269">
        <v>20001</v>
      </c>
      <c r="I269" t="s">
        <v>407</v>
      </c>
      <c r="J269">
        <v>20150131</v>
      </c>
      <c r="K269">
        <v>20150801</v>
      </c>
      <c r="M269">
        <v>0</v>
      </c>
      <c r="N269">
        <v>0</v>
      </c>
      <c r="AA269" t="s">
        <v>270</v>
      </c>
      <c r="AC269">
        <v>0</v>
      </c>
      <c r="AE269">
        <v>0</v>
      </c>
      <c r="AF269" t="s">
        <v>271</v>
      </c>
    </row>
    <row r="270" spans="1:32" x14ac:dyDescent="0.25">
      <c r="A270" t="str">
        <f t="array" ref="A270">IF(COUNT(SEARCH(RubriekenHistorisch,CONCATENATE(P269,U269,AB269,AH269))),"t","f")</f>
        <v>f</v>
      </c>
      <c r="B270" t="str">
        <f t="shared" si="14"/>
        <v>f</v>
      </c>
      <c r="C270" t="str">
        <f t="shared" si="15"/>
        <v>f</v>
      </c>
      <c r="D270" t="str">
        <f t="shared" si="16"/>
        <v>f</v>
      </c>
      <c r="E270" t="str">
        <f>IF(COUNT(SEARCH({"04.","05.","09.","12."},CONCATENATE(P269,U269,AB269,AH269))),"t","f")</f>
        <v>f</v>
      </c>
      <c r="F270" t="str">
        <f t="array" ref="F270">IF(COUNT(SEARCH(HistorischeRubrieken,CONCATENATE(P269,U269,AB269,AH269))),"t","f")</f>
        <v>f</v>
      </c>
      <c r="G270">
        <v>3</v>
      </c>
      <c r="H270">
        <v>20001</v>
      </c>
      <c r="I270" t="s">
        <v>407</v>
      </c>
      <c r="J270">
        <v>20150801</v>
      </c>
      <c r="M270">
        <v>0</v>
      </c>
      <c r="N270">
        <v>0</v>
      </c>
      <c r="AA270" t="s">
        <v>272</v>
      </c>
      <c r="AC270">
        <v>0</v>
      </c>
      <c r="AE270">
        <v>0</v>
      </c>
      <c r="AF270" t="s">
        <v>271</v>
      </c>
    </row>
    <row r="271" spans="1:32" hidden="1" x14ac:dyDescent="0.25">
      <c r="A271" t="str">
        <f t="array" ref="A271">IF(COUNT(SEARCH(RubriekenHistorisch,CONCATENATE(P270,U270,AB270,AH270))),"t","f")</f>
        <v>f</v>
      </c>
      <c r="B271" t="str">
        <f t="shared" si="14"/>
        <v>f</v>
      </c>
      <c r="C271" t="str">
        <f t="shared" si="15"/>
        <v>f</v>
      </c>
      <c r="D271" t="str">
        <f t="shared" si="16"/>
        <v>f</v>
      </c>
      <c r="E271" t="str">
        <f>IF(COUNT(SEARCH({"04.","05.","09.","12."},CONCATENATE(P270,U270,AB270,AH270))),"t","f")</f>
        <v>f</v>
      </c>
      <c r="F271" t="str">
        <f t="array" ref="F271">IF(COUNT(SEARCH(HistorischeRubrieken,CONCATENATE(P270,U270,AB270,AH270))),"t","f")</f>
        <v>f</v>
      </c>
      <c r="G271">
        <v>1</v>
      </c>
      <c r="H271">
        <v>20201</v>
      </c>
      <c r="I271" t="s">
        <v>408</v>
      </c>
      <c r="J271">
        <v>19940930</v>
      </c>
      <c r="K271">
        <v>20130101</v>
      </c>
      <c r="M271">
        <v>0</v>
      </c>
      <c r="N271">
        <v>0</v>
      </c>
    </row>
    <row r="272" spans="1:32" hidden="1" x14ac:dyDescent="0.25">
      <c r="A272" t="str">
        <f t="array" ref="A272">IF(COUNT(SEARCH(RubriekenHistorisch,CONCATENATE(P271,U271,AB271,AH271))),"t","f")</f>
        <v>f</v>
      </c>
      <c r="B272" t="str">
        <f t="shared" si="14"/>
        <v>f</v>
      </c>
      <c r="C272" t="str">
        <f t="shared" si="15"/>
        <v>f</v>
      </c>
      <c r="D272" t="str">
        <f t="shared" si="16"/>
        <v>f</v>
      </c>
      <c r="E272" t="str">
        <f>IF(COUNT(SEARCH({"04.","05.","09.","12."},CONCATENATE(P271,U271,AB271,AH271))),"t","f")</f>
        <v>f</v>
      </c>
      <c r="F272" t="str">
        <f t="array" ref="F272">IF(COUNT(SEARCH(HistorischeRubrieken,CONCATENATE(P271,U271,AB271,AH271))),"t","f")</f>
        <v>f</v>
      </c>
      <c r="G272">
        <v>2</v>
      </c>
      <c r="H272">
        <v>20201</v>
      </c>
      <c r="I272" t="s">
        <v>408</v>
      </c>
      <c r="J272">
        <v>20150131</v>
      </c>
      <c r="K272">
        <v>20150801</v>
      </c>
      <c r="M272">
        <v>0</v>
      </c>
      <c r="N272">
        <v>0</v>
      </c>
      <c r="AA272" t="s">
        <v>270</v>
      </c>
      <c r="AC272">
        <v>0</v>
      </c>
      <c r="AE272">
        <v>0</v>
      </c>
      <c r="AF272" t="s">
        <v>271</v>
      </c>
    </row>
    <row r="273" spans="1:32" x14ac:dyDescent="0.25">
      <c r="A273" t="str">
        <f t="array" ref="A273">IF(COUNT(SEARCH(RubriekenHistorisch,CONCATENATE(P272,U272,AB272,AH272))),"t","f")</f>
        <v>f</v>
      </c>
      <c r="B273" t="str">
        <f t="shared" si="14"/>
        <v>f</v>
      </c>
      <c r="C273" t="str">
        <f t="shared" si="15"/>
        <v>f</v>
      </c>
      <c r="D273" t="str">
        <f t="shared" si="16"/>
        <v>f</v>
      </c>
      <c r="E273" t="str">
        <f>IF(COUNT(SEARCH({"04.","05.","09.","12."},CONCATENATE(P272,U272,AB272,AH272))),"t","f")</f>
        <v>f</v>
      </c>
      <c r="F273" t="str">
        <f t="array" ref="F273">IF(COUNT(SEARCH(HistorischeRubrieken,CONCATENATE(P272,U272,AB272,AH272))),"t","f")</f>
        <v>f</v>
      </c>
      <c r="G273">
        <v>3</v>
      </c>
      <c r="H273">
        <v>20201</v>
      </c>
      <c r="I273" t="s">
        <v>408</v>
      </c>
      <c r="J273">
        <v>20150801</v>
      </c>
      <c r="M273">
        <v>0</v>
      </c>
      <c r="N273">
        <v>0</v>
      </c>
      <c r="AA273" t="s">
        <v>272</v>
      </c>
      <c r="AC273">
        <v>0</v>
      </c>
      <c r="AE273">
        <v>0</v>
      </c>
      <c r="AF273" t="s">
        <v>271</v>
      </c>
    </row>
    <row r="274" spans="1:32" hidden="1" x14ac:dyDescent="0.25">
      <c r="A274" t="str">
        <f t="array" ref="A274">IF(COUNT(SEARCH(RubriekenHistorisch,CONCATENATE(P273,U273,AB273,AH273))),"t","f")</f>
        <v>f</v>
      </c>
      <c r="B274" t="str">
        <f t="shared" si="14"/>
        <v>f</v>
      </c>
      <c r="C274" t="str">
        <f t="shared" si="15"/>
        <v>f</v>
      </c>
      <c r="D274" t="str">
        <f t="shared" si="16"/>
        <v>f</v>
      </c>
      <c r="E274" t="str">
        <f>IF(COUNT(SEARCH({"04.","05.","09.","12."},CONCATENATE(P273,U273,AB273,AH273))),"t","f")</f>
        <v>f</v>
      </c>
      <c r="F274" t="str">
        <f t="array" ref="F274">IF(COUNT(SEARCH(HistorischeRubrieken,CONCATENATE(P273,U273,AB273,AH273))),"t","f")</f>
        <v>f</v>
      </c>
      <c r="G274">
        <v>1</v>
      </c>
      <c r="H274">
        <v>20301</v>
      </c>
      <c r="I274" t="s">
        <v>409</v>
      </c>
      <c r="J274">
        <v>19940115</v>
      </c>
      <c r="K274">
        <v>20130101</v>
      </c>
      <c r="M274">
        <v>0</v>
      </c>
      <c r="N274">
        <v>0</v>
      </c>
    </row>
    <row r="275" spans="1:32" hidden="1" x14ac:dyDescent="0.25">
      <c r="A275" t="str">
        <f t="array" ref="A275">IF(COUNT(SEARCH(RubriekenHistorisch,CONCATENATE(P274,U274,AB274,AH274))),"t","f")</f>
        <v>f</v>
      </c>
      <c r="B275" t="str">
        <f t="shared" si="14"/>
        <v>f</v>
      </c>
      <c r="C275" t="str">
        <f t="shared" si="15"/>
        <v>f</v>
      </c>
      <c r="D275" t="str">
        <f t="shared" si="16"/>
        <v>f</v>
      </c>
      <c r="E275" t="str">
        <f>IF(COUNT(SEARCH({"04.","05.","09.","12."},CONCATENATE(P274,U274,AB274,AH274))),"t","f")</f>
        <v>f</v>
      </c>
      <c r="F275" t="str">
        <f t="array" ref="F275">IF(COUNT(SEARCH(HistorischeRubrieken,CONCATENATE(P274,U274,AB274,AH274))),"t","f")</f>
        <v>f</v>
      </c>
      <c r="G275">
        <v>2</v>
      </c>
      <c r="H275">
        <v>20301</v>
      </c>
      <c r="I275" t="s">
        <v>409</v>
      </c>
      <c r="J275">
        <v>20150131</v>
      </c>
      <c r="K275">
        <v>20150801</v>
      </c>
      <c r="M275">
        <v>0</v>
      </c>
      <c r="N275">
        <v>0</v>
      </c>
      <c r="AA275" t="s">
        <v>270</v>
      </c>
      <c r="AC275">
        <v>0</v>
      </c>
      <c r="AE275">
        <v>0</v>
      </c>
      <c r="AF275" t="s">
        <v>271</v>
      </c>
    </row>
    <row r="276" spans="1:32" x14ac:dyDescent="0.25">
      <c r="A276" t="str">
        <f t="array" ref="A276">IF(COUNT(SEARCH(RubriekenHistorisch,CONCATENATE(P275,U275,AB275,AH275))),"t","f")</f>
        <v>f</v>
      </c>
      <c r="B276" t="str">
        <f t="shared" si="14"/>
        <v>f</v>
      </c>
      <c r="C276" t="str">
        <f t="shared" si="15"/>
        <v>f</v>
      </c>
      <c r="D276" t="str">
        <f t="shared" si="16"/>
        <v>f</v>
      </c>
      <c r="E276" t="str">
        <f>IF(COUNT(SEARCH({"04.","05.","09.","12."},CONCATENATE(P275,U275,AB275,AH275))),"t","f")</f>
        <v>f</v>
      </c>
      <c r="F276" t="str">
        <f t="array" ref="F276">IF(COUNT(SEARCH(HistorischeRubrieken,CONCATENATE(P275,U275,AB275,AH275))),"t","f")</f>
        <v>f</v>
      </c>
      <c r="G276">
        <v>3</v>
      </c>
      <c r="H276">
        <v>20301</v>
      </c>
      <c r="I276" t="s">
        <v>409</v>
      </c>
      <c r="J276">
        <v>20150801</v>
      </c>
      <c r="M276">
        <v>0</v>
      </c>
      <c r="N276">
        <v>0</v>
      </c>
      <c r="AA276" t="s">
        <v>272</v>
      </c>
      <c r="AC276">
        <v>0</v>
      </c>
      <c r="AE276">
        <v>0</v>
      </c>
      <c r="AF276" t="s">
        <v>271</v>
      </c>
    </row>
    <row r="277" spans="1:32" hidden="1" x14ac:dyDescent="0.25">
      <c r="A277" t="str">
        <f t="array" ref="A277">IF(COUNT(SEARCH(RubriekenHistorisch,CONCATENATE(P276,U276,AB276,AH276))),"t","f")</f>
        <v>f</v>
      </c>
      <c r="B277" t="str">
        <f t="shared" si="14"/>
        <v>f</v>
      </c>
      <c r="C277" t="str">
        <f t="shared" si="15"/>
        <v>f</v>
      </c>
      <c r="D277" t="str">
        <f t="shared" si="16"/>
        <v>f</v>
      </c>
      <c r="E277" t="str">
        <f>IF(COUNT(SEARCH({"04.","05.","09.","12."},CONCATENATE(P276,U276,AB276,AH276))),"t","f")</f>
        <v>f</v>
      </c>
      <c r="F277" t="str">
        <f t="array" ref="F277">IF(COUNT(SEARCH(HistorischeRubrieken,CONCATENATE(P276,U276,AB276,AH276))),"t","f")</f>
        <v>f</v>
      </c>
      <c r="G277">
        <v>1</v>
      </c>
      <c r="H277">
        <v>20601</v>
      </c>
      <c r="I277" t="s">
        <v>410</v>
      </c>
      <c r="J277">
        <v>19940930</v>
      </c>
      <c r="K277">
        <v>20030101</v>
      </c>
      <c r="M277">
        <v>0</v>
      </c>
      <c r="N277">
        <v>0</v>
      </c>
    </row>
    <row r="278" spans="1:32" hidden="1" x14ac:dyDescent="0.25">
      <c r="A278" t="str">
        <f t="array" ref="A278">IF(COUNT(SEARCH(RubriekenHistorisch,CONCATENATE(P277,U277,AB277,AH277))),"t","f")</f>
        <v>f</v>
      </c>
      <c r="B278" t="str">
        <f t="shared" si="14"/>
        <v>f</v>
      </c>
      <c r="C278" t="str">
        <f t="shared" si="15"/>
        <v>f</v>
      </c>
      <c r="D278" t="str">
        <f t="shared" si="16"/>
        <v>f</v>
      </c>
      <c r="E278" t="str">
        <f>IF(COUNT(SEARCH({"04.","05.","09.","12."},CONCATENATE(P277,U277,AB277,AH277))),"t","f")</f>
        <v>f</v>
      </c>
      <c r="F278" t="str">
        <f t="array" ref="F278">IF(COUNT(SEARCH(HistorischeRubrieken,CONCATENATE(P277,U277,AB277,AH277))),"t","f")</f>
        <v>f</v>
      </c>
      <c r="G278">
        <v>1</v>
      </c>
      <c r="H278">
        <v>20701</v>
      </c>
      <c r="I278" t="s">
        <v>411</v>
      </c>
      <c r="J278">
        <v>19940701</v>
      </c>
      <c r="K278">
        <v>20050101</v>
      </c>
      <c r="M278">
        <v>0</v>
      </c>
      <c r="N278">
        <v>0</v>
      </c>
    </row>
    <row r="279" spans="1:32" hidden="1" x14ac:dyDescent="0.25">
      <c r="A279" t="str">
        <f t="array" ref="A279">IF(COUNT(SEARCH(RubriekenHistorisch,CONCATENATE(P278,U278,AB278,AH278))),"t","f")</f>
        <v>f</v>
      </c>
      <c r="B279" t="str">
        <f t="shared" si="14"/>
        <v>f</v>
      </c>
      <c r="C279" t="str">
        <f t="shared" si="15"/>
        <v>f</v>
      </c>
      <c r="D279" t="str">
        <f t="shared" si="16"/>
        <v>f</v>
      </c>
      <c r="E279" t="str">
        <f>IF(COUNT(SEARCH({"04.","05.","09.","12."},CONCATENATE(P278,U278,AB278,AH278))),"t","f")</f>
        <v>f</v>
      </c>
      <c r="F279" t="str">
        <f t="array" ref="F279">IF(COUNT(SEARCH(HistorischeRubrieken,CONCATENATE(P278,U278,AB278,AH278))),"t","f")</f>
        <v>f</v>
      </c>
      <c r="G279">
        <v>1</v>
      </c>
      <c r="H279">
        <v>20901</v>
      </c>
      <c r="I279" t="s">
        <v>412</v>
      </c>
      <c r="J279">
        <v>19940415</v>
      </c>
      <c r="K279">
        <v>20130101</v>
      </c>
      <c r="M279">
        <v>0</v>
      </c>
      <c r="N279">
        <v>0</v>
      </c>
    </row>
    <row r="280" spans="1:32" hidden="1" x14ac:dyDescent="0.25">
      <c r="A280" t="str">
        <f t="array" ref="A280">IF(COUNT(SEARCH(RubriekenHistorisch,CONCATENATE(P279,U279,AB279,AH279))),"t","f")</f>
        <v>f</v>
      </c>
      <c r="B280" t="str">
        <f t="shared" si="14"/>
        <v>f</v>
      </c>
      <c r="C280" t="str">
        <f t="shared" si="15"/>
        <v>f</v>
      </c>
      <c r="D280" t="str">
        <f t="shared" si="16"/>
        <v>f</v>
      </c>
      <c r="E280" t="str">
        <f>IF(COUNT(SEARCH({"04.","05.","09.","12."},CONCATENATE(P279,U279,AB279,AH279))),"t","f")</f>
        <v>f</v>
      </c>
      <c r="F280" t="str">
        <f t="array" ref="F280">IF(COUNT(SEARCH(HistorischeRubrieken,CONCATENATE(P279,U279,AB279,AH279))),"t","f")</f>
        <v>f</v>
      </c>
      <c r="G280">
        <v>2</v>
      </c>
      <c r="H280">
        <v>20901</v>
      </c>
      <c r="I280" t="s">
        <v>412</v>
      </c>
      <c r="J280">
        <v>20150131</v>
      </c>
      <c r="K280">
        <v>20150801</v>
      </c>
      <c r="M280">
        <v>0</v>
      </c>
      <c r="N280">
        <v>0</v>
      </c>
      <c r="AA280" t="s">
        <v>270</v>
      </c>
      <c r="AC280">
        <v>0</v>
      </c>
      <c r="AE280">
        <v>0</v>
      </c>
      <c r="AF280" t="s">
        <v>271</v>
      </c>
    </row>
    <row r="281" spans="1:32" x14ac:dyDescent="0.25">
      <c r="A281" t="str">
        <f t="array" ref="A281">IF(COUNT(SEARCH(RubriekenHistorisch,CONCATENATE(P280,U280,AB280,AH280))),"t","f")</f>
        <v>f</v>
      </c>
      <c r="B281" t="str">
        <f t="shared" si="14"/>
        <v>f</v>
      </c>
      <c r="C281" t="str">
        <f t="shared" si="15"/>
        <v>f</v>
      </c>
      <c r="D281" t="str">
        <f t="shared" si="16"/>
        <v>f</v>
      </c>
      <c r="E281" t="str">
        <f>IF(COUNT(SEARCH({"04.","05.","09.","12."},CONCATENATE(P280,U280,AB280,AH280))),"t","f")</f>
        <v>f</v>
      </c>
      <c r="F281" t="str">
        <f t="array" ref="F281">IF(COUNT(SEARCH(HistorischeRubrieken,CONCATENATE(P280,U280,AB280,AH280))),"t","f")</f>
        <v>f</v>
      </c>
      <c r="G281">
        <v>3</v>
      </c>
      <c r="H281">
        <v>20901</v>
      </c>
      <c r="I281" t="s">
        <v>412</v>
      </c>
      <c r="J281">
        <v>20150801</v>
      </c>
      <c r="M281">
        <v>0</v>
      </c>
      <c r="N281">
        <v>0</v>
      </c>
      <c r="AA281" t="s">
        <v>272</v>
      </c>
      <c r="AC281">
        <v>0</v>
      </c>
      <c r="AE281">
        <v>0</v>
      </c>
      <c r="AF281" t="s">
        <v>271</v>
      </c>
    </row>
    <row r="282" spans="1:32" hidden="1" x14ac:dyDescent="0.25">
      <c r="A282" t="str">
        <f t="array" ref="A282">IF(COUNT(SEARCH(RubriekenHistorisch,CONCATENATE(P281,U281,AB281,AH281))),"t","f")</f>
        <v>f</v>
      </c>
      <c r="B282" t="str">
        <f t="shared" si="14"/>
        <v>f</v>
      </c>
      <c r="C282" t="str">
        <f t="shared" si="15"/>
        <v>f</v>
      </c>
      <c r="D282" t="str">
        <f t="shared" si="16"/>
        <v>f</v>
      </c>
      <c r="E282" t="str">
        <f>IF(COUNT(SEARCH({"04.","05.","09.","12."},CONCATENATE(P281,U281,AB281,AH281))),"t","f")</f>
        <v>f</v>
      </c>
      <c r="F282" t="str">
        <f t="array" ref="F282">IF(COUNT(SEARCH(HistorischeRubrieken,CONCATENATE(P281,U281,AB281,AH281))),"t","f")</f>
        <v>f</v>
      </c>
      <c r="G282">
        <v>1</v>
      </c>
      <c r="H282">
        <v>21101</v>
      </c>
      <c r="I282" t="s">
        <v>413</v>
      </c>
      <c r="J282">
        <v>19940930</v>
      </c>
      <c r="K282">
        <v>20050101</v>
      </c>
      <c r="M282">
        <v>0</v>
      </c>
      <c r="N282">
        <v>0</v>
      </c>
    </row>
    <row r="283" spans="1:32" hidden="1" x14ac:dyDescent="0.25">
      <c r="A283" t="str">
        <f t="array" ref="A283">IF(COUNT(SEARCH(RubriekenHistorisch,CONCATENATE(P282,U282,AB282,AH282))),"t","f")</f>
        <v>f</v>
      </c>
      <c r="B283" t="str">
        <f t="shared" si="14"/>
        <v>f</v>
      </c>
      <c r="C283" t="str">
        <f t="shared" si="15"/>
        <v>f</v>
      </c>
      <c r="D283" t="str">
        <f t="shared" si="16"/>
        <v>f</v>
      </c>
      <c r="E283" t="str">
        <f>IF(COUNT(SEARCH({"04.","05.","09.","12."},CONCATENATE(P282,U282,AB282,AH282))),"t","f")</f>
        <v>f</v>
      </c>
      <c r="F283" t="str">
        <f t="array" ref="F283">IF(COUNT(SEARCH(HistorischeRubrieken,CONCATENATE(P282,U282,AB282,AH282))),"t","f")</f>
        <v>f</v>
      </c>
      <c r="G283">
        <v>1</v>
      </c>
      <c r="H283">
        <v>21201</v>
      </c>
      <c r="I283" t="s">
        <v>414</v>
      </c>
      <c r="J283">
        <v>19940715</v>
      </c>
      <c r="K283">
        <v>19990301</v>
      </c>
      <c r="M283">
        <v>0</v>
      </c>
      <c r="N283">
        <v>0</v>
      </c>
    </row>
    <row r="284" spans="1:32" hidden="1" x14ac:dyDescent="0.25">
      <c r="A284" t="str">
        <f t="array" ref="A284">IF(COUNT(SEARCH(RubriekenHistorisch,CONCATENATE(P283,U283,AB283,AH283))),"t","f")</f>
        <v>f</v>
      </c>
      <c r="B284" t="str">
        <f t="shared" si="14"/>
        <v>f</v>
      </c>
      <c r="C284" t="str">
        <f t="shared" si="15"/>
        <v>f</v>
      </c>
      <c r="D284" t="str">
        <f t="shared" si="16"/>
        <v>f</v>
      </c>
      <c r="E284" t="str">
        <f>IF(COUNT(SEARCH({"04.","05.","09.","12."},CONCATENATE(P283,U283,AB283,AH283))),"t","f")</f>
        <v>f</v>
      </c>
      <c r="F284" t="str">
        <f t="array" ref="F284">IF(COUNT(SEARCH(HistorischeRubrieken,CONCATENATE(P283,U283,AB283,AH283))),"t","f")</f>
        <v>f</v>
      </c>
      <c r="G284">
        <v>1</v>
      </c>
      <c r="H284">
        <v>21301</v>
      </c>
      <c r="I284" t="s">
        <v>415</v>
      </c>
      <c r="J284">
        <v>19930915</v>
      </c>
      <c r="K284">
        <v>20130101</v>
      </c>
      <c r="M284">
        <v>0</v>
      </c>
      <c r="N284">
        <v>0</v>
      </c>
    </row>
    <row r="285" spans="1:32" hidden="1" x14ac:dyDescent="0.25">
      <c r="A285" t="str">
        <f t="array" ref="A285">IF(COUNT(SEARCH(RubriekenHistorisch,CONCATENATE(P284,U284,AB284,AH284))),"t","f")</f>
        <v>f</v>
      </c>
      <c r="B285" t="str">
        <f t="shared" si="14"/>
        <v>f</v>
      </c>
      <c r="C285" t="str">
        <f t="shared" si="15"/>
        <v>f</v>
      </c>
      <c r="D285" t="str">
        <f t="shared" si="16"/>
        <v>f</v>
      </c>
      <c r="E285" t="str">
        <f>IF(COUNT(SEARCH({"04.","05.","09.","12."},CONCATENATE(P284,U284,AB284,AH284))),"t","f")</f>
        <v>f</v>
      </c>
      <c r="F285" t="str">
        <f t="array" ref="F285">IF(COUNT(SEARCH(HistorischeRubrieken,CONCATENATE(P284,U284,AB284,AH284))),"t","f")</f>
        <v>f</v>
      </c>
      <c r="G285">
        <v>2</v>
      </c>
      <c r="H285">
        <v>21301</v>
      </c>
      <c r="I285" t="s">
        <v>415</v>
      </c>
      <c r="J285">
        <v>20150131</v>
      </c>
      <c r="K285">
        <v>20150801</v>
      </c>
      <c r="M285">
        <v>0</v>
      </c>
      <c r="N285">
        <v>0</v>
      </c>
      <c r="AA285" t="s">
        <v>270</v>
      </c>
      <c r="AC285">
        <v>0</v>
      </c>
      <c r="AE285">
        <v>0</v>
      </c>
      <c r="AF285" t="s">
        <v>271</v>
      </c>
    </row>
    <row r="286" spans="1:32" x14ac:dyDescent="0.25">
      <c r="A286" t="str">
        <f t="array" ref="A286">IF(COUNT(SEARCH(RubriekenHistorisch,CONCATENATE(P285,U285,AB285,AH285))),"t","f")</f>
        <v>f</v>
      </c>
      <c r="B286" t="str">
        <f t="shared" si="14"/>
        <v>f</v>
      </c>
      <c r="C286" t="str">
        <f t="shared" si="15"/>
        <v>f</v>
      </c>
      <c r="D286" t="str">
        <f t="shared" si="16"/>
        <v>f</v>
      </c>
      <c r="E286" t="str">
        <f>IF(COUNT(SEARCH({"04.","05.","09.","12."},CONCATENATE(P285,U285,AB285,AH285))),"t","f")</f>
        <v>f</v>
      </c>
      <c r="F286" t="str">
        <f t="array" ref="F286">IF(COUNT(SEARCH(HistorischeRubrieken,CONCATENATE(P285,U285,AB285,AH285))),"t","f")</f>
        <v>f</v>
      </c>
      <c r="G286">
        <v>3</v>
      </c>
      <c r="H286">
        <v>21301</v>
      </c>
      <c r="I286" t="s">
        <v>415</v>
      </c>
      <c r="J286">
        <v>20150801</v>
      </c>
      <c r="M286">
        <v>0</v>
      </c>
      <c r="N286">
        <v>0</v>
      </c>
      <c r="AA286" t="s">
        <v>272</v>
      </c>
      <c r="AC286">
        <v>0</v>
      </c>
      <c r="AE286">
        <v>0</v>
      </c>
      <c r="AF286" t="s">
        <v>271</v>
      </c>
    </row>
    <row r="287" spans="1:32" hidden="1" x14ac:dyDescent="0.25">
      <c r="A287" t="str">
        <f t="array" ref="A287">IF(COUNT(SEARCH(RubriekenHistorisch,CONCATENATE(P286,U286,AB286,AH286))),"t","f")</f>
        <v>f</v>
      </c>
      <c r="B287" t="str">
        <f t="shared" si="14"/>
        <v>f</v>
      </c>
      <c r="C287" t="str">
        <f t="shared" si="15"/>
        <v>f</v>
      </c>
      <c r="D287" t="str">
        <f t="shared" si="16"/>
        <v>f</v>
      </c>
      <c r="E287" t="str">
        <f>IF(COUNT(SEARCH({"04.","05.","09.","12."},CONCATENATE(P286,U286,AB286,AH286))),"t","f")</f>
        <v>f</v>
      </c>
      <c r="F287" t="str">
        <f t="array" ref="F287">IF(COUNT(SEARCH(HistorischeRubrieken,CONCATENATE(P286,U286,AB286,AH286))),"t","f")</f>
        <v>f</v>
      </c>
      <c r="G287">
        <v>1</v>
      </c>
      <c r="H287">
        <v>21401</v>
      </c>
      <c r="I287" t="s">
        <v>416</v>
      </c>
      <c r="J287">
        <v>19940901</v>
      </c>
      <c r="K287">
        <v>20130101</v>
      </c>
      <c r="M287">
        <v>0</v>
      </c>
      <c r="N287">
        <v>0</v>
      </c>
    </row>
    <row r="288" spans="1:32" hidden="1" x14ac:dyDescent="0.25">
      <c r="A288" t="str">
        <f t="array" ref="A288">IF(COUNT(SEARCH(RubriekenHistorisch,CONCATENATE(P287,U287,AB287,AH287))),"t","f")</f>
        <v>f</v>
      </c>
      <c r="B288" t="str">
        <f t="shared" si="14"/>
        <v>f</v>
      </c>
      <c r="C288" t="str">
        <f t="shared" si="15"/>
        <v>f</v>
      </c>
      <c r="D288" t="str">
        <f t="shared" si="16"/>
        <v>f</v>
      </c>
      <c r="E288" t="str">
        <f>IF(COUNT(SEARCH({"04.","05.","09.","12."},CONCATENATE(P287,U287,AB287,AH287))),"t","f")</f>
        <v>f</v>
      </c>
      <c r="F288" t="str">
        <f t="array" ref="F288">IF(COUNT(SEARCH(HistorischeRubrieken,CONCATENATE(P287,U287,AB287,AH287))),"t","f")</f>
        <v>f</v>
      </c>
      <c r="G288">
        <v>2</v>
      </c>
      <c r="H288">
        <v>21401</v>
      </c>
      <c r="I288" t="s">
        <v>416</v>
      </c>
      <c r="J288">
        <v>20150131</v>
      </c>
      <c r="K288">
        <v>20150801</v>
      </c>
      <c r="M288">
        <v>0</v>
      </c>
      <c r="N288">
        <v>0</v>
      </c>
      <c r="AA288" t="s">
        <v>270</v>
      </c>
      <c r="AC288">
        <v>0</v>
      </c>
      <c r="AE288">
        <v>0</v>
      </c>
      <c r="AF288" t="s">
        <v>271</v>
      </c>
    </row>
    <row r="289" spans="1:32" x14ac:dyDescent="0.25">
      <c r="A289" t="str">
        <f t="array" ref="A289">IF(COUNT(SEARCH(RubriekenHistorisch,CONCATENATE(P288,U288,AB288,AH288))),"t","f")</f>
        <v>f</v>
      </c>
      <c r="B289" t="str">
        <f t="shared" si="14"/>
        <v>f</v>
      </c>
      <c r="C289" t="str">
        <f t="shared" si="15"/>
        <v>f</v>
      </c>
      <c r="D289" t="str">
        <f t="shared" si="16"/>
        <v>f</v>
      </c>
      <c r="E289" t="str">
        <f>IF(COUNT(SEARCH({"04.","05.","09.","12."},CONCATENATE(P288,U288,AB288,AH288))),"t","f")</f>
        <v>f</v>
      </c>
      <c r="F289" t="str">
        <f t="array" ref="F289">IF(COUNT(SEARCH(HistorischeRubrieken,CONCATENATE(P288,U288,AB288,AH288))),"t","f")</f>
        <v>f</v>
      </c>
      <c r="G289">
        <v>3</v>
      </c>
      <c r="H289">
        <v>21401</v>
      </c>
      <c r="I289" t="s">
        <v>416</v>
      </c>
      <c r="J289">
        <v>20150801</v>
      </c>
      <c r="M289">
        <v>0</v>
      </c>
      <c r="N289">
        <v>0</v>
      </c>
      <c r="AA289" t="s">
        <v>272</v>
      </c>
      <c r="AC289">
        <v>0</v>
      </c>
      <c r="AE289">
        <v>0</v>
      </c>
      <c r="AF289" t="s">
        <v>271</v>
      </c>
    </row>
    <row r="290" spans="1:32" hidden="1" x14ac:dyDescent="0.25">
      <c r="A290" t="str">
        <f t="array" ref="A290">IF(COUNT(SEARCH(RubriekenHistorisch,CONCATENATE(P289,U289,AB289,AH289))),"t","f")</f>
        <v>f</v>
      </c>
      <c r="B290" t="str">
        <f t="shared" si="14"/>
        <v>f</v>
      </c>
      <c r="C290" t="str">
        <f t="shared" si="15"/>
        <v>f</v>
      </c>
      <c r="D290" t="str">
        <f t="shared" si="16"/>
        <v>f</v>
      </c>
      <c r="E290" t="str">
        <f>IF(COUNT(SEARCH({"04.","05.","09.","12."},CONCATENATE(P289,U289,AB289,AH289))),"t","f")</f>
        <v>f</v>
      </c>
      <c r="F290" t="str">
        <f t="array" ref="F290">IF(COUNT(SEARCH(HistorischeRubrieken,CONCATENATE(P289,U289,AB289,AH289))),"t","f")</f>
        <v>f</v>
      </c>
      <c r="G290">
        <v>1</v>
      </c>
      <c r="H290">
        <v>21601</v>
      </c>
      <c r="I290" t="s">
        <v>417</v>
      </c>
      <c r="J290">
        <v>19930215</v>
      </c>
      <c r="K290">
        <v>20130101</v>
      </c>
      <c r="M290">
        <v>0</v>
      </c>
      <c r="N290">
        <v>0</v>
      </c>
    </row>
    <row r="291" spans="1:32" hidden="1" x14ac:dyDescent="0.25">
      <c r="A291" t="str">
        <f t="array" ref="A291">IF(COUNT(SEARCH(RubriekenHistorisch,CONCATENATE(P290,U290,AB290,AH290))),"t","f")</f>
        <v>f</v>
      </c>
      <c r="B291" t="str">
        <f t="shared" si="14"/>
        <v>f</v>
      </c>
      <c r="C291" t="str">
        <f t="shared" si="15"/>
        <v>f</v>
      </c>
      <c r="D291" t="str">
        <f t="shared" si="16"/>
        <v>f</v>
      </c>
      <c r="E291" t="str">
        <f>IF(COUNT(SEARCH({"04.","05.","09.","12."},CONCATENATE(P290,U290,AB290,AH290))),"t","f")</f>
        <v>f</v>
      </c>
      <c r="F291" t="str">
        <f t="array" ref="F291">IF(COUNT(SEARCH(HistorischeRubrieken,CONCATENATE(P290,U290,AB290,AH290))),"t","f")</f>
        <v>f</v>
      </c>
      <c r="G291">
        <v>2</v>
      </c>
      <c r="H291">
        <v>21601</v>
      </c>
      <c r="I291" t="s">
        <v>417</v>
      </c>
      <c r="J291">
        <v>20150131</v>
      </c>
      <c r="K291">
        <v>20150801</v>
      </c>
      <c r="M291">
        <v>0</v>
      </c>
      <c r="N291">
        <v>0</v>
      </c>
      <c r="AA291" t="s">
        <v>270</v>
      </c>
      <c r="AC291">
        <v>0</v>
      </c>
      <c r="AE291">
        <v>0</v>
      </c>
      <c r="AF291" t="s">
        <v>271</v>
      </c>
    </row>
    <row r="292" spans="1:32" x14ac:dyDescent="0.25">
      <c r="A292" t="str">
        <f t="array" ref="A292">IF(COUNT(SEARCH(RubriekenHistorisch,CONCATENATE(P291,U291,AB291,AH291))),"t","f")</f>
        <v>f</v>
      </c>
      <c r="B292" t="str">
        <f t="shared" si="14"/>
        <v>f</v>
      </c>
      <c r="C292" t="str">
        <f t="shared" si="15"/>
        <v>f</v>
      </c>
      <c r="D292" t="str">
        <f t="shared" si="16"/>
        <v>f</v>
      </c>
      <c r="E292" t="str">
        <f>IF(COUNT(SEARCH({"04.","05.","09.","12."},CONCATENATE(P291,U291,AB291,AH291))),"t","f")</f>
        <v>f</v>
      </c>
      <c r="F292" t="str">
        <f t="array" ref="F292">IF(COUNT(SEARCH(HistorischeRubrieken,CONCATENATE(P291,U291,AB291,AH291))),"t","f")</f>
        <v>f</v>
      </c>
      <c r="G292">
        <v>3</v>
      </c>
      <c r="H292">
        <v>21601</v>
      </c>
      <c r="I292" t="s">
        <v>417</v>
      </c>
      <c r="J292">
        <v>20150801</v>
      </c>
      <c r="M292">
        <v>0</v>
      </c>
      <c r="N292">
        <v>0</v>
      </c>
      <c r="AA292" t="s">
        <v>272</v>
      </c>
      <c r="AC292">
        <v>0</v>
      </c>
      <c r="AE292">
        <v>0</v>
      </c>
      <c r="AF292" t="s">
        <v>271</v>
      </c>
    </row>
    <row r="293" spans="1:32" hidden="1" x14ac:dyDescent="0.25">
      <c r="A293" t="str">
        <f t="array" ref="A293">IF(COUNT(SEARCH(RubriekenHistorisch,CONCATENATE(P292,U292,AB292,AH292))),"t","f")</f>
        <v>f</v>
      </c>
      <c r="B293" t="str">
        <f t="shared" si="14"/>
        <v>f</v>
      </c>
      <c r="C293" t="str">
        <f t="shared" si="15"/>
        <v>f</v>
      </c>
      <c r="D293" t="str">
        <f t="shared" si="16"/>
        <v>f</v>
      </c>
      <c r="E293" t="str">
        <f>IF(COUNT(SEARCH({"04.","05.","09.","12."},CONCATENATE(P292,U292,AB292,AH292))),"t","f")</f>
        <v>f</v>
      </c>
      <c r="F293" t="str">
        <f t="array" ref="F293">IF(COUNT(SEARCH(HistorischeRubrieken,CONCATENATE(P292,U292,AB292,AH292))),"t","f")</f>
        <v>f</v>
      </c>
      <c r="G293">
        <v>1</v>
      </c>
      <c r="H293">
        <v>21801</v>
      </c>
      <c r="I293" t="s">
        <v>418</v>
      </c>
      <c r="J293">
        <v>19940701</v>
      </c>
      <c r="K293">
        <v>20050101</v>
      </c>
      <c r="M293">
        <v>0</v>
      </c>
      <c r="N293">
        <v>0</v>
      </c>
    </row>
    <row r="294" spans="1:32" hidden="1" x14ac:dyDescent="0.25">
      <c r="A294" t="str">
        <f t="array" ref="A294">IF(COUNT(SEARCH(RubriekenHistorisch,CONCATENATE(P293,U293,AB293,AH293))),"t","f")</f>
        <v>f</v>
      </c>
      <c r="B294" t="str">
        <f t="shared" si="14"/>
        <v>f</v>
      </c>
      <c r="C294" t="str">
        <f t="shared" si="15"/>
        <v>f</v>
      </c>
      <c r="D294" t="str">
        <f t="shared" si="16"/>
        <v>f</v>
      </c>
      <c r="E294" t="str">
        <f>IF(COUNT(SEARCH({"04.","05.","09.","12."},CONCATENATE(P293,U293,AB293,AH293))),"t","f")</f>
        <v>f</v>
      </c>
      <c r="F294" t="str">
        <f t="array" ref="F294">IF(COUNT(SEARCH(HistorischeRubrieken,CONCATENATE(P293,U293,AB293,AH293))),"t","f")</f>
        <v>f</v>
      </c>
      <c r="G294">
        <v>1</v>
      </c>
      <c r="H294">
        <v>21901</v>
      </c>
      <c r="I294" t="s">
        <v>419</v>
      </c>
      <c r="J294">
        <v>19940701</v>
      </c>
      <c r="K294">
        <v>20050101</v>
      </c>
      <c r="M294">
        <v>0</v>
      </c>
      <c r="N294">
        <v>0</v>
      </c>
    </row>
    <row r="295" spans="1:32" hidden="1" x14ac:dyDescent="0.25">
      <c r="A295" t="str">
        <f t="array" ref="A295">IF(COUNT(SEARCH(RubriekenHistorisch,CONCATENATE(P294,U294,AB294,AH294))),"t","f")</f>
        <v>f</v>
      </c>
      <c r="B295" t="str">
        <f t="shared" si="14"/>
        <v>f</v>
      </c>
      <c r="C295" t="str">
        <f t="shared" si="15"/>
        <v>f</v>
      </c>
      <c r="D295" t="str">
        <f t="shared" si="16"/>
        <v>f</v>
      </c>
      <c r="E295" t="str">
        <f>IF(COUNT(SEARCH({"04.","05.","09.","12."},CONCATENATE(P294,U294,AB294,AH294))),"t","f")</f>
        <v>f</v>
      </c>
      <c r="F295" t="str">
        <f t="array" ref="F295">IF(COUNT(SEARCH(HistorischeRubrieken,CONCATENATE(P294,U294,AB294,AH294))),"t","f")</f>
        <v>f</v>
      </c>
      <c r="G295">
        <v>1</v>
      </c>
      <c r="H295">
        <v>22001</v>
      </c>
      <c r="I295" t="s">
        <v>420</v>
      </c>
      <c r="J295">
        <v>19940930</v>
      </c>
      <c r="K295">
        <v>20020101</v>
      </c>
      <c r="M295">
        <v>0</v>
      </c>
      <c r="N295">
        <v>0</v>
      </c>
    </row>
    <row r="296" spans="1:32" hidden="1" x14ac:dyDescent="0.25">
      <c r="A296" t="str">
        <f t="array" ref="A296">IF(COUNT(SEARCH(RubriekenHistorisch,CONCATENATE(P295,U295,AB295,AH295))),"t","f")</f>
        <v>f</v>
      </c>
      <c r="B296" t="str">
        <f t="shared" si="14"/>
        <v>f</v>
      </c>
      <c r="C296" t="str">
        <f t="shared" si="15"/>
        <v>f</v>
      </c>
      <c r="D296" t="str">
        <f t="shared" si="16"/>
        <v>f</v>
      </c>
      <c r="E296" t="str">
        <f>IF(COUNT(SEARCH({"04.","05.","09.","12."},CONCATENATE(P295,U295,AB295,AH295))),"t","f")</f>
        <v>f</v>
      </c>
      <c r="F296" t="str">
        <f t="array" ref="F296">IF(COUNT(SEARCH(HistorischeRubrieken,CONCATENATE(P295,U295,AB295,AH295))),"t","f")</f>
        <v>f</v>
      </c>
      <c r="G296">
        <v>1</v>
      </c>
      <c r="H296">
        <v>22101</v>
      </c>
      <c r="I296" t="s">
        <v>421</v>
      </c>
      <c r="J296">
        <v>19930201</v>
      </c>
      <c r="K296">
        <v>20130101</v>
      </c>
      <c r="M296">
        <v>0</v>
      </c>
      <c r="N296">
        <v>0</v>
      </c>
    </row>
    <row r="297" spans="1:32" hidden="1" x14ac:dyDescent="0.25">
      <c r="A297" t="str">
        <f t="array" ref="A297">IF(COUNT(SEARCH(RubriekenHistorisch,CONCATENATE(P296,U296,AB296,AH296))),"t","f")</f>
        <v>f</v>
      </c>
      <c r="B297" t="str">
        <f t="shared" si="14"/>
        <v>f</v>
      </c>
      <c r="C297" t="str">
        <f t="shared" si="15"/>
        <v>f</v>
      </c>
      <c r="D297" t="str">
        <f t="shared" si="16"/>
        <v>f</v>
      </c>
      <c r="E297" t="str">
        <f>IF(COUNT(SEARCH({"04.","05.","09.","12."},CONCATENATE(P296,U296,AB296,AH296))),"t","f")</f>
        <v>f</v>
      </c>
      <c r="F297" t="str">
        <f t="array" ref="F297">IF(COUNT(SEARCH(HistorischeRubrieken,CONCATENATE(P296,U296,AB296,AH296))),"t","f")</f>
        <v>f</v>
      </c>
      <c r="G297">
        <v>2</v>
      </c>
      <c r="H297">
        <v>22101</v>
      </c>
      <c r="I297" t="s">
        <v>421</v>
      </c>
      <c r="J297">
        <v>20150131</v>
      </c>
      <c r="K297">
        <v>20150801</v>
      </c>
      <c r="M297">
        <v>0</v>
      </c>
      <c r="N297">
        <v>0</v>
      </c>
      <c r="AA297" t="s">
        <v>270</v>
      </c>
      <c r="AC297">
        <v>0</v>
      </c>
      <c r="AE297">
        <v>0</v>
      </c>
      <c r="AF297" t="s">
        <v>271</v>
      </c>
    </row>
    <row r="298" spans="1:32" x14ac:dyDescent="0.25">
      <c r="A298" t="str">
        <f t="array" ref="A298">IF(COUNT(SEARCH(RubriekenHistorisch,CONCATENATE(P297,U297,AB297,AH297))),"t","f")</f>
        <v>f</v>
      </c>
      <c r="B298" t="str">
        <f t="shared" si="14"/>
        <v>f</v>
      </c>
      <c r="C298" t="str">
        <f t="shared" si="15"/>
        <v>f</v>
      </c>
      <c r="D298" t="str">
        <f t="shared" si="16"/>
        <v>f</v>
      </c>
      <c r="E298" t="str">
        <f>IF(COUNT(SEARCH({"04.","05.","09.","12."},CONCATENATE(P297,U297,AB297,AH297))),"t","f")</f>
        <v>f</v>
      </c>
      <c r="F298" t="str">
        <f t="array" ref="F298">IF(COUNT(SEARCH(HistorischeRubrieken,CONCATENATE(P297,U297,AB297,AH297))),"t","f")</f>
        <v>f</v>
      </c>
      <c r="G298">
        <v>3</v>
      </c>
      <c r="H298">
        <v>22101</v>
      </c>
      <c r="I298" t="s">
        <v>421</v>
      </c>
      <c r="J298">
        <v>20150801</v>
      </c>
      <c r="M298">
        <v>0</v>
      </c>
      <c r="N298">
        <v>0</v>
      </c>
      <c r="AA298" t="s">
        <v>272</v>
      </c>
      <c r="AC298">
        <v>0</v>
      </c>
      <c r="AE298">
        <v>0</v>
      </c>
      <c r="AF298" t="s">
        <v>271</v>
      </c>
    </row>
    <row r="299" spans="1:32" hidden="1" x14ac:dyDescent="0.25">
      <c r="A299" t="str">
        <f t="array" ref="A299">IF(COUNT(SEARCH(RubriekenHistorisch,CONCATENATE(P298,U298,AB298,AH298))),"t","f")</f>
        <v>f</v>
      </c>
      <c r="B299" t="str">
        <f t="shared" si="14"/>
        <v>f</v>
      </c>
      <c r="C299" t="str">
        <f t="shared" si="15"/>
        <v>f</v>
      </c>
      <c r="D299" t="str">
        <f t="shared" si="16"/>
        <v>f</v>
      </c>
      <c r="E299" t="str">
        <f>IF(COUNT(SEARCH({"04.","05.","09.","12."},CONCATENATE(P298,U298,AB298,AH298))),"t","f")</f>
        <v>f</v>
      </c>
      <c r="F299" t="str">
        <f t="array" ref="F299">IF(COUNT(SEARCH(HistorischeRubrieken,CONCATENATE(P298,U298,AB298,AH298))),"t","f")</f>
        <v>f</v>
      </c>
      <c r="G299">
        <v>1</v>
      </c>
      <c r="H299">
        <v>22201</v>
      </c>
      <c r="I299" t="s">
        <v>422</v>
      </c>
      <c r="J299">
        <v>19940101</v>
      </c>
      <c r="K299">
        <v>20130101</v>
      </c>
      <c r="M299">
        <v>0</v>
      </c>
      <c r="N299">
        <v>0</v>
      </c>
    </row>
    <row r="300" spans="1:32" hidden="1" x14ac:dyDescent="0.25">
      <c r="A300" t="str">
        <f t="array" ref="A300">IF(COUNT(SEARCH(RubriekenHistorisch,CONCATENATE(P299,U299,AB299,AH299))),"t","f")</f>
        <v>f</v>
      </c>
      <c r="B300" t="str">
        <f t="shared" si="14"/>
        <v>f</v>
      </c>
      <c r="C300" t="str">
        <f t="shared" si="15"/>
        <v>f</v>
      </c>
      <c r="D300" t="str">
        <f t="shared" si="16"/>
        <v>f</v>
      </c>
      <c r="E300" t="str">
        <f>IF(COUNT(SEARCH({"04.","05.","09.","12."},CONCATENATE(P299,U299,AB299,AH299))),"t","f")</f>
        <v>f</v>
      </c>
      <c r="F300" t="str">
        <f t="array" ref="F300">IF(COUNT(SEARCH(HistorischeRubrieken,CONCATENATE(P299,U299,AB299,AH299))),"t","f")</f>
        <v>f</v>
      </c>
      <c r="G300">
        <v>2</v>
      </c>
      <c r="H300">
        <v>22201</v>
      </c>
      <c r="I300" t="s">
        <v>422</v>
      </c>
      <c r="J300">
        <v>20150131</v>
      </c>
      <c r="K300">
        <v>20150801</v>
      </c>
      <c r="M300">
        <v>0</v>
      </c>
      <c r="N300">
        <v>0</v>
      </c>
      <c r="AA300" t="s">
        <v>270</v>
      </c>
      <c r="AC300">
        <v>0</v>
      </c>
      <c r="AE300">
        <v>0</v>
      </c>
      <c r="AF300" t="s">
        <v>271</v>
      </c>
    </row>
    <row r="301" spans="1:32" x14ac:dyDescent="0.25">
      <c r="A301" t="str">
        <f t="array" ref="A301">IF(COUNT(SEARCH(RubriekenHistorisch,CONCATENATE(P300,U300,AB300,AH300))),"t","f")</f>
        <v>f</v>
      </c>
      <c r="B301" t="str">
        <f t="shared" si="14"/>
        <v>f</v>
      </c>
      <c r="C301" t="str">
        <f t="shared" si="15"/>
        <v>f</v>
      </c>
      <c r="D301" t="str">
        <f t="shared" si="16"/>
        <v>f</v>
      </c>
      <c r="E301" t="str">
        <f>IF(COUNT(SEARCH({"04.","05.","09.","12."},CONCATENATE(P300,U300,AB300,AH300))),"t","f")</f>
        <v>f</v>
      </c>
      <c r="F301" t="str">
        <f t="array" ref="F301">IF(COUNT(SEARCH(HistorischeRubrieken,CONCATENATE(P300,U300,AB300,AH300))),"t","f")</f>
        <v>f</v>
      </c>
      <c r="G301">
        <v>3</v>
      </c>
      <c r="H301">
        <v>22201</v>
      </c>
      <c r="I301" t="s">
        <v>422</v>
      </c>
      <c r="J301">
        <v>20150801</v>
      </c>
      <c r="M301">
        <v>0</v>
      </c>
      <c r="N301">
        <v>0</v>
      </c>
      <c r="AA301" t="s">
        <v>272</v>
      </c>
      <c r="AC301">
        <v>0</v>
      </c>
      <c r="AE301">
        <v>0</v>
      </c>
      <c r="AF301" t="s">
        <v>271</v>
      </c>
    </row>
    <row r="302" spans="1:32" hidden="1" x14ac:dyDescent="0.25">
      <c r="A302" t="str">
        <f t="array" ref="A302">IF(COUNT(SEARCH(RubriekenHistorisch,CONCATENATE(P301,U301,AB301,AH301))),"t","f")</f>
        <v>f</v>
      </c>
      <c r="B302" t="str">
        <f t="shared" si="14"/>
        <v>f</v>
      </c>
      <c r="C302" t="str">
        <f t="shared" si="15"/>
        <v>f</v>
      </c>
      <c r="D302" t="str">
        <f t="shared" si="16"/>
        <v>f</v>
      </c>
      <c r="E302" t="str">
        <f>IF(COUNT(SEARCH({"04.","05.","09.","12."},CONCATENATE(P301,U301,AB301,AH301))),"t","f")</f>
        <v>f</v>
      </c>
      <c r="F302" t="str">
        <f t="array" ref="F302">IF(COUNT(SEARCH(HistorischeRubrieken,CONCATENATE(P301,U301,AB301,AH301))),"t","f")</f>
        <v>f</v>
      </c>
      <c r="G302">
        <v>1</v>
      </c>
      <c r="H302">
        <v>22501</v>
      </c>
      <c r="I302" t="s">
        <v>423</v>
      </c>
      <c r="J302">
        <v>19940615</v>
      </c>
      <c r="K302">
        <v>20130101</v>
      </c>
      <c r="M302">
        <v>0</v>
      </c>
      <c r="N302">
        <v>0</v>
      </c>
    </row>
    <row r="303" spans="1:32" hidden="1" x14ac:dyDescent="0.25">
      <c r="A303" t="str">
        <f t="array" ref="A303">IF(COUNT(SEARCH(RubriekenHistorisch,CONCATENATE(P302,U302,AB302,AH302))),"t","f")</f>
        <v>f</v>
      </c>
      <c r="B303" t="str">
        <f t="shared" si="14"/>
        <v>f</v>
      </c>
      <c r="C303" t="str">
        <f t="shared" si="15"/>
        <v>f</v>
      </c>
      <c r="D303" t="str">
        <f t="shared" si="16"/>
        <v>f</v>
      </c>
      <c r="E303" t="str">
        <f>IF(COUNT(SEARCH({"04.","05.","09.","12."},CONCATENATE(P302,U302,AB302,AH302))),"t","f")</f>
        <v>f</v>
      </c>
      <c r="F303" t="str">
        <f t="array" ref="F303">IF(COUNT(SEARCH(HistorischeRubrieken,CONCATENATE(P302,U302,AB302,AH302))),"t","f")</f>
        <v>f</v>
      </c>
      <c r="G303">
        <v>2</v>
      </c>
      <c r="H303">
        <v>22501</v>
      </c>
      <c r="I303" t="s">
        <v>423</v>
      </c>
      <c r="J303">
        <v>20150131</v>
      </c>
      <c r="K303">
        <v>20150801</v>
      </c>
      <c r="M303">
        <v>0</v>
      </c>
      <c r="N303">
        <v>0</v>
      </c>
      <c r="AA303" t="s">
        <v>270</v>
      </c>
      <c r="AC303">
        <v>0</v>
      </c>
      <c r="AE303">
        <v>0</v>
      </c>
      <c r="AF303" t="s">
        <v>271</v>
      </c>
    </row>
    <row r="304" spans="1:32" x14ac:dyDescent="0.25">
      <c r="A304" t="str">
        <f t="array" ref="A304">IF(COUNT(SEARCH(RubriekenHistorisch,CONCATENATE(P303,U303,AB303,AH303))),"t","f")</f>
        <v>f</v>
      </c>
      <c r="B304" t="str">
        <f t="shared" si="14"/>
        <v>f</v>
      </c>
      <c r="C304" t="str">
        <f t="shared" si="15"/>
        <v>f</v>
      </c>
      <c r="D304" t="str">
        <f t="shared" si="16"/>
        <v>f</v>
      </c>
      <c r="E304" t="str">
        <f>IF(COUNT(SEARCH({"04.","05.","09.","12."},CONCATENATE(P303,U303,AB303,AH303))),"t","f")</f>
        <v>f</v>
      </c>
      <c r="F304" t="str">
        <f t="array" ref="F304">IF(COUNT(SEARCH(HistorischeRubrieken,CONCATENATE(P303,U303,AB303,AH303))),"t","f")</f>
        <v>f</v>
      </c>
      <c r="G304">
        <v>3</v>
      </c>
      <c r="H304">
        <v>22501</v>
      </c>
      <c r="I304" t="s">
        <v>423</v>
      </c>
      <c r="J304">
        <v>20150801</v>
      </c>
      <c r="M304">
        <v>0</v>
      </c>
      <c r="N304">
        <v>0</v>
      </c>
      <c r="AA304" t="s">
        <v>272</v>
      </c>
      <c r="AC304">
        <v>0</v>
      </c>
      <c r="AE304">
        <v>0</v>
      </c>
      <c r="AF304" t="s">
        <v>271</v>
      </c>
    </row>
    <row r="305" spans="1:32" hidden="1" x14ac:dyDescent="0.25">
      <c r="A305" t="str">
        <f t="array" ref="A305">IF(COUNT(SEARCH(RubriekenHistorisch,CONCATENATE(P304,U304,AB304,AH304))),"t","f")</f>
        <v>f</v>
      </c>
      <c r="B305" t="str">
        <f t="shared" si="14"/>
        <v>f</v>
      </c>
      <c r="C305" t="str">
        <f t="shared" si="15"/>
        <v>f</v>
      </c>
      <c r="D305" t="str">
        <f t="shared" si="16"/>
        <v>f</v>
      </c>
      <c r="E305" t="str">
        <f>IF(COUNT(SEARCH({"04.","05.","09.","12."},CONCATENATE(P304,U304,AB304,AH304))),"t","f")</f>
        <v>f</v>
      </c>
      <c r="F305" t="str">
        <f t="array" ref="F305">IF(COUNT(SEARCH(HistorischeRubrieken,CONCATENATE(P304,U304,AB304,AH304))),"t","f")</f>
        <v>f</v>
      </c>
      <c r="G305">
        <v>1</v>
      </c>
      <c r="H305">
        <v>22601</v>
      </c>
      <c r="I305" t="s">
        <v>424</v>
      </c>
      <c r="J305">
        <v>19940401</v>
      </c>
      <c r="K305">
        <v>20130101</v>
      </c>
      <c r="M305">
        <v>0</v>
      </c>
      <c r="N305">
        <v>0</v>
      </c>
    </row>
    <row r="306" spans="1:32" hidden="1" x14ac:dyDescent="0.25">
      <c r="A306" t="str">
        <f t="array" ref="A306">IF(COUNT(SEARCH(RubriekenHistorisch,CONCATENATE(P305,U305,AB305,AH305))),"t","f")</f>
        <v>f</v>
      </c>
      <c r="B306" t="str">
        <f t="shared" si="14"/>
        <v>f</v>
      </c>
      <c r="C306" t="str">
        <f t="shared" si="15"/>
        <v>f</v>
      </c>
      <c r="D306" t="str">
        <f t="shared" si="16"/>
        <v>f</v>
      </c>
      <c r="E306" t="str">
        <f>IF(COUNT(SEARCH({"04.","05.","09.","12."},CONCATENATE(P305,U305,AB305,AH305))),"t","f")</f>
        <v>f</v>
      </c>
      <c r="F306" t="str">
        <f t="array" ref="F306">IF(COUNT(SEARCH(HistorischeRubrieken,CONCATENATE(P305,U305,AB305,AH305))),"t","f")</f>
        <v>f</v>
      </c>
      <c r="G306">
        <v>2</v>
      </c>
      <c r="H306">
        <v>22601</v>
      </c>
      <c r="I306" t="s">
        <v>424</v>
      </c>
      <c r="J306">
        <v>20150131</v>
      </c>
      <c r="K306">
        <v>20150801</v>
      </c>
      <c r="M306">
        <v>0</v>
      </c>
      <c r="N306">
        <v>0</v>
      </c>
      <c r="AA306" t="s">
        <v>270</v>
      </c>
      <c r="AC306">
        <v>0</v>
      </c>
      <c r="AE306">
        <v>0</v>
      </c>
      <c r="AF306" t="s">
        <v>271</v>
      </c>
    </row>
    <row r="307" spans="1:32" x14ac:dyDescent="0.25">
      <c r="A307" t="str">
        <f t="array" ref="A307">IF(COUNT(SEARCH(RubriekenHistorisch,CONCATENATE(P306,U306,AB306,AH306))),"t","f")</f>
        <v>f</v>
      </c>
      <c r="B307" t="str">
        <f t="shared" si="14"/>
        <v>f</v>
      </c>
      <c r="C307" t="str">
        <f t="shared" si="15"/>
        <v>f</v>
      </c>
      <c r="D307" t="str">
        <f t="shared" si="16"/>
        <v>f</v>
      </c>
      <c r="E307" t="str">
        <f>IF(COUNT(SEARCH({"04.","05.","09.","12."},CONCATENATE(P306,U306,AB306,AH306))),"t","f")</f>
        <v>f</v>
      </c>
      <c r="F307" t="str">
        <f t="array" ref="F307">IF(COUNT(SEARCH(HistorischeRubrieken,CONCATENATE(P306,U306,AB306,AH306))),"t","f")</f>
        <v>f</v>
      </c>
      <c r="G307">
        <v>3</v>
      </c>
      <c r="H307">
        <v>22601</v>
      </c>
      <c r="I307" t="s">
        <v>424</v>
      </c>
      <c r="J307">
        <v>20150801</v>
      </c>
      <c r="M307">
        <v>0</v>
      </c>
      <c r="N307">
        <v>0</v>
      </c>
      <c r="AA307" t="s">
        <v>272</v>
      </c>
      <c r="AC307">
        <v>0</v>
      </c>
      <c r="AE307">
        <v>0</v>
      </c>
      <c r="AF307" t="s">
        <v>271</v>
      </c>
    </row>
    <row r="308" spans="1:32" hidden="1" x14ac:dyDescent="0.25">
      <c r="A308" t="str">
        <f t="array" ref="A308">IF(COUNT(SEARCH(RubriekenHistorisch,CONCATENATE(P307,U307,AB307,AH307))),"t","f")</f>
        <v>f</v>
      </c>
      <c r="B308" t="str">
        <f t="shared" si="14"/>
        <v>f</v>
      </c>
      <c r="C308" t="str">
        <f t="shared" si="15"/>
        <v>f</v>
      </c>
      <c r="D308" t="str">
        <f t="shared" si="16"/>
        <v>f</v>
      </c>
      <c r="E308" t="str">
        <f>IF(COUNT(SEARCH({"04.","05.","09.","12."},CONCATENATE(P307,U307,AB307,AH307))),"t","f")</f>
        <v>f</v>
      </c>
      <c r="F308" t="str">
        <f t="array" ref="F308">IF(COUNT(SEARCH(HistorischeRubrieken,CONCATENATE(P307,U307,AB307,AH307))),"t","f")</f>
        <v>f</v>
      </c>
      <c r="G308">
        <v>1</v>
      </c>
      <c r="H308">
        <v>22701</v>
      </c>
      <c r="I308" t="s">
        <v>425</v>
      </c>
      <c r="J308">
        <v>19940915</v>
      </c>
      <c r="K308">
        <v>20020101</v>
      </c>
      <c r="M308">
        <v>0</v>
      </c>
      <c r="N308">
        <v>0</v>
      </c>
    </row>
    <row r="309" spans="1:32" hidden="1" x14ac:dyDescent="0.25">
      <c r="A309" t="str">
        <f t="array" ref="A309">IF(COUNT(SEARCH(RubriekenHistorisch,CONCATENATE(P308,U308,AB308,AH308))),"t","f")</f>
        <v>f</v>
      </c>
      <c r="B309" t="str">
        <f t="shared" si="14"/>
        <v>f</v>
      </c>
      <c r="C309" t="str">
        <f t="shared" si="15"/>
        <v>f</v>
      </c>
      <c r="D309" t="str">
        <f t="shared" si="16"/>
        <v>f</v>
      </c>
      <c r="E309" t="str">
        <f>IF(COUNT(SEARCH({"04.","05.","09.","12."},CONCATENATE(P308,U308,AB308,AH308))),"t","f")</f>
        <v>f</v>
      </c>
      <c r="F309" t="str">
        <f t="array" ref="F309">IF(COUNT(SEARCH(HistorischeRubrieken,CONCATENATE(P308,U308,AB308,AH308))),"t","f")</f>
        <v>f</v>
      </c>
      <c r="G309">
        <v>1</v>
      </c>
      <c r="H309">
        <v>22801</v>
      </c>
      <c r="I309" t="s">
        <v>426</v>
      </c>
      <c r="J309">
        <v>19941001</v>
      </c>
      <c r="K309">
        <v>20130101</v>
      </c>
      <c r="M309">
        <v>0</v>
      </c>
      <c r="N309">
        <v>0</v>
      </c>
    </row>
    <row r="310" spans="1:32" hidden="1" x14ac:dyDescent="0.25">
      <c r="A310" t="str">
        <f t="array" ref="A310">IF(COUNT(SEARCH(RubriekenHistorisch,CONCATENATE(P309,U309,AB309,AH309))),"t","f")</f>
        <v>f</v>
      </c>
      <c r="B310" t="str">
        <f t="shared" si="14"/>
        <v>f</v>
      </c>
      <c r="C310" t="str">
        <f t="shared" si="15"/>
        <v>f</v>
      </c>
      <c r="D310" t="str">
        <f t="shared" si="16"/>
        <v>f</v>
      </c>
      <c r="E310" t="str">
        <f>IF(COUNT(SEARCH({"04.","05.","09.","12."},CONCATENATE(P309,U309,AB309,AH309))),"t","f")</f>
        <v>f</v>
      </c>
      <c r="F310" t="str">
        <f t="array" ref="F310">IF(COUNT(SEARCH(HistorischeRubrieken,CONCATENATE(P309,U309,AB309,AH309))),"t","f")</f>
        <v>f</v>
      </c>
      <c r="G310">
        <v>2</v>
      </c>
      <c r="H310">
        <v>22801</v>
      </c>
      <c r="I310" t="s">
        <v>426</v>
      </c>
      <c r="J310">
        <v>20150131</v>
      </c>
      <c r="K310">
        <v>20150801</v>
      </c>
      <c r="M310">
        <v>0</v>
      </c>
      <c r="N310">
        <v>0</v>
      </c>
      <c r="AA310" t="s">
        <v>270</v>
      </c>
      <c r="AC310">
        <v>0</v>
      </c>
      <c r="AE310">
        <v>0</v>
      </c>
      <c r="AF310" t="s">
        <v>271</v>
      </c>
    </row>
    <row r="311" spans="1:32" x14ac:dyDescent="0.25">
      <c r="A311" t="str">
        <f t="array" ref="A311">IF(COUNT(SEARCH(RubriekenHistorisch,CONCATENATE(P310,U310,AB310,AH310))),"t","f")</f>
        <v>f</v>
      </c>
      <c r="B311" t="str">
        <f t="shared" si="14"/>
        <v>f</v>
      </c>
      <c r="C311" t="str">
        <f t="shared" si="15"/>
        <v>f</v>
      </c>
      <c r="D311" t="str">
        <f t="shared" si="16"/>
        <v>f</v>
      </c>
      <c r="E311" t="str">
        <f>IF(COUNT(SEARCH({"04.","05.","09.","12."},CONCATENATE(P310,U310,AB310,AH310))),"t","f")</f>
        <v>f</v>
      </c>
      <c r="F311" t="str">
        <f t="array" ref="F311">IF(COUNT(SEARCH(HistorischeRubrieken,CONCATENATE(P310,U310,AB310,AH310))),"t","f")</f>
        <v>f</v>
      </c>
      <c r="G311">
        <v>3</v>
      </c>
      <c r="H311">
        <v>22801</v>
      </c>
      <c r="I311" t="s">
        <v>426</v>
      </c>
      <c r="J311">
        <v>20150801</v>
      </c>
      <c r="M311">
        <v>0</v>
      </c>
      <c r="N311">
        <v>0</v>
      </c>
      <c r="AA311" t="s">
        <v>272</v>
      </c>
      <c r="AC311">
        <v>0</v>
      </c>
      <c r="AE311">
        <v>0</v>
      </c>
      <c r="AF311" t="s">
        <v>271</v>
      </c>
    </row>
    <row r="312" spans="1:32" hidden="1" x14ac:dyDescent="0.25">
      <c r="A312" t="str">
        <f t="array" ref="A312">IF(COUNT(SEARCH(RubriekenHistorisch,CONCATENATE(P311,U311,AB311,AH311))),"t","f")</f>
        <v>f</v>
      </c>
      <c r="B312" t="str">
        <f t="shared" si="14"/>
        <v>f</v>
      </c>
      <c r="C312" t="str">
        <f t="shared" si="15"/>
        <v>f</v>
      </c>
      <c r="D312" t="str">
        <f t="shared" si="16"/>
        <v>f</v>
      </c>
      <c r="E312" t="str">
        <f>IF(COUNT(SEARCH({"04.","05.","09.","12."},CONCATENATE(P311,U311,AB311,AH311))),"t","f")</f>
        <v>f</v>
      </c>
      <c r="F312" t="str">
        <f t="array" ref="F312">IF(COUNT(SEARCH(HistorischeRubrieken,CONCATENATE(P311,U311,AB311,AH311))),"t","f")</f>
        <v>f</v>
      </c>
      <c r="G312">
        <v>1</v>
      </c>
      <c r="H312">
        <v>22901</v>
      </c>
      <c r="I312" t="s">
        <v>427</v>
      </c>
      <c r="J312">
        <v>19940901</v>
      </c>
      <c r="K312">
        <v>20050101</v>
      </c>
      <c r="M312">
        <v>0</v>
      </c>
      <c r="N312">
        <v>0</v>
      </c>
    </row>
    <row r="313" spans="1:32" hidden="1" x14ac:dyDescent="0.25">
      <c r="A313" t="str">
        <f t="array" ref="A313">IF(COUNT(SEARCH(RubriekenHistorisch,CONCATENATE(P312,U312,AB312,AH312))),"t","f")</f>
        <v>f</v>
      </c>
      <c r="B313" t="str">
        <f t="shared" si="14"/>
        <v>f</v>
      </c>
      <c r="C313" t="str">
        <f t="shared" si="15"/>
        <v>f</v>
      </c>
      <c r="D313" t="str">
        <f t="shared" si="16"/>
        <v>f</v>
      </c>
      <c r="E313" t="str">
        <f>IF(COUNT(SEARCH({"04.","05.","09.","12."},CONCATENATE(P312,U312,AB312,AH312))),"t","f")</f>
        <v>f</v>
      </c>
      <c r="F313" t="str">
        <f t="array" ref="F313">IF(COUNT(SEARCH(HistorischeRubrieken,CONCATENATE(P312,U312,AB312,AH312))),"t","f")</f>
        <v>f</v>
      </c>
      <c r="G313">
        <v>1</v>
      </c>
      <c r="H313">
        <v>23001</v>
      </c>
      <c r="I313" t="s">
        <v>428</v>
      </c>
      <c r="J313">
        <v>19931115</v>
      </c>
      <c r="K313">
        <v>20130101</v>
      </c>
      <c r="M313">
        <v>0</v>
      </c>
      <c r="N313">
        <v>0</v>
      </c>
    </row>
    <row r="314" spans="1:32" hidden="1" x14ac:dyDescent="0.25">
      <c r="A314" t="str">
        <f t="array" ref="A314">IF(COUNT(SEARCH(RubriekenHistorisch,CONCATENATE(P313,U313,AB313,AH313))),"t","f")</f>
        <v>f</v>
      </c>
      <c r="B314" t="str">
        <f t="shared" si="14"/>
        <v>f</v>
      </c>
      <c r="C314" t="str">
        <f t="shared" si="15"/>
        <v>f</v>
      </c>
      <c r="D314" t="str">
        <f t="shared" si="16"/>
        <v>f</v>
      </c>
      <c r="E314" t="str">
        <f>IF(COUNT(SEARCH({"04.","05.","09.","12."},CONCATENATE(P313,U313,AB313,AH313))),"t","f")</f>
        <v>f</v>
      </c>
      <c r="F314" t="str">
        <f t="array" ref="F314">IF(COUNT(SEARCH(HistorischeRubrieken,CONCATENATE(P313,U313,AB313,AH313))),"t","f")</f>
        <v>f</v>
      </c>
      <c r="G314">
        <v>2</v>
      </c>
      <c r="H314">
        <v>23001</v>
      </c>
      <c r="I314" t="s">
        <v>428</v>
      </c>
      <c r="J314">
        <v>20150131</v>
      </c>
      <c r="K314">
        <v>20150801</v>
      </c>
      <c r="M314">
        <v>0</v>
      </c>
      <c r="N314">
        <v>0</v>
      </c>
      <c r="AA314" t="s">
        <v>270</v>
      </c>
      <c r="AC314">
        <v>0</v>
      </c>
      <c r="AE314">
        <v>0</v>
      </c>
      <c r="AF314" t="s">
        <v>271</v>
      </c>
    </row>
    <row r="315" spans="1:32" x14ac:dyDescent="0.25">
      <c r="A315" t="str">
        <f t="array" ref="A315">IF(COUNT(SEARCH(RubriekenHistorisch,CONCATENATE(P314,U314,AB314,AH314))),"t","f")</f>
        <v>f</v>
      </c>
      <c r="B315" t="str">
        <f t="shared" si="14"/>
        <v>f</v>
      </c>
      <c r="C315" t="str">
        <f t="shared" si="15"/>
        <v>f</v>
      </c>
      <c r="D315" t="str">
        <f t="shared" si="16"/>
        <v>f</v>
      </c>
      <c r="E315" t="str">
        <f>IF(COUNT(SEARCH({"04.","05.","09.","12."},CONCATENATE(P314,U314,AB314,AH314))),"t","f")</f>
        <v>f</v>
      </c>
      <c r="F315" t="str">
        <f t="array" ref="F315">IF(COUNT(SEARCH(HistorischeRubrieken,CONCATENATE(P314,U314,AB314,AH314))),"t","f")</f>
        <v>f</v>
      </c>
      <c r="G315">
        <v>3</v>
      </c>
      <c r="H315">
        <v>23001</v>
      </c>
      <c r="I315" t="s">
        <v>428</v>
      </c>
      <c r="J315">
        <v>20150801</v>
      </c>
      <c r="M315">
        <v>0</v>
      </c>
      <c r="N315">
        <v>0</v>
      </c>
      <c r="AA315" t="s">
        <v>272</v>
      </c>
      <c r="AC315">
        <v>0</v>
      </c>
      <c r="AE315">
        <v>0</v>
      </c>
      <c r="AF315" t="s">
        <v>271</v>
      </c>
    </row>
    <row r="316" spans="1:32" hidden="1" x14ac:dyDescent="0.25">
      <c r="A316" t="str">
        <f t="array" ref="A316">IF(COUNT(SEARCH(RubriekenHistorisch,CONCATENATE(P315,U315,AB315,AH315))),"t","f")</f>
        <v>f</v>
      </c>
      <c r="B316" t="str">
        <f t="shared" si="14"/>
        <v>f</v>
      </c>
      <c r="C316" t="str">
        <f t="shared" si="15"/>
        <v>f</v>
      </c>
      <c r="D316" t="str">
        <f t="shared" si="16"/>
        <v>f</v>
      </c>
      <c r="E316" t="str">
        <f>IF(COUNT(SEARCH({"04.","05.","09.","12."},CONCATENATE(P315,U315,AB315,AH315))),"t","f")</f>
        <v>f</v>
      </c>
      <c r="F316" t="str">
        <f t="array" ref="F316">IF(COUNT(SEARCH(HistorischeRubrieken,CONCATENATE(P315,U315,AB315,AH315))),"t","f")</f>
        <v>f</v>
      </c>
      <c r="G316">
        <v>1</v>
      </c>
      <c r="H316">
        <v>23101</v>
      </c>
      <c r="I316" t="s">
        <v>429</v>
      </c>
      <c r="J316">
        <v>19920915</v>
      </c>
      <c r="K316">
        <v>20010101</v>
      </c>
      <c r="M316">
        <v>0</v>
      </c>
      <c r="N316">
        <v>0</v>
      </c>
    </row>
    <row r="317" spans="1:32" hidden="1" x14ac:dyDescent="0.25">
      <c r="A317" t="str">
        <f t="array" ref="A317">IF(COUNT(SEARCH(RubriekenHistorisch,CONCATENATE(P316,U316,AB316,AH316))),"t","f")</f>
        <v>f</v>
      </c>
      <c r="B317" t="str">
        <f t="shared" si="14"/>
        <v>f</v>
      </c>
      <c r="C317" t="str">
        <f t="shared" si="15"/>
        <v>f</v>
      </c>
      <c r="D317" t="str">
        <f t="shared" si="16"/>
        <v>f</v>
      </c>
      <c r="E317" t="str">
        <f>IF(COUNT(SEARCH({"04.","05.","09.","12."},CONCATENATE(P316,U316,AB316,AH316))),"t","f")</f>
        <v>f</v>
      </c>
      <c r="F317" t="str">
        <f t="array" ref="F317">IF(COUNT(SEARCH(HistorischeRubrieken,CONCATENATE(P316,U316,AB316,AH316))),"t","f")</f>
        <v>f</v>
      </c>
      <c r="G317">
        <v>1</v>
      </c>
      <c r="H317">
        <v>23201</v>
      </c>
      <c r="I317" t="s">
        <v>430</v>
      </c>
      <c r="J317">
        <v>19931101</v>
      </c>
      <c r="K317">
        <v>20130101</v>
      </c>
      <c r="M317">
        <v>0</v>
      </c>
      <c r="N317">
        <v>0</v>
      </c>
    </row>
    <row r="318" spans="1:32" hidden="1" x14ac:dyDescent="0.25">
      <c r="A318" t="str">
        <f t="array" ref="A318">IF(COUNT(SEARCH(RubriekenHistorisch,CONCATENATE(P317,U317,AB317,AH317))),"t","f")</f>
        <v>f</v>
      </c>
      <c r="B318" t="str">
        <f t="shared" si="14"/>
        <v>f</v>
      </c>
      <c r="C318" t="str">
        <f t="shared" si="15"/>
        <v>f</v>
      </c>
      <c r="D318" t="str">
        <f t="shared" si="16"/>
        <v>f</v>
      </c>
      <c r="E318" t="str">
        <f>IF(COUNT(SEARCH({"04.","05.","09.","12."},CONCATENATE(P317,U317,AB317,AH317))),"t","f")</f>
        <v>f</v>
      </c>
      <c r="F318" t="str">
        <f t="array" ref="F318">IF(COUNT(SEARCH(HistorischeRubrieken,CONCATENATE(P317,U317,AB317,AH317))),"t","f")</f>
        <v>f</v>
      </c>
      <c r="G318">
        <v>2</v>
      </c>
      <c r="H318">
        <v>23201</v>
      </c>
      <c r="I318" t="s">
        <v>430</v>
      </c>
      <c r="J318">
        <v>20150131</v>
      </c>
      <c r="K318">
        <v>20150801</v>
      </c>
      <c r="M318">
        <v>0</v>
      </c>
      <c r="N318">
        <v>0</v>
      </c>
      <c r="AA318" t="s">
        <v>270</v>
      </c>
      <c r="AC318">
        <v>0</v>
      </c>
      <c r="AE318">
        <v>0</v>
      </c>
      <c r="AF318" t="s">
        <v>271</v>
      </c>
    </row>
    <row r="319" spans="1:32" x14ac:dyDescent="0.25">
      <c r="A319" t="str">
        <f t="array" ref="A319">IF(COUNT(SEARCH(RubriekenHistorisch,CONCATENATE(P318,U318,AB318,AH318))),"t","f")</f>
        <v>f</v>
      </c>
      <c r="B319" t="str">
        <f t="shared" si="14"/>
        <v>f</v>
      </c>
      <c r="C319" t="str">
        <f t="shared" si="15"/>
        <v>f</v>
      </c>
      <c r="D319" t="str">
        <f t="shared" si="16"/>
        <v>f</v>
      </c>
      <c r="E319" t="str">
        <f>IF(COUNT(SEARCH({"04.","05.","09.","12."},CONCATENATE(P318,U318,AB318,AH318))),"t","f")</f>
        <v>f</v>
      </c>
      <c r="F319" t="str">
        <f t="array" ref="F319">IF(COUNT(SEARCH(HistorischeRubrieken,CONCATENATE(P318,U318,AB318,AH318))),"t","f")</f>
        <v>f</v>
      </c>
      <c r="G319">
        <v>3</v>
      </c>
      <c r="H319">
        <v>23201</v>
      </c>
      <c r="I319" t="s">
        <v>430</v>
      </c>
      <c r="J319">
        <v>20150801</v>
      </c>
      <c r="M319">
        <v>0</v>
      </c>
      <c r="N319">
        <v>0</v>
      </c>
      <c r="AA319" t="s">
        <v>272</v>
      </c>
      <c r="AC319">
        <v>0</v>
      </c>
      <c r="AE319">
        <v>0</v>
      </c>
      <c r="AF319" t="s">
        <v>271</v>
      </c>
    </row>
    <row r="320" spans="1:32" hidden="1" x14ac:dyDescent="0.25">
      <c r="A320" t="str">
        <f t="array" ref="A320">IF(COUNT(SEARCH(RubriekenHistorisch,CONCATENATE(P319,U319,AB319,AH319))),"t","f")</f>
        <v>f</v>
      </c>
      <c r="B320" t="str">
        <f t="shared" si="14"/>
        <v>f</v>
      </c>
      <c r="C320" t="str">
        <f t="shared" si="15"/>
        <v>f</v>
      </c>
      <c r="D320" t="str">
        <f t="shared" si="16"/>
        <v>f</v>
      </c>
      <c r="E320" t="str">
        <f>IF(COUNT(SEARCH({"04.","05.","09.","12."},CONCATENATE(P319,U319,AB319,AH319))),"t","f")</f>
        <v>f</v>
      </c>
      <c r="F320" t="str">
        <f t="array" ref="F320">IF(COUNT(SEARCH(HistorischeRubrieken,CONCATENATE(P319,U319,AB319,AH319))),"t","f")</f>
        <v>f</v>
      </c>
      <c r="G320">
        <v>1</v>
      </c>
      <c r="H320">
        <v>23301</v>
      </c>
      <c r="I320" t="s">
        <v>431</v>
      </c>
      <c r="J320">
        <v>19940101</v>
      </c>
      <c r="K320">
        <v>20130101</v>
      </c>
      <c r="M320">
        <v>0</v>
      </c>
      <c r="N320">
        <v>0</v>
      </c>
    </row>
    <row r="321" spans="1:32" hidden="1" x14ac:dyDescent="0.25">
      <c r="A321" t="str">
        <f t="array" ref="A321">IF(COUNT(SEARCH(RubriekenHistorisch,CONCATENATE(P320,U320,AB320,AH320))),"t","f")</f>
        <v>f</v>
      </c>
      <c r="B321" t="str">
        <f t="shared" si="14"/>
        <v>f</v>
      </c>
      <c r="C321" t="str">
        <f t="shared" si="15"/>
        <v>f</v>
      </c>
      <c r="D321" t="str">
        <f t="shared" si="16"/>
        <v>f</v>
      </c>
      <c r="E321" t="str">
        <f>IF(COUNT(SEARCH({"04.","05.","09.","12."},CONCATENATE(P320,U320,AB320,AH320))),"t","f")</f>
        <v>f</v>
      </c>
      <c r="F321" t="str">
        <f t="array" ref="F321">IF(COUNT(SEARCH(HistorischeRubrieken,CONCATENATE(P320,U320,AB320,AH320))),"t","f")</f>
        <v>f</v>
      </c>
      <c r="G321">
        <v>2</v>
      </c>
      <c r="H321">
        <v>23301</v>
      </c>
      <c r="I321" t="s">
        <v>431</v>
      </c>
      <c r="J321">
        <v>20150131</v>
      </c>
      <c r="K321">
        <v>20150801</v>
      </c>
      <c r="M321">
        <v>0</v>
      </c>
      <c r="N321">
        <v>0</v>
      </c>
      <c r="AA321" t="s">
        <v>270</v>
      </c>
      <c r="AC321">
        <v>0</v>
      </c>
      <c r="AE321">
        <v>0</v>
      </c>
      <c r="AF321" t="s">
        <v>271</v>
      </c>
    </row>
    <row r="322" spans="1:32" x14ac:dyDescent="0.25">
      <c r="A322" t="str">
        <f t="array" ref="A322">IF(COUNT(SEARCH(RubriekenHistorisch,CONCATENATE(P321,U321,AB321,AH321))),"t","f")</f>
        <v>f</v>
      </c>
      <c r="B322" t="str">
        <f t="shared" si="14"/>
        <v>f</v>
      </c>
      <c r="C322" t="str">
        <f t="shared" si="15"/>
        <v>f</v>
      </c>
      <c r="D322" t="str">
        <f t="shared" si="16"/>
        <v>f</v>
      </c>
      <c r="E322" t="str">
        <f>IF(COUNT(SEARCH({"04.","05.","09.","12."},CONCATENATE(P321,U321,AB321,AH321))),"t","f")</f>
        <v>f</v>
      </c>
      <c r="F322" t="str">
        <f t="array" ref="F322">IF(COUNT(SEARCH(HistorischeRubrieken,CONCATENATE(P321,U321,AB321,AH321))),"t","f")</f>
        <v>f</v>
      </c>
      <c r="G322">
        <v>3</v>
      </c>
      <c r="H322">
        <v>23301</v>
      </c>
      <c r="I322" t="s">
        <v>431</v>
      </c>
      <c r="J322">
        <v>20150801</v>
      </c>
      <c r="M322">
        <v>0</v>
      </c>
      <c r="N322">
        <v>0</v>
      </c>
      <c r="AA322" t="s">
        <v>272</v>
      </c>
      <c r="AC322">
        <v>0</v>
      </c>
      <c r="AE322">
        <v>0</v>
      </c>
      <c r="AF322" t="s">
        <v>271</v>
      </c>
    </row>
    <row r="323" spans="1:32" hidden="1" x14ac:dyDescent="0.25">
      <c r="A323" t="str">
        <f t="array" ref="A323">IF(COUNT(SEARCH(RubriekenHistorisch,CONCATENATE(P322,U322,AB322,AH322))),"t","f")</f>
        <v>f</v>
      </c>
      <c r="B323" t="str">
        <f t="shared" ref="B323:B386" si="17">IF(COUNT(SEARCH("07.66.20",CONCATENATE(P322,U322,AB322,AH322))),"t","f")</f>
        <v>f</v>
      </c>
      <c r="C323" t="str">
        <f t="shared" ref="C323:C386" si="18">IF(COUNT(SEARCH("14.40.10",CONCATENATE(P322,U322,AB322,AH322))),"t","f")</f>
        <v>f</v>
      </c>
      <c r="D323" t="str">
        <f t="shared" si="16"/>
        <v>f</v>
      </c>
      <c r="E323" t="str">
        <f>IF(COUNT(SEARCH({"04.","05.","09.","12."},CONCATENATE(P322,U322,AB322,AH322))),"t","f")</f>
        <v>f</v>
      </c>
      <c r="F323" t="str">
        <f t="array" ref="F323">IF(COUNT(SEARCH(HistorischeRubrieken,CONCATENATE(P322,U322,AB322,AH322))),"t","f")</f>
        <v>f</v>
      </c>
      <c r="G323">
        <v>1</v>
      </c>
      <c r="H323">
        <v>23601</v>
      </c>
      <c r="I323" t="s">
        <v>432</v>
      </c>
      <c r="J323">
        <v>19940915</v>
      </c>
      <c r="K323">
        <v>20130101</v>
      </c>
      <c r="M323">
        <v>0</v>
      </c>
      <c r="N323">
        <v>0</v>
      </c>
    </row>
    <row r="324" spans="1:32" hidden="1" x14ac:dyDescent="0.25">
      <c r="A324" t="str">
        <f t="array" ref="A324">IF(COUNT(SEARCH(RubriekenHistorisch,CONCATENATE(P323,U323,AB323,AH323))),"t","f")</f>
        <v>f</v>
      </c>
      <c r="B324" t="str">
        <f t="shared" si="17"/>
        <v>f</v>
      </c>
      <c r="C324" t="str">
        <f t="shared" si="18"/>
        <v>f</v>
      </c>
      <c r="D324" t="str">
        <f t="shared" ref="D324:D387" si="19">IF(COUNT(SEARCH("- 0",CONCATENATE(P323,U323,AB323,AH323))),"t","f")</f>
        <v>f</v>
      </c>
      <c r="E324" t="str">
        <f>IF(COUNT(SEARCH({"04.","05.","09.","12."},CONCATENATE(P323,U323,AB323,AH323))),"t","f")</f>
        <v>f</v>
      </c>
      <c r="F324" t="str">
        <f t="array" ref="F324">IF(COUNT(SEARCH(HistorischeRubrieken,CONCATENATE(P323,U323,AB323,AH323))),"t","f")</f>
        <v>f</v>
      </c>
      <c r="G324">
        <v>2</v>
      </c>
      <c r="H324">
        <v>23601</v>
      </c>
      <c r="I324" t="s">
        <v>432</v>
      </c>
      <c r="J324">
        <v>20150131</v>
      </c>
      <c r="K324">
        <v>20150801</v>
      </c>
      <c r="M324">
        <v>0</v>
      </c>
      <c r="N324">
        <v>0</v>
      </c>
      <c r="AA324" t="s">
        <v>270</v>
      </c>
      <c r="AC324">
        <v>0</v>
      </c>
      <c r="AE324">
        <v>0</v>
      </c>
      <c r="AF324" t="s">
        <v>271</v>
      </c>
    </row>
    <row r="325" spans="1:32" x14ac:dyDescent="0.25">
      <c r="A325" t="str">
        <f t="array" ref="A325">IF(COUNT(SEARCH(RubriekenHistorisch,CONCATENATE(P324,U324,AB324,AH324))),"t","f")</f>
        <v>f</v>
      </c>
      <c r="B325" t="str">
        <f t="shared" si="17"/>
        <v>f</v>
      </c>
      <c r="C325" t="str">
        <f t="shared" si="18"/>
        <v>f</v>
      </c>
      <c r="D325" t="str">
        <f t="shared" si="19"/>
        <v>f</v>
      </c>
      <c r="E325" t="str">
        <f>IF(COUNT(SEARCH({"04.","05.","09.","12."},CONCATENATE(P324,U324,AB324,AH324))),"t","f")</f>
        <v>f</v>
      </c>
      <c r="F325" t="str">
        <f t="array" ref="F325">IF(COUNT(SEARCH(HistorischeRubrieken,CONCATENATE(P324,U324,AB324,AH324))),"t","f")</f>
        <v>f</v>
      </c>
      <c r="G325">
        <v>3</v>
      </c>
      <c r="H325">
        <v>23601</v>
      </c>
      <c r="I325" t="s">
        <v>432</v>
      </c>
      <c r="J325">
        <v>20150801</v>
      </c>
      <c r="M325">
        <v>0</v>
      </c>
      <c r="N325">
        <v>0</v>
      </c>
      <c r="AA325" t="s">
        <v>272</v>
      </c>
      <c r="AC325">
        <v>0</v>
      </c>
      <c r="AE325">
        <v>0</v>
      </c>
      <c r="AF325" t="s">
        <v>271</v>
      </c>
    </row>
    <row r="326" spans="1:32" hidden="1" x14ac:dyDescent="0.25">
      <c r="A326" t="str">
        <f t="array" ref="A326">IF(COUNT(SEARCH(RubriekenHistorisch,CONCATENATE(P325,U325,AB325,AH325))),"t","f")</f>
        <v>f</v>
      </c>
      <c r="B326" t="str">
        <f t="shared" si="17"/>
        <v>f</v>
      </c>
      <c r="C326" t="str">
        <f t="shared" si="18"/>
        <v>f</v>
      </c>
      <c r="D326" t="str">
        <f t="shared" si="19"/>
        <v>f</v>
      </c>
      <c r="E326" t="str">
        <f>IF(COUNT(SEARCH({"04.","05.","09.","12."},CONCATENATE(P325,U325,AB325,AH325))),"t","f")</f>
        <v>f</v>
      </c>
      <c r="F326" t="str">
        <f t="array" ref="F326">IF(COUNT(SEARCH(HistorischeRubrieken,CONCATENATE(P325,U325,AB325,AH325))),"t","f")</f>
        <v>f</v>
      </c>
      <c r="G326">
        <v>1</v>
      </c>
      <c r="H326">
        <v>23701</v>
      </c>
      <c r="I326" t="s">
        <v>433</v>
      </c>
      <c r="J326">
        <v>19940801</v>
      </c>
      <c r="K326">
        <v>20050101</v>
      </c>
      <c r="M326">
        <v>0</v>
      </c>
      <c r="N326">
        <v>0</v>
      </c>
    </row>
    <row r="327" spans="1:32" hidden="1" x14ac:dyDescent="0.25">
      <c r="A327" t="str">
        <f t="array" ref="A327">IF(COUNT(SEARCH(RubriekenHistorisch,CONCATENATE(P326,U326,AB326,AH326))),"t","f")</f>
        <v>f</v>
      </c>
      <c r="B327" t="str">
        <f t="shared" si="17"/>
        <v>f</v>
      </c>
      <c r="C327" t="str">
        <f t="shared" si="18"/>
        <v>f</v>
      </c>
      <c r="D327" t="str">
        <f t="shared" si="19"/>
        <v>f</v>
      </c>
      <c r="E327" t="str">
        <f>IF(COUNT(SEARCH({"04.","05.","09.","12."},CONCATENATE(P326,U326,AB326,AH326))),"t","f")</f>
        <v>f</v>
      </c>
      <c r="F327" t="str">
        <f t="array" ref="F327">IF(COUNT(SEARCH(HistorischeRubrieken,CONCATENATE(P326,U326,AB326,AH326))),"t","f")</f>
        <v>f</v>
      </c>
      <c r="G327">
        <v>1</v>
      </c>
      <c r="H327">
        <v>23801</v>
      </c>
      <c r="I327" t="s">
        <v>434</v>
      </c>
      <c r="J327">
        <v>19940515</v>
      </c>
      <c r="K327">
        <v>20010101</v>
      </c>
      <c r="M327">
        <v>0</v>
      </c>
      <c r="N327">
        <v>0</v>
      </c>
    </row>
    <row r="328" spans="1:32" hidden="1" x14ac:dyDescent="0.25">
      <c r="A328" t="str">
        <f t="array" ref="A328">IF(COUNT(SEARCH(RubriekenHistorisch,CONCATENATE(P327,U327,AB327,AH327))),"t","f")</f>
        <v>f</v>
      </c>
      <c r="B328" t="str">
        <f t="shared" si="17"/>
        <v>f</v>
      </c>
      <c r="C328" t="str">
        <f t="shared" si="18"/>
        <v>f</v>
      </c>
      <c r="D328" t="str">
        <f t="shared" si="19"/>
        <v>f</v>
      </c>
      <c r="E328" t="str">
        <f>IF(COUNT(SEARCH({"04.","05.","09.","12."},CONCATENATE(P327,U327,AB327,AH327))),"t","f")</f>
        <v>f</v>
      </c>
      <c r="F328" t="str">
        <f t="array" ref="F328">IF(COUNT(SEARCH(HistorischeRubrieken,CONCATENATE(P327,U327,AB327,AH327))),"t","f")</f>
        <v>f</v>
      </c>
      <c r="G328">
        <v>1</v>
      </c>
      <c r="H328">
        <v>23901</v>
      </c>
      <c r="I328" t="s">
        <v>435</v>
      </c>
      <c r="J328">
        <v>19931115</v>
      </c>
      <c r="K328">
        <v>20050101</v>
      </c>
      <c r="M328">
        <v>0</v>
      </c>
      <c r="N328">
        <v>0</v>
      </c>
    </row>
    <row r="329" spans="1:32" hidden="1" x14ac:dyDescent="0.25">
      <c r="A329" t="str">
        <f t="array" ref="A329">IF(COUNT(SEARCH(RubriekenHistorisch,CONCATENATE(P328,U328,AB328,AH328))),"t","f")</f>
        <v>f</v>
      </c>
      <c r="B329" t="str">
        <f t="shared" si="17"/>
        <v>f</v>
      </c>
      <c r="C329" t="str">
        <f t="shared" si="18"/>
        <v>f</v>
      </c>
      <c r="D329" t="str">
        <f t="shared" si="19"/>
        <v>f</v>
      </c>
      <c r="E329" t="str">
        <f>IF(COUNT(SEARCH({"04.","05.","09.","12."},CONCATENATE(P328,U328,AB328,AH328))),"t","f")</f>
        <v>f</v>
      </c>
      <c r="F329" t="str">
        <f t="array" ref="F329">IF(COUNT(SEARCH(HistorischeRubrieken,CONCATENATE(P328,U328,AB328,AH328))),"t","f")</f>
        <v>f</v>
      </c>
      <c r="G329">
        <v>1</v>
      </c>
      <c r="H329">
        <v>24001</v>
      </c>
      <c r="I329" t="s">
        <v>436</v>
      </c>
      <c r="J329">
        <v>19940215</v>
      </c>
      <c r="K329">
        <v>20060519</v>
      </c>
      <c r="M329">
        <v>0</v>
      </c>
      <c r="N329">
        <v>0</v>
      </c>
    </row>
    <row r="330" spans="1:32" hidden="1" x14ac:dyDescent="0.25">
      <c r="A330" t="str">
        <f t="array" ref="A330">IF(COUNT(SEARCH(RubriekenHistorisch,CONCATENATE(P329,U329,AB329,AH329))),"t","f")</f>
        <v>f</v>
      </c>
      <c r="B330" t="str">
        <f t="shared" si="17"/>
        <v>f</v>
      </c>
      <c r="C330" t="str">
        <f t="shared" si="18"/>
        <v>f</v>
      </c>
      <c r="D330" t="str">
        <f t="shared" si="19"/>
        <v>f</v>
      </c>
      <c r="E330" t="str">
        <f>IF(COUNT(SEARCH({"04.","05.","09.","12."},CONCATENATE(P329,U329,AB329,AH329))),"t","f")</f>
        <v>f</v>
      </c>
      <c r="F330" t="str">
        <f t="array" ref="F330">IF(COUNT(SEARCH(HistorischeRubrieken,CONCATENATE(P329,U329,AB329,AH329))),"t","f")</f>
        <v>f</v>
      </c>
      <c r="G330">
        <v>1</v>
      </c>
      <c r="H330">
        <v>24101</v>
      </c>
      <c r="I330" t="s">
        <v>437</v>
      </c>
      <c r="J330">
        <v>19940501</v>
      </c>
      <c r="K330">
        <v>20130101</v>
      </c>
      <c r="M330">
        <v>0</v>
      </c>
      <c r="N330">
        <v>0</v>
      </c>
    </row>
    <row r="331" spans="1:32" hidden="1" x14ac:dyDescent="0.25">
      <c r="A331" t="str">
        <f t="array" ref="A331">IF(COUNT(SEARCH(RubriekenHistorisch,CONCATENATE(P330,U330,AB330,AH330))),"t","f")</f>
        <v>f</v>
      </c>
      <c r="B331" t="str">
        <f t="shared" si="17"/>
        <v>f</v>
      </c>
      <c r="C331" t="str">
        <f t="shared" si="18"/>
        <v>f</v>
      </c>
      <c r="D331" t="str">
        <f t="shared" si="19"/>
        <v>f</v>
      </c>
      <c r="E331" t="str">
        <f>IF(COUNT(SEARCH({"04.","05.","09.","12."},CONCATENATE(P330,U330,AB330,AH330))),"t","f")</f>
        <v>f</v>
      </c>
      <c r="F331" t="str">
        <f t="array" ref="F331">IF(COUNT(SEARCH(HistorischeRubrieken,CONCATENATE(P330,U330,AB330,AH330))),"t","f")</f>
        <v>f</v>
      </c>
      <c r="G331">
        <v>2</v>
      </c>
      <c r="H331">
        <v>24101</v>
      </c>
      <c r="I331" t="s">
        <v>437</v>
      </c>
      <c r="J331">
        <v>20150131</v>
      </c>
      <c r="K331">
        <v>20150801</v>
      </c>
      <c r="M331">
        <v>0</v>
      </c>
      <c r="N331">
        <v>0</v>
      </c>
      <c r="AA331" t="s">
        <v>270</v>
      </c>
      <c r="AC331">
        <v>0</v>
      </c>
      <c r="AE331">
        <v>0</v>
      </c>
      <c r="AF331" t="s">
        <v>271</v>
      </c>
    </row>
    <row r="332" spans="1:32" hidden="1" x14ac:dyDescent="0.25">
      <c r="A332" t="str">
        <f t="array" ref="A332">IF(COUNT(SEARCH(RubriekenHistorisch,CONCATENATE(P331,U331,AB331,AH331))),"t","f")</f>
        <v>f</v>
      </c>
      <c r="B332" t="str">
        <f t="shared" si="17"/>
        <v>f</v>
      </c>
      <c r="C332" t="str">
        <f t="shared" si="18"/>
        <v>f</v>
      </c>
      <c r="D332" t="str">
        <f t="shared" si="19"/>
        <v>f</v>
      </c>
      <c r="E332" t="str">
        <f>IF(COUNT(SEARCH({"04.","05.","09.","12."},CONCATENATE(P331,U331,AB331,AH331))),"t","f")</f>
        <v>f</v>
      </c>
      <c r="F332" t="str">
        <f t="array" ref="F332">IF(COUNT(SEARCH(HistorischeRubrieken,CONCATENATE(P331,U331,AB331,AH331))),"t","f")</f>
        <v>f</v>
      </c>
      <c r="G332">
        <v>3</v>
      </c>
      <c r="H332">
        <v>24101</v>
      </c>
      <c r="I332" t="s">
        <v>437</v>
      </c>
      <c r="J332">
        <v>20150801</v>
      </c>
      <c r="K332">
        <v>20160101</v>
      </c>
      <c r="M332">
        <v>0</v>
      </c>
      <c r="N332">
        <v>0</v>
      </c>
      <c r="AA332" t="s">
        <v>272</v>
      </c>
      <c r="AC332">
        <v>0</v>
      </c>
      <c r="AE332">
        <v>0</v>
      </c>
      <c r="AF332" t="s">
        <v>271</v>
      </c>
    </row>
    <row r="333" spans="1:32" hidden="1" x14ac:dyDescent="0.25">
      <c r="A333" t="str">
        <f t="array" ref="A333">IF(COUNT(SEARCH(RubriekenHistorisch,CONCATENATE(P332,U332,AB332,AH332))),"t","f")</f>
        <v>f</v>
      </c>
      <c r="B333" t="str">
        <f t="shared" si="17"/>
        <v>f</v>
      </c>
      <c r="C333" t="str">
        <f t="shared" si="18"/>
        <v>f</v>
      </c>
      <c r="D333" t="str">
        <f t="shared" si="19"/>
        <v>f</v>
      </c>
      <c r="E333" t="str">
        <f>IF(COUNT(SEARCH({"04.","05.","09.","12."},CONCATENATE(P332,U332,AB332,AH332))),"t","f")</f>
        <v>f</v>
      </c>
      <c r="F333" t="str">
        <f t="array" ref="F333">IF(COUNT(SEARCH(HistorischeRubrieken,CONCATENATE(P332,U332,AB332,AH332))),"t","f")</f>
        <v>f</v>
      </c>
      <c r="G333">
        <v>1</v>
      </c>
      <c r="H333">
        <v>24301</v>
      </c>
      <c r="I333" t="s">
        <v>438</v>
      </c>
      <c r="J333">
        <v>19940515</v>
      </c>
      <c r="K333">
        <v>20130101</v>
      </c>
      <c r="M333">
        <v>0</v>
      </c>
      <c r="N333">
        <v>0</v>
      </c>
    </row>
    <row r="334" spans="1:32" hidden="1" x14ac:dyDescent="0.25">
      <c r="A334" t="str">
        <f t="array" ref="A334">IF(COUNT(SEARCH(RubriekenHistorisch,CONCATENATE(P333,U333,AB333,AH333))),"t","f")</f>
        <v>f</v>
      </c>
      <c r="B334" t="str">
        <f t="shared" si="17"/>
        <v>f</v>
      </c>
      <c r="C334" t="str">
        <f t="shared" si="18"/>
        <v>f</v>
      </c>
      <c r="D334" t="str">
        <f t="shared" si="19"/>
        <v>f</v>
      </c>
      <c r="E334" t="str">
        <f>IF(COUNT(SEARCH({"04.","05.","09.","12."},CONCATENATE(P333,U333,AB333,AH333))),"t","f")</f>
        <v>f</v>
      </c>
      <c r="F334" t="str">
        <f t="array" ref="F334">IF(COUNT(SEARCH(HistorischeRubrieken,CONCATENATE(P333,U333,AB333,AH333))),"t","f")</f>
        <v>f</v>
      </c>
      <c r="G334">
        <v>2</v>
      </c>
      <c r="H334">
        <v>24301</v>
      </c>
      <c r="I334" t="s">
        <v>438</v>
      </c>
      <c r="J334">
        <v>20150131</v>
      </c>
      <c r="K334">
        <v>20150801</v>
      </c>
      <c r="M334">
        <v>0</v>
      </c>
      <c r="N334">
        <v>0</v>
      </c>
      <c r="AA334" t="s">
        <v>270</v>
      </c>
      <c r="AC334">
        <v>0</v>
      </c>
      <c r="AE334">
        <v>0</v>
      </c>
      <c r="AF334" t="s">
        <v>271</v>
      </c>
    </row>
    <row r="335" spans="1:32" x14ac:dyDescent="0.25">
      <c r="A335" t="str">
        <f t="array" ref="A335">IF(COUNT(SEARCH(RubriekenHistorisch,CONCATENATE(P334,U334,AB334,AH334))),"t","f")</f>
        <v>f</v>
      </c>
      <c r="B335" t="str">
        <f t="shared" si="17"/>
        <v>f</v>
      </c>
      <c r="C335" t="str">
        <f t="shared" si="18"/>
        <v>f</v>
      </c>
      <c r="D335" t="str">
        <f t="shared" si="19"/>
        <v>f</v>
      </c>
      <c r="E335" t="str">
        <f>IF(COUNT(SEARCH({"04.","05.","09.","12."},CONCATENATE(P334,U334,AB334,AH334))),"t","f")</f>
        <v>f</v>
      </c>
      <c r="F335" t="str">
        <f t="array" ref="F335">IF(COUNT(SEARCH(HistorischeRubrieken,CONCATENATE(P334,U334,AB334,AH334))),"t","f")</f>
        <v>f</v>
      </c>
      <c r="G335">
        <v>3</v>
      </c>
      <c r="H335">
        <v>24301</v>
      </c>
      <c r="I335" t="s">
        <v>438</v>
      </c>
      <c r="J335">
        <v>20150801</v>
      </c>
      <c r="M335">
        <v>0</v>
      </c>
      <c r="N335">
        <v>0</v>
      </c>
      <c r="AA335" t="s">
        <v>272</v>
      </c>
      <c r="AC335">
        <v>0</v>
      </c>
      <c r="AE335">
        <v>0</v>
      </c>
      <c r="AF335" t="s">
        <v>271</v>
      </c>
    </row>
    <row r="336" spans="1:32" hidden="1" x14ac:dyDescent="0.25">
      <c r="A336" t="str">
        <f t="array" ref="A336">IF(COUNT(SEARCH(RubriekenHistorisch,CONCATENATE(P335,U335,AB335,AH335))),"t","f")</f>
        <v>f</v>
      </c>
      <c r="B336" t="str">
        <f t="shared" si="17"/>
        <v>f</v>
      </c>
      <c r="C336" t="str">
        <f t="shared" si="18"/>
        <v>f</v>
      </c>
      <c r="D336" t="str">
        <f t="shared" si="19"/>
        <v>f</v>
      </c>
      <c r="E336" t="str">
        <f>IF(COUNT(SEARCH({"04.","05.","09.","12."},CONCATENATE(P335,U335,AB335,AH335))),"t","f")</f>
        <v>f</v>
      </c>
      <c r="F336" t="str">
        <f t="array" ref="F336">IF(COUNT(SEARCH(HistorischeRubrieken,CONCATENATE(P335,U335,AB335,AH335))),"t","f")</f>
        <v>f</v>
      </c>
      <c r="G336">
        <v>1</v>
      </c>
      <c r="H336">
        <v>24401</v>
      </c>
      <c r="I336" t="s">
        <v>439</v>
      </c>
      <c r="J336">
        <v>19930515</v>
      </c>
      <c r="K336">
        <v>20130101</v>
      </c>
      <c r="M336">
        <v>0</v>
      </c>
      <c r="N336">
        <v>0</v>
      </c>
    </row>
    <row r="337" spans="1:32" hidden="1" x14ac:dyDescent="0.25">
      <c r="A337" t="str">
        <f t="array" ref="A337">IF(COUNT(SEARCH(RubriekenHistorisch,CONCATENATE(P336,U336,AB336,AH336))),"t","f")</f>
        <v>f</v>
      </c>
      <c r="B337" t="str">
        <f t="shared" si="17"/>
        <v>f</v>
      </c>
      <c r="C337" t="str">
        <f t="shared" si="18"/>
        <v>f</v>
      </c>
      <c r="D337" t="str">
        <f t="shared" si="19"/>
        <v>f</v>
      </c>
      <c r="E337" t="str">
        <f>IF(COUNT(SEARCH({"04.","05.","09.","12."},CONCATENATE(P336,U336,AB336,AH336))),"t","f")</f>
        <v>f</v>
      </c>
      <c r="F337" t="str">
        <f t="array" ref="F337">IF(COUNT(SEARCH(HistorischeRubrieken,CONCATENATE(P336,U336,AB336,AH336))),"t","f")</f>
        <v>f</v>
      </c>
      <c r="G337">
        <v>2</v>
      </c>
      <c r="H337">
        <v>24401</v>
      </c>
      <c r="I337" t="s">
        <v>439</v>
      </c>
      <c r="J337">
        <v>20150131</v>
      </c>
      <c r="K337">
        <v>20150801</v>
      </c>
      <c r="M337">
        <v>0</v>
      </c>
      <c r="N337">
        <v>0</v>
      </c>
      <c r="AA337" t="s">
        <v>270</v>
      </c>
      <c r="AC337">
        <v>0</v>
      </c>
      <c r="AE337">
        <v>0</v>
      </c>
      <c r="AF337" t="s">
        <v>271</v>
      </c>
    </row>
    <row r="338" spans="1:32" x14ac:dyDescent="0.25">
      <c r="A338" t="str">
        <f t="array" ref="A338">IF(COUNT(SEARCH(RubriekenHistorisch,CONCATENATE(P337,U337,AB337,AH337))),"t","f")</f>
        <v>f</v>
      </c>
      <c r="B338" t="str">
        <f t="shared" si="17"/>
        <v>f</v>
      </c>
      <c r="C338" t="str">
        <f t="shared" si="18"/>
        <v>f</v>
      </c>
      <c r="D338" t="str">
        <f t="shared" si="19"/>
        <v>f</v>
      </c>
      <c r="E338" t="str">
        <f>IF(COUNT(SEARCH({"04.","05.","09.","12."},CONCATENATE(P337,U337,AB337,AH337))),"t","f")</f>
        <v>f</v>
      </c>
      <c r="F338" t="str">
        <f t="array" ref="F338">IF(COUNT(SEARCH(HistorischeRubrieken,CONCATENATE(P337,U337,AB337,AH337))),"t","f")</f>
        <v>f</v>
      </c>
      <c r="G338">
        <v>3</v>
      </c>
      <c r="H338">
        <v>24401</v>
      </c>
      <c r="I338" t="s">
        <v>439</v>
      </c>
      <c r="J338">
        <v>20150801</v>
      </c>
      <c r="M338">
        <v>0</v>
      </c>
      <c r="N338">
        <v>0</v>
      </c>
      <c r="AA338" t="s">
        <v>272</v>
      </c>
      <c r="AC338">
        <v>0</v>
      </c>
      <c r="AE338">
        <v>0</v>
      </c>
      <c r="AF338" t="s">
        <v>271</v>
      </c>
    </row>
    <row r="339" spans="1:32" hidden="1" x14ac:dyDescent="0.25">
      <c r="A339" t="str">
        <f t="array" ref="A339">IF(COUNT(SEARCH(RubriekenHistorisch,CONCATENATE(P338,U338,AB338,AH338))),"t","f")</f>
        <v>f</v>
      </c>
      <c r="B339" t="str">
        <f t="shared" si="17"/>
        <v>f</v>
      </c>
      <c r="C339" t="str">
        <f t="shared" si="18"/>
        <v>f</v>
      </c>
      <c r="D339" t="str">
        <f t="shared" si="19"/>
        <v>f</v>
      </c>
      <c r="E339" t="str">
        <f>IF(COUNT(SEARCH({"04.","05.","09.","12."},CONCATENATE(P338,U338,AB338,AH338))),"t","f")</f>
        <v>f</v>
      </c>
      <c r="F339" t="str">
        <f t="array" ref="F339">IF(COUNT(SEARCH(HistorischeRubrieken,CONCATENATE(P338,U338,AB338,AH338))),"t","f")</f>
        <v>f</v>
      </c>
      <c r="G339">
        <v>1</v>
      </c>
      <c r="H339">
        <v>24501</v>
      </c>
      <c r="I339" t="s">
        <v>440</v>
      </c>
      <c r="J339">
        <v>19940930</v>
      </c>
      <c r="K339">
        <v>19990101</v>
      </c>
      <c r="M339">
        <v>0</v>
      </c>
      <c r="N339">
        <v>0</v>
      </c>
    </row>
    <row r="340" spans="1:32" hidden="1" x14ac:dyDescent="0.25">
      <c r="A340" t="str">
        <f t="array" ref="A340">IF(COUNT(SEARCH(RubriekenHistorisch,CONCATENATE(P339,U339,AB339,AH339))),"t","f")</f>
        <v>f</v>
      </c>
      <c r="B340" t="str">
        <f t="shared" si="17"/>
        <v>f</v>
      </c>
      <c r="C340" t="str">
        <f t="shared" si="18"/>
        <v>f</v>
      </c>
      <c r="D340" t="str">
        <f t="shared" si="19"/>
        <v>f</v>
      </c>
      <c r="E340" t="str">
        <f>IF(COUNT(SEARCH({"04.","05.","09.","12."},CONCATENATE(P339,U339,AB339,AH339))),"t","f")</f>
        <v>f</v>
      </c>
      <c r="F340" t="str">
        <f t="array" ref="F340">IF(COUNT(SEARCH(HistorischeRubrieken,CONCATENATE(P339,U339,AB339,AH339))),"t","f")</f>
        <v>f</v>
      </c>
      <c r="G340">
        <v>1</v>
      </c>
      <c r="H340">
        <v>24601</v>
      </c>
      <c r="I340" t="s">
        <v>441</v>
      </c>
      <c r="J340">
        <v>19940601</v>
      </c>
      <c r="K340">
        <v>20130101</v>
      </c>
      <c r="M340">
        <v>0</v>
      </c>
      <c r="N340">
        <v>0</v>
      </c>
    </row>
    <row r="341" spans="1:32" hidden="1" x14ac:dyDescent="0.25">
      <c r="A341" t="str">
        <f t="array" ref="A341">IF(COUNT(SEARCH(RubriekenHistorisch,CONCATENATE(P340,U340,AB340,AH340))),"t","f")</f>
        <v>f</v>
      </c>
      <c r="B341" t="str">
        <f t="shared" si="17"/>
        <v>f</v>
      </c>
      <c r="C341" t="str">
        <f t="shared" si="18"/>
        <v>f</v>
      </c>
      <c r="D341" t="str">
        <f t="shared" si="19"/>
        <v>f</v>
      </c>
      <c r="E341" t="str">
        <f>IF(COUNT(SEARCH({"04.","05.","09.","12."},CONCATENATE(P340,U340,AB340,AH340))),"t","f")</f>
        <v>f</v>
      </c>
      <c r="F341" t="str">
        <f t="array" ref="F341">IF(COUNT(SEARCH(HistorischeRubrieken,CONCATENATE(P340,U340,AB340,AH340))),"t","f")</f>
        <v>f</v>
      </c>
      <c r="G341">
        <v>2</v>
      </c>
      <c r="H341">
        <v>24601</v>
      </c>
      <c r="I341" t="s">
        <v>441</v>
      </c>
      <c r="J341">
        <v>20150131</v>
      </c>
      <c r="K341">
        <v>20150801</v>
      </c>
      <c r="M341">
        <v>0</v>
      </c>
      <c r="N341">
        <v>0</v>
      </c>
      <c r="AA341" t="s">
        <v>270</v>
      </c>
      <c r="AC341">
        <v>0</v>
      </c>
      <c r="AE341">
        <v>0</v>
      </c>
      <c r="AF341" t="s">
        <v>271</v>
      </c>
    </row>
    <row r="342" spans="1:32" x14ac:dyDescent="0.25">
      <c r="A342" t="str">
        <f t="array" ref="A342">IF(COUNT(SEARCH(RubriekenHistorisch,CONCATENATE(P341,U341,AB341,AH341))),"t","f")</f>
        <v>f</v>
      </c>
      <c r="B342" t="str">
        <f t="shared" si="17"/>
        <v>f</v>
      </c>
      <c r="C342" t="str">
        <f t="shared" si="18"/>
        <v>f</v>
      </c>
      <c r="D342" t="str">
        <f t="shared" si="19"/>
        <v>f</v>
      </c>
      <c r="E342" t="str">
        <f>IF(COUNT(SEARCH({"04.","05.","09.","12."},CONCATENATE(P341,U341,AB341,AH341))),"t","f")</f>
        <v>f</v>
      </c>
      <c r="F342" t="str">
        <f t="array" ref="F342">IF(COUNT(SEARCH(HistorischeRubrieken,CONCATENATE(P341,U341,AB341,AH341))),"t","f")</f>
        <v>f</v>
      </c>
      <c r="G342">
        <v>3</v>
      </c>
      <c r="H342">
        <v>24601</v>
      </c>
      <c r="I342" t="s">
        <v>441</v>
      </c>
      <c r="J342">
        <v>20150801</v>
      </c>
      <c r="M342">
        <v>0</v>
      </c>
      <c r="N342">
        <v>0</v>
      </c>
      <c r="AA342" t="s">
        <v>272</v>
      </c>
      <c r="AC342">
        <v>0</v>
      </c>
      <c r="AE342">
        <v>0</v>
      </c>
      <c r="AF342" t="s">
        <v>271</v>
      </c>
    </row>
    <row r="343" spans="1:32" hidden="1" x14ac:dyDescent="0.25">
      <c r="A343" t="str">
        <f t="array" ref="A343">IF(COUNT(SEARCH(RubriekenHistorisch,CONCATENATE(P342,U342,AB342,AH342))),"t","f")</f>
        <v>f</v>
      </c>
      <c r="B343" t="str">
        <f t="shared" si="17"/>
        <v>f</v>
      </c>
      <c r="C343" t="str">
        <f t="shared" si="18"/>
        <v>f</v>
      </c>
      <c r="D343" t="str">
        <f t="shared" si="19"/>
        <v>f</v>
      </c>
      <c r="E343" t="str">
        <f>IF(COUNT(SEARCH({"04.","05.","09.","12."},CONCATENATE(P342,U342,AB342,AH342))),"t","f")</f>
        <v>f</v>
      </c>
      <c r="F343" t="str">
        <f t="array" ref="F343">IF(COUNT(SEARCH(HistorischeRubrieken,CONCATENATE(P342,U342,AB342,AH342))),"t","f")</f>
        <v>f</v>
      </c>
      <c r="G343">
        <v>1</v>
      </c>
      <c r="H343">
        <v>24701</v>
      </c>
      <c r="I343" t="s">
        <v>442</v>
      </c>
      <c r="J343">
        <v>19940401</v>
      </c>
      <c r="K343">
        <v>19990101</v>
      </c>
      <c r="M343">
        <v>0</v>
      </c>
      <c r="N343">
        <v>0</v>
      </c>
    </row>
    <row r="344" spans="1:32" hidden="1" x14ac:dyDescent="0.25">
      <c r="A344" t="str">
        <f t="array" ref="A344">IF(COUNT(SEARCH(RubriekenHistorisch,CONCATENATE(P343,U343,AB343,AH343))),"t","f")</f>
        <v>f</v>
      </c>
      <c r="B344" t="str">
        <f t="shared" si="17"/>
        <v>f</v>
      </c>
      <c r="C344" t="str">
        <f t="shared" si="18"/>
        <v>f</v>
      </c>
      <c r="D344" t="str">
        <f t="shared" si="19"/>
        <v>f</v>
      </c>
      <c r="E344" t="str">
        <f>IF(COUNT(SEARCH({"04.","05.","09.","12."},CONCATENATE(P343,U343,AB343,AH343))),"t","f")</f>
        <v>f</v>
      </c>
      <c r="F344" t="str">
        <f t="array" ref="F344">IF(COUNT(SEARCH(HistorischeRubrieken,CONCATENATE(P343,U343,AB343,AH343))),"t","f")</f>
        <v>f</v>
      </c>
      <c r="G344">
        <v>1</v>
      </c>
      <c r="H344">
        <v>24801</v>
      </c>
      <c r="I344" t="s">
        <v>443</v>
      </c>
      <c r="J344">
        <v>19920501</v>
      </c>
      <c r="K344">
        <v>20050101</v>
      </c>
      <c r="M344">
        <v>0</v>
      </c>
      <c r="N344">
        <v>0</v>
      </c>
    </row>
    <row r="345" spans="1:32" hidden="1" x14ac:dyDescent="0.25">
      <c r="A345" t="str">
        <f t="array" ref="A345">IF(COUNT(SEARCH(RubriekenHistorisch,CONCATENATE(P344,U344,AB344,AH344))),"t","f")</f>
        <v>f</v>
      </c>
      <c r="B345" t="str">
        <f t="shared" si="17"/>
        <v>f</v>
      </c>
      <c r="C345" t="str">
        <f t="shared" si="18"/>
        <v>f</v>
      </c>
      <c r="D345" t="str">
        <f t="shared" si="19"/>
        <v>f</v>
      </c>
      <c r="E345" t="str">
        <f>IF(COUNT(SEARCH({"04.","05.","09.","12."},CONCATENATE(P344,U344,AB344,AH344))),"t","f")</f>
        <v>f</v>
      </c>
      <c r="F345" t="str">
        <f t="array" ref="F345">IF(COUNT(SEARCH(HistorischeRubrieken,CONCATENATE(P344,U344,AB344,AH344))),"t","f")</f>
        <v>f</v>
      </c>
      <c r="G345">
        <v>1</v>
      </c>
      <c r="H345">
        <v>25101</v>
      </c>
      <c r="I345" t="s">
        <v>444</v>
      </c>
      <c r="J345">
        <v>19940501</v>
      </c>
      <c r="K345">
        <v>20010101</v>
      </c>
      <c r="M345">
        <v>0</v>
      </c>
      <c r="N345">
        <v>0</v>
      </c>
    </row>
    <row r="346" spans="1:32" hidden="1" x14ac:dyDescent="0.25">
      <c r="A346" t="str">
        <f t="array" ref="A346">IF(COUNT(SEARCH(RubriekenHistorisch,CONCATENATE(P345,U345,AB345,AH345))),"t","f")</f>
        <v>f</v>
      </c>
      <c r="B346" t="str">
        <f t="shared" si="17"/>
        <v>f</v>
      </c>
      <c r="C346" t="str">
        <f t="shared" si="18"/>
        <v>f</v>
      </c>
      <c r="D346" t="str">
        <f t="shared" si="19"/>
        <v>f</v>
      </c>
      <c r="E346" t="str">
        <f>IF(COUNT(SEARCH({"04.","05.","09.","12."},CONCATENATE(P345,U345,AB345,AH345))),"t","f")</f>
        <v>f</v>
      </c>
      <c r="F346" t="str">
        <f t="array" ref="F346">IF(COUNT(SEARCH(HistorischeRubrieken,CONCATENATE(P345,U345,AB345,AH345))),"t","f")</f>
        <v>f</v>
      </c>
      <c r="G346">
        <v>1</v>
      </c>
      <c r="H346">
        <v>25201</v>
      </c>
      <c r="I346" t="s">
        <v>445</v>
      </c>
      <c r="J346">
        <v>19930701</v>
      </c>
      <c r="K346">
        <v>20130101</v>
      </c>
      <c r="M346">
        <v>0</v>
      </c>
      <c r="N346">
        <v>0</v>
      </c>
    </row>
    <row r="347" spans="1:32" hidden="1" x14ac:dyDescent="0.25">
      <c r="A347" t="str">
        <f t="array" ref="A347">IF(COUNT(SEARCH(RubriekenHistorisch,CONCATENATE(P346,U346,AB346,AH346))),"t","f")</f>
        <v>f</v>
      </c>
      <c r="B347" t="str">
        <f t="shared" si="17"/>
        <v>f</v>
      </c>
      <c r="C347" t="str">
        <f t="shared" si="18"/>
        <v>f</v>
      </c>
      <c r="D347" t="str">
        <f t="shared" si="19"/>
        <v>f</v>
      </c>
      <c r="E347" t="str">
        <f>IF(COUNT(SEARCH({"04.","05.","09.","12."},CONCATENATE(P346,U346,AB346,AH346))),"t","f")</f>
        <v>f</v>
      </c>
      <c r="F347" t="str">
        <f t="array" ref="F347">IF(COUNT(SEARCH(HistorischeRubrieken,CONCATENATE(P346,U346,AB346,AH346))),"t","f")</f>
        <v>f</v>
      </c>
      <c r="G347">
        <v>2</v>
      </c>
      <c r="H347">
        <v>25201</v>
      </c>
      <c r="I347" t="s">
        <v>445</v>
      </c>
      <c r="J347">
        <v>20150131</v>
      </c>
      <c r="K347">
        <v>20150801</v>
      </c>
      <c r="M347">
        <v>0</v>
      </c>
      <c r="N347">
        <v>0</v>
      </c>
      <c r="AA347" t="s">
        <v>270</v>
      </c>
      <c r="AC347">
        <v>0</v>
      </c>
      <c r="AE347">
        <v>0</v>
      </c>
      <c r="AF347" t="s">
        <v>271</v>
      </c>
    </row>
    <row r="348" spans="1:32" x14ac:dyDescent="0.25">
      <c r="A348" t="str">
        <f t="array" ref="A348">IF(COUNT(SEARCH(RubriekenHistorisch,CONCATENATE(P347,U347,AB347,AH347))),"t","f")</f>
        <v>f</v>
      </c>
      <c r="B348" t="str">
        <f t="shared" si="17"/>
        <v>f</v>
      </c>
      <c r="C348" t="str">
        <f t="shared" si="18"/>
        <v>f</v>
      </c>
      <c r="D348" t="str">
        <f t="shared" si="19"/>
        <v>f</v>
      </c>
      <c r="E348" t="str">
        <f>IF(COUNT(SEARCH({"04.","05.","09.","12."},CONCATENATE(P347,U347,AB347,AH347))),"t","f")</f>
        <v>f</v>
      </c>
      <c r="F348" t="str">
        <f t="array" ref="F348">IF(COUNT(SEARCH(HistorischeRubrieken,CONCATENATE(P347,U347,AB347,AH347))),"t","f")</f>
        <v>f</v>
      </c>
      <c r="G348">
        <v>3</v>
      </c>
      <c r="H348">
        <v>25201</v>
      </c>
      <c r="I348" t="s">
        <v>445</v>
      </c>
      <c r="J348">
        <v>20150801</v>
      </c>
      <c r="M348">
        <v>0</v>
      </c>
      <c r="N348">
        <v>0</v>
      </c>
      <c r="AA348" t="s">
        <v>272</v>
      </c>
      <c r="AC348">
        <v>0</v>
      </c>
      <c r="AE348">
        <v>0</v>
      </c>
      <c r="AF348" t="s">
        <v>271</v>
      </c>
    </row>
    <row r="349" spans="1:32" hidden="1" x14ac:dyDescent="0.25">
      <c r="A349" t="str">
        <f t="array" ref="A349">IF(COUNT(SEARCH(RubriekenHistorisch,CONCATENATE(P348,U348,AB348,AH348))),"t","f")</f>
        <v>f</v>
      </c>
      <c r="B349" t="str">
        <f t="shared" si="17"/>
        <v>f</v>
      </c>
      <c r="C349" t="str">
        <f t="shared" si="18"/>
        <v>f</v>
      </c>
      <c r="D349" t="str">
        <f t="shared" si="19"/>
        <v>f</v>
      </c>
      <c r="E349" t="str">
        <f>IF(COUNT(SEARCH({"04.","05.","09.","12."},CONCATENATE(P348,U348,AB348,AH348))),"t","f")</f>
        <v>f</v>
      </c>
      <c r="F349" t="str">
        <f t="array" ref="F349">IF(COUNT(SEARCH(HistorischeRubrieken,CONCATENATE(P348,U348,AB348,AH348))),"t","f")</f>
        <v>f</v>
      </c>
      <c r="G349">
        <v>1</v>
      </c>
      <c r="H349">
        <v>25301</v>
      </c>
      <c r="I349" t="s">
        <v>446</v>
      </c>
      <c r="J349">
        <v>19940501</v>
      </c>
      <c r="K349">
        <v>20000101</v>
      </c>
      <c r="M349">
        <v>0</v>
      </c>
      <c r="N349">
        <v>0</v>
      </c>
    </row>
    <row r="350" spans="1:32" hidden="1" x14ac:dyDescent="0.25">
      <c r="A350" t="str">
        <f t="array" ref="A350">IF(COUNT(SEARCH(RubriekenHistorisch,CONCATENATE(P349,U349,AB349,AH349))),"t","f")</f>
        <v>f</v>
      </c>
      <c r="B350" t="str">
        <f t="shared" si="17"/>
        <v>f</v>
      </c>
      <c r="C350" t="str">
        <f t="shared" si="18"/>
        <v>f</v>
      </c>
      <c r="D350" t="str">
        <f t="shared" si="19"/>
        <v>f</v>
      </c>
      <c r="E350" t="str">
        <f>IF(COUNT(SEARCH({"04.","05.","09.","12."},CONCATENATE(P349,U349,AB349,AH349))),"t","f")</f>
        <v>f</v>
      </c>
      <c r="F350" t="str">
        <f t="array" ref="F350">IF(COUNT(SEARCH(HistorischeRubrieken,CONCATENATE(P349,U349,AB349,AH349))),"t","f")</f>
        <v>f</v>
      </c>
      <c r="G350">
        <v>1</v>
      </c>
      <c r="H350">
        <v>25501</v>
      </c>
      <c r="I350" t="s">
        <v>447</v>
      </c>
      <c r="J350">
        <v>19940501</v>
      </c>
      <c r="K350">
        <v>20010101</v>
      </c>
      <c r="M350">
        <v>0</v>
      </c>
      <c r="N350">
        <v>0</v>
      </c>
    </row>
    <row r="351" spans="1:32" hidden="1" x14ac:dyDescent="0.25">
      <c r="A351" t="str">
        <f t="array" ref="A351">IF(COUNT(SEARCH(RubriekenHistorisch,CONCATENATE(P350,U350,AB350,AH350))),"t","f")</f>
        <v>f</v>
      </c>
      <c r="B351" t="str">
        <f t="shared" si="17"/>
        <v>f</v>
      </c>
      <c r="C351" t="str">
        <f t="shared" si="18"/>
        <v>f</v>
      </c>
      <c r="D351" t="str">
        <f t="shared" si="19"/>
        <v>f</v>
      </c>
      <c r="E351" t="str">
        <f>IF(COUNT(SEARCH({"04.","05.","09.","12."},CONCATENATE(P350,U350,AB350,AH350))),"t","f")</f>
        <v>f</v>
      </c>
      <c r="F351" t="str">
        <f t="array" ref="F351">IF(COUNT(SEARCH(HistorischeRubrieken,CONCATENATE(P350,U350,AB350,AH350))),"t","f")</f>
        <v>f</v>
      </c>
      <c r="G351">
        <v>1</v>
      </c>
      <c r="H351">
        <v>25601</v>
      </c>
      <c r="I351" t="s">
        <v>448</v>
      </c>
      <c r="J351">
        <v>19940901</v>
      </c>
      <c r="K351">
        <v>20050101</v>
      </c>
      <c r="M351">
        <v>0</v>
      </c>
      <c r="N351">
        <v>0</v>
      </c>
    </row>
    <row r="352" spans="1:32" hidden="1" x14ac:dyDescent="0.25">
      <c r="A352" t="str">
        <f t="array" ref="A352">IF(COUNT(SEARCH(RubriekenHistorisch,CONCATENATE(P351,U351,AB351,AH351))),"t","f")</f>
        <v>f</v>
      </c>
      <c r="B352" t="str">
        <f t="shared" si="17"/>
        <v>f</v>
      </c>
      <c r="C352" t="str">
        <f t="shared" si="18"/>
        <v>f</v>
      </c>
      <c r="D352" t="str">
        <f t="shared" si="19"/>
        <v>f</v>
      </c>
      <c r="E352" t="str">
        <f>IF(COUNT(SEARCH({"04.","05.","09.","12."},CONCATENATE(P351,U351,AB351,AH351))),"t","f")</f>
        <v>f</v>
      </c>
      <c r="F352" t="str">
        <f t="array" ref="F352">IF(COUNT(SEARCH(HistorischeRubrieken,CONCATENATE(P351,U351,AB351,AH351))),"t","f")</f>
        <v>f</v>
      </c>
      <c r="G352">
        <v>1</v>
      </c>
      <c r="H352">
        <v>25701</v>
      </c>
      <c r="I352" t="s">
        <v>449</v>
      </c>
      <c r="J352">
        <v>19940401</v>
      </c>
      <c r="K352">
        <v>19990101</v>
      </c>
      <c r="M352">
        <v>0</v>
      </c>
      <c r="N352">
        <v>0</v>
      </c>
    </row>
    <row r="353" spans="1:32" hidden="1" x14ac:dyDescent="0.25">
      <c r="A353" t="str">
        <f t="array" ref="A353">IF(COUNT(SEARCH(RubriekenHistorisch,CONCATENATE(P352,U352,AB352,AH352))),"t","f")</f>
        <v>f</v>
      </c>
      <c r="B353" t="str">
        <f t="shared" si="17"/>
        <v>f</v>
      </c>
      <c r="C353" t="str">
        <f t="shared" si="18"/>
        <v>f</v>
      </c>
      <c r="D353" t="str">
        <f t="shared" si="19"/>
        <v>f</v>
      </c>
      <c r="E353" t="str">
        <f>IF(COUNT(SEARCH({"04.","05.","09.","12."},CONCATENATE(P352,U352,AB352,AH352))),"t","f")</f>
        <v>f</v>
      </c>
      <c r="F353" t="str">
        <f t="array" ref="F353">IF(COUNT(SEARCH(HistorischeRubrieken,CONCATENATE(P352,U352,AB352,AH352))),"t","f")</f>
        <v>f</v>
      </c>
      <c r="G353">
        <v>1</v>
      </c>
      <c r="H353">
        <v>25801</v>
      </c>
      <c r="I353" t="s">
        <v>450</v>
      </c>
      <c r="J353">
        <v>19940501</v>
      </c>
      <c r="K353">
        <v>20030401</v>
      </c>
      <c r="M353">
        <v>0</v>
      </c>
      <c r="N353">
        <v>0</v>
      </c>
    </row>
    <row r="354" spans="1:32" hidden="1" x14ac:dyDescent="0.25">
      <c r="A354" t="str">
        <f t="array" ref="A354">IF(COUNT(SEARCH(RubriekenHistorisch,CONCATENATE(P353,U353,AB353,AH353))),"t","f")</f>
        <v>f</v>
      </c>
      <c r="B354" t="str">
        <f t="shared" si="17"/>
        <v>f</v>
      </c>
      <c r="C354" t="str">
        <f t="shared" si="18"/>
        <v>f</v>
      </c>
      <c r="D354" t="str">
        <f t="shared" si="19"/>
        <v>f</v>
      </c>
      <c r="E354" t="str">
        <f>IF(COUNT(SEARCH({"04.","05.","09.","12."},CONCATENATE(P353,U353,AB353,AH353))),"t","f")</f>
        <v>f</v>
      </c>
      <c r="F354" t="str">
        <f t="array" ref="F354">IF(COUNT(SEARCH(HistorischeRubrieken,CONCATENATE(P353,U353,AB353,AH353))),"t","f")</f>
        <v>f</v>
      </c>
      <c r="G354">
        <v>1</v>
      </c>
      <c r="H354">
        <v>26001</v>
      </c>
      <c r="I354" t="s">
        <v>451</v>
      </c>
      <c r="J354">
        <v>19940901</v>
      </c>
      <c r="K354">
        <v>20050101</v>
      </c>
      <c r="M354">
        <v>0</v>
      </c>
      <c r="N354">
        <v>0</v>
      </c>
    </row>
    <row r="355" spans="1:32" hidden="1" x14ac:dyDescent="0.25">
      <c r="A355" t="str">
        <f t="array" ref="A355">IF(COUNT(SEARCH(RubriekenHistorisch,CONCATENATE(P354,U354,AB354,AH354))),"t","f")</f>
        <v>f</v>
      </c>
      <c r="B355" t="str">
        <f t="shared" si="17"/>
        <v>f</v>
      </c>
      <c r="C355" t="str">
        <f t="shared" si="18"/>
        <v>f</v>
      </c>
      <c r="D355" t="str">
        <f t="shared" si="19"/>
        <v>f</v>
      </c>
      <c r="E355" t="str">
        <f>IF(COUNT(SEARCH({"04.","05.","09.","12."},CONCATENATE(P354,U354,AB354,AH354))),"t","f")</f>
        <v>f</v>
      </c>
      <c r="F355" t="str">
        <f t="array" ref="F355">IF(COUNT(SEARCH(HistorischeRubrieken,CONCATENATE(P354,U354,AB354,AH354))),"t","f")</f>
        <v>f</v>
      </c>
      <c r="G355">
        <v>1</v>
      </c>
      <c r="H355">
        <v>26101</v>
      </c>
      <c r="I355" t="s">
        <v>452</v>
      </c>
      <c r="J355">
        <v>19940501</v>
      </c>
      <c r="K355">
        <v>19990101</v>
      </c>
      <c r="M355">
        <v>0</v>
      </c>
      <c r="N355">
        <v>0</v>
      </c>
    </row>
    <row r="356" spans="1:32" hidden="1" x14ac:dyDescent="0.25">
      <c r="A356" t="str">
        <f t="array" ref="A356">IF(COUNT(SEARCH(RubriekenHistorisch,CONCATENATE(P355,U355,AB355,AH355))),"t","f")</f>
        <v>f</v>
      </c>
      <c r="B356" t="str">
        <f t="shared" si="17"/>
        <v>f</v>
      </c>
      <c r="C356" t="str">
        <f t="shared" si="18"/>
        <v>f</v>
      </c>
      <c r="D356" t="str">
        <f t="shared" si="19"/>
        <v>f</v>
      </c>
      <c r="E356" t="str">
        <f>IF(COUNT(SEARCH({"04.","05.","09.","12."},CONCATENATE(P355,U355,AB355,AH355))),"t","f")</f>
        <v>f</v>
      </c>
      <c r="F356" t="str">
        <f t="array" ref="F356">IF(COUNT(SEARCH(HistorischeRubrieken,CONCATENATE(P355,U355,AB355,AH355))),"t","f")</f>
        <v>f</v>
      </c>
      <c r="G356">
        <v>1</v>
      </c>
      <c r="H356">
        <v>26201</v>
      </c>
      <c r="I356" t="s">
        <v>453</v>
      </c>
      <c r="J356">
        <v>19940901</v>
      </c>
      <c r="K356">
        <v>20130101</v>
      </c>
      <c r="M356">
        <v>0</v>
      </c>
      <c r="N356">
        <v>0</v>
      </c>
    </row>
    <row r="357" spans="1:32" hidden="1" x14ac:dyDescent="0.25">
      <c r="A357" t="str">
        <f t="array" ref="A357">IF(COUNT(SEARCH(RubriekenHistorisch,CONCATENATE(P356,U356,AB356,AH356))),"t","f")</f>
        <v>f</v>
      </c>
      <c r="B357" t="str">
        <f t="shared" si="17"/>
        <v>f</v>
      </c>
      <c r="C357" t="str">
        <f t="shared" si="18"/>
        <v>f</v>
      </c>
      <c r="D357" t="str">
        <f t="shared" si="19"/>
        <v>f</v>
      </c>
      <c r="E357" t="str">
        <f>IF(COUNT(SEARCH({"04.","05.","09.","12."},CONCATENATE(P356,U356,AB356,AH356))),"t","f")</f>
        <v>f</v>
      </c>
      <c r="F357" t="str">
        <f t="array" ref="F357">IF(COUNT(SEARCH(HistorischeRubrieken,CONCATENATE(P356,U356,AB356,AH356))),"t","f")</f>
        <v>f</v>
      </c>
      <c r="G357">
        <v>2</v>
      </c>
      <c r="H357">
        <v>26201</v>
      </c>
      <c r="I357" t="s">
        <v>453</v>
      </c>
      <c r="J357">
        <v>20150131</v>
      </c>
      <c r="K357">
        <v>20150801</v>
      </c>
      <c r="M357">
        <v>0</v>
      </c>
      <c r="N357">
        <v>0</v>
      </c>
      <c r="AA357" t="s">
        <v>270</v>
      </c>
      <c r="AC357">
        <v>0</v>
      </c>
      <c r="AE357">
        <v>0</v>
      </c>
      <c r="AF357" t="s">
        <v>271</v>
      </c>
    </row>
    <row r="358" spans="1:32" x14ac:dyDescent="0.25">
      <c r="A358" t="str">
        <f t="array" ref="A358">IF(COUNT(SEARCH(RubriekenHistorisch,CONCATENATE(P357,U357,AB357,AH357))),"t","f")</f>
        <v>f</v>
      </c>
      <c r="B358" t="str">
        <f t="shared" si="17"/>
        <v>f</v>
      </c>
      <c r="C358" t="str">
        <f t="shared" si="18"/>
        <v>f</v>
      </c>
      <c r="D358" t="str">
        <f t="shared" si="19"/>
        <v>f</v>
      </c>
      <c r="E358" t="str">
        <f>IF(COUNT(SEARCH({"04.","05.","09.","12."},CONCATENATE(P357,U357,AB357,AH357))),"t","f")</f>
        <v>f</v>
      </c>
      <c r="F358" t="str">
        <f t="array" ref="F358">IF(COUNT(SEARCH(HistorischeRubrieken,CONCATENATE(P357,U357,AB357,AH357))),"t","f")</f>
        <v>f</v>
      </c>
      <c r="G358">
        <v>3</v>
      </c>
      <c r="H358">
        <v>26201</v>
      </c>
      <c r="I358" t="s">
        <v>453</v>
      </c>
      <c r="J358">
        <v>20150801</v>
      </c>
      <c r="M358">
        <v>0</v>
      </c>
      <c r="N358">
        <v>0</v>
      </c>
      <c r="AA358" t="s">
        <v>272</v>
      </c>
      <c r="AC358">
        <v>0</v>
      </c>
      <c r="AE358">
        <v>0</v>
      </c>
      <c r="AF358" t="s">
        <v>271</v>
      </c>
    </row>
    <row r="359" spans="1:32" hidden="1" x14ac:dyDescent="0.25">
      <c r="A359" t="str">
        <f t="array" ref="A359">IF(COUNT(SEARCH(RubriekenHistorisch,CONCATENATE(P358,U358,AB358,AH358))),"t","f")</f>
        <v>f</v>
      </c>
      <c r="B359" t="str">
        <f t="shared" si="17"/>
        <v>f</v>
      </c>
      <c r="C359" t="str">
        <f t="shared" si="18"/>
        <v>f</v>
      </c>
      <c r="D359" t="str">
        <f t="shared" si="19"/>
        <v>f</v>
      </c>
      <c r="E359" t="str">
        <f>IF(COUNT(SEARCH({"04.","05.","09.","12."},CONCATENATE(P358,U358,AB358,AH358))),"t","f")</f>
        <v>f</v>
      </c>
      <c r="F359" t="str">
        <f t="array" ref="F359">IF(COUNT(SEARCH(HistorischeRubrieken,CONCATENATE(P358,U358,AB358,AH358))),"t","f")</f>
        <v>f</v>
      </c>
      <c r="G359">
        <v>1</v>
      </c>
      <c r="H359">
        <v>26301</v>
      </c>
      <c r="I359" t="s">
        <v>454</v>
      </c>
      <c r="J359">
        <v>19940401</v>
      </c>
      <c r="K359">
        <v>20130101</v>
      </c>
      <c r="M359">
        <v>0</v>
      </c>
      <c r="N359">
        <v>0</v>
      </c>
    </row>
    <row r="360" spans="1:32" hidden="1" x14ac:dyDescent="0.25">
      <c r="A360" t="str">
        <f t="array" ref="A360">IF(COUNT(SEARCH(RubriekenHistorisch,CONCATENATE(P359,U359,AB359,AH359))),"t","f")</f>
        <v>f</v>
      </c>
      <c r="B360" t="str">
        <f t="shared" si="17"/>
        <v>f</v>
      </c>
      <c r="C360" t="str">
        <f t="shared" si="18"/>
        <v>f</v>
      </c>
      <c r="D360" t="str">
        <f t="shared" si="19"/>
        <v>f</v>
      </c>
      <c r="E360" t="str">
        <f>IF(COUNT(SEARCH({"04.","05.","09.","12."},CONCATENATE(P359,U359,AB359,AH359))),"t","f")</f>
        <v>f</v>
      </c>
      <c r="F360" t="str">
        <f t="array" ref="F360">IF(COUNT(SEARCH(HistorischeRubrieken,CONCATENATE(P359,U359,AB359,AH359))),"t","f")</f>
        <v>f</v>
      </c>
      <c r="G360">
        <v>2</v>
      </c>
      <c r="H360">
        <v>26301</v>
      </c>
      <c r="I360" t="s">
        <v>454</v>
      </c>
      <c r="J360">
        <v>20150131</v>
      </c>
      <c r="K360">
        <v>20150801</v>
      </c>
      <c r="M360">
        <v>0</v>
      </c>
      <c r="N360">
        <v>0</v>
      </c>
      <c r="AA360" t="s">
        <v>270</v>
      </c>
      <c r="AC360">
        <v>0</v>
      </c>
      <c r="AE360">
        <v>0</v>
      </c>
      <c r="AF360" t="s">
        <v>271</v>
      </c>
    </row>
    <row r="361" spans="1:32" x14ac:dyDescent="0.25">
      <c r="A361" t="str">
        <f t="array" ref="A361">IF(COUNT(SEARCH(RubriekenHistorisch,CONCATENATE(P360,U360,AB360,AH360))),"t","f")</f>
        <v>f</v>
      </c>
      <c r="B361" t="str">
        <f t="shared" si="17"/>
        <v>f</v>
      </c>
      <c r="C361" t="str">
        <f t="shared" si="18"/>
        <v>f</v>
      </c>
      <c r="D361" t="str">
        <f t="shared" si="19"/>
        <v>f</v>
      </c>
      <c r="E361" t="str">
        <f>IF(COUNT(SEARCH({"04.","05.","09.","12."},CONCATENATE(P360,U360,AB360,AH360))),"t","f")</f>
        <v>f</v>
      </c>
      <c r="F361" t="str">
        <f t="array" ref="F361">IF(COUNT(SEARCH(HistorischeRubrieken,CONCATENATE(P360,U360,AB360,AH360))),"t","f")</f>
        <v>f</v>
      </c>
      <c r="G361">
        <v>3</v>
      </c>
      <c r="H361">
        <v>26301</v>
      </c>
      <c r="I361" t="s">
        <v>454</v>
      </c>
      <c r="J361">
        <v>20150801</v>
      </c>
      <c r="M361">
        <v>0</v>
      </c>
      <c r="N361">
        <v>0</v>
      </c>
      <c r="AA361" t="s">
        <v>272</v>
      </c>
      <c r="AC361">
        <v>0</v>
      </c>
      <c r="AE361">
        <v>0</v>
      </c>
      <c r="AF361" t="s">
        <v>271</v>
      </c>
    </row>
    <row r="362" spans="1:32" hidden="1" x14ac:dyDescent="0.25">
      <c r="A362" t="str">
        <f t="array" ref="A362">IF(COUNT(SEARCH(RubriekenHistorisch,CONCATENATE(P361,U361,AB361,AH361))),"t","f")</f>
        <v>f</v>
      </c>
      <c r="B362" t="str">
        <f t="shared" si="17"/>
        <v>f</v>
      </c>
      <c r="C362" t="str">
        <f t="shared" si="18"/>
        <v>f</v>
      </c>
      <c r="D362" t="str">
        <f t="shared" si="19"/>
        <v>f</v>
      </c>
      <c r="E362" t="str">
        <f>IF(COUNT(SEARCH({"04.","05.","09.","12."},CONCATENATE(P361,U361,AB361,AH361))),"t","f")</f>
        <v>f</v>
      </c>
      <c r="F362" t="str">
        <f t="array" ref="F362">IF(COUNT(SEARCH(HistorischeRubrieken,CONCATENATE(P361,U361,AB361,AH361))),"t","f")</f>
        <v>f</v>
      </c>
      <c r="G362">
        <v>1</v>
      </c>
      <c r="H362">
        <v>26401</v>
      </c>
      <c r="I362" t="s">
        <v>455</v>
      </c>
      <c r="J362">
        <v>19940930</v>
      </c>
      <c r="K362">
        <v>19990101</v>
      </c>
      <c r="M362">
        <v>0</v>
      </c>
      <c r="N362">
        <v>0</v>
      </c>
    </row>
    <row r="363" spans="1:32" hidden="1" x14ac:dyDescent="0.25">
      <c r="A363" t="str">
        <f t="array" ref="A363">IF(COUNT(SEARCH(RubriekenHistorisch,CONCATENATE(P362,U362,AB362,AH362))),"t","f")</f>
        <v>f</v>
      </c>
      <c r="B363" t="str">
        <f t="shared" si="17"/>
        <v>f</v>
      </c>
      <c r="C363" t="str">
        <f t="shared" si="18"/>
        <v>f</v>
      </c>
      <c r="D363" t="str">
        <f t="shared" si="19"/>
        <v>f</v>
      </c>
      <c r="E363" t="str">
        <f>IF(COUNT(SEARCH({"04.","05.","09.","12."},CONCATENATE(P362,U362,AB362,AH362))),"t","f")</f>
        <v>f</v>
      </c>
      <c r="F363" t="str">
        <f t="array" ref="F363">IF(COUNT(SEARCH(HistorischeRubrieken,CONCATENATE(P362,U362,AB362,AH362))),"t","f")</f>
        <v>f</v>
      </c>
      <c r="G363">
        <v>1</v>
      </c>
      <c r="H363">
        <v>26501</v>
      </c>
      <c r="I363" t="s">
        <v>456</v>
      </c>
      <c r="J363">
        <v>19940715</v>
      </c>
      <c r="K363">
        <v>20130101</v>
      </c>
      <c r="M363">
        <v>0</v>
      </c>
      <c r="N363">
        <v>0</v>
      </c>
    </row>
    <row r="364" spans="1:32" hidden="1" x14ac:dyDescent="0.25">
      <c r="A364" t="str">
        <f t="array" ref="A364">IF(COUNT(SEARCH(RubriekenHistorisch,CONCATENATE(P363,U363,AB363,AH363))),"t","f")</f>
        <v>f</v>
      </c>
      <c r="B364" t="str">
        <f t="shared" si="17"/>
        <v>f</v>
      </c>
      <c r="C364" t="str">
        <f t="shared" si="18"/>
        <v>f</v>
      </c>
      <c r="D364" t="str">
        <f t="shared" si="19"/>
        <v>f</v>
      </c>
      <c r="E364" t="str">
        <f>IF(COUNT(SEARCH({"04.","05.","09.","12."},CONCATENATE(P363,U363,AB363,AH363))),"t","f")</f>
        <v>f</v>
      </c>
      <c r="F364" t="str">
        <f t="array" ref="F364">IF(COUNT(SEARCH(HistorischeRubrieken,CONCATENATE(P363,U363,AB363,AH363))),"t","f")</f>
        <v>f</v>
      </c>
      <c r="G364">
        <v>1</v>
      </c>
      <c r="H364">
        <v>26601</v>
      </c>
      <c r="I364" t="s">
        <v>457</v>
      </c>
      <c r="J364">
        <v>19931215</v>
      </c>
      <c r="K364">
        <v>20050101</v>
      </c>
      <c r="M364">
        <v>0</v>
      </c>
      <c r="N364">
        <v>0</v>
      </c>
    </row>
    <row r="365" spans="1:32" hidden="1" x14ac:dyDescent="0.25">
      <c r="A365" t="str">
        <f t="array" ref="A365">IF(COUNT(SEARCH(RubriekenHistorisch,CONCATENATE(P364,U364,AB364,AH364))),"t","f")</f>
        <v>f</v>
      </c>
      <c r="B365" t="str">
        <f t="shared" si="17"/>
        <v>f</v>
      </c>
      <c r="C365" t="str">
        <f t="shared" si="18"/>
        <v>f</v>
      </c>
      <c r="D365" t="str">
        <f t="shared" si="19"/>
        <v>f</v>
      </c>
      <c r="E365" t="str">
        <f>IF(COUNT(SEARCH({"04.","05.","09.","12."},CONCATENATE(P364,U364,AB364,AH364))),"t","f")</f>
        <v>f</v>
      </c>
      <c r="F365" t="str">
        <f t="array" ref="F365">IF(COUNT(SEARCH(HistorischeRubrieken,CONCATENATE(P364,U364,AB364,AH364))),"t","f")</f>
        <v>f</v>
      </c>
      <c r="G365">
        <v>1</v>
      </c>
      <c r="H365">
        <v>26701</v>
      </c>
      <c r="I365" t="s">
        <v>458</v>
      </c>
      <c r="J365">
        <v>19940215</v>
      </c>
      <c r="K365">
        <v>20130101</v>
      </c>
      <c r="M365">
        <v>0</v>
      </c>
      <c r="N365">
        <v>0</v>
      </c>
    </row>
    <row r="366" spans="1:32" hidden="1" x14ac:dyDescent="0.25">
      <c r="A366" t="str">
        <f t="array" ref="A366">IF(COUNT(SEARCH(RubriekenHistorisch,CONCATENATE(P365,U365,AB365,AH365))),"t","f")</f>
        <v>f</v>
      </c>
      <c r="B366" t="str">
        <f t="shared" si="17"/>
        <v>f</v>
      </c>
      <c r="C366" t="str">
        <f t="shared" si="18"/>
        <v>f</v>
      </c>
      <c r="D366" t="str">
        <f t="shared" si="19"/>
        <v>f</v>
      </c>
      <c r="E366" t="str">
        <f>IF(COUNT(SEARCH({"04.","05.","09.","12."},CONCATENATE(P365,U365,AB365,AH365))),"t","f")</f>
        <v>f</v>
      </c>
      <c r="F366" t="str">
        <f t="array" ref="F366">IF(COUNT(SEARCH(HistorischeRubrieken,CONCATENATE(P365,U365,AB365,AH365))),"t","f")</f>
        <v>f</v>
      </c>
      <c r="G366">
        <v>2</v>
      </c>
      <c r="H366">
        <v>26701</v>
      </c>
      <c r="I366" t="s">
        <v>458</v>
      </c>
      <c r="J366">
        <v>20150131</v>
      </c>
      <c r="K366">
        <v>20150801</v>
      </c>
      <c r="M366">
        <v>0</v>
      </c>
      <c r="N366">
        <v>0</v>
      </c>
      <c r="AA366" t="s">
        <v>270</v>
      </c>
      <c r="AC366">
        <v>0</v>
      </c>
      <c r="AE366">
        <v>0</v>
      </c>
      <c r="AF366" t="s">
        <v>271</v>
      </c>
    </row>
    <row r="367" spans="1:32" x14ac:dyDescent="0.25">
      <c r="A367" t="str">
        <f t="array" ref="A367">IF(COUNT(SEARCH(RubriekenHistorisch,CONCATENATE(P366,U366,AB366,AH366))),"t","f")</f>
        <v>f</v>
      </c>
      <c r="B367" t="str">
        <f t="shared" si="17"/>
        <v>f</v>
      </c>
      <c r="C367" t="str">
        <f t="shared" si="18"/>
        <v>f</v>
      </c>
      <c r="D367" t="str">
        <f t="shared" si="19"/>
        <v>f</v>
      </c>
      <c r="E367" t="str">
        <f>IF(COUNT(SEARCH({"04.","05.","09.","12."},CONCATENATE(P366,U366,AB366,AH366))),"t","f")</f>
        <v>f</v>
      </c>
      <c r="F367" t="str">
        <f t="array" ref="F367">IF(COUNT(SEARCH(HistorischeRubrieken,CONCATENATE(P366,U366,AB366,AH366))),"t","f")</f>
        <v>f</v>
      </c>
      <c r="G367">
        <v>3</v>
      </c>
      <c r="H367">
        <v>26701</v>
      </c>
      <c r="I367" t="s">
        <v>458</v>
      </c>
      <c r="J367">
        <v>20150801</v>
      </c>
      <c r="M367">
        <v>0</v>
      </c>
      <c r="N367">
        <v>0</v>
      </c>
      <c r="AA367" t="s">
        <v>272</v>
      </c>
      <c r="AC367">
        <v>0</v>
      </c>
      <c r="AE367">
        <v>0</v>
      </c>
      <c r="AF367" t="s">
        <v>271</v>
      </c>
    </row>
    <row r="368" spans="1:32" hidden="1" x14ac:dyDescent="0.25">
      <c r="A368" t="str">
        <f t="array" ref="A368">IF(COUNT(SEARCH(RubriekenHistorisch,CONCATENATE(P367,U367,AB367,AH367))),"t","f")</f>
        <v>f</v>
      </c>
      <c r="B368" t="str">
        <f t="shared" si="17"/>
        <v>f</v>
      </c>
      <c r="C368" t="str">
        <f t="shared" si="18"/>
        <v>f</v>
      </c>
      <c r="D368" t="str">
        <f t="shared" si="19"/>
        <v>f</v>
      </c>
      <c r="E368" t="str">
        <f>IF(COUNT(SEARCH({"04.","05.","09.","12."},CONCATENATE(P367,U367,AB367,AH367))),"t","f")</f>
        <v>f</v>
      </c>
      <c r="F368" t="str">
        <f t="array" ref="F368">IF(COUNT(SEARCH(HistorischeRubrieken,CONCATENATE(P367,U367,AB367,AH367))),"t","f")</f>
        <v>f</v>
      </c>
      <c r="G368">
        <v>1</v>
      </c>
      <c r="H368">
        <v>26801</v>
      </c>
      <c r="I368" t="s">
        <v>459</v>
      </c>
      <c r="J368">
        <v>19940815</v>
      </c>
      <c r="K368">
        <v>20130101</v>
      </c>
      <c r="M368">
        <v>0</v>
      </c>
      <c r="N368">
        <v>0</v>
      </c>
    </row>
    <row r="369" spans="1:32" hidden="1" x14ac:dyDescent="0.25">
      <c r="A369" t="str">
        <f t="array" ref="A369">IF(COUNT(SEARCH(RubriekenHistorisch,CONCATENATE(P368,U368,AB368,AH368))),"t","f")</f>
        <v>f</v>
      </c>
      <c r="B369" t="str">
        <f t="shared" si="17"/>
        <v>f</v>
      </c>
      <c r="C369" t="str">
        <f t="shared" si="18"/>
        <v>f</v>
      </c>
      <c r="D369" t="str">
        <f t="shared" si="19"/>
        <v>f</v>
      </c>
      <c r="E369" t="str">
        <f>IF(COUNT(SEARCH({"04.","05.","09.","12."},CONCATENATE(P368,U368,AB368,AH368))),"t","f")</f>
        <v>f</v>
      </c>
      <c r="F369" t="str">
        <f t="array" ref="F369">IF(COUNT(SEARCH(HistorischeRubrieken,CONCATENATE(P368,U368,AB368,AH368))),"t","f")</f>
        <v>f</v>
      </c>
      <c r="G369">
        <v>2</v>
      </c>
      <c r="H369">
        <v>26801</v>
      </c>
      <c r="I369" t="s">
        <v>459</v>
      </c>
      <c r="J369">
        <v>20150131</v>
      </c>
      <c r="K369">
        <v>20150801</v>
      </c>
      <c r="M369">
        <v>0</v>
      </c>
      <c r="N369">
        <v>0</v>
      </c>
      <c r="AA369" t="s">
        <v>270</v>
      </c>
      <c r="AC369">
        <v>0</v>
      </c>
      <c r="AE369">
        <v>0</v>
      </c>
      <c r="AF369" t="s">
        <v>271</v>
      </c>
    </row>
    <row r="370" spans="1:32" x14ac:dyDescent="0.25">
      <c r="A370" t="str">
        <f t="array" ref="A370">IF(COUNT(SEARCH(RubriekenHistorisch,CONCATENATE(P369,U369,AB369,AH369))),"t","f")</f>
        <v>f</v>
      </c>
      <c r="B370" t="str">
        <f t="shared" si="17"/>
        <v>f</v>
      </c>
      <c r="C370" t="str">
        <f t="shared" si="18"/>
        <v>f</v>
      </c>
      <c r="D370" t="str">
        <f t="shared" si="19"/>
        <v>f</v>
      </c>
      <c r="E370" t="str">
        <f>IF(COUNT(SEARCH({"04.","05.","09.","12."},CONCATENATE(P369,U369,AB369,AH369))),"t","f")</f>
        <v>f</v>
      </c>
      <c r="F370" t="str">
        <f t="array" ref="F370">IF(COUNT(SEARCH(HistorischeRubrieken,CONCATENATE(P369,U369,AB369,AH369))),"t","f")</f>
        <v>f</v>
      </c>
      <c r="G370">
        <v>3</v>
      </c>
      <c r="H370">
        <v>26801</v>
      </c>
      <c r="I370" t="s">
        <v>459</v>
      </c>
      <c r="J370">
        <v>20150801</v>
      </c>
      <c r="M370">
        <v>0</v>
      </c>
      <c r="N370">
        <v>0</v>
      </c>
      <c r="AA370" t="s">
        <v>272</v>
      </c>
      <c r="AC370">
        <v>0</v>
      </c>
      <c r="AE370">
        <v>0</v>
      </c>
      <c r="AF370" t="s">
        <v>271</v>
      </c>
    </row>
    <row r="371" spans="1:32" hidden="1" x14ac:dyDescent="0.25">
      <c r="A371" t="str">
        <f t="array" ref="A371">IF(COUNT(SEARCH(RubriekenHistorisch,CONCATENATE(P370,U370,AB370,AH370))),"t","f")</f>
        <v>f</v>
      </c>
      <c r="B371" t="str">
        <f t="shared" si="17"/>
        <v>f</v>
      </c>
      <c r="C371" t="str">
        <f t="shared" si="18"/>
        <v>f</v>
      </c>
      <c r="D371" t="str">
        <f t="shared" si="19"/>
        <v>f</v>
      </c>
      <c r="E371" t="str">
        <f>IF(COUNT(SEARCH({"04.","05.","09.","12."},CONCATENATE(P370,U370,AB370,AH370))),"t","f")</f>
        <v>f</v>
      </c>
      <c r="F371" t="str">
        <f t="array" ref="F371">IF(COUNT(SEARCH(HistorischeRubrieken,CONCATENATE(P370,U370,AB370,AH370))),"t","f")</f>
        <v>f</v>
      </c>
      <c r="G371">
        <v>1</v>
      </c>
      <c r="H371">
        <v>26901</v>
      </c>
      <c r="I371" t="s">
        <v>460</v>
      </c>
      <c r="J371">
        <v>19931115</v>
      </c>
      <c r="K371">
        <v>20130101</v>
      </c>
      <c r="M371">
        <v>0</v>
      </c>
      <c r="N371">
        <v>0</v>
      </c>
    </row>
    <row r="372" spans="1:32" hidden="1" x14ac:dyDescent="0.25">
      <c r="A372" t="str">
        <f t="array" ref="A372">IF(COUNT(SEARCH(RubriekenHistorisch,CONCATENATE(P371,U371,AB371,AH371))),"t","f")</f>
        <v>f</v>
      </c>
      <c r="B372" t="str">
        <f t="shared" si="17"/>
        <v>f</v>
      </c>
      <c r="C372" t="str">
        <f t="shared" si="18"/>
        <v>f</v>
      </c>
      <c r="D372" t="str">
        <f t="shared" si="19"/>
        <v>f</v>
      </c>
      <c r="E372" t="str">
        <f>IF(COUNT(SEARCH({"04.","05.","09.","12."},CONCATENATE(P371,U371,AB371,AH371))),"t","f")</f>
        <v>f</v>
      </c>
      <c r="F372" t="str">
        <f t="array" ref="F372">IF(COUNT(SEARCH(HistorischeRubrieken,CONCATENATE(P371,U371,AB371,AH371))),"t","f")</f>
        <v>f</v>
      </c>
      <c r="G372">
        <v>2</v>
      </c>
      <c r="H372">
        <v>26901</v>
      </c>
      <c r="I372" t="s">
        <v>460</v>
      </c>
      <c r="J372">
        <v>20150131</v>
      </c>
      <c r="K372">
        <v>20150801</v>
      </c>
      <c r="M372">
        <v>0</v>
      </c>
      <c r="N372">
        <v>0</v>
      </c>
      <c r="AA372" t="s">
        <v>270</v>
      </c>
      <c r="AC372">
        <v>0</v>
      </c>
      <c r="AE372">
        <v>0</v>
      </c>
      <c r="AF372" t="s">
        <v>271</v>
      </c>
    </row>
    <row r="373" spans="1:32" x14ac:dyDescent="0.25">
      <c r="A373" t="str">
        <f t="array" ref="A373">IF(COUNT(SEARCH(RubriekenHistorisch,CONCATENATE(P372,U372,AB372,AH372))),"t","f")</f>
        <v>f</v>
      </c>
      <c r="B373" t="str">
        <f t="shared" si="17"/>
        <v>f</v>
      </c>
      <c r="C373" t="str">
        <f t="shared" si="18"/>
        <v>f</v>
      </c>
      <c r="D373" t="str">
        <f t="shared" si="19"/>
        <v>f</v>
      </c>
      <c r="E373" t="str">
        <f>IF(COUNT(SEARCH({"04.","05.","09.","12."},CONCATENATE(P372,U372,AB372,AH372))),"t","f")</f>
        <v>f</v>
      </c>
      <c r="F373" t="str">
        <f t="array" ref="F373">IF(COUNT(SEARCH(HistorischeRubrieken,CONCATENATE(P372,U372,AB372,AH372))),"t","f")</f>
        <v>f</v>
      </c>
      <c r="G373">
        <v>3</v>
      </c>
      <c r="H373">
        <v>26901</v>
      </c>
      <c r="I373" t="s">
        <v>460</v>
      </c>
      <c r="J373">
        <v>20150801</v>
      </c>
      <c r="M373">
        <v>0</v>
      </c>
      <c r="N373">
        <v>0</v>
      </c>
      <c r="AA373" t="s">
        <v>272</v>
      </c>
      <c r="AC373">
        <v>0</v>
      </c>
      <c r="AE373">
        <v>0</v>
      </c>
      <c r="AF373" t="s">
        <v>271</v>
      </c>
    </row>
    <row r="374" spans="1:32" hidden="1" x14ac:dyDescent="0.25">
      <c r="A374" t="str">
        <f t="array" ref="A374">IF(COUNT(SEARCH(RubriekenHistorisch,CONCATENATE(P373,U373,AB373,AH373))),"t","f")</f>
        <v>f</v>
      </c>
      <c r="B374" t="str">
        <f t="shared" si="17"/>
        <v>f</v>
      </c>
      <c r="C374" t="str">
        <f t="shared" si="18"/>
        <v>f</v>
      </c>
      <c r="D374" t="str">
        <f t="shared" si="19"/>
        <v>f</v>
      </c>
      <c r="E374" t="str">
        <f>IF(COUNT(SEARCH({"04.","05.","09.","12."},CONCATENATE(P373,U373,AB373,AH373))),"t","f")</f>
        <v>f</v>
      </c>
      <c r="F374" t="str">
        <f t="array" ref="F374">IF(COUNT(SEARCH(HistorischeRubrieken,CONCATENATE(P373,U373,AB373,AH373))),"t","f")</f>
        <v>f</v>
      </c>
      <c r="G374">
        <v>1</v>
      </c>
      <c r="H374">
        <v>27301</v>
      </c>
      <c r="I374" t="s">
        <v>461</v>
      </c>
      <c r="J374">
        <v>19931115</v>
      </c>
      <c r="K374">
        <v>20130101</v>
      </c>
      <c r="M374">
        <v>0</v>
      </c>
      <c r="N374">
        <v>0</v>
      </c>
    </row>
    <row r="375" spans="1:32" hidden="1" x14ac:dyDescent="0.25">
      <c r="A375" t="str">
        <f t="array" ref="A375">IF(COUNT(SEARCH(RubriekenHistorisch,CONCATENATE(P374,U374,AB374,AH374))),"t","f")</f>
        <v>f</v>
      </c>
      <c r="B375" t="str">
        <f t="shared" si="17"/>
        <v>f</v>
      </c>
      <c r="C375" t="str">
        <f t="shared" si="18"/>
        <v>f</v>
      </c>
      <c r="D375" t="str">
        <f t="shared" si="19"/>
        <v>f</v>
      </c>
      <c r="E375" t="str">
        <f>IF(COUNT(SEARCH({"04.","05.","09.","12."},CONCATENATE(P374,U374,AB374,AH374))),"t","f")</f>
        <v>f</v>
      </c>
      <c r="F375" t="str">
        <f t="array" ref="F375">IF(COUNT(SEARCH(HistorischeRubrieken,CONCATENATE(P374,U374,AB374,AH374))),"t","f")</f>
        <v>f</v>
      </c>
      <c r="G375">
        <v>2</v>
      </c>
      <c r="H375">
        <v>27301</v>
      </c>
      <c r="I375" t="s">
        <v>461</v>
      </c>
      <c r="J375">
        <v>20150131</v>
      </c>
      <c r="K375">
        <v>20150801</v>
      </c>
      <c r="M375">
        <v>0</v>
      </c>
      <c r="N375">
        <v>0</v>
      </c>
      <c r="AA375" t="s">
        <v>270</v>
      </c>
      <c r="AC375">
        <v>0</v>
      </c>
      <c r="AE375">
        <v>0</v>
      </c>
      <c r="AF375" t="s">
        <v>271</v>
      </c>
    </row>
    <row r="376" spans="1:32" x14ac:dyDescent="0.25">
      <c r="A376" t="str">
        <f t="array" ref="A376">IF(COUNT(SEARCH(RubriekenHistorisch,CONCATENATE(P375,U375,AB375,AH375))),"t","f")</f>
        <v>f</v>
      </c>
      <c r="B376" t="str">
        <f t="shared" si="17"/>
        <v>f</v>
      </c>
      <c r="C376" t="str">
        <f t="shared" si="18"/>
        <v>f</v>
      </c>
      <c r="D376" t="str">
        <f t="shared" si="19"/>
        <v>f</v>
      </c>
      <c r="E376" t="str">
        <f>IF(COUNT(SEARCH({"04.","05.","09.","12."},CONCATENATE(P375,U375,AB375,AH375))),"t","f")</f>
        <v>f</v>
      </c>
      <c r="F376" t="str">
        <f t="array" ref="F376">IF(COUNT(SEARCH(HistorischeRubrieken,CONCATENATE(P375,U375,AB375,AH375))),"t","f")</f>
        <v>f</v>
      </c>
      <c r="G376">
        <v>3</v>
      </c>
      <c r="H376">
        <v>27301</v>
      </c>
      <c r="I376" t="s">
        <v>461</v>
      </c>
      <c r="J376">
        <v>20150801</v>
      </c>
      <c r="M376">
        <v>0</v>
      </c>
      <c r="N376">
        <v>0</v>
      </c>
      <c r="AA376" t="s">
        <v>272</v>
      </c>
      <c r="AC376">
        <v>0</v>
      </c>
      <c r="AE376">
        <v>0</v>
      </c>
      <c r="AF376" t="s">
        <v>271</v>
      </c>
    </row>
    <row r="377" spans="1:32" hidden="1" x14ac:dyDescent="0.25">
      <c r="A377" t="str">
        <f t="array" ref="A377">IF(COUNT(SEARCH(RubriekenHistorisch,CONCATENATE(P376,U376,AB376,AH376))),"t","f")</f>
        <v>f</v>
      </c>
      <c r="B377" t="str">
        <f t="shared" si="17"/>
        <v>f</v>
      </c>
      <c r="C377" t="str">
        <f t="shared" si="18"/>
        <v>f</v>
      </c>
      <c r="D377" t="str">
        <f t="shared" si="19"/>
        <v>f</v>
      </c>
      <c r="E377" t="str">
        <f>IF(COUNT(SEARCH({"04.","05.","09.","12."},CONCATENATE(P376,U376,AB376,AH376))),"t","f")</f>
        <v>f</v>
      </c>
      <c r="F377" t="str">
        <f t="array" ref="F377">IF(COUNT(SEARCH(HistorischeRubrieken,CONCATENATE(P376,U376,AB376,AH376))),"t","f")</f>
        <v>f</v>
      </c>
      <c r="G377">
        <v>1</v>
      </c>
      <c r="H377">
        <v>27401</v>
      </c>
      <c r="I377" t="s">
        <v>462</v>
      </c>
      <c r="J377">
        <v>19941001</v>
      </c>
      <c r="K377">
        <v>20130101</v>
      </c>
      <c r="M377">
        <v>0</v>
      </c>
      <c r="N377">
        <v>0</v>
      </c>
    </row>
    <row r="378" spans="1:32" hidden="1" x14ac:dyDescent="0.25">
      <c r="A378" t="str">
        <f t="array" ref="A378">IF(COUNT(SEARCH(RubriekenHistorisch,CONCATENATE(P377,U377,AB377,AH377))),"t","f")</f>
        <v>f</v>
      </c>
      <c r="B378" t="str">
        <f t="shared" si="17"/>
        <v>f</v>
      </c>
      <c r="C378" t="str">
        <f t="shared" si="18"/>
        <v>f</v>
      </c>
      <c r="D378" t="str">
        <f t="shared" si="19"/>
        <v>f</v>
      </c>
      <c r="E378" t="str">
        <f>IF(COUNT(SEARCH({"04.","05.","09.","12."},CONCATENATE(P377,U377,AB377,AH377))),"t","f")</f>
        <v>f</v>
      </c>
      <c r="F378" t="str">
        <f t="array" ref="F378">IF(COUNT(SEARCH(HistorischeRubrieken,CONCATENATE(P377,U377,AB377,AH377))),"t","f")</f>
        <v>f</v>
      </c>
      <c r="G378">
        <v>2</v>
      </c>
      <c r="H378">
        <v>27401</v>
      </c>
      <c r="I378" t="s">
        <v>462</v>
      </c>
      <c r="J378">
        <v>20150131</v>
      </c>
      <c r="K378">
        <v>20150801</v>
      </c>
      <c r="M378">
        <v>0</v>
      </c>
      <c r="N378">
        <v>0</v>
      </c>
      <c r="AA378" t="s">
        <v>270</v>
      </c>
      <c r="AC378">
        <v>0</v>
      </c>
      <c r="AE378">
        <v>0</v>
      </c>
      <c r="AF378" t="s">
        <v>271</v>
      </c>
    </row>
    <row r="379" spans="1:32" x14ac:dyDescent="0.25">
      <c r="A379" t="str">
        <f t="array" ref="A379">IF(COUNT(SEARCH(RubriekenHistorisch,CONCATENATE(P378,U378,AB378,AH378))),"t","f")</f>
        <v>f</v>
      </c>
      <c r="B379" t="str">
        <f t="shared" si="17"/>
        <v>f</v>
      </c>
      <c r="C379" t="str">
        <f t="shared" si="18"/>
        <v>f</v>
      </c>
      <c r="D379" t="str">
        <f t="shared" si="19"/>
        <v>f</v>
      </c>
      <c r="E379" t="str">
        <f>IF(COUNT(SEARCH({"04.","05.","09.","12."},CONCATENATE(P378,U378,AB378,AH378))),"t","f")</f>
        <v>f</v>
      </c>
      <c r="F379" t="str">
        <f t="array" ref="F379">IF(COUNT(SEARCH(HistorischeRubrieken,CONCATENATE(P378,U378,AB378,AH378))),"t","f")</f>
        <v>f</v>
      </c>
      <c r="G379">
        <v>3</v>
      </c>
      <c r="H379">
        <v>27401</v>
      </c>
      <c r="I379" t="s">
        <v>462</v>
      </c>
      <c r="J379">
        <v>20150801</v>
      </c>
      <c r="M379">
        <v>0</v>
      </c>
      <c r="N379">
        <v>0</v>
      </c>
      <c r="AA379" t="s">
        <v>272</v>
      </c>
      <c r="AC379">
        <v>0</v>
      </c>
      <c r="AE379">
        <v>0</v>
      </c>
      <c r="AF379" t="s">
        <v>271</v>
      </c>
    </row>
    <row r="380" spans="1:32" hidden="1" x14ac:dyDescent="0.25">
      <c r="A380" t="str">
        <f t="array" ref="A380">IF(COUNT(SEARCH(RubriekenHistorisch,CONCATENATE(P379,U379,AB379,AH379))),"t","f")</f>
        <v>f</v>
      </c>
      <c r="B380" t="str">
        <f t="shared" si="17"/>
        <v>f</v>
      </c>
      <c r="C380" t="str">
        <f t="shared" si="18"/>
        <v>f</v>
      </c>
      <c r="D380" t="str">
        <f t="shared" si="19"/>
        <v>f</v>
      </c>
      <c r="E380" t="str">
        <f>IF(COUNT(SEARCH({"04.","05.","09.","12."},CONCATENATE(P379,U379,AB379,AH379))),"t","f")</f>
        <v>f</v>
      </c>
      <c r="F380" t="str">
        <f t="array" ref="F380">IF(COUNT(SEARCH(HistorischeRubrieken,CONCATENATE(P379,U379,AB379,AH379))),"t","f")</f>
        <v>f</v>
      </c>
      <c r="G380">
        <v>1</v>
      </c>
      <c r="H380">
        <v>27501</v>
      </c>
      <c r="I380" t="s">
        <v>463</v>
      </c>
      <c r="J380">
        <v>19940901</v>
      </c>
      <c r="K380">
        <v>20130101</v>
      </c>
      <c r="M380">
        <v>0</v>
      </c>
      <c r="N380">
        <v>0</v>
      </c>
    </row>
    <row r="381" spans="1:32" hidden="1" x14ac:dyDescent="0.25">
      <c r="A381" t="str">
        <f t="array" ref="A381">IF(COUNT(SEARCH(RubriekenHistorisch,CONCATENATE(P380,U380,AB380,AH380))),"t","f")</f>
        <v>f</v>
      </c>
      <c r="B381" t="str">
        <f t="shared" si="17"/>
        <v>f</v>
      </c>
      <c r="C381" t="str">
        <f t="shared" si="18"/>
        <v>f</v>
      </c>
      <c r="D381" t="str">
        <f t="shared" si="19"/>
        <v>f</v>
      </c>
      <c r="E381" t="str">
        <f>IF(COUNT(SEARCH({"04.","05.","09.","12."},CONCATENATE(P380,U380,AB380,AH380))),"t","f")</f>
        <v>f</v>
      </c>
      <c r="F381" t="str">
        <f t="array" ref="F381">IF(COUNT(SEARCH(HistorischeRubrieken,CONCATENATE(P380,U380,AB380,AH380))),"t","f")</f>
        <v>f</v>
      </c>
      <c r="G381">
        <v>2</v>
      </c>
      <c r="H381">
        <v>27501</v>
      </c>
      <c r="I381" t="s">
        <v>463</v>
      </c>
      <c r="J381">
        <v>20150131</v>
      </c>
      <c r="K381">
        <v>20150801</v>
      </c>
      <c r="M381">
        <v>0</v>
      </c>
      <c r="N381">
        <v>0</v>
      </c>
      <c r="AA381" t="s">
        <v>270</v>
      </c>
      <c r="AC381">
        <v>0</v>
      </c>
      <c r="AE381">
        <v>0</v>
      </c>
      <c r="AF381" t="s">
        <v>271</v>
      </c>
    </row>
    <row r="382" spans="1:32" x14ac:dyDescent="0.25">
      <c r="A382" t="str">
        <f t="array" ref="A382">IF(COUNT(SEARCH(RubriekenHistorisch,CONCATENATE(P381,U381,AB381,AH381))),"t","f")</f>
        <v>f</v>
      </c>
      <c r="B382" t="str">
        <f t="shared" si="17"/>
        <v>f</v>
      </c>
      <c r="C382" t="str">
        <f t="shared" si="18"/>
        <v>f</v>
      </c>
      <c r="D382" t="str">
        <f t="shared" si="19"/>
        <v>f</v>
      </c>
      <c r="E382" t="str">
        <f>IF(COUNT(SEARCH({"04.","05.","09.","12."},CONCATENATE(P381,U381,AB381,AH381))),"t","f")</f>
        <v>f</v>
      </c>
      <c r="F382" t="str">
        <f t="array" ref="F382">IF(COUNT(SEARCH(HistorischeRubrieken,CONCATENATE(P381,U381,AB381,AH381))),"t","f")</f>
        <v>f</v>
      </c>
      <c r="G382">
        <v>3</v>
      </c>
      <c r="H382">
        <v>27501</v>
      </c>
      <c r="I382" t="s">
        <v>463</v>
      </c>
      <c r="J382">
        <v>20150801</v>
      </c>
      <c r="M382">
        <v>0</v>
      </c>
      <c r="N382">
        <v>0</v>
      </c>
      <c r="AA382" t="s">
        <v>272</v>
      </c>
      <c r="AC382">
        <v>0</v>
      </c>
      <c r="AE382">
        <v>0</v>
      </c>
      <c r="AF382" t="s">
        <v>271</v>
      </c>
    </row>
    <row r="383" spans="1:32" hidden="1" x14ac:dyDescent="0.25">
      <c r="A383" t="str">
        <f t="array" ref="A383">IF(COUNT(SEARCH(RubriekenHistorisch,CONCATENATE(P382,U382,AB382,AH382))),"t","f")</f>
        <v>f</v>
      </c>
      <c r="B383" t="str">
        <f t="shared" si="17"/>
        <v>f</v>
      </c>
      <c r="C383" t="str">
        <f t="shared" si="18"/>
        <v>f</v>
      </c>
      <c r="D383" t="str">
        <f t="shared" si="19"/>
        <v>f</v>
      </c>
      <c r="E383" t="str">
        <f>IF(COUNT(SEARCH({"04.","05.","09.","12."},CONCATENATE(P382,U382,AB382,AH382))),"t","f")</f>
        <v>f</v>
      </c>
      <c r="F383" t="str">
        <f t="array" ref="F383">IF(COUNT(SEARCH(HistorischeRubrieken,CONCATENATE(P382,U382,AB382,AH382))),"t","f")</f>
        <v>f</v>
      </c>
      <c r="G383">
        <v>1</v>
      </c>
      <c r="H383">
        <v>27601</v>
      </c>
      <c r="I383" t="s">
        <v>464</v>
      </c>
      <c r="J383">
        <v>19940401</v>
      </c>
      <c r="K383">
        <v>19990101</v>
      </c>
      <c r="M383">
        <v>0</v>
      </c>
      <c r="N383">
        <v>0</v>
      </c>
    </row>
    <row r="384" spans="1:32" hidden="1" x14ac:dyDescent="0.25">
      <c r="A384" t="str">
        <f t="array" ref="A384">IF(COUNT(SEARCH(RubriekenHistorisch,CONCATENATE(P383,U383,AB383,AH383))),"t","f")</f>
        <v>f</v>
      </c>
      <c r="B384" t="str">
        <f t="shared" si="17"/>
        <v>f</v>
      </c>
      <c r="C384" t="str">
        <f t="shared" si="18"/>
        <v>f</v>
      </c>
      <c r="D384" t="str">
        <f t="shared" si="19"/>
        <v>f</v>
      </c>
      <c r="E384" t="str">
        <f>IF(COUNT(SEARCH({"04.","05.","09.","12."},CONCATENATE(P383,U383,AB383,AH383))),"t","f")</f>
        <v>f</v>
      </c>
      <c r="F384" t="str">
        <f t="array" ref="F384">IF(COUNT(SEARCH(HistorischeRubrieken,CONCATENATE(P383,U383,AB383,AH383))),"t","f")</f>
        <v>f</v>
      </c>
      <c r="G384">
        <v>1</v>
      </c>
      <c r="H384">
        <v>27701</v>
      </c>
      <c r="I384" t="s">
        <v>465</v>
      </c>
      <c r="J384">
        <v>19940901</v>
      </c>
      <c r="K384">
        <v>20130101</v>
      </c>
      <c r="M384">
        <v>0</v>
      </c>
      <c r="N384">
        <v>0</v>
      </c>
    </row>
    <row r="385" spans="1:32" hidden="1" x14ac:dyDescent="0.25">
      <c r="A385" t="str">
        <f t="array" ref="A385">IF(COUNT(SEARCH(RubriekenHistorisch,CONCATENATE(P384,U384,AB384,AH384))),"t","f")</f>
        <v>f</v>
      </c>
      <c r="B385" t="str">
        <f t="shared" si="17"/>
        <v>f</v>
      </c>
      <c r="C385" t="str">
        <f t="shared" si="18"/>
        <v>f</v>
      </c>
      <c r="D385" t="str">
        <f t="shared" si="19"/>
        <v>f</v>
      </c>
      <c r="E385" t="str">
        <f>IF(COUNT(SEARCH({"04.","05.","09.","12."},CONCATENATE(P384,U384,AB384,AH384))),"t","f")</f>
        <v>f</v>
      </c>
      <c r="F385" t="str">
        <f t="array" ref="F385">IF(COUNT(SEARCH(HistorischeRubrieken,CONCATENATE(P384,U384,AB384,AH384))),"t","f")</f>
        <v>f</v>
      </c>
      <c r="G385">
        <v>2</v>
      </c>
      <c r="H385">
        <v>27701</v>
      </c>
      <c r="I385" t="s">
        <v>465</v>
      </c>
      <c r="J385">
        <v>20150131</v>
      </c>
      <c r="K385">
        <v>20150801</v>
      </c>
      <c r="M385">
        <v>0</v>
      </c>
      <c r="N385">
        <v>0</v>
      </c>
      <c r="AA385" t="s">
        <v>270</v>
      </c>
      <c r="AC385">
        <v>0</v>
      </c>
      <c r="AE385">
        <v>0</v>
      </c>
      <c r="AF385" t="s">
        <v>271</v>
      </c>
    </row>
    <row r="386" spans="1:32" x14ac:dyDescent="0.25">
      <c r="A386" t="str">
        <f t="array" ref="A386">IF(COUNT(SEARCH(RubriekenHistorisch,CONCATENATE(P385,U385,AB385,AH385))),"t","f")</f>
        <v>f</v>
      </c>
      <c r="B386" t="str">
        <f t="shared" si="17"/>
        <v>f</v>
      </c>
      <c r="C386" t="str">
        <f t="shared" si="18"/>
        <v>f</v>
      </c>
      <c r="D386" t="str">
        <f t="shared" si="19"/>
        <v>f</v>
      </c>
      <c r="E386" t="str">
        <f>IF(COUNT(SEARCH({"04.","05.","09.","12."},CONCATENATE(P385,U385,AB385,AH385))),"t","f")</f>
        <v>f</v>
      </c>
      <c r="F386" t="str">
        <f t="array" ref="F386">IF(COUNT(SEARCH(HistorischeRubrieken,CONCATENATE(P385,U385,AB385,AH385))),"t","f")</f>
        <v>f</v>
      </c>
      <c r="G386">
        <v>3</v>
      </c>
      <c r="H386">
        <v>27701</v>
      </c>
      <c r="I386" t="s">
        <v>465</v>
      </c>
      <c r="J386">
        <v>20150801</v>
      </c>
      <c r="M386">
        <v>0</v>
      </c>
      <c r="N386">
        <v>0</v>
      </c>
      <c r="AA386" t="s">
        <v>272</v>
      </c>
      <c r="AC386">
        <v>0</v>
      </c>
      <c r="AE386">
        <v>0</v>
      </c>
      <c r="AF386" t="s">
        <v>271</v>
      </c>
    </row>
    <row r="387" spans="1:32" hidden="1" x14ac:dyDescent="0.25">
      <c r="A387" t="str">
        <f t="array" ref="A387">IF(COUNT(SEARCH(RubriekenHistorisch,CONCATENATE(P386,U386,AB386,AH386))),"t","f")</f>
        <v>f</v>
      </c>
      <c r="B387" t="str">
        <f t="shared" ref="B387:B450" si="20">IF(COUNT(SEARCH("07.66.20",CONCATENATE(P386,U386,AB386,AH386))),"t","f")</f>
        <v>f</v>
      </c>
      <c r="C387" t="str">
        <f t="shared" ref="C387:C450" si="21">IF(COUNT(SEARCH("14.40.10",CONCATENATE(P386,U386,AB386,AH386))),"t","f")</f>
        <v>f</v>
      </c>
      <c r="D387" t="str">
        <f t="shared" si="19"/>
        <v>f</v>
      </c>
      <c r="E387" t="str">
        <f>IF(COUNT(SEARCH({"04.","05.","09.","12."},CONCATENATE(P386,U386,AB386,AH386))),"t","f")</f>
        <v>f</v>
      </c>
      <c r="F387" t="str">
        <f t="array" ref="F387">IF(COUNT(SEARCH(HistorischeRubrieken,CONCATENATE(P386,U386,AB386,AH386))),"t","f")</f>
        <v>f</v>
      </c>
      <c r="G387">
        <v>1</v>
      </c>
      <c r="H387">
        <v>27801</v>
      </c>
      <c r="I387" t="s">
        <v>466</v>
      </c>
      <c r="J387">
        <v>19940901</v>
      </c>
      <c r="K387">
        <v>20050101</v>
      </c>
      <c r="M387">
        <v>0</v>
      </c>
      <c r="N387">
        <v>0</v>
      </c>
    </row>
    <row r="388" spans="1:32" hidden="1" x14ac:dyDescent="0.25">
      <c r="A388" t="str">
        <f t="array" ref="A388">IF(COUNT(SEARCH(RubriekenHistorisch,CONCATENATE(P387,U387,AB387,AH387))),"t","f")</f>
        <v>f</v>
      </c>
      <c r="B388" t="str">
        <f t="shared" si="20"/>
        <v>f</v>
      </c>
      <c r="C388" t="str">
        <f t="shared" si="21"/>
        <v>f</v>
      </c>
      <c r="D388" t="str">
        <f t="shared" ref="D388:D451" si="22">IF(COUNT(SEARCH("- 0",CONCATENATE(P387,U387,AB387,AH387))),"t","f")</f>
        <v>f</v>
      </c>
      <c r="E388" t="str">
        <f>IF(COUNT(SEARCH({"04.","05.","09.","12."},CONCATENATE(P387,U387,AB387,AH387))),"t","f")</f>
        <v>f</v>
      </c>
      <c r="F388" t="str">
        <f t="array" ref="F388">IF(COUNT(SEARCH(HistorischeRubrieken,CONCATENATE(P387,U387,AB387,AH387))),"t","f")</f>
        <v>f</v>
      </c>
      <c r="G388">
        <v>1</v>
      </c>
      <c r="H388">
        <v>27901</v>
      </c>
      <c r="I388" t="s">
        <v>467</v>
      </c>
      <c r="J388">
        <v>19930901</v>
      </c>
      <c r="K388">
        <v>20130101</v>
      </c>
      <c r="M388">
        <v>0</v>
      </c>
      <c r="N388">
        <v>0</v>
      </c>
    </row>
    <row r="389" spans="1:32" hidden="1" x14ac:dyDescent="0.25">
      <c r="A389" t="str">
        <f t="array" ref="A389">IF(COUNT(SEARCH(RubriekenHistorisch,CONCATENATE(P388,U388,AB388,AH388))),"t","f")</f>
        <v>f</v>
      </c>
      <c r="B389" t="str">
        <f t="shared" si="20"/>
        <v>f</v>
      </c>
      <c r="C389" t="str">
        <f t="shared" si="21"/>
        <v>f</v>
      </c>
      <c r="D389" t="str">
        <f t="shared" si="22"/>
        <v>f</v>
      </c>
      <c r="E389" t="str">
        <f>IF(COUNT(SEARCH({"04.","05.","09.","12."},CONCATENATE(P388,U388,AB388,AH388))),"t","f")</f>
        <v>f</v>
      </c>
      <c r="F389" t="str">
        <f t="array" ref="F389">IF(COUNT(SEARCH(HistorischeRubrieken,CONCATENATE(P388,U388,AB388,AH388))),"t","f")</f>
        <v>f</v>
      </c>
      <c r="G389">
        <v>2</v>
      </c>
      <c r="H389">
        <v>27901</v>
      </c>
      <c r="I389" t="s">
        <v>467</v>
      </c>
      <c r="J389">
        <v>20150131</v>
      </c>
      <c r="K389">
        <v>20150801</v>
      </c>
      <c r="M389">
        <v>0</v>
      </c>
      <c r="N389">
        <v>0</v>
      </c>
      <c r="AA389" t="s">
        <v>270</v>
      </c>
      <c r="AC389">
        <v>0</v>
      </c>
      <c r="AE389">
        <v>0</v>
      </c>
      <c r="AF389" t="s">
        <v>271</v>
      </c>
    </row>
    <row r="390" spans="1:32" x14ac:dyDescent="0.25">
      <c r="A390" t="str">
        <f t="array" ref="A390">IF(COUNT(SEARCH(RubriekenHistorisch,CONCATENATE(P389,U389,AB389,AH389))),"t","f")</f>
        <v>f</v>
      </c>
      <c r="B390" t="str">
        <f t="shared" si="20"/>
        <v>f</v>
      </c>
      <c r="C390" t="str">
        <f t="shared" si="21"/>
        <v>f</v>
      </c>
      <c r="D390" t="str">
        <f t="shared" si="22"/>
        <v>f</v>
      </c>
      <c r="E390" t="str">
        <f>IF(COUNT(SEARCH({"04.","05.","09.","12."},CONCATENATE(P389,U389,AB389,AH389))),"t","f")</f>
        <v>f</v>
      </c>
      <c r="F390" t="str">
        <f t="array" ref="F390">IF(COUNT(SEARCH(HistorischeRubrieken,CONCATENATE(P389,U389,AB389,AH389))),"t","f")</f>
        <v>f</v>
      </c>
      <c r="G390">
        <v>3</v>
      </c>
      <c r="H390">
        <v>27901</v>
      </c>
      <c r="I390" t="s">
        <v>467</v>
      </c>
      <c r="J390">
        <v>20150801</v>
      </c>
      <c r="M390">
        <v>0</v>
      </c>
      <c r="N390">
        <v>0</v>
      </c>
      <c r="AA390" t="s">
        <v>272</v>
      </c>
      <c r="AC390">
        <v>0</v>
      </c>
      <c r="AE390">
        <v>0</v>
      </c>
      <c r="AF390" t="s">
        <v>271</v>
      </c>
    </row>
    <row r="391" spans="1:32" hidden="1" x14ac:dyDescent="0.25">
      <c r="A391" t="str">
        <f t="array" ref="A391">IF(COUNT(SEARCH(RubriekenHistorisch,CONCATENATE(P390,U390,AB390,AH390))),"t","f")</f>
        <v>f</v>
      </c>
      <c r="B391" t="str">
        <f t="shared" si="20"/>
        <v>f</v>
      </c>
      <c r="C391" t="str">
        <f t="shared" si="21"/>
        <v>f</v>
      </c>
      <c r="D391" t="str">
        <f t="shared" si="22"/>
        <v>f</v>
      </c>
      <c r="E391" t="str">
        <f>IF(COUNT(SEARCH({"04.","05.","09.","12."},CONCATENATE(P390,U390,AB390,AH390))),"t","f")</f>
        <v>f</v>
      </c>
      <c r="F391" t="str">
        <f t="array" ref="F391">IF(COUNT(SEARCH(HistorischeRubrieken,CONCATENATE(P390,U390,AB390,AH390))),"t","f")</f>
        <v>f</v>
      </c>
      <c r="G391">
        <v>1</v>
      </c>
      <c r="H391">
        <v>28001</v>
      </c>
      <c r="I391" t="s">
        <v>468</v>
      </c>
      <c r="J391">
        <v>19931215</v>
      </c>
      <c r="K391">
        <v>20050101</v>
      </c>
      <c r="M391">
        <v>0</v>
      </c>
      <c r="N391">
        <v>0</v>
      </c>
    </row>
    <row r="392" spans="1:32" hidden="1" x14ac:dyDescent="0.25">
      <c r="A392" t="str">
        <f t="array" ref="A392">IF(COUNT(SEARCH(RubriekenHistorisch,CONCATENATE(P391,U391,AB391,AH391))),"t","f")</f>
        <v>f</v>
      </c>
      <c r="B392" t="str">
        <f t="shared" si="20"/>
        <v>f</v>
      </c>
      <c r="C392" t="str">
        <f t="shared" si="21"/>
        <v>f</v>
      </c>
      <c r="D392" t="str">
        <f t="shared" si="22"/>
        <v>f</v>
      </c>
      <c r="E392" t="str">
        <f>IF(COUNT(SEARCH({"04.","05.","09.","12."},CONCATENATE(P391,U391,AB391,AH391))),"t","f")</f>
        <v>f</v>
      </c>
      <c r="F392" t="str">
        <f t="array" ref="F392">IF(COUNT(SEARCH(HistorischeRubrieken,CONCATENATE(P391,U391,AB391,AH391))),"t","f")</f>
        <v>f</v>
      </c>
      <c r="G392">
        <v>1</v>
      </c>
      <c r="H392">
        <v>28101</v>
      </c>
      <c r="I392" t="s">
        <v>469</v>
      </c>
      <c r="J392">
        <v>19931101</v>
      </c>
      <c r="K392">
        <v>20130101</v>
      </c>
      <c r="M392">
        <v>0</v>
      </c>
      <c r="N392">
        <v>0</v>
      </c>
    </row>
    <row r="393" spans="1:32" hidden="1" x14ac:dyDescent="0.25">
      <c r="A393" t="str">
        <f t="array" ref="A393">IF(COUNT(SEARCH(RubriekenHistorisch,CONCATENATE(P392,U392,AB392,AH392))),"t","f")</f>
        <v>f</v>
      </c>
      <c r="B393" t="str">
        <f t="shared" si="20"/>
        <v>f</v>
      </c>
      <c r="C393" t="str">
        <f t="shared" si="21"/>
        <v>f</v>
      </c>
      <c r="D393" t="str">
        <f t="shared" si="22"/>
        <v>f</v>
      </c>
      <c r="E393" t="str">
        <f>IF(COUNT(SEARCH({"04.","05.","09.","12."},CONCATENATE(P392,U392,AB392,AH392))),"t","f")</f>
        <v>f</v>
      </c>
      <c r="F393" t="str">
        <f t="array" ref="F393">IF(COUNT(SEARCH(HistorischeRubrieken,CONCATENATE(P392,U392,AB392,AH392))),"t","f")</f>
        <v>f</v>
      </c>
      <c r="G393">
        <v>2</v>
      </c>
      <c r="H393">
        <v>28101</v>
      </c>
      <c r="I393" t="s">
        <v>469</v>
      </c>
      <c r="J393">
        <v>20150131</v>
      </c>
      <c r="K393">
        <v>20150801</v>
      </c>
      <c r="M393">
        <v>0</v>
      </c>
      <c r="N393">
        <v>0</v>
      </c>
      <c r="AA393" t="s">
        <v>270</v>
      </c>
      <c r="AC393">
        <v>0</v>
      </c>
      <c r="AE393">
        <v>0</v>
      </c>
      <c r="AF393" t="s">
        <v>271</v>
      </c>
    </row>
    <row r="394" spans="1:32" x14ac:dyDescent="0.25">
      <c r="A394" t="str">
        <f t="array" ref="A394">IF(COUNT(SEARCH(RubriekenHistorisch,CONCATENATE(P393,U393,AB393,AH393))),"t","f")</f>
        <v>f</v>
      </c>
      <c r="B394" t="str">
        <f t="shared" si="20"/>
        <v>f</v>
      </c>
      <c r="C394" t="str">
        <f t="shared" si="21"/>
        <v>f</v>
      </c>
      <c r="D394" t="str">
        <f t="shared" si="22"/>
        <v>f</v>
      </c>
      <c r="E394" t="str">
        <f>IF(COUNT(SEARCH({"04.","05.","09.","12."},CONCATENATE(P393,U393,AB393,AH393))),"t","f")</f>
        <v>f</v>
      </c>
      <c r="F394" t="str">
        <f t="array" ref="F394">IF(COUNT(SEARCH(HistorischeRubrieken,CONCATENATE(P393,U393,AB393,AH393))),"t","f")</f>
        <v>f</v>
      </c>
      <c r="G394">
        <v>3</v>
      </c>
      <c r="H394">
        <v>28101</v>
      </c>
      <c r="I394" t="s">
        <v>469</v>
      </c>
      <c r="J394">
        <v>20150801</v>
      </c>
      <c r="M394">
        <v>0</v>
      </c>
      <c r="N394">
        <v>0</v>
      </c>
      <c r="AA394" t="s">
        <v>272</v>
      </c>
      <c r="AC394">
        <v>0</v>
      </c>
      <c r="AE394">
        <v>0</v>
      </c>
      <c r="AF394" t="s">
        <v>271</v>
      </c>
    </row>
    <row r="395" spans="1:32" hidden="1" x14ac:dyDescent="0.25">
      <c r="A395" t="str">
        <f t="array" ref="A395">IF(COUNT(SEARCH(RubriekenHistorisch,CONCATENATE(P394,U394,AB394,AH394))),"t","f")</f>
        <v>f</v>
      </c>
      <c r="B395" t="str">
        <f t="shared" si="20"/>
        <v>f</v>
      </c>
      <c r="C395" t="str">
        <f t="shared" si="21"/>
        <v>f</v>
      </c>
      <c r="D395" t="str">
        <f t="shared" si="22"/>
        <v>f</v>
      </c>
      <c r="E395" t="str">
        <f>IF(COUNT(SEARCH({"04.","05.","09.","12."},CONCATENATE(P394,U394,AB394,AH394))),"t","f")</f>
        <v>f</v>
      </c>
      <c r="F395" t="str">
        <f t="array" ref="F395">IF(COUNT(SEARCH(HistorischeRubrieken,CONCATENATE(P394,U394,AB394,AH394))),"t","f")</f>
        <v>f</v>
      </c>
      <c r="G395">
        <v>1</v>
      </c>
      <c r="H395">
        <v>28201</v>
      </c>
      <c r="I395" t="s">
        <v>470</v>
      </c>
      <c r="J395">
        <v>19940930</v>
      </c>
      <c r="K395">
        <v>20130101</v>
      </c>
      <c r="M395">
        <v>0</v>
      </c>
      <c r="N395">
        <v>0</v>
      </c>
    </row>
    <row r="396" spans="1:32" hidden="1" x14ac:dyDescent="0.25">
      <c r="A396" t="str">
        <f t="array" ref="A396">IF(COUNT(SEARCH(RubriekenHistorisch,CONCATENATE(P395,U395,AB395,AH395))),"t","f")</f>
        <v>f</v>
      </c>
      <c r="B396" t="str">
        <f t="shared" si="20"/>
        <v>f</v>
      </c>
      <c r="C396" t="str">
        <f t="shared" si="21"/>
        <v>f</v>
      </c>
      <c r="D396" t="str">
        <f t="shared" si="22"/>
        <v>f</v>
      </c>
      <c r="E396" t="str">
        <f>IF(COUNT(SEARCH({"04.","05.","09.","12."},CONCATENATE(P395,U395,AB395,AH395))),"t","f")</f>
        <v>f</v>
      </c>
      <c r="F396" t="str">
        <f t="array" ref="F396">IF(COUNT(SEARCH(HistorischeRubrieken,CONCATENATE(P395,U395,AB395,AH395))),"t","f")</f>
        <v>f</v>
      </c>
      <c r="G396">
        <v>1</v>
      </c>
      <c r="H396">
        <v>28301</v>
      </c>
      <c r="I396" t="s">
        <v>471</v>
      </c>
      <c r="J396">
        <v>19940301</v>
      </c>
      <c r="K396">
        <v>20010101</v>
      </c>
      <c r="M396">
        <v>0</v>
      </c>
      <c r="N396">
        <v>0</v>
      </c>
    </row>
    <row r="397" spans="1:32" hidden="1" x14ac:dyDescent="0.25">
      <c r="A397" t="str">
        <f t="array" ref="A397">IF(COUNT(SEARCH(RubriekenHistorisch,CONCATENATE(P396,U396,AB396,AH396))),"t","f")</f>
        <v>f</v>
      </c>
      <c r="B397" t="str">
        <f t="shared" si="20"/>
        <v>f</v>
      </c>
      <c r="C397" t="str">
        <f t="shared" si="21"/>
        <v>f</v>
      </c>
      <c r="D397" t="str">
        <f t="shared" si="22"/>
        <v>f</v>
      </c>
      <c r="E397" t="str">
        <f>IF(COUNT(SEARCH({"04.","05.","09.","12."},CONCATENATE(P396,U396,AB396,AH396))),"t","f")</f>
        <v>f</v>
      </c>
      <c r="F397" t="str">
        <f t="array" ref="F397">IF(COUNT(SEARCH(HistorischeRubrieken,CONCATENATE(P396,U396,AB396,AH396))),"t","f")</f>
        <v>f</v>
      </c>
      <c r="G397">
        <v>1</v>
      </c>
      <c r="H397">
        <v>28501</v>
      </c>
      <c r="I397" t="s">
        <v>472</v>
      </c>
      <c r="J397">
        <v>19931115</v>
      </c>
      <c r="K397">
        <v>20130101</v>
      </c>
      <c r="M397">
        <v>0</v>
      </c>
      <c r="N397">
        <v>0</v>
      </c>
    </row>
    <row r="398" spans="1:32" hidden="1" x14ac:dyDescent="0.25">
      <c r="A398" t="str">
        <f t="array" ref="A398">IF(COUNT(SEARCH(RubriekenHistorisch,CONCATENATE(P397,U397,AB397,AH397))),"t","f")</f>
        <v>f</v>
      </c>
      <c r="B398" t="str">
        <f t="shared" si="20"/>
        <v>f</v>
      </c>
      <c r="C398" t="str">
        <f t="shared" si="21"/>
        <v>f</v>
      </c>
      <c r="D398" t="str">
        <f t="shared" si="22"/>
        <v>f</v>
      </c>
      <c r="E398" t="str">
        <f>IF(COUNT(SEARCH({"04.","05.","09.","12."},CONCATENATE(P397,U397,AB397,AH397))),"t","f")</f>
        <v>f</v>
      </c>
      <c r="F398" t="str">
        <f t="array" ref="F398">IF(COUNT(SEARCH(HistorischeRubrieken,CONCATENATE(P397,U397,AB397,AH397))),"t","f")</f>
        <v>f</v>
      </c>
      <c r="G398">
        <v>2</v>
      </c>
      <c r="H398">
        <v>28501</v>
      </c>
      <c r="I398" t="s">
        <v>472</v>
      </c>
      <c r="J398">
        <v>20150131</v>
      </c>
      <c r="K398">
        <v>20150801</v>
      </c>
      <c r="M398">
        <v>0</v>
      </c>
      <c r="N398">
        <v>0</v>
      </c>
      <c r="AA398" t="s">
        <v>270</v>
      </c>
      <c r="AC398">
        <v>0</v>
      </c>
      <c r="AE398">
        <v>0</v>
      </c>
      <c r="AF398" t="s">
        <v>271</v>
      </c>
    </row>
    <row r="399" spans="1:32" x14ac:dyDescent="0.25">
      <c r="A399" t="str">
        <f t="array" ref="A399">IF(COUNT(SEARCH(RubriekenHistorisch,CONCATENATE(P398,U398,AB398,AH398))),"t","f")</f>
        <v>f</v>
      </c>
      <c r="B399" t="str">
        <f t="shared" si="20"/>
        <v>f</v>
      </c>
      <c r="C399" t="str">
        <f t="shared" si="21"/>
        <v>f</v>
      </c>
      <c r="D399" t="str">
        <f t="shared" si="22"/>
        <v>f</v>
      </c>
      <c r="E399" t="str">
        <f>IF(COUNT(SEARCH({"04.","05.","09.","12."},CONCATENATE(P398,U398,AB398,AH398))),"t","f")</f>
        <v>f</v>
      </c>
      <c r="F399" t="str">
        <f t="array" ref="F399">IF(COUNT(SEARCH(HistorischeRubrieken,CONCATENATE(P398,U398,AB398,AH398))),"t","f")</f>
        <v>f</v>
      </c>
      <c r="G399">
        <v>3</v>
      </c>
      <c r="H399">
        <v>28501</v>
      </c>
      <c r="I399" t="s">
        <v>472</v>
      </c>
      <c r="J399">
        <v>20150801</v>
      </c>
      <c r="M399">
        <v>0</v>
      </c>
      <c r="N399">
        <v>0</v>
      </c>
      <c r="AA399" t="s">
        <v>272</v>
      </c>
      <c r="AC399">
        <v>0</v>
      </c>
      <c r="AE399">
        <v>0</v>
      </c>
      <c r="AF399" t="s">
        <v>271</v>
      </c>
    </row>
    <row r="400" spans="1:32" hidden="1" x14ac:dyDescent="0.25">
      <c r="A400" t="str">
        <f t="array" ref="A400">IF(COUNT(SEARCH(RubriekenHistorisch,CONCATENATE(P399,U399,AB399,AH399))),"t","f")</f>
        <v>f</v>
      </c>
      <c r="B400" t="str">
        <f t="shared" si="20"/>
        <v>f</v>
      </c>
      <c r="C400" t="str">
        <f t="shared" si="21"/>
        <v>f</v>
      </c>
      <c r="D400" t="str">
        <f t="shared" si="22"/>
        <v>f</v>
      </c>
      <c r="E400" t="str">
        <f>IF(COUNT(SEARCH({"04.","05.","09.","12."},CONCATENATE(P399,U399,AB399,AH399))),"t","f")</f>
        <v>f</v>
      </c>
      <c r="F400" t="str">
        <f t="array" ref="F400">IF(COUNT(SEARCH(HistorischeRubrieken,CONCATENATE(P399,U399,AB399,AH399))),"t","f")</f>
        <v>f</v>
      </c>
      <c r="G400">
        <v>1</v>
      </c>
      <c r="H400">
        <v>28601</v>
      </c>
      <c r="I400" t="s">
        <v>473</v>
      </c>
      <c r="J400">
        <v>19930715</v>
      </c>
      <c r="K400">
        <v>20050101</v>
      </c>
      <c r="M400">
        <v>0</v>
      </c>
      <c r="N400">
        <v>0</v>
      </c>
    </row>
    <row r="401" spans="1:32" hidden="1" x14ac:dyDescent="0.25">
      <c r="A401" t="str">
        <f t="array" ref="A401">IF(COUNT(SEARCH(RubriekenHistorisch,CONCATENATE(P400,U400,AB400,AH400))),"t","f")</f>
        <v>f</v>
      </c>
      <c r="B401" t="str">
        <f t="shared" si="20"/>
        <v>f</v>
      </c>
      <c r="C401" t="str">
        <f t="shared" si="21"/>
        <v>f</v>
      </c>
      <c r="D401" t="str">
        <f t="shared" si="22"/>
        <v>f</v>
      </c>
      <c r="E401" t="str">
        <f>IF(COUNT(SEARCH({"04.","05.","09.","12."},CONCATENATE(P400,U400,AB400,AH400))),"t","f")</f>
        <v>f</v>
      </c>
      <c r="F401" t="str">
        <f t="array" ref="F401">IF(COUNT(SEARCH(HistorischeRubrieken,CONCATENATE(P400,U400,AB400,AH400))),"t","f")</f>
        <v>f</v>
      </c>
      <c r="G401">
        <v>1</v>
      </c>
      <c r="H401">
        <v>28901</v>
      </c>
      <c r="I401" t="s">
        <v>474</v>
      </c>
      <c r="J401">
        <v>19940815</v>
      </c>
      <c r="K401">
        <v>20130101</v>
      </c>
      <c r="M401">
        <v>0</v>
      </c>
      <c r="N401">
        <v>0</v>
      </c>
    </row>
    <row r="402" spans="1:32" hidden="1" x14ac:dyDescent="0.25">
      <c r="A402" t="str">
        <f t="array" ref="A402">IF(COUNT(SEARCH(RubriekenHistorisch,CONCATENATE(P401,U401,AB401,AH401))),"t","f")</f>
        <v>f</v>
      </c>
      <c r="B402" t="str">
        <f t="shared" si="20"/>
        <v>f</v>
      </c>
      <c r="C402" t="str">
        <f t="shared" si="21"/>
        <v>f</v>
      </c>
      <c r="D402" t="str">
        <f t="shared" si="22"/>
        <v>f</v>
      </c>
      <c r="E402" t="str">
        <f>IF(COUNT(SEARCH({"04.","05.","09.","12."},CONCATENATE(P401,U401,AB401,AH401))),"t","f")</f>
        <v>f</v>
      </c>
      <c r="F402" t="str">
        <f t="array" ref="F402">IF(COUNT(SEARCH(HistorischeRubrieken,CONCATENATE(P401,U401,AB401,AH401))),"t","f")</f>
        <v>f</v>
      </c>
      <c r="G402">
        <v>2</v>
      </c>
      <c r="H402">
        <v>28901</v>
      </c>
      <c r="I402" t="s">
        <v>474</v>
      </c>
      <c r="J402">
        <v>20150131</v>
      </c>
      <c r="K402">
        <v>20150801</v>
      </c>
      <c r="M402">
        <v>0</v>
      </c>
      <c r="N402">
        <v>0</v>
      </c>
      <c r="AA402" t="s">
        <v>270</v>
      </c>
      <c r="AC402">
        <v>0</v>
      </c>
      <c r="AE402">
        <v>0</v>
      </c>
      <c r="AF402" t="s">
        <v>271</v>
      </c>
    </row>
    <row r="403" spans="1:32" x14ac:dyDescent="0.25">
      <c r="A403" t="str">
        <f t="array" ref="A403">IF(COUNT(SEARCH(RubriekenHistorisch,CONCATENATE(P402,U402,AB402,AH402))),"t","f")</f>
        <v>f</v>
      </c>
      <c r="B403" t="str">
        <f t="shared" si="20"/>
        <v>f</v>
      </c>
      <c r="C403" t="str">
        <f t="shared" si="21"/>
        <v>f</v>
      </c>
      <c r="D403" t="str">
        <f t="shared" si="22"/>
        <v>f</v>
      </c>
      <c r="E403" t="str">
        <f>IF(COUNT(SEARCH({"04.","05.","09.","12."},CONCATENATE(P402,U402,AB402,AH402))),"t","f")</f>
        <v>f</v>
      </c>
      <c r="F403" t="str">
        <f t="array" ref="F403">IF(COUNT(SEARCH(HistorischeRubrieken,CONCATENATE(P402,U402,AB402,AH402))),"t","f")</f>
        <v>f</v>
      </c>
      <c r="G403">
        <v>3</v>
      </c>
      <c r="H403">
        <v>28901</v>
      </c>
      <c r="I403" t="s">
        <v>474</v>
      </c>
      <c r="J403">
        <v>20150801</v>
      </c>
      <c r="M403">
        <v>0</v>
      </c>
      <c r="N403">
        <v>0</v>
      </c>
      <c r="AA403" t="s">
        <v>272</v>
      </c>
      <c r="AC403">
        <v>0</v>
      </c>
      <c r="AE403">
        <v>0</v>
      </c>
      <c r="AF403" t="s">
        <v>271</v>
      </c>
    </row>
    <row r="404" spans="1:32" hidden="1" x14ac:dyDescent="0.25">
      <c r="A404" t="str">
        <f t="array" ref="A404">IF(COUNT(SEARCH(RubriekenHistorisch,CONCATENATE(P403,U403,AB403,AH403))),"t","f")</f>
        <v>f</v>
      </c>
      <c r="B404" t="str">
        <f t="shared" si="20"/>
        <v>f</v>
      </c>
      <c r="C404" t="str">
        <f t="shared" si="21"/>
        <v>f</v>
      </c>
      <c r="D404" t="str">
        <f t="shared" si="22"/>
        <v>f</v>
      </c>
      <c r="E404" t="str">
        <f>IF(COUNT(SEARCH({"04.","05.","09.","12."},CONCATENATE(P403,U403,AB403,AH403))),"t","f")</f>
        <v>f</v>
      </c>
      <c r="F404" t="str">
        <f t="array" ref="F404">IF(COUNT(SEARCH(HistorischeRubrieken,CONCATENATE(P403,U403,AB403,AH403))),"t","f")</f>
        <v>f</v>
      </c>
      <c r="G404">
        <v>1</v>
      </c>
      <c r="H404">
        <v>29101</v>
      </c>
      <c r="I404" t="s">
        <v>475</v>
      </c>
      <c r="J404">
        <v>19940901</v>
      </c>
      <c r="K404">
        <v>20050101</v>
      </c>
      <c r="M404">
        <v>0</v>
      </c>
      <c r="N404">
        <v>0</v>
      </c>
    </row>
    <row r="405" spans="1:32" hidden="1" x14ac:dyDescent="0.25">
      <c r="A405" t="str">
        <f t="array" ref="A405">IF(COUNT(SEARCH(RubriekenHistorisch,CONCATENATE(P404,U404,AB404,AH404))),"t","f")</f>
        <v>f</v>
      </c>
      <c r="B405" t="str">
        <f t="shared" si="20"/>
        <v>f</v>
      </c>
      <c r="C405" t="str">
        <f t="shared" si="21"/>
        <v>f</v>
      </c>
      <c r="D405" t="str">
        <f t="shared" si="22"/>
        <v>f</v>
      </c>
      <c r="E405" t="str">
        <f>IF(COUNT(SEARCH({"04.","05.","09.","12."},CONCATENATE(P404,U404,AB404,AH404))),"t","f")</f>
        <v>f</v>
      </c>
      <c r="F405" t="str">
        <f t="array" ref="F405">IF(COUNT(SEARCH(HistorischeRubrieken,CONCATENATE(P404,U404,AB404,AH404))),"t","f")</f>
        <v>f</v>
      </c>
      <c r="G405">
        <v>1</v>
      </c>
      <c r="H405">
        <v>29201</v>
      </c>
      <c r="I405" t="s">
        <v>476</v>
      </c>
      <c r="J405">
        <v>19920501</v>
      </c>
      <c r="K405">
        <v>20050101</v>
      </c>
      <c r="M405">
        <v>0</v>
      </c>
      <c r="N405">
        <v>0</v>
      </c>
    </row>
    <row r="406" spans="1:32" hidden="1" x14ac:dyDescent="0.25">
      <c r="A406" t="str">
        <f t="array" ref="A406">IF(COUNT(SEARCH(RubriekenHistorisch,CONCATENATE(P405,U405,AB405,AH405))),"t","f")</f>
        <v>f</v>
      </c>
      <c r="B406" t="str">
        <f t="shared" si="20"/>
        <v>f</v>
      </c>
      <c r="C406" t="str">
        <f t="shared" si="21"/>
        <v>f</v>
      </c>
      <c r="D406" t="str">
        <f t="shared" si="22"/>
        <v>f</v>
      </c>
      <c r="E406" t="str">
        <f>IF(COUNT(SEARCH({"04.","05.","09.","12."},CONCATENATE(P405,U405,AB405,AH405))),"t","f")</f>
        <v>f</v>
      </c>
      <c r="F406" t="str">
        <f t="array" ref="F406">IF(COUNT(SEARCH(HistorischeRubrieken,CONCATENATE(P405,U405,AB405,AH405))),"t","f")</f>
        <v>f</v>
      </c>
      <c r="G406">
        <v>1</v>
      </c>
      <c r="H406">
        <v>29301</v>
      </c>
      <c r="I406" t="s">
        <v>477</v>
      </c>
      <c r="J406">
        <v>19930601</v>
      </c>
      <c r="K406">
        <v>20130101</v>
      </c>
      <c r="M406">
        <v>0</v>
      </c>
      <c r="N406">
        <v>0</v>
      </c>
    </row>
    <row r="407" spans="1:32" hidden="1" x14ac:dyDescent="0.25">
      <c r="A407" t="str">
        <f t="array" ref="A407">IF(COUNT(SEARCH(RubriekenHistorisch,CONCATENATE(P406,U406,AB406,AH406))),"t","f")</f>
        <v>f</v>
      </c>
      <c r="B407" t="str">
        <f t="shared" si="20"/>
        <v>f</v>
      </c>
      <c r="C407" t="str">
        <f t="shared" si="21"/>
        <v>f</v>
      </c>
      <c r="D407" t="str">
        <f t="shared" si="22"/>
        <v>f</v>
      </c>
      <c r="E407" t="str">
        <f>IF(COUNT(SEARCH({"04.","05.","09.","12."},CONCATENATE(P406,U406,AB406,AH406))),"t","f")</f>
        <v>f</v>
      </c>
      <c r="F407" t="str">
        <f t="array" ref="F407">IF(COUNT(SEARCH(HistorischeRubrieken,CONCATENATE(P406,U406,AB406,AH406))),"t","f")</f>
        <v>f</v>
      </c>
      <c r="G407">
        <v>2</v>
      </c>
      <c r="H407">
        <v>29301</v>
      </c>
      <c r="I407" t="s">
        <v>477</v>
      </c>
      <c r="J407">
        <v>20150131</v>
      </c>
      <c r="K407">
        <v>20150801</v>
      </c>
      <c r="M407">
        <v>0</v>
      </c>
      <c r="N407">
        <v>0</v>
      </c>
      <c r="AA407" t="s">
        <v>270</v>
      </c>
      <c r="AC407">
        <v>0</v>
      </c>
      <c r="AE407">
        <v>0</v>
      </c>
      <c r="AF407" t="s">
        <v>271</v>
      </c>
    </row>
    <row r="408" spans="1:32" x14ac:dyDescent="0.25">
      <c r="A408" t="str">
        <f t="array" ref="A408">IF(COUNT(SEARCH(RubriekenHistorisch,CONCATENATE(P407,U407,AB407,AH407))),"t","f")</f>
        <v>f</v>
      </c>
      <c r="B408" t="str">
        <f t="shared" si="20"/>
        <v>f</v>
      </c>
      <c r="C408" t="str">
        <f t="shared" si="21"/>
        <v>f</v>
      </c>
      <c r="D408" t="str">
        <f t="shared" si="22"/>
        <v>f</v>
      </c>
      <c r="E408" t="str">
        <f>IF(COUNT(SEARCH({"04.","05.","09.","12."},CONCATENATE(P407,U407,AB407,AH407))),"t","f")</f>
        <v>f</v>
      </c>
      <c r="F408" t="str">
        <f t="array" ref="F408">IF(COUNT(SEARCH(HistorischeRubrieken,CONCATENATE(P407,U407,AB407,AH407))),"t","f")</f>
        <v>f</v>
      </c>
      <c r="G408">
        <v>3</v>
      </c>
      <c r="H408">
        <v>29301</v>
      </c>
      <c r="I408" t="s">
        <v>477</v>
      </c>
      <c r="J408">
        <v>20150801</v>
      </c>
      <c r="M408">
        <v>0</v>
      </c>
      <c r="N408">
        <v>0</v>
      </c>
      <c r="AA408" t="s">
        <v>272</v>
      </c>
      <c r="AC408">
        <v>0</v>
      </c>
      <c r="AE408">
        <v>0</v>
      </c>
      <c r="AF408" t="s">
        <v>271</v>
      </c>
    </row>
    <row r="409" spans="1:32" hidden="1" x14ac:dyDescent="0.25">
      <c r="A409" t="str">
        <f t="array" ref="A409">IF(COUNT(SEARCH(RubriekenHistorisch,CONCATENATE(P408,U408,AB408,AH408))),"t","f")</f>
        <v>f</v>
      </c>
      <c r="B409" t="str">
        <f t="shared" si="20"/>
        <v>f</v>
      </c>
      <c r="C409" t="str">
        <f t="shared" si="21"/>
        <v>f</v>
      </c>
      <c r="D409" t="str">
        <f t="shared" si="22"/>
        <v>f</v>
      </c>
      <c r="E409" t="str">
        <f>IF(COUNT(SEARCH({"04.","05.","09.","12."},CONCATENATE(P408,U408,AB408,AH408))),"t","f")</f>
        <v>f</v>
      </c>
      <c r="F409" t="str">
        <f t="array" ref="F409">IF(COUNT(SEARCH(HistorischeRubrieken,CONCATENATE(P408,U408,AB408,AH408))),"t","f")</f>
        <v>f</v>
      </c>
      <c r="G409">
        <v>1</v>
      </c>
      <c r="H409">
        <v>29401</v>
      </c>
      <c r="I409" t="s">
        <v>478</v>
      </c>
      <c r="J409">
        <v>19940515</v>
      </c>
      <c r="K409">
        <v>20130101</v>
      </c>
      <c r="M409">
        <v>0</v>
      </c>
      <c r="N409">
        <v>0</v>
      </c>
    </row>
    <row r="410" spans="1:32" hidden="1" x14ac:dyDescent="0.25">
      <c r="A410" t="str">
        <f t="array" ref="A410">IF(COUNT(SEARCH(RubriekenHistorisch,CONCATENATE(P409,U409,AB409,AH409))),"t","f")</f>
        <v>f</v>
      </c>
      <c r="B410" t="str">
        <f t="shared" si="20"/>
        <v>f</v>
      </c>
      <c r="C410" t="str">
        <f t="shared" si="21"/>
        <v>f</v>
      </c>
      <c r="D410" t="str">
        <f t="shared" si="22"/>
        <v>f</v>
      </c>
      <c r="E410" t="str">
        <f>IF(COUNT(SEARCH({"04.","05.","09.","12."},CONCATENATE(P409,U409,AB409,AH409))),"t","f")</f>
        <v>f</v>
      </c>
      <c r="F410" t="str">
        <f t="array" ref="F410">IF(COUNT(SEARCH(HistorischeRubrieken,CONCATENATE(P409,U409,AB409,AH409))),"t","f")</f>
        <v>f</v>
      </c>
      <c r="G410">
        <v>2</v>
      </c>
      <c r="H410">
        <v>29401</v>
      </c>
      <c r="I410" t="s">
        <v>478</v>
      </c>
      <c r="J410">
        <v>20150131</v>
      </c>
      <c r="K410">
        <v>20150801</v>
      </c>
      <c r="M410">
        <v>0</v>
      </c>
      <c r="N410">
        <v>0</v>
      </c>
      <c r="AA410" t="s">
        <v>270</v>
      </c>
      <c r="AC410">
        <v>0</v>
      </c>
      <c r="AE410">
        <v>0</v>
      </c>
      <c r="AF410" t="s">
        <v>271</v>
      </c>
    </row>
    <row r="411" spans="1:32" x14ac:dyDescent="0.25">
      <c r="A411" t="str">
        <f t="array" ref="A411">IF(COUNT(SEARCH(RubriekenHistorisch,CONCATENATE(P410,U410,AB410,AH410))),"t","f")</f>
        <v>f</v>
      </c>
      <c r="B411" t="str">
        <f t="shared" si="20"/>
        <v>f</v>
      </c>
      <c r="C411" t="str">
        <f t="shared" si="21"/>
        <v>f</v>
      </c>
      <c r="D411" t="str">
        <f t="shared" si="22"/>
        <v>f</v>
      </c>
      <c r="E411" t="str">
        <f>IF(COUNT(SEARCH({"04.","05.","09.","12."},CONCATENATE(P410,U410,AB410,AH410))),"t","f")</f>
        <v>f</v>
      </c>
      <c r="F411" t="str">
        <f t="array" ref="F411">IF(COUNT(SEARCH(HistorischeRubrieken,CONCATENATE(P410,U410,AB410,AH410))),"t","f")</f>
        <v>f</v>
      </c>
      <c r="G411">
        <v>3</v>
      </c>
      <c r="H411">
        <v>29401</v>
      </c>
      <c r="I411" t="s">
        <v>478</v>
      </c>
      <c r="J411">
        <v>20150801</v>
      </c>
      <c r="M411">
        <v>0</v>
      </c>
      <c r="N411">
        <v>0</v>
      </c>
      <c r="AA411" t="s">
        <v>272</v>
      </c>
      <c r="AC411">
        <v>0</v>
      </c>
      <c r="AE411">
        <v>0</v>
      </c>
      <c r="AF411" t="s">
        <v>271</v>
      </c>
    </row>
    <row r="412" spans="1:32" hidden="1" x14ac:dyDescent="0.25">
      <c r="A412" t="str">
        <f t="array" ref="A412">IF(COUNT(SEARCH(RubriekenHistorisch,CONCATENATE(P411,U411,AB411,AH411))),"t","f")</f>
        <v>f</v>
      </c>
      <c r="B412" t="str">
        <f t="shared" si="20"/>
        <v>f</v>
      </c>
      <c r="C412" t="str">
        <f t="shared" si="21"/>
        <v>f</v>
      </c>
      <c r="D412" t="str">
        <f t="shared" si="22"/>
        <v>f</v>
      </c>
      <c r="E412" t="str">
        <f>IF(COUNT(SEARCH({"04.","05.","09.","12."},CONCATENATE(P411,U411,AB411,AH411))),"t","f")</f>
        <v>f</v>
      </c>
      <c r="F412" t="str">
        <f t="array" ref="F412">IF(COUNT(SEARCH(HistorischeRubrieken,CONCATENATE(P411,U411,AB411,AH411))),"t","f")</f>
        <v>f</v>
      </c>
      <c r="G412">
        <v>1</v>
      </c>
      <c r="H412">
        <v>29501</v>
      </c>
      <c r="I412" t="s">
        <v>479</v>
      </c>
      <c r="J412">
        <v>19940930</v>
      </c>
      <c r="K412">
        <v>20050101</v>
      </c>
      <c r="M412">
        <v>0</v>
      </c>
      <c r="N412">
        <v>0</v>
      </c>
    </row>
    <row r="413" spans="1:32" hidden="1" x14ac:dyDescent="0.25">
      <c r="A413" t="str">
        <f t="array" ref="A413">IF(COUNT(SEARCH(RubriekenHistorisch,CONCATENATE(P412,U412,AB412,AH412))),"t","f")</f>
        <v>f</v>
      </c>
      <c r="B413" t="str">
        <f t="shared" si="20"/>
        <v>f</v>
      </c>
      <c r="C413" t="str">
        <f t="shared" si="21"/>
        <v>f</v>
      </c>
      <c r="D413" t="str">
        <f t="shared" si="22"/>
        <v>f</v>
      </c>
      <c r="E413" t="str">
        <f>IF(COUNT(SEARCH({"04.","05.","09.","12."},CONCATENATE(P412,U412,AB412,AH412))),"t","f")</f>
        <v>f</v>
      </c>
      <c r="F413" t="str">
        <f t="array" ref="F413">IF(COUNT(SEARCH(HistorischeRubrieken,CONCATENATE(P412,U412,AB412,AH412))),"t","f")</f>
        <v>f</v>
      </c>
      <c r="G413">
        <v>1</v>
      </c>
      <c r="H413">
        <v>29601</v>
      </c>
      <c r="I413" t="s">
        <v>480</v>
      </c>
      <c r="J413">
        <v>19940801</v>
      </c>
      <c r="K413">
        <v>20130101</v>
      </c>
      <c r="M413">
        <v>0</v>
      </c>
      <c r="N413">
        <v>0</v>
      </c>
    </row>
    <row r="414" spans="1:32" hidden="1" x14ac:dyDescent="0.25">
      <c r="A414" t="str">
        <f t="array" ref="A414">IF(COUNT(SEARCH(RubriekenHistorisch,CONCATENATE(P413,U413,AB413,AH413))),"t","f")</f>
        <v>f</v>
      </c>
      <c r="B414" t="str">
        <f t="shared" si="20"/>
        <v>f</v>
      </c>
      <c r="C414" t="str">
        <f t="shared" si="21"/>
        <v>f</v>
      </c>
      <c r="D414" t="str">
        <f t="shared" si="22"/>
        <v>f</v>
      </c>
      <c r="E414" t="str">
        <f>IF(COUNT(SEARCH({"04.","05.","09.","12."},CONCATENATE(P413,U413,AB413,AH413))),"t","f")</f>
        <v>f</v>
      </c>
      <c r="F414" t="str">
        <f t="array" ref="F414">IF(COUNT(SEARCH(HistorischeRubrieken,CONCATENATE(P413,U413,AB413,AH413))),"t","f")</f>
        <v>f</v>
      </c>
      <c r="G414">
        <v>2</v>
      </c>
      <c r="H414">
        <v>29601</v>
      </c>
      <c r="I414" t="s">
        <v>480</v>
      </c>
      <c r="J414">
        <v>20150131</v>
      </c>
      <c r="K414">
        <v>20150801</v>
      </c>
      <c r="M414">
        <v>0</v>
      </c>
      <c r="N414">
        <v>0</v>
      </c>
      <c r="AA414" t="s">
        <v>270</v>
      </c>
      <c r="AC414">
        <v>0</v>
      </c>
      <c r="AE414">
        <v>0</v>
      </c>
      <c r="AF414" t="s">
        <v>271</v>
      </c>
    </row>
    <row r="415" spans="1:32" x14ac:dyDescent="0.25">
      <c r="A415" t="str">
        <f t="array" ref="A415">IF(COUNT(SEARCH(RubriekenHistorisch,CONCATENATE(P414,U414,AB414,AH414))),"t","f")</f>
        <v>f</v>
      </c>
      <c r="B415" t="str">
        <f t="shared" si="20"/>
        <v>f</v>
      </c>
      <c r="C415" t="str">
        <f t="shared" si="21"/>
        <v>f</v>
      </c>
      <c r="D415" t="str">
        <f t="shared" si="22"/>
        <v>f</v>
      </c>
      <c r="E415" t="str">
        <f>IF(COUNT(SEARCH({"04.","05.","09.","12."},CONCATENATE(P414,U414,AB414,AH414))),"t","f")</f>
        <v>f</v>
      </c>
      <c r="F415" t="str">
        <f t="array" ref="F415">IF(COUNT(SEARCH(HistorischeRubrieken,CONCATENATE(P414,U414,AB414,AH414))),"t","f")</f>
        <v>f</v>
      </c>
      <c r="G415">
        <v>3</v>
      </c>
      <c r="H415">
        <v>29601</v>
      </c>
      <c r="I415" t="s">
        <v>480</v>
      </c>
      <c r="J415">
        <v>20150801</v>
      </c>
      <c r="M415">
        <v>0</v>
      </c>
      <c r="N415">
        <v>0</v>
      </c>
      <c r="AA415" t="s">
        <v>272</v>
      </c>
      <c r="AC415">
        <v>0</v>
      </c>
      <c r="AE415">
        <v>0</v>
      </c>
      <c r="AF415" t="s">
        <v>271</v>
      </c>
    </row>
    <row r="416" spans="1:32" hidden="1" x14ac:dyDescent="0.25">
      <c r="A416" t="str">
        <f t="array" ref="A416">IF(COUNT(SEARCH(RubriekenHistorisch,CONCATENATE(P415,U415,AB415,AH415))),"t","f")</f>
        <v>f</v>
      </c>
      <c r="B416" t="str">
        <f t="shared" si="20"/>
        <v>f</v>
      </c>
      <c r="C416" t="str">
        <f t="shared" si="21"/>
        <v>f</v>
      </c>
      <c r="D416" t="str">
        <f t="shared" si="22"/>
        <v>f</v>
      </c>
      <c r="E416" t="str">
        <f>IF(COUNT(SEARCH({"04.","05.","09.","12."},CONCATENATE(P415,U415,AB415,AH415))),"t","f")</f>
        <v>f</v>
      </c>
      <c r="F416" t="str">
        <f t="array" ref="F416">IF(COUNT(SEARCH(HistorischeRubrieken,CONCATENATE(P415,U415,AB415,AH415))),"t","f")</f>
        <v>f</v>
      </c>
      <c r="G416">
        <v>1</v>
      </c>
      <c r="H416">
        <v>29701</v>
      </c>
      <c r="I416" t="s">
        <v>481</v>
      </c>
      <c r="J416">
        <v>19940901</v>
      </c>
      <c r="K416">
        <v>20130101</v>
      </c>
      <c r="M416">
        <v>0</v>
      </c>
      <c r="N416">
        <v>0</v>
      </c>
    </row>
    <row r="417" spans="1:32" hidden="1" x14ac:dyDescent="0.25">
      <c r="A417" t="str">
        <f t="array" ref="A417">IF(COUNT(SEARCH(RubriekenHistorisch,CONCATENATE(P416,U416,AB416,AH416))),"t","f")</f>
        <v>f</v>
      </c>
      <c r="B417" t="str">
        <f t="shared" si="20"/>
        <v>f</v>
      </c>
      <c r="C417" t="str">
        <f t="shared" si="21"/>
        <v>f</v>
      </c>
      <c r="D417" t="str">
        <f t="shared" si="22"/>
        <v>f</v>
      </c>
      <c r="E417" t="str">
        <f>IF(COUNT(SEARCH({"04.","05.","09.","12."},CONCATENATE(P416,U416,AB416,AH416))),"t","f")</f>
        <v>f</v>
      </c>
      <c r="F417" t="str">
        <f t="array" ref="F417">IF(COUNT(SEARCH(HistorischeRubrieken,CONCATENATE(P416,U416,AB416,AH416))),"t","f")</f>
        <v>f</v>
      </c>
      <c r="G417">
        <v>2</v>
      </c>
      <c r="H417">
        <v>29701</v>
      </c>
      <c r="I417" t="s">
        <v>481</v>
      </c>
      <c r="J417">
        <v>20150131</v>
      </c>
      <c r="K417">
        <v>20150801</v>
      </c>
      <c r="M417">
        <v>0</v>
      </c>
      <c r="N417">
        <v>0</v>
      </c>
      <c r="AA417" t="s">
        <v>270</v>
      </c>
      <c r="AC417">
        <v>0</v>
      </c>
      <c r="AE417">
        <v>0</v>
      </c>
      <c r="AF417" t="s">
        <v>271</v>
      </c>
    </row>
    <row r="418" spans="1:32" x14ac:dyDescent="0.25">
      <c r="A418" t="str">
        <f t="array" ref="A418">IF(COUNT(SEARCH(RubriekenHistorisch,CONCATENATE(P417,U417,AB417,AH417))),"t","f")</f>
        <v>f</v>
      </c>
      <c r="B418" t="str">
        <f t="shared" si="20"/>
        <v>f</v>
      </c>
      <c r="C418" t="str">
        <f t="shared" si="21"/>
        <v>f</v>
      </c>
      <c r="D418" t="str">
        <f t="shared" si="22"/>
        <v>f</v>
      </c>
      <c r="E418" t="str">
        <f>IF(COUNT(SEARCH({"04.","05.","09.","12."},CONCATENATE(P417,U417,AB417,AH417))),"t","f")</f>
        <v>f</v>
      </c>
      <c r="F418" t="str">
        <f t="array" ref="F418">IF(COUNT(SEARCH(HistorischeRubrieken,CONCATENATE(P417,U417,AB417,AH417))),"t","f")</f>
        <v>f</v>
      </c>
      <c r="G418">
        <v>3</v>
      </c>
      <c r="H418">
        <v>29701</v>
      </c>
      <c r="I418" t="s">
        <v>481</v>
      </c>
      <c r="J418">
        <v>20150801</v>
      </c>
      <c r="M418">
        <v>0</v>
      </c>
      <c r="N418">
        <v>0</v>
      </c>
      <c r="AA418" t="s">
        <v>272</v>
      </c>
      <c r="AC418">
        <v>0</v>
      </c>
      <c r="AE418">
        <v>0</v>
      </c>
      <c r="AF418" t="s">
        <v>271</v>
      </c>
    </row>
    <row r="419" spans="1:32" hidden="1" x14ac:dyDescent="0.25">
      <c r="A419" t="str">
        <f t="array" ref="A419">IF(COUNT(SEARCH(RubriekenHistorisch,CONCATENATE(P418,U418,AB418,AH418))),"t","f")</f>
        <v>f</v>
      </c>
      <c r="B419" t="str">
        <f t="shared" si="20"/>
        <v>f</v>
      </c>
      <c r="C419" t="str">
        <f t="shared" si="21"/>
        <v>f</v>
      </c>
      <c r="D419" t="str">
        <f t="shared" si="22"/>
        <v>f</v>
      </c>
      <c r="E419" t="str">
        <f>IF(COUNT(SEARCH({"04.","05.","09.","12."},CONCATENATE(P418,U418,AB418,AH418))),"t","f")</f>
        <v>f</v>
      </c>
      <c r="F419" t="str">
        <f t="array" ref="F419">IF(COUNT(SEARCH(HistorischeRubrieken,CONCATENATE(P418,U418,AB418,AH418))),"t","f")</f>
        <v>f</v>
      </c>
      <c r="G419">
        <v>1</v>
      </c>
      <c r="H419">
        <v>29801</v>
      </c>
      <c r="I419" t="s">
        <v>482</v>
      </c>
      <c r="J419">
        <v>19940901</v>
      </c>
      <c r="K419">
        <v>20050101</v>
      </c>
      <c r="M419">
        <v>0</v>
      </c>
      <c r="N419">
        <v>0</v>
      </c>
    </row>
    <row r="420" spans="1:32" hidden="1" x14ac:dyDescent="0.25">
      <c r="A420" t="str">
        <f t="array" ref="A420">IF(COUNT(SEARCH(RubriekenHistorisch,CONCATENATE(P419,U419,AB419,AH419))),"t","f")</f>
        <v>f</v>
      </c>
      <c r="B420" t="str">
        <f t="shared" si="20"/>
        <v>f</v>
      </c>
      <c r="C420" t="str">
        <f t="shared" si="21"/>
        <v>f</v>
      </c>
      <c r="D420" t="str">
        <f t="shared" si="22"/>
        <v>f</v>
      </c>
      <c r="E420" t="str">
        <f>IF(COUNT(SEARCH({"04.","05.","09.","12."},CONCATENATE(P419,U419,AB419,AH419))),"t","f")</f>
        <v>f</v>
      </c>
      <c r="F420" t="str">
        <f t="array" ref="F420">IF(COUNT(SEARCH(HistorischeRubrieken,CONCATENATE(P419,U419,AB419,AH419))),"t","f")</f>
        <v>f</v>
      </c>
      <c r="G420">
        <v>1</v>
      </c>
      <c r="H420">
        <v>29901</v>
      </c>
      <c r="I420" t="s">
        <v>483</v>
      </c>
      <c r="J420">
        <v>19940930</v>
      </c>
      <c r="K420">
        <v>20130101</v>
      </c>
      <c r="M420">
        <v>0</v>
      </c>
      <c r="N420">
        <v>0</v>
      </c>
    </row>
    <row r="421" spans="1:32" hidden="1" x14ac:dyDescent="0.25">
      <c r="A421" t="str">
        <f t="array" ref="A421">IF(COUNT(SEARCH(RubriekenHistorisch,CONCATENATE(P420,U420,AB420,AH420))),"t","f")</f>
        <v>f</v>
      </c>
      <c r="B421" t="str">
        <f t="shared" si="20"/>
        <v>f</v>
      </c>
      <c r="C421" t="str">
        <f t="shared" si="21"/>
        <v>f</v>
      </c>
      <c r="D421" t="str">
        <f t="shared" si="22"/>
        <v>f</v>
      </c>
      <c r="E421" t="str">
        <f>IF(COUNT(SEARCH({"04.","05.","09.","12."},CONCATENATE(P420,U420,AB420,AH420))),"t","f")</f>
        <v>f</v>
      </c>
      <c r="F421" t="str">
        <f t="array" ref="F421">IF(COUNT(SEARCH(HistorischeRubrieken,CONCATENATE(P420,U420,AB420,AH420))),"t","f")</f>
        <v>f</v>
      </c>
      <c r="G421">
        <v>2</v>
      </c>
      <c r="H421">
        <v>29901</v>
      </c>
      <c r="I421" t="s">
        <v>483</v>
      </c>
      <c r="J421">
        <v>20150131</v>
      </c>
      <c r="K421">
        <v>20150801</v>
      </c>
      <c r="M421">
        <v>0</v>
      </c>
      <c r="N421">
        <v>0</v>
      </c>
      <c r="AA421" t="s">
        <v>270</v>
      </c>
      <c r="AC421">
        <v>0</v>
      </c>
      <c r="AE421">
        <v>0</v>
      </c>
      <c r="AF421" t="s">
        <v>271</v>
      </c>
    </row>
    <row r="422" spans="1:32" x14ac:dyDescent="0.25">
      <c r="A422" t="str">
        <f t="array" ref="A422">IF(COUNT(SEARCH(RubriekenHistorisch,CONCATENATE(P421,U421,AB421,AH421))),"t","f")</f>
        <v>f</v>
      </c>
      <c r="B422" t="str">
        <f t="shared" si="20"/>
        <v>f</v>
      </c>
      <c r="C422" t="str">
        <f t="shared" si="21"/>
        <v>f</v>
      </c>
      <c r="D422" t="str">
        <f t="shared" si="22"/>
        <v>f</v>
      </c>
      <c r="E422" t="str">
        <f>IF(COUNT(SEARCH({"04.","05.","09.","12."},CONCATENATE(P421,U421,AB421,AH421))),"t","f")</f>
        <v>f</v>
      </c>
      <c r="F422" t="str">
        <f t="array" ref="F422">IF(COUNT(SEARCH(HistorischeRubrieken,CONCATENATE(P421,U421,AB421,AH421))),"t","f")</f>
        <v>f</v>
      </c>
      <c r="G422">
        <v>3</v>
      </c>
      <c r="H422">
        <v>29901</v>
      </c>
      <c r="I422" t="s">
        <v>483</v>
      </c>
      <c r="J422">
        <v>20150801</v>
      </c>
      <c r="M422">
        <v>0</v>
      </c>
      <c r="N422">
        <v>0</v>
      </c>
      <c r="AA422" t="s">
        <v>272</v>
      </c>
      <c r="AC422">
        <v>0</v>
      </c>
      <c r="AE422">
        <v>0</v>
      </c>
      <c r="AF422" t="s">
        <v>271</v>
      </c>
    </row>
    <row r="423" spans="1:32" hidden="1" x14ac:dyDescent="0.25">
      <c r="A423" t="str">
        <f t="array" ref="A423">IF(COUNT(SEARCH(RubriekenHistorisch,CONCATENATE(P422,U422,AB422,AH422))),"t","f")</f>
        <v>f</v>
      </c>
      <c r="B423" t="str">
        <f t="shared" si="20"/>
        <v>f</v>
      </c>
      <c r="C423" t="str">
        <f t="shared" si="21"/>
        <v>f</v>
      </c>
      <c r="D423" t="str">
        <f t="shared" si="22"/>
        <v>f</v>
      </c>
      <c r="E423" t="str">
        <f>IF(COUNT(SEARCH({"04.","05.","09.","12."},CONCATENATE(P422,U422,AB422,AH422))),"t","f")</f>
        <v>f</v>
      </c>
      <c r="F423" t="str">
        <f t="array" ref="F423">IF(COUNT(SEARCH(HistorischeRubrieken,CONCATENATE(P422,U422,AB422,AH422))),"t","f")</f>
        <v>f</v>
      </c>
      <c r="G423">
        <v>1</v>
      </c>
      <c r="H423">
        <v>30101</v>
      </c>
      <c r="I423" t="s">
        <v>484</v>
      </c>
      <c r="J423">
        <v>19940901</v>
      </c>
      <c r="K423">
        <v>20130101</v>
      </c>
      <c r="M423">
        <v>0</v>
      </c>
      <c r="N423">
        <v>0</v>
      </c>
    </row>
    <row r="424" spans="1:32" hidden="1" x14ac:dyDescent="0.25">
      <c r="A424" t="str">
        <f t="array" ref="A424">IF(COUNT(SEARCH(RubriekenHistorisch,CONCATENATE(P423,U423,AB423,AH423))),"t","f")</f>
        <v>f</v>
      </c>
      <c r="B424" t="str">
        <f t="shared" si="20"/>
        <v>f</v>
      </c>
      <c r="C424" t="str">
        <f t="shared" si="21"/>
        <v>f</v>
      </c>
      <c r="D424" t="str">
        <f t="shared" si="22"/>
        <v>f</v>
      </c>
      <c r="E424" t="str">
        <f>IF(COUNT(SEARCH({"04.","05.","09.","12."},CONCATENATE(P423,U423,AB423,AH423))),"t","f")</f>
        <v>f</v>
      </c>
      <c r="F424" t="str">
        <f t="array" ref="F424">IF(COUNT(SEARCH(HistorischeRubrieken,CONCATENATE(P423,U423,AB423,AH423))),"t","f")</f>
        <v>f</v>
      </c>
      <c r="G424">
        <v>2</v>
      </c>
      <c r="H424">
        <v>30101</v>
      </c>
      <c r="I424" t="s">
        <v>484</v>
      </c>
      <c r="J424">
        <v>20150131</v>
      </c>
      <c r="K424">
        <v>20150801</v>
      </c>
      <c r="M424">
        <v>0</v>
      </c>
      <c r="N424">
        <v>0</v>
      </c>
      <c r="AA424" t="s">
        <v>270</v>
      </c>
      <c r="AC424">
        <v>0</v>
      </c>
      <c r="AE424">
        <v>0</v>
      </c>
      <c r="AF424" t="s">
        <v>271</v>
      </c>
    </row>
    <row r="425" spans="1:32" x14ac:dyDescent="0.25">
      <c r="A425" t="str">
        <f t="array" ref="A425">IF(COUNT(SEARCH(RubriekenHistorisch,CONCATENATE(P424,U424,AB424,AH424))),"t","f")</f>
        <v>f</v>
      </c>
      <c r="B425" t="str">
        <f t="shared" si="20"/>
        <v>f</v>
      </c>
      <c r="C425" t="str">
        <f t="shared" si="21"/>
        <v>f</v>
      </c>
      <c r="D425" t="str">
        <f t="shared" si="22"/>
        <v>f</v>
      </c>
      <c r="E425" t="str">
        <f>IF(COUNT(SEARCH({"04.","05.","09.","12."},CONCATENATE(P424,U424,AB424,AH424))),"t","f")</f>
        <v>f</v>
      </c>
      <c r="F425" t="str">
        <f t="array" ref="F425">IF(COUNT(SEARCH(HistorischeRubrieken,CONCATENATE(P424,U424,AB424,AH424))),"t","f")</f>
        <v>f</v>
      </c>
      <c r="G425">
        <v>3</v>
      </c>
      <c r="H425">
        <v>30101</v>
      </c>
      <c r="I425" t="s">
        <v>484</v>
      </c>
      <c r="J425">
        <v>20150801</v>
      </c>
      <c r="M425">
        <v>0</v>
      </c>
      <c r="N425">
        <v>0</v>
      </c>
      <c r="AA425" t="s">
        <v>272</v>
      </c>
      <c r="AC425">
        <v>0</v>
      </c>
      <c r="AE425">
        <v>0</v>
      </c>
      <c r="AF425" t="s">
        <v>271</v>
      </c>
    </row>
    <row r="426" spans="1:32" hidden="1" x14ac:dyDescent="0.25">
      <c r="A426" t="str">
        <f t="array" ref="A426">IF(COUNT(SEARCH(RubriekenHistorisch,CONCATENATE(P425,U425,AB425,AH425))),"t","f")</f>
        <v>f</v>
      </c>
      <c r="B426" t="str">
        <f t="shared" si="20"/>
        <v>f</v>
      </c>
      <c r="C426" t="str">
        <f t="shared" si="21"/>
        <v>f</v>
      </c>
      <c r="D426" t="str">
        <f t="shared" si="22"/>
        <v>f</v>
      </c>
      <c r="E426" t="str">
        <f>IF(COUNT(SEARCH({"04.","05.","09.","12."},CONCATENATE(P425,U425,AB425,AH425))),"t","f")</f>
        <v>f</v>
      </c>
      <c r="F426" t="str">
        <f t="array" ref="F426">IF(COUNT(SEARCH(HistorischeRubrieken,CONCATENATE(P425,U425,AB425,AH425))),"t","f")</f>
        <v>f</v>
      </c>
      <c r="G426">
        <v>1</v>
      </c>
      <c r="H426">
        <v>30201</v>
      </c>
      <c r="I426" t="s">
        <v>485</v>
      </c>
      <c r="J426">
        <v>19931101</v>
      </c>
      <c r="K426">
        <v>20130101</v>
      </c>
      <c r="M426">
        <v>0</v>
      </c>
      <c r="N426">
        <v>0</v>
      </c>
    </row>
    <row r="427" spans="1:32" hidden="1" x14ac:dyDescent="0.25">
      <c r="A427" t="str">
        <f t="array" ref="A427">IF(COUNT(SEARCH(RubriekenHistorisch,CONCATENATE(P426,U426,AB426,AH426))),"t","f")</f>
        <v>f</v>
      </c>
      <c r="B427" t="str">
        <f t="shared" si="20"/>
        <v>f</v>
      </c>
      <c r="C427" t="str">
        <f t="shared" si="21"/>
        <v>f</v>
      </c>
      <c r="D427" t="str">
        <f t="shared" si="22"/>
        <v>f</v>
      </c>
      <c r="E427" t="str">
        <f>IF(COUNT(SEARCH({"04.","05.","09.","12."},CONCATENATE(P426,U426,AB426,AH426))),"t","f")</f>
        <v>f</v>
      </c>
      <c r="F427" t="str">
        <f t="array" ref="F427">IF(COUNT(SEARCH(HistorischeRubrieken,CONCATENATE(P426,U426,AB426,AH426))),"t","f")</f>
        <v>f</v>
      </c>
      <c r="G427">
        <v>2</v>
      </c>
      <c r="H427">
        <v>30201</v>
      </c>
      <c r="I427" t="s">
        <v>485</v>
      </c>
      <c r="J427">
        <v>20150131</v>
      </c>
      <c r="K427">
        <v>20150801</v>
      </c>
      <c r="M427">
        <v>0</v>
      </c>
      <c r="N427">
        <v>0</v>
      </c>
      <c r="AA427" t="s">
        <v>270</v>
      </c>
      <c r="AC427">
        <v>0</v>
      </c>
      <c r="AE427">
        <v>0</v>
      </c>
      <c r="AF427" t="s">
        <v>271</v>
      </c>
    </row>
    <row r="428" spans="1:32" x14ac:dyDescent="0.25">
      <c r="A428" t="str">
        <f t="array" ref="A428">IF(COUNT(SEARCH(RubriekenHistorisch,CONCATENATE(P427,U427,AB427,AH427))),"t","f")</f>
        <v>f</v>
      </c>
      <c r="B428" t="str">
        <f t="shared" si="20"/>
        <v>f</v>
      </c>
      <c r="C428" t="str">
        <f t="shared" si="21"/>
        <v>f</v>
      </c>
      <c r="D428" t="str">
        <f t="shared" si="22"/>
        <v>f</v>
      </c>
      <c r="E428" t="str">
        <f>IF(COUNT(SEARCH({"04.","05.","09.","12."},CONCATENATE(P427,U427,AB427,AH427))),"t","f")</f>
        <v>f</v>
      </c>
      <c r="F428" t="str">
        <f t="array" ref="F428">IF(COUNT(SEARCH(HistorischeRubrieken,CONCATENATE(P427,U427,AB427,AH427))),"t","f")</f>
        <v>f</v>
      </c>
      <c r="G428">
        <v>3</v>
      </c>
      <c r="H428">
        <v>30201</v>
      </c>
      <c r="I428" t="s">
        <v>485</v>
      </c>
      <c r="J428">
        <v>20150801</v>
      </c>
      <c r="M428">
        <v>0</v>
      </c>
      <c r="N428">
        <v>0</v>
      </c>
      <c r="AA428" t="s">
        <v>272</v>
      </c>
      <c r="AC428">
        <v>0</v>
      </c>
      <c r="AE428">
        <v>0</v>
      </c>
      <c r="AF428" t="s">
        <v>271</v>
      </c>
    </row>
    <row r="429" spans="1:32" hidden="1" x14ac:dyDescent="0.25">
      <c r="A429" t="str">
        <f t="array" ref="A429">IF(COUNT(SEARCH(RubriekenHistorisch,CONCATENATE(P428,U428,AB428,AH428))),"t","f")</f>
        <v>f</v>
      </c>
      <c r="B429" t="str">
        <f t="shared" si="20"/>
        <v>f</v>
      </c>
      <c r="C429" t="str">
        <f t="shared" si="21"/>
        <v>f</v>
      </c>
      <c r="D429" t="str">
        <f t="shared" si="22"/>
        <v>f</v>
      </c>
      <c r="E429" t="str">
        <f>IF(COUNT(SEARCH({"04.","05.","09.","12."},CONCATENATE(P428,U428,AB428,AH428))),"t","f")</f>
        <v>f</v>
      </c>
      <c r="F429" t="str">
        <f t="array" ref="F429">IF(COUNT(SEARCH(HistorischeRubrieken,CONCATENATE(P428,U428,AB428,AH428))),"t","f")</f>
        <v>f</v>
      </c>
      <c r="G429">
        <v>1</v>
      </c>
      <c r="H429">
        <v>30301</v>
      </c>
      <c r="I429" t="s">
        <v>486</v>
      </c>
      <c r="J429">
        <v>19941001</v>
      </c>
      <c r="K429">
        <v>20130101</v>
      </c>
      <c r="M429">
        <v>0</v>
      </c>
      <c r="N429">
        <v>0</v>
      </c>
    </row>
    <row r="430" spans="1:32" hidden="1" x14ac:dyDescent="0.25">
      <c r="A430" t="str">
        <f t="array" ref="A430">IF(COUNT(SEARCH(RubriekenHistorisch,CONCATENATE(P429,U429,AB429,AH429))),"t","f")</f>
        <v>f</v>
      </c>
      <c r="B430" t="str">
        <f t="shared" si="20"/>
        <v>f</v>
      </c>
      <c r="C430" t="str">
        <f t="shared" si="21"/>
        <v>f</v>
      </c>
      <c r="D430" t="str">
        <f t="shared" si="22"/>
        <v>f</v>
      </c>
      <c r="E430" t="str">
        <f>IF(COUNT(SEARCH({"04.","05.","09.","12."},CONCATENATE(P429,U429,AB429,AH429))),"t","f")</f>
        <v>f</v>
      </c>
      <c r="F430" t="str">
        <f t="array" ref="F430">IF(COUNT(SEARCH(HistorischeRubrieken,CONCATENATE(P429,U429,AB429,AH429))),"t","f")</f>
        <v>f</v>
      </c>
      <c r="G430">
        <v>2</v>
      </c>
      <c r="H430">
        <v>30301</v>
      </c>
      <c r="I430" t="s">
        <v>486</v>
      </c>
      <c r="J430">
        <v>20150131</v>
      </c>
      <c r="K430">
        <v>20150801</v>
      </c>
      <c r="M430">
        <v>0</v>
      </c>
      <c r="N430">
        <v>0</v>
      </c>
      <c r="AA430" t="s">
        <v>270</v>
      </c>
      <c r="AC430">
        <v>0</v>
      </c>
      <c r="AE430">
        <v>0</v>
      </c>
      <c r="AF430" t="s">
        <v>271</v>
      </c>
    </row>
    <row r="431" spans="1:32" x14ac:dyDescent="0.25">
      <c r="A431" t="str">
        <f t="array" ref="A431">IF(COUNT(SEARCH(RubriekenHistorisch,CONCATENATE(P430,U430,AB430,AH430))),"t","f")</f>
        <v>f</v>
      </c>
      <c r="B431" t="str">
        <f t="shared" si="20"/>
        <v>f</v>
      </c>
      <c r="C431" t="str">
        <f t="shared" si="21"/>
        <v>f</v>
      </c>
      <c r="D431" t="str">
        <f t="shared" si="22"/>
        <v>f</v>
      </c>
      <c r="E431" t="str">
        <f>IF(COUNT(SEARCH({"04.","05.","09.","12."},CONCATENATE(P430,U430,AB430,AH430))),"t","f")</f>
        <v>f</v>
      </c>
      <c r="F431" t="str">
        <f t="array" ref="F431">IF(COUNT(SEARCH(HistorischeRubrieken,CONCATENATE(P430,U430,AB430,AH430))),"t","f")</f>
        <v>f</v>
      </c>
      <c r="G431">
        <v>3</v>
      </c>
      <c r="H431">
        <v>30301</v>
      </c>
      <c r="I431" t="s">
        <v>486</v>
      </c>
      <c r="J431">
        <v>20150801</v>
      </c>
      <c r="M431">
        <v>0</v>
      </c>
      <c r="N431">
        <v>0</v>
      </c>
      <c r="AA431" t="s">
        <v>272</v>
      </c>
      <c r="AC431">
        <v>0</v>
      </c>
      <c r="AE431">
        <v>0</v>
      </c>
      <c r="AF431" t="s">
        <v>271</v>
      </c>
    </row>
    <row r="432" spans="1:32" hidden="1" x14ac:dyDescent="0.25">
      <c r="A432" t="str">
        <f t="array" ref="A432">IF(COUNT(SEARCH(RubriekenHistorisch,CONCATENATE(P431,U431,AB431,AH431))),"t","f")</f>
        <v>f</v>
      </c>
      <c r="B432" t="str">
        <f t="shared" si="20"/>
        <v>f</v>
      </c>
      <c r="C432" t="str">
        <f t="shared" si="21"/>
        <v>f</v>
      </c>
      <c r="D432" t="str">
        <f t="shared" si="22"/>
        <v>f</v>
      </c>
      <c r="E432" t="str">
        <f>IF(COUNT(SEARCH({"04.","05.","09.","12."},CONCATENATE(P431,U431,AB431,AH431))),"t","f")</f>
        <v>f</v>
      </c>
      <c r="F432" t="str">
        <f t="array" ref="F432">IF(COUNT(SEARCH(HistorischeRubrieken,CONCATENATE(P431,U431,AB431,AH431))),"t","f")</f>
        <v>f</v>
      </c>
      <c r="G432">
        <v>1</v>
      </c>
      <c r="H432">
        <v>30401</v>
      </c>
      <c r="I432" t="s">
        <v>487</v>
      </c>
      <c r="J432">
        <v>19940901</v>
      </c>
      <c r="K432">
        <v>20130101</v>
      </c>
      <c r="M432">
        <v>0</v>
      </c>
      <c r="N432">
        <v>0</v>
      </c>
    </row>
    <row r="433" spans="1:32" hidden="1" x14ac:dyDescent="0.25">
      <c r="A433" t="str">
        <f t="array" ref="A433">IF(COUNT(SEARCH(RubriekenHistorisch,CONCATENATE(P432,U432,AB432,AH432))),"t","f")</f>
        <v>f</v>
      </c>
      <c r="B433" t="str">
        <f t="shared" si="20"/>
        <v>f</v>
      </c>
      <c r="C433" t="str">
        <f t="shared" si="21"/>
        <v>f</v>
      </c>
      <c r="D433" t="str">
        <f t="shared" si="22"/>
        <v>f</v>
      </c>
      <c r="E433" t="str">
        <f>IF(COUNT(SEARCH({"04.","05.","09.","12."},CONCATENATE(P432,U432,AB432,AH432))),"t","f")</f>
        <v>f</v>
      </c>
      <c r="F433" t="str">
        <f t="array" ref="F433">IF(COUNT(SEARCH(HistorischeRubrieken,CONCATENATE(P432,U432,AB432,AH432))),"t","f")</f>
        <v>f</v>
      </c>
      <c r="G433">
        <v>2</v>
      </c>
      <c r="H433">
        <v>30401</v>
      </c>
      <c r="I433" t="s">
        <v>487</v>
      </c>
      <c r="J433">
        <v>20150131</v>
      </c>
      <c r="K433">
        <v>20150801</v>
      </c>
      <c r="M433">
        <v>0</v>
      </c>
      <c r="N433">
        <v>0</v>
      </c>
      <c r="AA433" t="s">
        <v>270</v>
      </c>
      <c r="AC433">
        <v>0</v>
      </c>
      <c r="AE433">
        <v>0</v>
      </c>
      <c r="AF433" t="s">
        <v>271</v>
      </c>
    </row>
    <row r="434" spans="1:32" x14ac:dyDescent="0.25">
      <c r="A434" t="str">
        <f t="array" ref="A434">IF(COUNT(SEARCH(RubriekenHistorisch,CONCATENATE(P433,U433,AB433,AH433))),"t","f")</f>
        <v>f</v>
      </c>
      <c r="B434" t="str">
        <f t="shared" si="20"/>
        <v>f</v>
      </c>
      <c r="C434" t="str">
        <f t="shared" si="21"/>
        <v>f</v>
      </c>
      <c r="D434" t="str">
        <f t="shared" si="22"/>
        <v>f</v>
      </c>
      <c r="E434" t="str">
        <f>IF(COUNT(SEARCH({"04.","05.","09.","12."},CONCATENATE(P433,U433,AB433,AH433))),"t","f")</f>
        <v>f</v>
      </c>
      <c r="F434" t="str">
        <f t="array" ref="F434">IF(COUNT(SEARCH(HistorischeRubrieken,CONCATENATE(P433,U433,AB433,AH433))),"t","f")</f>
        <v>f</v>
      </c>
      <c r="G434">
        <v>3</v>
      </c>
      <c r="H434">
        <v>30401</v>
      </c>
      <c r="I434" t="s">
        <v>487</v>
      </c>
      <c r="J434">
        <v>20150801</v>
      </c>
      <c r="M434">
        <v>0</v>
      </c>
      <c r="N434">
        <v>0</v>
      </c>
      <c r="AA434" t="s">
        <v>272</v>
      </c>
      <c r="AC434">
        <v>0</v>
      </c>
      <c r="AE434">
        <v>0</v>
      </c>
      <c r="AF434" t="s">
        <v>271</v>
      </c>
    </row>
    <row r="435" spans="1:32" hidden="1" x14ac:dyDescent="0.25">
      <c r="A435" t="str">
        <f t="array" ref="A435">IF(COUNT(SEARCH(RubriekenHistorisch,CONCATENATE(P434,U434,AB434,AH434))),"t","f")</f>
        <v>f</v>
      </c>
      <c r="B435" t="str">
        <f t="shared" si="20"/>
        <v>f</v>
      </c>
      <c r="C435" t="str">
        <f t="shared" si="21"/>
        <v>f</v>
      </c>
      <c r="D435" t="str">
        <f t="shared" si="22"/>
        <v>f</v>
      </c>
      <c r="E435" t="str">
        <f>IF(COUNT(SEARCH({"04.","05.","09.","12."},CONCATENATE(P434,U434,AB434,AH434))),"t","f")</f>
        <v>f</v>
      </c>
      <c r="F435" t="str">
        <f t="array" ref="F435">IF(COUNT(SEARCH(HistorischeRubrieken,CONCATENATE(P434,U434,AB434,AH434))),"t","f")</f>
        <v>f</v>
      </c>
      <c r="G435">
        <v>1</v>
      </c>
      <c r="H435">
        <v>30501</v>
      </c>
      <c r="I435" t="s">
        <v>488</v>
      </c>
      <c r="J435">
        <v>19940415</v>
      </c>
      <c r="K435">
        <v>20110101</v>
      </c>
      <c r="M435">
        <v>0</v>
      </c>
      <c r="N435">
        <v>0</v>
      </c>
    </row>
    <row r="436" spans="1:32" hidden="1" x14ac:dyDescent="0.25">
      <c r="A436" t="str">
        <f t="array" ref="A436">IF(COUNT(SEARCH(RubriekenHistorisch,CONCATENATE(P435,U435,AB435,AH435))),"t","f")</f>
        <v>f</v>
      </c>
      <c r="B436" t="str">
        <f t="shared" si="20"/>
        <v>f</v>
      </c>
      <c r="C436" t="str">
        <f t="shared" si="21"/>
        <v>f</v>
      </c>
      <c r="D436" t="str">
        <f t="shared" si="22"/>
        <v>f</v>
      </c>
      <c r="E436" t="str">
        <f>IF(COUNT(SEARCH({"04.","05.","09.","12."},CONCATENATE(P435,U435,AB435,AH435))),"t","f")</f>
        <v>f</v>
      </c>
      <c r="F436" t="str">
        <f t="array" ref="F436">IF(COUNT(SEARCH(HistorischeRubrieken,CONCATENATE(P435,U435,AB435,AH435))),"t","f")</f>
        <v>f</v>
      </c>
      <c r="G436">
        <v>1</v>
      </c>
      <c r="H436">
        <v>30601</v>
      </c>
      <c r="I436" t="s">
        <v>489</v>
      </c>
      <c r="J436">
        <v>19940515</v>
      </c>
      <c r="K436">
        <v>20060101</v>
      </c>
      <c r="M436">
        <v>0</v>
      </c>
      <c r="N436">
        <v>0</v>
      </c>
    </row>
    <row r="437" spans="1:32" hidden="1" x14ac:dyDescent="0.25">
      <c r="A437" t="str">
        <f t="array" ref="A437">IF(COUNT(SEARCH(RubriekenHistorisch,CONCATENATE(P436,U436,AB436,AH436))),"t","f")</f>
        <v>f</v>
      </c>
      <c r="B437" t="str">
        <f t="shared" si="20"/>
        <v>f</v>
      </c>
      <c r="C437" t="str">
        <f t="shared" si="21"/>
        <v>f</v>
      </c>
      <c r="D437" t="str">
        <f t="shared" si="22"/>
        <v>f</v>
      </c>
      <c r="E437" t="str">
        <f>IF(COUNT(SEARCH({"04.","05.","09.","12."},CONCATENATE(P436,U436,AB436,AH436))),"t","f")</f>
        <v>f</v>
      </c>
      <c r="F437" t="str">
        <f t="array" ref="F437">IF(COUNT(SEARCH(HistorischeRubrieken,CONCATENATE(P436,U436,AB436,AH436))),"t","f")</f>
        <v>f</v>
      </c>
      <c r="G437">
        <v>1</v>
      </c>
      <c r="H437">
        <v>30701</v>
      </c>
      <c r="I437" t="s">
        <v>490</v>
      </c>
      <c r="J437">
        <v>19940930</v>
      </c>
      <c r="K437">
        <v>20130101</v>
      </c>
      <c r="M437">
        <v>0</v>
      </c>
      <c r="N437">
        <v>0</v>
      </c>
    </row>
    <row r="438" spans="1:32" hidden="1" x14ac:dyDescent="0.25">
      <c r="A438" t="str">
        <f t="array" ref="A438">IF(COUNT(SEARCH(RubriekenHistorisch,CONCATENATE(P437,U437,AB437,AH437))),"t","f")</f>
        <v>f</v>
      </c>
      <c r="B438" t="str">
        <f t="shared" si="20"/>
        <v>f</v>
      </c>
      <c r="C438" t="str">
        <f t="shared" si="21"/>
        <v>f</v>
      </c>
      <c r="D438" t="str">
        <f t="shared" si="22"/>
        <v>f</v>
      </c>
      <c r="E438" t="str">
        <f>IF(COUNT(SEARCH({"04.","05.","09.","12."},CONCATENATE(P437,U437,AB437,AH437))),"t","f")</f>
        <v>f</v>
      </c>
      <c r="F438" t="str">
        <f t="array" ref="F438">IF(COUNT(SEARCH(HistorischeRubrieken,CONCATENATE(P437,U437,AB437,AH437))),"t","f")</f>
        <v>f</v>
      </c>
      <c r="G438">
        <v>2</v>
      </c>
      <c r="H438">
        <v>30701</v>
      </c>
      <c r="I438" t="s">
        <v>490</v>
      </c>
      <c r="J438">
        <v>20150131</v>
      </c>
      <c r="K438">
        <v>20150801</v>
      </c>
      <c r="M438">
        <v>0</v>
      </c>
      <c r="N438">
        <v>0</v>
      </c>
      <c r="AA438" t="s">
        <v>270</v>
      </c>
      <c r="AC438">
        <v>0</v>
      </c>
      <c r="AE438">
        <v>0</v>
      </c>
      <c r="AF438" t="s">
        <v>271</v>
      </c>
    </row>
    <row r="439" spans="1:32" x14ac:dyDescent="0.25">
      <c r="A439" t="str">
        <f t="array" ref="A439">IF(COUNT(SEARCH(RubriekenHistorisch,CONCATENATE(P438,U438,AB438,AH438))),"t","f")</f>
        <v>f</v>
      </c>
      <c r="B439" t="str">
        <f t="shared" si="20"/>
        <v>f</v>
      </c>
      <c r="C439" t="str">
        <f t="shared" si="21"/>
        <v>f</v>
      </c>
      <c r="D439" t="str">
        <f t="shared" si="22"/>
        <v>f</v>
      </c>
      <c r="E439" t="str">
        <f>IF(COUNT(SEARCH({"04.","05.","09.","12."},CONCATENATE(P438,U438,AB438,AH438))),"t","f")</f>
        <v>f</v>
      </c>
      <c r="F439" t="str">
        <f t="array" ref="F439">IF(COUNT(SEARCH(HistorischeRubrieken,CONCATENATE(P438,U438,AB438,AH438))),"t","f")</f>
        <v>f</v>
      </c>
      <c r="G439">
        <v>3</v>
      </c>
      <c r="H439">
        <v>30701</v>
      </c>
      <c r="I439" t="s">
        <v>490</v>
      </c>
      <c r="J439">
        <v>20150801</v>
      </c>
      <c r="M439">
        <v>0</v>
      </c>
      <c r="N439">
        <v>0</v>
      </c>
      <c r="AA439" t="s">
        <v>272</v>
      </c>
      <c r="AC439">
        <v>0</v>
      </c>
      <c r="AE439">
        <v>0</v>
      </c>
      <c r="AF439" t="s">
        <v>271</v>
      </c>
    </row>
    <row r="440" spans="1:32" hidden="1" x14ac:dyDescent="0.25">
      <c r="A440" t="str">
        <f t="array" ref="A440">IF(COUNT(SEARCH(RubriekenHistorisch,CONCATENATE(P439,U439,AB439,AH439))),"t","f")</f>
        <v>f</v>
      </c>
      <c r="B440" t="str">
        <f t="shared" si="20"/>
        <v>f</v>
      </c>
      <c r="C440" t="str">
        <f t="shared" si="21"/>
        <v>f</v>
      </c>
      <c r="D440" t="str">
        <f t="shared" si="22"/>
        <v>f</v>
      </c>
      <c r="E440" t="str">
        <f>IF(COUNT(SEARCH({"04.","05.","09.","12."},CONCATENATE(P439,U439,AB439,AH439))),"t","f")</f>
        <v>f</v>
      </c>
      <c r="F440" t="str">
        <f t="array" ref="F440">IF(COUNT(SEARCH(HistorischeRubrieken,CONCATENATE(P439,U439,AB439,AH439))),"t","f")</f>
        <v>f</v>
      </c>
      <c r="G440">
        <v>1</v>
      </c>
      <c r="H440">
        <v>30801</v>
      </c>
      <c r="I440" t="s">
        <v>491</v>
      </c>
      <c r="J440">
        <v>19940401</v>
      </c>
      <c r="K440">
        <v>20130101</v>
      </c>
      <c r="M440">
        <v>0</v>
      </c>
      <c r="N440">
        <v>0</v>
      </c>
    </row>
    <row r="441" spans="1:32" hidden="1" x14ac:dyDescent="0.25">
      <c r="A441" t="str">
        <f t="array" ref="A441">IF(COUNT(SEARCH(RubriekenHistorisch,CONCATENATE(P440,U440,AB440,AH440))),"t","f")</f>
        <v>f</v>
      </c>
      <c r="B441" t="str">
        <f t="shared" si="20"/>
        <v>f</v>
      </c>
      <c r="C441" t="str">
        <f t="shared" si="21"/>
        <v>f</v>
      </c>
      <c r="D441" t="str">
        <f t="shared" si="22"/>
        <v>f</v>
      </c>
      <c r="E441" t="str">
        <f>IF(COUNT(SEARCH({"04.","05.","09.","12."},CONCATENATE(P440,U440,AB440,AH440))),"t","f")</f>
        <v>f</v>
      </c>
      <c r="F441" t="str">
        <f t="array" ref="F441">IF(COUNT(SEARCH(HistorischeRubrieken,CONCATENATE(P440,U440,AB440,AH440))),"t","f")</f>
        <v>f</v>
      </c>
      <c r="G441">
        <v>2</v>
      </c>
      <c r="H441">
        <v>30801</v>
      </c>
      <c r="I441" t="s">
        <v>491</v>
      </c>
      <c r="J441">
        <v>20150131</v>
      </c>
      <c r="K441">
        <v>20150801</v>
      </c>
      <c r="M441">
        <v>0</v>
      </c>
      <c r="N441">
        <v>0</v>
      </c>
      <c r="AA441" t="s">
        <v>270</v>
      </c>
      <c r="AC441">
        <v>0</v>
      </c>
      <c r="AE441">
        <v>0</v>
      </c>
      <c r="AF441" t="s">
        <v>271</v>
      </c>
    </row>
    <row r="442" spans="1:32" x14ac:dyDescent="0.25">
      <c r="A442" t="str">
        <f t="array" ref="A442">IF(COUNT(SEARCH(RubriekenHistorisch,CONCATENATE(P441,U441,AB441,AH441))),"t","f")</f>
        <v>f</v>
      </c>
      <c r="B442" t="str">
        <f t="shared" si="20"/>
        <v>f</v>
      </c>
      <c r="C442" t="str">
        <f t="shared" si="21"/>
        <v>f</v>
      </c>
      <c r="D442" t="str">
        <f t="shared" si="22"/>
        <v>f</v>
      </c>
      <c r="E442" t="str">
        <f>IF(COUNT(SEARCH({"04.","05.","09.","12."},CONCATENATE(P441,U441,AB441,AH441))),"t","f")</f>
        <v>f</v>
      </c>
      <c r="F442" t="str">
        <f t="array" ref="F442">IF(COUNT(SEARCH(HistorischeRubrieken,CONCATENATE(P441,U441,AB441,AH441))),"t","f")</f>
        <v>f</v>
      </c>
      <c r="G442">
        <v>3</v>
      </c>
      <c r="H442">
        <v>30801</v>
      </c>
      <c r="I442" t="s">
        <v>491</v>
      </c>
      <c r="J442">
        <v>20150801</v>
      </c>
      <c r="M442">
        <v>0</v>
      </c>
      <c r="N442">
        <v>0</v>
      </c>
      <c r="AA442" t="s">
        <v>272</v>
      </c>
      <c r="AC442">
        <v>0</v>
      </c>
      <c r="AE442">
        <v>0</v>
      </c>
      <c r="AF442" t="s">
        <v>271</v>
      </c>
    </row>
    <row r="443" spans="1:32" hidden="1" x14ac:dyDescent="0.25">
      <c r="A443" t="str">
        <f t="array" ref="A443">IF(COUNT(SEARCH(RubriekenHistorisch,CONCATENATE(P442,U442,AB442,AH442))),"t","f")</f>
        <v>f</v>
      </c>
      <c r="B443" t="str">
        <f t="shared" si="20"/>
        <v>f</v>
      </c>
      <c r="C443" t="str">
        <f t="shared" si="21"/>
        <v>f</v>
      </c>
      <c r="D443" t="str">
        <f t="shared" si="22"/>
        <v>f</v>
      </c>
      <c r="E443" t="str">
        <f>IF(COUNT(SEARCH({"04.","05.","09.","12."},CONCATENATE(P442,U442,AB442,AH442))),"t","f")</f>
        <v>f</v>
      </c>
      <c r="F443" t="str">
        <f t="array" ref="F443">IF(COUNT(SEARCH(HistorischeRubrieken,CONCATENATE(P442,U442,AB442,AH442))),"t","f")</f>
        <v>f</v>
      </c>
      <c r="G443">
        <v>1</v>
      </c>
      <c r="H443">
        <v>31001</v>
      </c>
      <c r="I443" t="s">
        <v>492</v>
      </c>
      <c r="J443">
        <v>19941001</v>
      </c>
      <c r="K443">
        <v>20130101</v>
      </c>
      <c r="M443">
        <v>0</v>
      </c>
      <c r="N443">
        <v>0</v>
      </c>
    </row>
    <row r="444" spans="1:32" hidden="1" x14ac:dyDescent="0.25">
      <c r="A444" t="str">
        <f t="array" ref="A444">IF(COUNT(SEARCH(RubriekenHistorisch,CONCATENATE(P443,U443,AB443,AH443))),"t","f")</f>
        <v>f</v>
      </c>
      <c r="B444" t="str">
        <f t="shared" si="20"/>
        <v>f</v>
      </c>
      <c r="C444" t="str">
        <f t="shared" si="21"/>
        <v>f</v>
      </c>
      <c r="D444" t="str">
        <f t="shared" si="22"/>
        <v>f</v>
      </c>
      <c r="E444" t="str">
        <f>IF(COUNT(SEARCH({"04.","05.","09.","12."},CONCATENATE(P443,U443,AB443,AH443))),"t","f")</f>
        <v>f</v>
      </c>
      <c r="F444" t="str">
        <f t="array" ref="F444">IF(COUNT(SEARCH(HistorischeRubrieken,CONCATENATE(P443,U443,AB443,AH443))),"t","f")</f>
        <v>f</v>
      </c>
      <c r="G444">
        <v>2</v>
      </c>
      <c r="H444">
        <v>31001</v>
      </c>
      <c r="I444" t="s">
        <v>492</v>
      </c>
      <c r="J444">
        <v>20150131</v>
      </c>
      <c r="K444">
        <v>20150801</v>
      </c>
      <c r="M444">
        <v>0</v>
      </c>
      <c r="N444">
        <v>0</v>
      </c>
      <c r="AA444" t="s">
        <v>270</v>
      </c>
      <c r="AC444">
        <v>0</v>
      </c>
      <c r="AE444">
        <v>0</v>
      </c>
      <c r="AF444" t="s">
        <v>271</v>
      </c>
    </row>
    <row r="445" spans="1:32" x14ac:dyDescent="0.25">
      <c r="A445" t="str">
        <f t="array" ref="A445">IF(COUNT(SEARCH(RubriekenHistorisch,CONCATENATE(P444,U444,AB444,AH444))),"t","f")</f>
        <v>f</v>
      </c>
      <c r="B445" t="str">
        <f t="shared" si="20"/>
        <v>f</v>
      </c>
      <c r="C445" t="str">
        <f t="shared" si="21"/>
        <v>f</v>
      </c>
      <c r="D445" t="str">
        <f t="shared" si="22"/>
        <v>f</v>
      </c>
      <c r="E445" t="str">
        <f>IF(COUNT(SEARCH({"04.","05.","09.","12."},CONCATENATE(P444,U444,AB444,AH444))),"t","f")</f>
        <v>f</v>
      </c>
      <c r="F445" t="str">
        <f t="array" ref="F445">IF(COUNT(SEARCH(HistorischeRubrieken,CONCATENATE(P444,U444,AB444,AH444))),"t","f")</f>
        <v>f</v>
      </c>
      <c r="G445">
        <v>3</v>
      </c>
      <c r="H445">
        <v>31001</v>
      </c>
      <c r="I445" t="s">
        <v>492</v>
      </c>
      <c r="J445">
        <v>20150801</v>
      </c>
      <c r="M445">
        <v>0</v>
      </c>
      <c r="N445">
        <v>0</v>
      </c>
      <c r="AA445" t="s">
        <v>272</v>
      </c>
      <c r="AC445">
        <v>0</v>
      </c>
      <c r="AE445">
        <v>0</v>
      </c>
      <c r="AF445" t="s">
        <v>271</v>
      </c>
    </row>
    <row r="446" spans="1:32" hidden="1" x14ac:dyDescent="0.25">
      <c r="A446" t="str">
        <f t="array" ref="A446">IF(COUNT(SEARCH(RubriekenHistorisch,CONCATENATE(P445,U445,AB445,AH445))),"t","f")</f>
        <v>f</v>
      </c>
      <c r="B446" t="str">
        <f t="shared" si="20"/>
        <v>f</v>
      </c>
      <c r="C446" t="str">
        <f t="shared" si="21"/>
        <v>f</v>
      </c>
      <c r="D446" t="str">
        <f t="shared" si="22"/>
        <v>f</v>
      </c>
      <c r="E446" t="str">
        <f>IF(COUNT(SEARCH({"04.","05.","09.","12."},CONCATENATE(P445,U445,AB445,AH445))),"t","f")</f>
        <v>f</v>
      </c>
      <c r="F446" t="str">
        <f t="array" ref="F446">IF(COUNT(SEARCH(HistorischeRubrieken,CONCATENATE(P445,U445,AB445,AH445))),"t","f")</f>
        <v>f</v>
      </c>
      <c r="G446">
        <v>1</v>
      </c>
      <c r="H446">
        <v>31101</v>
      </c>
      <c r="I446" t="s">
        <v>493</v>
      </c>
      <c r="J446">
        <v>19940930</v>
      </c>
      <c r="K446">
        <v>20110101</v>
      </c>
      <c r="M446">
        <v>0</v>
      </c>
      <c r="N446">
        <v>0</v>
      </c>
    </row>
    <row r="447" spans="1:32" hidden="1" x14ac:dyDescent="0.25">
      <c r="A447" t="str">
        <f t="array" ref="A447">IF(COUNT(SEARCH(RubriekenHistorisch,CONCATENATE(P446,U446,AB446,AH446))),"t","f")</f>
        <v>f</v>
      </c>
      <c r="B447" t="str">
        <f t="shared" si="20"/>
        <v>f</v>
      </c>
      <c r="C447" t="str">
        <f t="shared" si="21"/>
        <v>f</v>
      </c>
      <c r="D447" t="str">
        <f t="shared" si="22"/>
        <v>f</v>
      </c>
      <c r="E447" t="str">
        <f>IF(COUNT(SEARCH({"04.","05.","09.","12."},CONCATENATE(P446,U446,AB446,AH446))),"t","f")</f>
        <v>f</v>
      </c>
      <c r="F447" t="str">
        <f t="array" ref="F447">IF(COUNT(SEARCH(HistorischeRubrieken,CONCATENATE(P446,U446,AB446,AH446))),"t","f")</f>
        <v>f</v>
      </c>
      <c r="G447">
        <v>1</v>
      </c>
      <c r="H447">
        <v>31201</v>
      </c>
      <c r="I447" t="s">
        <v>494</v>
      </c>
      <c r="J447">
        <v>19930701</v>
      </c>
      <c r="K447">
        <v>20130101</v>
      </c>
      <c r="M447">
        <v>0</v>
      </c>
      <c r="N447">
        <v>0</v>
      </c>
    </row>
    <row r="448" spans="1:32" hidden="1" x14ac:dyDescent="0.25">
      <c r="A448" t="str">
        <f t="array" ref="A448">IF(COUNT(SEARCH(RubriekenHistorisch,CONCATENATE(P447,U447,AB447,AH447))),"t","f")</f>
        <v>f</v>
      </c>
      <c r="B448" t="str">
        <f t="shared" si="20"/>
        <v>f</v>
      </c>
      <c r="C448" t="str">
        <f t="shared" si="21"/>
        <v>f</v>
      </c>
      <c r="D448" t="str">
        <f t="shared" si="22"/>
        <v>f</v>
      </c>
      <c r="E448" t="str">
        <f>IF(COUNT(SEARCH({"04.","05.","09.","12."},CONCATENATE(P447,U447,AB447,AH447))),"t","f")</f>
        <v>f</v>
      </c>
      <c r="F448" t="str">
        <f t="array" ref="F448">IF(COUNT(SEARCH(HistorischeRubrieken,CONCATENATE(P447,U447,AB447,AH447))),"t","f")</f>
        <v>f</v>
      </c>
      <c r="G448">
        <v>2</v>
      </c>
      <c r="H448">
        <v>31201</v>
      </c>
      <c r="I448" t="s">
        <v>494</v>
      </c>
      <c r="J448">
        <v>20150131</v>
      </c>
      <c r="K448">
        <v>20150801</v>
      </c>
      <c r="M448">
        <v>0</v>
      </c>
      <c r="N448">
        <v>0</v>
      </c>
      <c r="AA448" t="s">
        <v>270</v>
      </c>
      <c r="AC448">
        <v>0</v>
      </c>
      <c r="AE448">
        <v>0</v>
      </c>
      <c r="AF448" t="s">
        <v>271</v>
      </c>
    </row>
    <row r="449" spans="1:32" x14ac:dyDescent="0.25">
      <c r="A449" t="str">
        <f t="array" ref="A449">IF(COUNT(SEARCH(RubriekenHistorisch,CONCATENATE(P448,U448,AB448,AH448))),"t","f")</f>
        <v>f</v>
      </c>
      <c r="B449" t="str">
        <f t="shared" si="20"/>
        <v>f</v>
      </c>
      <c r="C449" t="str">
        <f t="shared" si="21"/>
        <v>f</v>
      </c>
      <c r="D449" t="str">
        <f t="shared" si="22"/>
        <v>f</v>
      </c>
      <c r="E449" t="str">
        <f>IF(COUNT(SEARCH({"04.","05.","09.","12."},CONCATENATE(P448,U448,AB448,AH448))),"t","f")</f>
        <v>f</v>
      </c>
      <c r="F449" t="str">
        <f t="array" ref="F449">IF(COUNT(SEARCH(HistorischeRubrieken,CONCATENATE(P448,U448,AB448,AH448))),"t","f")</f>
        <v>f</v>
      </c>
      <c r="G449">
        <v>3</v>
      </c>
      <c r="H449">
        <v>31201</v>
      </c>
      <c r="I449" t="s">
        <v>494</v>
      </c>
      <c r="J449">
        <v>20150801</v>
      </c>
      <c r="M449">
        <v>0</v>
      </c>
      <c r="N449">
        <v>0</v>
      </c>
      <c r="AA449" t="s">
        <v>272</v>
      </c>
      <c r="AC449">
        <v>0</v>
      </c>
      <c r="AE449">
        <v>0</v>
      </c>
      <c r="AF449" t="s">
        <v>271</v>
      </c>
    </row>
    <row r="450" spans="1:32" hidden="1" x14ac:dyDescent="0.25">
      <c r="A450" t="str">
        <f t="array" ref="A450">IF(COUNT(SEARCH(RubriekenHistorisch,CONCATENATE(P449,U449,AB449,AH449))),"t","f")</f>
        <v>f</v>
      </c>
      <c r="B450" t="str">
        <f t="shared" si="20"/>
        <v>f</v>
      </c>
      <c r="C450" t="str">
        <f t="shared" si="21"/>
        <v>f</v>
      </c>
      <c r="D450" t="str">
        <f t="shared" si="22"/>
        <v>f</v>
      </c>
      <c r="E450" t="str">
        <f>IF(COUNT(SEARCH({"04.","05.","09.","12."},CONCATENATE(P449,U449,AB449,AH449))),"t","f")</f>
        <v>f</v>
      </c>
      <c r="F450" t="str">
        <f t="array" ref="F450">IF(COUNT(SEARCH(HistorischeRubrieken,CONCATENATE(P449,U449,AB449,AH449))),"t","f")</f>
        <v>f</v>
      </c>
      <c r="G450">
        <v>1</v>
      </c>
      <c r="H450">
        <v>31301</v>
      </c>
      <c r="I450" t="s">
        <v>495</v>
      </c>
      <c r="J450">
        <v>19940901</v>
      </c>
      <c r="K450">
        <v>20130101</v>
      </c>
      <c r="M450">
        <v>0</v>
      </c>
      <c r="N450">
        <v>0</v>
      </c>
    </row>
    <row r="451" spans="1:32" hidden="1" x14ac:dyDescent="0.25">
      <c r="A451" t="str">
        <f t="array" ref="A451">IF(COUNT(SEARCH(RubriekenHistorisch,CONCATENATE(P450,U450,AB450,AH450))),"t","f")</f>
        <v>f</v>
      </c>
      <c r="B451" t="str">
        <f t="shared" ref="B451:B514" si="23">IF(COUNT(SEARCH("07.66.20",CONCATENATE(P450,U450,AB450,AH450))),"t","f")</f>
        <v>f</v>
      </c>
      <c r="C451" t="str">
        <f t="shared" ref="C451:C514" si="24">IF(COUNT(SEARCH("14.40.10",CONCATENATE(P450,U450,AB450,AH450))),"t","f")</f>
        <v>f</v>
      </c>
      <c r="D451" t="str">
        <f t="shared" si="22"/>
        <v>f</v>
      </c>
      <c r="E451" t="str">
        <f>IF(COUNT(SEARCH({"04.","05.","09.","12."},CONCATENATE(P450,U450,AB450,AH450))),"t","f")</f>
        <v>f</v>
      </c>
      <c r="F451" t="str">
        <f t="array" ref="F451">IF(COUNT(SEARCH(HistorischeRubrieken,CONCATENATE(P450,U450,AB450,AH450))),"t","f")</f>
        <v>f</v>
      </c>
      <c r="G451">
        <v>2</v>
      </c>
      <c r="H451">
        <v>31301</v>
      </c>
      <c r="I451" t="s">
        <v>495</v>
      </c>
      <c r="J451">
        <v>20150131</v>
      </c>
      <c r="K451">
        <v>20150801</v>
      </c>
      <c r="M451">
        <v>0</v>
      </c>
      <c r="N451">
        <v>0</v>
      </c>
      <c r="AA451" t="s">
        <v>270</v>
      </c>
      <c r="AC451">
        <v>0</v>
      </c>
      <c r="AE451">
        <v>0</v>
      </c>
      <c r="AF451" t="s">
        <v>271</v>
      </c>
    </row>
    <row r="452" spans="1:32" x14ac:dyDescent="0.25">
      <c r="A452" t="str">
        <f t="array" ref="A452">IF(COUNT(SEARCH(RubriekenHistorisch,CONCATENATE(P451,U451,AB451,AH451))),"t","f")</f>
        <v>f</v>
      </c>
      <c r="B452" t="str">
        <f t="shared" si="23"/>
        <v>f</v>
      </c>
      <c r="C452" t="str">
        <f t="shared" si="24"/>
        <v>f</v>
      </c>
      <c r="D452" t="str">
        <f t="shared" ref="D452:D515" si="25">IF(COUNT(SEARCH("- 0",CONCATENATE(P451,U451,AB451,AH451))),"t","f")</f>
        <v>f</v>
      </c>
      <c r="E452" t="str">
        <f>IF(COUNT(SEARCH({"04.","05.","09.","12."},CONCATENATE(P451,U451,AB451,AH451))),"t","f")</f>
        <v>f</v>
      </c>
      <c r="F452" t="str">
        <f t="array" ref="F452">IF(COUNT(SEARCH(HistorischeRubrieken,CONCATENATE(P451,U451,AB451,AH451))),"t","f")</f>
        <v>f</v>
      </c>
      <c r="G452">
        <v>3</v>
      </c>
      <c r="H452">
        <v>31301</v>
      </c>
      <c r="I452" t="s">
        <v>495</v>
      </c>
      <c r="J452">
        <v>20150801</v>
      </c>
      <c r="M452">
        <v>0</v>
      </c>
      <c r="N452">
        <v>0</v>
      </c>
      <c r="AA452" t="s">
        <v>272</v>
      </c>
      <c r="AC452">
        <v>0</v>
      </c>
      <c r="AE452">
        <v>0</v>
      </c>
      <c r="AF452" t="s">
        <v>271</v>
      </c>
    </row>
    <row r="453" spans="1:32" hidden="1" x14ac:dyDescent="0.25">
      <c r="A453" t="str">
        <f t="array" ref="A453">IF(COUNT(SEARCH(RubriekenHistorisch,CONCATENATE(P452,U452,AB452,AH452))),"t","f")</f>
        <v>f</v>
      </c>
      <c r="B453" t="str">
        <f t="shared" si="23"/>
        <v>f</v>
      </c>
      <c r="C453" t="str">
        <f t="shared" si="24"/>
        <v>f</v>
      </c>
      <c r="D453" t="str">
        <f t="shared" si="25"/>
        <v>f</v>
      </c>
      <c r="E453" t="str">
        <f>IF(COUNT(SEARCH({"04.","05.","09.","12."},CONCATENATE(P452,U452,AB452,AH452))),"t","f")</f>
        <v>f</v>
      </c>
      <c r="F453" t="str">
        <f t="array" ref="F453">IF(COUNT(SEARCH(HistorischeRubrieken,CONCATENATE(P452,U452,AB452,AH452))),"t","f")</f>
        <v>f</v>
      </c>
      <c r="G453">
        <v>1</v>
      </c>
      <c r="H453">
        <v>31401</v>
      </c>
      <c r="I453" t="s">
        <v>496</v>
      </c>
      <c r="J453">
        <v>19940101</v>
      </c>
      <c r="K453">
        <v>19960101</v>
      </c>
      <c r="M453">
        <v>0</v>
      </c>
      <c r="N453">
        <v>0</v>
      </c>
    </row>
    <row r="454" spans="1:32" hidden="1" x14ac:dyDescent="0.25">
      <c r="A454" t="str">
        <f t="array" ref="A454">IF(COUNT(SEARCH(RubriekenHistorisch,CONCATENATE(P453,U453,AB453,AH453))),"t","f")</f>
        <v>f</v>
      </c>
      <c r="B454" t="str">
        <f t="shared" si="23"/>
        <v>f</v>
      </c>
      <c r="C454" t="str">
        <f t="shared" si="24"/>
        <v>f</v>
      </c>
      <c r="D454" t="str">
        <f t="shared" si="25"/>
        <v>f</v>
      </c>
      <c r="E454" t="str">
        <f>IF(COUNT(SEARCH({"04.","05.","09.","12."},CONCATENATE(P453,U453,AB453,AH453))),"t","f")</f>
        <v>f</v>
      </c>
      <c r="F454" t="str">
        <f t="array" ref="F454">IF(COUNT(SEARCH(HistorischeRubrieken,CONCATENATE(P453,U453,AB453,AH453))),"t","f")</f>
        <v>f</v>
      </c>
      <c r="G454">
        <v>1</v>
      </c>
      <c r="H454">
        <v>31501</v>
      </c>
      <c r="I454" t="s">
        <v>497</v>
      </c>
      <c r="J454">
        <v>19920701</v>
      </c>
      <c r="K454">
        <v>20060101</v>
      </c>
      <c r="M454">
        <v>0</v>
      </c>
      <c r="N454">
        <v>0</v>
      </c>
    </row>
    <row r="455" spans="1:32" hidden="1" x14ac:dyDescent="0.25">
      <c r="A455" t="str">
        <f t="array" ref="A455">IF(COUNT(SEARCH(RubriekenHistorisch,CONCATENATE(P454,U454,AB454,AH454))),"t","f")</f>
        <v>f</v>
      </c>
      <c r="B455" t="str">
        <f t="shared" si="23"/>
        <v>f</v>
      </c>
      <c r="C455" t="str">
        <f t="shared" si="24"/>
        <v>f</v>
      </c>
      <c r="D455" t="str">
        <f t="shared" si="25"/>
        <v>f</v>
      </c>
      <c r="E455" t="str">
        <f>IF(COUNT(SEARCH({"04.","05.","09.","12."},CONCATENATE(P454,U454,AB454,AH454))),"t","f")</f>
        <v>f</v>
      </c>
      <c r="F455" t="str">
        <f t="array" ref="F455">IF(COUNT(SEARCH(HistorischeRubrieken,CONCATENATE(P454,U454,AB454,AH454))),"t","f")</f>
        <v>f</v>
      </c>
      <c r="G455">
        <v>1</v>
      </c>
      <c r="H455">
        <v>31601</v>
      </c>
      <c r="I455" t="s">
        <v>498</v>
      </c>
      <c r="J455">
        <v>19940615</v>
      </c>
      <c r="K455">
        <v>20060101</v>
      </c>
      <c r="M455">
        <v>0</v>
      </c>
      <c r="N455">
        <v>0</v>
      </c>
    </row>
    <row r="456" spans="1:32" hidden="1" x14ac:dyDescent="0.25">
      <c r="A456" t="str">
        <f t="array" ref="A456">IF(COUNT(SEARCH(RubriekenHistorisch,CONCATENATE(P455,U455,AB455,AH455))),"t","f")</f>
        <v>f</v>
      </c>
      <c r="B456" t="str">
        <f t="shared" si="23"/>
        <v>f</v>
      </c>
      <c r="C456" t="str">
        <f t="shared" si="24"/>
        <v>f</v>
      </c>
      <c r="D456" t="str">
        <f t="shared" si="25"/>
        <v>f</v>
      </c>
      <c r="E456" t="str">
        <f>IF(COUNT(SEARCH({"04.","05.","09.","12."},CONCATENATE(P455,U455,AB455,AH455))),"t","f")</f>
        <v>f</v>
      </c>
      <c r="F456" t="str">
        <f t="array" ref="F456">IF(COUNT(SEARCH(HistorischeRubrieken,CONCATENATE(P455,U455,AB455,AH455))),"t","f")</f>
        <v>f</v>
      </c>
      <c r="G456">
        <v>1</v>
      </c>
      <c r="H456">
        <v>31701</v>
      </c>
      <c r="I456" t="s">
        <v>499</v>
      </c>
      <c r="J456">
        <v>19930901</v>
      </c>
      <c r="K456">
        <v>20130101</v>
      </c>
      <c r="M456">
        <v>0</v>
      </c>
      <c r="N456">
        <v>0</v>
      </c>
    </row>
    <row r="457" spans="1:32" hidden="1" x14ac:dyDescent="0.25">
      <c r="A457" t="str">
        <f t="array" ref="A457">IF(COUNT(SEARCH(RubriekenHistorisch,CONCATENATE(P456,U456,AB456,AH456))),"t","f")</f>
        <v>f</v>
      </c>
      <c r="B457" t="str">
        <f t="shared" si="23"/>
        <v>f</v>
      </c>
      <c r="C457" t="str">
        <f t="shared" si="24"/>
        <v>f</v>
      </c>
      <c r="D457" t="str">
        <f t="shared" si="25"/>
        <v>f</v>
      </c>
      <c r="E457" t="str">
        <f>IF(COUNT(SEARCH({"04.","05.","09.","12."},CONCATENATE(P456,U456,AB456,AH456))),"t","f")</f>
        <v>f</v>
      </c>
      <c r="F457" t="str">
        <f t="array" ref="F457">IF(COUNT(SEARCH(HistorischeRubrieken,CONCATENATE(P456,U456,AB456,AH456))),"t","f")</f>
        <v>f</v>
      </c>
      <c r="G457">
        <v>2</v>
      </c>
      <c r="H457">
        <v>31701</v>
      </c>
      <c r="I457" t="s">
        <v>499</v>
      </c>
      <c r="J457">
        <v>20150131</v>
      </c>
      <c r="K457">
        <v>20150801</v>
      </c>
      <c r="M457">
        <v>0</v>
      </c>
      <c r="N457">
        <v>0</v>
      </c>
      <c r="AA457" t="s">
        <v>270</v>
      </c>
      <c r="AC457">
        <v>0</v>
      </c>
      <c r="AE457">
        <v>0</v>
      </c>
      <c r="AF457" t="s">
        <v>271</v>
      </c>
    </row>
    <row r="458" spans="1:32" x14ac:dyDescent="0.25">
      <c r="A458" t="str">
        <f t="array" ref="A458">IF(COUNT(SEARCH(RubriekenHistorisch,CONCATENATE(P457,U457,AB457,AH457))),"t","f")</f>
        <v>f</v>
      </c>
      <c r="B458" t="str">
        <f t="shared" si="23"/>
        <v>f</v>
      </c>
      <c r="C458" t="str">
        <f t="shared" si="24"/>
        <v>f</v>
      </c>
      <c r="D458" t="str">
        <f t="shared" si="25"/>
        <v>f</v>
      </c>
      <c r="E458" t="str">
        <f>IF(COUNT(SEARCH({"04.","05.","09.","12."},CONCATENATE(P457,U457,AB457,AH457))),"t","f")</f>
        <v>f</v>
      </c>
      <c r="F458" t="str">
        <f t="array" ref="F458">IF(COUNT(SEARCH(HistorischeRubrieken,CONCATENATE(P457,U457,AB457,AH457))),"t","f")</f>
        <v>f</v>
      </c>
      <c r="G458">
        <v>3</v>
      </c>
      <c r="H458">
        <v>31701</v>
      </c>
      <c r="I458" t="s">
        <v>499</v>
      </c>
      <c r="J458">
        <v>20150801</v>
      </c>
      <c r="M458">
        <v>0</v>
      </c>
      <c r="N458">
        <v>0</v>
      </c>
      <c r="AA458" t="s">
        <v>272</v>
      </c>
      <c r="AC458">
        <v>0</v>
      </c>
      <c r="AE458">
        <v>0</v>
      </c>
      <c r="AF458" t="s">
        <v>271</v>
      </c>
    </row>
    <row r="459" spans="1:32" hidden="1" x14ac:dyDescent="0.25">
      <c r="A459" t="str">
        <f t="array" ref="A459">IF(COUNT(SEARCH(RubriekenHistorisch,CONCATENATE(P458,U458,AB458,AH458))),"t","f")</f>
        <v>f</v>
      </c>
      <c r="B459" t="str">
        <f t="shared" si="23"/>
        <v>f</v>
      </c>
      <c r="C459" t="str">
        <f t="shared" si="24"/>
        <v>f</v>
      </c>
      <c r="D459" t="str">
        <f t="shared" si="25"/>
        <v>f</v>
      </c>
      <c r="E459" t="str">
        <f>IF(COUNT(SEARCH({"04.","05.","09.","12."},CONCATENATE(P458,U458,AB458,AH458))),"t","f")</f>
        <v>f</v>
      </c>
      <c r="F459" t="str">
        <f t="array" ref="F459">IF(COUNT(SEARCH(HistorischeRubrieken,CONCATENATE(P458,U458,AB458,AH458))),"t","f")</f>
        <v>f</v>
      </c>
      <c r="G459">
        <v>1</v>
      </c>
      <c r="H459">
        <v>31801</v>
      </c>
      <c r="I459" t="s">
        <v>500</v>
      </c>
      <c r="J459">
        <v>19931215</v>
      </c>
      <c r="K459">
        <v>20010101</v>
      </c>
      <c r="M459">
        <v>0</v>
      </c>
      <c r="N459">
        <v>0</v>
      </c>
    </row>
    <row r="460" spans="1:32" hidden="1" x14ac:dyDescent="0.25">
      <c r="A460" t="str">
        <f t="array" ref="A460">IF(COUNT(SEARCH(RubriekenHistorisch,CONCATENATE(P459,U459,AB459,AH459))),"t","f")</f>
        <v>f</v>
      </c>
      <c r="B460" t="str">
        <f t="shared" si="23"/>
        <v>f</v>
      </c>
      <c r="C460" t="str">
        <f t="shared" si="24"/>
        <v>f</v>
      </c>
      <c r="D460" t="str">
        <f t="shared" si="25"/>
        <v>f</v>
      </c>
      <c r="E460" t="str">
        <f>IF(COUNT(SEARCH({"04.","05.","09.","12."},CONCATENATE(P459,U459,AB459,AH459))),"t","f")</f>
        <v>f</v>
      </c>
      <c r="F460" t="str">
        <f t="array" ref="F460">IF(COUNT(SEARCH(HistorischeRubrieken,CONCATENATE(P459,U459,AB459,AH459))),"t","f")</f>
        <v>f</v>
      </c>
      <c r="G460">
        <v>1</v>
      </c>
      <c r="H460">
        <v>32101</v>
      </c>
      <c r="I460" t="s">
        <v>501</v>
      </c>
      <c r="J460">
        <v>19940101</v>
      </c>
      <c r="K460">
        <v>20130101</v>
      </c>
      <c r="M460">
        <v>0</v>
      </c>
      <c r="N460">
        <v>0</v>
      </c>
    </row>
    <row r="461" spans="1:32" hidden="1" x14ac:dyDescent="0.25">
      <c r="A461" t="str">
        <f t="array" ref="A461">IF(COUNT(SEARCH(RubriekenHistorisch,CONCATENATE(P460,U460,AB460,AH460))),"t","f")</f>
        <v>f</v>
      </c>
      <c r="B461" t="str">
        <f t="shared" si="23"/>
        <v>f</v>
      </c>
      <c r="C461" t="str">
        <f t="shared" si="24"/>
        <v>f</v>
      </c>
      <c r="D461" t="str">
        <f t="shared" si="25"/>
        <v>f</v>
      </c>
      <c r="E461" t="str">
        <f>IF(COUNT(SEARCH({"04.","05.","09.","12."},CONCATENATE(P460,U460,AB460,AH460))),"t","f")</f>
        <v>f</v>
      </c>
      <c r="F461" t="str">
        <f t="array" ref="F461">IF(COUNT(SEARCH(HistorischeRubrieken,CONCATENATE(P460,U460,AB460,AH460))),"t","f")</f>
        <v>f</v>
      </c>
      <c r="G461">
        <v>2</v>
      </c>
      <c r="H461">
        <v>32101</v>
      </c>
      <c r="I461" t="s">
        <v>501</v>
      </c>
      <c r="J461">
        <v>20150131</v>
      </c>
      <c r="K461">
        <v>20150801</v>
      </c>
      <c r="M461">
        <v>0</v>
      </c>
      <c r="N461">
        <v>0</v>
      </c>
      <c r="AA461" t="s">
        <v>270</v>
      </c>
      <c r="AC461">
        <v>0</v>
      </c>
      <c r="AE461">
        <v>0</v>
      </c>
      <c r="AF461" t="s">
        <v>271</v>
      </c>
    </row>
    <row r="462" spans="1:32" x14ac:dyDescent="0.25">
      <c r="A462" t="str">
        <f t="array" ref="A462">IF(COUNT(SEARCH(RubriekenHistorisch,CONCATENATE(P461,U461,AB461,AH461))),"t","f")</f>
        <v>f</v>
      </c>
      <c r="B462" t="str">
        <f t="shared" si="23"/>
        <v>f</v>
      </c>
      <c r="C462" t="str">
        <f t="shared" si="24"/>
        <v>f</v>
      </c>
      <c r="D462" t="str">
        <f t="shared" si="25"/>
        <v>f</v>
      </c>
      <c r="E462" t="str">
        <f>IF(COUNT(SEARCH({"04.","05.","09.","12."},CONCATENATE(P461,U461,AB461,AH461))),"t","f")</f>
        <v>f</v>
      </c>
      <c r="F462" t="str">
        <f t="array" ref="F462">IF(COUNT(SEARCH(HistorischeRubrieken,CONCATENATE(P461,U461,AB461,AH461))),"t","f")</f>
        <v>f</v>
      </c>
      <c r="G462">
        <v>3</v>
      </c>
      <c r="H462">
        <v>32101</v>
      </c>
      <c r="I462" t="s">
        <v>501</v>
      </c>
      <c r="J462">
        <v>20150801</v>
      </c>
      <c r="M462">
        <v>0</v>
      </c>
      <c r="N462">
        <v>0</v>
      </c>
      <c r="AA462" t="s">
        <v>272</v>
      </c>
      <c r="AC462">
        <v>0</v>
      </c>
      <c r="AE462">
        <v>0</v>
      </c>
      <c r="AF462" t="s">
        <v>271</v>
      </c>
    </row>
    <row r="463" spans="1:32" hidden="1" x14ac:dyDescent="0.25">
      <c r="A463" t="str">
        <f t="array" ref="A463">IF(COUNT(SEARCH(RubriekenHistorisch,CONCATENATE(P462,U462,AB462,AH462))),"t","f")</f>
        <v>f</v>
      </c>
      <c r="B463" t="str">
        <f t="shared" si="23"/>
        <v>f</v>
      </c>
      <c r="C463" t="str">
        <f t="shared" si="24"/>
        <v>f</v>
      </c>
      <c r="D463" t="str">
        <f t="shared" si="25"/>
        <v>f</v>
      </c>
      <c r="E463" t="str">
        <f>IF(COUNT(SEARCH({"04.","05.","09.","12."},CONCATENATE(P462,U462,AB462,AH462))),"t","f")</f>
        <v>f</v>
      </c>
      <c r="F463" t="str">
        <f t="array" ref="F463">IF(COUNT(SEARCH(HistorischeRubrieken,CONCATENATE(P462,U462,AB462,AH462))),"t","f")</f>
        <v>f</v>
      </c>
      <c r="G463">
        <v>1</v>
      </c>
      <c r="H463">
        <v>32501</v>
      </c>
      <c r="I463" t="s">
        <v>502</v>
      </c>
      <c r="J463">
        <v>19930901</v>
      </c>
      <c r="K463">
        <v>19960101</v>
      </c>
      <c r="M463">
        <v>0</v>
      </c>
      <c r="N463">
        <v>0</v>
      </c>
    </row>
    <row r="464" spans="1:32" hidden="1" x14ac:dyDescent="0.25">
      <c r="A464" t="str">
        <f t="array" ref="A464">IF(COUNT(SEARCH(RubriekenHistorisch,CONCATENATE(P463,U463,AB463,AH463))),"t","f")</f>
        <v>f</v>
      </c>
      <c r="B464" t="str">
        <f t="shared" si="23"/>
        <v>f</v>
      </c>
      <c r="C464" t="str">
        <f t="shared" si="24"/>
        <v>f</v>
      </c>
      <c r="D464" t="str">
        <f t="shared" si="25"/>
        <v>f</v>
      </c>
      <c r="E464" t="str">
        <f>IF(COUNT(SEARCH({"04.","05.","09.","12."},CONCATENATE(P463,U463,AB463,AH463))),"t","f")</f>
        <v>f</v>
      </c>
      <c r="F464" t="str">
        <f t="array" ref="F464">IF(COUNT(SEARCH(HistorischeRubrieken,CONCATENATE(P463,U463,AB463,AH463))),"t","f")</f>
        <v>f</v>
      </c>
      <c r="G464">
        <v>1</v>
      </c>
      <c r="H464">
        <v>32601</v>
      </c>
      <c r="I464" t="s">
        <v>503</v>
      </c>
      <c r="J464">
        <v>19931201</v>
      </c>
      <c r="K464">
        <v>20060101</v>
      </c>
      <c r="M464">
        <v>0</v>
      </c>
      <c r="N464">
        <v>0</v>
      </c>
    </row>
    <row r="465" spans="1:32" hidden="1" x14ac:dyDescent="0.25">
      <c r="A465" t="str">
        <f t="array" ref="A465">IF(COUNT(SEARCH(RubriekenHistorisch,CONCATENATE(P464,U464,AB464,AH464))),"t","f")</f>
        <v>f</v>
      </c>
      <c r="B465" t="str">
        <f t="shared" si="23"/>
        <v>f</v>
      </c>
      <c r="C465" t="str">
        <f t="shared" si="24"/>
        <v>f</v>
      </c>
      <c r="D465" t="str">
        <f t="shared" si="25"/>
        <v>f</v>
      </c>
      <c r="E465" t="str">
        <f>IF(COUNT(SEARCH({"04.","05.","09.","12."},CONCATENATE(P464,U464,AB464,AH464))),"t","f")</f>
        <v>f</v>
      </c>
      <c r="F465" t="str">
        <f t="array" ref="F465">IF(COUNT(SEARCH(HistorischeRubrieken,CONCATENATE(P464,U464,AB464,AH464))),"t","f")</f>
        <v>f</v>
      </c>
      <c r="G465">
        <v>1</v>
      </c>
      <c r="H465">
        <v>32701</v>
      </c>
      <c r="I465" t="s">
        <v>504</v>
      </c>
      <c r="J465">
        <v>19930315</v>
      </c>
      <c r="K465">
        <v>20130101</v>
      </c>
      <c r="M465">
        <v>0</v>
      </c>
      <c r="N465">
        <v>0</v>
      </c>
    </row>
    <row r="466" spans="1:32" hidden="1" x14ac:dyDescent="0.25">
      <c r="A466" t="str">
        <f t="array" ref="A466">IF(COUNT(SEARCH(RubriekenHistorisch,CONCATENATE(P465,U465,AB465,AH465))),"t","f")</f>
        <v>f</v>
      </c>
      <c r="B466" t="str">
        <f t="shared" si="23"/>
        <v>f</v>
      </c>
      <c r="C466" t="str">
        <f t="shared" si="24"/>
        <v>f</v>
      </c>
      <c r="D466" t="str">
        <f t="shared" si="25"/>
        <v>f</v>
      </c>
      <c r="E466" t="str">
        <f>IF(COUNT(SEARCH({"04.","05.","09.","12."},CONCATENATE(P465,U465,AB465,AH465))),"t","f")</f>
        <v>f</v>
      </c>
      <c r="F466" t="str">
        <f t="array" ref="F466">IF(COUNT(SEARCH(HistorischeRubrieken,CONCATENATE(P465,U465,AB465,AH465))),"t","f")</f>
        <v>f</v>
      </c>
      <c r="G466">
        <v>2</v>
      </c>
      <c r="H466">
        <v>32701</v>
      </c>
      <c r="I466" t="s">
        <v>504</v>
      </c>
      <c r="J466">
        <v>20150131</v>
      </c>
      <c r="K466">
        <v>20150801</v>
      </c>
      <c r="M466">
        <v>0</v>
      </c>
      <c r="N466">
        <v>0</v>
      </c>
      <c r="AA466" t="s">
        <v>270</v>
      </c>
      <c r="AC466">
        <v>0</v>
      </c>
      <c r="AE466">
        <v>0</v>
      </c>
      <c r="AF466" t="s">
        <v>271</v>
      </c>
    </row>
    <row r="467" spans="1:32" x14ac:dyDescent="0.25">
      <c r="A467" t="str">
        <f t="array" ref="A467">IF(COUNT(SEARCH(RubriekenHistorisch,CONCATENATE(P466,U466,AB466,AH466))),"t","f")</f>
        <v>f</v>
      </c>
      <c r="B467" t="str">
        <f t="shared" si="23"/>
        <v>f</v>
      </c>
      <c r="C467" t="str">
        <f t="shared" si="24"/>
        <v>f</v>
      </c>
      <c r="D467" t="str">
        <f t="shared" si="25"/>
        <v>f</v>
      </c>
      <c r="E467" t="str">
        <f>IF(COUNT(SEARCH({"04.","05.","09.","12."},CONCATENATE(P466,U466,AB466,AH466))),"t","f")</f>
        <v>f</v>
      </c>
      <c r="F467" t="str">
        <f t="array" ref="F467">IF(COUNT(SEARCH(HistorischeRubrieken,CONCATENATE(P466,U466,AB466,AH466))),"t","f")</f>
        <v>f</v>
      </c>
      <c r="G467">
        <v>3</v>
      </c>
      <c r="H467">
        <v>32701</v>
      </c>
      <c r="I467" t="s">
        <v>504</v>
      </c>
      <c r="J467">
        <v>20150801</v>
      </c>
      <c r="M467">
        <v>0</v>
      </c>
      <c r="N467">
        <v>0</v>
      </c>
      <c r="AA467" t="s">
        <v>272</v>
      </c>
      <c r="AC467">
        <v>0</v>
      </c>
      <c r="AE467">
        <v>0</v>
      </c>
      <c r="AF467" t="s">
        <v>271</v>
      </c>
    </row>
    <row r="468" spans="1:32" hidden="1" x14ac:dyDescent="0.25">
      <c r="A468" t="str">
        <f t="array" ref="A468">IF(COUNT(SEARCH(RubriekenHistorisch,CONCATENATE(P467,U467,AB467,AH467))),"t","f")</f>
        <v>f</v>
      </c>
      <c r="B468" t="str">
        <f t="shared" si="23"/>
        <v>f</v>
      </c>
      <c r="C468" t="str">
        <f t="shared" si="24"/>
        <v>f</v>
      </c>
      <c r="D468" t="str">
        <f t="shared" si="25"/>
        <v>f</v>
      </c>
      <c r="E468" t="str">
        <f>IF(COUNT(SEARCH({"04.","05.","09.","12."},CONCATENATE(P467,U467,AB467,AH467))),"t","f")</f>
        <v>f</v>
      </c>
      <c r="F468" t="str">
        <f t="array" ref="F468">IF(COUNT(SEARCH(HistorischeRubrieken,CONCATENATE(P467,U467,AB467,AH467))),"t","f")</f>
        <v>f</v>
      </c>
      <c r="G468">
        <v>1</v>
      </c>
      <c r="H468">
        <v>32901</v>
      </c>
      <c r="I468" t="s">
        <v>505</v>
      </c>
      <c r="J468">
        <v>19940901</v>
      </c>
      <c r="K468">
        <v>20110101</v>
      </c>
      <c r="M468">
        <v>0</v>
      </c>
      <c r="N468">
        <v>0</v>
      </c>
    </row>
    <row r="469" spans="1:32" hidden="1" x14ac:dyDescent="0.25">
      <c r="A469" t="str">
        <f t="array" ref="A469">IF(COUNT(SEARCH(RubriekenHistorisch,CONCATENATE(P468,U468,AB468,AH468))),"t","f")</f>
        <v>f</v>
      </c>
      <c r="B469" t="str">
        <f t="shared" si="23"/>
        <v>f</v>
      </c>
      <c r="C469" t="str">
        <f t="shared" si="24"/>
        <v>f</v>
      </c>
      <c r="D469" t="str">
        <f t="shared" si="25"/>
        <v>f</v>
      </c>
      <c r="E469" t="str">
        <f>IF(COUNT(SEARCH({"04.","05.","09.","12."},CONCATENATE(P468,U468,AB468,AH468))),"t","f")</f>
        <v>f</v>
      </c>
      <c r="F469" t="str">
        <f t="array" ref="F469">IF(COUNT(SEARCH(HistorischeRubrieken,CONCATENATE(P468,U468,AB468,AH468))),"t","f")</f>
        <v>f</v>
      </c>
      <c r="G469">
        <v>1</v>
      </c>
      <c r="H469">
        <v>33001</v>
      </c>
      <c r="I469" t="s">
        <v>506</v>
      </c>
      <c r="J469">
        <v>19931101</v>
      </c>
      <c r="K469">
        <v>20020101</v>
      </c>
      <c r="M469">
        <v>0</v>
      </c>
      <c r="N469">
        <v>0</v>
      </c>
    </row>
    <row r="470" spans="1:32" hidden="1" x14ac:dyDescent="0.25">
      <c r="A470" t="str">
        <f t="array" ref="A470">IF(COUNT(SEARCH(RubriekenHistorisch,CONCATENATE(P469,U469,AB469,AH469))),"t","f")</f>
        <v>f</v>
      </c>
      <c r="B470" t="str">
        <f t="shared" si="23"/>
        <v>f</v>
      </c>
      <c r="C470" t="str">
        <f t="shared" si="24"/>
        <v>f</v>
      </c>
      <c r="D470" t="str">
        <f t="shared" si="25"/>
        <v>f</v>
      </c>
      <c r="E470" t="str">
        <f>IF(COUNT(SEARCH({"04.","05.","09.","12."},CONCATENATE(P469,U469,AB469,AH469))),"t","f")</f>
        <v>f</v>
      </c>
      <c r="F470" t="str">
        <f t="array" ref="F470">IF(COUNT(SEARCH(HistorischeRubrieken,CONCATENATE(P469,U469,AB469,AH469))),"t","f")</f>
        <v>f</v>
      </c>
      <c r="G470">
        <v>1</v>
      </c>
      <c r="H470">
        <v>33101</v>
      </c>
      <c r="I470" t="s">
        <v>507</v>
      </c>
      <c r="J470">
        <v>19931115</v>
      </c>
      <c r="K470">
        <v>20130101</v>
      </c>
      <c r="M470">
        <v>0</v>
      </c>
      <c r="N470">
        <v>0</v>
      </c>
    </row>
    <row r="471" spans="1:32" hidden="1" x14ac:dyDescent="0.25">
      <c r="A471" t="str">
        <f t="array" ref="A471">IF(COUNT(SEARCH(RubriekenHistorisch,CONCATENATE(P470,U470,AB470,AH470))),"t","f")</f>
        <v>f</v>
      </c>
      <c r="B471" t="str">
        <f t="shared" si="23"/>
        <v>f</v>
      </c>
      <c r="C471" t="str">
        <f t="shared" si="24"/>
        <v>f</v>
      </c>
      <c r="D471" t="str">
        <f t="shared" si="25"/>
        <v>f</v>
      </c>
      <c r="E471" t="str">
        <f>IF(COUNT(SEARCH({"04.","05.","09.","12."},CONCATENATE(P470,U470,AB470,AH470))),"t","f")</f>
        <v>f</v>
      </c>
      <c r="F471" t="str">
        <f t="array" ref="F471">IF(COUNT(SEARCH(HistorischeRubrieken,CONCATENATE(P470,U470,AB470,AH470))),"t","f")</f>
        <v>f</v>
      </c>
      <c r="G471">
        <v>2</v>
      </c>
      <c r="H471">
        <v>33101</v>
      </c>
      <c r="I471" t="s">
        <v>507</v>
      </c>
      <c r="J471">
        <v>20150131</v>
      </c>
      <c r="K471">
        <v>20150801</v>
      </c>
      <c r="M471">
        <v>0</v>
      </c>
      <c r="N471">
        <v>0</v>
      </c>
      <c r="AA471" t="s">
        <v>270</v>
      </c>
      <c r="AC471">
        <v>0</v>
      </c>
      <c r="AE471">
        <v>0</v>
      </c>
      <c r="AF471" t="s">
        <v>271</v>
      </c>
    </row>
    <row r="472" spans="1:32" x14ac:dyDescent="0.25">
      <c r="A472" t="str">
        <f t="array" ref="A472">IF(COUNT(SEARCH(RubriekenHistorisch,CONCATENATE(P471,U471,AB471,AH471))),"t","f")</f>
        <v>f</v>
      </c>
      <c r="B472" t="str">
        <f t="shared" si="23"/>
        <v>f</v>
      </c>
      <c r="C472" t="str">
        <f t="shared" si="24"/>
        <v>f</v>
      </c>
      <c r="D472" t="str">
        <f t="shared" si="25"/>
        <v>f</v>
      </c>
      <c r="E472" t="str">
        <f>IF(COUNT(SEARCH({"04.","05.","09.","12."},CONCATENATE(P471,U471,AB471,AH471))),"t","f")</f>
        <v>f</v>
      </c>
      <c r="F472" t="str">
        <f t="array" ref="F472">IF(COUNT(SEARCH(HistorischeRubrieken,CONCATENATE(P471,U471,AB471,AH471))),"t","f")</f>
        <v>f</v>
      </c>
      <c r="G472">
        <v>3</v>
      </c>
      <c r="H472">
        <v>33101</v>
      </c>
      <c r="I472" t="s">
        <v>507</v>
      </c>
      <c r="J472">
        <v>20150801</v>
      </c>
      <c r="M472">
        <v>0</v>
      </c>
      <c r="N472">
        <v>0</v>
      </c>
      <c r="AA472" t="s">
        <v>272</v>
      </c>
      <c r="AC472">
        <v>0</v>
      </c>
      <c r="AE472">
        <v>0</v>
      </c>
      <c r="AF472" t="s">
        <v>271</v>
      </c>
    </row>
    <row r="473" spans="1:32" hidden="1" x14ac:dyDescent="0.25">
      <c r="A473" t="str">
        <f t="array" ref="A473">IF(COUNT(SEARCH(RubriekenHistorisch,CONCATENATE(P472,U472,AB472,AH472))),"t","f")</f>
        <v>f</v>
      </c>
      <c r="B473" t="str">
        <f t="shared" si="23"/>
        <v>f</v>
      </c>
      <c r="C473" t="str">
        <f t="shared" si="24"/>
        <v>f</v>
      </c>
      <c r="D473" t="str">
        <f t="shared" si="25"/>
        <v>f</v>
      </c>
      <c r="E473" t="str">
        <f>IF(COUNT(SEARCH({"04.","05.","09.","12."},CONCATENATE(P472,U472,AB472,AH472))),"t","f")</f>
        <v>f</v>
      </c>
      <c r="F473" t="str">
        <f t="array" ref="F473">IF(COUNT(SEARCH(HistorischeRubrieken,CONCATENATE(P472,U472,AB472,AH472))),"t","f")</f>
        <v>f</v>
      </c>
      <c r="G473">
        <v>1</v>
      </c>
      <c r="H473">
        <v>33201</v>
      </c>
      <c r="I473" t="s">
        <v>508</v>
      </c>
      <c r="J473">
        <v>19940401</v>
      </c>
      <c r="K473">
        <v>20060101</v>
      </c>
      <c r="M473">
        <v>0</v>
      </c>
      <c r="N473">
        <v>0</v>
      </c>
    </row>
    <row r="474" spans="1:32" hidden="1" x14ac:dyDescent="0.25">
      <c r="A474" t="str">
        <f t="array" ref="A474">IF(COUNT(SEARCH(RubriekenHistorisch,CONCATENATE(P473,U473,AB473,AH473))),"t","f")</f>
        <v>f</v>
      </c>
      <c r="B474" t="str">
        <f t="shared" si="23"/>
        <v>f</v>
      </c>
      <c r="C474" t="str">
        <f t="shared" si="24"/>
        <v>f</v>
      </c>
      <c r="D474" t="str">
        <f t="shared" si="25"/>
        <v>f</v>
      </c>
      <c r="E474" t="str">
        <f>IF(COUNT(SEARCH({"04.","05.","09.","12."},CONCATENATE(P473,U473,AB473,AH473))),"t","f")</f>
        <v>f</v>
      </c>
      <c r="F474" t="str">
        <f t="array" ref="F474">IF(COUNT(SEARCH(HistorischeRubrieken,CONCATENATE(P473,U473,AB473,AH473))),"t","f")</f>
        <v>f</v>
      </c>
      <c r="G474">
        <v>1</v>
      </c>
      <c r="H474">
        <v>33301</v>
      </c>
      <c r="I474" t="s">
        <v>509</v>
      </c>
      <c r="J474">
        <v>19940901</v>
      </c>
      <c r="K474">
        <v>20110101</v>
      </c>
      <c r="M474">
        <v>0</v>
      </c>
      <c r="N474">
        <v>0</v>
      </c>
    </row>
    <row r="475" spans="1:32" hidden="1" x14ac:dyDescent="0.25">
      <c r="A475" t="str">
        <f t="array" ref="A475">IF(COUNT(SEARCH(RubriekenHistorisch,CONCATENATE(P474,U474,AB474,AH474))),"t","f")</f>
        <v>f</v>
      </c>
      <c r="B475" t="str">
        <f t="shared" si="23"/>
        <v>f</v>
      </c>
      <c r="C475" t="str">
        <f t="shared" si="24"/>
        <v>f</v>
      </c>
      <c r="D475" t="str">
        <f t="shared" si="25"/>
        <v>f</v>
      </c>
      <c r="E475" t="str">
        <f>IF(COUNT(SEARCH({"04.","05.","09.","12."},CONCATENATE(P474,U474,AB474,AH474))),"t","f")</f>
        <v>f</v>
      </c>
      <c r="F475" t="str">
        <f t="array" ref="F475">IF(COUNT(SEARCH(HistorischeRubrieken,CONCATENATE(P474,U474,AB474,AH474))),"t","f")</f>
        <v>f</v>
      </c>
      <c r="G475">
        <v>1</v>
      </c>
      <c r="H475">
        <v>33401</v>
      </c>
      <c r="I475" t="s">
        <v>510</v>
      </c>
      <c r="J475">
        <v>19940315</v>
      </c>
      <c r="K475">
        <v>20010101</v>
      </c>
      <c r="M475">
        <v>0</v>
      </c>
      <c r="N475">
        <v>0</v>
      </c>
    </row>
    <row r="476" spans="1:32" hidden="1" x14ac:dyDescent="0.25">
      <c r="A476" t="str">
        <f t="array" ref="A476">IF(COUNT(SEARCH(RubriekenHistorisch,CONCATENATE(P475,U475,AB475,AH475))),"t","f")</f>
        <v>f</v>
      </c>
      <c r="B476" t="str">
        <f t="shared" si="23"/>
        <v>f</v>
      </c>
      <c r="C476" t="str">
        <f t="shared" si="24"/>
        <v>f</v>
      </c>
      <c r="D476" t="str">
        <f t="shared" si="25"/>
        <v>f</v>
      </c>
      <c r="E476" t="str">
        <f>IF(COUNT(SEARCH({"04.","05.","09.","12."},CONCATENATE(P475,U475,AB475,AH475))),"t","f")</f>
        <v>f</v>
      </c>
      <c r="F476" t="str">
        <f t="array" ref="F476">IF(COUNT(SEARCH(HistorischeRubrieken,CONCATENATE(P475,U475,AB475,AH475))),"t","f")</f>
        <v>f</v>
      </c>
      <c r="G476">
        <v>1</v>
      </c>
      <c r="H476">
        <v>33501</v>
      </c>
      <c r="I476" t="s">
        <v>511</v>
      </c>
      <c r="J476">
        <v>19930215</v>
      </c>
      <c r="K476">
        <v>20130101</v>
      </c>
      <c r="M476">
        <v>0</v>
      </c>
      <c r="N476">
        <v>0</v>
      </c>
    </row>
    <row r="477" spans="1:32" hidden="1" x14ac:dyDescent="0.25">
      <c r="A477" t="str">
        <f t="array" ref="A477">IF(COUNT(SEARCH(RubriekenHistorisch,CONCATENATE(P476,U476,AB476,AH476))),"t","f")</f>
        <v>f</v>
      </c>
      <c r="B477" t="str">
        <f t="shared" si="23"/>
        <v>f</v>
      </c>
      <c r="C477" t="str">
        <f t="shared" si="24"/>
        <v>f</v>
      </c>
      <c r="D477" t="str">
        <f t="shared" si="25"/>
        <v>f</v>
      </c>
      <c r="E477" t="str">
        <f>IF(COUNT(SEARCH({"04.","05.","09.","12."},CONCATENATE(P476,U476,AB476,AH476))),"t","f")</f>
        <v>f</v>
      </c>
      <c r="F477" t="str">
        <f t="array" ref="F477">IF(COUNT(SEARCH(HistorischeRubrieken,CONCATENATE(P476,U476,AB476,AH476))),"t","f")</f>
        <v>f</v>
      </c>
      <c r="G477">
        <v>2</v>
      </c>
      <c r="H477">
        <v>33501</v>
      </c>
      <c r="I477" t="s">
        <v>511</v>
      </c>
      <c r="J477">
        <v>20150131</v>
      </c>
      <c r="K477">
        <v>20150801</v>
      </c>
      <c r="M477">
        <v>0</v>
      </c>
      <c r="N477">
        <v>0</v>
      </c>
      <c r="AA477" t="s">
        <v>270</v>
      </c>
      <c r="AC477">
        <v>0</v>
      </c>
      <c r="AE477">
        <v>0</v>
      </c>
      <c r="AF477" t="s">
        <v>271</v>
      </c>
    </row>
    <row r="478" spans="1:32" x14ac:dyDescent="0.25">
      <c r="A478" t="str">
        <f t="array" ref="A478">IF(COUNT(SEARCH(RubriekenHistorisch,CONCATENATE(P477,U477,AB477,AH477))),"t","f")</f>
        <v>f</v>
      </c>
      <c r="B478" t="str">
        <f t="shared" si="23"/>
        <v>f</v>
      </c>
      <c r="C478" t="str">
        <f t="shared" si="24"/>
        <v>f</v>
      </c>
      <c r="D478" t="str">
        <f t="shared" si="25"/>
        <v>f</v>
      </c>
      <c r="E478" t="str">
        <f>IF(COUNT(SEARCH({"04.","05.","09.","12."},CONCATENATE(P477,U477,AB477,AH477))),"t","f")</f>
        <v>f</v>
      </c>
      <c r="F478" t="str">
        <f t="array" ref="F478">IF(COUNT(SEARCH(HistorischeRubrieken,CONCATENATE(P477,U477,AB477,AH477))),"t","f")</f>
        <v>f</v>
      </c>
      <c r="G478">
        <v>3</v>
      </c>
      <c r="H478">
        <v>33501</v>
      </c>
      <c r="I478" t="s">
        <v>511</v>
      </c>
      <c r="J478">
        <v>20150801</v>
      </c>
      <c r="M478">
        <v>0</v>
      </c>
      <c r="N478">
        <v>0</v>
      </c>
      <c r="AA478" t="s">
        <v>272</v>
      </c>
      <c r="AC478">
        <v>0</v>
      </c>
      <c r="AE478">
        <v>0</v>
      </c>
      <c r="AF478" t="s">
        <v>271</v>
      </c>
    </row>
    <row r="479" spans="1:32" hidden="1" x14ac:dyDescent="0.25">
      <c r="A479" t="str">
        <f t="array" ref="A479">IF(COUNT(SEARCH(RubriekenHistorisch,CONCATENATE(P478,U478,AB478,AH478))),"t","f")</f>
        <v>f</v>
      </c>
      <c r="B479" t="str">
        <f t="shared" si="23"/>
        <v>f</v>
      </c>
      <c r="C479" t="str">
        <f t="shared" si="24"/>
        <v>f</v>
      </c>
      <c r="D479" t="str">
        <f t="shared" si="25"/>
        <v>f</v>
      </c>
      <c r="E479" t="str">
        <f>IF(COUNT(SEARCH({"04.","05.","09.","12."},CONCATENATE(P478,U478,AB478,AH478))),"t","f")</f>
        <v>f</v>
      </c>
      <c r="F479" t="str">
        <f t="array" ref="F479">IF(COUNT(SEARCH(HistorischeRubrieken,CONCATENATE(P478,U478,AB478,AH478))),"t","f")</f>
        <v>f</v>
      </c>
      <c r="G479">
        <v>1</v>
      </c>
      <c r="H479">
        <v>33901</v>
      </c>
      <c r="I479" t="s">
        <v>512</v>
      </c>
      <c r="J479">
        <v>19940901</v>
      </c>
      <c r="K479">
        <v>20130101</v>
      </c>
      <c r="M479">
        <v>0</v>
      </c>
      <c r="N479">
        <v>0</v>
      </c>
    </row>
    <row r="480" spans="1:32" hidden="1" x14ac:dyDescent="0.25">
      <c r="A480" t="str">
        <f t="array" ref="A480">IF(COUNT(SEARCH(RubriekenHistorisch,CONCATENATE(P479,U479,AB479,AH479))),"t","f")</f>
        <v>f</v>
      </c>
      <c r="B480" t="str">
        <f t="shared" si="23"/>
        <v>f</v>
      </c>
      <c r="C480" t="str">
        <f t="shared" si="24"/>
        <v>f</v>
      </c>
      <c r="D480" t="str">
        <f t="shared" si="25"/>
        <v>f</v>
      </c>
      <c r="E480" t="str">
        <f>IF(COUNT(SEARCH({"04.","05.","09.","12."},CONCATENATE(P479,U479,AB479,AH479))),"t","f")</f>
        <v>f</v>
      </c>
      <c r="F480" t="str">
        <f t="array" ref="F480">IF(COUNT(SEARCH(HistorischeRubrieken,CONCATENATE(P479,U479,AB479,AH479))),"t","f")</f>
        <v>f</v>
      </c>
      <c r="G480">
        <v>2</v>
      </c>
      <c r="H480">
        <v>33901</v>
      </c>
      <c r="I480" t="s">
        <v>512</v>
      </c>
      <c r="J480">
        <v>20150131</v>
      </c>
      <c r="K480">
        <v>20150801</v>
      </c>
      <c r="M480">
        <v>0</v>
      </c>
      <c r="N480">
        <v>0</v>
      </c>
      <c r="AA480" t="s">
        <v>270</v>
      </c>
      <c r="AC480">
        <v>0</v>
      </c>
      <c r="AE480">
        <v>0</v>
      </c>
      <c r="AF480" t="s">
        <v>271</v>
      </c>
    </row>
    <row r="481" spans="1:32" x14ac:dyDescent="0.25">
      <c r="A481" t="str">
        <f t="array" ref="A481">IF(COUNT(SEARCH(RubriekenHistorisch,CONCATENATE(P480,U480,AB480,AH480))),"t","f")</f>
        <v>f</v>
      </c>
      <c r="B481" t="str">
        <f t="shared" si="23"/>
        <v>f</v>
      </c>
      <c r="C481" t="str">
        <f t="shared" si="24"/>
        <v>f</v>
      </c>
      <c r="D481" t="str">
        <f t="shared" si="25"/>
        <v>f</v>
      </c>
      <c r="E481" t="str">
        <f>IF(COUNT(SEARCH({"04.","05.","09.","12."},CONCATENATE(P480,U480,AB480,AH480))),"t","f")</f>
        <v>f</v>
      </c>
      <c r="F481" t="str">
        <f t="array" ref="F481">IF(COUNT(SEARCH(HistorischeRubrieken,CONCATENATE(P480,U480,AB480,AH480))),"t","f")</f>
        <v>f</v>
      </c>
      <c r="G481">
        <v>3</v>
      </c>
      <c r="H481">
        <v>33901</v>
      </c>
      <c r="I481" t="s">
        <v>512</v>
      </c>
      <c r="J481">
        <v>20150801</v>
      </c>
      <c r="M481">
        <v>0</v>
      </c>
      <c r="N481">
        <v>0</v>
      </c>
      <c r="AA481" t="s">
        <v>272</v>
      </c>
      <c r="AC481">
        <v>0</v>
      </c>
      <c r="AE481">
        <v>0</v>
      </c>
      <c r="AF481" t="s">
        <v>271</v>
      </c>
    </row>
    <row r="482" spans="1:32" hidden="1" x14ac:dyDescent="0.25">
      <c r="A482" t="str">
        <f t="array" ref="A482">IF(COUNT(SEARCH(RubriekenHistorisch,CONCATENATE(P481,U481,AB481,AH481))),"t","f")</f>
        <v>f</v>
      </c>
      <c r="B482" t="str">
        <f t="shared" si="23"/>
        <v>f</v>
      </c>
      <c r="C482" t="str">
        <f t="shared" si="24"/>
        <v>f</v>
      </c>
      <c r="D482" t="str">
        <f t="shared" si="25"/>
        <v>f</v>
      </c>
      <c r="E482" t="str">
        <f>IF(COUNT(SEARCH({"04.","05.","09.","12."},CONCATENATE(P481,U481,AB481,AH481))),"t","f")</f>
        <v>f</v>
      </c>
      <c r="F482" t="str">
        <f t="array" ref="F482">IF(COUNT(SEARCH(HistorischeRubrieken,CONCATENATE(P481,U481,AB481,AH481))),"t","f")</f>
        <v>f</v>
      </c>
      <c r="G482">
        <v>1</v>
      </c>
      <c r="H482">
        <v>34001</v>
      </c>
      <c r="I482" t="s">
        <v>513</v>
      </c>
      <c r="J482">
        <v>19940301</v>
      </c>
      <c r="K482">
        <v>20130101</v>
      </c>
      <c r="M482">
        <v>0</v>
      </c>
      <c r="N482">
        <v>0</v>
      </c>
    </row>
    <row r="483" spans="1:32" hidden="1" x14ac:dyDescent="0.25">
      <c r="A483" t="str">
        <f t="array" ref="A483">IF(COUNT(SEARCH(RubriekenHistorisch,CONCATENATE(P482,U482,AB482,AH482))),"t","f")</f>
        <v>f</v>
      </c>
      <c r="B483" t="str">
        <f t="shared" si="23"/>
        <v>f</v>
      </c>
      <c r="C483" t="str">
        <f t="shared" si="24"/>
        <v>f</v>
      </c>
      <c r="D483" t="str">
        <f t="shared" si="25"/>
        <v>f</v>
      </c>
      <c r="E483" t="str">
        <f>IF(COUNT(SEARCH({"04.","05.","09.","12."},CONCATENATE(P482,U482,AB482,AH482))),"t","f")</f>
        <v>f</v>
      </c>
      <c r="F483" t="str">
        <f t="array" ref="F483">IF(COUNT(SEARCH(HistorischeRubrieken,CONCATENATE(P482,U482,AB482,AH482))),"t","f")</f>
        <v>f</v>
      </c>
      <c r="G483">
        <v>2</v>
      </c>
      <c r="H483">
        <v>34001</v>
      </c>
      <c r="I483" t="s">
        <v>513</v>
      </c>
      <c r="J483">
        <v>20150131</v>
      </c>
      <c r="K483">
        <v>20150801</v>
      </c>
      <c r="M483">
        <v>0</v>
      </c>
      <c r="N483">
        <v>0</v>
      </c>
      <c r="AA483" t="s">
        <v>270</v>
      </c>
      <c r="AC483">
        <v>0</v>
      </c>
      <c r="AE483">
        <v>0</v>
      </c>
      <c r="AF483" t="s">
        <v>271</v>
      </c>
    </row>
    <row r="484" spans="1:32" x14ac:dyDescent="0.25">
      <c r="A484" t="str">
        <f t="array" ref="A484">IF(COUNT(SEARCH(RubriekenHistorisch,CONCATENATE(P483,U483,AB483,AH483))),"t","f")</f>
        <v>f</v>
      </c>
      <c r="B484" t="str">
        <f t="shared" si="23"/>
        <v>f</v>
      </c>
      <c r="C484" t="str">
        <f t="shared" si="24"/>
        <v>f</v>
      </c>
      <c r="D484" t="str">
        <f t="shared" si="25"/>
        <v>f</v>
      </c>
      <c r="E484" t="str">
        <f>IF(COUNT(SEARCH({"04.","05.","09.","12."},CONCATENATE(P483,U483,AB483,AH483))),"t","f")</f>
        <v>f</v>
      </c>
      <c r="F484" t="str">
        <f t="array" ref="F484">IF(COUNT(SEARCH(HistorischeRubrieken,CONCATENATE(P483,U483,AB483,AH483))),"t","f")</f>
        <v>f</v>
      </c>
      <c r="G484">
        <v>3</v>
      </c>
      <c r="H484">
        <v>34001</v>
      </c>
      <c r="I484" t="s">
        <v>513</v>
      </c>
      <c r="J484">
        <v>20150801</v>
      </c>
      <c r="M484">
        <v>0</v>
      </c>
      <c r="N484">
        <v>0</v>
      </c>
      <c r="AA484" t="s">
        <v>272</v>
      </c>
      <c r="AC484">
        <v>0</v>
      </c>
      <c r="AE484">
        <v>0</v>
      </c>
      <c r="AF484" t="s">
        <v>271</v>
      </c>
    </row>
    <row r="485" spans="1:32" hidden="1" x14ac:dyDescent="0.25">
      <c r="A485" t="str">
        <f t="array" ref="A485">IF(COUNT(SEARCH(RubriekenHistorisch,CONCATENATE(P484,U484,AB484,AH484))),"t","f")</f>
        <v>f</v>
      </c>
      <c r="B485" t="str">
        <f t="shared" si="23"/>
        <v>f</v>
      </c>
      <c r="C485" t="str">
        <f t="shared" si="24"/>
        <v>f</v>
      </c>
      <c r="D485" t="str">
        <f t="shared" si="25"/>
        <v>f</v>
      </c>
      <c r="E485" t="str">
        <f>IF(COUNT(SEARCH({"04.","05.","09.","12."},CONCATENATE(P484,U484,AB484,AH484))),"t","f")</f>
        <v>f</v>
      </c>
      <c r="F485" t="str">
        <f t="array" ref="F485">IF(COUNT(SEARCH(HistorischeRubrieken,CONCATENATE(P484,U484,AB484,AH484))),"t","f")</f>
        <v>f</v>
      </c>
      <c r="G485">
        <v>1</v>
      </c>
      <c r="H485">
        <v>34201</v>
      </c>
      <c r="I485" t="s">
        <v>514</v>
      </c>
      <c r="J485">
        <v>19930215</v>
      </c>
      <c r="K485">
        <v>20130101</v>
      </c>
      <c r="M485">
        <v>0</v>
      </c>
      <c r="N485">
        <v>0</v>
      </c>
    </row>
    <row r="486" spans="1:32" hidden="1" x14ac:dyDescent="0.25">
      <c r="A486" t="str">
        <f t="array" ref="A486">IF(COUNT(SEARCH(RubriekenHistorisch,CONCATENATE(P485,U485,AB485,AH485))),"t","f")</f>
        <v>f</v>
      </c>
      <c r="B486" t="str">
        <f t="shared" si="23"/>
        <v>f</v>
      </c>
      <c r="C486" t="str">
        <f t="shared" si="24"/>
        <v>f</v>
      </c>
      <c r="D486" t="str">
        <f t="shared" si="25"/>
        <v>f</v>
      </c>
      <c r="E486" t="str">
        <f>IF(COUNT(SEARCH({"04.","05.","09.","12."},CONCATENATE(P485,U485,AB485,AH485))),"t","f")</f>
        <v>f</v>
      </c>
      <c r="F486" t="str">
        <f t="array" ref="F486">IF(COUNT(SEARCH(HistorischeRubrieken,CONCATENATE(P485,U485,AB485,AH485))),"t","f")</f>
        <v>f</v>
      </c>
      <c r="G486">
        <v>2</v>
      </c>
      <c r="H486">
        <v>34201</v>
      </c>
      <c r="I486" t="s">
        <v>514</v>
      </c>
      <c r="J486">
        <v>20150131</v>
      </c>
      <c r="K486">
        <v>20150801</v>
      </c>
      <c r="M486">
        <v>0</v>
      </c>
      <c r="N486">
        <v>0</v>
      </c>
      <c r="AA486" t="s">
        <v>270</v>
      </c>
      <c r="AC486">
        <v>0</v>
      </c>
      <c r="AE486">
        <v>0</v>
      </c>
      <c r="AF486" t="s">
        <v>271</v>
      </c>
    </row>
    <row r="487" spans="1:32" x14ac:dyDescent="0.25">
      <c r="A487" t="str">
        <f t="array" ref="A487">IF(COUNT(SEARCH(RubriekenHistorisch,CONCATENATE(P486,U486,AB486,AH486))),"t","f")</f>
        <v>f</v>
      </c>
      <c r="B487" t="str">
        <f t="shared" si="23"/>
        <v>f</v>
      </c>
      <c r="C487" t="str">
        <f t="shared" si="24"/>
        <v>f</v>
      </c>
      <c r="D487" t="str">
        <f t="shared" si="25"/>
        <v>f</v>
      </c>
      <c r="E487" t="str">
        <f>IF(COUNT(SEARCH({"04.","05.","09.","12."},CONCATENATE(P486,U486,AB486,AH486))),"t","f")</f>
        <v>f</v>
      </c>
      <c r="F487" t="str">
        <f t="array" ref="F487">IF(COUNT(SEARCH(HistorischeRubrieken,CONCATENATE(P486,U486,AB486,AH486))),"t","f")</f>
        <v>f</v>
      </c>
      <c r="G487">
        <v>3</v>
      </c>
      <c r="H487">
        <v>34201</v>
      </c>
      <c r="I487" t="s">
        <v>514</v>
      </c>
      <c r="J487">
        <v>20150801</v>
      </c>
      <c r="M487">
        <v>0</v>
      </c>
      <c r="N487">
        <v>0</v>
      </c>
      <c r="AA487" t="s">
        <v>272</v>
      </c>
      <c r="AC487">
        <v>0</v>
      </c>
      <c r="AE487">
        <v>0</v>
      </c>
      <c r="AF487" t="s">
        <v>271</v>
      </c>
    </row>
    <row r="488" spans="1:32" hidden="1" x14ac:dyDescent="0.25">
      <c r="A488" t="str">
        <f t="array" ref="A488">IF(COUNT(SEARCH(RubriekenHistorisch,CONCATENATE(P487,U487,AB487,AH487))),"t","f")</f>
        <v>f</v>
      </c>
      <c r="B488" t="str">
        <f t="shared" si="23"/>
        <v>f</v>
      </c>
      <c r="C488" t="str">
        <f t="shared" si="24"/>
        <v>f</v>
      </c>
      <c r="D488" t="str">
        <f t="shared" si="25"/>
        <v>f</v>
      </c>
      <c r="E488" t="str">
        <f>IF(COUNT(SEARCH({"04.","05.","09.","12."},CONCATENATE(P487,U487,AB487,AH487))),"t","f")</f>
        <v>f</v>
      </c>
      <c r="F488" t="str">
        <f t="array" ref="F488">IF(COUNT(SEARCH(HistorischeRubrieken,CONCATENATE(P487,U487,AB487,AH487))),"t","f")</f>
        <v>f</v>
      </c>
      <c r="G488">
        <v>1</v>
      </c>
      <c r="H488">
        <v>34401</v>
      </c>
      <c r="I488" t="s">
        <v>515</v>
      </c>
      <c r="J488">
        <v>19940901</v>
      </c>
      <c r="K488">
        <v>20130101</v>
      </c>
      <c r="M488">
        <v>0</v>
      </c>
      <c r="N488">
        <v>0</v>
      </c>
    </row>
    <row r="489" spans="1:32" hidden="1" x14ac:dyDescent="0.25">
      <c r="A489" t="str">
        <f t="array" ref="A489">IF(COUNT(SEARCH(RubriekenHistorisch,CONCATENATE(P488,U488,AB488,AH488))),"t","f")</f>
        <v>f</v>
      </c>
      <c r="B489" t="str">
        <f t="shared" si="23"/>
        <v>f</v>
      </c>
      <c r="C489" t="str">
        <f t="shared" si="24"/>
        <v>f</v>
      </c>
      <c r="D489" t="str">
        <f t="shared" si="25"/>
        <v>f</v>
      </c>
      <c r="E489" t="str">
        <f>IF(COUNT(SEARCH({"04.","05.","09.","12."},CONCATENATE(P488,U488,AB488,AH488))),"t","f")</f>
        <v>f</v>
      </c>
      <c r="F489" t="str">
        <f t="array" ref="F489">IF(COUNT(SEARCH(HistorischeRubrieken,CONCATENATE(P488,U488,AB488,AH488))),"t","f")</f>
        <v>f</v>
      </c>
      <c r="G489">
        <v>2</v>
      </c>
      <c r="H489">
        <v>34401</v>
      </c>
      <c r="I489" t="s">
        <v>515</v>
      </c>
      <c r="J489">
        <v>20150131</v>
      </c>
      <c r="K489">
        <v>20150801</v>
      </c>
      <c r="M489">
        <v>0</v>
      </c>
      <c r="N489">
        <v>0</v>
      </c>
      <c r="AA489" t="s">
        <v>270</v>
      </c>
      <c r="AC489">
        <v>0</v>
      </c>
      <c r="AE489">
        <v>0</v>
      </c>
      <c r="AF489" t="s">
        <v>271</v>
      </c>
    </row>
    <row r="490" spans="1:32" x14ac:dyDescent="0.25">
      <c r="A490" t="str">
        <f t="array" ref="A490">IF(COUNT(SEARCH(RubriekenHistorisch,CONCATENATE(P489,U489,AB489,AH489))),"t","f")</f>
        <v>f</v>
      </c>
      <c r="B490" t="str">
        <f t="shared" si="23"/>
        <v>f</v>
      </c>
      <c r="C490" t="str">
        <f t="shared" si="24"/>
        <v>f</v>
      </c>
      <c r="D490" t="str">
        <f t="shared" si="25"/>
        <v>f</v>
      </c>
      <c r="E490" t="str">
        <f>IF(COUNT(SEARCH({"04.","05.","09.","12."},CONCATENATE(P489,U489,AB489,AH489))),"t","f")</f>
        <v>f</v>
      </c>
      <c r="F490" t="str">
        <f t="array" ref="F490">IF(COUNT(SEARCH(HistorischeRubrieken,CONCATENATE(P489,U489,AB489,AH489))),"t","f")</f>
        <v>f</v>
      </c>
      <c r="G490">
        <v>3</v>
      </c>
      <c r="H490">
        <v>34401</v>
      </c>
      <c r="I490" t="s">
        <v>515</v>
      </c>
      <c r="J490">
        <v>20150801</v>
      </c>
      <c r="M490">
        <v>0</v>
      </c>
      <c r="N490">
        <v>0</v>
      </c>
      <c r="AA490" t="s">
        <v>272</v>
      </c>
      <c r="AC490">
        <v>0</v>
      </c>
      <c r="AE490">
        <v>0</v>
      </c>
      <c r="AF490" t="s">
        <v>271</v>
      </c>
    </row>
    <row r="491" spans="1:32" hidden="1" x14ac:dyDescent="0.25">
      <c r="A491" t="str">
        <f t="array" ref="A491">IF(COUNT(SEARCH(RubriekenHistorisch,CONCATENATE(P490,U490,AB490,AH490))),"t","f")</f>
        <v>f</v>
      </c>
      <c r="B491" t="str">
        <f t="shared" si="23"/>
        <v>f</v>
      </c>
      <c r="C491" t="str">
        <f t="shared" si="24"/>
        <v>f</v>
      </c>
      <c r="D491" t="str">
        <f t="shared" si="25"/>
        <v>f</v>
      </c>
      <c r="E491" t="str">
        <f>IF(COUNT(SEARCH({"04.","05.","09.","12."},CONCATENATE(P490,U490,AB490,AH490))),"t","f")</f>
        <v>f</v>
      </c>
      <c r="F491" t="str">
        <f t="array" ref="F491">IF(COUNT(SEARCH(HistorischeRubrieken,CONCATENATE(P490,U490,AB490,AH490))),"t","f")</f>
        <v>f</v>
      </c>
      <c r="G491">
        <v>1</v>
      </c>
      <c r="H491">
        <v>34501</v>
      </c>
      <c r="I491" t="s">
        <v>516</v>
      </c>
      <c r="J491">
        <v>19940930</v>
      </c>
      <c r="K491">
        <v>20130101</v>
      </c>
      <c r="M491">
        <v>0</v>
      </c>
      <c r="N491">
        <v>0</v>
      </c>
    </row>
    <row r="492" spans="1:32" hidden="1" x14ac:dyDescent="0.25">
      <c r="A492" t="str">
        <f t="array" ref="A492">IF(COUNT(SEARCH(RubriekenHistorisch,CONCATENATE(P491,U491,AB491,AH491))),"t","f")</f>
        <v>f</v>
      </c>
      <c r="B492" t="str">
        <f t="shared" si="23"/>
        <v>f</v>
      </c>
      <c r="C492" t="str">
        <f t="shared" si="24"/>
        <v>f</v>
      </c>
      <c r="D492" t="str">
        <f t="shared" si="25"/>
        <v>f</v>
      </c>
      <c r="E492" t="str">
        <f>IF(COUNT(SEARCH({"04.","05.","09.","12."},CONCATENATE(P491,U491,AB491,AH491))),"t","f")</f>
        <v>f</v>
      </c>
      <c r="F492" t="str">
        <f t="array" ref="F492">IF(COUNT(SEARCH(HistorischeRubrieken,CONCATENATE(P491,U491,AB491,AH491))),"t","f")</f>
        <v>f</v>
      </c>
      <c r="G492">
        <v>2</v>
      </c>
      <c r="H492">
        <v>34501</v>
      </c>
      <c r="I492" t="s">
        <v>516</v>
      </c>
      <c r="J492">
        <v>20150131</v>
      </c>
      <c r="K492">
        <v>20150801</v>
      </c>
      <c r="M492">
        <v>0</v>
      </c>
      <c r="N492">
        <v>0</v>
      </c>
      <c r="AA492" t="s">
        <v>270</v>
      </c>
      <c r="AC492">
        <v>0</v>
      </c>
      <c r="AE492">
        <v>0</v>
      </c>
      <c r="AF492" t="s">
        <v>271</v>
      </c>
    </row>
    <row r="493" spans="1:32" x14ac:dyDescent="0.25">
      <c r="A493" t="str">
        <f t="array" ref="A493">IF(COUNT(SEARCH(RubriekenHistorisch,CONCATENATE(P492,U492,AB492,AH492))),"t","f")</f>
        <v>f</v>
      </c>
      <c r="B493" t="str">
        <f t="shared" si="23"/>
        <v>f</v>
      </c>
      <c r="C493" t="str">
        <f t="shared" si="24"/>
        <v>f</v>
      </c>
      <c r="D493" t="str">
        <f t="shared" si="25"/>
        <v>f</v>
      </c>
      <c r="E493" t="str">
        <f>IF(COUNT(SEARCH({"04.","05.","09.","12."},CONCATENATE(P492,U492,AB492,AH492))),"t","f")</f>
        <v>f</v>
      </c>
      <c r="F493" t="str">
        <f t="array" ref="F493">IF(COUNT(SEARCH(HistorischeRubrieken,CONCATENATE(P492,U492,AB492,AH492))),"t","f")</f>
        <v>f</v>
      </c>
      <c r="G493">
        <v>3</v>
      </c>
      <c r="H493">
        <v>34501</v>
      </c>
      <c r="I493" t="s">
        <v>516</v>
      </c>
      <c r="J493">
        <v>20150801</v>
      </c>
      <c r="M493">
        <v>0</v>
      </c>
      <c r="N493">
        <v>0</v>
      </c>
      <c r="AA493" t="s">
        <v>272</v>
      </c>
      <c r="AC493">
        <v>0</v>
      </c>
      <c r="AE493">
        <v>0</v>
      </c>
      <c r="AF493" t="s">
        <v>271</v>
      </c>
    </row>
    <row r="494" spans="1:32" hidden="1" x14ac:dyDescent="0.25">
      <c r="A494" t="str">
        <f t="array" ref="A494">IF(COUNT(SEARCH(RubriekenHistorisch,CONCATENATE(P493,U493,AB493,AH493))),"t","f")</f>
        <v>f</v>
      </c>
      <c r="B494" t="str">
        <f t="shared" si="23"/>
        <v>f</v>
      </c>
      <c r="C494" t="str">
        <f t="shared" si="24"/>
        <v>f</v>
      </c>
      <c r="D494" t="str">
        <f t="shared" si="25"/>
        <v>f</v>
      </c>
      <c r="E494" t="str">
        <f>IF(COUNT(SEARCH({"04.","05.","09.","12."},CONCATENATE(P493,U493,AB493,AH493))),"t","f")</f>
        <v>f</v>
      </c>
      <c r="F494" t="str">
        <f t="array" ref="F494">IF(COUNT(SEARCH(HistorischeRubrieken,CONCATENATE(P493,U493,AB493,AH493))),"t","f")</f>
        <v>f</v>
      </c>
      <c r="G494">
        <v>1</v>
      </c>
      <c r="H494">
        <v>34701</v>
      </c>
      <c r="I494" t="s">
        <v>517</v>
      </c>
      <c r="J494">
        <v>19931001</v>
      </c>
      <c r="K494">
        <v>20010101</v>
      </c>
      <c r="M494">
        <v>0</v>
      </c>
      <c r="N494">
        <v>0</v>
      </c>
    </row>
    <row r="495" spans="1:32" hidden="1" x14ac:dyDescent="0.25">
      <c r="A495" t="str">
        <f t="array" ref="A495">IF(COUNT(SEARCH(RubriekenHistorisch,CONCATENATE(P494,U494,AB494,AH494))),"t","f")</f>
        <v>f</v>
      </c>
      <c r="B495" t="str">
        <f t="shared" si="23"/>
        <v>f</v>
      </c>
      <c r="C495" t="str">
        <f t="shared" si="24"/>
        <v>f</v>
      </c>
      <c r="D495" t="str">
        <f t="shared" si="25"/>
        <v>f</v>
      </c>
      <c r="E495" t="str">
        <f>IF(COUNT(SEARCH({"04.","05.","09.","12."},CONCATENATE(P494,U494,AB494,AH494))),"t","f")</f>
        <v>f</v>
      </c>
      <c r="F495" t="str">
        <f t="array" ref="F495">IF(COUNT(SEARCH(HistorischeRubrieken,CONCATENATE(P494,U494,AB494,AH494))),"t","f")</f>
        <v>f</v>
      </c>
      <c r="G495">
        <v>1</v>
      </c>
      <c r="H495">
        <v>35101</v>
      </c>
      <c r="I495" t="s">
        <v>518</v>
      </c>
      <c r="J495">
        <v>19940315</v>
      </c>
      <c r="K495">
        <v>20130101</v>
      </c>
      <c r="M495">
        <v>0</v>
      </c>
      <c r="N495">
        <v>0</v>
      </c>
    </row>
    <row r="496" spans="1:32" hidden="1" x14ac:dyDescent="0.25">
      <c r="A496" t="str">
        <f t="array" ref="A496">IF(COUNT(SEARCH(RubriekenHistorisch,CONCATENATE(P495,U495,AB495,AH495))),"t","f")</f>
        <v>f</v>
      </c>
      <c r="B496" t="str">
        <f t="shared" si="23"/>
        <v>f</v>
      </c>
      <c r="C496" t="str">
        <f t="shared" si="24"/>
        <v>f</v>
      </c>
      <c r="D496" t="str">
        <f t="shared" si="25"/>
        <v>f</v>
      </c>
      <c r="E496" t="str">
        <f>IF(COUNT(SEARCH({"04.","05.","09.","12."},CONCATENATE(P495,U495,AB495,AH495))),"t","f")</f>
        <v>f</v>
      </c>
      <c r="F496" t="str">
        <f t="array" ref="F496">IF(COUNT(SEARCH(HistorischeRubrieken,CONCATENATE(P495,U495,AB495,AH495))),"t","f")</f>
        <v>f</v>
      </c>
      <c r="G496">
        <v>2</v>
      </c>
      <c r="H496">
        <v>35101</v>
      </c>
      <c r="I496" t="s">
        <v>518</v>
      </c>
      <c r="J496">
        <v>20150131</v>
      </c>
      <c r="K496">
        <v>20150801</v>
      </c>
      <c r="M496">
        <v>0</v>
      </c>
      <c r="N496">
        <v>0</v>
      </c>
      <c r="AA496" t="s">
        <v>270</v>
      </c>
      <c r="AC496">
        <v>0</v>
      </c>
      <c r="AE496">
        <v>0</v>
      </c>
      <c r="AF496" t="s">
        <v>271</v>
      </c>
    </row>
    <row r="497" spans="1:32" x14ac:dyDescent="0.25">
      <c r="A497" t="str">
        <f t="array" ref="A497">IF(COUNT(SEARCH(RubriekenHistorisch,CONCATENATE(P496,U496,AB496,AH496))),"t","f")</f>
        <v>f</v>
      </c>
      <c r="B497" t="str">
        <f t="shared" si="23"/>
        <v>f</v>
      </c>
      <c r="C497" t="str">
        <f t="shared" si="24"/>
        <v>f</v>
      </c>
      <c r="D497" t="str">
        <f t="shared" si="25"/>
        <v>f</v>
      </c>
      <c r="E497" t="str">
        <f>IF(COUNT(SEARCH({"04.","05.","09.","12."},CONCATENATE(P496,U496,AB496,AH496))),"t","f")</f>
        <v>f</v>
      </c>
      <c r="F497" t="str">
        <f t="array" ref="F497">IF(COUNT(SEARCH(HistorischeRubrieken,CONCATENATE(P496,U496,AB496,AH496))),"t","f")</f>
        <v>f</v>
      </c>
      <c r="G497">
        <v>3</v>
      </c>
      <c r="H497">
        <v>35101</v>
      </c>
      <c r="I497" t="s">
        <v>518</v>
      </c>
      <c r="J497">
        <v>20150801</v>
      </c>
      <c r="M497">
        <v>0</v>
      </c>
      <c r="N497">
        <v>0</v>
      </c>
      <c r="AA497" t="s">
        <v>272</v>
      </c>
      <c r="AC497">
        <v>0</v>
      </c>
      <c r="AE497">
        <v>0</v>
      </c>
      <c r="AF497" t="s">
        <v>271</v>
      </c>
    </row>
    <row r="498" spans="1:32" hidden="1" x14ac:dyDescent="0.25">
      <c r="A498" t="str">
        <f t="array" ref="A498">IF(COUNT(SEARCH(RubriekenHistorisch,CONCATENATE(P497,U497,AB497,AH497))),"t","f")</f>
        <v>f</v>
      </c>
      <c r="B498" t="str">
        <f t="shared" si="23"/>
        <v>f</v>
      </c>
      <c r="C498" t="str">
        <f t="shared" si="24"/>
        <v>f</v>
      </c>
      <c r="D498" t="str">
        <f t="shared" si="25"/>
        <v>f</v>
      </c>
      <c r="E498" t="str">
        <f>IF(COUNT(SEARCH({"04.","05.","09.","12."},CONCATENATE(P497,U497,AB497,AH497))),"t","f")</f>
        <v>f</v>
      </c>
      <c r="F498" t="str">
        <f t="array" ref="F498">IF(COUNT(SEARCH(HistorischeRubrieken,CONCATENATE(P497,U497,AB497,AH497))),"t","f")</f>
        <v>f</v>
      </c>
      <c r="G498">
        <v>1</v>
      </c>
      <c r="H498">
        <v>35201</v>
      </c>
      <c r="I498" t="s">
        <v>519</v>
      </c>
      <c r="J498">
        <v>19940415</v>
      </c>
      <c r="K498">
        <v>20130101</v>
      </c>
      <c r="M498">
        <v>0</v>
      </c>
      <c r="N498">
        <v>0</v>
      </c>
    </row>
    <row r="499" spans="1:32" hidden="1" x14ac:dyDescent="0.25">
      <c r="A499" t="str">
        <f t="array" ref="A499">IF(COUNT(SEARCH(RubriekenHistorisch,CONCATENATE(P498,U498,AB498,AH498))),"t","f")</f>
        <v>f</v>
      </c>
      <c r="B499" t="str">
        <f t="shared" si="23"/>
        <v>f</v>
      </c>
      <c r="C499" t="str">
        <f t="shared" si="24"/>
        <v>f</v>
      </c>
      <c r="D499" t="str">
        <f t="shared" si="25"/>
        <v>f</v>
      </c>
      <c r="E499" t="str">
        <f>IF(COUNT(SEARCH({"04.","05.","09.","12."},CONCATENATE(P498,U498,AB498,AH498))),"t","f")</f>
        <v>f</v>
      </c>
      <c r="F499" t="str">
        <f t="array" ref="F499">IF(COUNT(SEARCH(HistorischeRubrieken,CONCATENATE(P498,U498,AB498,AH498))),"t","f")</f>
        <v>f</v>
      </c>
      <c r="G499">
        <v>2</v>
      </c>
      <c r="H499">
        <v>35201</v>
      </c>
      <c r="I499" t="s">
        <v>519</v>
      </c>
      <c r="J499">
        <v>20150131</v>
      </c>
      <c r="K499">
        <v>20150801</v>
      </c>
      <c r="M499">
        <v>0</v>
      </c>
      <c r="N499">
        <v>0</v>
      </c>
      <c r="AA499" t="s">
        <v>270</v>
      </c>
      <c r="AC499">
        <v>0</v>
      </c>
      <c r="AE499">
        <v>0</v>
      </c>
      <c r="AF499" t="s">
        <v>271</v>
      </c>
    </row>
    <row r="500" spans="1:32" x14ac:dyDescent="0.25">
      <c r="A500" t="str">
        <f t="array" ref="A500">IF(COUNT(SEARCH(RubriekenHistorisch,CONCATENATE(P499,U499,AB499,AH499))),"t","f")</f>
        <v>f</v>
      </c>
      <c r="B500" t="str">
        <f t="shared" si="23"/>
        <v>f</v>
      </c>
      <c r="C500" t="str">
        <f t="shared" si="24"/>
        <v>f</v>
      </c>
      <c r="D500" t="str">
        <f t="shared" si="25"/>
        <v>f</v>
      </c>
      <c r="E500" t="str">
        <f>IF(COUNT(SEARCH({"04.","05.","09.","12."},CONCATENATE(P499,U499,AB499,AH499))),"t","f")</f>
        <v>f</v>
      </c>
      <c r="F500" t="str">
        <f t="array" ref="F500">IF(COUNT(SEARCH(HistorischeRubrieken,CONCATENATE(P499,U499,AB499,AH499))),"t","f")</f>
        <v>f</v>
      </c>
      <c r="G500">
        <v>3</v>
      </c>
      <c r="H500">
        <v>35201</v>
      </c>
      <c r="I500" t="s">
        <v>519</v>
      </c>
      <c r="J500">
        <v>20150801</v>
      </c>
      <c r="M500">
        <v>0</v>
      </c>
      <c r="N500">
        <v>0</v>
      </c>
      <c r="AA500" t="s">
        <v>272</v>
      </c>
      <c r="AC500">
        <v>0</v>
      </c>
      <c r="AE500">
        <v>0</v>
      </c>
      <c r="AF500" t="s">
        <v>271</v>
      </c>
    </row>
    <row r="501" spans="1:32" hidden="1" x14ac:dyDescent="0.25">
      <c r="A501" t="str">
        <f t="array" ref="A501">IF(COUNT(SEARCH(RubriekenHistorisch,CONCATENATE(P500,U500,AB500,AH500))),"t","f")</f>
        <v>f</v>
      </c>
      <c r="B501" t="str">
        <f t="shared" si="23"/>
        <v>f</v>
      </c>
      <c r="C501" t="str">
        <f t="shared" si="24"/>
        <v>f</v>
      </c>
      <c r="D501" t="str">
        <f t="shared" si="25"/>
        <v>f</v>
      </c>
      <c r="E501" t="str">
        <f>IF(COUNT(SEARCH({"04.","05.","09.","12."},CONCATENATE(P500,U500,AB500,AH500))),"t","f")</f>
        <v>f</v>
      </c>
      <c r="F501" t="str">
        <f t="array" ref="F501">IF(COUNT(SEARCH(HistorischeRubrieken,CONCATENATE(P500,U500,AB500,AH500))),"t","f")</f>
        <v>f</v>
      </c>
      <c r="G501">
        <v>1</v>
      </c>
      <c r="H501">
        <v>35301</v>
      </c>
      <c r="I501" t="s">
        <v>520</v>
      </c>
      <c r="J501">
        <v>19940930</v>
      </c>
      <c r="K501">
        <v>20130101</v>
      </c>
      <c r="M501">
        <v>0</v>
      </c>
      <c r="N501">
        <v>0</v>
      </c>
    </row>
    <row r="502" spans="1:32" hidden="1" x14ac:dyDescent="0.25">
      <c r="A502" t="str">
        <f t="array" ref="A502">IF(COUNT(SEARCH(RubriekenHistorisch,CONCATENATE(P501,U501,AB501,AH501))),"t","f")</f>
        <v>f</v>
      </c>
      <c r="B502" t="str">
        <f t="shared" si="23"/>
        <v>f</v>
      </c>
      <c r="C502" t="str">
        <f t="shared" si="24"/>
        <v>f</v>
      </c>
      <c r="D502" t="str">
        <f t="shared" si="25"/>
        <v>f</v>
      </c>
      <c r="E502" t="str">
        <f>IF(COUNT(SEARCH({"04.","05.","09.","12."},CONCATENATE(P501,U501,AB501,AH501))),"t","f")</f>
        <v>f</v>
      </c>
      <c r="F502" t="str">
        <f t="array" ref="F502">IF(COUNT(SEARCH(HistorischeRubrieken,CONCATENATE(P501,U501,AB501,AH501))),"t","f")</f>
        <v>f</v>
      </c>
      <c r="G502">
        <v>2</v>
      </c>
      <c r="H502">
        <v>35301</v>
      </c>
      <c r="I502" t="s">
        <v>520</v>
      </c>
      <c r="J502">
        <v>20150131</v>
      </c>
      <c r="K502">
        <v>20150801</v>
      </c>
      <c r="M502">
        <v>0</v>
      </c>
      <c r="N502">
        <v>0</v>
      </c>
      <c r="AA502" t="s">
        <v>270</v>
      </c>
      <c r="AC502">
        <v>0</v>
      </c>
      <c r="AE502">
        <v>0</v>
      </c>
      <c r="AF502" t="s">
        <v>271</v>
      </c>
    </row>
    <row r="503" spans="1:32" x14ac:dyDescent="0.25">
      <c r="A503" t="str">
        <f t="array" ref="A503">IF(COUNT(SEARCH(RubriekenHistorisch,CONCATENATE(P502,U502,AB502,AH502))),"t","f")</f>
        <v>f</v>
      </c>
      <c r="B503" t="str">
        <f t="shared" si="23"/>
        <v>f</v>
      </c>
      <c r="C503" t="str">
        <f t="shared" si="24"/>
        <v>f</v>
      </c>
      <c r="D503" t="str">
        <f t="shared" si="25"/>
        <v>f</v>
      </c>
      <c r="E503" t="str">
        <f>IF(COUNT(SEARCH({"04.","05.","09.","12."},CONCATENATE(P502,U502,AB502,AH502))),"t","f")</f>
        <v>f</v>
      </c>
      <c r="F503" t="str">
        <f t="array" ref="F503">IF(COUNT(SEARCH(HistorischeRubrieken,CONCATENATE(P502,U502,AB502,AH502))),"t","f")</f>
        <v>f</v>
      </c>
      <c r="G503">
        <v>3</v>
      </c>
      <c r="H503">
        <v>35301</v>
      </c>
      <c r="I503" t="s">
        <v>520</v>
      </c>
      <c r="J503">
        <v>20150801</v>
      </c>
      <c r="M503">
        <v>0</v>
      </c>
      <c r="N503">
        <v>0</v>
      </c>
      <c r="AA503" t="s">
        <v>272</v>
      </c>
      <c r="AC503">
        <v>0</v>
      </c>
      <c r="AE503">
        <v>0</v>
      </c>
      <c r="AF503" t="s">
        <v>271</v>
      </c>
    </row>
    <row r="504" spans="1:32" hidden="1" x14ac:dyDescent="0.25">
      <c r="A504" t="str">
        <f t="array" ref="A504">IF(COUNT(SEARCH(RubriekenHistorisch,CONCATENATE(P503,U503,AB503,AH503))),"t","f")</f>
        <v>f</v>
      </c>
      <c r="B504" t="str">
        <f t="shared" si="23"/>
        <v>f</v>
      </c>
      <c r="C504" t="str">
        <f t="shared" si="24"/>
        <v>f</v>
      </c>
      <c r="D504" t="str">
        <f t="shared" si="25"/>
        <v>f</v>
      </c>
      <c r="E504" t="str">
        <f>IF(COUNT(SEARCH({"04.","05.","09.","12."},CONCATENATE(P503,U503,AB503,AH503))),"t","f")</f>
        <v>f</v>
      </c>
      <c r="F504" t="str">
        <f t="array" ref="F504">IF(COUNT(SEARCH(HistorischeRubrieken,CONCATENATE(P503,U503,AB503,AH503))),"t","f")</f>
        <v>f</v>
      </c>
      <c r="G504">
        <v>1</v>
      </c>
      <c r="H504">
        <v>35501</v>
      </c>
      <c r="I504" t="s">
        <v>521</v>
      </c>
      <c r="J504">
        <v>19921101</v>
      </c>
      <c r="K504">
        <v>20130101</v>
      </c>
      <c r="M504">
        <v>0</v>
      </c>
      <c r="N504">
        <v>0</v>
      </c>
    </row>
    <row r="505" spans="1:32" hidden="1" x14ac:dyDescent="0.25">
      <c r="A505" t="str">
        <f t="array" ref="A505">IF(COUNT(SEARCH(RubriekenHistorisch,CONCATENATE(P504,U504,AB504,AH504))),"t","f")</f>
        <v>f</v>
      </c>
      <c r="B505" t="str">
        <f t="shared" si="23"/>
        <v>f</v>
      </c>
      <c r="C505" t="str">
        <f t="shared" si="24"/>
        <v>f</v>
      </c>
      <c r="D505" t="str">
        <f t="shared" si="25"/>
        <v>f</v>
      </c>
      <c r="E505" t="str">
        <f>IF(COUNT(SEARCH({"04.","05.","09.","12."},CONCATENATE(P504,U504,AB504,AH504))),"t","f")</f>
        <v>f</v>
      </c>
      <c r="F505" t="str">
        <f t="array" ref="F505">IF(COUNT(SEARCH(HistorischeRubrieken,CONCATENATE(P504,U504,AB504,AH504))),"t","f")</f>
        <v>f</v>
      </c>
      <c r="G505">
        <v>2</v>
      </c>
      <c r="H505">
        <v>35501</v>
      </c>
      <c r="I505" t="s">
        <v>521</v>
      </c>
      <c r="J505">
        <v>20150131</v>
      </c>
      <c r="K505">
        <v>20150801</v>
      </c>
      <c r="M505">
        <v>0</v>
      </c>
      <c r="N505">
        <v>0</v>
      </c>
      <c r="AA505" t="s">
        <v>270</v>
      </c>
      <c r="AC505">
        <v>0</v>
      </c>
      <c r="AE505">
        <v>0</v>
      </c>
      <c r="AF505" t="s">
        <v>271</v>
      </c>
    </row>
    <row r="506" spans="1:32" x14ac:dyDescent="0.25">
      <c r="A506" t="str">
        <f t="array" ref="A506">IF(COUNT(SEARCH(RubriekenHistorisch,CONCATENATE(P505,U505,AB505,AH505))),"t","f")</f>
        <v>f</v>
      </c>
      <c r="B506" t="str">
        <f t="shared" si="23"/>
        <v>f</v>
      </c>
      <c r="C506" t="str">
        <f t="shared" si="24"/>
        <v>f</v>
      </c>
      <c r="D506" t="str">
        <f t="shared" si="25"/>
        <v>f</v>
      </c>
      <c r="E506" t="str">
        <f>IF(COUNT(SEARCH({"04.","05.","09.","12."},CONCATENATE(P505,U505,AB505,AH505))),"t","f")</f>
        <v>f</v>
      </c>
      <c r="F506" t="str">
        <f t="array" ref="F506">IF(COUNT(SEARCH(HistorischeRubrieken,CONCATENATE(P505,U505,AB505,AH505))),"t","f")</f>
        <v>f</v>
      </c>
      <c r="G506">
        <v>3</v>
      </c>
      <c r="H506">
        <v>35501</v>
      </c>
      <c r="I506" t="s">
        <v>521</v>
      </c>
      <c r="J506">
        <v>20150801</v>
      </c>
      <c r="M506">
        <v>0</v>
      </c>
      <c r="N506">
        <v>0</v>
      </c>
      <c r="AA506" t="s">
        <v>272</v>
      </c>
      <c r="AC506">
        <v>0</v>
      </c>
      <c r="AE506">
        <v>0</v>
      </c>
      <c r="AF506" t="s">
        <v>271</v>
      </c>
    </row>
    <row r="507" spans="1:32" hidden="1" x14ac:dyDescent="0.25">
      <c r="A507" t="str">
        <f t="array" ref="A507">IF(COUNT(SEARCH(RubriekenHistorisch,CONCATENATE(P506,U506,AB506,AH506))),"t","f")</f>
        <v>f</v>
      </c>
      <c r="B507" t="str">
        <f t="shared" si="23"/>
        <v>f</v>
      </c>
      <c r="C507" t="str">
        <f t="shared" si="24"/>
        <v>f</v>
      </c>
      <c r="D507" t="str">
        <f t="shared" si="25"/>
        <v>f</v>
      </c>
      <c r="E507" t="str">
        <f>IF(COUNT(SEARCH({"04.","05.","09.","12."},CONCATENATE(P506,U506,AB506,AH506))),"t","f")</f>
        <v>f</v>
      </c>
      <c r="F507" t="str">
        <f t="array" ref="F507">IF(COUNT(SEARCH(HistorischeRubrieken,CONCATENATE(P506,U506,AB506,AH506))),"t","f")</f>
        <v>f</v>
      </c>
      <c r="G507">
        <v>1</v>
      </c>
      <c r="H507">
        <v>35601</v>
      </c>
      <c r="I507" t="s">
        <v>522</v>
      </c>
      <c r="J507">
        <v>19940901</v>
      </c>
      <c r="K507">
        <v>20130101</v>
      </c>
      <c r="M507">
        <v>0</v>
      </c>
      <c r="N507">
        <v>0</v>
      </c>
    </row>
    <row r="508" spans="1:32" hidden="1" x14ac:dyDescent="0.25">
      <c r="A508" t="str">
        <f t="array" ref="A508">IF(COUNT(SEARCH(RubriekenHistorisch,CONCATENATE(P507,U507,AB507,AH507))),"t","f")</f>
        <v>f</v>
      </c>
      <c r="B508" t="str">
        <f t="shared" si="23"/>
        <v>f</v>
      </c>
      <c r="C508" t="str">
        <f t="shared" si="24"/>
        <v>f</v>
      </c>
      <c r="D508" t="str">
        <f t="shared" si="25"/>
        <v>f</v>
      </c>
      <c r="E508" t="str">
        <f>IF(COUNT(SEARCH({"04.","05.","09.","12."},CONCATENATE(P507,U507,AB507,AH507))),"t","f")</f>
        <v>f</v>
      </c>
      <c r="F508" t="str">
        <f t="array" ref="F508">IF(COUNT(SEARCH(HistorischeRubrieken,CONCATENATE(P507,U507,AB507,AH507))),"t","f")</f>
        <v>f</v>
      </c>
      <c r="G508">
        <v>2</v>
      </c>
      <c r="H508">
        <v>35601</v>
      </c>
      <c r="I508" t="s">
        <v>522</v>
      </c>
      <c r="J508">
        <v>20150131</v>
      </c>
      <c r="K508">
        <v>20150801</v>
      </c>
      <c r="M508">
        <v>0</v>
      </c>
      <c r="N508">
        <v>0</v>
      </c>
      <c r="AA508" t="s">
        <v>270</v>
      </c>
      <c r="AC508">
        <v>0</v>
      </c>
      <c r="AE508">
        <v>0</v>
      </c>
      <c r="AF508" t="s">
        <v>271</v>
      </c>
    </row>
    <row r="509" spans="1:32" x14ac:dyDescent="0.25">
      <c r="A509" t="str">
        <f t="array" ref="A509">IF(COUNT(SEARCH(RubriekenHistorisch,CONCATENATE(P508,U508,AB508,AH508))),"t","f")</f>
        <v>f</v>
      </c>
      <c r="B509" t="str">
        <f t="shared" si="23"/>
        <v>f</v>
      </c>
      <c r="C509" t="str">
        <f t="shared" si="24"/>
        <v>f</v>
      </c>
      <c r="D509" t="str">
        <f t="shared" si="25"/>
        <v>f</v>
      </c>
      <c r="E509" t="str">
        <f>IF(COUNT(SEARCH({"04.","05.","09.","12."},CONCATENATE(P508,U508,AB508,AH508))),"t","f")</f>
        <v>f</v>
      </c>
      <c r="F509" t="str">
        <f t="array" ref="F509">IF(COUNT(SEARCH(HistorischeRubrieken,CONCATENATE(P508,U508,AB508,AH508))),"t","f")</f>
        <v>f</v>
      </c>
      <c r="G509">
        <v>3</v>
      </c>
      <c r="H509">
        <v>35601</v>
      </c>
      <c r="I509" t="s">
        <v>522</v>
      </c>
      <c r="J509">
        <v>20150801</v>
      </c>
      <c r="M509">
        <v>0</v>
      </c>
      <c r="N509">
        <v>0</v>
      </c>
      <c r="AA509" t="s">
        <v>272</v>
      </c>
      <c r="AC509">
        <v>0</v>
      </c>
      <c r="AE509">
        <v>0</v>
      </c>
      <c r="AF509" t="s">
        <v>271</v>
      </c>
    </row>
    <row r="510" spans="1:32" hidden="1" x14ac:dyDescent="0.25">
      <c r="A510" t="str">
        <f t="array" ref="A510">IF(COUNT(SEARCH(RubriekenHistorisch,CONCATENATE(P509,U509,AB509,AH509))),"t","f")</f>
        <v>f</v>
      </c>
      <c r="B510" t="str">
        <f t="shared" si="23"/>
        <v>f</v>
      </c>
      <c r="C510" t="str">
        <f t="shared" si="24"/>
        <v>f</v>
      </c>
      <c r="D510" t="str">
        <f t="shared" si="25"/>
        <v>f</v>
      </c>
      <c r="E510" t="str">
        <f>IF(COUNT(SEARCH({"04.","05.","09.","12."},CONCATENATE(P509,U509,AB509,AH509))),"t","f")</f>
        <v>f</v>
      </c>
      <c r="F510" t="str">
        <f t="array" ref="F510">IF(COUNT(SEARCH(HistorischeRubrieken,CONCATENATE(P509,U509,AB509,AH509))),"t","f")</f>
        <v>f</v>
      </c>
      <c r="G510">
        <v>1</v>
      </c>
      <c r="H510">
        <v>35701</v>
      </c>
      <c r="I510" t="s">
        <v>523</v>
      </c>
      <c r="J510">
        <v>19931101</v>
      </c>
      <c r="K510">
        <v>20010101</v>
      </c>
      <c r="M510">
        <v>0</v>
      </c>
      <c r="N510">
        <v>0</v>
      </c>
    </row>
    <row r="511" spans="1:32" hidden="1" x14ac:dyDescent="0.25">
      <c r="A511" t="str">
        <f t="array" ref="A511">IF(COUNT(SEARCH(RubriekenHistorisch,CONCATENATE(P510,U510,AB510,AH510))),"t","f")</f>
        <v>f</v>
      </c>
      <c r="B511" t="str">
        <f t="shared" si="23"/>
        <v>f</v>
      </c>
      <c r="C511" t="str">
        <f t="shared" si="24"/>
        <v>f</v>
      </c>
      <c r="D511" t="str">
        <f t="shared" si="25"/>
        <v>f</v>
      </c>
      <c r="E511" t="str">
        <f>IF(COUNT(SEARCH({"04.","05.","09.","12."},CONCATENATE(P510,U510,AB510,AH510))),"t","f")</f>
        <v>f</v>
      </c>
      <c r="F511" t="str">
        <f t="array" ref="F511">IF(COUNT(SEARCH(HistorischeRubrieken,CONCATENATE(P510,U510,AB510,AH510))),"t","f")</f>
        <v>f</v>
      </c>
      <c r="G511">
        <v>1</v>
      </c>
      <c r="H511">
        <v>35801</v>
      </c>
      <c r="I511" t="s">
        <v>524</v>
      </c>
      <c r="J511">
        <v>19931115</v>
      </c>
      <c r="K511">
        <v>20130101</v>
      </c>
      <c r="M511">
        <v>0</v>
      </c>
      <c r="N511">
        <v>0</v>
      </c>
    </row>
    <row r="512" spans="1:32" hidden="1" x14ac:dyDescent="0.25">
      <c r="A512" t="str">
        <f t="array" ref="A512">IF(COUNT(SEARCH(RubriekenHistorisch,CONCATENATE(P511,U511,AB511,AH511))),"t","f")</f>
        <v>f</v>
      </c>
      <c r="B512" t="str">
        <f t="shared" si="23"/>
        <v>f</v>
      </c>
      <c r="C512" t="str">
        <f t="shared" si="24"/>
        <v>f</v>
      </c>
      <c r="D512" t="str">
        <f t="shared" si="25"/>
        <v>f</v>
      </c>
      <c r="E512" t="str">
        <f>IF(COUNT(SEARCH({"04.","05.","09.","12."},CONCATENATE(P511,U511,AB511,AH511))),"t","f")</f>
        <v>f</v>
      </c>
      <c r="F512" t="str">
        <f t="array" ref="F512">IF(COUNT(SEARCH(HistorischeRubrieken,CONCATENATE(P511,U511,AB511,AH511))),"t","f")</f>
        <v>f</v>
      </c>
      <c r="G512">
        <v>2</v>
      </c>
      <c r="H512">
        <v>35801</v>
      </c>
      <c r="I512" t="s">
        <v>524</v>
      </c>
      <c r="J512">
        <v>20150131</v>
      </c>
      <c r="K512">
        <v>20150801</v>
      </c>
      <c r="M512">
        <v>0</v>
      </c>
      <c r="N512">
        <v>0</v>
      </c>
      <c r="AA512" t="s">
        <v>270</v>
      </c>
      <c r="AC512">
        <v>0</v>
      </c>
      <c r="AE512">
        <v>0</v>
      </c>
      <c r="AF512" t="s">
        <v>271</v>
      </c>
    </row>
    <row r="513" spans="1:32" x14ac:dyDescent="0.25">
      <c r="A513" t="str">
        <f t="array" ref="A513">IF(COUNT(SEARCH(RubriekenHistorisch,CONCATENATE(P512,U512,AB512,AH512))),"t","f")</f>
        <v>f</v>
      </c>
      <c r="B513" t="str">
        <f t="shared" si="23"/>
        <v>f</v>
      </c>
      <c r="C513" t="str">
        <f t="shared" si="24"/>
        <v>f</v>
      </c>
      <c r="D513" t="str">
        <f t="shared" si="25"/>
        <v>f</v>
      </c>
      <c r="E513" t="str">
        <f>IF(COUNT(SEARCH({"04.","05.","09.","12."},CONCATENATE(P512,U512,AB512,AH512))),"t","f")</f>
        <v>f</v>
      </c>
      <c r="F513" t="str">
        <f t="array" ref="F513">IF(COUNT(SEARCH(HistorischeRubrieken,CONCATENATE(P512,U512,AB512,AH512))),"t","f")</f>
        <v>f</v>
      </c>
      <c r="G513">
        <v>3</v>
      </c>
      <c r="H513">
        <v>35801</v>
      </c>
      <c r="I513" t="s">
        <v>524</v>
      </c>
      <c r="J513">
        <v>20150801</v>
      </c>
      <c r="M513">
        <v>0</v>
      </c>
      <c r="N513">
        <v>0</v>
      </c>
      <c r="AA513" t="s">
        <v>272</v>
      </c>
      <c r="AC513">
        <v>0</v>
      </c>
      <c r="AE513">
        <v>0</v>
      </c>
      <c r="AF513" t="s">
        <v>271</v>
      </c>
    </row>
    <row r="514" spans="1:32" hidden="1" x14ac:dyDescent="0.25">
      <c r="A514" t="str">
        <f t="array" ref="A514">IF(COUNT(SEARCH(RubriekenHistorisch,CONCATENATE(P513,U513,AB513,AH513))),"t","f")</f>
        <v>f</v>
      </c>
      <c r="B514" t="str">
        <f t="shared" si="23"/>
        <v>f</v>
      </c>
      <c r="C514" t="str">
        <f t="shared" si="24"/>
        <v>f</v>
      </c>
      <c r="D514" t="str">
        <f t="shared" si="25"/>
        <v>f</v>
      </c>
      <c r="E514" t="str">
        <f>IF(COUNT(SEARCH({"04.","05.","09.","12."},CONCATENATE(P513,U513,AB513,AH513))),"t","f")</f>
        <v>f</v>
      </c>
      <c r="F514" t="str">
        <f t="array" ref="F514">IF(COUNT(SEARCH(HistorischeRubrieken,CONCATENATE(P513,U513,AB513,AH513))),"t","f")</f>
        <v>f</v>
      </c>
      <c r="G514">
        <v>1</v>
      </c>
      <c r="H514">
        <v>36001</v>
      </c>
      <c r="I514" t="s">
        <v>525</v>
      </c>
      <c r="J514">
        <v>19931101</v>
      </c>
      <c r="K514">
        <v>20020101</v>
      </c>
      <c r="M514">
        <v>0</v>
      </c>
      <c r="N514">
        <v>0</v>
      </c>
    </row>
    <row r="515" spans="1:32" hidden="1" x14ac:dyDescent="0.25">
      <c r="A515" t="str">
        <f t="array" ref="A515">IF(COUNT(SEARCH(RubriekenHistorisch,CONCATENATE(P514,U514,AB514,AH514))),"t","f")</f>
        <v>f</v>
      </c>
      <c r="B515" t="str">
        <f t="shared" ref="B515:B578" si="26">IF(COUNT(SEARCH("07.66.20",CONCATENATE(P514,U514,AB514,AH514))),"t","f")</f>
        <v>f</v>
      </c>
      <c r="C515" t="str">
        <f t="shared" ref="C515:C578" si="27">IF(COUNT(SEARCH("14.40.10",CONCATENATE(P514,U514,AB514,AH514))),"t","f")</f>
        <v>f</v>
      </c>
      <c r="D515" t="str">
        <f t="shared" si="25"/>
        <v>f</v>
      </c>
      <c r="E515" t="str">
        <f>IF(COUNT(SEARCH({"04.","05.","09.","12."},CONCATENATE(P514,U514,AB514,AH514))),"t","f")</f>
        <v>f</v>
      </c>
      <c r="F515" t="str">
        <f t="array" ref="F515">IF(COUNT(SEARCH(HistorischeRubrieken,CONCATENATE(P514,U514,AB514,AH514))),"t","f")</f>
        <v>f</v>
      </c>
      <c r="G515">
        <v>1</v>
      </c>
      <c r="H515">
        <v>36101</v>
      </c>
      <c r="I515" t="s">
        <v>526</v>
      </c>
      <c r="J515">
        <v>19940930</v>
      </c>
      <c r="K515">
        <v>20130101</v>
      </c>
      <c r="M515">
        <v>0</v>
      </c>
      <c r="N515">
        <v>0</v>
      </c>
    </row>
    <row r="516" spans="1:32" hidden="1" x14ac:dyDescent="0.25">
      <c r="A516" t="str">
        <f t="array" ref="A516">IF(COUNT(SEARCH(RubriekenHistorisch,CONCATENATE(P515,U515,AB515,AH515))),"t","f")</f>
        <v>f</v>
      </c>
      <c r="B516" t="str">
        <f t="shared" si="26"/>
        <v>f</v>
      </c>
      <c r="C516" t="str">
        <f t="shared" si="27"/>
        <v>f</v>
      </c>
      <c r="D516" t="str">
        <f t="shared" ref="D516:D579" si="28">IF(COUNT(SEARCH("- 0",CONCATENATE(P515,U515,AB515,AH515))),"t","f")</f>
        <v>f</v>
      </c>
      <c r="E516" t="str">
        <f>IF(COUNT(SEARCH({"04.","05.","09.","12."},CONCATENATE(P515,U515,AB515,AH515))),"t","f")</f>
        <v>f</v>
      </c>
      <c r="F516" t="str">
        <f t="array" ref="F516">IF(COUNT(SEARCH(HistorischeRubrieken,CONCATENATE(P515,U515,AB515,AH515))),"t","f")</f>
        <v>f</v>
      </c>
      <c r="G516">
        <v>2</v>
      </c>
      <c r="H516">
        <v>36101</v>
      </c>
      <c r="I516" t="s">
        <v>526</v>
      </c>
      <c r="J516">
        <v>20150131</v>
      </c>
      <c r="K516">
        <v>20150801</v>
      </c>
      <c r="M516">
        <v>0</v>
      </c>
      <c r="N516">
        <v>0</v>
      </c>
      <c r="AA516" t="s">
        <v>270</v>
      </c>
      <c r="AC516">
        <v>0</v>
      </c>
      <c r="AE516">
        <v>0</v>
      </c>
      <c r="AF516" t="s">
        <v>271</v>
      </c>
    </row>
    <row r="517" spans="1:32" x14ac:dyDescent="0.25">
      <c r="A517" t="str">
        <f t="array" ref="A517">IF(COUNT(SEARCH(RubriekenHistorisch,CONCATENATE(P516,U516,AB516,AH516))),"t","f")</f>
        <v>f</v>
      </c>
      <c r="B517" t="str">
        <f t="shared" si="26"/>
        <v>f</v>
      </c>
      <c r="C517" t="str">
        <f t="shared" si="27"/>
        <v>f</v>
      </c>
      <c r="D517" t="str">
        <f t="shared" si="28"/>
        <v>f</v>
      </c>
      <c r="E517" t="str">
        <f>IF(COUNT(SEARCH({"04.","05.","09.","12."},CONCATENATE(P516,U516,AB516,AH516))),"t","f")</f>
        <v>f</v>
      </c>
      <c r="F517" t="str">
        <f t="array" ref="F517">IF(COUNT(SEARCH(HistorischeRubrieken,CONCATENATE(P516,U516,AB516,AH516))),"t","f")</f>
        <v>f</v>
      </c>
      <c r="G517">
        <v>3</v>
      </c>
      <c r="H517">
        <v>36101</v>
      </c>
      <c r="I517" t="s">
        <v>526</v>
      </c>
      <c r="J517">
        <v>20150801</v>
      </c>
      <c r="M517">
        <v>0</v>
      </c>
      <c r="N517">
        <v>0</v>
      </c>
      <c r="AA517" t="s">
        <v>272</v>
      </c>
      <c r="AC517">
        <v>0</v>
      </c>
      <c r="AE517">
        <v>0</v>
      </c>
      <c r="AF517" t="s">
        <v>271</v>
      </c>
    </row>
    <row r="518" spans="1:32" hidden="1" x14ac:dyDescent="0.25">
      <c r="A518" t="str">
        <f t="array" ref="A518">IF(COUNT(SEARCH(RubriekenHistorisch,CONCATENATE(P517,U517,AB517,AH517))),"t","f")</f>
        <v>f</v>
      </c>
      <c r="B518" t="str">
        <f t="shared" si="26"/>
        <v>f</v>
      </c>
      <c r="C518" t="str">
        <f t="shared" si="27"/>
        <v>f</v>
      </c>
      <c r="D518" t="str">
        <f t="shared" si="28"/>
        <v>f</v>
      </c>
      <c r="E518" t="str">
        <f>IF(COUNT(SEARCH({"04.","05.","09.","12."},CONCATENATE(P517,U517,AB517,AH517))),"t","f")</f>
        <v>f</v>
      </c>
      <c r="F518" t="str">
        <f t="array" ref="F518">IF(COUNT(SEARCH(HistorischeRubrieken,CONCATENATE(P517,U517,AB517,AH517))),"t","f")</f>
        <v>f</v>
      </c>
      <c r="G518">
        <v>1</v>
      </c>
      <c r="H518">
        <v>36201</v>
      </c>
      <c r="I518" t="s">
        <v>527</v>
      </c>
      <c r="J518">
        <v>19920701</v>
      </c>
      <c r="K518">
        <v>20130101</v>
      </c>
      <c r="M518">
        <v>0</v>
      </c>
      <c r="N518">
        <v>0</v>
      </c>
    </row>
    <row r="519" spans="1:32" hidden="1" x14ac:dyDescent="0.25">
      <c r="A519" t="str">
        <f t="array" ref="A519">IF(COUNT(SEARCH(RubriekenHistorisch,CONCATENATE(P518,U518,AB518,AH518))),"t","f")</f>
        <v>f</v>
      </c>
      <c r="B519" t="str">
        <f t="shared" si="26"/>
        <v>f</v>
      </c>
      <c r="C519" t="str">
        <f t="shared" si="27"/>
        <v>f</v>
      </c>
      <c r="D519" t="str">
        <f t="shared" si="28"/>
        <v>f</v>
      </c>
      <c r="E519" t="str">
        <f>IF(COUNT(SEARCH({"04.","05.","09.","12."},CONCATENATE(P518,U518,AB518,AH518))),"t","f")</f>
        <v>f</v>
      </c>
      <c r="F519" t="str">
        <f t="array" ref="F519">IF(COUNT(SEARCH(HistorischeRubrieken,CONCATENATE(P518,U518,AB518,AH518))),"t","f")</f>
        <v>f</v>
      </c>
      <c r="G519">
        <v>2</v>
      </c>
      <c r="H519">
        <v>36201</v>
      </c>
      <c r="I519" t="s">
        <v>527</v>
      </c>
      <c r="J519">
        <v>20150131</v>
      </c>
      <c r="K519">
        <v>20150801</v>
      </c>
      <c r="M519">
        <v>0</v>
      </c>
      <c r="N519">
        <v>0</v>
      </c>
      <c r="AA519" t="s">
        <v>270</v>
      </c>
      <c r="AC519">
        <v>0</v>
      </c>
      <c r="AE519">
        <v>0</v>
      </c>
      <c r="AF519" t="s">
        <v>271</v>
      </c>
    </row>
    <row r="520" spans="1:32" x14ac:dyDescent="0.25">
      <c r="A520" t="str">
        <f t="array" ref="A520">IF(COUNT(SEARCH(RubriekenHistorisch,CONCATENATE(P519,U519,AB519,AH519))),"t","f")</f>
        <v>f</v>
      </c>
      <c r="B520" t="str">
        <f t="shared" si="26"/>
        <v>f</v>
      </c>
      <c r="C520" t="str">
        <f t="shared" si="27"/>
        <v>f</v>
      </c>
      <c r="D520" t="str">
        <f t="shared" si="28"/>
        <v>f</v>
      </c>
      <c r="E520" t="str">
        <f>IF(COUNT(SEARCH({"04.","05.","09.","12."},CONCATENATE(P519,U519,AB519,AH519))),"t","f")</f>
        <v>f</v>
      </c>
      <c r="F520" t="str">
        <f t="array" ref="F520">IF(COUNT(SEARCH(HistorischeRubrieken,CONCATENATE(P519,U519,AB519,AH519))),"t","f")</f>
        <v>f</v>
      </c>
      <c r="G520">
        <v>3</v>
      </c>
      <c r="H520">
        <v>36201</v>
      </c>
      <c r="I520" t="s">
        <v>527</v>
      </c>
      <c r="J520">
        <v>20150801</v>
      </c>
      <c r="M520">
        <v>0</v>
      </c>
      <c r="N520">
        <v>0</v>
      </c>
      <c r="AA520" t="s">
        <v>272</v>
      </c>
      <c r="AC520">
        <v>0</v>
      </c>
      <c r="AE520">
        <v>0</v>
      </c>
      <c r="AF520" t="s">
        <v>271</v>
      </c>
    </row>
    <row r="521" spans="1:32" hidden="1" x14ac:dyDescent="0.25">
      <c r="A521" t="str">
        <f t="array" ref="A521">IF(COUNT(SEARCH(RubriekenHistorisch,CONCATENATE(P520,U520,AB520,AH520))),"t","f")</f>
        <v>f</v>
      </c>
      <c r="B521" t="str">
        <f t="shared" si="26"/>
        <v>f</v>
      </c>
      <c r="C521" t="str">
        <f t="shared" si="27"/>
        <v>f</v>
      </c>
      <c r="D521" t="str">
        <f t="shared" si="28"/>
        <v>f</v>
      </c>
      <c r="E521" t="str">
        <f>IF(COUNT(SEARCH({"04.","05.","09.","12."},CONCATENATE(P520,U520,AB520,AH520))),"t","f")</f>
        <v>f</v>
      </c>
      <c r="F521" t="str">
        <f t="array" ref="F521">IF(COUNT(SEARCH(HistorischeRubrieken,CONCATENATE(P520,U520,AB520,AH520))),"t","f")</f>
        <v>f</v>
      </c>
      <c r="G521">
        <v>1</v>
      </c>
      <c r="H521">
        <v>36301</v>
      </c>
      <c r="I521" t="s">
        <v>528</v>
      </c>
      <c r="J521">
        <v>19940930</v>
      </c>
      <c r="K521">
        <v>20130101</v>
      </c>
      <c r="M521">
        <v>0</v>
      </c>
      <c r="N521">
        <v>0</v>
      </c>
    </row>
    <row r="522" spans="1:32" hidden="1" x14ac:dyDescent="0.25">
      <c r="A522" t="str">
        <f t="array" ref="A522">IF(COUNT(SEARCH(RubriekenHistorisch,CONCATENATE(P521,U521,AB521,AH521))),"t","f")</f>
        <v>f</v>
      </c>
      <c r="B522" t="str">
        <f t="shared" si="26"/>
        <v>f</v>
      </c>
      <c r="C522" t="str">
        <f t="shared" si="27"/>
        <v>f</v>
      </c>
      <c r="D522" t="str">
        <f t="shared" si="28"/>
        <v>f</v>
      </c>
      <c r="E522" t="str">
        <f>IF(COUNT(SEARCH({"04.","05.","09.","12."},CONCATENATE(P521,U521,AB521,AH521))),"t","f")</f>
        <v>f</v>
      </c>
      <c r="F522" t="str">
        <f t="array" ref="F522">IF(COUNT(SEARCH(HistorischeRubrieken,CONCATENATE(P521,U521,AB521,AH521))),"t","f")</f>
        <v>f</v>
      </c>
      <c r="G522">
        <v>2</v>
      </c>
      <c r="H522">
        <v>36301</v>
      </c>
      <c r="I522" t="s">
        <v>528</v>
      </c>
      <c r="J522">
        <v>20150131</v>
      </c>
      <c r="K522">
        <v>20150801</v>
      </c>
      <c r="M522">
        <v>0</v>
      </c>
      <c r="N522">
        <v>0</v>
      </c>
      <c r="AA522" t="s">
        <v>270</v>
      </c>
      <c r="AC522">
        <v>0</v>
      </c>
      <c r="AE522">
        <v>0</v>
      </c>
      <c r="AF522" t="s">
        <v>271</v>
      </c>
    </row>
    <row r="523" spans="1:32" x14ac:dyDescent="0.25">
      <c r="A523" t="str">
        <f t="array" ref="A523">IF(COUNT(SEARCH(RubriekenHistorisch,CONCATENATE(P522,U522,AB522,AH522))),"t","f")</f>
        <v>f</v>
      </c>
      <c r="B523" t="str">
        <f t="shared" si="26"/>
        <v>f</v>
      </c>
      <c r="C523" t="str">
        <f t="shared" si="27"/>
        <v>f</v>
      </c>
      <c r="D523" t="str">
        <f t="shared" si="28"/>
        <v>f</v>
      </c>
      <c r="E523" t="str">
        <f>IF(COUNT(SEARCH({"04.","05.","09.","12."},CONCATENATE(P522,U522,AB522,AH522))),"t","f")</f>
        <v>f</v>
      </c>
      <c r="F523" t="str">
        <f t="array" ref="F523">IF(COUNT(SEARCH(HistorischeRubrieken,CONCATENATE(P522,U522,AB522,AH522))),"t","f")</f>
        <v>f</v>
      </c>
      <c r="G523">
        <v>3</v>
      </c>
      <c r="H523">
        <v>36301</v>
      </c>
      <c r="I523" t="s">
        <v>528</v>
      </c>
      <c r="J523">
        <v>20150801</v>
      </c>
      <c r="M523">
        <v>0</v>
      </c>
      <c r="N523">
        <v>0</v>
      </c>
      <c r="AA523" t="s">
        <v>272</v>
      </c>
      <c r="AC523">
        <v>0</v>
      </c>
      <c r="AE523">
        <v>0</v>
      </c>
      <c r="AF523" t="s">
        <v>271</v>
      </c>
    </row>
    <row r="524" spans="1:32" hidden="1" x14ac:dyDescent="0.25">
      <c r="A524" t="str">
        <f t="array" ref="A524">IF(COUNT(SEARCH(RubriekenHistorisch,CONCATENATE(P523,U523,AB523,AH523))),"t","f")</f>
        <v>f</v>
      </c>
      <c r="B524" t="str">
        <f t="shared" si="26"/>
        <v>f</v>
      </c>
      <c r="C524" t="str">
        <f t="shared" si="27"/>
        <v>f</v>
      </c>
      <c r="D524" t="str">
        <f t="shared" si="28"/>
        <v>f</v>
      </c>
      <c r="E524" t="str">
        <f>IF(COUNT(SEARCH({"04.","05.","09.","12."},CONCATENATE(P523,U523,AB523,AH523))),"t","f")</f>
        <v>f</v>
      </c>
      <c r="F524" t="str">
        <f t="array" ref="F524">IF(COUNT(SEARCH(HistorischeRubrieken,CONCATENATE(P523,U523,AB523,AH523))),"t","f")</f>
        <v>f</v>
      </c>
      <c r="G524">
        <v>1</v>
      </c>
      <c r="H524">
        <v>36401</v>
      </c>
      <c r="I524" t="s">
        <v>529</v>
      </c>
      <c r="J524">
        <v>19940215</v>
      </c>
      <c r="K524">
        <v>20110101</v>
      </c>
      <c r="M524">
        <v>0</v>
      </c>
      <c r="N524">
        <v>0</v>
      </c>
    </row>
    <row r="525" spans="1:32" hidden="1" x14ac:dyDescent="0.25">
      <c r="A525" t="str">
        <f t="array" ref="A525">IF(COUNT(SEARCH(RubriekenHistorisch,CONCATENATE(P524,U524,AB524,AH524))),"t","f")</f>
        <v>f</v>
      </c>
      <c r="B525" t="str">
        <f t="shared" si="26"/>
        <v>f</v>
      </c>
      <c r="C525" t="str">
        <f t="shared" si="27"/>
        <v>f</v>
      </c>
      <c r="D525" t="str">
        <f t="shared" si="28"/>
        <v>f</v>
      </c>
      <c r="E525" t="str">
        <f>IF(COUNT(SEARCH({"04.","05.","09.","12."},CONCATENATE(P524,U524,AB524,AH524))),"t","f")</f>
        <v>f</v>
      </c>
      <c r="F525" t="str">
        <f t="array" ref="F525">IF(COUNT(SEARCH(HistorischeRubrieken,CONCATENATE(P524,U524,AB524,AH524))),"t","f")</f>
        <v>f</v>
      </c>
      <c r="G525">
        <v>1</v>
      </c>
      <c r="H525">
        <v>36501</v>
      </c>
      <c r="I525" t="s">
        <v>530</v>
      </c>
      <c r="J525">
        <v>19931201</v>
      </c>
      <c r="K525">
        <v>20130101</v>
      </c>
      <c r="M525">
        <v>0</v>
      </c>
      <c r="N525">
        <v>0</v>
      </c>
    </row>
    <row r="526" spans="1:32" hidden="1" x14ac:dyDescent="0.25">
      <c r="A526" t="str">
        <f t="array" ref="A526">IF(COUNT(SEARCH(RubriekenHistorisch,CONCATENATE(P525,U525,AB525,AH525))),"t","f")</f>
        <v>f</v>
      </c>
      <c r="B526" t="str">
        <f t="shared" si="26"/>
        <v>f</v>
      </c>
      <c r="C526" t="str">
        <f t="shared" si="27"/>
        <v>f</v>
      </c>
      <c r="D526" t="str">
        <f t="shared" si="28"/>
        <v>f</v>
      </c>
      <c r="E526" t="str">
        <f>IF(COUNT(SEARCH({"04.","05.","09.","12."},CONCATENATE(P525,U525,AB525,AH525))),"t","f")</f>
        <v>f</v>
      </c>
      <c r="F526" t="str">
        <f t="array" ref="F526">IF(COUNT(SEARCH(HistorischeRubrieken,CONCATENATE(P525,U525,AB525,AH525))),"t","f")</f>
        <v>f</v>
      </c>
      <c r="G526">
        <v>1</v>
      </c>
      <c r="H526">
        <v>36601</v>
      </c>
      <c r="I526" t="s">
        <v>531</v>
      </c>
      <c r="J526">
        <v>19940501</v>
      </c>
      <c r="K526">
        <v>20120101</v>
      </c>
      <c r="M526">
        <v>0</v>
      </c>
      <c r="N526">
        <v>0</v>
      </c>
    </row>
    <row r="527" spans="1:32" hidden="1" x14ac:dyDescent="0.25">
      <c r="A527" t="str">
        <f t="array" ref="A527">IF(COUNT(SEARCH(RubriekenHistorisch,CONCATENATE(P526,U526,AB526,AH526))),"t","f")</f>
        <v>f</v>
      </c>
      <c r="B527" t="str">
        <f t="shared" si="26"/>
        <v>f</v>
      </c>
      <c r="C527" t="str">
        <f t="shared" si="27"/>
        <v>f</v>
      </c>
      <c r="D527" t="str">
        <f t="shared" si="28"/>
        <v>f</v>
      </c>
      <c r="E527" t="str">
        <f>IF(COUNT(SEARCH({"04.","05.","09.","12."},CONCATENATE(P526,U526,AB526,AH526))),"t","f")</f>
        <v>f</v>
      </c>
      <c r="F527" t="str">
        <f t="array" ref="F527">IF(COUNT(SEARCH(HistorischeRubrieken,CONCATENATE(P526,U526,AB526,AH526))),"t","f")</f>
        <v>f</v>
      </c>
      <c r="G527">
        <v>1</v>
      </c>
      <c r="H527">
        <v>37001</v>
      </c>
      <c r="I527" t="s">
        <v>532</v>
      </c>
      <c r="J527">
        <v>19940715</v>
      </c>
      <c r="K527">
        <v>20130101</v>
      </c>
      <c r="M527">
        <v>0</v>
      </c>
      <c r="N527">
        <v>0</v>
      </c>
    </row>
    <row r="528" spans="1:32" hidden="1" x14ac:dyDescent="0.25">
      <c r="A528" t="str">
        <f t="array" ref="A528">IF(COUNT(SEARCH(RubriekenHistorisch,CONCATENATE(P527,U527,AB527,AH527))),"t","f")</f>
        <v>f</v>
      </c>
      <c r="B528" t="str">
        <f t="shared" si="26"/>
        <v>f</v>
      </c>
      <c r="C528" t="str">
        <f t="shared" si="27"/>
        <v>f</v>
      </c>
      <c r="D528" t="str">
        <f t="shared" si="28"/>
        <v>f</v>
      </c>
      <c r="E528" t="str">
        <f>IF(COUNT(SEARCH({"04.","05.","09.","12."},CONCATENATE(P527,U527,AB527,AH527))),"t","f")</f>
        <v>f</v>
      </c>
      <c r="F528" t="str">
        <f t="array" ref="F528">IF(COUNT(SEARCH(HistorischeRubrieken,CONCATENATE(P527,U527,AB527,AH527))),"t","f")</f>
        <v>f</v>
      </c>
      <c r="G528">
        <v>2</v>
      </c>
      <c r="H528">
        <v>37001</v>
      </c>
      <c r="I528" t="s">
        <v>532</v>
      </c>
      <c r="J528">
        <v>20150131</v>
      </c>
      <c r="K528">
        <v>20150801</v>
      </c>
      <c r="M528">
        <v>0</v>
      </c>
      <c r="N528">
        <v>0</v>
      </c>
      <c r="AA528" t="s">
        <v>270</v>
      </c>
      <c r="AC528">
        <v>0</v>
      </c>
      <c r="AE528">
        <v>0</v>
      </c>
      <c r="AF528" t="s">
        <v>271</v>
      </c>
    </row>
    <row r="529" spans="1:32" x14ac:dyDescent="0.25">
      <c r="A529" t="str">
        <f t="array" ref="A529">IF(COUNT(SEARCH(RubriekenHistorisch,CONCATENATE(P528,U528,AB528,AH528))),"t","f")</f>
        <v>f</v>
      </c>
      <c r="B529" t="str">
        <f t="shared" si="26"/>
        <v>f</v>
      </c>
      <c r="C529" t="str">
        <f t="shared" si="27"/>
        <v>f</v>
      </c>
      <c r="D529" t="str">
        <f t="shared" si="28"/>
        <v>f</v>
      </c>
      <c r="E529" t="str">
        <f>IF(COUNT(SEARCH({"04.","05.","09.","12."},CONCATENATE(P528,U528,AB528,AH528))),"t","f")</f>
        <v>f</v>
      </c>
      <c r="F529" t="str">
        <f t="array" ref="F529">IF(COUNT(SEARCH(HistorischeRubrieken,CONCATENATE(P528,U528,AB528,AH528))),"t","f")</f>
        <v>f</v>
      </c>
      <c r="G529">
        <v>3</v>
      </c>
      <c r="H529">
        <v>37001</v>
      </c>
      <c r="I529" t="s">
        <v>532</v>
      </c>
      <c r="J529">
        <v>20150801</v>
      </c>
      <c r="M529">
        <v>0</v>
      </c>
      <c r="N529">
        <v>0</v>
      </c>
      <c r="AA529" t="s">
        <v>272</v>
      </c>
      <c r="AC529">
        <v>0</v>
      </c>
      <c r="AE529">
        <v>0</v>
      </c>
      <c r="AF529" t="s">
        <v>271</v>
      </c>
    </row>
    <row r="530" spans="1:32" hidden="1" x14ac:dyDescent="0.25">
      <c r="A530" t="str">
        <f t="array" ref="A530">IF(COUNT(SEARCH(RubriekenHistorisch,CONCATENATE(P529,U529,AB529,AH529))),"t","f")</f>
        <v>f</v>
      </c>
      <c r="B530" t="str">
        <f t="shared" si="26"/>
        <v>f</v>
      </c>
      <c r="C530" t="str">
        <f t="shared" si="27"/>
        <v>f</v>
      </c>
      <c r="D530" t="str">
        <f t="shared" si="28"/>
        <v>f</v>
      </c>
      <c r="E530" t="str">
        <f>IF(COUNT(SEARCH({"04.","05.","09.","12."},CONCATENATE(P529,U529,AB529,AH529))),"t","f")</f>
        <v>f</v>
      </c>
      <c r="F530" t="str">
        <f t="array" ref="F530">IF(COUNT(SEARCH(HistorischeRubrieken,CONCATENATE(P529,U529,AB529,AH529))),"t","f")</f>
        <v>f</v>
      </c>
      <c r="G530">
        <v>1</v>
      </c>
      <c r="H530">
        <v>37201</v>
      </c>
      <c r="I530" t="s">
        <v>533</v>
      </c>
      <c r="J530">
        <v>19940315</v>
      </c>
      <c r="K530">
        <v>20090101</v>
      </c>
      <c r="M530">
        <v>0</v>
      </c>
      <c r="N530">
        <v>0</v>
      </c>
    </row>
    <row r="531" spans="1:32" hidden="1" x14ac:dyDescent="0.25">
      <c r="A531" t="str">
        <f t="array" ref="A531">IF(COUNT(SEARCH(RubriekenHistorisch,CONCATENATE(P530,U530,AB530,AH530))),"t","f")</f>
        <v>f</v>
      </c>
      <c r="B531" t="str">
        <f t="shared" si="26"/>
        <v>f</v>
      </c>
      <c r="C531" t="str">
        <f t="shared" si="27"/>
        <v>f</v>
      </c>
      <c r="D531" t="str">
        <f t="shared" si="28"/>
        <v>f</v>
      </c>
      <c r="E531" t="str">
        <f>IF(COUNT(SEARCH({"04.","05.","09.","12."},CONCATENATE(P530,U530,AB530,AH530))),"t","f")</f>
        <v>f</v>
      </c>
      <c r="F531" t="str">
        <f t="array" ref="F531">IF(COUNT(SEARCH(HistorischeRubrieken,CONCATENATE(P530,U530,AB530,AH530))),"t","f")</f>
        <v>f</v>
      </c>
      <c r="G531">
        <v>1</v>
      </c>
      <c r="H531">
        <v>37301</v>
      </c>
      <c r="I531" t="s">
        <v>534</v>
      </c>
      <c r="J531">
        <v>19940930</v>
      </c>
      <c r="K531">
        <v>20130101</v>
      </c>
      <c r="M531">
        <v>0</v>
      </c>
      <c r="N531">
        <v>0</v>
      </c>
    </row>
    <row r="532" spans="1:32" hidden="1" x14ac:dyDescent="0.25">
      <c r="A532" t="str">
        <f t="array" ref="A532">IF(COUNT(SEARCH(RubriekenHistorisch,CONCATENATE(P531,U531,AB531,AH531))),"t","f")</f>
        <v>f</v>
      </c>
      <c r="B532" t="str">
        <f t="shared" si="26"/>
        <v>f</v>
      </c>
      <c r="C532" t="str">
        <f t="shared" si="27"/>
        <v>f</v>
      </c>
      <c r="D532" t="str">
        <f t="shared" si="28"/>
        <v>f</v>
      </c>
      <c r="E532" t="str">
        <f>IF(COUNT(SEARCH({"04.","05.","09.","12."},CONCATENATE(P531,U531,AB531,AH531))),"t","f")</f>
        <v>f</v>
      </c>
      <c r="F532" t="str">
        <f t="array" ref="F532">IF(COUNT(SEARCH(HistorischeRubrieken,CONCATENATE(P531,U531,AB531,AH531))),"t","f")</f>
        <v>f</v>
      </c>
      <c r="G532">
        <v>2</v>
      </c>
      <c r="H532">
        <v>37301</v>
      </c>
      <c r="I532" t="s">
        <v>534</v>
      </c>
      <c r="J532">
        <v>20150131</v>
      </c>
      <c r="K532">
        <v>20150801</v>
      </c>
      <c r="M532">
        <v>0</v>
      </c>
      <c r="N532">
        <v>0</v>
      </c>
      <c r="AA532" t="s">
        <v>270</v>
      </c>
      <c r="AC532">
        <v>0</v>
      </c>
      <c r="AE532">
        <v>0</v>
      </c>
      <c r="AF532" t="s">
        <v>271</v>
      </c>
    </row>
    <row r="533" spans="1:32" x14ac:dyDescent="0.25">
      <c r="A533" t="str">
        <f t="array" ref="A533">IF(COUNT(SEARCH(RubriekenHistorisch,CONCATENATE(P532,U532,AB532,AH532))),"t","f")</f>
        <v>f</v>
      </c>
      <c r="B533" t="str">
        <f t="shared" si="26"/>
        <v>f</v>
      </c>
      <c r="C533" t="str">
        <f t="shared" si="27"/>
        <v>f</v>
      </c>
      <c r="D533" t="str">
        <f t="shared" si="28"/>
        <v>f</v>
      </c>
      <c r="E533" t="str">
        <f>IF(COUNT(SEARCH({"04.","05.","09.","12."},CONCATENATE(P532,U532,AB532,AH532))),"t","f")</f>
        <v>f</v>
      </c>
      <c r="F533" t="str">
        <f t="array" ref="F533">IF(COUNT(SEARCH(HistorischeRubrieken,CONCATENATE(P532,U532,AB532,AH532))),"t","f")</f>
        <v>f</v>
      </c>
      <c r="G533">
        <v>3</v>
      </c>
      <c r="H533">
        <v>37301</v>
      </c>
      <c r="I533" t="s">
        <v>534</v>
      </c>
      <c r="J533">
        <v>20150801</v>
      </c>
      <c r="M533">
        <v>0</v>
      </c>
      <c r="N533">
        <v>0</v>
      </c>
      <c r="AA533" t="s">
        <v>272</v>
      </c>
      <c r="AC533">
        <v>0</v>
      </c>
      <c r="AE533">
        <v>0</v>
      </c>
      <c r="AF533" t="s">
        <v>271</v>
      </c>
    </row>
    <row r="534" spans="1:32" hidden="1" x14ac:dyDescent="0.25">
      <c r="A534" t="str">
        <f t="array" ref="A534">IF(COUNT(SEARCH(RubriekenHistorisch,CONCATENATE(P533,U533,AB533,AH533))),"t","f")</f>
        <v>f</v>
      </c>
      <c r="B534" t="str">
        <f t="shared" si="26"/>
        <v>f</v>
      </c>
      <c r="C534" t="str">
        <f t="shared" si="27"/>
        <v>f</v>
      </c>
      <c r="D534" t="str">
        <f t="shared" si="28"/>
        <v>f</v>
      </c>
      <c r="E534" t="str">
        <f>IF(COUNT(SEARCH({"04.","05.","09.","12."},CONCATENATE(P533,U533,AB533,AH533))),"t","f")</f>
        <v>f</v>
      </c>
      <c r="F534" t="str">
        <f t="array" ref="F534">IF(COUNT(SEARCH(HistorischeRubrieken,CONCATENATE(P533,U533,AB533,AH533))),"t","f")</f>
        <v>f</v>
      </c>
      <c r="G534">
        <v>1</v>
      </c>
      <c r="H534">
        <v>37501</v>
      </c>
      <c r="I534" t="s">
        <v>535</v>
      </c>
      <c r="J534">
        <v>19941001</v>
      </c>
      <c r="K534">
        <v>20130101</v>
      </c>
      <c r="M534">
        <v>0</v>
      </c>
      <c r="N534">
        <v>0</v>
      </c>
    </row>
    <row r="535" spans="1:32" hidden="1" x14ac:dyDescent="0.25">
      <c r="A535" t="str">
        <f t="array" ref="A535">IF(COUNT(SEARCH(RubriekenHistorisch,CONCATENATE(P534,U534,AB534,AH534))),"t","f")</f>
        <v>f</v>
      </c>
      <c r="B535" t="str">
        <f t="shared" si="26"/>
        <v>f</v>
      </c>
      <c r="C535" t="str">
        <f t="shared" si="27"/>
        <v>f</v>
      </c>
      <c r="D535" t="str">
        <f t="shared" si="28"/>
        <v>f</v>
      </c>
      <c r="E535" t="str">
        <f>IF(COUNT(SEARCH({"04.","05.","09.","12."},CONCATENATE(P534,U534,AB534,AH534))),"t","f")</f>
        <v>f</v>
      </c>
      <c r="F535" t="str">
        <f t="array" ref="F535">IF(COUNT(SEARCH(HistorischeRubrieken,CONCATENATE(P534,U534,AB534,AH534))),"t","f")</f>
        <v>f</v>
      </c>
      <c r="G535">
        <v>2</v>
      </c>
      <c r="H535">
        <v>37501</v>
      </c>
      <c r="I535" t="s">
        <v>535</v>
      </c>
      <c r="J535">
        <v>20150131</v>
      </c>
      <c r="K535">
        <v>20150801</v>
      </c>
      <c r="M535">
        <v>0</v>
      </c>
      <c r="N535">
        <v>0</v>
      </c>
      <c r="AA535" t="s">
        <v>270</v>
      </c>
      <c r="AC535">
        <v>0</v>
      </c>
      <c r="AE535">
        <v>0</v>
      </c>
      <c r="AF535" t="s">
        <v>271</v>
      </c>
    </row>
    <row r="536" spans="1:32" x14ac:dyDescent="0.25">
      <c r="A536" t="str">
        <f t="array" ref="A536">IF(COUNT(SEARCH(RubriekenHistorisch,CONCATENATE(P535,U535,AB535,AH535))),"t","f")</f>
        <v>f</v>
      </c>
      <c r="B536" t="str">
        <f t="shared" si="26"/>
        <v>f</v>
      </c>
      <c r="C536" t="str">
        <f t="shared" si="27"/>
        <v>f</v>
      </c>
      <c r="D536" t="str">
        <f t="shared" si="28"/>
        <v>f</v>
      </c>
      <c r="E536" t="str">
        <f>IF(COUNT(SEARCH({"04.","05.","09.","12."},CONCATENATE(P535,U535,AB535,AH535))),"t","f")</f>
        <v>f</v>
      </c>
      <c r="F536" t="str">
        <f t="array" ref="F536">IF(COUNT(SEARCH(HistorischeRubrieken,CONCATENATE(P535,U535,AB535,AH535))),"t","f")</f>
        <v>f</v>
      </c>
      <c r="G536">
        <v>3</v>
      </c>
      <c r="H536">
        <v>37501</v>
      </c>
      <c r="I536" t="s">
        <v>535</v>
      </c>
      <c r="J536">
        <v>20150801</v>
      </c>
      <c r="M536">
        <v>0</v>
      </c>
      <c r="N536">
        <v>0</v>
      </c>
      <c r="AA536" t="s">
        <v>272</v>
      </c>
      <c r="AC536">
        <v>0</v>
      </c>
      <c r="AE536">
        <v>0</v>
      </c>
      <c r="AF536" t="s">
        <v>271</v>
      </c>
    </row>
    <row r="537" spans="1:32" hidden="1" x14ac:dyDescent="0.25">
      <c r="A537" t="str">
        <f t="array" ref="A537">IF(COUNT(SEARCH(RubriekenHistorisch,CONCATENATE(P536,U536,AB536,AH536))),"t","f")</f>
        <v>f</v>
      </c>
      <c r="B537" t="str">
        <f t="shared" si="26"/>
        <v>f</v>
      </c>
      <c r="C537" t="str">
        <f t="shared" si="27"/>
        <v>f</v>
      </c>
      <c r="D537" t="str">
        <f t="shared" si="28"/>
        <v>f</v>
      </c>
      <c r="E537" t="str">
        <f>IF(COUNT(SEARCH({"04.","05.","09.","12."},CONCATENATE(P536,U536,AB536,AH536))),"t","f")</f>
        <v>f</v>
      </c>
      <c r="F537" t="str">
        <f t="array" ref="F537">IF(COUNT(SEARCH(HistorischeRubrieken,CONCATENATE(P536,U536,AB536,AH536))),"t","f")</f>
        <v>f</v>
      </c>
      <c r="G537">
        <v>1</v>
      </c>
      <c r="H537">
        <v>37601</v>
      </c>
      <c r="I537" t="s">
        <v>536</v>
      </c>
      <c r="J537">
        <v>19940501</v>
      </c>
      <c r="K537">
        <v>20130101</v>
      </c>
      <c r="M537">
        <v>0</v>
      </c>
      <c r="N537">
        <v>0</v>
      </c>
    </row>
    <row r="538" spans="1:32" hidden="1" x14ac:dyDescent="0.25">
      <c r="A538" t="str">
        <f t="array" ref="A538">IF(COUNT(SEARCH(RubriekenHistorisch,CONCATENATE(P537,U537,AB537,AH537))),"t","f")</f>
        <v>f</v>
      </c>
      <c r="B538" t="str">
        <f t="shared" si="26"/>
        <v>f</v>
      </c>
      <c r="C538" t="str">
        <f t="shared" si="27"/>
        <v>f</v>
      </c>
      <c r="D538" t="str">
        <f t="shared" si="28"/>
        <v>f</v>
      </c>
      <c r="E538" t="str">
        <f>IF(COUNT(SEARCH({"04.","05.","09.","12."},CONCATENATE(P537,U537,AB537,AH537))),"t","f")</f>
        <v>f</v>
      </c>
      <c r="F538" t="str">
        <f t="array" ref="F538">IF(COUNT(SEARCH(HistorischeRubrieken,CONCATENATE(P537,U537,AB537,AH537))),"t","f")</f>
        <v>f</v>
      </c>
      <c r="G538">
        <v>2</v>
      </c>
      <c r="H538">
        <v>37601</v>
      </c>
      <c r="I538" t="s">
        <v>536</v>
      </c>
      <c r="J538">
        <v>20150131</v>
      </c>
      <c r="K538">
        <v>20150801</v>
      </c>
      <c r="M538">
        <v>0</v>
      </c>
      <c r="N538">
        <v>0</v>
      </c>
      <c r="AA538" t="s">
        <v>270</v>
      </c>
      <c r="AC538">
        <v>0</v>
      </c>
      <c r="AE538">
        <v>0</v>
      </c>
      <c r="AF538" t="s">
        <v>271</v>
      </c>
    </row>
    <row r="539" spans="1:32" x14ac:dyDescent="0.25">
      <c r="A539" t="str">
        <f t="array" ref="A539">IF(COUNT(SEARCH(RubriekenHistorisch,CONCATENATE(P538,U538,AB538,AH538))),"t","f")</f>
        <v>f</v>
      </c>
      <c r="B539" t="str">
        <f t="shared" si="26"/>
        <v>f</v>
      </c>
      <c r="C539" t="str">
        <f t="shared" si="27"/>
        <v>f</v>
      </c>
      <c r="D539" t="str">
        <f t="shared" si="28"/>
        <v>f</v>
      </c>
      <c r="E539" t="str">
        <f>IF(COUNT(SEARCH({"04.","05.","09.","12."},CONCATENATE(P538,U538,AB538,AH538))),"t","f")</f>
        <v>f</v>
      </c>
      <c r="F539" t="str">
        <f t="array" ref="F539">IF(COUNT(SEARCH(HistorischeRubrieken,CONCATENATE(P538,U538,AB538,AH538))),"t","f")</f>
        <v>f</v>
      </c>
      <c r="G539">
        <v>3</v>
      </c>
      <c r="H539">
        <v>37601</v>
      </c>
      <c r="I539" t="s">
        <v>536</v>
      </c>
      <c r="J539">
        <v>20150801</v>
      </c>
      <c r="M539">
        <v>0</v>
      </c>
      <c r="N539">
        <v>0</v>
      </c>
      <c r="AA539" t="s">
        <v>272</v>
      </c>
      <c r="AC539">
        <v>0</v>
      </c>
      <c r="AE539">
        <v>0</v>
      </c>
      <c r="AF539" t="s">
        <v>271</v>
      </c>
    </row>
    <row r="540" spans="1:32" hidden="1" x14ac:dyDescent="0.25">
      <c r="A540" t="str">
        <f t="array" ref="A540">IF(COUNT(SEARCH(RubriekenHistorisch,CONCATENATE(P539,U539,AB539,AH539))),"t","f")</f>
        <v>f</v>
      </c>
      <c r="B540" t="str">
        <f t="shared" si="26"/>
        <v>f</v>
      </c>
      <c r="C540" t="str">
        <f t="shared" si="27"/>
        <v>f</v>
      </c>
      <c r="D540" t="str">
        <f t="shared" si="28"/>
        <v>f</v>
      </c>
      <c r="E540" t="str">
        <f>IF(COUNT(SEARCH({"04.","05.","09.","12."},CONCATENATE(P539,U539,AB539,AH539))),"t","f")</f>
        <v>f</v>
      </c>
      <c r="F540" t="str">
        <f t="array" ref="F540">IF(COUNT(SEARCH(HistorischeRubrieken,CONCATENATE(P539,U539,AB539,AH539))),"t","f")</f>
        <v>f</v>
      </c>
      <c r="G540">
        <v>1</v>
      </c>
      <c r="H540">
        <v>37701</v>
      </c>
      <c r="I540" t="s">
        <v>537</v>
      </c>
      <c r="J540">
        <v>19940401</v>
      </c>
      <c r="K540">
        <v>20130101</v>
      </c>
      <c r="M540">
        <v>0</v>
      </c>
      <c r="N540">
        <v>0</v>
      </c>
    </row>
    <row r="541" spans="1:32" hidden="1" x14ac:dyDescent="0.25">
      <c r="A541" t="str">
        <f t="array" ref="A541">IF(COUNT(SEARCH(RubriekenHistorisch,CONCATENATE(P540,U540,AB540,AH540))),"t","f")</f>
        <v>f</v>
      </c>
      <c r="B541" t="str">
        <f t="shared" si="26"/>
        <v>f</v>
      </c>
      <c r="C541" t="str">
        <f t="shared" si="27"/>
        <v>f</v>
      </c>
      <c r="D541" t="str">
        <f t="shared" si="28"/>
        <v>f</v>
      </c>
      <c r="E541" t="str">
        <f>IF(COUNT(SEARCH({"04.","05.","09.","12."},CONCATENATE(P540,U540,AB540,AH540))),"t","f")</f>
        <v>f</v>
      </c>
      <c r="F541" t="str">
        <f t="array" ref="F541">IF(COUNT(SEARCH(HistorischeRubrieken,CONCATENATE(P540,U540,AB540,AH540))),"t","f")</f>
        <v>f</v>
      </c>
      <c r="G541">
        <v>2</v>
      </c>
      <c r="H541">
        <v>37701</v>
      </c>
      <c r="I541" t="s">
        <v>537</v>
      </c>
      <c r="J541">
        <v>20150131</v>
      </c>
      <c r="K541">
        <v>20150801</v>
      </c>
      <c r="M541">
        <v>0</v>
      </c>
      <c r="N541">
        <v>0</v>
      </c>
      <c r="AA541" t="s">
        <v>270</v>
      </c>
      <c r="AC541">
        <v>0</v>
      </c>
      <c r="AE541">
        <v>0</v>
      </c>
      <c r="AF541" t="s">
        <v>271</v>
      </c>
    </row>
    <row r="542" spans="1:32" x14ac:dyDescent="0.25">
      <c r="A542" t="str">
        <f t="array" ref="A542">IF(COUNT(SEARCH(RubriekenHistorisch,CONCATENATE(P541,U541,AB541,AH541))),"t","f")</f>
        <v>f</v>
      </c>
      <c r="B542" t="str">
        <f t="shared" si="26"/>
        <v>f</v>
      </c>
      <c r="C542" t="str">
        <f t="shared" si="27"/>
        <v>f</v>
      </c>
      <c r="D542" t="str">
        <f t="shared" si="28"/>
        <v>f</v>
      </c>
      <c r="E542" t="str">
        <f>IF(COUNT(SEARCH({"04.","05.","09.","12."},CONCATENATE(P541,U541,AB541,AH541))),"t","f")</f>
        <v>f</v>
      </c>
      <c r="F542" t="str">
        <f t="array" ref="F542">IF(COUNT(SEARCH(HistorischeRubrieken,CONCATENATE(P541,U541,AB541,AH541))),"t","f")</f>
        <v>f</v>
      </c>
      <c r="G542">
        <v>3</v>
      </c>
      <c r="H542">
        <v>37701</v>
      </c>
      <c r="I542" t="s">
        <v>537</v>
      </c>
      <c r="J542">
        <v>20150801</v>
      </c>
      <c r="M542">
        <v>0</v>
      </c>
      <c r="N542">
        <v>0</v>
      </c>
      <c r="AA542" t="s">
        <v>272</v>
      </c>
      <c r="AC542">
        <v>0</v>
      </c>
      <c r="AE542">
        <v>0</v>
      </c>
      <c r="AF542" t="s">
        <v>271</v>
      </c>
    </row>
    <row r="543" spans="1:32" hidden="1" x14ac:dyDescent="0.25">
      <c r="A543" t="str">
        <f t="array" ref="A543">IF(COUNT(SEARCH(RubriekenHistorisch,CONCATENATE(P542,U542,AB542,AH542))),"t","f")</f>
        <v>f</v>
      </c>
      <c r="B543" t="str">
        <f t="shared" si="26"/>
        <v>f</v>
      </c>
      <c r="C543" t="str">
        <f t="shared" si="27"/>
        <v>f</v>
      </c>
      <c r="D543" t="str">
        <f t="shared" si="28"/>
        <v>f</v>
      </c>
      <c r="E543" t="str">
        <f>IF(COUNT(SEARCH({"04.","05.","09.","12."},CONCATENATE(P542,U542,AB542,AH542))),"t","f")</f>
        <v>f</v>
      </c>
      <c r="F543" t="str">
        <f t="array" ref="F543">IF(COUNT(SEARCH(HistorischeRubrieken,CONCATENATE(P542,U542,AB542,AH542))),"t","f")</f>
        <v>f</v>
      </c>
      <c r="G543">
        <v>1</v>
      </c>
      <c r="H543">
        <v>38101</v>
      </c>
      <c r="I543" t="s">
        <v>538</v>
      </c>
      <c r="J543">
        <v>19940401</v>
      </c>
      <c r="K543">
        <v>20130101</v>
      </c>
      <c r="M543">
        <v>0</v>
      </c>
      <c r="N543">
        <v>0</v>
      </c>
    </row>
    <row r="544" spans="1:32" hidden="1" x14ac:dyDescent="0.25">
      <c r="A544" t="str">
        <f t="array" ref="A544">IF(COUNT(SEARCH(RubriekenHistorisch,CONCATENATE(P543,U543,AB543,AH543))),"t","f")</f>
        <v>f</v>
      </c>
      <c r="B544" t="str">
        <f t="shared" si="26"/>
        <v>f</v>
      </c>
      <c r="C544" t="str">
        <f t="shared" si="27"/>
        <v>f</v>
      </c>
      <c r="D544" t="str">
        <f t="shared" si="28"/>
        <v>f</v>
      </c>
      <c r="E544" t="str">
        <f>IF(COUNT(SEARCH({"04.","05.","09.","12."},CONCATENATE(P543,U543,AB543,AH543))),"t","f")</f>
        <v>f</v>
      </c>
      <c r="F544" t="str">
        <f t="array" ref="F544">IF(COUNT(SEARCH(HistorischeRubrieken,CONCATENATE(P543,U543,AB543,AH543))),"t","f")</f>
        <v>f</v>
      </c>
      <c r="G544">
        <v>2</v>
      </c>
      <c r="H544">
        <v>38101</v>
      </c>
      <c r="I544" t="s">
        <v>538</v>
      </c>
      <c r="J544">
        <v>20150131</v>
      </c>
      <c r="K544">
        <v>20150801</v>
      </c>
      <c r="M544">
        <v>0</v>
      </c>
      <c r="N544">
        <v>0</v>
      </c>
      <c r="AA544" t="s">
        <v>270</v>
      </c>
      <c r="AC544">
        <v>0</v>
      </c>
      <c r="AE544">
        <v>0</v>
      </c>
      <c r="AF544" t="s">
        <v>271</v>
      </c>
    </row>
    <row r="545" spans="1:32" hidden="1" x14ac:dyDescent="0.25">
      <c r="A545" t="str">
        <f t="array" ref="A545">IF(COUNT(SEARCH(RubriekenHistorisch,CONCATENATE(P544,U544,AB544,AH544))),"t","f")</f>
        <v>f</v>
      </c>
      <c r="B545" t="str">
        <f t="shared" si="26"/>
        <v>f</v>
      </c>
      <c r="C545" t="str">
        <f t="shared" si="27"/>
        <v>f</v>
      </c>
      <c r="D545" t="str">
        <f t="shared" si="28"/>
        <v>f</v>
      </c>
      <c r="E545" t="str">
        <f>IF(COUNT(SEARCH({"04.","05.","09.","12."},CONCATENATE(P544,U544,AB544,AH544))),"t","f")</f>
        <v>f</v>
      </c>
      <c r="F545" t="str">
        <f t="array" ref="F545">IF(COUNT(SEARCH(HistorischeRubrieken,CONCATENATE(P544,U544,AB544,AH544))),"t","f")</f>
        <v>f</v>
      </c>
      <c r="G545">
        <v>3</v>
      </c>
      <c r="H545">
        <v>38101</v>
      </c>
      <c r="I545" t="s">
        <v>538</v>
      </c>
      <c r="J545">
        <v>20150801</v>
      </c>
      <c r="K545">
        <v>20160101</v>
      </c>
      <c r="M545">
        <v>0</v>
      </c>
      <c r="N545">
        <v>0</v>
      </c>
      <c r="AA545" t="s">
        <v>272</v>
      </c>
      <c r="AC545">
        <v>0</v>
      </c>
      <c r="AE545">
        <v>0</v>
      </c>
      <c r="AF545" t="s">
        <v>271</v>
      </c>
    </row>
    <row r="546" spans="1:32" hidden="1" x14ac:dyDescent="0.25">
      <c r="A546" t="str">
        <f t="array" ref="A546">IF(COUNT(SEARCH(RubriekenHistorisch,CONCATENATE(P545,U545,AB545,AH545))),"t","f")</f>
        <v>f</v>
      </c>
      <c r="B546" t="str">
        <f t="shared" si="26"/>
        <v>f</v>
      </c>
      <c r="C546" t="str">
        <f t="shared" si="27"/>
        <v>f</v>
      </c>
      <c r="D546" t="str">
        <f t="shared" si="28"/>
        <v>f</v>
      </c>
      <c r="E546" t="str">
        <f>IF(COUNT(SEARCH({"04.","05.","09.","12."},CONCATENATE(P545,U545,AB545,AH545))),"t","f")</f>
        <v>f</v>
      </c>
      <c r="F546" t="str">
        <f t="array" ref="F546">IF(COUNT(SEARCH(HistorischeRubrieken,CONCATENATE(P545,U545,AB545,AH545))),"t","f")</f>
        <v>f</v>
      </c>
      <c r="G546">
        <v>1</v>
      </c>
      <c r="H546">
        <v>38301</v>
      </c>
      <c r="I546" t="s">
        <v>539</v>
      </c>
      <c r="J546">
        <v>19940101</v>
      </c>
      <c r="K546">
        <v>20130101</v>
      </c>
      <c r="M546">
        <v>0</v>
      </c>
      <c r="N546">
        <v>0</v>
      </c>
    </row>
    <row r="547" spans="1:32" hidden="1" x14ac:dyDescent="0.25">
      <c r="A547" t="str">
        <f t="array" ref="A547">IF(COUNT(SEARCH(RubriekenHistorisch,CONCATENATE(P546,U546,AB546,AH546))),"t","f")</f>
        <v>f</v>
      </c>
      <c r="B547" t="str">
        <f t="shared" si="26"/>
        <v>f</v>
      </c>
      <c r="C547" t="str">
        <f t="shared" si="27"/>
        <v>f</v>
      </c>
      <c r="D547" t="str">
        <f t="shared" si="28"/>
        <v>f</v>
      </c>
      <c r="E547" t="str">
        <f>IF(COUNT(SEARCH({"04.","05.","09.","12."},CONCATENATE(P546,U546,AB546,AH546))),"t","f")</f>
        <v>f</v>
      </c>
      <c r="F547" t="str">
        <f t="array" ref="F547">IF(COUNT(SEARCH(HistorischeRubrieken,CONCATENATE(P546,U546,AB546,AH546))),"t","f")</f>
        <v>f</v>
      </c>
      <c r="G547">
        <v>2</v>
      </c>
      <c r="H547">
        <v>38301</v>
      </c>
      <c r="I547" t="s">
        <v>539</v>
      </c>
      <c r="J547">
        <v>20150131</v>
      </c>
      <c r="K547">
        <v>20150801</v>
      </c>
      <c r="M547">
        <v>0</v>
      </c>
      <c r="N547">
        <v>0</v>
      </c>
      <c r="AA547" t="s">
        <v>270</v>
      </c>
      <c r="AC547">
        <v>0</v>
      </c>
      <c r="AE547">
        <v>0</v>
      </c>
      <c r="AF547" t="s">
        <v>271</v>
      </c>
    </row>
    <row r="548" spans="1:32" x14ac:dyDescent="0.25">
      <c r="A548" t="str">
        <f t="array" ref="A548">IF(COUNT(SEARCH(RubriekenHistorisch,CONCATENATE(P547,U547,AB547,AH547))),"t","f")</f>
        <v>f</v>
      </c>
      <c r="B548" t="str">
        <f t="shared" si="26"/>
        <v>f</v>
      </c>
      <c r="C548" t="str">
        <f t="shared" si="27"/>
        <v>f</v>
      </c>
      <c r="D548" t="str">
        <f t="shared" si="28"/>
        <v>f</v>
      </c>
      <c r="E548" t="str">
        <f>IF(COUNT(SEARCH({"04.","05.","09.","12."},CONCATENATE(P547,U547,AB547,AH547))),"t","f")</f>
        <v>f</v>
      </c>
      <c r="F548" t="str">
        <f t="array" ref="F548">IF(COUNT(SEARCH(HistorischeRubrieken,CONCATENATE(P547,U547,AB547,AH547))),"t","f")</f>
        <v>f</v>
      </c>
      <c r="G548">
        <v>3</v>
      </c>
      <c r="H548">
        <v>38301</v>
      </c>
      <c r="I548" t="s">
        <v>539</v>
      </c>
      <c r="J548">
        <v>20150801</v>
      </c>
      <c r="M548">
        <v>0</v>
      </c>
      <c r="N548">
        <v>0</v>
      </c>
      <c r="AA548" t="s">
        <v>272</v>
      </c>
      <c r="AC548">
        <v>0</v>
      </c>
      <c r="AE548">
        <v>0</v>
      </c>
      <c r="AF548" t="s">
        <v>271</v>
      </c>
    </row>
    <row r="549" spans="1:32" hidden="1" x14ac:dyDescent="0.25">
      <c r="A549" t="str">
        <f t="array" ref="A549">IF(COUNT(SEARCH(RubriekenHistorisch,CONCATENATE(P548,U548,AB548,AH548))),"t","f")</f>
        <v>f</v>
      </c>
      <c r="B549" t="str">
        <f t="shared" si="26"/>
        <v>f</v>
      </c>
      <c r="C549" t="str">
        <f t="shared" si="27"/>
        <v>f</v>
      </c>
      <c r="D549" t="str">
        <f t="shared" si="28"/>
        <v>f</v>
      </c>
      <c r="E549" t="str">
        <f>IF(COUNT(SEARCH({"04.","05.","09.","12."},CONCATENATE(P548,U548,AB548,AH548))),"t","f")</f>
        <v>f</v>
      </c>
      <c r="F549" t="str">
        <f t="array" ref="F549">IF(COUNT(SEARCH(HistorischeRubrieken,CONCATENATE(P548,U548,AB548,AH548))),"t","f")</f>
        <v>f</v>
      </c>
      <c r="G549">
        <v>1</v>
      </c>
      <c r="H549">
        <v>38401</v>
      </c>
      <c r="I549" t="s">
        <v>540</v>
      </c>
      <c r="J549">
        <v>19941001</v>
      </c>
      <c r="K549">
        <v>20130101</v>
      </c>
      <c r="M549">
        <v>0</v>
      </c>
      <c r="N549">
        <v>0</v>
      </c>
    </row>
    <row r="550" spans="1:32" hidden="1" x14ac:dyDescent="0.25">
      <c r="A550" t="str">
        <f t="array" ref="A550">IF(COUNT(SEARCH(RubriekenHistorisch,CONCATENATE(P549,U549,AB549,AH549))),"t","f")</f>
        <v>f</v>
      </c>
      <c r="B550" t="str">
        <f t="shared" si="26"/>
        <v>f</v>
      </c>
      <c r="C550" t="str">
        <f t="shared" si="27"/>
        <v>f</v>
      </c>
      <c r="D550" t="str">
        <f t="shared" si="28"/>
        <v>f</v>
      </c>
      <c r="E550" t="str">
        <f>IF(COUNT(SEARCH({"04.","05.","09.","12."},CONCATENATE(P549,U549,AB549,AH549))),"t","f")</f>
        <v>f</v>
      </c>
      <c r="F550" t="str">
        <f t="array" ref="F550">IF(COUNT(SEARCH(HistorischeRubrieken,CONCATENATE(P549,U549,AB549,AH549))),"t","f")</f>
        <v>f</v>
      </c>
      <c r="G550">
        <v>2</v>
      </c>
      <c r="H550">
        <v>38401</v>
      </c>
      <c r="I550" t="s">
        <v>540</v>
      </c>
      <c r="J550">
        <v>20150131</v>
      </c>
      <c r="K550">
        <v>20150801</v>
      </c>
      <c r="M550">
        <v>0</v>
      </c>
      <c r="N550">
        <v>0</v>
      </c>
      <c r="AA550" t="s">
        <v>270</v>
      </c>
      <c r="AC550">
        <v>0</v>
      </c>
      <c r="AE550">
        <v>0</v>
      </c>
      <c r="AF550" t="s">
        <v>271</v>
      </c>
    </row>
    <row r="551" spans="1:32" x14ac:dyDescent="0.25">
      <c r="A551" t="str">
        <f t="array" ref="A551">IF(COUNT(SEARCH(RubriekenHistorisch,CONCATENATE(P550,U550,AB550,AH550))),"t","f")</f>
        <v>f</v>
      </c>
      <c r="B551" t="str">
        <f t="shared" si="26"/>
        <v>f</v>
      </c>
      <c r="C551" t="str">
        <f t="shared" si="27"/>
        <v>f</v>
      </c>
      <c r="D551" t="str">
        <f t="shared" si="28"/>
        <v>f</v>
      </c>
      <c r="E551" t="str">
        <f>IF(COUNT(SEARCH({"04.","05.","09.","12."},CONCATENATE(P550,U550,AB550,AH550))),"t","f")</f>
        <v>f</v>
      </c>
      <c r="F551" t="str">
        <f t="array" ref="F551">IF(COUNT(SEARCH(HistorischeRubrieken,CONCATENATE(P550,U550,AB550,AH550))),"t","f")</f>
        <v>f</v>
      </c>
      <c r="G551">
        <v>3</v>
      </c>
      <c r="H551">
        <v>38401</v>
      </c>
      <c r="I551" t="s">
        <v>540</v>
      </c>
      <c r="J551">
        <v>20150801</v>
      </c>
      <c r="M551">
        <v>0</v>
      </c>
      <c r="N551">
        <v>0</v>
      </c>
      <c r="AA551" t="s">
        <v>272</v>
      </c>
      <c r="AC551">
        <v>0</v>
      </c>
      <c r="AE551">
        <v>0</v>
      </c>
      <c r="AF551" t="s">
        <v>271</v>
      </c>
    </row>
    <row r="552" spans="1:32" hidden="1" x14ac:dyDescent="0.25">
      <c r="A552" t="str">
        <f t="array" ref="A552">IF(COUNT(SEARCH(RubriekenHistorisch,CONCATENATE(P551,U551,AB551,AH551))),"t","f")</f>
        <v>f</v>
      </c>
      <c r="B552" t="str">
        <f t="shared" si="26"/>
        <v>f</v>
      </c>
      <c r="C552" t="str">
        <f t="shared" si="27"/>
        <v>f</v>
      </c>
      <c r="D552" t="str">
        <f t="shared" si="28"/>
        <v>f</v>
      </c>
      <c r="E552" t="str">
        <f>IF(COUNT(SEARCH({"04.","05.","09.","12."},CONCATENATE(P551,U551,AB551,AH551))),"t","f")</f>
        <v>f</v>
      </c>
      <c r="F552" t="str">
        <f t="array" ref="F552">IF(COUNT(SEARCH(HistorischeRubrieken,CONCATENATE(P551,U551,AB551,AH551))),"t","f")</f>
        <v>f</v>
      </c>
      <c r="G552">
        <v>1</v>
      </c>
      <c r="H552">
        <v>38501</v>
      </c>
      <c r="I552" t="s">
        <v>541</v>
      </c>
      <c r="J552">
        <v>19931115</v>
      </c>
      <c r="K552">
        <v>20130101</v>
      </c>
      <c r="M552">
        <v>0</v>
      </c>
      <c r="N552">
        <v>0</v>
      </c>
    </row>
    <row r="553" spans="1:32" hidden="1" x14ac:dyDescent="0.25">
      <c r="A553" t="str">
        <f t="array" ref="A553">IF(COUNT(SEARCH(RubriekenHistorisch,CONCATENATE(P552,U552,AB552,AH552))),"t","f")</f>
        <v>f</v>
      </c>
      <c r="B553" t="str">
        <f t="shared" si="26"/>
        <v>f</v>
      </c>
      <c r="C553" t="str">
        <f t="shared" si="27"/>
        <v>f</v>
      </c>
      <c r="D553" t="str">
        <f t="shared" si="28"/>
        <v>f</v>
      </c>
      <c r="E553" t="str">
        <f>IF(COUNT(SEARCH({"04.","05.","09.","12."},CONCATENATE(P552,U552,AB552,AH552))),"t","f")</f>
        <v>f</v>
      </c>
      <c r="F553" t="str">
        <f t="array" ref="F553">IF(COUNT(SEARCH(HistorischeRubrieken,CONCATENATE(P552,U552,AB552,AH552))),"t","f")</f>
        <v>f</v>
      </c>
      <c r="G553">
        <v>2</v>
      </c>
      <c r="H553">
        <v>38501</v>
      </c>
      <c r="I553" t="s">
        <v>541</v>
      </c>
      <c r="J553">
        <v>20150131</v>
      </c>
      <c r="K553">
        <v>20150801</v>
      </c>
      <c r="M553">
        <v>0</v>
      </c>
      <c r="N553">
        <v>0</v>
      </c>
      <c r="AA553" t="s">
        <v>270</v>
      </c>
      <c r="AC553">
        <v>0</v>
      </c>
      <c r="AE553">
        <v>0</v>
      </c>
      <c r="AF553" t="s">
        <v>271</v>
      </c>
    </row>
    <row r="554" spans="1:32" x14ac:dyDescent="0.25">
      <c r="A554" t="str">
        <f t="array" ref="A554">IF(COUNT(SEARCH(RubriekenHistorisch,CONCATENATE(P553,U553,AB553,AH553))),"t","f")</f>
        <v>f</v>
      </c>
      <c r="B554" t="str">
        <f t="shared" si="26"/>
        <v>f</v>
      </c>
      <c r="C554" t="str">
        <f t="shared" si="27"/>
        <v>f</v>
      </c>
      <c r="D554" t="str">
        <f t="shared" si="28"/>
        <v>f</v>
      </c>
      <c r="E554" t="str">
        <f>IF(COUNT(SEARCH({"04.","05.","09.","12."},CONCATENATE(P553,U553,AB553,AH553))),"t","f")</f>
        <v>f</v>
      </c>
      <c r="F554" t="str">
        <f t="array" ref="F554">IF(COUNT(SEARCH(HistorischeRubrieken,CONCATENATE(P553,U553,AB553,AH553))),"t","f")</f>
        <v>f</v>
      </c>
      <c r="G554">
        <v>3</v>
      </c>
      <c r="H554">
        <v>38501</v>
      </c>
      <c r="I554" t="s">
        <v>541</v>
      </c>
      <c r="J554">
        <v>20150801</v>
      </c>
      <c r="M554">
        <v>0</v>
      </c>
      <c r="N554">
        <v>0</v>
      </c>
      <c r="AA554" t="s">
        <v>272</v>
      </c>
      <c r="AC554">
        <v>0</v>
      </c>
      <c r="AE554">
        <v>0</v>
      </c>
      <c r="AF554" t="s">
        <v>271</v>
      </c>
    </row>
    <row r="555" spans="1:32" hidden="1" x14ac:dyDescent="0.25">
      <c r="A555" t="str">
        <f t="array" ref="A555">IF(COUNT(SEARCH(RubriekenHistorisch,CONCATENATE(P554,U554,AB554,AH554))),"t","f")</f>
        <v>f</v>
      </c>
      <c r="B555" t="str">
        <f t="shared" si="26"/>
        <v>f</v>
      </c>
      <c r="C555" t="str">
        <f t="shared" si="27"/>
        <v>f</v>
      </c>
      <c r="D555" t="str">
        <f t="shared" si="28"/>
        <v>f</v>
      </c>
      <c r="E555" t="str">
        <f>IF(COUNT(SEARCH({"04.","05.","09.","12."},CONCATENATE(P554,U554,AB554,AH554))),"t","f")</f>
        <v>f</v>
      </c>
      <c r="F555" t="str">
        <f t="array" ref="F555">IF(COUNT(SEARCH(HistorischeRubrieken,CONCATENATE(P554,U554,AB554,AH554))),"t","f")</f>
        <v>f</v>
      </c>
      <c r="G555">
        <v>1</v>
      </c>
      <c r="H555">
        <v>38801</v>
      </c>
      <c r="I555" t="s">
        <v>542</v>
      </c>
      <c r="J555">
        <v>19931115</v>
      </c>
      <c r="K555">
        <v>20130101</v>
      </c>
      <c r="M555">
        <v>0</v>
      </c>
      <c r="N555">
        <v>0</v>
      </c>
    </row>
    <row r="556" spans="1:32" hidden="1" x14ac:dyDescent="0.25">
      <c r="A556" t="str">
        <f t="array" ref="A556">IF(COUNT(SEARCH(RubriekenHistorisch,CONCATENATE(P555,U555,AB555,AH555))),"t","f")</f>
        <v>f</v>
      </c>
      <c r="B556" t="str">
        <f t="shared" si="26"/>
        <v>f</v>
      </c>
      <c r="C556" t="str">
        <f t="shared" si="27"/>
        <v>f</v>
      </c>
      <c r="D556" t="str">
        <f t="shared" si="28"/>
        <v>f</v>
      </c>
      <c r="E556" t="str">
        <f>IF(COUNT(SEARCH({"04.","05.","09.","12."},CONCATENATE(P555,U555,AB555,AH555))),"t","f")</f>
        <v>f</v>
      </c>
      <c r="F556" t="str">
        <f t="array" ref="F556">IF(COUNT(SEARCH(HistorischeRubrieken,CONCATENATE(P555,U555,AB555,AH555))),"t","f")</f>
        <v>f</v>
      </c>
      <c r="G556">
        <v>2</v>
      </c>
      <c r="H556">
        <v>38801</v>
      </c>
      <c r="I556" t="s">
        <v>542</v>
      </c>
      <c r="J556">
        <v>20150131</v>
      </c>
      <c r="K556">
        <v>20150801</v>
      </c>
      <c r="M556">
        <v>0</v>
      </c>
      <c r="N556">
        <v>0</v>
      </c>
      <c r="AA556" t="s">
        <v>270</v>
      </c>
      <c r="AC556">
        <v>0</v>
      </c>
      <c r="AE556">
        <v>0</v>
      </c>
      <c r="AF556" t="s">
        <v>271</v>
      </c>
    </row>
    <row r="557" spans="1:32" x14ac:dyDescent="0.25">
      <c r="A557" t="str">
        <f t="array" ref="A557">IF(COUNT(SEARCH(RubriekenHistorisch,CONCATENATE(P556,U556,AB556,AH556))),"t","f")</f>
        <v>f</v>
      </c>
      <c r="B557" t="str">
        <f t="shared" si="26"/>
        <v>f</v>
      </c>
      <c r="C557" t="str">
        <f t="shared" si="27"/>
        <v>f</v>
      </c>
      <c r="D557" t="str">
        <f t="shared" si="28"/>
        <v>f</v>
      </c>
      <c r="E557" t="str">
        <f>IF(COUNT(SEARCH({"04.","05.","09.","12."},CONCATENATE(P556,U556,AB556,AH556))),"t","f")</f>
        <v>f</v>
      </c>
      <c r="F557" t="str">
        <f t="array" ref="F557">IF(COUNT(SEARCH(HistorischeRubrieken,CONCATENATE(P556,U556,AB556,AH556))),"t","f")</f>
        <v>f</v>
      </c>
      <c r="G557">
        <v>3</v>
      </c>
      <c r="H557">
        <v>38801</v>
      </c>
      <c r="I557" t="s">
        <v>542</v>
      </c>
      <c r="J557">
        <v>20150801</v>
      </c>
      <c r="M557">
        <v>0</v>
      </c>
      <c r="N557">
        <v>0</v>
      </c>
      <c r="AA557" t="s">
        <v>272</v>
      </c>
      <c r="AC557">
        <v>0</v>
      </c>
      <c r="AE557">
        <v>0</v>
      </c>
      <c r="AF557" t="s">
        <v>271</v>
      </c>
    </row>
    <row r="558" spans="1:32" hidden="1" x14ac:dyDescent="0.25">
      <c r="A558" t="str">
        <f t="array" ref="A558">IF(COUNT(SEARCH(RubriekenHistorisch,CONCATENATE(P557,U557,AB557,AH557))),"t","f")</f>
        <v>f</v>
      </c>
      <c r="B558" t="str">
        <f t="shared" si="26"/>
        <v>f</v>
      </c>
      <c r="C558" t="str">
        <f t="shared" si="27"/>
        <v>f</v>
      </c>
      <c r="D558" t="str">
        <f t="shared" si="28"/>
        <v>f</v>
      </c>
      <c r="E558" t="str">
        <f>IF(COUNT(SEARCH({"04.","05.","09.","12."},CONCATENATE(P557,U557,AB557,AH557))),"t","f")</f>
        <v>f</v>
      </c>
      <c r="F558" t="str">
        <f t="array" ref="F558">IF(COUNT(SEARCH(HistorischeRubrieken,CONCATENATE(P557,U557,AB557,AH557))),"t","f")</f>
        <v>f</v>
      </c>
      <c r="G558">
        <v>1</v>
      </c>
      <c r="H558">
        <v>39001</v>
      </c>
      <c r="I558" t="s">
        <v>543</v>
      </c>
      <c r="J558">
        <v>19931115</v>
      </c>
      <c r="K558">
        <v>20020101</v>
      </c>
      <c r="M558">
        <v>0</v>
      </c>
      <c r="N558">
        <v>0</v>
      </c>
    </row>
    <row r="559" spans="1:32" hidden="1" x14ac:dyDescent="0.25">
      <c r="A559" t="str">
        <f t="array" ref="A559">IF(COUNT(SEARCH(RubriekenHistorisch,CONCATENATE(P558,U558,AB558,AH558))),"t","f")</f>
        <v>f</v>
      </c>
      <c r="B559" t="str">
        <f t="shared" si="26"/>
        <v>f</v>
      </c>
      <c r="C559" t="str">
        <f t="shared" si="27"/>
        <v>f</v>
      </c>
      <c r="D559" t="str">
        <f t="shared" si="28"/>
        <v>f</v>
      </c>
      <c r="E559" t="str">
        <f>IF(COUNT(SEARCH({"04.","05.","09.","12."},CONCATENATE(P558,U558,AB558,AH558))),"t","f")</f>
        <v>f</v>
      </c>
      <c r="F559" t="str">
        <f t="array" ref="F559">IF(COUNT(SEARCH(HistorischeRubrieken,CONCATENATE(P558,U558,AB558,AH558))),"t","f")</f>
        <v>f</v>
      </c>
      <c r="G559">
        <v>1</v>
      </c>
      <c r="H559">
        <v>39201</v>
      </c>
      <c r="I559" t="s">
        <v>544</v>
      </c>
      <c r="J559">
        <v>19940915</v>
      </c>
      <c r="K559">
        <v>20130101</v>
      </c>
      <c r="M559">
        <v>0</v>
      </c>
      <c r="N559">
        <v>0</v>
      </c>
    </row>
    <row r="560" spans="1:32" hidden="1" x14ac:dyDescent="0.25">
      <c r="A560" t="str">
        <f t="array" ref="A560">IF(COUNT(SEARCH(RubriekenHistorisch,CONCATENATE(P559,U559,AB559,AH559))),"t","f")</f>
        <v>f</v>
      </c>
      <c r="B560" t="str">
        <f t="shared" si="26"/>
        <v>f</v>
      </c>
      <c r="C560" t="str">
        <f t="shared" si="27"/>
        <v>f</v>
      </c>
      <c r="D560" t="str">
        <f t="shared" si="28"/>
        <v>f</v>
      </c>
      <c r="E560" t="str">
        <f>IF(COUNT(SEARCH({"04.","05.","09.","12."},CONCATENATE(P559,U559,AB559,AH559))),"t","f")</f>
        <v>f</v>
      </c>
      <c r="F560" t="str">
        <f t="array" ref="F560">IF(COUNT(SEARCH(HistorischeRubrieken,CONCATENATE(P559,U559,AB559,AH559))),"t","f")</f>
        <v>f</v>
      </c>
      <c r="G560">
        <v>2</v>
      </c>
      <c r="H560">
        <v>39201</v>
      </c>
      <c r="I560" t="s">
        <v>544</v>
      </c>
      <c r="J560">
        <v>20150131</v>
      </c>
      <c r="K560">
        <v>20150801</v>
      </c>
      <c r="M560">
        <v>0</v>
      </c>
      <c r="N560">
        <v>0</v>
      </c>
      <c r="AA560" t="s">
        <v>270</v>
      </c>
      <c r="AC560">
        <v>0</v>
      </c>
      <c r="AE560">
        <v>0</v>
      </c>
      <c r="AF560" t="s">
        <v>271</v>
      </c>
    </row>
    <row r="561" spans="1:32" x14ac:dyDescent="0.25">
      <c r="A561" t="str">
        <f t="array" ref="A561">IF(COUNT(SEARCH(RubriekenHistorisch,CONCATENATE(P560,U560,AB560,AH560))),"t","f")</f>
        <v>f</v>
      </c>
      <c r="B561" t="str">
        <f t="shared" si="26"/>
        <v>f</v>
      </c>
      <c r="C561" t="str">
        <f t="shared" si="27"/>
        <v>f</v>
      </c>
      <c r="D561" t="str">
        <f t="shared" si="28"/>
        <v>f</v>
      </c>
      <c r="E561" t="str">
        <f>IF(COUNT(SEARCH({"04.","05.","09.","12."},CONCATENATE(P560,U560,AB560,AH560))),"t","f")</f>
        <v>f</v>
      </c>
      <c r="F561" t="str">
        <f t="array" ref="F561">IF(COUNT(SEARCH(HistorischeRubrieken,CONCATENATE(P560,U560,AB560,AH560))),"t","f")</f>
        <v>f</v>
      </c>
      <c r="G561">
        <v>3</v>
      </c>
      <c r="H561">
        <v>39201</v>
      </c>
      <c r="I561" t="s">
        <v>544</v>
      </c>
      <c r="J561">
        <v>20150801</v>
      </c>
      <c r="M561">
        <v>0</v>
      </c>
      <c r="N561">
        <v>0</v>
      </c>
      <c r="AA561" t="s">
        <v>272</v>
      </c>
      <c r="AC561">
        <v>0</v>
      </c>
      <c r="AE561">
        <v>0</v>
      </c>
      <c r="AF561" t="s">
        <v>271</v>
      </c>
    </row>
    <row r="562" spans="1:32" hidden="1" x14ac:dyDescent="0.25">
      <c r="A562" t="str">
        <f t="array" ref="A562">IF(COUNT(SEARCH(RubriekenHistorisch,CONCATENATE(P561,U561,AB561,AH561))),"t","f")</f>
        <v>f</v>
      </c>
      <c r="B562" t="str">
        <f t="shared" si="26"/>
        <v>f</v>
      </c>
      <c r="C562" t="str">
        <f t="shared" si="27"/>
        <v>f</v>
      </c>
      <c r="D562" t="str">
        <f t="shared" si="28"/>
        <v>f</v>
      </c>
      <c r="E562" t="str">
        <f>IF(COUNT(SEARCH({"04.","05.","09.","12."},CONCATENATE(P561,U561,AB561,AH561))),"t","f")</f>
        <v>f</v>
      </c>
      <c r="F562" t="str">
        <f t="array" ref="F562">IF(COUNT(SEARCH(HistorischeRubrieken,CONCATENATE(P561,U561,AB561,AH561))),"t","f")</f>
        <v>f</v>
      </c>
      <c r="G562">
        <v>1</v>
      </c>
      <c r="H562">
        <v>39301</v>
      </c>
      <c r="I562" t="s">
        <v>545</v>
      </c>
      <c r="J562">
        <v>19940801</v>
      </c>
      <c r="K562">
        <v>20130101</v>
      </c>
      <c r="M562">
        <v>0</v>
      </c>
      <c r="N562">
        <v>0</v>
      </c>
    </row>
    <row r="563" spans="1:32" hidden="1" x14ac:dyDescent="0.25">
      <c r="A563" t="str">
        <f t="array" ref="A563">IF(COUNT(SEARCH(RubriekenHistorisch,CONCATENATE(P562,U562,AB562,AH562))),"t","f")</f>
        <v>f</v>
      </c>
      <c r="B563" t="str">
        <f t="shared" si="26"/>
        <v>f</v>
      </c>
      <c r="C563" t="str">
        <f t="shared" si="27"/>
        <v>f</v>
      </c>
      <c r="D563" t="str">
        <f t="shared" si="28"/>
        <v>f</v>
      </c>
      <c r="E563" t="str">
        <f>IF(COUNT(SEARCH({"04.","05.","09.","12."},CONCATENATE(P562,U562,AB562,AH562))),"t","f")</f>
        <v>f</v>
      </c>
      <c r="F563" t="str">
        <f t="array" ref="F563">IF(COUNT(SEARCH(HistorischeRubrieken,CONCATENATE(P562,U562,AB562,AH562))),"t","f")</f>
        <v>f</v>
      </c>
      <c r="G563">
        <v>2</v>
      </c>
      <c r="H563">
        <v>39301</v>
      </c>
      <c r="I563" t="s">
        <v>545</v>
      </c>
      <c r="J563">
        <v>20150131</v>
      </c>
      <c r="K563">
        <v>20150801</v>
      </c>
      <c r="M563">
        <v>0</v>
      </c>
      <c r="N563">
        <v>0</v>
      </c>
      <c r="AA563" t="s">
        <v>270</v>
      </c>
      <c r="AC563">
        <v>0</v>
      </c>
      <c r="AE563">
        <v>0</v>
      </c>
      <c r="AF563" t="s">
        <v>271</v>
      </c>
    </row>
    <row r="564" spans="1:32" x14ac:dyDescent="0.25">
      <c r="A564" t="str">
        <f t="array" ref="A564">IF(COUNT(SEARCH(RubriekenHistorisch,CONCATENATE(P563,U563,AB563,AH563))),"t","f")</f>
        <v>f</v>
      </c>
      <c r="B564" t="str">
        <f t="shared" si="26"/>
        <v>f</v>
      </c>
      <c r="C564" t="str">
        <f t="shared" si="27"/>
        <v>f</v>
      </c>
      <c r="D564" t="str">
        <f t="shared" si="28"/>
        <v>f</v>
      </c>
      <c r="E564" t="str">
        <f>IF(COUNT(SEARCH({"04.","05.","09.","12."},CONCATENATE(P563,U563,AB563,AH563))),"t","f")</f>
        <v>f</v>
      </c>
      <c r="F564" t="str">
        <f t="array" ref="F564">IF(COUNT(SEARCH(HistorischeRubrieken,CONCATENATE(P563,U563,AB563,AH563))),"t","f")</f>
        <v>f</v>
      </c>
      <c r="G564">
        <v>3</v>
      </c>
      <c r="H564">
        <v>39301</v>
      </c>
      <c r="I564" t="s">
        <v>545</v>
      </c>
      <c r="J564">
        <v>20150801</v>
      </c>
      <c r="M564">
        <v>0</v>
      </c>
      <c r="N564">
        <v>0</v>
      </c>
      <c r="AA564" t="s">
        <v>272</v>
      </c>
      <c r="AC564">
        <v>0</v>
      </c>
      <c r="AE564">
        <v>0</v>
      </c>
      <c r="AF564" t="s">
        <v>271</v>
      </c>
    </row>
    <row r="565" spans="1:32" hidden="1" x14ac:dyDescent="0.25">
      <c r="A565" t="str">
        <f t="array" ref="A565">IF(COUNT(SEARCH(RubriekenHistorisch,CONCATENATE(P564,U564,AB564,AH564))),"t","f")</f>
        <v>f</v>
      </c>
      <c r="B565" t="str">
        <f t="shared" si="26"/>
        <v>f</v>
      </c>
      <c r="C565" t="str">
        <f t="shared" si="27"/>
        <v>f</v>
      </c>
      <c r="D565" t="str">
        <f t="shared" si="28"/>
        <v>f</v>
      </c>
      <c r="E565" t="str">
        <f>IF(COUNT(SEARCH({"04.","05.","09.","12."},CONCATENATE(P564,U564,AB564,AH564))),"t","f")</f>
        <v>f</v>
      </c>
      <c r="F565" t="str">
        <f t="array" ref="F565">IF(COUNT(SEARCH(HistorischeRubrieken,CONCATENATE(P564,U564,AB564,AH564))),"t","f")</f>
        <v>f</v>
      </c>
      <c r="G565">
        <v>1</v>
      </c>
      <c r="H565">
        <v>39401</v>
      </c>
      <c r="I565" t="s">
        <v>546</v>
      </c>
      <c r="J565">
        <v>19940915</v>
      </c>
      <c r="K565">
        <v>20130101</v>
      </c>
      <c r="M565">
        <v>0</v>
      </c>
      <c r="N565">
        <v>0</v>
      </c>
    </row>
    <row r="566" spans="1:32" hidden="1" x14ac:dyDescent="0.25">
      <c r="A566" t="str">
        <f t="array" ref="A566">IF(COUNT(SEARCH(RubriekenHistorisch,CONCATENATE(P565,U565,AB565,AH565))),"t","f")</f>
        <v>f</v>
      </c>
      <c r="B566" t="str">
        <f t="shared" si="26"/>
        <v>f</v>
      </c>
      <c r="C566" t="str">
        <f t="shared" si="27"/>
        <v>f</v>
      </c>
      <c r="D566" t="str">
        <f t="shared" si="28"/>
        <v>f</v>
      </c>
      <c r="E566" t="str">
        <f>IF(COUNT(SEARCH({"04.","05.","09.","12."},CONCATENATE(P565,U565,AB565,AH565))),"t","f")</f>
        <v>f</v>
      </c>
      <c r="F566" t="str">
        <f t="array" ref="F566">IF(COUNT(SEARCH(HistorischeRubrieken,CONCATENATE(P565,U565,AB565,AH565))),"t","f")</f>
        <v>f</v>
      </c>
      <c r="G566">
        <v>2</v>
      </c>
      <c r="H566">
        <v>39401</v>
      </c>
      <c r="I566" t="s">
        <v>546</v>
      </c>
      <c r="J566">
        <v>20150131</v>
      </c>
      <c r="K566">
        <v>20150801</v>
      </c>
      <c r="M566">
        <v>0</v>
      </c>
      <c r="N566">
        <v>0</v>
      </c>
      <c r="AA566" t="s">
        <v>365</v>
      </c>
      <c r="AC566">
        <v>0</v>
      </c>
      <c r="AE566">
        <v>0</v>
      </c>
      <c r="AF566" t="s">
        <v>271</v>
      </c>
    </row>
    <row r="567" spans="1:32" x14ac:dyDescent="0.25">
      <c r="A567" t="str">
        <f t="array" ref="A567">IF(COUNT(SEARCH(RubriekenHistorisch,CONCATENATE(P566,U566,AB566,AH566))),"t","f")</f>
        <v>f</v>
      </c>
      <c r="B567" t="str">
        <f t="shared" si="26"/>
        <v>f</v>
      </c>
      <c r="C567" t="str">
        <f t="shared" si="27"/>
        <v>f</v>
      </c>
      <c r="D567" t="str">
        <f t="shared" si="28"/>
        <v>f</v>
      </c>
      <c r="E567" t="str">
        <f>IF(COUNT(SEARCH({"04.","05.","09.","12."},CONCATENATE(P566,U566,AB566,AH566))),"t","f")</f>
        <v>f</v>
      </c>
      <c r="F567" t="str">
        <f t="array" ref="F567">IF(COUNT(SEARCH(HistorischeRubrieken,CONCATENATE(P566,U566,AB566,AH566))),"t","f")</f>
        <v>f</v>
      </c>
      <c r="G567">
        <v>3</v>
      </c>
      <c r="H567">
        <v>39401</v>
      </c>
      <c r="I567" t="s">
        <v>546</v>
      </c>
      <c r="J567">
        <v>20150801</v>
      </c>
      <c r="M567">
        <v>0</v>
      </c>
      <c r="N567">
        <v>0</v>
      </c>
      <c r="AA567" t="s">
        <v>366</v>
      </c>
      <c r="AC567">
        <v>0</v>
      </c>
      <c r="AE567">
        <v>0</v>
      </c>
      <c r="AF567" t="s">
        <v>271</v>
      </c>
    </row>
    <row r="568" spans="1:32" hidden="1" x14ac:dyDescent="0.25">
      <c r="A568" t="str">
        <f t="array" ref="A568">IF(COUNT(SEARCH(RubriekenHistorisch,CONCATENATE(P567,U567,AB567,AH567))),"t","f")</f>
        <v>f</v>
      </c>
      <c r="B568" t="str">
        <f t="shared" si="26"/>
        <v>f</v>
      </c>
      <c r="C568" t="str">
        <f t="shared" si="27"/>
        <v>f</v>
      </c>
      <c r="D568" t="str">
        <f t="shared" si="28"/>
        <v>f</v>
      </c>
      <c r="E568" t="str">
        <f>IF(COUNT(SEARCH({"04.","05.","09.","12."},CONCATENATE(P567,U567,AB567,AH567))),"t","f")</f>
        <v>f</v>
      </c>
      <c r="F568" t="str">
        <f t="array" ref="F568">IF(COUNT(SEARCH(HistorischeRubrieken,CONCATENATE(P567,U567,AB567,AH567))),"t","f")</f>
        <v>f</v>
      </c>
      <c r="G568">
        <v>1</v>
      </c>
      <c r="H568">
        <v>39501</v>
      </c>
      <c r="I568" t="s">
        <v>547</v>
      </c>
      <c r="J568">
        <v>19940701</v>
      </c>
      <c r="K568">
        <v>20130101</v>
      </c>
      <c r="M568">
        <v>0</v>
      </c>
      <c r="N568">
        <v>0</v>
      </c>
    </row>
    <row r="569" spans="1:32" hidden="1" x14ac:dyDescent="0.25">
      <c r="A569" t="str">
        <f t="array" ref="A569">IF(COUNT(SEARCH(RubriekenHistorisch,CONCATENATE(P568,U568,AB568,AH568))),"t","f")</f>
        <v>f</v>
      </c>
      <c r="B569" t="str">
        <f t="shared" si="26"/>
        <v>f</v>
      </c>
      <c r="C569" t="str">
        <f t="shared" si="27"/>
        <v>f</v>
      </c>
      <c r="D569" t="str">
        <f t="shared" si="28"/>
        <v>f</v>
      </c>
      <c r="E569" t="str">
        <f>IF(COUNT(SEARCH({"04.","05.","09.","12."},CONCATENATE(P568,U568,AB568,AH568))),"t","f")</f>
        <v>f</v>
      </c>
      <c r="F569" t="str">
        <f t="array" ref="F569">IF(COUNT(SEARCH(HistorischeRubrieken,CONCATENATE(P568,U568,AB568,AH568))),"t","f")</f>
        <v>f</v>
      </c>
      <c r="G569">
        <v>1</v>
      </c>
      <c r="H569">
        <v>39601</v>
      </c>
      <c r="I569" t="s">
        <v>548</v>
      </c>
      <c r="J569">
        <v>19930501</v>
      </c>
      <c r="K569">
        <v>20130101</v>
      </c>
      <c r="M569">
        <v>0</v>
      </c>
      <c r="N569">
        <v>0</v>
      </c>
    </row>
    <row r="570" spans="1:32" hidden="1" x14ac:dyDescent="0.25">
      <c r="A570" t="str">
        <f t="array" ref="A570">IF(COUNT(SEARCH(RubriekenHistorisch,CONCATENATE(P569,U569,AB569,AH569))),"t","f")</f>
        <v>f</v>
      </c>
      <c r="B570" t="str">
        <f t="shared" si="26"/>
        <v>f</v>
      </c>
      <c r="C570" t="str">
        <f t="shared" si="27"/>
        <v>f</v>
      </c>
      <c r="D570" t="str">
        <f t="shared" si="28"/>
        <v>f</v>
      </c>
      <c r="E570" t="str">
        <f>IF(COUNT(SEARCH({"04.","05.","09.","12."},CONCATENATE(P569,U569,AB569,AH569))),"t","f")</f>
        <v>f</v>
      </c>
      <c r="F570" t="str">
        <f t="array" ref="F570">IF(COUNT(SEARCH(HistorischeRubrieken,CONCATENATE(P569,U569,AB569,AH569))),"t","f")</f>
        <v>f</v>
      </c>
      <c r="G570">
        <v>2</v>
      </c>
      <c r="H570">
        <v>39601</v>
      </c>
      <c r="I570" t="s">
        <v>548</v>
      </c>
      <c r="J570">
        <v>20150131</v>
      </c>
      <c r="K570">
        <v>20150801</v>
      </c>
      <c r="M570">
        <v>0</v>
      </c>
      <c r="N570">
        <v>0</v>
      </c>
      <c r="AA570" t="s">
        <v>270</v>
      </c>
      <c r="AC570">
        <v>0</v>
      </c>
      <c r="AE570">
        <v>0</v>
      </c>
      <c r="AF570" t="s">
        <v>271</v>
      </c>
    </row>
    <row r="571" spans="1:32" x14ac:dyDescent="0.25">
      <c r="A571" t="str">
        <f t="array" ref="A571">IF(COUNT(SEARCH(RubriekenHistorisch,CONCATENATE(P570,U570,AB570,AH570))),"t","f")</f>
        <v>f</v>
      </c>
      <c r="B571" t="str">
        <f t="shared" si="26"/>
        <v>f</v>
      </c>
      <c r="C571" t="str">
        <f t="shared" si="27"/>
        <v>f</v>
      </c>
      <c r="D571" t="str">
        <f t="shared" si="28"/>
        <v>f</v>
      </c>
      <c r="E571" t="str">
        <f>IF(COUNT(SEARCH({"04.","05.","09.","12."},CONCATENATE(P570,U570,AB570,AH570))),"t","f")</f>
        <v>f</v>
      </c>
      <c r="F571" t="str">
        <f t="array" ref="F571">IF(COUNT(SEARCH(HistorischeRubrieken,CONCATENATE(P570,U570,AB570,AH570))),"t","f")</f>
        <v>f</v>
      </c>
      <c r="G571">
        <v>3</v>
      </c>
      <c r="H571">
        <v>39601</v>
      </c>
      <c r="I571" t="s">
        <v>548</v>
      </c>
      <c r="J571">
        <v>20150801</v>
      </c>
      <c r="M571">
        <v>0</v>
      </c>
      <c r="N571">
        <v>0</v>
      </c>
      <c r="AA571" t="s">
        <v>272</v>
      </c>
      <c r="AC571">
        <v>0</v>
      </c>
      <c r="AE571">
        <v>0</v>
      </c>
      <c r="AF571" t="s">
        <v>271</v>
      </c>
    </row>
    <row r="572" spans="1:32" hidden="1" x14ac:dyDescent="0.25">
      <c r="A572" t="str">
        <f t="array" ref="A572">IF(COUNT(SEARCH(RubriekenHistorisch,CONCATENATE(P571,U571,AB571,AH571))),"t","f")</f>
        <v>f</v>
      </c>
      <c r="B572" t="str">
        <f t="shared" si="26"/>
        <v>f</v>
      </c>
      <c r="C572" t="str">
        <f t="shared" si="27"/>
        <v>f</v>
      </c>
      <c r="D572" t="str">
        <f t="shared" si="28"/>
        <v>f</v>
      </c>
      <c r="E572" t="str">
        <f>IF(COUNT(SEARCH({"04.","05.","09.","12."},CONCATENATE(P571,U571,AB571,AH571))),"t","f")</f>
        <v>f</v>
      </c>
      <c r="F572" t="str">
        <f t="array" ref="F572">IF(COUNT(SEARCH(HistorischeRubrieken,CONCATENATE(P571,U571,AB571,AH571))),"t","f")</f>
        <v>f</v>
      </c>
      <c r="G572">
        <v>1</v>
      </c>
      <c r="H572">
        <v>39701</v>
      </c>
      <c r="I572" t="s">
        <v>549</v>
      </c>
      <c r="J572">
        <v>19931215</v>
      </c>
      <c r="K572">
        <v>20130101</v>
      </c>
      <c r="M572">
        <v>0</v>
      </c>
      <c r="N572">
        <v>0</v>
      </c>
    </row>
    <row r="573" spans="1:32" hidden="1" x14ac:dyDescent="0.25">
      <c r="A573" t="str">
        <f t="array" ref="A573">IF(COUNT(SEARCH(RubriekenHistorisch,CONCATENATE(P572,U572,AB572,AH572))),"t","f")</f>
        <v>f</v>
      </c>
      <c r="B573" t="str">
        <f t="shared" si="26"/>
        <v>f</v>
      </c>
      <c r="C573" t="str">
        <f t="shared" si="27"/>
        <v>f</v>
      </c>
      <c r="D573" t="str">
        <f t="shared" si="28"/>
        <v>f</v>
      </c>
      <c r="E573" t="str">
        <f>IF(COUNT(SEARCH({"04.","05.","09.","12."},CONCATENATE(P572,U572,AB572,AH572))),"t","f")</f>
        <v>f</v>
      </c>
      <c r="F573" t="str">
        <f t="array" ref="F573">IF(COUNT(SEARCH(HistorischeRubrieken,CONCATENATE(P572,U572,AB572,AH572))),"t","f")</f>
        <v>f</v>
      </c>
      <c r="G573">
        <v>2</v>
      </c>
      <c r="H573">
        <v>39701</v>
      </c>
      <c r="I573" t="s">
        <v>549</v>
      </c>
      <c r="J573">
        <v>20150131</v>
      </c>
      <c r="K573">
        <v>20150801</v>
      </c>
      <c r="M573">
        <v>0</v>
      </c>
      <c r="N573">
        <v>0</v>
      </c>
      <c r="AA573" t="s">
        <v>270</v>
      </c>
      <c r="AC573">
        <v>0</v>
      </c>
      <c r="AE573">
        <v>0</v>
      </c>
      <c r="AF573" t="s">
        <v>271</v>
      </c>
    </row>
    <row r="574" spans="1:32" x14ac:dyDescent="0.25">
      <c r="A574" t="str">
        <f t="array" ref="A574">IF(COUNT(SEARCH(RubriekenHistorisch,CONCATENATE(P573,U573,AB573,AH573))),"t","f")</f>
        <v>f</v>
      </c>
      <c r="B574" t="str">
        <f t="shared" si="26"/>
        <v>f</v>
      </c>
      <c r="C574" t="str">
        <f t="shared" si="27"/>
        <v>f</v>
      </c>
      <c r="D574" t="str">
        <f t="shared" si="28"/>
        <v>f</v>
      </c>
      <c r="E574" t="str">
        <f>IF(COUNT(SEARCH({"04.","05.","09.","12."},CONCATENATE(P573,U573,AB573,AH573))),"t","f")</f>
        <v>f</v>
      </c>
      <c r="F574" t="str">
        <f t="array" ref="F574">IF(COUNT(SEARCH(HistorischeRubrieken,CONCATENATE(P573,U573,AB573,AH573))),"t","f")</f>
        <v>f</v>
      </c>
      <c r="G574">
        <v>3</v>
      </c>
      <c r="H574">
        <v>39701</v>
      </c>
      <c r="I574" t="s">
        <v>549</v>
      </c>
      <c r="J574">
        <v>20150801</v>
      </c>
      <c r="M574">
        <v>0</v>
      </c>
      <c r="N574">
        <v>0</v>
      </c>
      <c r="AA574" t="s">
        <v>272</v>
      </c>
      <c r="AC574">
        <v>0</v>
      </c>
      <c r="AE574">
        <v>0</v>
      </c>
      <c r="AF574" t="s">
        <v>271</v>
      </c>
    </row>
    <row r="575" spans="1:32" hidden="1" x14ac:dyDescent="0.25">
      <c r="A575" t="str">
        <f t="array" ref="A575">IF(COUNT(SEARCH(RubriekenHistorisch,CONCATENATE(P574,U574,AB574,AH574))),"t","f")</f>
        <v>f</v>
      </c>
      <c r="B575" t="str">
        <f t="shared" si="26"/>
        <v>f</v>
      </c>
      <c r="C575" t="str">
        <f t="shared" si="27"/>
        <v>f</v>
      </c>
      <c r="D575" t="str">
        <f t="shared" si="28"/>
        <v>f</v>
      </c>
      <c r="E575" t="str">
        <f>IF(COUNT(SEARCH({"04.","05.","09.","12."},CONCATENATE(P574,U574,AB574,AH574))),"t","f")</f>
        <v>f</v>
      </c>
      <c r="F575" t="str">
        <f t="array" ref="F575">IF(COUNT(SEARCH(HistorischeRubrieken,CONCATENATE(P574,U574,AB574,AH574))),"t","f")</f>
        <v>f</v>
      </c>
      <c r="G575">
        <v>1</v>
      </c>
      <c r="H575">
        <v>39801</v>
      </c>
      <c r="I575" t="s">
        <v>550</v>
      </c>
      <c r="J575">
        <v>19930915</v>
      </c>
      <c r="K575">
        <v>20130101</v>
      </c>
      <c r="M575">
        <v>0</v>
      </c>
      <c r="N575">
        <v>0</v>
      </c>
    </row>
    <row r="576" spans="1:32" hidden="1" x14ac:dyDescent="0.25">
      <c r="A576" t="str">
        <f t="array" ref="A576">IF(COUNT(SEARCH(RubriekenHistorisch,CONCATENATE(P575,U575,AB575,AH575))),"t","f")</f>
        <v>f</v>
      </c>
      <c r="B576" t="str">
        <f t="shared" si="26"/>
        <v>f</v>
      </c>
      <c r="C576" t="str">
        <f t="shared" si="27"/>
        <v>f</v>
      </c>
      <c r="D576" t="str">
        <f t="shared" si="28"/>
        <v>f</v>
      </c>
      <c r="E576" t="str">
        <f>IF(COUNT(SEARCH({"04.","05.","09.","12."},CONCATENATE(P575,U575,AB575,AH575))),"t","f")</f>
        <v>f</v>
      </c>
      <c r="F576" t="str">
        <f t="array" ref="F576">IF(COUNT(SEARCH(HistorischeRubrieken,CONCATENATE(P575,U575,AB575,AH575))),"t","f")</f>
        <v>f</v>
      </c>
      <c r="G576">
        <v>2</v>
      </c>
      <c r="H576">
        <v>39801</v>
      </c>
      <c r="I576" t="s">
        <v>550</v>
      </c>
      <c r="J576">
        <v>20150131</v>
      </c>
      <c r="K576">
        <v>20150801</v>
      </c>
      <c r="M576">
        <v>0</v>
      </c>
      <c r="N576">
        <v>0</v>
      </c>
      <c r="AA576" t="s">
        <v>270</v>
      </c>
      <c r="AC576">
        <v>0</v>
      </c>
      <c r="AE576">
        <v>0</v>
      </c>
      <c r="AF576" t="s">
        <v>271</v>
      </c>
    </row>
    <row r="577" spans="1:32" x14ac:dyDescent="0.25">
      <c r="A577" t="str">
        <f t="array" ref="A577">IF(COUNT(SEARCH(RubriekenHistorisch,CONCATENATE(P576,U576,AB576,AH576))),"t","f")</f>
        <v>f</v>
      </c>
      <c r="B577" t="str">
        <f t="shared" si="26"/>
        <v>f</v>
      </c>
      <c r="C577" t="str">
        <f t="shared" si="27"/>
        <v>f</v>
      </c>
      <c r="D577" t="str">
        <f t="shared" si="28"/>
        <v>f</v>
      </c>
      <c r="E577" t="str">
        <f>IF(COUNT(SEARCH({"04.","05.","09.","12."},CONCATENATE(P576,U576,AB576,AH576))),"t","f")</f>
        <v>f</v>
      </c>
      <c r="F577" t="str">
        <f t="array" ref="F577">IF(COUNT(SEARCH(HistorischeRubrieken,CONCATENATE(P576,U576,AB576,AH576))),"t","f")</f>
        <v>f</v>
      </c>
      <c r="G577">
        <v>3</v>
      </c>
      <c r="H577">
        <v>39801</v>
      </c>
      <c r="I577" t="s">
        <v>550</v>
      </c>
      <c r="J577">
        <v>20150801</v>
      </c>
      <c r="M577">
        <v>0</v>
      </c>
      <c r="N577">
        <v>0</v>
      </c>
      <c r="AA577" t="s">
        <v>272</v>
      </c>
      <c r="AC577">
        <v>0</v>
      </c>
      <c r="AE577">
        <v>0</v>
      </c>
      <c r="AF577" t="s">
        <v>271</v>
      </c>
    </row>
    <row r="578" spans="1:32" hidden="1" x14ac:dyDescent="0.25">
      <c r="A578" t="str">
        <f t="array" ref="A578">IF(COUNT(SEARCH(RubriekenHistorisch,CONCATENATE(P577,U577,AB577,AH577))),"t","f")</f>
        <v>f</v>
      </c>
      <c r="B578" t="str">
        <f t="shared" si="26"/>
        <v>f</v>
      </c>
      <c r="C578" t="str">
        <f t="shared" si="27"/>
        <v>f</v>
      </c>
      <c r="D578" t="str">
        <f t="shared" si="28"/>
        <v>f</v>
      </c>
      <c r="E578" t="str">
        <f>IF(COUNT(SEARCH({"04.","05.","09.","12."},CONCATENATE(P577,U577,AB577,AH577))),"t","f")</f>
        <v>f</v>
      </c>
      <c r="F578" t="str">
        <f t="array" ref="F578">IF(COUNT(SEARCH(HistorischeRubrieken,CONCATENATE(P577,U577,AB577,AH577))),"t","f")</f>
        <v>f</v>
      </c>
      <c r="G578">
        <v>1</v>
      </c>
      <c r="H578">
        <v>39901</v>
      </c>
      <c r="I578" t="s">
        <v>551</v>
      </c>
      <c r="J578">
        <v>19940930</v>
      </c>
      <c r="K578">
        <v>20130101</v>
      </c>
      <c r="M578">
        <v>0</v>
      </c>
      <c r="N578">
        <v>0</v>
      </c>
    </row>
    <row r="579" spans="1:32" hidden="1" x14ac:dyDescent="0.25">
      <c r="A579" t="str">
        <f t="array" ref="A579">IF(COUNT(SEARCH(RubriekenHistorisch,CONCATENATE(P578,U578,AB578,AH578))),"t","f")</f>
        <v>f</v>
      </c>
      <c r="B579" t="str">
        <f t="shared" ref="B579:B642" si="29">IF(COUNT(SEARCH("07.66.20",CONCATENATE(P578,U578,AB578,AH578))),"t","f")</f>
        <v>f</v>
      </c>
      <c r="C579" t="str">
        <f t="shared" ref="C579:C642" si="30">IF(COUNT(SEARCH("14.40.10",CONCATENATE(P578,U578,AB578,AH578))),"t","f")</f>
        <v>f</v>
      </c>
      <c r="D579" t="str">
        <f t="shared" si="28"/>
        <v>f</v>
      </c>
      <c r="E579" t="str">
        <f>IF(COUNT(SEARCH({"04.","05.","09.","12."},CONCATENATE(P578,U578,AB578,AH578))),"t","f")</f>
        <v>f</v>
      </c>
      <c r="F579" t="str">
        <f t="array" ref="F579">IF(COUNT(SEARCH(HistorischeRubrieken,CONCATENATE(P578,U578,AB578,AH578))),"t","f")</f>
        <v>f</v>
      </c>
      <c r="G579">
        <v>2</v>
      </c>
      <c r="H579">
        <v>39901</v>
      </c>
      <c r="I579" t="s">
        <v>551</v>
      </c>
      <c r="J579">
        <v>20150131</v>
      </c>
      <c r="K579">
        <v>20150801</v>
      </c>
      <c r="M579">
        <v>0</v>
      </c>
      <c r="N579">
        <v>0</v>
      </c>
      <c r="AA579" t="s">
        <v>270</v>
      </c>
      <c r="AC579">
        <v>0</v>
      </c>
      <c r="AE579">
        <v>0</v>
      </c>
      <c r="AF579" t="s">
        <v>271</v>
      </c>
    </row>
    <row r="580" spans="1:32" x14ac:dyDescent="0.25">
      <c r="A580" t="str">
        <f t="array" ref="A580">IF(COUNT(SEARCH(RubriekenHistorisch,CONCATENATE(P579,U579,AB579,AH579))),"t","f")</f>
        <v>f</v>
      </c>
      <c r="B580" t="str">
        <f t="shared" si="29"/>
        <v>f</v>
      </c>
      <c r="C580" t="str">
        <f t="shared" si="30"/>
        <v>f</v>
      </c>
      <c r="D580" t="str">
        <f t="shared" ref="D580:D643" si="31">IF(COUNT(SEARCH("- 0",CONCATENATE(P579,U579,AB579,AH579))),"t","f")</f>
        <v>f</v>
      </c>
      <c r="E580" t="str">
        <f>IF(COUNT(SEARCH({"04.","05.","09.","12."},CONCATENATE(P579,U579,AB579,AH579))),"t","f")</f>
        <v>f</v>
      </c>
      <c r="F580" t="str">
        <f t="array" ref="F580">IF(COUNT(SEARCH(HistorischeRubrieken,CONCATENATE(P579,U579,AB579,AH579))),"t","f")</f>
        <v>f</v>
      </c>
      <c r="G580">
        <v>3</v>
      </c>
      <c r="H580">
        <v>39901</v>
      </c>
      <c r="I580" t="s">
        <v>551</v>
      </c>
      <c r="J580">
        <v>20150801</v>
      </c>
      <c r="M580">
        <v>0</v>
      </c>
      <c r="N580">
        <v>0</v>
      </c>
      <c r="AA580" t="s">
        <v>272</v>
      </c>
      <c r="AC580">
        <v>0</v>
      </c>
      <c r="AE580">
        <v>0</v>
      </c>
      <c r="AF580" t="s">
        <v>271</v>
      </c>
    </row>
    <row r="581" spans="1:32" hidden="1" x14ac:dyDescent="0.25">
      <c r="A581" t="str">
        <f t="array" ref="A581">IF(COUNT(SEARCH(RubriekenHistorisch,CONCATENATE(P580,U580,AB580,AH580))),"t","f")</f>
        <v>f</v>
      </c>
      <c r="B581" t="str">
        <f t="shared" si="29"/>
        <v>f</v>
      </c>
      <c r="C581" t="str">
        <f t="shared" si="30"/>
        <v>f</v>
      </c>
      <c r="D581" t="str">
        <f t="shared" si="31"/>
        <v>f</v>
      </c>
      <c r="E581" t="str">
        <f>IF(COUNT(SEARCH({"04.","05.","09.","12."},CONCATENATE(P580,U580,AB580,AH580))),"t","f")</f>
        <v>f</v>
      </c>
      <c r="F581" t="str">
        <f t="array" ref="F581">IF(COUNT(SEARCH(HistorischeRubrieken,CONCATENATE(P580,U580,AB580,AH580))),"t","f")</f>
        <v>f</v>
      </c>
      <c r="G581">
        <v>1</v>
      </c>
      <c r="H581">
        <v>40001</v>
      </c>
      <c r="I581" t="s">
        <v>552</v>
      </c>
      <c r="J581">
        <v>19940930</v>
      </c>
      <c r="K581">
        <v>20130101</v>
      </c>
      <c r="M581">
        <v>0</v>
      </c>
      <c r="N581">
        <v>0</v>
      </c>
    </row>
    <row r="582" spans="1:32" hidden="1" x14ac:dyDescent="0.25">
      <c r="A582" t="str">
        <f t="array" ref="A582">IF(COUNT(SEARCH(RubriekenHistorisch,CONCATENATE(P581,U581,AB581,AH581))),"t","f")</f>
        <v>f</v>
      </c>
      <c r="B582" t="str">
        <f t="shared" si="29"/>
        <v>f</v>
      </c>
      <c r="C582" t="str">
        <f t="shared" si="30"/>
        <v>f</v>
      </c>
      <c r="D582" t="str">
        <f t="shared" si="31"/>
        <v>f</v>
      </c>
      <c r="E582" t="str">
        <f>IF(COUNT(SEARCH({"04.","05.","09.","12."},CONCATENATE(P581,U581,AB581,AH581))),"t","f")</f>
        <v>f</v>
      </c>
      <c r="F582" t="str">
        <f t="array" ref="F582">IF(COUNT(SEARCH(HistorischeRubrieken,CONCATENATE(P581,U581,AB581,AH581))),"t","f")</f>
        <v>f</v>
      </c>
      <c r="G582">
        <v>2</v>
      </c>
      <c r="H582">
        <v>40001</v>
      </c>
      <c r="I582" t="s">
        <v>552</v>
      </c>
      <c r="J582">
        <v>20150131</v>
      </c>
      <c r="K582">
        <v>20150801</v>
      </c>
      <c r="M582">
        <v>0</v>
      </c>
      <c r="N582">
        <v>0</v>
      </c>
      <c r="AA582" t="s">
        <v>270</v>
      </c>
      <c r="AC582">
        <v>0</v>
      </c>
      <c r="AE582">
        <v>0</v>
      </c>
      <c r="AF582" t="s">
        <v>271</v>
      </c>
    </row>
    <row r="583" spans="1:32" x14ac:dyDescent="0.25">
      <c r="A583" t="str">
        <f t="array" ref="A583">IF(COUNT(SEARCH(RubriekenHistorisch,CONCATENATE(P582,U582,AB582,AH582))),"t","f")</f>
        <v>f</v>
      </c>
      <c r="B583" t="str">
        <f t="shared" si="29"/>
        <v>f</v>
      </c>
      <c r="C583" t="str">
        <f t="shared" si="30"/>
        <v>f</v>
      </c>
      <c r="D583" t="str">
        <f t="shared" si="31"/>
        <v>f</v>
      </c>
      <c r="E583" t="str">
        <f>IF(COUNT(SEARCH({"04.","05.","09.","12."},CONCATENATE(P582,U582,AB582,AH582))),"t","f")</f>
        <v>f</v>
      </c>
      <c r="F583" t="str">
        <f t="array" ref="F583">IF(COUNT(SEARCH(HistorischeRubrieken,CONCATENATE(P582,U582,AB582,AH582))),"t","f")</f>
        <v>f</v>
      </c>
      <c r="G583">
        <v>3</v>
      </c>
      <c r="H583">
        <v>40001</v>
      </c>
      <c r="I583" t="s">
        <v>552</v>
      </c>
      <c r="J583">
        <v>20150801</v>
      </c>
      <c r="M583">
        <v>0</v>
      </c>
      <c r="N583">
        <v>0</v>
      </c>
      <c r="AA583" t="s">
        <v>272</v>
      </c>
      <c r="AC583">
        <v>0</v>
      </c>
      <c r="AE583">
        <v>0</v>
      </c>
      <c r="AF583" t="s">
        <v>271</v>
      </c>
    </row>
    <row r="584" spans="1:32" hidden="1" x14ac:dyDescent="0.25">
      <c r="A584" t="str">
        <f t="array" ref="A584">IF(COUNT(SEARCH(RubriekenHistorisch,CONCATENATE(P583,U583,AB583,AH583))),"t","f")</f>
        <v>f</v>
      </c>
      <c r="B584" t="str">
        <f t="shared" si="29"/>
        <v>f</v>
      </c>
      <c r="C584" t="str">
        <f t="shared" si="30"/>
        <v>f</v>
      </c>
      <c r="D584" t="str">
        <f t="shared" si="31"/>
        <v>f</v>
      </c>
      <c r="E584" t="str">
        <f>IF(COUNT(SEARCH({"04.","05.","09.","12."},CONCATENATE(P583,U583,AB583,AH583))),"t","f")</f>
        <v>f</v>
      </c>
      <c r="F584" t="str">
        <f t="array" ref="F584">IF(COUNT(SEARCH(HistorischeRubrieken,CONCATENATE(P583,U583,AB583,AH583))),"t","f")</f>
        <v>f</v>
      </c>
      <c r="G584">
        <v>1</v>
      </c>
      <c r="H584">
        <v>40201</v>
      </c>
      <c r="I584" t="s">
        <v>553</v>
      </c>
      <c r="J584">
        <v>19940815</v>
      </c>
      <c r="K584">
        <v>20130101</v>
      </c>
      <c r="M584">
        <v>0</v>
      </c>
      <c r="N584">
        <v>0</v>
      </c>
    </row>
    <row r="585" spans="1:32" hidden="1" x14ac:dyDescent="0.25">
      <c r="A585" t="str">
        <f t="array" ref="A585">IF(COUNT(SEARCH(RubriekenHistorisch,CONCATENATE(P584,U584,AB584,AH584))),"t","f")</f>
        <v>f</v>
      </c>
      <c r="B585" t="str">
        <f t="shared" si="29"/>
        <v>f</v>
      </c>
      <c r="C585" t="str">
        <f t="shared" si="30"/>
        <v>f</v>
      </c>
      <c r="D585" t="str">
        <f t="shared" si="31"/>
        <v>f</v>
      </c>
      <c r="E585" t="str">
        <f>IF(COUNT(SEARCH({"04.","05.","09.","12."},CONCATENATE(P584,U584,AB584,AH584))),"t","f")</f>
        <v>f</v>
      </c>
      <c r="F585" t="str">
        <f t="array" ref="F585">IF(COUNT(SEARCH(HistorischeRubrieken,CONCATENATE(P584,U584,AB584,AH584))),"t","f")</f>
        <v>f</v>
      </c>
      <c r="G585">
        <v>2</v>
      </c>
      <c r="H585">
        <v>40201</v>
      </c>
      <c r="I585" t="s">
        <v>553</v>
      </c>
      <c r="J585">
        <v>20150131</v>
      </c>
      <c r="K585">
        <v>20150801</v>
      </c>
      <c r="M585">
        <v>0</v>
      </c>
      <c r="N585">
        <v>0</v>
      </c>
      <c r="AA585" t="s">
        <v>270</v>
      </c>
      <c r="AC585">
        <v>0</v>
      </c>
      <c r="AE585">
        <v>0</v>
      </c>
      <c r="AF585" t="s">
        <v>271</v>
      </c>
    </row>
    <row r="586" spans="1:32" x14ac:dyDescent="0.25">
      <c r="A586" t="str">
        <f t="array" ref="A586">IF(COUNT(SEARCH(RubriekenHistorisch,CONCATENATE(P585,U585,AB585,AH585))),"t","f")</f>
        <v>f</v>
      </c>
      <c r="B586" t="str">
        <f t="shared" si="29"/>
        <v>f</v>
      </c>
      <c r="C586" t="str">
        <f t="shared" si="30"/>
        <v>f</v>
      </c>
      <c r="D586" t="str">
        <f t="shared" si="31"/>
        <v>f</v>
      </c>
      <c r="E586" t="str">
        <f>IF(COUNT(SEARCH({"04.","05.","09.","12."},CONCATENATE(P585,U585,AB585,AH585))),"t","f")</f>
        <v>f</v>
      </c>
      <c r="F586" t="str">
        <f t="array" ref="F586">IF(COUNT(SEARCH(HistorischeRubrieken,CONCATENATE(P585,U585,AB585,AH585))),"t","f")</f>
        <v>f</v>
      </c>
      <c r="G586">
        <v>3</v>
      </c>
      <c r="H586">
        <v>40201</v>
      </c>
      <c r="I586" t="s">
        <v>553</v>
      </c>
      <c r="J586">
        <v>20150801</v>
      </c>
      <c r="M586">
        <v>0</v>
      </c>
      <c r="N586">
        <v>0</v>
      </c>
      <c r="AA586" t="s">
        <v>272</v>
      </c>
      <c r="AC586">
        <v>0</v>
      </c>
      <c r="AE586">
        <v>0</v>
      </c>
      <c r="AF586" t="s">
        <v>271</v>
      </c>
    </row>
    <row r="587" spans="1:32" hidden="1" x14ac:dyDescent="0.25">
      <c r="A587" t="str">
        <f t="array" ref="A587">IF(COUNT(SEARCH(RubriekenHistorisch,CONCATENATE(P586,U586,AB586,AH586))),"t","f")</f>
        <v>f</v>
      </c>
      <c r="B587" t="str">
        <f t="shared" si="29"/>
        <v>f</v>
      </c>
      <c r="C587" t="str">
        <f t="shared" si="30"/>
        <v>f</v>
      </c>
      <c r="D587" t="str">
        <f t="shared" si="31"/>
        <v>f</v>
      </c>
      <c r="E587" t="str">
        <f>IF(COUNT(SEARCH({"04.","05.","09.","12."},CONCATENATE(P586,U586,AB586,AH586))),"t","f")</f>
        <v>f</v>
      </c>
      <c r="F587" t="str">
        <f t="array" ref="F587">IF(COUNT(SEARCH(HistorischeRubrieken,CONCATENATE(P586,U586,AB586,AH586))),"t","f")</f>
        <v>f</v>
      </c>
      <c r="G587">
        <v>1</v>
      </c>
      <c r="H587">
        <v>40501</v>
      </c>
      <c r="I587" t="s">
        <v>554</v>
      </c>
      <c r="J587">
        <v>19940501</v>
      </c>
      <c r="K587">
        <v>20130101</v>
      </c>
      <c r="M587">
        <v>0</v>
      </c>
      <c r="N587">
        <v>0</v>
      </c>
    </row>
    <row r="588" spans="1:32" hidden="1" x14ac:dyDescent="0.25">
      <c r="A588" t="str">
        <f t="array" ref="A588">IF(COUNT(SEARCH(RubriekenHistorisch,CONCATENATE(P587,U587,AB587,AH587))),"t","f")</f>
        <v>f</v>
      </c>
      <c r="B588" t="str">
        <f t="shared" si="29"/>
        <v>f</v>
      </c>
      <c r="C588" t="str">
        <f t="shared" si="30"/>
        <v>f</v>
      </c>
      <c r="D588" t="str">
        <f t="shared" si="31"/>
        <v>f</v>
      </c>
      <c r="E588" t="str">
        <f>IF(COUNT(SEARCH({"04.","05.","09.","12."},CONCATENATE(P587,U587,AB587,AH587))),"t","f")</f>
        <v>f</v>
      </c>
      <c r="F588" t="str">
        <f t="array" ref="F588">IF(COUNT(SEARCH(HistorischeRubrieken,CONCATENATE(P587,U587,AB587,AH587))),"t","f")</f>
        <v>f</v>
      </c>
      <c r="G588">
        <v>2</v>
      </c>
      <c r="H588">
        <v>40501</v>
      </c>
      <c r="I588" t="s">
        <v>554</v>
      </c>
      <c r="J588">
        <v>20150131</v>
      </c>
      <c r="K588">
        <v>20150801</v>
      </c>
      <c r="M588">
        <v>0</v>
      </c>
      <c r="N588">
        <v>0</v>
      </c>
      <c r="AA588" t="s">
        <v>270</v>
      </c>
      <c r="AC588">
        <v>0</v>
      </c>
      <c r="AE588">
        <v>0</v>
      </c>
      <c r="AF588" t="s">
        <v>271</v>
      </c>
    </row>
    <row r="589" spans="1:32" x14ac:dyDescent="0.25">
      <c r="A589" t="str">
        <f t="array" ref="A589">IF(COUNT(SEARCH(RubriekenHistorisch,CONCATENATE(P588,U588,AB588,AH588))),"t","f")</f>
        <v>f</v>
      </c>
      <c r="B589" t="str">
        <f t="shared" si="29"/>
        <v>f</v>
      </c>
      <c r="C589" t="str">
        <f t="shared" si="30"/>
        <v>f</v>
      </c>
      <c r="D589" t="str">
        <f t="shared" si="31"/>
        <v>f</v>
      </c>
      <c r="E589" t="str">
        <f>IF(COUNT(SEARCH({"04.","05.","09.","12."},CONCATENATE(P588,U588,AB588,AH588))),"t","f")</f>
        <v>f</v>
      </c>
      <c r="F589" t="str">
        <f t="array" ref="F589">IF(COUNT(SEARCH(HistorischeRubrieken,CONCATENATE(P588,U588,AB588,AH588))),"t","f")</f>
        <v>f</v>
      </c>
      <c r="G589">
        <v>3</v>
      </c>
      <c r="H589">
        <v>40501</v>
      </c>
      <c r="I589" t="s">
        <v>554</v>
      </c>
      <c r="J589">
        <v>20150801</v>
      </c>
      <c r="M589">
        <v>0</v>
      </c>
      <c r="N589">
        <v>0</v>
      </c>
      <c r="AA589" t="s">
        <v>272</v>
      </c>
      <c r="AC589">
        <v>0</v>
      </c>
      <c r="AE589">
        <v>0</v>
      </c>
      <c r="AF589" t="s">
        <v>271</v>
      </c>
    </row>
    <row r="590" spans="1:32" hidden="1" x14ac:dyDescent="0.25">
      <c r="A590" t="str">
        <f t="array" ref="A590">IF(COUNT(SEARCH(RubriekenHistorisch,CONCATENATE(P589,U589,AB589,AH589))),"t","f")</f>
        <v>f</v>
      </c>
      <c r="B590" t="str">
        <f t="shared" si="29"/>
        <v>f</v>
      </c>
      <c r="C590" t="str">
        <f t="shared" si="30"/>
        <v>f</v>
      </c>
      <c r="D590" t="str">
        <f t="shared" si="31"/>
        <v>f</v>
      </c>
      <c r="E590" t="str">
        <f>IF(COUNT(SEARCH({"04.","05.","09.","12."},CONCATENATE(P589,U589,AB589,AH589))),"t","f")</f>
        <v>f</v>
      </c>
      <c r="F590" t="str">
        <f t="array" ref="F590">IF(COUNT(SEARCH(HistorischeRubrieken,CONCATENATE(P589,U589,AB589,AH589))),"t","f")</f>
        <v>f</v>
      </c>
      <c r="G590">
        <v>1</v>
      </c>
      <c r="H590">
        <v>40601</v>
      </c>
      <c r="I590" t="s">
        <v>555</v>
      </c>
      <c r="J590">
        <v>19940401</v>
      </c>
      <c r="K590">
        <v>20130101</v>
      </c>
      <c r="M590">
        <v>0</v>
      </c>
      <c r="N590">
        <v>0</v>
      </c>
    </row>
    <row r="591" spans="1:32" hidden="1" x14ac:dyDescent="0.25">
      <c r="A591" t="str">
        <f t="array" ref="A591">IF(COUNT(SEARCH(RubriekenHistorisch,CONCATENATE(P590,U590,AB590,AH590))),"t","f")</f>
        <v>f</v>
      </c>
      <c r="B591" t="str">
        <f t="shared" si="29"/>
        <v>f</v>
      </c>
      <c r="C591" t="str">
        <f t="shared" si="30"/>
        <v>f</v>
      </c>
      <c r="D591" t="str">
        <f t="shared" si="31"/>
        <v>f</v>
      </c>
      <c r="E591" t="str">
        <f>IF(COUNT(SEARCH({"04.","05.","09.","12."},CONCATENATE(P590,U590,AB590,AH590))),"t","f")</f>
        <v>f</v>
      </c>
      <c r="F591" t="str">
        <f t="array" ref="F591">IF(COUNT(SEARCH(HistorischeRubrieken,CONCATENATE(P590,U590,AB590,AH590))),"t","f")</f>
        <v>f</v>
      </c>
      <c r="G591">
        <v>2</v>
      </c>
      <c r="H591">
        <v>40601</v>
      </c>
      <c r="I591" t="s">
        <v>555</v>
      </c>
      <c r="J591">
        <v>20150131</v>
      </c>
      <c r="K591">
        <v>20150801</v>
      </c>
      <c r="M591">
        <v>0</v>
      </c>
      <c r="N591">
        <v>0</v>
      </c>
      <c r="AA591" t="s">
        <v>270</v>
      </c>
      <c r="AC591">
        <v>0</v>
      </c>
      <c r="AE591">
        <v>0</v>
      </c>
      <c r="AF591" t="s">
        <v>271</v>
      </c>
    </row>
    <row r="592" spans="1:32" x14ac:dyDescent="0.25">
      <c r="A592" t="str">
        <f t="array" ref="A592">IF(COUNT(SEARCH(RubriekenHistorisch,CONCATENATE(P591,U591,AB591,AH591))),"t","f")</f>
        <v>f</v>
      </c>
      <c r="B592" t="str">
        <f t="shared" si="29"/>
        <v>f</v>
      </c>
      <c r="C592" t="str">
        <f t="shared" si="30"/>
        <v>f</v>
      </c>
      <c r="D592" t="str">
        <f t="shared" si="31"/>
        <v>f</v>
      </c>
      <c r="E592" t="str">
        <f>IF(COUNT(SEARCH({"04.","05.","09.","12."},CONCATENATE(P591,U591,AB591,AH591))),"t","f")</f>
        <v>f</v>
      </c>
      <c r="F592" t="str">
        <f t="array" ref="F592">IF(COUNT(SEARCH(HistorischeRubrieken,CONCATENATE(P591,U591,AB591,AH591))),"t","f")</f>
        <v>f</v>
      </c>
      <c r="G592">
        <v>3</v>
      </c>
      <c r="H592">
        <v>40601</v>
      </c>
      <c r="I592" t="s">
        <v>555</v>
      </c>
      <c r="J592">
        <v>20150801</v>
      </c>
      <c r="M592">
        <v>0</v>
      </c>
      <c r="N592">
        <v>0</v>
      </c>
      <c r="AA592" t="s">
        <v>272</v>
      </c>
      <c r="AC592">
        <v>0</v>
      </c>
      <c r="AE592">
        <v>0</v>
      </c>
      <c r="AF592" t="s">
        <v>271</v>
      </c>
    </row>
    <row r="593" spans="1:32" hidden="1" x14ac:dyDescent="0.25">
      <c r="A593" t="str">
        <f t="array" ref="A593">IF(COUNT(SEARCH(RubriekenHistorisch,CONCATENATE(P592,U592,AB592,AH592))),"t","f")</f>
        <v>f</v>
      </c>
      <c r="B593" t="str">
        <f t="shared" si="29"/>
        <v>f</v>
      </c>
      <c r="C593" t="str">
        <f t="shared" si="30"/>
        <v>f</v>
      </c>
      <c r="D593" t="str">
        <f t="shared" si="31"/>
        <v>f</v>
      </c>
      <c r="E593" t="str">
        <f>IF(COUNT(SEARCH({"04.","05.","09.","12."},CONCATENATE(P592,U592,AB592,AH592))),"t","f")</f>
        <v>f</v>
      </c>
      <c r="F593" t="str">
        <f t="array" ref="F593">IF(COUNT(SEARCH(HistorischeRubrieken,CONCATENATE(P592,U592,AB592,AH592))),"t","f")</f>
        <v>f</v>
      </c>
      <c r="G593">
        <v>1</v>
      </c>
      <c r="H593">
        <v>41201</v>
      </c>
      <c r="I593" t="s">
        <v>556</v>
      </c>
      <c r="J593">
        <v>19940801</v>
      </c>
      <c r="K593">
        <v>20120101</v>
      </c>
      <c r="M593">
        <v>0</v>
      </c>
      <c r="N593">
        <v>0</v>
      </c>
    </row>
    <row r="594" spans="1:32" hidden="1" x14ac:dyDescent="0.25">
      <c r="A594" t="str">
        <f t="array" ref="A594">IF(COUNT(SEARCH(RubriekenHistorisch,CONCATENATE(P593,U593,AB593,AH593))),"t","f")</f>
        <v>f</v>
      </c>
      <c r="B594" t="str">
        <f t="shared" si="29"/>
        <v>f</v>
      </c>
      <c r="C594" t="str">
        <f t="shared" si="30"/>
        <v>f</v>
      </c>
      <c r="D594" t="str">
        <f t="shared" si="31"/>
        <v>f</v>
      </c>
      <c r="E594" t="str">
        <f>IF(COUNT(SEARCH({"04.","05.","09.","12."},CONCATENATE(P593,U593,AB593,AH593))),"t","f")</f>
        <v>f</v>
      </c>
      <c r="F594" t="str">
        <f t="array" ref="F594">IF(COUNT(SEARCH(HistorischeRubrieken,CONCATENATE(P593,U593,AB593,AH593))),"t","f")</f>
        <v>f</v>
      </c>
      <c r="G594">
        <v>1</v>
      </c>
      <c r="H594">
        <v>41501</v>
      </c>
      <c r="I594" t="s">
        <v>557</v>
      </c>
      <c r="J594">
        <v>19940615</v>
      </c>
      <c r="K594">
        <v>20130101</v>
      </c>
      <c r="M594">
        <v>0</v>
      </c>
      <c r="N594">
        <v>0</v>
      </c>
    </row>
    <row r="595" spans="1:32" hidden="1" x14ac:dyDescent="0.25">
      <c r="A595" t="str">
        <f t="array" ref="A595">IF(COUNT(SEARCH(RubriekenHistorisch,CONCATENATE(P594,U594,AB594,AH594))),"t","f")</f>
        <v>f</v>
      </c>
      <c r="B595" t="str">
        <f t="shared" si="29"/>
        <v>f</v>
      </c>
      <c r="C595" t="str">
        <f t="shared" si="30"/>
        <v>f</v>
      </c>
      <c r="D595" t="str">
        <f t="shared" si="31"/>
        <v>f</v>
      </c>
      <c r="E595" t="str">
        <f>IF(COUNT(SEARCH({"04.","05.","09.","12."},CONCATENATE(P594,U594,AB594,AH594))),"t","f")</f>
        <v>f</v>
      </c>
      <c r="F595" t="str">
        <f t="array" ref="F595">IF(COUNT(SEARCH(HistorischeRubrieken,CONCATENATE(P594,U594,AB594,AH594))),"t","f")</f>
        <v>f</v>
      </c>
      <c r="G595">
        <v>2</v>
      </c>
      <c r="H595">
        <v>41501</v>
      </c>
      <c r="I595" t="s">
        <v>557</v>
      </c>
      <c r="J595">
        <v>20150131</v>
      </c>
      <c r="K595">
        <v>20150801</v>
      </c>
      <c r="M595">
        <v>0</v>
      </c>
      <c r="N595">
        <v>0</v>
      </c>
      <c r="AA595" t="s">
        <v>270</v>
      </c>
      <c r="AC595">
        <v>0</v>
      </c>
      <c r="AE595">
        <v>0</v>
      </c>
      <c r="AF595" t="s">
        <v>271</v>
      </c>
    </row>
    <row r="596" spans="1:32" x14ac:dyDescent="0.25">
      <c r="A596" t="str">
        <f t="array" ref="A596">IF(COUNT(SEARCH(RubriekenHistorisch,CONCATENATE(P595,U595,AB595,AH595))),"t","f")</f>
        <v>f</v>
      </c>
      <c r="B596" t="str">
        <f t="shared" si="29"/>
        <v>f</v>
      </c>
      <c r="C596" t="str">
        <f t="shared" si="30"/>
        <v>f</v>
      </c>
      <c r="D596" t="str">
        <f t="shared" si="31"/>
        <v>f</v>
      </c>
      <c r="E596" t="str">
        <f>IF(COUNT(SEARCH({"04.","05.","09.","12."},CONCATENATE(P595,U595,AB595,AH595))),"t","f")</f>
        <v>f</v>
      </c>
      <c r="F596" t="str">
        <f t="array" ref="F596">IF(COUNT(SEARCH(HistorischeRubrieken,CONCATENATE(P595,U595,AB595,AH595))),"t","f")</f>
        <v>f</v>
      </c>
      <c r="G596">
        <v>3</v>
      </c>
      <c r="H596">
        <v>41501</v>
      </c>
      <c r="I596" t="s">
        <v>557</v>
      </c>
      <c r="J596">
        <v>20150801</v>
      </c>
      <c r="M596">
        <v>0</v>
      </c>
      <c r="N596">
        <v>0</v>
      </c>
      <c r="AA596" t="s">
        <v>272</v>
      </c>
      <c r="AC596">
        <v>0</v>
      </c>
      <c r="AE596">
        <v>0</v>
      </c>
      <c r="AF596" t="s">
        <v>271</v>
      </c>
    </row>
    <row r="597" spans="1:32" hidden="1" x14ac:dyDescent="0.25">
      <c r="A597" t="str">
        <f t="array" ref="A597">IF(COUNT(SEARCH(RubriekenHistorisch,CONCATENATE(P596,U596,AB596,AH596))),"t","f")</f>
        <v>f</v>
      </c>
      <c r="B597" t="str">
        <f t="shared" si="29"/>
        <v>f</v>
      </c>
      <c r="C597" t="str">
        <f t="shared" si="30"/>
        <v>f</v>
      </c>
      <c r="D597" t="str">
        <f t="shared" si="31"/>
        <v>f</v>
      </c>
      <c r="E597" t="str">
        <f>IF(COUNT(SEARCH({"04.","05.","09.","12."},CONCATENATE(P596,U596,AB596,AH596))),"t","f")</f>
        <v>f</v>
      </c>
      <c r="F597" t="str">
        <f t="array" ref="F597">IF(COUNT(SEARCH(HistorischeRubrieken,CONCATENATE(P596,U596,AB596,AH596))),"t","f")</f>
        <v>f</v>
      </c>
      <c r="G597">
        <v>1</v>
      </c>
      <c r="H597">
        <v>41601</v>
      </c>
      <c r="I597" t="s">
        <v>558</v>
      </c>
      <c r="J597">
        <v>19920501</v>
      </c>
      <c r="K597">
        <v>20130101</v>
      </c>
      <c r="M597">
        <v>0</v>
      </c>
      <c r="N597">
        <v>0</v>
      </c>
    </row>
    <row r="598" spans="1:32" hidden="1" x14ac:dyDescent="0.25">
      <c r="A598" t="str">
        <f t="array" ref="A598">IF(COUNT(SEARCH(RubriekenHistorisch,CONCATENATE(P597,U597,AB597,AH597))),"t","f")</f>
        <v>f</v>
      </c>
      <c r="B598" t="str">
        <f t="shared" si="29"/>
        <v>f</v>
      </c>
      <c r="C598" t="str">
        <f t="shared" si="30"/>
        <v>f</v>
      </c>
      <c r="D598" t="str">
        <f t="shared" si="31"/>
        <v>f</v>
      </c>
      <c r="E598" t="str">
        <f>IF(COUNT(SEARCH({"04.","05.","09.","12."},CONCATENATE(P597,U597,AB597,AH597))),"t","f")</f>
        <v>f</v>
      </c>
      <c r="F598" t="str">
        <f t="array" ref="F598">IF(COUNT(SEARCH(HistorischeRubrieken,CONCATENATE(P597,U597,AB597,AH597))),"t","f")</f>
        <v>f</v>
      </c>
      <c r="G598">
        <v>2</v>
      </c>
      <c r="H598">
        <v>41601</v>
      </c>
      <c r="I598" t="s">
        <v>558</v>
      </c>
      <c r="J598">
        <v>20150131</v>
      </c>
      <c r="K598">
        <v>20150801</v>
      </c>
      <c r="M598">
        <v>0</v>
      </c>
      <c r="N598">
        <v>0</v>
      </c>
      <c r="AA598" t="s">
        <v>270</v>
      </c>
      <c r="AC598">
        <v>0</v>
      </c>
      <c r="AE598">
        <v>0</v>
      </c>
      <c r="AF598" t="s">
        <v>271</v>
      </c>
    </row>
    <row r="599" spans="1:32" x14ac:dyDescent="0.25">
      <c r="A599" t="str">
        <f t="array" ref="A599">IF(COUNT(SEARCH(RubriekenHistorisch,CONCATENATE(P598,U598,AB598,AH598))),"t","f")</f>
        <v>f</v>
      </c>
      <c r="B599" t="str">
        <f t="shared" si="29"/>
        <v>f</v>
      </c>
      <c r="C599" t="str">
        <f t="shared" si="30"/>
        <v>f</v>
      </c>
      <c r="D599" t="str">
        <f t="shared" si="31"/>
        <v>f</v>
      </c>
      <c r="E599" t="str">
        <f>IF(COUNT(SEARCH({"04.","05.","09.","12."},CONCATENATE(P598,U598,AB598,AH598))),"t","f")</f>
        <v>f</v>
      </c>
      <c r="F599" t="str">
        <f t="array" ref="F599">IF(COUNT(SEARCH(HistorischeRubrieken,CONCATENATE(P598,U598,AB598,AH598))),"t","f")</f>
        <v>f</v>
      </c>
      <c r="G599">
        <v>3</v>
      </c>
      <c r="H599">
        <v>41601</v>
      </c>
      <c r="I599" t="s">
        <v>558</v>
      </c>
      <c r="J599">
        <v>20150801</v>
      </c>
      <c r="M599">
        <v>0</v>
      </c>
      <c r="N599">
        <v>0</v>
      </c>
      <c r="AA599" t="s">
        <v>272</v>
      </c>
      <c r="AC599">
        <v>0</v>
      </c>
      <c r="AE599">
        <v>0</v>
      </c>
      <c r="AF599" t="s">
        <v>271</v>
      </c>
    </row>
    <row r="600" spans="1:32" hidden="1" x14ac:dyDescent="0.25">
      <c r="A600" t="str">
        <f t="array" ref="A600">IF(COUNT(SEARCH(RubriekenHistorisch,CONCATENATE(P599,U599,AB599,AH599))),"t","f")</f>
        <v>f</v>
      </c>
      <c r="B600" t="str">
        <f t="shared" si="29"/>
        <v>f</v>
      </c>
      <c r="C600" t="str">
        <f t="shared" si="30"/>
        <v>f</v>
      </c>
      <c r="D600" t="str">
        <f t="shared" si="31"/>
        <v>f</v>
      </c>
      <c r="E600" t="str">
        <f>IF(COUNT(SEARCH({"04.","05.","09.","12."},CONCATENATE(P599,U599,AB599,AH599))),"t","f")</f>
        <v>f</v>
      </c>
      <c r="F600" t="str">
        <f t="array" ref="F600">IF(COUNT(SEARCH(HistorischeRubrieken,CONCATENATE(P599,U599,AB599,AH599))),"t","f")</f>
        <v>f</v>
      </c>
      <c r="G600">
        <v>1</v>
      </c>
      <c r="H600">
        <v>41701</v>
      </c>
      <c r="I600" t="s">
        <v>559</v>
      </c>
      <c r="J600">
        <v>19940915</v>
      </c>
      <c r="K600">
        <v>20130101</v>
      </c>
      <c r="M600">
        <v>0</v>
      </c>
      <c r="N600">
        <v>0</v>
      </c>
    </row>
    <row r="601" spans="1:32" hidden="1" x14ac:dyDescent="0.25">
      <c r="A601" t="str">
        <f t="array" ref="A601">IF(COUNT(SEARCH(RubriekenHistorisch,CONCATENATE(P600,U600,AB600,AH600))),"t","f")</f>
        <v>f</v>
      </c>
      <c r="B601" t="str">
        <f t="shared" si="29"/>
        <v>f</v>
      </c>
      <c r="C601" t="str">
        <f t="shared" si="30"/>
        <v>f</v>
      </c>
      <c r="D601" t="str">
        <f t="shared" si="31"/>
        <v>f</v>
      </c>
      <c r="E601" t="str">
        <f>IF(COUNT(SEARCH({"04.","05.","09.","12."},CONCATENATE(P600,U600,AB600,AH600))),"t","f")</f>
        <v>f</v>
      </c>
      <c r="F601" t="str">
        <f t="array" ref="F601">IF(COUNT(SEARCH(HistorischeRubrieken,CONCATENATE(P600,U600,AB600,AH600))),"t","f")</f>
        <v>f</v>
      </c>
      <c r="G601">
        <v>2</v>
      </c>
      <c r="H601">
        <v>41701</v>
      </c>
      <c r="I601" t="s">
        <v>559</v>
      </c>
      <c r="J601">
        <v>20150131</v>
      </c>
      <c r="K601">
        <v>20150801</v>
      </c>
      <c r="M601">
        <v>0</v>
      </c>
      <c r="N601">
        <v>0</v>
      </c>
      <c r="AA601" t="s">
        <v>270</v>
      </c>
      <c r="AC601">
        <v>0</v>
      </c>
      <c r="AE601">
        <v>0</v>
      </c>
      <c r="AF601" t="s">
        <v>271</v>
      </c>
    </row>
    <row r="602" spans="1:32" x14ac:dyDescent="0.25">
      <c r="A602" t="str">
        <f t="array" ref="A602">IF(COUNT(SEARCH(RubriekenHistorisch,CONCATENATE(P601,U601,AB601,AH601))),"t","f")</f>
        <v>f</v>
      </c>
      <c r="B602" t="str">
        <f t="shared" si="29"/>
        <v>f</v>
      </c>
      <c r="C602" t="str">
        <f t="shared" si="30"/>
        <v>f</v>
      </c>
      <c r="D602" t="str">
        <f t="shared" si="31"/>
        <v>f</v>
      </c>
      <c r="E602" t="str">
        <f>IF(COUNT(SEARCH({"04.","05.","09.","12."},CONCATENATE(P601,U601,AB601,AH601))),"t","f")</f>
        <v>f</v>
      </c>
      <c r="F602" t="str">
        <f t="array" ref="F602">IF(COUNT(SEARCH(HistorischeRubrieken,CONCATENATE(P601,U601,AB601,AH601))),"t","f")</f>
        <v>f</v>
      </c>
      <c r="G602">
        <v>3</v>
      </c>
      <c r="H602">
        <v>41701</v>
      </c>
      <c r="I602" t="s">
        <v>559</v>
      </c>
      <c r="J602">
        <v>20150801</v>
      </c>
      <c r="M602">
        <v>0</v>
      </c>
      <c r="N602">
        <v>0</v>
      </c>
      <c r="AA602" t="s">
        <v>272</v>
      </c>
      <c r="AC602">
        <v>0</v>
      </c>
      <c r="AE602">
        <v>0</v>
      </c>
      <c r="AF602" t="s">
        <v>271</v>
      </c>
    </row>
    <row r="603" spans="1:32" hidden="1" x14ac:dyDescent="0.25">
      <c r="A603" t="str">
        <f t="array" ref="A603">IF(COUNT(SEARCH(RubriekenHistorisch,CONCATENATE(P602,U602,AB602,AH602))),"t","f")</f>
        <v>f</v>
      </c>
      <c r="B603" t="str">
        <f t="shared" si="29"/>
        <v>f</v>
      </c>
      <c r="C603" t="str">
        <f t="shared" si="30"/>
        <v>f</v>
      </c>
      <c r="D603" t="str">
        <f t="shared" si="31"/>
        <v>f</v>
      </c>
      <c r="E603" t="str">
        <f>IF(COUNT(SEARCH({"04.","05.","09.","12."},CONCATENATE(P602,U602,AB602,AH602))),"t","f")</f>
        <v>f</v>
      </c>
      <c r="F603" t="str">
        <f t="array" ref="F603">IF(COUNT(SEARCH(HistorischeRubrieken,CONCATENATE(P602,U602,AB602,AH602))),"t","f")</f>
        <v>f</v>
      </c>
      <c r="G603">
        <v>1</v>
      </c>
      <c r="H603">
        <v>41801</v>
      </c>
      <c r="I603" t="s">
        <v>560</v>
      </c>
      <c r="J603">
        <v>19940901</v>
      </c>
      <c r="K603">
        <v>20020101</v>
      </c>
      <c r="M603">
        <v>0</v>
      </c>
      <c r="N603">
        <v>0</v>
      </c>
    </row>
    <row r="604" spans="1:32" hidden="1" x14ac:dyDescent="0.25">
      <c r="A604" t="str">
        <f t="array" ref="A604">IF(COUNT(SEARCH(RubriekenHistorisch,CONCATENATE(P603,U603,AB603,AH603))),"t","f")</f>
        <v>f</v>
      </c>
      <c r="B604" t="str">
        <f t="shared" si="29"/>
        <v>f</v>
      </c>
      <c r="C604" t="str">
        <f t="shared" si="30"/>
        <v>f</v>
      </c>
      <c r="D604" t="str">
        <f t="shared" si="31"/>
        <v>f</v>
      </c>
      <c r="E604" t="str">
        <f>IF(COUNT(SEARCH({"04.","05.","09.","12."},CONCATENATE(P603,U603,AB603,AH603))),"t","f")</f>
        <v>f</v>
      </c>
      <c r="F604" t="str">
        <f t="array" ref="F604">IF(COUNT(SEARCH(HistorischeRubrieken,CONCATENATE(P603,U603,AB603,AH603))),"t","f")</f>
        <v>f</v>
      </c>
      <c r="G604">
        <v>1</v>
      </c>
      <c r="H604">
        <v>42001</v>
      </c>
      <c r="I604" t="s">
        <v>561</v>
      </c>
      <c r="J604">
        <v>19931115</v>
      </c>
      <c r="K604">
        <v>20130101</v>
      </c>
      <c r="M604">
        <v>0</v>
      </c>
      <c r="N604">
        <v>0</v>
      </c>
    </row>
    <row r="605" spans="1:32" hidden="1" x14ac:dyDescent="0.25">
      <c r="A605" t="str">
        <f t="array" ref="A605">IF(COUNT(SEARCH(RubriekenHistorisch,CONCATENATE(P604,U604,AB604,AH604))),"t","f")</f>
        <v>f</v>
      </c>
      <c r="B605" t="str">
        <f t="shared" si="29"/>
        <v>f</v>
      </c>
      <c r="C605" t="str">
        <f t="shared" si="30"/>
        <v>f</v>
      </c>
      <c r="D605" t="str">
        <f t="shared" si="31"/>
        <v>f</v>
      </c>
      <c r="E605" t="str">
        <f>IF(COUNT(SEARCH({"04.","05.","09.","12."},CONCATENATE(P604,U604,AB604,AH604))),"t","f")</f>
        <v>f</v>
      </c>
      <c r="F605" t="str">
        <f t="array" ref="F605">IF(COUNT(SEARCH(HistorischeRubrieken,CONCATENATE(P604,U604,AB604,AH604))),"t","f")</f>
        <v>f</v>
      </c>
      <c r="G605">
        <v>2</v>
      </c>
      <c r="H605">
        <v>42001</v>
      </c>
      <c r="I605" t="s">
        <v>561</v>
      </c>
      <c r="J605">
        <v>20150131</v>
      </c>
      <c r="K605">
        <v>20150801</v>
      </c>
      <c r="M605">
        <v>0</v>
      </c>
      <c r="N605">
        <v>0</v>
      </c>
      <c r="AA605" t="s">
        <v>270</v>
      </c>
      <c r="AC605">
        <v>0</v>
      </c>
      <c r="AE605">
        <v>0</v>
      </c>
      <c r="AF605" t="s">
        <v>271</v>
      </c>
    </row>
    <row r="606" spans="1:32" x14ac:dyDescent="0.25">
      <c r="A606" t="str">
        <f t="array" ref="A606">IF(COUNT(SEARCH(RubriekenHistorisch,CONCATENATE(P605,U605,AB605,AH605))),"t","f")</f>
        <v>f</v>
      </c>
      <c r="B606" t="str">
        <f t="shared" si="29"/>
        <v>f</v>
      </c>
      <c r="C606" t="str">
        <f t="shared" si="30"/>
        <v>f</v>
      </c>
      <c r="D606" t="str">
        <f t="shared" si="31"/>
        <v>f</v>
      </c>
      <c r="E606" t="str">
        <f>IF(COUNT(SEARCH({"04.","05.","09.","12."},CONCATENATE(P605,U605,AB605,AH605))),"t","f")</f>
        <v>f</v>
      </c>
      <c r="F606" t="str">
        <f t="array" ref="F606">IF(COUNT(SEARCH(HistorischeRubrieken,CONCATENATE(P605,U605,AB605,AH605))),"t","f")</f>
        <v>f</v>
      </c>
      <c r="G606">
        <v>3</v>
      </c>
      <c r="H606">
        <v>42001</v>
      </c>
      <c r="I606" t="s">
        <v>561</v>
      </c>
      <c r="J606">
        <v>20150801</v>
      </c>
      <c r="M606">
        <v>0</v>
      </c>
      <c r="N606">
        <v>0</v>
      </c>
      <c r="AA606" t="s">
        <v>272</v>
      </c>
      <c r="AC606">
        <v>0</v>
      </c>
      <c r="AE606">
        <v>0</v>
      </c>
      <c r="AF606" t="s">
        <v>271</v>
      </c>
    </row>
    <row r="607" spans="1:32" hidden="1" x14ac:dyDescent="0.25">
      <c r="A607" t="str">
        <f t="array" ref="A607">IF(COUNT(SEARCH(RubriekenHistorisch,CONCATENATE(P606,U606,AB606,AH606))),"t","f")</f>
        <v>f</v>
      </c>
      <c r="B607" t="str">
        <f t="shared" si="29"/>
        <v>f</v>
      </c>
      <c r="C607" t="str">
        <f t="shared" si="30"/>
        <v>f</v>
      </c>
      <c r="D607" t="str">
        <f t="shared" si="31"/>
        <v>f</v>
      </c>
      <c r="E607" t="str">
        <f>IF(COUNT(SEARCH({"04.","05.","09.","12."},CONCATENATE(P606,U606,AB606,AH606))),"t","f")</f>
        <v>f</v>
      </c>
      <c r="F607" t="str">
        <f t="array" ref="F607">IF(COUNT(SEARCH(HistorischeRubrieken,CONCATENATE(P606,U606,AB606,AH606))),"t","f")</f>
        <v>f</v>
      </c>
      <c r="G607">
        <v>1</v>
      </c>
      <c r="H607">
        <v>42401</v>
      </c>
      <c r="I607" t="s">
        <v>562</v>
      </c>
      <c r="J607">
        <v>19931201</v>
      </c>
      <c r="K607">
        <v>20130101</v>
      </c>
      <c r="M607">
        <v>0</v>
      </c>
      <c r="N607">
        <v>0</v>
      </c>
    </row>
    <row r="608" spans="1:32" hidden="1" x14ac:dyDescent="0.25">
      <c r="A608" t="str">
        <f t="array" ref="A608">IF(COUNT(SEARCH(RubriekenHistorisch,CONCATENATE(P607,U607,AB607,AH607))),"t","f")</f>
        <v>f</v>
      </c>
      <c r="B608" t="str">
        <f t="shared" si="29"/>
        <v>f</v>
      </c>
      <c r="C608" t="str">
        <f t="shared" si="30"/>
        <v>f</v>
      </c>
      <c r="D608" t="str">
        <f t="shared" si="31"/>
        <v>f</v>
      </c>
      <c r="E608" t="str">
        <f>IF(COUNT(SEARCH({"04.","05.","09.","12."},CONCATENATE(P607,U607,AB607,AH607))),"t","f")</f>
        <v>f</v>
      </c>
      <c r="F608" t="str">
        <f t="array" ref="F608">IF(COUNT(SEARCH(HistorischeRubrieken,CONCATENATE(P607,U607,AB607,AH607))),"t","f")</f>
        <v>f</v>
      </c>
      <c r="G608">
        <v>2</v>
      </c>
      <c r="H608">
        <v>42401</v>
      </c>
      <c r="I608" t="s">
        <v>562</v>
      </c>
      <c r="J608">
        <v>20150131</v>
      </c>
      <c r="K608">
        <v>20150801</v>
      </c>
      <c r="M608">
        <v>0</v>
      </c>
      <c r="N608">
        <v>0</v>
      </c>
      <c r="AA608" t="s">
        <v>270</v>
      </c>
      <c r="AC608">
        <v>0</v>
      </c>
      <c r="AE608">
        <v>0</v>
      </c>
      <c r="AF608" t="s">
        <v>271</v>
      </c>
    </row>
    <row r="609" spans="1:32" hidden="1" x14ac:dyDescent="0.25">
      <c r="A609" t="str">
        <f t="array" ref="A609">IF(COUNT(SEARCH(RubriekenHistorisch,CONCATENATE(P608,U608,AB608,AH608))),"t","f")</f>
        <v>f</v>
      </c>
      <c r="B609" t="str">
        <f t="shared" si="29"/>
        <v>f</v>
      </c>
      <c r="C609" t="str">
        <f t="shared" si="30"/>
        <v>f</v>
      </c>
      <c r="D609" t="str">
        <f t="shared" si="31"/>
        <v>f</v>
      </c>
      <c r="E609" t="str">
        <f>IF(COUNT(SEARCH({"04.","05.","09.","12."},CONCATENATE(P608,U608,AB608,AH608))),"t","f")</f>
        <v>f</v>
      </c>
      <c r="F609" t="str">
        <f t="array" ref="F609">IF(COUNT(SEARCH(HistorischeRubrieken,CONCATENATE(P608,U608,AB608,AH608))),"t","f")</f>
        <v>f</v>
      </c>
      <c r="G609">
        <v>3</v>
      </c>
      <c r="H609">
        <v>42401</v>
      </c>
      <c r="I609" t="s">
        <v>562</v>
      </c>
      <c r="J609">
        <v>20150801</v>
      </c>
      <c r="K609">
        <v>20160101</v>
      </c>
      <c r="M609">
        <v>0</v>
      </c>
      <c r="N609">
        <v>0</v>
      </c>
      <c r="AA609" t="s">
        <v>272</v>
      </c>
      <c r="AC609">
        <v>0</v>
      </c>
      <c r="AE609">
        <v>0</v>
      </c>
      <c r="AF609" t="s">
        <v>271</v>
      </c>
    </row>
    <row r="610" spans="1:32" hidden="1" x14ac:dyDescent="0.25">
      <c r="A610" t="str">
        <f t="array" ref="A610">IF(COUNT(SEARCH(RubriekenHistorisch,CONCATENATE(P609,U609,AB609,AH609))),"t","f")</f>
        <v>f</v>
      </c>
      <c r="B610" t="str">
        <f t="shared" si="29"/>
        <v>f</v>
      </c>
      <c r="C610" t="str">
        <f t="shared" si="30"/>
        <v>f</v>
      </c>
      <c r="D610" t="str">
        <f t="shared" si="31"/>
        <v>f</v>
      </c>
      <c r="E610" t="str">
        <f>IF(COUNT(SEARCH({"04.","05.","09.","12."},CONCATENATE(P609,U609,AB609,AH609))),"t","f")</f>
        <v>f</v>
      </c>
      <c r="F610" t="str">
        <f t="array" ref="F610">IF(COUNT(SEARCH(HistorischeRubrieken,CONCATENATE(P609,U609,AB609,AH609))),"t","f")</f>
        <v>f</v>
      </c>
      <c r="G610">
        <v>1</v>
      </c>
      <c r="H610">
        <v>42501</v>
      </c>
      <c r="I610" t="s">
        <v>563</v>
      </c>
      <c r="J610">
        <v>19940601</v>
      </c>
      <c r="K610">
        <v>20130101</v>
      </c>
      <c r="M610">
        <v>0</v>
      </c>
      <c r="N610">
        <v>0</v>
      </c>
    </row>
    <row r="611" spans="1:32" hidden="1" x14ac:dyDescent="0.25">
      <c r="A611" t="str">
        <f t="array" ref="A611">IF(COUNT(SEARCH(RubriekenHistorisch,CONCATENATE(P610,U610,AB610,AH610))),"t","f")</f>
        <v>f</v>
      </c>
      <c r="B611" t="str">
        <f t="shared" si="29"/>
        <v>f</v>
      </c>
      <c r="C611" t="str">
        <f t="shared" si="30"/>
        <v>f</v>
      </c>
      <c r="D611" t="str">
        <f t="shared" si="31"/>
        <v>f</v>
      </c>
      <c r="E611" t="str">
        <f>IF(COUNT(SEARCH({"04.","05.","09.","12."},CONCATENATE(P610,U610,AB610,AH610))),"t","f")</f>
        <v>f</v>
      </c>
      <c r="F611" t="str">
        <f t="array" ref="F611">IF(COUNT(SEARCH(HistorischeRubrieken,CONCATENATE(P610,U610,AB610,AH610))),"t","f")</f>
        <v>f</v>
      </c>
      <c r="G611">
        <v>2</v>
      </c>
      <c r="H611">
        <v>42501</v>
      </c>
      <c r="I611" t="s">
        <v>563</v>
      </c>
      <c r="J611">
        <v>20150131</v>
      </c>
      <c r="K611">
        <v>20150801</v>
      </c>
      <c r="M611">
        <v>0</v>
      </c>
      <c r="N611">
        <v>0</v>
      </c>
      <c r="AA611" t="s">
        <v>270</v>
      </c>
      <c r="AC611">
        <v>0</v>
      </c>
      <c r="AE611">
        <v>0</v>
      </c>
      <c r="AF611" t="s">
        <v>271</v>
      </c>
    </row>
    <row r="612" spans="1:32" hidden="1" x14ac:dyDescent="0.25">
      <c r="A612" t="str">
        <f t="array" ref="A612">IF(COUNT(SEARCH(RubriekenHistorisch,CONCATENATE(P611,U611,AB611,AH611))),"t","f")</f>
        <v>f</v>
      </c>
      <c r="B612" t="str">
        <f t="shared" si="29"/>
        <v>f</v>
      </c>
      <c r="C612" t="str">
        <f t="shared" si="30"/>
        <v>f</v>
      </c>
      <c r="D612" t="str">
        <f t="shared" si="31"/>
        <v>f</v>
      </c>
      <c r="E612" t="str">
        <f>IF(COUNT(SEARCH({"04.","05.","09.","12."},CONCATENATE(P611,U611,AB611,AH611))),"t","f")</f>
        <v>f</v>
      </c>
      <c r="F612" t="str">
        <f t="array" ref="F612">IF(COUNT(SEARCH(HistorischeRubrieken,CONCATENATE(P611,U611,AB611,AH611))),"t","f")</f>
        <v>f</v>
      </c>
      <c r="G612">
        <v>3</v>
      </c>
      <c r="H612">
        <v>42501</v>
      </c>
      <c r="I612" t="s">
        <v>563</v>
      </c>
      <c r="J612">
        <v>20150801</v>
      </c>
      <c r="K612">
        <v>20160101</v>
      </c>
      <c r="M612">
        <v>0</v>
      </c>
      <c r="N612">
        <v>0</v>
      </c>
      <c r="AA612" t="s">
        <v>272</v>
      </c>
      <c r="AC612">
        <v>0</v>
      </c>
      <c r="AE612">
        <v>0</v>
      </c>
      <c r="AF612" t="s">
        <v>271</v>
      </c>
    </row>
    <row r="613" spans="1:32" hidden="1" x14ac:dyDescent="0.25">
      <c r="A613" t="str">
        <f t="array" ref="A613">IF(COUNT(SEARCH(RubriekenHistorisch,CONCATENATE(P612,U612,AB612,AH612))),"t","f")</f>
        <v>f</v>
      </c>
      <c r="B613" t="str">
        <f t="shared" si="29"/>
        <v>f</v>
      </c>
      <c r="C613" t="str">
        <f t="shared" si="30"/>
        <v>f</v>
      </c>
      <c r="D613" t="str">
        <f t="shared" si="31"/>
        <v>f</v>
      </c>
      <c r="E613" t="str">
        <f>IF(COUNT(SEARCH({"04.","05.","09.","12."},CONCATENATE(P612,U612,AB612,AH612))),"t","f")</f>
        <v>f</v>
      </c>
      <c r="F613" t="str">
        <f t="array" ref="F613">IF(COUNT(SEARCH(HistorischeRubrieken,CONCATENATE(P612,U612,AB612,AH612))),"t","f")</f>
        <v>f</v>
      </c>
      <c r="G613">
        <v>1</v>
      </c>
      <c r="H613">
        <v>42601</v>
      </c>
      <c r="I613" t="s">
        <v>564</v>
      </c>
      <c r="J613">
        <v>19940930</v>
      </c>
      <c r="K613">
        <v>20020101</v>
      </c>
      <c r="M613">
        <v>0</v>
      </c>
      <c r="N613">
        <v>0</v>
      </c>
    </row>
    <row r="614" spans="1:32" hidden="1" x14ac:dyDescent="0.25">
      <c r="A614" t="str">
        <f t="array" ref="A614">IF(COUNT(SEARCH(RubriekenHistorisch,CONCATENATE(P613,U613,AB613,AH613))),"t","f")</f>
        <v>f</v>
      </c>
      <c r="B614" t="str">
        <f t="shared" si="29"/>
        <v>f</v>
      </c>
      <c r="C614" t="str">
        <f t="shared" si="30"/>
        <v>f</v>
      </c>
      <c r="D614" t="str">
        <f t="shared" si="31"/>
        <v>f</v>
      </c>
      <c r="E614" t="str">
        <f>IF(COUNT(SEARCH({"04.","05.","09.","12."},CONCATENATE(P613,U613,AB613,AH613))),"t","f")</f>
        <v>f</v>
      </c>
      <c r="F614" t="str">
        <f t="array" ref="F614">IF(COUNT(SEARCH(HistorischeRubrieken,CONCATENATE(P613,U613,AB613,AH613))),"t","f")</f>
        <v>f</v>
      </c>
      <c r="G614">
        <v>1</v>
      </c>
      <c r="H614">
        <v>42901</v>
      </c>
      <c r="I614" t="s">
        <v>565</v>
      </c>
      <c r="J614">
        <v>19931215</v>
      </c>
      <c r="K614">
        <v>20070101</v>
      </c>
      <c r="M614">
        <v>0</v>
      </c>
      <c r="N614">
        <v>0</v>
      </c>
    </row>
    <row r="615" spans="1:32" hidden="1" x14ac:dyDescent="0.25">
      <c r="A615" t="str">
        <f t="array" ref="A615">IF(COUNT(SEARCH(RubriekenHistorisch,CONCATENATE(P614,U614,AB614,AH614))),"t","f")</f>
        <v>f</v>
      </c>
      <c r="B615" t="str">
        <f t="shared" si="29"/>
        <v>f</v>
      </c>
      <c r="C615" t="str">
        <f t="shared" si="30"/>
        <v>f</v>
      </c>
      <c r="D615" t="str">
        <f t="shared" si="31"/>
        <v>f</v>
      </c>
      <c r="E615" t="str">
        <f>IF(COUNT(SEARCH({"04.","05.","09.","12."},CONCATENATE(P614,U614,AB614,AH614))),"t","f")</f>
        <v>f</v>
      </c>
      <c r="F615" t="str">
        <f t="array" ref="F615">IF(COUNT(SEARCH(HistorischeRubrieken,CONCATENATE(P614,U614,AB614,AH614))),"t","f")</f>
        <v>f</v>
      </c>
      <c r="G615">
        <v>1</v>
      </c>
      <c r="H615">
        <v>43101</v>
      </c>
      <c r="I615" t="s">
        <v>566</v>
      </c>
      <c r="J615">
        <v>19931115</v>
      </c>
      <c r="K615">
        <v>20130101</v>
      </c>
      <c r="M615">
        <v>0</v>
      </c>
      <c r="N615">
        <v>0</v>
      </c>
    </row>
    <row r="616" spans="1:32" hidden="1" x14ac:dyDescent="0.25">
      <c r="A616" t="str">
        <f t="array" ref="A616">IF(COUNT(SEARCH(RubriekenHistorisch,CONCATENATE(P615,U615,AB615,AH615))),"t","f")</f>
        <v>f</v>
      </c>
      <c r="B616" t="str">
        <f t="shared" si="29"/>
        <v>f</v>
      </c>
      <c r="C616" t="str">
        <f t="shared" si="30"/>
        <v>f</v>
      </c>
      <c r="D616" t="str">
        <f t="shared" si="31"/>
        <v>f</v>
      </c>
      <c r="E616" t="str">
        <f>IF(COUNT(SEARCH({"04.","05.","09.","12."},CONCATENATE(P615,U615,AB615,AH615))),"t","f")</f>
        <v>f</v>
      </c>
      <c r="F616" t="str">
        <f t="array" ref="F616">IF(COUNT(SEARCH(HistorischeRubrieken,CONCATENATE(P615,U615,AB615,AH615))),"t","f")</f>
        <v>f</v>
      </c>
      <c r="G616">
        <v>2</v>
      </c>
      <c r="H616">
        <v>43101</v>
      </c>
      <c r="I616" t="s">
        <v>566</v>
      </c>
      <c r="J616">
        <v>20150131</v>
      </c>
      <c r="K616">
        <v>20150801</v>
      </c>
      <c r="M616">
        <v>0</v>
      </c>
      <c r="N616">
        <v>0</v>
      </c>
      <c r="AA616" t="s">
        <v>270</v>
      </c>
      <c r="AC616">
        <v>0</v>
      </c>
      <c r="AE616">
        <v>0</v>
      </c>
      <c r="AF616" t="s">
        <v>271</v>
      </c>
    </row>
    <row r="617" spans="1:32" x14ac:dyDescent="0.25">
      <c r="A617" t="str">
        <f t="array" ref="A617">IF(COUNT(SEARCH(RubriekenHistorisch,CONCATENATE(P616,U616,AB616,AH616))),"t","f")</f>
        <v>f</v>
      </c>
      <c r="B617" t="str">
        <f t="shared" si="29"/>
        <v>f</v>
      </c>
      <c r="C617" t="str">
        <f t="shared" si="30"/>
        <v>f</v>
      </c>
      <c r="D617" t="str">
        <f t="shared" si="31"/>
        <v>f</v>
      </c>
      <c r="E617" t="str">
        <f>IF(COUNT(SEARCH({"04.","05.","09.","12."},CONCATENATE(P616,U616,AB616,AH616))),"t","f")</f>
        <v>f</v>
      </c>
      <c r="F617" t="str">
        <f t="array" ref="F617">IF(COUNT(SEARCH(HistorischeRubrieken,CONCATENATE(P616,U616,AB616,AH616))),"t","f")</f>
        <v>f</v>
      </c>
      <c r="G617">
        <v>3</v>
      </c>
      <c r="H617">
        <v>43101</v>
      </c>
      <c r="I617" t="s">
        <v>566</v>
      </c>
      <c r="J617">
        <v>20150801</v>
      </c>
      <c r="M617">
        <v>0</v>
      </c>
      <c r="N617">
        <v>0</v>
      </c>
      <c r="AA617" t="s">
        <v>272</v>
      </c>
      <c r="AC617">
        <v>0</v>
      </c>
      <c r="AE617">
        <v>0</v>
      </c>
      <c r="AF617" t="s">
        <v>271</v>
      </c>
    </row>
    <row r="618" spans="1:32" hidden="1" x14ac:dyDescent="0.25">
      <c r="A618" t="str">
        <f t="array" ref="A618">IF(COUNT(SEARCH(RubriekenHistorisch,CONCATENATE(P617,U617,AB617,AH617))),"t","f")</f>
        <v>f</v>
      </c>
      <c r="B618" t="str">
        <f t="shared" si="29"/>
        <v>f</v>
      </c>
      <c r="C618" t="str">
        <f t="shared" si="30"/>
        <v>f</v>
      </c>
      <c r="D618" t="str">
        <f t="shared" si="31"/>
        <v>f</v>
      </c>
      <c r="E618" t="str">
        <f>IF(COUNT(SEARCH({"04.","05.","09.","12."},CONCATENATE(P617,U617,AB617,AH617))),"t","f")</f>
        <v>f</v>
      </c>
      <c r="F618" t="str">
        <f t="array" ref="F618">IF(COUNT(SEARCH(HistorischeRubrieken,CONCATENATE(P617,U617,AB617,AH617))),"t","f")</f>
        <v>f</v>
      </c>
      <c r="G618">
        <v>1</v>
      </c>
      <c r="H618">
        <v>43201</v>
      </c>
      <c r="I618" t="s">
        <v>567</v>
      </c>
      <c r="J618">
        <v>19930801</v>
      </c>
      <c r="K618">
        <v>20130101</v>
      </c>
      <c r="M618">
        <v>0</v>
      </c>
      <c r="N618">
        <v>0</v>
      </c>
    </row>
    <row r="619" spans="1:32" hidden="1" x14ac:dyDescent="0.25">
      <c r="A619" t="str">
        <f t="array" ref="A619">IF(COUNT(SEARCH(RubriekenHistorisch,CONCATENATE(P618,U618,AB618,AH618))),"t","f")</f>
        <v>f</v>
      </c>
      <c r="B619" t="str">
        <f t="shared" si="29"/>
        <v>f</v>
      </c>
      <c r="C619" t="str">
        <f t="shared" si="30"/>
        <v>f</v>
      </c>
      <c r="D619" t="str">
        <f t="shared" si="31"/>
        <v>f</v>
      </c>
      <c r="E619" t="str">
        <f>IF(COUNT(SEARCH({"04.","05.","09.","12."},CONCATENATE(P618,U618,AB618,AH618))),"t","f")</f>
        <v>f</v>
      </c>
      <c r="F619" t="str">
        <f t="array" ref="F619">IF(COUNT(SEARCH(HistorischeRubrieken,CONCATENATE(P618,U618,AB618,AH618))),"t","f")</f>
        <v>f</v>
      </c>
      <c r="G619">
        <v>2</v>
      </c>
      <c r="H619">
        <v>43201</v>
      </c>
      <c r="I619" t="s">
        <v>567</v>
      </c>
      <c r="J619">
        <v>20150131</v>
      </c>
      <c r="K619">
        <v>20150801</v>
      </c>
      <c r="M619">
        <v>0</v>
      </c>
      <c r="N619">
        <v>0</v>
      </c>
      <c r="AA619" t="s">
        <v>270</v>
      </c>
      <c r="AC619">
        <v>0</v>
      </c>
      <c r="AE619">
        <v>0</v>
      </c>
      <c r="AF619" t="s">
        <v>271</v>
      </c>
    </row>
    <row r="620" spans="1:32" x14ac:dyDescent="0.25">
      <c r="A620" t="str">
        <f t="array" ref="A620">IF(COUNT(SEARCH(RubriekenHistorisch,CONCATENATE(P619,U619,AB619,AH619))),"t","f")</f>
        <v>f</v>
      </c>
      <c r="B620" t="str">
        <f t="shared" si="29"/>
        <v>f</v>
      </c>
      <c r="C620" t="str">
        <f t="shared" si="30"/>
        <v>f</v>
      </c>
      <c r="D620" t="str">
        <f t="shared" si="31"/>
        <v>f</v>
      </c>
      <c r="E620" t="str">
        <f>IF(COUNT(SEARCH({"04.","05.","09.","12."},CONCATENATE(P619,U619,AB619,AH619))),"t","f")</f>
        <v>f</v>
      </c>
      <c r="F620" t="str">
        <f t="array" ref="F620">IF(COUNT(SEARCH(HistorischeRubrieken,CONCATENATE(P619,U619,AB619,AH619))),"t","f")</f>
        <v>f</v>
      </c>
      <c r="G620">
        <v>3</v>
      </c>
      <c r="H620">
        <v>43201</v>
      </c>
      <c r="I620" t="s">
        <v>567</v>
      </c>
      <c r="J620">
        <v>20150801</v>
      </c>
      <c r="M620">
        <v>0</v>
      </c>
      <c r="N620">
        <v>0</v>
      </c>
      <c r="AA620" t="s">
        <v>272</v>
      </c>
      <c r="AC620">
        <v>0</v>
      </c>
      <c r="AE620">
        <v>0</v>
      </c>
      <c r="AF620" t="s">
        <v>271</v>
      </c>
    </row>
    <row r="621" spans="1:32" hidden="1" x14ac:dyDescent="0.25">
      <c r="A621" t="str">
        <f t="array" ref="A621">IF(COUNT(SEARCH(RubriekenHistorisch,CONCATENATE(P620,U620,AB620,AH620))),"t","f")</f>
        <v>f</v>
      </c>
      <c r="B621" t="str">
        <f t="shared" si="29"/>
        <v>f</v>
      </c>
      <c r="C621" t="str">
        <f t="shared" si="30"/>
        <v>f</v>
      </c>
      <c r="D621" t="str">
        <f t="shared" si="31"/>
        <v>f</v>
      </c>
      <c r="E621" t="str">
        <f>IF(COUNT(SEARCH({"04.","05.","09.","12."},CONCATENATE(P620,U620,AB620,AH620))),"t","f")</f>
        <v>f</v>
      </c>
      <c r="F621" t="str">
        <f t="array" ref="F621">IF(COUNT(SEARCH(HistorischeRubrieken,CONCATENATE(P620,U620,AB620,AH620))),"t","f")</f>
        <v>f</v>
      </c>
      <c r="G621">
        <v>1</v>
      </c>
      <c r="H621">
        <v>43701</v>
      </c>
      <c r="I621" t="s">
        <v>568</v>
      </c>
      <c r="J621">
        <v>19940915</v>
      </c>
      <c r="K621">
        <v>20130101</v>
      </c>
      <c r="M621">
        <v>0</v>
      </c>
      <c r="N621">
        <v>0</v>
      </c>
    </row>
    <row r="622" spans="1:32" hidden="1" x14ac:dyDescent="0.25">
      <c r="A622" t="str">
        <f t="array" ref="A622">IF(COUNT(SEARCH(RubriekenHistorisch,CONCATENATE(P621,U621,AB621,AH621))),"t","f")</f>
        <v>f</v>
      </c>
      <c r="B622" t="str">
        <f t="shared" si="29"/>
        <v>f</v>
      </c>
      <c r="C622" t="str">
        <f t="shared" si="30"/>
        <v>f</v>
      </c>
      <c r="D622" t="str">
        <f t="shared" si="31"/>
        <v>f</v>
      </c>
      <c r="E622" t="str">
        <f>IF(COUNT(SEARCH({"04.","05.","09.","12."},CONCATENATE(P621,U621,AB621,AH621))),"t","f")</f>
        <v>f</v>
      </c>
      <c r="F622" t="str">
        <f t="array" ref="F622">IF(COUNT(SEARCH(HistorischeRubrieken,CONCATENATE(P621,U621,AB621,AH621))),"t","f")</f>
        <v>f</v>
      </c>
      <c r="G622">
        <v>2</v>
      </c>
      <c r="H622">
        <v>43701</v>
      </c>
      <c r="I622" t="s">
        <v>568</v>
      </c>
      <c r="J622">
        <v>20150131</v>
      </c>
      <c r="K622">
        <v>20150801</v>
      </c>
      <c r="M622">
        <v>0</v>
      </c>
      <c r="N622">
        <v>0</v>
      </c>
      <c r="AA622" t="s">
        <v>270</v>
      </c>
      <c r="AC622">
        <v>0</v>
      </c>
      <c r="AE622">
        <v>0</v>
      </c>
      <c r="AF622" t="s">
        <v>271</v>
      </c>
    </row>
    <row r="623" spans="1:32" x14ac:dyDescent="0.25">
      <c r="A623" t="str">
        <f t="array" ref="A623">IF(COUNT(SEARCH(RubriekenHistorisch,CONCATENATE(P622,U622,AB622,AH622))),"t","f")</f>
        <v>f</v>
      </c>
      <c r="B623" t="str">
        <f t="shared" si="29"/>
        <v>f</v>
      </c>
      <c r="C623" t="str">
        <f t="shared" si="30"/>
        <v>f</v>
      </c>
      <c r="D623" t="str">
        <f t="shared" si="31"/>
        <v>f</v>
      </c>
      <c r="E623" t="str">
        <f>IF(COUNT(SEARCH({"04.","05.","09.","12."},CONCATENATE(P622,U622,AB622,AH622))),"t","f")</f>
        <v>f</v>
      </c>
      <c r="F623" t="str">
        <f t="array" ref="F623">IF(COUNT(SEARCH(HistorischeRubrieken,CONCATENATE(P622,U622,AB622,AH622))),"t","f")</f>
        <v>f</v>
      </c>
      <c r="G623">
        <v>3</v>
      </c>
      <c r="H623">
        <v>43701</v>
      </c>
      <c r="I623" t="s">
        <v>568</v>
      </c>
      <c r="J623">
        <v>20150801</v>
      </c>
      <c r="M623">
        <v>0</v>
      </c>
      <c r="N623">
        <v>0</v>
      </c>
      <c r="AA623" t="s">
        <v>272</v>
      </c>
      <c r="AC623">
        <v>0</v>
      </c>
      <c r="AE623">
        <v>0</v>
      </c>
      <c r="AF623" t="s">
        <v>271</v>
      </c>
    </row>
    <row r="624" spans="1:32" hidden="1" x14ac:dyDescent="0.25">
      <c r="A624" t="str">
        <f t="array" ref="A624">IF(COUNT(SEARCH(RubriekenHistorisch,CONCATENATE(P623,U623,AB623,AH623))),"t","f")</f>
        <v>f</v>
      </c>
      <c r="B624" t="str">
        <f t="shared" si="29"/>
        <v>f</v>
      </c>
      <c r="C624" t="str">
        <f t="shared" si="30"/>
        <v>f</v>
      </c>
      <c r="D624" t="str">
        <f t="shared" si="31"/>
        <v>f</v>
      </c>
      <c r="E624" t="str">
        <f>IF(COUNT(SEARCH({"04.","05.","09.","12."},CONCATENATE(P623,U623,AB623,AH623))),"t","f")</f>
        <v>f</v>
      </c>
      <c r="F624" t="str">
        <f t="array" ref="F624">IF(COUNT(SEARCH(HistorischeRubrieken,CONCATENATE(P623,U623,AB623,AH623))),"t","f")</f>
        <v>f</v>
      </c>
      <c r="G624">
        <v>1</v>
      </c>
      <c r="H624">
        <v>43901</v>
      </c>
      <c r="I624" t="s">
        <v>569</v>
      </c>
      <c r="J624">
        <v>19931115</v>
      </c>
      <c r="K624">
        <v>20130101</v>
      </c>
      <c r="M624">
        <v>0</v>
      </c>
      <c r="N624">
        <v>0</v>
      </c>
    </row>
    <row r="625" spans="1:32" hidden="1" x14ac:dyDescent="0.25">
      <c r="A625" t="str">
        <f t="array" ref="A625">IF(COUNT(SEARCH(RubriekenHistorisch,CONCATENATE(P624,U624,AB624,AH624))),"t","f")</f>
        <v>f</v>
      </c>
      <c r="B625" t="str">
        <f t="shared" si="29"/>
        <v>f</v>
      </c>
      <c r="C625" t="str">
        <f t="shared" si="30"/>
        <v>f</v>
      </c>
      <c r="D625" t="str">
        <f t="shared" si="31"/>
        <v>f</v>
      </c>
      <c r="E625" t="str">
        <f>IF(COUNT(SEARCH({"04.","05.","09.","12."},CONCATENATE(P624,U624,AB624,AH624))),"t","f")</f>
        <v>f</v>
      </c>
      <c r="F625" t="str">
        <f t="array" ref="F625">IF(COUNT(SEARCH(HistorischeRubrieken,CONCATENATE(P624,U624,AB624,AH624))),"t","f")</f>
        <v>f</v>
      </c>
      <c r="G625">
        <v>2</v>
      </c>
      <c r="H625">
        <v>43901</v>
      </c>
      <c r="I625" t="s">
        <v>569</v>
      </c>
      <c r="J625">
        <v>20150131</v>
      </c>
      <c r="K625">
        <v>20150801</v>
      </c>
      <c r="M625">
        <v>0</v>
      </c>
      <c r="N625">
        <v>0</v>
      </c>
      <c r="AA625" t="s">
        <v>270</v>
      </c>
      <c r="AC625">
        <v>0</v>
      </c>
      <c r="AE625">
        <v>0</v>
      </c>
      <c r="AF625" t="s">
        <v>271</v>
      </c>
    </row>
    <row r="626" spans="1:32" x14ac:dyDescent="0.25">
      <c r="A626" t="str">
        <f t="array" ref="A626">IF(COUNT(SEARCH(RubriekenHistorisch,CONCATENATE(P625,U625,AB625,AH625))),"t","f")</f>
        <v>f</v>
      </c>
      <c r="B626" t="str">
        <f t="shared" si="29"/>
        <v>f</v>
      </c>
      <c r="C626" t="str">
        <f t="shared" si="30"/>
        <v>f</v>
      </c>
      <c r="D626" t="str">
        <f t="shared" si="31"/>
        <v>f</v>
      </c>
      <c r="E626" t="str">
        <f>IF(COUNT(SEARCH({"04.","05.","09.","12."},CONCATENATE(P625,U625,AB625,AH625))),"t","f")</f>
        <v>f</v>
      </c>
      <c r="F626" t="str">
        <f t="array" ref="F626">IF(COUNT(SEARCH(HistorischeRubrieken,CONCATENATE(P625,U625,AB625,AH625))),"t","f")</f>
        <v>f</v>
      </c>
      <c r="G626">
        <v>3</v>
      </c>
      <c r="H626">
        <v>43901</v>
      </c>
      <c r="I626" t="s">
        <v>569</v>
      </c>
      <c r="J626">
        <v>20150801</v>
      </c>
      <c r="M626">
        <v>0</v>
      </c>
      <c r="N626">
        <v>0</v>
      </c>
      <c r="AA626" t="s">
        <v>272</v>
      </c>
      <c r="AC626">
        <v>0</v>
      </c>
      <c r="AE626">
        <v>0</v>
      </c>
      <c r="AF626" t="s">
        <v>271</v>
      </c>
    </row>
    <row r="627" spans="1:32" hidden="1" x14ac:dyDescent="0.25">
      <c r="A627" t="str">
        <f t="array" ref="A627">IF(COUNT(SEARCH(RubriekenHistorisch,CONCATENATE(P626,U626,AB626,AH626))),"t","f")</f>
        <v>f</v>
      </c>
      <c r="B627" t="str">
        <f t="shared" si="29"/>
        <v>f</v>
      </c>
      <c r="C627" t="str">
        <f t="shared" si="30"/>
        <v>f</v>
      </c>
      <c r="D627" t="str">
        <f t="shared" si="31"/>
        <v>f</v>
      </c>
      <c r="E627" t="str">
        <f>IF(COUNT(SEARCH({"04.","05.","09.","12."},CONCATENATE(P626,U626,AB626,AH626))),"t","f")</f>
        <v>f</v>
      </c>
      <c r="F627" t="str">
        <f t="array" ref="F627">IF(COUNT(SEARCH(HistorischeRubrieken,CONCATENATE(P626,U626,AB626,AH626))),"t","f")</f>
        <v>f</v>
      </c>
      <c r="G627">
        <v>1</v>
      </c>
      <c r="H627">
        <v>44101</v>
      </c>
      <c r="I627" t="s">
        <v>570</v>
      </c>
      <c r="J627">
        <v>19940201</v>
      </c>
      <c r="K627">
        <v>20130101</v>
      </c>
      <c r="M627">
        <v>0</v>
      </c>
      <c r="N627">
        <v>0</v>
      </c>
    </row>
    <row r="628" spans="1:32" hidden="1" x14ac:dyDescent="0.25">
      <c r="A628" t="str">
        <f t="array" ref="A628">IF(COUNT(SEARCH(RubriekenHistorisch,CONCATENATE(P627,U627,AB627,AH627))),"t","f")</f>
        <v>f</v>
      </c>
      <c r="B628" t="str">
        <f t="shared" si="29"/>
        <v>f</v>
      </c>
      <c r="C628" t="str">
        <f t="shared" si="30"/>
        <v>f</v>
      </c>
      <c r="D628" t="str">
        <f t="shared" si="31"/>
        <v>f</v>
      </c>
      <c r="E628" t="str">
        <f>IF(COUNT(SEARCH({"04.","05.","09.","12."},CONCATENATE(P627,U627,AB627,AH627))),"t","f")</f>
        <v>f</v>
      </c>
      <c r="F628" t="str">
        <f t="array" ref="F628">IF(COUNT(SEARCH(HistorischeRubrieken,CONCATENATE(P627,U627,AB627,AH627))),"t","f")</f>
        <v>f</v>
      </c>
      <c r="G628">
        <v>2</v>
      </c>
      <c r="H628">
        <v>44101</v>
      </c>
      <c r="I628" t="s">
        <v>570</v>
      </c>
      <c r="J628">
        <v>20150131</v>
      </c>
      <c r="K628">
        <v>20150801</v>
      </c>
      <c r="M628">
        <v>0</v>
      </c>
      <c r="N628">
        <v>0</v>
      </c>
      <c r="AA628" t="s">
        <v>270</v>
      </c>
      <c r="AC628">
        <v>0</v>
      </c>
      <c r="AE628">
        <v>0</v>
      </c>
      <c r="AF628" t="s">
        <v>271</v>
      </c>
    </row>
    <row r="629" spans="1:32" x14ac:dyDescent="0.25">
      <c r="A629" t="str">
        <f t="array" ref="A629">IF(COUNT(SEARCH(RubriekenHistorisch,CONCATENATE(P628,U628,AB628,AH628))),"t","f")</f>
        <v>f</v>
      </c>
      <c r="B629" t="str">
        <f t="shared" si="29"/>
        <v>f</v>
      </c>
      <c r="C629" t="str">
        <f t="shared" si="30"/>
        <v>f</v>
      </c>
      <c r="D629" t="str">
        <f t="shared" si="31"/>
        <v>f</v>
      </c>
      <c r="E629" t="str">
        <f>IF(COUNT(SEARCH({"04.","05.","09.","12."},CONCATENATE(P628,U628,AB628,AH628))),"t","f")</f>
        <v>f</v>
      </c>
      <c r="F629" t="str">
        <f t="array" ref="F629">IF(COUNT(SEARCH(HistorischeRubrieken,CONCATENATE(P628,U628,AB628,AH628))),"t","f")</f>
        <v>f</v>
      </c>
      <c r="G629">
        <v>3</v>
      </c>
      <c r="H629">
        <v>44101</v>
      </c>
      <c r="I629" t="s">
        <v>570</v>
      </c>
      <c r="J629">
        <v>20150801</v>
      </c>
      <c r="M629">
        <v>0</v>
      </c>
      <c r="N629">
        <v>0</v>
      </c>
      <c r="AA629" t="s">
        <v>272</v>
      </c>
      <c r="AC629">
        <v>0</v>
      </c>
      <c r="AE629">
        <v>0</v>
      </c>
      <c r="AF629" t="s">
        <v>271</v>
      </c>
    </row>
    <row r="630" spans="1:32" hidden="1" x14ac:dyDescent="0.25">
      <c r="A630" t="str">
        <f t="array" ref="A630">IF(COUNT(SEARCH(RubriekenHistorisch,CONCATENATE(P629,U629,AB629,AH629))),"t","f")</f>
        <v>f</v>
      </c>
      <c r="B630" t="str">
        <f t="shared" si="29"/>
        <v>f</v>
      </c>
      <c r="C630" t="str">
        <f t="shared" si="30"/>
        <v>f</v>
      </c>
      <c r="D630" t="str">
        <f t="shared" si="31"/>
        <v>f</v>
      </c>
      <c r="E630" t="str">
        <f>IF(COUNT(SEARCH({"04.","05.","09.","12."},CONCATENATE(P629,U629,AB629,AH629))),"t","f")</f>
        <v>f</v>
      </c>
      <c r="F630" t="str">
        <f t="array" ref="F630">IF(COUNT(SEARCH(HistorischeRubrieken,CONCATENATE(P629,U629,AB629,AH629))),"t","f")</f>
        <v>f</v>
      </c>
      <c r="G630">
        <v>1</v>
      </c>
      <c r="H630">
        <v>44401</v>
      </c>
      <c r="I630" t="s">
        <v>571</v>
      </c>
      <c r="J630">
        <v>19940930</v>
      </c>
      <c r="K630">
        <v>20010101</v>
      </c>
      <c r="M630">
        <v>0</v>
      </c>
      <c r="N630">
        <v>0</v>
      </c>
    </row>
    <row r="631" spans="1:32" hidden="1" x14ac:dyDescent="0.25">
      <c r="A631" t="str">
        <f t="array" ref="A631">IF(COUNT(SEARCH(RubriekenHistorisch,CONCATENATE(P630,U630,AB630,AH630))),"t","f")</f>
        <v>f</v>
      </c>
      <c r="B631" t="str">
        <f t="shared" si="29"/>
        <v>f</v>
      </c>
      <c r="C631" t="str">
        <f t="shared" si="30"/>
        <v>f</v>
      </c>
      <c r="D631" t="str">
        <f t="shared" si="31"/>
        <v>f</v>
      </c>
      <c r="E631" t="str">
        <f>IF(COUNT(SEARCH({"04.","05.","09.","12."},CONCATENATE(P630,U630,AB630,AH630))),"t","f")</f>
        <v>f</v>
      </c>
      <c r="F631" t="str">
        <f t="array" ref="F631">IF(COUNT(SEARCH(HistorischeRubrieken,CONCATENATE(P630,U630,AB630,AH630))),"t","f")</f>
        <v>f</v>
      </c>
      <c r="G631">
        <v>1</v>
      </c>
      <c r="H631">
        <v>44801</v>
      </c>
      <c r="I631" t="s">
        <v>572</v>
      </c>
      <c r="J631">
        <v>19940701</v>
      </c>
      <c r="K631">
        <v>20130101</v>
      </c>
      <c r="M631">
        <v>0</v>
      </c>
      <c r="N631">
        <v>0</v>
      </c>
    </row>
    <row r="632" spans="1:32" hidden="1" x14ac:dyDescent="0.25">
      <c r="A632" t="str">
        <f t="array" ref="A632">IF(COUNT(SEARCH(RubriekenHistorisch,CONCATENATE(P631,U631,AB631,AH631))),"t","f")</f>
        <v>f</v>
      </c>
      <c r="B632" t="str">
        <f t="shared" si="29"/>
        <v>f</v>
      </c>
      <c r="C632" t="str">
        <f t="shared" si="30"/>
        <v>f</v>
      </c>
      <c r="D632" t="str">
        <f t="shared" si="31"/>
        <v>f</v>
      </c>
      <c r="E632" t="str">
        <f>IF(COUNT(SEARCH({"04.","05.","09.","12."},CONCATENATE(P631,U631,AB631,AH631))),"t","f")</f>
        <v>f</v>
      </c>
      <c r="F632" t="str">
        <f t="array" ref="F632">IF(COUNT(SEARCH(HistorischeRubrieken,CONCATENATE(P631,U631,AB631,AH631))),"t","f")</f>
        <v>f</v>
      </c>
      <c r="G632">
        <v>2</v>
      </c>
      <c r="H632">
        <v>44801</v>
      </c>
      <c r="I632" t="s">
        <v>572</v>
      </c>
      <c r="J632">
        <v>20150131</v>
      </c>
      <c r="K632">
        <v>20150801</v>
      </c>
      <c r="M632">
        <v>0</v>
      </c>
      <c r="N632">
        <v>0</v>
      </c>
      <c r="AA632" t="s">
        <v>270</v>
      </c>
      <c r="AC632">
        <v>0</v>
      </c>
      <c r="AE632">
        <v>0</v>
      </c>
      <c r="AF632" t="s">
        <v>271</v>
      </c>
    </row>
    <row r="633" spans="1:32" x14ac:dyDescent="0.25">
      <c r="A633" t="str">
        <f t="array" ref="A633">IF(COUNT(SEARCH(RubriekenHistorisch,CONCATENATE(P632,U632,AB632,AH632))),"t","f")</f>
        <v>f</v>
      </c>
      <c r="B633" t="str">
        <f t="shared" si="29"/>
        <v>f</v>
      </c>
      <c r="C633" t="str">
        <f t="shared" si="30"/>
        <v>f</v>
      </c>
      <c r="D633" t="str">
        <f t="shared" si="31"/>
        <v>f</v>
      </c>
      <c r="E633" t="str">
        <f>IF(COUNT(SEARCH({"04.","05.","09.","12."},CONCATENATE(P632,U632,AB632,AH632))),"t","f")</f>
        <v>f</v>
      </c>
      <c r="F633" t="str">
        <f t="array" ref="F633">IF(COUNT(SEARCH(HistorischeRubrieken,CONCATENATE(P632,U632,AB632,AH632))),"t","f")</f>
        <v>f</v>
      </c>
      <c r="G633">
        <v>3</v>
      </c>
      <c r="H633">
        <v>44801</v>
      </c>
      <c r="I633" t="s">
        <v>572</v>
      </c>
      <c r="J633">
        <v>20150801</v>
      </c>
      <c r="M633">
        <v>0</v>
      </c>
      <c r="N633">
        <v>0</v>
      </c>
      <c r="AA633" t="s">
        <v>272</v>
      </c>
      <c r="AC633">
        <v>0</v>
      </c>
      <c r="AE633">
        <v>0</v>
      </c>
      <c r="AF633" t="s">
        <v>271</v>
      </c>
    </row>
    <row r="634" spans="1:32" hidden="1" x14ac:dyDescent="0.25">
      <c r="A634" t="str">
        <f t="array" ref="A634">IF(COUNT(SEARCH(RubriekenHistorisch,CONCATENATE(P633,U633,AB633,AH633))),"t","f")</f>
        <v>f</v>
      </c>
      <c r="B634" t="str">
        <f t="shared" si="29"/>
        <v>f</v>
      </c>
      <c r="C634" t="str">
        <f t="shared" si="30"/>
        <v>f</v>
      </c>
      <c r="D634" t="str">
        <f t="shared" si="31"/>
        <v>f</v>
      </c>
      <c r="E634" t="str">
        <f>IF(COUNT(SEARCH({"04.","05.","09.","12."},CONCATENATE(P633,U633,AB633,AH633))),"t","f")</f>
        <v>f</v>
      </c>
      <c r="F634" t="str">
        <f t="array" ref="F634">IF(COUNT(SEARCH(HistorischeRubrieken,CONCATENATE(P633,U633,AB633,AH633))),"t","f")</f>
        <v>f</v>
      </c>
      <c r="G634">
        <v>1</v>
      </c>
      <c r="H634">
        <v>45001</v>
      </c>
      <c r="I634" t="s">
        <v>573</v>
      </c>
      <c r="J634">
        <v>19940701</v>
      </c>
      <c r="K634">
        <v>20130101</v>
      </c>
      <c r="M634">
        <v>0</v>
      </c>
      <c r="N634">
        <v>0</v>
      </c>
    </row>
    <row r="635" spans="1:32" hidden="1" x14ac:dyDescent="0.25">
      <c r="A635" t="str">
        <f t="array" ref="A635">IF(COUNT(SEARCH(RubriekenHistorisch,CONCATENATE(P634,U634,AB634,AH634))),"t","f")</f>
        <v>f</v>
      </c>
      <c r="B635" t="str">
        <f t="shared" si="29"/>
        <v>f</v>
      </c>
      <c r="C635" t="str">
        <f t="shared" si="30"/>
        <v>f</v>
      </c>
      <c r="D635" t="str">
        <f t="shared" si="31"/>
        <v>f</v>
      </c>
      <c r="E635" t="str">
        <f>IF(COUNT(SEARCH({"04.","05.","09.","12."},CONCATENATE(P634,U634,AB634,AH634))),"t","f")</f>
        <v>f</v>
      </c>
      <c r="F635" t="str">
        <f t="array" ref="F635">IF(COUNT(SEARCH(HistorischeRubrieken,CONCATENATE(P634,U634,AB634,AH634))),"t","f")</f>
        <v>f</v>
      </c>
      <c r="G635">
        <v>2</v>
      </c>
      <c r="H635">
        <v>45001</v>
      </c>
      <c r="I635" t="s">
        <v>573</v>
      </c>
      <c r="J635">
        <v>20150131</v>
      </c>
      <c r="K635">
        <v>20150801</v>
      </c>
      <c r="M635">
        <v>0</v>
      </c>
      <c r="N635">
        <v>0</v>
      </c>
      <c r="AA635" t="s">
        <v>270</v>
      </c>
      <c r="AC635">
        <v>0</v>
      </c>
      <c r="AE635">
        <v>0</v>
      </c>
      <c r="AF635" t="s">
        <v>271</v>
      </c>
    </row>
    <row r="636" spans="1:32" x14ac:dyDescent="0.25">
      <c r="A636" t="str">
        <f t="array" ref="A636">IF(COUNT(SEARCH(RubriekenHistorisch,CONCATENATE(P635,U635,AB635,AH635))),"t","f")</f>
        <v>f</v>
      </c>
      <c r="B636" t="str">
        <f t="shared" si="29"/>
        <v>f</v>
      </c>
      <c r="C636" t="str">
        <f t="shared" si="30"/>
        <v>f</v>
      </c>
      <c r="D636" t="str">
        <f t="shared" si="31"/>
        <v>f</v>
      </c>
      <c r="E636" t="str">
        <f>IF(COUNT(SEARCH({"04.","05.","09.","12."},CONCATENATE(P635,U635,AB635,AH635))),"t","f")</f>
        <v>f</v>
      </c>
      <c r="F636" t="str">
        <f t="array" ref="F636">IF(COUNT(SEARCH(HistorischeRubrieken,CONCATENATE(P635,U635,AB635,AH635))),"t","f")</f>
        <v>f</v>
      </c>
      <c r="G636">
        <v>3</v>
      </c>
      <c r="H636">
        <v>45001</v>
      </c>
      <c r="I636" t="s">
        <v>573</v>
      </c>
      <c r="J636">
        <v>20150801</v>
      </c>
      <c r="M636">
        <v>0</v>
      </c>
      <c r="N636">
        <v>0</v>
      </c>
      <c r="AA636" t="s">
        <v>272</v>
      </c>
      <c r="AC636">
        <v>0</v>
      </c>
      <c r="AE636">
        <v>0</v>
      </c>
      <c r="AF636" t="s">
        <v>271</v>
      </c>
    </row>
    <row r="637" spans="1:32" hidden="1" x14ac:dyDescent="0.25">
      <c r="A637" t="str">
        <f t="array" ref="A637">IF(COUNT(SEARCH(RubriekenHistorisch,CONCATENATE(P636,U636,AB636,AH636))),"t","f")</f>
        <v>f</v>
      </c>
      <c r="B637" t="str">
        <f t="shared" si="29"/>
        <v>f</v>
      </c>
      <c r="C637" t="str">
        <f t="shared" si="30"/>
        <v>f</v>
      </c>
      <c r="D637" t="str">
        <f t="shared" si="31"/>
        <v>f</v>
      </c>
      <c r="E637" t="str">
        <f>IF(COUNT(SEARCH({"04.","05.","09.","12."},CONCATENATE(P636,U636,AB636,AH636))),"t","f")</f>
        <v>f</v>
      </c>
      <c r="F637" t="str">
        <f t="array" ref="F637">IF(COUNT(SEARCH(HistorischeRubrieken,CONCATENATE(P636,U636,AB636,AH636))),"t","f")</f>
        <v>f</v>
      </c>
      <c r="G637">
        <v>1</v>
      </c>
      <c r="H637">
        <v>45101</v>
      </c>
      <c r="I637" t="s">
        <v>574</v>
      </c>
      <c r="J637">
        <v>19940115</v>
      </c>
      <c r="K637">
        <v>20130101</v>
      </c>
      <c r="M637">
        <v>0</v>
      </c>
      <c r="N637">
        <v>0</v>
      </c>
    </row>
    <row r="638" spans="1:32" hidden="1" x14ac:dyDescent="0.25">
      <c r="A638" t="str">
        <f t="array" ref="A638">IF(COUNT(SEARCH(RubriekenHistorisch,CONCATENATE(P637,U637,AB637,AH637))),"t","f")</f>
        <v>f</v>
      </c>
      <c r="B638" t="str">
        <f t="shared" si="29"/>
        <v>f</v>
      </c>
      <c r="C638" t="str">
        <f t="shared" si="30"/>
        <v>f</v>
      </c>
      <c r="D638" t="str">
        <f t="shared" si="31"/>
        <v>f</v>
      </c>
      <c r="E638" t="str">
        <f>IF(COUNT(SEARCH({"04.","05.","09.","12."},CONCATENATE(P637,U637,AB637,AH637))),"t","f")</f>
        <v>f</v>
      </c>
      <c r="F638" t="str">
        <f t="array" ref="F638">IF(COUNT(SEARCH(HistorischeRubrieken,CONCATENATE(P637,U637,AB637,AH637))),"t","f")</f>
        <v>f</v>
      </c>
      <c r="G638">
        <v>2</v>
      </c>
      <c r="H638">
        <v>45101</v>
      </c>
      <c r="I638" t="s">
        <v>574</v>
      </c>
      <c r="J638">
        <v>20150131</v>
      </c>
      <c r="K638">
        <v>20150801</v>
      </c>
      <c r="M638">
        <v>0</v>
      </c>
      <c r="N638">
        <v>0</v>
      </c>
      <c r="AA638" t="s">
        <v>270</v>
      </c>
      <c r="AC638">
        <v>0</v>
      </c>
      <c r="AE638">
        <v>0</v>
      </c>
      <c r="AF638" t="s">
        <v>271</v>
      </c>
    </row>
    <row r="639" spans="1:32" x14ac:dyDescent="0.25">
      <c r="A639" t="str">
        <f t="array" ref="A639">IF(COUNT(SEARCH(RubriekenHistorisch,CONCATENATE(P638,U638,AB638,AH638))),"t","f")</f>
        <v>f</v>
      </c>
      <c r="B639" t="str">
        <f t="shared" si="29"/>
        <v>f</v>
      </c>
      <c r="C639" t="str">
        <f t="shared" si="30"/>
        <v>f</v>
      </c>
      <c r="D639" t="str">
        <f t="shared" si="31"/>
        <v>f</v>
      </c>
      <c r="E639" t="str">
        <f>IF(COUNT(SEARCH({"04.","05.","09.","12."},CONCATENATE(P638,U638,AB638,AH638))),"t","f")</f>
        <v>f</v>
      </c>
      <c r="F639" t="str">
        <f t="array" ref="F639">IF(COUNT(SEARCH(HistorischeRubrieken,CONCATENATE(P638,U638,AB638,AH638))),"t","f")</f>
        <v>f</v>
      </c>
      <c r="G639">
        <v>3</v>
      </c>
      <c r="H639">
        <v>45101</v>
      </c>
      <c r="I639" t="s">
        <v>574</v>
      </c>
      <c r="J639">
        <v>20150801</v>
      </c>
      <c r="M639">
        <v>0</v>
      </c>
      <c r="N639">
        <v>0</v>
      </c>
      <c r="AA639" t="s">
        <v>272</v>
      </c>
      <c r="AC639">
        <v>0</v>
      </c>
      <c r="AE639">
        <v>0</v>
      </c>
      <c r="AF639" t="s">
        <v>271</v>
      </c>
    </row>
    <row r="640" spans="1:32" hidden="1" x14ac:dyDescent="0.25">
      <c r="A640" t="str">
        <f t="array" ref="A640">IF(COUNT(SEARCH(RubriekenHistorisch,CONCATENATE(P639,U639,AB639,AH639))),"t","f")</f>
        <v>f</v>
      </c>
      <c r="B640" t="str">
        <f t="shared" si="29"/>
        <v>f</v>
      </c>
      <c r="C640" t="str">
        <f t="shared" si="30"/>
        <v>f</v>
      </c>
      <c r="D640" t="str">
        <f t="shared" si="31"/>
        <v>f</v>
      </c>
      <c r="E640" t="str">
        <f>IF(COUNT(SEARCH({"04.","05.","09.","12."},CONCATENATE(P639,U639,AB639,AH639))),"t","f")</f>
        <v>f</v>
      </c>
      <c r="F640" t="str">
        <f t="array" ref="F640">IF(COUNT(SEARCH(HistorischeRubrieken,CONCATENATE(P639,U639,AB639,AH639))),"t","f")</f>
        <v>f</v>
      </c>
      <c r="G640">
        <v>1</v>
      </c>
      <c r="H640">
        <v>45301</v>
      </c>
      <c r="I640" t="s">
        <v>575</v>
      </c>
      <c r="J640">
        <v>19920915</v>
      </c>
      <c r="K640">
        <v>20130101</v>
      </c>
      <c r="M640">
        <v>0</v>
      </c>
      <c r="N640">
        <v>0</v>
      </c>
    </row>
    <row r="641" spans="1:32" hidden="1" x14ac:dyDescent="0.25">
      <c r="A641" t="str">
        <f t="array" ref="A641">IF(COUNT(SEARCH(RubriekenHistorisch,CONCATENATE(P640,U640,AB640,AH640))),"t","f")</f>
        <v>f</v>
      </c>
      <c r="B641" t="str">
        <f t="shared" si="29"/>
        <v>f</v>
      </c>
      <c r="C641" t="str">
        <f t="shared" si="30"/>
        <v>f</v>
      </c>
      <c r="D641" t="str">
        <f t="shared" si="31"/>
        <v>f</v>
      </c>
      <c r="E641" t="str">
        <f>IF(COUNT(SEARCH({"04.","05.","09.","12."},CONCATENATE(P640,U640,AB640,AH640))),"t","f")</f>
        <v>f</v>
      </c>
      <c r="F641" t="str">
        <f t="array" ref="F641">IF(COUNT(SEARCH(HistorischeRubrieken,CONCATENATE(P640,U640,AB640,AH640))),"t","f")</f>
        <v>f</v>
      </c>
      <c r="G641">
        <v>2</v>
      </c>
      <c r="H641">
        <v>45301</v>
      </c>
      <c r="I641" t="s">
        <v>575</v>
      </c>
      <c r="J641">
        <v>20150131</v>
      </c>
      <c r="K641">
        <v>20150801</v>
      </c>
      <c r="M641">
        <v>0</v>
      </c>
      <c r="N641">
        <v>0</v>
      </c>
      <c r="AA641" t="s">
        <v>270</v>
      </c>
      <c r="AC641">
        <v>0</v>
      </c>
      <c r="AE641">
        <v>0</v>
      </c>
      <c r="AF641" t="s">
        <v>271</v>
      </c>
    </row>
    <row r="642" spans="1:32" x14ac:dyDescent="0.25">
      <c r="A642" t="str">
        <f t="array" ref="A642">IF(COUNT(SEARCH(RubriekenHistorisch,CONCATENATE(P641,U641,AB641,AH641))),"t","f")</f>
        <v>f</v>
      </c>
      <c r="B642" t="str">
        <f t="shared" si="29"/>
        <v>f</v>
      </c>
      <c r="C642" t="str">
        <f t="shared" si="30"/>
        <v>f</v>
      </c>
      <c r="D642" t="str">
        <f t="shared" si="31"/>
        <v>f</v>
      </c>
      <c r="E642" t="str">
        <f>IF(COUNT(SEARCH({"04.","05.","09.","12."},CONCATENATE(P641,U641,AB641,AH641))),"t","f")</f>
        <v>f</v>
      </c>
      <c r="F642" t="str">
        <f t="array" ref="F642">IF(COUNT(SEARCH(HistorischeRubrieken,CONCATENATE(P641,U641,AB641,AH641))),"t","f")</f>
        <v>f</v>
      </c>
      <c r="G642">
        <v>3</v>
      </c>
      <c r="H642">
        <v>45301</v>
      </c>
      <c r="I642" t="s">
        <v>575</v>
      </c>
      <c r="J642">
        <v>20150801</v>
      </c>
      <c r="M642">
        <v>0</v>
      </c>
      <c r="N642">
        <v>0</v>
      </c>
      <c r="AA642" t="s">
        <v>272</v>
      </c>
      <c r="AC642">
        <v>0</v>
      </c>
      <c r="AE642">
        <v>0</v>
      </c>
      <c r="AF642" t="s">
        <v>271</v>
      </c>
    </row>
    <row r="643" spans="1:32" hidden="1" x14ac:dyDescent="0.25">
      <c r="A643" t="str">
        <f t="array" ref="A643">IF(COUNT(SEARCH(RubriekenHistorisch,CONCATENATE(P642,U642,AB642,AH642))),"t","f")</f>
        <v>f</v>
      </c>
      <c r="B643" t="str">
        <f t="shared" ref="B643:B706" si="32">IF(COUNT(SEARCH("07.66.20",CONCATENATE(P642,U642,AB642,AH642))),"t","f")</f>
        <v>f</v>
      </c>
      <c r="C643" t="str">
        <f t="shared" ref="C643:C706" si="33">IF(COUNT(SEARCH("14.40.10",CONCATENATE(P642,U642,AB642,AH642))),"t","f")</f>
        <v>f</v>
      </c>
      <c r="D643" t="str">
        <f t="shared" si="31"/>
        <v>f</v>
      </c>
      <c r="E643" t="str">
        <f>IF(COUNT(SEARCH({"04.","05.","09.","12."},CONCATENATE(P642,U642,AB642,AH642))),"t","f")</f>
        <v>f</v>
      </c>
      <c r="F643" t="str">
        <f t="array" ref="F643">IF(COUNT(SEARCH(HistorischeRubrieken,CONCATENATE(P642,U642,AB642,AH642))),"t","f")</f>
        <v>f</v>
      </c>
      <c r="G643">
        <v>1</v>
      </c>
      <c r="H643">
        <v>45401</v>
      </c>
      <c r="I643" t="s">
        <v>576</v>
      </c>
      <c r="J643">
        <v>19931015</v>
      </c>
      <c r="K643">
        <v>20060101</v>
      </c>
      <c r="M643">
        <v>0</v>
      </c>
      <c r="N643">
        <v>0</v>
      </c>
    </row>
    <row r="644" spans="1:32" hidden="1" x14ac:dyDescent="0.25">
      <c r="A644" t="str">
        <f t="array" ref="A644">IF(COUNT(SEARCH(RubriekenHistorisch,CONCATENATE(P643,U643,AB643,AH643))),"t","f")</f>
        <v>f</v>
      </c>
      <c r="B644" t="str">
        <f t="shared" si="32"/>
        <v>f</v>
      </c>
      <c r="C644" t="str">
        <f t="shared" si="33"/>
        <v>f</v>
      </c>
      <c r="D644" t="str">
        <f t="shared" ref="D644:D707" si="34">IF(COUNT(SEARCH("- 0",CONCATENATE(P643,U643,AB643,AH643))),"t","f")</f>
        <v>f</v>
      </c>
      <c r="E644" t="str">
        <f>IF(COUNT(SEARCH({"04.","05.","09.","12."},CONCATENATE(P643,U643,AB643,AH643))),"t","f")</f>
        <v>f</v>
      </c>
      <c r="F644" t="str">
        <f t="array" ref="F644">IF(COUNT(SEARCH(HistorischeRubrieken,CONCATENATE(P643,U643,AB643,AH643))),"t","f")</f>
        <v>f</v>
      </c>
      <c r="G644">
        <v>1</v>
      </c>
      <c r="H644">
        <v>45701</v>
      </c>
      <c r="I644" t="s">
        <v>577</v>
      </c>
      <c r="J644">
        <v>19940715</v>
      </c>
      <c r="K644">
        <v>20130101</v>
      </c>
      <c r="M644">
        <v>0</v>
      </c>
      <c r="N644">
        <v>0</v>
      </c>
    </row>
    <row r="645" spans="1:32" hidden="1" x14ac:dyDescent="0.25">
      <c r="A645" t="str">
        <f t="array" ref="A645">IF(COUNT(SEARCH(RubriekenHistorisch,CONCATENATE(P644,U644,AB644,AH644))),"t","f")</f>
        <v>f</v>
      </c>
      <c r="B645" t="str">
        <f t="shared" si="32"/>
        <v>f</v>
      </c>
      <c r="C645" t="str">
        <f t="shared" si="33"/>
        <v>f</v>
      </c>
      <c r="D645" t="str">
        <f t="shared" si="34"/>
        <v>f</v>
      </c>
      <c r="E645" t="str">
        <f>IF(COUNT(SEARCH({"04.","05.","09.","12."},CONCATENATE(P644,U644,AB644,AH644))),"t","f")</f>
        <v>f</v>
      </c>
      <c r="F645" t="str">
        <f t="array" ref="F645">IF(COUNT(SEARCH(HistorischeRubrieken,CONCATENATE(P644,U644,AB644,AH644))),"t","f")</f>
        <v>f</v>
      </c>
      <c r="G645">
        <v>2</v>
      </c>
      <c r="H645">
        <v>45701</v>
      </c>
      <c r="I645" t="s">
        <v>577</v>
      </c>
      <c r="J645">
        <v>20150131</v>
      </c>
      <c r="K645">
        <v>20150801</v>
      </c>
      <c r="M645">
        <v>0</v>
      </c>
      <c r="N645">
        <v>0</v>
      </c>
      <c r="AA645" t="s">
        <v>270</v>
      </c>
      <c r="AC645">
        <v>0</v>
      </c>
      <c r="AE645">
        <v>0</v>
      </c>
      <c r="AF645" t="s">
        <v>271</v>
      </c>
    </row>
    <row r="646" spans="1:32" x14ac:dyDescent="0.25">
      <c r="A646" t="str">
        <f t="array" ref="A646">IF(COUNT(SEARCH(RubriekenHistorisch,CONCATENATE(P645,U645,AB645,AH645))),"t","f")</f>
        <v>f</v>
      </c>
      <c r="B646" t="str">
        <f t="shared" si="32"/>
        <v>f</v>
      </c>
      <c r="C646" t="str">
        <f t="shared" si="33"/>
        <v>f</v>
      </c>
      <c r="D646" t="str">
        <f t="shared" si="34"/>
        <v>f</v>
      </c>
      <c r="E646" t="str">
        <f>IF(COUNT(SEARCH({"04.","05.","09.","12."},CONCATENATE(P645,U645,AB645,AH645))),"t","f")</f>
        <v>f</v>
      </c>
      <c r="F646" t="str">
        <f t="array" ref="F646">IF(COUNT(SEARCH(HistorischeRubrieken,CONCATENATE(P645,U645,AB645,AH645))),"t","f")</f>
        <v>f</v>
      </c>
      <c r="G646">
        <v>3</v>
      </c>
      <c r="H646">
        <v>45701</v>
      </c>
      <c r="I646" t="s">
        <v>577</v>
      </c>
      <c r="J646">
        <v>20150801</v>
      </c>
      <c r="M646">
        <v>0</v>
      </c>
      <c r="N646">
        <v>0</v>
      </c>
      <c r="AA646" t="s">
        <v>272</v>
      </c>
      <c r="AC646">
        <v>0</v>
      </c>
      <c r="AE646">
        <v>0</v>
      </c>
      <c r="AF646" t="s">
        <v>271</v>
      </c>
    </row>
    <row r="647" spans="1:32" hidden="1" x14ac:dyDescent="0.25">
      <c r="A647" t="str">
        <f t="array" ref="A647">IF(COUNT(SEARCH(RubriekenHistorisch,CONCATENATE(P646,U646,AB646,AH646))),"t","f")</f>
        <v>f</v>
      </c>
      <c r="B647" t="str">
        <f t="shared" si="32"/>
        <v>f</v>
      </c>
      <c r="C647" t="str">
        <f t="shared" si="33"/>
        <v>f</v>
      </c>
      <c r="D647" t="str">
        <f t="shared" si="34"/>
        <v>f</v>
      </c>
      <c r="E647" t="str">
        <f>IF(COUNT(SEARCH({"04.","05.","09.","12."},CONCATENATE(P646,U646,AB646,AH646))),"t","f")</f>
        <v>f</v>
      </c>
      <c r="F647" t="str">
        <f t="array" ref="F647">IF(COUNT(SEARCH(HistorischeRubrieken,CONCATENATE(P646,U646,AB646,AH646))),"t","f")</f>
        <v>f</v>
      </c>
      <c r="G647">
        <v>1</v>
      </c>
      <c r="H647">
        <v>45801</v>
      </c>
      <c r="I647" t="s">
        <v>578</v>
      </c>
      <c r="J647">
        <v>19930901</v>
      </c>
      <c r="K647">
        <v>20130101</v>
      </c>
      <c r="M647">
        <v>0</v>
      </c>
      <c r="N647">
        <v>0</v>
      </c>
    </row>
    <row r="648" spans="1:32" hidden="1" x14ac:dyDescent="0.25">
      <c r="A648" t="str">
        <f t="array" ref="A648">IF(COUNT(SEARCH(RubriekenHistorisch,CONCATENATE(P647,U647,AB647,AH647))),"t","f")</f>
        <v>f</v>
      </c>
      <c r="B648" t="str">
        <f t="shared" si="32"/>
        <v>f</v>
      </c>
      <c r="C648" t="str">
        <f t="shared" si="33"/>
        <v>f</v>
      </c>
      <c r="D648" t="str">
        <f t="shared" si="34"/>
        <v>f</v>
      </c>
      <c r="E648" t="str">
        <f>IF(COUNT(SEARCH({"04.","05.","09.","12."},CONCATENATE(P647,U647,AB647,AH647))),"t","f")</f>
        <v>f</v>
      </c>
      <c r="F648" t="str">
        <f t="array" ref="F648">IF(COUNT(SEARCH(HistorischeRubrieken,CONCATENATE(P647,U647,AB647,AH647))),"t","f")</f>
        <v>f</v>
      </c>
      <c r="G648">
        <v>1</v>
      </c>
      <c r="H648">
        <v>45901</v>
      </c>
      <c r="I648" t="s">
        <v>579</v>
      </c>
      <c r="J648">
        <v>19930901</v>
      </c>
      <c r="K648">
        <v>20110101</v>
      </c>
      <c r="M648">
        <v>0</v>
      </c>
      <c r="N648">
        <v>0</v>
      </c>
    </row>
    <row r="649" spans="1:32" hidden="1" x14ac:dyDescent="0.25">
      <c r="A649" t="str">
        <f t="array" ref="A649">IF(COUNT(SEARCH(RubriekenHistorisch,CONCATENATE(P648,U648,AB648,AH648))),"t","f")</f>
        <v>f</v>
      </c>
      <c r="B649" t="str">
        <f t="shared" si="32"/>
        <v>f</v>
      </c>
      <c r="C649" t="str">
        <f t="shared" si="33"/>
        <v>f</v>
      </c>
      <c r="D649" t="str">
        <f t="shared" si="34"/>
        <v>f</v>
      </c>
      <c r="E649" t="str">
        <f>IF(COUNT(SEARCH({"04.","05.","09.","12."},CONCATENATE(P648,U648,AB648,AH648))),"t","f")</f>
        <v>f</v>
      </c>
      <c r="F649" t="str">
        <f t="array" ref="F649">IF(COUNT(SEARCH(HistorischeRubrieken,CONCATENATE(P648,U648,AB648,AH648))),"t","f")</f>
        <v>f</v>
      </c>
      <c r="G649">
        <v>1</v>
      </c>
      <c r="H649">
        <v>46201</v>
      </c>
      <c r="I649" t="s">
        <v>580</v>
      </c>
      <c r="J649">
        <v>19940315</v>
      </c>
      <c r="K649">
        <v>20120101</v>
      </c>
      <c r="M649">
        <v>0</v>
      </c>
      <c r="N649">
        <v>0</v>
      </c>
    </row>
    <row r="650" spans="1:32" hidden="1" x14ac:dyDescent="0.25">
      <c r="A650" t="str">
        <f t="array" ref="A650">IF(COUNT(SEARCH(RubriekenHistorisch,CONCATENATE(P649,U649,AB649,AH649))),"t","f")</f>
        <v>f</v>
      </c>
      <c r="B650" t="str">
        <f t="shared" si="32"/>
        <v>f</v>
      </c>
      <c r="C650" t="str">
        <f t="shared" si="33"/>
        <v>f</v>
      </c>
      <c r="D650" t="str">
        <f t="shared" si="34"/>
        <v>f</v>
      </c>
      <c r="E650" t="str">
        <f>IF(COUNT(SEARCH({"04.","05.","09.","12."},CONCATENATE(P649,U649,AB649,AH649))),"t","f")</f>
        <v>f</v>
      </c>
      <c r="F650" t="str">
        <f t="array" ref="F650">IF(COUNT(SEARCH(HistorischeRubrieken,CONCATENATE(P649,U649,AB649,AH649))),"t","f")</f>
        <v>f</v>
      </c>
      <c r="G650">
        <v>1</v>
      </c>
      <c r="H650">
        <v>46301</v>
      </c>
      <c r="I650" t="s">
        <v>581</v>
      </c>
      <c r="J650">
        <v>19940201</v>
      </c>
      <c r="K650">
        <v>20120101</v>
      </c>
      <c r="M650">
        <v>0</v>
      </c>
      <c r="N650">
        <v>0</v>
      </c>
    </row>
    <row r="651" spans="1:32" hidden="1" x14ac:dyDescent="0.25">
      <c r="A651" t="str">
        <f t="array" ref="A651">IF(COUNT(SEARCH(RubriekenHistorisch,CONCATENATE(P650,U650,AB650,AH650))),"t","f")</f>
        <v>f</v>
      </c>
      <c r="B651" t="str">
        <f t="shared" si="32"/>
        <v>f</v>
      </c>
      <c r="C651" t="str">
        <f t="shared" si="33"/>
        <v>f</v>
      </c>
      <c r="D651" t="str">
        <f t="shared" si="34"/>
        <v>f</v>
      </c>
      <c r="E651" t="str">
        <f>IF(COUNT(SEARCH({"04.","05.","09.","12."},CONCATENATE(P650,U650,AB650,AH650))),"t","f")</f>
        <v>f</v>
      </c>
      <c r="F651" t="str">
        <f t="array" ref="F651">IF(COUNT(SEARCH(HistorischeRubrieken,CONCATENATE(P650,U650,AB650,AH650))),"t","f")</f>
        <v>f</v>
      </c>
      <c r="G651">
        <v>1</v>
      </c>
      <c r="H651">
        <v>46601</v>
      </c>
      <c r="I651" t="s">
        <v>582</v>
      </c>
      <c r="J651">
        <v>19940315</v>
      </c>
      <c r="K651">
        <v>20070101</v>
      </c>
      <c r="M651">
        <v>0</v>
      </c>
      <c r="N651">
        <v>0</v>
      </c>
    </row>
    <row r="652" spans="1:32" hidden="1" x14ac:dyDescent="0.25">
      <c r="A652" t="str">
        <f t="array" ref="A652">IF(COUNT(SEARCH(RubriekenHistorisch,CONCATENATE(P651,U651,AB651,AH651))),"t","f")</f>
        <v>f</v>
      </c>
      <c r="B652" t="str">
        <f t="shared" si="32"/>
        <v>f</v>
      </c>
      <c r="C652" t="str">
        <f t="shared" si="33"/>
        <v>f</v>
      </c>
      <c r="D652" t="str">
        <f t="shared" si="34"/>
        <v>f</v>
      </c>
      <c r="E652" t="str">
        <f>IF(COUNT(SEARCH({"04.","05.","09.","12."},CONCATENATE(P651,U651,AB651,AH651))),"t","f")</f>
        <v>f</v>
      </c>
      <c r="F652" t="str">
        <f t="array" ref="F652">IF(COUNT(SEARCH(HistorischeRubrieken,CONCATENATE(P651,U651,AB651,AH651))),"t","f")</f>
        <v>f</v>
      </c>
      <c r="G652">
        <v>1</v>
      </c>
      <c r="H652">
        <v>47301</v>
      </c>
      <c r="I652" t="s">
        <v>583</v>
      </c>
      <c r="J652">
        <v>19940401</v>
      </c>
      <c r="K652">
        <v>20130101</v>
      </c>
      <c r="M652">
        <v>0</v>
      </c>
      <c r="N652">
        <v>0</v>
      </c>
    </row>
    <row r="653" spans="1:32" hidden="1" x14ac:dyDescent="0.25">
      <c r="A653" t="str">
        <f t="array" ref="A653">IF(COUNT(SEARCH(RubriekenHistorisch,CONCATENATE(P652,U652,AB652,AH652))),"t","f")</f>
        <v>f</v>
      </c>
      <c r="B653" t="str">
        <f t="shared" si="32"/>
        <v>f</v>
      </c>
      <c r="C653" t="str">
        <f t="shared" si="33"/>
        <v>f</v>
      </c>
      <c r="D653" t="str">
        <f t="shared" si="34"/>
        <v>f</v>
      </c>
      <c r="E653" t="str">
        <f>IF(COUNT(SEARCH({"04.","05.","09.","12."},CONCATENATE(P652,U652,AB652,AH652))),"t","f")</f>
        <v>f</v>
      </c>
      <c r="F653" t="str">
        <f t="array" ref="F653">IF(COUNT(SEARCH(HistorischeRubrieken,CONCATENATE(P652,U652,AB652,AH652))),"t","f")</f>
        <v>f</v>
      </c>
      <c r="G653">
        <v>2</v>
      </c>
      <c r="H653">
        <v>47301</v>
      </c>
      <c r="I653" t="s">
        <v>583</v>
      </c>
      <c r="J653">
        <v>20150131</v>
      </c>
      <c r="K653">
        <v>20150801</v>
      </c>
      <c r="M653">
        <v>0</v>
      </c>
      <c r="N653">
        <v>0</v>
      </c>
      <c r="AA653" t="s">
        <v>270</v>
      </c>
      <c r="AC653">
        <v>0</v>
      </c>
      <c r="AE653">
        <v>0</v>
      </c>
      <c r="AF653" t="s">
        <v>271</v>
      </c>
    </row>
    <row r="654" spans="1:32" x14ac:dyDescent="0.25">
      <c r="A654" t="str">
        <f t="array" ref="A654">IF(COUNT(SEARCH(RubriekenHistorisch,CONCATENATE(P653,U653,AB653,AH653))),"t","f")</f>
        <v>f</v>
      </c>
      <c r="B654" t="str">
        <f t="shared" si="32"/>
        <v>f</v>
      </c>
      <c r="C654" t="str">
        <f t="shared" si="33"/>
        <v>f</v>
      </c>
      <c r="D654" t="str">
        <f t="shared" si="34"/>
        <v>f</v>
      </c>
      <c r="E654" t="str">
        <f>IF(COUNT(SEARCH({"04.","05.","09.","12."},CONCATENATE(P653,U653,AB653,AH653))),"t","f")</f>
        <v>f</v>
      </c>
      <c r="F654" t="str">
        <f t="array" ref="F654">IF(COUNT(SEARCH(HistorischeRubrieken,CONCATENATE(P653,U653,AB653,AH653))),"t","f")</f>
        <v>f</v>
      </c>
      <c r="G654">
        <v>3</v>
      </c>
      <c r="H654">
        <v>47301</v>
      </c>
      <c r="I654" t="s">
        <v>583</v>
      </c>
      <c r="J654">
        <v>20150801</v>
      </c>
      <c r="M654">
        <v>0</v>
      </c>
      <c r="N654">
        <v>0</v>
      </c>
      <c r="AA654" t="s">
        <v>272</v>
      </c>
      <c r="AC654">
        <v>0</v>
      </c>
      <c r="AE654">
        <v>0</v>
      </c>
      <c r="AF654" t="s">
        <v>271</v>
      </c>
    </row>
    <row r="655" spans="1:32" hidden="1" x14ac:dyDescent="0.25">
      <c r="A655" t="str">
        <f t="array" ref="A655">IF(COUNT(SEARCH(RubriekenHistorisch,CONCATENATE(P654,U654,AB654,AH654))),"t","f")</f>
        <v>f</v>
      </c>
      <c r="B655" t="str">
        <f t="shared" si="32"/>
        <v>f</v>
      </c>
      <c r="C655" t="str">
        <f t="shared" si="33"/>
        <v>f</v>
      </c>
      <c r="D655" t="str">
        <f t="shared" si="34"/>
        <v>f</v>
      </c>
      <c r="E655" t="str">
        <f>IF(COUNT(SEARCH({"04.","05.","09.","12."},CONCATENATE(P654,U654,AB654,AH654))),"t","f")</f>
        <v>f</v>
      </c>
      <c r="F655" t="str">
        <f t="array" ref="F655">IF(COUNT(SEARCH(HistorischeRubrieken,CONCATENATE(P654,U654,AB654,AH654))),"t","f")</f>
        <v>f</v>
      </c>
      <c r="G655">
        <v>1</v>
      </c>
      <c r="H655">
        <v>47601</v>
      </c>
      <c r="I655" t="s">
        <v>584</v>
      </c>
      <c r="J655">
        <v>19940815</v>
      </c>
      <c r="K655">
        <v>20130101</v>
      </c>
      <c r="M655">
        <v>0</v>
      </c>
      <c r="N655">
        <v>0</v>
      </c>
    </row>
    <row r="656" spans="1:32" hidden="1" x14ac:dyDescent="0.25">
      <c r="A656" t="str">
        <f t="array" ref="A656">IF(COUNT(SEARCH(RubriekenHistorisch,CONCATENATE(P655,U655,AB655,AH655))),"t","f")</f>
        <v>f</v>
      </c>
      <c r="B656" t="str">
        <f t="shared" si="32"/>
        <v>f</v>
      </c>
      <c r="C656" t="str">
        <f t="shared" si="33"/>
        <v>f</v>
      </c>
      <c r="D656" t="str">
        <f t="shared" si="34"/>
        <v>f</v>
      </c>
      <c r="E656" t="str">
        <f>IF(COUNT(SEARCH({"04.","05.","09.","12."},CONCATENATE(P655,U655,AB655,AH655))),"t","f")</f>
        <v>f</v>
      </c>
      <c r="F656" t="str">
        <f t="array" ref="F656">IF(COUNT(SEARCH(HistorischeRubrieken,CONCATENATE(P655,U655,AB655,AH655))),"t","f")</f>
        <v>f</v>
      </c>
      <c r="G656">
        <v>1</v>
      </c>
      <c r="H656">
        <v>47801</v>
      </c>
      <c r="I656" t="s">
        <v>585</v>
      </c>
      <c r="J656">
        <v>19940915</v>
      </c>
      <c r="K656">
        <v>20130101</v>
      </c>
      <c r="M656">
        <v>0</v>
      </c>
      <c r="N656">
        <v>0</v>
      </c>
    </row>
    <row r="657" spans="1:32" hidden="1" x14ac:dyDescent="0.25">
      <c r="A657" t="str">
        <f t="array" ref="A657">IF(COUNT(SEARCH(RubriekenHistorisch,CONCATENATE(P656,U656,AB656,AH656))),"t","f")</f>
        <v>f</v>
      </c>
      <c r="B657" t="str">
        <f t="shared" si="32"/>
        <v>f</v>
      </c>
      <c r="C657" t="str">
        <f t="shared" si="33"/>
        <v>f</v>
      </c>
      <c r="D657" t="str">
        <f t="shared" si="34"/>
        <v>f</v>
      </c>
      <c r="E657" t="str">
        <f>IF(COUNT(SEARCH({"04.","05.","09.","12."},CONCATENATE(P656,U656,AB656,AH656))),"t","f")</f>
        <v>f</v>
      </c>
      <c r="F657" t="str">
        <f t="array" ref="F657">IF(COUNT(SEARCH(HistorischeRubrieken,CONCATENATE(P656,U656,AB656,AH656))),"t","f")</f>
        <v>f</v>
      </c>
      <c r="G657">
        <v>2</v>
      </c>
      <c r="H657">
        <v>47801</v>
      </c>
      <c r="I657" t="s">
        <v>585</v>
      </c>
      <c r="J657">
        <v>20150131</v>
      </c>
      <c r="K657">
        <v>20150801</v>
      </c>
      <c r="M657">
        <v>0</v>
      </c>
      <c r="N657">
        <v>0</v>
      </c>
      <c r="AA657" t="s">
        <v>270</v>
      </c>
      <c r="AC657">
        <v>0</v>
      </c>
      <c r="AE657">
        <v>0</v>
      </c>
      <c r="AF657" t="s">
        <v>271</v>
      </c>
    </row>
    <row r="658" spans="1:32" hidden="1" x14ac:dyDescent="0.25">
      <c r="A658" t="str">
        <f t="array" ref="A658">IF(COUNT(SEARCH(RubriekenHistorisch,CONCATENATE(P657,U657,AB657,AH657))),"t","f")</f>
        <v>f</v>
      </c>
      <c r="B658" t="str">
        <f t="shared" si="32"/>
        <v>f</v>
      </c>
      <c r="C658" t="str">
        <f t="shared" si="33"/>
        <v>f</v>
      </c>
      <c r="D658" t="str">
        <f t="shared" si="34"/>
        <v>f</v>
      </c>
      <c r="E658" t="str">
        <f>IF(COUNT(SEARCH({"04.","05.","09.","12."},CONCATENATE(P657,U657,AB657,AH657))),"t","f")</f>
        <v>f</v>
      </c>
      <c r="F658" t="str">
        <f t="array" ref="F658">IF(COUNT(SEARCH(HistorischeRubrieken,CONCATENATE(P657,U657,AB657,AH657))),"t","f")</f>
        <v>f</v>
      </c>
      <c r="G658">
        <v>3</v>
      </c>
      <c r="H658">
        <v>47801</v>
      </c>
      <c r="I658" t="s">
        <v>585</v>
      </c>
      <c r="J658">
        <v>20150801</v>
      </c>
      <c r="K658">
        <v>20160101</v>
      </c>
      <c r="M658">
        <v>0</v>
      </c>
      <c r="N658">
        <v>0</v>
      </c>
      <c r="AA658" t="s">
        <v>272</v>
      </c>
      <c r="AC658">
        <v>0</v>
      </c>
      <c r="AE658">
        <v>0</v>
      </c>
      <c r="AF658" t="s">
        <v>271</v>
      </c>
    </row>
    <row r="659" spans="1:32" hidden="1" x14ac:dyDescent="0.25">
      <c r="A659" t="str">
        <f t="array" ref="A659">IF(COUNT(SEARCH(RubriekenHistorisch,CONCATENATE(P658,U658,AB658,AH658))),"t","f")</f>
        <v>f</v>
      </c>
      <c r="B659" t="str">
        <f t="shared" si="32"/>
        <v>f</v>
      </c>
      <c r="C659" t="str">
        <f t="shared" si="33"/>
        <v>f</v>
      </c>
      <c r="D659" t="str">
        <f t="shared" si="34"/>
        <v>f</v>
      </c>
      <c r="E659" t="str">
        <f>IF(COUNT(SEARCH({"04.","05.","09.","12."},CONCATENATE(P658,U658,AB658,AH658))),"t","f")</f>
        <v>f</v>
      </c>
      <c r="F659" t="str">
        <f t="array" ref="F659">IF(COUNT(SEARCH(HistorischeRubrieken,CONCATENATE(P658,U658,AB658,AH658))),"t","f")</f>
        <v>f</v>
      </c>
      <c r="G659">
        <v>1</v>
      </c>
      <c r="H659">
        <v>47901</v>
      </c>
      <c r="I659" t="s">
        <v>586</v>
      </c>
      <c r="J659">
        <v>19940930</v>
      </c>
      <c r="K659">
        <v>20130101</v>
      </c>
      <c r="M659">
        <v>0</v>
      </c>
      <c r="N659">
        <v>0</v>
      </c>
    </row>
    <row r="660" spans="1:32" hidden="1" x14ac:dyDescent="0.25">
      <c r="A660" t="str">
        <f t="array" ref="A660">IF(COUNT(SEARCH(RubriekenHistorisch,CONCATENATE(P659,U659,AB659,AH659))),"t","f")</f>
        <v>f</v>
      </c>
      <c r="B660" t="str">
        <f t="shared" si="32"/>
        <v>f</v>
      </c>
      <c r="C660" t="str">
        <f t="shared" si="33"/>
        <v>f</v>
      </c>
      <c r="D660" t="str">
        <f t="shared" si="34"/>
        <v>f</v>
      </c>
      <c r="E660" t="str">
        <f>IF(COUNT(SEARCH({"04.","05.","09.","12."},CONCATENATE(P659,U659,AB659,AH659))),"t","f")</f>
        <v>f</v>
      </c>
      <c r="F660" t="str">
        <f t="array" ref="F660">IF(COUNT(SEARCH(HistorischeRubrieken,CONCATENATE(P659,U659,AB659,AH659))),"t","f")</f>
        <v>f</v>
      </c>
      <c r="G660">
        <v>2</v>
      </c>
      <c r="H660">
        <v>47901</v>
      </c>
      <c r="I660" t="s">
        <v>586</v>
      </c>
      <c r="J660">
        <v>20150131</v>
      </c>
      <c r="K660">
        <v>20150801</v>
      </c>
      <c r="M660">
        <v>0</v>
      </c>
      <c r="N660">
        <v>0</v>
      </c>
      <c r="AA660" t="s">
        <v>270</v>
      </c>
      <c r="AC660">
        <v>0</v>
      </c>
      <c r="AE660">
        <v>0</v>
      </c>
      <c r="AF660" t="s">
        <v>271</v>
      </c>
    </row>
    <row r="661" spans="1:32" x14ac:dyDescent="0.25">
      <c r="A661" t="str">
        <f t="array" ref="A661">IF(COUNT(SEARCH(RubriekenHistorisch,CONCATENATE(P660,U660,AB660,AH660))),"t","f")</f>
        <v>f</v>
      </c>
      <c r="B661" t="str">
        <f t="shared" si="32"/>
        <v>f</v>
      </c>
      <c r="C661" t="str">
        <f t="shared" si="33"/>
        <v>f</v>
      </c>
      <c r="D661" t="str">
        <f t="shared" si="34"/>
        <v>f</v>
      </c>
      <c r="E661" t="str">
        <f>IF(COUNT(SEARCH({"04.","05.","09.","12."},CONCATENATE(P660,U660,AB660,AH660))),"t","f")</f>
        <v>f</v>
      </c>
      <c r="F661" t="str">
        <f t="array" ref="F661">IF(COUNT(SEARCH(HistorischeRubrieken,CONCATENATE(P660,U660,AB660,AH660))),"t","f")</f>
        <v>f</v>
      </c>
      <c r="G661">
        <v>3</v>
      </c>
      <c r="H661">
        <v>47901</v>
      </c>
      <c r="I661" t="s">
        <v>586</v>
      </c>
      <c r="J661">
        <v>20150801</v>
      </c>
      <c r="M661">
        <v>0</v>
      </c>
      <c r="N661">
        <v>0</v>
      </c>
      <c r="AA661" t="s">
        <v>272</v>
      </c>
      <c r="AC661">
        <v>0</v>
      </c>
      <c r="AE661">
        <v>0</v>
      </c>
      <c r="AF661" t="s">
        <v>271</v>
      </c>
    </row>
    <row r="662" spans="1:32" hidden="1" x14ac:dyDescent="0.25">
      <c r="A662" t="str">
        <f t="array" ref="A662">IF(COUNT(SEARCH(RubriekenHistorisch,CONCATENATE(P661,U661,AB661,AH661))),"t","f")</f>
        <v>f</v>
      </c>
      <c r="B662" t="str">
        <f t="shared" si="32"/>
        <v>f</v>
      </c>
      <c r="C662" t="str">
        <f t="shared" si="33"/>
        <v>f</v>
      </c>
      <c r="D662" t="str">
        <f t="shared" si="34"/>
        <v>f</v>
      </c>
      <c r="E662" t="str">
        <f>IF(COUNT(SEARCH({"04.","05.","09.","12."},CONCATENATE(P661,U661,AB661,AH661))),"t","f")</f>
        <v>f</v>
      </c>
      <c r="F662" t="str">
        <f t="array" ref="F662">IF(COUNT(SEARCH(HistorischeRubrieken,CONCATENATE(P661,U661,AB661,AH661))),"t","f")</f>
        <v>f</v>
      </c>
      <c r="G662">
        <v>1</v>
      </c>
      <c r="H662">
        <v>48001</v>
      </c>
      <c r="I662" t="s">
        <v>587</v>
      </c>
      <c r="J662">
        <v>19940615</v>
      </c>
      <c r="K662">
        <v>20070101</v>
      </c>
      <c r="M662">
        <v>0</v>
      </c>
      <c r="N662">
        <v>0</v>
      </c>
    </row>
    <row r="663" spans="1:32" hidden="1" x14ac:dyDescent="0.25">
      <c r="A663" t="str">
        <f t="array" ref="A663">IF(COUNT(SEARCH(RubriekenHistorisch,CONCATENATE(P662,U662,AB662,AH662))),"t","f")</f>
        <v>f</v>
      </c>
      <c r="B663" t="str">
        <f t="shared" si="32"/>
        <v>f</v>
      </c>
      <c r="C663" t="str">
        <f t="shared" si="33"/>
        <v>f</v>
      </c>
      <c r="D663" t="str">
        <f t="shared" si="34"/>
        <v>f</v>
      </c>
      <c r="E663" t="str">
        <f>IF(COUNT(SEARCH({"04.","05.","09.","12."},CONCATENATE(P662,U662,AB662,AH662))),"t","f")</f>
        <v>f</v>
      </c>
      <c r="F663" t="str">
        <f t="array" ref="F663">IF(COUNT(SEARCH(HistorischeRubrieken,CONCATENATE(P662,U662,AB662,AH662))),"t","f")</f>
        <v>f</v>
      </c>
      <c r="G663">
        <v>1</v>
      </c>
      <c r="H663">
        <v>48201</v>
      </c>
      <c r="I663" t="s">
        <v>588</v>
      </c>
      <c r="J663">
        <v>19930915</v>
      </c>
      <c r="K663">
        <v>20130101</v>
      </c>
      <c r="M663">
        <v>0</v>
      </c>
      <c r="N663">
        <v>0</v>
      </c>
    </row>
    <row r="664" spans="1:32" hidden="1" x14ac:dyDescent="0.25">
      <c r="A664" t="str">
        <f t="array" ref="A664">IF(COUNT(SEARCH(RubriekenHistorisch,CONCATENATE(P663,U663,AB663,AH663))),"t","f")</f>
        <v>f</v>
      </c>
      <c r="B664" t="str">
        <f t="shared" si="32"/>
        <v>f</v>
      </c>
      <c r="C664" t="str">
        <f t="shared" si="33"/>
        <v>f</v>
      </c>
      <c r="D664" t="str">
        <f t="shared" si="34"/>
        <v>f</v>
      </c>
      <c r="E664" t="str">
        <f>IF(COUNT(SEARCH({"04.","05.","09.","12."},CONCATENATE(P663,U663,AB663,AH663))),"t","f")</f>
        <v>f</v>
      </c>
      <c r="F664" t="str">
        <f t="array" ref="F664">IF(COUNT(SEARCH(HistorischeRubrieken,CONCATENATE(P663,U663,AB663,AH663))),"t","f")</f>
        <v>f</v>
      </c>
      <c r="G664">
        <v>2</v>
      </c>
      <c r="H664">
        <v>48201</v>
      </c>
      <c r="I664" t="s">
        <v>588</v>
      </c>
      <c r="J664">
        <v>20150131</v>
      </c>
      <c r="K664">
        <v>20150801</v>
      </c>
      <c r="M664">
        <v>0</v>
      </c>
      <c r="N664">
        <v>0</v>
      </c>
      <c r="AA664" t="s">
        <v>270</v>
      </c>
      <c r="AC664">
        <v>0</v>
      </c>
      <c r="AE664">
        <v>0</v>
      </c>
      <c r="AF664" t="s">
        <v>271</v>
      </c>
    </row>
    <row r="665" spans="1:32" x14ac:dyDescent="0.25">
      <c r="A665" t="str">
        <f t="array" ref="A665">IF(COUNT(SEARCH(RubriekenHistorisch,CONCATENATE(P664,U664,AB664,AH664))),"t","f")</f>
        <v>f</v>
      </c>
      <c r="B665" t="str">
        <f t="shared" si="32"/>
        <v>f</v>
      </c>
      <c r="C665" t="str">
        <f t="shared" si="33"/>
        <v>f</v>
      </c>
      <c r="D665" t="str">
        <f t="shared" si="34"/>
        <v>f</v>
      </c>
      <c r="E665" t="str">
        <f>IF(COUNT(SEARCH({"04.","05.","09.","12."},CONCATENATE(P664,U664,AB664,AH664))),"t","f")</f>
        <v>f</v>
      </c>
      <c r="F665" t="str">
        <f t="array" ref="F665">IF(COUNT(SEARCH(HistorischeRubrieken,CONCATENATE(P664,U664,AB664,AH664))),"t","f")</f>
        <v>f</v>
      </c>
      <c r="G665">
        <v>3</v>
      </c>
      <c r="H665">
        <v>48201</v>
      </c>
      <c r="I665" t="s">
        <v>588</v>
      </c>
      <c r="J665">
        <v>20150801</v>
      </c>
      <c r="M665">
        <v>0</v>
      </c>
      <c r="N665">
        <v>0</v>
      </c>
      <c r="AA665" t="s">
        <v>272</v>
      </c>
      <c r="AC665">
        <v>0</v>
      </c>
      <c r="AE665">
        <v>0</v>
      </c>
      <c r="AF665" t="s">
        <v>271</v>
      </c>
    </row>
    <row r="666" spans="1:32" hidden="1" x14ac:dyDescent="0.25">
      <c r="A666" t="str">
        <f t="array" ref="A666">IF(COUNT(SEARCH(RubriekenHistorisch,CONCATENATE(P665,U665,AB665,AH665))),"t","f")</f>
        <v>f</v>
      </c>
      <c r="B666" t="str">
        <f t="shared" si="32"/>
        <v>f</v>
      </c>
      <c r="C666" t="str">
        <f t="shared" si="33"/>
        <v>f</v>
      </c>
      <c r="D666" t="str">
        <f t="shared" si="34"/>
        <v>f</v>
      </c>
      <c r="E666" t="str">
        <f>IF(COUNT(SEARCH({"04.","05.","09.","12."},CONCATENATE(P665,U665,AB665,AH665))),"t","f")</f>
        <v>f</v>
      </c>
      <c r="F666" t="str">
        <f t="array" ref="F666">IF(COUNT(SEARCH(HistorischeRubrieken,CONCATENATE(P665,U665,AB665,AH665))),"t","f")</f>
        <v>f</v>
      </c>
      <c r="G666">
        <v>1</v>
      </c>
      <c r="H666">
        <v>48301</v>
      </c>
      <c r="I666" t="s">
        <v>589</v>
      </c>
      <c r="J666">
        <v>19931015</v>
      </c>
      <c r="K666">
        <v>20090101</v>
      </c>
      <c r="M666">
        <v>0</v>
      </c>
      <c r="N666">
        <v>0</v>
      </c>
    </row>
    <row r="667" spans="1:32" hidden="1" x14ac:dyDescent="0.25">
      <c r="A667" t="str">
        <f t="array" ref="A667">IF(COUNT(SEARCH(RubriekenHistorisch,CONCATENATE(P666,U666,AB666,AH666))),"t","f")</f>
        <v>f</v>
      </c>
      <c r="B667" t="str">
        <f t="shared" si="32"/>
        <v>f</v>
      </c>
      <c r="C667" t="str">
        <f t="shared" si="33"/>
        <v>f</v>
      </c>
      <c r="D667" t="str">
        <f t="shared" si="34"/>
        <v>f</v>
      </c>
      <c r="E667" t="str">
        <f>IF(COUNT(SEARCH({"04.","05.","09.","12."},CONCATENATE(P666,U666,AB666,AH666))),"t","f")</f>
        <v>f</v>
      </c>
      <c r="F667" t="str">
        <f t="array" ref="F667">IF(COUNT(SEARCH(HistorischeRubrieken,CONCATENATE(P666,U666,AB666,AH666))),"t","f")</f>
        <v>f</v>
      </c>
      <c r="G667">
        <v>1</v>
      </c>
      <c r="H667">
        <v>48401</v>
      </c>
      <c r="I667" t="s">
        <v>590</v>
      </c>
      <c r="J667">
        <v>19940915</v>
      </c>
      <c r="K667">
        <v>20130101</v>
      </c>
      <c r="M667">
        <v>0</v>
      </c>
      <c r="N667">
        <v>0</v>
      </c>
    </row>
    <row r="668" spans="1:32" hidden="1" x14ac:dyDescent="0.25">
      <c r="A668" t="str">
        <f t="array" ref="A668">IF(COUNT(SEARCH(RubriekenHistorisch,CONCATENATE(P667,U667,AB667,AH667))),"t","f")</f>
        <v>f</v>
      </c>
      <c r="B668" t="str">
        <f t="shared" si="32"/>
        <v>f</v>
      </c>
      <c r="C668" t="str">
        <f t="shared" si="33"/>
        <v>f</v>
      </c>
      <c r="D668" t="str">
        <f t="shared" si="34"/>
        <v>f</v>
      </c>
      <c r="E668" t="str">
        <f>IF(COUNT(SEARCH({"04.","05.","09.","12."},CONCATENATE(P667,U667,AB667,AH667))),"t","f")</f>
        <v>f</v>
      </c>
      <c r="F668" t="str">
        <f t="array" ref="F668">IF(COUNT(SEARCH(HistorischeRubrieken,CONCATENATE(P667,U667,AB667,AH667))),"t","f")</f>
        <v>f</v>
      </c>
      <c r="G668">
        <v>2</v>
      </c>
      <c r="H668">
        <v>48401</v>
      </c>
      <c r="I668" t="s">
        <v>590</v>
      </c>
      <c r="J668">
        <v>20150131</v>
      </c>
      <c r="K668">
        <v>20150801</v>
      </c>
      <c r="M668">
        <v>0</v>
      </c>
      <c r="N668">
        <v>0</v>
      </c>
      <c r="AA668" t="s">
        <v>270</v>
      </c>
      <c r="AC668">
        <v>0</v>
      </c>
      <c r="AE668">
        <v>0</v>
      </c>
      <c r="AF668" t="s">
        <v>271</v>
      </c>
    </row>
    <row r="669" spans="1:32" x14ac:dyDescent="0.25">
      <c r="A669" t="str">
        <f t="array" ref="A669">IF(COUNT(SEARCH(RubriekenHistorisch,CONCATENATE(P668,U668,AB668,AH668))),"t","f")</f>
        <v>f</v>
      </c>
      <c r="B669" t="str">
        <f t="shared" si="32"/>
        <v>f</v>
      </c>
      <c r="C669" t="str">
        <f t="shared" si="33"/>
        <v>f</v>
      </c>
      <c r="D669" t="str">
        <f t="shared" si="34"/>
        <v>f</v>
      </c>
      <c r="E669" t="str">
        <f>IF(COUNT(SEARCH({"04.","05.","09.","12."},CONCATENATE(P668,U668,AB668,AH668))),"t","f")</f>
        <v>f</v>
      </c>
      <c r="F669" t="str">
        <f t="array" ref="F669">IF(COUNT(SEARCH(HistorischeRubrieken,CONCATENATE(P668,U668,AB668,AH668))),"t","f")</f>
        <v>f</v>
      </c>
      <c r="G669">
        <v>3</v>
      </c>
      <c r="H669">
        <v>48401</v>
      </c>
      <c r="I669" t="s">
        <v>590</v>
      </c>
      <c r="J669">
        <v>20150801</v>
      </c>
      <c r="M669">
        <v>0</v>
      </c>
      <c r="N669">
        <v>0</v>
      </c>
      <c r="AA669" t="s">
        <v>272</v>
      </c>
      <c r="AC669">
        <v>0</v>
      </c>
      <c r="AE669">
        <v>0</v>
      </c>
      <c r="AF669" t="s">
        <v>271</v>
      </c>
    </row>
    <row r="670" spans="1:32" hidden="1" x14ac:dyDescent="0.25">
      <c r="A670" t="str">
        <f t="array" ref="A670">IF(COUNT(SEARCH(RubriekenHistorisch,CONCATENATE(P669,U669,AB669,AH669))),"t","f")</f>
        <v>f</v>
      </c>
      <c r="B670" t="str">
        <f t="shared" si="32"/>
        <v>f</v>
      </c>
      <c r="C670" t="str">
        <f t="shared" si="33"/>
        <v>f</v>
      </c>
      <c r="D670" t="str">
        <f t="shared" si="34"/>
        <v>f</v>
      </c>
      <c r="E670" t="str">
        <f>IF(COUNT(SEARCH({"04.","05.","09.","12."},CONCATENATE(P669,U669,AB669,AH669))),"t","f")</f>
        <v>f</v>
      </c>
      <c r="F670" t="str">
        <f t="array" ref="F670">IF(COUNT(SEARCH(HistorischeRubrieken,CONCATENATE(P669,U669,AB669,AH669))),"t","f")</f>
        <v>f</v>
      </c>
      <c r="G670">
        <v>1</v>
      </c>
      <c r="H670">
        <v>48901</v>
      </c>
      <c r="I670" t="s">
        <v>591</v>
      </c>
      <c r="J670">
        <v>19940901</v>
      </c>
      <c r="K670">
        <v>20130101</v>
      </c>
      <c r="M670">
        <v>0</v>
      </c>
      <c r="N670">
        <v>0</v>
      </c>
    </row>
    <row r="671" spans="1:32" hidden="1" x14ac:dyDescent="0.25">
      <c r="A671" t="str">
        <f t="array" ref="A671">IF(COUNT(SEARCH(RubriekenHistorisch,CONCATENATE(P670,U670,AB670,AH670))),"t","f")</f>
        <v>f</v>
      </c>
      <c r="B671" t="str">
        <f t="shared" si="32"/>
        <v>f</v>
      </c>
      <c r="C671" t="str">
        <f t="shared" si="33"/>
        <v>f</v>
      </c>
      <c r="D671" t="str">
        <f t="shared" si="34"/>
        <v>f</v>
      </c>
      <c r="E671" t="str">
        <f>IF(COUNT(SEARCH({"04.","05.","09.","12."},CONCATENATE(P670,U670,AB670,AH670))),"t","f")</f>
        <v>f</v>
      </c>
      <c r="F671" t="str">
        <f t="array" ref="F671">IF(COUNT(SEARCH(HistorischeRubrieken,CONCATENATE(P670,U670,AB670,AH670))),"t","f")</f>
        <v>f</v>
      </c>
      <c r="G671">
        <v>2</v>
      </c>
      <c r="H671">
        <v>48901</v>
      </c>
      <c r="I671" t="s">
        <v>591</v>
      </c>
      <c r="J671">
        <v>20150131</v>
      </c>
      <c r="K671">
        <v>20150801</v>
      </c>
      <c r="M671">
        <v>0</v>
      </c>
      <c r="N671">
        <v>0</v>
      </c>
      <c r="AA671" t="s">
        <v>270</v>
      </c>
      <c r="AC671">
        <v>0</v>
      </c>
      <c r="AE671">
        <v>0</v>
      </c>
      <c r="AF671" t="s">
        <v>271</v>
      </c>
    </row>
    <row r="672" spans="1:32" x14ac:dyDescent="0.25">
      <c r="A672" t="str">
        <f t="array" ref="A672">IF(COUNT(SEARCH(RubriekenHistorisch,CONCATENATE(P671,U671,AB671,AH671))),"t","f")</f>
        <v>f</v>
      </c>
      <c r="B672" t="str">
        <f t="shared" si="32"/>
        <v>f</v>
      </c>
      <c r="C672" t="str">
        <f t="shared" si="33"/>
        <v>f</v>
      </c>
      <c r="D672" t="str">
        <f t="shared" si="34"/>
        <v>f</v>
      </c>
      <c r="E672" t="str">
        <f>IF(COUNT(SEARCH({"04.","05.","09.","12."},CONCATENATE(P671,U671,AB671,AH671))),"t","f")</f>
        <v>f</v>
      </c>
      <c r="F672" t="str">
        <f t="array" ref="F672">IF(COUNT(SEARCH(HistorischeRubrieken,CONCATENATE(P671,U671,AB671,AH671))),"t","f")</f>
        <v>f</v>
      </c>
      <c r="G672">
        <v>3</v>
      </c>
      <c r="H672">
        <v>48901</v>
      </c>
      <c r="I672" t="s">
        <v>591</v>
      </c>
      <c r="J672">
        <v>20150801</v>
      </c>
      <c r="M672">
        <v>0</v>
      </c>
      <c r="N672">
        <v>0</v>
      </c>
      <c r="AA672" t="s">
        <v>272</v>
      </c>
      <c r="AC672">
        <v>0</v>
      </c>
      <c r="AE672">
        <v>0</v>
      </c>
      <c r="AF672" t="s">
        <v>271</v>
      </c>
    </row>
    <row r="673" spans="1:32" hidden="1" x14ac:dyDescent="0.25">
      <c r="A673" t="str">
        <f t="array" ref="A673">IF(COUNT(SEARCH(RubriekenHistorisch,CONCATENATE(P672,U672,AB672,AH672))),"t","f")</f>
        <v>f</v>
      </c>
      <c r="B673" t="str">
        <f t="shared" si="32"/>
        <v>f</v>
      </c>
      <c r="C673" t="str">
        <f t="shared" si="33"/>
        <v>f</v>
      </c>
      <c r="D673" t="str">
        <f t="shared" si="34"/>
        <v>f</v>
      </c>
      <c r="E673" t="str">
        <f>IF(COUNT(SEARCH({"04.","05.","09.","12."},CONCATENATE(P672,U672,AB672,AH672))),"t","f")</f>
        <v>f</v>
      </c>
      <c r="F673" t="str">
        <f t="array" ref="F673">IF(COUNT(SEARCH(HistorischeRubrieken,CONCATENATE(P672,U672,AB672,AH672))),"t","f")</f>
        <v>f</v>
      </c>
      <c r="G673">
        <v>1</v>
      </c>
      <c r="H673">
        <v>49101</v>
      </c>
      <c r="I673" t="s">
        <v>592</v>
      </c>
      <c r="J673">
        <v>19940401</v>
      </c>
      <c r="K673">
        <v>20130101</v>
      </c>
      <c r="M673">
        <v>0</v>
      </c>
      <c r="N673">
        <v>0</v>
      </c>
    </row>
    <row r="674" spans="1:32" hidden="1" x14ac:dyDescent="0.25">
      <c r="A674" t="str">
        <f t="array" ref="A674">IF(COUNT(SEARCH(RubriekenHistorisch,CONCATENATE(P673,U673,AB673,AH673))),"t","f")</f>
        <v>f</v>
      </c>
      <c r="B674" t="str">
        <f t="shared" si="32"/>
        <v>f</v>
      </c>
      <c r="C674" t="str">
        <f t="shared" si="33"/>
        <v>f</v>
      </c>
      <c r="D674" t="str">
        <f t="shared" si="34"/>
        <v>f</v>
      </c>
      <c r="E674" t="str">
        <f>IF(COUNT(SEARCH({"04.","05.","09.","12."},CONCATENATE(P673,U673,AB673,AH673))),"t","f")</f>
        <v>f</v>
      </c>
      <c r="F674" t="str">
        <f t="array" ref="F674">IF(COUNT(SEARCH(HistorischeRubrieken,CONCATENATE(P673,U673,AB673,AH673))),"t","f")</f>
        <v>f</v>
      </c>
      <c r="G674">
        <v>1</v>
      </c>
      <c r="H674">
        <v>49201</v>
      </c>
      <c r="I674" t="s">
        <v>593</v>
      </c>
      <c r="J674">
        <v>19940901</v>
      </c>
      <c r="K674">
        <v>20070101</v>
      </c>
      <c r="M674">
        <v>0</v>
      </c>
      <c r="N674">
        <v>0</v>
      </c>
    </row>
    <row r="675" spans="1:32" hidden="1" x14ac:dyDescent="0.25">
      <c r="A675" t="str">
        <f t="array" ref="A675">IF(COUNT(SEARCH(RubriekenHistorisch,CONCATENATE(P674,U674,AB674,AH674))),"t","f")</f>
        <v>f</v>
      </c>
      <c r="B675" t="str">
        <f t="shared" si="32"/>
        <v>f</v>
      </c>
      <c r="C675" t="str">
        <f t="shared" si="33"/>
        <v>f</v>
      </c>
      <c r="D675" t="str">
        <f t="shared" si="34"/>
        <v>f</v>
      </c>
      <c r="E675" t="str">
        <f>IF(COUNT(SEARCH({"04.","05.","09.","12."},CONCATENATE(P674,U674,AB674,AH674))),"t","f")</f>
        <v>f</v>
      </c>
      <c r="F675" t="str">
        <f t="array" ref="F675">IF(COUNT(SEARCH(HistorischeRubrieken,CONCATENATE(P674,U674,AB674,AH674))),"t","f")</f>
        <v>f</v>
      </c>
      <c r="G675">
        <v>1</v>
      </c>
      <c r="H675">
        <v>49301</v>
      </c>
      <c r="I675" t="s">
        <v>594</v>
      </c>
      <c r="J675">
        <v>19940601</v>
      </c>
      <c r="K675">
        <v>20070101</v>
      </c>
      <c r="M675">
        <v>0</v>
      </c>
      <c r="N675">
        <v>0</v>
      </c>
    </row>
    <row r="676" spans="1:32" hidden="1" x14ac:dyDescent="0.25">
      <c r="A676" t="str">
        <f t="array" ref="A676">IF(COUNT(SEARCH(RubriekenHistorisch,CONCATENATE(P675,U675,AB675,AH675))),"t","f")</f>
        <v>f</v>
      </c>
      <c r="B676" t="str">
        <f t="shared" si="32"/>
        <v>f</v>
      </c>
      <c r="C676" t="str">
        <f t="shared" si="33"/>
        <v>f</v>
      </c>
      <c r="D676" t="str">
        <f t="shared" si="34"/>
        <v>f</v>
      </c>
      <c r="E676" t="str">
        <f>IF(COUNT(SEARCH({"04.","05.","09.","12."},CONCATENATE(P675,U675,AB675,AH675))),"t","f")</f>
        <v>f</v>
      </c>
      <c r="F676" t="str">
        <f t="array" ref="F676">IF(COUNT(SEARCH(HistorischeRubrieken,CONCATENATE(P675,U675,AB675,AH675))),"t","f")</f>
        <v>f</v>
      </c>
      <c r="G676">
        <v>1</v>
      </c>
      <c r="H676">
        <v>49501</v>
      </c>
      <c r="I676" t="s">
        <v>595</v>
      </c>
      <c r="J676">
        <v>19930101</v>
      </c>
      <c r="K676">
        <v>20070101</v>
      </c>
      <c r="M676">
        <v>0</v>
      </c>
      <c r="N676">
        <v>0</v>
      </c>
    </row>
    <row r="677" spans="1:32" hidden="1" x14ac:dyDescent="0.25">
      <c r="A677" t="str">
        <f t="array" ref="A677">IF(COUNT(SEARCH(RubriekenHistorisch,CONCATENATE(P676,U676,AB676,AH676))),"t","f")</f>
        <v>f</v>
      </c>
      <c r="B677" t="str">
        <f t="shared" si="32"/>
        <v>f</v>
      </c>
      <c r="C677" t="str">
        <f t="shared" si="33"/>
        <v>f</v>
      </c>
      <c r="D677" t="str">
        <f t="shared" si="34"/>
        <v>f</v>
      </c>
      <c r="E677" t="str">
        <f>IF(COUNT(SEARCH({"04.","05.","09.","12."},CONCATENATE(P676,U676,AB676,AH676))),"t","f")</f>
        <v>f</v>
      </c>
      <c r="F677" t="str">
        <f t="array" ref="F677">IF(COUNT(SEARCH(HistorischeRubrieken,CONCATENATE(P676,U676,AB676,AH676))),"t","f")</f>
        <v>f</v>
      </c>
      <c r="G677">
        <v>1</v>
      </c>
      <c r="H677">
        <v>49701</v>
      </c>
      <c r="I677" t="s">
        <v>596</v>
      </c>
      <c r="J677">
        <v>19940615</v>
      </c>
      <c r="K677">
        <v>20110101</v>
      </c>
      <c r="M677">
        <v>0</v>
      </c>
      <c r="N677">
        <v>0</v>
      </c>
    </row>
    <row r="678" spans="1:32" hidden="1" x14ac:dyDescent="0.25">
      <c r="A678" t="str">
        <f t="array" ref="A678">IF(COUNT(SEARCH(RubriekenHistorisch,CONCATENATE(P677,U677,AB677,AH677))),"t","f")</f>
        <v>f</v>
      </c>
      <c r="B678" t="str">
        <f t="shared" si="32"/>
        <v>f</v>
      </c>
      <c r="C678" t="str">
        <f t="shared" si="33"/>
        <v>f</v>
      </c>
      <c r="D678" t="str">
        <f t="shared" si="34"/>
        <v>f</v>
      </c>
      <c r="E678" t="str">
        <f>IF(COUNT(SEARCH({"04.","05.","09.","12."},CONCATENATE(P677,U677,AB677,AH677))),"t","f")</f>
        <v>f</v>
      </c>
      <c r="F678" t="str">
        <f t="array" ref="F678">IF(COUNT(SEARCH(HistorischeRubrieken,CONCATENATE(P677,U677,AB677,AH677))),"t","f")</f>
        <v>f</v>
      </c>
      <c r="G678">
        <v>1</v>
      </c>
      <c r="H678">
        <v>49801</v>
      </c>
      <c r="I678" t="s">
        <v>597</v>
      </c>
      <c r="J678">
        <v>19931115</v>
      </c>
      <c r="K678">
        <v>20130101</v>
      </c>
      <c r="M678">
        <v>0</v>
      </c>
      <c r="N678">
        <v>0</v>
      </c>
    </row>
    <row r="679" spans="1:32" hidden="1" x14ac:dyDescent="0.25">
      <c r="A679" t="str">
        <f t="array" ref="A679">IF(COUNT(SEARCH(RubriekenHistorisch,CONCATENATE(P678,U678,AB678,AH678))),"t","f")</f>
        <v>f</v>
      </c>
      <c r="B679" t="str">
        <f t="shared" si="32"/>
        <v>f</v>
      </c>
      <c r="C679" t="str">
        <f t="shared" si="33"/>
        <v>f</v>
      </c>
      <c r="D679" t="str">
        <f t="shared" si="34"/>
        <v>f</v>
      </c>
      <c r="E679" t="str">
        <f>IF(COUNT(SEARCH({"04.","05.","09.","12."},CONCATENATE(P678,U678,AB678,AH678))),"t","f")</f>
        <v>f</v>
      </c>
      <c r="F679" t="str">
        <f t="array" ref="F679">IF(COUNT(SEARCH(HistorischeRubrieken,CONCATENATE(P678,U678,AB678,AH678))),"t","f")</f>
        <v>f</v>
      </c>
      <c r="G679">
        <v>2</v>
      </c>
      <c r="H679">
        <v>49801</v>
      </c>
      <c r="I679" t="s">
        <v>597</v>
      </c>
      <c r="J679">
        <v>20150131</v>
      </c>
      <c r="K679">
        <v>20150801</v>
      </c>
      <c r="M679">
        <v>0</v>
      </c>
      <c r="N679">
        <v>0</v>
      </c>
      <c r="AA679" t="s">
        <v>270</v>
      </c>
      <c r="AC679">
        <v>0</v>
      </c>
      <c r="AE679">
        <v>0</v>
      </c>
      <c r="AF679" t="s">
        <v>271</v>
      </c>
    </row>
    <row r="680" spans="1:32" x14ac:dyDescent="0.25">
      <c r="A680" t="str">
        <f t="array" ref="A680">IF(COUNT(SEARCH(RubriekenHistorisch,CONCATENATE(P679,U679,AB679,AH679))),"t","f")</f>
        <v>f</v>
      </c>
      <c r="B680" t="str">
        <f t="shared" si="32"/>
        <v>f</v>
      </c>
      <c r="C680" t="str">
        <f t="shared" si="33"/>
        <v>f</v>
      </c>
      <c r="D680" t="str">
        <f t="shared" si="34"/>
        <v>f</v>
      </c>
      <c r="E680" t="str">
        <f>IF(COUNT(SEARCH({"04.","05.","09.","12."},CONCATENATE(P679,U679,AB679,AH679))),"t","f")</f>
        <v>f</v>
      </c>
      <c r="F680" t="str">
        <f t="array" ref="F680">IF(COUNT(SEARCH(HistorischeRubrieken,CONCATENATE(P679,U679,AB679,AH679))),"t","f")</f>
        <v>f</v>
      </c>
      <c r="G680">
        <v>3</v>
      </c>
      <c r="H680">
        <v>49801</v>
      </c>
      <c r="I680" t="s">
        <v>597</v>
      </c>
      <c r="J680">
        <v>20150801</v>
      </c>
      <c r="M680">
        <v>0</v>
      </c>
      <c r="N680">
        <v>0</v>
      </c>
      <c r="AA680" t="s">
        <v>272</v>
      </c>
      <c r="AC680">
        <v>0</v>
      </c>
      <c r="AE680">
        <v>0</v>
      </c>
      <c r="AF680" t="s">
        <v>271</v>
      </c>
    </row>
    <row r="681" spans="1:32" hidden="1" x14ac:dyDescent="0.25">
      <c r="A681" t="str">
        <f t="array" ref="A681">IF(COUNT(SEARCH(RubriekenHistorisch,CONCATENATE(P680,U680,AB680,AH680))),"t","f")</f>
        <v>f</v>
      </c>
      <c r="B681" t="str">
        <f t="shared" si="32"/>
        <v>f</v>
      </c>
      <c r="C681" t="str">
        <f t="shared" si="33"/>
        <v>f</v>
      </c>
      <c r="D681" t="str">
        <f t="shared" si="34"/>
        <v>f</v>
      </c>
      <c r="E681" t="str">
        <f>IF(COUNT(SEARCH({"04.","05.","09.","12."},CONCATENATE(P680,U680,AB680,AH680))),"t","f")</f>
        <v>f</v>
      </c>
      <c r="F681" t="str">
        <f t="array" ref="F681">IF(COUNT(SEARCH(HistorischeRubrieken,CONCATENATE(P680,U680,AB680,AH680))),"t","f")</f>
        <v>f</v>
      </c>
      <c r="G681">
        <v>1</v>
      </c>
      <c r="H681">
        <v>49901</v>
      </c>
      <c r="I681" t="s">
        <v>598</v>
      </c>
      <c r="J681">
        <v>19940701</v>
      </c>
      <c r="K681">
        <v>20130101</v>
      </c>
      <c r="M681">
        <v>0</v>
      </c>
      <c r="N681">
        <v>0</v>
      </c>
    </row>
    <row r="682" spans="1:32" hidden="1" x14ac:dyDescent="0.25">
      <c r="A682" t="str">
        <f t="array" ref="A682">IF(COUNT(SEARCH(RubriekenHistorisch,CONCATENATE(P681,U681,AB681,AH681))),"t","f")</f>
        <v>f</v>
      </c>
      <c r="B682" t="str">
        <f t="shared" si="32"/>
        <v>f</v>
      </c>
      <c r="C682" t="str">
        <f t="shared" si="33"/>
        <v>f</v>
      </c>
      <c r="D682" t="str">
        <f t="shared" si="34"/>
        <v>f</v>
      </c>
      <c r="E682" t="str">
        <f>IF(COUNT(SEARCH({"04.","05.","09.","12."},CONCATENATE(P681,U681,AB681,AH681))),"t","f")</f>
        <v>f</v>
      </c>
      <c r="F682" t="str">
        <f t="array" ref="F682">IF(COUNT(SEARCH(HistorischeRubrieken,CONCATENATE(P681,U681,AB681,AH681))),"t","f")</f>
        <v>f</v>
      </c>
      <c r="G682">
        <v>1</v>
      </c>
      <c r="H682">
        <v>50101</v>
      </c>
      <c r="I682" t="s">
        <v>599</v>
      </c>
      <c r="J682">
        <v>19940415</v>
      </c>
      <c r="K682">
        <v>20130101</v>
      </c>
      <c r="M682">
        <v>0</v>
      </c>
      <c r="N682">
        <v>0</v>
      </c>
    </row>
    <row r="683" spans="1:32" hidden="1" x14ac:dyDescent="0.25">
      <c r="A683" t="str">
        <f t="array" ref="A683">IF(COUNT(SEARCH(RubriekenHistorisch,CONCATENATE(P682,U682,AB682,AH682))),"t","f")</f>
        <v>f</v>
      </c>
      <c r="B683" t="str">
        <f t="shared" si="32"/>
        <v>f</v>
      </c>
      <c r="C683" t="str">
        <f t="shared" si="33"/>
        <v>f</v>
      </c>
      <c r="D683" t="str">
        <f t="shared" si="34"/>
        <v>f</v>
      </c>
      <c r="E683" t="str">
        <f>IF(COUNT(SEARCH({"04.","05.","09.","12."},CONCATENATE(P682,U682,AB682,AH682))),"t","f")</f>
        <v>f</v>
      </c>
      <c r="F683" t="str">
        <f t="array" ref="F683">IF(COUNT(SEARCH(HistorischeRubrieken,CONCATENATE(P682,U682,AB682,AH682))),"t","f")</f>
        <v>f</v>
      </c>
      <c r="G683">
        <v>2</v>
      </c>
      <c r="H683">
        <v>50101</v>
      </c>
      <c r="I683" t="s">
        <v>599</v>
      </c>
      <c r="J683">
        <v>20150131</v>
      </c>
      <c r="K683">
        <v>20150801</v>
      </c>
      <c r="M683">
        <v>0</v>
      </c>
      <c r="N683">
        <v>0</v>
      </c>
      <c r="AA683" t="s">
        <v>270</v>
      </c>
      <c r="AC683">
        <v>0</v>
      </c>
      <c r="AE683">
        <v>0</v>
      </c>
      <c r="AF683" t="s">
        <v>271</v>
      </c>
    </row>
    <row r="684" spans="1:32" x14ac:dyDescent="0.25">
      <c r="A684" t="str">
        <f t="array" ref="A684">IF(COUNT(SEARCH(RubriekenHistorisch,CONCATENATE(P683,U683,AB683,AH683))),"t","f")</f>
        <v>f</v>
      </c>
      <c r="B684" t="str">
        <f t="shared" si="32"/>
        <v>f</v>
      </c>
      <c r="C684" t="str">
        <f t="shared" si="33"/>
        <v>f</v>
      </c>
      <c r="D684" t="str">
        <f t="shared" si="34"/>
        <v>f</v>
      </c>
      <c r="E684" t="str">
        <f>IF(COUNT(SEARCH({"04.","05.","09.","12."},CONCATENATE(P683,U683,AB683,AH683))),"t","f")</f>
        <v>f</v>
      </c>
      <c r="F684" t="str">
        <f t="array" ref="F684">IF(COUNT(SEARCH(HistorischeRubrieken,CONCATENATE(P683,U683,AB683,AH683))),"t","f")</f>
        <v>f</v>
      </c>
      <c r="G684">
        <v>3</v>
      </c>
      <c r="H684">
        <v>50101</v>
      </c>
      <c r="I684" t="s">
        <v>599</v>
      </c>
      <c r="J684">
        <v>20150801</v>
      </c>
      <c r="M684">
        <v>0</v>
      </c>
      <c r="N684">
        <v>0</v>
      </c>
      <c r="AA684" t="s">
        <v>272</v>
      </c>
      <c r="AC684">
        <v>0</v>
      </c>
      <c r="AE684">
        <v>0</v>
      </c>
      <c r="AF684" t="s">
        <v>271</v>
      </c>
    </row>
    <row r="685" spans="1:32" hidden="1" x14ac:dyDescent="0.25">
      <c r="A685" t="str">
        <f t="array" ref="A685">IF(COUNT(SEARCH(RubriekenHistorisch,CONCATENATE(P684,U684,AB684,AH684))),"t","f")</f>
        <v>f</v>
      </c>
      <c r="B685" t="str">
        <f t="shared" si="32"/>
        <v>f</v>
      </c>
      <c r="C685" t="str">
        <f t="shared" si="33"/>
        <v>f</v>
      </c>
      <c r="D685" t="str">
        <f t="shared" si="34"/>
        <v>f</v>
      </c>
      <c r="E685" t="str">
        <f>IF(COUNT(SEARCH({"04.","05.","09.","12."},CONCATENATE(P684,U684,AB684,AH684))),"t","f")</f>
        <v>f</v>
      </c>
      <c r="F685" t="str">
        <f t="array" ref="F685">IF(COUNT(SEARCH(HistorischeRubrieken,CONCATENATE(P684,U684,AB684,AH684))),"t","f")</f>
        <v>f</v>
      </c>
      <c r="G685">
        <v>1</v>
      </c>
      <c r="H685">
        <v>50201</v>
      </c>
      <c r="I685" t="s">
        <v>600</v>
      </c>
      <c r="J685">
        <v>19941001</v>
      </c>
      <c r="K685">
        <v>20130101</v>
      </c>
      <c r="M685">
        <v>0</v>
      </c>
      <c r="N685">
        <v>0</v>
      </c>
    </row>
    <row r="686" spans="1:32" hidden="1" x14ac:dyDescent="0.25">
      <c r="A686" t="str">
        <f t="array" ref="A686">IF(COUNT(SEARCH(RubriekenHistorisch,CONCATENATE(P685,U685,AB685,AH685))),"t","f")</f>
        <v>f</v>
      </c>
      <c r="B686" t="str">
        <f t="shared" si="32"/>
        <v>f</v>
      </c>
      <c r="C686" t="str">
        <f t="shared" si="33"/>
        <v>f</v>
      </c>
      <c r="D686" t="str">
        <f t="shared" si="34"/>
        <v>f</v>
      </c>
      <c r="E686" t="str">
        <f>IF(COUNT(SEARCH({"04.","05.","09.","12."},CONCATENATE(P685,U685,AB685,AH685))),"t","f")</f>
        <v>f</v>
      </c>
      <c r="F686" t="str">
        <f t="array" ref="F686">IF(COUNT(SEARCH(HistorischeRubrieken,CONCATENATE(P685,U685,AB685,AH685))),"t","f")</f>
        <v>f</v>
      </c>
      <c r="G686">
        <v>2</v>
      </c>
      <c r="H686">
        <v>50201</v>
      </c>
      <c r="I686" t="s">
        <v>600</v>
      </c>
      <c r="J686">
        <v>20150131</v>
      </c>
      <c r="K686">
        <v>20150801</v>
      </c>
      <c r="M686">
        <v>0</v>
      </c>
      <c r="N686">
        <v>0</v>
      </c>
      <c r="AA686" t="s">
        <v>270</v>
      </c>
      <c r="AC686">
        <v>0</v>
      </c>
      <c r="AE686">
        <v>0</v>
      </c>
      <c r="AF686" t="s">
        <v>271</v>
      </c>
    </row>
    <row r="687" spans="1:32" x14ac:dyDescent="0.25">
      <c r="A687" t="str">
        <f t="array" ref="A687">IF(COUNT(SEARCH(RubriekenHistorisch,CONCATENATE(P686,U686,AB686,AH686))),"t","f")</f>
        <v>f</v>
      </c>
      <c r="B687" t="str">
        <f t="shared" si="32"/>
        <v>f</v>
      </c>
      <c r="C687" t="str">
        <f t="shared" si="33"/>
        <v>f</v>
      </c>
      <c r="D687" t="str">
        <f t="shared" si="34"/>
        <v>f</v>
      </c>
      <c r="E687" t="str">
        <f>IF(COUNT(SEARCH({"04.","05.","09.","12."},CONCATENATE(P686,U686,AB686,AH686))),"t","f")</f>
        <v>f</v>
      </c>
      <c r="F687" t="str">
        <f t="array" ref="F687">IF(COUNT(SEARCH(HistorischeRubrieken,CONCATENATE(P686,U686,AB686,AH686))),"t","f")</f>
        <v>f</v>
      </c>
      <c r="G687">
        <v>3</v>
      </c>
      <c r="H687">
        <v>50201</v>
      </c>
      <c r="I687" t="s">
        <v>600</v>
      </c>
      <c r="J687">
        <v>20150801</v>
      </c>
      <c r="M687">
        <v>0</v>
      </c>
      <c r="N687">
        <v>0</v>
      </c>
      <c r="AA687" t="s">
        <v>272</v>
      </c>
      <c r="AC687">
        <v>0</v>
      </c>
      <c r="AE687">
        <v>0</v>
      </c>
      <c r="AF687" t="s">
        <v>271</v>
      </c>
    </row>
    <row r="688" spans="1:32" hidden="1" x14ac:dyDescent="0.25">
      <c r="A688" t="str">
        <f t="array" ref="A688">IF(COUNT(SEARCH(RubriekenHistorisch,CONCATENATE(P687,U687,AB687,AH687))),"t","f")</f>
        <v>f</v>
      </c>
      <c r="B688" t="str">
        <f t="shared" si="32"/>
        <v>f</v>
      </c>
      <c r="C688" t="str">
        <f t="shared" si="33"/>
        <v>f</v>
      </c>
      <c r="D688" t="str">
        <f t="shared" si="34"/>
        <v>f</v>
      </c>
      <c r="E688" t="str">
        <f>IF(COUNT(SEARCH({"04.","05.","09.","12."},CONCATENATE(P687,U687,AB687,AH687))),"t","f")</f>
        <v>f</v>
      </c>
      <c r="F688" t="str">
        <f t="array" ref="F688">IF(COUNT(SEARCH(HistorischeRubrieken,CONCATENATE(P687,U687,AB687,AH687))),"t","f")</f>
        <v>f</v>
      </c>
      <c r="G688">
        <v>1</v>
      </c>
      <c r="H688">
        <v>50301</v>
      </c>
      <c r="I688" t="s">
        <v>601</v>
      </c>
      <c r="J688">
        <v>19940930</v>
      </c>
      <c r="K688">
        <v>20130101</v>
      </c>
      <c r="M688">
        <v>0</v>
      </c>
      <c r="N688">
        <v>0</v>
      </c>
    </row>
    <row r="689" spans="1:32" hidden="1" x14ac:dyDescent="0.25">
      <c r="A689" t="str">
        <f t="array" ref="A689">IF(COUNT(SEARCH(RubriekenHistorisch,CONCATENATE(P688,U688,AB688,AH688))),"t","f")</f>
        <v>f</v>
      </c>
      <c r="B689" t="str">
        <f t="shared" si="32"/>
        <v>f</v>
      </c>
      <c r="C689" t="str">
        <f t="shared" si="33"/>
        <v>f</v>
      </c>
      <c r="D689" t="str">
        <f t="shared" si="34"/>
        <v>f</v>
      </c>
      <c r="E689" t="str">
        <f>IF(COUNT(SEARCH({"04.","05.","09.","12."},CONCATENATE(P688,U688,AB688,AH688))),"t","f")</f>
        <v>f</v>
      </c>
      <c r="F689" t="str">
        <f t="array" ref="F689">IF(COUNT(SEARCH(HistorischeRubrieken,CONCATENATE(P688,U688,AB688,AH688))),"t","f")</f>
        <v>f</v>
      </c>
      <c r="G689">
        <v>2</v>
      </c>
      <c r="H689">
        <v>50301</v>
      </c>
      <c r="I689" t="s">
        <v>601</v>
      </c>
      <c r="J689">
        <v>20150131</v>
      </c>
      <c r="K689">
        <v>20150801</v>
      </c>
      <c r="M689">
        <v>0</v>
      </c>
      <c r="N689">
        <v>0</v>
      </c>
      <c r="AA689" t="s">
        <v>270</v>
      </c>
      <c r="AC689">
        <v>0</v>
      </c>
      <c r="AE689">
        <v>0</v>
      </c>
      <c r="AF689" t="s">
        <v>271</v>
      </c>
    </row>
    <row r="690" spans="1:32" x14ac:dyDescent="0.25">
      <c r="A690" t="str">
        <f t="array" ref="A690">IF(COUNT(SEARCH(RubriekenHistorisch,CONCATENATE(P689,U689,AB689,AH689))),"t","f")</f>
        <v>f</v>
      </c>
      <c r="B690" t="str">
        <f t="shared" si="32"/>
        <v>f</v>
      </c>
      <c r="C690" t="str">
        <f t="shared" si="33"/>
        <v>f</v>
      </c>
      <c r="D690" t="str">
        <f t="shared" si="34"/>
        <v>f</v>
      </c>
      <c r="E690" t="str">
        <f>IF(COUNT(SEARCH({"04.","05.","09.","12."},CONCATENATE(P689,U689,AB689,AH689))),"t","f")</f>
        <v>f</v>
      </c>
      <c r="F690" t="str">
        <f t="array" ref="F690">IF(COUNT(SEARCH(HistorischeRubrieken,CONCATENATE(P689,U689,AB689,AH689))),"t","f")</f>
        <v>f</v>
      </c>
      <c r="G690">
        <v>3</v>
      </c>
      <c r="H690">
        <v>50301</v>
      </c>
      <c r="I690" t="s">
        <v>601</v>
      </c>
      <c r="J690">
        <v>20150801</v>
      </c>
      <c r="M690">
        <v>0</v>
      </c>
      <c r="N690">
        <v>0</v>
      </c>
      <c r="AA690" t="s">
        <v>272</v>
      </c>
      <c r="AC690">
        <v>0</v>
      </c>
      <c r="AE690">
        <v>0</v>
      </c>
      <c r="AF690" t="s">
        <v>271</v>
      </c>
    </row>
    <row r="691" spans="1:32" hidden="1" x14ac:dyDescent="0.25">
      <c r="A691" t="str">
        <f t="array" ref="A691">IF(COUNT(SEARCH(RubriekenHistorisch,CONCATENATE(P690,U690,AB690,AH690))),"t","f")</f>
        <v>f</v>
      </c>
      <c r="B691" t="str">
        <f t="shared" si="32"/>
        <v>f</v>
      </c>
      <c r="C691" t="str">
        <f t="shared" si="33"/>
        <v>f</v>
      </c>
      <c r="D691" t="str">
        <f t="shared" si="34"/>
        <v>f</v>
      </c>
      <c r="E691" t="str">
        <f>IF(COUNT(SEARCH({"04.","05.","09.","12."},CONCATENATE(P690,U690,AB690,AH690))),"t","f")</f>
        <v>f</v>
      </c>
      <c r="F691" t="str">
        <f t="array" ref="F691">IF(COUNT(SEARCH(HistorischeRubrieken,CONCATENATE(P690,U690,AB690,AH690))),"t","f")</f>
        <v>f</v>
      </c>
      <c r="G691">
        <v>1</v>
      </c>
      <c r="H691">
        <v>50401</v>
      </c>
      <c r="I691" t="s">
        <v>602</v>
      </c>
      <c r="J691">
        <v>19940201</v>
      </c>
      <c r="K691">
        <v>20130101</v>
      </c>
      <c r="M691">
        <v>0</v>
      </c>
      <c r="N691">
        <v>0</v>
      </c>
    </row>
    <row r="692" spans="1:32" hidden="1" x14ac:dyDescent="0.25">
      <c r="A692" t="str">
        <f t="array" ref="A692">IF(COUNT(SEARCH(RubriekenHistorisch,CONCATENATE(P691,U691,AB691,AH691))),"t","f")</f>
        <v>f</v>
      </c>
      <c r="B692" t="str">
        <f t="shared" si="32"/>
        <v>f</v>
      </c>
      <c r="C692" t="str">
        <f t="shared" si="33"/>
        <v>f</v>
      </c>
      <c r="D692" t="str">
        <f t="shared" si="34"/>
        <v>f</v>
      </c>
      <c r="E692" t="str">
        <f>IF(COUNT(SEARCH({"04.","05.","09.","12."},CONCATENATE(P691,U691,AB691,AH691))),"t","f")</f>
        <v>f</v>
      </c>
      <c r="F692" t="str">
        <f t="array" ref="F692">IF(COUNT(SEARCH(HistorischeRubrieken,CONCATENATE(P691,U691,AB691,AH691))),"t","f")</f>
        <v>f</v>
      </c>
      <c r="G692">
        <v>1</v>
      </c>
      <c r="H692">
        <v>50501</v>
      </c>
      <c r="I692" t="s">
        <v>603</v>
      </c>
      <c r="J692">
        <v>19920615</v>
      </c>
      <c r="K692">
        <v>20130101</v>
      </c>
      <c r="M692">
        <v>0</v>
      </c>
      <c r="N692">
        <v>0</v>
      </c>
    </row>
    <row r="693" spans="1:32" hidden="1" x14ac:dyDescent="0.25">
      <c r="A693" t="str">
        <f t="array" ref="A693">IF(COUNT(SEARCH(RubriekenHistorisch,CONCATENATE(P692,U692,AB692,AH692))),"t","f")</f>
        <v>f</v>
      </c>
      <c r="B693" t="str">
        <f t="shared" si="32"/>
        <v>f</v>
      </c>
      <c r="C693" t="str">
        <f t="shared" si="33"/>
        <v>f</v>
      </c>
      <c r="D693" t="str">
        <f t="shared" si="34"/>
        <v>f</v>
      </c>
      <c r="E693" t="str">
        <f>IF(COUNT(SEARCH({"04.","05.","09.","12."},CONCATENATE(P692,U692,AB692,AH692))),"t","f")</f>
        <v>f</v>
      </c>
      <c r="F693" t="str">
        <f t="array" ref="F693">IF(COUNT(SEARCH(HistorischeRubrieken,CONCATENATE(P692,U692,AB692,AH692))),"t","f")</f>
        <v>f</v>
      </c>
      <c r="G693">
        <v>2</v>
      </c>
      <c r="H693">
        <v>50501</v>
      </c>
      <c r="I693" t="s">
        <v>603</v>
      </c>
      <c r="J693">
        <v>20150131</v>
      </c>
      <c r="K693">
        <v>20150801</v>
      </c>
      <c r="M693">
        <v>0</v>
      </c>
      <c r="N693">
        <v>0</v>
      </c>
      <c r="AA693" t="s">
        <v>270</v>
      </c>
      <c r="AC693">
        <v>0</v>
      </c>
      <c r="AE693">
        <v>0</v>
      </c>
      <c r="AF693" t="s">
        <v>271</v>
      </c>
    </row>
    <row r="694" spans="1:32" x14ac:dyDescent="0.25">
      <c r="A694" t="str">
        <f t="array" ref="A694">IF(COUNT(SEARCH(RubriekenHistorisch,CONCATENATE(P693,U693,AB693,AH693))),"t","f")</f>
        <v>f</v>
      </c>
      <c r="B694" t="str">
        <f t="shared" si="32"/>
        <v>f</v>
      </c>
      <c r="C694" t="str">
        <f t="shared" si="33"/>
        <v>f</v>
      </c>
      <c r="D694" t="str">
        <f t="shared" si="34"/>
        <v>f</v>
      </c>
      <c r="E694" t="str">
        <f>IF(COUNT(SEARCH({"04.","05.","09.","12."},CONCATENATE(P693,U693,AB693,AH693))),"t","f")</f>
        <v>f</v>
      </c>
      <c r="F694" t="str">
        <f t="array" ref="F694">IF(COUNT(SEARCH(HistorischeRubrieken,CONCATENATE(P693,U693,AB693,AH693))),"t","f")</f>
        <v>f</v>
      </c>
      <c r="G694">
        <v>3</v>
      </c>
      <c r="H694">
        <v>50501</v>
      </c>
      <c r="I694" t="s">
        <v>603</v>
      </c>
      <c r="J694">
        <v>20150801</v>
      </c>
      <c r="M694">
        <v>0</v>
      </c>
      <c r="N694">
        <v>0</v>
      </c>
      <c r="AA694" t="s">
        <v>272</v>
      </c>
      <c r="AC694">
        <v>0</v>
      </c>
      <c r="AE694">
        <v>0</v>
      </c>
      <c r="AF694" t="s">
        <v>271</v>
      </c>
    </row>
    <row r="695" spans="1:32" hidden="1" x14ac:dyDescent="0.25">
      <c r="A695" t="str">
        <f t="array" ref="A695">IF(COUNT(SEARCH(RubriekenHistorisch,CONCATENATE(P694,U694,AB694,AH694))),"t","f")</f>
        <v>f</v>
      </c>
      <c r="B695" t="str">
        <f t="shared" si="32"/>
        <v>f</v>
      </c>
      <c r="C695" t="str">
        <f t="shared" si="33"/>
        <v>f</v>
      </c>
      <c r="D695" t="str">
        <f t="shared" si="34"/>
        <v>f</v>
      </c>
      <c r="E695" t="str">
        <f>IF(COUNT(SEARCH({"04.","05.","09.","12."},CONCATENATE(P694,U694,AB694,AH694))),"t","f")</f>
        <v>f</v>
      </c>
      <c r="F695" t="str">
        <f t="array" ref="F695">IF(COUNT(SEARCH(HistorischeRubrieken,CONCATENATE(P694,U694,AB694,AH694))),"t","f")</f>
        <v>f</v>
      </c>
      <c r="G695">
        <v>1</v>
      </c>
      <c r="H695">
        <v>51101</v>
      </c>
      <c r="I695" t="s">
        <v>604</v>
      </c>
      <c r="J695">
        <v>19940201</v>
      </c>
      <c r="K695">
        <v>20130101</v>
      </c>
      <c r="M695">
        <v>0</v>
      </c>
      <c r="N695">
        <v>0</v>
      </c>
    </row>
    <row r="696" spans="1:32" hidden="1" x14ac:dyDescent="0.25">
      <c r="A696" t="str">
        <f t="array" ref="A696">IF(COUNT(SEARCH(RubriekenHistorisch,CONCATENATE(P695,U695,AB695,AH695))),"t","f")</f>
        <v>f</v>
      </c>
      <c r="B696" t="str">
        <f t="shared" si="32"/>
        <v>f</v>
      </c>
      <c r="C696" t="str">
        <f t="shared" si="33"/>
        <v>f</v>
      </c>
      <c r="D696" t="str">
        <f t="shared" si="34"/>
        <v>f</v>
      </c>
      <c r="E696" t="str">
        <f>IF(COUNT(SEARCH({"04.","05.","09.","12."},CONCATENATE(P695,U695,AB695,AH695))),"t","f")</f>
        <v>f</v>
      </c>
      <c r="F696" t="str">
        <f t="array" ref="F696">IF(COUNT(SEARCH(HistorischeRubrieken,CONCATENATE(P695,U695,AB695,AH695))),"t","f")</f>
        <v>f</v>
      </c>
      <c r="G696">
        <v>1</v>
      </c>
      <c r="H696">
        <v>51201</v>
      </c>
      <c r="I696" t="s">
        <v>605</v>
      </c>
      <c r="J696">
        <v>19921215</v>
      </c>
      <c r="K696">
        <v>20130101</v>
      </c>
      <c r="M696">
        <v>0</v>
      </c>
      <c r="N696">
        <v>0</v>
      </c>
    </row>
    <row r="697" spans="1:32" hidden="1" x14ac:dyDescent="0.25">
      <c r="A697" t="str">
        <f t="array" ref="A697">IF(COUNT(SEARCH(RubriekenHistorisch,CONCATENATE(P696,U696,AB696,AH696))),"t","f")</f>
        <v>f</v>
      </c>
      <c r="B697" t="str">
        <f t="shared" si="32"/>
        <v>f</v>
      </c>
      <c r="C697" t="str">
        <f t="shared" si="33"/>
        <v>f</v>
      </c>
      <c r="D697" t="str">
        <f t="shared" si="34"/>
        <v>f</v>
      </c>
      <c r="E697" t="str">
        <f>IF(COUNT(SEARCH({"04.","05.","09.","12."},CONCATENATE(P696,U696,AB696,AH696))),"t","f")</f>
        <v>f</v>
      </c>
      <c r="F697" t="str">
        <f t="array" ref="F697">IF(COUNT(SEARCH(HistorischeRubrieken,CONCATENATE(P696,U696,AB696,AH696))),"t","f")</f>
        <v>f</v>
      </c>
      <c r="G697">
        <v>2</v>
      </c>
      <c r="H697">
        <v>51201</v>
      </c>
      <c r="I697" t="s">
        <v>605</v>
      </c>
      <c r="J697">
        <v>20150131</v>
      </c>
      <c r="K697">
        <v>20150801</v>
      </c>
      <c r="M697">
        <v>0</v>
      </c>
      <c r="N697">
        <v>0</v>
      </c>
      <c r="AA697" t="s">
        <v>270</v>
      </c>
      <c r="AC697">
        <v>0</v>
      </c>
      <c r="AE697">
        <v>0</v>
      </c>
      <c r="AF697" t="s">
        <v>271</v>
      </c>
    </row>
    <row r="698" spans="1:32" x14ac:dyDescent="0.25">
      <c r="A698" t="str">
        <f t="array" ref="A698">IF(COUNT(SEARCH(RubriekenHistorisch,CONCATENATE(P697,U697,AB697,AH697))),"t","f")</f>
        <v>f</v>
      </c>
      <c r="B698" t="str">
        <f t="shared" si="32"/>
        <v>f</v>
      </c>
      <c r="C698" t="str">
        <f t="shared" si="33"/>
        <v>f</v>
      </c>
      <c r="D698" t="str">
        <f t="shared" si="34"/>
        <v>f</v>
      </c>
      <c r="E698" t="str">
        <f>IF(COUNT(SEARCH({"04.","05.","09.","12."},CONCATENATE(P697,U697,AB697,AH697))),"t","f")</f>
        <v>f</v>
      </c>
      <c r="F698" t="str">
        <f t="array" ref="F698">IF(COUNT(SEARCH(HistorischeRubrieken,CONCATENATE(P697,U697,AB697,AH697))),"t","f")</f>
        <v>f</v>
      </c>
      <c r="G698">
        <v>3</v>
      </c>
      <c r="H698">
        <v>51201</v>
      </c>
      <c r="I698" t="s">
        <v>605</v>
      </c>
      <c r="J698">
        <v>20150801</v>
      </c>
      <c r="M698">
        <v>0</v>
      </c>
      <c r="N698">
        <v>0</v>
      </c>
      <c r="AA698" t="s">
        <v>272</v>
      </c>
      <c r="AC698">
        <v>0</v>
      </c>
      <c r="AE698">
        <v>0</v>
      </c>
      <c r="AF698" t="s">
        <v>271</v>
      </c>
    </row>
    <row r="699" spans="1:32" hidden="1" x14ac:dyDescent="0.25">
      <c r="A699" t="str">
        <f t="array" ref="A699">IF(COUNT(SEARCH(RubriekenHistorisch,CONCATENATE(P698,U698,AB698,AH698))),"t","f")</f>
        <v>f</v>
      </c>
      <c r="B699" t="str">
        <f t="shared" si="32"/>
        <v>f</v>
      </c>
      <c r="C699" t="str">
        <f t="shared" si="33"/>
        <v>f</v>
      </c>
      <c r="D699" t="str">
        <f t="shared" si="34"/>
        <v>f</v>
      </c>
      <c r="E699" t="str">
        <f>IF(COUNT(SEARCH({"04.","05.","09.","12."},CONCATENATE(P698,U698,AB698,AH698))),"t","f")</f>
        <v>f</v>
      </c>
      <c r="F699" t="str">
        <f t="array" ref="F699">IF(COUNT(SEARCH(HistorischeRubrieken,CONCATENATE(P698,U698,AB698,AH698))),"t","f")</f>
        <v>f</v>
      </c>
      <c r="G699">
        <v>1</v>
      </c>
      <c r="H699">
        <v>51301</v>
      </c>
      <c r="I699" t="s">
        <v>606</v>
      </c>
      <c r="J699">
        <v>19931115</v>
      </c>
      <c r="K699">
        <v>20130101</v>
      </c>
      <c r="M699">
        <v>0</v>
      </c>
      <c r="N699">
        <v>0</v>
      </c>
    </row>
    <row r="700" spans="1:32" hidden="1" x14ac:dyDescent="0.25">
      <c r="A700" t="str">
        <f t="array" ref="A700">IF(COUNT(SEARCH(RubriekenHistorisch,CONCATENATE(P699,U699,AB699,AH699))),"t","f")</f>
        <v>f</v>
      </c>
      <c r="B700" t="str">
        <f t="shared" si="32"/>
        <v>f</v>
      </c>
      <c r="C700" t="str">
        <f t="shared" si="33"/>
        <v>f</v>
      </c>
      <c r="D700" t="str">
        <f t="shared" si="34"/>
        <v>f</v>
      </c>
      <c r="E700" t="str">
        <f>IF(COUNT(SEARCH({"04.","05.","09.","12."},CONCATENATE(P699,U699,AB699,AH699))),"t","f")</f>
        <v>f</v>
      </c>
      <c r="F700" t="str">
        <f t="array" ref="F700">IF(COUNT(SEARCH(HistorischeRubrieken,CONCATENATE(P699,U699,AB699,AH699))),"t","f")</f>
        <v>f</v>
      </c>
      <c r="G700">
        <v>2</v>
      </c>
      <c r="H700">
        <v>51301</v>
      </c>
      <c r="I700" t="s">
        <v>606</v>
      </c>
      <c r="J700">
        <v>20150131</v>
      </c>
      <c r="K700">
        <v>20150801</v>
      </c>
      <c r="M700">
        <v>0</v>
      </c>
      <c r="N700">
        <v>0</v>
      </c>
      <c r="AA700" t="s">
        <v>270</v>
      </c>
      <c r="AC700">
        <v>0</v>
      </c>
      <c r="AE700">
        <v>0</v>
      </c>
      <c r="AF700" t="s">
        <v>271</v>
      </c>
    </row>
    <row r="701" spans="1:32" x14ac:dyDescent="0.25">
      <c r="A701" t="str">
        <f t="array" ref="A701">IF(COUNT(SEARCH(RubriekenHistorisch,CONCATENATE(P700,U700,AB700,AH700))),"t","f")</f>
        <v>f</v>
      </c>
      <c r="B701" t="str">
        <f t="shared" si="32"/>
        <v>f</v>
      </c>
      <c r="C701" t="str">
        <f t="shared" si="33"/>
        <v>f</v>
      </c>
      <c r="D701" t="str">
        <f t="shared" si="34"/>
        <v>f</v>
      </c>
      <c r="E701" t="str">
        <f>IF(COUNT(SEARCH({"04.","05.","09.","12."},CONCATENATE(P700,U700,AB700,AH700))),"t","f")</f>
        <v>f</v>
      </c>
      <c r="F701" t="str">
        <f t="array" ref="F701">IF(COUNT(SEARCH(HistorischeRubrieken,CONCATENATE(P700,U700,AB700,AH700))),"t","f")</f>
        <v>f</v>
      </c>
      <c r="G701">
        <v>3</v>
      </c>
      <c r="H701">
        <v>51301</v>
      </c>
      <c r="I701" t="s">
        <v>606</v>
      </c>
      <c r="J701">
        <v>20150801</v>
      </c>
      <c r="M701">
        <v>0</v>
      </c>
      <c r="N701">
        <v>0</v>
      </c>
      <c r="AA701" t="s">
        <v>272</v>
      </c>
      <c r="AC701">
        <v>0</v>
      </c>
      <c r="AE701">
        <v>0</v>
      </c>
      <c r="AF701" t="s">
        <v>271</v>
      </c>
    </row>
    <row r="702" spans="1:32" hidden="1" x14ac:dyDescent="0.25">
      <c r="A702" t="str">
        <f t="array" ref="A702">IF(COUNT(SEARCH(RubriekenHistorisch,CONCATENATE(P701,U701,AB701,AH701))),"t","f")</f>
        <v>f</v>
      </c>
      <c r="B702" t="str">
        <f t="shared" si="32"/>
        <v>f</v>
      </c>
      <c r="C702" t="str">
        <f t="shared" si="33"/>
        <v>f</v>
      </c>
      <c r="D702" t="str">
        <f t="shared" si="34"/>
        <v>f</v>
      </c>
      <c r="E702" t="str">
        <f>IF(COUNT(SEARCH({"04.","05.","09.","12."},CONCATENATE(P701,U701,AB701,AH701))),"t","f")</f>
        <v>f</v>
      </c>
      <c r="F702" t="str">
        <f t="array" ref="F702">IF(COUNT(SEARCH(HistorischeRubrieken,CONCATENATE(P701,U701,AB701,AH701))),"t","f")</f>
        <v>f</v>
      </c>
      <c r="G702">
        <v>1</v>
      </c>
      <c r="H702">
        <v>51701</v>
      </c>
      <c r="I702" t="s">
        <v>607</v>
      </c>
      <c r="J702">
        <v>19931001</v>
      </c>
      <c r="K702">
        <v>20070101</v>
      </c>
      <c r="M702">
        <v>0</v>
      </c>
      <c r="N702">
        <v>0</v>
      </c>
    </row>
    <row r="703" spans="1:32" hidden="1" x14ac:dyDescent="0.25">
      <c r="A703" t="str">
        <f t="array" ref="A703">IF(COUNT(SEARCH(RubriekenHistorisch,CONCATENATE(P702,U702,AB702,AH702))),"t","f")</f>
        <v>f</v>
      </c>
      <c r="B703" t="str">
        <f t="shared" si="32"/>
        <v>f</v>
      </c>
      <c r="C703" t="str">
        <f t="shared" si="33"/>
        <v>f</v>
      </c>
      <c r="D703" t="str">
        <f t="shared" si="34"/>
        <v>f</v>
      </c>
      <c r="E703" t="str">
        <f>IF(COUNT(SEARCH({"04.","05.","09.","12."},CONCATENATE(P702,U702,AB702,AH702))),"t","f")</f>
        <v>f</v>
      </c>
      <c r="F703" t="str">
        <f t="array" ref="F703">IF(COUNT(SEARCH(HistorischeRubrieken,CONCATENATE(P702,U702,AB702,AH702))),"t","f")</f>
        <v>f</v>
      </c>
      <c r="G703">
        <v>1</v>
      </c>
      <c r="H703">
        <v>51801</v>
      </c>
      <c r="I703" t="s">
        <v>608</v>
      </c>
      <c r="J703">
        <v>19940930</v>
      </c>
      <c r="K703">
        <v>20130101</v>
      </c>
      <c r="M703">
        <v>0</v>
      </c>
      <c r="N703">
        <v>0</v>
      </c>
    </row>
    <row r="704" spans="1:32" hidden="1" x14ac:dyDescent="0.25">
      <c r="A704" t="str">
        <f t="array" ref="A704">IF(COUNT(SEARCH(RubriekenHistorisch,CONCATENATE(P703,U703,AB703,AH703))),"t","f")</f>
        <v>f</v>
      </c>
      <c r="B704" t="str">
        <f t="shared" si="32"/>
        <v>f</v>
      </c>
      <c r="C704" t="str">
        <f t="shared" si="33"/>
        <v>f</v>
      </c>
      <c r="D704" t="str">
        <f t="shared" si="34"/>
        <v>f</v>
      </c>
      <c r="E704" t="str">
        <f>IF(COUNT(SEARCH({"04.","05.","09.","12."},CONCATENATE(P703,U703,AB703,AH703))),"t","f")</f>
        <v>f</v>
      </c>
      <c r="F704" t="str">
        <f t="array" ref="F704">IF(COUNT(SEARCH(HistorischeRubrieken,CONCATENATE(P703,U703,AB703,AH703))),"t","f")</f>
        <v>f</v>
      </c>
      <c r="G704">
        <v>2</v>
      </c>
      <c r="H704">
        <v>51801</v>
      </c>
      <c r="I704" t="s">
        <v>608</v>
      </c>
      <c r="J704">
        <v>20150131</v>
      </c>
      <c r="K704">
        <v>20150801</v>
      </c>
      <c r="M704">
        <v>0</v>
      </c>
      <c r="N704">
        <v>0</v>
      </c>
      <c r="AA704" t="s">
        <v>365</v>
      </c>
      <c r="AC704">
        <v>0</v>
      </c>
      <c r="AE704">
        <v>0</v>
      </c>
      <c r="AF704" t="s">
        <v>271</v>
      </c>
    </row>
    <row r="705" spans="1:32" x14ac:dyDescent="0.25">
      <c r="A705" t="str">
        <f t="array" ref="A705">IF(COUNT(SEARCH(RubriekenHistorisch,CONCATENATE(P704,U704,AB704,AH704))),"t","f")</f>
        <v>f</v>
      </c>
      <c r="B705" t="str">
        <f t="shared" si="32"/>
        <v>f</v>
      </c>
      <c r="C705" t="str">
        <f t="shared" si="33"/>
        <v>f</v>
      </c>
      <c r="D705" t="str">
        <f t="shared" si="34"/>
        <v>f</v>
      </c>
      <c r="E705" t="str">
        <f>IF(COUNT(SEARCH({"04.","05.","09.","12."},CONCATENATE(P704,U704,AB704,AH704))),"t","f")</f>
        <v>f</v>
      </c>
      <c r="F705" t="str">
        <f t="array" ref="F705">IF(COUNT(SEARCH(HistorischeRubrieken,CONCATENATE(P704,U704,AB704,AH704))),"t","f")</f>
        <v>f</v>
      </c>
      <c r="G705">
        <v>3</v>
      </c>
      <c r="H705">
        <v>51801</v>
      </c>
      <c r="I705" t="s">
        <v>608</v>
      </c>
      <c r="J705">
        <v>20150801</v>
      </c>
      <c r="M705">
        <v>0</v>
      </c>
      <c r="N705">
        <v>0</v>
      </c>
      <c r="AA705" t="s">
        <v>366</v>
      </c>
      <c r="AC705">
        <v>0</v>
      </c>
      <c r="AE705">
        <v>0</v>
      </c>
      <c r="AF705" t="s">
        <v>271</v>
      </c>
    </row>
    <row r="706" spans="1:32" hidden="1" x14ac:dyDescent="0.25">
      <c r="A706" t="str">
        <f t="array" ref="A706">IF(COUNT(SEARCH(RubriekenHistorisch,CONCATENATE(P705,U705,AB705,AH705))),"t","f")</f>
        <v>f</v>
      </c>
      <c r="B706" t="str">
        <f t="shared" si="32"/>
        <v>f</v>
      </c>
      <c r="C706" t="str">
        <f t="shared" si="33"/>
        <v>f</v>
      </c>
      <c r="D706" t="str">
        <f t="shared" si="34"/>
        <v>f</v>
      </c>
      <c r="E706" t="str">
        <f>IF(COUNT(SEARCH({"04.","05.","09.","12."},CONCATENATE(P705,U705,AB705,AH705))),"t","f")</f>
        <v>f</v>
      </c>
      <c r="F706" t="str">
        <f t="array" ref="F706">IF(COUNT(SEARCH(HistorischeRubrieken,CONCATENATE(P705,U705,AB705,AH705))),"t","f")</f>
        <v>f</v>
      </c>
      <c r="G706">
        <v>1</v>
      </c>
      <c r="H706">
        <v>51901</v>
      </c>
      <c r="I706" t="s">
        <v>609</v>
      </c>
      <c r="J706">
        <v>19930801</v>
      </c>
      <c r="K706">
        <v>20040101</v>
      </c>
      <c r="M706">
        <v>0</v>
      </c>
      <c r="N706">
        <v>0</v>
      </c>
    </row>
    <row r="707" spans="1:32" hidden="1" x14ac:dyDescent="0.25">
      <c r="A707" t="str">
        <f t="array" ref="A707">IF(COUNT(SEARCH(RubriekenHistorisch,CONCATENATE(P706,U706,AB706,AH706))),"t","f")</f>
        <v>f</v>
      </c>
      <c r="B707" t="str">
        <f t="shared" ref="B707:B770" si="35">IF(COUNT(SEARCH("07.66.20",CONCATENATE(P706,U706,AB706,AH706))),"t","f")</f>
        <v>f</v>
      </c>
      <c r="C707" t="str">
        <f t="shared" ref="C707:C770" si="36">IF(COUNT(SEARCH("14.40.10",CONCATENATE(P706,U706,AB706,AH706))),"t","f")</f>
        <v>f</v>
      </c>
      <c r="D707" t="str">
        <f t="shared" si="34"/>
        <v>f</v>
      </c>
      <c r="E707" t="str">
        <f>IF(COUNT(SEARCH({"04.","05.","09.","12."},CONCATENATE(P706,U706,AB706,AH706))),"t","f")</f>
        <v>f</v>
      </c>
      <c r="F707" t="str">
        <f t="array" ref="F707">IF(COUNT(SEARCH(HistorischeRubrieken,CONCATENATE(P706,U706,AB706,AH706))),"t","f")</f>
        <v>f</v>
      </c>
      <c r="G707">
        <v>1</v>
      </c>
      <c r="H707">
        <v>52301</v>
      </c>
      <c r="I707" t="s">
        <v>610</v>
      </c>
      <c r="J707">
        <v>19930701</v>
      </c>
      <c r="K707">
        <v>20130101</v>
      </c>
      <c r="M707">
        <v>0</v>
      </c>
      <c r="N707">
        <v>0</v>
      </c>
    </row>
    <row r="708" spans="1:32" hidden="1" x14ac:dyDescent="0.25">
      <c r="A708" t="str">
        <f t="array" ref="A708">IF(COUNT(SEARCH(RubriekenHistorisch,CONCATENATE(P707,U707,AB707,AH707))),"t","f")</f>
        <v>f</v>
      </c>
      <c r="B708" t="str">
        <f t="shared" si="35"/>
        <v>f</v>
      </c>
      <c r="C708" t="str">
        <f t="shared" si="36"/>
        <v>f</v>
      </c>
      <c r="D708" t="str">
        <f t="shared" ref="D708:D771" si="37">IF(COUNT(SEARCH("- 0",CONCATENATE(P707,U707,AB707,AH707))),"t","f")</f>
        <v>f</v>
      </c>
      <c r="E708" t="str">
        <f>IF(COUNT(SEARCH({"04.","05.","09.","12."},CONCATENATE(P707,U707,AB707,AH707))),"t","f")</f>
        <v>f</v>
      </c>
      <c r="F708" t="str">
        <f t="array" ref="F708">IF(COUNT(SEARCH(HistorischeRubrieken,CONCATENATE(P707,U707,AB707,AH707))),"t","f")</f>
        <v>f</v>
      </c>
      <c r="G708">
        <v>2</v>
      </c>
      <c r="H708">
        <v>52301</v>
      </c>
      <c r="I708" t="s">
        <v>610</v>
      </c>
      <c r="J708">
        <v>20150131</v>
      </c>
      <c r="K708">
        <v>20150801</v>
      </c>
      <c r="M708">
        <v>0</v>
      </c>
      <c r="N708">
        <v>0</v>
      </c>
      <c r="AA708" t="s">
        <v>270</v>
      </c>
      <c r="AC708">
        <v>0</v>
      </c>
      <c r="AE708">
        <v>0</v>
      </c>
      <c r="AF708" t="s">
        <v>271</v>
      </c>
    </row>
    <row r="709" spans="1:32" x14ac:dyDescent="0.25">
      <c r="A709" t="str">
        <f t="array" ref="A709">IF(COUNT(SEARCH(RubriekenHistorisch,CONCATENATE(P708,U708,AB708,AH708))),"t","f")</f>
        <v>f</v>
      </c>
      <c r="B709" t="str">
        <f t="shared" si="35"/>
        <v>f</v>
      </c>
      <c r="C709" t="str">
        <f t="shared" si="36"/>
        <v>f</v>
      </c>
      <c r="D709" t="str">
        <f t="shared" si="37"/>
        <v>f</v>
      </c>
      <c r="E709" t="str">
        <f>IF(COUNT(SEARCH({"04.","05.","09.","12."},CONCATENATE(P708,U708,AB708,AH708))),"t","f")</f>
        <v>f</v>
      </c>
      <c r="F709" t="str">
        <f t="array" ref="F709">IF(COUNT(SEARCH(HistorischeRubrieken,CONCATENATE(P708,U708,AB708,AH708))),"t","f")</f>
        <v>f</v>
      </c>
      <c r="G709">
        <v>3</v>
      </c>
      <c r="H709">
        <v>52301</v>
      </c>
      <c r="I709" t="s">
        <v>610</v>
      </c>
      <c r="J709">
        <v>20150801</v>
      </c>
      <c r="M709">
        <v>0</v>
      </c>
      <c r="N709">
        <v>0</v>
      </c>
      <c r="AA709" t="s">
        <v>272</v>
      </c>
      <c r="AC709">
        <v>0</v>
      </c>
      <c r="AE709">
        <v>0</v>
      </c>
      <c r="AF709" t="s">
        <v>271</v>
      </c>
    </row>
    <row r="710" spans="1:32" hidden="1" x14ac:dyDescent="0.25">
      <c r="A710" t="str">
        <f t="array" ref="A710">IF(COUNT(SEARCH(RubriekenHistorisch,CONCATENATE(P709,U709,AB709,AH709))),"t","f")</f>
        <v>f</v>
      </c>
      <c r="B710" t="str">
        <f t="shared" si="35"/>
        <v>f</v>
      </c>
      <c r="C710" t="str">
        <f t="shared" si="36"/>
        <v>f</v>
      </c>
      <c r="D710" t="str">
        <f t="shared" si="37"/>
        <v>f</v>
      </c>
      <c r="E710" t="str">
        <f>IF(COUNT(SEARCH({"04.","05.","09.","12."},CONCATENATE(P709,U709,AB709,AH709))),"t","f")</f>
        <v>f</v>
      </c>
      <c r="F710" t="str">
        <f t="array" ref="F710">IF(COUNT(SEARCH(HistorischeRubrieken,CONCATENATE(P709,U709,AB709,AH709))),"t","f")</f>
        <v>f</v>
      </c>
      <c r="G710">
        <v>1</v>
      </c>
      <c r="H710">
        <v>52601</v>
      </c>
      <c r="I710" t="s">
        <v>611</v>
      </c>
      <c r="J710">
        <v>19940930</v>
      </c>
      <c r="K710">
        <v>20030101</v>
      </c>
      <c r="M710">
        <v>0</v>
      </c>
      <c r="N710">
        <v>0</v>
      </c>
    </row>
    <row r="711" spans="1:32" hidden="1" x14ac:dyDescent="0.25">
      <c r="A711" t="str">
        <f t="array" ref="A711">IF(COUNT(SEARCH(RubriekenHistorisch,CONCATENATE(P710,U710,AB710,AH710))),"t","f")</f>
        <v>f</v>
      </c>
      <c r="B711" t="str">
        <f t="shared" si="35"/>
        <v>f</v>
      </c>
      <c r="C711" t="str">
        <f t="shared" si="36"/>
        <v>f</v>
      </c>
      <c r="D711" t="str">
        <f t="shared" si="37"/>
        <v>f</v>
      </c>
      <c r="E711" t="str">
        <f>IF(COUNT(SEARCH({"04.","05.","09.","12."},CONCATENATE(P710,U710,AB710,AH710))),"t","f")</f>
        <v>f</v>
      </c>
      <c r="F711" t="str">
        <f t="array" ref="F711">IF(COUNT(SEARCH(HistorischeRubrieken,CONCATENATE(P710,U710,AB710,AH710))),"t","f")</f>
        <v>f</v>
      </c>
      <c r="G711">
        <v>1</v>
      </c>
      <c r="H711">
        <v>52901</v>
      </c>
      <c r="I711" t="s">
        <v>612</v>
      </c>
      <c r="J711">
        <v>19940201</v>
      </c>
      <c r="K711">
        <v>20070101</v>
      </c>
      <c r="M711">
        <v>0</v>
      </c>
      <c r="N711">
        <v>0</v>
      </c>
    </row>
    <row r="712" spans="1:32" hidden="1" x14ac:dyDescent="0.25">
      <c r="A712" t="str">
        <f t="array" ref="A712">IF(COUNT(SEARCH(RubriekenHistorisch,CONCATENATE(P711,U711,AB711,AH711))),"t","f")</f>
        <v>f</v>
      </c>
      <c r="B712" t="str">
        <f t="shared" si="35"/>
        <v>f</v>
      </c>
      <c r="C712" t="str">
        <f t="shared" si="36"/>
        <v>f</v>
      </c>
      <c r="D712" t="str">
        <f t="shared" si="37"/>
        <v>f</v>
      </c>
      <c r="E712" t="str">
        <f>IF(COUNT(SEARCH({"04.","05.","09.","12."},CONCATENATE(P711,U711,AB711,AH711))),"t","f")</f>
        <v>f</v>
      </c>
      <c r="F712" t="str">
        <f t="array" ref="F712">IF(COUNT(SEARCH(HistorischeRubrieken,CONCATENATE(P711,U711,AB711,AH711))),"t","f")</f>
        <v>f</v>
      </c>
      <c r="G712">
        <v>1</v>
      </c>
      <c r="H712">
        <v>53001</v>
      </c>
      <c r="I712" t="s">
        <v>613</v>
      </c>
      <c r="J712">
        <v>19940915</v>
      </c>
      <c r="K712">
        <v>20130101</v>
      </c>
      <c r="M712">
        <v>0</v>
      </c>
      <c r="N712">
        <v>0</v>
      </c>
    </row>
    <row r="713" spans="1:32" hidden="1" x14ac:dyDescent="0.25">
      <c r="A713" t="str">
        <f t="array" ref="A713">IF(COUNT(SEARCH(RubriekenHistorisch,CONCATENATE(P712,U712,AB712,AH712))),"t","f")</f>
        <v>f</v>
      </c>
      <c r="B713" t="str">
        <f t="shared" si="35"/>
        <v>f</v>
      </c>
      <c r="C713" t="str">
        <f t="shared" si="36"/>
        <v>f</v>
      </c>
      <c r="D713" t="str">
        <f t="shared" si="37"/>
        <v>f</v>
      </c>
      <c r="E713" t="str">
        <f>IF(COUNT(SEARCH({"04.","05.","09.","12."},CONCATENATE(P712,U712,AB712,AH712))),"t","f")</f>
        <v>f</v>
      </c>
      <c r="F713" t="str">
        <f t="array" ref="F713">IF(COUNT(SEARCH(HistorischeRubrieken,CONCATENATE(P712,U712,AB712,AH712))),"t","f")</f>
        <v>f</v>
      </c>
      <c r="G713">
        <v>2</v>
      </c>
      <c r="H713">
        <v>53001</v>
      </c>
      <c r="I713" t="s">
        <v>613</v>
      </c>
      <c r="J713">
        <v>20150131</v>
      </c>
      <c r="K713">
        <v>20150801</v>
      </c>
      <c r="M713">
        <v>0</v>
      </c>
      <c r="N713">
        <v>0</v>
      </c>
      <c r="AA713" t="s">
        <v>270</v>
      </c>
      <c r="AC713">
        <v>0</v>
      </c>
      <c r="AE713">
        <v>0</v>
      </c>
      <c r="AF713" t="s">
        <v>271</v>
      </c>
    </row>
    <row r="714" spans="1:32" x14ac:dyDescent="0.25">
      <c r="A714" t="str">
        <f t="array" ref="A714">IF(COUNT(SEARCH(RubriekenHistorisch,CONCATENATE(P713,U713,AB713,AH713))),"t","f")</f>
        <v>f</v>
      </c>
      <c r="B714" t="str">
        <f t="shared" si="35"/>
        <v>f</v>
      </c>
      <c r="C714" t="str">
        <f t="shared" si="36"/>
        <v>f</v>
      </c>
      <c r="D714" t="str">
        <f t="shared" si="37"/>
        <v>f</v>
      </c>
      <c r="E714" t="str">
        <f>IF(COUNT(SEARCH({"04.","05.","09.","12."},CONCATENATE(P713,U713,AB713,AH713))),"t","f")</f>
        <v>f</v>
      </c>
      <c r="F714" t="str">
        <f t="array" ref="F714">IF(COUNT(SEARCH(HistorischeRubrieken,CONCATENATE(P713,U713,AB713,AH713))),"t","f")</f>
        <v>f</v>
      </c>
      <c r="G714">
        <v>3</v>
      </c>
      <c r="H714">
        <v>53001</v>
      </c>
      <c r="I714" t="s">
        <v>613</v>
      </c>
      <c r="J714">
        <v>20150801</v>
      </c>
      <c r="M714">
        <v>0</v>
      </c>
      <c r="N714">
        <v>0</v>
      </c>
      <c r="AA714" t="s">
        <v>272</v>
      </c>
      <c r="AC714">
        <v>0</v>
      </c>
      <c r="AE714">
        <v>0</v>
      </c>
      <c r="AF714" t="s">
        <v>271</v>
      </c>
    </row>
    <row r="715" spans="1:32" hidden="1" x14ac:dyDescent="0.25">
      <c r="A715" t="str">
        <f t="array" ref="A715">IF(COUNT(SEARCH(RubriekenHistorisch,CONCATENATE(P714,U714,AB714,AH714))),"t","f")</f>
        <v>f</v>
      </c>
      <c r="B715" t="str">
        <f t="shared" si="35"/>
        <v>f</v>
      </c>
      <c r="C715" t="str">
        <f t="shared" si="36"/>
        <v>f</v>
      </c>
      <c r="D715" t="str">
        <f t="shared" si="37"/>
        <v>f</v>
      </c>
      <c r="E715" t="str">
        <f>IF(COUNT(SEARCH({"04.","05.","09.","12."},CONCATENATE(P714,U714,AB714,AH714))),"t","f")</f>
        <v>f</v>
      </c>
      <c r="F715" t="str">
        <f t="array" ref="F715">IF(COUNT(SEARCH(HistorischeRubrieken,CONCATENATE(P714,U714,AB714,AH714))),"t","f")</f>
        <v>f</v>
      </c>
      <c r="G715">
        <v>1</v>
      </c>
      <c r="H715">
        <v>53101</v>
      </c>
      <c r="I715" t="s">
        <v>614</v>
      </c>
      <c r="J715">
        <v>19930701</v>
      </c>
      <c r="K715">
        <v>20130101</v>
      </c>
      <c r="M715">
        <v>0</v>
      </c>
      <c r="N715">
        <v>0</v>
      </c>
    </row>
    <row r="716" spans="1:32" hidden="1" x14ac:dyDescent="0.25">
      <c r="A716" t="str">
        <f t="array" ref="A716">IF(COUNT(SEARCH(RubriekenHistorisch,CONCATENATE(P715,U715,AB715,AH715))),"t","f")</f>
        <v>f</v>
      </c>
      <c r="B716" t="str">
        <f t="shared" si="35"/>
        <v>f</v>
      </c>
      <c r="C716" t="str">
        <f t="shared" si="36"/>
        <v>f</v>
      </c>
      <c r="D716" t="str">
        <f t="shared" si="37"/>
        <v>f</v>
      </c>
      <c r="E716" t="str">
        <f>IF(COUNT(SEARCH({"04.","05.","09.","12."},CONCATENATE(P715,U715,AB715,AH715))),"t","f")</f>
        <v>f</v>
      </c>
      <c r="F716" t="str">
        <f t="array" ref="F716">IF(COUNT(SEARCH(HistorischeRubrieken,CONCATENATE(P715,U715,AB715,AH715))),"t","f")</f>
        <v>f</v>
      </c>
      <c r="G716">
        <v>2</v>
      </c>
      <c r="H716">
        <v>53101</v>
      </c>
      <c r="I716" t="s">
        <v>614</v>
      </c>
      <c r="J716">
        <v>20150131</v>
      </c>
      <c r="K716">
        <v>20150801</v>
      </c>
      <c r="M716">
        <v>0</v>
      </c>
      <c r="N716">
        <v>0</v>
      </c>
      <c r="AA716" t="s">
        <v>270</v>
      </c>
      <c r="AC716">
        <v>0</v>
      </c>
      <c r="AE716">
        <v>0</v>
      </c>
      <c r="AF716" t="s">
        <v>271</v>
      </c>
    </row>
    <row r="717" spans="1:32" x14ac:dyDescent="0.25">
      <c r="A717" t="str">
        <f t="array" ref="A717">IF(COUNT(SEARCH(RubriekenHistorisch,CONCATENATE(P716,U716,AB716,AH716))),"t","f")</f>
        <v>f</v>
      </c>
      <c r="B717" t="str">
        <f t="shared" si="35"/>
        <v>f</v>
      </c>
      <c r="C717" t="str">
        <f t="shared" si="36"/>
        <v>f</v>
      </c>
      <c r="D717" t="str">
        <f t="shared" si="37"/>
        <v>f</v>
      </c>
      <c r="E717" t="str">
        <f>IF(COUNT(SEARCH({"04.","05.","09.","12."},CONCATENATE(P716,U716,AB716,AH716))),"t","f")</f>
        <v>f</v>
      </c>
      <c r="F717" t="str">
        <f t="array" ref="F717">IF(COUNT(SEARCH(HistorischeRubrieken,CONCATENATE(P716,U716,AB716,AH716))),"t","f")</f>
        <v>f</v>
      </c>
      <c r="G717">
        <v>3</v>
      </c>
      <c r="H717">
        <v>53101</v>
      </c>
      <c r="I717" t="s">
        <v>614</v>
      </c>
      <c r="J717">
        <v>20150801</v>
      </c>
      <c r="M717">
        <v>0</v>
      </c>
      <c r="N717">
        <v>0</v>
      </c>
      <c r="AA717" t="s">
        <v>272</v>
      </c>
      <c r="AC717">
        <v>0</v>
      </c>
      <c r="AE717">
        <v>0</v>
      </c>
      <c r="AF717" t="s">
        <v>271</v>
      </c>
    </row>
    <row r="718" spans="1:32" hidden="1" x14ac:dyDescent="0.25">
      <c r="A718" t="str">
        <f t="array" ref="A718">IF(COUNT(SEARCH(RubriekenHistorisch,CONCATENATE(P717,U717,AB717,AH717))),"t","f")</f>
        <v>f</v>
      </c>
      <c r="B718" t="str">
        <f t="shared" si="35"/>
        <v>f</v>
      </c>
      <c r="C718" t="str">
        <f t="shared" si="36"/>
        <v>f</v>
      </c>
      <c r="D718" t="str">
        <f t="shared" si="37"/>
        <v>f</v>
      </c>
      <c r="E718" t="str">
        <f>IF(COUNT(SEARCH({"04.","05.","09.","12."},CONCATENATE(P717,U717,AB717,AH717))),"t","f")</f>
        <v>f</v>
      </c>
      <c r="F718" t="str">
        <f t="array" ref="F718">IF(COUNT(SEARCH(HistorischeRubrieken,CONCATENATE(P717,U717,AB717,AH717))),"t","f")</f>
        <v>f</v>
      </c>
      <c r="G718">
        <v>1</v>
      </c>
      <c r="H718">
        <v>53201</v>
      </c>
      <c r="I718" t="s">
        <v>615</v>
      </c>
      <c r="J718">
        <v>19931015</v>
      </c>
      <c r="K718">
        <v>20130101</v>
      </c>
      <c r="M718">
        <v>0</v>
      </c>
      <c r="N718">
        <v>0</v>
      </c>
    </row>
    <row r="719" spans="1:32" hidden="1" x14ac:dyDescent="0.25">
      <c r="A719" t="str">
        <f t="array" ref="A719">IF(COUNT(SEARCH(RubriekenHistorisch,CONCATENATE(P718,U718,AB718,AH718))),"t","f")</f>
        <v>f</v>
      </c>
      <c r="B719" t="str">
        <f t="shared" si="35"/>
        <v>f</v>
      </c>
      <c r="C719" t="str">
        <f t="shared" si="36"/>
        <v>f</v>
      </c>
      <c r="D719" t="str">
        <f t="shared" si="37"/>
        <v>f</v>
      </c>
      <c r="E719" t="str">
        <f>IF(COUNT(SEARCH({"04.","05.","09.","12."},CONCATENATE(P718,U718,AB718,AH718))),"t","f")</f>
        <v>f</v>
      </c>
      <c r="F719" t="str">
        <f t="array" ref="F719">IF(COUNT(SEARCH(HistorischeRubrieken,CONCATENATE(P718,U718,AB718,AH718))),"t","f")</f>
        <v>f</v>
      </c>
      <c r="G719">
        <v>2</v>
      </c>
      <c r="H719">
        <v>53201</v>
      </c>
      <c r="I719" t="s">
        <v>615</v>
      </c>
      <c r="J719">
        <v>20150131</v>
      </c>
      <c r="K719">
        <v>20150801</v>
      </c>
      <c r="M719">
        <v>0</v>
      </c>
      <c r="N719">
        <v>0</v>
      </c>
      <c r="AA719" t="s">
        <v>270</v>
      </c>
      <c r="AC719">
        <v>0</v>
      </c>
      <c r="AE719">
        <v>0</v>
      </c>
      <c r="AF719" t="s">
        <v>271</v>
      </c>
    </row>
    <row r="720" spans="1:32" x14ac:dyDescent="0.25">
      <c r="A720" t="str">
        <f t="array" ref="A720">IF(COUNT(SEARCH(RubriekenHistorisch,CONCATENATE(P719,U719,AB719,AH719))),"t","f")</f>
        <v>f</v>
      </c>
      <c r="B720" t="str">
        <f t="shared" si="35"/>
        <v>f</v>
      </c>
      <c r="C720" t="str">
        <f t="shared" si="36"/>
        <v>f</v>
      </c>
      <c r="D720" t="str">
        <f t="shared" si="37"/>
        <v>f</v>
      </c>
      <c r="E720" t="str">
        <f>IF(COUNT(SEARCH({"04.","05.","09.","12."},CONCATENATE(P719,U719,AB719,AH719))),"t","f")</f>
        <v>f</v>
      </c>
      <c r="F720" t="str">
        <f t="array" ref="F720">IF(COUNT(SEARCH(HistorischeRubrieken,CONCATENATE(P719,U719,AB719,AH719))),"t","f")</f>
        <v>f</v>
      </c>
      <c r="G720">
        <v>3</v>
      </c>
      <c r="H720">
        <v>53201</v>
      </c>
      <c r="I720" t="s">
        <v>615</v>
      </c>
      <c r="J720">
        <v>20150801</v>
      </c>
      <c r="M720">
        <v>0</v>
      </c>
      <c r="N720">
        <v>0</v>
      </c>
      <c r="AA720" t="s">
        <v>272</v>
      </c>
      <c r="AC720">
        <v>0</v>
      </c>
      <c r="AE720">
        <v>0</v>
      </c>
      <c r="AF720" t="s">
        <v>271</v>
      </c>
    </row>
    <row r="721" spans="1:32" hidden="1" x14ac:dyDescent="0.25">
      <c r="A721" t="str">
        <f t="array" ref="A721">IF(COUNT(SEARCH(RubriekenHistorisch,CONCATENATE(P720,U720,AB720,AH720))),"t","f")</f>
        <v>f</v>
      </c>
      <c r="B721" t="str">
        <f t="shared" si="35"/>
        <v>f</v>
      </c>
      <c r="C721" t="str">
        <f t="shared" si="36"/>
        <v>f</v>
      </c>
      <c r="D721" t="str">
        <f t="shared" si="37"/>
        <v>f</v>
      </c>
      <c r="E721" t="str">
        <f>IF(COUNT(SEARCH({"04.","05.","09.","12."},CONCATENATE(P720,U720,AB720,AH720))),"t","f")</f>
        <v>f</v>
      </c>
      <c r="F721" t="str">
        <f t="array" ref="F721">IF(COUNT(SEARCH(HistorischeRubrieken,CONCATENATE(P720,U720,AB720,AH720))),"t","f")</f>
        <v>f</v>
      </c>
      <c r="G721">
        <v>1</v>
      </c>
      <c r="H721">
        <v>53401</v>
      </c>
      <c r="I721" t="s">
        <v>616</v>
      </c>
      <c r="J721">
        <v>19940901</v>
      </c>
      <c r="K721">
        <v>20130101</v>
      </c>
      <c r="M721">
        <v>0</v>
      </c>
      <c r="N721">
        <v>0</v>
      </c>
    </row>
    <row r="722" spans="1:32" hidden="1" x14ac:dyDescent="0.25">
      <c r="A722" t="str">
        <f t="array" ref="A722">IF(COUNT(SEARCH(RubriekenHistorisch,CONCATENATE(P721,U721,AB721,AH721))),"t","f")</f>
        <v>f</v>
      </c>
      <c r="B722" t="str">
        <f t="shared" si="35"/>
        <v>f</v>
      </c>
      <c r="C722" t="str">
        <f t="shared" si="36"/>
        <v>f</v>
      </c>
      <c r="D722" t="str">
        <f t="shared" si="37"/>
        <v>f</v>
      </c>
      <c r="E722" t="str">
        <f>IF(COUNT(SEARCH({"04.","05.","09.","12."},CONCATENATE(P721,U721,AB721,AH721))),"t","f")</f>
        <v>f</v>
      </c>
      <c r="F722" t="str">
        <f t="array" ref="F722">IF(COUNT(SEARCH(HistorischeRubrieken,CONCATENATE(P721,U721,AB721,AH721))),"t","f")</f>
        <v>f</v>
      </c>
      <c r="G722">
        <v>2</v>
      </c>
      <c r="H722">
        <v>53401</v>
      </c>
      <c r="I722" t="s">
        <v>616</v>
      </c>
      <c r="J722">
        <v>20150131</v>
      </c>
      <c r="K722">
        <v>20150801</v>
      </c>
      <c r="M722">
        <v>0</v>
      </c>
      <c r="N722">
        <v>0</v>
      </c>
      <c r="AA722" t="s">
        <v>270</v>
      </c>
      <c r="AC722">
        <v>0</v>
      </c>
      <c r="AE722">
        <v>0</v>
      </c>
      <c r="AF722" t="s">
        <v>271</v>
      </c>
    </row>
    <row r="723" spans="1:32" x14ac:dyDescent="0.25">
      <c r="A723" t="str">
        <f t="array" ref="A723">IF(COUNT(SEARCH(RubriekenHistorisch,CONCATENATE(P722,U722,AB722,AH722))),"t","f")</f>
        <v>f</v>
      </c>
      <c r="B723" t="str">
        <f t="shared" si="35"/>
        <v>f</v>
      </c>
      <c r="C723" t="str">
        <f t="shared" si="36"/>
        <v>f</v>
      </c>
      <c r="D723" t="str">
        <f t="shared" si="37"/>
        <v>f</v>
      </c>
      <c r="E723" t="str">
        <f>IF(COUNT(SEARCH({"04.","05.","09.","12."},CONCATENATE(P722,U722,AB722,AH722))),"t","f")</f>
        <v>f</v>
      </c>
      <c r="F723" t="str">
        <f t="array" ref="F723">IF(COUNT(SEARCH(HistorischeRubrieken,CONCATENATE(P722,U722,AB722,AH722))),"t","f")</f>
        <v>f</v>
      </c>
      <c r="G723">
        <v>3</v>
      </c>
      <c r="H723">
        <v>53401</v>
      </c>
      <c r="I723" t="s">
        <v>616</v>
      </c>
      <c r="J723">
        <v>20150801</v>
      </c>
      <c r="M723">
        <v>0</v>
      </c>
      <c r="N723">
        <v>0</v>
      </c>
      <c r="AA723" t="s">
        <v>272</v>
      </c>
      <c r="AC723">
        <v>0</v>
      </c>
      <c r="AE723">
        <v>0</v>
      </c>
      <c r="AF723" t="s">
        <v>271</v>
      </c>
    </row>
    <row r="724" spans="1:32" hidden="1" x14ac:dyDescent="0.25">
      <c r="A724" t="str">
        <f t="array" ref="A724">IF(COUNT(SEARCH(RubriekenHistorisch,CONCATENATE(P723,U723,AB723,AH723))),"t","f")</f>
        <v>f</v>
      </c>
      <c r="B724" t="str">
        <f t="shared" si="35"/>
        <v>f</v>
      </c>
      <c r="C724" t="str">
        <f t="shared" si="36"/>
        <v>f</v>
      </c>
      <c r="D724" t="str">
        <f t="shared" si="37"/>
        <v>f</v>
      </c>
      <c r="E724" t="str">
        <f>IF(COUNT(SEARCH({"04.","05.","09.","12."},CONCATENATE(P723,U723,AB723,AH723))),"t","f")</f>
        <v>f</v>
      </c>
      <c r="F724" t="str">
        <f t="array" ref="F724">IF(COUNT(SEARCH(HistorischeRubrieken,CONCATENATE(P723,U723,AB723,AH723))),"t","f")</f>
        <v>f</v>
      </c>
      <c r="G724">
        <v>1</v>
      </c>
      <c r="H724">
        <v>53701</v>
      </c>
      <c r="I724" t="s">
        <v>617</v>
      </c>
      <c r="J724">
        <v>19931015</v>
      </c>
      <c r="K724">
        <v>20130101</v>
      </c>
      <c r="M724">
        <v>0</v>
      </c>
      <c r="N724">
        <v>0</v>
      </c>
    </row>
    <row r="725" spans="1:32" hidden="1" x14ac:dyDescent="0.25">
      <c r="A725" t="str">
        <f t="array" ref="A725">IF(COUNT(SEARCH(RubriekenHistorisch,CONCATENATE(P724,U724,AB724,AH724))),"t","f")</f>
        <v>f</v>
      </c>
      <c r="B725" t="str">
        <f t="shared" si="35"/>
        <v>f</v>
      </c>
      <c r="C725" t="str">
        <f t="shared" si="36"/>
        <v>f</v>
      </c>
      <c r="D725" t="str">
        <f t="shared" si="37"/>
        <v>f</v>
      </c>
      <c r="E725" t="str">
        <f>IF(COUNT(SEARCH({"04.","05.","09.","12."},CONCATENATE(P724,U724,AB724,AH724))),"t","f")</f>
        <v>f</v>
      </c>
      <c r="F725" t="str">
        <f t="array" ref="F725">IF(COUNT(SEARCH(HistorischeRubrieken,CONCATENATE(P724,U724,AB724,AH724))),"t","f")</f>
        <v>f</v>
      </c>
      <c r="G725">
        <v>2</v>
      </c>
      <c r="H725">
        <v>53701</v>
      </c>
      <c r="I725" t="s">
        <v>617</v>
      </c>
      <c r="J725">
        <v>20150131</v>
      </c>
      <c r="K725">
        <v>20150801</v>
      </c>
      <c r="M725">
        <v>0</v>
      </c>
      <c r="N725">
        <v>0</v>
      </c>
      <c r="AA725" t="s">
        <v>270</v>
      </c>
      <c r="AC725">
        <v>0</v>
      </c>
      <c r="AE725">
        <v>0</v>
      </c>
      <c r="AF725" t="s">
        <v>271</v>
      </c>
    </row>
    <row r="726" spans="1:32" x14ac:dyDescent="0.25">
      <c r="A726" t="str">
        <f t="array" ref="A726">IF(COUNT(SEARCH(RubriekenHistorisch,CONCATENATE(P725,U725,AB725,AH725))),"t","f")</f>
        <v>f</v>
      </c>
      <c r="B726" t="str">
        <f t="shared" si="35"/>
        <v>f</v>
      </c>
      <c r="C726" t="str">
        <f t="shared" si="36"/>
        <v>f</v>
      </c>
      <c r="D726" t="str">
        <f t="shared" si="37"/>
        <v>f</v>
      </c>
      <c r="E726" t="str">
        <f>IF(COUNT(SEARCH({"04.","05.","09.","12."},CONCATENATE(P725,U725,AB725,AH725))),"t","f")</f>
        <v>f</v>
      </c>
      <c r="F726" t="str">
        <f t="array" ref="F726">IF(COUNT(SEARCH(HistorischeRubrieken,CONCATENATE(P725,U725,AB725,AH725))),"t","f")</f>
        <v>f</v>
      </c>
      <c r="G726">
        <v>3</v>
      </c>
      <c r="H726">
        <v>53701</v>
      </c>
      <c r="I726" t="s">
        <v>617</v>
      </c>
      <c r="J726">
        <v>20150801</v>
      </c>
      <c r="M726">
        <v>0</v>
      </c>
      <c r="N726">
        <v>0</v>
      </c>
      <c r="AA726" t="s">
        <v>272</v>
      </c>
      <c r="AC726">
        <v>0</v>
      </c>
      <c r="AE726">
        <v>0</v>
      </c>
      <c r="AF726" t="s">
        <v>271</v>
      </c>
    </row>
    <row r="727" spans="1:32" hidden="1" x14ac:dyDescent="0.25">
      <c r="A727" t="str">
        <f t="array" ref="A727">IF(COUNT(SEARCH(RubriekenHistorisch,CONCATENATE(P726,U726,AB726,AH726))),"t","f")</f>
        <v>f</v>
      </c>
      <c r="B727" t="str">
        <f t="shared" si="35"/>
        <v>f</v>
      </c>
      <c r="C727" t="str">
        <f t="shared" si="36"/>
        <v>f</v>
      </c>
      <c r="D727" t="str">
        <f t="shared" si="37"/>
        <v>f</v>
      </c>
      <c r="E727" t="str">
        <f>IF(COUNT(SEARCH({"04.","05.","09.","12."},CONCATENATE(P726,U726,AB726,AH726))),"t","f")</f>
        <v>f</v>
      </c>
      <c r="F727" t="str">
        <f t="array" ref="F727">IF(COUNT(SEARCH(HistorischeRubrieken,CONCATENATE(P726,U726,AB726,AH726))),"t","f")</f>
        <v>f</v>
      </c>
      <c r="G727">
        <v>1</v>
      </c>
      <c r="H727">
        <v>54201</v>
      </c>
      <c r="I727" t="s">
        <v>618</v>
      </c>
      <c r="J727">
        <v>19930415</v>
      </c>
      <c r="K727">
        <v>20130101</v>
      </c>
      <c r="M727">
        <v>0</v>
      </c>
      <c r="N727">
        <v>0</v>
      </c>
    </row>
    <row r="728" spans="1:32" hidden="1" x14ac:dyDescent="0.25">
      <c r="A728" t="str">
        <f t="array" ref="A728">IF(COUNT(SEARCH(RubriekenHistorisch,CONCATENATE(P727,U727,AB727,AH727))),"t","f")</f>
        <v>f</v>
      </c>
      <c r="B728" t="str">
        <f t="shared" si="35"/>
        <v>f</v>
      </c>
      <c r="C728" t="str">
        <f t="shared" si="36"/>
        <v>f</v>
      </c>
      <c r="D728" t="str">
        <f t="shared" si="37"/>
        <v>f</v>
      </c>
      <c r="E728" t="str">
        <f>IF(COUNT(SEARCH({"04.","05.","09.","12."},CONCATENATE(P727,U727,AB727,AH727))),"t","f")</f>
        <v>f</v>
      </c>
      <c r="F728" t="str">
        <f t="array" ref="F728">IF(COUNT(SEARCH(HistorischeRubrieken,CONCATENATE(P727,U727,AB727,AH727))),"t","f")</f>
        <v>f</v>
      </c>
      <c r="G728">
        <v>2</v>
      </c>
      <c r="H728">
        <v>54201</v>
      </c>
      <c r="I728" t="s">
        <v>618</v>
      </c>
      <c r="J728">
        <v>20150131</v>
      </c>
      <c r="K728">
        <v>20150801</v>
      </c>
      <c r="M728">
        <v>0</v>
      </c>
      <c r="N728">
        <v>0</v>
      </c>
      <c r="AA728" t="s">
        <v>270</v>
      </c>
      <c r="AC728">
        <v>0</v>
      </c>
      <c r="AE728">
        <v>0</v>
      </c>
      <c r="AF728" t="s">
        <v>271</v>
      </c>
    </row>
    <row r="729" spans="1:32" x14ac:dyDescent="0.25">
      <c r="A729" t="str">
        <f t="array" ref="A729">IF(COUNT(SEARCH(RubriekenHistorisch,CONCATENATE(P728,U728,AB728,AH728))),"t","f")</f>
        <v>f</v>
      </c>
      <c r="B729" t="str">
        <f t="shared" si="35"/>
        <v>f</v>
      </c>
      <c r="C729" t="str">
        <f t="shared" si="36"/>
        <v>f</v>
      </c>
      <c r="D729" t="str">
        <f t="shared" si="37"/>
        <v>f</v>
      </c>
      <c r="E729" t="str">
        <f>IF(COUNT(SEARCH({"04.","05.","09.","12."},CONCATENATE(P728,U728,AB728,AH728))),"t","f")</f>
        <v>f</v>
      </c>
      <c r="F729" t="str">
        <f t="array" ref="F729">IF(COUNT(SEARCH(HistorischeRubrieken,CONCATENATE(P728,U728,AB728,AH728))),"t","f")</f>
        <v>f</v>
      </c>
      <c r="G729">
        <v>3</v>
      </c>
      <c r="H729">
        <v>54201</v>
      </c>
      <c r="I729" t="s">
        <v>618</v>
      </c>
      <c r="J729">
        <v>20150801</v>
      </c>
      <c r="M729">
        <v>0</v>
      </c>
      <c r="N729">
        <v>0</v>
      </c>
      <c r="AA729" t="s">
        <v>272</v>
      </c>
      <c r="AC729">
        <v>0</v>
      </c>
      <c r="AE729">
        <v>0</v>
      </c>
      <c r="AF729" t="s">
        <v>271</v>
      </c>
    </row>
    <row r="730" spans="1:32" hidden="1" x14ac:dyDescent="0.25">
      <c r="A730" t="str">
        <f t="array" ref="A730">IF(COUNT(SEARCH(RubriekenHistorisch,CONCATENATE(P729,U729,AB729,AH729))),"t","f")</f>
        <v>f</v>
      </c>
      <c r="B730" t="str">
        <f t="shared" si="35"/>
        <v>f</v>
      </c>
      <c r="C730" t="str">
        <f t="shared" si="36"/>
        <v>f</v>
      </c>
      <c r="D730" t="str">
        <f t="shared" si="37"/>
        <v>f</v>
      </c>
      <c r="E730" t="str">
        <f>IF(COUNT(SEARCH({"04.","05.","09.","12."},CONCATENATE(P729,U729,AB729,AH729))),"t","f")</f>
        <v>f</v>
      </c>
      <c r="F730" t="str">
        <f t="array" ref="F730">IF(COUNT(SEARCH(HistorischeRubrieken,CONCATENATE(P729,U729,AB729,AH729))),"t","f")</f>
        <v>f</v>
      </c>
      <c r="G730">
        <v>1</v>
      </c>
      <c r="H730">
        <v>54501</v>
      </c>
      <c r="I730" t="s">
        <v>619</v>
      </c>
      <c r="J730">
        <v>19940915</v>
      </c>
      <c r="K730">
        <v>20130101</v>
      </c>
      <c r="M730">
        <v>0</v>
      </c>
      <c r="N730">
        <v>0</v>
      </c>
    </row>
    <row r="731" spans="1:32" hidden="1" x14ac:dyDescent="0.25">
      <c r="A731" t="str">
        <f t="array" ref="A731">IF(COUNT(SEARCH(RubriekenHistorisch,CONCATENATE(P730,U730,AB730,AH730))),"t","f")</f>
        <v>f</v>
      </c>
      <c r="B731" t="str">
        <f t="shared" si="35"/>
        <v>f</v>
      </c>
      <c r="C731" t="str">
        <f t="shared" si="36"/>
        <v>f</v>
      </c>
      <c r="D731" t="str">
        <f t="shared" si="37"/>
        <v>f</v>
      </c>
      <c r="E731" t="str">
        <f>IF(COUNT(SEARCH({"04.","05.","09.","12."},CONCATENATE(P730,U730,AB730,AH730))),"t","f")</f>
        <v>f</v>
      </c>
      <c r="F731" t="str">
        <f t="array" ref="F731">IF(COUNT(SEARCH(HistorischeRubrieken,CONCATENATE(P730,U730,AB730,AH730))),"t","f")</f>
        <v>f</v>
      </c>
      <c r="G731">
        <v>2</v>
      </c>
      <c r="H731">
        <v>54501</v>
      </c>
      <c r="I731" t="s">
        <v>619</v>
      </c>
      <c r="J731">
        <v>20150131</v>
      </c>
      <c r="K731">
        <v>20150801</v>
      </c>
      <c r="M731">
        <v>0</v>
      </c>
      <c r="N731">
        <v>0</v>
      </c>
      <c r="AA731" t="s">
        <v>270</v>
      </c>
      <c r="AC731">
        <v>0</v>
      </c>
      <c r="AE731">
        <v>0</v>
      </c>
      <c r="AF731" t="s">
        <v>271</v>
      </c>
    </row>
    <row r="732" spans="1:32" x14ac:dyDescent="0.25">
      <c r="A732" t="str">
        <f t="array" ref="A732">IF(COUNT(SEARCH(RubriekenHistorisch,CONCATENATE(P731,U731,AB731,AH731))),"t","f")</f>
        <v>f</v>
      </c>
      <c r="B732" t="str">
        <f t="shared" si="35"/>
        <v>f</v>
      </c>
      <c r="C732" t="str">
        <f t="shared" si="36"/>
        <v>f</v>
      </c>
      <c r="D732" t="str">
        <f t="shared" si="37"/>
        <v>f</v>
      </c>
      <c r="E732" t="str">
        <f>IF(COUNT(SEARCH({"04.","05.","09.","12."},CONCATENATE(P731,U731,AB731,AH731))),"t","f")</f>
        <v>f</v>
      </c>
      <c r="F732" t="str">
        <f t="array" ref="F732">IF(COUNT(SEARCH(HistorischeRubrieken,CONCATENATE(P731,U731,AB731,AH731))),"t","f")</f>
        <v>f</v>
      </c>
      <c r="G732">
        <v>3</v>
      </c>
      <c r="H732">
        <v>54501</v>
      </c>
      <c r="I732" t="s">
        <v>619</v>
      </c>
      <c r="J732">
        <v>20150801</v>
      </c>
      <c r="M732">
        <v>0</v>
      </c>
      <c r="N732">
        <v>0</v>
      </c>
      <c r="AA732" t="s">
        <v>272</v>
      </c>
      <c r="AC732">
        <v>0</v>
      </c>
      <c r="AE732">
        <v>0</v>
      </c>
      <c r="AF732" t="s">
        <v>271</v>
      </c>
    </row>
    <row r="733" spans="1:32" hidden="1" x14ac:dyDescent="0.25">
      <c r="A733" t="str">
        <f t="array" ref="A733">IF(COUNT(SEARCH(RubriekenHistorisch,CONCATENATE(P732,U732,AB732,AH732))),"t","f")</f>
        <v>f</v>
      </c>
      <c r="B733" t="str">
        <f t="shared" si="35"/>
        <v>f</v>
      </c>
      <c r="C733" t="str">
        <f t="shared" si="36"/>
        <v>f</v>
      </c>
      <c r="D733" t="str">
        <f t="shared" si="37"/>
        <v>f</v>
      </c>
      <c r="E733" t="str">
        <f>IF(COUNT(SEARCH({"04.","05.","09.","12."},CONCATENATE(P732,U732,AB732,AH732))),"t","f")</f>
        <v>f</v>
      </c>
      <c r="F733" t="str">
        <f t="array" ref="F733">IF(COUNT(SEARCH(HistorischeRubrieken,CONCATENATE(P732,U732,AB732,AH732))),"t","f")</f>
        <v>f</v>
      </c>
      <c r="G733">
        <v>1</v>
      </c>
      <c r="H733">
        <v>54601</v>
      </c>
      <c r="I733" t="s">
        <v>620</v>
      </c>
      <c r="J733">
        <v>19941001</v>
      </c>
      <c r="K733">
        <v>20130101</v>
      </c>
      <c r="M733">
        <v>0</v>
      </c>
      <c r="N733">
        <v>0</v>
      </c>
    </row>
    <row r="734" spans="1:32" hidden="1" x14ac:dyDescent="0.25">
      <c r="A734" t="str">
        <f t="array" ref="A734">IF(COUNT(SEARCH(RubriekenHistorisch,CONCATENATE(P733,U733,AB733,AH733))),"t","f")</f>
        <v>f</v>
      </c>
      <c r="B734" t="str">
        <f t="shared" si="35"/>
        <v>f</v>
      </c>
      <c r="C734" t="str">
        <f t="shared" si="36"/>
        <v>f</v>
      </c>
      <c r="D734" t="str">
        <f t="shared" si="37"/>
        <v>f</v>
      </c>
      <c r="E734" t="str">
        <f>IF(COUNT(SEARCH({"04.","05.","09.","12."},CONCATENATE(P733,U733,AB733,AH733))),"t","f")</f>
        <v>f</v>
      </c>
      <c r="F734" t="str">
        <f t="array" ref="F734">IF(COUNT(SEARCH(HistorischeRubrieken,CONCATENATE(P733,U733,AB733,AH733))),"t","f")</f>
        <v>f</v>
      </c>
      <c r="G734">
        <v>2</v>
      </c>
      <c r="H734">
        <v>54601</v>
      </c>
      <c r="I734" t="s">
        <v>620</v>
      </c>
      <c r="J734">
        <v>20150131</v>
      </c>
      <c r="K734">
        <v>20150801</v>
      </c>
      <c r="M734">
        <v>0</v>
      </c>
      <c r="N734">
        <v>0</v>
      </c>
      <c r="AA734" t="s">
        <v>270</v>
      </c>
      <c r="AC734">
        <v>0</v>
      </c>
      <c r="AE734">
        <v>0</v>
      </c>
      <c r="AF734" t="s">
        <v>271</v>
      </c>
    </row>
    <row r="735" spans="1:32" x14ac:dyDescent="0.25">
      <c r="A735" t="str">
        <f t="array" ref="A735">IF(COUNT(SEARCH(RubriekenHistorisch,CONCATENATE(P734,U734,AB734,AH734))),"t","f")</f>
        <v>f</v>
      </c>
      <c r="B735" t="str">
        <f t="shared" si="35"/>
        <v>f</v>
      </c>
      <c r="C735" t="str">
        <f t="shared" si="36"/>
        <v>f</v>
      </c>
      <c r="D735" t="str">
        <f t="shared" si="37"/>
        <v>f</v>
      </c>
      <c r="E735" t="str">
        <f>IF(COUNT(SEARCH({"04.","05.","09.","12."},CONCATENATE(P734,U734,AB734,AH734))),"t","f")</f>
        <v>f</v>
      </c>
      <c r="F735" t="str">
        <f t="array" ref="F735">IF(COUNT(SEARCH(HistorischeRubrieken,CONCATENATE(P734,U734,AB734,AH734))),"t","f")</f>
        <v>f</v>
      </c>
      <c r="G735">
        <v>3</v>
      </c>
      <c r="H735">
        <v>54601</v>
      </c>
      <c r="I735" t="s">
        <v>620</v>
      </c>
      <c r="J735">
        <v>20150801</v>
      </c>
      <c r="M735">
        <v>0</v>
      </c>
      <c r="N735">
        <v>0</v>
      </c>
      <c r="AA735" t="s">
        <v>272</v>
      </c>
      <c r="AC735">
        <v>0</v>
      </c>
      <c r="AE735">
        <v>0</v>
      </c>
      <c r="AF735" t="s">
        <v>271</v>
      </c>
    </row>
    <row r="736" spans="1:32" hidden="1" x14ac:dyDescent="0.25">
      <c r="A736" t="str">
        <f t="array" ref="A736">IF(COUNT(SEARCH(RubriekenHistorisch,CONCATENATE(P735,U735,AB735,AH735))),"t","f")</f>
        <v>f</v>
      </c>
      <c r="B736" t="str">
        <f t="shared" si="35"/>
        <v>f</v>
      </c>
      <c r="C736" t="str">
        <f t="shared" si="36"/>
        <v>f</v>
      </c>
      <c r="D736" t="str">
        <f t="shared" si="37"/>
        <v>f</v>
      </c>
      <c r="E736" t="str">
        <f>IF(COUNT(SEARCH({"04.","05.","09.","12."},CONCATENATE(P735,U735,AB735,AH735))),"t","f")</f>
        <v>f</v>
      </c>
      <c r="F736" t="str">
        <f t="array" ref="F736">IF(COUNT(SEARCH(HistorischeRubrieken,CONCATENATE(P735,U735,AB735,AH735))),"t","f")</f>
        <v>f</v>
      </c>
      <c r="G736">
        <v>1</v>
      </c>
      <c r="H736">
        <v>54701</v>
      </c>
      <c r="I736" t="s">
        <v>621</v>
      </c>
      <c r="J736">
        <v>19940901</v>
      </c>
      <c r="K736">
        <v>20130101</v>
      </c>
      <c r="M736">
        <v>0</v>
      </c>
      <c r="N736">
        <v>0</v>
      </c>
    </row>
    <row r="737" spans="1:32" hidden="1" x14ac:dyDescent="0.25">
      <c r="A737" t="str">
        <f t="array" ref="A737">IF(COUNT(SEARCH(RubriekenHistorisch,CONCATENATE(P736,U736,AB736,AH736))),"t","f")</f>
        <v>f</v>
      </c>
      <c r="B737" t="str">
        <f t="shared" si="35"/>
        <v>f</v>
      </c>
      <c r="C737" t="str">
        <f t="shared" si="36"/>
        <v>f</v>
      </c>
      <c r="D737" t="str">
        <f t="shared" si="37"/>
        <v>f</v>
      </c>
      <c r="E737" t="str">
        <f>IF(COUNT(SEARCH({"04.","05.","09.","12."},CONCATENATE(P736,U736,AB736,AH736))),"t","f")</f>
        <v>f</v>
      </c>
      <c r="F737" t="str">
        <f t="array" ref="F737">IF(COUNT(SEARCH(HistorischeRubrieken,CONCATENATE(P736,U736,AB736,AH736))),"t","f")</f>
        <v>f</v>
      </c>
      <c r="G737">
        <v>2</v>
      </c>
      <c r="H737">
        <v>54701</v>
      </c>
      <c r="I737" t="s">
        <v>621</v>
      </c>
      <c r="J737">
        <v>20150131</v>
      </c>
      <c r="K737">
        <v>20150801</v>
      </c>
      <c r="M737">
        <v>0</v>
      </c>
      <c r="N737">
        <v>0</v>
      </c>
      <c r="AA737" t="s">
        <v>270</v>
      </c>
      <c r="AC737">
        <v>0</v>
      </c>
      <c r="AE737">
        <v>0</v>
      </c>
      <c r="AF737" t="s">
        <v>271</v>
      </c>
    </row>
    <row r="738" spans="1:32" x14ac:dyDescent="0.25">
      <c r="A738" t="str">
        <f t="array" ref="A738">IF(COUNT(SEARCH(RubriekenHistorisch,CONCATENATE(P737,U737,AB737,AH737))),"t","f")</f>
        <v>f</v>
      </c>
      <c r="B738" t="str">
        <f t="shared" si="35"/>
        <v>f</v>
      </c>
      <c r="C738" t="str">
        <f t="shared" si="36"/>
        <v>f</v>
      </c>
      <c r="D738" t="str">
        <f t="shared" si="37"/>
        <v>f</v>
      </c>
      <c r="E738" t="str">
        <f>IF(COUNT(SEARCH({"04.","05.","09.","12."},CONCATENATE(P737,U737,AB737,AH737))),"t","f")</f>
        <v>f</v>
      </c>
      <c r="F738" t="str">
        <f t="array" ref="F738">IF(COUNT(SEARCH(HistorischeRubrieken,CONCATENATE(P737,U737,AB737,AH737))),"t","f")</f>
        <v>f</v>
      </c>
      <c r="G738">
        <v>3</v>
      </c>
      <c r="H738">
        <v>54701</v>
      </c>
      <c r="I738" t="s">
        <v>621</v>
      </c>
      <c r="J738">
        <v>20150801</v>
      </c>
      <c r="M738">
        <v>0</v>
      </c>
      <c r="N738">
        <v>0</v>
      </c>
      <c r="AA738" t="s">
        <v>272</v>
      </c>
      <c r="AC738">
        <v>0</v>
      </c>
      <c r="AE738">
        <v>0</v>
      </c>
      <c r="AF738" t="s">
        <v>271</v>
      </c>
    </row>
    <row r="739" spans="1:32" hidden="1" x14ac:dyDescent="0.25">
      <c r="A739" t="str">
        <f t="array" ref="A739">IF(COUNT(SEARCH(RubriekenHistorisch,CONCATENATE(P738,U738,AB738,AH738))),"t","f")</f>
        <v>f</v>
      </c>
      <c r="B739" t="str">
        <f t="shared" si="35"/>
        <v>f</v>
      </c>
      <c r="C739" t="str">
        <f t="shared" si="36"/>
        <v>f</v>
      </c>
      <c r="D739" t="str">
        <f t="shared" si="37"/>
        <v>f</v>
      </c>
      <c r="E739" t="str">
        <f>IF(COUNT(SEARCH({"04.","05.","09.","12."},CONCATENATE(P738,U738,AB738,AH738))),"t","f")</f>
        <v>f</v>
      </c>
      <c r="F739" t="str">
        <f t="array" ref="F739">IF(COUNT(SEARCH(HistorischeRubrieken,CONCATENATE(P738,U738,AB738,AH738))),"t","f")</f>
        <v>f</v>
      </c>
      <c r="G739">
        <v>1</v>
      </c>
      <c r="H739">
        <v>54801</v>
      </c>
      <c r="I739" t="s">
        <v>622</v>
      </c>
      <c r="J739">
        <v>19931201</v>
      </c>
      <c r="K739">
        <v>20020101</v>
      </c>
      <c r="M739">
        <v>0</v>
      </c>
      <c r="N739">
        <v>0</v>
      </c>
    </row>
    <row r="740" spans="1:32" hidden="1" x14ac:dyDescent="0.25">
      <c r="A740" t="str">
        <f t="array" ref="A740">IF(COUNT(SEARCH(RubriekenHistorisch,CONCATENATE(P739,U739,AB739,AH739))),"t","f")</f>
        <v>f</v>
      </c>
      <c r="B740" t="str">
        <f t="shared" si="35"/>
        <v>f</v>
      </c>
      <c r="C740" t="str">
        <f t="shared" si="36"/>
        <v>f</v>
      </c>
      <c r="D740" t="str">
        <f t="shared" si="37"/>
        <v>f</v>
      </c>
      <c r="E740" t="str">
        <f>IF(COUNT(SEARCH({"04.","05.","09.","12."},CONCATENATE(P739,U739,AB739,AH739))),"t","f")</f>
        <v>f</v>
      </c>
      <c r="F740" t="str">
        <f t="array" ref="F740">IF(COUNT(SEARCH(HistorischeRubrieken,CONCATENATE(P739,U739,AB739,AH739))),"t","f")</f>
        <v>f</v>
      </c>
      <c r="G740">
        <v>1</v>
      </c>
      <c r="H740">
        <v>55201</v>
      </c>
      <c r="I740" t="s">
        <v>623</v>
      </c>
      <c r="J740">
        <v>19940201</v>
      </c>
      <c r="K740">
        <v>20040101</v>
      </c>
      <c r="M740">
        <v>0</v>
      </c>
      <c r="N740">
        <v>0</v>
      </c>
    </row>
    <row r="741" spans="1:32" hidden="1" x14ac:dyDescent="0.25">
      <c r="A741" t="str">
        <f t="array" ref="A741">IF(COUNT(SEARCH(RubriekenHistorisch,CONCATENATE(P740,U740,AB740,AH740))),"t","f")</f>
        <v>f</v>
      </c>
      <c r="B741" t="str">
        <f t="shared" si="35"/>
        <v>f</v>
      </c>
      <c r="C741" t="str">
        <f t="shared" si="36"/>
        <v>f</v>
      </c>
      <c r="D741" t="str">
        <f t="shared" si="37"/>
        <v>f</v>
      </c>
      <c r="E741" t="str">
        <f>IF(COUNT(SEARCH({"04.","05.","09.","12."},CONCATENATE(P740,U740,AB740,AH740))),"t","f")</f>
        <v>f</v>
      </c>
      <c r="F741" t="str">
        <f t="array" ref="F741">IF(COUNT(SEARCH(HistorischeRubrieken,CONCATENATE(P740,U740,AB740,AH740))),"t","f")</f>
        <v>f</v>
      </c>
      <c r="G741">
        <v>1</v>
      </c>
      <c r="H741">
        <v>55301</v>
      </c>
      <c r="I741" t="s">
        <v>624</v>
      </c>
      <c r="J741">
        <v>19940401</v>
      </c>
      <c r="K741">
        <v>20130101</v>
      </c>
      <c r="M741">
        <v>0</v>
      </c>
      <c r="N741">
        <v>0</v>
      </c>
    </row>
    <row r="742" spans="1:32" hidden="1" x14ac:dyDescent="0.25">
      <c r="A742" t="str">
        <f t="array" ref="A742">IF(COUNT(SEARCH(RubriekenHistorisch,CONCATENATE(P741,U741,AB741,AH741))),"t","f")</f>
        <v>f</v>
      </c>
      <c r="B742" t="str">
        <f t="shared" si="35"/>
        <v>f</v>
      </c>
      <c r="C742" t="str">
        <f t="shared" si="36"/>
        <v>f</v>
      </c>
      <c r="D742" t="str">
        <f t="shared" si="37"/>
        <v>f</v>
      </c>
      <c r="E742" t="str">
        <f>IF(COUNT(SEARCH({"04.","05.","09.","12."},CONCATENATE(P741,U741,AB741,AH741))),"t","f")</f>
        <v>f</v>
      </c>
      <c r="F742" t="str">
        <f t="array" ref="F742">IF(COUNT(SEARCH(HistorischeRubrieken,CONCATENATE(P741,U741,AB741,AH741))),"t","f")</f>
        <v>f</v>
      </c>
      <c r="G742">
        <v>2</v>
      </c>
      <c r="H742">
        <v>55301</v>
      </c>
      <c r="I742" t="s">
        <v>624</v>
      </c>
      <c r="J742">
        <v>20150131</v>
      </c>
      <c r="K742">
        <v>20150801</v>
      </c>
      <c r="M742">
        <v>0</v>
      </c>
      <c r="N742">
        <v>0</v>
      </c>
      <c r="AA742" t="s">
        <v>270</v>
      </c>
      <c r="AC742">
        <v>0</v>
      </c>
      <c r="AE742">
        <v>0</v>
      </c>
      <c r="AF742" t="s">
        <v>271</v>
      </c>
    </row>
    <row r="743" spans="1:32" x14ac:dyDescent="0.25">
      <c r="A743" t="str">
        <f t="array" ref="A743">IF(COUNT(SEARCH(RubriekenHistorisch,CONCATENATE(P742,U742,AB742,AH742))),"t","f")</f>
        <v>f</v>
      </c>
      <c r="B743" t="str">
        <f t="shared" si="35"/>
        <v>f</v>
      </c>
      <c r="C743" t="str">
        <f t="shared" si="36"/>
        <v>f</v>
      </c>
      <c r="D743" t="str">
        <f t="shared" si="37"/>
        <v>f</v>
      </c>
      <c r="E743" t="str">
        <f>IF(COUNT(SEARCH({"04.","05.","09.","12."},CONCATENATE(P742,U742,AB742,AH742))),"t","f")</f>
        <v>f</v>
      </c>
      <c r="F743" t="str">
        <f t="array" ref="F743">IF(COUNT(SEARCH(HistorischeRubrieken,CONCATENATE(P742,U742,AB742,AH742))),"t","f")</f>
        <v>f</v>
      </c>
      <c r="G743">
        <v>3</v>
      </c>
      <c r="H743">
        <v>55301</v>
      </c>
      <c r="I743" t="s">
        <v>624</v>
      </c>
      <c r="J743">
        <v>20150801</v>
      </c>
      <c r="M743">
        <v>0</v>
      </c>
      <c r="N743">
        <v>0</v>
      </c>
      <c r="AA743" t="s">
        <v>272</v>
      </c>
      <c r="AC743">
        <v>0</v>
      </c>
      <c r="AE743">
        <v>0</v>
      </c>
      <c r="AF743" t="s">
        <v>271</v>
      </c>
    </row>
    <row r="744" spans="1:32" hidden="1" x14ac:dyDescent="0.25">
      <c r="A744" t="str">
        <f t="array" ref="A744">IF(COUNT(SEARCH(RubriekenHistorisch,CONCATENATE(P743,U743,AB743,AH743))),"t","f")</f>
        <v>f</v>
      </c>
      <c r="B744" t="str">
        <f t="shared" si="35"/>
        <v>f</v>
      </c>
      <c r="C744" t="str">
        <f t="shared" si="36"/>
        <v>f</v>
      </c>
      <c r="D744" t="str">
        <f t="shared" si="37"/>
        <v>f</v>
      </c>
      <c r="E744" t="str">
        <f>IF(COUNT(SEARCH({"04.","05.","09.","12."},CONCATENATE(P743,U743,AB743,AH743))),"t","f")</f>
        <v>f</v>
      </c>
      <c r="F744" t="str">
        <f t="array" ref="F744">IF(COUNT(SEARCH(HistorischeRubrieken,CONCATENATE(P743,U743,AB743,AH743))),"t","f")</f>
        <v>f</v>
      </c>
      <c r="G744">
        <v>1</v>
      </c>
      <c r="H744">
        <v>55501</v>
      </c>
      <c r="I744" t="s">
        <v>625</v>
      </c>
      <c r="J744">
        <v>19940201</v>
      </c>
      <c r="K744">
        <v>20040101</v>
      </c>
      <c r="M744">
        <v>0</v>
      </c>
      <c r="N744">
        <v>0</v>
      </c>
    </row>
    <row r="745" spans="1:32" hidden="1" x14ac:dyDescent="0.25">
      <c r="A745" t="str">
        <f t="array" ref="A745">IF(COUNT(SEARCH(RubriekenHistorisch,CONCATENATE(P744,U744,AB744,AH744))),"t","f")</f>
        <v>f</v>
      </c>
      <c r="B745" t="str">
        <f t="shared" si="35"/>
        <v>f</v>
      </c>
      <c r="C745" t="str">
        <f t="shared" si="36"/>
        <v>f</v>
      </c>
      <c r="D745" t="str">
        <f t="shared" si="37"/>
        <v>f</v>
      </c>
      <c r="E745" t="str">
        <f>IF(COUNT(SEARCH({"04.","05.","09.","12."},CONCATENATE(P744,U744,AB744,AH744))),"t","f")</f>
        <v>f</v>
      </c>
      <c r="F745" t="str">
        <f t="array" ref="F745">IF(COUNT(SEARCH(HistorischeRubrieken,CONCATENATE(P744,U744,AB744,AH744))),"t","f")</f>
        <v>f</v>
      </c>
      <c r="G745">
        <v>1</v>
      </c>
      <c r="H745">
        <v>55601</v>
      </c>
      <c r="I745" t="s">
        <v>626</v>
      </c>
      <c r="J745">
        <v>19940201</v>
      </c>
      <c r="K745">
        <v>20130101</v>
      </c>
      <c r="M745">
        <v>0</v>
      </c>
      <c r="N745">
        <v>0</v>
      </c>
    </row>
    <row r="746" spans="1:32" hidden="1" x14ac:dyDescent="0.25">
      <c r="A746" t="str">
        <f t="array" ref="A746">IF(COUNT(SEARCH(RubriekenHistorisch,CONCATENATE(P745,U745,AB745,AH745))),"t","f")</f>
        <v>f</v>
      </c>
      <c r="B746" t="str">
        <f t="shared" si="35"/>
        <v>f</v>
      </c>
      <c r="C746" t="str">
        <f t="shared" si="36"/>
        <v>f</v>
      </c>
      <c r="D746" t="str">
        <f t="shared" si="37"/>
        <v>f</v>
      </c>
      <c r="E746" t="str">
        <f>IF(COUNT(SEARCH({"04.","05.","09.","12."},CONCATENATE(P745,U745,AB745,AH745))),"t","f")</f>
        <v>f</v>
      </c>
      <c r="F746" t="str">
        <f t="array" ref="F746">IF(COUNT(SEARCH(HistorischeRubrieken,CONCATENATE(P745,U745,AB745,AH745))),"t","f")</f>
        <v>f</v>
      </c>
      <c r="G746">
        <v>2</v>
      </c>
      <c r="H746">
        <v>55601</v>
      </c>
      <c r="I746" t="s">
        <v>626</v>
      </c>
      <c r="J746">
        <v>20150131</v>
      </c>
      <c r="K746">
        <v>20150801</v>
      </c>
      <c r="M746">
        <v>0</v>
      </c>
      <c r="N746">
        <v>0</v>
      </c>
      <c r="AA746" t="s">
        <v>270</v>
      </c>
      <c r="AC746">
        <v>0</v>
      </c>
      <c r="AE746">
        <v>0</v>
      </c>
      <c r="AF746" t="s">
        <v>271</v>
      </c>
    </row>
    <row r="747" spans="1:32" x14ac:dyDescent="0.25">
      <c r="A747" t="str">
        <f t="array" ref="A747">IF(COUNT(SEARCH(RubriekenHistorisch,CONCATENATE(P746,U746,AB746,AH746))),"t","f")</f>
        <v>f</v>
      </c>
      <c r="B747" t="str">
        <f t="shared" si="35"/>
        <v>f</v>
      </c>
      <c r="C747" t="str">
        <f t="shared" si="36"/>
        <v>f</v>
      </c>
      <c r="D747" t="str">
        <f t="shared" si="37"/>
        <v>f</v>
      </c>
      <c r="E747" t="str">
        <f>IF(COUNT(SEARCH({"04.","05.","09.","12."},CONCATENATE(P746,U746,AB746,AH746))),"t","f")</f>
        <v>f</v>
      </c>
      <c r="F747" t="str">
        <f t="array" ref="F747">IF(COUNT(SEARCH(HistorischeRubrieken,CONCATENATE(P746,U746,AB746,AH746))),"t","f")</f>
        <v>f</v>
      </c>
      <c r="G747">
        <v>3</v>
      </c>
      <c r="H747">
        <v>55601</v>
      </c>
      <c r="I747" t="s">
        <v>626</v>
      </c>
      <c r="J747">
        <v>20150801</v>
      </c>
      <c r="M747">
        <v>0</v>
      </c>
      <c r="N747">
        <v>0</v>
      </c>
      <c r="AA747" t="s">
        <v>272</v>
      </c>
      <c r="AC747">
        <v>0</v>
      </c>
      <c r="AE747">
        <v>0</v>
      </c>
      <c r="AF747" t="s">
        <v>271</v>
      </c>
    </row>
    <row r="748" spans="1:32" x14ac:dyDescent="0.25">
      <c r="A748" t="str">
        <f t="array" ref="A748">IF(COUNT(SEARCH(RubriekenHistorisch,CONCATENATE(P747,U747,AB747,AH747))),"t","f")</f>
        <v>f</v>
      </c>
      <c r="B748" t="str">
        <f t="shared" si="35"/>
        <v>f</v>
      </c>
      <c r="C748" t="str">
        <f t="shared" si="36"/>
        <v>f</v>
      </c>
      <c r="D748" t="str">
        <f t="shared" si="37"/>
        <v>f</v>
      </c>
      <c r="E748" t="str">
        <f>IF(COUNT(SEARCH({"04.","05.","09.","12."},CONCATENATE(P747,U747,AB747,AH747))),"t","f")</f>
        <v>f</v>
      </c>
      <c r="F748" t="str">
        <f t="array" ref="F748">IF(COUNT(SEARCH(HistorischeRubrieken,CONCATENATE(P747,U747,AB747,AH747))),"t","f")</f>
        <v>f</v>
      </c>
      <c r="G748">
        <v>1</v>
      </c>
      <c r="H748">
        <v>55602</v>
      </c>
      <c r="I748" t="s">
        <v>8463</v>
      </c>
      <c r="J748">
        <v>20161201</v>
      </c>
      <c r="M748">
        <v>0</v>
      </c>
      <c r="N748">
        <v>0</v>
      </c>
      <c r="AA748" t="s">
        <v>272</v>
      </c>
      <c r="AC748">
        <v>0</v>
      </c>
      <c r="AE748">
        <v>0</v>
      </c>
      <c r="AF748" t="s">
        <v>271</v>
      </c>
    </row>
    <row r="749" spans="1:32" hidden="1" x14ac:dyDescent="0.25">
      <c r="A749" t="str">
        <f t="array" ref="A749">IF(COUNT(SEARCH(RubriekenHistorisch,CONCATENATE(P748,U748,AB748,AH748))),"t","f")</f>
        <v>f</v>
      </c>
      <c r="B749" t="str">
        <f t="shared" si="35"/>
        <v>f</v>
      </c>
      <c r="C749" t="str">
        <f t="shared" si="36"/>
        <v>f</v>
      </c>
      <c r="D749" t="str">
        <f t="shared" si="37"/>
        <v>f</v>
      </c>
      <c r="E749" t="str">
        <f>IF(COUNT(SEARCH({"04.","05.","09.","12."},CONCATENATE(P748,U748,AB748,AH748))),"t","f")</f>
        <v>f</v>
      </c>
      <c r="F749" t="str">
        <f t="array" ref="F749">IF(COUNT(SEARCH(HistorischeRubrieken,CONCATENATE(P748,U748,AB748,AH748))),"t","f")</f>
        <v>f</v>
      </c>
      <c r="G749">
        <v>1</v>
      </c>
      <c r="H749">
        <v>55801</v>
      </c>
      <c r="I749" t="s">
        <v>627</v>
      </c>
      <c r="J749">
        <v>19940201</v>
      </c>
      <c r="K749">
        <v>20070101</v>
      </c>
      <c r="M749">
        <v>0</v>
      </c>
      <c r="N749">
        <v>0</v>
      </c>
    </row>
    <row r="750" spans="1:32" hidden="1" x14ac:dyDescent="0.25">
      <c r="A750" t="str">
        <f t="array" ref="A750">IF(COUNT(SEARCH(RubriekenHistorisch,CONCATENATE(P749,U749,AB749,AH749))),"t","f")</f>
        <v>f</v>
      </c>
      <c r="B750" t="str">
        <f t="shared" si="35"/>
        <v>f</v>
      </c>
      <c r="C750" t="str">
        <f t="shared" si="36"/>
        <v>f</v>
      </c>
      <c r="D750" t="str">
        <f t="shared" si="37"/>
        <v>f</v>
      </c>
      <c r="E750" t="str">
        <f>IF(COUNT(SEARCH({"04.","05.","09.","12."},CONCATENATE(P749,U749,AB749,AH749))),"t","f")</f>
        <v>f</v>
      </c>
      <c r="F750" t="str">
        <f t="array" ref="F750">IF(COUNT(SEARCH(HistorischeRubrieken,CONCATENATE(P749,U749,AB749,AH749))),"t","f")</f>
        <v>f</v>
      </c>
      <c r="G750">
        <v>1</v>
      </c>
      <c r="H750">
        <v>55901</v>
      </c>
      <c r="I750" t="s">
        <v>628</v>
      </c>
      <c r="J750">
        <v>19940930</v>
      </c>
      <c r="K750">
        <v>20130101</v>
      </c>
      <c r="M750">
        <v>0</v>
      </c>
      <c r="N750">
        <v>0</v>
      </c>
    </row>
    <row r="751" spans="1:32" hidden="1" x14ac:dyDescent="0.25">
      <c r="A751" t="str">
        <f t="array" ref="A751">IF(COUNT(SEARCH(RubriekenHistorisch,CONCATENATE(P750,U750,AB750,AH750))),"t","f")</f>
        <v>f</v>
      </c>
      <c r="B751" t="str">
        <f t="shared" si="35"/>
        <v>f</v>
      </c>
      <c r="C751" t="str">
        <f t="shared" si="36"/>
        <v>f</v>
      </c>
      <c r="D751" t="str">
        <f t="shared" si="37"/>
        <v>f</v>
      </c>
      <c r="E751" t="str">
        <f>IF(COUNT(SEARCH({"04.","05.","09.","12."},CONCATENATE(P750,U750,AB750,AH750))),"t","f")</f>
        <v>f</v>
      </c>
      <c r="F751" t="str">
        <f t="array" ref="F751">IF(COUNT(SEARCH(HistorischeRubrieken,CONCATENATE(P750,U750,AB750,AH750))),"t","f")</f>
        <v>f</v>
      </c>
      <c r="G751">
        <v>1</v>
      </c>
      <c r="H751">
        <v>56201</v>
      </c>
      <c r="I751" t="s">
        <v>629</v>
      </c>
      <c r="J751">
        <v>19940930</v>
      </c>
      <c r="K751">
        <v>20040101</v>
      </c>
      <c r="M751">
        <v>0</v>
      </c>
      <c r="N751">
        <v>0</v>
      </c>
    </row>
    <row r="752" spans="1:32" hidden="1" x14ac:dyDescent="0.25">
      <c r="A752" t="str">
        <f t="array" ref="A752">IF(COUNT(SEARCH(RubriekenHistorisch,CONCATENATE(P751,U751,AB751,AH751))),"t","f")</f>
        <v>f</v>
      </c>
      <c r="B752" t="str">
        <f t="shared" si="35"/>
        <v>f</v>
      </c>
      <c r="C752" t="str">
        <f t="shared" si="36"/>
        <v>f</v>
      </c>
      <c r="D752" t="str">
        <f t="shared" si="37"/>
        <v>f</v>
      </c>
      <c r="E752" t="str">
        <f>IF(COUNT(SEARCH({"04.","05.","09.","12."},CONCATENATE(P751,U751,AB751,AH751))),"t","f")</f>
        <v>f</v>
      </c>
      <c r="F752" t="str">
        <f t="array" ref="F752">IF(COUNT(SEARCH(HistorischeRubrieken,CONCATENATE(P751,U751,AB751,AH751))),"t","f")</f>
        <v>f</v>
      </c>
      <c r="G752">
        <v>1</v>
      </c>
      <c r="H752">
        <v>56301</v>
      </c>
      <c r="I752" t="s">
        <v>630</v>
      </c>
      <c r="J752">
        <v>19940901</v>
      </c>
      <c r="K752">
        <v>20100101</v>
      </c>
      <c r="M752">
        <v>0</v>
      </c>
      <c r="N752">
        <v>0</v>
      </c>
    </row>
    <row r="753" spans="1:32" hidden="1" x14ac:dyDescent="0.25">
      <c r="A753" t="str">
        <f t="array" ref="A753">IF(COUNT(SEARCH(RubriekenHistorisch,CONCATENATE(P752,U752,AB752,AH752))),"t","f")</f>
        <v>f</v>
      </c>
      <c r="B753" t="str">
        <f t="shared" si="35"/>
        <v>f</v>
      </c>
      <c r="C753" t="str">
        <f t="shared" si="36"/>
        <v>f</v>
      </c>
      <c r="D753" t="str">
        <f t="shared" si="37"/>
        <v>f</v>
      </c>
      <c r="E753" t="str">
        <f>IF(COUNT(SEARCH({"04.","05.","09.","12."},CONCATENATE(P752,U752,AB752,AH752))),"t","f")</f>
        <v>f</v>
      </c>
      <c r="F753" t="str">
        <f t="array" ref="F753">IF(COUNT(SEARCH(HistorischeRubrieken,CONCATENATE(P752,U752,AB752,AH752))),"t","f")</f>
        <v>f</v>
      </c>
      <c r="G753">
        <v>1</v>
      </c>
      <c r="H753">
        <v>56501</v>
      </c>
      <c r="I753" t="s">
        <v>631</v>
      </c>
      <c r="J753">
        <v>19940601</v>
      </c>
      <c r="K753">
        <v>20040101</v>
      </c>
      <c r="M753">
        <v>0</v>
      </c>
      <c r="N753">
        <v>0</v>
      </c>
    </row>
    <row r="754" spans="1:32" hidden="1" x14ac:dyDescent="0.25">
      <c r="A754" t="str">
        <f t="array" ref="A754">IF(COUNT(SEARCH(RubriekenHistorisch,CONCATENATE(P753,U753,AB753,AH753))),"t","f")</f>
        <v>f</v>
      </c>
      <c r="B754" t="str">
        <f t="shared" si="35"/>
        <v>f</v>
      </c>
      <c r="C754" t="str">
        <f t="shared" si="36"/>
        <v>f</v>
      </c>
      <c r="D754" t="str">
        <f t="shared" si="37"/>
        <v>f</v>
      </c>
      <c r="E754" t="str">
        <f>IF(COUNT(SEARCH({"04.","05.","09.","12."},CONCATENATE(P753,U753,AB753,AH753))),"t","f")</f>
        <v>f</v>
      </c>
      <c r="F754" t="str">
        <f t="array" ref="F754">IF(COUNT(SEARCH(HistorischeRubrieken,CONCATENATE(P753,U753,AB753,AH753))),"t","f")</f>
        <v>f</v>
      </c>
      <c r="G754">
        <v>1</v>
      </c>
      <c r="H754">
        <v>56701</v>
      </c>
      <c r="I754" t="s">
        <v>632</v>
      </c>
      <c r="J754">
        <v>19940915</v>
      </c>
      <c r="K754">
        <v>20100101</v>
      </c>
      <c r="M754">
        <v>0</v>
      </c>
      <c r="N754">
        <v>0</v>
      </c>
    </row>
    <row r="755" spans="1:32" hidden="1" x14ac:dyDescent="0.25">
      <c r="A755" t="str">
        <f t="array" ref="A755">IF(COUNT(SEARCH(RubriekenHistorisch,CONCATENATE(P754,U754,AB754,AH754))),"t","f")</f>
        <v>f</v>
      </c>
      <c r="B755" t="str">
        <f t="shared" si="35"/>
        <v>f</v>
      </c>
      <c r="C755" t="str">
        <f t="shared" si="36"/>
        <v>f</v>
      </c>
      <c r="D755" t="str">
        <f t="shared" si="37"/>
        <v>f</v>
      </c>
      <c r="E755" t="str">
        <f>IF(COUNT(SEARCH({"04.","05.","09.","12."},CONCATENATE(P754,U754,AB754,AH754))),"t","f")</f>
        <v>f</v>
      </c>
      <c r="F755" t="str">
        <f t="array" ref="F755">IF(COUNT(SEARCH(HistorischeRubrieken,CONCATENATE(P754,U754,AB754,AH754))),"t","f")</f>
        <v>f</v>
      </c>
      <c r="G755">
        <v>1</v>
      </c>
      <c r="H755">
        <v>56801</v>
      </c>
      <c r="I755" t="s">
        <v>633</v>
      </c>
      <c r="J755">
        <v>19940701</v>
      </c>
      <c r="K755">
        <v>20130101</v>
      </c>
      <c r="M755">
        <v>0</v>
      </c>
      <c r="N755">
        <v>0</v>
      </c>
    </row>
    <row r="756" spans="1:32" hidden="1" x14ac:dyDescent="0.25">
      <c r="A756" t="str">
        <f t="array" ref="A756">IF(COUNT(SEARCH(RubriekenHistorisch,CONCATENATE(P755,U755,AB755,AH755))),"t","f")</f>
        <v>f</v>
      </c>
      <c r="B756" t="str">
        <f t="shared" si="35"/>
        <v>f</v>
      </c>
      <c r="C756" t="str">
        <f t="shared" si="36"/>
        <v>f</v>
      </c>
      <c r="D756" t="str">
        <f t="shared" si="37"/>
        <v>f</v>
      </c>
      <c r="E756" t="str">
        <f>IF(COUNT(SEARCH({"04.","05.","09.","12."},CONCATENATE(P755,U755,AB755,AH755))),"t","f")</f>
        <v>f</v>
      </c>
      <c r="F756" t="str">
        <f t="array" ref="F756">IF(COUNT(SEARCH(HistorischeRubrieken,CONCATENATE(P755,U755,AB755,AH755))),"t","f")</f>
        <v>f</v>
      </c>
      <c r="G756">
        <v>1</v>
      </c>
      <c r="H756">
        <v>56901</v>
      </c>
      <c r="I756" t="s">
        <v>634</v>
      </c>
      <c r="J756">
        <v>19940601</v>
      </c>
      <c r="K756">
        <v>20130101</v>
      </c>
      <c r="M756">
        <v>0</v>
      </c>
      <c r="N756">
        <v>0</v>
      </c>
    </row>
    <row r="757" spans="1:32" hidden="1" x14ac:dyDescent="0.25">
      <c r="A757" t="str">
        <f t="array" ref="A757">IF(COUNT(SEARCH(RubriekenHistorisch,CONCATENATE(P756,U756,AB756,AH756))),"t","f")</f>
        <v>f</v>
      </c>
      <c r="B757" t="str">
        <f t="shared" si="35"/>
        <v>f</v>
      </c>
      <c r="C757" t="str">
        <f t="shared" si="36"/>
        <v>f</v>
      </c>
      <c r="D757" t="str">
        <f t="shared" si="37"/>
        <v>f</v>
      </c>
      <c r="E757" t="str">
        <f>IF(COUNT(SEARCH({"04.","05.","09.","12."},CONCATENATE(P756,U756,AB756,AH756))),"t","f")</f>
        <v>f</v>
      </c>
      <c r="F757" t="str">
        <f t="array" ref="F757">IF(COUNT(SEARCH(HistorischeRubrieken,CONCATENATE(P756,U756,AB756,AH756))),"t","f")</f>
        <v>f</v>
      </c>
      <c r="G757">
        <v>2</v>
      </c>
      <c r="H757">
        <v>56901</v>
      </c>
      <c r="I757" t="s">
        <v>634</v>
      </c>
      <c r="J757">
        <v>20150131</v>
      </c>
      <c r="K757">
        <v>20150801</v>
      </c>
      <c r="M757">
        <v>0</v>
      </c>
      <c r="N757">
        <v>0</v>
      </c>
      <c r="AA757" t="s">
        <v>270</v>
      </c>
      <c r="AC757">
        <v>0</v>
      </c>
      <c r="AE757">
        <v>0</v>
      </c>
      <c r="AF757" t="s">
        <v>271</v>
      </c>
    </row>
    <row r="758" spans="1:32" x14ac:dyDescent="0.25">
      <c r="A758" t="str">
        <f t="array" ref="A758">IF(COUNT(SEARCH(RubriekenHistorisch,CONCATENATE(P757,U757,AB757,AH757))),"t","f")</f>
        <v>f</v>
      </c>
      <c r="B758" t="str">
        <f t="shared" si="35"/>
        <v>f</v>
      </c>
      <c r="C758" t="str">
        <f t="shared" si="36"/>
        <v>f</v>
      </c>
      <c r="D758" t="str">
        <f t="shared" si="37"/>
        <v>f</v>
      </c>
      <c r="E758" t="str">
        <f>IF(COUNT(SEARCH({"04.","05.","09.","12."},CONCATENATE(P757,U757,AB757,AH757))),"t","f")</f>
        <v>f</v>
      </c>
      <c r="F758" t="str">
        <f t="array" ref="F758">IF(COUNT(SEARCH(HistorischeRubrieken,CONCATENATE(P757,U757,AB757,AH757))),"t","f")</f>
        <v>f</v>
      </c>
      <c r="G758">
        <v>3</v>
      </c>
      <c r="H758">
        <v>56901</v>
      </c>
      <c r="I758" t="s">
        <v>634</v>
      </c>
      <c r="J758">
        <v>20150801</v>
      </c>
      <c r="M758">
        <v>0</v>
      </c>
      <c r="N758">
        <v>0</v>
      </c>
      <c r="AA758" t="s">
        <v>272</v>
      </c>
      <c r="AC758">
        <v>0</v>
      </c>
      <c r="AE758">
        <v>0</v>
      </c>
      <c r="AF758" t="s">
        <v>271</v>
      </c>
    </row>
    <row r="759" spans="1:32" hidden="1" x14ac:dyDescent="0.25">
      <c r="A759" t="str">
        <f t="array" ref="A759">IF(COUNT(SEARCH(RubriekenHistorisch,CONCATENATE(P758,U758,AB758,AH758))),"t","f")</f>
        <v>f</v>
      </c>
      <c r="B759" t="str">
        <f t="shared" si="35"/>
        <v>f</v>
      </c>
      <c r="C759" t="str">
        <f t="shared" si="36"/>
        <v>f</v>
      </c>
      <c r="D759" t="str">
        <f t="shared" si="37"/>
        <v>f</v>
      </c>
      <c r="E759" t="str">
        <f>IF(COUNT(SEARCH({"04.","05.","09.","12."},CONCATENATE(P758,U758,AB758,AH758))),"t","f")</f>
        <v>f</v>
      </c>
      <c r="F759" t="str">
        <f t="array" ref="F759">IF(COUNT(SEARCH(HistorischeRubrieken,CONCATENATE(P758,U758,AB758,AH758))),"t","f")</f>
        <v>f</v>
      </c>
      <c r="G759">
        <v>1</v>
      </c>
      <c r="H759">
        <v>57101</v>
      </c>
      <c r="I759" t="s">
        <v>635</v>
      </c>
      <c r="J759">
        <v>19940915</v>
      </c>
      <c r="K759">
        <v>20130101</v>
      </c>
      <c r="M759">
        <v>0</v>
      </c>
      <c r="N759">
        <v>0</v>
      </c>
    </row>
    <row r="760" spans="1:32" hidden="1" x14ac:dyDescent="0.25">
      <c r="A760" t="str">
        <f t="array" ref="A760">IF(COUNT(SEARCH(RubriekenHistorisch,CONCATENATE(P759,U759,AB759,AH759))),"t","f")</f>
        <v>f</v>
      </c>
      <c r="B760" t="str">
        <f t="shared" si="35"/>
        <v>f</v>
      </c>
      <c r="C760" t="str">
        <f t="shared" si="36"/>
        <v>f</v>
      </c>
      <c r="D760" t="str">
        <f t="shared" si="37"/>
        <v>f</v>
      </c>
      <c r="E760" t="str">
        <f>IF(COUNT(SEARCH({"04.","05.","09.","12."},CONCATENATE(P759,U759,AB759,AH759))),"t","f")</f>
        <v>f</v>
      </c>
      <c r="F760" t="str">
        <f t="array" ref="F760">IF(COUNT(SEARCH(HistorischeRubrieken,CONCATENATE(P759,U759,AB759,AH759))),"t","f")</f>
        <v>f</v>
      </c>
      <c r="G760">
        <v>1</v>
      </c>
      <c r="H760">
        <v>57501</v>
      </c>
      <c r="I760" t="s">
        <v>636</v>
      </c>
      <c r="J760">
        <v>19931115</v>
      </c>
      <c r="K760">
        <v>20130101</v>
      </c>
      <c r="M760">
        <v>0</v>
      </c>
      <c r="N760">
        <v>0</v>
      </c>
    </row>
    <row r="761" spans="1:32" hidden="1" x14ac:dyDescent="0.25">
      <c r="A761" t="str">
        <f t="array" ref="A761">IF(COUNT(SEARCH(RubriekenHistorisch,CONCATENATE(P760,U760,AB760,AH760))),"t","f")</f>
        <v>f</v>
      </c>
      <c r="B761" t="str">
        <f t="shared" si="35"/>
        <v>f</v>
      </c>
      <c r="C761" t="str">
        <f t="shared" si="36"/>
        <v>f</v>
      </c>
      <c r="D761" t="str">
        <f t="shared" si="37"/>
        <v>f</v>
      </c>
      <c r="E761" t="str">
        <f>IF(COUNT(SEARCH({"04.","05.","09.","12."},CONCATENATE(P760,U760,AB760,AH760))),"t","f")</f>
        <v>f</v>
      </c>
      <c r="F761" t="str">
        <f t="array" ref="F761">IF(COUNT(SEARCH(HistorischeRubrieken,CONCATENATE(P760,U760,AB760,AH760))),"t","f")</f>
        <v>f</v>
      </c>
      <c r="G761">
        <v>2</v>
      </c>
      <c r="H761">
        <v>57501</v>
      </c>
      <c r="I761" t="s">
        <v>636</v>
      </c>
      <c r="J761">
        <v>20150131</v>
      </c>
      <c r="K761">
        <v>20150801</v>
      </c>
      <c r="M761">
        <v>0</v>
      </c>
      <c r="N761">
        <v>0</v>
      </c>
      <c r="AA761" t="s">
        <v>270</v>
      </c>
      <c r="AC761">
        <v>0</v>
      </c>
      <c r="AE761">
        <v>0</v>
      </c>
      <c r="AF761" t="s">
        <v>271</v>
      </c>
    </row>
    <row r="762" spans="1:32" x14ac:dyDescent="0.25">
      <c r="A762" t="str">
        <f t="array" ref="A762">IF(COUNT(SEARCH(RubriekenHistorisch,CONCATENATE(P761,U761,AB761,AH761))),"t","f")</f>
        <v>f</v>
      </c>
      <c r="B762" t="str">
        <f t="shared" si="35"/>
        <v>f</v>
      </c>
      <c r="C762" t="str">
        <f t="shared" si="36"/>
        <v>f</v>
      </c>
      <c r="D762" t="str">
        <f t="shared" si="37"/>
        <v>f</v>
      </c>
      <c r="E762" t="str">
        <f>IF(COUNT(SEARCH({"04.","05.","09.","12."},CONCATENATE(P761,U761,AB761,AH761))),"t","f")</f>
        <v>f</v>
      </c>
      <c r="F762" t="str">
        <f t="array" ref="F762">IF(COUNT(SEARCH(HistorischeRubrieken,CONCATENATE(P761,U761,AB761,AH761))),"t","f")</f>
        <v>f</v>
      </c>
      <c r="G762">
        <v>3</v>
      </c>
      <c r="H762">
        <v>57501</v>
      </c>
      <c r="I762" t="s">
        <v>636</v>
      </c>
      <c r="J762">
        <v>20150801</v>
      </c>
      <c r="M762">
        <v>0</v>
      </c>
      <c r="N762">
        <v>0</v>
      </c>
      <c r="AA762" t="s">
        <v>272</v>
      </c>
      <c r="AC762">
        <v>0</v>
      </c>
      <c r="AE762">
        <v>0</v>
      </c>
      <c r="AF762" t="s">
        <v>271</v>
      </c>
    </row>
    <row r="763" spans="1:32" hidden="1" x14ac:dyDescent="0.25">
      <c r="A763" t="str">
        <f t="array" ref="A763">IF(COUNT(SEARCH(RubriekenHistorisch,CONCATENATE(P762,U762,AB762,AH762))),"t","f")</f>
        <v>f</v>
      </c>
      <c r="B763" t="str">
        <f t="shared" si="35"/>
        <v>f</v>
      </c>
      <c r="C763" t="str">
        <f t="shared" si="36"/>
        <v>f</v>
      </c>
      <c r="D763" t="str">
        <f t="shared" si="37"/>
        <v>f</v>
      </c>
      <c r="E763" t="str">
        <f>IF(COUNT(SEARCH({"04.","05.","09.","12."},CONCATENATE(P762,U762,AB762,AH762))),"t","f")</f>
        <v>f</v>
      </c>
      <c r="F763" t="str">
        <f t="array" ref="F763">IF(COUNT(SEARCH(HistorischeRubrieken,CONCATENATE(P762,U762,AB762,AH762))),"t","f")</f>
        <v>f</v>
      </c>
      <c r="G763">
        <v>1</v>
      </c>
      <c r="H763">
        <v>57601</v>
      </c>
      <c r="I763" t="s">
        <v>637</v>
      </c>
      <c r="J763">
        <v>19931115</v>
      </c>
      <c r="K763">
        <v>20130101</v>
      </c>
      <c r="M763">
        <v>0</v>
      </c>
      <c r="N763">
        <v>0</v>
      </c>
    </row>
    <row r="764" spans="1:32" hidden="1" x14ac:dyDescent="0.25">
      <c r="A764" t="str">
        <f t="array" ref="A764">IF(COUNT(SEARCH(RubriekenHistorisch,CONCATENATE(P763,U763,AB763,AH763))),"t","f")</f>
        <v>f</v>
      </c>
      <c r="B764" t="str">
        <f t="shared" si="35"/>
        <v>f</v>
      </c>
      <c r="C764" t="str">
        <f t="shared" si="36"/>
        <v>f</v>
      </c>
      <c r="D764" t="str">
        <f t="shared" si="37"/>
        <v>f</v>
      </c>
      <c r="E764" t="str">
        <f>IF(COUNT(SEARCH({"04.","05.","09.","12."},CONCATENATE(P763,U763,AB763,AH763))),"t","f")</f>
        <v>f</v>
      </c>
      <c r="F764" t="str">
        <f t="array" ref="F764">IF(COUNT(SEARCH(HistorischeRubrieken,CONCATENATE(P763,U763,AB763,AH763))),"t","f")</f>
        <v>f</v>
      </c>
      <c r="G764">
        <v>2</v>
      </c>
      <c r="H764">
        <v>57601</v>
      </c>
      <c r="I764" t="s">
        <v>637</v>
      </c>
      <c r="J764">
        <v>20150131</v>
      </c>
      <c r="K764">
        <v>20150801</v>
      </c>
      <c r="M764">
        <v>0</v>
      </c>
      <c r="N764">
        <v>0</v>
      </c>
      <c r="AA764" t="s">
        <v>270</v>
      </c>
      <c r="AC764">
        <v>0</v>
      </c>
      <c r="AE764">
        <v>0</v>
      </c>
      <c r="AF764" t="s">
        <v>271</v>
      </c>
    </row>
    <row r="765" spans="1:32" x14ac:dyDescent="0.25">
      <c r="A765" t="str">
        <f t="array" ref="A765">IF(COUNT(SEARCH(RubriekenHistorisch,CONCATENATE(P764,U764,AB764,AH764))),"t","f")</f>
        <v>f</v>
      </c>
      <c r="B765" t="str">
        <f t="shared" si="35"/>
        <v>f</v>
      </c>
      <c r="C765" t="str">
        <f t="shared" si="36"/>
        <v>f</v>
      </c>
      <c r="D765" t="str">
        <f t="shared" si="37"/>
        <v>f</v>
      </c>
      <c r="E765" t="str">
        <f>IF(COUNT(SEARCH({"04.","05.","09.","12."},CONCATENATE(P764,U764,AB764,AH764))),"t","f")</f>
        <v>f</v>
      </c>
      <c r="F765" t="str">
        <f t="array" ref="F765">IF(COUNT(SEARCH(HistorischeRubrieken,CONCATENATE(P764,U764,AB764,AH764))),"t","f")</f>
        <v>f</v>
      </c>
      <c r="G765">
        <v>3</v>
      </c>
      <c r="H765">
        <v>57601</v>
      </c>
      <c r="I765" t="s">
        <v>637</v>
      </c>
      <c r="J765">
        <v>20150801</v>
      </c>
      <c r="M765">
        <v>0</v>
      </c>
      <c r="N765">
        <v>0</v>
      </c>
      <c r="AA765" t="s">
        <v>272</v>
      </c>
      <c r="AC765">
        <v>0</v>
      </c>
      <c r="AE765">
        <v>0</v>
      </c>
      <c r="AF765" t="s">
        <v>271</v>
      </c>
    </row>
    <row r="766" spans="1:32" x14ac:dyDescent="0.25">
      <c r="A766" t="str">
        <f t="array" ref="A766">IF(COUNT(SEARCH(RubriekenHistorisch,CONCATENATE(P765,U765,AB765,AH765))),"t","f")</f>
        <v>f</v>
      </c>
      <c r="B766" t="str">
        <f t="shared" si="35"/>
        <v>f</v>
      </c>
      <c r="C766" t="str">
        <f t="shared" si="36"/>
        <v>f</v>
      </c>
      <c r="D766" t="str">
        <f t="shared" si="37"/>
        <v>f</v>
      </c>
      <c r="E766" t="str">
        <f>IF(COUNT(SEARCH({"04.","05.","09.","12."},CONCATENATE(P765,U765,AB765,AH765))),"t","f")</f>
        <v>f</v>
      </c>
      <c r="F766" t="str">
        <f t="array" ref="F766">IF(COUNT(SEARCH(HistorischeRubrieken,CONCATENATE(P765,U765,AB765,AH765))),"t","f")</f>
        <v>f</v>
      </c>
      <c r="G766">
        <v>1</v>
      </c>
      <c r="H766">
        <v>57602</v>
      </c>
      <c r="I766" t="s">
        <v>6709</v>
      </c>
      <c r="J766">
        <v>20151201</v>
      </c>
      <c r="M766">
        <v>0</v>
      </c>
      <c r="N766">
        <v>0</v>
      </c>
      <c r="AA766" t="s">
        <v>272</v>
      </c>
      <c r="AC766">
        <v>0</v>
      </c>
      <c r="AE766">
        <v>0</v>
      </c>
      <c r="AF766" t="s">
        <v>271</v>
      </c>
    </row>
    <row r="767" spans="1:32" hidden="1" x14ac:dyDescent="0.25">
      <c r="A767" t="str">
        <f t="array" ref="A767">IF(COUNT(SEARCH(RubriekenHistorisch,CONCATENATE(P766,U766,AB766,AH766))),"t","f")</f>
        <v>f</v>
      </c>
      <c r="B767" t="str">
        <f t="shared" si="35"/>
        <v>f</v>
      </c>
      <c r="C767" t="str">
        <f t="shared" si="36"/>
        <v>f</v>
      </c>
      <c r="D767" t="str">
        <f t="shared" si="37"/>
        <v>f</v>
      </c>
      <c r="E767" t="str">
        <f>IF(COUNT(SEARCH({"04.","05.","09.","12."},CONCATENATE(P766,U766,AB766,AH766))),"t","f")</f>
        <v>f</v>
      </c>
      <c r="F767" t="str">
        <f t="array" ref="F767">IF(COUNT(SEARCH(HistorischeRubrieken,CONCATENATE(P766,U766,AB766,AH766))),"t","f")</f>
        <v>f</v>
      </c>
      <c r="G767">
        <v>1</v>
      </c>
      <c r="H767">
        <v>57701</v>
      </c>
      <c r="I767" t="s">
        <v>638</v>
      </c>
      <c r="J767">
        <v>19930915</v>
      </c>
      <c r="K767">
        <v>20020101</v>
      </c>
      <c r="M767">
        <v>0</v>
      </c>
      <c r="N767">
        <v>0</v>
      </c>
    </row>
    <row r="768" spans="1:32" hidden="1" x14ac:dyDescent="0.25">
      <c r="A768" t="str">
        <f t="array" ref="A768">IF(COUNT(SEARCH(RubriekenHistorisch,CONCATENATE(P767,U767,AB767,AH767))),"t","f")</f>
        <v>f</v>
      </c>
      <c r="B768" t="str">
        <f t="shared" si="35"/>
        <v>f</v>
      </c>
      <c r="C768" t="str">
        <f t="shared" si="36"/>
        <v>f</v>
      </c>
      <c r="D768" t="str">
        <f t="shared" si="37"/>
        <v>f</v>
      </c>
      <c r="E768" t="str">
        <f>IF(COUNT(SEARCH({"04.","05.","09.","12."},CONCATENATE(P767,U767,AB767,AH767))),"t","f")</f>
        <v>f</v>
      </c>
      <c r="F768" t="str">
        <f t="array" ref="F768">IF(COUNT(SEARCH(HistorischeRubrieken,CONCATENATE(P767,U767,AB767,AH767))),"t","f")</f>
        <v>f</v>
      </c>
      <c r="G768">
        <v>1</v>
      </c>
      <c r="H768">
        <v>57901</v>
      </c>
      <c r="I768" t="s">
        <v>639</v>
      </c>
      <c r="J768">
        <v>19931015</v>
      </c>
      <c r="K768">
        <v>20130101</v>
      </c>
      <c r="M768">
        <v>0</v>
      </c>
      <c r="N768">
        <v>0</v>
      </c>
    </row>
    <row r="769" spans="1:32" hidden="1" x14ac:dyDescent="0.25">
      <c r="A769" t="str">
        <f t="array" ref="A769">IF(COUNT(SEARCH(RubriekenHistorisch,CONCATENATE(P768,U768,AB768,AH768))),"t","f")</f>
        <v>f</v>
      </c>
      <c r="B769" t="str">
        <f t="shared" si="35"/>
        <v>f</v>
      </c>
      <c r="C769" t="str">
        <f t="shared" si="36"/>
        <v>f</v>
      </c>
      <c r="D769" t="str">
        <f t="shared" si="37"/>
        <v>f</v>
      </c>
      <c r="E769" t="str">
        <f>IF(COUNT(SEARCH({"04.","05.","09.","12."},CONCATENATE(P768,U768,AB768,AH768))),"t","f")</f>
        <v>f</v>
      </c>
      <c r="F769" t="str">
        <f t="array" ref="F769">IF(COUNT(SEARCH(HistorischeRubrieken,CONCATENATE(P768,U768,AB768,AH768))),"t","f")</f>
        <v>f</v>
      </c>
      <c r="G769">
        <v>2</v>
      </c>
      <c r="H769">
        <v>57901</v>
      </c>
      <c r="I769" t="s">
        <v>639</v>
      </c>
      <c r="J769">
        <v>20150131</v>
      </c>
      <c r="K769">
        <v>20150801</v>
      </c>
      <c r="M769">
        <v>0</v>
      </c>
      <c r="N769">
        <v>0</v>
      </c>
      <c r="AA769" t="s">
        <v>270</v>
      </c>
      <c r="AC769">
        <v>0</v>
      </c>
      <c r="AE769">
        <v>0</v>
      </c>
      <c r="AF769" t="s">
        <v>271</v>
      </c>
    </row>
    <row r="770" spans="1:32" x14ac:dyDescent="0.25">
      <c r="A770" t="str">
        <f t="array" ref="A770">IF(COUNT(SEARCH(RubriekenHistorisch,CONCATENATE(P769,U769,AB769,AH769))),"t","f")</f>
        <v>f</v>
      </c>
      <c r="B770" t="str">
        <f t="shared" si="35"/>
        <v>f</v>
      </c>
      <c r="C770" t="str">
        <f t="shared" si="36"/>
        <v>f</v>
      </c>
      <c r="D770" t="str">
        <f t="shared" si="37"/>
        <v>f</v>
      </c>
      <c r="E770" t="str">
        <f>IF(COUNT(SEARCH({"04.","05.","09.","12."},CONCATENATE(P769,U769,AB769,AH769))),"t","f")</f>
        <v>f</v>
      </c>
      <c r="F770" t="str">
        <f t="array" ref="F770">IF(COUNT(SEARCH(HistorischeRubrieken,CONCATENATE(P769,U769,AB769,AH769))),"t","f")</f>
        <v>f</v>
      </c>
      <c r="G770">
        <v>3</v>
      </c>
      <c r="H770">
        <v>57901</v>
      </c>
      <c r="I770" t="s">
        <v>639</v>
      </c>
      <c r="J770">
        <v>20150801</v>
      </c>
      <c r="M770">
        <v>0</v>
      </c>
      <c r="N770">
        <v>0</v>
      </c>
      <c r="AA770" t="s">
        <v>272</v>
      </c>
      <c r="AC770">
        <v>0</v>
      </c>
      <c r="AE770">
        <v>0</v>
      </c>
      <c r="AF770" t="s">
        <v>271</v>
      </c>
    </row>
    <row r="771" spans="1:32" hidden="1" x14ac:dyDescent="0.25">
      <c r="A771" t="str">
        <f t="array" ref="A771">IF(COUNT(SEARCH(RubriekenHistorisch,CONCATENATE(P770,U770,AB770,AH770))),"t","f")</f>
        <v>f</v>
      </c>
      <c r="B771" t="str">
        <f t="shared" ref="B771:B834" si="38">IF(COUNT(SEARCH("07.66.20",CONCATENATE(P770,U770,AB770,AH770))),"t","f")</f>
        <v>f</v>
      </c>
      <c r="C771" t="str">
        <f t="shared" ref="C771:C834" si="39">IF(COUNT(SEARCH("14.40.10",CONCATENATE(P770,U770,AB770,AH770))),"t","f")</f>
        <v>f</v>
      </c>
      <c r="D771" t="str">
        <f t="shared" si="37"/>
        <v>f</v>
      </c>
      <c r="E771" t="str">
        <f>IF(COUNT(SEARCH({"04.","05.","09.","12."},CONCATENATE(P770,U770,AB770,AH770))),"t","f")</f>
        <v>f</v>
      </c>
      <c r="F771" t="str">
        <f t="array" ref="F771">IF(COUNT(SEARCH(HistorischeRubrieken,CONCATENATE(P770,U770,AB770,AH770))),"t","f")</f>
        <v>f</v>
      </c>
      <c r="G771">
        <v>1</v>
      </c>
      <c r="H771">
        <v>58001</v>
      </c>
      <c r="I771" t="s">
        <v>640</v>
      </c>
      <c r="J771">
        <v>19920901</v>
      </c>
      <c r="K771">
        <v>20130101</v>
      </c>
      <c r="M771">
        <v>0</v>
      </c>
      <c r="N771">
        <v>0</v>
      </c>
    </row>
    <row r="772" spans="1:32" hidden="1" x14ac:dyDescent="0.25">
      <c r="A772" t="str">
        <f t="array" ref="A772">IF(COUNT(SEARCH(RubriekenHistorisch,CONCATENATE(P771,U771,AB771,AH771))),"t","f")</f>
        <v>f</v>
      </c>
      <c r="B772" t="str">
        <f t="shared" si="38"/>
        <v>f</v>
      </c>
      <c r="C772" t="str">
        <f t="shared" si="39"/>
        <v>f</v>
      </c>
      <c r="D772" t="str">
        <f t="shared" ref="D772:D835" si="40">IF(COUNT(SEARCH("- 0",CONCATENATE(P771,U771,AB771,AH771))),"t","f")</f>
        <v>f</v>
      </c>
      <c r="E772" t="str">
        <f>IF(COUNT(SEARCH({"04.","05.","09.","12."},CONCATENATE(P771,U771,AB771,AH771))),"t","f")</f>
        <v>f</v>
      </c>
      <c r="F772" t="str">
        <f t="array" ref="F772">IF(COUNT(SEARCH(HistorischeRubrieken,CONCATENATE(P771,U771,AB771,AH771))),"t","f")</f>
        <v>f</v>
      </c>
      <c r="G772">
        <v>1</v>
      </c>
      <c r="H772">
        <v>58401</v>
      </c>
      <c r="I772" t="s">
        <v>641</v>
      </c>
      <c r="J772">
        <v>19940801</v>
      </c>
      <c r="K772">
        <v>20130101</v>
      </c>
      <c r="M772">
        <v>0</v>
      </c>
      <c r="N772">
        <v>0</v>
      </c>
    </row>
    <row r="773" spans="1:32" hidden="1" x14ac:dyDescent="0.25">
      <c r="A773" t="str">
        <f t="array" ref="A773">IF(COUNT(SEARCH(RubriekenHistorisch,CONCATENATE(P772,U772,AB772,AH772))),"t","f")</f>
        <v>f</v>
      </c>
      <c r="B773" t="str">
        <f t="shared" si="38"/>
        <v>f</v>
      </c>
      <c r="C773" t="str">
        <f t="shared" si="39"/>
        <v>f</v>
      </c>
      <c r="D773" t="str">
        <f t="shared" si="40"/>
        <v>f</v>
      </c>
      <c r="E773" t="str">
        <f>IF(COUNT(SEARCH({"04.","05.","09.","12."},CONCATENATE(P772,U772,AB772,AH772))),"t","f")</f>
        <v>f</v>
      </c>
      <c r="F773" t="str">
        <f t="array" ref="F773">IF(COUNT(SEARCH(HistorischeRubrieken,CONCATENATE(P772,U772,AB772,AH772))),"t","f")</f>
        <v>f</v>
      </c>
      <c r="G773">
        <v>2</v>
      </c>
      <c r="H773">
        <v>58401</v>
      </c>
      <c r="I773" t="s">
        <v>641</v>
      </c>
      <c r="J773">
        <v>20150131</v>
      </c>
      <c r="K773">
        <v>20150801</v>
      </c>
      <c r="M773">
        <v>0</v>
      </c>
      <c r="N773">
        <v>0</v>
      </c>
      <c r="AA773" t="s">
        <v>270</v>
      </c>
      <c r="AC773">
        <v>0</v>
      </c>
      <c r="AE773">
        <v>0</v>
      </c>
      <c r="AF773" t="s">
        <v>271</v>
      </c>
    </row>
    <row r="774" spans="1:32" x14ac:dyDescent="0.25">
      <c r="A774" t="str">
        <f t="array" ref="A774">IF(COUNT(SEARCH(RubriekenHistorisch,CONCATENATE(P773,U773,AB773,AH773))),"t","f")</f>
        <v>f</v>
      </c>
      <c r="B774" t="str">
        <f t="shared" si="38"/>
        <v>f</v>
      </c>
      <c r="C774" t="str">
        <f t="shared" si="39"/>
        <v>f</v>
      </c>
      <c r="D774" t="str">
        <f t="shared" si="40"/>
        <v>f</v>
      </c>
      <c r="E774" t="str">
        <f>IF(COUNT(SEARCH({"04.","05.","09.","12."},CONCATENATE(P773,U773,AB773,AH773))),"t","f")</f>
        <v>f</v>
      </c>
      <c r="F774" t="str">
        <f t="array" ref="F774">IF(COUNT(SEARCH(HistorischeRubrieken,CONCATENATE(P773,U773,AB773,AH773))),"t","f")</f>
        <v>f</v>
      </c>
      <c r="G774">
        <v>3</v>
      </c>
      <c r="H774">
        <v>58401</v>
      </c>
      <c r="I774" t="s">
        <v>641</v>
      </c>
      <c r="J774">
        <v>20150801</v>
      </c>
      <c r="M774">
        <v>0</v>
      </c>
      <c r="N774">
        <v>0</v>
      </c>
      <c r="AA774" t="s">
        <v>272</v>
      </c>
      <c r="AC774">
        <v>0</v>
      </c>
      <c r="AE774">
        <v>0</v>
      </c>
      <c r="AF774" t="s">
        <v>271</v>
      </c>
    </row>
    <row r="775" spans="1:32" hidden="1" x14ac:dyDescent="0.25">
      <c r="A775" t="str">
        <f t="array" ref="A775">IF(COUNT(SEARCH(RubriekenHistorisch,CONCATENATE(P774,U774,AB774,AH774))),"t","f")</f>
        <v>f</v>
      </c>
      <c r="B775" t="str">
        <f t="shared" si="38"/>
        <v>f</v>
      </c>
      <c r="C775" t="str">
        <f t="shared" si="39"/>
        <v>f</v>
      </c>
      <c r="D775" t="str">
        <f t="shared" si="40"/>
        <v>f</v>
      </c>
      <c r="E775" t="str">
        <f>IF(COUNT(SEARCH({"04.","05.","09.","12."},CONCATENATE(P774,U774,AB774,AH774))),"t","f")</f>
        <v>f</v>
      </c>
      <c r="F775" t="str">
        <f t="array" ref="F775">IF(COUNT(SEARCH(HistorischeRubrieken,CONCATENATE(P774,U774,AB774,AH774))),"t","f")</f>
        <v>f</v>
      </c>
      <c r="G775">
        <v>1</v>
      </c>
      <c r="H775">
        <v>58501</v>
      </c>
      <c r="I775" t="s">
        <v>642</v>
      </c>
      <c r="J775">
        <v>19940215</v>
      </c>
      <c r="K775">
        <v>20130101</v>
      </c>
      <c r="M775">
        <v>0</v>
      </c>
      <c r="N775">
        <v>0</v>
      </c>
    </row>
    <row r="776" spans="1:32" hidden="1" x14ac:dyDescent="0.25">
      <c r="A776" t="str">
        <f t="array" ref="A776">IF(COUNT(SEARCH(RubriekenHistorisch,CONCATENATE(P775,U775,AB775,AH775))),"t","f")</f>
        <v>f</v>
      </c>
      <c r="B776" t="str">
        <f t="shared" si="38"/>
        <v>f</v>
      </c>
      <c r="C776" t="str">
        <f t="shared" si="39"/>
        <v>f</v>
      </c>
      <c r="D776" t="str">
        <f t="shared" si="40"/>
        <v>f</v>
      </c>
      <c r="E776" t="str">
        <f>IF(COUNT(SEARCH({"04.","05.","09.","12."},CONCATENATE(P775,U775,AB775,AH775))),"t","f")</f>
        <v>f</v>
      </c>
      <c r="F776" t="str">
        <f t="array" ref="F776">IF(COUNT(SEARCH(HistorischeRubrieken,CONCATENATE(P775,U775,AB775,AH775))),"t","f")</f>
        <v>f</v>
      </c>
      <c r="G776">
        <v>2</v>
      </c>
      <c r="H776">
        <v>58501</v>
      </c>
      <c r="I776" t="s">
        <v>642</v>
      </c>
      <c r="J776">
        <v>20150131</v>
      </c>
      <c r="K776">
        <v>20150801</v>
      </c>
      <c r="M776">
        <v>0</v>
      </c>
      <c r="N776">
        <v>0</v>
      </c>
      <c r="AA776" t="s">
        <v>270</v>
      </c>
      <c r="AC776">
        <v>0</v>
      </c>
      <c r="AE776">
        <v>0</v>
      </c>
      <c r="AF776" t="s">
        <v>271</v>
      </c>
    </row>
    <row r="777" spans="1:32" x14ac:dyDescent="0.25">
      <c r="A777" t="str">
        <f t="array" ref="A777">IF(COUNT(SEARCH(RubriekenHistorisch,CONCATENATE(P776,U776,AB776,AH776))),"t","f")</f>
        <v>f</v>
      </c>
      <c r="B777" t="str">
        <f t="shared" si="38"/>
        <v>f</v>
      </c>
      <c r="C777" t="str">
        <f t="shared" si="39"/>
        <v>f</v>
      </c>
      <c r="D777" t="str">
        <f t="shared" si="40"/>
        <v>f</v>
      </c>
      <c r="E777" t="str">
        <f>IF(COUNT(SEARCH({"04.","05.","09.","12."},CONCATENATE(P776,U776,AB776,AH776))),"t","f")</f>
        <v>f</v>
      </c>
      <c r="F777" t="str">
        <f t="array" ref="F777">IF(COUNT(SEARCH(HistorischeRubrieken,CONCATENATE(P776,U776,AB776,AH776))),"t","f")</f>
        <v>f</v>
      </c>
      <c r="G777">
        <v>3</v>
      </c>
      <c r="H777">
        <v>58501</v>
      </c>
      <c r="I777" t="s">
        <v>642</v>
      </c>
      <c r="J777">
        <v>20150801</v>
      </c>
      <c r="M777">
        <v>0</v>
      </c>
      <c r="N777">
        <v>0</v>
      </c>
      <c r="AA777" t="s">
        <v>272</v>
      </c>
      <c r="AC777">
        <v>0</v>
      </c>
      <c r="AE777">
        <v>0</v>
      </c>
      <c r="AF777" t="s">
        <v>271</v>
      </c>
    </row>
    <row r="778" spans="1:32" hidden="1" x14ac:dyDescent="0.25">
      <c r="A778" t="str">
        <f t="array" ref="A778">IF(COUNT(SEARCH(RubriekenHistorisch,CONCATENATE(P777,U777,AB777,AH777))),"t","f")</f>
        <v>f</v>
      </c>
      <c r="B778" t="str">
        <f t="shared" si="38"/>
        <v>f</v>
      </c>
      <c r="C778" t="str">
        <f t="shared" si="39"/>
        <v>f</v>
      </c>
      <c r="D778" t="str">
        <f t="shared" si="40"/>
        <v>f</v>
      </c>
      <c r="E778" t="str">
        <f>IF(COUNT(SEARCH({"04.","05.","09.","12."},CONCATENATE(P777,U777,AB777,AH777))),"t","f")</f>
        <v>f</v>
      </c>
      <c r="F778" t="str">
        <f t="array" ref="F778">IF(COUNT(SEARCH(HistorischeRubrieken,CONCATENATE(P777,U777,AB777,AH777))),"t","f")</f>
        <v>f</v>
      </c>
      <c r="G778">
        <v>1</v>
      </c>
      <c r="H778">
        <v>58801</v>
      </c>
      <c r="I778" t="s">
        <v>643</v>
      </c>
      <c r="J778">
        <v>19930915</v>
      </c>
      <c r="K778">
        <v>20130101</v>
      </c>
      <c r="M778">
        <v>0</v>
      </c>
      <c r="N778">
        <v>0</v>
      </c>
    </row>
    <row r="779" spans="1:32" hidden="1" x14ac:dyDescent="0.25">
      <c r="A779" t="str">
        <f t="array" ref="A779">IF(COUNT(SEARCH(RubriekenHistorisch,CONCATENATE(P778,U778,AB778,AH778))),"t","f")</f>
        <v>f</v>
      </c>
      <c r="B779" t="str">
        <f t="shared" si="38"/>
        <v>f</v>
      </c>
      <c r="C779" t="str">
        <f t="shared" si="39"/>
        <v>f</v>
      </c>
      <c r="D779" t="str">
        <f t="shared" si="40"/>
        <v>f</v>
      </c>
      <c r="E779" t="str">
        <f>IF(COUNT(SEARCH({"04.","05.","09.","12."},CONCATENATE(P778,U778,AB778,AH778))),"t","f")</f>
        <v>f</v>
      </c>
      <c r="F779" t="str">
        <f t="array" ref="F779">IF(COUNT(SEARCH(HistorischeRubrieken,CONCATENATE(P778,U778,AB778,AH778))),"t","f")</f>
        <v>f</v>
      </c>
      <c r="G779">
        <v>2</v>
      </c>
      <c r="H779">
        <v>58801</v>
      </c>
      <c r="I779" t="s">
        <v>643</v>
      </c>
      <c r="J779">
        <v>20150131</v>
      </c>
      <c r="K779">
        <v>20150801</v>
      </c>
      <c r="M779">
        <v>0</v>
      </c>
      <c r="N779">
        <v>0</v>
      </c>
      <c r="AA779" t="s">
        <v>270</v>
      </c>
      <c r="AC779">
        <v>0</v>
      </c>
      <c r="AE779">
        <v>0</v>
      </c>
      <c r="AF779" t="s">
        <v>271</v>
      </c>
    </row>
    <row r="780" spans="1:32" x14ac:dyDescent="0.25">
      <c r="A780" t="str">
        <f t="array" ref="A780">IF(COUNT(SEARCH(RubriekenHistorisch,CONCATENATE(P779,U779,AB779,AH779))),"t","f")</f>
        <v>f</v>
      </c>
      <c r="B780" t="str">
        <f t="shared" si="38"/>
        <v>f</v>
      </c>
      <c r="C780" t="str">
        <f t="shared" si="39"/>
        <v>f</v>
      </c>
      <c r="D780" t="str">
        <f t="shared" si="40"/>
        <v>f</v>
      </c>
      <c r="E780" t="str">
        <f>IF(COUNT(SEARCH({"04.","05.","09.","12."},CONCATENATE(P779,U779,AB779,AH779))),"t","f")</f>
        <v>f</v>
      </c>
      <c r="F780" t="str">
        <f t="array" ref="F780">IF(COUNT(SEARCH(HistorischeRubrieken,CONCATENATE(P779,U779,AB779,AH779))),"t","f")</f>
        <v>f</v>
      </c>
      <c r="G780">
        <v>3</v>
      </c>
      <c r="H780">
        <v>58801</v>
      </c>
      <c r="I780" t="s">
        <v>643</v>
      </c>
      <c r="J780">
        <v>20150801</v>
      </c>
      <c r="M780">
        <v>0</v>
      </c>
      <c r="N780">
        <v>0</v>
      </c>
      <c r="AA780" t="s">
        <v>272</v>
      </c>
      <c r="AC780">
        <v>0</v>
      </c>
      <c r="AE780">
        <v>0</v>
      </c>
      <c r="AF780" t="s">
        <v>271</v>
      </c>
    </row>
    <row r="781" spans="1:32" hidden="1" x14ac:dyDescent="0.25">
      <c r="A781" t="str">
        <f t="array" ref="A781">IF(COUNT(SEARCH(RubriekenHistorisch,CONCATENATE(P780,U780,AB780,AH780))),"t","f")</f>
        <v>f</v>
      </c>
      <c r="B781" t="str">
        <f t="shared" si="38"/>
        <v>f</v>
      </c>
      <c r="C781" t="str">
        <f t="shared" si="39"/>
        <v>f</v>
      </c>
      <c r="D781" t="str">
        <f t="shared" si="40"/>
        <v>f</v>
      </c>
      <c r="E781" t="str">
        <f>IF(COUNT(SEARCH({"04.","05.","09.","12."},CONCATENATE(P780,U780,AB780,AH780))),"t","f")</f>
        <v>f</v>
      </c>
      <c r="F781" t="str">
        <f t="array" ref="F781">IF(COUNT(SEARCH(HistorischeRubrieken,CONCATENATE(P780,U780,AB780,AH780))),"t","f")</f>
        <v>f</v>
      </c>
      <c r="G781">
        <v>1</v>
      </c>
      <c r="H781">
        <v>58901</v>
      </c>
      <c r="I781" t="s">
        <v>644</v>
      </c>
      <c r="J781">
        <v>19931215</v>
      </c>
      <c r="K781">
        <v>20130101</v>
      </c>
      <c r="M781">
        <v>0</v>
      </c>
      <c r="N781">
        <v>0</v>
      </c>
    </row>
    <row r="782" spans="1:32" hidden="1" x14ac:dyDescent="0.25">
      <c r="A782" t="str">
        <f t="array" ref="A782">IF(COUNT(SEARCH(RubriekenHistorisch,CONCATENATE(P781,U781,AB781,AH781))),"t","f")</f>
        <v>f</v>
      </c>
      <c r="B782" t="str">
        <f t="shared" si="38"/>
        <v>f</v>
      </c>
      <c r="C782" t="str">
        <f t="shared" si="39"/>
        <v>f</v>
      </c>
      <c r="D782" t="str">
        <f t="shared" si="40"/>
        <v>f</v>
      </c>
      <c r="E782" t="str">
        <f>IF(COUNT(SEARCH({"04.","05.","09.","12."},CONCATENATE(P781,U781,AB781,AH781))),"t","f")</f>
        <v>f</v>
      </c>
      <c r="F782" t="str">
        <f t="array" ref="F782">IF(COUNT(SEARCH(HistorischeRubrieken,CONCATENATE(P781,U781,AB781,AH781))),"t","f")</f>
        <v>f</v>
      </c>
      <c r="G782">
        <v>2</v>
      </c>
      <c r="H782">
        <v>58901</v>
      </c>
      <c r="I782" t="s">
        <v>644</v>
      </c>
      <c r="J782">
        <v>20150131</v>
      </c>
      <c r="K782">
        <v>20150801</v>
      </c>
      <c r="M782">
        <v>0</v>
      </c>
      <c r="N782">
        <v>0</v>
      </c>
      <c r="AA782" t="s">
        <v>270</v>
      </c>
      <c r="AC782">
        <v>0</v>
      </c>
      <c r="AE782">
        <v>0</v>
      </c>
      <c r="AF782" t="s">
        <v>271</v>
      </c>
    </row>
    <row r="783" spans="1:32" x14ac:dyDescent="0.25">
      <c r="A783" t="str">
        <f t="array" ref="A783">IF(COUNT(SEARCH(RubriekenHistorisch,CONCATENATE(P782,U782,AB782,AH782))),"t","f")</f>
        <v>f</v>
      </c>
      <c r="B783" t="str">
        <f t="shared" si="38"/>
        <v>f</v>
      </c>
      <c r="C783" t="str">
        <f t="shared" si="39"/>
        <v>f</v>
      </c>
      <c r="D783" t="str">
        <f t="shared" si="40"/>
        <v>f</v>
      </c>
      <c r="E783" t="str">
        <f>IF(COUNT(SEARCH({"04.","05.","09.","12."},CONCATENATE(P782,U782,AB782,AH782))),"t","f")</f>
        <v>f</v>
      </c>
      <c r="F783" t="str">
        <f t="array" ref="F783">IF(COUNT(SEARCH(HistorischeRubrieken,CONCATENATE(P782,U782,AB782,AH782))),"t","f")</f>
        <v>f</v>
      </c>
      <c r="G783">
        <v>3</v>
      </c>
      <c r="H783">
        <v>58901</v>
      </c>
      <c r="I783" t="s">
        <v>644</v>
      </c>
      <c r="J783">
        <v>20150801</v>
      </c>
      <c r="M783">
        <v>0</v>
      </c>
      <c r="N783">
        <v>0</v>
      </c>
      <c r="AA783" t="s">
        <v>272</v>
      </c>
      <c r="AC783">
        <v>0</v>
      </c>
      <c r="AE783">
        <v>0</v>
      </c>
      <c r="AF783" t="s">
        <v>271</v>
      </c>
    </row>
    <row r="784" spans="1:32" hidden="1" x14ac:dyDescent="0.25">
      <c r="A784" t="str">
        <f t="array" ref="A784">IF(COUNT(SEARCH(RubriekenHistorisch,CONCATENATE(P783,U783,AB783,AH783))),"t","f")</f>
        <v>f</v>
      </c>
      <c r="B784" t="str">
        <f t="shared" si="38"/>
        <v>f</v>
      </c>
      <c r="C784" t="str">
        <f t="shared" si="39"/>
        <v>f</v>
      </c>
      <c r="D784" t="str">
        <f t="shared" si="40"/>
        <v>f</v>
      </c>
      <c r="E784" t="str">
        <f>IF(COUNT(SEARCH({"04.","05.","09.","12."},CONCATENATE(P783,U783,AB783,AH783))),"t","f")</f>
        <v>f</v>
      </c>
      <c r="F784" t="str">
        <f t="array" ref="F784">IF(COUNT(SEARCH(HistorischeRubrieken,CONCATENATE(P783,U783,AB783,AH783))),"t","f")</f>
        <v>f</v>
      </c>
      <c r="G784">
        <v>1</v>
      </c>
      <c r="H784">
        <v>59001</v>
      </c>
      <c r="I784" t="s">
        <v>645</v>
      </c>
      <c r="J784">
        <v>19920501</v>
      </c>
      <c r="K784">
        <v>20130101</v>
      </c>
      <c r="M784">
        <v>0</v>
      </c>
      <c r="N784">
        <v>0</v>
      </c>
    </row>
    <row r="785" spans="1:32" hidden="1" x14ac:dyDescent="0.25">
      <c r="A785" t="str">
        <f t="array" ref="A785">IF(COUNT(SEARCH(RubriekenHistorisch,CONCATENATE(P784,U784,AB784,AH784))),"t","f")</f>
        <v>f</v>
      </c>
      <c r="B785" t="str">
        <f t="shared" si="38"/>
        <v>f</v>
      </c>
      <c r="C785" t="str">
        <f t="shared" si="39"/>
        <v>f</v>
      </c>
      <c r="D785" t="str">
        <f t="shared" si="40"/>
        <v>f</v>
      </c>
      <c r="E785" t="str">
        <f>IF(COUNT(SEARCH({"04.","05.","09.","12."},CONCATENATE(P784,U784,AB784,AH784))),"t","f")</f>
        <v>f</v>
      </c>
      <c r="F785" t="str">
        <f t="array" ref="F785">IF(COUNT(SEARCH(HistorischeRubrieken,CONCATENATE(P784,U784,AB784,AH784))),"t","f")</f>
        <v>f</v>
      </c>
      <c r="G785">
        <v>2</v>
      </c>
      <c r="H785">
        <v>59001</v>
      </c>
      <c r="I785" t="s">
        <v>645</v>
      </c>
      <c r="J785">
        <v>20150131</v>
      </c>
      <c r="K785">
        <v>20150801</v>
      </c>
      <c r="M785">
        <v>0</v>
      </c>
      <c r="N785">
        <v>0</v>
      </c>
      <c r="AA785" t="s">
        <v>270</v>
      </c>
      <c r="AC785">
        <v>0</v>
      </c>
      <c r="AE785">
        <v>0</v>
      </c>
      <c r="AF785" t="s">
        <v>271</v>
      </c>
    </row>
    <row r="786" spans="1:32" x14ac:dyDescent="0.25">
      <c r="A786" t="str">
        <f t="array" ref="A786">IF(COUNT(SEARCH(RubriekenHistorisch,CONCATENATE(P785,U785,AB785,AH785))),"t","f")</f>
        <v>f</v>
      </c>
      <c r="B786" t="str">
        <f t="shared" si="38"/>
        <v>f</v>
      </c>
      <c r="C786" t="str">
        <f t="shared" si="39"/>
        <v>f</v>
      </c>
      <c r="D786" t="str">
        <f t="shared" si="40"/>
        <v>f</v>
      </c>
      <c r="E786" t="str">
        <f>IF(COUNT(SEARCH({"04.","05.","09.","12."},CONCATENATE(P785,U785,AB785,AH785))),"t","f")</f>
        <v>f</v>
      </c>
      <c r="F786" t="str">
        <f t="array" ref="F786">IF(COUNT(SEARCH(HistorischeRubrieken,CONCATENATE(P785,U785,AB785,AH785))),"t","f")</f>
        <v>f</v>
      </c>
      <c r="G786">
        <v>3</v>
      </c>
      <c r="H786">
        <v>59001</v>
      </c>
      <c r="I786" t="s">
        <v>645</v>
      </c>
      <c r="J786">
        <v>20150801</v>
      </c>
      <c r="M786">
        <v>0</v>
      </c>
      <c r="N786">
        <v>0</v>
      </c>
      <c r="AA786" t="s">
        <v>272</v>
      </c>
      <c r="AC786">
        <v>0</v>
      </c>
      <c r="AE786">
        <v>0</v>
      </c>
      <c r="AF786" t="s">
        <v>271</v>
      </c>
    </row>
    <row r="787" spans="1:32" hidden="1" x14ac:dyDescent="0.25">
      <c r="A787" t="str">
        <f t="array" ref="A787">IF(COUNT(SEARCH(RubriekenHistorisch,CONCATENATE(P786,U786,AB786,AH786))),"t","f")</f>
        <v>f</v>
      </c>
      <c r="B787" t="str">
        <f t="shared" si="38"/>
        <v>f</v>
      </c>
      <c r="C787" t="str">
        <f t="shared" si="39"/>
        <v>f</v>
      </c>
      <c r="D787" t="str">
        <f t="shared" si="40"/>
        <v>f</v>
      </c>
      <c r="E787" t="str">
        <f>IF(COUNT(SEARCH({"04.","05.","09.","12."},CONCATENATE(P786,U786,AB786,AH786))),"t","f")</f>
        <v>f</v>
      </c>
      <c r="F787" t="str">
        <f t="array" ref="F787">IF(COUNT(SEARCH(HistorischeRubrieken,CONCATENATE(P786,U786,AB786,AH786))),"t","f")</f>
        <v>f</v>
      </c>
      <c r="G787">
        <v>1</v>
      </c>
      <c r="H787">
        <v>59401</v>
      </c>
      <c r="I787" t="s">
        <v>646</v>
      </c>
      <c r="J787">
        <v>19931115</v>
      </c>
      <c r="K787">
        <v>20020101</v>
      </c>
      <c r="M787">
        <v>0</v>
      </c>
      <c r="N787">
        <v>0</v>
      </c>
    </row>
    <row r="788" spans="1:32" hidden="1" x14ac:dyDescent="0.25">
      <c r="A788" t="str">
        <f t="array" ref="A788">IF(COUNT(SEARCH(RubriekenHistorisch,CONCATENATE(P787,U787,AB787,AH787))),"t","f")</f>
        <v>f</v>
      </c>
      <c r="B788" t="str">
        <f t="shared" si="38"/>
        <v>f</v>
      </c>
      <c r="C788" t="str">
        <f t="shared" si="39"/>
        <v>f</v>
      </c>
      <c r="D788" t="str">
        <f t="shared" si="40"/>
        <v>f</v>
      </c>
      <c r="E788" t="str">
        <f>IF(COUNT(SEARCH({"04.","05.","09.","12."},CONCATENATE(P787,U787,AB787,AH787))),"t","f")</f>
        <v>f</v>
      </c>
      <c r="F788" t="str">
        <f t="array" ref="F788">IF(COUNT(SEARCH(HistorischeRubrieken,CONCATENATE(P787,U787,AB787,AH787))),"t","f")</f>
        <v>f</v>
      </c>
      <c r="G788">
        <v>1</v>
      </c>
      <c r="H788">
        <v>59501</v>
      </c>
      <c r="I788" t="s">
        <v>647</v>
      </c>
      <c r="J788">
        <v>19930515</v>
      </c>
      <c r="K788">
        <v>20110101</v>
      </c>
      <c r="M788">
        <v>0</v>
      </c>
      <c r="N788">
        <v>0</v>
      </c>
    </row>
    <row r="789" spans="1:32" hidden="1" x14ac:dyDescent="0.25">
      <c r="A789" t="str">
        <f t="array" ref="A789">IF(COUNT(SEARCH(RubriekenHistorisch,CONCATENATE(P788,U788,AB788,AH788))),"t","f")</f>
        <v>f</v>
      </c>
      <c r="B789" t="str">
        <f t="shared" si="38"/>
        <v>f</v>
      </c>
      <c r="C789" t="str">
        <f t="shared" si="39"/>
        <v>f</v>
      </c>
      <c r="D789" t="str">
        <f t="shared" si="40"/>
        <v>f</v>
      </c>
      <c r="E789" t="str">
        <f>IF(COUNT(SEARCH({"04.","05.","09.","12."},CONCATENATE(P788,U788,AB788,AH788))),"t","f")</f>
        <v>f</v>
      </c>
      <c r="F789" t="str">
        <f t="array" ref="F789">IF(COUNT(SEARCH(HistorischeRubrieken,CONCATENATE(P788,U788,AB788,AH788))),"t","f")</f>
        <v>f</v>
      </c>
      <c r="G789">
        <v>1</v>
      </c>
      <c r="H789">
        <v>59701</v>
      </c>
      <c r="I789" t="s">
        <v>648</v>
      </c>
      <c r="J789">
        <v>19940715</v>
      </c>
      <c r="K789">
        <v>20130101</v>
      </c>
      <c r="M789">
        <v>0</v>
      </c>
      <c r="N789">
        <v>0</v>
      </c>
    </row>
    <row r="790" spans="1:32" hidden="1" x14ac:dyDescent="0.25">
      <c r="A790" t="str">
        <f t="array" ref="A790">IF(COUNT(SEARCH(RubriekenHistorisch,CONCATENATE(P789,U789,AB789,AH789))),"t","f")</f>
        <v>f</v>
      </c>
      <c r="B790" t="str">
        <f t="shared" si="38"/>
        <v>f</v>
      </c>
      <c r="C790" t="str">
        <f t="shared" si="39"/>
        <v>f</v>
      </c>
      <c r="D790" t="str">
        <f t="shared" si="40"/>
        <v>f</v>
      </c>
      <c r="E790" t="str">
        <f>IF(COUNT(SEARCH({"04.","05.","09.","12."},CONCATENATE(P789,U789,AB789,AH789))),"t","f")</f>
        <v>f</v>
      </c>
      <c r="F790" t="str">
        <f t="array" ref="F790">IF(COUNT(SEARCH(HistorischeRubrieken,CONCATENATE(P789,U789,AB789,AH789))),"t","f")</f>
        <v>f</v>
      </c>
      <c r="G790">
        <v>2</v>
      </c>
      <c r="H790">
        <v>59701</v>
      </c>
      <c r="I790" t="s">
        <v>648</v>
      </c>
      <c r="J790">
        <v>20150131</v>
      </c>
      <c r="K790">
        <v>20150801</v>
      </c>
      <c r="M790">
        <v>0</v>
      </c>
      <c r="N790">
        <v>0</v>
      </c>
      <c r="AA790" t="s">
        <v>270</v>
      </c>
      <c r="AC790">
        <v>0</v>
      </c>
      <c r="AE790">
        <v>0</v>
      </c>
      <c r="AF790" t="s">
        <v>271</v>
      </c>
    </row>
    <row r="791" spans="1:32" x14ac:dyDescent="0.25">
      <c r="A791" t="str">
        <f t="array" ref="A791">IF(COUNT(SEARCH(RubriekenHistorisch,CONCATENATE(P790,U790,AB790,AH790))),"t","f")</f>
        <v>f</v>
      </c>
      <c r="B791" t="str">
        <f t="shared" si="38"/>
        <v>f</v>
      </c>
      <c r="C791" t="str">
        <f t="shared" si="39"/>
        <v>f</v>
      </c>
      <c r="D791" t="str">
        <f t="shared" si="40"/>
        <v>f</v>
      </c>
      <c r="E791" t="str">
        <f>IF(COUNT(SEARCH({"04.","05.","09.","12."},CONCATENATE(P790,U790,AB790,AH790))),"t","f")</f>
        <v>f</v>
      </c>
      <c r="F791" t="str">
        <f t="array" ref="F791">IF(COUNT(SEARCH(HistorischeRubrieken,CONCATENATE(P790,U790,AB790,AH790))),"t","f")</f>
        <v>f</v>
      </c>
      <c r="G791">
        <v>3</v>
      </c>
      <c r="H791">
        <v>59701</v>
      </c>
      <c r="I791" t="s">
        <v>648</v>
      </c>
      <c r="J791">
        <v>20150801</v>
      </c>
      <c r="M791">
        <v>0</v>
      </c>
      <c r="N791">
        <v>0</v>
      </c>
      <c r="AA791" t="s">
        <v>272</v>
      </c>
      <c r="AC791">
        <v>0</v>
      </c>
      <c r="AE791">
        <v>0</v>
      </c>
      <c r="AF791" t="s">
        <v>271</v>
      </c>
    </row>
    <row r="792" spans="1:32" hidden="1" x14ac:dyDescent="0.25">
      <c r="A792" t="str">
        <f t="array" ref="A792">IF(COUNT(SEARCH(RubriekenHistorisch,CONCATENATE(P791,U791,AB791,AH791))),"t","f")</f>
        <v>f</v>
      </c>
      <c r="B792" t="str">
        <f t="shared" si="38"/>
        <v>f</v>
      </c>
      <c r="C792" t="str">
        <f t="shared" si="39"/>
        <v>f</v>
      </c>
      <c r="D792" t="str">
        <f t="shared" si="40"/>
        <v>f</v>
      </c>
      <c r="E792" t="str">
        <f>IF(COUNT(SEARCH({"04.","05.","09.","12."},CONCATENATE(P791,U791,AB791,AH791))),"t","f")</f>
        <v>f</v>
      </c>
      <c r="F792" t="str">
        <f t="array" ref="F792">IF(COUNT(SEARCH(HistorischeRubrieken,CONCATENATE(P791,U791,AB791,AH791))),"t","f")</f>
        <v>f</v>
      </c>
      <c r="G792">
        <v>1</v>
      </c>
      <c r="H792">
        <v>59901</v>
      </c>
      <c r="I792" t="s">
        <v>649</v>
      </c>
      <c r="J792">
        <v>19931215</v>
      </c>
      <c r="K792">
        <v>20130101</v>
      </c>
      <c r="M792">
        <v>0</v>
      </c>
      <c r="N792">
        <v>0</v>
      </c>
    </row>
    <row r="793" spans="1:32" hidden="1" x14ac:dyDescent="0.25">
      <c r="A793" t="str">
        <f t="array" ref="A793">IF(COUNT(SEARCH(RubriekenHistorisch,CONCATENATE(P792,U792,AB792,AH792))),"t","f")</f>
        <v>f</v>
      </c>
      <c r="B793" t="str">
        <f t="shared" si="38"/>
        <v>f</v>
      </c>
      <c r="C793" t="str">
        <f t="shared" si="39"/>
        <v>f</v>
      </c>
      <c r="D793" t="str">
        <f t="shared" si="40"/>
        <v>f</v>
      </c>
      <c r="E793" t="str">
        <f>IF(COUNT(SEARCH({"04.","05.","09.","12."},CONCATENATE(P792,U792,AB792,AH792))),"t","f")</f>
        <v>f</v>
      </c>
      <c r="F793" t="str">
        <f t="array" ref="F793">IF(COUNT(SEARCH(HistorischeRubrieken,CONCATENATE(P792,U792,AB792,AH792))),"t","f")</f>
        <v>f</v>
      </c>
      <c r="G793">
        <v>2</v>
      </c>
      <c r="H793">
        <v>59901</v>
      </c>
      <c r="I793" t="s">
        <v>649</v>
      </c>
      <c r="J793">
        <v>20150131</v>
      </c>
      <c r="K793">
        <v>20150801</v>
      </c>
      <c r="M793">
        <v>0</v>
      </c>
      <c r="N793">
        <v>0</v>
      </c>
      <c r="AA793" t="s">
        <v>270</v>
      </c>
      <c r="AC793">
        <v>0</v>
      </c>
      <c r="AE793">
        <v>0</v>
      </c>
      <c r="AF793" t="s">
        <v>271</v>
      </c>
    </row>
    <row r="794" spans="1:32" x14ac:dyDescent="0.25">
      <c r="A794" t="str">
        <f t="array" ref="A794">IF(COUNT(SEARCH(RubriekenHistorisch,CONCATENATE(P793,U793,AB793,AH793))),"t","f")</f>
        <v>f</v>
      </c>
      <c r="B794" t="str">
        <f t="shared" si="38"/>
        <v>f</v>
      </c>
      <c r="C794" t="str">
        <f t="shared" si="39"/>
        <v>f</v>
      </c>
      <c r="D794" t="str">
        <f t="shared" si="40"/>
        <v>f</v>
      </c>
      <c r="E794" t="str">
        <f>IF(COUNT(SEARCH({"04.","05.","09.","12."},CONCATENATE(P793,U793,AB793,AH793))),"t","f")</f>
        <v>f</v>
      </c>
      <c r="F794" t="str">
        <f t="array" ref="F794">IF(COUNT(SEARCH(HistorischeRubrieken,CONCATENATE(P793,U793,AB793,AH793))),"t","f")</f>
        <v>f</v>
      </c>
      <c r="G794">
        <v>3</v>
      </c>
      <c r="H794">
        <v>59901</v>
      </c>
      <c r="I794" t="s">
        <v>649</v>
      </c>
      <c r="J794">
        <v>20150801</v>
      </c>
      <c r="M794">
        <v>0</v>
      </c>
      <c r="N794">
        <v>0</v>
      </c>
      <c r="AA794" t="s">
        <v>272</v>
      </c>
      <c r="AC794">
        <v>0</v>
      </c>
      <c r="AE794">
        <v>0</v>
      </c>
      <c r="AF794" t="s">
        <v>271</v>
      </c>
    </row>
    <row r="795" spans="1:32" hidden="1" x14ac:dyDescent="0.25">
      <c r="A795" t="str">
        <f t="array" ref="A795">IF(COUNT(SEARCH(RubriekenHistorisch,CONCATENATE(P794,U794,AB794,AH794))),"t","f")</f>
        <v>f</v>
      </c>
      <c r="B795" t="str">
        <f t="shared" si="38"/>
        <v>f</v>
      </c>
      <c r="C795" t="str">
        <f t="shared" si="39"/>
        <v>f</v>
      </c>
      <c r="D795" t="str">
        <f t="shared" si="40"/>
        <v>f</v>
      </c>
      <c r="E795" t="str">
        <f>IF(COUNT(SEARCH({"04.","05.","09.","12."},CONCATENATE(P794,U794,AB794,AH794))),"t","f")</f>
        <v>f</v>
      </c>
      <c r="F795" t="str">
        <f t="array" ref="F795">IF(COUNT(SEARCH(HistorischeRubrieken,CONCATENATE(P794,U794,AB794,AH794))),"t","f")</f>
        <v>f</v>
      </c>
      <c r="G795">
        <v>1</v>
      </c>
      <c r="H795">
        <v>60001</v>
      </c>
      <c r="I795" t="s">
        <v>650</v>
      </c>
      <c r="J795">
        <v>19940201</v>
      </c>
      <c r="K795">
        <v>20100318</v>
      </c>
      <c r="M795">
        <v>0</v>
      </c>
      <c r="N795">
        <v>0</v>
      </c>
    </row>
    <row r="796" spans="1:32" hidden="1" x14ac:dyDescent="0.25">
      <c r="A796" t="str">
        <f t="array" ref="A796">IF(COUNT(SEARCH(RubriekenHistorisch,CONCATENATE(P795,U795,AB795,AH795))),"t","f")</f>
        <v>f</v>
      </c>
      <c r="B796" t="str">
        <f t="shared" si="38"/>
        <v>f</v>
      </c>
      <c r="C796" t="str">
        <f t="shared" si="39"/>
        <v>f</v>
      </c>
      <c r="D796" t="str">
        <f t="shared" si="40"/>
        <v>f</v>
      </c>
      <c r="E796" t="str">
        <f>IF(COUNT(SEARCH({"04.","05.","09.","12."},CONCATENATE(P795,U795,AB795,AH795))),"t","f")</f>
        <v>f</v>
      </c>
      <c r="F796" t="str">
        <f t="array" ref="F796">IF(COUNT(SEARCH(HistorischeRubrieken,CONCATENATE(P795,U795,AB795,AH795))),"t","f")</f>
        <v>f</v>
      </c>
      <c r="G796">
        <v>1</v>
      </c>
      <c r="H796">
        <v>60201</v>
      </c>
      <c r="I796" t="s">
        <v>651</v>
      </c>
      <c r="J796">
        <v>19940315</v>
      </c>
      <c r="K796">
        <v>20060101</v>
      </c>
      <c r="M796">
        <v>0</v>
      </c>
      <c r="N796">
        <v>0</v>
      </c>
    </row>
    <row r="797" spans="1:32" hidden="1" x14ac:dyDescent="0.25">
      <c r="A797" t="str">
        <f t="array" ref="A797">IF(COUNT(SEARCH(RubriekenHistorisch,CONCATENATE(P796,U796,AB796,AH796))),"t","f")</f>
        <v>f</v>
      </c>
      <c r="B797" t="str">
        <f t="shared" si="38"/>
        <v>f</v>
      </c>
      <c r="C797" t="str">
        <f t="shared" si="39"/>
        <v>f</v>
      </c>
      <c r="D797" t="str">
        <f t="shared" si="40"/>
        <v>f</v>
      </c>
      <c r="E797" t="str">
        <f>IF(COUNT(SEARCH({"04.","05.","09.","12."},CONCATENATE(P796,U796,AB796,AH796))),"t","f")</f>
        <v>f</v>
      </c>
      <c r="F797" t="str">
        <f t="array" ref="F797">IF(COUNT(SEARCH(HistorischeRubrieken,CONCATENATE(P796,U796,AB796,AH796))),"t","f")</f>
        <v>f</v>
      </c>
      <c r="G797">
        <v>1</v>
      </c>
      <c r="H797">
        <v>60301</v>
      </c>
      <c r="I797" t="s">
        <v>652</v>
      </c>
      <c r="J797">
        <v>19930515</v>
      </c>
      <c r="K797">
        <v>20130101</v>
      </c>
      <c r="M797">
        <v>0</v>
      </c>
      <c r="N797">
        <v>0</v>
      </c>
    </row>
    <row r="798" spans="1:32" hidden="1" x14ac:dyDescent="0.25">
      <c r="A798" t="str">
        <f t="array" ref="A798">IF(COUNT(SEARCH(RubriekenHistorisch,CONCATENATE(P797,U797,AB797,AH797))),"t","f")</f>
        <v>f</v>
      </c>
      <c r="B798" t="str">
        <f t="shared" si="38"/>
        <v>f</v>
      </c>
      <c r="C798" t="str">
        <f t="shared" si="39"/>
        <v>f</v>
      </c>
      <c r="D798" t="str">
        <f t="shared" si="40"/>
        <v>f</v>
      </c>
      <c r="E798" t="str">
        <f>IF(COUNT(SEARCH({"04.","05.","09.","12."},CONCATENATE(P797,U797,AB797,AH797))),"t","f")</f>
        <v>f</v>
      </c>
      <c r="F798" t="str">
        <f t="array" ref="F798">IF(COUNT(SEARCH(HistorischeRubrieken,CONCATENATE(P797,U797,AB797,AH797))),"t","f")</f>
        <v>f</v>
      </c>
      <c r="G798">
        <v>2</v>
      </c>
      <c r="H798">
        <v>60301</v>
      </c>
      <c r="I798" t="s">
        <v>652</v>
      </c>
      <c r="J798">
        <v>20150131</v>
      </c>
      <c r="K798">
        <v>20150801</v>
      </c>
      <c r="M798">
        <v>0</v>
      </c>
      <c r="N798">
        <v>0</v>
      </c>
      <c r="AA798" t="s">
        <v>270</v>
      </c>
      <c r="AC798">
        <v>0</v>
      </c>
      <c r="AE798">
        <v>0</v>
      </c>
      <c r="AF798" t="s">
        <v>271</v>
      </c>
    </row>
    <row r="799" spans="1:32" x14ac:dyDescent="0.25">
      <c r="A799" t="str">
        <f t="array" ref="A799">IF(COUNT(SEARCH(RubriekenHistorisch,CONCATENATE(P798,U798,AB798,AH798))),"t","f")</f>
        <v>f</v>
      </c>
      <c r="B799" t="str">
        <f t="shared" si="38"/>
        <v>f</v>
      </c>
      <c r="C799" t="str">
        <f t="shared" si="39"/>
        <v>f</v>
      </c>
      <c r="D799" t="str">
        <f t="shared" si="40"/>
        <v>f</v>
      </c>
      <c r="E799" t="str">
        <f>IF(COUNT(SEARCH({"04.","05.","09.","12."},CONCATENATE(P798,U798,AB798,AH798))),"t","f")</f>
        <v>f</v>
      </c>
      <c r="F799" t="str">
        <f t="array" ref="F799">IF(COUNT(SEARCH(HistorischeRubrieken,CONCATENATE(P798,U798,AB798,AH798))),"t","f")</f>
        <v>f</v>
      </c>
      <c r="G799">
        <v>3</v>
      </c>
      <c r="H799">
        <v>60301</v>
      </c>
      <c r="I799" t="s">
        <v>652</v>
      </c>
      <c r="J799">
        <v>20150801</v>
      </c>
      <c r="M799">
        <v>0</v>
      </c>
      <c r="N799">
        <v>0</v>
      </c>
      <c r="AA799" t="s">
        <v>272</v>
      </c>
      <c r="AC799">
        <v>0</v>
      </c>
      <c r="AE799">
        <v>0</v>
      </c>
      <c r="AF799" t="s">
        <v>271</v>
      </c>
    </row>
    <row r="800" spans="1:32" hidden="1" x14ac:dyDescent="0.25">
      <c r="A800" t="str">
        <f t="array" ref="A800">IF(COUNT(SEARCH(RubriekenHistorisch,CONCATENATE(P799,U799,AB799,AH799))),"t","f")</f>
        <v>f</v>
      </c>
      <c r="B800" t="str">
        <f t="shared" si="38"/>
        <v>f</v>
      </c>
      <c r="C800" t="str">
        <f t="shared" si="39"/>
        <v>f</v>
      </c>
      <c r="D800" t="str">
        <f t="shared" si="40"/>
        <v>f</v>
      </c>
      <c r="E800" t="str">
        <f>IF(COUNT(SEARCH({"04.","05.","09.","12."},CONCATENATE(P799,U799,AB799,AH799))),"t","f")</f>
        <v>f</v>
      </c>
      <c r="F800" t="str">
        <f t="array" ref="F800">IF(COUNT(SEARCH(HistorischeRubrieken,CONCATENATE(P799,U799,AB799,AH799))),"t","f")</f>
        <v>f</v>
      </c>
      <c r="G800">
        <v>1</v>
      </c>
      <c r="H800">
        <v>60401</v>
      </c>
      <c r="I800" t="s">
        <v>653</v>
      </c>
      <c r="J800">
        <v>19931115</v>
      </c>
      <c r="K800">
        <v>20060101</v>
      </c>
      <c r="M800">
        <v>0</v>
      </c>
      <c r="N800">
        <v>0</v>
      </c>
    </row>
    <row r="801" spans="1:32" hidden="1" x14ac:dyDescent="0.25">
      <c r="A801" t="str">
        <f t="array" ref="A801">IF(COUNT(SEARCH(RubriekenHistorisch,CONCATENATE(P800,U800,AB800,AH800))),"t","f")</f>
        <v>f</v>
      </c>
      <c r="B801" t="str">
        <f t="shared" si="38"/>
        <v>f</v>
      </c>
      <c r="C801" t="str">
        <f t="shared" si="39"/>
        <v>f</v>
      </c>
      <c r="D801" t="str">
        <f t="shared" si="40"/>
        <v>f</v>
      </c>
      <c r="E801" t="str">
        <f>IF(COUNT(SEARCH({"04.","05.","09.","12."},CONCATENATE(P800,U800,AB800,AH800))),"t","f")</f>
        <v>f</v>
      </c>
      <c r="F801" t="str">
        <f t="array" ref="F801">IF(COUNT(SEARCH(HistorischeRubrieken,CONCATENATE(P800,U800,AB800,AH800))),"t","f")</f>
        <v>f</v>
      </c>
      <c r="G801">
        <v>1</v>
      </c>
      <c r="H801">
        <v>60601</v>
      </c>
      <c r="I801" t="s">
        <v>654</v>
      </c>
      <c r="J801">
        <v>19940115</v>
      </c>
      <c r="K801">
        <v>20130101</v>
      </c>
      <c r="M801">
        <v>0</v>
      </c>
      <c r="N801">
        <v>0</v>
      </c>
    </row>
    <row r="802" spans="1:32" hidden="1" x14ac:dyDescent="0.25">
      <c r="A802" t="str">
        <f t="array" ref="A802">IF(COUNT(SEARCH(RubriekenHistorisch,CONCATENATE(P801,U801,AB801,AH801))),"t","f")</f>
        <v>f</v>
      </c>
      <c r="B802" t="str">
        <f t="shared" si="38"/>
        <v>f</v>
      </c>
      <c r="C802" t="str">
        <f t="shared" si="39"/>
        <v>f</v>
      </c>
      <c r="D802" t="str">
        <f t="shared" si="40"/>
        <v>f</v>
      </c>
      <c r="E802" t="str">
        <f>IF(COUNT(SEARCH({"04.","05.","09.","12."},CONCATENATE(P801,U801,AB801,AH801))),"t","f")</f>
        <v>f</v>
      </c>
      <c r="F802" t="str">
        <f t="array" ref="F802">IF(COUNT(SEARCH(HistorischeRubrieken,CONCATENATE(P801,U801,AB801,AH801))),"t","f")</f>
        <v>f</v>
      </c>
      <c r="G802">
        <v>2</v>
      </c>
      <c r="H802">
        <v>60601</v>
      </c>
      <c r="I802" t="s">
        <v>654</v>
      </c>
      <c r="J802">
        <v>20150131</v>
      </c>
      <c r="K802">
        <v>20150801</v>
      </c>
      <c r="M802">
        <v>0</v>
      </c>
      <c r="N802">
        <v>0</v>
      </c>
      <c r="AA802" t="s">
        <v>270</v>
      </c>
      <c r="AC802">
        <v>0</v>
      </c>
      <c r="AE802">
        <v>0</v>
      </c>
      <c r="AF802" t="s">
        <v>271</v>
      </c>
    </row>
    <row r="803" spans="1:32" x14ac:dyDescent="0.25">
      <c r="A803" t="str">
        <f t="array" ref="A803">IF(COUNT(SEARCH(RubriekenHistorisch,CONCATENATE(P802,U802,AB802,AH802))),"t","f")</f>
        <v>f</v>
      </c>
      <c r="B803" t="str">
        <f t="shared" si="38"/>
        <v>f</v>
      </c>
      <c r="C803" t="str">
        <f t="shared" si="39"/>
        <v>f</v>
      </c>
      <c r="D803" t="str">
        <f t="shared" si="40"/>
        <v>f</v>
      </c>
      <c r="E803" t="str">
        <f>IF(COUNT(SEARCH({"04.","05.","09.","12."},CONCATENATE(P802,U802,AB802,AH802))),"t","f")</f>
        <v>f</v>
      </c>
      <c r="F803" t="str">
        <f t="array" ref="F803">IF(COUNT(SEARCH(HistorischeRubrieken,CONCATENATE(P802,U802,AB802,AH802))),"t","f")</f>
        <v>f</v>
      </c>
      <c r="G803">
        <v>3</v>
      </c>
      <c r="H803">
        <v>60601</v>
      </c>
      <c r="I803" t="s">
        <v>654</v>
      </c>
      <c r="J803">
        <v>20150801</v>
      </c>
      <c r="M803">
        <v>0</v>
      </c>
      <c r="N803">
        <v>0</v>
      </c>
      <c r="AA803" t="s">
        <v>272</v>
      </c>
      <c r="AC803">
        <v>0</v>
      </c>
      <c r="AE803">
        <v>0</v>
      </c>
      <c r="AF803" t="s">
        <v>271</v>
      </c>
    </row>
    <row r="804" spans="1:32" hidden="1" x14ac:dyDescent="0.25">
      <c r="A804" t="str">
        <f t="array" ref="A804">IF(COUNT(SEARCH(RubriekenHistorisch,CONCATENATE(P803,U803,AB803,AH803))),"t","f")</f>
        <v>f</v>
      </c>
      <c r="B804" t="str">
        <f t="shared" si="38"/>
        <v>f</v>
      </c>
      <c r="C804" t="str">
        <f t="shared" si="39"/>
        <v>f</v>
      </c>
      <c r="D804" t="str">
        <f t="shared" si="40"/>
        <v>f</v>
      </c>
      <c r="E804" t="str">
        <f>IF(COUNT(SEARCH({"04.","05.","09.","12."},CONCATENATE(P803,U803,AB803,AH803))),"t","f")</f>
        <v>f</v>
      </c>
      <c r="F804" t="str">
        <f t="array" ref="F804">IF(COUNT(SEARCH(HistorischeRubrieken,CONCATENATE(P803,U803,AB803,AH803))),"t","f")</f>
        <v>f</v>
      </c>
      <c r="G804">
        <v>1</v>
      </c>
      <c r="H804">
        <v>60701</v>
      </c>
      <c r="I804" t="s">
        <v>655</v>
      </c>
      <c r="J804">
        <v>19941001</v>
      </c>
      <c r="K804">
        <v>20040101</v>
      </c>
      <c r="M804">
        <v>0</v>
      </c>
      <c r="N804">
        <v>0</v>
      </c>
    </row>
    <row r="805" spans="1:32" hidden="1" x14ac:dyDescent="0.25">
      <c r="A805" t="str">
        <f t="array" ref="A805">IF(COUNT(SEARCH(RubriekenHistorisch,CONCATENATE(P804,U804,AB804,AH804))),"t","f")</f>
        <v>f</v>
      </c>
      <c r="B805" t="str">
        <f t="shared" si="38"/>
        <v>f</v>
      </c>
      <c r="C805" t="str">
        <f t="shared" si="39"/>
        <v>f</v>
      </c>
      <c r="D805" t="str">
        <f t="shared" si="40"/>
        <v>f</v>
      </c>
      <c r="E805" t="str">
        <f>IF(COUNT(SEARCH({"04.","05.","09.","12."},CONCATENATE(P804,U804,AB804,AH804))),"t","f")</f>
        <v>f</v>
      </c>
      <c r="F805" t="str">
        <f t="array" ref="F805">IF(COUNT(SEARCH(HistorischeRubrieken,CONCATENATE(P804,U804,AB804,AH804))),"t","f")</f>
        <v>f</v>
      </c>
      <c r="G805">
        <v>1</v>
      </c>
      <c r="H805">
        <v>60801</v>
      </c>
      <c r="I805" t="s">
        <v>656</v>
      </c>
      <c r="J805">
        <v>19930715</v>
      </c>
      <c r="K805">
        <v>20130101</v>
      </c>
      <c r="M805">
        <v>0</v>
      </c>
      <c r="N805">
        <v>0</v>
      </c>
    </row>
    <row r="806" spans="1:32" hidden="1" x14ac:dyDescent="0.25">
      <c r="A806" t="str">
        <f t="array" ref="A806">IF(COUNT(SEARCH(RubriekenHistorisch,CONCATENATE(P805,U805,AB805,AH805))),"t","f")</f>
        <v>f</v>
      </c>
      <c r="B806" t="str">
        <f t="shared" si="38"/>
        <v>f</v>
      </c>
      <c r="C806" t="str">
        <f t="shared" si="39"/>
        <v>f</v>
      </c>
      <c r="D806" t="str">
        <f t="shared" si="40"/>
        <v>f</v>
      </c>
      <c r="E806" t="str">
        <f>IF(COUNT(SEARCH({"04.","05.","09.","12."},CONCATENATE(P805,U805,AB805,AH805))),"t","f")</f>
        <v>f</v>
      </c>
      <c r="F806" t="str">
        <f t="array" ref="F806">IF(COUNT(SEARCH(HistorischeRubrieken,CONCATENATE(P805,U805,AB805,AH805))),"t","f")</f>
        <v>f</v>
      </c>
      <c r="G806">
        <v>1</v>
      </c>
      <c r="H806">
        <v>61001</v>
      </c>
      <c r="I806" t="s">
        <v>657</v>
      </c>
      <c r="J806">
        <v>19930701</v>
      </c>
      <c r="K806">
        <v>20130101</v>
      </c>
      <c r="M806">
        <v>0</v>
      </c>
      <c r="N806">
        <v>0</v>
      </c>
    </row>
    <row r="807" spans="1:32" hidden="1" x14ac:dyDescent="0.25">
      <c r="A807" t="str">
        <f t="array" ref="A807">IF(COUNT(SEARCH(RubriekenHistorisch,CONCATENATE(P806,U806,AB806,AH806))),"t","f")</f>
        <v>f</v>
      </c>
      <c r="B807" t="str">
        <f t="shared" si="38"/>
        <v>f</v>
      </c>
      <c r="C807" t="str">
        <f t="shared" si="39"/>
        <v>f</v>
      </c>
      <c r="D807" t="str">
        <f t="shared" si="40"/>
        <v>f</v>
      </c>
      <c r="E807" t="str">
        <f>IF(COUNT(SEARCH({"04.","05.","09.","12."},CONCATENATE(P806,U806,AB806,AH806))),"t","f")</f>
        <v>f</v>
      </c>
      <c r="F807" t="str">
        <f t="array" ref="F807">IF(COUNT(SEARCH(HistorischeRubrieken,CONCATENATE(P806,U806,AB806,AH806))),"t","f")</f>
        <v>f</v>
      </c>
      <c r="G807">
        <v>2</v>
      </c>
      <c r="H807">
        <v>61001</v>
      </c>
      <c r="I807" t="s">
        <v>657</v>
      </c>
      <c r="J807">
        <v>20150131</v>
      </c>
      <c r="K807">
        <v>20150801</v>
      </c>
      <c r="M807">
        <v>0</v>
      </c>
      <c r="N807">
        <v>0</v>
      </c>
      <c r="AA807" t="s">
        <v>270</v>
      </c>
      <c r="AC807">
        <v>0</v>
      </c>
      <c r="AE807">
        <v>0</v>
      </c>
      <c r="AF807" t="s">
        <v>271</v>
      </c>
    </row>
    <row r="808" spans="1:32" x14ac:dyDescent="0.25">
      <c r="A808" t="str">
        <f t="array" ref="A808">IF(COUNT(SEARCH(RubriekenHistorisch,CONCATENATE(P807,U807,AB807,AH807))),"t","f")</f>
        <v>f</v>
      </c>
      <c r="B808" t="str">
        <f t="shared" si="38"/>
        <v>f</v>
      </c>
      <c r="C808" t="str">
        <f t="shared" si="39"/>
        <v>f</v>
      </c>
      <c r="D808" t="str">
        <f t="shared" si="40"/>
        <v>f</v>
      </c>
      <c r="E808" t="str">
        <f>IF(COUNT(SEARCH({"04.","05.","09.","12."},CONCATENATE(P807,U807,AB807,AH807))),"t","f")</f>
        <v>f</v>
      </c>
      <c r="F808" t="str">
        <f t="array" ref="F808">IF(COUNT(SEARCH(HistorischeRubrieken,CONCATENATE(P807,U807,AB807,AH807))),"t","f")</f>
        <v>f</v>
      </c>
      <c r="G808">
        <v>3</v>
      </c>
      <c r="H808">
        <v>61001</v>
      </c>
      <c r="I808" t="s">
        <v>657</v>
      </c>
      <c r="J808">
        <v>20150801</v>
      </c>
      <c r="M808">
        <v>0</v>
      </c>
      <c r="N808">
        <v>0</v>
      </c>
      <c r="AA808" t="s">
        <v>272</v>
      </c>
      <c r="AC808">
        <v>0</v>
      </c>
      <c r="AE808">
        <v>0</v>
      </c>
      <c r="AF808" t="s">
        <v>271</v>
      </c>
    </row>
    <row r="809" spans="1:32" hidden="1" x14ac:dyDescent="0.25">
      <c r="A809" t="str">
        <f t="array" ref="A809">IF(COUNT(SEARCH(RubriekenHistorisch,CONCATENATE(P808,U808,AB808,AH808))),"t","f")</f>
        <v>f</v>
      </c>
      <c r="B809" t="str">
        <f t="shared" si="38"/>
        <v>f</v>
      </c>
      <c r="C809" t="str">
        <f t="shared" si="39"/>
        <v>f</v>
      </c>
      <c r="D809" t="str">
        <f t="shared" si="40"/>
        <v>f</v>
      </c>
      <c r="E809" t="str">
        <f>IF(COUNT(SEARCH({"04.","05.","09.","12."},CONCATENATE(P808,U808,AB808,AH808))),"t","f")</f>
        <v>f</v>
      </c>
      <c r="F809" t="str">
        <f t="array" ref="F809">IF(COUNT(SEARCH(HistorischeRubrieken,CONCATENATE(P808,U808,AB808,AH808))),"t","f")</f>
        <v>f</v>
      </c>
      <c r="G809">
        <v>1</v>
      </c>
      <c r="H809">
        <v>61101</v>
      </c>
      <c r="I809" t="s">
        <v>658</v>
      </c>
      <c r="J809">
        <v>19940701</v>
      </c>
      <c r="K809">
        <v>20130101</v>
      </c>
      <c r="M809">
        <v>0</v>
      </c>
      <c r="N809">
        <v>0</v>
      </c>
    </row>
    <row r="810" spans="1:32" hidden="1" x14ac:dyDescent="0.25">
      <c r="A810" t="str">
        <f t="array" ref="A810">IF(COUNT(SEARCH(RubriekenHistorisch,CONCATENATE(P809,U809,AB809,AH809))),"t","f")</f>
        <v>f</v>
      </c>
      <c r="B810" t="str">
        <f t="shared" si="38"/>
        <v>f</v>
      </c>
      <c r="C810" t="str">
        <f t="shared" si="39"/>
        <v>f</v>
      </c>
      <c r="D810" t="str">
        <f t="shared" si="40"/>
        <v>f</v>
      </c>
      <c r="E810" t="str">
        <f>IF(COUNT(SEARCH({"04.","05.","09.","12."},CONCATENATE(P809,U809,AB809,AH809))),"t","f")</f>
        <v>f</v>
      </c>
      <c r="F810" t="str">
        <f t="array" ref="F810">IF(COUNT(SEARCH(HistorischeRubrieken,CONCATENATE(P809,U809,AB809,AH809))),"t","f")</f>
        <v>f</v>
      </c>
      <c r="G810">
        <v>2</v>
      </c>
      <c r="H810">
        <v>61101</v>
      </c>
      <c r="I810" t="s">
        <v>658</v>
      </c>
      <c r="J810">
        <v>20150131</v>
      </c>
      <c r="K810">
        <v>20150801</v>
      </c>
      <c r="M810">
        <v>0</v>
      </c>
      <c r="N810">
        <v>0</v>
      </c>
      <c r="AA810" t="s">
        <v>270</v>
      </c>
      <c r="AC810">
        <v>0</v>
      </c>
      <c r="AE810">
        <v>0</v>
      </c>
      <c r="AF810" t="s">
        <v>271</v>
      </c>
    </row>
    <row r="811" spans="1:32" x14ac:dyDescent="0.25">
      <c r="A811" t="str">
        <f t="array" ref="A811">IF(COUNT(SEARCH(RubriekenHistorisch,CONCATENATE(P810,U810,AB810,AH810))),"t","f")</f>
        <v>f</v>
      </c>
      <c r="B811" t="str">
        <f t="shared" si="38"/>
        <v>f</v>
      </c>
      <c r="C811" t="str">
        <f t="shared" si="39"/>
        <v>f</v>
      </c>
      <c r="D811" t="str">
        <f t="shared" si="40"/>
        <v>f</v>
      </c>
      <c r="E811" t="str">
        <f>IF(COUNT(SEARCH({"04.","05.","09.","12."},CONCATENATE(P810,U810,AB810,AH810))),"t","f")</f>
        <v>f</v>
      </c>
      <c r="F811" t="str">
        <f t="array" ref="F811">IF(COUNT(SEARCH(HistorischeRubrieken,CONCATENATE(P810,U810,AB810,AH810))),"t","f")</f>
        <v>f</v>
      </c>
      <c r="G811">
        <v>3</v>
      </c>
      <c r="H811">
        <v>61101</v>
      </c>
      <c r="I811" t="s">
        <v>658</v>
      </c>
      <c r="J811">
        <v>20150801</v>
      </c>
      <c r="M811">
        <v>0</v>
      </c>
      <c r="N811">
        <v>0</v>
      </c>
      <c r="AA811" t="s">
        <v>272</v>
      </c>
      <c r="AC811">
        <v>0</v>
      </c>
      <c r="AE811">
        <v>0</v>
      </c>
      <c r="AF811" t="s">
        <v>271</v>
      </c>
    </row>
    <row r="812" spans="1:32" hidden="1" x14ac:dyDescent="0.25">
      <c r="A812" t="str">
        <f t="array" ref="A812">IF(COUNT(SEARCH(RubriekenHistorisch,CONCATENATE(P811,U811,AB811,AH811))),"t","f")</f>
        <v>f</v>
      </c>
      <c r="B812" t="str">
        <f t="shared" si="38"/>
        <v>f</v>
      </c>
      <c r="C812" t="str">
        <f t="shared" si="39"/>
        <v>f</v>
      </c>
      <c r="D812" t="str">
        <f t="shared" si="40"/>
        <v>f</v>
      </c>
      <c r="E812" t="str">
        <f>IF(COUNT(SEARCH({"04.","05.","09.","12."},CONCATENATE(P811,U811,AB811,AH811))),"t","f")</f>
        <v>f</v>
      </c>
      <c r="F812" t="str">
        <f t="array" ref="F812">IF(COUNT(SEARCH(HistorischeRubrieken,CONCATENATE(P811,U811,AB811,AH811))),"t","f")</f>
        <v>f</v>
      </c>
      <c r="G812">
        <v>1</v>
      </c>
      <c r="H812">
        <v>61201</v>
      </c>
      <c r="I812" t="s">
        <v>659</v>
      </c>
      <c r="J812">
        <v>19940601</v>
      </c>
      <c r="K812">
        <v>20130101</v>
      </c>
      <c r="M812">
        <v>0</v>
      </c>
      <c r="N812">
        <v>0</v>
      </c>
    </row>
    <row r="813" spans="1:32" hidden="1" x14ac:dyDescent="0.25">
      <c r="A813" t="str">
        <f t="array" ref="A813">IF(COUNT(SEARCH(RubriekenHistorisch,CONCATENATE(P812,U812,AB812,AH812))),"t","f")</f>
        <v>f</v>
      </c>
      <c r="B813" t="str">
        <f t="shared" si="38"/>
        <v>f</v>
      </c>
      <c r="C813" t="str">
        <f t="shared" si="39"/>
        <v>f</v>
      </c>
      <c r="D813" t="str">
        <f t="shared" si="40"/>
        <v>f</v>
      </c>
      <c r="E813" t="str">
        <f>IF(COUNT(SEARCH({"04.","05.","09.","12."},CONCATENATE(P812,U812,AB812,AH812))),"t","f")</f>
        <v>f</v>
      </c>
      <c r="F813" t="str">
        <f t="array" ref="F813">IF(COUNT(SEARCH(HistorischeRubrieken,CONCATENATE(P812,U812,AB812,AH812))),"t","f")</f>
        <v>f</v>
      </c>
      <c r="G813">
        <v>1</v>
      </c>
      <c r="H813">
        <v>61301</v>
      </c>
      <c r="I813" t="s">
        <v>660</v>
      </c>
      <c r="J813">
        <v>19940401</v>
      </c>
      <c r="K813">
        <v>20130101</v>
      </c>
      <c r="M813">
        <v>0</v>
      </c>
      <c r="N813">
        <v>0</v>
      </c>
    </row>
    <row r="814" spans="1:32" hidden="1" x14ac:dyDescent="0.25">
      <c r="A814" t="str">
        <f t="array" ref="A814">IF(COUNT(SEARCH(RubriekenHistorisch,CONCATENATE(P813,U813,AB813,AH813))),"t","f")</f>
        <v>f</v>
      </c>
      <c r="B814" t="str">
        <f t="shared" si="38"/>
        <v>f</v>
      </c>
      <c r="C814" t="str">
        <f t="shared" si="39"/>
        <v>f</v>
      </c>
      <c r="D814" t="str">
        <f t="shared" si="40"/>
        <v>f</v>
      </c>
      <c r="E814" t="str">
        <f>IF(COUNT(SEARCH({"04.","05.","09.","12."},CONCATENATE(P813,U813,AB813,AH813))),"t","f")</f>
        <v>f</v>
      </c>
      <c r="F814" t="str">
        <f t="array" ref="F814">IF(COUNT(SEARCH(HistorischeRubrieken,CONCATENATE(P813,U813,AB813,AH813))),"t","f")</f>
        <v>f</v>
      </c>
      <c r="G814">
        <v>2</v>
      </c>
      <c r="H814">
        <v>61301</v>
      </c>
      <c r="I814" t="s">
        <v>660</v>
      </c>
      <c r="J814">
        <v>20150131</v>
      </c>
      <c r="K814">
        <v>20150801</v>
      </c>
      <c r="M814">
        <v>0</v>
      </c>
      <c r="N814">
        <v>0</v>
      </c>
      <c r="AA814" t="s">
        <v>270</v>
      </c>
      <c r="AC814">
        <v>0</v>
      </c>
      <c r="AE814">
        <v>0</v>
      </c>
      <c r="AF814" t="s">
        <v>271</v>
      </c>
    </row>
    <row r="815" spans="1:32" x14ac:dyDescent="0.25">
      <c r="A815" t="str">
        <f t="array" ref="A815">IF(COUNT(SEARCH(RubriekenHistorisch,CONCATENATE(P814,U814,AB814,AH814))),"t","f")</f>
        <v>f</v>
      </c>
      <c r="B815" t="str">
        <f t="shared" si="38"/>
        <v>f</v>
      </c>
      <c r="C815" t="str">
        <f t="shared" si="39"/>
        <v>f</v>
      </c>
      <c r="D815" t="str">
        <f t="shared" si="40"/>
        <v>f</v>
      </c>
      <c r="E815" t="str">
        <f>IF(COUNT(SEARCH({"04.","05.","09.","12."},CONCATENATE(P814,U814,AB814,AH814))),"t","f")</f>
        <v>f</v>
      </c>
      <c r="F815" t="str">
        <f t="array" ref="F815">IF(COUNT(SEARCH(HistorischeRubrieken,CONCATENATE(P814,U814,AB814,AH814))),"t","f")</f>
        <v>f</v>
      </c>
      <c r="G815">
        <v>3</v>
      </c>
      <c r="H815">
        <v>61301</v>
      </c>
      <c r="I815" t="s">
        <v>660</v>
      </c>
      <c r="J815">
        <v>20150801</v>
      </c>
      <c r="M815">
        <v>0</v>
      </c>
      <c r="N815">
        <v>0</v>
      </c>
      <c r="AA815" t="s">
        <v>272</v>
      </c>
      <c r="AC815">
        <v>0</v>
      </c>
      <c r="AE815">
        <v>0</v>
      </c>
      <c r="AF815" t="s">
        <v>271</v>
      </c>
    </row>
    <row r="816" spans="1:32" hidden="1" x14ac:dyDescent="0.25">
      <c r="A816" t="str">
        <f t="array" ref="A816">IF(COUNT(SEARCH(RubriekenHistorisch,CONCATENATE(P815,U815,AB815,AH815))),"t","f")</f>
        <v>f</v>
      </c>
      <c r="B816" t="str">
        <f t="shared" si="38"/>
        <v>f</v>
      </c>
      <c r="C816" t="str">
        <f t="shared" si="39"/>
        <v>f</v>
      </c>
      <c r="D816" t="str">
        <f t="shared" si="40"/>
        <v>f</v>
      </c>
      <c r="E816" t="str">
        <f>IF(COUNT(SEARCH({"04.","05.","09.","12."},CONCATENATE(P815,U815,AB815,AH815))),"t","f")</f>
        <v>f</v>
      </c>
      <c r="F816" t="str">
        <f t="array" ref="F816">IF(COUNT(SEARCH(HistorischeRubrieken,CONCATENATE(P815,U815,AB815,AH815))),"t","f")</f>
        <v>f</v>
      </c>
      <c r="G816">
        <v>1</v>
      </c>
      <c r="H816">
        <v>61401</v>
      </c>
      <c r="I816" t="s">
        <v>661</v>
      </c>
      <c r="J816">
        <v>19940615</v>
      </c>
      <c r="K816">
        <v>20130101</v>
      </c>
      <c r="M816">
        <v>0</v>
      </c>
      <c r="N816">
        <v>0</v>
      </c>
    </row>
    <row r="817" spans="1:32" hidden="1" x14ac:dyDescent="0.25">
      <c r="A817" t="str">
        <f t="array" ref="A817">IF(COUNT(SEARCH(RubriekenHistorisch,CONCATENATE(P816,U816,AB816,AH816))),"t","f")</f>
        <v>f</v>
      </c>
      <c r="B817" t="str">
        <f t="shared" si="38"/>
        <v>f</v>
      </c>
      <c r="C817" t="str">
        <f t="shared" si="39"/>
        <v>f</v>
      </c>
      <c r="D817" t="str">
        <f t="shared" si="40"/>
        <v>f</v>
      </c>
      <c r="E817" t="str">
        <f>IF(COUNT(SEARCH({"04.","05.","09.","12."},CONCATENATE(P816,U816,AB816,AH816))),"t","f")</f>
        <v>f</v>
      </c>
      <c r="F817" t="str">
        <f t="array" ref="F817">IF(COUNT(SEARCH(HistorischeRubrieken,CONCATENATE(P816,U816,AB816,AH816))),"t","f")</f>
        <v>f</v>
      </c>
      <c r="G817">
        <v>2</v>
      </c>
      <c r="H817">
        <v>61401</v>
      </c>
      <c r="I817" t="s">
        <v>661</v>
      </c>
      <c r="J817">
        <v>20150131</v>
      </c>
      <c r="K817">
        <v>20150801</v>
      </c>
      <c r="M817">
        <v>0</v>
      </c>
      <c r="N817">
        <v>0</v>
      </c>
      <c r="AA817" t="s">
        <v>270</v>
      </c>
      <c r="AC817">
        <v>0</v>
      </c>
      <c r="AE817">
        <v>0</v>
      </c>
      <c r="AF817" t="s">
        <v>271</v>
      </c>
    </row>
    <row r="818" spans="1:32" x14ac:dyDescent="0.25">
      <c r="A818" t="str">
        <f t="array" ref="A818">IF(COUNT(SEARCH(RubriekenHistorisch,CONCATENATE(P817,U817,AB817,AH817))),"t","f")</f>
        <v>f</v>
      </c>
      <c r="B818" t="str">
        <f t="shared" si="38"/>
        <v>f</v>
      </c>
      <c r="C818" t="str">
        <f t="shared" si="39"/>
        <v>f</v>
      </c>
      <c r="D818" t="str">
        <f t="shared" si="40"/>
        <v>f</v>
      </c>
      <c r="E818" t="str">
        <f>IF(COUNT(SEARCH({"04.","05.","09.","12."},CONCATENATE(P817,U817,AB817,AH817))),"t","f")</f>
        <v>f</v>
      </c>
      <c r="F818" t="str">
        <f t="array" ref="F818">IF(COUNT(SEARCH(HistorischeRubrieken,CONCATENATE(P817,U817,AB817,AH817))),"t","f")</f>
        <v>f</v>
      </c>
      <c r="G818">
        <v>3</v>
      </c>
      <c r="H818">
        <v>61401</v>
      </c>
      <c r="I818" t="s">
        <v>661</v>
      </c>
      <c r="J818">
        <v>20150801</v>
      </c>
      <c r="M818">
        <v>0</v>
      </c>
      <c r="N818">
        <v>0</v>
      </c>
      <c r="AA818" t="s">
        <v>272</v>
      </c>
      <c r="AC818">
        <v>0</v>
      </c>
      <c r="AE818">
        <v>0</v>
      </c>
      <c r="AF818" t="s">
        <v>271</v>
      </c>
    </row>
    <row r="819" spans="1:32" hidden="1" x14ac:dyDescent="0.25">
      <c r="A819" t="str">
        <f t="array" ref="A819">IF(COUNT(SEARCH(RubriekenHistorisch,CONCATENATE(P818,U818,AB818,AH818))),"t","f")</f>
        <v>f</v>
      </c>
      <c r="B819" t="str">
        <f t="shared" si="38"/>
        <v>f</v>
      </c>
      <c r="C819" t="str">
        <f t="shared" si="39"/>
        <v>f</v>
      </c>
      <c r="D819" t="str">
        <f t="shared" si="40"/>
        <v>f</v>
      </c>
      <c r="E819" t="str">
        <f>IF(COUNT(SEARCH({"04.","05.","09.","12."},CONCATENATE(P818,U818,AB818,AH818))),"t","f")</f>
        <v>f</v>
      </c>
      <c r="F819" t="str">
        <f t="array" ref="F819">IF(COUNT(SEARCH(HistorischeRubrieken,CONCATENATE(P818,U818,AB818,AH818))),"t","f")</f>
        <v>f</v>
      </c>
      <c r="G819">
        <v>1</v>
      </c>
      <c r="H819">
        <v>61701</v>
      </c>
      <c r="I819" t="s">
        <v>662</v>
      </c>
      <c r="J819">
        <v>19930315</v>
      </c>
      <c r="K819">
        <v>20130101</v>
      </c>
      <c r="M819">
        <v>0</v>
      </c>
      <c r="N819">
        <v>0</v>
      </c>
    </row>
    <row r="820" spans="1:32" hidden="1" x14ac:dyDescent="0.25">
      <c r="A820" t="str">
        <f t="array" ref="A820">IF(COUNT(SEARCH(RubriekenHistorisch,CONCATENATE(P819,U819,AB819,AH819))),"t","f")</f>
        <v>f</v>
      </c>
      <c r="B820" t="str">
        <f t="shared" si="38"/>
        <v>f</v>
      </c>
      <c r="C820" t="str">
        <f t="shared" si="39"/>
        <v>f</v>
      </c>
      <c r="D820" t="str">
        <f t="shared" si="40"/>
        <v>f</v>
      </c>
      <c r="E820" t="str">
        <f>IF(COUNT(SEARCH({"04.","05.","09.","12."},CONCATENATE(P819,U819,AB819,AH819))),"t","f")</f>
        <v>f</v>
      </c>
      <c r="F820" t="str">
        <f t="array" ref="F820">IF(COUNT(SEARCH(HistorischeRubrieken,CONCATENATE(P819,U819,AB819,AH819))),"t","f")</f>
        <v>f</v>
      </c>
      <c r="G820">
        <v>2</v>
      </c>
      <c r="H820">
        <v>61701</v>
      </c>
      <c r="I820" t="s">
        <v>662</v>
      </c>
      <c r="J820">
        <v>20150131</v>
      </c>
      <c r="K820">
        <v>20150801</v>
      </c>
      <c r="M820">
        <v>0</v>
      </c>
      <c r="N820">
        <v>0</v>
      </c>
      <c r="AA820" t="s">
        <v>270</v>
      </c>
      <c r="AC820">
        <v>0</v>
      </c>
      <c r="AE820">
        <v>0</v>
      </c>
      <c r="AF820" t="s">
        <v>271</v>
      </c>
    </row>
    <row r="821" spans="1:32" x14ac:dyDescent="0.25">
      <c r="A821" t="str">
        <f t="array" ref="A821">IF(COUNT(SEARCH(RubriekenHistorisch,CONCATENATE(P820,U820,AB820,AH820))),"t","f")</f>
        <v>f</v>
      </c>
      <c r="B821" t="str">
        <f t="shared" si="38"/>
        <v>f</v>
      </c>
      <c r="C821" t="str">
        <f t="shared" si="39"/>
        <v>f</v>
      </c>
      <c r="D821" t="str">
        <f t="shared" si="40"/>
        <v>f</v>
      </c>
      <c r="E821" t="str">
        <f>IF(COUNT(SEARCH({"04.","05.","09.","12."},CONCATENATE(P820,U820,AB820,AH820))),"t","f")</f>
        <v>f</v>
      </c>
      <c r="F821" t="str">
        <f t="array" ref="F821">IF(COUNT(SEARCH(HistorischeRubrieken,CONCATENATE(P820,U820,AB820,AH820))),"t","f")</f>
        <v>f</v>
      </c>
      <c r="G821">
        <v>3</v>
      </c>
      <c r="H821">
        <v>61701</v>
      </c>
      <c r="I821" t="s">
        <v>662</v>
      </c>
      <c r="J821">
        <v>20150801</v>
      </c>
      <c r="M821">
        <v>0</v>
      </c>
      <c r="N821">
        <v>0</v>
      </c>
      <c r="AA821" t="s">
        <v>272</v>
      </c>
      <c r="AC821">
        <v>0</v>
      </c>
      <c r="AE821">
        <v>0</v>
      </c>
      <c r="AF821" t="s">
        <v>271</v>
      </c>
    </row>
    <row r="822" spans="1:32" hidden="1" x14ac:dyDescent="0.25">
      <c r="A822" t="str">
        <f t="array" ref="A822">IF(COUNT(SEARCH(RubriekenHistorisch,CONCATENATE(P821,U821,AB821,AH821))),"t","f")</f>
        <v>f</v>
      </c>
      <c r="B822" t="str">
        <f t="shared" si="38"/>
        <v>f</v>
      </c>
      <c r="C822" t="str">
        <f t="shared" si="39"/>
        <v>f</v>
      </c>
      <c r="D822" t="str">
        <f t="shared" si="40"/>
        <v>f</v>
      </c>
      <c r="E822" t="str">
        <f>IF(COUNT(SEARCH({"04.","05.","09.","12."},CONCATENATE(P821,U821,AB821,AH821))),"t","f")</f>
        <v>f</v>
      </c>
      <c r="F822" t="str">
        <f t="array" ref="F822">IF(COUNT(SEARCH(HistorischeRubrieken,CONCATENATE(P821,U821,AB821,AH821))),"t","f")</f>
        <v>f</v>
      </c>
      <c r="G822">
        <v>1</v>
      </c>
      <c r="H822">
        <v>61901</v>
      </c>
      <c r="I822" t="s">
        <v>663</v>
      </c>
      <c r="J822">
        <v>19931201</v>
      </c>
      <c r="K822">
        <v>20060101</v>
      </c>
      <c r="M822">
        <v>0</v>
      </c>
      <c r="N822">
        <v>0</v>
      </c>
    </row>
    <row r="823" spans="1:32" hidden="1" x14ac:dyDescent="0.25">
      <c r="A823" t="str">
        <f t="array" ref="A823">IF(COUNT(SEARCH(RubriekenHistorisch,CONCATENATE(P822,U822,AB822,AH822))),"t","f")</f>
        <v>f</v>
      </c>
      <c r="B823" t="str">
        <f t="shared" si="38"/>
        <v>f</v>
      </c>
      <c r="C823" t="str">
        <f t="shared" si="39"/>
        <v>f</v>
      </c>
      <c r="D823" t="str">
        <f t="shared" si="40"/>
        <v>f</v>
      </c>
      <c r="E823" t="str">
        <f>IF(COUNT(SEARCH({"04.","05.","09.","12."},CONCATENATE(P822,U822,AB822,AH822))),"t","f")</f>
        <v>f</v>
      </c>
      <c r="F823" t="str">
        <f t="array" ref="F823">IF(COUNT(SEARCH(HistorischeRubrieken,CONCATENATE(P822,U822,AB822,AH822))),"t","f")</f>
        <v>f</v>
      </c>
      <c r="G823">
        <v>1</v>
      </c>
      <c r="H823">
        <v>62001</v>
      </c>
      <c r="I823" t="s">
        <v>664</v>
      </c>
      <c r="J823">
        <v>19930801</v>
      </c>
      <c r="K823">
        <v>20130101</v>
      </c>
      <c r="M823">
        <v>0</v>
      </c>
      <c r="N823">
        <v>0</v>
      </c>
    </row>
    <row r="824" spans="1:32" hidden="1" x14ac:dyDescent="0.25">
      <c r="A824" t="str">
        <f t="array" ref="A824">IF(COUNT(SEARCH(RubriekenHistorisch,CONCATENATE(P823,U823,AB823,AH823))),"t","f")</f>
        <v>f</v>
      </c>
      <c r="B824" t="str">
        <f t="shared" si="38"/>
        <v>f</v>
      </c>
      <c r="C824" t="str">
        <f t="shared" si="39"/>
        <v>f</v>
      </c>
      <c r="D824" t="str">
        <f t="shared" si="40"/>
        <v>f</v>
      </c>
      <c r="E824" t="str">
        <f>IF(COUNT(SEARCH({"04.","05.","09.","12."},CONCATENATE(P823,U823,AB823,AH823))),"t","f")</f>
        <v>f</v>
      </c>
      <c r="F824" t="str">
        <f t="array" ref="F824">IF(COUNT(SEARCH(HistorischeRubrieken,CONCATENATE(P823,U823,AB823,AH823))),"t","f")</f>
        <v>f</v>
      </c>
      <c r="G824">
        <v>2</v>
      </c>
      <c r="H824">
        <v>62001</v>
      </c>
      <c r="I824" t="s">
        <v>664</v>
      </c>
      <c r="J824">
        <v>20150131</v>
      </c>
      <c r="K824">
        <v>20150801</v>
      </c>
      <c r="M824">
        <v>0</v>
      </c>
      <c r="N824">
        <v>0</v>
      </c>
      <c r="AA824" t="s">
        <v>270</v>
      </c>
      <c r="AC824">
        <v>0</v>
      </c>
      <c r="AE824">
        <v>0</v>
      </c>
      <c r="AF824" t="s">
        <v>271</v>
      </c>
    </row>
    <row r="825" spans="1:32" x14ac:dyDescent="0.25">
      <c r="A825" t="str">
        <f t="array" ref="A825">IF(COUNT(SEARCH(RubriekenHistorisch,CONCATENATE(P824,U824,AB824,AH824))),"t","f")</f>
        <v>f</v>
      </c>
      <c r="B825" t="str">
        <f t="shared" si="38"/>
        <v>f</v>
      </c>
      <c r="C825" t="str">
        <f t="shared" si="39"/>
        <v>f</v>
      </c>
      <c r="D825" t="str">
        <f t="shared" si="40"/>
        <v>f</v>
      </c>
      <c r="E825" t="str">
        <f>IF(COUNT(SEARCH({"04.","05.","09.","12."},CONCATENATE(P824,U824,AB824,AH824))),"t","f")</f>
        <v>f</v>
      </c>
      <c r="F825" t="str">
        <f t="array" ref="F825">IF(COUNT(SEARCH(HistorischeRubrieken,CONCATENATE(P824,U824,AB824,AH824))),"t","f")</f>
        <v>f</v>
      </c>
      <c r="G825">
        <v>3</v>
      </c>
      <c r="H825">
        <v>62001</v>
      </c>
      <c r="I825" t="s">
        <v>664</v>
      </c>
      <c r="J825">
        <v>20150801</v>
      </c>
      <c r="M825">
        <v>0</v>
      </c>
      <c r="N825">
        <v>0</v>
      </c>
      <c r="AA825" t="s">
        <v>272</v>
      </c>
      <c r="AC825">
        <v>0</v>
      </c>
      <c r="AE825">
        <v>0</v>
      </c>
      <c r="AF825" t="s">
        <v>271</v>
      </c>
    </row>
    <row r="826" spans="1:32" hidden="1" x14ac:dyDescent="0.25">
      <c r="A826" t="str">
        <f t="array" ref="A826">IF(COUNT(SEARCH(RubriekenHistorisch,CONCATENATE(P825,U825,AB825,AH825))),"t","f")</f>
        <v>f</v>
      </c>
      <c r="B826" t="str">
        <f t="shared" si="38"/>
        <v>f</v>
      </c>
      <c r="C826" t="str">
        <f t="shared" si="39"/>
        <v>f</v>
      </c>
      <c r="D826" t="str">
        <f t="shared" si="40"/>
        <v>f</v>
      </c>
      <c r="E826" t="str">
        <f>IF(COUNT(SEARCH({"04.","05.","09.","12."},CONCATENATE(P825,U825,AB825,AH825))),"t","f")</f>
        <v>f</v>
      </c>
      <c r="F826" t="str">
        <f t="array" ref="F826">IF(COUNT(SEARCH(HistorischeRubrieken,CONCATENATE(P825,U825,AB825,AH825))),"t","f")</f>
        <v>f</v>
      </c>
      <c r="G826">
        <v>1</v>
      </c>
      <c r="H826">
        <v>62201</v>
      </c>
      <c r="I826" t="s">
        <v>665</v>
      </c>
      <c r="J826">
        <v>19940301</v>
      </c>
      <c r="K826">
        <v>20130101</v>
      </c>
      <c r="M826">
        <v>0</v>
      </c>
      <c r="N826">
        <v>0</v>
      </c>
    </row>
    <row r="827" spans="1:32" hidden="1" x14ac:dyDescent="0.25">
      <c r="A827" t="str">
        <f t="array" ref="A827">IF(COUNT(SEARCH(RubriekenHistorisch,CONCATENATE(P826,U826,AB826,AH826))),"t","f")</f>
        <v>f</v>
      </c>
      <c r="B827" t="str">
        <f t="shared" si="38"/>
        <v>f</v>
      </c>
      <c r="C827" t="str">
        <f t="shared" si="39"/>
        <v>f</v>
      </c>
      <c r="D827" t="str">
        <f t="shared" si="40"/>
        <v>f</v>
      </c>
      <c r="E827" t="str">
        <f>IF(COUNT(SEARCH({"04.","05.","09.","12."},CONCATENATE(P826,U826,AB826,AH826))),"t","f")</f>
        <v>f</v>
      </c>
      <c r="F827" t="str">
        <f t="array" ref="F827">IF(COUNT(SEARCH(HistorischeRubrieken,CONCATENATE(P826,U826,AB826,AH826))),"t","f")</f>
        <v>f</v>
      </c>
      <c r="G827">
        <v>2</v>
      </c>
      <c r="H827">
        <v>62201</v>
      </c>
      <c r="I827" t="s">
        <v>665</v>
      </c>
      <c r="J827">
        <v>20150131</v>
      </c>
      <c r="K827">
        <v>20150801</v>
      </c>
      <c r="M827">
        <v>0</v>
      </c>
      <c r="N827">
        <v>0</v>
      </c>
      <c r="AA827" t="s">
        <v>270</v>
      </c>
      <c r="AC827">
        <v>0</v>
      </c>
      <c r="AE827">
        <v>0</v>
      </c>
      <c r="AF827" t="s">
        <v>271</v>
      </c>
    </row>
    <row r="828" spans="1:32" x14ac:dyDescent="0.25">
      <c r="A828" t="str">
        <f t="array" ref="A828">IF(COUNT(SEARCH(RubriekenHistorisch,CONCATENATE(P827,U827,AB827,AH827))),"t","f")</f>
        <v>f</v>
      </c>
      <c r="B828" t="str">
        <f t="shared" si="38"/>
        <v>f</v>
      </c>
      <c r="C828" t="str">
        <f t="shared" si="39"/>
        <v>f</v>
      </c>
      <c r="D828" t="str">
        <f t="shared" si="40"/>
        <v>f</v>
      </c>
      <c r="E828" t="str">
        <f>IF(COUNT(SEARCH({"04.","05.","09.","12."},CONCATENATE(P827,U827,AB827,AH827))),"t","f")</f>
        <v>f</v>
      </c>
      <c r="F828" t="str">
        <f t="array" ref="F828">IF(COUNT(SEARCH(HistorischeRubrieken,CONCATENATE(P827,U827,AB827,AH827))),"t","f")</f>
        <v>f</v>
      </c>
      <c r="G828">
        <v>3</v>
      </c>
      <c r="H828">
        <v>62201</v>
      </c>
      <c r="I828" t="s">
        <v>665</v>
      </c>
      <c r="J828">
        <v>20150801</v>
      </c>
      <c r="M828">
        <v>0</v>
      </c>
      <c r="N828">
        <v>0</v>
      </c>
      <c r="AA828" t="s">
        <v>272</v>
      </c>
      <c r="AC828">
        <v>0</v>
      </c>
      <c r="AE828">
        <v>0</v>
      </c>
      <c r="AF828" t="s">
        <v>271</v>
      </c>
    </row>
    <row r="829" spans="1:32" hidden="1" x14ac:dyDescent="0.25">
      <c r="A829" t="str">
        <f t="array" ref="A829">IF(COUNT(SEARCH(RubriekenHistorisch,CONCATENATE(P828,U828,AB828,AH828))),"t","f")</f>
        <v>f</v>
      </c>
      <c r="B829" t="str">
        <f t="shared" si="38"/>
        <v>f</v>
      </c>
      <c r="C829" t="str">
        <f t="shared" si="39"/>
        <v>f</v>
      </c>
      <c r="D829" t="str">
        <f t="shared" si="40"/>
        <v>f</v>
      </c>
      <c r="E829" t="str">
        <f>IF(COUNT(SEARCH({"04.","05.","09.","12."},CONCATENATE(P828,U828,AB828,AH828))),"t","f")</f>
        <v>f</v>
      </c>
      <c r="F829" t="str">
        <f t="array" ref="F829">IF(COUNT(SEARCH(HistorischeRubrieken,CONCATENATE(P828,U828,AB828,AH828))),"t","f")</f>
        <v>f</v>
      </c>
      <c r="G829">
        <v>1</v>
      </c>
      <c r="H829">
        <v>62301</v>
      </c>
      <c r="I829" t="s">
        <v>666</v>
      </c>
      <c r="J829">
        <v>19931115</v>
      </c>
      <c r="K829">
        <v>20130101</v>
      </c>
      <c r="M829">
        <v>0</v>
      </c>
      <c r="N829">
        <v>0</v>
      </c>
    </row>
    <row r="830" spans="1:32" hidden="1" x14ac:dyDescent="0.25">
      <c r="A830" t="str">
        <f t="array" ref="A830">IF(COUNT(SEARCH(RubriekenHistorisch,CONCATENATE(P829,U829,AB829,AH829))),"t","f")</f>
        <v>f</v>
      </c>
      <c r="B830" t="str">
        <f t="shared" si="38"/>
        <v>f</v>
      </c>
      <c r="C830" t="str">
        <f t="shared" si="39"/>
        <v>f</v>
      </c>
      <c r="D830" t="str">
        <f t="shared" si="40"/>
        <v>f</v>
      </c>
      <c r="E830" t="str">
        <f>IF(COUNT(SEARCH({"04.","05.","09.","12."},CONCATENATE(P829,U829,AB829,AH829))),"t","f")</f>
        <v>f</v>
      </c>
      <c r="F830" t="str">
        <f t="array" ref="F830">IF(COUNT(SEARCH(HistorischeRubrieken,CONCATENATE(P829,U829,AB829,AH829))),"t","f")</f>
        <v>f</v>
      </c>
      <c r="G830">
        <v>1</v>
      </c>
      <c r="H830">
        <v>62401</v>
      </c>
      <c r="I830" t="s">
        <v>667</v>
      </c>
      <c r="J830">
        <v>19940315</v>
      </c>
      <c r="K830">
        <v>20020101</v>
      </c>
      <c r="M830">
        <v>0</v>
      </c>
      <c r="N830">
        <v>0</v>
      </c>
    </row>
    <row r="831" spans="1:32" hidden="1" x14ac:dyDescent="0.25">
      <c r="A831" t="str">
        <f t="array" ref="A831">IF(COUNT(SEARCH(RubriekenHistorisch,CONCATENATE(P830,U830,AB830,AH830))),"t","f")</f>
        <v>f</v>
      </c>
      <c r="B831" t="str">
        <f t="shared" si="38"/>
        <v>f</v>
      </c>
      <c r="C831" t="str">
        <f t="shared" si="39"/>
        <v>f</v>
      </c>
      <c r="D831" t="str">
        <f t="shared" si="40"/>
        <v>f</v>
      </c>
      <c r="E831" t="str">
        <f>IF(COUNT(SEARCH({"04.","05.","09.","12."},CONCATENATE(P830,U830,AB830,AH830))),"t","f")</f>
        <v>f</v>
      </c>
      <c r="F831" t="str">
        <f t="array" ref="F831">IF(COUNT(SEARCH(HistorischeRubrieken,CONCATENATE(P830,U830,AB830,AH830))),"t","f")</f>
        <v>f</v>
      </c>
      <c r="G831">
        <v>1</v>
      </c>
      <c r="H831">
        <v>62501</v>
      </c>
      <c r="I831" t="s">
        <v>668</v>
      </c>
      <c r="J831">
        <v>19930601</v>
      </c>
      <c r="K831">
        <v>20060101</v>
      </c>
      <c r="M831">
        <v>0</v>
      </c>
      <c r="N831">
        <v>0</v>
      </c>
    </row>
    <row r="832" spans="1:32" hidden="1" x14ac:dyDescent="0.25">
      <c r="A832" t="str">
        <f t="array" ref="A832">IF(COUNT(SEARCH(RubriekenHistorisch,CONCATENATE(P831,U831,AB831,AH831))),"t","f")</f>
        <v>f</v>
      </c>
      <c r="B832" t="str">
        <f t="shared" si="38"/>
        <v>f</v>
      </c>
      <c r="C832" t="str">
        <f t="shared" si="39"/>
        <v>f</v>
      </c>
      <c r="D832" t="str">
        <f t="shared" si="40"/>
        <v>f</v>
      </c>
      <c r="E832" t="str">
        <f>IF(COUNT(SEARCH({"04.","05.","09.","12."},CONCATENATE(P831,U831,AB831,AH831))),"t","f")</f>
        <v>f</v>
      </c>
      <c r="F832" t="str">
        <f t="array" ref="F832">IF(COUNT(SEARCH(HistorischeRubrieken,CONCATENATE(P831,U831,AB831,AH831))),"t","f")</f>
        <v>f</v>
      </c>
      <c r="G832">
        <v>1</v>
      </c>
      <c r="H832">
        <v>62601</v>
      </c>
      <c r="I832" t="s">
        <v>669</v>
      </c>
      <c r="J832">
        <v>19930801</v>
      </c>
      <c r="K832">
        <v>20130101</v>
      </c>
      <c r="M832">
        <v>0</v>
      </c>
      <c r="N832">
        <v>0</v>
      </c>
    </row>
    <row r="833" spans="1:32" hidden="1" x14ac:dyDescent="0.25">
      <c r="A833" t="str">
        <f t="array" ref="A833">IF(COUNT(SEARCH(RubriekenHistorisch,CONCATENATE(P832,U832,AB832,AH832))),"t","f")</f>
        <v>f</v>
      </c>
      <c r="B833" t="str">
        <f t="shared" si="38"/>
        <v>f</v>
      </c>
      <c r="C833" t="str">
        <f t="shared" si="39"/>
        <v>f</v>
      </c>
      <c r="D833" t="str">
        <f t="shared" si="40"/>
        <v>f</v>
      </c>
      <c r="E833" t="str">
        <f>IF(COUNT(SEARCH({"04.","05.","09.","12."},CONCATENATE(P832,U832,AB832,AH832))),"t","f")</f>
        <v>f</v>
      </c>
      <c r="F833" t="str">
        <f t="array" ref="F833">IF(COUNT(SEARCH(HistorischeRubrieken,CONCATENATE(P832,U832,AB832,AH832))),"t","f")</f>
        <v>f</v>
      </c>
      <c r="G833">
        <v>2</v>
      </c>
      <c r="H833">
        <v>62601</v>
      </c>
      <c r="I833" t="s">
        <v>669</v>
      </c>
      <c r="J833">
        <v>20150131</v>
      </c>
      <c r="K833">
        <v>20150801</v>
      </c>
      <c r="M833">
        <v>0</v>
      </c>
      <c r="N833">
        <v>0</v>
      </c>
      <c r="AA833" t="s">
        <v>270</v>
      </c>
      <c r="AC833">
        <v>0</v>
      </c>
      <c r="AE833">
        <v>0</v>
      </c>
      <c r="AF833" t="s">
        <v>271</v>
      </c>
    </row>
    <row r="834" spans="1:32" x14ac:dyDescent="0.25">
      <c r="A834" t="str">
        <f t="array" ref="A834">IF(COUNT(SEARCH(RubriekenHistorisch,CONCATENATE(P833,U833,AB833,AH833))),"t","f")</f>
        <v>f</v>
      </c>
      <c r="B834" t="str">
        <f t="shared" si="38"/>
        <v>f</v>
      </c>
      <c r="C834" t="str">
        <f t="shared" si="39"/>
        <v>f</v>
      </c>
      <c r="D834" t="str">
        <f t="shared" si="40"/>
        <v>f</v>
      </c>
      <c r="E834" t="str">
        <f>IF(COUNT(SEARCH({"04.","05.","09.","12."},CONCATENATE(P833,U833,AB833,AH833))),"t","f")</f>
        <v>f</v>
      </c>
      <c r="F834" t="str">
        <f t="array" ref="F834">IF(COUNT(SEARCH(HistorischeRubrieken,CONCATENATE(P833,U833,AB833,AH833))),"t","f")</f>
        <v>f</v>
      </c>
      <c r="G834">
        <v>3</v>
      </c>
      <c r="H834">
        <v>62601</v>
      </c>
      <c r="I834" t="s">
        <v>669</v>
      </c>
      <c r="J834">
        <v>20150801</v>
      </c>
      <c r="M834">
        <v>0</v>
      </c>
      <c r="N834">
        <v>0</v>
      </c>
      <c r="AA834" t="s">
        <v>272</v>
      </c>
      <c r="AC834">
        <v>0</v>
      </c>
      <c r="AE834">
        <v>0</v>
      </c>
      <c r="AF834" t="s">
        <v>271</v>
      </c>
    </row>
    <row r="835" spans="1:32" hidden="1" x14ac:dyDescent="0.25">
      <c r="A835" t="str">
        <f t="array" ref="A835">IF(COUNT(SEARCH(RubriekenHistorisch,CONCATENATE(P834,U834,AB834,AH834))),"t","f")</f>
        <v>f</v>
      </c>
      <c r="B835" t="str">
        <f t="shared" ref="B835:B898" si="41">IF(COUNT(SEARCH("07.66.20",CONCATENATE(P834,U834,AB834,AH834))),"t","f")</f>
        <v>f</v>
      </c>
      <c r="C835" t="str">
        <f t="shared" ref="C835:C898" si="42">IF(COUNT(SEARCH("14.40.10",CONCATENATE(P834,U834,AB834,AH834))),"t","f")</f>
        <v>f</v>
      </c>
      <c r="D835" t="str">
        <f t="shared" si="40"/>
        <v>f</v>
      </c>
      <c r="E835" t="str">
        <f>IF(COUNT(SEARCH({"04.","05.","09.","12."},CONCATENATE(P834,U834,AB834,AH834))),"t","f")</f>
        <v>f</v>
      </c>
      <c r="F835" t="str">
        <f t="array" ref="F835">IF(COUNT(SEARCH(HistorischeRubrieken,CONCATENATE(P834,U834,AB834,AH834))),"t","f")</f>
        <v>f</v>
      </c>
      <c r="G835">
        <v>1</v>
      </c>
      <c r="H835">
        <v>62701</v>
      </c>
      <c r="I835" t="s">
        <v>670</v>
      </c>
      <c r="J835">
        <v>19940215</v>
      </c>
      <c r="K835">
        <v>20130101</v>
      </c>
      <c r="M835">
        <v>0</v>
      </c>
      <c r="N835">
        <v>0</v>
      </c>
    </row>
    <row r="836" spans="1:32" hidden="1" x14ac:dyDescent="0.25">
      <c r="A836" t="str">
        <f t="array" ref="A836">IF(COUNT(SEARCH(RubriekenHistorisch,CONCATENATE(P835,U835,AB835,AH835))),"t","f")</f>
        <v>f</v>
      </c>
      <c r="B836" t="str">
        <f t="shared" si="41"/>
        <v>f</v>
      </c>
      <c r="C836" t="str">
        <f t="shared" si="42"/>
        <v>f</v>
      </c>
      <c r="D836" t="str">
        <f t="shared" ref="D836:D899" si="43">IF(COUNT(SEARCH("- 0",CONCATENATE(P835,U835,AB835,AH835))),"t","f")</f>
        <v>f</v>
      </c>
      <c r="E836" t="str">
        <f>IF(COUNT(SEARCH({"04.","05.","09.","12."},CONCATENATE(P835,U835,AB835,AH835))),"t","f")</f>
        <v>f</v>
      </c>
      <c r="F836" t="str">
        <f t="array" ref="F836">IF(COUNT(SEARCH(HistorischeRubrieken,CONCATENATE(P835,U835,AB835,AH835))),"t","f")</f>
        <v>f</v>
      </c>
      <c r="G836">
        <v>2</v>
      </c>
      <c r="H836">
        <v>62701</v>
      </c>
      <c r="I836" t="s">
        <v>670</v>
      </c>
      <c r="J836">
        <v>20150131</v>
      </c>
      <c r="K836">
        <v>20150801</v>
      </c>
      <c r="M836">
        <v>0</v>
      </c>
      <c r="N836">
        <v>0</v>
      </c>
      <c r="AA836" t="s">
        <v>270</v>
      </c>
      <c r="AC836">
        <v>0</v>
      </c>
      <c r="AE836">
        <v>0</v>
      </c>
      <c r="AF836" t="s">
        <v>271</v>
      </c>
    </row>
    <row r="837" spans="1:32" x14ac:dyDescent="0.25">
      <c r="A837" t="str">
        <f t="array" ref="A837">IF(COUNT(SEARCH(RubriekenHistorisch,CONCATENATE(P836,U836,AB836,AH836))),"t","f")</f>
        <v>f</v>
      </c>
      <c r="B837" t="str">
        <f t="shared" si="41"/>
        <v>f</v>
      </c>
      <c r="C837" t="str">
        <f t="shared" si="42"/>
        <v>f</v>
      </c>
      <c r="D837" t="str">
        <f t="shared" si="43"/>
        <v>f</v>
      </c>
      <c r="E837" t="str">
        <f>IF(COUNT(SEARCH({"04.","05.","09.","12."},CONCATENATE(P836,U836,AB836,AH836))),"t","f")</f>
        <v>f</v>
      </c>
      <c r="F837" t="str">
        <f t="array" ref="F837">IF(COUNT(SEARCH(HistorischeRubrieken,CONCATENATE(P836,U836,AB836,AH836))),"t","f")</f>
        <v>f</v>
      </c>
      <c r="G837">
        <v>3</v>
      </c>
      <c r="H837">
        <v>62701</v>
      </c>
      <c r="I837" t="s">
        <v>670</v>
      </c>
      <c r="J837">
        <v>20150801</v>
      </c>
      <c r="M837">
        <v>0</v>
      </c>
      <c r="N837">
        <v>0</v>
      </c>
      <c r="AA837" t="s">
        <v>272</v>
      </c>
      <c r="AC837">
        <v>0</v>
      </c>
      <c r="AE837">
        <v>0</v>
      </c>
      <c r="AF837" t="s">
        <v>271</v>
      </c>
    </row>
    <row r="838" spans="1:32" hidden="1" x14ac:dyDescent="0.25">
      <c r="A838" t="str">
        <f t="array" ref="A838">IF(COUNT(SEARCH(RubriekenHistorisch,CONCATENATE(P837,U837,AB837,AH837))),"t","f")</f>
        <v>f</v>
      </c>
      <c r="B838" t="str">
        <f t="shared" si="41"/>
        <v>f</v>
      </c>
      <c r="C838" t="str">
        <f t="shared" si="42"/>
        <v>f</v>
      </c>
      <c r="D838" t="str">
        <f t="shared" si="43"/>
        <v>f</v>
      </c>
      <c r="E838" t="str">
        <f>IF(COUNT(SEARCH({"04.","05.","09.","12."},CONCATENATE(P837,U837,AB837,AH837))),"t","f")</f>
        <v>f</v>
      </c>
      <c r="F838" t="str">
        <f t="array" ref="F838">IF(COUNT(SEARCH(HistorischeRubrieken,CONCATENATE(P837,U837,AB837,AH837))),"t","f")</f>
        <v>f</v>
      </c>
      <c r="G838">
        <v>1</v>
      </c>
      <c r="H838">
        <v>62801</v>
      </c>
      <c r="I838" t="s">
        <v>671</v>
      </c>
      <c r="J838">
        <v>19930915</v>
      </c>
      <c r="K838">
        <v>20060101</v>
      </c>
      <c r="M838">
        <v>0</v>
      </c>
      <c r="N838">
        <v>0</v>
      </c>
    </row>
    <row r="839" spans="1:32" hidden="1" x14ac:dyDescent="0.25">
      <c r="A839" t="str">
        <f t="array" ref="A839">IF(COUNT(SEARCH(RubriekenHistorisch,CONCATENATE(P838,U838,AB838,AH838))),"t","f")</f>
        <v>f</v>
      </c>
      <c r="B839" t="str">
        <f t="shared" si="41"/>
        <v>f</v>
      </c>
      <c r="C839" t="str">
        <f t="shared" si="42"/>
        <v>f</v>
      </c>
      <c r="D839" t="str">
        <f t="shared" si="43"/>
        <v>f</v>
      </c>
      <c r="E839" t="str">
        <f>IF(COUNT(SEARCH({"04.","05.","09.","12."},CONCATENATE(P838,U838,AB838,AH838))),"t","f")</f>
        <v>f</v>
      </c>
      <c r="F839" t="str">
        <f t="array" ref="F839">IF(COUNT(SEARCH(HistorischeRubrieken,CONCATENATE(P838,U838,AB838,AH838))),"t","f")</f>
        <v>f</v>
      </c>
      <c r="G839">
        <v>1</v>
      </c>
      <c r="H839">
        <v>62901</v>
      </c>
      <c r="I839" t="s">
        <v>672</v>
      </c>
      <c r="J839">
        <v>19931015</v>
      </c>
      <c r="K839">
        <v>20130101</v>
      </c>
      <c r="M839">
        <v>0</v>
      </c>
      <c r="N839">
        <v>0</v>
      </c>
    </row>
    <row r="840" spans="1:32" hidden="1" x14ac:dyDescent="0.25">
      <c r="A840" t="str">
        <f t="array" ref="A840">IF(COUNT(SEARCH(RubriekenHistorisch,CONCATENATE(P839,U839,AB839,AH839))),"t","f")</f>
        <v>f</v>
      </c>
      <c r="B840" t="str">
        <f t="shared" si="41"/>
        <v>f</v>
      </c>
      <c r="C840" t="str">
        <f t="shared" si="42"/>
        <v>f</v>
      </c>
      <c r="D840" t="str">
        <f t="shared" si="43"/>
        <v>f</v>
      </c>
      <c r="E840" t="str">
        <f>IF(COUNT(SEARCH({"04.","05.","09.","12."},CONCATENATE(P839,U839,AB839,AH839))),"t","f")</f>
        <v>f</v>
      </c>
      <c r="F840" t="str">
        <f t="array" ref="F840">IF(COUNT(SEARCH(HistorischeRubrieken,CONCATENATE(P839,U839,AB839,AH839))),"t","f")</f>
        <v>f</v>
      </c>
      <c r="G840">
        <v>2</v>
      </c>
      <c r="H840">
        <v>62901</v>
      </c>
      <c r="I840" t="s">
        <v>672</v>
      </c>
      <c r="J840">
        <v>20150131</v>
      </c>
      <c r="K840">
        <v>20150801</v>
      </c>
      <c r="M840">
        <v>0</v>
      </c>
      <c r="N840">
        <v>0</v>
      </c>
      <c r="AA840" t="s">
        <v>270</v>
      </c>
      <c r="AC840">
        <v>0</v>
      </c>
      <c r="AE840">
        <v>0</v>
      </c>
      <c r="AF840" t="s">
        <v>271</v>
      </c>
    </row>
    <row r="841" spans="1:32" x14ac:dyDescent="0.25">
      <c r="A841" t="str">
        <f t="array" ref="A841">IF(COUNT(SEARCH(RubriekenHistorisch,CONCATENATE(P840,U840,AB840,AH840))),"t","f")</f>
        <v>f</v>
      </c>
      <c r="B841" t="str">
        <f t="shared" si="41"/>
        <v>f</v>
      </c>
      <c r="C841" t="str">
        <f t="shared" si="42"/>
        <v>f</v>
      </c>
      <c r="D841" t="str">
        <f t="shared" si="43"/>
        <v>f</v>
      </c>
      <c r="E841" t="str">
        <f>IF(COUNT(SEARCH({"04.","05.","09.","12."},CONCATENATE(P840,U840,AB840,AH840))),"t","f")</f>
        <v>f</v>
      </c>
      <c r="F841" t="str">
        <f t="array" ref="F841">IF(COUNT(SEARCH(HistorischeRubrieken,CONCATENATE(P840,U840,AB840,AH840))),"t","f")</f>
        <v>f</v>
      </c>
      <c r="G841">
        <v>3</v>
      </c>
      <c r="H841">
        <v>62901</v>
      </c>
      <c r="I841" t="s">
        <v>672</v>
      </c>
      <c r="J841">
        <v>20150801</v>
      </c>
      <c r="M841">
        <v>0</v>
      </c>
      <c r="N841">
        <v>0</v>
      </c>
      <c r="AA841" t="s">
        <v>272</v>
      </c>
      <c r="AC841">
        <v>0</v>
      </c>
      <c r="AE841">
        <v>0</v>
      </c>
      <c r="AF841" t="s">
        <v>271</v>
      </c>
    </row>
    <row r="842" spans="1:32" hidden="1" x14ac:dyDescent="0.25">
      <c r="A842" t="str">
        <f t="array" ref="A842">IF(COUNT(SEARCH(RubriekenHistorisch,CONCATENATE(P841,U841,AB841,AH841))),"t","f")</f>
        <v>f</v>
      </c>
      <c r="B842" t="str">
        <f t="shared" si="41"/>
        <v>f</v>
      </c>
      <c r="C842" t="str">
        <f t="shared" si="42"/>
        <v>f</v>
      </c>
      <c r="D842" t="str">
        <f t="shared" si="43"/>
        <v>f</v>
      </c>
      <c r="E842" t="str">
        <f>IF(COUNT(SEARCH({"04.","05.","09.","12."},CONCATENATE(P841,U841,AB841,AH841))),"t","f")</f>
        <v>f</v>
      </c>
      <c r="F842" t="str">
        <f t="array" ref="F842">IF(COUNT(SEARCH(HistorischeRubrieken,CONCATENATE(P841,U841,AB841,AH841))),"t","f")</f>
        <v>f</v>
      </c>
      <c r="G842">
        <v>1</v>
      </c>
      <c r="H842">
        <v>63001</v>
      </c>
      <c r="I842" t="s">
        <v>673</v>
      </c>
      <c r="J842">
        <v>19940201</v>
      </c>
      <c r="K842">
        <v>20040101</v>
      </c>
      <c r="M842">
        <v>0</v>
      </c>
      <c r="N842">
        <v>0</v>
      </c>
    </row>
    <row r="843" spans="1:32" hidden="1" x14ac:dyDescent="0.25">
      <c r="A843" t="str">
        <f t="array" ref="A843">IF(COUNT(SEARCH(RubriekenHistorisch,CONCATENATE(P842,U842,AB842,AH842))),"t","f")</f>
        <v>f</v>
      </c>
      <c r="B843" t="str">
        <f t="shared" si="41"/>
        <v>f</v>
      </c>
      <c r="C843" t="str">
        <f t="shared" si="42"/>
        <v>f</v>
      </c>
      <c r="D843" t="str">
        <f t="shared" si="43"/>
        <v>f</v>
      </c>
      <c r="E843" t="str">
        <f>IF(COUNT(SEARCH({"04.","05.","09.","12."},CONCATENATE(P842,U842,AB842,AH842))),"t","f")</f>
        <v>f</v>
      </c>
      <c r="F843" t="str">
        <f t="array" ref="F843">IF(COUNT(SEARCH(HistorischeRubrieken,CONCATENATE(P842,U842,AB842,AH842))),"t","f")</f>
        <v>f</v>
      </c>
      <c r="G843">
        <v>1</v>
      </c>
      <c r="H843">
        <v>63201</v>
      </c>
      <c r="I843" t="s">
        <v>674</v>
      </c>
      <c r="J843">
        <v>19940901</v>
      </c>
      <c r="K843">
        <v>20130101</v>
      </c>
      <c r="M843">
        <v>0</v>
      </c>
      <c r="N843">
        <v>0</v>
      </c>
    </row>
    <row r="844" spans="1:32" hidden="1" x14ac:dyDescent="0.25">
      <c r="A844" t="str">
        <f t="array" ref="A844">IF(COUNT(SEARCH(RubriekenHistorisch,CONCATENATE(P843,U843,AB843,AH843))),"t","f")</f>
        <v>f</v>
      </c>
      <c r="B844" t="str">
        <f t="shared" si="41"/>
        <v>f</v>
      </c>
      <c r="C844" t="str">
        <f t="shared" si="42"/>
        <v>f</v>
      </c>
      <c r="D844" t="str">
        <f t="shared" si="43"/>
        <v>f</v>
      </c>
      <c r="E844" t="str">
        <f>IF(COUNT(SEARCH({"04.","05.","09.","12."},CONCATENATE(P843,U843,AB843,AH843))),"t","f")</f>
        <v>f</v>
      </c>
      <c r="F844" t="str">
        <f t="array" ref="F844">IF(COUNT(SEARCH(HistorischeRubrieken,CONCATENATE(P843,U843,AB843,AH843))),"t","f")</f>
        <v>f</v>
      </c>
      <c r="G844">
        <v>2</v>
      </c>
      <c r="H844">
        <v>63201</v>
      </c>
      <c r="I844" t="s">
        <v>674</v>
      </c>
      <c r="J844">
        <v>20150131</v>
      </c>
      <c r="K844">
        <v>20150801</v>
      </c>
      <c r="M844">
        <v>0</v>
      </c>
      <c r="N844">
        <v>0</v>
      </c>
      <c r="AA844" t="s">
        <v>270</v>
      </c>
      <c r="AC844">
        <v>0</v>
      </c>
      <c r="AE844">
        <v>0</v>
      </c>
      <c r="AF844" t="s">
        <v>271</v>
      </c>
    </row>
    <row r="845" spans="1:32" x14ac:dyDescent="0.25">
      <c r="A845" t="str">
        <f t="array" ref="A845">IF(COUNT(SEARCH(RubriekenHistorisch,CONCATENATE(P844,U844,AB844,AH844))),"t","f")</f>
        <v>f</v>
      </c>
      <c r="B845" t="str">
        <f t="shared" si="41"/>
        <v>f</v>
      </c>
      <c r="C845" t="str">
        <f t="shared" si="42"/>
        <v>f</v>
      </c>
      <c r="D845" t="str">
        <f t="shared" si="43"/>
        <v>f</v>
      </c>
      <c r="E845" t="str">
        <f>IF(COUNT(SEARCH({"04.","05.","09.","12."},CONCATENATE(P844,U844,AB844,AH844))),"t","f")</f>
        <v>f</v>
      </c>
      <c r="F845" t="str">
        <f t="array" ref="F845">IF(COUNT(SEARCH(HistorischeRubrieken,CONCATENATE(P844,U844,AB844,AH844))),"t","f")</f>
        <v>f</v>
      </c>
      <c r="G845">
        <v>3</v>
      </c>
      <c r="H845">
        <v>63201</v>
      </c>
      <c r="I845" t="s">
        <v>674</v>
      </c>
      <c r="J845">
        <v>20150801</v>
      </c>
      <c r="M845">
        <v>0</v>
      </c>
      <c r="N845">
        <v>0</v>
      </c>
      <c r="AA845" t="s">
        <v>272</v>
      </c>
      <c r="AC845">
        <v>0</v>
      </c>
      <c r="AE845">
        <v>0</v>
      </c>
      <c r="AF845" t="s">
        <v>271</v>
      </c>
    </row>
    <row r="846" spans="1:32" hidden="1" x14ac:dyDescent="0.25">
      <c r="A846" t="str">
        <f t="array" ref="A846">IF(COUNT(SEARCH(RubriekenHistorisch,CONCATENATE(P845,U845,AB845,AH845))),"t","f")</f>
        <v>f</v>
      </c>
      <c r="B846" t="str">
        <f t="shared" si="41"/>
        <v>f</v>
      </c>
      <c r="C846" t="str">
        <f t="shared" si="42"/>
        <v>f</v>
      </c>
      <c r="D846" t="str">
        <f t="shared" si="43"/>
        <v>f</v>
      </c>
      <c r="E846" t="str">
        <f>IF(COUNT(SEARCH({"04.","05.","09.","12."},CONCATENATE(P845,U845,AB845,AH845))),"t","f")</f>
        <v>f</v>
      </c>
      <c r="F846" t="str">
        <f t="array" ref="F846">IF(COUNT(SEARCH(HistorischeRubrieken,CONCATENATE(P845,U845,AB845,AH845))),"t","f")</f>
        <v>f</v>
      </c>
      <c r="G846">
        <v>1</v>
      </c>
      <c r="H846">
        <v>63701</v>
      </c>
      <c r="I846" t="s">
        <v>675</v>
      </c>
      <c r="J846">
        <v>19940215</v>
      </c>
      <c r="K846">
        <v>20130101</v>
      </c>
      <c r="M846">
        <v>0</v>
      </c>
      <c r="N846">
        <v>0</v>
      </c>
    </row>
    <row r="847" spans="1:32" hidden="1" x14ac:dyDescent="0.25">
      <c r="A847" t="str">
        <f t="array" ref="A847">IF(COUNT(SEARCH(RubriekenHistorisch,CONCATENATE(P846,U846,AB846,AH846))),"t","f")</f>
        <v>f</v>
      </c>
      <c r="B847" t="str">
        <f t="shared" si="41"/>
        <v>f</v>
      </c>
      <c r="C847" t="str">
        <f t="shared" si="42"/>
        <v>f</v>
      </c>
      <c r="D847" t="str">
        <f t="shared" si="43"/>
        <v>f</v>
      </c>
      <c r="E847" t="str">
        <f>IF(COUNT(SEARCH({"04.","05.","09.","12."},CONCATENATE(P846,U846,AB846,AH846))),"t","f")</f>
        <v>f</v>
      </c>
      <c r="F847" t="str">
        <f t="array" ref="F847">IF(COUNT(SEARCH(HistorischeRubrieken,CONCATENATE(P846,U846,AB846,AH846))),"t","f")</f>
        <v>f</v>
      </c>
      <c r="G847">
        <v>2</v>
      </c>
      <c r="H847">
        <v>63701</v>
      </c>
      <c r="I847" t="s">
        <v>675</v>
      </c>
      <c r="J847">
        <v>20150131</v>
      </c>
      <c r="K847">
        <v>20150801</v>
      </c>
      <c r="M847">
        <v>0</v>
      </c>
      <c r="N847">
        <v>0</v>
      </c>
      <c r="AA847" t="s">
        <v>270</v>
      </c>
      <c r="AC847">
        <v>0</v>
      </c>
      <c r="AE847">
        <v>0</v>
      </c>
      <c r="AF847" t="s">
        <v>271</v>
      </c>
    </row>
    <row r="848" spans="1:32" x14ac:dyDescent="0.25">
      <c r="A848" t="str">
        <f t="array" ref="A848">IF(COUNT(SEARCH(RubriekenHistorisch,CONCATENATE(P847,U847,AB847,AH847))),"t","f")</f>
        <v>f</v>
      </c>
      <c r="B848" t="str">
        <f t="shared" si="41"/>
        <v>f</v>
      </c>
      <c r="C848" t="str">
        <f t="shared" si="42"/>
        <v>f</v>
      </c>
      <c r="D848" t="str">
        <f t="shared" si="43"/>
        <v>f</v>
      </c>
      <c r="E848" t="str">
        <f>IF(COUNT(SEARCH({"04.","05.","09.","12."},CONCATENATE(P847,U847,AB847,AH847))),"t","f")</f>
        <v>f</v>
      </c>
      <c r="F848" t="str">
        <f t="array" ref="F848">IF(COUNT(SEARCH(HistorischeRubrieken,CONCATENATE(P847,U847,AB847,AH847))),"t","f")</f>
        <v>f</v>
      </c>
      <c r="G848">
        <v>3</v>
      </c>
      <c r="H848">
        <v>63701</v>
      </c>
      <c r="I848" t="s">
        <v>675</v>
      </c>
      <c r="J848">
        <v>20150801</v>
      </c>
      <c r="M848">
        <v>0</v>
      </c>
      <c r="N848">
        <v>0</v>
      </c>
      <c r="AA848" t="s">
        <v>272</v>
      </c>
      <c r="AC848">
        <v>0</v>
      </c>
      <c r="AE848">
        <v>0</v>
      </c>
      <c r="AF848" t="s">
        <v>271</v>
      </c>
    </row>
    <row r="849" spans="1:32" hidden="1" x14ac:dyDescent="0.25">
      <c r="A849" t="str">
        <f t="array" ref="A849">IF(COUNT(SEARCH(RubriekenHistorisch,CONCATENATE(P848,U848,AB848,AH848))),"t","f")</f>
        <v>f</v>
      </c>
      <c r="B849" t="str">
        <f t="shared" si="41"/>
        <v>f</v>
      </c>
      <c r="C849" t="str">
        <f t="shared" si="42"/>
        <v>f</v>
      </c>
      <c r="D849" t="str">
        <f t="shared" si="43"/>
        <v>f</v>
      </c>
      <c r="E849" t="str">
        <f>IF(COUNT(SEARCH({"04.","05.","09.","12."},CONCATENATE(P848,U848,AB848,AH848))),"t","f")</f>
        <v>f</v>
      </c>
      <c r="F849" t="str">
        <f t="array" ref="F849">IF(COUNT(SEARCH(HistorischeRubrieken,CONCATENATE(P848,U848,AB848,AH848))),"t","f")</f>
        <v>f</v>
      </c>
      <c r="G849">
        <v>1</v>
      </c>
      <c r="H849">
        <v>63801</v>
      </c>
      <c r="I849" t="s">
        <v>676</v>
      </c>
      <c r="J849">
        <v>19940930</v>
      </c>
      <c r="K849">
        <v>20130101</v>
      </c>
      <c r="M849">
        <v>0</v>
      </c>
      <c r="N849">
        <v>0</v>
      </c>
    </row>
    <row r="850" spans="1:32" hidden="1" x14ac:dyDescent="0.25">
      <c r="A850" t="str">
        <f t="array" ref="A850">IF(COUNT(SEARCH(RubriekenHistorisch,CONCATENATE(P849,U849,AB849,AH849))),"t","f")</f>
        <v>f</v>
      </c>
      <c r="B850" t="str">
        <f t="shared" si="41"/>
        <v>f</v>
      </c>
      <c r="C850" t="str">
        <f t="shared" si="42"/>
        <v>f</v>
      </c>
      <c r="D850" t="str">
        <f t="shared" si="43"/>
        <v>f</v>
      </c>
      <c r="E850" t="str">
        <f>IF(COUNT(SEARCH({"04.","05.","09.","12."},CONCATENATE(P849,U849,AB849,AH849))),"t","f")</f>
        <v>f</v>
      </c>
      <c r="F850" t="str">
        <f t="array" ref="F850">IF(COUNT(SEARCH(HistorischeRubrieken,CONCATENATE(P849,U849,AB849,AH849))),"t","f")</f>
        <v>f</v>
      </c>
      <c r="G850">
        <v>2</v>
      </c>
      <c r="H850">
        <v>63801</v>
      </c>
      <c r="I850" t="s">
        <v>676</v>
      </c>
      <c r="J850">
        <v>20150131</v>
      </c>
      <c r="K850">
        <v>20150801</v>
      </c>
      <c r="M850">
        <v>0</v>
      </c>
      <c r="N850">
        <v>0</v>
      </c>
      <c r="AA850" t="s">
        <v>270</v>
      </c>
      <c r="AC850">
        <v>0</v>
      </c>
      <c r="AE850">
        <v>0</v>
      </c>
      <c r="AF850" t="s">
        <v>271</v>
      </c>
    </row>
    <row r="851" spans="1:32" x14ac:dyDescent="0.25">
      <c r="A851" t="str">
        <f t="array" ref="A851">IF(COUNT(SEARCH(RubriekenHistorisch,CONCATENATE(P850,U850,AB850,AH850))),"t","f")</f>
        <v>f</v>
      </c>
      <c r="B851" t="str">
        <f t="shared" si="41"/>
        <v>f</v>
      </c>
      <c r="C851" t="str">
        <f t="shared" si="42"/>
        <v>f</v>
      </c>
      <c r="D851" t="str">
        <f t="shared" si="43"/>
        <v>f</v>
      </c>
      <c r="E851" t="str">
        <f>IF(COUNT(SEARCH({"04.","05.","09.","12."},CONCATENATE(P850,U850,AB850,AH850))),"t","f")</f>
        <v>f</v>
      </c>
      <c r="F851" t="str">
        <f t="array" ref="F851">IF(COUNT(SEARCH(HistorischeRubrieken,CONCATENATE(P850,U850,AB850,AH850))),"t","f")</f>
        <v>f</v>
      </c>
      <c r="G851">
        <v>3</v>
      </c>
      <c r="H851">
        <v>63801</v>
      </c>
      <c r="I851" t="s">
        <v>676</v>
      </c>
      <c r="J851">
        <v>20150801</v>
      </c>
      <c r="M851">
        <v>0</v>
      </c>
      <c r="N851">
        <v>0</v>
      </c>
      <c r="AA851" t="s">
        <v>272</v>
      </c>
      <c r="AC851">
        <v>0</v>
      </c>
      <c r="AE851">
        <v>0</v>
      </c>
      <c r="AF851" t="s">
        <v>271</v>
      </c>
    </row>
    <row r="852" spans="1:32" hidden="1" x14ac:dyDescent="0.25">
      <c r="A852" t="str">
        <f t="array" ref="A852">IF(COUNT(SEARCH(RubriekenHistorisch,CONCATENATE(P851,U851,AB851,AH851))),"t","f")</f>
        <v>f</v>
      </c>
      <c r="B852" t="str">
        <f t="shared" si="41"/>
        <v>f</v>
      </c>
      <c r="C852" t="str">
        <f t="shared" si="42"/>
        <v>f</v>
      </c>
      <c r="D852" t="str">
        <f t="shared" si="43"/>
        <v>f</v>
      </c>
      <c r="E852" t="str">
        <f>IF(COUNT(SEARCH({"04.","05.","09.","12."},CONCATENATE(P851,U851,AB851,AH851))),"t","f")</f>
        <v>f</v>
      </c>
      <c r="F852" t="str">
        <f t="array" ref="F852">IF(COUNT(SEARCH(HistorischeRubrieken,CONCATENATE(P851,U851,AB851,AH851))),"t","f")</f>
        <v>f</v>
      </c>
      <c r="G852">
        <v>1</v>
      </c>
      <c r="H852">
        <v>64201</v>
      </c>
      <c r="I852" t="s">
        <v>677</v>
      </c>
      <c r="J852">
        <v>19940801</v>
      </c>
      <c r="K852">
        <v>20130101</v>
      </c>
      <c r="M852">
        <v>0</v>
      </c>
      <c r="N852">
        <v>0</v>
      </c>
    </row>
    <row r="853" spans="1:32" hidden="1" x14ac:dyDescent="0.25">
      <c r="A853" t="str">
        <f t="array" ref="A853">IF(COUNT(SEARCH(RubriekenHistorisch,CONCATENATE(P852,U852,AB852,AH852))),"t","f")</f>
        <v>f</v>
      </c>
      <c r="B853" t="str">
        <f t="shared" si="41"/>
        <v>f</v>
      </c>
      <c r="C853" t="str">
        <f t="shared" si="42"/>
        <v>f</v>
      </c>
      <c r="D853" t="str">
        <f t="shared" si="43"/>
        <v>f</v>
      </c>
      <c r="E853" t="str">
        <f>IF(COUNT(SEARCH({"04.","05.","09.","12."},CONCATENATE(P852,U852,AB852,AH852))),"t","f")</f>
        <v>f</v>
      </c>
      <c r="F853" t="str">
        <f t="array" ref="F853">IF(COUNT(SEARCH(HistorischeRubrieken,CONCATENATE(P852,U852,AB852,AH852))),"t","f")</f>
        <v>f</v>
      </c>
      <c r="G853">
        <v>2</v>
      </c>
      <c r="H853">
        <v>64201</v>
      </c>
      <c r="I853" t="s">
        <v>677</v>
      </c>
      <c r="J853">
        <v>20150131</v>
      </c>
      <c r="K853">
        <v>20150801</v>
      </c>
      <c r="M853">
        <v>0</v>
      </c>
      <c r="N853">
        <v>0</v>
      </c>
      <c r="AA853" t="s">
        <v>270</v>
      </c>
      <c r="AC853">
        <v>0</v>
      </c>
      <c r="AE853">
        <v>0</v>
      </c>
      <c r="AF853" t="s">
        <v>271</v>
      </c>
    </row>
    <row r="854" spans="1:32" x14ac:dyDescent="0.25">
      <c r="A854" t="str">
        <f t="array" ref="A854">IF(COUNT(SEARCH(RubriekenHistorisch,CONCATENATE(P853,U853,AB853,AH853))),"t","f")</f>
        <v>f</v>
      </c>
      <c r="B854" t="str">
        <f t="shared" si="41"/>
        <v>f</v>
      </c>
      <c r="C854" t="str">
        <f t="shared" si="42"/>
        <v>f</v>
      </c>
      <c r="D854" t="str">
        <f t="shared" si="43"/>
        <v>f</v>
      </c>
      <c r="E854" t="str">
        <f>IF(COUNT(SEARCH({"04.","05.","09.","12."},CONCATENATE(P853,U853,AB853,AH853))),"t","f")</f>
        <v>f</v>
      </c>
      <c r="F854" t="str">
        <f t="array" ref="F854">IF(COUNT(SEARCH(HistorischeRubrieken,CONCATENATE(P853,U853,AB853,AH853))),"t","f")</f>
        <v>f</v>
      </c>
      <c r="G854">
        <v>3</v>
      </c>
      <c r="H854">
        <v>64201</v>
      </c>
      <c r="I854" t="s">
        <v>677</v>
      </c>
      <c r="J854">
        <v>20150801</v>
      </c>
      <c r="M854">
        <v>0</v>
      </c>
      <c r="N854">
        <v>0</v>
      </c>
      <c r="AA854" t="s">
        <v>272</v>
      </c>
      <c r="AC854">
        <v>0</v>
      </c>
      <c r="AE854">
        <v>0</v>
      </c>
      <c r="AF854" t="s">
        <v>271</v>
      </c>
    </row>
    <row r="855" spans="1:32" hidden="1" x14ac:dyDescent="0.25">
      <c r="A855" t="str">
        <f t="array" ref="A855">IF(COUNT(SEARCH(RubriekenHistorisch,CONCATENATE(P854,U854,AB854,AH854))),"t","f")</f>
        <v>f</v>
      </c>
      <c r="B855" t="str">
        <f t="shared" si="41"/>
        <v>f</v>
      </c>
      <c r="C855" t="str">
        <f t="shared" si="42"/>
        <v>f</v>
      </c>
      <c r="D855" t="str">
        <f t="shared" si="43"/>
        <v>f</v>
      </c>
      <c r="E855" t="str">
        <f>IF(COUNT(SEARCH({"04.","05.","09.","12."},CONCATENATE(P854,U854,AB854,AH854))),"t","f")</f>
        <v>f</v>
      </c>
      <c r="F855" t="str">
        <f t="array" ref="F855">IF(COUNT(SEARCH(HistorischeRubrieken,CONCATENATE(P854,U854,AB854,AH854))),"t","f")</f>
        <v>f</v>
      </c>
      <c r="G855">
        <v>1</v>
      </c>
      <c r="H855">
        <v>64301</v>
      </c>
      <c r="I855" t="s">
        <v>678</v>
      </c>
      <c r="J855">
        <v>19931201</v>
      </c>
      <c r="K855">
        <v>20130101</v>
      </c>
      <c r="M855">
        <v>0</v>
      </c>
      <c r="N855">
        <v>0</v>
      </c>
    </row>
    <row r="856" spans="1:32" hidden="1" x14ac:dyDescent="0.25">
      <c r="A856" t="str">
        <f t="array" ref="A856">IF(COUNT(SEARCH(RubriekenHistorisch,CONCATENATE(P855,U855,AB855,AH855))),"t","f")</f>
        <v>f</v>
      </c>
      <c r="B856" t="str">
        <f t="shared" si="41"/>
        <v>f</v>
      </c>
      <c r="C856" t="str">
        <f t="shared" si="42"/>
        <v>f</v>
      </c>
      <c r="D856" t="str">
        <f t="shared" si="43"/>
        <v>f</v>
      </c>
      <c r="E856" t="str">
        <f>IF(COUNT(SEARCH({"04.","05.","09.","12."},CONCATENATE(P855,U855,AB855,AH855))),"t","f")</f>
        <v>f</v>
      </c>
      <c r="F856" t="str">
        <f t="array" ref="F856">IF(COUNT(SEARCH(HistorischeRubrieken,CONCATENATE(P855,U855,AB855,AH855))),"t","f")</f>
        <v>f</v>
      </c>
      <c r="G856">
        <v>1</v>
      </c>
      <c r="H856">
        <v>64401</v>
      </c>
      <c r="I856" t="s">
        <v>679</v>
      </c>
      <c r="J856">
        <v>19940930</v>
      </c>
      <c r="K856">
        <v>20130101</v>
      </c>
      <c r="M856">
        <v>0</v>
      </c>
      <c r="N856">
        <v>0</v>
      </c>
    </row>
    <row r="857" spans="1:32" hidden="1" x14ac:dyDescent="0.25">
      <c r="A857" t="str">
        <f t="array" ref="A857">IF(COUNT(SEARCH(RubriekenHistorisch,CONCATENATE(P856,U856,AB856,AH856))),"t","f")</f>
        <v>f</v>
      </c>
      <c r="B857" t="str">
        <f t="shared" si="41"/>
        <v>f</v>
      </c>
      <c r="C857" t="str">
        <f t="shared" si="42"/>
        <v>f</v>
      </c>
      <c r="D857" t="str">
        <f t="shared" si="43"/>
        <v>f</v>
      </c>
      <c r="E857" t="str">
        <f>IF(COUNT(SEARCH({"04.","05.","09.","12."},CONCATENATE(P856,U856,AB856,AH856))),"t","f")</f>
        <v>f</v>
      </c>
      <c r="F857" t="str">
        <f t="array" ref="F857">IF(COUNT(SEARCH(HistorischeRubrieken,CONCATENATE(P856,U856,AB856,AH856))),"t","f")</f>
        <v>f</v>
      </c>
      <c r="G857">
        <v>1</v>
      </c>
      <c r="H857">
        <v>64501</v>
      </c>
      <c r="I857" t="s">
        <v>680</v>
      </c>
      <c r="J857">
        <v>19940201</v>
      </c>
      <c r="K857">
        <v>20090101</v>
      </c>
      <c r="M857">
        <v>0</v>
      </c>
      <c r="N857">
        <v>0</v>
      </c>
    </row>
    <row r="858" spans="1:32" hidden="1" x14ac:dyDescent="0.25">
      <c r="A858" t="str">
        <f t="array" ref="A858">IF(COUNT(SEARCH(RubriekenHistorisch,CONCATENATE(P857,U857,AB857,AH857))),"t","f")</f>
        <v>f</v>
      </c>
      <c r="B858" t="str">
        <f t="shared" si="41"/>
        <v>f</v>
      </c>
      <c r="C858" t="str">
        <f t="shared" si="42"/>
        <v>f</v>
      </c>
      <c r="D858" t="str">
        <f t="shared" si="43"/>
        <v>f</v>
      </c>
      <c r="E858" t="str">
        <f>IF(COUNT(SEARCH({"04.","05.","09.","12."},CONCATENATE(P857,U857,AB857,AH857))),"t","f")</f>
        <v>f</v>
      </c>
      <c r="F858" t="str">
        <f t="array" ref="F858">IF(COUNT(SEARCH(HistorischeRubrieken,CONCATENATE(P857,U857,AB857,AH857))),"t","f")</f>
        <v>f</v>
      </c>
      <c r="G858">
        <v>1</v>
      </c>
      <c r="H858">
        <v>64801</v>
      </c>
      <c r="I858" t="s">
        <v>681</v>
      </c>
      <c r="J858">
        <v>19930615</v>
      </c>
      <c r="K858">
        <v>19950101</v>
      </c>
      <c r="M858">
        <v>0</v>
      </c>
      <c r="N858">
        <v>0</v>
      </c>
    </row>
    <row r="859" spans="1:32" hidden="1" x14ac:dyDescent="0.25">
      <c r="A859" t="str">
        <f t="array" ref="A859">IF(COUNT(SEARCH(RubriekenHistorisch,CONCATENATE(P858,U858,AB858,AH858))),"t","f")</f>
        <v>f</v>
      </c>
      <c r="B859" t="str">
        <f t="shared" si="41"/>
        <v>f</v>
      </c>
      <c r="C859" t="str">
        <f t="shared" si="42"/>
        <v>f</v>
      </c>
      <c r="D859" t="str">
        <f t="shared" si="43"/>
        <v>f</v>
      </c>
      <c r="E859" t="str">
        <f>IF(COUNT(SEARCH({"04.","05.","09.","12."},CONCATENATE(P858,U858,AB858,AH858))),"t","f")</f>
        <v>f</v>
      </c>
      <c r="F859" t="str">
        <f t="array" ref="F859">IF(COUNT(SEARCH(HistorischeRubrieken,CONCATENATE(P858,U858,AB858,AH858))),"t","f")</f>
        <v>f</v>
      </c>
      <c r="G859">
        <v>1</v>
      </c>
      <c r="H859">
        <v>64901</v>
      </c>
      <c r="I859" t="s">
        <v>682</v>
      </c>
      <c r="J859">
        <v>19940201</v>
      </c>
      <c r="K859">
        <v>19970101</v>
      </c>
      <c r="M859">
        <v>0</v>
      </c>
      <c r="N859">
        <v>0</v>
      </c>
    </row>
    <row r="860" spans="1:32" hidden="1" x14ac:dyDescent="0.25">
      <c r="A860" t="str">
        <f t="array" ref="A860">IF(COUNT(SEARCH(RubriekenHistorisch,CONCATENATE(P859,U859,AB859,AH859))),"t","f")</f>
        <v>f</v>
      </c>
      <c r="B860" t="str">
        <f t="shared" si="41"/>
        <v>f</v>
      </c>
      <c r="C860" t="str">
        <f t="shared" si="42"/>
        <v>f</v>
      </c>
      <c r="D860" t="str">
        <f t="shared" si="43"/>
        <v>f</v>
      </c>
      <c r="E860" t="str">
        <f>IF(COUNT(SEARCH({"04.","05.","09.","12."},CONCATENATE(P859,U859,AB859,AH859))),"t","f")</f>
        <v>f</v>
      </c>
      <c r="F860" t="str">
        <f t="array" ref="F860">IF(COUNT(SEARCH(HistorischeRubrieken,CONCATENATE(P859,U859,AB859,AH859))),"t","f")</f>
        <v>f</v>
      </c>
      <c r="G860">
        <v>1</v>
      </c>
      <c r="H860">
        <v>65001</v>
      </c>
      <c r="I860" t="s">
        <v>683</v>
      </c>
      <c r="J860">
        <v>19930901</v>
      </c>
      <c r="K860">
        <v>20030101</v>
      </c>
      <c r="M860">
        <v>0</v>
      </c>
      <c r="N860">
        <v>0</v>
      </c>
    </row>
    <row r="861" spans="1:32" hidden="1" x14ac:dyDescent="0.25">
      <c r="A861" t="str">
        <f t="array" ref="A861">IF(COUNT(SEARCH(RubriekenHistorisch,CONCATENATE(P860,U860,AB860,AH860))),"t","f")</f>
        <v>f</v>
      </c>
      <c r="B861" t="str">
        <f t="shared" si="41"/>
        <v>f</v>
      </c>
      <c r="C861" t="str">
        <f t="shared" si="42"/>
        <v>f</v>
      </c>
      <c r="D861" t="str">
        <f t="shared" si="43"/>
        <v>f</v>
      </c>
      <c r="E861" t="str">
        <f>IF(COUNT(SEARCH({"04.","05.","09.","12."},CONCATENATE(P860,U860,AB860,AH860))),"t","f")</f>
        <v>f</v>
      </c>
      <c r="F861" t="str">
        <f t="array" ref="F861">IF(COUNT(SEARCH(HistorischeRubrieken,CONCATENATE(P860,U860,AB860,AH860))),"t","f")</f>
        <v>f</v>
      </c>
      <c r="G861">
        <v>1</v>
      </c>
      <c r="H861">
        <v>65301</v>
      </c>
      <c r="I861" t="s">
        <v>6188</v>
      </c>
      <c r="J861">
        <v>19940930</v>
      </c>
      <c r="K861">
        <v>20130101</v>
      </c>
      <c r="M861">
        <v>0</v>
      </c>
      <c r="N861">
        <v>0</v>
      </c>
    </row>
    <row r="862" spans="1:32" hidden="1" x14ac:dyDescent="0.25">
      <c r="A862" t="str">
        <f t="array" ref="A862">IF(COUNT(SEARCH(RubriekenHistorisch,CONCATENATE(P861,U861,AB861,AH861))),"t","f")</f>
        <v>f</v>
      </c>
      <c r="B862" t="str">
        <f t="shared" si="41"/>
        <v>f</v>
      </c>
      <c r="C862" t="str">
        <f t="shared" si="42"/>
        <v>f</v>
      </c>
      <c r="D862" t="str">
        <f t="shared" si="43"/>
        <v>f</v>
      </c>
      <c r="E862" t="str">
        <f>IF(COUNT(SEARCH({"04.","05.","09.","12."},CONCATENATE(P861,U861,AB861,AH861))),"t","f")</f>
        <v>f</v>
      </c>
      <c r="F862" t="str">
        <f t="array" ref="F862">IF(COUNT(SEARCH(HistorischeRubrieken,CONCATENATE(P861,U861,AB861,AH861))),"t","f")</f>
        <v>f</v>
      </c>
      <c r="G862">
        <v>1</v>
      </c>
      <c r="H862">
        <v>65401</v>
      </c>
      <c r="I862" t="s">
        <v>684</v>
      </c>
      <c r="J862">
        <v>19930301</v>
      </c>
      <c r="K862">
        <v>20130101</v>
      </c>
      <c r="M862">
        <v>0</v>
      </c>
      <c r="N862">
        <v>0</v>
      </c>
    </row>
    <row r="863" spans="1:32" hidden="1" x14ac:dyDescent="0.25">
      <c r="A863" t="str">
        <f t="array" ref="A863">IF(COUNT(SEARCH(RubriekenHistorisch,CONCATENATE(P862,U862,AB862,AH862))),"t","f")</f>
        <v>f</v>
      </c>
      <c r="B863" t="str">
        <f t="shared" si="41"/>
        <v>f</v>
      </c>
      <c r="C863" t="str">
        <f t="shared" si="42"/>
        <v>f</v>
      </c>
      <c r="D863" t="str">
        <f t="shared" si="43"/>
        <v>f</v>
      </c>
      <c r="E863" t="str">
        <f>IF(COUNT(SEARCH({"04.","05.","09.","12."},CONCATENATE(P862,U862,AB862,AH862))),"t","f")</f>
        <v>f</v>
      </c>
      <c r="F863" t="str">
        <f t="array" ref="F863">IF(COUNT(SEARCH(HistorischeRubrieken,CONCATENATE(P862,U862,AB862,AH862))),"t","f")</f>
        <v>f</v>
      </c>
      <c r="G863">
        <v>2</v>
      </c>
      <c r="H863">
        <v>65401</v>
      </c>
      <c r="I863" t="s">
        <v>684</v>
      </c>
      <c r="J863">
        <v>20150131</v>
      </c>
      <c r="K863">
        <v>20150801</v>
      </c>
      <c r="M863">
        <v>0</v>
      </c>
      <c r="N863">
        <v>0</v>
      </c>
      <c r="AA863" t="s">
        <v>270</v>
      </c>
      <c r="AC863">
        <v>0</v>
      </c>
      <c r="AE863">
        <v>0</v>
      </c>
      <c r="AF863" t="s">
        <v>271</v>
      </c>
    </row>
    <row r="864" spans="1:32" x14ac:dyDescent="0.25">
      <c r="A864" t="str">
        <f t="array" ref="A864">IF(COUNT(SEARCH(RubriekenHistorisch,CONCATENATE(P863,U863,AB863,AH863))),"t","f")</f>
        <v>f</v>
      </c>
      <c r="B864" t="str">
        <f t="shared" si="41"/>
        <v>f</v>
      </c>
      <c r="C864" t="str">
        <f t="shared" si="42"/>
        <v>f</v>
      </c>
      <c r="D864" t="str">
        <f t="shared" si="43"/>
        <v>f</v>
      </c>
      <c r="E864" t="str">
        <f>IF(COUNT(SEARCH({"04.","05.","09.","12."},CONCATENATE(P863,U863,AB863,AH863))),"t","f")</f>
        <v>f</v>
      </c>
      <c r="F864" t="str">
        <f t="array" ref="F864">IF(COUNT(SEARCH(HistorischeRubrieken,CONCATENATE(P863,U863,AB863,AH863))),"t","f")</f>
        <v>f</v>
      </c>
      <c r="G864">
        <v>3</v>
      </c>
      <c r="H864">
        <v>65401</v>
      </c>
      <c r="I864" t="s">
        <v>684</v>
      </c>
      <c r="J864">
        <v>20150801</v>
      </c>
      <c r="M864">
        <v>0</v>
      </c>
      <c r="N864">
        <v>0</v>
      </c>
      <c r="AA864" t="s">
        <v>272</v>
      </c>
      <c r="AC864">
        <v>0</v>
      </c>
      <c r="AE864">
        <v>0</v>
      </c>
      <c r="AF864" t="s">
        <v>271</v>
      </c>
    </row>
    <row r="865" spans="1:32" hidden="1" x14ac:dyDescent="0.25">
      <c r="A865" t="str">
        <f t="array" ref="A865">IF(COUNT(SEARCH(RubriekenHistorisch,CONCATENATE(P864,U864,AB864,AH864))),"t","f")</f>
        <v>f</v>
      </c>
      <c r="B865" t="str">
        <f t="shared" si="41"/>
        <v>f</v>
      </c>
      <c r="C865" t="str">
        <f t="shared" si="42"/>
        <v>f</v>
      </c>
      <c r="D865" t="str">
        <f t="shared" si="43"/>
        <v>f</v>
      </c>
      <c r="E865" t="str">
        <f>IF(COUNT(SEARCH({"04.","05.","09.","12."},CONCATENATE(P864,U864,AB864,AH864))),"t","f")</f>
        <v>f</v>
      </c>
      <c r="F865" t="str">
        <f t="array" ref="F865">IF(COUNT(SEARCH(HistorischeRubrieken,CONCATENATE(P864,U864,AB864,AH864))),"t","f")</f>
        <v>f</v>
      </c>
      <c r="G865">
        <v>1</v>
      </c>
      <c r="H865">
        <v>65601</v>
      </c>
      <c r="I865" t="s">
        <v>685</v>
      </c>
      <c r="J865">
        <v>19940101</v>
      </c>
      <c r="K865">
        <v>19970101</v>
      </c>
      <c r="M865">
        <v>0</v>
      </c>
      <c r="N865">
        <v>0</v>
      </c>
    </row>
    <row r="866" spans="1:32" hidden="1" x14ac:dyDescent="0.25">
      <c r="A866" t="str">
        <f t="array" ref="A866">IF(COUNT(SEARCH(RubriekenHistorisch,CONCATENATE(P865,U865,AB865,AH865))),"t","f")</f>
        <v>f</v>
      </c>
      <c r="B866" t="str">
        <f t="shared" si="41"/>
        <v>f</v>
      </c>
      <c r="C866" t="str">
        <f t="shared" si="42"/>
        <v>f</v>
      </c>
      <c r="D866" t="str">
        <f t="shared" si="43"/>
        <v>f</v>
      </c>
      <c r="E866" t="str">
        <f>IF(COUNT(SEARCH({"04.","05.","09.","12."},CONCATENATE(P865,U865,AB865,AH865))),"t","f")</f>
        <v>f</v>
      </c>
      <c r="F866" t="str">
        <f t="array" ref="F866">IF(COUNT(SEARCH(HistorischeRubrieken,CONCATENATE(P865,U865,AB865,AH865))),"t","f")</f>
        <v>f</v>
      </c>
      <c r="G866">
        <v>1</v>
      </c>
      <c r="H866">
        <v>65701</v>
      </c>
      <c r="I866" t="s">
        <v>686</v>
      </c>
      <c r="J866">
        <v>19930301</v>
      </c>
      <c r="K866">
        <v>19970101</v>
      </c>
      <c r="M866">
        <v>0</v>
      </c>
      <c r="N866">
        <v>0</v>
      </c>
    </row>
    <row r="867" spans="1:32" hidden="1" x14ac:dyDescent="0.25">
      <c r="A867" t="str">
        <f t="array" ref="A867">IF(COUNT(SEARCH(RubriekenHistorisch,CONCATENATE(P866,U866,AB866,AH866))),"t","f")</f>
        <v>f</v>
      </c>
      <c r="B867" t="str">
        <f t="shared" si="41"/>
        <v>f</v>
      </c>
      <c r="C867" t="str">
        <f t="shared" si="42"/>
        <v>f</v>
      </c>
      <c r="D867" t="str">
        <f t="shared" si="43"/>
        <v>f</v>
      </c>
      <c r="E867" t="str">
        <f>IF(COUNT(SEARCH({"04.","05.","09.","12."},CONCATENATE(P866,U866,AB866,AH866))),"t","f")</f>
        <v>f</v>
      </c>
      <c r="F867" t="str">
        <f t="array" ref="F867">IF(COUNT(SEARCH(HistorischeRubrieken,CONCATENATE(P866,U866,AB866,AH866))),"t","f")</f>
        <v>f</v>
      </c>
      <c r="G867">
        <v>1</v>
      </c>
      <c r="H867">
        <v>66001</v>
      </c>
      <c r="I867" t="s">
        <v>687</v>
      </c>
      <c r="J867">
        <v>19940401</v>
      </c>
      <c r="K867">
        <v>19970101</v>
      </c>
      <c r="M867">
        <v>0</v>
      </c>
      <c r="N867">
        <v>0</v>
      </c>
    </row>
    <row r="868" spans="1:32" hidden="1" x14ac:dyDescent="0.25">
      <c r="A868" t="str">
        <f t="array" ref="A868">IF(COUNT(SEARCH(RubriekenHistorisch,CONCATENATE(P867,U867,AB867,AH867))),"t","f")</f>
        <v>f</v>
      </c>
      <c r="B868" t="str">
        <f t="shared" si="41"/>
        <v>f</v>
      </c>
      <c r="C868" t="str">
        <f t="shared" si="42"/>
        <v>f</v>
      </c>
      <c r="D868" t="str">
        <f t="shared" si="43"/>
        <v>f</v>
      </c>
      <c r="E868" t="str">
        <f>IF(COUNT(SEARCH({"04.","05.","09.","12."},CONCATENATE(P867,U867,AB867,AH867))),"t","f")</f>
        <v>f</v>
      </c>
      <c r="F868" t="str">
        <f t="array" ref="F868">IF(COUNT(SEARCH(HistorischeRubrieken,CONCATENATE(P867,U867,AB867,AH867))),"t","f")</f>
        <v>f</v>
      </c>
      <c r="G868">
        <v>1</v>
      </c>
      <c r="H868">
        <v>66201</v>
      </c>
      <c r="I868" t="s">
        <v>688</v>
      </c>
      <c r="J868">
        <v>19930715</v>
      </c>
      <c r="K868">
        <v>19970101</v>
      </c>
      <c r="M868">
        <v>0</v>
      </c>
      <c r="N868">
        <v>0</v>
      </c>
    </row>
    <row r="869" spans="1:32" hidden="1" x14ac:dyDescent="0.25">
      <c r="A869" t="str">
        <f t="array" ref="A869">IF(COUNT(SEARCH(RubriekenHistorisch,CONCATENATE(P868,U868,AB868,AH868))),"t","f")</f>
        <v>f</v>
      </c>
      <c r="B869" t="str">
        <f t="shared" si="41"/>
        <v>f</v>
      </c>
      <c r="C869" t="str">
        <f t="shared" si="42"/>
        <v>f</v>
      </c>
      <c r="D869" t="str">
        <f t="shared" si="43"/>
        <v>f</v>
      </c>
      <c r="E869" t="str">
        <f>IF(COUNT(SEARCH({"04.","05.","09.","12."},CONCATENATE(P868,U868,AB868,AH868))),"t","f")</f>
        <v>f</v>
      </c>
      <c r="F869" t="str">
        <f t="array" ref="F869">IF(COUNT(SEARCH(HistorischeRubrieken,CONCATENATE(P868,U868,AB868,AH868))),"t","f")</f>
        <v>f</v>
      </c>
      <c r="G869">
        <v>1</v>
      </c>
      <c r="H869">
        <v>66401</v>
      </c>
      <c r="I869" t="s">
        <v>689</v>
      </c>
      <c r="J869">
        <v>19940115</v>
      </c>
      <c r="K869">
        <v>20130101</v>
      </c>
      <c r="M869">
        <v>0</v>
      </c>
      <c r="N869">
        <v>0</v>
      </c>
    </row>
    <row r="870" spans="1:32" hidden="1" x14ac:dyDescent="0.25">
      <c r="A870" t="str">
        <f t="array" ref="A870">IF(COUNT(SEARCH(RubriekenHistorisch,CONCATENATE(P869,U869,AB869,AH869))),"t","f")</f>
        <v>f</v>
      </c>
      <c r="B870" t="str">
        <f t="shared" si="41"/>
        <v>f</v>
      </c>
      <c r="C870" t="str">
        <f t="shared" si="42"/>
        <v>f</v>
      </c>
      <c r="D870" t="str">
        <f t="shared" si="43"/>
        <v>f</v>
      </c>
      <c r="E870" t="str">
        <f>IF(COUNT(SEARCH({"04.","05.","09.","12."},CONCATENATE(P869,U869,AB869,AH869))),"t","f")</f>
        <v>f</v>
      </c>
      <c r="F870" t="str">
        <f t="array" ref="F870">IF(COUNT(SEARCH(HistorischeRubrieken,CONCATENATE(P869,U869,AB869,AH869))),"t","f")</f>
        <v>f</v>
      </c>
      <c r="G870">
        <v>2</v>
      </c>
      <c r="H870">
        <v>66401</v>
      </c>
      <c r="I870" t="s">
        <v>689</v>
      </c>
      <c r="J870">
        <v>20150131</v>
      </c>
      <c r="K870">
        <v>20150801</v>
      </c>
      <c r="M870">
        <v>0</v>
      </c>
      <c r="N870">
        <v>0</v>
      </c>
      <c r="AA870" t="s">
        <v>270</v>
      </c>
      <c r="AC870">
        <v>0</v>
      </c>
      <c r="AE870">
        <v>0</v>
      </c>
      <c r="AF870" t="s">
        <v>271</v>
      </c>
    </row>
    <row r="871" spans="1:32" x14ac:dyDescent="0.25">
      <c r="A871" t="str">
        <f t="array" ref="A871">IF(COUNT(SEARCH(RubriekenHistorisch,CONCATENATE(P870,U870,AB870,AH870))),"t","f")</f>
        <v>f</v>
      </c>
      <c r="B871" t="str">
        <f t="shared" si="41"/>
        <v>f</v>
      </c>
      <c r="C871" t="str">
        <f t="shared" si="42"/>
        <v>f</v>
      </c>
      <c r="D871" t="str">
        <f t="shared" si="43"/>
        <v>f</v>
      </c>
      <c r="E871" t="str">
        <f>IF(COUNT(SEARCH({"04.","05.","09.","12."},CONCATENATE(P870,U870,AB870,AH870))),"t","f")</f>
        <v>f</v>
      </c>
      <c r="F871" t="str">
        <f t="array" ref="F871">IF(COUNT(SEARCH(HistorischeRubrieken,CONCATENATE(P870,U870,AB870,AH870))),"t","f")</f>
        <v>f</v>
      </c>
      <c r="G871">
        <v>3</v>
      </c>
      <c r="H871">
        <v>66401</v>
      </c>
      <c r="I871" t="s">
        <v>689</v>
      </c>
      <c r="J871">
        <v>20150801</v>
      </c>
      <c r="M871">
        <v>0</v>
      </c>
      <c r="N871">
        <v>0</v>
      </c>
      <c r="AA871" t="s">
        <v>272</v>
      </c>
      <c r="AC871">
        <v>0</v>
      </c>
      <c r="AE871">
        <v>0</v>
      </c>
      <c r="AF871" t="s">
        <v>271</v>
      </c>
    </row>
    <row r="872" spans="1:32" hidden="1" x14ac:dyDescent="0.25">
      <c r="A872" t="str">
        <f t="array" ref="A872">IF(COUNT(SEARCH(RubriekenHistorisch,CONCATENATE(P871,U871,AB871,AH871))),"t","f")</f>
        <v>f</v>
      </c>
      <c r="B872" t="str">
        <f t="shared" si="41"/>
        <v>f</v>
      </c>
      <c r="C872" t="str">
        <f t="shared" si="42"/>
        <v>f</v>
      </c>
      <c r="D872" t="str">
        <f t="shared" si="43"/>
        <v>f</v>
      </c>
      <c r="E872" t="str">
        <f>IF(COUNT(SEARCH({"04.","05.","09.","12."},CONCATENATE(P871,U871,AB871,AH871))),"t","f")</f>
        <v>f</v>
      </c>
      <c r="F872" t="str">
        <f t="array" ref="F872">IF(COUNT(SEARCH(HistorischeRubrieken,CONCATENATE(P871,U871,AB871,AH871))),"t","f")</f>
        <v>f</v>
      </c>
      <c r="G872">
        <v>1</v>
      </c>
      <c r="H872">
        <v>66801</v>
      </c>
      <c r="I872" t="s">
        <v>690</v>
      </c>
      <c r="J872">
        <v>19940615</v>
      </c>
      <c r="K872">
        <v>20130101</v>
      </c>
      <c r="M872">
        <v>0</v>
      </c>
      <c r="N872">
        <v>0</v>
      </c>
    </row>
    <row r="873" spans="1:32" hidden="1" x14ac:dyDescent="0.25">
      <c r="A873" t="str">
        <f t="array" ref="A873">IF(COUNT(SEARCH(RubriekenHistorisch,CONCATENATE(P872,U872,AB872,AH872))),"t","f")</f>
        <v>f</v>
      </c>
      <c r="B873" t="str">
        <f t="shared" si="41"/>
        <v>f</v>
      </c>
      <c r="C873" t="str">
        <f t="shared" si="42"/>
        <v>f</v>
      </c>
      <c r="D873" t="str">
        <f t="shared" si="43"/>
        <v>f</v>
      </c>
      <c r="E873" t="str">
        <f>IF(COUNT(SEARCH({"04.","05.","09.","12."},CONCATENATE(P872,U872,AB872,AH872))),"t","f")</f>
        <v>f</v>
      </c>
      <c r="F873" t="str">
        <f t="array" ref="F873">IF(COUNT(SEARCH(HistorischeRubrieken,CONCATENATE(P872,U872,AB872,AH872))),"t","f")</f>
        <v>f</v>
      </c>
      <c r="G873">
        <v>2</v>
      </c>
      <c r="H873">
        <v>66801</v>
      </c>
      <c r="I873" t="s">
        <v>690</v>
      </c>
      <c r="J873">
        <v>20150131</v>
      </c>
      <c r="K873">
        <v>20150801</v>
      </c>
      <c r="M873">
        <v>0</v>
      </c>
      <c r="N873">
        <v>0</v>
      </c>
      <c r="AA873" t="s">
        <v>270</v>
      </c>
      <c r="AC873">
        <v>0</v>
      </c>
      <c r="AE873">
        <v>0</v>
      </c>
      <c r="AF873" t="s">
        <v>271</v>
      </c>
    </row>
    <row r="874" spans="1:32" x14ac:dyDescent="0.25">
      <c r="A874" t="str">
        <f t="array" ref="A874">IF(COUNT(SEARCH(RubriekenHistorisch,CONCATENATE(P873,U873,AB873,AH873))),"t","f")</f>
        <v>f</v>
      </c>
      <c r="B874" t="str">
        <f t="shared" si="41"/>
        <v>f</v>
      </c>
      <c r="C874" t="str">
        <f t="shared" si="42"/>
        <v>f</v>
      </c>
      <c r="D874" t="str">
        <f t="shared" si="43"/>
        <v>f</v>
      </c>
      <c r="E874" t="str">
        <f>IF(COUNT(SEARCH({"04.","05.","09.","12."},CONCATENATE(P873,U873,AB873,AH873))),"t","f")</f>
        <v>f</v>
      </c>
      <c r="F874" t="str">
        <f t="array" ref="F874">IF(COUNT(SEARCH(HistorischeRubrieken,CONCATENATE(P873,U873,AB873,AH873))),"t","f")</f>
        <v>f</v>
      </c>
      <c r="G874">
        <v>3</v>
      </c>
      <c r="H874">
        <v>66801</v>
      </c>
      <c r="I874" t="s">
        <v>690</v>
      </c>
      <c r="J874">
        <v>20150801</v>
      </c>
      <c r="M874">
        <v>0</v>
      </c>
      <c r="N874">
        <v>0</v>
      </c>
      <c r="AA874" t="s">
        <v>272</v>
      </c>
      <c r="AC874">
        <v>0</v>
      </c>
      <c r="AE874">
        <v>0</v>
      </c>
      <c r="AF874" t="s">
        <v>271</v>
      </c>
    </row>
    <row r="875" spans="1:32" hidden="1" x14ac:dyDescent="0.25">
      <c r="A875" t="str">
        <f t="array" ref="A875">IF(COUNT(SEARCH(RubriekenHistorisch,CONCATENATE(P874,U874,AB874,AH874))),"t","f")</f>
        <v>f</v>
      </c>
      <c r="B875" t="str">
        <f t="shared" si="41"/>
        <v>f</v>
      </c>
      <c r="C875" t="str">
        <f t="shared" si="42"/>
        <v>f</v>
      </c>
      <c r="D875" t="str">
        <f t="shared" si="43"/>
        <v>f</v>
      </c>
      <c r="E875" t="str">
        <f>IF(COUNT(SEARCH({"04.","05.","09.","12."},CONCATENATE(P874,U874,AB874,AH874))),"t","f")</f>
        <v>f</v>
      </c>
      <c r="F875" t="str">
        <f t="array" ref="F875">IF(COUNT(SEARCH(HistorischeRubrieken,CONCATENATE(P874,U874,AB874,AH874))),"t","f")</f>
        <v>f</v>
      </c>
      <c r="G875">
        <v>1</v>
      </c>
      <c r="H875">
        <v>67501</v>
      </c>
      <c r="I875" t="s">
        <v>691</v>
      </c>
      <c r="J875">
        <v>19940901</v>
      </c>
      <c r="K875">
        <v>20030101</v>
      </c>
      <c r="M875">
        <v>0</v>
      </c>
      <c r="N875">
        <v>0</v>
      </c>
    </row>
    <row r="876" spans="1:32" hidden="1" x14ac:dyDescent="0.25">
      <c r="A876" t="str">
        <f t="array" ref="A876">IF(COUNT(SEARCH(RubriekenHistorisch,CONCATENATE(P875,U875,AB875,AH875))),"t","f")</f>
        <v>f</v>
      </c>
      <c r="B876" t="str">
        <f t="shared" si="41"/>
        <v>f</v>
      </c>
      <c r="C876" t="str">
        <f t="shared" si="42"/>
        <v>f</v>
      </c>
      <c r="D876" t="str">
        <f t="shared" si="43"/>
        <v>f</v>
      </c>
      <c r="E876" t="str">
        <f>IF(COUNT(SEARCH({"04.","05.","09.","12."},CONCATENATE(P875,U875,AB875,AH875))),"t","f")</f>
        <v>f</v>
      </c>
      <c r="F876" t="str">
        <f t="array" ref="F876">IF(COUNT(SEARCH(HistorischeRubrieken,CONCATENATE(P875,U875,AB875,AH875))),"t","f")</f>
        <v>f</v>
      </c>
      <c r="G876">
        <v>1</v>
      </c>
      <c r="H876">
        <v>67701</v>
      </c>
      <c r="I876" t="s">
        <v>692</v>
      </c>
      <c r="J876">
        <v>19940215</v>
      </c>
      <c r="K876">
        <v>20130101</v>
      </c>
      <c r="M876">
        <v>0</v>
      </c>
      <c r="N876">
        <v>0</v>
      </c>
    </row>
    <row r="877" spans="1:32" hidden="1" x14ac:dyDescent="0.25">
      <c r="A877" t="str">
        <f t="array" ref="A877">IF(COUNT(SEARCH(RubriekenHistorisch,CONCATENATE(P876,U876,AB876,AH876))),"t","f")</f>
        <v>f</v>
      </c>
      <c r="B877" t="str">
        <f t="shared" si="41"/>
        <v>f</v>
      </c>
      <c r="C877" t="str">
        <f t="shared" si="42"/>
        <v>f</v>
      </c>
      <c r="D877" t="str">
        <f t="shared" si="43"/>
        <v>f</v>
      </c>
      <c r="E877" t="str">
        <f>IF(COUNT(SEARCH({"04.","05.","09.","12."},CONCATENATE(P876,U876,AB876,AH876))),"t","f")</f>
        <v>f</v>
      </c>
      <c r="F877" t="str">
        <f t="array" ref="F877">IF(COUNT(SEARCH(HistorischeRubrieken,CONCATENATE(P876,U876,AB876,AH876))),"t","f")</f>
        <v>f</v>
      </c>
      <c r="G877">
        <v>2</v>
      </c>
      <c r="H877">
        <v>67701</v>
      </c>
      <c r="I877" t="s">
        <v>692</v>
      </c>
      <c r="J877">
        <v>20150131</v>
      </c>
      <c r="K877">
        <v>20150801</v>
      </c>
      <c r="M877">
        <v>0</v>
      </c>
      <c r="N877">
        <v>0</v>
      </c>
      <c r="AA877" t="s">
        <v>270</v>
      </c>
      <c r="AC877">
        <v>0</v>
      </c>
      <c r="AE877">
        <v>0</v>
      </c>
      <c r="AF877" t="s">
        <v>271</v>
      </c>
    </row>
    <row r="878" spans="1:32" x14ac:dyDescent="0.25">
      <c r="A878" t="str">
        <f t="array" ref="A878">IF(COUNT(SEARCH(RubriekenHistorisch,CONCATENATE(P877,U877,AB877,AH877))),"t","f")</f>
        <v>f</v>
      </c>
      <c r="B878" t="str">
        <f t="shared" si="41"/>
        <v>f</v>
      </c>
      <c r="C878" t="str">
        <f t="shared" si="42"/>
        <v>f</v>
      </c>
      <c r="D878" t="str">
        <f t="shared" si="43"/>
        <v>f</v>
      </c>
      <c r="E878" t="str">
        <f>IF(COUNT(SEARCH({"04.","05.","09.","12."},CONCATENATE(P877,U877,AB877,AH877))),"t","f")</f>
        <v>f</v>
      </c>
      <c r="F878" t="str">
        <f t="array" ref="F878">IF(COUNT(SEARCH(HistorischeRubrieken,CONCATENATE(P877,U877,AB877,AH877))),"t","f")</f>
        <v>f</v>
      </c>
      <c r="G878">
        <v>3</v>
      </c>
      <c r="H878">
        <v>67701</v>
      </c>
      <c r="I878" t="s">
        <v>692</v>
      </c>
      <c r="J878">
        <v>20150801</v>
      </c>
      <c r="M878">
        <v>0</v>
      </c>
      <c r="N878">
        <v>0</v>
      </c>
      <c r="AA878" t="s">
        <v>272</v>
      </c>
      <c r="AC878">
        <v>0</v>
      </c>
      <c r="AE878">
        <v>0</v>
      </c>
      <c r="AF878" t="s">
        <v>271</v>
      </c>
    </row>
    <row r="879" spans="1:32" hidden="1" x14ac:dyDescent="0.25">
      <c r="A879" t="str">
        <f t="array" ref="A879">IF(COUNT(SEARCH(RubriekenHistorisch,CONCATENATE(P878,U878,AB878,AH878))),"t","f")</f>
        <v>f</v>
      </c>
      <c r="B879" t="str">
        <f t="shared" si="41"/>
        <v>f</v>
      </c>
      <c r="C879" t="str">
        <f t="shared" si="42"/>
        <v>f</v>
      </c>
      <c r="D879" t="str">
        <f t="shared" si="43"/>
        <v>f</v>
      </c>
      <c r="E879" t="str">
        <f>IF(COUNT(SEARCH({"04.","05.","09.","12."},CONCATENATE(P878,U878,AB878,AH878))),"t","f")</f>
        <v>f</v>
      </c>
      <c r="F879" t="str">
        <f t="array" ref="F879">IF(COUNT(SEARCH(HistorischeRubrieken,CONCATENATE(P878,U878,AB878,AH878))),"t","f")</f>
        <v>f</v>
      </c>
      <c r="G879">
        <v>1</v>
      </c>
      <c r="H879">
        <v>67801</v>
      </c>
      <c r="I879" t="s">
        <v>693</v>
      </c>
      <c r="J879">
        <v>19921215</v>
      </c>
      <c r="K879">
        <v>20130101</v>
      </c>
      <c r="M879">
        <v>0</v>
      </c>
      <c r="N879">
        <v>0</v>
      </c>
    </row>
    <row r="880" spans="1:32" hidden="1" x14ac:dyDescent="0.25">
      <c r="A880" t="str">
        <f t="array" ref="A880">IF(COUNT(SEARCH(RubriekenHistorisch,CONCATENATE(P879,U879,AB879,AH879))),"t","f")</f>
        <v>f</v>
      </c>
      <c r="B880" t="str">
        <f t="shared" si="41"/>
        <v>f</v>
      </c>
      <c r="C880" t="str">
        <f t="shared" si="42"/>
        <v>f</v>
      </c>
      <c r="D880" t="str">
        <f t="shared" si="43"/>
        <v>f</v>
      </c>
      <c r="E880" t="str">
        <f>IF(COUNT(SEARCH({"04.","05.","09.","12."},CONCATENATE(P879,U879,AB879,AH879))),"t","f")</f>
        <v>f</v>
      </c>
      <c r="F880" t="str">
        <f t="array" ref="F880">IF(COUNT(SEARCH(HistorischeRubrieken,CONCATENATE(P879,U879,AB879,AH879))),"t","f")</f>
        <v>f</v>
      </c>
      <c r="G880">
        <v>2</v>
      </c>
      <c r="H880">
        <v>67801</v>
      </c>
      <c r="I880" t="s">
        <v>693</v>
      </c>
      <c r="J880">
        <v>20150131</v>
      </c>
      <c r="K880">
        <v>20150801</v>
      </c>
      <c r="M880">
        <v>0</v>
      </c>
      <c r="N880">
        <v>0</v>
      </c>
      <c r="AA880" t="s">
        <v>270</v>
      </c>
      <c r="AC880">
        <v>0</v>
      </c>
      <c r="AE880">
        <v>0</v>
      </c>
      <c r="AF880" t="s">
        <v>271</v>
      </c>
    </row>
    <row r="881" spans="1:32" x14ac:dyDescent="0.25">
      <c r="A881" t="str">
        <f t="array" ref="A881">IF(COUNT(SEARCH(RubriekenHistorisch,CONCATENATE(P880,U880,AB880,AH880))),"t","f")</f>
        <v>f</v>
      </c>
      <c r="B881" t="str">
        <f t="shared" si="41"/>
        <v>f</v>
      </c>
      <c r="C881" t="str">
        <f t="shared" si="42"/>
        <v>f</v>
      </c>
      <c r="D881" t="str">
        <f t="shared" si="43"/>
        <v>f</v>
      </c>
      <c r="E881" t="str">
        <f>IF(COUNT(SEARCH({"04.","05.","09.","12."},CONCATENATE(P880,U880,AB880,AH880))),"t","f")</f>
        <v>f</v>
      </c>
      <c r="F881" t="str">
        <f t="array" ref="F881">IF(COUNT(SEARCH(HistorischeRubrieken,CONCATENATE(P880,U880,AB880,AH880))),"t","f")</f>
        <v>f</v>
      </c>
      <c r="G881">
        <v>3</v>
      </c>
      <c r="H881">
        <v>67801</v>
      </c>
      <c r="I881" t="s">
        <v>693</v>
      </c>
      <c r="J881">
        <v>20150801</v>
      </c>
      <c r="M881">
        <v>0</v>
      </c>
      <c r="N881">
        <v>0</v>
      </c>
      <c r="AA881" t="s">
        <v>272</v>
      </c>
      <c r="AC881">
        <v>0</v>
      </c>
      <c r="AE881">
        <v>0</v>
      </c>
      <c r="AF881" t="s">
        <v>271</v>
      </c>
    </row>
    <row r="882" spans="1:32" hidden="1" x14ac:dyDescent="0.25">
      <c r="A882" t="str">
        <f t="array" ref="A882">IF(COUNT(SEARCH(RubriekenHistorisch,CONCATENATE(P881,U881,AB881,AH881))),"t","f")</f>
        <v>f</v>
      </c>
      <c r="B882" t="str">
        <f t="shared" si="41"/>
        <v>f</v>
      </c>
      <c r="C882" t="str">
        <f t="shared" si="42"/>
        <v>f</v>
      </c>
      <c r="D882" t="str">
        <f t="shared" si="43"/>
        <v>f</v>
      </c>
      <c r="E882" t="str">
        <f>IF(COUNT(SEARCH({"04.","05.","09.","12."},CONCATENATE(P881,U881,AB881,AH881))),"t","f")</f>
        <v>f</v>
      </c>
      <c r="F882" t="str">
        <f t="array" ref="F882">IF(COUNT(SEARCH(HistorischeRubrieken,CONCATENATE(P881,U881,AB881,AH881))),"t","f")</f>
        <v>f</v>
      </c>
      <c r="G882">
        <v>1</v>
      </c>
      <c r="H882">
        <v>68201</v>
      </c>
      <c r="I882" t="s">
        <v>694</v>
      </c>
      <c r="J882">
        <v>19940930</v>
      </c>
      <c r="K882">
        <v>19950101</v>
      </c>
      <c r="M882">
        <v>0</v>
      </c>
      <c r="N882">
        <v>0</v>
      </c>
    </row>
    <row r="883" spans="1:32" hidden="1" x14ac:dyDescent="0.25">
      <c r="A883" t="str">
        <f t="array" ref="A883">IF(COUNT(SEARCH(RubriekenHistorisch,CONCATENATE(P882,U882,AB882,AH882))),"t","f")</f>
        <v>f</v>
      </c>
      <c r="B883" t="str">
        <f t="shared" si="41"/>
        <v>f</v>
      </c>
      <c r="C883" t="str">
        <f t="shared" si="42"/>
        <v>f</v>
      </c>
      <c r="D883" t="str">
        <f t="shared" si="43"/>
        <v>f</v>
      </c>
      <c r="E883" t="str">
        <f>IF(COUNT(SEARCH({"04.","05.","09.","12."},CONCATENATE(P882,U882,AB882,AH882))),"t","f")</f>
        <v>f</v>
      </c>
      <c r="F883" t="str">
        <f t="array" ref="F883">IF(COUNT(SEARCH(HistorischeRubrieken,CONCATENATE(P882,U882,AB882,AH882))),"t","f")</f>
        <v>f</v>
      </c>
      <c r="G883">
        <v>1</v>
      </c>
      <c r="H883">
        <v>68301</v>
      </c>
      <c r="I883" t="s">
        <v>695</v>
      </c>
      <c r="J883">
        <v>19940401</v>
      </c>
      <c r="K883">
        <v>20110101</v>
      </c>
      <c r="M883">
        <v>0</v>
      </c>
      <c r="N883">
        <v>0</v>
      </c>
    </row>
    <row r="884" spans="1:32" hidden="1" x14ac:dyDescent="0.25">
      <c r="A884" t="str">
        <f t="array" ref="A884">IF(COUNT(SEARCH(RubriekenHistorisch,CONCATENATE(P883,U883,AB883,AH883))),"t","f")</f>
        <v>f</v>
      </c>
      <c r="B884" t="str">
        <f t="shared" si="41"/>
        <v>f</v>
      </c>
      <c r="C884" t="str">
        <f t="shared" si="42"/>
        <v>f</v>
      </c>
      <c r="D884" t="str">
        <f t="shared" si="43"/>
        <v>f</v>
      </c>
      <c r="E884" t="str">
        <f>IF(COUNT(SEARCH({"04.","05.","09.","12."},CONCATENATE(P883,U883,AB883,AH883))),"t","f")</f>
        <v>f</v>
      </c>
      <c r="F884" t="str">
        <f t="array" ref="F884">IF(COUNT(SEARCH(HistorischeRubrieken,CONCATENATE(P883,U883,AB883,AH883))),"t","f")</f>
        <v>f</v>
      </c>
      <c r="G884">
        <v>1</v>
      </c>
      <c r="H884">
        <v>68601</v>
      </c>
      <c r="I884" t="s">
        <v>696</v>
      </c>
      <c r="J884">
        <v>19931215</v>
      </c>
      <c r="K884">
        <v>19970101</v>
      </c>
      <c r="M884">
        <v>0</v>
      </c>
      <c r="N884">
        <v>0</v>
      </c>
    </row>
    <row r="885" spans="1:32" hidden="1" x14ac:dyDescent="0.25">
      <c r="A885" t="str">
        <f t="array" ref="A885">IF(COUNT(SEARCH(RubriekenHistorisch,CONCATENATE(P884,U884,AB884,AH884))),"t","f")</f>
        <v>f</v>
      </c>
      <c r="B885" t="str">
        <f t="shared" si="41"/>
        <v>f</v>
      </c>
      <c r="C885" t="str">
        <f t="shared" si="42"/>
        <v>f</v>
      </c>
      <c r="D885" t="str">
        <f t="shared" si="43"/>
        <v>f</v>
      </c>
      <c r="E885" t="str">
        <f>IF(COUNT(SEARCH({"04.","05.","09.","12."},CONCATENATE(P884,U884,AB884,AH884))),"t","f")</f>
        <v>f</v>
      </c>
      <c r="F885" t="str">
        <f t="array" ref="F885">IF(COUNT(SEARCH(HistorischeRubrieken,CONCATENATE(P884,U884,AB884,AH884))),"t","f")</f>
        <v>f</v>
      </c>
      <c r="G885">
        <v>1</v>
      </c>
      <c r="H885">
        <v>68701</v>
      </c>
      <c r="I885" t="s">
        <v>697</v>
      </c>
      <c r="J885">
        <v>19931115</v>
      </c>
      <c r="K885">
        <v>20130101</v>
      </c>
      <c r="M885">
        <v>0</v>
      </c>
      <c r="N885">
        <v>0</v>
      </c>
    </row>
    <row r="886" spans="1:32" hidden="1" x14ac:dyDescent="0.25">
      <c r="A886" t="str">
        <f t="array" ref="A886">IF(COUNT(SEARCH(RubriekenHistorisch,CONCATENATE(P885,U885,AB885,AH885))),"t","f")</f>
        <v>f</v>
      </c>
      <c r="B886" t="str">
        <f t="shared" si="41"/>
        <v>f</v>
      </c>
      <c r="C886" t="str">
        <f t="shared" si="42"/>
        <v>f</v>
      </c>
      <c r="D886" t="str">
        <f t="shared" si="43"/>
        <v>f</v>
      </c>
      <c r="E886" t="str">
        <f>IF(COUNT(SEARCH({"04.","05.","09.","12."},CONCATENATE(P885,U885,AB885,AH885))),"t","f")</f>
        <v>f</v>
      </c>
      <c r="F886" t="str">
        <f t="array" ref="F886">IF(COUNT(SEARCH(HistorischeRubrieken,CONCATENATE(P885,U885,AB885,AH885))),"t","f")</f>
        <v>f</v>
      </c>
      <c r="G886">
        <v>2</v>
      </c>
      <c r="H886">
        <v>68701</v>
      </c>
      <c r="I886" t="s">
        <v>697</v>
      </c>
      <c r="J886">
        <v>20150131</v>
      </c>
      <c r="K886">
        <v>20150801</v>
      </c>
      <c r="M886">
        <v>0</v>
      </c>
      <c r="N886">
        <v>0</v>
      </c>
      <c r="AA886" t="s">
        <v>270</v>
      </c>
      <c r="AC886">
        <v>0</v>
      </c>
      <c r="AE886">
        <v>0</v>
      </c>
      <c r="AF886" t="s">
        <v>271</v>
      </c>
    </row>
    <row r="887" spans="1:32" x14ac:dyDescent="0.25">
      <c r="A887" t="str">
        <f t="array" ref="A887">IF(COUNT(SEARCH(RubriekenHistorisch,CONCATENATE(P886,U886,AB886,AH886))),"t","f")</f>
        <v>f</v>
      </c>
      <c r="B887" t="str">
        <f t="shared" si="41"/>
        <v>f</v>
      </c>
      <c r="C887" t="str">
        <f t="shared" si="42"/>
        <v>f</v>
      </c>
      <c r="D887" t="str">
        <f t="shared" si="43"/>
        <v>f</v>
      </c>
      <c r="E887" t="str">
        <f>IF(COUNT(SEARCH({"04.","05.","09.","12."},CONCATENATE(P886,U886,AB886,AH886))),"t","f")</f>
        <v>f</v>
      </c>
      <c r="F887" t="str">
        <f t="array" ref="F887">IF(COUNT(SEARCH(HistorischeRubrieken,CONCATENATE(P886,U886,AB886,AH886))),"t","f")</f>
        <v>f</v>
      </c>
      <c r="G887">
        <v>3</v>
      </c>
      <c r="H887">
        <v>68701</v>
      </c>
      <c r="I887" t="s">
        <v>697</v>
      </c>
      <c r="J887">
        <v>20150801</v>
      </c>
      <c r="M887">
        <v>0</v>
      </c>
      <c r="N887">
        <v>0</v>
      </c>
      <c r="AA887" t="s">
        <v>272</v>
      </c>
      <c r="AC887">
        <v>0</v>
      </c>
      <c r="AE887">
        <v>0</v>
      </c>
      <c r="AF887" t="s">
        <v>271</v>
      </c>
    </row>
    <row r="888" spans="1:32" hidden="1" x14ac:dyDescent="0.25">
      <c r="A888" t="str">
        <f t="array" ref="A888">IF(COUNT(SEARCH(RubriekenHistorisch,CONCATENATE(P887,U887,AB887,AH887))),"t","f")</f>
        <v>f</v>
      </c>
      <c r="B888" t="str">
        <f t="shared" si="41"/>
        <v>f</v>
      </c>
      <c r="C888" t="str">
        <f t="shared" si="42"/>
        <v>f</v>
      </c>
      <c r="D888" t="str">
        <f t="shared" si="43"/>
        <v>f</v>
      </c>
      <c r="E888" t="str">
        <f>IF(COUNT(SEARCH({"04.","05.","09.","12."},CONCATENATE(P887,U887,AB887,AH887))),"t","f")</f>
        <v>f</v>
      </c>
      <c r="F888" t="str">
        <f t="array" ref="F888">IF(COUNT(SEARCH(HistorischeRubrieken,CONCATENATE(P887,U887,AB887,AH887))),"t","f")</f>
        <v>f</v>
      </c>
      <c r="G888">
        <v>1</v>
      </c>
      <c r="H888">
        <v>68801</v>
      </c>
      <c r="I888" t="s">
        <v>698</v>
      </c>
      <c r="J888">
        <v>19940201</v>
      </c>
      <c r="K888">
        <v>19970101</v>
      </c>
      <c r="M888">
        <v>0</v>
      </c>
      <c r="N888">
        <v>0</v>
      </c>
    </row>
    <row r="889" spans="1:32" hidden="1" x14ac:dyDescent="0.25">
      <c r="A889" t="str">
        <f t="array" ref="A889">IF(COUNT(SEARCH(RubriekenHistorisch,CONCATENATE(P888,U888,AB888,AH888))),"t","f")</f>
        <v>f</v>
      </c>
      <c r="B889" t="str">
        <f t="shared" si="41"/>
        <v>f</v>
      </c>
      <c r="C889" t="str">
        <f t="shared" si="42"/>
        <v>f</v>
      </c>
      <c r="D889" t="str">
        <f t="shared" si="43"/>
        <v>f</v>
      </c>
      <c r="E889" t="str">
        <f>IF(COUNT(SEARCH({"04.","05.","09.","12."},CONCATENATE(P888,U888,AB888,AH888))),"t","f")</f>
        <v>f</v>
      </c>
      <c r="F889" t="str">
        <f t="array" ref="F889">IF(COUNT(SEARCH(HistorischeRubrieken,CONCATENATE(P888,U888,AB888,AH888))),"t","f")</f>
        <v>f</v>
      </c>
      <c r="G889">
        <v>1</v>
      </c>
      <c r="H889">
        <v>68901</v>
      </c>
      <c r="I889" t="s">
        <v>699</v>
      </c>
      <c r="J889">
        <v>19930701</v>
      </c>
      <c r="K889">
        <v>20130101</v>
      </c>
      <c r="M889">
        <v>0</v>
      </c>
      <c r="N889">
        <v>0</v>
      </c>
    </row>
    <row r="890" spans="1:32" hidden="1" x14ac:dyDescent="0.25">
      <c r="A890" t="str">
        <f t="array" ref="A890">IF(COUNT(SEARCH(RubriekenHistorisch,CONCATENATE(P889,U889,AB889,AH889))),"t","f")</f>
        <v>f</v>
      </c>
      <c r="B890" t="str">
        <f t="shared" si="41"/>
        <v>f</v>
      </c>
      <c r="C890" t="str">
        <f t="shared" si="42"/>
        <v>f</v>
      </c>
      <c r="D890" t="str">
        <f t="shared" si="43"/>
        <v>f</v>
      </c>
      <c r="E890" t="str">
        <f>IF(COUNT(SEARCH({"04.","05.","09.","12."},CONCATENATE(P889,U889,AB889,AH889))),"t","f")</f>
        <v>f</v>
      </c>
      <c r="F890" t="str">
        <f t="array" ref="F890">IF(COUNT(SEARCH(HistorischeRubrieken,CONCATENATE(P889,U889,AB889,AH889))),"t","f")</f>
        <v>f</v>
      </c>
      <c r="G890">
        <v>2</v>
      </c>
      <c r="H890">
        <v>68901</v>
      </c>
      <c r="I890" t="s">
        <v>699</v>
      </c>
      <c r="J890">
        <v>20150131</v>
      </c>
      <c r="K890">
        <v>20150801</v>
      </c>
      <c r="M890">
        <v>0</v>
      </c>
      <c r="N890">
        <v>0</v>
      </c>
      <c r="AA890" t="s">
        <v>270</v>
      </c>
      <c r="AC890">
        <v>0</v>
      </c>
      <c r="AE890">
        <v>0</v>
      </c>
      <c r="AF890" t="s">
        <v>271</v>
      </c>
    </row>
    <row r="891" spans="1:32" x14ac:dyDescent="0.25">
      <c r="A891" t="str">
        <f t="array" ref="A891">IF(COUNT(SEARCH(RubriekenHistorisch,CONCATENATE(P890,U890,AB890,AH890))),"t","f")</f>
        <v>f</v>
      </c>
      <c r="B891" t="str">
        <f t="shared" si="41"/>
        <v>f</v>
      </c>
      <c r="C891" t="str">
        <f t="shared" si="42"/>
        <v>f</v>
      </c>
      <c r="D891" t="str">
        <f t="shared" si="43"/>
        <v>f</v>
      </c>
      <c r="E891" t="str">
        <f>IF(COUNT(SEARCH({"04.","05.","09.","12."},CONCATENATE(P890,U890,AB890,AH890))),"t","f")</f>
        <v>f</v>
      </c>
      <c r="F891" t="str">
        <f t="array" ref="F891">IF(COUNT(SEARCH(HistorischeRubrieken,CONCATENATE(P890,U890,AB890,AH890))),"t","f")</f>
        <v>f</v>
      </c>
      <c r="G891">
        <v>3</v>
      </c>
      <c r="H891">
        <v>68901</v>
      </c>
      <c r="I891" t="s">
        <v>699</v>
      </c>
      <c r="J891">
        <v>20150801</v>
      </c>
      <c r="M891">
        <v>0</v>
      </c>
      <c r="N891">
        <v>0</v>
      </c>
      <c r="AA891" t="s">
        <v>272</v>
      </c>
      <c r="AC891">
        <v>0</v>
      </c>
      <c r="AE891">
        <v>0</v>
      </c>
      <c r="AF891" t="s">
        <v>271</v>
      </c>
    </row>
    <row r="892" spans="1:32" hidden="1" x14ac:dyDescent="0.25">
      <c r="A892" t="str">
        <f t="array" ref="A892">IF(COUNT(SEARCH(RubriekenHistorisch,CONCATENATE(P891,U891,AB891,AH891))),"t","f")</f>
        <v>f</v>
      </c>
      <c r="B892" t="str">
        <f t="shared" si="41"/>
        <v>f</v>
      </c>
      <c r="C892" t="str">
        <f t="shared" si="42"/>
        <v>f</v>
      </c>
      <c r="D892" t="str">
        <f t="shared" si="43"/>
        <v>f</v>
      </c>
      <c r="E892" t="str">
        <f>IF(COUNT(SEARCH({"04.","05.","09.","12."},CONCATENATE(P891,U891,AB891,AH891))),"t","f")</f>
        <v>f</v>
      </c>
      <c r="F892" t="str">
        <f t="array" ref="F892">IF(COUNT(SEARCH(HistorischeRubrieken,CONCATENATE(P891,U891,AB891,AH891))),"t","f")</f>
        <v>f</v>
      </c>
      <c r="G892">
        <v>1</v>
      </c>
      <c r="H892">
        <v>69201</v>
      </c>
      <c r="I892" t="s">
        <v>700</v>
      </c>
      <c r="J892">
        <v>19940901</v>
      </c>
      <c r="K892">
        <v>20030101</v>
      </c>
      <c r="M892">
        <v>0</v>
      </c>
      <c r="N892">
        <v>0</v>
      </c>
    </row>
    <row r="893" spans="1:32" hidden="1" x14ac:dyDescent="0.25">
      <c r="A893" t="str">
        <f t="array" ref="A893">IF(COUNT(SEARCH(RubriekenHistorisch,CONCATENATE(P892,U892,AB892,AH892))),"t","f")</f>
        <v>f</v>
      </c>
      <c r="B893" t="str">
        <f t="shared" si="41"/>
        <v>f</v>
      </c>
      <c r="C893" t="str">
        <f t="shared" si="42"/>
        <v>f</v>
      </c>
      <c r="D893" t="str">
        <f t="shared" si="43"/>
        <v>f</v>
      </c>
      <c r="E893" t="str">
        <f>IF(COUNT(SEARCH({"04.","05.","09.","12."},CONCATENATE(P892,U892,AB892,AH892))),"t","f")</f>
        <v>f</v>
      </c>
      <c r="F893" t="str">
        <f t="array" ref="F893">IF(COUNT(SEARCH(HistorischeRubrieken,CONCATENATE(P892,U892,AB892,AH892))),"t","f")</f>
        <v>f</v>
      </c>
      <c r="G893">
        <v>1</v>
      </c>
      <c r="H893">
        <v>69301</v>
      </c>
      <c r="I893" t="s">
        <v>701</v>
      </c>
      <c r="J893">
        <v>19930801</v>
      </c>
      <c r="K893">
        <v>20130101</v>
      </c>
      <c r="M893">
        <v>0</v>
      </c>
      <c r="N893">
        <v>0</v>
      </c>
    </row>
    <row r="894" spans="1:32" hidden="1" x14ac:dyDescent="0.25">
      <c r="A894" t="str">
        <f t="array" ref="A894">IF(COUNT(SEARCH(RubriekenHistorisch,CONCATENATE(P893,U893,AB893,AH893))),"t","f")</f>
        <v>f</v>
      </c>
      <c r="B894" t="str">
        <f t="shared" si="41"/>
        <v>f</v>
      </c>
      <c r="C894" t="str">
        <f t="shared" si="42"/>
        <v>f</v>
      </c>
      <c r="D894" t="str">
        <f t="shared" si="43"/>
        <v>f</v>
      </c>
      <c r="E894" t="str">
        <f>IF(COUNT(SEARCH({"04.","05.","09.","12."},CONCATENATE(P893,U893,AB893,AH893))),"t","f")</f>
        <v>f</v>
      </c>
      <c r="F894" t="str">
        <f t="array" ref="F894">IF(COUNT(SEARCH(HistorischeRubrieken,CONCATENATE(P893,U893,AB893,AH893))),"t","f")</f>
        <v>f</v>
      </c>
      <c r="G894">
        <v>1</v>
      </c>
      <c r="H894">
        <v>69401</v>
      </c>
      <c r="I894" t="s">
        <v>702</v>
      </c>
      <c r="J894">
        <v>19930915</v>
      </c>
      <c r="K894">
        <v>20130101</v>
      </c>
      <c r="M894">
        <v>0</v>
      </c>
      <c r="N894">
        <v>0</v>
      </c>
    </row>
    <row r="895" spans="1:32" hidden="1" x14ac:dyDescent="0.25">
      <c r="A895" t="str">
        <f t="array" ref="A895">IF(COUNT(SEARCH(RubriekenHistorisch,CONCATENATE(P894,U894,AB894,AH894))),"t","f")</f>
        <v>f</v>
      </c>
      <c r="B895" t="str">
        <f t="shared" si="41"/>
        <v>f</v>
      </c>
      <c r="C895" t="str">
        <f t="shared" si="42"/>
        <v>f</v>
      </c>
      <c r="D895" t="str">
        <f t="shared" si="43"/>
        <v>f</v>
      </c>
      <c r="E895" t="str">
        <f>IF(COUNT(SEARCH({"04.","05.","09.","12."},CONCATENATE(P894,U894,AB894,AH894))),"t","f")</f>
        <v>f</v>
      </c>
      <c r="F895" t="str">
        <f t="array" ref="F895">IF(COUNT(SEARCH(HistorischeRubrieken,CONCATENATE(P894,U894,AB894,AH894))),"t","f")</f>
        <v>f</v>
      </c>
      <c r="G895">
        <v>1</v>
      </c>
      <c r="H895">
        <v>70301</v>
      </c>
      <c r="I895" t="s">
        <v>703</v>
      </c>
      <c r="J895">
        <v>19940301</v>
      </c>
      <c r="K895">
        <v>20130101</v>
      </c>
      <c r="M895">
        <v>0</v>
      </c>
      <c r="N895">
        <v>0</v>
      </c>
    </row>
    <row r="896" spans="1:32" hidden="1" x14ac:dyDescent="0.25">
      <c r="A896" t="str">
        <f t="array" ref="A896">IF(COUNT(SEARCH(RubriekenHistorisch,CONCATENATE(P895,U895,AB895,AH895))),"t","f")</f>
        <v>f</v>
      </c>
      <c r="B896" t="str">
        <f t="shared" si="41"/>
        <v>f</v>
      </c>
      <c r="C896" t="str">
        <f t="shared" si="42"/>
        <v>f</v>
      </c>
      <c r="D896" t="str">
        <f t="shared" si="43"/>
        <v>f</v>
      </c>
      <c r="E896" t="str">
        <f>IF(COUNT(SEARCH({"04.","05.","09.","12."},CONCATENATE(P895,U895,AB895,AH895))),"t","f")</f>
        <v>f</v>
      </c>
      <c r="F896" t="str">
        <f t="array" ref="F896">IF(COUNT(SEARCH(HistorischeRubrieken,CONCATENATE(P895,U895,AB895,AH895))),"t","f")</f>
        <v>f</v>
      </c>
      <c r="G896">
        <v>2</v>
      </c>
      <c r="H896">
        <v>70301</v>
      </c>
      <c r="I896" t="s">
        <v>703</v>
      </c>
      <c r="J896">
        <v>20150131</v>
      </c>
      <c r="K896">
        <v>20150801</v>
      </c>
      <c r="M896">
        <v>0</v>
      </c>
      <c r="N896">
        <v>0</v>
      </c>
      <c r="AA896" t="s">
        <v>270</v>
      </c>
      <c r="AC896">
        <v>0</v>
      </c>
      <c r="AE896">
        <v>0</v>
      </c>
      <c r="AF896" t="s">
        <v>271</v>
      </c>
    </row>
    <row r="897" spans="1:32" x14ac:dyDescent="0.25">
      <c r="A897" t="str">
        <f t="array" ref="A897">IF(COUNT(SEARCH(RubriekenHistorisch,CONCATENATE(P896,U896,AB896,AH896))),"t","f")</f>
        <v>f</v>
      </c>
      <c r="B897" t="str">
        <f t="shared" si="41"/>
        <v>f</v>
      </c>
      <c r="C897" t="str">
        <f t="shared" si="42"/>
        <v>f</v>
      </c>
      <c r="D897" t="str">
        <f t="shared" si="43"/>
        <v>f</v>
      </c>
      <c r="E897" t="str">
        <f>IF(COUNT(SEARCH({"04.","05.","09.","12."},CONCATENATE(P896,U896,AB896,AH896))),"t","f")</f>
        <v>f</v>
      </c>
      <c r="F897" t="str">
        <f t="array" ref="F897">IF(COUNT(SEARCH(HistorischeRubrieken,CONCATENATE(P896,U896,AB896,AH896))),"t","f")</f>
        <v>f</v>
      </c>
      <c r="G897">
        <v>3</v>
      </c>
      <c r="H897">
        <v>70301</v>
      </c>
      <c r="I897" t="s">
        <v>703</v>
      </c>
      <c r="J897">
        <v>20150801</v>
      </c>
      <c r="M897">
        <v>0</v>
      </c>
      <c r="N897">
        <v>0</v>
      </c>
      <c r="AA897" t="s">
        <v>272</v>
      </c>
      <c r="AC897">
        <v>0</v>
      </c>
      <c r="AE897">
        <v>0</v>
      </c>
      <c r="AF897" t="s">
        <v>271</v>
      </c>
    </row>
    <row r="898" spans="1:32" hidden="1" x14ac:dyDescent="0.25">
      <c r="A898" t="str">
        <f t="array" ref="A898">IF(COUNT(SEARCH(RubriekenHistorisch,CONCATENATE(P897,U897,AB897,AH897))),"t","f")</f>
        <v>f</v>
      </c>
      <c r="B898" t="str">
        <f t="shared" si="41"/>
        <v>f</v>
      </c>
      <c r="C898" t="str">
        <f t="shared" si="42"/>
        <v>f</v>
      </c>
      <c r="D898" t="str">
        <f t="shared" si="43"/>
        <v>f</v>
      </c>
      <c r="E898" t="str">
        <f>IF(COUNT(SEARCH({"04.","05.","09.","12."},CONCATENATE(P897,U897,AB897,AH897))),"t","f")</f>
        <v>f</v>
      </c>
      <c r="F898" t="str">
        <f t="array" ref="F898">IF(COUNT(SEARCH(HistorischeRubrieken,CONCATENATE(P897,U897,AB897,AH897))),"t","f")</f>
        <v>f</v>
      </c>
      <c r="G898">
        <v>1</v>
      </c>
      <c r="H898">
        <v>70401</v>
      </c>
      <c r="I898" t="s">
        <v>704</v>
      </c>
      <c r="J898">
        <v>19940515</v>
      </c>
      <c r="K898">
        <v>20030101</v>
      </c>
      <c r="M898">
        <v>0</v>
      </c>
      <c r="N898">
        <v>0</v>
      </c>
    </row>
    <row r="899" spans="1:32" hidden="1" x14ac:dyDescent="0.25">
      <c r="A899" t="str">
        <f t="array" ref="A899">IF(COUNT(SEARCH(RubriekenHistorisch,CONCATENATE(P898,U898,AB898,AH898))),"t","f")</f>
        <v>f</v>
      </c>
      <c r="B899" t="str">
        <f t="shared" ref="B899:B962" si="44">IF(COUNT(SEARCH("07.66.20",CONCATENATE(P898,U898,AB898,AH898))),"t","f")</f>
        <v>f</v>
      </c>
      <c r="C899" t="str">
        <f t="shared" ref="C899:C962" si="45">IF(COUNT(SEARCH("14.40.10",CONCATENATE(P898,U898,AB898,AH898))),"t","f")</f>
        <v>f</v>
      </c>
      <c r="D899" t="str">
        <f t="shared" si="43"/>
        <v>f</v>
      </c>
      <c r="E899" t="str">
        <f>IF(COUNT(SEARCH({"04.","05.","09.","12."},CONCATENATE(P898,U898,AB898,AH898))),"t","f")</f>
        <v>f</v>
      </c>
      <c r="F899" t="str">
        <f t="array" ref="F899">IF(COUNT(SEARCH(HistorischeRubrieken,CONCATENATE(P898,U898,AB898,AH898))),"t","f")</f>
        <v>f</v>
      </c>
      <c r="G899">
        <v>1</v>
      </c>
      <c r="H899">
        <v>70701</v>
      </c>
      <c r="I899" t="s">
        <v>705</v>
      </c>
      <c r="J899">
        <v>19930801</v>
      </c>
      <c r="K899">
        <v>20130101</v>
      </c>
      <c r="M899">
        <v>0</v>
      </c>
      <c r="N899">
        <v>0</v>
      </c>
    </row>
    <row r="900" spans="1:32" hidden="1" x14ac:dyDescent="0.25">
      <c r="A900" t="str">
        <f t="array" ref="A900">IF(COUNT(SEARCH(RubriekenHistorisch,CONCATENATE(P899,U899,AB899,AH899))),"t","f")</f>
        <v>f</v>
      </c>
      <c r="B900" t="str">
        <f t="shared" si="44"/>
        <v>f</v>
      </c>
      <c r="C900" t="str">
        <f t="shared" si="45"/>
        <v>f</v>
      </c>
      <c r="D900" t="str">
        <f t="shared" ref="D900:D963" si="46">IF(COUNT(SEARCH("- 0",CONCATENATE(P899,U899,AB899,AH899))),"t","f")</f>
        <v>f</v>
      </c>
      <c r="E900" t="str">
        <f>IF(COUNT(SEARCH({"04.","05.","09.","12."},CONCATENATE(P899,U899,AB899,AH899))),"t","f")</f>
        <v>f</v>
      </c>
      <c r="F900" t="str">
        <f t="array" ref="F900">IF(COUNT(SEARCH(HistorischeRubrieken,CONCATENATE(P899,U899,AB899,AH899))),"t","f")</f>
        <v>f</v>
      </c>
      <c r="G900">
        <v>2</v>
      </c>
      <c r="H900">
        <v>70701</v>
      </c>
      <c r="I900" t="s">
        <v>705</v>
      </c>
      <c r="J900">
        <v>20150131</v>
      </c>
      <c r="K900">
        <v>20150801</v>
      </c>
      <c r="M900">
        <v>0</v>
      </c>
      <c r="N900">
        <v>0</v>
      </c>
      <c r="AA900" t="s">
        <v>270</v>
      </c>
      <c r="AC900">
        <v>0</v>
      </c>
      <c r="AE900">
        <v>0</v>
      </c>
      <c r="AF900" t="s">
        <v>271</v>
      </c>
    </row>
    <row r="901" spans="1:32" x14ac:dyDescent="0.25">
      <c r="A901" t="str">
        <f t="array" ref="A901">IF(COUNT(SEARCH(RubriekenHistorisch,CONCATENATE(P900,U900,AB900,AH900))),"t","f")</f>
        <v>f</v>
      </c>
      <c r="B901" t="str">
        <f t="shared" si="44"/>
        <v>f</v>
      </c>
      <c r="C901" t="str">
        <f t="shared" si="45"/>
        <v>f</v>
      </c>
      <c r="D901" t="str">
        <f t="shared" si="46"/>
        <v>f</v>
      </c>
      <c r="E901" t="str">
        <f>IF(COUNT(SEARCH({"04.","05.","09.","12."},CONCATENATE(P900,U900,AB900,AH900))),"t","f")</f>
        <v>f</v>
      </c>
      <c r="F901" t="str">
        <f t="array" ref="F901">IF(COUNT(SEARCH(HistorischeRubrieken,CONCATENATE(P900,U900,AB900,AH900))),"t","f")</f>
        <v>f</v>
      </c>
      <c r="G901">
        <v>3</v>
      </c>
      <c r="H901">
        <v>70701</v>
      </c>
      <c r="I901" t="s">
        <v>705</v>
      </c>
      <c r="J901">
        <v>20150801</v>
      </c>
      <c r="M901">
        <v>0</v>
      </c>
      <c r="N901">
        <v>0</v>
      </c>
      <c r="AA901" t="s">
        <v>272</v>
      </c>
      <c r="AC901">
        <v>0</v>
      </c>
      <c r="AE901">
        <v>0</v>
      </c>
      <c r="AF901" t="s">
        <v>271</v>
      </c>
    </row>
    <row r="902" spans="1:32" hidden="1" x14ac:dyDescent="0.25">
      <c r="A902" t="str">
        <f t="array" ref="A902">IF(COUNT(SEARCH(RubriekenHistorisch,CONCATENATE(P901,U901,AB901,AH901))),"t","f")</f>
        <v>f</v>
      </c>
      <c r="B902" t="str">
        <f t="shared" si="44"/>
        <v>f</v>
      </c>
      <c r="C902" t="str">
        <f t="shared" si="45"/>
        <v>f</v>
      </c>
      <c r="D902" t="str">
        <f t="shared" si="46"/>
        <v>f</v>
      </c>
      <c r="E902" t="str">
        <f>IF(COUNT(SEARCH({"04.","05.","09.","12."},CONCATENATE(P901,U901,AB901,AH901))),"t","f")</f>
        <v>f</v>
      </c>
      <c r="F902" t="str">
        <f t="array" ref="F902">IF(COUNT(SEARCH(HistorischeRubrieken,CONCATENATE(P901,U901,AB901,AH901))),"t","f")</f>
        <v>f</v>
      </c>
      <c r="G902">
        <v>1</v>
      </c>
      <c r="H902">
        <v>71001</v>
      </c>
      <c r="I902" t="s">
        <v>6189</v>
      </c>
      <c r="J902">
        <v>19940401</v>
      </c>
      <c r="K902">
        <v>20110101</v>
      </c>
      <c r="M902">
        <v>0</v>
      </c>
      <c r="N902">
        <v>0</v>
      </c>
    </row>
    <row r="903" spans="1:32" hidden="1" x14ac:dyDescent="0.25">
      <c r="A903" t="str">
        <f t="array" ref="A903">IF(COUNT(SEARCH(RubriekenHistorisch,CONCATENATE(P902,U902,AB902,AH902))),"t","f")</f>
        <v>f</v>
      </c>
      <c r="B903" t="str">
        <f t="shared" si="44"/>
        <v>f</v>
      </c>
      <c r="C903" t="str">
        <f t="shared" si="45"/>
        <v>f</v>
      </c>
      <c r="D903" t="str">
        <f t="shared" si="46"/>
        <v>f</v>
      </c>
      <c r="E903" t="str">
        <f>IF(COUNT(SEARCH({"04.","05.","09.","12."},CONCATENATE(P902,U902,AB902,AH902))),"t","f")</f>
        <v>f</v>
      </c>
      <c r="F903" t="str">
        <f t="array" ref="F903">IF(COUNT(SEARCH(HistorischeRubrieken,CONCATENATE(P902,U902,AB902,AH902))),"t","f")</f>
        <v>f</v>
      </c>
      <c r="G903">
        <v>1</v>
      </c>
      <c r="H903">
        <v>71201</v>
      </c>
      <c r="I903" t="s">
        <v>706</v>
      </c>
      <c r="J903">
        <v>19940915</v>
      </c>
      <c r="K903">
        <v>19950101</v>
      </c>
      <c r="M903">
        <v>0</v>
      </c>
      <c r="N903">
        <v>0</v>
      </c>
    </row>
    <row r="904" spans="1:32" hidden="1" x14ac:dyDescent="0.25">
      <c r="A904" t="str">
        <f t="array" ref="A904">IF(COUNT(SEARCH(RubriekenHistorisch,CONCATENATE(P903,U903,AB903,AH903))),"t","f")</f>
        <v>f</v>
      </c>
      <c r="B904" t="str">
        <f t="shared" si="44"/>
        <v>f</v>
      </c>
      <c r="C904" t="str">
        <f t="shared" si="45"/>
        <v>f</v>
      </c>
      <c r="D904" t="str">
        <f t="shared" si="46"/>
        <v>f</v>
      </c>
      <c r="E904" t="str">
        <f>IF(COUNT(SEARCH({"04.","05.","09.","12."},CONCATENATE(P903,U903,AB903,AH903))),"t","f")</f>
        <v>f</v>
      </c>
      <c r="F904" t="str">
        <f t="array" ref="F904">IF(COUNT(SEARCH(HistorischeRubrieken,CONCATENATE(P903,U903,AB903,AH903))),"t","f")</f>
        <v>f</v>
      </c>
      <c r="G904">
        <v>1</v>
      </c>
      <c r="H904">
        <v>71301</v>
      </c>
      <c r="I904" t="s">
        <v>707</v>
      </c>
      <c r="J904">
        <v>19940815</v>
      </c>
      <c r="K904">
        <v>19950101</v>
      </c>
      <c r="M904">
        <v>0</v>
      </c>
      <c r="N904">
        <v>0</v>
      </c>
    </row>
    <row r="905" spans="1:32" hidden="1" x14ac:dyDescent="0.25">
      <c r="A905" t="str">
        <f t="array" ref="A905">IF(COUNT(SEARCH(RubriekenHistorisch,CONCATENATE(P904,U904,AB904,AH904))),"t","f")</f>
        <v>f</v>
      </c>
      <c r="B905" t="str">
        <f t="shared" si="44"/>
        <v>f</v>
      </c>
      <c r="C905" t="str">
        <f t="shared" si="45"/>
        <v>f</v>
      </c>
      <c r="D905" t="str">
        <f t="shared" si="46"/>
        <v>f</v>
      </c>
      <c r="E905" t="str">
        <f>IF(COUNT(SEARCH({"04.","05.","09.","12."},CONCATENATE(P904,U904,AB904,AH904))),"t","f")</f>
        <v>f</v>
      </c>
      <c r="F905" t="str">
        <f t="array" ref="F905">IF(COUNT(SEARCH(HistorischeRubrieken,CONCATENATE(P904,U904,AB904,AH904))),"t","f")</f>
        <v>f</v>
      </c>
      <c r="G905">
        <v>1</v>
      </c>
      <c r="H905">
        <v>71501</v>
      </c>
      <c r="I905" t="s">
        <v>708</v>
      </c>
      <c r="J905">
        <v>19921215</v>
      </c>
      <c r="K905">
        <v>20130101</v>
      </c>
      <c r="M905">
        <v>0</v>
      </c>
      <c r="N905">
        <v>0</v>
      </c>
    </row>
    <row r="906" spans="1:32" hidden="1" x14ac:dyDescent="0.25">
      <c r="A906" t="str">
        <f t="array" ref="A906">IF(COUNT(SEARCH(RubriekenHistorisch,CONCATENATE(P905,U905,AB905,AH905))),"t","f")</f>
        <v>f</v>
      </c>
      <c r="B906" t="str">
        <f t="shared" si="44"/>
        <v>f</v>
      </c>
      <c r="C906" t="str">
        <f t="shared" si="45"/>
        <v>f</v>
      </c>
      <c r="D906" t="str">
        <f t="shared" si="46"/>
        <v>f</v>
      </c>
      <c r="E906" t="str">
        <f>IF(COUNT(SEARCH({"04.","05.","09.","12."},CONCATENATE(P905,U905,AB905,AH905))),"t","f")</f>
        <v>f</v>
      </c>
      <c r="F906" t="str">
        <f t="array" ref="F906">IF(COUNT(SEARCH(HistorischeRubrieken,CONCATENATE(P905,U905,AB905,AH905))),"t","f")</f>
        <v>f</v>
      </c>
      <c r="G906">
        <v>2</v>
      </c>
      <c r="H906">
        <v>71501</v>
      </c>
      <c r="I906" t="s">
        <v>708</v>
      </c>
      <c r="J906">
        <v>20150131</v>
      </c>
      <c r="K906">
        <v>20150801</v>
      </c>
      <c r="M906">
        <v>0</v>
      </c>
      <c r="N906">
        <v>0</v>
      </c>
      <c r="AA906" t="s">
        <v>270</v>
      </c>
      <c r="AC906">
        <v>0</v>
      </c>
      <c r="AE906">
        <v>0</v>
      </c>
      <c r="AF906" t="s">
        <v>271</v>
      </c>
    </row>
    <row r="907" spans="1:32" x14ac:dyDescent="0.25">
      <c r="A907" t="str">
        <f t="array" ref="A907">IF(COUNT(SEARCH(RubriekenHistorisch,CONCATENATE(P906,U906,AB906,AH906))),"t","f")</f>
        <v>f</v>
      </c>
      <c r="B907" t="str">
        <f t="shared" si="44"/>
        <v>f</v>
      </c>
      <c r="C907" t="str">
        <f t="shared" si="45"/>
        <v>f</v>
      </c>
      <c r="D907" t="str">
        <f t="shared" si="46"/>
        <v>f</v>
      </c>
      <c r="E907" t="str">
        <f>IF(COUNT(SEARCH({"04.","05.","09.","12."},CONCATENATE(P906,U906,AB906,AH906))),"t","f")</f>
        <v>f</v>
      </c>
      <c r="F907" t="str">
        <f t="array" ref="F907">IF(COUNT(SEARCH(HistorischeRubrieken,CONCATENATE(P906,U906,AB906,AH906))),"t","f")</f>
        <v>f</v>
      </c>
      <c r="G907">
        <v>3</v>
      </c>
      <c r="H907">
        <v>71501</v>
      </c>
      <c r="I907" t="s">
        <v>708</v>
      </c>
      <c r="J907">
        <v>20150801</v>
      </c>
      <c r="M907">
        <v>0</v>
      </c>
      <c r="N907">
        <v>0</v>
      </c>
      <c r="AA907" t="s">
        <v>272</v>
      </c>
      <c r="AC907">
        <v>0</v>
      </c>
      <c r="AE907">
        <v>0</v>
      </c>
      <c r="AF907" t="s">
        <v>271</v>
      </c>
    </row>
    <row r="908" spans="1:32" hidden="1" x14ac:dyDescent="0.25">
      <c r="A908" t="str">
        <f t="array" ref="A908">IF(COUNT(SEARCH(RubriekenHistorisch,CONCATENATE(P907,U907,AB907,AH907))),"t","f")</f>
        <v>f</v>
      </c>
      <c r="B908" t="str">
        <f t="shared" si="44"/>
        <v>f</v>
      </c>
      <c r="C908" t="str">
        <f t="shared" si="45"/>
        <v>f</v>
      </c>
      <c r="D908" t="str">
        <f t="shared" si="46"/>
        <v>f</v>
      </c>
      <c r="E908" t="str">
        <f>IF(COUNT(SEARCH({"04.","05.","09.","12."},CONCATENATE(P907,U907,AB907,AH907))),"t","f")</f>
        <v>f</v>
      </c>
      <c r="F908" t="str">
        <f t="array" ref="F908">IF(COUNT(SEARCH(HistorischeRubrieken,CONCATENATE(P907,U907,AB907,AH907))),"t","f")</f>
        <v>f</v>
      </c>
      <c r="G908">
        <v>1</v>
      </c>
      <c r="H908">
        <v>71601</v>
      </c>
      <c r="I908" t="s">
        <v>709</v>
      </c>
      <c r="J908">
        <v>19940301</v>
      </c>
      <c r="K908">
        <v>20130101</v>
      </c>
      <c r="M908">
        <v>0</v>
      </c>
      <c r="N908">
        <v>0</v>
      </c>
    </row>
    <row r="909" spans="1:32" hidden="1" x14ac:dyDescent="0.25">
      <c r="A909" t="str">
        <f t="array" ref="A909">IF(COUNT(SEARCH(RubriekenHistorisch,CONCATENATE(P908,U908,AB908,AH908))),"t","f")</f>
        <v>f</v>
      </c>
      <c r="B909" t="str">
        <f t="shared" si="44"/>
        <v>f</v>
      </c>
      <c r="C909" t="str">
        <f t="shared" si="45"/>
        <v>f</v>
      </c>
      <c r="D909" t="str">
        <f t="shared" si="46"/>
        <v>f</v>
      </c>
      <c r="E909" t="str">
        <f>IF(COUNT(SEARCH({"04.","05.","09.","12."},CONCATENATE(P908,U908,AB908,AH908))),"t","f")</f>
        <v>f</v>
      </c>
      <c r="F909" t="str">
        <f t="array" ref="F909">IF(COUNT(SEARCH(HistorischeRubrieken,CONCATENATE(P908,U908,AB908,AH908))),"t","f")</f>
        <v>f</v>
      </c>
      <c r="G909">
        <v>2</v>
      </c>
      <c r="H909">
        <v>71601</v>
      </c>
      <c r="I909" t="s">
        <v>709</v>
      </c>
      <c r="J909">
        <v>20150131</v>
      </c>
      <c r="K909">
        <v>20150801</v>
      </c>
      <c r="M909">
        <v>0</v>
      </c>
      <c r="N909">
        <v>0</v>
      </c>
      <c r="AA909" t="s">
        <v>270</v>
      </c>
      <c r="AC909">
        <v>0</v>
      </c>
      <c r="AE909">
        <v>0</v>
      </c>
      <c r="AF909" t="s">
        <v>271</v>
      </c>
    </row>
    <row r="910" spans="1:32" x14ac:dyDescent="0.25">
      <c r="A910" t="str">
        <f t="array" ref="A910">IF(COUNT(SEARCH(RubriekenHistorisch,CONCATENATE(P909,U909,AB909,AH909))),"t","f")</f>
        <v>f</v>
      </c>
      <c r="B910" t="str">
        <f t="shared" si="44"/>
        <v>f</v>
      </c>
      <c r="C910" t="str">
        <f t="shared" si="45"/>
        <v>f</v>
      </c>
      <c r="D910" t="str">
        <f t="shared" si="46"/>
        <v>f</v>
      </c>
      <c r="E910" t="str">
        <f>IF(COUNT(SEARCH({"04.","05.","09.","12."},CONCATENATE(P909,U909,AB909,AH909))),"t","f")</f>
        <v>f</v>
      </c>
      <c r="F910" t="str">
        <f t="array" ref="F910">IF(COUNT(SEARCH(HistorischeRubrieken,CONCATENATE(P909,U909,AB909,AH909))),"t","f")</f>
        <v>f</v>
      </c>
      <c r="G910">
        <v>3</v>
      </c>
      <c r="H910">
        <v>71601</v>
      </c>
      <c r="I910" t="s">
        <v>709</v>
      </c>
      <c r="J910">
        <v>20150801</v>
      </c>
      <c r="M910">
        <v>0</v>
      </c>
      <c r="N910">
        <v>0</v>
      </c>
      <c r="AA910" t="s">
        <v>272</v>
      </c>
      <c r="AC910">
        <v>0</v>
      </c>
      <c r="AE910">
        <v>0</v>
      </c>
      <c r="AF910" t="s">
        <v>271</v>
      </c>
    </row>
    <row r="911" spans="1:32" hidden="1" x14ac:dyDescent="0.25">
      <c r="A911" t="str">
        <f t="array" ref="A911">IF(COUNT(SEARCH(RubriekenHistorisch,CONCATENATE(P910,U910,AB910,AH910))),"t","f")</f>
        <v>f</v>
      </c>
      <c r="B911" t="str">
        <f t="shared" si="44"/>
        <v>f</v>
      </c>
      <c r="C911" t="str">
        <f t="shared" si="45"/>
        <v>f</v>
      </c>
      <c r="D911" t="str">
        <f t="shared" si="46"/>
        <v>f</v>
      </c>
      <c r="E911" t="str">
        <f>IF(COUNT(SEARCH({"04.","05.","09.","12."},CONCATENATE(P910,U910,AB910,AH910))),"t","f")</f>
        <v>f</v>
      </c>
      <c r="F911" t="str">
        <f t="array" ref="F911">IF(COUNT(SEARCH(HistorischeRubrieken,CONCATENATE(P910,U910,AB910,AH910))),"t","f")</f>
        <v>f</v>
      </c>
      <c r="G911">
        <v>1</v>
      </c>
      <c r="H911">
        <v>71701</v>
      </c>
      <c r="I911" t="s">
        <v>710</v>
      </c>
      <c r="J911">
        <v>19930215</v>
      </c>
      <c r="K911">
        <v>20130101</v>
      </c>
      <c r="M911">
        <v>0</v>
      </c>
      <c r="N911">
        <v>0</v>
      </c>
    </row>
    <row r="912" spans="1:32" hidden="1" x14ac:dyDescent="0.25">
      <c r="A912" t="str">
        <f t="array" ref="A912">IF(COUNT(SEARCH(RubriekenHistorisch,CONCATENATE(P911,U911,AB911,AH911))),"t","f")</f>
        <v>f</v>
      </c>
      <c r="B912" t="str">
        <f t="shared" si="44"/>
        <v>f</v>
      </c>
      <c r="C912" t="str">
        <f t="shared" si="45"/>
        <v>f</v>
      </c>
      <c r="D912" t="str">
        <f t="shared" si="46"/>
        <v>f</v>
      </c>
      <c r="E912" t="str">
        <f>IF(COUNT(SEARCH({"04.","05.","09.","12."},CONCATENATE(P911,U911,AB911,AH911))),"t","f")</f>
        <v>f</v>
      </c>
      <c r="F912" t="str">
        <f t="array" ref="F912">IF(COUNT(SEARCH(HistorischeRubrieken,CONCATENATE(P911,U911,AB911,AH911))),"t","f")</f>
        <v>f</v>
      </c>
      <c r="G912">
        <v>2</v>
      </c>
      <c r="H912">
        <v>71701</v>
      </c>
      <c r="I912" t="s">
        <v>710</v>
      </c>
      <c r="J912">
        <v>20150131</v>
      </c>
      <c r="K912">
        <v>20150801</v>
      </c>
      <c r="M912">
        <v>0</v>
      </c>
      <c r="N912">
        <v>0</v>
      </c>
      <c r="AA912" t="s">
        <v>270</v>
      </c>
      <c r="AC912">
        <v>0</v>
      </c>
      <c r="AE912">
        <v>0</v>
      </c>
      <c r="AF912" t="s">
        <v>271</v>
      </c>
    </row>
    <row r="913" spans="1:32" x14ac:dyDescent="0.25">
      <c r="A913" t="str">
        <f t="array" ref="A913">IF(COUNT(SEARCH(RubriekenHistorisch,CONCATENATE(P912,U912,AB912,AH912))),"t","f")</f>
        <v>f</v>
      </c>
      <c r="B913" t="str">
        <f t="shared" si="44"/>
        <v>f</v>
      </c>
      <c r="C913" t="str">
        <f t="shared" si="45"/>
        <v>f</v>
      </c>
      <c r="D913" t="str">
        <f t="shared" si="46"/>
        <v>f</v>
      </c>
      <c r="E913" t="str">
        <f>IF(COUNT(SEARCH({"04.","05.","09.","12."},CONCATENATE(P912,U912,AB912,AH912))),"t","f")</f>
        <v>f</v>
      </c>
      <c r="F913" t="str">
        <f t="array" ref="F913">IF(COUNT(SEARCH(HistorischeRubrieken,CONCATENATE(P912,U912,AB912,AH912))),"t","f")</f>
        <v>f</v>
      </c>
      <c r="G913">
        <v>3</v>
      </c>
      <c r="H913">
        <v>71701</v>
      </c>
      <c r="I913" t="s">
        <v>710</v>
      </c>
      <c r="J913">
        <v>20150801</v>
      </c>
      <c r="M913">
        <v>0</v>
      </c>
      <c r="N913">
        <v>0</v>
      </c>
      <c r="AA913" t="s">
        <v>272</v>
      </c>
      <c r="AC913">
        <v>0</v>
      </c>
      <c r="AE913">
        <v>0</v>
      </c>
      <c r="AF913" t="s">
        <v>271</v>
      </c>
    </row>
    <row r="914" spans="1:32" hidden="1" x14ac:dyDescent="0.25">
      <c r="A914" t="str">
        <f t="array" ref="A914">IF(COUNT(SEARCH(RubriekenHistorisch,CONCATENATE(P913,U913,AB913,AH913))),"t","f")</f>
        <v>f</v>
      </c>
      <c r="B914" t="str">
        <f t="shared" si="44"/>
        <v>f</v>
      </c>
      <c r="C914" t="str">
        <f t="shared" si="45"/>
        <v>f</v>
      </c>
      <c r="D914" t="str">
        <f t="shared" si="46"/>
        <v>f</v>
      </c>
      <c r="E914" t="str">
        <f>IF(COUNT(SEARCH({"04.","05.","09.","12."},CONCATENATE(P913,U913,AB913,AH913))),"t","f")</f>
        <v>f</v>
      </c>
      <c r="F914" t="str">
        <f t="array" ref="F914">IF(COUNT(SEARCH(HistorischeRubrieken,CONCATENATE(P913,U913,AB913,AH913))),"t","f")</f>
        <v>f</v>
      </c>
      <c r="G914">
        <v>1</v>
      </c>
      <c r="H914">
        <v>71801</v>
      </c>
      <c r="I914" t="s">
        <v>711</v>
      </c>
      <c r="J914">
        <v>19940915</v>
      </c>
      <c r="K914">
        <v>20130101</v>
      </c>
      <c r="M914">
        <v>0</v>
      </c>
      <c r="N914">
        <v>0</v>
      </c>
    </row>
    <row r="915" spans="1:32" hidden="1" x14ac:dyDescent="0.25">
      <c r="A915" t="str">
        <f t="array" ref="A915">IF(COUNT(SEARCH(RubriekenHistorisch,CONCATENATE(P914,U914,AB914,AH914))),"t","f")</f>
        <v>f</v>
      </c>
      <c r="B915" t="str">
        <f t="shared" si="44"/>
        <v>f</v>
      </c>
      <c r="C915" t="str">
        <f t="shared" si="45"/>
        <v>f</v>
      </c>
      <c r="D915" t="str">
        <f t="shared" si="46"/>
        <v>f</v>
      </c>
      <c r="E915" t="str">
        <f>IF(COUNT(SEARCH({"04.","05.","09.","12."},CONCATENATE(P914,U914,AB914,AH914))),"t","f")</f>
        <v>f</v>
      </c>
      <c r="F915" t="str">
        <f t="array" ref="F915">IF(COUNT(SEARCH(HistorischeRubrieken,CONCATENATE(P914,U914,AB914,AH914))),"t","f")</f>
        <v>f</v>
      </c>
      <c r="G915">
        <v>2</v>
      </c>
      <c r="H915">
        <v>71801</v>
      </c>
      <c r="I915" t="s">
        <v>711</v>
      </c>
      <c r="J915">
        <v>20150131</v>
      </c>
      <c r="K915">
        <v>20150801</v>
      </c>
      <c r="M915">
        <v>0</v>
      </c>
      <c r="N915">
        <v>0</v>
      </c>
      <c r="AA915" t="s">
        <v>270</v>
      </c>
      <c r="AC915">
        <v>0</v>
      </c>
      <c r="AE915">
        <v>0</v>
      </c>
      <c r="AF915" t="s">
        <v>271</v>
      </c>
    </row>
    <row r="916" spans="1:32" x14ac:dyDescent="0.25">
      <c r="A916" t="str">
        <f t="array" ref="A916">IF(COUNT(SEARCH(RubriekenHistorisch,CONCATENATE(P915,U915,AB915,AH915))),"t","f")</f>
        <v>f</v>
      </c>
      <c r="B916" t="str">
        <f t="shared" si="44"/>
        <v>f</v>
      </c>
      <c r="C916" t="str">
        <f t="shared" si="45"/>
        <v>f</v>
      </c>
      <c r="D916" t="str">
        <f t="shared" si="46"/>
        <v>f</v>
      </c>
      <c r="E916" t="str">
        <f>IF(COUNT(SEARCH({"04.","05.","09.","12."},CONCATENATE(P915,U915,AB915,AH915))),"t","f")</f>
        <v>f</v>
      </c>
      <c r="F916" t="str">
        <f t="array" ref="F916">IF(COUNT(SEARCH(HistorischeRubrieken,CONCATENATE(P915,U915,AB915,AH915))),"t","f")</f>
        <v>f</v>
      </c>
      <c r="G916">
        <v>3</v>
      </c>
      <c r="H916">
        <v>71801</v>
      </c>
      <c r="I916" t="s">
        <v>711</v>
      </c>
      <c r="J916">
        <v>20150801</v>
      </c>
      <c r="M916">
        <v>0</v>
      </c>
      <c r="N916">
        <v>0</v>
      </c>
      <c r="AA916" t="s">
        <v>272</v>
      </c>
      <c r="AC916">
        <v>0</v>
      </c>
      <c r="AE916">
        <v>0</v>
      </c>
      <c r="AF916" t="s">
        <v>271</v>
      </c>
    </row>
    <row r="917" spans="1:32" hidden="1" x14ac:dyDescent="0.25">
      <c r="A917" t="str">
        <f t="array" ref="A917">IF(COUNT(SEARCH(RubriekenHistorisch,CONCATENATE(P916,U916,AB916,AH916))),"t","f")</f>
        <v>f</v>
      </c>
      <c r="B917" t="str">
        <f t="shared" si="44"/>
        <v>f</v>
      </c>
      <c r="C917" t="str">
        <f t="shared" si="45"/>
        <v>f</v>
      </c>
      <c r="D917" t="str">
        <f t="shared" si="46"/>
        <v>f</v>
      </c>
      <c r="E917" t="str">
        <f>IF(COUNT(SEARCH({"04.","05.","09.","12."},CONCATENATE(P916,U916,AB916,AH916))),"t","f")</f>
        <v>f</v>
      </c>
      <c r="F917" t="str">
        <f t="array" ref="F917">IF(COUNT(SEARCH(HistorischeRubrieken,CONCATENATE(P916,U916,AB916,AH916))),"t","f")</f>
        <v>f</v>
      </c>
      <c r="G917">
        <v>1</v>
      </c>
      <c r="H917">
        <v>72001</v>
      </c>
      <c r="I917" t="s">
        <v>712</v>
      </c>
      <c r="J917">
        <v>19931101</v>
      </c>
      <c r="K917">
        <v>19970101</v>
      </c>
      <c r="M917">
        <v>0</v>
      </c>
      <c r="N917">
        <v>0</v>
      </c>
    </row>
    <row r="918" spans="1:32" hidden="1" x14ac:dyDescent="0.25">
      <c r="A918" t="str">
        <f t="array" ref="A918">IF(COUNT(SEARCH(RubriekenHistorisch,CONCATENATE(P917,U917,AB917,AH917))),"t","f")</f>
        <v>f</v>
      </c>
      <c r="B918" t="str">
        <f t="shared" si="44"/>
        <v>f</v>
      </c>
      <c r="C918" t="str">
        <f t="shared" si="45"/>
        <v>f</v>
      </c>
      <c r="D918" t="str">
        <f t="shared" si="46"/>
        <v>f</v>
      </c>
      <c r="E918" t="str">
        <f>IF(COUNT(SEARCH({"04.","05.","09.","12."},CONCATENATE(P917,U917,AB917,AH917))),"t","f")</f>
        <v>f</v>
      </c>
      <c r="F918" t="str">
        <f t="array" ref="F918">IF(COUNT(SEARCH(HistorischeRubrieken,CONCATENATE(P917,U917,AB917,AH917))),"t","f")</f>
        <v>f</v>
      </c>
      <c r="G918">
        <v>1</v>
      </c>
      <c r="H918">
        <v>72501</v>
      </c>
      <c r="I918" t="s">
        <v>713</v>
      </c>
      <c r="J918">
        <v>19940301</v>
      </c>
      <c r="K918">
        <v>19970101</v>
      </c>
      <c r="M918">
        <v>0</v>
      </c>
      <c r="N918">
        <v>0</v>
      </c>
    </row>
    <row r="919" spans="1:32" hidden="1" x14ac:dyDescent="0.25">
      <c r="A919" t="str">
        <f t="array" ref="A919">IF(COUNT(SEARCH(RubriekenHistorisch,CONCATENATE(P918,U918,AB918,AH918))),"t","f")</f>
        <v>f</v>
      </c>
      <c r="B919" t="str">
        <f t="shared" si="44"/>
        <v>f</v>
      </c>
      <c r="C919" t="str">
        <f t="shared" si="45"/>
        <v>f</v>
      </c>
      <c r="D919" t="str">
        <f t="shared" si="46"/>
        <v>f</v>
      </c>
      <c r="E919" t="str">
        <f>IF(COUNT(SEARCH({"04.","05.","09.","12."},CONCATENATE(P918,U918,AB918,AH918))),"t","f")</f>
        <v>f</v>
      </c>
      <c r="F919" t="str">
        <f t="array" ref="F919">IF(COUNT(SEARCH(HistorischeRubrieken,CONCATENATE(P918,U918,AB918,AH918))),"t","f")</f>
        <v>f</v>
      </c>
      <c r="G919">
        <v>1</v>
      </c>
      <c r="H919">
        <v>72601</v>
      </c>
      <c r="I919" t="s">
        <v>714</v>
      </c>
      <c r="J919">
        <v>19940930</v>
      </c>
      <c r="K919">
        <v>19970101</v>
      </c>
      <c r="M919">
        <v>0</v>
      </c>
      <c r="N919">
        <v>0</v>
      </c>
    </row>
    <row r="920" spans="1:32" hidden="1" x14ac:dyDescent="0.25">
      <c r="A920" t="str">
        <f t="array" ref="A920">IF(COUNT(SEARCH(RubriekenHistorisch,CONCATENATE(P919,U919,AB919,AH919))),"t","f")</f>
        <v>f</v>
      </c>
      <c r="B920" t="str">
        <f t="shared" si="44"/>
        <v>f</v>
      </c>
      <c r="C920" t="str">
        <f t="shared" si="45"/>
        <v>f</v>
      </c>
      <c r="D920" t="str">
        <f t="shared" si="46"/>
        <v>f</v>
      </c>
      <c r="E920" t="str">
        <f>IF(COUNT(SEARCH({"04.","05.","09.","12."},CONCATENATE(P919,U919,AB919,AH919))),"t","f")</f>
        <v>f</v>
      </c>
      <c r="F920" t="str">
        <f t="array" ref="F920">IF(COUNT(SEARCH(HistorischeRubrieken,CONCATENATE(P919,U919,AB919,AH919))),"t","f")</f>
        <v>f</v>
      </c>
      <c r="G920">
        <v>1</v>
      </c>
      <c r="H920">
        <v>72701</v>
      </c>
      <c r="I920" t="s">
        <v>715</v>
      </c>
      <c r="J920">
        <v>19940901</v>
      </c>
      <c r="K920">
        <v>19950101</v>
      </c>
      <c r="M920">
        <v>0</v>
      </c>
      <c r="N920">
        <v>0</v>
      </c>
    </row>
    <row r="921" spans="1:32" hidden="1" x14ac:dyDescent="0.25">
      <c r="A921" t="str">
        <f t="array" ref="A921">IF(COUNT(SEARCH(RubriekenHistorisch,CONCATENATE(P920,U920,AB920,AH920))),"t","f")</f>
        <v>f</v>
      </c>
      <c r="B921" t="str">
        <f t="shared" si="44"/>
        <v>f</v>
      </c>
      <c r="C921" t="str">
        <f t="shared" si="45"/>
        <v>f</v>
      </c>
      <c r="D921" t="str">
        <f t="shared" si="46"/>
        <v>f</v>
      </c>
      <c r="E921" t="str">
        <f>IF(COUNT(SEARCH({"04.","05.","09.","12."},CONCATENATE(P920,U920,AB920,AH920))),"t","f")</f>
        <v>f</v>
      </c>
      <c r="F921" t="str">
        <f t="array" ref="F921">IF(COUNT(SEARCH(HistorischeRubrieken,CONCATENATE(P920,U920,AB920,AH920))),"t","f")</f>
        <v>f</v>
      </c>
      <c r="G921">
        <v>1</v>
      </c>
      <c r="H921">
        <v>73201</v>
      </c>
      <c r="I921" t="s">
        <v>716</v>
      </c>
      <c r="J921">
        <v>19930501</v>
      </c>
      <c r="K921">
        <v>19970101</v>
      </c>
      <c r="M921">
        <v>0</v>
      </c>
      <c r="N921">
        <v>0</v>
      </c>
    </row>
    <row r="922" spans="1:32" hidden="1" x14ac:dyDescent="0.25">
      <c r="A922" t="str">
        <f t="array" ref="A922">IF(COUNT(SEARCH(RubriekenHistorisch,CONCATENATE(P921,U921,AB921,AH921))),"t","f")</f>
        <v>f</v>
      </c>
      <c r="B922" t="str">
        <f t="shared" si="44"/>
        <v>f</v>
      </c>
      <c r="C922" t="str">
        <f t="shared" si="45"/>
        <v>f</v>
      </c>
      <c r="D922" t="str">
        <f t="shared" si="46"/>
        <v>f</v>
      </c>
      <c r="E922" t="str">
        <f>IF(COUNT(SEARCH({"04.","05.","09.","12."},CONCATENATE(P921,U921,AB921,AH921))),"t","f")</f>
        <v>f</v>
      </c>
      <c r="F922" t="str">
        <f t="array" ref="F922">IF(COUNT(SEARCH(HistorischeRubrieken,CONCATENATE(P921,U921,AB921,AH921))),"t","f")</f>
        <v>f</v>
      </c>
      <c r="G922">
        <v>1</v>
      </c>
      <c r="H922">
        <v>73301</v>
      </c>
      <c r="I922" t="s">
        <v>717</v>
      </c>
      <c r="J922">
        <v>19931001</v>
      </c>
      <c r="K922">
        <v>20130101</v>
      </c>
      <c r="M922">
        <v>0</v>
      </c>
      <c r="N922">
        <v>0</v>
      </c>
    </row>
    <row r="923" spans="1:32" hidden="1" x14ac:dyDescent="0.25">
      <c r="A923" t="str">
        <f t="array" ref="A923">IF(COUNT(SEARCH(RubriekenHistorisch,CONCATENATE(P922,U922,AB922,AH922))),"t","f")</f>
        <v>f</v>
      </c>
      <c r="B923" t="str">
        <f t="shared" si="44"/>
        <v>f</v>
      </c>
      <c r="C923" t="str">
        <f t="shared" si="45"/>
        <v>f</v>
      </c>
      <c r="D923" t="str">
        <f t="shared" si="46"/>
        <v>f</v>
      </c>
      <c r="E923" t="str">
        <f>IF(COUNT(SEARCH({"04.","05.","09.","12."},CONCATENATE(P922,U922,AB922,AH922))),"t","f")</f>
        <v>f</v>
      </c>
      <c r="F923" t="str">
        <f t="array" ref="F923">IF(COUNT(SEARCH(HistorischeRubrieken,CONCATENATE(P922,U922,AB922,AH922))),"t","f")</f>
        <v>f</v>
      </c>
      <c r="G923">
        <v>2</v>
      </c>
      <c r="H923">
        <v>73301</v>
      </c>
      <c r="I923" t="s">
        <v>717</v>
      </c>
      <c r="J923">
        <v>20150131</v>
      </c>
      <c r="K923">
        <v>20150801</v>
      </c>
      <c r="M923">
        <v>0</v>
      </c>
      <c r="N923">
        <v>0</v>
      </c>
      <c r="AA923" t="s">
        <v>270</v>
      </c>
      <c r="AC923">
        <v>0</v>
      </c>
      <c r="AE923">
        <v>0</v>
      </c>
      <c r="AF923" t="s">
        <v>271</v>
      </c>
    </row>
    <row r="924" spans="1:32" x14ac:dyDescent="0.25">
      <c r="A924" t="str">
        <f t="array" ref="A924">IF(COUNT(SEARCH(RubriekenHistorisch,CONCATENATE(P923,U923,AB923,AH923))),"t","f")</f>
        <v>f</v>
      </c>
      <c r="B924" t="str">
        <f t="shared" si="44"/>
        <v>f</v>
      </c>
      <c r="C924" t="str">
        <f t="shared" si="45"/>
        <v>f</v>
      </c>
      <c r="D924" t="str">
        <f t="shared" si="46"/>
        <v>f</v>
      </c>
      <c r="E924" t="str">
        <f>IF(COUNT(SEARCH({"04.","05.","09.","12."},CONCATENATE(P923,U923,AB923,AH923))),"t","f")</f>
        <v>f</v>
      </c>
      <c r="F924" t="str">
        <f t="array" ref="F924">IF(COUNT(SEARCH(HistorischeRubrieken,CONCATENATE(P923,U923,AB923,AH923))),"t","f")</f>
        <v>f</v>
      </c>
      <c r="G924">
        <v>3</v>
      </c>
      <c r="H924">
        <v>73301</v>
      </c>
      <c r="I924" t="s">
        <v>717</v>
      </c>
      <c r="J924">
        <v>20150801</v>
      </c>
      <c r="M924">
        <v>0</v>
      </c>
      <c r="N924">
        <v>0</v>
      </c>
      <c r="AA924" t="s">
        <v>272</v>
      </c>
      <c r="AC924">
        <v>0</v>
      </c>
      <c r="AE924">
        <v>0</v>
      </c>
      <c r="AF924" t="s">
        <v>271</v>
      </c>
    </row>
    <row r="925" spans="1:32" hidden="1" x14ac:dyDescent="0.25">
      <c r="A925" t="str">
        <f t="array" ref="A925">IF(COUNT(SEARCH(RubriekenHistorisch,CONCATENATE(P924,U924,AB924,AH924))),"t","f")</f>
        <v>f</v>
      </c>
      <c r="B925" t="str">
        <f t="shared" si="44"/>
        <v>f</v>
      </c>
      <c r="C925" t="str">
        <f t="shared" si="45"/>
        <v>f</v>
      </c>
      <c r="D925" t="str">
        <f t="shared" si="46"/>
        <v>f</v>
      </c>
      <c r="E925" t="str">
        <f>IF(COUNT(SEARCH({"04.","05.","09.","12."},CONCATENATE(P924,U924,AB924,AH924))),"t","f")</f>
        <v>f</v>
      </c>
      <c r="F925" t="str">
        <f t="array" ref="F925">IF(COUNT(SEARCH(HistorischeRubrieken,CONCATENATE(P924,U924,AB924,AH924))),"t","f")</f>
        <v>f</v>
      </c>
      <c r="G925">
        <v>1</v>
      </c>
      <c r="H925">
        <v>73601</v>
      </c>
      <c r="I925" t="s">
        <v>718</v>
      </c>
      <c r="J925">
        <v>19940615</v>
      </c>
      <c r="K925">
        <v>20130101</v>
      </c>
      <c r="M925">
        <v>0</v>
      </c>
      <c r="N925">
        <v>0</v>
      </c>
    </row>
    <row r="926" spans="1:32" hidden="1" x14ac:dyDescent="0.25">
      <c r="A926" t="str">
        <f t="array" ref="A926">IF(COUNT(SEARCH(RubriekenHistorisch,CONCATENATE(P925,U925,AB925,AH925))),"t","f")</f>
        <v>f</v>
      </c>
      <c r="B926" t="str">
        <f t="shared" si="44"/>
        <v>f</v>
      </c>
      <c r="C926" t="str">
        <f t="shared" si="45"/>
        <v>f</v>
      </c>
      <c r="D926" t="str">
        <f t="shared" si="46"/>
        <v>f</v>
      </c>
      <c r="E926" t="str">
        <f>IF(COUNT(SEARCH({"04.","05.","09.","12."},CONCATENATE(P925,U925,AB925,AH925))),"t","f")</f>
        <v>f</v>
      </c>
      <c r="F926" t="str">
        <f t="array" ref="F926">IF(COUNT(SEARCH(HistorischeRubrieken,CONCATENATE(P925,U925,AB925,AH925))),"t","f")</f>
        <v>f</v>
      </c>
      <c r="G926">
        <v>2</v>
      </c>
      <c r="H926">
        <v>73601</v>
      </c>
      <c r="I926" t="s">
        <v>718</v>
      </c>
      <c r="J926">
        <v>20150131</v>
      </c>
      <c r="K926">
        <v>20150801</v>
      </c>
      <c r="M926">
        <v>0</v>
      </c>
      <c r="N926">
        <v>0</v>
      </c>
      <c r="AA926" t="s">
        <v>270</v>
      </c>
      <c r="AC926">
        <v>0</v>
      </c>
      <c r="AE926">
        <v>0</v>
      </c>
      <c r="AF926" t="s">
        <v>271</v>
      </c>
    </row>
    <row r="927" spans="1:32" x14ac:dyDescent="0.25">
      <c r="A927" t="str">
        <f t="array" ref="A927">IF(COUNT(SEARCH(RubriekenHistorisch,CONCATENATE(P926,U926,AB926,AH926))),"t","f")</f>
        <v>f</v>
      </c>
      <c r="B927" t="str">
        <f t="shared" si="44"/>
        <v>f</v>
      </c>
      <c r="C927" t="str">
        <f t="shared" si="45"/>
        <v>f</v>
      </c>
      <c r="D927" t="str">
        <f t="shared" si="46"/>
        <v>f</v>
      </c>
      <c r="E927" t="str">
        <f>IF(COUNT(SEARCH({"04.","05.","09.","12."},CONCATENATE(P926,U926,AB926,AH926))),"t","f")</f>
        <v>f</v>
      </c>
      <c r="F927" t="str">
        <f t="array" ref="F927">IF(COUNT(SEARCH(HistorischeRubrieken,CONCATENATE(P926,U926,AB926,AH926))),"t","f")</f>
        <v>f</v>
      </c>
      <c r="G927">
        <v>3</v>
      </c>
      <c r="H927">
        <v>73601</v>
      </c>
      <c r="I927" t="s">
        <v>718</v>
      </c>
      <c r="J927">
        <v>20150801</v>
      </c>
      <c r="M927">
        <v>0</v>
      </c>
      <c r="N927">
        <v>0</v>
      </c>
      <c r="AA927" t="s">
        <v>272</v>
      </c>
      <c r="AC927">
        <v>0</v>
      </c>
      <c r="AE927">
        <v>0</v>
      </c>
      <c r="AF927" t="s">
        <v>271</v>
      </c>
    </row>
    <row r="928" spans="1:32" hidden="1" x14ac:dyDescent="0.25">
      <c r="A928" t="str">
        <f t="array" ref="A928">IF(COUNT(SEARCH(RubriekenHistorisch,CONCATENATE(P927,U927,AB927,AH927))),"t","f")</f>
        <v>f</v>
      </c>
      <c r="B928" t="str">
        <f t="shared" si="44"/>
        <v>f</v>
      </c>
      <c r="C928" t="str">
        <f t="shared" si="45"/>
        <v>f</v>
      </c>
      <c r="D928" t="str">
        <f t="shared" si="46"/>
        <v>f</v>
      </c>
      <c r="E928" t="str">
        <f>IF(COUNT(SEARCH({"04.","05.","09.","12."},CONCATENATE(P927,U927,AB927,AH927))),"t","f")</f>
        <v>f</v>
      </c>
      <c r="F928" t="str">
        <f t="array" ref="F928">IF(COUNT(SEARCH(HistorischeRubrieken,CONCATENATE(P927,U927,AB927,AH927))),"t","f")</f>
        <v>f</v>
      </c>
      <c r="G928">
        <v>1</v>
      </c>
      <c r="H928">
        <v>73701</v>
      </c>
      <c r="I928" t="s">
        <v>719</v>
      </c>
      <c r="J928">
        <v>19940401</v>
      </c>
      <c r="K928">
        <v>20130101</v>
      </c>
      <c r="M928">
        <v>0</v>
      </c>
      <c r="N928">
        <v>0</v>
      </c>
    </row>
    <row r="929" spans="1:32" hidden="1" x14ac:dyDescent="0.25">
      <c r="A929" t="str">
        <f t="array" ref="A929">IF(COUNT(SEARCH(RubriekenHistorisch,CONCATENATE(P928,U928,AB928,AH928))),"t","f")</f>
        <v>f</v>
      </c>
      <c r="B929" t="str">
        <f t="shared" si="44"/>
        <v>f</v>
      </c>
      <c r="C929" t="str">
        <f t="shared" si="45"/>
        <v>f</v>
      </c>
      <c r="D929" t="str">
        <f t="shared" si="46"/>
        <v>f</v>
      </c>
      <c r="E929" t="str">
        <f>IF(COUNT(SEARCH({"04.","05.","09.","12."},CONCATENATE(P928,U928,AB928,AH928))),"t","f")</f>
        <v>f</v>
      </c>
      <c r="F929" t="str">
        <f t="array" ref="F929">IF(COUNT(SEARCH(HistorischeRubrieken,CONCATENATE(P928,U928,AB928,AH928))),"t","f")</f>
        <v>f</v>
      </c>
      <c r="G929">
        <v>2</v>
      </c>
      <c r="H929">
        <v>73701</v>
      </c>
      <c r="I929" t="s">
        <v>719</v>
      </c>
      <c r="J929">
        <v>20150131</v>
      </c>
      <c r="K929">
        <v>20150801</v>
      </c>
      <c r="M929">
        <v>0</v>
      </c>
      <c r="N929">
        <v>0</v>
      </c>
      <c r="AA929" t="s">
        <v>270</v>
      </c>
      <c r="AC929">
        <v>0</v>
      </c>
      <c r="AE929">
        <v>0</v>
      </c>
      <c r="AF929" t="s">
        <v>271</v>
      </c>
    </row>
    <row r="930" spans="1:32" x14ac:dyDescent="0.25">
      <c r="A930" t="str">
        <f t="array" ref="A930">IF(COUNT(SEARCH(RubriekenHistorisch,CONCATENATE(P929,U929,AB929,AH929))),"t","f")</f>
        <v>f</v>
      </c>
      <c r="B930" t="str">
        <f t="shared" si="44"/>
        <v>f</v>
      </c>
      <c r="C930" t="str">
        <f t="shared" si="45"/>
        <v>f</v>
      </c>
      <c r="D930" t="str">
        <f t="shared" si="46"/>
        <v>f</v>
      </c>
      <c r="E930" t="str">
        <f>IF(COUNT(SEARCH({"04.","05.","09.","12."},CONCATENATE(P929,U929,AB929,AH929))),"t","f")</f>
        <v>f</v>
      </c>
      <c r="F930" t="str">
        <f t="array" ref="F930">IF(COUNT(SEARCH(HistorischeRubrieken,CONCATENATE(P929,U929,AB929,AH929))),"t","f")</f>
        <v>f</v>
      </c>
      <c r="G930">
        <v>3</v>
      </c>
      <c r="H930">
        <v>73701</v>
      </c>
      <c r="I930" t="s">
        <v>719</v>
      </c>
      <c r="J930">
        <v>20150801</v>
      </c>
      <c r="M930">
        <v>0</v>
      </c>
      <c r="N930">
        <v>0</v>
      </c>
      <c r="AA930" t="s">
        <v>272</v>
      </c>
      <c r="AC930">
        <v>0</v>
      </c>
      <c r="AE930">
        <v>0</v>
      </c>
      <c r="AF930" t="s">
        <v>271</v>
      </c>
    </row>
    <row r="931" spans="1:32" hidden="1" x14ac:dyDescent="0.25">
      <c r="A931" t="str">
        <f t="array" ref="A931">IF(COUNT(SEARCH(RubriekenHistorisch,CONCATENATE(P930,U930,AB930,AH930))),"t","f")</f>
        <v>f</v>
      </c>
      <c r="B931" t="str">
        <f t="shared" si="44"/>
        <v>f</v>
      </c>
      <c r="C931" t="str">
        <f t="shared" si="45"/>
        <v>f</v>
      </c>
      <c r="D931" t="str">
        <f t="shared" si="46"/>
        <v>f</v>
      </c>
      <c r="E931" t="str">
        <f>IF(COUNT(SEARCH({"04.","05.","09.","12."},CONCATENATE(P930,U930,AB930,AH930))),"t","f")</f>
        <v>f</v>
      </c>
      <c r="F931" t="str">
        <f t="array" ref="F931">IF(COUNT(SEARCH(HistorischeRubrieken,CONCATENATE(P930,U930,AB930,AH930))),"t","f")</f>
        <v>f</v>
      </c>
      <c r="G931">
        <v>1</v>
      </c>
      <c r="H931">
        <v>73801</v>
      </c>
      <c r="I931" t="s">
        <v>720</v>
      </c>
      <c r="J931">
        <v>19940801</v>
      </c>
      <c r="K931">
        <v>20130101</v>
      </c>
      <c r="M931">
        <v>0</v>
      </c>
      <c r="N931">
        <v>0</v>
      </c>
    </row>
    <row r="932" spans="1:32" hidden="1" x14ac:dyDescent="0.25">
      <c r="A932" t="str">
        <f t="array" ref="A932">IF(COUNT(SEARCH(RubriekenHistorisch,CONCATENATE(P931,U931,AB931,AH931))),"t","f")</f>
        <v>f</v>
      </c>
      <c r="B932" t="str">
        <f t="shared" si="44"/>
        <v>f</v>
      </c>
      <c r="C932" t="str">
        <f t="shared" si="45"/>
        <v>f</v>
      </c>
      <c r="D932" t="str">
        <f t="shared" si="46"/>
        <v>f</v>
      </c>
      <c r="E932" t="str">
        <f>IF(COUNT(SEARCH({"04.","05.","09.","12."},CONCATENATE(P931,U931,AB931,AH931))),"t","f")</f>
        <v>f</v>
      </c>
      <c r="F932" t="str">
        <f t="array" ref="F932">IF(COUNT(SEARCH(HistorischeRubrieken,CONCATENATE(P931,U931,AB931,AH931))),"t","f")</f>
        <v>f</v>
      </c>
      <c r="G932">
        <v>2</v>
      </c>
      <c r="H932">
        <v>73801</v>
      </c>
      <c r="I932" t="s">
        <v>720</v>
      </c>
      <c r="J932">
        <v>20150131</v>
      </c>
      <c r="K932">
        <v>20150801</v>
      </c>
      <c r="M932">
        <v>0</v>
      </c>
      <c r="N932">
        <v>0</v>
      </c>
      <c r="AA932" t="s">
        <v>270</v>
      </c>
      <c r="AC932">
        <v>0</v>
      </c>
      <c r="AE932">
        <v>0</v>
      </c>
      <c r="AF932" t="s">
        <v>271</v>
      </c>
    </row>
    <row r="933" spans="1:32" x14ac:dyDescent="0.25">
      <c r="A933" t="str">
        <f t="array" ref="A933">IF(COUNT(SEARCH(RubriekenHistorisch,CONCATENATE(P932,U932,AB932,AH932))),"t","f")</f>
        <v>f</v>
      </c>
      <c r="B933" t="str">
        <f t="shared" si="44"/>
        <v>f</v>
      </c>
      <c r="C933" t="str">
        <f t="shared" si="45"/>
        <v>f</v>
      </c>
      <c r="D933" t="str">
        <f t="shared" si="46"/>
        <v>f</v>
      </c>
      <c r="E933" t="str">
        <f>IF(COUNT(SEARCH({"04.","05.","09.","12."},CONCATENATE(P932,U932,AB932,AH932))),"t","f")</f>
        <v>f</v>
      </c>
      <c r="F933" t="str">
        <f t="array" ref="F933">IF(COUNT(SEARCH(HistorischeRubrieken,CONCATENATE(P932,U932,AB932,AH932))),"t","f")</f>
        <v>f</v>
      </c>
      <c r="G933">
        <v>3</v>
      </c>
      <c r="H933">
        <v>73801</v>
      </c>
      <c r="I933" t="s">
        <v>720</v>
      </c>
      <c r="J933">
        <v>20150801</v>
      </c>
      <c r="M933">
        <v>0</v>
      </c>
      <c r="N933">
        <v>0</v>
      </c>
      <c r="AA933" t="s">
        <v>272</v>
      </c>
      <c r="AC933">
        <v>0</v>
      </c>
      <c r="AE933">
        <v>0</v>
      </c>
      <c r="AF933" t="s">
        <v>271</v>
      </c>
    </row>
    <row r="934" spans="1:32" hidden="1" x14ac:dyDescent="0.25">
      <c r="A934" t="str">
        <f t="array" ref="A934">IF(COUNT(SEARCH(RubriekenHistorisch,CONCATENATE(P933,U933,AB933,AH933))),"t","f")</f>
        <v>f</v>
      </c>
      <c r="B934" t="str">
        <f t="shared" si="44"/>
        <v>f</v>
      </c>
      <c r="C934" t="str">
        <f t="shared" si="45"/>
        <v>f</v>
      </c>
      <c r="D934" t="str">
        <f t="shared" si="46"/>
        <v>f</v>
      </c>
      <c r="E934" t="str">
        <f>IF(COUNT(SEARCH({"04.","05.","09.","12."},CONCATENATE(P933,U933,AB933,AH933))),"t","f")</f>
        <v>f</v>
      </c>
      <c r="F934" t="str">
        <f t="array" ref="F934">IF(COUNT(SEARCH(HistorischeRubrieken,CONCATENATE(P933,U933,AB933,AH933))),"t","f")</f>
        <v>f</v>
      </c>
      <c r="G934">
        <v>1</v>
      </c>
      <c r="H934">
        <v>73901</v>
      </c>
      <c r="I934" t="s">
        <v>721</v>
      </c>
      <c r="J934">
        <v>19930901</v>
      </c>
      <c r="K934">
        <v>19970101</v>
      </c>
      <c r="M934">
        <v>0</v>
      </c>
      <c r="N934">
        <v>0</v>
      </c>
    </row>
    <row r="935" spans="1:32" hidden="1" x14ac:dyDescent="0.25">
      <c r="A935" t="str">
        <f t="array" ref="A935">IF(COUNT(SEARCH(RubriekenHistorisch,CONCATENATE(P934,U934,AB934,AH934))),"t","f")</f>
        <v>f</v>
      </c>
      <c r="B935" t="str">
        <f t="shared" si="44"/>
        <v>f</v>
      </c>
      <c r="C935" t="str">
        <f t="shared" si="45"/>
        <v>f</v>
      </c>
      <c r="D935" t="str">
        <f t="shared" si="46"/>
        <v>f</v>
      </c>
      <c r="E935" t="str">
        <f>IF(COUNT(SEARCH({"04.","05.","09.","12."},CONCATENATE(P934,U934,AB934,AH934))),"t","f")</f>
        <v>f</v>
      </c>
      <c r="F935" t="str">
        <f t="array" ref="F935">IF(COUNT(SEARCH(HistorischeRubrieken,CONCATENATE(P934,U934,AB934,AH934))),"t","f")</f>
        <v>f</v>
      </c>
      <c r="G935">
        <v>1</v>
      </c>
      <c r="H935">
        <v>74101</v>
      </c>
      <c r="I935" t="s">
        <v>722</v>
      </c>
      <c r="J935">
        <v>19930915</v>
      </c>
      <c r="K935">
        <v>19970101</v>
      </c>
      <c r="M935">
        <v>0</v>
      </c>
      <c r="N935">
        <v>0</v>
      </c>
    </row>
    <row r="936" spans="1:32" hidden="1" x14ac:dyDescent="0.25">
      <c r="A936" t="str">
        <f t="array" ref="A936">IF(COUNT(SEARCH(RubriekenHistorisch,CONCATENATE(P935,U935,AB935,AH935))),"t","f")</f>
        <v>f</v>
      </c>
      <c r="B936" t="str">
        <f t="shared" si="44"/>
        <v>f</v>
      </c>
      <c r="C936" t="str">
        <f t="shared" si="45"/>
        <v>f</v>
      </c>
      <c r="D936" t="str">
        <f t="shared" si="46"/>
        <v>f</v>
      </c>
      <c r="E936" t="str">
        <f>IF(COUNT(SEARCH({"04.","05.","09.","12."},CONCATENATE(P935,U935,AB935,AH935))),"t","f")</f>
        <v>f</v>
      </c>
      <c r="F936" t="str">
        <f t="array" ref="F936">IF(COUNT(SEARCH(HistorischeRubrieken,CONCATENATE(P935,U935,AB935,AH935))),"t","f")</f>
        <v>f</v>
      </c>
      <c r="G936">
        <v>1</v>
      </c>
      <c r="H936">
        <v>74301</v>
      </c>
      <c r="I936" t="s">
        <v>723</v>
      </c>
      <c r="J936">
        <v>19930701</v>
      </c>
      <c r="K936">
        <v>20130101</v>
      </c>
      <c r="M936">
        <v>0</v>
      </c>
      <c r="N936">
        <v>0</v>
      </c>
    </row>
    <row r="937" spans="1:32" hidden="1" x14ac:dyDescent="0.25">
      <c r="A937" t="str">
        <f t="array" ref="A937">IF(COUNT(SEARCH(RubriekenHistorisch,CONCATENATE(P936,U936,AB936,AH936))),"t","f")</f>
        <v>f</v>
      </c>
      <c r="B937" t="str">
        <f t="shared" si="44"/>
        <v>f</v>
      </c>
      <c r="C937" t="str">
        <f t="shared" si="45"/>
        <v>f</v>
      </c>
      <c r="D937" t="str">
        <f t="shared" si="46"/>
        <v>f</v>
      </c>
      <c r="E937" t="str">
        <f>IF(COUNT(SEARCH({"04.","05.","09.","12."},CONCATENATE(P936,U936,AB936,AH936))),"t","f")</f>
        <v>f</v>
      </c>
      <c r="F937" t="str">
        <f t="array" ref="F937">IF(COUNT(SEARCH(HistorischeRubrieken,CONCATENATE(P936,U936,AB936,AH936))),"t","f")</f>
        <v>f</v>
      </c>
      <c r="G937">
        <v>2</v>
      </c>
      <c r="H937">
        <v>74301</v>
      </c>
      <c r="I937" t="s">
        <v>723</v>
      </c>
      <c r="J937">
        <v>20150131</v>
      </c>
      <c r="K937">
        <v>20150801</v>
      </c>
      <c r="M937">
        <v>0</v>
      </c>
      <c r="N937">
        <v>0</v>
      </c>
      <c r="AA937" t="s">
        <v>270</v>
      </c>
      <c r="AC937">
        <v>0</v>
      </c>
      <c r="AE937">
        <v>0</v>
      </c>
      <c r="AF937" t="s">
        <v>271</v>
      </c>
    </row>
    <row r="938" spans="1:32" x14ac:dyDescent="0.25">
      <c r="A938" t="str">
        <f t="array" ref="A938">IF(COUNT(SEARCH(RubriekenHistorisch,CONCATENATE(P937,U937,AB937,AH937))),"t","f")</f>
        <v>f</v>
      </c>
      <c r="B938" t="str">
        <f t="shared" si="44"/>
        <v>f</v>
      </c>
      <c r="C938" t="str">
        <f t="shared" si="45"/>
        <v>f</v>
      </c>
      <c r="D938" t="str">
        <f t="shared" si="46"/>
        <v>f</v>
      </c>
      <c r="E938" t="str">
        <f>IF(COUNT(SEARCH({"04.","05.","09.","12."},CONCATENATE(P937,U937,AB937,AH937))),"t","f")</f>
        <v>f</v>
      </c>
      <c r="F938" t="str">
        <f t="array" ref="F938">IF(COUNT(SEARCH(HistorischeRubrieken,CONCATENATE(P937,U937,AB937,AH937))),"t","f")</f>
        <v>f</v>
      </c>
      <c r="G938">
        <v>3</v>
      </c>
      <c r="H938">
        <v>74301</v>
      </c>
      <c r="I938" t="s">
        <v>723</v>
      </c>
      <c r="J938">
        <v>20150801</v>
      </c>
      <c r="M938">
        <v>0</v>
      </c>
      <c r="N938">
        <v>0</v>
      </c>
      <c r="AA938" t="s">
        <v>272</v>
      </c>
      <c r="AC938">
        <v>0</v>
      </c>
      <c r="AE938">
        <v>0</v>
      </c>
      <c r="AF938" t="s">
        <v>271</v>
      </c>
    </row>
    <row r="939" spans="1:32" hidden="1" x14ac:dyDescent="0.25">
      <c r="A939" t="str">
        <f t="array" ref="A939">IF(COUNT(SEARCH(RubriekenHistorisch,CONCATENATE(P938,U938,AB938,AH938))),"t","f")</f>
        <v>f</v>
      </c>
      <c r="B939" t="str">
        <f t="shared" si="44"/>
        <v>f</v>
      </c>
      <c r="C939" t="str">
        <f t="shared" si="45"/>
        <v>f</v>
      </c>
      <c r="D939" t="str">
        <f t="shared" si="46"/>
        <v>f</v>
      </c>
      <c r="E939" t="str">
        <f>IF(COUNT(SEARCH({"04.","05.","09.","12."},CONCATENATE(P938,U938,AB938,AH938))),"t","f")</f>
        <v>f</v>
      </c>
      <c r="F939" t="str">
        <f t="array" ref="F939">IF(COUNT(SEARCH(HistorischeRubrieken,CONCATENATE(P938,U938,AB938,AH938))),"t","f")</f>
        <v>f</v>
      </c>
      <c r="G939">
        <v>1</v>
      </c>
      <c r="H939">
        <v>74401</v>
      </c>
      <c r="I939" t="s">
        <v>724</v>
      </c>
      <c r="J939">
        <v>19930701</v>
      </c>
      <c r="K939">
        <v>20130101</v>
      </c>
      <c r="M939">
        <v>0</v>
      </c>
      <c r="N939">
        <v>0</v>
      </c>
    </row>
    <row r="940" spans="1:32" hidden="1" x14ac:dyDescent="0.25">
      <c r="A940" t="str">
        <f t="array" ref="A940">IF(COUNT(SEARCH(RubriekenHistorisch,CONCATENATE(P939,U939,AB939,AH939))),"t","f")</f>
        <v>f</v>
      </c>
      <c r="B940" t="str">
        <f t="shared" si="44"/>
        <v>f</v>
      </c>
      <c r="C940" t="str">
        <f t="shared" si="45"/>
        <v>f</v>
      </c>
      <c r="D940" t="str">
        <f t="shared" si="46"/>
        <v>f</v>
      </c>
      <c r="E940" t="str">
        <f>IF(COUNT(SEARCH({"04.","05.","09.","12."},CONCATENATE(P939,U939,AB939,AH939))),"t","f")</f>
        <v>f</v>
      </c>
      <c r="F940" t="str">
        <f t="array" ref="F940">IF(COUNT(SEARCH(HistorischeRubrieken,CONCATENATE(P939,U939,AB939,AH939))),"t","f")</f>
        <v>f</v>
      </c>
      <c r="G940">
        <v>2</v>
      </c>
      <c r="H940">
        <v>74401</v>
      </c>
      <c r="I940" t="s">
        <v>724</v>
      </c>
      <c r="J940">
        <v>20150131</v>
      </c>
      <c r="K940">
        <v>20150801</v>
      </c>
      <c r="M940">
        <v>0</v>
      </c>
      <c r="N940">
        <v>0</v>
      </c>
      <c r="AA940" t="s">
        <v>270</v>
      </c>
      <c r="AC940">
        <v>0</v>
      </c>
      <c r="AE940">
        <v>0</v>
      </c>
      <c r="AF940" t="s">
        <v>271</v>
      </c>
    </row>
    <row r="941" spans="1:32" x14ac:dyDescent="0.25">
      <c r="A941" t="str">
        <f t="array" ref="A941">IF(COUNT(SEARCH(RubriekenHistorisch,CONCATENATE(P940,U940,AB940,AH940))),"t","f")</f>
        <v>f</v>
      </c>
      <c r="B941" t="str">
        <f t="shared" si="44"/>
        <v>f</v>
      </c>
      <c r="C941" t="str">
        <f t="shared" si="45"/>
        <v>f</v>
      </c>
      <c r="D941" t="str">
        <f t="shared" si="46"/>
        <v>f</v>
      </c>
      <c r="E941" t="str">
        <f>IF(COUNT(SEARCH({"04.","05.","09.","12."},CONCATENATE(P940,U940,AB940,AH940))),"t","f")</f>
        <v>f</v>
      </c>
      <c r="F941" t="str">
        <f t="array" ref="F941">IF(COUNT(SEARCH(HistorischeRubrieken,CONCATENATE(P940,U940,AB940,AH940))),"t","f")</f>
        <v>f</v>
      </c>
      <c r="G941">
        <v>3</v>
      </c>
      <c r="H941">
        <v>74401</v>
      </c>
      <c r="I941" t="s">
        <v>724</v>
      </c>
      <c r="J941">
        <v>20150801</v>
      </c>
      <c r="M941">
        <v>0</v>
      </c>
      <c r="N941">
        <v>0</v>
      </c>
      <c r="AA941" t="s">
        <v>272</v>
      </c>
      <c r="AC941">
        <v>0</v>
      </c>
      <c r="AE941">
        <v>0</v>
      </c>
      <c r="AF941" t="s">
        <v>271</v>
      </c>
    </row>
    <row r="942" spans="1:32" hidden="1" x14ac:dyDescent="0.25">
      <c r="A942" t="str">
        <f t="array" ref="A942">IF(COUNT(SEARCH(RubriekenHistorisch,CONCATENATE(P941,U941,AB941,AH941))),"t","f")</f>
        <v>f</v>
      </c>
      <c r="B942" t="str">
        <f t="shared" si="44"/>
        <v>f</v>
      </c>
      <c r="C942" t="str">
        <f t="shared" si="45"/>
        <v>f</v>
      </c>
      <c r="D942" t="str">
        <f t="shared" si="46"/>
        <v>f</v>
      </c>
      <c r="E942" t="str">
        <f>IF(COUNT(SEARCH({"04.","05.","09.","12."},CONCATENATE(P941,U941,AB941,AH941))),"t","f")</f>
        <v>f</v>
      </c>
      <c r="F942" t="str">
        <f t="array" ref="F942">IF(COUNT(SEARCH(HistorischeRubrieken,CONCATENATE(P941,U941,AB941,AH941))),"t","f")</f>
        <v>f</v>
      </c>
      <c r="G942">
        <v>1</v>
      </c>
      <c r="H942">
        <v>74501</v>
      </c>
      <c r="I942" t="s">
        <v>725</v>
      </c>
      <c r="J942">
        <v>19920501</v>
      </c>
      <c r="K942">
        <v>19970101</v>
      </c>
      <c r="M942">
        <v>0</v>
      </c>
      <c r="N942">
        <v>0</v>
      </c>
    </row>
    <row r="943" spans="1:32" hidden="1" x14ac:dyDescent="0.25">
      <c r="A943" t="str">
        <f t="array" ref="A943">IF(COUNT(SEARCH(RubriekenHistorisch,CONCATENATE(P942,U942,AB942,AH942))),"t","f")</f>
        <v>f</v>
      </c>
      <c r="B943" t="str">
        <f t="shared" si="44"/>
        <v>f</v>
      </c>
      <c r="C943" t="str">
        <f t="shared" si="45"/>
        <v>f</v>
      </c>
      <c r="D943" t="str">
        <f t="shared" si="46"/>
        <v>f</v>
      </c>
      <c r="E943" t="str">
        <f>IF(COUNT(SEARCH({"04.","05.","09.","12."},CONCATENATE(P942,U942,AB942,AH942))),"t","f")</f>
        <v>f</v>
      </c>
      <c r="F943" t="str">
        <f t="array" ref="F943">IF(COUNT(SEARCH(HistorischeRubrieken,CONCATENATE(P942,U942,AB942,AH942))),"t","f")</f>
        <v>f</v>
      </c>
      <c r="G943">
        <v>1</v>
      </c>
      <c r="H943">
        <v>74601</v>
      </c>
      <c r="I943" t="s">
        <v>726</v>
      </c>
      <c r="J943">
        <v>19930701</v>
      </c>
      <c r="K943">
        <v>19970101</v>
      </c>
      <c r="M943">
        <v>0</v>
      </c>
      <c r="N943">
        <v>0</v>
      </c>
    </row>
    <row r="944" spans="1:32" hidden="1" x14ac:dyDescent="0.25">
      <c r="A944" t="str">
        <f t="array" ref="A944">IF(COUNT(SEARCH(RubriekenHistorisch,CONCATENATE(P943,U943,AB943,AH943))),"t","f")</f>
        <v>f</v>
      </c>
      <c r="B944" t="str">
        <f t="shared" si="44"/>
        <v>f</v>
      </c>
      <c r="C944" t="str">
        <f t="shared" si="45"/>
        <v>f</v>
      </c>
      <c r="D944" t="str">
        <f t="shared" si="46"/>
        <v>f</v>
      </c>
      <c r="E944" t="str">
        <f>IF(COUNT(SEARCH({"04.","05.","09.","12."},CONCATENATE(P943,U943,AB943,AH943))),"t","f")</f>
        <v>f</v>
      </c>
      <c r="F944" t="str">
        <f t="array" ref="F944">IF(COUNT(SEARCH(HistorischeRubrieken,CONCATENATE(P943,U943,AB943,AH943))),"t","f")</f>
        <v>f</v>
      </c>
      <c r="G944">
        <v>1</v>
      </c>
      <c r="H944">
        <v>74801</v>
      </c>
      <c r="I944" t="s">
        <v>727</v>
      </c>
      <c r="J944">
        <v>19920915</v>
      </c>
      <c r="K944">
        <v>20130101</v>
      </c>
      <c r="M944">
        <v>0</v>
      </c>
      <c r="N944">
        <v>0</v>
      </c>
    </row>
    <row r="945" spans="1:32" hidden="1" x14ac:dyDescent="0.25">
      <c r="A945" t="str">
        <f t="array" ref="A945">IF(COUNT(SEARCH(RubriekenHistorisch,CONCATENATE(P944,U944,AB944,AH944))),"t","f")</f>
        <v>f</v>
      </c>
      <c r="B945" t="str">
        <f t="shared" si="44"/>
        <v>f</v>
      </c>
      <c r="C945" t="str">
        <f t="shared" si="45"/>
        <v>f</v>
      </c>
      <c r="D945" t="str">
        <f t="shared" si="46"/>
        <v>f</v>
      </c>
      <c r="E945" t="str">
        <f>IF(COUNT(SEARCH({"04.","05.","09.","12."},CONCATENATE(P944,U944,AB944,AH944))),"t","f")</f>
        <v>f</v>
      </c>
      <c r="F945" t="str">
        <f t="array" ref="F945">IF(COUNT(SEARCH(HistorischeRubrieken,CONCATENATE(P944,U944,AB944,AH944))),"t","f")</f>
        <v>f</v>
      </c>
      <c r="G945">
        <v>2</v>
      </c>
      <c r="H945">
        <v>74801</v>
      </c>
      <c r="I945" t="s">
        <v>727</v>
      </c>
      <c r="J945">
        <v>20150131</v>
      </c>
      <c r="K945">
        <v>20150801</v>
      </c>
      <c r="M945">
        <v>0</v>
      </c>
      <c r="N945">
        <v>0</v>
      </c>
      <c r="AA945" t="s">
        <v>365</v>
      </c>
      <c r="AC945">
        <v>0</v>
      </c>
      <c r="AE945">
        <v>0</v>
      </c>
      <c r="AF945" t="s">
        <v>271</v>
      </c>
    </row>
    <row r="946" spans="1:32" x14ac:dyDescent="0.25">
      <c r="A946" t="str">
        <f t="array" ref="A946">IF(COUNT(SEARCH(RubriekenHistorisch,CONCATENATE(P945,U945,AB945,AH945))),"t","f")</f>
        <v>f</v>
      </c>
      <c r="B946" t="str">
        <f t="shared" si="44"/>
        <v>f</v>
      </c>
      <c r="C946" t="str">
        <f t="shared" si="45"/>
        <v>f</v>
      </c>
      <c r="D946" t="str">
        <f t="shared" si="46"/>
        <v>f</v>
      </c>
      <c r="E946" t="str">
        <f>IF(COUNT(SEARCH({"04.","05.","09.","12."},CONCATENATE(P945,U945,AB945,AH945))),"t","f")</f>
        <v>f</v>
      </c>
      <c r="F946" t="str">
        <f t="array" ref="F946">IF(COUNT(SEARCH(HistorischeRubrieken,CONCATENATE(P945,U945,AB945,AH945))),"t","f")</f>
        <v>f</v>
      </c>
      <c r="G946">
        <v>3</v>
      </c>
      <c r="H946">
        <v>74801</v>
      </c>
      <c r="I946" t="s">
        <v>727</v>
      </c>
      <c r="J946">
        <v>20150801</v>
      </c>
      <c r="M946">
        <v>0</v>
      </c>
      <c r="N946">
        <v>0</v>
      </c>
      <c r="AA946" t="s">
        <v>366</v>
      </c>
      <c r="AC946">
        <v>0</v>
      </c>
      <c r="AE946">
        <v>0</v>
      </c>
      <c r="AF946" t="s">
        <v>271</v>
      </c>
    </row>
    <row r="947" spans="1:32" x14ac:dyDescent="0.25">
      <c r="A947" t="str">
        <f t="array" ref="A947">IF(COUNT(SEARCH(RubriekenHistorisch,CONCATENATE(P946,U946,AB946,AH946))),"t","f")</f>
        <v>f</v>
      </c>
      <c r="B947" t="str">
        <f t="shared" si="44"/>
        <v>f</v>
      </c>
      <c r="C947" t="str">
        <f t="shared" si="45"/>
        <v>f</v>
      </c>
      <c r="D947" t="str">
        <f t="shared" si="46"/>
        <v>f</v>
      </c>
      <c r="E947" t="str">
        <f>IF(COUNT(SEARCH({"04.","05.","09.","12."},CONCATENATE(P946,U946,AB946,AH946))),"t","f")</f>
        <v>f</v>
      </c>
      <c r="F947" t="str">
        <f t="array" ref="F947">IF(COUNT(SEARCH(HistorischeRubrieken,CONCATENATE(P946,U946,AB946,AH946))),"t","f")</f>
        <v>f</v>
      </c>
      <c r="G947">
        <v>1</v>
      </c>
      <c r="H947">
        <v>74802</v>
      </c>
      <c r="I947" t="s">
        <v>728</v>
      </c>
      <c r="J947">
        <v>20150901</v>
      </c>
      <c r="M947">
        <v>0</v>
      </c>
      <c r="N947">
        <v>0</v>
      </c>
      <c r="AA947" t="s">
        <v>366</v>
      </c>
      <c r="AC947">
        <v>0</v>
      </c>
      <c r="AE947">
        <v>0</v>
      </c>
      <c r="AF947" t="s">
        <v>271</v>
      </c>
    </row>
    <row r="948" spans="1:32" hidden="1" x14ac:dyDescent="0.25">
      <c r="A948" t="str">
        <f t="array" ref="A948">IF(COUNT(SEARCH(RubriekenHistorisch,CONCATENATE(P947,U947,AB947,AH947))),"t","f")</f>
        <v>f</v>
      </c>
      <c r="B948" t="str">
        <f t="shared" si="44"/>
        <v>f</v>
      </c>
      <c r="C948" t="str">
        <f t="shared" si="45"/>
        <v>f</v>
      </c>
      <c r="D948" t="str">
        <f t="shared" si="46"/>
        <v>f</v>
      </c>
      <c r="E948" t="str">
        <f>IF(COUNT(SEARCH({"04.","05.","09.","12."},CONCATENATE(P947,U947,AB947,AH947))),"t","f")</f>
        <v>f</v>
      </c>
      <c r="F948" t="str">
        <f t="array" ref="F948">IF(COUNT(SEARCH(HistorischeRubrieken,CONCATENATE(P947,U947,AB947,AH947))),"t","f")</f>
        <v>f</v>
      </c>
      <c r="G948">
        <v>1</v>
      </c>
      <c r="H948">
        <v>74901</v>
      </c>
      <c r="I948" t="s">
        <v>729</v>
      </c>
      <c r="J948">
        <v>19940715</v>
      </c>
      <c r="K948">
        <v>19990101</v>
      </c>
      <c r="M948">
        <v>0</v>
      </c>
      <c r="N948">
        <v>0</v>
      </c>
    </row>
    <row r="949" spans="1:32" hidden="1" x14ac:dyDescent="0.25">
      <c r="A949" t="str">
        <f t="array" ref="A949">IF(COUNT(SEARCH(RubriekenHistorisch,CONCATENATE(P948,U948,AB948,AH948))),"t","f")</f>
        <v>f</v>
      </c>
      <c r="B949" t="str">
        <f t="shared" si="44"/>
        <v>f</v>
      </c>
      <c r="C949" t="str">
        <f t="shared" si="45"/>
        <v>f</v>
      </c>
      <c r="D949" t="str">
        <f t="shared" si="46"/>
        <v>f</v>
      </c>
      <c r="E949" t="str">
        <f>IF(COUNT(SEARCH({"04.","05.","09.","12."},CONCATENATE(P948,U948,AB948,AH948))),"t","f")</f>
        <v>f</v>
      </c>
      <c r="F949" t="str">
        <f t="array" ref="F949">IF(COUNT(SEARCH(HistorischeRubrieken,CONCATENATE(P948,U948,AB948,AH948))),"t","f")</f>
        <v>f</v>
      </c>
      <c r="G949">
        <v>1</v>
      </c>
      <c r="H949">
        <v>75101</v>
      </c>
      <c r="I949" t="s">
        <v>730</v>
      </c>
      <c r="J949">
        <v>19930415</v>
      </c>
      <c r="K949">
        <v>19970101</v>
      </c>
      <c r="M949">
        <v>0</v>
      </c>
      <c r="N949">
        <v>0</v>
      </c>
    </row>
    <row r="950" spans="1:32" hidden="1" x14ac:dyDescent="0.25">
      <c r="A950" t="str">
        <f t="array" ref="A950">IF(COUNT(SEARCH(RubriekenHistorisch,CONCATENATE(P949,U949,AB949,AH949))),"t","f")</f>
        <v>f</v>
      </c>
      <c r="B950" t="str">
        <f t="shared" si="44"/>
        <v>f</v>
      </c>
      <c r="C950" t="str">
        <f t="shared" si="45"/>
        <v>f</v>
      </c>
      <c r="D950" t="str">
        <f t="shared" si="46"/>
        <v>f</v>
      </c>
      <c r="E950" t="str">
        <f>IF(COUNT(SEARCH({"04.","05.","09.","12."},CONCATENATE(P949,U949,AB949,AH949))),"t","f")</f>
        <v>f</v>
      </c>
      <c r="F950" t="str">
        <f t="array" ref="F950">IF(COUNT(SEARCH(HistorischeRubrieken,CONCATENATE(P949,U949,AB949,AH949))),"t","f")</f>
        <v>f</v>
      </c>
      <c r="G950">
        <v>1</v>
      </c>
      <c r="H950">
        <v>75201</v>
      </c>
      <c r="I950" t="s">
        <v>731</v>
      </c>
      <c r="J950">
        <v>19930101</v>
      </c>
      <c r="K950">
        <v>19960101</v>
      </c>
      <c r="M950">
        <v>0</v>
      </c>
      <c r="N950">
        <v>0</v>
      </c>
    </row>
    <row r="951" spans="1:32" hidden="1" x14ac:dyDescent="0.25">
      <c r="A951" t="str">
        <f t="array" ref="A951">IF(COUNT(SEARCH(RubriekenHistorisch,CONCATENATE(P950,U950,AB950,AH950))),"t","f")</f>
        <v>f</v>
      </c>
      <c r="B951" t="str">
        <f t="shared" si="44"/>
        <v>f</v>
      </c>
      <c r="C951" t="str">
        <f t="shared" si="45"/>
        <v>f</v>
      </c>
      <c r="D951" t="str">
        <f t="shared" si="46"/>
        <v>f</v>
      </c>
      <c r="E951" t="str">
        <f>IF(COUNT(SEARCH({"04.","05.","09.","12."},CONCATENATE(P950,U950,AB950,AH950))),"t","f")</f>
        <v>f</v>
      </c>
      <c r="F951" t="str">
        <f t="array" ref="F951">IF(COUNT(SEARCH(HistorischeRubrieken,CONCATENATE(P950,U950,AB950,AH950))),"t","f")</f>
        <v>f</v>
      </c>
      <c r="G951">
        <v>1</v>
      </c>
      <c r="H951">
        <v>75301</v>
      </c>
      <c r="I951" t="s">
        <v>732</v>
      </c>
      <c r="J951">
        <v>19930601</v>
      </c>
      <c r="K951">
        <v>20130101</v>
      </c>
      <c r="M951">
        <v>0</v>
      </c>
      <c r="N951">
        <v>0</v>
      </c>
    </row>
    <row r="952" spans="1:32" hidden="1" x14ac:dyDescent="0.25">
      <c r="A952" t="str">
        <f t="array" ref="A952">IF(COUNT(SEARCH(RubriekenHistorisch,CONCATENATE(P951,U951,AB951,AH951))),"t","f")</f>
        <v>f</v>
      </c>
      <c r="B952" t="str">
        <f t="shared" si="44"/>
        <v>f</v>
      </c>
      <c r="C952" t="str">
        <f t="shared" si="45"/>
        <v>f</v>
      </c>
      <c r="D952" t="str">
        <f t="shared" si="46"/>
        <v>f</v>
      </c>
      <c r="E952" t="str">
        <f>IF(COUNT(SEARCH({"04.","05.","09.","12."},CONCATENATE(P951,U951,AB951,AH951))),"t","f")</f>
        <v>f</v>
      </c>
      <c r="F952" t="str">
        <f t="array" ref="F952">IF(COUNT(SEARCH(HistorischeRubrieken,CONCATENATE(P951,U951,AB951,AH951))),"t","f")</f>
        <v>f</v>
      </c>
      <c r="G952">
        <v>2</v>
      </c>
      <c r="H952">
        <v>75301</v>
      </c>
      <c r="I952" t="s">
        <v>732</v>
      </c>
      <c r="J952">
        <v>20150131</v>
      </c>
      <c r="K952">
        <v>20150801</v>
      </c>
      <c r="M952">
        <v>0</v>
      </c>
      <c r="N952">
        <v>0</v>
      </c>
      <c r="AA952" t="s">
        <v>270</v>
      </c>
      <c r="AC952">
        <v>0</v>
      </c>
      <c r="AE952">
        <v>0</v>
      </c>
      <c r="AF952" t="s">
        <v>271</v>
      </c>
    </row>
    <row r="953" spans="1:32" x14ac:dyDescent="0.25">
      <c r="A953" t="str">
        <f t="array" ref="A953">IF(COUNT(SEARCH(RubriekenHistorisch,CONCATENATE(P952,U952,AB952,AH952))),"t","f")</f>
        <v>f</v>
      </c>
      <c r="B953" t="str">
        <f t="shared" si="44"/>
        <v>f</v>
      </c>
      <c r="C953" t="str">
        <f t="shared" si="45"/>
        <v>f</v>
      </c>
      <c r="D953" t="str">
        <f t="shared" si="46"/>
        <v>f</v>
      </c>
      <c r="E953" t="str">
        <f>IF(COUNT(SEARCH({"04.","05.","09.","12."},CONCATENATE(P952,U952,AB952,AH952))),"t","f")</f>
        <v>f</v>
      </c>
      <c r="F953" t="str">
        <f t="array" ref="F953">IF(COUNT(SEARCH(HistorischeRubrieken,CONCATENATE(P952,U952,AB952,AH952))),"t","f")</f>
        <v>f</v>
      </c>
      <c r="G953">
        <v>3</v>
      </c>
      <c r="H953">
        <v>75301</v>
      </c>
      <c r="I953" t="s">
        <v>732</v>
      </c>
      <c r="J953">
        <v>20150801</v>
      </c>
      <c r="M953">
        <v>0</v>
      </c>
      <c r="N953">
        <v>0</v>
      </c>
      <c r="AA953" t="s">
        <v>272</v>
      </c>
      <c r="AC953">
        <v>0</v>
      </c>
      <c r="AE953">
        <v>0</v>
      </c>
      <c r="AF953" t="s">
        <v>271</v>
      </c>
    </row>
    <row r="954" spans="1:32" hidden="1" x14ac:dyDescent="0.25">
      <c r="A954" t="str">
        <f t="array" ref="A954">IF(COUNT(SEARCH(RubriekenHistorisch,CONCATENATE(P953,U953,AB953,AH953))),"t","f")</f>
        <v>f</v>
      </c>
      <c r="B954" t="str">
        <f t="shared" si="44"/>
        <v>f</v>
      </c>
      <c r="C954" t="str">
        <f t="shared" si="45"/>
        <v>f</v>
      </c>
      <c r="D954" t="str">
        <f t="shared" si="46"/>
        <v>f</v>
      </c>
      <c r="E954" t="str">
        <f>IF(COUNT(SEARCH({"04.","05.","09.","12."},CONCATENATE(P953,U953,AB953,AH953))),"t","f")</f>
        <v>f</v>
      </c>
      <c r="F954" t="str">
        <f t="array" ref="F954">IF(COUNT(SEARCH(HistorischeRubrieken,CONCATENATE(P953,U953,AB953,AH953))),"t","f")</f>
        <v>f</v>
      </c>
      <c r="G954">
        <v>1</v>
      </c>
      <c r="H954">
        <v>75401</v>
      </c>
      <c r="I954" t="s">
        <v>733</v>
      </c>
      <c r="J954">
        <v>19930615</v>
      </c>
      <c r="K954">
        <v>19970101</v>
      </c>
      <c r="M954">
        <v>0</v>
      </c>
      <c r="N954">
        <v>0</v>
      </c>
    </row>
    <row r="955" spans="1:32" hidden="1" x14ac:dyDescent="0.25">
      <c r="A955" t="str">
        <f t="array" ref="A955">IF(COUNT(SEARCH(RubriekenHistorisch,CONCATENATE(P954,U954,AB954,AH954))),"t","f")</f>
        <v>f</v>
      </c>
      <c r="B955" t="str">
        <f t="shared" si="44"/>
        <v>f</v>
      </c>
      <c r="C955" t="str">
        <f t="shared" si="45"/>
        <v>f</v>
      </c>
      <c r="D955" t="str">
        <f t="shared" si="46"/>
        <v>f</v>
      </c>
      <c r="E955" t="str">
        <f>IF(COUNT(SEARCH({"04.","05.","09.","12."},CONCATENATE(P954,U954,AB954,AH954))),"t","f")</f>
        <v>f</v>
      </c>
      <c r="F955" t="str">
        <f t="array" ref="F955">IF(COUNT(SEARCH(HistorischeRubrieken,CONCATENATE(P954,U954,AB954,AH954))),"t","f")</f>
        <v>f</v>
      </c>
      <c r="G955">
        <v>1</v>
      </c>
      <c r="H955">
        <v>75501</v>
      </c>
      <c r="I955" t="s">
        <v>734</v>
      </c>
      <c r="J955">
        <v>19931001</v>
      </c>
      <c r="K955">
        <v>20130101</v>
      </c>
      <c r="M955">
        <v>0</v>
      </c>
      <c r="N955">
        <v>0</v>
      </c>
    </row>
    <row r="956" spans="1:32" hidden="1" x14ac:dyDescent="0.25">
      <c r="A956" t="str">
        <f t="array" ref="A956">IF(COUNT(SEARCH(RubriekenHistorisch,CONCATENATE(P955,U955,AB955,AH955))),"t","f")</f>
        <v>f</v>
      </c>
      <c r="B956" t="str">
        <f t="shared" si="44"/>
        <v>f</v>
      </c>
      <c r="C956" t="str">
        <f t="shared" si="45"/>
        <v>f</v>
      </c>
      <c r="D956" t="str">
        <f t="shared" si="46"/>
        <v>f</v>
      </c>
      <c r="E956" t="str">
        <f>IF(COUNT(SEARCH({"04.","05.","09.","12."},CONCATENATE(P955,U955,AB955,AH955))),"t","f")</f>
        <v>f</v>
      </c>
      <c r="F956" t="str">
        <f t="array" ref="F956">IF(COUNT(SEARCH(HistorischeRubrieken,CONCATENATE(P955,U955,AB955,AH955))),"t","f")</f>
        <v>f</v>
      </c>
      <c r="G956">
        <v>2</v>
      </c>
      <c r="H956">
        <v>75501</v>
      </c>
      <c r="I956" t="s">
        <v>734</v>
      </c>
      <c r="J956">
        <v>20150131</v>
      </c>
      <c r="K956">
        <v>20150801</v>
      </c>
      <c r="M956">
        <v>0</v>
      </c>
      <c r="N956">
        <v>0</v>
      </c>
      <c r="AA956" t="s">
        <v>270</v>
      </c>
      <c r="AC956">
        <v>0</v>
      </c>
      <c r="AE956">
        <v>0</v>
      </c>
      <c r="AF956" t="s">
        <v>271</v>
      </c>
    </row>
    <row r="957" spans="1:32" x14ac:dyDescent="0.25">
      <c r="A957" t="str">
        <f t="array" ref="A957">IF(COUNT(SEARCH(RubriekenHistorisch,CONCATENATE(P956,U956,AB956,AH956))),"t","f")</f>
        <v>f</v>
      </c>
      <c r="B957" t="str">
        <f t="shared" si="44"/>
        <v>f</v>
      </c>
      <c r="C957" t="str">
        <f t="shared" si="45"/>
        <v>f</v>
      </c>
      <c r="D957" t="str">
        <f t="shared" si="46"/>
        <v>f</v>
      </c>
      <c r="E957" t="str">
        <f>IF(COUNT(SEARCH({"04.","05.","09.","12."},CONCATENATE(P956,U956,AB956,AH956))),"t","f")</f>
        <v>f</v>
      </c>
      <c r="F957" t="str">
        <f t="array" ref="F957">IF(COUNT(SEARCH(HistorischeRubrieken,CONCATENATE(P956,U956,AB956,AH956))),"t","f")</f>
        <v>f</v>
      </c>
      <c r="G957">
        <v>3</v>
      </c>
      <c r="H957">
        <v>75501</v>
      </c>
      <c r="I957" t="s">
        <v>734</v>
      </c>
      <c r="J957">
        <v>20150801</v>
      </c>
      <c r="M957">
        <v>0</v>
      </c>
      <c r="N957">
        <v>0</v>
      </c>
      <c r="AA957" t="s">
        <v>272</v>
      </c>
      <c r="AC957">
        <v>0</v>
      </c>
      <c r="AE957">
        <v>0</v>
      </c>
      <c r="AF957" t="s">
        <v>271</v>
      </c>
    </row>
    <row r="958" spans="1:32" hidden="1" x14ac:dyDescent="0.25">
      <c r="A958" t="str">
        <f t="array" ref="A958">IF(COUNT(SEARCH(RubriekenHistorisch,CONCATENATE(P957,U957,AB957,AH957))),"t","f")</f>
        <v>f</v>
      </c>
      <c r="B958" t="str">
        <f t="shared" si="44"/>
        <v>f</v>
      </c>
      <c r="C958" t="str">
        <f t="shared" si="45"/>
        <v>f</v>
      </c>
      <c r="D958" t="str">
        <f t="shared" si="46"/>
        <v>f</v>
      </c>
      <c r="E958" t="str">
        <f>IF(COUNT(SEARCH({"04.","05.","09.","12."},CONCATENATE(P957,U957,AB957,AH957))),"t","f")</f>
        <v>f</v>
      </c>
      <c r="F958" t="str">
        <f t="array" ref="F958">IF(COUNT(SEARCH(HistorischeRubrieken,CONCATENATE(P957,U957,AB957,AH957))),"t","f")</f>
        <v>f</v>
      </c>
      <c r="G958">
        <v>1</v>
      </c>
      <c r="H958">
        <v>75601</v>
      </c>
      <c r="I958" t="s">
        <v>735</v>
      </c>
      <c r="J958">
        <v>19940701</v>
      </c>
      <c r="K958">
        <v>20130101</v>
      </c>
      <c r="M958">
        <v>0</v>
      </c>
      <c r="N958">
        <v>0</v>
      </c>
    </row>
    <row r="959" spans="1:32" hidden="1" x14ac:dyDescent="0.25">
      <c r="A959" t="str">
        <f t="array" ref="A959">IF(COUNT(SEARCH(RubriekenHistorisch,CONCATENATE(P958,U958,AB958,AH958))),"t","f")</f>
        <v>f</v>
      </c>
      <c r="B959" t="str">
        <f t="shared" si="44"/>
        <v>f</v>
      </c>
      <c r="C959" t="str">
        <f t="shared" si="45"/>
        <v>f</v>
      </c>
      <c r="D959" t="str">
        <f t="shared" si="46"/>
        <v>f</v>
      </c>
      <c r="E959" t="str">
        <f>IF(COUNT(SEARCH({"04.","05.","09.","12."},CONCATENATE(P958,U958,AB958,AH958))),"t","f")</f>
        <v>f</v>
      </c>
      <c r="F959" t="str">
        <f t="array" ref="F959">IF(COUNT(SEARCH(HistorischeRubrieken,CONCATENATE(P958,U958,AB958,AH958))),"t","f")</f>
        <v>f</v>
      </c>
      <c r="G959">
        <v>2</v>
      </c>
      <c r="H959">
        <v>75601</v>
      </c>
      <c r="I959" t="s">
        <v>735</v>
      </c>
      <c r="J959">
        <v>20150131</v>
      </c>
      <c r="K959">
        <v>20150801</v>
      </c>
      <c r="M959">
        <v>0</v>
      </c>
      <c r="N959">
        <v>0</v>
      </c>
      <c r="AA959" t="s">
        <v>270</v>
      </c>
      <c r="AC959">
        <v>0</v>
      </c>
      <c r="AE959">
        <v>0</v>
      </c>
      <c r="AF959" t="s">
        <v>271</v>
      </c>
    </row>
    <row r="960" spans="1:32" x14ac:dyDescent="0.25">
      <c r="A960" t="str">
        <f t="array" ref="A960">IF(COUNT(SEARCH(RubriekenHistorisch,CONCATENATE(P959,U959,AB959,AH959))),"t","f")</f>
        <v>f</v>
      </c>
      <c r="B960" t="str">
        <f t="shared" si="44"/>
        <v>f</v>
      </c>
      <c r="C960" t="str">
        <f t="shared" si="45"/>
        <v>f</v>
      </c>
      <c r="D960" t="str">
        <f t="shared" si="46"/>
        <v>f</v>
      </c>
      <c r="E960" t="str">
        <f>IF(COUNT(SEARCH({"04.","05.","09.","12."},CONCATENATE(P959,U959,AB959,AH959))),"t","f")</f>
        <v>f</v>
      </c>
      <c r="F960" t="str">
        <f t="array" ref="F960">IF(COUNT(SEARCH(HistorischeRubrieken,CONCATENATE(P959,U959,AB959,AH959))),"t","f")</f>
        <v>f</v>
      </c>
      <c r="G960">
        <v>3</v>
      </c>
      <c r="H960">
        <v>75601</v>
      </c>
      <c r="I960" t="s">
        <v>735</v>
      </c>
      <c r="J960">
        <v>20150801</v>
      </c>
      <c r="M960">
        <v>0</v>
      </c>
      <c r="N960">
        <v>0</v>
      </c>
      <c r="AA960" t="s">
        <v>272</v>
      </c>
      <c r="AC960">
        <v>0</v>
      </c>
      <c r="AE960">
        <v>0</v>
      </c>
      <c r="AF960" t="s">
        <v>271</v>
      </c>
    </row>
    <row r="961" spans="1:32" hidden="1" x14ac:dyDescent="0.25">
      <c r="A961" t="str">
        <f t="array" ref="A961">IF(COUNT(SEARCH(RubriekenHistorisch,CONCATENATE(P960,U960,AB960,AH960))),"t","f")</f>
        <v>f</v>
      </c>
      <c r="B961" t="str">
        <f t="shared" si="44"/>
        <v>f</v>
      </c>
      <c r="C961" t="str">
        <f t="shared" si="45"/>
        <v>f</v>
      </c>
      <c r="D961" t="str">
        <f t="shared" si="46"/>
        <v>f</v>
      </c>
      <c r="E961" t="str">
        <f>IF(COUNT(SEARCH({"04.","05.","09.","12."},CONCATENATE(P960,U960,AB960,AH960))),"t","f")</f>
        <v>f</v>
      </c>
      <c r="F961" t="str">
        <f t="array" ref="F961">IF(COUNT(SEARCH(HistorischeRubrieken,CONCATENATE(P960,U960,AB960,AH960))),"t","f")</f>
        <v>f</v>
      </c>
      <c r="G961">
        <v>1</v>
      </c>
      <c r="H961">
        <v>75701</v>
      </c>
      <c r="I961" t="s">
        <v>736</v>
      </c>
      <c r="J961">
        <v>19940915</v>
      </c>
      <c r="K961">
        <v>20130101</v>
      </c>
      <c r="M961">
        <v>0</v>
      </c>
      <c r="N961">
        <v>0</v>
      </c>
    </row>
    <row r="962" spans="1:32" hidden="1" x14ac:dyDescent="0.25">
      <c r="A962" t="str">
        <f t="array" ref="A962">IF(COUNT(SEARCH(RubriekenHistorisch,CONCATENATE(P961,U961,AB961,AH961))),"t","f")</f>
        <v>f</v>
      </c>
      <c r="B962" t="str">
        <f t="shared" si="44"/>
        <v>f</v>
      </c>
      <c r="C962" t="str">
        <f t="shared" si="45"/>
        <v>f</v>
      </c>
      <c r="D962" t="str">
        <f t="shared" si="46"/>
        <v>f</v>
      </c>
      <c r="E962" t="str">
        <f>IF(COUNT(SEARCH({"04.","05.","09.","12."},CONCATENATE(P961,U961,AB961,AH961))),"t","f")</f>
        <v>f</v>
      </c>
      <c r="F962" t="str">
        <f t="array" ref="F962">IF(COUNT(SEARCH(HistorischeRubrieken,CONCATENATE(P961,U961,AB961,AH961))),"t","f")</f>
        <v>f</v>
      </c>
      <c r="G962">
        <v>2</v>
      </c>
      <c r="H962">
        <v>75701</v>
      </c>
      <c r="I962" t="s">
        <v>736</v>
      </c>
      <c r="J962">
        <v>20150131</v>
      </c>
      <c r="K962">
        <v>20150801</v>
      </c>
      <c r="M962">
        <v>0</v>
      </c>
      <c r="N962">
        <v>0</v>
      </c>
      <c r="AA962" t="s">
        <v>270</v>
      </c>
      <c r="AC962">
        <v>0</v>
      </c>
      <c r="AE962">
        <v>0</v>
      </c>
      <c r="AF962" t="s">
        <v>271</v>
      </c>
    </row>
    <row r="963" spans="1:32" x14ac:dyDescent="0.25">
      <c r="A963" t="str">
        <f t="array" ref="A963">IF(COUNT(SEARCH(RubriekenHistorisch,CONCATENATE(P962,U962,AB962,AH962))),"t","f")</f>
        <v>f</v>
      </c>
      <c r="B963" t="str">
        <f t="shared" ref="B963:B1026" si="47">IF(COUNT(SEARCH("07.66.20",CONCATENATE(P962,U962,AB962,AH962))),"t","f")</f>
        <v>f</v>
      </c>
      <c r="C963" t="str">
        <f t="shared" ref="C963:C1026" si="48">IF(COUNT(SEARCH("14.40.10",CONCATENATE(P962,U962,AB962,AH962))),"t","f")</f>
        <v>f</v>
      </c>
      <c r="D963" t="str">
        <f t="shared" si="46"/>
        <v>f</v>
      </c>
      <c r="E963" t="str">
        <f>IF(COUNT(SEARCH({"04.","05.","09.","12."},CONCATENATE(P962,U962,AB962,AH962))),"t","f")</f>
        <v>f</v>
      </c>
      <c r="F963" t="str">
        <f t="array" ref="F963">IF(COUNT(SEARCH(HistorischeRubrieken,CONCATENATE(P962,U962,AB962,AH962))),"t","f")</f>
        <v>f</v>
      </c>
      <c r="G963">
        <v>3</v>
      </c>
      <c r="H963">
        <v>75701</v>
      </c>
      <c r="I963" t="s">
        <v>736</v>
      </c>
      <c r="J963">
        <v>20150801</v>
      </c>
      <c r="M963">
        <v>0</v>
      </c>
      <c r="N963">
        <v>0</v>
      </c>
      <c r="AA963" t="s">
        <v>272</v>
      </c>
      <c r="AC963">
        <v>0</v>
      </c>
      <c r="AE963">
        <v>0</v>
      </c>
      <c r="AF963" t="s">
        <v>271</v>
      </c>
    </row>
    <row r="964" spans="1:32" hidden="1" x14ac:dyDescent="0.25">
      <c r="A964" t="str">
        <f t="array" ref="A964">IF(COUNT(SEARCH(RubriekenHistorisch,CONCATENATE(P963,U963,AB963,AH963))),"t","f")</f>
        <v>f</v>
      </c>
      <c r="B964" t="str">
        <f t="shared" si="47"/>
        <v>f</v>
      </c>
      <c r="C964" t="str">
        <f t="shared" si="48"/>
        <v>f</v>
      </c>
      <c r="D964" t="str">
        <f t="shared" ref="D964:D1027" si="49">IF(COUNT(SEARCH("- 0",CONCATENATE(P963,U963,AB963,AH963))),"t","f")</f>
        <v>f</v>
      </c>
      <c r="E964" t="str">
        <f>IF(COUNT(SEARCH({"04.","05.","09.","12."},CONCATENATE(P963,U963,AB963,AH963))),"t","f")</f>
        <v>f</v>
      </c>
      <c r="F964" t="str">
        <f t="array" ref="F964">IF(COUNT(SEARCH(HistorischeRubrieken,CONCATENATE(P963,U963,AB963,AH963))),"t","f")</f>
        <v>f</v>
      </c>
      <c r="G964">
        <v>1</v>
      </c>
      <c r="H964">
        <v>75801</v>
      </c>
      <c r="I964" t="s">
        <v>737</v>
      </c>
      <c r="J964">
        <v>19940501</v>
      </c>
      <c r="K964">
        <v>20130101</v>
      </c>
      <c r="M964">
        <v>0</v>
      </c>
      <c r="N964">
        <v>0</v>
      </c>
    </row>
    <row r="965" spans="1:32" hidden="1" x14ac:dyDescent="0.25">
      <c r="A965" t="str">
        <f t="array" ref="A965">IF(COUNT(SEARCH(RubriekenHistorisch,CONCATENATE(P964,U964,AB964,AH964))),"t","f")</f>
        <v>f</v>
      </c>
      <c r="B965" t="str">
        <f t="shared" si="47"/>
        <v>f</v>
      </c>
      <c r="C965" t="str">
        <f t="shared" si="48"/>
        <v>f</v>
      </c>
      <c r="D965" t="str">
        <f t="shared" si="49"/>
        <v>f</v>
      </c>
      <c r="E965" t="str">
        <f>IF(COUNT(SEARCH({"04.","05.","09.","12."},CONCATENATE(P964,U964,AB964,AH964))),"t","f")</f>
        <v>f</v>
      </c>
      <c r="F965" t="str">
        <f t="array" ref="F965">IF(COUNT(SEARCH(HistorischeRubrieken,CONCATENATE(P964,U964,AB964,AH964))),"t","f")</f>
        <v>f</v>
      </c>
      <c r="G965">
        <v>2</v>
      </c>
      <c r="H965">
        <v>75801</v>
      </c>
      <c r="I965" t="s">
        <v>737</v>
      </c>
      <c r="J965">
        <v>20150131</v>
      </c>
      <c r="K965">
        <v>20150401</v>
      </c>
      <c r="M965">
        <v>0</v>
      </c>
      <c r="N965">
        <v>0</v>
      </c>
      <c r="AA965" t="s">
        <v>270</v>
      </c>
      <c r="AC965">
        <v>0</v>
      </c>
      <c r="AE965">
        <v>0</v>
      </c>
      <c r="AF965" t="s">
        <v>271</v>
      </c>
    </row>
    <row r="966" spans="1:32" hidden="1" x14ac:dyDescent="0.25">
      <c r="A966" t="str">
        <f t="array" ref="A966">IF(COUNT(SEARCH(RubriekenHistorisch,CONCATENATE(P965,U965,AB965,AH965))),"t","f")</f>
        <v>f</v>
      </c>
      <c r="B966" t="str">
        <f t="shared" si="47"/>
        <v>f</v>
      </c>
      <c r="C966" t="str">
        <f t="shared" si="48"/>
        <v>f</v>
      </c>
      <c r="D966" t="str">
        <f t="shared" si="49"/>
        <v>f</v>
      </c>
      <c r="E966" t="str">
        <f>IF(COUNT(SEARCH({"04.","05.","09.","12."},CONCATENATE(P965,U965,AB965,AH965))),"t","f")</f>
        <v>f</v>
      </c>
      <c r="F966" t="str">
        <f t="array" ref="F966">IF(COUNT(SEARCH(HistorischeRubrieken,CONCATENATE(P965,U965,AB965,AH965))),"t","f")</f>
        <v>f</v>
      </c>
      <c r="G966">
        <v>3</v>
      </c>
      <c r="H966">
        <v>75801</v>
      </c>
      <c r="I966" t="s">
        <v>737</v>
      </c>
      <c r="J966">
        <v>20150401</v>
      </c>
      <c r="K966">
        <v>20150801</v>
      </c>
      <c r="M966">
        <v>0</v>
      </c>
      <c r="N966">
        <v>0</v>
      </c>
      <c r="AA966" t="s">
        <v>365</v>
      </c>
      <c r="AC966">
        <v>0</v>
      </c>
      <c r="AE966">
        <v>0</v>
      </c>
      <c r="AF966" t="s">
        <v>271</v>
      </c>
    </row>
    <row r="967" spans="1:32" x14ac:dyDescent="0.25">
      <c r="A967" t="str">
        <f t="array" ref="A967">IF(COUNT(SEARCH(RubriekenHistorisch,CONCATENATE(P966,U966,AB966,AH966))),"t","f")</f>
        <v>f</v>
      </c>
      <c r="B967" t="str">
        <f t="shared" si="47"/>
        <v>f</v>
      </c>
      <c r="C967" t="str">
        <f t="shared" si="48"/>
        <v>f</v>
      </c>
      <c r="D967" t="str">
        <f t="shared" si="49"/>
        <v>f</v>
      </c>
      <c r="E967" t="str">
        <f>IF(COUNT(SEARCH({"04.","05.","09.","12."},CONCATENATE(P966,U966,AB966,AH966))),"t","f")</f>
        <v>f</v>
      </c>
      <c r="F967" t="str">
        <f t="array" ref="F967">IF(COUNT(SEARCH(HistorischeRubrieken,CONCATENATE(P966,U966,AB966,AH966))),"t","f")</f>
        <v>f</v>
      </c>
      <c r="G967">
        <v>4</v>
      </c>
      <c r="H967">
        <v>75801</v>
      </c>
      <c r="I967" t="s">
        <v>737</v>
      </c>
      <c r="J967">
        <v>20150801</v>
      </c>
      <c r="M967">
        <v>0</v>
      </c>
      <c r="N967">
        <v>0</v>
      </c>
      <c r="AA967" t="s">
        <v>366</v>
      </c>
      <c r="AC967">
        <v>0</v>
      </c>
      <c r="AE967">
        <v>0</v>
      </c>
      <c r="AF967" t="s">
        <v>271</v>
      </c>
    </row>
    <row r="968" spans="1:32" hidden="1" x14ac:dyDescent="0.25">
      <c r="A968" t="str">
        <f t="array" ref="A968">IF(COUNT(SEARCH(RubriekenHistorisch,CONCATENATE(P967,U967,AB967,AH967))),"t","f")</f>
        <v>f</v>
      </c>
      <c r="B968" t="str">
        <f t="shared" si="47"/>
        <v>f</v>
      </c>
      <c r="C968" t="str">
        <f t="shared" si="48"/>
        <v>f</v>
      </c>
      <c r="D968" t="str">
        <f t="shared" si="49"/>
        <v>f</v>
      </c>
      <c r="E968" t="str">
        <f>IF(COUNT(SEARCH({"04.","05.","09.","12."},CONCATENATE(P967,U967,AB967,AH967))),"t","f")</f>
        <v>f</v>
      </c>
      <c r="F968" t="str">
        <f t="array" ref="F968">IF(COUNT(SEARCH(HistorischeRubrieken,CONCATENATE(P967,U967,AB967,AH967))),"t","f")</f>
        <v>f</v>
      </c>
      <c r="G968">
        <v>1</v>
      </c>
      <c r="H968">
        <v>75901</v>
      </c>
      <c r="I968" t="s">
        <v>738</v>
      </c>
      <c r="J968">
        <v>19931215</v>
      </c>
      <c r="K968">
        <v>19980128</v>
      </c>
      <c r="M968">
        <v>0</v>
      </c>
      <c r="N968">
        <v>0</v>
      </c>
    </row>
    <row r="969" spans="1:32" hidden="1" x14ac:dyDescent="0.25">
      <c r="A969" t="str">
        <f t="array" ref="A969">IF(COUNT(SEARCH(RubriekenHistorisch,CONCATENATE(P968,U968,AB968,AH968))),"t","f")</f>
        <v>f</v>
      </c>
      <c r="B969" t="str">
        <f t="shared" si="47"/>
        <v>f</v>
      </c>
      <c r="C969" t="str">
        <f t="shared" si="48"/>
        <v>f</v>
      </c>
      <c r="D969" t="str">
        <f t="shared" si="49"/>
        <v>f</v>
      </c>
      <c r="E969" t="str">
        <f>IF(COUNT(SEARCH({"04.","05.","09.","12."},CONCATENATE(P968,U968,AB968,AH968))),"t","f")</f>
        <v>f</v>
      </c>
      <c r="F969" t="str">
        <f t="array" ref="F969">IF(COUNT(SEARCH(HistorischeRubrieken,CONCATENATE(P968,U968,AB968,AH968))),"t","f")</f>
        <v>f</v>
      </c>
      <c r="G969">
        <v>1</v>
      </c>
      <c r="H969">
        <v>76001</v>
      </c>
      <c r="I969" t="s">
        <v>739</v>
      </c>
      <c r="J969">
        <v>19930901</v>
      </c>
      <c r="K969">
        <v>19970101</v>
      </c>
      <c r="M969">
        <v>0</v>
      </c>
      <c r="N969">
        <v>0</v>
      </c>
    </row>
    <row r="970" spans="1:32" hidden="1" x14ac:dyDescent="0.25">
      <c r="A970" t="str">
        <f t="array" ref="A970">IF(COUNT(SEARCH(RubriekenHistorisch,CONCATENATE(P969,U969,AB969,AH969))),"t","f")</f>
        <v>f</v>
      </c>
      <c r="B970" t="str">
        <f t="shared" si="47"/>
        <v>f</v>
      </c>
      <c r="C970" t="str">
        <f t="shared" si="48"/>
        <v>f</v>
      </c>
      <c r="D970" t="str">
        <f t="shared" si="49"/>
        <v>f</v>
      </c>
      <c r="E970" t="str">
        <f>IF(COUNT(SEARCH({"04.","05.","09.","12."},CONCATENATE(P969,U969,AB969,AH969))),"t","f")</f>
        <v>f</v>
      </c>
      <c r="F970" t="str">
        <f t="array" ref="F970">IF(COUNT(SEARCH(HistorischeRubrieken,CONCATENATE(P969,U969,AB969,AH969))),"t","f")</f>
        <v>f</v>
      </c>
      <c r="G970">
        <v>1</v>
      </c>
      <c r="H970">
        <v>76201</v>
      </c>
      <c r="I970" t="s">
        <v>740</v>
      </c>
      <c r="J970">
        <v>19930601</v>
      </c>
      <c r="K970">
        <v>20130101</v>
      </c>
      <c r="M970">
        <v>0</v>
      </c>
      <c r="N970">
        <v>0</v>
      </c>
    </row>
    <row r="971" spans="1:32" hidden="1" x14ac:dyDescent="0.25">
      <c r="A971" t="str">
        <f t="array" ref="A971">IF(COUNT(SEARCH(RubriekenHistorisch,CONCATENATE(P970,U970,AB970,AH970))),"t","f")</f>
        <v>f</v>
      </c>
      <c r="B971" t="str">
        <f t="shared" si="47"/>
        <v>f</v>
      </c>
      <c r="C971" t="str">
        <f t="shared" si="48"/>
        <v>f</v>
      </c>
      <c r="D971" t="str">
        <f t="shared" si="49"/>
        <v>f</v>
      </c>
      <c r="E971" t="str">
        <f>IF(COUNT(SEARCH({"04.","05.","09.","12."},CONCATENATE(P970,U970,AB970,AH970))),"t","f")</f>
        <v>f</v>
      </c>
      <c r="F971" t="str">
        <f t="array" ref="F971">IF(COUNT(SEARCH(HistorischeRubrieken,CONCATENATE(P970,U970,AB970,AH970))),"t","f")</f>
        <v>f</v>
      </c>
      <c r="G971">
        <v>2</v>
      </c>
      <c r="H971">
        <v>76201</v>
      </c>
      <c r="I971" t="s">
        <v>740</v>
      </c>
      <c r="J971">
        <v>20150131</v>
      </c>
      <c r="K971">
        <v>20150801</v>
      </c>
      <c r="M971">
        <v>0</v>
      </c>
      <c r="N971">
        <v>0</v>
      </c>
      <c r="AA971" t="s">
        <v>270</v>
      </c>
      <c r="AC971">
        <v>0</v>
      </c>
      <c r="AE971">
        <v>0</v>
      </c>
      <c r="AF971" t="s">
        <v>271</v>
      </c>
    </row>
    <row r="972" spans="1:32" x14ac:dyDescent="0.25">
      <c r="A972" t="str">
        <f t="array" ref="A972">IF(COUNT(SEARCH(RubriekenHistorisch,CONCATENATE(P971,U971,AB971,AH971))),"t","f")</f>
        <v>f</v>
      </c>
      <c r="B972" t="str">
        <f t="shared" si="47"/>
        <v>f</v>
      </c>
      <c r="C972" t="str">
        <f t="shared" si="48"/>
        <v>f</v>
      </c>
      <c r="D972" t="str">
        <f t="shared" si="49"/>
        <v>f</v>
      </c>
      <c r="E972" t="str">
        <f>IF(COUNT(SEARCH({"04.","05.","09.","12."},CONCATENATE(P971,U971,AB971,AH971))),"t","f")</f>
        <v>f</v>
      </c>
      <c r="F972" t="str">
        <f t="array" ref="F972">IF(COUNT(SEARCH(HistorischeRubrieken,CONCATENATE(P971,U971,AB971,AH971))),"t","f")</f>
        <v>f</v>
      </c>
      <c r="G972">
        <v>3</v>
      </c>
      <c r="H972">
        <v>76201</v>
      </c>
      <c r="I972" t="s">
        <v>740</v>
      </c>
      <c r="J972">
        <v>20150801</v>
      </c>
      <c r="M972">
        <v>0</v>
      </c>
      <c r="N972">
        <v>0</v>
      </c>
      <c r="AA972" t="s">
        <v>272</v>
      </c>
      <c r="AC972">
        <v>0</v>
      </c>
      <c r="AE972">
        <v>0</v>
      </c>
      <c r="AF972" t="s">
        <v>271</v>
      </c>
    </row>
    <row r="973" spans="1:32" hidden="1" x14ac:dyDescent="0.25">
      <c r="A973" t="str">
        <f t="array" ref="A973">IF(COUNT(SEARCH(RubriekenHistorisch,CONCATENATE(P972,U972,AB972,AH972))),"t","f")</f>
        <v>f</v>
      </c>
      <c r="B973" t="str">
        <f t="shared" si="47"/>
        <v>f</v>
      </c>
      <c r="C973" t="str">
        <f t="shared" si="48"/>
        <v>f</v>
      </c>
      <c r="D973" t="str">
        <f t="shared" si="49"/>
        <v>f</v>
      </c>
      <c r="E973" t="str">
        <f>IF(COUNT(SEARCH({"04.","05.","09.","12."},CONCATENATE(P972,U972,AB972,AH972))),"t","f")</f>
        <v>f</v>
      </c>
      <c r="F973" t="str">
        <f t="array" ref="F973">IF(COUNT(SEARCH(HistorischeRubrieken,CONCATENATE(P972,U972,AB972,AH972))),"t","f")</f>
        <v>f</v>
      </c>
      <c r="G973">
        <v>1</v>
      </c>
      <c r="H973">
        <v>76301</v>
      </c>
      <c r="I973" t="s">
        <v>741</v>
      </c>
      <c r="J973">
        <v>19930715</v>
      </c>
      <c r="K973">
        <v>19970101</v>
      </c>
      <c r="M973">
        <v>0</v>
      </c>
      <c r="N973">
        <v>0</v>
      </c>
    </row>
    <row r="974" spans="1:32" hidden="1" x14ac:dyDescent="0.25">
      <c r="A974" t="str">
        <f t="array" ref="A974">IF(COUNT(SEARCH(RubriekenHistorisch,CONCATENATE(P973,U973,AB973,AH973))),"t","f")</f>
        <v>f</v>
      </c>
      <c r="B974" t="str">
        <f t="shared" si="47"/>
        <v>f</v>
      </c>
      <c r="C974" t="str">
        <f t="shared" si="48"/>
        <v>f</v>
      </c>
      <c r="D974" t="str">
        <f t="shared" si="49"/>
        <v>f</v>
      </c>
      <c r="E974" t="str">
        <f>IF(COUNT(SEARCH({"04.","05.","09.","12."},CONCATENATE(P973,U973,AB973,AH973))),"t","f")</f>
        <v>f</v>
      </c>
      <c r="F974" t="str">
        <f t="array" ref="F974">IF(COUNT(SEARCH(HistorischeRubrieken,CONCATENATE(P973,U973,AB973,AH973))),"t","f")</f>
        <v>f</v>
      </c>
      <c r="G974">
        <v>1</v>
      </c>
      <c r="H974">
        <v>76401</v>
      </c>
      <c r="I974" t="s">
        <v>742</v>
      </c>
      <c r="J974">
        <v>19940515</v>
      </c>
      <c r="K974">
        <v>19970101</v>
      </c>
      <c r="M974">
        <v>0</v>
      </c>
      <c r="N974">
        <v>0</v>
      </c>
    </row>
    <row r="975" spans="1:32" hidden="1" x14ac:dyDescent="0.25">
      <c r="A975" t="str">
        <f t="array" ref="A975">IF(COUNT(SEARCH(RubriekenHistorisch,CONCATENATE(P974,U974,AB974,AH974))),"t","f")</f>
        <v>f</v>
      </c>
      <c r="B975" t="str">
        <f t="shared" si="47"/>
        <v>f</v>
      </c>
      <c r="C975" t="str">
        <f t="shared" si="48"/>
        <v>f</v>
      </c>
      <c r="D975" t="str">
        <f t="shared" si="49"/>
        <v>f</v>
      </c>
      <c r="E975" t="str">
        <f>IF(COUNT(SEARCH({"04.","05.","09.","12."},CONCATENATE(P974,U974,AB974,AH974))),"t","f")</f>
        <v>f</v>
      </c>
      <c r="F975" t="str">
        <f t="array" ref="F975">IF(COUNT(SEARCH(HistorischeRubrieken,CONCATENATE(P974,U974,AB974,AH974))),"t","f")</f>
        <v>f</v>
      </c>
      <c r="G975">
        <v>1</v>
      </c>
      <c r="H975">
        <v>76501</v>
      </c>
      <c r="I975" t="s">
        <v>743</v>
      </c>
      <c r="J975">
        <v>19940215</v>
      </c>
      <c r="K975">
        <v>20130101</v>
      </c>
      <c r="M975">
        <v>0</v>
      </c>
      <c r="N975">
        <v>0</v>
      </c>
    </row>
    <row r="976" spans="1:32" hidden="1" x14ac:dyDescent="0.25">
      <c r="A976" t="str">
        <f t="array" ref="A976">IF(COUNT(SEARCH(RubriekenHistorisch,CONCATENATE(P975,U975,AB975,AH975))),"t","f")</f>
        <v>f</v>
      </c>
      <c r="B976" t="str">
        <f t="shared" si="47"/>
        <v>f</v>
      </c>
      <c r="C976" t="str">
        <f t="shared" si="48"/>
        <v>f</v>
      </c>
      <c r="D976" t="str">
        <f t="shared" si="49"/>
        <v>f</v>
      </c>
      <c r="E976" t="str">
        <f>IF(COUNT(SEARCH({"04.","05.","09.","12."},CONCATENATE(P975,U975,AB975,AH975))),"t","f")</f>
        <v>f</v>
      </c>
      <c r="F976" t="str">
        <f t="array" ref="F976">IF(COUNT(SEARCH(HistorischeRubrieken,CONCATENATE(P975,U975,AB975,AH975))),"t","f")</f>
        <v>f</v>
      </c>
      <c r="G976">
        <v>2</v>
      </c>
      <c r="H976">
        <v>76501</v>
      </c>
      <c r="I976" t="s">
        <v>743</v>
      </c>
      <c r="J976">
        <v>20150131</v>
      </c>
      <c r="K976">
        <v>20150801</v>
      </c>
      <c r="M976">
        <v>0</v>
      </c>
      <c r="N976">
        <v>0</v>
      </c>
      <c r="AA976" t="s">
        <v>270</v>
      </c>
      <c r="AC976">
        <v>0</v>
      </c>
      <c r="AE976">
        <v>0</v>
      </c>
      <c r="AF976" t="s">
        <v>271</v>
      </c>
    </row>
    <row r="977" spans="1:32" x14ac:dyDescent="0.25">
      <c r="A977" t="str">
        <f t="array" ref="A977">IF(COUNT(SEARCH(RubriekenHistorisch,CONCATENATE(P976,U976,AB976,AH976))),"t","f")</f>
        <v>f</v>
      </c>
      <c r="B977" t="str">
        <f t="shared" si="47"/>
        <v>f</v>
      </c>
      <c r="C977" t="str">
        <f t="shared" si="48"/>
        <v>f</v>
      </c>
      <c r="D977" t="str">
        <f t="shared" si="49"/>
        <v>f</v>
      </c>
      <c r="E977" t="str">
        <f>IF(COUNT(SEARCH({"04.","05.","09.","12."},CONCATENATE(P976,U976,AB976,AH976))),"t","f")</f>
        <v>f</v>
      </c>
      <c r="F977" t="str">
        <f t="array" ref="F977">IF(COUNT(SEARCH(HistorischeRubrieken,CONCATENATE(P976,U976,AB976,AH976))),"t","f")</f>
        <v>f</v>
      </c>
      <c r="G977">
        <v>3</v>
      </c>
      <c r="H977">
        <v>76501</v>
      </c>
      <c r="I977" t="s">
        <v>743</v>
      </c>
      <c r="J977">
        <v>20150801</v>
      </c>
      <c r="M977">
        <v>0</v>
      </c>
      <c r="N977">
        <v>0</v>
      </c>
      <c r="AA977" t="s">
        <v>272</v>
      </c>
      <c r="AC977">
        <v>0</v>
      </c>
      <c r="AE977">
        <v>0</v>
      </c>
      <c r="AF977" t="s">
        <v>271</v>
      </c>
    </row>
    <row r="978" spans="1:32" hidden="1" x14ac:dyDescent="0.25">
      <c r="A978" t="str">
        <f t="array" ref="A978">IF(COUNT(SEARCH(RubriekenHistorisch,CONCATENATE(P977,U977,AB977,AH977))),"t","f")</f>
        <v>f</v>
      </c>
      <c r="B978" t="str">
        <f t="shared" si="47"/>
        <v>f</v>
      </c>
      <c r="C978" t="str">
        <f t="shared" si="48"/>
        <v>f</v>
      </c>
      <c r="D978" t="str">
        <f t="shared" si="49"/>
        <v>f</v>
      </c>
      <c r="E978" t="str">
        <f>IF(COUNT(SEARCH({"04.","05.","09.","12."},CONCATENATE(P977,U977,AB977,AH977))),"t","f")</f>
        <v>f</v>
      </c>
      <c r="F978" t="str">
        <f t="array" ref="F978">IF(COUNT(SEARCH(HistorischeRubrieken,CONCATENATE(P977,U977,AB977,AH977))),"t","f")</f>
        <v>f</v>
      </c>
      <c r="G978">
        <v>1</v>
      </c>
      <c r="H978">
        <v>76601</v>
      </c>
      <c r="I978" t="s">
        <v>744</v>
      </c>
      <c r="J978">
        <v>19940930</v>
      </c>
      <c r="K978">
        <v>20130101</v>
      </c>
      <c r="M978">
        <v>0</v>
      </c>
      <c r="N978">
        <v>0</v>
      </c>
    </row>
    <row r="979" spans="1:32" hidden="1" x14ac:dyDescent="0.25">
      <c r="A979" t="str">
        <f t="array" ref="A979">IF(COUNT(SEARCH(RubriekenHistorisch,CONCATENATE(P978,U978,AB978,AH978))),"t","f")</f>
        <v>f</v>
      </c>
      <c r="B979" t="str">
        <f t="shared" si="47"/>
        <v>f</v>
      </c>
      <c r="C979" t="str">
        <f t="shared" si="48"/>
        <v>f</v>
      </c>
      <c r="D979" t="str">
        <f t="shared" si="49"/>
        <v>f</v>
      </c>
      <c r="E979" t="str">
        <f>IF(COUNT(SEARCH({"04.","05.","09.","12."},CONCATENATE(P978,U978,AB978,AH978))),"t","f")</f>
        <v>f</v>
      </c>
      <c r="F979" t="str">
        <f t="array" ref="F979">IF(COUNT(SEARCH(HistorischeRubrieken,CONCATENATE(P978,U978,AB978,AH978))),"t","f")</f>
        <v>f</v>
      </c>
      <c r="G979">
        <v>2</v>
      </c>
      <c r="H979">
        <v>76601</v>
      </c>
      <c r="I979" t="s">
        <v>744</v>
      </c>
      <c r="J979">
        <v>20150131</v>
      </c>
      <c r="K979">
        <v>20150801</v>
      </c>
      <c r="M979">
        <v>0</v>
      </c>
      <c r="N979">
        <v>0</v>
      </c>
      <c r="AA979" t="s">
        <v>270</v>
      </c>
      <c r="AC979">
        <v>0</v>
      </c>
      <c r="AE979">
        <v>0</v>
      </c>
      <c r="AF979" t="s">
        <v>271</v>
      </c>
    </row>
    <row r="980" spans="1:32" x14ac:dyDescent="0.25">
      <c r="A980" t="str">
        <f t="array" ref="A980">IF(COUNT(SEARCH(RubriekenHistorisch,CONCATENATE(P979,U979,AB979,AH979))),"t","f")</f>
        <v>f</v>
      </c>
      <c r="B980" t="str">
        <f t="shared" si="47"/>
        <v>f</v>
      </c>
      <c r="C980" t="str">
        <f t="shared" si="48"/>
        <v>f</v>
      </c>
      <c r="D980" t="str">
        <f t="shared" si="49"/>
        <v>f</v>
      </c>
      <c r="E980" t="str">
        <f>IF(COUNT(SEARCH({"04.","05.","09.","12."},CONCATENATE(P979,U979,AB979,AH979))),"t","f")</f>
        <v>f</v>
      </c>
      <c r="F980" t="str">
        <f t="array" ref="F980">IF(COUNT(SEARCH(HistorischeRubrieken,CONCATENATE(P979,U979,AB979,AH979))),"t","f")</f>
        <v>f</v>
      </c>
      <c r="G980">
        <v>3</v>
      </c>
      <c r="H980">
        <v>76601</v>
      </c>
      <c r="I980" t="s">
        <v>744</v>
      </c>
      <c r="J980">
        <v>20150801</v>
      </c>
      <c r="M980">
        <v>0</v>
      </c>
      <c r="N980">
        <v>0</v>
      </c>
      <c r="AA980" t="s">
        <v>272</v>
      </c>
      <c r="AC980">
        <v>0</v>
      </c>
      <c r="AE980">
        <v>0</v>
      </c>
      <c r="AF980" t="s">
        <v>271</v>
      </c>
    </row>
    <row r="981" spans="1:32" hidden="1" x14ac:dyDescent="0.25">
      <c r="A981" t="str">
        <f t="array" ref="A981">IF(COUNT(SEARCH(RubriekenHistorisch,CONCATENATE(P980,U980,AB980,AH980))),"t","f")</f>
        <v>f</v>
      </c>
      <c r="B981" t="str">
        <f t="shared" si="47"/>
        <v>f</v>
      </c>
      <c r="C981" t="str">
        <f t="shared" si="48"/>
        <v>f</v>
      </c>
      <c r="D981" t="str">
        <f t="shared" si="49"/>
        <v>f</v>
      </c>
      <c r="E981" t="str">
        <f>IF(COUNT(SEARCH({"04.","05.","09.","12."},CONCATENATE(P980,U980,AB980,AH980))),"t","f")</f>
        <v>f</v>
      </c>
      <c r="F981" t="str">
        <f t="array" ref="F981">IF(COUNT(SEARCH(HistorischeRubrieken,CONCATENATE(P980,U980,AB980,AH980))),"t","f")</f>
        <v>f</v>
      </c>
      <c r="G981">
        <v>1</v>
      </c>
      <c r="H981">
        <v>76701</v>
      </c>
      <c r="I981" t="s">
        <v>745</v>
      </c>
      <c r="J981">
        <v>19940501</v>
      </c>
      <c r="K981">
        <v>19970101</v>
      </c>
      <c r="M981">
        <v>0</v>
      </c>
      <c r="N981">
        <v>0</v>
      </c>
    </row>
    <row r="982" spans="1:32" hidden="1" x14ac:dyDescent="0.25">
      <c r="A982" t="str">
        <f t="array" ref="A982">IF(COUNT(SEARCH(RubriekenHistorisch,CONCATENATE(P981,U981,AB981,AH981))),"t","f")</f>
        <v>f</v>
      </c>
      <c r="B982" t="str">
        <f t="shared" si="47"/>
        <v>f</v>
      </c>
      <c r="C982" t="str">
        <f t="shared" si="48"/>
        <v>f</v>
      </c>
      <c r="D982" t="str">
        <f t="shared" si="49"/>
        <v>f</v>
      </c>
      <c r="E982" t="str">
        <f>IF(COUNT(SEARCH({"04.","05.","09.","12."},CONCATENATE(P981,U981,AB981,AH981))),"t","f")</f>
        <v>f</v>
      </c>
      <c r="F982" t="str">
        <f t="array" ref="F982">IF(COUNT(SEARCH(HistorischeRubrieken,CONCATENATE(P981,U981,AB981,AH981))),"t","f")</f>
        <v>f</v>
      </c>
      <c r="G982">
        <v>1</v>
      </c>
      <c r="H982">
        <v>76801</v>
      </c>
      <c r="I982" t="s">
        <v>746</v>
      </c>
      <c r="J982">
        <v>19930915</v>
      </c>
      <c r="K982">
        <v>19960101</v>
      </c>
      <c r="M982">
        <v>0</v>
      </c>
      <c r="N982">
        <v>0</v>
      </c>
    </row>
    <row r="983" spans="1:32" hidden="1" x14ac:dyDescent="0.25">
      <c r="A983" t="str">
        <f t="array" ref="A983">IF(COUNT(SEARCH(RubriekenHistorisch,CONCATENATE(P982,U982,AB982,AH982))),"t","f")</f>
        <v>f</v>
      </c>
      <c r="B983" t="str">
        <f t="shared" si="47"/>
        <v>f</v>
      </c>
      <c r="C983" t="str">
        <f t="shared" si="48"/>
        <v>f</v>
      </c>
      <c r="D983" t="str">
        <f t="shared" si="49"/>
        <v>f</v>
      </c>
      <c r="E983" t="str">
        <f>IF(COUNT(SEARCH({"04.","05.","09.","12."},CONCATENATE(P982,U982,AB982,AH982))),"t","f")</f>
        <v>f</v>
      </c>
      <c r="F983" t="str">
        <f t="array" ref="F983">IF(COUNT(SEARCH(HistorischeRubrieken,CONCATENATE(P982,U982,AB982,AH982))),"t","f")</f>
        <v>f</v>
      </c>
      <c r="G983">
        <v>1</v>
      </c>
      <c r="H983">
        <v>76901</v>
      </c>
      <c r="I983" t="s">
        <v>747</v>
      </c>
      <c r="J983">
        <v>19940901</v>
      </c>
      <c r="K983">
        <v>19970101</v>
      </c>
      <c r="M983">
        <v>0</v>
      </c>
      <c r="N983">
        <v>0</v>
      </c>
    </row>
    <row r="984" spans="1:32" hidden="1" x14ac:dyDescent="0.25">
      <c r="A984" t="str">
        <f t="array" ref="A984">IF(COUNT(SEARCH(RubriekenHistorisch,CONCATENATE(P983,U983,AB983,AH983))),"t","f")</f>
        <v>f</v>
      </c>
      <c r="B984" t="str">
        <f t="shared" si="47"/>
        <v>f</v>
      </c>
      <c r="C984" t="str">
        <f t="shared" si="48"/>
        <v>f</v>
      </c>
      <c r="D984" t="str">
        <f t="shared" si="49"/>
        <v>f</v>
      </c>
      <c r="E984" t="str">
        <f>IF(COUNT(SEARCH({"04.","05.","09.","12."},CONCATENATE(P983,U983,AB983,AH983))),"t","f")</f>
        <v>f</v>
      </c>
      <c r="F984" t="str">
        <f t="array" ref="F984">IF(COUNT(SEARCH(HistorischeRubrieken,CONCATENATE(P983,U983,AB983,AH983))),"t","f")</f>
        <v>f</v>
      </c>
      <c r="G984">
        <v>1</v>
      </c>
      <c r="H984">
        <v>77001</v>
      </c>
      <c r="I984" t="s">
        <v>748</v>
      </c>
      <c r="J984">
        <v>19940601</v>
      </c>
      <c r="K984">
        <v>20130101</v>
      </c>
      <c r="M984">
        <v>0</v>
      </c>
      <c r="N984">
        <v>0</v>
      </c>
    </row>
    <row r="985" spans="1:32" hidden="1" x14ac:dyDescent="0.25">
      <c r="A985" t="str">
        <f t="array" ref="A985">IF(COUNT(SEARCH(RubriekenHistorisch,CONCATENATE(P984,U984,AB984,AH984))),"t","f")</f>
        <v>f</v>
      </c>
      <c r="B985" t="str">
        <f t="shared" si="47"/>
        <v>f</v>
      </c>
      <c r="C985" t="str">
        <f t="shared" si="48"/>
        <v>f</v>
      </c>
      <c r="D985" t="str">
        <f t="shared" si="49"/>
        <v>f</v>
      </c>
      <c r="E985" t="str">
        <f>IF(COUNT(SEARCH({"04.","05.","09.","12."},CONCATENATE(P984,U984,AB984,AH984))),"t","f")</f>
        <v>f</v>
      </c>
      <c r="F985" t="str">
        <f t="array" ref="F985">IF(COUNT(SEARCH(HistorischeRubrieken,CONCATENATE(P984,U984,AB984,AH984))),"t","f")</f>
        <v>f</v>
      </c>
      <c r="G985">
        <v>2</v>
      </c>
      <c r="H985">
        <v>77001</v>
      </c>
      <c r="I985" t="s">
        <v>748</v>
      </c>
      <c r="J985">
        <v>20150131</v>
      </c>
      <c r="K985">
        <v>20150801</v>
      </c>
      <c r="M985">
        <v>0</v>
      </c>
      <c r="N985">
        <v>0</v>
      </c>
      <c r="AA985" t="s">
        <v>270</v>
      </c>
      <c r="AC985">
        <v>0</v>
      </c>
      <c r="AE985">
        <v>0</v>
      </c>
      <c r="AF985" t="s">
        <v>271</v>
      </c>
    </row>
    <row r="986" spans="1:32" x14ac:dyDescent="0.25">
      <c r="A986" t="str">
        <f t="array" ref="A986">IF(COUNT(SEARCH(RubriekenHistorisch,CONCATENATE(P985,U985,AB985,AH985))),"t","f")</f>
        <v>f</v>
      </c>
      <c r="B986" t="str">
        <f t="shared" si="47"/>
        <v>f</v>
      </c>
      <c r="C986" t="str">
        <f t="shared" si="48"/>
        <v>f</v>
      </c>
      <c r="D986" t="str">
        <f t="shared" si="49"/>
        <v>f</v>
      </c>
      <c r="E986" t="str">
        <f>IF(COUNT(SEARCH({"04.","05.","09.","12."},CONCATENATE(P985,U985,AB985,AH985))),"t","f")</f>
        <v>f</v>
      </c>
      <c r="F986" t="str">
        <f t="array" ref="F986">IF(COUNT(SEARCH(HistorischeRubrieken,CONCATENATE(P985,U985,AB985,AH985))),"t","f")</f>
        <v>f</v>
      </c>
      <c r="G986">
        <v>3</v>
      </c>
      <c r="H986">
        <v>77001</v>
      </c>
      <c r="I986" t="s">
        <v>748</v>
      </c>
      <c r="J986">
        <v>20150801</v>
      </c>
      <c r="M986">
        <v>0</v>
      </c>
      <c r="N986">
        <v>0</v>
      </c>
      <c r="AA986" t="s">
        <v>272</v>
      </c>
      <c r="AC986">
        <v>0</v>
      </c>
      <c r="AE986">
        <v>0</v>
      </c>
      <c r="AF986" t="s">
        <v>271</v>
      </c>
    </row>
    <row r="987" spans="1:32" hidden="1" x14ac:dyDescent="0.25">
      <c r="A987" t="str">
        <f t="array" ref="A987">IF(COUNT(SEARCH(RubriekenHistorisch,CONCATENATE(P986,U986,AB986,AH986))),"t","f")</f>
        <v>f</v>
      </c>
      <c r="B987" t="str">
        <f t="shared" si="47"/>
        <v>f</v>
      </c>
      <c r="C987" t="str">
        <f t="shared" si="48"/>
        <v>f</v>
      </c>
      <c r="D987" t="str">
        <f t="shared" si="49"/>
        <v>f</v>
      </c>
      <c r="E987" t="str">
        <f>IF(COUNT(SEARCH({"04.","05.","09.","12."},CONCATENATE(P986,U986,AB986,AH986))),"t","f")</f>
        <v>f</v>
      </c>
      <c r="F987" t="str">
        <f t="array" ref="F987">IF(COUNT(SEARCH(HistorischeRubrieken,CONCATENATE(P986,U986,AB986,AH986))),"t","f")</f>
        <v>f</v>
      </c>
      <c r="G987">
        <v>1</v>
      </c>
      <c r="H987">
        <v>77201</v>
      </c>
      <c r="I987" t="s">
        <v>749</v>
      </c>
      <c r="J987">
        <v>19920501</v>
      </c>
      <c r="K987">
        <v>20130101</v>
      </c>
      <c r="M987">
        <v>0</v>
      </c>
      <c r="N987">
        <v>0</v>
      </c>
    </row>
    <row r="988" spans="1:32" hidden="1" x14ac:dyDescent="0.25">
      <c r="A988" t="str">
        <f t="array" ref="A988">IF(COUNT(SEARCH(RubriekenHistorisch,CONCATENATE(P987,U987,AB987,AH987))),"t","f")</f>
        <v>f</v>
      </c>
      <c r="B988" t="str">
        <f t="shared" si="47"/>
        <v>f</v>
      </c>
      <c r="C988" t="str">
        <f t="shared" si="48"/>
        <v>f</v>
      </c>
      <c r="D988" t="str">
        <f t="shared" si="49"/>
        <v>f</v>
      </c>
      <c r="E988" t="str">
        <f>IF(COUNT(SEARCH({"04.","05.","09.","12."},CONCATENATE(P987,U987,AB987,AH987))),"t","f")</f>
        <v>f</v>
      </c>
      <c r="F988" t="str">
        <f t="array" ref="F988">IF(COUNT(SEARCH(HistorischeRubrieken,CONCATENATE(P987,U987,AB987,AH987))),"t","f")</f>
        <v>f</v>
      </c>
      <c r="G988">
        <v>2</v>
      </c>
      <c r="H988">
        <v>77201</v>
      </c>
      <c r="I988" t="s">
        <v>749</v>
      </c>
      <c r="J988">
        <v>20150131</v>
      </c>
      <c r="K988">
        <v>20150801</v>
      </c>
      <c r="M988">
        <v>0</v>
      </c>
      <c r="N988">
        <v>0</v>
      </c>
      <c r="AA988" t="s">
        <v>270</v>
      </c>
      <c r="AC988">
        <v>0</v>
      </c>
      <c r="AE988">
        <v>0</v>
      </c>
      <c r="AF988" t="s">
        <v>271</v>
      </c>
    </row>
    <row r="989" spans="1:32" x14ac:dyDescent="0.25">
      <c r="A989" t="str">
        <f t="array" ref="A989">IF(COUNT(SEARCH(RubriekenHistorisch,CONCATENATE(P988,U988,AB988,AH988))),"t","f")</f>
        <v>f</v>
      </c>
      <c r="B989" t="str">
        <f t="shared" si="47"/>
        <v>f</v>
      </c>
      <c r="C989" t="str">
        <f t="shared" si="48"/>
        <v>f</v>
      </c>
      <c r="D989" t="str">
        <f t="shared" si="49"/>
        <v>f</v>
      </c>
      <c r="E989" t="str">
        <f>IF(COUNT(SEARCH({"04.","05.","09.","12."},CONCATENATE(P988,U988,AB988,AH988))),"t","f")</f>
        <v>f</v>
      </c>
      <c r="F989" t="str">
        <f t="array" ref="F989">IF(COUNT(SEARCH(HistorischeRubrieken,CONCATENATE(P988,U988,AB988,AH988))),"t","f")</f>
        <v>f</v>
      </c>
      <c r="G989">
        <v>3</v>
      </c>
      <c r="H989">
        <v>77201</v>
      </c>
      <c r="I989" t="s">
        <v>749</v>
      </c>
      <c r="J989">
        <v>20150801</v>
      </c>
      <c r="M989">
        <v>0</v>
      </c>
      <c r="N989">
        <v>0</v>
      </c>
      <c r="AA989" t="s">
        <v>272</v>
      </c>
      <c r="AC989">
        <v>0</v>
      </c>
      <c r="AE989">
        <v>0</v>
      </c>
      <c r="AF989" t="s">
        <v>271</v>
      </c>
    </row>
    <row r="990" spans="1:32" hidden="1" x14ac:dyDescent="0.25">
      <c r="A990" t="str">
        <f t="array" ref="A990">IF(COUNT(SEARCH(RubriekenHistorisch,CONCATENATE(P989,U989,AB989,AH989))),"t","f")</f>
        <v>f</v>
      </c>
      <c r="B990" t="str">
        <f t="shared" si="47"/>
        <v>f</v>
      </c>
      <c r="C990" t="str">
        <f t="shared" si="48"/>
        <v>f</v>
      </c>
      <c r="D990" t="str">
        <f t="shared" si="49"/>
        <v>f</v>
      </c>
      <c r="E990" t="str">
        <f>IF(COUNT(SEARCH({"04.","05.","09.","12."},CONCATENATE(P989,U989,AB989,AH989))),"t","f")</f>
        <v>f</v>
      </c>
      <c r="F990" t="str">
        <f t="array" ref="F990">IF(COUNT(SEARCH(HistorischeRubrieken,CONCATENATE(P989,U989,AB989,AH989))),"t","f")</f>
        <v>f</v>
      </c>
      <c r="G990">
        <v>1</v>
      </c>
      <c r="H990">
        <v>77601</v>
      </c>
      <c r="I990" t="s">
        <v>750</v>
      </c>
      <c r="J990">
        <v>19940915</v>
      </c>
      <c r="K990">
        <v>19960101</v>
      </c>
      <c r="M990">
        <v>0</v>
      </c>
      <c r="N990">
        <v>0</v>
      </c>
    </row>
    <row r="991" spans="1:32" hidden="1" x14ac:dyDescent="0.25">
      <c r="A991" t="str">
        <f t="array" ref="A991">IF(COUNT(SEARCH(RubriekenHistorisch,CONCATENATE(P990,U990,AB990,AH990))),"t","f")</f>
        <v>f</v>
      </c>
      <c r="B991" t="str">
        <f t="shared" si="47"/>
        <v>f</v>
      </c>
      <c r="C991" t="str">
        <f t="shared" si="48"/>
        <v>f</v>
      </c>
      <c r="D991" t="str">
        <f t="shared" si="49"/>
        <v>f</v>
      </c>
      <c r="E991" t="str">
        <f>IF(COUNT(SEARCH({"04.","05.","09.","12."},CONCATENATE(P990,U990,AB990,AH990))),"t","f")</f>
        <v>f</v>
      </c>
      <c r="F991" t="str">
        <f t="array" ref="F991">IF(COUNT(SEARCH(HistorischeRubrieken,CONCATENATE(P990,U990,AB990,AH990))),"t","f")</f>
        <v>f</v>
      </c>
      <c r="G991">
        <v>1</v>
      </c>
      <c r="H991">
        <v>77701</v>
      </c>
      <c r="I991" t="s">
        <v>751</v>
      </c>
      <c r="J991">
        <v>19931101</v>
      </c>
      <c r="K991">
        <v>20130101</v>
      </c>
      <c r="M991">
        <v>0</v>
      </c>
      <c r="N991">
        <v>0</v>
      </c>
    </row>
    <row r="992" spans="1:32" hidden="1" x14ac:dyDescent="0.25">
      <c r="A992" t="str">
        <f t="array" ref="A992">IF(COUNT(SEARCH(RubriekenHistorisch,CONCATENATE(P991,U991,AB991,AH991))),"t","f")</f>
        <v>f</v>
      </c>
      <c r="B992" t="str">
        <f t="shared" si="47"/>
        <v>f</v>
      </c>
      <c r="C992" t="str">
        <f t="shared" si="48"/>
        <v>f</v>
      </c>
      <c r="D992" t="str">
        <f t="shared" si="49"/>
        <v>f</v>
      </c>
      <c r="E992" t="str">
        <f>IF(COUNT(SEARCH({"04.","05.","09.","12."},CONCATENATE(P991,U991,AB991,AH991))),"t","f")</f>
        <v>f</v>
      </c>
      <c r="F992" t="str">
        <f t="array" ref="F992">IF(COUNT(SEARCH(HistorischeRubrieken,CONCATENATE(P991,U991,AB991,AH991))),"t","f")</f>
        <v>f</v>
      </c>
      <c r="G992">
        <v>2</v>
      </c>
      <c r="H992">
        <v>77701</v>
      </c>
      <c r="I992" t="s">
        <v>751</v>
      </c>
      <c r="J992">
        <v>20150131</v>
      </c>
      <c r="K992">
        <v>20150801</v>
      </c>
      <c r="M992">
        <v>0</v>
      </c>
      <c r="N992">
        <v>0</v>
      </c>
      <c r="AA992" t="s">
        <v>270</v>
      </c>
      <c r="AC992">
        <v>0</v>
      </c>
      <c r="AE992">
        <v>0</v>
      </c>
      <c r="AF992" t="s">
        <v>271</v>
      </c>
    </row>
    <row r="993" spans="1:32" x14ac:dyDescent="0.25">
      <c r="A993" t="str">
        <f t="array" ref="A993">IF(COUNT(SEARCH(RubriekenHistorisch,CONCATENATE(P992,U992,AB992,AH992))),"t","f")</f>
        <v>f</v>
      </c>
      <c r="B993" t="str">
        <f t="shared" si="47"/>
        <v>f</v>
      </c>
      <c r="C993" t="str">
        <f t="shared" si="48"/>
        <v>f</v>
      </c>
      <c r="D993" t="str">
        <f t="shared" si="49"/>
        <v>f</v>
      </c>
      <c r="E993" t="str">
        <f>IF(COUNT(SEARCH({"04.","05.","09.","12."},CONCATENATE(P992,U992,AB992,AH992))),"t","f")</f>
        <v>f</v>
      </c>
      <c r="F993" t="str">
        <f t="array" ref="F993">IF(COUNT(SEARCH(HistorischeRubrieken,CONCATENATE(P992,U992,AB992,AH992))),"t","f")</f>
        <v>f</v>
      </c>
      <c r="G993">
        <v>3</v>
      </c>
      <c r="H993">
        <v>77701</v>
      </c>
      <c r="I993" t="s">
        <v>751</v>
      </c>
      <c r="J993">
        <v>20150801</v>
      </c>
      <c r="M993">
        <v>0</v>
      </c>
      <c r="N993">
        <v>0</v>
      </c>
      <c r="AA993" t="s">
        <v>272</v>
      </c>
      <c r="AC993">
        <v>0</v>
      </c>
      <c r="AE993">
        <v>0</v>
      </c>
      <c r="AF993" t="s">
        <v>271</v>
      </c>
    </row>
    <row r="994" spans="1:32" hidden="1" x14ac:dyDescent="0.25">
      <c r="A994" t="str">
        <f t="array" ref="A994">IF(COUNT(SEARCH(RubriekenHistorisch,CONCATENATE(P993,U993,AB993,AH993))),"t","f")</f>
        <v>f</v>
      </c>
      <c r="B994" t="str">
        <f t="shared" si="47"/>
        <v>f</v>
      </c>
      <c r="C994" t="str">
        <f t="shared" si="48"/>
        <v>f</v>
      </c>
      <c r="D994" t="str">
        <f t="shared" si="49"/>
        <v>f</v>
      </c>
      <c r="E994" t="str">
        <f>IF(COUNT(SEARCH({"04.","05.","09.","12."},CONCATENATE(P993,U993,AB993,AH993))),"t","f")</f>
        <v>f</v>
      </c>
      <c r="F994" t="str">
        <f t="array" ref="F994">IF(COUNT(SEARCH(HistorischeRubrieken,CONCATENATE(P993,U993,AB993,AH993))),"t","f")</f>
        <v>f</v>
      </c>
      <c r="G994">
        <v>1</v>
      </c>
      <c r="H994">
        <v>77801</v>
      </c>
      <c r="I994" t="s">
        <v>752</v>
      </c>
      <c r="J994">
        <v>19940215</v>
      </c>
      <c r="K994">
        <v>19970101</v>
      </c>
      <c r="M994">
        <v>0</v>
      </c>
      <c r="N994">
        <v>0</v>
      </c>
    </row>
    <row r="995" spans="1:32" hidden="1" x14ac:dyDescent="0.25">
      <c r="A995" t="str">
        <f t="array" ref="A995">IF(COUNT(SEARCH(RubriekenHistorisch,CONCATENATE(P994,U994,AB994,AH994))),"t","f")</f>
        <v>f</v>
      </c>
      <c r="B995" t="str">
        <f t="shared" si="47"/>
        <v>f</v>
      </c>
      <c r="C995" t="str">
        <f t="shared" si="48"/>
        <v>f</v>
      </c>
      <c r="D995" t="str">
        <f t="shared" si="49"/>
        <v>f</v>
      </c>
      <c r="E995" t="str">
        <f>IF(COUNT(SEARCH({"04.","05.","09.","12."},CONCATENATE(P994,U994,AB994,AH994))),"t","f")</f>
        <v>f</v>
      </c>
      <c r="F995" t="str">
        <f t="array" ref="F995">IF(COUNT(SEARCH(HistorischeRubrieken,CONCATENATE(P994,U994,AB994,AH994))),"t","f")</f>
        <v>f</v>
      </c>
      <c r="G995">
        <v>1</v>
      </c>
      <c r="H995">
        <v>77901</v>
      </c>
      <c r="I995" t="s">
        <v>753</v>
      </c>
      <c r="J995">
        <v>19930301</v>
      </c>
      <c r="K995">
        <v>20130101</v>
      </c>
      <c r="M995">
        <v>0</v>
      </c>
      <c r="N995">
        <v>0</v>
      </c>
    </row>
    <row r="996" spans="1:32" hidden="1" x14ac:dyDescent="0.25">
      <c r="A996" t="str">
        <f t="array" ref="A996">IF(COUNT(SEARCH(RubriekenHistorisch,CONCATENATE(P995,U995,AB995,AH995))),"t","f")</f>
        <v>f</v>
      </c>
      <c r="B996" t="str">
        <f t="shared" si="47"/>
        <v>f</v>
      </c>
      <c r="C996" t="str">
        <f t="shared" si="48"/>
        <v>f</v>
      </c>
      <c r="D996" t="str">
        <f t="shared" si="49"/>
        <v>f</v>
      </c>
      <c r="E996" t="str">
        <f>IF(COUNT(SEARCH({"04.","05.","09.","12."},CONCATENATE(P995,U995,AB995,AH995))),"t","f")</f>
        <v>f</v>
      </c>
      <c r="F996" t="str">
        <f t="array" ref="F996">IF(COUNT(SEARCH(HistorischeRubrieken,CONCATENATE(P995,U995,AB995,AH995))),"t","f")</f>
        <v>f</v>
      </c>
      <c r="G996">
        <v>2</v>
      </c>
      <c r="H996">
        <v>77901</v>
      </c>
      <c r="I996" t="s">
        <v>753</v>
      </c>
      <c r="J996">
        <v>20150131</v>
      </c>
      <c r="K996">
        <v>20150801</v>
      </c>
      <c r="M996">
        <v>0</v>
      </c>
      <c r="N996">
        <v>0</v>
      </c>
      <c r="AA996" t="s">
        <v>270</v>
      </c>
      <c r="AC996">
        <v>0</v>
      </c>
      <c r="AE996">
        <v>0</v>
      </c>
      <c r="AF996" t="s">
        <v>271</v>
      </c>
    </row>
    <row r="997" spans="1:32" x14ac:dyDescent="0.25">
      <c r="A997" t="str">
        <f t="array" ref="A997">IF(COUNT(SEARCH(RubriekenHistorisch,CONCATENATE(P996,U996,AB996,AH996))),"t","f")</f>
        <v>f</v>
      </c>
      <c r="B997" t="str">
        <f t="shared" si="47"/>
        <v>f</v>
      </c>
      <c r="C997" t="str">
        <f t="shared" si="48"/>
        <v>f</v>
      </c>
      <c r="D997" t="str">
        <f t="shared" si="49"/>
        <v>f</v>
      </c>
      <c r="E997" t="str">
        <f>IF(COUNT(SEARCH({"04.","05.","09.","12."},CONCATENATE(P996,U996,AB996,AH996))),"t","f")</f>
        <v>f</v>
      </c>
      <c r="F997" t="str">
        <f t="array" ref="F997">IF(COUNT(SEARCH(HistorischeRubrieken,CONCATENATE(P996,U996,AB996,AH996))),"t","f")</f>
        <v>f</v>
      </c>
      <c r="G997">
        <v>3</v>
      </c>
      <c r="H997">
        <v>77901</v>
      </c>
      <c r="I997" t="s">
        <v>753</v>
      </c>
      <c r="J997">
        <v>20150801</v>
      </c>
      <c r="M997">
        <v>0</v>
      </c>
      <c r="N997">
        <v>0</v>
      </c>
      <c r="AA997" t="s">
        <v>272</v>
      </c>
      <c r="AC997">
        <v>0</v>
      </c>
      <c r="AE997">
        <v>0</v>
      </c>
      <c r="AF997" t="s">
        <v>271</v>
      </c>
    </row>
    <row r="998" spans="1:32" hidden="1" x14ac:dyDescent="0.25">
      <c r="A998" t="str">
        <f t="array" ref="A998">IF(COUNT(SEARCH(RubriekenHistorisch,CONCATENATE(P997,U997,AB997,AH997))),"t","f")</f>
        <v>f</v>
      </c>
      <c r="B998" t="str">
        <f t="shared" si="47"/>
        <v>f</v>
      </c>
      <c r="C998" t="str">
        <f t="shared" si="48"/>
        <v>f</v>
      </c>
      <c r="D998" t="str">
        <f t="shared" si="49"/>
        <v>f</v>
      </c>
      <c r="E998" t="str">
        <f>IF(COUNT(SEARCH({"04.","05.","09.","12."},CONCATENATE(P997,U997,AB997,AH997))),"t","f")</f>
        <v>f</v>
      </c>
      <c r="F998" t="str">
        <f t="array" ref="F998">IF(COUNT(SEARCH(HistorischeRubrieken,CONCATENATE(P997,U997,AB997,AH997))),"t","f")</f>
        <v>f</v>
      </c>
      <c r="G998">
        <v>1</v>
      </c>
      <c r="H998">
        <v>78101</v>
      </c>
      <c r="I998" t="s">
        <v>754</v>
      </c>
      <c r="J998">
        <v>19941001</v>
      </c>
      <c r="K998">
        <v>20040101</v>
      </c>
      <c r="M998">
        <v>0</v>
      </c>
      <c r="N998">
        <v>0</v>
      </c>
    </row>
    <row r="999" spans="1:32" hidden="1" x14ac:dyDescent="0.25">
      <c r="A999" t="str">
        <f t="array" ref="A999">IF(COUNT(SEARCH(RubriekenHistorisch,CONCATENATE(P998,U998,AB998,AH998))),"t","f")</f>
        <v>f</v>
      </c>
      <c r="B999" t="str">
        <f t="shared" si="47"/>
        <v>f</v>
      </c>
      <c r="C999" t="str">
        <f t="shared" si="48"/>
        <v>f</v>
      </c>
      <c r="D999" t="str">
        <f t="shared" si="49"/>
        <v>f</v>
      </c>
      <c r="E999" t="str">
        <f>IF(COUNT(SEARCH({"04.","05.","09.","12."},CONCATENATE(P998,U998,AB998,AH998))),"t","f")</f>
        <v>f</v>
      </c>
      <c r="F999" t="str">
        <f t="array" ref="F999">IF(COUNT(SEARCH(HistorischeRubrieken,CONCATENATE(P998,U998,AB998,AH998))),"t","f")</f>
        <v>f</v>
      </c>
      <c r="G999">
        <v>1</v>
      </c>
      <c r="H999">
        <v>78201</v>
      </c>
      <c r="I999" t="s">
        <v>755</v>
      </c>
      <c r="J999">
        <v>19930515</v>
      </c>
      <c r="K999">
        <v>19970101</v>
      </c>
      <c r="M999">
        <v>0</v>
      </c>
      <c r="N999">
        <v>0</v>
      </c>
    </row>
    <row r="1000" spans="1:32" hidden="1" x14ac:dyDescent="0.25">
      <c r="A1000" t="str">
        <f t="array" ref="A1000">IF(COUNT(SEARCH(RubriekenHistorisch,CONCATENATE(P999,U999,AB999,AH999))),"t","f")</f>
        <v>f</v>
      </c>
      <c r="B1000" t="str">
        <f t="shared" si="47"/>
        <v>f</v>
      </c>
      <c r="C1000" t="str">
        <f t="shared" si="48"/>
        <v>f</v>
      </c>
      <c r="D1000" t="str">
        <f t="shared" si="49"/>
        <v>f</v>
      </c>
      <c r="E1000" t="str">
        <f>IF(COUNT(SEARCH({"04.","05.","09.","12."},CONCATENATE(P999,U999,AB999,AH999))),"t","f")</f>
        <v>f</v>
      </c>
      <c r="F1000" t="str">
        <f t="array" ref="F1000">IF(COUNT(SEARCH(HistorischeRubrieken,CONCATENATE(P999,U999,AB999,AH999))),"t","f")</f>
        <v>f</v>
      </c>
      <c r="G1000">
        <v>1</v>
      </c>
      <c r="H1000">
        <v>78401</v>
      </c>
      <c r="I1000" t="s">
        <v>756</v>
      </c>
      <c r="J1000">
        <v>19940715</v>
      </c>
      <c r="K1000">
        <v>20130101</v>
      </c>
      <c r="M1000">
        <v>0</v>
      </c>
      <c r="N1000">
        <v>0</v>
      </c>
    </row>
    <row r="1001" spans="1:32" hidden="1" x14ac:dyDescent="0.25">
      <c r="A1001" t="str">
        <f t="array" ref="A1001">IF(COUNT(SEARCH(RubriekenHistorisch,CONCATENATE(P1000,U1000,AB1000,AH1000))),"t","f")</f>
        <v>f</v>
      </c>
      <c r="B1001" t="str">
        <f t="shared" si="47"/>
        <v>f</v>
      </c>
      <c r="C1001" t="str">
        <f t="shared" si="48"/>
        <v>f</v>
      </c>
      <c r="D1001" t="str">
        <f t="shared" si="49"/>
        <v>f</v>
      </c>
      <c r="E1001" t="str">
        <f>IF(COUNT(SEARCH({"04.","05.","09.","12."},CONCATENATE(P1000,U1000,AB1000,AH1000))),"t","f")</f>
        <v>f</v>
      </c>
      <c r="F1001" t="str">
        <f t="array" ref="F1001">IF(COUNT(SEARCH(HistorischeRubrieken,CONCATENATE(P1000,U1000,AB1000,AH1000))),"t","f")</f>
        <v>f</v>
      </c>
      <c r="G1001">
        <v>2</v>
      </c>
      <c r="H1001">
        <v>78401</v>
      </c>
      <c r="I1001" t="s">
        <v>756</v>
      </c>
      <c r="J1001">
        <v>20150131</v>
      </c>
      <c r="K1001">
        <v>20150801</v>
      </c>
      <c r="M1001">
        <v>0</v>
      </c>
      <c r="N1001">
        <v>0</v>
      </c>
      <c r="AA1001" t="s">
        <v>270</v>
      </c>
      <c r="AC1001">
        <v>0</v>
      </c>
      <c r="AE1001">
        <v>0</v>
      </c>
      <c r="AF1001" t="s">
        <v>271</v>
      </c>
    </row>
    <row r="1002" spans="1:32" x14ac:dyDescent="0.25">
      <c r="A1002" t="str">
        <f t="array" ref="A1002">IF(COUNT(SEARCH(RubriekenHistorisch,CONCATENATE(P1001,U1001,AB1001,AH1001))),"t","f")</f>
        <v>f</v>
      </c>
      <c r="B1002" t="str">
        <f t="shared" si="47"/>
        <v>f</v>
      </c>
      <c r="C1002" t="str">
        <f t="shared" si="48"/>
        <v>f</v>
      </c>
      <c r="D1002" t="str">
        <f t="shared" si="49"/>
        <v>f</v>
      </c>
      <c r="E1002" t="str">
        <f>IF(COUNT(SEARCH({"04.","05.","09.","12."},CONCATENATE(P1001,U1001,AB1001,AH1001))),"t","f")</f>
        <v>f</v>
      </c>
      <c r="F1002" t="str">
        <f t="array" ref="F1002">IF(COUNT(SEARCH(HistorischeRubrieken,CONCATENATE(P1001,U1001,AB1001,AH1001))),"t","f")</f>
        <v>f</v>
      </c>
      <c r="G1002">
        <v>3</v>
      </c>
      <c r="H1002">
        <v>78401</v>
      </c>
      <c r="I1002" t="s">
        <v>756</v>
      </c>
      <c r="J1002">
        <v>20150801</v>
      </c>
      <c r="M1002">
        <v>0</v>
      </c>
      <c r="N1002">
        <v>0</v>
      </c>
      <c r="AA1002" t="s">
        <v>272</v>
      </c>
      <c r="AC1002">
        <v>0</v>
      </c>
      <c r="AE1002">
        <v>0</v>
      </c>
      <c r="AF1002" t="s">
        <v>271</v>
      </c>
    </row>
    <row r="1003" spans="1:32" hidden="1" x14ac:dyDescent="0.25">
      <c r="A1003" t="str">
        <f t="array" ref="A1003">IF(COUNT(SEARCH(RubriekenHistorisch,CONCATENATE(P1002,U1002,AB1002,AH1002))),"t","f")</f>
        <v>f</v>
      </c>
      <c r="B1003" t="str">
        <f t="shared" si="47"/>
        <v>f</v>
      </c>
      <c r="C1003" t="str">
        <f t="shared" si="48"/>
        <v>f</v>
      </c>
      <c r="D1003" t="str">
        <f t="shared" si="49"/>
        <v>f</v>
      </c>
      <c r="E1003" t="str">
        <f>IF(COUNT(SEARCH({"04.","05.","09.","12."},CONCATENATE(P1002,U1002,AB1002,AH1002))),"t","f")</f>
        <v>f</v>
      </c>
      <c r="F1003" t="str">
        <f t="array" ref="F1003">IF(COUNT(SEARCH(HistorischeRubrieken,CONCATENATE(P1002,U1002,AB1002,AH1002))),"t","f")</f>
        <v>f</v>
      </c>
      <c r="G1003">
        <v>1</v>
      </c>
      <c r="H1003">
        <v>78501</v>
      </c>
      <c r="I1003" t="s">
        <v>757</v>
      </c>
      <c r="J1003">
        <v>19930215</v>
      </c>
      <c r="K1003">
        <v>20130101</v>
      </c>
      <c r="M1003">
        <v>0</v>
      </c>
      <c r="N1003">
        <v>0</v>
      </c>
    </row>
    <row r="1004" spans="1:32" hidden="1" x14ac:dyDescent="0.25">
      <c r="A1004" t="str">
        <f t="array" ref="A1004">IF(COUNT(SEARCH(RubriekenHistorisch,CONCATENATE(P1003,U1003,AB1003,AH1003))),"t","f")</f>
        <v>f</v>
      </c>
      <c r="B1004" t="str">
        <f t="shared" si="47"/>
        <v>f</v>
      </c>
      <c r="C1004" t="str">
        <f t="shared" si="48"/>
        <v>f</v>
      </c>
      <c r="D1004" t="str">
        <f t="shared" si="49"/>
        <v>f</v>
      </c>
      <c r="E1004" t="str">
        <f>IF(COUNT(SEARCH({"04.","05.","09.","12."},CONCATENATE(P1003,U1003,AB1003,AH1003))),"t","f")</f>
        <v>f</v>
      </c>
      <c r="F1004" t="str">
        <f t="array" ref="F1004">IF(COUNT(SEARCH(HistorischeRubrieken,CONCATENATE(P1003,U1003,AB1003,AH1003))),"t","f")</f>
        <v>f</v>
      </c>
      <c r="G1004">
        <v>2</v>
      </c>
      <c r="H1004">
        <v>78501</v>
      </c>
      <c r="I1004" t="s">
        <v>757</v>
      </c>
      <c r="J1004">
        <v>20150131</v>
      </c>
      <c r="K1004">
        <v>20150801</v>
      </c>
      <c r="M1004">
        <v>0</v>
      </c>
      <c r="N1004">
        <v>0</v>
      </c>
      <c r="AA1004" t="s">
        <v>270</v>
      </c>
      <c r="AC1004">
        <v>0</v>
      </c>
      <c r="AE1004">
        <v>0</v>
      </c>
      <c r="AF1004" t="s">
        <v>271</v>
      </c>
    </row>
    <row r="1005" spans="1:32" x14ac:dyDescent="0.25">
      <c r="A1005" t="str">
        <f t="array" ref="A1005">IF(COUNT(SEARCH(RubriekenHistorisch,CONCATENATE(P1004,U1004,AB1004,AH1004))),"t","f")</f>
        <v>f</v>
      </c>
      <c r="B1005" t="str">
        <f t="shared" si="47"/>
        <v>f</v>
      </c>
      <c r="C1005" t="str">
        <f t="shared" si="48"/>
        <v>f</v>
      </c>
      <c r="D1005" t="str">
        <f t="shared" si="49"/>
        <v>f</v>
      </c>
      <c r="E1005" t="str">
        <f>IF(COUNT(SEARCH({"04.","05.","09.","12."},CONCATENATE(P1004,U1004,AB1004,AH1004))),"t","f")</f>
        <v>f</v>
      </c>
      <c r="F1005" t="str">
        <f t="array" ref="F1005">IF(COUNT(SEARCH(HistorischeRubrieken,CONCATENATE(P1004,U1004,AB1004,AH1004))),"t","f")</f>
        <v>f</v>
      </c>
      <c r="G1005">
        <v>3</v>
      </c>
      <c r="H1005">
        <v>78501</v>
      </c>
      <c r="I1005" t="s">
        <v>757</v>
      </c>
      <c r="J1005">
        <v>20150801</v>
      </c>
      <c r="M1005">
        <v>0</v>
      </c>
      <c r="N1005">
        <v>0</v>
      </c>
      <c r="AA1005" t="s">
        <v>272</v>
      </c>
      <c r="AC1005">
        <v>0</v>
      </c>
      <c r="AE1005">
        <v>0</v>
      </c>
      <c r="AF1005" t="s">
        <v>271</v>
      </c>
    </row>
    <row r="1006" spans="1:32" hidden="1" x14ac:dyDescent="0.25">
      <c r="A1006" t="str">
        <f t="array" ref="A1006">IF(COUNT(SEARCH(RubriekenHistorisch,CONCATENATE(P1005,U1005,AB1005,AH1005))),"t","f")</f>
        <v>f</v>
      </c>
      <c r="B1006" t="str">
        <f t="shared" si="47"/>
        <v>f</v>
      </c>
      <c r="C1006" t="str">
        <f t="shared" si="48"/>
        <v>f</v>
      </c>
      <c r="D1006" t="str">
        <f t="shared" si="49"/>
        <v>f</v>
      </c>
      <c r="E1006" t="str">
        <f>IF(COUNT(SEARCH({"04.","05.","09.","12."},CONCATENATE(P1005,U1005,AB1005,AH1005))),"t","f")</f>
        <v>f</v>
      </c>
      <c r="F1006" t="str">
        <f t="array" ref="F1006">IF(COUNT(SEARCH(HistorischeRubrieken,CONCATENATE(P1005,U1005,AB1005,AH1005))),"t","f")</f>
        <v>f</v>
      </c>
      <c r="G1006">
        <v>1</v>
      </c>
      <c r="H1006">
        <v>78601</v>
      </c>
      <c r="I1006" t="s">
        <v>758</v>
      </c>
      <c r="J1006">
        <v>19940815</v>
      </c>
      <c r="K1006">
        <v>20130101</v>
      </c>
      <c r="M1006">
        <v>0</v>
      </c>
      <c r="N1006">
        <v>0</v>
      </c>
    </row>
    <row r="1007" spans="1:32" hidden="1" x14ac:dyDescent="0.25">
      <c r="A1007" t="str">
        <f t="array" ref="A1007">IF(COUNT(SEARCH(RubriekenHistorisch,CONCATENATE(P1006,U1006,AB1006,AH1006))),"t","f")</f>
        <v>f</v>
      </c>
      <c r="B1007" t="str">
        <f t="shared" si="47"/>
        <v>f</v>
      </c>
      <c r="C1007" t="str">
        <f t="shared" si="48"/>
        <v>f</v>
      </c>
      <c r="D1007" t="str">
        <f t="shared" si="49"/>
        <v>f</v>
      </c>
      <c r="E1007" t="str">
        <f>IF(COUNT(SEARCH({"04.","05.","09.","12."},CONCATENATE(P1006,U1006,AB1006,AH1006))),"t","f")</f>
        <v>f</v>
      </c>
      <c r="F1007" t="str">
        <f t="array" ref="F1007">IF(COUNT(SEARCH(HistorischeRubrieken,CONCATENATE(P1006,U1006,AB1006,AH1006))),"t","f")</f>
        <v>f</v>
      </c>
      <c r="G1007">
        <v>2</v>
      </c>
      <c r="H1007">
        <v>78601</v>
      </c>
      <c r="I1007" t="s">
        <v>758</v>
      </c>
      <c r="J1007">
        <v>20150131</v>
      </c>
      <c r="K1007">
        <v>20150801</v>
      </c>
      <c r="M1007">
        <v>0</v>
      </c>
      <c r="N1007">
        <v>0</v>
      </c>
      <c r="AA1007" t="s">
        <v>270</v>
      </c>
      <c r="AC1007">
        <v>0</v>
      </c>
      <c r="AE1007">
        <v>0</v>
      </c>
      <c r="AF1007" t="s">
        <v>271</v>
      </c>
    </row>
    <row r="1008" spans="1:32" x14ac:dyDescent="0.25">
      <c r="A1008" t="str">
        <f t="array" ref="A1008">IF(COUNT(SEARCH(RubriekenHistorisch,CONCATENATE(P1007,U1007,AB1007,AH1007))),"t","f")</f>
        <v>f</v>
      </c>
      <c r="B1008" t="str">
        <f t="shared" si="47"/>
        <v>f</v>
      </c>
      <c r="C1008" t="str">
        <f t="shared" si="48"/>
        <v>f</v>
      </c>
      <c r="D1008" t="str">
        <f t="shared" si="49"/>
        <v>f</v>
      </c>
      <c r="E1008" t="str">
        <f>IF(COUNT(SEARCH({"04.","05.","09.","12."},CONCATENATE(P1007,U1007,AB1007,AH1007))),"t","f")</f>
        <v>f</v>
      </c>
      <c r="F1008" t="str">
        <f t="array" ref="F1008">IF(COUNT(SEARCH(HistorischeRubrieken,CONCATENATE(P1007,U1007,AB1007,AH1007))),"t","f")</f>
        <v>f</v>
      </c>
      <c r="G1008">
        <v>3</v>
      </c>
      <c r="H1008">
        <v>78601</v>
      </c>
      <c r="I1008" t="s">
        <v>758</v>
      </c>
      <c r="J1008">
        <v>20150801</v>
      </c>
      <c r="M1008">
        <v>0</v>
      </c>
      <c r="N1008">
        <v>0</v>
      </c>
      <c r="AA1008" t="s">
        <v>272</v>
      </c>
      <c r="AC1008">
        <v>0</v>
      </c>
      <c r="AE1008">
        <v>0</v>
      </c>
      <c r="AF1008" t="s">
        <v>271</v>
      </c>
    </row>
    <row r="1009" spans="1:32" hidden="1" x14ac:dyDescent="0.25">
      <c r="A1009" t="str">
        <f t="array" ref="A1009">IF(COUNT(SEARCH(RubriekenHistorisch,CONCATENATE(P1008,U1008,AB1008,AH1008))),"t","f")</f>
        <v>f</v>
      </c>
      <c r="B1009" t="str">
        <f t="shared" si="47"/>
        <v>f</v>
      </c>
      <c r="C1009" t="str">
        <f t="shared" si="48"/>
        <v>f</v>
      </c>
      <c r="D1009" t="str">
        <f t="shared" si="49"/>
        <v>f</v>
      </c>
      <c r="E1009" t="str">
        <f>IF(COUNT(SEARCH({"04.","05.","09.","12."},CONCATENATE(P1008,U1008,AB1008,AH1008))),"t","f")</f>
        <v>f</v>
      </c>
      <c r="F1009" t="str">
        <f t="array" ref="F1009">IF(COUNT(SEARCH(HistorischeRubrieken,CONCATENATE(P1008,U1008,AB1008,AH1008))),"t","f")</f>
        <v>f</v>
      </c>
      <c r="G1009">
        <v>1</v>
      </c>
      <c r="H1009">
        <v>78701</v>
      </c>
      <c r="I1009" t="s">
        <v>759</v>
      </c>
      <c r="J1009">
        <v>19921215</v>
      </c>
      <c r="K1009">
        <v>19970101</v>
      </c>
      <c r="M1009">
        <v>0</v>
      </c>
      <c r="N1009">
        <v>0</v>
      </c>
    </row>
    <row r="1010" spans="1:32" hidden="1" x14ac:dyDescent="0.25">
      <c r="A1010" t="str">
        <f t="array" ref="A1010">IF(COUNT(SEARCH(RubriekenHistorisch,CONCATENATE(P1009,U1009,AB1009,AH1009))),"t","f")</f>
        <v>f</v>
      </c>
      <c r="B1010" t="str">
        <f t="shared" si="47"/>
        <v>f</v>
      </c>
      <c r="C1010" t="str">
        <f t="shared" si="48"/>
        <v>f</v>
      </c>
      <c r="D1010" t="str">
        <f t="shared" si="49"/>
        <v>f</v>
      </c>
      <c r="E1010" t="str">
        <f>IF(COUNT(SEARCH({"04.","05.","09.","12."},CONCATENATE(P1009,U1009,AB1009,AH1009))),"t","f")</f>
        <v>f</v>
      </c>
      <c r="F1010" t="str">
        <f t="array" ref="F1010">IF(COUNT(SEARCH(HistorischeRubrieken,CONCATENATE(P1009,U1009,AB1009,AH1009))),"t","f")</f>
        <v>f</v>
      </c>
      <c r="G1010">
        <v>1</v>
      </c>
      <c r="H1010">
        <v>78801</v>
      </c>
      <c r="I1010" t="s">
        <v>760</v>
      </c>
      <c r="J1010">
        <v>19930801</v>
      </c>
      <c r="K1010">
        <v>20130101</v>
      </c>
      <c r="M1010">
        <v>0</v>
      </c>
      <c r="N1010">
        <v>0</v>
      </c>
    </row>
    <row r="1011" spans="1:32" hidden="1" x14ac:dyDescent="0.25">
      <c r="A1011" t="str">
        <f t="array" ref="A1011">IF(COUNT(SEARCH(RubriekenHistorisch,CONCATENATE(P1010,U1010,AB1010,AH1010))),"t","f")</f>
        <v>f</v>
      </c>
      <c r="B1011" t="str">
        <f t="shared" si="47"/>
        <v>f</v>
      </c>
      <c r="C1011" t="str">
        <f t="shared" si="48"/>
        <v>f</v>
      </c>
      <c r="D1011" t="str">
        <f t="shared" si="49"/>
        <v>f</v>
      </c>
      <c r="E1011" t="str">
        <f>IF(COUNT(SEARCH({"04.","05.","09.","12."},CONCATENATE(P1010,U1010,AB1010,AH1010))),"t","f")</f>
        <v>f</v>
      </c>
      <c r="F1011" t="str">
        <f t="array" ref="F1011">IF(COUNT(SEARCH(HistorischeRubrieken,CONCATENATE(P1010,U1010,AB1010,AH1010))),"t","f")</f>
        <v>f</v>
      </c>
      <c r="G1011">
        <v>2</v>
      </c>
      <c r="H1011">
        <v>78801</v>
      </c>
      <c r="I1011" t="s">
        <v>760</v>
      </c>
      <c r="J1011">
        <v>20150131</v>
      </c>
      <c r="K1011">
        <v>20150801</v>
      </c>
      <c r="M1011">
        <v>0</v>
      </c>
      <c r="N1011">
        <v>0</v>
      </c>
      <c r="AA1011" t="s">
        <v>270</v>
      </c>
      <c r="AC1011">
        <v>0</v>
      </c>
      <c r="AE1011">
        <v>0</v>
      </c>
      <c r="AF1011" t="s">
        <v>271</v>
      </c>
    </row>
    <row r="1012" spans="1:32" x14ac:dyDescent="0.25">
      <c r="A1012" t="str">
        <f t="array" ref="A1012">IF(COUNT(SEARCH(RubriekenHistorisch,CONCATENATE(P1011,U1011,AB1011,AH1011))),"t","f")</f>
        <v>f</v>
      </c>
      <c r="B1012" t="str">
        <f t="shared" si="47"/>
        <v>f</v>
      </c>
      <c r="C1012" t="str">
        <f t="shared" si="48"/>
        <v>f</v>
      </c>
      <c r="D1012" t="str">
        <f t="shared" si="49"/>
        <v>f</v>
      </c>
      <c r="E1012" t="str">
        <f>IF(COUNT(SEARCH({"04.","05.","09.","12."},CONCATENATE(P1011,U1011,AB1011,AH1011))),"t","f")</f>
        <v>f</v>
      </c>
      <c r="F1012" t="str">
        <f t="array" ref="F1012">IF(COUNT(SEARCH(HistorischeRubrieken,CONCATENATE(P1011,U1011,AB1011,AH1011))),"t","f")</f>
        <v>f</v>
      </c>
      <c r="G1012">
        <v>3</v>
      </c>
      <c r="H1012">
        <v>78801</v>
      </c>
      <c r="I1012" t="s">
        <v>760</v>
      </c>
      <c r="J1012">
        <v>20150801</v>
      </c>
      <c r="M1012">
        <v>0</v>
      </c>
      <c r="N1012">
        <v>0</v>
      </c>
      <c r="AA1012" t="s">
        <v>272</v>
      </c>
      <c r="AC1012">
        <v>0</v>
      </c>
      <c r="AE1012">
        <v>0</v>
      </c>
      <c r="AF1012" t="s">
        <v>271</v>
      </c>
    </row>
    <row r="1013" spans="1:32" hidden="1" x14ac:dyDescent="0.25">
      <c r="A1013" t="str">
        <f t="array" ref="A1013">IF(COUNT(SEARCH(RubriekenHistorisch,CONCATENATE(P1012,U1012,AB1012,AH1012))),"t","f")</f>
        <v>f</v>
      </c>
      <c r="B1013" t="str">
        <f t="shared" si="47"/>
        <v>f</v>
      </c>
      <c r="C1013" t="str">
        <f t="shared" si="48"/>
        <v>f</v>
      </c>
      <c r="D1013" t="str">
        <f t="shared" si="49"/>
        <v>f</v>
      </c>
      <c r="E1013" t="str">
        <f>IF(COUNT(SEARCH({"04.","05.","09.","12."},CONCATENATE(P1012,U1012,AB1012,AH1012))),"t","f")</f>
        <v>f</v>
      </c>
      <c r="F1013" t="str">
        <f t="array" ref="F1013">IF(COUNT(SEARCH(HistorischeRubrieken,CONCATENATE(P1012,U1012,AB1012,AH1012))),"t","f")</f>
        <v>f</v>
      </c>
      <c r="G1013">
        <v>1</v>
      </c>
      <c r="H1013">
        <v>78901</v>
      </c>
      <c r="I1013" t="s">
        <v>761</v>
      </c>
      <c r="J1013">
        <v>19930401</v>
      </c>
      <c r="K1013">
        <v>19970101</v>
      </c>
      <c r="M1013">
        <v>0</v>
      </c>
      <c r="N1013">
        <v>0</v>
      </c>
    </row>
    <row r="1014" spans="1:32" hidden="1" x14ac:dyDescent="0.25">
      <c r="A1014" t="str">
        <f t="array" ref="A1014">IF(COUNT(SEARCH(RubriekenHistorisch,CONCATENATE(P1013,U1013,AB1013,AH1013))),"t","f")</f>
        <v>f</v>
      </c>
      <c r="B1014" t="str">
        <f t="shared" si="47"/>
        <v>f</v>
      </c>
      <c r="C1014" t="str">
        <f t="shared" si="48"/>
        <v>f</v>
      </c>
      <c r="D1014" t="str">
        <f t="shared" si="49"/>
        <v>f</v>
      </c>
      <c r="E1014" t="str">
        <f>IF(COUNT(SEARCH({"04.","05.","09.","12."},CONCATENATE(P1013,U1013,AB1013,AH1013))),"t","f")</f>
        <v>f</v>
      </c>
      <c r="F1014" t="str">
        <f t="array" ref="F1014">IF(COUNT(SEARCH(HistorischeRubrieken,CONCATENATE(P1013,U1013,AB1013,AH1013))),"t","f")</f>
        <v>f</v>
      </c>
      <c r="G1014">
        <v>1</v>
      </c>
      <c r="H1014">
        <v>79101</v>
      </c>
      <c r="I1014" t="s">
        <v>762</v>
      </c>
      <c r="J1014">
        <v>19930501</v>
      </c>
      <c r="K1014">
        <v>19950128</v>
      </c>
      <c r="M1014">
        <v>0</v>
      </c>
      <c r="N1014">
        <v>0</v>
      </c>
    </row>
    <row r="1015" spans="1:32" hidden="1" x14ac:dyDescent="0.25">
      <c r="A1015" t="str">
        <f t="array" ref="A1015">IF(COUNT(SEARCH(RubriekenHistorisch,CONCATENATE(P1014,U1014,AB1014,AH1014))),"t","f")</f>
        <v>f</v>
      </c>
      <c r="B1015" t="str">
        <f t="shared" si="47"/>
        <v>f</v>
      </c>
      <c r="C1015" t="str">
        <f t="shared" si="48"/>
        <v>f</v>
      </c>
      <c r="D1015" t="str">
        <f t="shared" si="49"/>
        <v>f</v>
      </c>
      <c r="E1015" t="str">
        <f>IF(COUNT(SEARCH({"04.","05.","09.","12."},CONCATENATE(P1014,U1014,AB1014,AH1014))),"t","f")</f>
        <v>f</v>
      </c>
      <c r="F1015" t="str">
        <f t="array" ref="F1015">IF(COUNT(SEARCH(HistorischeRubrieken,CONCATENATE(P1014,U1014,AB1014,AH1014))),"t","f")</f>
        <v>f</v>
      </c>
      <c r="G1015">
        <v>1</v>
      </c>
      <c r="H1015">
        <v>79301</v>
      </c>
      <c r="I1015" t="s">
        <v>763</v>
      </c>
      <c r="J1015">
        <v>19940515</v>
      </c>
      <c r="K1015">
        <v>19970101</v>
      </c>
      <c r="M1015">
        <v>0</v>
      </c>
      <c r="N1015">
        <v>0</v>
      </c>
    </row>
    <row r="1016" spans="1:32" hidden="1" x14ac:dyDescent="0.25">
      <c r="A1016" t="str">
        <f t="array" ref="A1016">IF(COUNT(SEARCH(RubriekenHistorisch,CONCATENATE(P1015,U1015,AB1015,AH1015))),"t","f")</f>
        <v>f</v>
      </c>
      <c r="B1016" t="str">
        <f t="shared" si="47"/>
        <v>f</v>
      </c>
      <c r="C1016" t="str">
        <f t="shared" si="48"/>
        <v>f</v>
      </c>
      <c r="D1016" t="str">
        <f t="shared" si="49"/>
        <v>f</v>
      </c>
      <c r="E1016" t="str">
        <f>IF(COUNT(SEARCH({"04.","05.","09.","12."},CONCATENATE(P1015,U1015,AB1015,AH1015))),"t","f")</f>
        <v>f</v>
      </c>
      <c r="F1016" t="str">
        <f t="array" ref="F1016">IF(COUNT(SEARCH(HistorischeRubrieken,CONCATENATE(P1015,U1015,AB1015,AH1015))),"t","f")</f>
        <v>f</v>
      </c>
      <c r="G1016">
        <v>1</v>
      </c>
      <c r="H1016">
        <v>79401</v>
      </c>
      <c r="I1016" t="s">
        <v>764</v>
      </c>
      <c r="J1016">
        <v>19940901</v>
      </c>
      <c r="K1016">
        <v>20130101</v>
      </c>
      <c r="M1016">
        <v>0</v>
      </c>
      <c r="N1016">
        <v>0</v>
      </c>
    </row>
    <row r="1017" spans="1:32" hidden="1" x14ac:dyDescent="0.25">
      <c r="A1017" t="str">
        <f t="array" ref="A1017">IF(COUNT(SEARCH(RubriekenHistorisch,CONCATENATE(P1016,U1016,AB1016,AH1016))),"t","f")</f>
        <v>f</v>
      </c>
      <c r="B1017" t="str">
        <f t="shared" si="47"/>
        <v>f</v>
      </c>
      <c r="C1017" t="str">
        <f t="shared" si="48"/>
        <v>f</v>
      </c>
      <c r="D1017" t="str">
        <f t="shared" si="49"/>
        <v>f</v>
      </c>
      <c r="E1017" t="str">
        <f>IF(COUNT(SEARCH({"04.","05.","09.","12."},CONCATENATE(P1016,U1016,AB1016,AH1016))),"t","f")</f>
        <v>f</v>
      </c>
      <c r="F1017" t="str">
        <f t="array" ref="F1017">IF(COUNT(SEARCH(HistorischeRubrieken,CONCATENATE(P1016,U1016,AB1016,AH1016))),"t","f")</f>
        <v>f</v>
      </c>
      <c r="G1017">
        <v>2</v>
      </c>
      <c r="H1017">
        <v>79401</v>
      </c>
      <c r="I1017" t="s">
        <v>764</v>
      </c>
      <c r="J1017">
        <v>20150131</v>
      </c>
      <c r="K1017">
        <v>20150801</v>
      </c>
      <c r="M1017">
        <v>0</v>
      </c>
      <c r="N1017">
        <v>0</v>
      </c>
      <c r="AA1017" t="s">
        <v>270</v>
      </c>
      <c r="AC1017">
        <v>0</v>
      </c>
      <c r="AE1017">
        <v>0</v>
      </c>
      <c r="AF1017" t="s">
        <v>271</v>
      </c>
    </row>
    <row r="1018" spans="1:32" x14ac:dyDescent="0.25">
      <c r="A1018" t="str">
        <f t="array" ref="A1018">IF(COUNT(SEARCH(RubriekenHistorisch,CONCATENATE(P1017,U1017,AB1017,AH1017))),"t","f")</f>
        <v>f</v>
      </c>
      <c r="B1018" t="str">
        <f t="shared" si="47"/>
        <v>f</v>
      </c>
      <c r="C1018" t="str">
        <f t="shared" si="48"/>
        <v>f</v>
      </c>
      <c r="D1018" t="str">
        <f t="shared" si="49"/>
        <v>f</v>
      </c>
      <c r="E1018" t="str">
        <f>IF(COUNT(SEARCH({"04.","05.","09.","12."},CONCATENATE(P1017,U1017,AB1017,AH1017))),"t","f")</f>
        <v>f</v>
      </c>
      <c r="F1018" t="str">
        <f t="array" ref="F1018">IF(COUNT(SEARCH(HistorischeRubrieken,CONCATENATE(P1017,U1017,AB1017,AH1017))),"t","f")</f>
        <v>f</v>
      </c>
      <c r="G1018">
        <v>3</v>
      </c>
      <c r="H1018">
        <v>79401</v>
      </c>
      <c r="I1018" t="s">
        <v>764</v>
      </c>
      <c r="J1018">
        <v>20150801</v>
      </c>
      <c r="M1018">
        <v>0</v>
      </c>
      <c r="N1018">
        <v>0</v>
      </c>
      <c r="AA1018" t="s">
        <v>272</v>
      </c>
      <c r="AC1018">
        <v>0</v>
      </c>
      <c r="AE1018">
        <v>0</v>
      </c>
      <c r="AF1018" t="s">
        <v>271</v>
      </c>
    </row>
    <row r="1019" spans="1:32" hidden="1" x14ac:dyDescent="0.25">
      <c r="A1019" t="str">
        <f t="array" ref="A1019">IF(COUNT(SEARCH(RubriekenHistorisch,CONCATENATE(P1018,U1018,AB1018,AH1018))),"t","f")</f>
        <v>f</v>
      </c>
      <c r="B1019" t="str">
        <f t="shared" si="47"/>
        <v>f</v>
      </c>
      <c r="C1019" t="str">
        <f t="shared" si="48"/>
        <v>f</v>
      </c>
      <c r="D1019" t="str">
        <f t="shared" si="49"/>
        <v>f</v>
      </c>
      <c r="E1019" t="str">
        <f>IF(COUNT(SEARCH({"04.","05.","09.","12."},CONCATENATE(P1018,U1018,AB1018,AH1018))),"t","f")</f>
        <v>f</v>
      </c>
      <c r="F1019" t="str">
        <f t="array" ref="F1019">IF(COUNT(SEARCH(HistorischeRubrieken,CONCATENATE(P1018,U1018,AB1018,AH1018))),"t","f")</f>
        <v>f</v>
      </c>
      <c r="G1019">
        <v>1</v>
      </c>
      <c r="H1019">
        <v>79501</v>
      </c>
      <c r="I1019" t="s">
        <v>765</v>
      </c>
      <c r="J1019">
        <v>19931101</v>
      </c>
      <c r="K1019">
        <v>19960101</v>
      </c>
      <c r="M1019">
        <v>0</v>
      </c>
      <c r="N1019">
        <v>0</v>
      </c>
    </row>
    <row r="1020" spans="1:32" hidden="1" x14ac:dyDescent="0.25">
      <c r="A1020" t="str">
        <f t="array" ref="A1020">IF(COUNT(SEARCH(RubriekenHistorisch,CONCATENATE(P1019,U1019,AB1019,AH1019))),"t","f")</f>
        <v>f</v>
      </c>
      <c r="B1020" t="str">
        <f t="shared" si="47"/>
        <v>f</v>
      </c>
      <c r="C1020" t="str">
        <f t="shared" si="48"/>
        <v>f</v>
      </c>
      <c r="D1020" t="str">
        <f t="shared" si="49"/>
        <v>f</v>
      </c>
      <c r="E1020" t="str">
        <f>IF(COUNT(SEARCH({"04.","05.","09.","12."},CONCATENATE(P1019,U1019,AB1019,AH1019))),"t","f")</f>
        <v>f</v>
      </c>
      <c r="F1020" t="str">
        <f t="array" ref="F1020">IF(COUNT(SEARCH(HistorischeRubrieken,CONCATENATE(P1019,U1019,AB1019,AH1019))),"t","f")</f>
        <v>f</v>
      </c>
      <c r="G1020">
        <v>1</v>
      </c>
      <c r="H1020">
        <v>79601</v>
      </c>
      <c r="I1020" t="s">
        <v>766</v>
      </c>
      <c r="J1020">
        <v>19920501</v>
      </c>
      <c r="K1020">
        <v>20130101</v>
      </c>
      <c r="M1020">
        <v>0</v>
      </c>
      <c r="N1020">
        <v>0</v>
      </c>
    </row>
    <row r="1021" spans="1:32" hidden="1" x14ac:dyDescent="0.25">
      <c r="A1021" t="str">
        <f t="array" ref="A1021">IF(COUNT(SEARCH(RubriekenHistorisch,CONCATENATE(P1020,U1020,AB1020,AH1020))),"t","f")</f>
        <v>f</v>
      </c>
      <c r="B1021" t="str">
        <f t="shared" si="47"/>
        <v>f</v>
      </c>
      <c r="C1021" t="str">
        <f t="shared" si="48"/>
        <v>f</v>
      </c>
      <c r="D1021" t="str">
        <f t="shared" si="49"/>
        <v>f</v>
      </c>
      <c r="E1021" t="str">
        <f>IF(COUNT(SEARCH({"04.","05.","09.","12."},CONCATENATE(P1020,U1020,AB1020,AH1020))),"t","f")</f>
        <v>f</v>
      </c>
      <c r="F1021" t="str">
        <f t="array" ref="F1021">IF(COUNT(SEARCH(HistorischeRubrieken,CONCATENATE(P1020,U1020,AB1020,AH1020))),"t","f")</f>
        <v>f</v>
      </c>
      <c r="G1021">
        <v>2</v>
      </c>
      <c r="H1021">
        <v>79601</v>
      </c>
      <c r="I1021" t="s">
        <v>766</v>
      </c>
      <c r="J1021">
        <v>20150131</v>
      </c>
      <c r="K1021">
        <v>20150801</v>
      </c>
      <c r="M1021">
        <v>0</v>
      </c>
      <c r="N1021">
        <v>0</v>
      </c>
      <c r="AA1021" t="s">
        <v>270</v>
      </c>
      <c r="AC1021">
        <v>0</v>
      </c>
      <c r="AE1021">
        <v>0</v>
      </c>
      <c r="AF1021" t="s">
        <v>271</v>
      </c>
    </row>
    <row r="1022" spans="1:32" x14ac:dyDescent="0.25">
      <c r="A1022" t="str">
        <f t="array" ref="A1022">IF(COUNT(SEARCH(RubriekenHistorisch,CONCATENATE(P1021,U1021,AB1021,AH1021))),"t","f")</f>
        <v>f</v>
      </c>
      <c r="B1022" t="str">
        <f t="shared" si="47"/>
        <v>f</v>
      </c>
      <c r="C1022" t="str">
        <f t="shared" si="48"/>
        <v>f</v>
      </c>
      <c r="D1022" t="str">
        <f t="shared" si="49"/>
        <v>f</v>
      </c>
      <c r="E1022" t="str">
        <f>IF(COUNT(SEARCH({"04.","05.","09.","12."},CONCATENATE(P1021,U1021,AB1021,AH1021))),"t","f")</f>
        <v>f</v>
      </c>
      <c r="F1022" t="str">
        <f t="array" ref="F1022">IF(COUNT(SEARCH(HistorischeRubrieken,CONCATENATE(P1021,U1021,AB1021,AH1021))),"t","f")</f>
        <v>f</v>
      </c>
      <c r="G1022">
        <v>3</v>
      </c>
      <c r="H1022">
        <v>79601</v>
      </c>
      <c r="I1022" t="s">
        <v>766</v>
      </c>
      <c r="J1022">
        <v>20150801</v>
      </c>
      <c r="M1022">
        <v>0</v>
      </c>
      <c r="N1022">
        <v>0</v>
      </c>
      <c r="AA1022" t="s">
        <v>272</v>
      </c>
      <c r="AC1022">
        <v>0</v>
      </c>
      <c r="AE1022">
        <v>0</v>
      </c>
      <c r="AF1022" t="s">
        <v>271</v>
      </c>
    </row>
    <row r="1023" spans="1:32" hidden="1" x14ac:dyDescent="0.25">
      <c r="A1023" t="str">
        <f t="array" ref="A1023">IF(COUNT(SEARCH(RubriekenHistorisch,CONCATENATE(P1022,U1022,AB1022,AH1022))),"t","f")</f>
        <v>f</v>
      </c>
      <c r="B1023" t="str">
        <f t="shared" si="47"/>
        <v>f</v>
      </c>
      <c r="C1023" t="str">
        <f t="shared" si="48"/>
        <v>f</v>
      </c>
      <c r="D1023" t="str">
        <f t="shared" si="49"/>
        <v>f</v>
      </c>
      <c r="E1023" t="str">
        <f>IF(COUNT(SEARCH({"04.","05.","09.","12."},CONCATENATE(P1022,U1022,AB1022,AH1022))),"t","f")</f>
        <v>f</v>
      </c>
      <c r="F1023" t="str">
        <f t="array" ref="F1023">IF(COUNT(SEARCH(HistorischeRubrieken,CONCATENATE(P1022,U1022,AB1022,AH1022))),"t","f")</f>
        <v>f</v>
      </c>
      <c r="G1023">
        <v>1</v>
      </c>
      <c r="H1023">
        <v>79701</v>
      </c>
      <c r="I1023" t="s">
        <v>767</v>
      </c>
      <c r="J1023">
        <v>19940815</v>
      </c>
      <c r="K1023">
        <v>20130101</v>
      </c>
      <c r="M1023">
        <v>0</v>
      </c>
      <c r="N1023">
        <v>0</v>
      </c>
    </row>
    <row r="1024" spans="1:32" hidden="1" x14ac:dyDescent="0.25">
      <c r="A1024" t="str">
        <f t="array" ref="A1024">IF(COUNT(SEARCH(RubriekenHistorisch,CONCATENATE(P1023,U1023,AB1023,AH1023))),"t","f")</f>
        <v>f</v>
      </c>
      <c r="B1024" t="str">
        <f t="shared" si="47"/>
        <v>f</v>
      </c>
      <c r="C1024" t="str">
        <f t="shared" si="48"/>
        <v>f</v>
      </c>
      <c r="D1024" t="str">
        <f t="shared" si="49"/>
        <v>f</v>
      </c>
      <c r="E1024" t="str">
        <f>IF(COUNT(SEARCH({"04.","05.","09.","12."},CONCATENATE(P1023,U1023,AB1023,AH1023))),"t","f")</f>
        <v>f</v>
      </c>
      <c r="F1024" t="str">
        <f t="array" ref="F1024">IF(COUNT(SEARCH(HistorischeRubrieken,CONCATENATE(P1023,U1023,AB1023,AH1023))),"t","f")</f>
        <v>f</v>
      </c>
      <c r="G1024">
        <v>2</v>
      </c>
      <c r="H1024">
        <v>79701</v>
      </c>
      <c r="I1024" t="s">
        <v>767</v>
      </c>
      <c r="J1024">
        <v>20150131</v>
      </c>
      <c r="K1024">
        <v>20150801</v>
      </c>
      <c r="M1024">
        <v>0</v>
      </c>
      <c r="N1024">
        <v>0</v>
      </c>
      <c r="AA1024" t="s">
        <v>270</v>
      </c>
      <c r="AC1024">
        <v>0</v>
      </c>
      <c r="AE1024">
        <v>0</v>
      </c>
      <c r="AF1024" t="s">
        <v>271</v>
      </c>
    </row>
    <row r="1025" spans="1:32" x14ac:dyDescent="0.25">
      <c r="A1025" t="str">
        <f t="array" ref="A1025">IF(COUNT(SEARCH(RubriekenHistorisch,CONCATENATE(P1024,U1024,AB1024,AH1024))),"t","f")</f>
        <v>f</v>
      </c>
      <c r="B1025" t="str">
        <f t="shared" si="47"/>
        <v>f</v>
      </c>
      <c r="C1025" t="str">
        <f t="shared" si="48"/>
        <v>f</v>
      </c>
      <c r="D1025" t="str">
        <f t="shared" si="49"/>
        <v>f</v>
      </c>
      <c r="E1025" t="str">
        <f>IF(COUNT(SEARCH({"04.","05.","09.","12."},CONCATENATE(P1024,U1024,AB1024,AH1024))),"t","f")</f>
        <v>f</v>
      </c>
      <c r="F1025" t="str">
        <f t="array" ref="F1025">IF(COUNT(SEARCH(HistorischeRubrieken,CONCATENATE(P1024,U1024,AB1024,AH1024))),"t","f")</f>
        <v>f</v>
      </c>
      <c r="G1025">
        <v>3</v>
      </c>
      <c r="H1025">
        <v>79701</v>
      </c>
      <c r="I1025" t="s">
        <v>767</v>
      </c>
      <c r="J1025">
        <v>20150801</v>
      </c>
      <c r="M1025">
        <v>0</v>
      </c>
      <c r="N1025">
        <v>0</v>
      </c>
      <c r="AA1025" t="s">
        <v>272</v>
      </c>
      <c r="AC1025">
        <v>0</v>
      </c>
      <c r="AE1025">
        <v>0</v>
      </c>
      <c r="AF1025" t="s">
        <v>271</v>
      </c>
    </row>
    <row r="1026" spans="1:32" hidden="1" x14ac:dyDescent="0.25">
      <c r="A1026" t="str">
        <f t="array" ref="A1026">IF(COUNT(SEARCH(RubriekenHistorisch,CONCATENATE(P1025,U1025,AB1025,AH1025))),"t","f")</f>
        <v>f</v>
      </c>
      <c r="B1026" t="str">
        <f t="shared" si="47"/>
        <v>f</v>
      </c>
      <c r="C1026" t="str">
        <f t="shared" si="48"/>
        <v>f</v>
      </c>
      <c r="D1026" t="str">
        <f t="shared" si="49"/>
        <v>f</v>
      </c>
      <c r="E1026" t="str">
        <f>IF(COUNT(SEARCH({"04.","05.","09.","12."},CONCATENATE(P1025,U1025,AB1025,AH1025))),"t","f")</f>
        <v>f</v>
      </c>
      <c r="F1026" t="str">
        <f t="array" ref="F1026">IF(COUNT(SEARCH(HistorischeRubrieken,CONCATENATE(P1025,U1025,AB1025,AH1025))),"t","f")</f>
        <v>f</v>
      </c>
      <c r="G1026">
        <v>1</v>
      </c>
      <c r="H1026">
        <v>79801</v>
      </c>
      <c r="I1026" t="s">
        <v>768</v>
      </c>
      <c r="J1026">
        <v>19921001</v>
      </c>
      <c r="K1026">
        <v>20130101</v>
      </c>
      <c r="M1026">
        <v>0</v>
      </c>
      <c r="N1026">
        <v>0</v>
      </c>
    </row>
    <row r="1027" spans="1:32" hidden="1" x14ac:dyDescent="0.25">
      <c r="A1027" t="str">
        <f t="array" ref="A1027">IF(COUNT(SEARCH(RubriekenHistorisch,CONCATENATE(P1026,U1026,AB1026,AH1026))),"t","f")</f>
        <v>f</v>
      </c>
      <c r="B1027" t="str">
        <f t="shared" ref="B1027:B1090" si="50">IF(COUNT(SEARCH("07.66.20",CONCATENATE(P1026,U1026,AB1026,AH1026))),"t","f")</f>
        <v>f</v>
      </c>
      <c r="C1027" t="str">
        <f t="shared" ref="C1027:C1090" si="51">IF(COUNT(SEARCH("14.40.10",CONCATENATE(P1026,U1026,AB1026,AH1026))),"t","f")</f>
        <v>f</v>
      </c>
      <c r="D1027" t="str">
        <f t="shared" si="49"/>
        <v>f</v>
      </c>
      <c r="E1027" t="str">
        <f>IF(COUNT(SEARCH({"04.","05.","09.","12."},CONCATENATE(P1026,U1026,AB1026,AH1026))),"t","f")</f>
        <v>f</v>
      </c>
      <c r="F1027" t="str">
        <f t="array" ref="F1027">IF(COUNT(SEARCH(HistorischeRubrieken,CONCATENATE(P1026,U1026,AB1026,AH1026))),"t","f")</f>
        <v>f</v>
      </c>
      <c r="G1027">
        <v>2</v>
      </c>
      <c r="H1027">
        <v>79801</v>
      </c>
      <c r="I1027" t="s">
        <v>768</v>
      </c>
      <c r="J1027">
        <v>20150131</v>
      </c>
      <c r="K1027">
        <v>20150801</v>
      </c>
      <c r="M1027">
        <v>0</v>
      </c>
      <c r="N1027">
        <v>0</v>
      </c>
      <c r="AA1027" t="s">
        <v>270</v>
      </c>
      <c r="AC1027">
        <v>0</v>
      </c>
      <c r="AE1027">
        <v>0</v>
      </c>
      <c r="AF1027" t="s">
        <v>271</v>
      </c>
    </row>
    <row r="1028" spans="1:32" x14ac:dyDescent="0.25">
      <c r="A1028" t="str">
        <f t="array" ref="A1028">IF(COUNT(SEARCH(RubriekenHistorisch,CONCATENATE(P1027,U1027,AB1027,AH1027))),"t","f")</f>
        <v>f</v>
      </c>
      <c r="B1028" t="str">
        <f t="shared" si="50"/>
        <v>f</v>
      </c>
      <c r="C1028" t="str">
        <f t="shared" si="51"/>
        <v>f</v>
      </c>
      <c r="D1028" t="str">
        <f t="shared" ref="D1028:D1091" si="52">IF(COUNT(SEARCH("- 0",CONCATENATE(P1027,U1027,AB1027,AH1027))),"t","f")</f>
        <v>f</v>
      </c>
      <c r="E1028" t="str">
        <f>IF(COUNT(SEARCH({"04.","05.","09.","12."},CONCATENATE(P1027,U1027,AB1027,AH1027))),"t","f")</f>
        <v>f</v>
      </c>
      <c r="F1028" t="str">
        <f t="array" ref="F1028">IF(COUNT(SEARCH(HistorischeRubrieken,CONCATENATE(P1027,U1027,AB1027,AH1027))),"t","f")</f>
        <v>f</v>
      </c>
      <c r="G1028">
        <v>3</v>
      </c>
      <c r="H1028">
        <v>79801</v>
      </c>
      <c r="I1028" t="s">
        <v>768</v>
      </c>
      <c r="J1028">
        <v>20150801</v>
      </c>
      <c r="M1028">
        <v>0</v>
      </c>
      <c r="N1028">
        <v>0</v>
      </c>
      <c r="AA1028" t="s">
        <v>272</v>
      </c>
      <c r="AC1028">
        <v>0</v>
      </c>
      <c r="AE1028">
        <v>0</v>
      </c>
      <c r="AF1028" t="s">
        <v>271</v>
      </c>
    </row>
    <row r="1029" spans="1:32" hidden="1" x14ac:dyDescent="0.25">
      <c r="A1029" t="str">
        <f t="array" ref="A1029">IF(COUNT(SEARCH(RubriekenHistorisch,CONCATENATE(P1028,U1028,AB1028,AH1028))),"t","f")</f>
        <v>f</v>
      </c>
      <c r="B1029" t="str">
        <f t="shared" si="50"/>
        <v>f</v>
      </c>
      <c r="C1029" t="str">
        <f t="shared" si="51"/>
        <v>f</v>
      </c>
      <c r="D1029" t="str">
        <f t="shared" si="52"/>
        <v>f</v>
      </c>
      <c r="E1029" t="str">
        <f>IF(COUNT(SEARCH({"04.","05.","09.","12."},CONCATENATE(P1028,U1028,AB1028,AH1028))),"t","f")</f>
        <v>f</v>
      </c>
      <c r="F1029" t="str">
        <f t="array" ref="F1029">IF(COUNT(SEARCH(HistorischeRubrieken,CONCATENATE(P1028,U1028,AB1028,AH1028))),"t","f")</f>
        <v>f</v>
      </c>
      <c r="G1029">
        <v>1</v>
      </c>
      <c r="H1029">
        <v>79901</v>
      </c>
      <c r="I1029" t="s">
        <v>769</v>
      </c>
      <c r="J1029">
        <v>19930401</v>
      </c>
      <c r="K1029">
        <v>19970101</v>
      </c>
      <c r="M1029">
        <v>0</v>
      </c>
      <c r="N1029">
        <v>0</v>
      </c>
    </row>
    <row r="1030" spans="1:32" hidden="1" x14ac:dyDescent="0.25">
      <c r="A1030" t="str">
        <f t="array" ref="A1030">IF(COUNT(SEARCH(RubriekenHistorisch,CONCATENATE(P1029,U1029,AB1029,AH1029))),"t","f")</f>
        <v>f</v>
      </c>
      <c r="B1030" t="str">
        <f t="shared" si="50"/>
        <v>f</v>
      </c>
      <c r="C1030" t="str">
        <f t="shared" si="51"/>
        <v>f</v>
      </c>
      <c r="D1030" t="str">
        <f t="shared" si="52"/>
        <v>f</v>
      </c>
      <c r="E1030" t="str">
        <f>IF(COUNT(SEARCH({"04.","05.","09.","12."},CONCATENATE(P1029,U1029,AB1029,AH1029))),"t","f")</f>
        <v>f</v>
      </c>
      <c r="F1030" t="str">
        <f t="array" ref="F1030">IF(COUNT(SEARCH(HistorischeRubrieken,CONCATENATE(P1029,U1029,AB1029,AH1029))),"t","f")</f>
        <v>f</v>
      </c>
      <c r="G1030">
        <v>1</v>
      </c>
      <c r="H1030">
        <v>80001</v>
      </c>
      <c r="I1030" t="s">
        <v>770</v>
      </c>
      <c r="J1030">
        <v>19930601</v>
      </c>
      <c r="K1030">
        <v>19970101</v>
      </c>
      <c r="M1030">
        <v>0</v>
      </c>
      <c r="N1030">
        <v>0</v>
      </c>
    </row>
    <row r="1031" spans="1:32" hidden="1" x14ac:dyDescent="0.25">
      <c r="A1031" t="str">
        <f t="array" ref="A1031">IF(COUNT(SEARCH(RubriekenHistorisch,CONCATENATE(P1030,U1030,AB1030,AH1030))),"t","f")</f>
        <v>f</v>
      </c>
      <c r="B1031" t="str">
        <f t="shared" si="50"/>
        <v>f</v>
      </c>
      <c r="C1031" t="str">
        <f t="shared" si="51"/>
        <v>f</v>
      </c>
      <c r="D1031" t="str">
        <f t="shared" si="52"/>
        <v>f</v>
      </c>
      <c r="E1031" t="str">
        <f>IF(COUNT(SEARCH({"04.","05.","09.","12."},CONCATENATE(P1030,U1030,AB1030,AH1030))),"t","f")</f>
        <v>f</v>
      </c>
      <c r="F1031" t="str">
        <f t="array" ref="F1031">IF(COUNT(SEARCH(HistorischeRubrieken,CONCATENATE(P1030,U1030,AB1030,AH1030))),"t","f")</f>
        <v>f</v>
      </c>
      <c r="G1031">
        <v>1</v>
      </c>
      <c r="H1031">
        <v>80101</v>
      </c>
      <c r="I1031" t="s">
        <v>771</v>
      </c>
      <c r="J1031">
        <v>19930215</v>
      </c>
      <c r="K1031">
        <v>19970101</v>
      </c>
      <c r="M1031">
        <v>0</v>
      </c>
      <c r="N1031">
        <v>0</v>
      </c>
    </row>
    <row r="1032" spans="1:32" hidden="1" x14ac:dyDescent="0.25">
      <c r="A1032" t="str">
        <f t="array" ref="A1032">IF(COUNT(SEARCH(RubriekenHistorisch,CONCATENATE(P1031,U1031,AB1031,AH1031))),"t","f")</f>
        <v>f</v>
      </c>
      <c r="B1032" t="str">
        <f t="shared" si="50"/>
        <v>f</v>
      </c>
      <c r="C1032" t="str">
        <f t="shared" si="51"/>
        <v>f</v>
      </c>
      <c r="D1032" t="str">
        <f t="shared" si="52"/>
        <v>f</v>
      </c>
      <c r="E1032" t="str">
        <f>IF(COUNT(SEARCH({"04.","05.","09.","12."},CONCATENATE(P1031,U1031,AB1031,AH1031))),"t","f")</f>
        <v>f</v>
      </c>
      <c r="F1032" t="str">
        <f t="array" ref="F1032">IF(COUNT(SEARCH(HistorischeRubrieken,CONCATENATE(P1031,U1031,AB1031,AH1031))),"t","f")</f>
        <v>f</v>
      </c>
      <c r="G1032">
        <v>1</v>
      </c>
      <c r="H1032">
        <v>80201</v>
      </c>
      <c r="I1032" t="s">
        <v>772</v>
      </c>
      <c r="J1032">
        <v>19931201</v>
      </c>
      <c r="K1032">
        <v>19970101</v>
      </c>
      <c r="M1032">
        <v>0</v>
      </c>
      <c r="N1032">
        <v>0</v>
      </c>
    </row>
    <row r="1033" spans="1:32" hidden="1" x14ac:dyDescent="0.25">
      <c r="A1033" t="str">
        <f t="array" ref="A1033">IF(COUNT(SEARCH(RubriekenHistorisch,CONCATENATE(P1032,U1032,AB1032,AH1032))),"t","f")</f>
        <v>f</v>
      </c>
      <c r="B1033" t="str">
        <f t="shared" si="50"/>
        <v>f</v>
      </c>
      <c r="C1033" t="str">
        <f t="shared" si="51"/>
        <v>f</v>
      </c>
      <c r="D1033" t="str">
        <f t="shared" si="52"/>
        <v>f</v>
      </c>
      <c r="E1033" t="str">
        <f>IF(COUNT(SEARCH({"04.","05.","09.","12."},CONCATENATE(P1032,U1032,AB1032,AH1032))),"t","f")</f>
        <v>f</v>
      </c>
      <c r="F1033" t="str">
        <f t="array" ref="F1033">IF(COUNT(SEARCH(HistorischeRubrieken,CONCATENATE(P1032,U1032,AB1032,AH1032))),"t","f")</f>
        <v>f</v>
      </c>
      <c r="G1033">
        <v>1</v>
      </c>
      <c r="H1033">
        <v>80301</v>
      </c>
      <c r="I1033" t="s">
        <v>773</v>
      </c>
      <c r="J1033">
        <v>19940501</v>
      </c>
      <c r="K1033">
        <v>19970101</v>
      </c>
      <c r="M1033">
        <v>0</v>
      </c>
      <c r="N1033">
        <v>0</v>
      </c>
    </row>
    <row r="1034" spans="1:32" hidden="1" x14ac:dyDescent="0.25">
      <c r="A1034" t="str">
        <f t="array" ref="A1034">IF(COUNT(SEARCH(RubriekenHistorisch,CONCATENATE(P1033,U1033,AB1033,AH1033))),"t","f")</f>
        <v>f</v>
      </c>
      <c r="B1034" t="str">
        <f t="shared" si="50"/>
        <v>f</v>
      </c>
      <c r="C1034" t="str">
        <f t="shared" si="51"/>
        <v>f</v>
      </c>
      <c r="D1034" t="str">
        <f t="shared" si="52"/>
        <v>f</v>
      </c>
      <c r="E1034" t="str">
        <f>IF(COUNT(SEARCH({"04.","05.","09.","12."},CONCATENATE(P1033,U1033,AB1033,AH1033))),"t","f")</f>
        <v>f</v>
      </c>
      <c r="F1034" t="str">
        <f t="array" ref="F1034">IF(COUNT(SEARCH(HistorischeRubrieken,CONCATENATE(P1033,U1033,AB1033,AH1033))),"t","f")</f>
        <v>f</v>
      </c>
      <c r="G1034">
        <v>1</v>
      </c>
      <c r="H1034">
        <v>80401</v>
      </c>
      <c r="I1034" t="s">
        <v>774</v>
      </c>
      <c r="J1034">
        <v>19930915</v>
      </c>
      <c r="K1034">
        <v>19970101</v>
      </c>
      <c r="M1034">
        <v>0</v>
      </c>
      <c r="N1034">
        <v>0</v>
      </c>
    </row>
    <row r="1035" spans="1:32" hidden="1" x14ac:dyDescent="0.25">
      <c r="A1035" t="str">
        <f t="array" ref="A1035">IF(COUNT(SEARCH(RubriekenHistorisch,CONCATENATE(P1034,U1034,AB1034,AH1034))),"t","f")</f>
        <v>f</v>
      </c>
      <c r="B1035" t="str">
        <f t="shared" si="50"/>
        <v>f</v>
      </c>
      <c r="C1035" t="str">
        <f t="shared" si="51"/>
        <v>f</v>
      </c>
      <c r="D1035" t="str">
        <f t="shared" si="52"/>
        <v>f</v>
      </c>
      <c r="E1035" t="str">
        <f>IF(COUNT(SEARCH({"04.","05.","09.","12."},CONCATENATE(P1034,U1034,AB1034,AH1034))),"t","f")</f>
        <v>f</v>
      </c>
      <c r="F1035" t="str">
        <f t="array" ref="F1035">IF(COUNT(SEARCH(HistorischeRubrieken,CONCATENATE(P1034,U1034,AB1034,AH1034))),"t","f")</f>
        <v>f</v>
      </c>
      <c r="G1035">
        <v>1</v>
      </c>
      <c r="H1035">
        <v>80501</v>
      </c>
      <c r="I1035" t="s">
        <v>775</v>
      </c>
      <c r="J1035">
        <v>19940701</v>
      </c>
      <c r="K1035">
        <v>19970101</v>
      </c>
      <c r="M1035">
        <v>0</v>
      </c>
      <c r="N1035">
        <v>0</v>
      </c>
    </row>
    <row r="1036" spans="1:32" hidden="1" x14ac:dyDescent="0.25">
      <c r="A1036" t="str">
        <f t="array" ref="A1036">IF(COUNT(SEARCH(RubriekenHistorisch,CONCATENATE(P1035,U1035,AB1035,AH1035))),"t","f")</f>
        <v>f</v>
      </c>
      <c r="B1036" t="str">
        <f t="shared" si="50"/>
        <v>f</v>
      </c>
      <c r="C1036" t="str">
        <f t="shared" si="51"/>
        <v>f</v>
      </c>
      <c r="D1036" t="str">
        <f t="shared" si="52"/>
        <v>f</v>
      </c>
      <c r="E1036" t="str">
        <f>IF(COUNT(SEARCH({"04.","05.","09.","12."},CONCATENATE(P1035,U1035,AB1035,AH1035))),"t","f")</f>
        <v>f</v>
      </c>
      <c r="F1036" t="str">
        <f t="array" ref="F1036">IF(COUNT(SEARCH(HistorischeRubrieken,CONCATENATE(P1035,U1035,AB1035,AH1035))),"t","f")</f>
        <v>f</v>
      </c>
      <c r="G1036">
        <v>1</v>
      </c>
      <c r="H1036">
        <v>80601</v>
      </c>
      <c r="I1036" t="s">
        <v>776</v>
      </c>
      <c r="J1036">
        <v>19940930</v>
      </c>
      <c r="K1036">
        <v>19960101</v>
      </c>
      <c r="M1036">
        <v>0</v>
      </c>
      <c r="N1036">
        <v>0</v>
      </c>
    </row>
    <row r="1037" spans="1:32" hidden="1" x14ac:dyDescent="0.25">
      <c r="A1037" t="str">
        <f t="array" ref="A1037">IF(COUNT(SEARCH(RubriekenHistorisch,CONCATENATE(P1036,U1036,AB1036,AH1036))),"t","f")</f>
        <v>f</v>
      </c>
      <c r="B1037" t="str">
        <f t="shared" si="50"/>
        <v>f</v>
      </c>
      <c r="C1037" t="str">
        <f t="shared" si="51"/>
        <v>f</v>
      </c>
      <c r="D1037" t="str">
        <f t="shared" si="52"/>
        <v>f</v>
      </c>
      <c r="E1037" t="str">
        <f>IF(COUNT(SEARCH({"04.","05.","09.","12."},CONCATENATE(P1036,U1036,AB1036,AH1036))),"t","f")</f>
        <v>f</v>
      </c>
      <c r="F1037" t="str">
        <f t="array" ref="F1037">IF(COUNT(SEARCH(HistorischeRubrieken,CONCATENATE(P1036,U1036,AB1036,AH1036))),"t","f")</f>
        <v>f</v>
      </c>
      <c r="G1037">
        <v>1</v>
      </c>
      <c r="H1037">
        <v>80701</v>
      </c>
      <c r="I1037" t="s">
        <v>777</v>
      </c>
      <c r="J1037">
        <v>19930815</v>
      </c>
      <c r="K1037">
        <v>19970101</v>
      </c>
      <c r="M1037">
        <v>0</v>
      </c>
      <c r="N1037">
        <v>0</v>
      </c>
    </row>
    <row r="1038" spans="1:32" hidden="1" x14ac:dyDescent="0.25">
      <c r="A1038" t="str">
        <f t="array" ref="A1038">IF(COUNT(SEARCH(RubriekenHistorisch,CONCATENATE(P1037,U1037,AB1037,AH1037))),"t","f")</f>
        <v>f</v>
      </c>
      <c r="B1038" t="str">
        <f t="shared" si="50"/>
        <v>f</v>
      </c>
      <c r="C1038" t="str">
        <f t="shared" si="51"/>
        <v>f</v>
      </c>
      <c r="D1038" t="str">
        <f t="shared" si="52"/>
        <v>f</v>
      </c>
      <c r="E1038" t="str">
        <f>IF(COUNT(SEARCH({"04.","05.","09.","12."},CONCATENATE(P1037,U1037,AB1037,AH1037))),"t","f")</f>
        <v>f</v>
      </c>
      <c r="F1038" t="str">
        <f t="array" ref="F1038">IF(COUNT(SEARCH(HistorischeRubrieken,CONCATENATE(P1037,U1037,AB1037,AH1037))),"t","f")</f>
        <v>f</v>
      </c>
      <c r="G1038">
        <v>1</v>
      </c>
      <c r="H1038">
        <v>80801</v>
      </c>
      <c r="I1038" t="s">
        <v>778</v>
      </c>
      <c r="J1038">
        <v>19931015</v>
      </c>
      <c r="K1038">
        <v>20110101</v>
      </c>
      <c r="M1038">
        <v>0</v>
      </c>
      <c r="N1038">
        <v>0</v>
      </c>
    </row>
    <row r="1039" spans="1:32" hidden="1" x14ac:dyDescent="0.25">
      <c r="A1039" t="str">
        <f t="array" ref="A1039">IF(COUNT(SEARCH(RubriekenHistorisch,CONCATENATE(P1038,U1038,AB1038,AH1038))),"t","f")</f>
        <v>f</v>
      </c>
      <c r="B1039" t="str">
        <f t="shared" si="50"/>
        <v>f</v>
      </c>
      <c r="C1039" t="str">
        <f t="shared" si="51"/>
        <v>f</v>
      </c>
      <c r="D1039" t="str">
        <f t="shared" si="52"/>
        <v>f</v>
      </c>
      <c r="E1039" t="str">
        <f>IF(COUNT(SEARCH({"04.","05.","09.","12."},CONCATENATE(P1038,U1038,AB1038,AH1038))),"t","f")</f>
        <v>f</v>
      </c>
      <c r="F1039" t="str">
        <f t="array" ref="F1039">IF(COUNT(SEARCH(HistorischeRubrieken,CONCATENATE(P1038,U1038,AB1038,AH1038))),"t","f")</f>
        <v>f</v>
      </c>
      <c r="G1039">
        <v>1</v>
      </c>
      <c r="H1039">
        <v>80901</v>
      </c>
      <c r="I1039" t="s">
        <v>779</v>
      </c>
      <c r="J1039">
        <v>19931001</v>
      </c>
      <c r="K1039">
        <v>20130101</v>
      </c>
      <c r="M1039">
        <v>0</v>
      </c>
      <c r="N1039">
        <v>0</v>
      </c>
    </row>
    <row r="1040" spans="1:32" hidden="1" x14ac:dyDescent="0.25">
      <c r="A1040" t="str">
        <f t="array" ref="A1040">IF(COUNT(SEARCH(RubriekenHistorisch,CONCATENATE(P1039,U1039,AB1039,AH1039))),"t","f")</f>
        <v>f</v>
      </c>
      <c r="B1040" t="str">
        <f t="shared" si="50"/>
        <v>f</v>
      </c>
      <c r="C1040" t="str">
        <f t="shared" si="51"/>
        <v>f</v>
      </c>
      <c r="D1040" t="str">
        <f t="shared" si="52"/>
        <v>f</v>
      </c>
      <c r="E1040" t="str">
        <f>IF(COUNT(SEARCH({"04.","05.","09.","12."},CONCATENATE(P1039,U1039,AB1039,AH1039))),"t","f")</f>
        <v>f</v>
      </c>
      <c r="F1040" t="str">
        <f t="array" ref="F1040">IF(COUNT(SEARCH(HistorischeRubrieken,CONCATENATE(P1039,U1039,AB1039,AH1039))),"t","f")</f>
        <v>f</v>
      </c>
      <c r="G1040">
        <v>2</v>
      </c>
      <c r="H1040">
        <v>80901</v>
      </c>
      <c r="I1040" t="s">
        <v>779</v>
      </c>
      <c r="J1040">
        <v>20150131</v>
      </c>
      <c r="K1040">
        <v>20150801</v>
      </c>
      <c r="M1040">
        <v>0</v>
      </c>
      <c r="N1040">
        <v>0</v>
      </c>
      <c r="AA1040" t="s">
        <v>270</v>
      </c>
      <c r="AC1040">
        <v>0</v>
      </c>
      <c r="AE1040">
        <v>0</v>
      </c>
      <c r="AF1040" t="s">
        <v>271</v>
      </c>
    </row>
    <row r="1041" spans="1:32" x14ac:dyDescent="0.25">
      <c r="A1041" t="str">
        <f t="array" ref="A1041">IF(COUNT(SEARCH(RubriekenHistorisch,CONCATENATE(P1040,U1040,AB1040,AH1040))),"t","f")</f>
        <v>f</v>
      </c>
      <c r="B1041" t="str">
        <f t="shared" si="50"/>
        <v>f</v>
      </c>
      <c r="C1041" t="str">
        <f t="shared" si="51"/>
        <v>f</v>
      </c>
      <c r="D1041" t="str">
        <f t="shared" si="52"/>
        <v>f</v>
      </c>
      <c r="E1041" t="str">
        <f>IF(COUNT(SEARCH({"04.","05.","09.","12."},CONCATENATE(P1040,U1040,AB1040,AH1040))),"t","f")</f>
        <v>f</v>
      </c>
      <c r="F1041" t="str">
        <f t="array" ref="F1041">IF(COUNT(SEARCH(HistorischeRubrieken,CONCATENATE(P1040,U1040,AB1040,AH1040))),"t","f")</f>
        <v>f</v>
      </c>
      <c r="G1041">
        <v>3</v>
      </c>
      <c r="H1041">
        <v>80901</v>
      </c>
      <c r="I1041" t="s">
        <v>779</v>
      </c>
      <c r="J1041">
        <v>20150801</v>
      </c>
      <c r="M1041">
        <v>0</v>
      </c>
      <c r="N1041">
        <v>0</v>
      </c>
      <c r="AA1041" t="s">
        <v>272</v>
      </c>
      <c r="AC1041">
        <v>0</v>
      </c>
      <c r="AE1041">
        <v>0</v>
      </c>
      <c r="AF1041" t="s">
        <v>271</v>
      </c>
    </row>
    <row r="1042" spans="1:32" hidden="1" x14ac:dyDescent="0.25">
      <c r="A1042" t="str">
        <f t="array" ref="A1042">IF(COUNT(SEARCH(RubriekenHistorisch,CONCATENATE(P1041,U1041,AB1041,AH1041))),"t","f")</f>
        <v>f</v>
      </c>
      <c r="B1042" t="str">
        <f t="shared" si="50"/>
        <v>f</v>
      </c>
      <c r="C1042" t="str">
        <f t="shared" si="51"/>
        <v>f</v>
      </c>
      <c r="D1042" t="str">
        <f t="shared" si="52"/>
        <v>f</v>
      </c>
      <c r="E1042" t="str">
        <f>IF(COUNT(SEARCH({"04.","05.","09.","12."},CONCATENATE(P1041,U1041,AB1041,AH1041))),"t","f")</f>
        <v>f</v>
      </c>
      <c r="F1042" t="str">
        <f t="array" ref="F1042">IF(COUNT(SEARCH(HistorischeRubrieken,CONCATENATE(P1041,U1041,AB1041,AH1041))),"t","f")</f>
        <v>f</v>
      </c>
      <c r="G1042">
        <v>1</v>
      </c>
      <c r="H1042">
        <v>81001</v>
      </c>
      <c r="I1042" t="s">
        <v>780</v>
      </c>
      <c r="J1042">
        <v>19930601</v>
      </c>
      <c r="K1042">
        <v>19970101</v>
      </c>
      <c r="M1042">
        <v>0</v>
      </c>
      <c r="N1042">
        <v>0</v>
      </c>
    </row>
    <row r="1043" spans="1:32" hidden="1" x14ac:dyDescent="0.25">
      <c r="A1043" t="str">
        <f t="array" ref="A1043">IF(COUNT(SEARCH(RubriekenHistorisch,CONCATENATE(P1042,U1042,AB1042,AH1042))),"t","f")</f>
        <v>f</v>
      </c>
      <c r="B1043" t="str">
        <f t="shared" si="50"/>
        <v>f</v>
      </c>
      <c r="C1043" t="str">
        <f t="shared" si="51"/>
        <v>f</v>
      </c>
      <c r="D1043" t="str">
        <f t="shared" si="52"/>
        <v>f</v>
      </c>
      <c r="E1043" t="str">
        <f>IF(COUNT(SEARCH({"04.","05.","09.","12."},CONCATENATE(P1042,U1042,AB1042,AH1042))),"t","f")</f>
        <v>f</v>
      </c>
      <c r="F1043" t="str">
        <f t="array" ref="F1043">IF(COUNT(SEARCH(HistorischeRubrieken,CONCATENATE(P1042,U1042,AB1042,AH1042))),"t","f")</f>
        <v>f</v>
      </c>
      <c r="G1043">
        <v>1</v>
      </c>
      <c r="H1043">
        <v>81101</v>
      </c>
      <c r="I1043" t="s">
        <v>781</v>
      </c>
      <c r="J1043">
        <v>19940930</v>
      </c>
      <c r="K1043">
        <v>19970101</v>
      </c>
      <c r="M1043">
        <v>0</v>
      </c>
      <c r="N1043">
        <v>0</v>
      </c>
    </row>
    <row r="1044" spans="1:32" hidden="1" x14ac:dyDescent="0.25">
      <c r="A1044" t="str">
        <f t="array" ref="A1044">IF(COUNT(SEARCH(RubriekenHistorisch,CONCATENATE(P1043,U1043,AB1043,AH1043))),"t","f")</f>
        <v>f</v>
      </c>
      <c r="B1044" t="str">
        <f t="shared" si="50"/>
        <v>f</v>
      </c>
      <c r="C1044" t="str">
        <f t="shared" si="51"/>
        <v>f</v>
      </c>
      <c r="D1044" t="str">
        <f t="shared" si="52"/>
        <v>f</v>
      </c>
      <c r="E1044" t="str">
        <f>IF(COUNT(SEARCH({"04.","05.","09.","12."},CONCATENATE(P1043,U1043,AB1043,AH1043))),"t","f")</f>
        <v>f</v>
      </c>
      <c r="F1044" t="str">
        <f t="array" ref="F1044">IF(COUNT(SEARCH(HistorischeRubrieken,CONCATENATE(P1043,U1043,AB1043,AH1043))),"t","f")</f>
        <v>f</v>
      </c>
      <c r="G1044">
        <v>1</v>
      </c>
      <c r="H1044">
        <v>81201</v>
      </c>
      <c r="I1044" t="s">
        <v>782</v>
      </c>
      <c r="J1044">
        <v>19930501</v>
      </c>
      <c r="K1044">
        <v>19970101</v>
      </c>
      <c r="M1044">
        <v>0</v>
      </c>
      <c r="N1044">
        <v>0</v>
      </c>
    </row>
    <row r="1045" spans="1:32" hidden="1" x14ac:dyDescent="0.25">
      <c r="A1045" t="str">
        <f t="array" ref="A1045">IF(COUNT(SEARCH(RubriekenHistorisch,CONCATENATE(P1044,U1044,AB1044,AH1044))),"t","f")</f>
        <v>f</v>
      </c>
      <c r="B1045" t="str">
        <f t="shared" si="50"/>
        <v>f</v>
      </c>
      <c r="C1045" t="str">
        <f t="shared" si="51"/>
        <v>f</v>
      </c>
      <c r="D1045" t="str">
        <f t="shared" si="52"/>
        <v>f</v>
      </c>
      <c r="E1045" t="str">
        <f>IF(COUNT(SEARCH({"04.","05.","09.","12."},CONCATENATE(P1044,U1044,AB1044,AH1044))),"t","f")</f>
        <v>f</v>
      </c>
      <c r="F1045" t="str">
        <f t="array" ref="F1045">IF(COUNT(SEARCH(HistorischeRubrieken,CONCATENATE(P1044,U1044,AB1044,AH1044))),"t","f")</f>
        <v>f</v>
      </c>
      <c r="G1045">
        <v>1</v>
      </c>
      <c r="H1045">
        <v>81301</v>
      </c>
      <c r="I1045" t="s">
        <v>783</v>
      </c>
      <c r="J1045">
        <v>19930301</v>
      </c>
      <c r="K1045">
        <v>19940101</v>
      </c>
      <c r="M1045">
        <v>0</v>
      </c>
      <c r="N1045">
        <v>0</v>
      </c>
    </row>
    <row r="1046" spans="1:32" hidden="1" x14ac:dyDescent="0.25">
      <c r="A1046" t="str">
        <f t="array" ref="A1046">IF(COUNT(SEARCH(RubriekenHistorisch,CONCATENATE(P1045,U1045,AB1045,AH1045))),"t","f")</f>
        <v>f</v>
      </c>
      <c r="B1046" t="str">
        <f t="shared" si="50"/>
        <v>f</v>
      </c>
      <c r="C1046" t="str">
        <f t="shared" si="51"/>
        <v>f</v>
      </c>
      <c r="D1046" t="str">
        <f t="shared" si="52"/>
        <v>f</v>
      </c>
      <c r="E1046" t="str">
        <f>IF(COUNT(SEARCH({"04.","05.","09.","12."},CONCATENATE(P1045,U1045,AB1045,AH1045))),"t","f")</f>
        <v>f</v>
      </c>
      <c r="F1046" t="str">
        <f t="array" ref="F1046">IF(COUNT(SEARCH(HistorischeRubrieken,CONCATENATE(P1045,U1045,AB1045,AH1045))),"t","f")</f>
        <v>f</v>
      </c>
      <c r="G1046">
        <v>1</v>
      </c>
      <c r="H1046">
        <v>81401</v>
      </c>
      <c r="I1046" t="s">
        <v>784</v>
      </c>
      <c r="J1046">
        <v>19930601</v>
      </c>
      <c r="K1046">
        <v>20040101</v>
      </c>
      <c r="M1046">
        <v>0</v>
      </c>
      <c r="N1046">
        <v>0</v>
      </c>
    </row>
    <row r="1047" spans="1:32" hidden="1" x14ac:dyDescent="0.25">
      <c r="A1047" t="str">
        <f t="array" ref="A1047">IF(COUNT(SEARCH(RubriekenHistorisch,CONCATENATE(P1046,U1046,AB1046,AH1046))),"t","f")</f>
        <v>f</v>
      </c>
      <c r="B1047" t="str">
        <f t="shared" si="50"/>
        <v>f</v>
      </c>
      <c r="C1047" t="str">
        <f t="shared" si="51"/>
        <v>f</v>
      </c>
      <c r="D1047" t="str">
        <f t="shared" si="52"/>
        <v>f</v>
      </c>
      <c r="E1047" t="str">
        <f>IF(COUNT(SEARCH({"04.","05.","09.","12."},CONCATENATE(P1046,U1046,AB1046,AH1046))),"t","f")</f>
        <v>f</v>
      </c>
      <c r="F1047" t="str">
        <f t="array" ref="F1047">IF(COUNT(SEARCH(HistorischeRubrieken,CONCATENATE(P1046,U1046,AB1046,AH1046))),"t","f")</f>
        <v>f</v>
      </c>
      <c r="G1047">
        <v>1</v>
      </c>
      <c r="H1047">
        <v>81501</v>
      </c>
      <c r="I1047" t="s">
        <v>785</v>
      </c>
      <c r="J1047">
        <v>19940930</v>
      </c>
      <c r="K1047">
        <v>20130101</v>
      </c>
      <c r="M1047">
        <v>0</v>
      </c>
      <c r="N1047">
        <v>0</v>
      </c>
    </row>
    <row r="1048" spans="1:32" hidden="1" x14ac:dyDescent="0.25">
      <c r="A1048" t="str">
        <f t="array" ref="A1048">IF(COUNT(SEARCH(RubriekenHistorisch,CONCATENATE(P1047,U1047,AB1047,AH1047))),"t","f")</f>
        <v>f</v>
      </c>
      <c r="B1048" t="str">
        <f t="shared" si="50"/>
        <v>f</v>
      </c>
      <c r="C1048" t="str">
        <f t="shared" si="51"/>
        <v>f</v>
      </c>
      <c r="D1048" t="str">
        <f t="shared" si="52"/>
        <v>f</v>
      </c>
      <c r="E1048" t="str">
        <f>IF(COUNT(SEARCH({"04.","05.","09.","12."},CONCATENATE(P1047,U1047,AB1047,AH1047))),"t","f")</f>
        <v>f</v>
      </c>
      <c r="F1048" t="str">
        <f t="array" ref="F1048">IF(COUNT(SEARCH(HistorischeRubrieken,CONCATENATE(P1047,U1047,AB1047,AH1047))),"t","f")</f>
        <v>f</v>
      </c>
      <c r="G1048">
        <v>2</v>
      </c>
      <c r="H1048">
        <v>81501</v>
      </c>
      <c r="I1048" t="s">
        <v>785</v>
      </c>
      <c r="J1048">
        <v>20150131</v>
      </c>
      <c r="K1048">
        <v>20150801</v>
      </c>
      <c r="M1048">
        <v>0</v>
      </c>
      <c r="N1048">
        <v>0</v>
      </c>
      <c r="AA1048" t="s">
        <v>270</v>
      </c>
      <c r="AC1048">
        <v>0</v>
      </c>
      <c r="AE1048">
        <v>0</v>
      </c>
      <c r="AF1048" t="s">
        <v>271</v>
      </c>
    </row>
    <row r="1049" spans="1:32" x14ac:dyDescent="0.25">
      <c r="A1049" t="str">
        <f t="array" ref="A1049">IF(COUNT(SEARCH(RubriekenHistorisch,CONCATENATE(P1048,U1048,AB1048,AH1048))),"t","f")</f>
        <v>f</v>
      </c>
      <c r="B1049" t="str">
        <f t="shared" si="50"/>
        <v>f</v>
      </c>
      <c r="C1049" t="str">
        <f t="shared" si="51"/>
        <v>f</v>
      </c>
      <c r="D1049" t="str">
        <f t="shared" si="52"/>
        <v>f</v>
      </c>
      <c r="E1049" t="str">
        <f>IF(COUNT(SEARCH({"04.","05.","09.","12."},CONCATENATE(P1048,U1048,AB1048,AH1048))),"t","f")</f>
        <v>f</v>
      </c>
      <c r="F1049" t="str">
        <f t="array" ref="F1049">IF(COUNT(SEARCH(HistorischeRubrieken,CONCATENATE(P1048,U1048,AB1048,AH1048))),"t","f")</f>
        <v>f</v>
      </c>
      <c r="G1049">
        <v>3</v>
      </c>
      <c r="H1049">
        <v>81501</v>
      </c>
      <c r="I1049" t="s">
        <v>785</v>
      </c>
      <c r="J1049">
        <v>20150801</v>
      </c>
      <c r="M1049">
        <v>0</v>
      </c>
      <c r="N1049">
        <v>0</v>
      </c>
      <c r="AA1049" t="s">
        <v>272</v>
      </c>
      <c r="AC1049">
        <v>0</v>
      </c>
      <c r="AE1049">
        <v>0</v>
      </c>
      <c r="AF1049" t="s">
        <v>271</v>
      </c>
    </row>
    <row r="1050" spans="1:32" hidden="1" x14ac:dyDescent="0.25">
      <c r="A1050" t="str">
        <f t="array" ref="A1050">IF(COUNT(SEARCH(RubriekenHistorisch,CONCATENATE(P1049,U1049,AB1049,AH1049))),"t","f")</f>
        <v>f</v>
      </c>
      <c r="B1050" t="str">
        <f t="shared" si="50"/>
        <v>f</v>
      </c>
      <c r="C1050" t="str">
        <f t="shared" si="51"/>
        <v>f</v>
      </c>
      <c r="D1050" t="str">
        <f t="shared" si="52"/>
        <v>f</v>
      </c>
      <c r="E1050" t="str">
        <f>IF(COUNT(SEARCH({"04.","05.","09.","12."},CONCATENATE(P1049,U1049,AB1049,AH1049))),"t","f")</f>
        <v>f</v>
      </c>
      <c r="F1050" t="str">
        <f t="array" ref="F1050">IF(COUNT(SEARCH(HistorischeRubrieken,CONCATENATE(P1049,U1049,AB1049,AH1049))),"t","f")</f>
        <v>f</v>
      </c>
      <c r="G1050">
        <v>1</v>
      </c>
      <c r="H1050">
        <v>81601</v>
      </c>
      <c r="I1050" t="s">
        <v>786</v>
      </c>
      <c r="J1050">
        <v>19940915</v>
      </c>
      <c r="K1050">
        <v>19970101</v>
      </c>
      <c r="M1050">
        <v>0</v>
      </c>
      <c r="N1050">
        <v>0</v>
      </c>
    </row>
    <row r="1051" spans="1:32" hidden="1" x14ac:dyDescent="0.25">
      <c r="A1051" t="str">
        <f t="array" ref="A1051">IF(COUNT(SEARCH(RubriekenHistorisch,CONCATENATE(P1050,U1050,AB1050,AH1050))),"t","f")</f>
        <v>f</v>
      </c>
      <c r="B1051" t="str">
        <f t="shared" si="50"/>
        <v>f</v>
      </c>
      <c r="C1051" t="str">
        <f t="shared" si="51"/>
        <v>f</v>
      </c>
      <c r="D1051" t="str">
        <f t="shared" si="52"/>
        <v>f</v>
      </c>
      <c r="E1051" t="str">
        <f>IF(COUNT(SEARCH({"04.","05.","09.","12."},CONCATENATE(P1050,U1050,AB1050,AH1050))),"t","f")</f>
        <v>f</v>
      </c>
      <c r="F1051" t="str">
        <f t="array" ref="F1051">IF(COUNT(SEARCH(HistorischeRubrieken,CONCATENATE(P1050,U1050,AB1050,AH1050))),"t","f")</f>
        <v>f</v>
      </c>
      <c r="G1051">
        <v>1</v>
      </c>
      <c r="H1051">
        <v>81701</v>
      </c>
      <c r="I1051" t="s">
        <v>787</v>
      </c>
      <c r="J1051">
        <v>19930301</v>
      </c>
      <c r="K1051">
        <v>19970101</v>
      </c>
      <c r="M1051">
        <v>0</v>
      </c>
      <c r="N1051">
        <v>0</v>
      </c>
    </row>
    <row r="1052" spans="1:32" hidden="1" x14ac:dyDescent="0.25">
      <c r="A1052" t="str">
        <f t="array" ref="A1052">IF(COUNT(SEARCH(RubriekenHistorisch,CONCATENATE(P1051,U1051,AB1051,AH1051))),"t","f")</f>
        <v>f</v>
      </c>
      <c r="B1052" t="str">
        <f t="shared" si="50"/>
        <v>f</v>
      </c>
      <c r="C1052" t="str">
        <f t="shared" si="51"/>
        <v>f</v>
      </c>
      <c r="D1052" t="str">
        <f t="shared" si="52"/>
        <v>f</v>
      </c>
      <c r="E1052" t="str">
        <f>IF(COUNT(SEARCH({"04.","05.","09.","12."},CONCATENATE(P1051,U1051,AB1051,AH1051))),"t","f")</f>
        <v>f</v>
      </c>
      <c r="F1052" t="str">
        <f t="array" ref="F1052">IF(COUNT(SEARCH(HistorischeRubrieken,CONCATENATE(P1051,U1051,AB1051,AH1051))),"t","f")</f>
        <v>f</v>
      </c>
      <c r="G1052">
        <v>1</v>
      </c>
      <c r="H1052">
        <v>81801</v>
      </c>
      <c r="I1052" t="s">
        <v>788</v>
      </c>
      <c r="J1052">
        <v>19940515</v>
      </c>
      <c r="K1052">
        <v>19970101</v>
      </c>
      <c r="M1052">
        <v>0</v>
      </c>
      <c r="N1052">
        <v>0</v>
      </c>
    </row>
    <row r="1053" spans="1:32" hidden="1" x14ac:dyDescent="0.25">
      <c r="A1053" t="str">
        <f t="array" ref="A1053">IF(COUNT(SEARCH(RubriekenHistorisch,CONCATENATE(P1052,U1052,AB1052,AH1052))),"t","f")</f>
        <v>f</v>
      </c>
      <c r="B1053" t="str">
        <f t="shared" si="50"/>
        <v>f</v>
      </c>
      <c r="C1053" t="str">
        <f t="shared" si="51"/>
        <v>f</v>
      </c>
      <c r="D1053" t="str">
        <f t="shared" si="52"/>
        <v>f</v>
      </c>
      <c r="E1053" t="str">
        <f>IF(COUNT(SEARCH({"04.","05.","09.","12."},CONCATENATE(P1052,U1052,AB1052,AH1052))),"t","f")</f>
        <v>f</v>
      </c>
      <c r="F1053" t="str">
        <f t="array" ref="F1053">IF(COUNT(SEARCH(HistorischeRubrieken,CONCATENATE(P1052,U1052,AB1052,AH1052))),"t","f")</f>
        <v>f</v>
      </c>
      <c r="G1053">
        <v>1</v>
      </c>
      <c r="H1053">
        <v>82001</v>
      </c>
      <c r="I1053" t="s">
        <v>789</v>
      </c>
      <c r="J1053">
        <v>19940401</v>
      </c>
      <c r="K1053">
        <v>20130101</v>
      </c>
      <c r="M1053">
        <v>0</v>
      </c>
      <c r="N1053">
        <v>0</v>
      </c>
    </row>
    <row r="1054" spans="1:32" hidden="1" x14ac:dyDescent="0.25">
      <c r="A1054" t="str">
        <f t="array" ref="A1054">IF(COUNT(SEARCH(RubriekenHistorisch,CONCATENATE(P1053,U1053,AB1053,AH1053))),"t","f")</f>
        <v>f</v>
      </c>
      <c r="B1054" t="str">
        <f t="shared" si="50"/>
        <v>f</v>
      </c>
      <c r="C1054" t="str">
        <f t="shared" si="51"/>
        <v>f</v>
      </c>
      <c r="D1054" t="str">
        <f t="shared" si="52"/>
        <v>f</v>
      </c>
      <c r="E1054" t="str">
        <f>IF(COUNT(SEARCH({"04.","05.","09.","12."},CONCATENATE(P1053,U1053,AB1053,AH1053))),"t","f")</f>
        <v>f</v>
      </c>
      <c r="F1054" t="str">
        <f t="array" ref="F1054">IF(COUNT(SEARCH(HistorischeRubrieken,CONCATENATE(P1053,U1053,AB1053,AH1053))),"t","f")</f>
        <v>f</v>
      </c>
      <c r="G1054">
        <v>2</v>
      </c>
      <c r="H1054">
        <v>82001</v>
      </c>
      <c r="I1054" t="s">
        <v>789</v>
      </c>
      <c r="J1054">
        <v>20150131</v>
      </c>
      <c r="K1054">
        <v>20150801</v>
      </c>
      <c r="M1054">
        <v>0</v>
      </c>
      <c r="N1054">
        <v>0</v>
      </c>
      <c r="AA1054" t="s">
        <v>270</v>
      </c>
      <c r="AC1054">
        <v>0</v>
      </c>
      <c r="AE1054">
        <v>0</v>
      </c>
      <c r="AF1054" t="s">
        <v>271</v>
      </c>
    </row>
    <row r="1055" spans="1:32" x14ac:dyDescent="0.25">
      <c r="A1055" t="str">
        <f t="array" ref="A1055">IF(COUNT(SEARCH(RubriekenHistorisch,CONCATENATE(P1054,U1054,AB1054,AH1054))),"t","f")</f>
        <v>f</v>
      </c>
      <c r="B1055" t="str">
        <f t="shared" si="50"/>
        <v>f</v>
      </c>
      <c r="C1055" t="str">
        <f t="shared" si="51"/>
        <v>f</v>
      </c>
      <c r="D1055" t="str">
        <f t="shared" si="52"/>
        <v>f</v>
      </c>
      <c r="E1055" t="str">
        <f>IF(COUNT(SEARCH({"04.","05.","09.","12."},CONCATENATE(P1054,U1054,AB1054,AH1054))),"t","f")</f>
        <v>f</v>
      </c>
      <c r="F1055" t="str">
        <f t="array" ref="F1055">IF(COUNT(SEARCH(HistorischeRubrieken,CONCATENATE(P1054,U1054,AB1054,AH1054))),"t","f")</f>
        <v>f</v>
      </c>
      <c r="G1055">
        <v>3</v>
      </c>
      <c r="H1055">
        <v>82001</v>
      </c>
      <c r="I1055" t="s">
        <v>789</v>
      </c>
      <c r="J1055">
        <v>20150801</v>
      </c>
      <c r="M1055">
        <v>0</v>
      </c>
      <c r="N1055">
        <v>0</v>
      </c>
      <c r="AA1055" t="s">
        <v>272</v>
      </c>
      <c r="AC1055">
        <v>0</v>
      </c>
      <c r="AE1055">
        <v>0</v>
      </c>
      <c r="AF1055" t="s">
        <v>271</v>
      </c>
    </row>
    <row r="1056" spans="1:32" hidden="1" x14ac:dyDescent="0.25">
      <c r="A1056" t="str">
        <f t="array" ref="A1056">IF(COUNT(SEARCH(RubriekenHistorisch,CONCATENATE(P1055,U1055,AB1055,AH1055))),"t","f")</f>
        <v>f</v>
      </c>
      <c r="B1056" t="str">
        <f t="shared" si="50"/>
        <v>f</v>
      </c>
      <c r="C1056" t="str">
        <f t="shared" si="51"/>
        <v>f</v>
      </c>
      <c r="D1056" t="str">
        <f t="shared" si="52"/>
        <v>f</v>
      </c>
      <c r="E1056" t="str">
        <f>IF(COUNT(SEARCH({"04.","05.","09.","12."},CONCATENATE(P1055,U1055,AB1055,AH1055))),"t","f")</f>
        <v>f</v>
      </c>
      <c r="F1056" t="str">
        <f t="array" ref="F1056">IF(COUNT(SEARCH(HistorischeRubrieken,CONCATENATE(P1055,U1055,AB1055,AH1055))),"t","f")</f>
        <v>f</v>
      </c>
      <c r="G1056">
        <v>1</v>
      </c>
      <c r="H1056">
        <v>82301</v>
      </c>
      <c r="I1056" t="s">
        <v>790</v>
      </c>
      <c r="J1056">
        <v>19930601</v>
      </c>
      <c r="K1056">
        <v>20130101</v>
      </c>
      <c r="M1056">
        <v>0</v>
      </c>
      <c r="N1056">
        <v>0</v>
      </c>
    </row>
    <row r="1057" spans="1:32" hidden="1" x14ac:dyDescent="0.25">
      <c r="A1057" t="str">
        <f t="array" ref="A1057">IF(COUNT(SEARCH(RubriekenHistorisch,CONCATENATE(P1056,U1056,AB1056,AH1056))),"t","f")</f>
        <v>f</v>
      </c>
      <c r="B1057" t="str">
        <f t="shared" si="50"/>
        <v>f</v>
      </c>
      <c r="C1057" t="str">
        <f t="shared" si="51"/>
        <v>f</v>
      </c>
      <c r="D1057" t="str">
        <f t="shared" si="52"/>
        <v>f</v>
      </c>
      <c r="E1057" t="str">
        <f>IF(COUNT(SEARCH({"04.","05.","09.","12."},CONCATENATE(P1056,U1056,AB1056,AH1056))),"t","f")</f>
        <v>f</v>
      </c>
      <c r="F1057" t="str">
        <f t="array" ref="F1057">IF(COUNT(SEARCH(HistorischeRubrieken,CONCATENATE(P1056,U1056,AB1056,AH1056))),"t","f")</f>
        <v>f</v>
      </c>
      <c r="G1057">
        <v>2</v>
      </c>
      <c r="H1057">
        <v>82301</v>
      </c>
      <c r="I1057" t="s">
        <v>790</v>
      </c>
      <c r="J1057">
        <v>20150131</v>
      </c>
      <c r="K1057">
        <v>20150801</v>
      </c>
      <c r="M1057">
        <v>0</v>
      </c>
      <c r="N1057">
        <v>0</v>
      </c>
      <c r="AA1057" t="s">
        <v>270</v>
      </c>
      <c r="AC1057">
        <v>0</v>
      </c>
      <c r="AE1057">
        <v>0</v>
      </c>
      <c r="AF1057" t="s">
        <v>271</v>
      </c>
    </row>
    <row r="1058" spans="1:32" x14ac:dyDescent="0.25">
      <c r="A1058" t="str">
        <f t="array" ref="A1058">IF(COUNT(SEARCH(RubriekenHistorisch,CONCATENATE(P1057,U1057,AB1057,AH1057))),"t","f")</f>
        <v>f</v>
      </c>
      <c r="B1058" t="str">
        <f t="shared" si="50"/>
        <v>f</v>
      </c>
      <c r="C1058" t="str">
        <f t="shared" si="51"/>
        <v>f</v>
      </c>
      <c r="D1058" t="str">
        <f t="shared" si="52"/>
        <v>f</v>
      </c>
      <c r="E1058" t="str">
        <f>IF(COUNT(SEARCH({"04.","05.","09.","12."},CONCATENATE(P1057,U1057,AB1057,AH1057))),"t","f")</f>
        <v>f</v>
      </c>
      <c r="F1058" t="str">
        <f t="array" ref="F1058">IF(COUNT(SEARCH(HistorischeRubrieken,CONCATENATE(P1057,U1057,AB1057,AH1057))),"t","f")</f>
        <v>f</v>
      </c>
      <c r="G1058">
        <v>3</v>
      </c>
      <c r="H1058">
        <v>82301</v>
      </c>
      <c r="I1058" t="s">
        <v>790</v>
      </c>
      <c r="J1058">
        <v>20150801</v>
      </c>
      <c r="M1058">
        <v>0</v>
      </c>
      <c r="N1058">
        <v>0</v>
      </c>
      <c r="AA1058" t="s">
        <v>272</v>
      </c>
      <c r="AC1058">
        <v>0</v>
      </c>
      <c r="AE1058">
        <v>0</v>
      </c>
      <c r="AF1058" t="s">
        <v>271</v>
      </c>
    </row>
    <row r="1059" spans="1:32" hidden="1" x14ac:dyDescent="0.25">
      <c r="A1059" t="str">
        <f t="array" ref="A1059">IF(COUNT(SEARCH(RubriekenHistorisch,CONCATENATE(P1058,U1058,AB1058,AH1058))),"t","f")</f>
        <v>f</v>
      </c>
      <c r="B1059" t="str">
        <f t="shared" si="50"/>
        <v>f</v>
      </c>
      <c r="C1059" t="str">
        <f t="shared" si="51"/>
        <v>f</v>
      </c>
      <c r="D1059" t="str">
        <f t="shared" si="52"/>
        <v>f</v>
      </c>
      <c r="E1059" t="str">
        <f>IF(COUNT(SEARCH({"04.","05.","09.","12."},CONCATENATE(P1058,U1058,AB1058,AH1058))),"t","f")</f>
        <v>f</v>
      </c>
      <c r="F1059" t="str">
        <f t="array" ref="F1059">IF(COUNT(SEARCH(HistorischeRubrieken,CONCATENATE(P1058,U1058,AB1058,AH1058))),"t","f")</f>
        <v>f</v>
      </c>
      <c r="G1059">
        <v>1</v>
      </c>
      <c r="H1059">
        <v>82401</v>
      </c>
      <c r="I1059" t="s">
        <v>791</v>
      </c>
      <c r="J1059">
        <v>19930401</v>
      </c>
      <c r="K1059">
        <v>20130101</v>
      </c>
      <c r="M1059">
        <v>0</v>
      </c>
      <c r="N1059">
        <v>0</v>
      </c>
    </row>
    <row r="1060" spans="1:32" hidden="1" x14ac:dyDescent="0.25">
      <c r="A1060" t="str">
        <f t="array" ref="A1060">IF(COUNT(SEARCH(RubriekenHistorisch,CONCATENATE(P1059,U1059,AB1059,AH1059))),"t","f")</f>
        <v>f</v>
      </c>
      <c r="B1060" t="str">
        <f t="shared" si="50"/>
        <v>f</v>
      </c>
      <c r="C1060" t="str">
        <f t="shared" si="51"/>
        <v>f</v>
      </c>
      <c r="D1060" t="str">
        <f t="shared" si="52"/>
        <v>f</v>
      </c>
      <c r="E1060" t="str">
        <f>IF(COUNT(SEARCH({"04.","05.","09.","12."},CONCATENATE(P1059,U1059,AB1059,AH1059))),"t","f")</f>
        <v>f</v>
      </c>
      <c r="F1060" t="str">
        <f t="array" ref="F1060">IF(COUNT(SEARCH(HistorischeRubrieken,CONCATENATE(P1059,U1059,AB1059,AH1059))),"t","f")</f>
        <v>f</v>
      </c>
      <c r="G1060">
        <v>2</v>
      </c>
      <c r="H1060">
        <v>82401</v>
      </c>
      <c r="I1060" t="s">
        <v>791</v>
      </c>
      <c r="J1060">
        <v>20150131</v>
      </c>
      <c r="K1060">
        <v>20150801</v>
      </c>
      <c r="M1060">
        <v>0</v>
      </c>
      <c r="N1060">
        <v>0</v>
      </c>
      <c r="AA1060" t="s">
        <v>270</v>
      </c>
      <c r="AC1060">
        <v>0</v>
      </c>
      <c r="AE1060">
        <v>0</v>
      </c>
      <c r="AF1060" t="s">
        <v>271</v>
      </c>
    </row>
    <row r="1061" spans="1:32" x14ac:dyDescent="0.25">
      <c r="A1061" t="str">
        <f t="array" ref="A1061">IF(COUNT(SEARCH(RubriekenHistorisch,CONCATENATE(P1060,U1060,AB1060,AH1060))),"t","f")</f>
        <v>f</v>
      </c>
      <c r="B1061" t="str">
        <f t="shared" si="50"/>
        <v>f</v>
      </c>
      <c r="C1061" t="str">
        <f t="shared" si="51"/>
        <v>f</v>
      </c>
      <c r="D1061" t="str">
        <f t="shared" si="52"/>
        <v>f</v>
      </c>
      <c r="E1061" t="str">
        <f>IF(COUNT(SEARCH({"04.","05.","09.","12."},CONCATENATE(P1060,U1060,AB1060,AH1060))),"t","f")</f>
        <v>f</v>
      </c>
      <c r="F1061" t="str">
        <f t="array" ref="F1061">IF(COUNT(SEARCH(HistorischeRubrieken,CONCATENATE(P1060,U1060,AB1060,AH1060))),"t","f")</f>
        <v>f</v>
      </c>
      <c r="G1061">
        <v>3</v>
      </c>
      <c r="H1061">
        <v>82401</v>
      </c>
      <c r="I1061" t="s">
        <v>791</v>
      </c>
      <c r="J1061">
        <v>20150801</v>
      </c>
      <c r="M1061">
        <v>0</v>
      </c>
      <c r="N1061">
        <v>0</v>
      </c>
      <c r="AA1061" t="s">
        <v>272</v>
      </c>
      <c r="AC1061">
        <v>0</v>
      </c>
      <c r="AE1061">
        <v>0</v>
      </c>
      <c r="AF1061" t="s">
        <v>271</v>
      </c>
    </row>
    <row r="1062" spans="1:32" hidden="1" x14ac:dyDescent="0.25">
      <c r="A1062" t="str">
        <f t="array" ref="A1062">IF(COUNT(SEARCH(RubriekenHistorisch,CONCATENATE(P1061,U1061,AB1061,AH1061))),"t","f")</f>
        <v>f</v>
      </c>
      <c r="B1062" t="str">
        <f t="shared" si="50"/>
        <v>f</v>
      </c>
      <c r="C1062" t="str">
        <f t="shared" si="51"/>
        <v>f</v>
      </c>
      <c r="D1062" t="str">
        <f t="shared" si="52"/>
        <v>f</v>
      </c>
      <c r="E1062" t="str">
        <f>IF(COUNT(SEARCH({"04.","05.","09.","12."},CONCATENATE(P1061,U1061,AB1061,AH1061))),"t","f")</f>
        <v>f</v>
      </c>
      <c r="F1062" t="str">
        <f t="array" ref="F1062">IF(COUNT(SEARCH(HistorischeRubrieken,CONCATENATE(P1061,U1061,AB1061,AH1061))),"t","f")</f>
        <v>f</v>
      </c>
      <c r="G1062">
        <v>1</v>
      </c>
      <c r="H1062">
        <v>82501</v>
      </c>
      <c r="I1062" t="s">
        <v>792</v>
      </c>
      <c r="J1062">
        <v>19940401</v>
      </c>
      <c r="K1062">
        <v>19970101</v>
      </c>
      <c r="M1062">
        <v>0</v>
      </c>
      <c r="N1062">
        <v>0</v>
      </c>
    </row>
    <row r="1063" spans="1:32" hidden="1" x14ac:dyDescent="0.25">
      <c r="A1063" t="str">
        <f t="array" ref="A1063">IF(COUNT(SEARCH(RubriekenHistorisch,CONCATENATE(P1062,U1062,AB1062,AH1062))),"t","f")</f>
        <v>f</v>
      </c>
      <c r="B1063" t="str">
        <f t="shared" si="50"/>
        <v>f</v>
      </c>
      <c r="C1063" t="str">
        <f t="shared" si="51"/>
        <v>f</v>
      </c>
      <c r="D1063" t="str">
        <f t="shared" si="52"/>
        <v>f</v>
      </c>
      <c r="E1063" t="str">
        <f>IF(COUNT(SEARCH({"04.","05.","09.","12."},CONCATENATE(P1062,U1062,AB1062,AH1062))),"t","f")</f>
        <v>f</v>
      </c>
      <c r="F1063" t="str">
        <f t="array" ref="F1063">IF(COUNT(SEARCH(HistorischeRubrieken,CONCATENATE(P1062,U1062,AB1062,AH1062))),"t","f")</f>
        <v>f</v>
      </c>
      <c r="G1063">
        <v>1</v>
      </c>
      <c r="H1063">
        <v>82601</v>
      </c>
      <c r="I1063" t="s">
        <v>793</v>
      </c>
      <c r="J1063">
        <v>19940715</v>
      </c>
      <c r="K1063">
        <v>20130101</v>
      </c>
      <c r="M1063">
        <v>0</v>
      </c>
      <c r="N1063">
        <v>0</v>
      </c>
    </row>
    <row r="1064" spans="1:32" hidden="1" x14ac:dyDescent="0.25">
      <c r="A1064" t="str">
        <f t="array" ref="A1064">IF(COUNT(SEARCH(RubriekenHistorisch,CONCATENATE(P1063,U1063,AB1063,AH1063))),"t","f")</f>
        <v>f</v>
      </c>
      <c r="B1064" t="str">
        <f t="shared" si="50"/>
        <v>f</v>
      </c>
      <c r="C1064" t="str">
        <f t="shared" si="51"/>
        <v>f</v>
      </c>
      <c r="D1064" t="str">
        <f t="shared" si="52"/>
        <v>f</v>
      </c>
      <c r="E1064" t="str">
        <f>IF(COUNT(SEARCH({"04.","05.","09.","12."},CONCATENATE(P1063,U1063,AB1063,AH1063))),"t","f")</f>
        <v>f</v>
      </c>
      <c r="F1064" t="str">
        <f t="array" ref="F1064">IF(COUNT(SEARCH(HistorischeRubrieken,CONCATENATE(P1063,U1063,AB1063,AH1063))),"t","f")</f>
        <v>f</v>
      </c>
      <c r="G1064">
        <v>2</v>
      </c>
      <c r="H1064">
        <v>82601</v>
      </c>
      <c r="I1064" t="s">
        <v>793</v>
      </c>
      <c r="J1064">
        <v>20150131</v>
      </c>
      <c r="K1064">
        <v>20150801</v>
      </c>
      <c r="M1064">
        <v>0</v>
      </c>
      <c r="N1064">
        <v>0</v>
      </c>
      <c r="AA1064" t="s">
        <v>270</v>
      </c>
      <c r="AC1064">
        <v>0</v>
      </c>
      <c r="AE1064">
        <v>0</v>
      </c>
      <c r="AF1064" t="s">
        <v>271</v>
      </c>
    </row>
    <row r="1065" spans="1:32" x14ac:dyDescent="0.25">
      <c r="A1065" t="str">
        <f t="array" ref="A1065">IF(COUNT(SEARCH(RubriekenHistorisch,CONCATENATE(P1064,U1064,AB1064,AH1064))),"t","f")</f>
        <v>f</v>
      </c>
      <c r="B1065" t="str">
        <f t="shared" si="50"/>
        <v>f</v>
      </c>
      <c r="C1065" t="str">
        <f t="shared" si="51"/>
        <v>f</v>
      </c>
      <c r="D1065" t="str">
        <f t="shared" si="52"/>
        <v>f</v>
      </c>
      <c r="E1065" t="str">
        <f>IF(COUNT(SEARCH({"04.","05.","09.","12."},CONCATENATE(P1064,U1064,AB1064,AH1064))),"t","f")</f>
        <v>f</v>
      </c>
      <c r="F1065" t="str">
        <f t="array" ref="F1065">IF(COUNT(SEARCH(HistorischeRubrieken,CONCATENATE(P1064,U1064,AB1064,AH1064))),"t","f")</f>
        <v>f</v>
      </c>
      <c r="G1065">
        <v>3</v>
      </c>
      <c r="H1065">
        <v>82601</v>
      </c>
      <c r="I1065" t="s">
        <v>793</v>
      </c>
      <c r="J1065">
        <v>20150801</v>
      </c>
      <c r="M1065">
        <v>0</v>
      </c>
      <c r="N1065">
        <v>0</v>
      </c>
      <c r="AA1065" t="s">
        <v>272</v>
      </c>
      <c r="AC1065">
        <v>0</v>
      </c>
      <c r="AE1065">
        <v>0</v>
      </c>
      <c r="AF1065" t="s">
        <v>271</v>
      </c>
    </row>
    <row r="1066" spans="1:32" hidden="1" x14ac:dyDescent="0.25">
      <c r="A1066" t="str">
        <f t="array" ref="A1066">IF(COUNT(SEARCH(RubriekenHistorisch,CONCATENATE(P1065,U1065,AB1065,AH1065))),"t","f")</f>
        <v>f</v>
      </c>
      <c r="B1066" t="str">
        <f t="shared" si="50"/>
        <v>f</v>
      </c>
      <c r="C1066" t="str">
        <f t="shared" si="51"/>
        <v>f</v>
      </c>
      <c r="D1066" t="str">
        <f t="shared" si="52"/>
        <v>f</v>
      </c>
      <c r="E1066" t="str">
        <f>IF(COUNT(SEARCH({"04.","05.","09.","12."},CONCATENATE(P1065,U1065,AB1065,AH1065))),"t","f")</f>
        <v>f</v>
      </c>
      <c r="F1066" t="str">
        <f t="array" ref="F1066">IF(COUNT(SEARCH(HistorischeRubrieken,CONCATENATE(P1065,U1065,AB1065,AH1065))),"t","f")</f>
        <v>f</v>
      </c>
      <c r="G1066">
        <v>1</v>
      </c>
      <c r="H1066">
        <v>82801</v>
      </c>
      <c r="I1066" t="s">
        <v>794</v>
      </c>
      <c r="J1066">
        <v>19940915</v>
      </c>
      <c r="K1066">
        <v>20130101</v>
      </c>
      <c r="M1066">
        <v>0</v>
      </c>
      <c r="N1066">
        <v>0</v>
      </c>
    </row>
    <row r="1067" spans="1:32" hidden="1" x14ac:dyDescent="0.25">
      <c r="A1067" t="str">
        <f t="array" ref="A1067">IF(COUNT(SEARCH(RubriekenHistorisch,CONCATENATE(P1066,U1066,AB1066,AH1066))),"t","f")</f>
        <v>f</v>
      </c>
      <c r="B1067" t="str">
        <f t="shared" si="50"/>
        <v>f</v>
      </c>
      <c r="C1067" t="str">
        <f t="shared" si="51"/>
        <v>f</v>
      </c>
      <c r="D1067" t="str">
        <f t="shared" si="52"/>
        <v>f</v>
      </c>
      <c r="E1067" t="str">
        <f>IF(COUNT(SEARCH({"04.","05.","09.","12."},CONCATENATE(P1066,U1066,AB1066,AH1066))),"t","f")</f>
        <v>f</v>
      </c>
      <c r="F1067" t="str">
        <f t="array" ref="F1067">IF(COUNT(SEARCH(HistorischeRubrieken,CONCATENATE(P1066,U1066,AB1066,AH1066))),"t","f")</f>
        <v>f</v>
      </c>
      <c r="G1067">
        <v>2</v>
      </c>
      <c r="H1067">
        <v>82801</v>
      </c>
      <c r="I1067" t="s">
        <v>794</v>
      </c>
      <c r="J1067">
        <v>20150131</v>
      </c>
      <c r="K1067">
        <v>20150801</v>
      </c>
      <c r="M1067">
        <v>0</v>
      </c>
      <c r="N1067">
        <v>0</v>
      </c>
      <c r="AA1067" t="s">
        <v>270</v>
      </c>
      <c r="AC1067">
        <v>0</v>
      </c>
      <c r="AE1067">
        <v>0</v>
      </c>
      <c r="AF1067" t="s">
        <v>271</v>
      </c>
    </row>
    <row r="1068" spans="1:32" x14ac:dyDescent="0.25">
      <c r="A1068" t="str">
        <f t="array" ref="A1068">IF(COUNT(SEARCH(RubriekenHistorisch,CONCATENATE(P1067,U1067,AB1067,AH1067))),"t","f")</f>
        <v>f</v>
      </c>
      <c r="B1068" t="str">
        <f t="shared" si="50"/>
        <v>f</v>
      </c>
      <c r="C1068" t="str">
        <f t="shared" si="51"/>
        <v>f</v>
      </c>
      <c r="D1068" t="str">
        <f t="shared" si="52"/>
        <v>f</v>
      </c>
      <c r="E1068" t="str">
        <f>IF(COUNT(SEARCH({"04.","05.","09.","12."},CONCATENATE(P1067,U1067,AB1067,AH1067))),"t","f")</f>
        <v>f</v>
      </c>
      <c r="F1068" t="str">
        <f t="array" ref="F1068">IF(COUNT(SEARCH(HistorischeRubrieken,CONCATENATE(P1067,U1067,AB1067,AH1067))),"t","f")</f>
        <v>f</v>
      </c>
      <c r="G1068">
        <v>3</v>
      </c>
      <c r="H1068">
        <v>82801</v>
      </c>
      <c r="I1068" t="s">
        <v>794</v>
      </c>
      <c r="J1068">
        <v>20150801</v>
      </c>
      <c r="M1068">
        <v>0</v>
      </c>
      <c r="N1068">
        <v>0</v>
      </c>
      <c r="AA1068" t="s">
        <v>272</v>
      </c>
      <c r="AC1068">
        <v>0</v>
      </c>
      <c r="AE1068">
        <v>0</v>
      </c>
      <c r="AF1068" t="s">
        <v>271</v>
      </c>
    </row>
    <row r="1069" spans="1:32" x14ac:dyDescent="0.25">
      <c r="A1069" t="str">
        <f t="array" ref="A1069">IF(COUNT(SEARCH(RubriekenHistorisch,CONCATENATE(P1068,U1068,AB1068,AH1068))),"t","f")</f>
        <v>f</v>
      </c>
      <c r="B1069" t="str">
        <f t="shared" si="50"/>
        <v>f</v>
      </c>
      <c r="C1069" t="str">
        <f t="shared" si="51"/>
        <v>f</v>
      </c>
      <c r="D1069" t="str">
        <f t="shared" si="52"/>
        <v>f</v>
      </c>
      <c r="E1069" t="str">
        <f>IF(COUNT(SEARCH({"04.","05.","09.","12."},CONCATENATE(P1068,U1068,AB1068,AH1068))),"t","f")</f>
        <v>f</v>
      </c>
      <c r="F1069" t="str">
        <f t="array" ref="F1069">IF(COUNT(SEARCH(HistorischeRubrieken,CONCATENATE(P1068,U1068,AB1068,AH1068))),"t","f")</f>
        <v>f</v>
      </c>
      <c r="G1069">
        <v>1</v>
      </c>
      <c r="H1069">
        <v>82802</v>
      </c>
      <c r="I1069" t="s">
        <v>795</v>
      </c>
      <c r="J1069">
        <v>20150724</v>
      </c>
      <c r="M1069">
        <v>0</v>
      </c>
      <c r="N1069">
        <v>0</v>
      </c>
      <c r="AA1069" t="s">
        <v>272</v>
      </c>
      <c r="AC1069">
        <v>0</v>
      </c>
      <c r="AE1069">
        <v>0</v>
      </c>
      <c r="AF1069" t="s">
        <v>271</v>
      </c>
    </row>
    <row r="1070" spans="1:32" hidden="1" x14ac:dyDescent="0.25">
      <c r="A1070" t="str">
        <f t="array" ref="A1070">IF(COUNT(SEARCH(RubriekenHistorisch,CONCATENATE(P1069,U1069,AB1069,AH1069))),"t","f")</f>
        <v>f</v>
      </c>
      <c r="B1070" t="str">
        <f t="shared" si="50"/>
        <v>f</v>
      </c>
      <c r="C1070" t="str">
        <f t="shared" si="51"/>
        <v>f</v>
      </c>
      <c r="D1070" t="str">
        <f t="shared" si="52"/>
        <v>f</v>
      </c>
      <c r="E1070" t="str">
        <f>IF(COUNT(SEARCH({"04.","05.","09.","12."},CONCATENATE(P1069,U1069,AB1069,AH1069))),"t","f")</f>
        <v>f</v>
      </c>
      <c r="F1070" t="str">
        <f t="array" ref="F1070">IF(COUNT(SEARCH(HistorischeRubrieken,CONCATENATE(P1069,U1069,AB1069,AH1069))),"t","f")</f>
        <v>f</v>
      </c>
      <c r="G1070">
        <v>1</v>
      </c>
      <c r="H1070">
        <v>82901</v>
      </c>
      <c r="I1070" t="s">
        <v>796</v>
      </c>
      <c r="J1070">
        <v>19940715</v>
      </c>
      <c r="K1070">
        <v>19970101</v>
      </c>
      <c r="M1070">
        <v>0</v>
      </c>
      <c r="N1070">
        <v>0</v>
      </c>
    </row>
    <row r="1071" spans="1:32" hidden="1" x14ac:dyDescent="0.25">
      <c r="A1071" t="str">
        <f t="array" ref="A1071">IF(COUNT(SEARCH(RubriekenHistorisch,CONCATENATE(P1070,U1070,AB1070,AH1070))),"t","f")</f>
        <v>f</v>
      </c>
      <c r="B1071" t="str">
        <f t="shared" si="50"/>
        <v>f</v>
      </c>
      <c r="C1071" t="str">
        <f t="shared" si="51"/>
        <v>f</v>
      </c>
      <c r="D1071" t="str">
        <f t="shared" si="52"/>
        <v>f</v>
      </c>
      <c r="E1071" t="str">
        <f>IF(COUNT(SEARCH({"04.","05.","09.","12."},CONCATENATE(P1070,U1070,AB1070,AH1070))),"t","f")</f>
        <v>f</v>
      </c>
      <c r="F1071" t="str">
        <f t="array" ref="F1071">IF(COUNT(SEARCH(HistorischeRubrieken,CONCATENATE(P1070,U1070,AB1070,AH1070))),"t","f")</f>
        <v>f</v>
      </c>
      <c r="G1071">
        <v>1</v>
      </c>
      <c r="H1071">
        <v>83001</v>
      </c>
      <c r="I1071" t="s">
        <v>797</v>
      </c>
      <c r="J1071">
        <v>19930115</v>
      </c>
      <c r="K1071">
        <v>19970101</v>
      </c>
      <c r="M1071">
        <v>0</v>
      </c>
      <c r="N1071">
        <v>0</v>
      </c>
    </row>
    <row r="1072" spans="1:32" hidden="1" x14ac:dyDescent="0.25">
      <c r="A1072" t="str">
        <f t="array" ref="A1072">IF(COUNT(SEARCH(RubriekenHistorisch,CONCATENATE(P1071,U1071,AB1071,AH1071))),"t","f")</f>
        <v>f</v>
      </c>
      <c r="B1072" t="str">
        <f t="shared" si="50"/>
        <v>f</v>
      </c>
      <c r="C1072" t="str">
        <f t="shared" si="51"/>
        <v>f</v>
      </c>
      <c r="D1072" t="str">
        <f t="shared" si="52"/>
        <v>f</v>
      </c>
      <c r="E1072" t="str">
        <f>IF(COUNT(SEARCH({"04.","05.","09.","12."},CONCATENATE(P1071,U1071,AB1071,AH1071))),"t","f")</f>
        <v>f</v>
      </c>
      <c r="F1072" t="str">
        <f t="array" ref="F1072">IF(COUNT(SEARCH(HistorischeRubrieken,CONCATENATE(P1071,U1071,AB1071,AH1071))),"t","f")</f>
        <v>f</v>
      </c>
      <c r="G1072">
        <v>1</v>
      </c>
      <c r="H1072">
        <v>83101</v>
      </c>
      <c r="I1072" t="s">
        <v>798</v>
      </c>
      <c r="J1072">
        <v>19940815</v>
      </c>
      <c r="K1072">
        <v>19970101</v>
      </c>
      <c r="M1072">
        <v>0</v>
      </c>
      <c r="N1072">
        <v>0</v>
      </c>
    </row>
    <row r="1073" spans="1:32" hidden="1" x14ac:dyDescent="0.25">
      <c r="A1073" t="str">
        <f t="array" ref="A1073">IF(COUNT(SEARCH(RubriekenHistorisch,CONCATENATE(P1072,U1072,AB1072,AH1072))),"t","f")</f>
        <v>f</v>
      </c>
      <c r="B1073" t="str">
        <f t="shared" si="50"/>
        <v>f</v>
      </c>
      <c r="C1073" t="str">
        <f t="shared" si="51"/>
        <v>f</v>
      </c>
      <c r="D1073" t="str">
        <f t="shared" si="52"/>
        <v>f</v>
      </c>
      <c r="E1073" t="str">
        <f>IF(COUNT(SEARCH({"04.","05.","09.","12."},CONCATENATE(P1072,U1072,AB1072,AH1072))),"t","f")</f>
        <v>f</v>
      </c>
      <c r="F1073" t="str">
        <f t="array" ref="F1073">IF(COUNT(SEARCH(HistorischeRubrieken,CONCATENATE(P1072,U1072,AB1072,AH1072))),"t","f")</f>
        <v>f</v>
      </c>
      <c r="G1073">
        <v>1</v>
      </c>
      <c r="H1073">
        <v>83201</v>
      </c>
      <c r="I1073" t="s">
        <v>799</v>
      </c>
      <c r="J1073">
        <v>19930815</v>
      </c>
      <c r="K1073">
        <v>19970101</v>
      </c>
      <c r="M1073">
        <v>0</v>
      </c>
      <c r="N1073">
        <v>0</v>
      </c>
    </row>
    <row r="1074" spans="1:32" hidden="1" x14ac:dyDescent="0.25">
      <c r="A1074" t="str">
        <f t="array" ref="A1074">IF(COUNT(SEARCH(RubriekenHistorisch,CONCATENATE(P1073,U1073,AB1073,AH1073))),"t","f")</f>
        <v>f</v>
      </c>
      <c r="B1074" t="str">
        <f t="shared" si="50"/>
        <v>f</v>
      </c>
      <c r="C1074" t="str">
        <f t="shared" si="51"/>
        <v>f</v>
      </c>
      <c r="D1074" t="str">
        <f t="shared" si="52"/>
        <v>f</v>
      </c>
      <c r="E1074" t="str">
        <f>IF(COUNT(SEARCH({"04.","05.","09.","12."},CONCATENATE(P1073,U1073,AB1073,AH1073))),"t","f")</f>
        <v>f</v>
      </c>
      <c r="F1074" t="str">
        <f t="array" ref="F1074">IF(COUNT(SEARCH(HistorischeRubrieken,CONCATENATE(P1073,U1073,AB1073,AH1073))),"t","f")</f>
        <v>f</v>
      </c>
      <c r="G1074">
        <v>1</v>
      </c>
      <c r="H1074">
        <v>83301</v>
      </c>
      <c r="I1074" t="s">
        <v>800</v>
      </c>
      <c r="J1074">
        <v>19931015</v>
      </c>
      <c r="K1074">
        <v>19970101</v>
      </c>
      <c r="M1074">
        <v>0</v>
      </c>
      <c r="N1074">
        <v>0</v>
      </c>
    </row>
    <row r="1075" spans="1:32" hidden="1" x14ac:dyDescent="0.25">
      <c r="A1075" t="str">
        <f t="array" ref="A1075">IF(COUNT(SEARCH(RubriekenHistorisch,CONCATENATE(P1074,U1074,AB1074,AH1074))),"t","f")</f>
        <v>f</v>
      </c>
      <c r="B1075" t="str">
        <f t="shared" si="50"/>
        <v>f</v>
      </c>
      <c r="C1075" t="str">
        <f t="shared" si="51"/>
        <v>f</v>
      </c>
      <c r="D1075" t="str">
        <f t="shared" si="52"/>
        <v>f</v>
      </c>
      <c r="E1075" t="str">
        <f>IF(COUNT(SEARCH({"04.","05.","09.","12."},CONCATENATE(P1074,U1074,AB1074,AH1074))),"t","f")</f>
        <v>f</v>
      </c>
      <c r="F1075" t="str">
        <f t="array" ref="F1075">IF(COUNT(SEARCH(HistorischeRubrieken,CONCATENATE(P1074,U1074,AB1074,AH1074))),"t","f")</f>
        <v>f</v>
      </c>
      <c r="G1075">
        <v>1</v>
      </c>
      <c r="H1075">
        <v>83401</v>
      </c>
      <c r="I1075" t="s">
        <v>801</v>
      </c>
      <c r="J1075">
        <v>19940401</v>
      </c>
      <c r="K1075">
        <v>19970101</v>
      </c>
      <c r="M1075">
        <v>0</v>
      </c>
      <c r="N1075">
        <v>0</v>
      </c>
    </row>
    <row r="1076" spans="1:32" hidden="1" x14ac:dyDescent="0.25">
      <c r="A1076" t="str">
        <f t="array" ref="A1076">IF(COUNT(SEARCH(RubriekenHistorisch,CONCATENATE(P1075,U1075,AB1075,AH1075))),"t","f")</f>
        <v>f</v>
      </c>
      <c r="B1076" t="str">
        <f t="shared" si="50"/>
        <v>f</v>
      </c>
      <c r="C1076" t="str">
        <f t="shared" si="51"/>
        <v>f</v>
      </c>
      <c r="D1076" t="str">
        <f t="shared" si="52"/>
        <v>f</v>
      </c>
      <c r="E1076" t="str">
        <f>IF(COUNT(SEARCH({"04.","05.","09.","12."},CONCATENATE(P1075,U1075,AB1075,AH1075))),"t","f")</f>
        <v>f</v>
      </c>
      <c r="F1076" t="str">
        <f t="array" ref="F1076">IF(COUNT(SEARCH(HistorischeRubrieken,CONCATENATE(P1075,U1075,AB1075,AH1075))),"t","f")</f>
        <v>f</v>
      </c>
      <c r="G1076">
        <v>1</v>
      </c>
      <c r="H1076">
        <v>83501</v>
      </c>
      <c r="I1076" t="s">
        <v>802</v>
      </c>
      <c r="J1076">
        <v>19940701</v>
      </c>
      <c r="K1076">
        <v>20030101</v>
      </c>
      <c r="M1076">
        <v>0</v>
      </c>
      <c r="N1076">
        <v>0</v>
      </c>
    </row>
    <row r="1077" spans="1:32" hidden="1" x14ac:dyDescent="0.25">
      <c r="A1077" t="str">
        <f t="array" ref="A1077">IF(COUNT(SEARCH(RubriekenHistorisch,CONCATENATE(P1076,U1076,AB1076,AH1076))),"t","f")</f>
        <v>f</v>
      </c>
      <c r="B1077" t="str">
        <f t="shared" si="50"/>
        <v>f</v>
      </c>
      <c r="C1077" t="str">
        <f t="shared" si="51"/>
        <v>f</v>
      </c>
      <c r="D1077" t="str">
        <f t="shared" si="52"/>
        <v>f</v>
      </c>
      <c r="E1077" t="str">
        <f>IF(COUNT(SEARCH({"04.","05.","09.","12."},CONCATENATE(P1076,U1076,AB1076,AH1076))),"t","f")</f>
        <v>f</v>
      </c>
      <c r="F1077" t="str">
        <f t="array" ref="F1077">IF(COUNT(SEARCH(HistorischeRubrieken,CONCATENATE(P1076,U1076,AB1076,AH1076))),"t","f")</f>
        <v>f</v>
      </c>
      <c r="G1077">
        <v>1</v>
      </c>
      <c r="H1077">
        <v>83601</v>
      </c>
      <c r="I1077" t="s">
        <v>803</v>
      </c>
      <c r="J1077">
        <v>19930601</v>
      </c>
      <c r="K1077">
        <v>19970101</v>
      </c>
      <c r="M1077">
        <v>0</v>
      </c>
      <c r="N1077">
        <v>0</v>
      </c>
    </row>
    <row r="1078" spans="1:32" hidden="1" x14ac:dyDescent="0.25">
      <c r="A1078" t="str">
        <f t="array" ref="A1078">IF(COUNT(SEARCH(RubriekenHistorisch,CONCATENATE(P1077,U1077,AB1077,AH1077))),"t","f")</f>
        <v>f</v>
      </c>
      <c r="B1078" t="str">
        <f t="shared" si="50"/>
        <v>f</v>
      </c>
      <c r="C1078" t="str">
        <f t="shared" si="51"/>
        <v>f</v>
      </c>
      <c r="D1078" t="str">
        <f t="shared" si="52"/>
        <v>f</v>
      </c>
      <c r="E1078" t="str">
        <f>IF(COUNT(SEARCH({"04.","05.","09.","12."},CONCATENATE(P1077,U1077,AB1077,AH1077))),"t","f")</f>
        <v>f</v>
      </c>
      <c r="F1078" t="str">
        <f t="array" ref="F1078">IF(COUNT(SEARCH(HistorischeRubrieken,CONCATENATE(P1077,U1077,AB1077,AH1077))),"t","f")</f>
        <v>f</v>
      </c>
      <c r="G1078">
        <v>1</v>
      </c>
      <c r="H1078">
        <v>83701</v>
      </c>
      <c r="I1078" t="s">
        <v>804</v>
      </c>
      <c r="J1078">
        <v>19940930</v>
      </c>
      <c r="K1078">
        <v>19970101</v>
      </c>
      <c r="M1078">
        <v>0</v>
      </c>
      <c r="N1078">
        <v>0</v>
      </c>
    </row>
    <row r="1079" spans="1:32" hidden="1" x14ac:dyDescent="0.25">
      <c r="A1079" t="str">
        <f t="array" ref="A1079">IF(COUNT(SEARCH(RubriekenHistorisch,CONCATENATE(P1078,U1078,AB1078,AH1078))),"t","f")</f>
        <v>f</v>
      </c>
      <c r="B1079" t="str">
        <f t="shared" si="50"/>
        <v>f</v>
      </c>
      <c r="C1079" t="str">
        <f t="shared" si="51"/>
        <v>f</v>
      </c>
      <c r="D1079" t="str">
        <f t="shared" si="52"/>
        <v>f</v>
      </c>
      <c r="E1079" t="str">
        <f>IF(COUNT(SEARCH({"04.","05.","09.","12."},CONCATENATE(P1078,U1078,AB1078,AH1078))),"t","f")</f>
        <v>f</v>
      </c>
      <c r="F1079" t="str">
        <f t="array" ref="F1079">IF(COUNT(SEARCH(HistorischeRubrieken,CONCATENATE(P1078,U1078,AB1078,AH1078))),"t","f")</f>
        <v>f</v>
      </c>
      <c r="G1079">
        <v>1</v>
      </c>
      <c r="H1079">
        <v>83801</v>
      </c>
      <c r="I1079" t="s">
        <v>805</v>
      </c>
      <c r="J1079">
        <v>19941001</v>
      </c>
      <c r="K1079">
        <v>19970101</v>
      </c>
      <c r="M1079">
        <v>0</v>
      </c>
      <c r="N1079">
        <v>0</v>
      </c>
    </row>
    <row r="1080" spans="1:32" hidden="1" x14ac:dyDescent="0.25">
      <c r="A1080" t="str">
        <f t="array" ref="A1080">IF(COUNT(SEARCH(RubriekenHistorisch,CONCATENATE(P1079,U1079,AB1079,AH1079))),"t","f")</f>
        <v>f</v>
      </c>
      <c r="B1080" t="str">
        <f t="shared" si="50"/>
        <v>f</v>
      </c>
      <c r="C1080" t="str">
        <f t="shared" si="51"/>
        <v>f</v>
      </c>
      <c r="D1080" t="str">
        <f t="shared" si="52"/>
        <v>f</v>
      </c>
      <c r="E1080" t="str">
        <f>IF(COUNT(SEARCH({"04.","05.","09.","12."},CONCATENATE(P1079,U1079,AB1079,AH1079))),"t","f")</f>
        <v>f</v>
      </c>
      <c r="F1080" t="str">
        <f t="array" ref="F1080">IF(COUNT(SEARCH(HistorischeRubrieken,CONCATENATE(P1079,U1079,AB1079,AH1079))),"t","f")</f>
        <v>f</v>
      </c>
      <c r="G1080">
        <v>1</v>
      </c>
      <c r="H1080">
        <v>83901</v>
      </c>
      <c r="I1080" t="s">
        <v>806</v>
      </c>
      <c r="J1080">
        <v>19931115</v>
      </c>
      <c r="K1080">
        <v>19960101</v>
      </c>
      <c r="M1080">
        <v>0</v>
      </c>
      <c r="N1080">
        <v>0</v>
      </c>
    </row>
    <row r="1081" spans="1:32" hidden="1" x14ac:dyDescent="0.25">
      <c r="A1081" t="str">
        <f t="array" ref="A1081">IF(COUNT(SEARCH(RubriekenHistorisch,CONCATENATE(P1080,U1080,AB1080,AH1080))),"t","f")</f>
        <v>f</v>
      </c>
      <c r="B1081" t="str">
        <f t="shared" si="50"/>
        <v>f</v>
      </c>
      <c r="C1081" t="str">
        <f t="shared" si="51"/>
        <v>f</v>
      </c>
      <c r="D1081" t="str">
        <f t="shared" si="52"/>
        <v>f</v>
      </c>
      <c r="E1081" t="str">
        <f>IF(COUNT(SEARCH({"04.","05.","09.","12."},CONCATENATE(P1080,U1080,AB1080,AH1080))),"t","f")</f>
        <v>f</v>
      </c>
      <c r="F1081" t="str">
        <f t="array" ref="F1081">IF(COUNT(SEARCH(HistorischeRubrieken,CONCATENATE(P1080,U1080,AB1080,AH1080))),"t","f")</f>
        <v>f</v>
      </c>
      <c r="G1081">
        <v>1</v>
      </c>
      <c r="H1081">
        <v>84001</v>
      </c>
      <c r="I1081" t="s">
        <v>807</v>
      </c>
      <c r="J1081">
        <v>19940930</v>
      </c>
      <c r="K1081">
        <v>20130101</v>
      </c>
      <c r="M1081">
        <v>0</v>
      </c>
      <c r="N1081">
        <v>0</v>
      </c>
    </row>
    <row r="1082" spans="1:32" hidden="1" x14ac:dyDescent="0.25">
      <c r="A1082" t="str">
        <f t="array" ref="A1082">IF(COUNT(SEARCH(RubriekenHistorisch,CONCATENATE(P1081,U1081,AB1081,AH1081))),"t","f")</f>
        <v>f</v>
      </c>
      <c r="B1082" t="str">
        <f t="shared" si="50"/>
        <v>f</v>
      </c>
      <c r="C1082" t="str">
        <f t="shared" si="51"/>
        <v>f</v>
      </c>
      <c r="D1082" t="str">
        <f t="shared" si="52"/>
        <v>f</v>
      </c>
      <c r="E1082" t="str">
        <f>IF(COUNT(SEARCH({"04.","05.","09.","12."},CONCATENATE(P1081,U1081,AB1081,AH1081))),"t","f")</f>
        <v>f</v>
      </c>
      <c r="F1082" t="str">
        <f t="array" ref="F1082">IF(COUNT(SEARCH(HistorischeRubrieken,CONCATENATE(P1081,U1081,AB1081,AH1081))),"t","f")</f>
        <v>f</v>
      </c>
      <c r="G1082">
        <v>2</v>
      </c>
      <c r="H1082">
        <v>84001</v>
      </c>
      <c r="I1082" t="s">
        <v>807</v>
      </c>
      <c r="J1082">
        <v>20150131</v>
      </c>
      <c r="K1082">
        <v>20150801</v>
      </c>
      <c r="M1082">
        <v>0</v>
      </c>
      <c r="N1082">
        <v>0</v>
      </c>
      <c r="AA1082" t="s">
        <v>270</v>
      </c>
      <c r="AC1082">
        <v>0</v>
      </c>
      <c r="AE1082">
        <v>0</v>
      </c>
      <c r="AF1082" t="s">
        <v>271</v>
      </c>
    </row>
    <row r="1083" spans="1:32" x14ac:dyDescent="0.25">
      <c r="A1083" t="str">
        <f t="array" ref="A1083">IF(COUNT(SEARCH(RubriekenHistorisch,CONCATENATE(P1082,U1082,AB1082,AH1082))),"t","f")</f>
        <v>f</v>
      </c>
      <c r="B1083" t="str">
        <f t="shared" si="50"/>
        <v>f</v>
      </c>
      <c r="C1083" t="str">
        <f t="shared" si="51"/>
        <v>f</v>
      </c>
      <c r="D1083" t="str">
        <f t="shared" si="52"/>
        <v>f</v>
      </c>
      <c r="E1083" t="str">
        <f>IF(COUNT(SEARCH({"04.","05.","09.","12."},CONCATENATE(P1082,U1082,AB1082,AH1082))),"t","f")</f>
        <v>f</v>
      </c>
      <c r="F1083" t="str">
        <f t="array" ref="F1083">IF(COUNT(SEARCH(HistorischeRubrieken,CONCATENATE(P1082,U1082,AB1082,AH1082))),"t","f")</f>
        <v>f</v>
      </c>
      <c r="G1083">
        <v>3</v>
      </c>
      <c r="H1083">
        <v>84001</v>
      </c>
      <c r="I1083" t="s">
        <v>807</v>
      </c>
      <c r="J1083">
        <v>20150801</v>
      </c>
      <c r="M1083">
        <v>0</v>
      </c>
      <c r="N1083">
        <v>0</v>
      </c>
      <c r="AA1083" t="s">
        <v>272</v>
      </c>
      <c r="AC1083">
        <v>0</v>
      </c>
      <c r="AE1083">
        <v>0</v>
      </c>
      <c r="AF1083" t="s">
        <v>271</v>
      </c>
    </row>
    <row r="1084" spans="1:32" hidden="1" x14ac:dyDescent="0.25">
      <c r="A1084" t="str">
        <f t="array" ref="A1084">IF(COUNT(SEARCH(RubriekenHistorisch,CONCATENATE(P1083,U1083,AB1083,AH1083))),"t","f")</f>
        <v>f</v>
      </c>
      <c r="B1084" t="str">
        <f t="shared" si="50"/>
        <v>f</v>
      </c>
      <c r="C1084" t="str">
        <f t="shared" si="51"/>
        <v>f</v>
      </c>
      <c r="D1084" t="str">
        <f t="shared" si="52"/>
        <v>f</v>
      </c>
      <c r="E1084" t="str">
        <f>IF(COUNT(SEARCH({"04.","05.","09.","12."},CONCATENATE(P1083,U1083,AB1083,AH1083))),"t","f")</f>
        <v>f</v>
      </c>
      <c r="F1084" t="str">
        <f t="array" ref="F1084">IF(COUNT(SEARCH(HistorischeRubrieken,CONCATENATE(P1083,U1083,AB1083,AH1083))),"t","f")</f>
        <v>f</v>
      </c>
      <c r="G1084">
        <v>1</v>
      </c>
      <c r="H1084">
        <v>84101</v>
      </c>
      <c r="I1084" t="s">
        <v>808</v>
      </c>
      <c r="J1084">
        <v>19940215</v>
      </c>
      <c r="K1084">
        <v>19970101</v>
      </c>
      <c r="M1084">
        <v>0</v>
      </c>
      <c r="N1084">
        <v>0</v>
      </c>
    </row>
    <row r="1085" spans="1:32" hidden="1" x14ac:dyDescent="0.25">
      <c r="A1085" t="str">
        <f t="array" ref="A1085">IF(COUNT(SEARCH(RubriekenHistorisch,CONCATENATE(P1084,U1084,AB1084,AH1084))),"t","f")</f>
        <v>f</v>
      </c>
      <c r="B1085" t="str">
        <f t="shared" si="50"/>
        <v>f</v>
      </c>
      <c r="C1085" t="str">
        <f t="shared" si="51"/>
        <v>f</v>
      </c>
      <c r="D1085" t="str">
        <f t="shared" si="52"/>
        <v>f</v>
      </c>
      <c r="E1085" t="str">
        <f>IF(COUNT(SEARCH({"04.","05.","09.","12."},CONCATENATE(P1084,U1084,AB1084,AH1084))),"t","f")</f>
        <v>f</v>
      </c>
      <c r="F1085" t="str">
        <f t="array" ref="F1085">IF(COUNT(SEARCH(HistorischeRubrieken,CONCATENATE(P1084,U1084,AB1084,AH1084))),"t","f")</f>
        <v>f</v>
      </c>
      <c r="G1085">
        <v>1</v>
      </c>
      <c r="H1085">
        <v>84401</v>
      </c>
      <c r="I1085" t="s">
        <v>809</v>
      </c>
      <c r="J1085">
        <v>19940901</v>
      </c>
      <c r="K1085">
        <v>20130101</v>
      </c>
      <c r="M1085">
        <v>0</v>
      </c>
      <c r="N1085">
        <v>0</v>
      </c>
    </row>
    <row r="1086" spans="1:32" hidden="1" x14ac:dyDescent="0.25">
      <c r="A1086" t="str">
        <f t="array" ref="A1086">IF(COUNT(SEARCH(RubriekenHistorisch,CONCATENATE(P1085,U1085,AB1085,AH1085))),"t","f")</f>
        <v>f</v>
      </c>
      <c r="B1086" t="str">
        <f t="shared" si="50"/>
        <v>f</v>
      </c>
      <c r="C1086" t="str">
        <f t="shared" si="51"/>
        <v>f</v>
      </c>
      <c r="D1086" t="str">
        <f t="shared" si="52"/>
        <v>f</v>
      </c>
      <c r="E1086" t="str">
        <f>IF(COUNT(SEARCH({"04.","05.","09.","12."},CONCATENATE(P1085,U1085,AB1085,AH1085))),"t","f")</f>
        <v>f</v>
      </c>
      <c r="F1086" t="str">
        <f t="array" ref="F1086">IF(COUNT(SEARCH(HistorischeRubrieken,CONCATENATE(P1085,U1085,AB1085,AH1085))),"t","f")</f>
        <v>f</v>
      </c>
      <c r="G1086">
        <v>2</v>
      </c>
      <c r="H1086">
        <v>84401</v>
      </c>
      <c r="I1086" t="s">
        <v>809</v>
      </c>
      <c r="J1086">
        <v>20150131</v>
      </c>
      <c r="K1086">
        <v>20150801</v>
      </c>
      <c r="M1086">
        <v>0</v>
      </c>
      <c r="N1086">
        <v>0</v>
      </c>
      <c r="AA1086" t="s">
        <v>270</v>
      </c>
      <c r="AC1086">
        <v>0</v>
      </c>
      <c r="AE1086">
        <v>0</v>
      </c>
      <c r="AF1086" t="s">
        <v>271</v>
      </c>
    </row>
    <row r="1087" spans="1:32" x14ac:dyDescent="0.25">
      <c r="A1087" t="str">
        <f t="array" ref="A1087">IF(COUNT(SEARCH(RubriekenHistorisch,CONCATENATE(P1086,U1086,AB1086,AH1086))),"t","f")</f>
        <v>f</v>
      </c>
      <c r="B1087" t="str">
        <f t="shared" si="50"/>
        <v>f</v>
      </c>
      <c r="C1087" t="str">
        <f t="shared" si="51"/>
        <v>f</v>
      </c>
      <c r="D1087" t="str">
        <f t="shared" si="52"/>
        <v>f</v>
      </c>
      <c r="E1087" t="str">
        <f>IF(COUNT(SEARCH({"04.","05.","09.","12."},CONCATENATE(P1086,U1086,AB1086,AH1086))),"t","f")</f>
        <v>f</v>
      </c>
      <c r="F1087" t="str">
        <f t="array" ref="F1087">IF(COUNT(SEARCH(HistorischeRubrieken,CONCATENATE(P1086,U1086,AB1086,AH1086))),"t","f")</f>
        <v>f</v>
      </c>
      <c r="G1087">
        <v>3</v>
      </c>
      <c r="H1087">
        <v>84401</v>
      </c>
      <c r="I1087" t="s">
        <v>809</v>
      </c>
      <c r="J1087">
        <v>20150801</v>
      </c>
      <c r="M1087">
        <v>0</v>
      </c>
      <c r="N1087">
        <v>0</v>
      </c>
      <c r="AA1087" t="s">
        <v>272</v>
      </c>
      <c r="AC1087">
        <v>0</v>
      </c>
      <c r="AE1087">
        <v>0</v>
      </c>
      <c r="AF1087" t="s">
        <v>271</v>
      </c>
    </row>
    <row r="1088" spans="1:32" hidden="1" x14ac:dyDescent="0.25">
      <c r="A1088" t="str">
        <f t="array" ref="A1088">IF(COUNT(SEARCH(RubriekenHistorisch,CONCATENATE(P1087,U1087,AB1087,AH1087))),"t","f")</f>
        <v>f</v>
      </c>
      <c r="B1088" t="str">
        <f t="shared" si="50"/>
        <v>f</v>
      </c>
      <c r="C1088" t="str">
        <f t="shared" si="51"/>
        <v>f</v>
      </c>
      <c r="D1088" t="str">
        <f t="shared" si="52"/>
        <v>f</v>
      </c>
      <c r="E1088" t="str">
        <f>IF(COUNT(SEARCH({"04.","05.","09.","12."},CONCATENATE(P1087,U1087,AB1087,AH1087))),"t","f")</f>
        <v>f</v>
      </c>
      <c r="F1088" t="str">
        <f t="array" ref="F1088">IF(COUNT(SEARCH(HistorischeRubrieken,CONCATENATE(P1087,U1087,AB1087,AH1087))),"t","f")</f>
        <v>f</v>
      </c>
      <c r="G1088">
        <v>1</v>
      </c>
      <c r="H1088">
        <v>84501</v>
      </c>
      <c r="I1088" t="s">
        <v>810</v>
      </c>
      <c r="J1088">
        <v>19940815</v>
      </c>
      <c r="K1088">
        <v>20130101</v>
      </c>
      <c r="M1088">
        <v>0</v>
      </c>
      <c r="N1088">
        <v>0</v>
      </c>
    </row>
    <row r="1089" spans="1:32" hidden="1" x14ac:dyDescent="0.25">
      <c r="A1089" t="str">
        <f t="array" ref="A1089">IF(COUNT(SEARCH(RubriekenHistorisch,CONCATENATE(P1088,U1088,AB1088,AH1088))),"t","f")</f>
        <v>f</v>
      </c>
      <c r="B1089" t="str">
        <f t="shared" si="50"/>
        <v>f</v>
      </c>
      <c r="C1089" t="str">
        <f t="shared" si="51"/>
        <v>f</v>
      </c>
      <c r="D1089" t="str">
        <f t="shared" si="52"/>
        <v>f</v>
      </c>
      <c r="E1089" t="str">
        <f>IF(COUNT(SEARCH({"04.","05.","09.","12."},CONCATENATE(P1088,U1088,AB1088,AH1088))),"t","f")</f>
        <v>f</v>
      </c>
      <c r="F1089" t="str">
        <f t="array" ref="F1089">IF(COUNT(SEARCH(HistorischeRubrieken,CONCATENATE(P1088,U1088,AB1088,AH1088))),"t","f")</f>
        <v>f</v>
      </c>
      <c r="G1089">
        <v>2</v>
      </c>
      <c r="H1089">
        <v>84501</v>
      </c>
      <c r="I1089" t="s">
        <v>810</v>
      </c>
      <c r="J1089">
        <v>20150131</v>
      </c>
      <c r="K1089">
        <v>20150801</v>
      </c>
      <c r="M1089">
        <v>0</v>
      </c>
      <c r="N1089">
        <v>0</v>
      </c>
      <c r="AA1089" t="s">
        <v>270</v>
      </c>
      <c r="AC1089">
        <v>0</v>
      </c>
      <c r="AE1089">
        <v>0</v>
      </c>
      <c r="AF1089" t="s">
        <v>271</v>
      </c>
    </row>
    <row r="1090" spans="1:32" x14ac:dyDescent="0.25">
      <c r="A1090" t="str">
        <f t="array" ref="A1090">IF(COUNT(SEARCH(RubriekenHistorisch,CONCATENATE(P1089,U1089,AB1089,AH1089))),"t","f")</f>
        <v>f</v>
      </c>
      <c r="B1090" t="str">
        <f t="shared" si="50"/>
        <v>f</v>
      </c>
      <c r="C1090" t="str">
        <f t="shared" si="51"/>
        <v>f</v>
      </c>
      <c r="D1090" t="str">
        <f t="shared" si="52"/>
        <v>f</v>
      </c>
      <c r="E1090" t="str">
        <f>IF(COUNT(SEARCH({"04.","05.","09.","12."},CONCATENATE(P1089,U1089,AB1089,AH1089))),"t","f")</f>
        <v>f</v>
      </c>
      <c r="F1090" t="str">
        <f t="array" ref="F1090">IF(COUNT(SEARCH(HistorischeRubrieken,CONCATENATE(P1089,U1089,AB1089,AH1089))),"t","f")</f>
        <v>f</v>
      </c>
      <c r="G1090">
        <v>3</v>
      </c>
      <c r="H1090">
        <v>84501</v>
      </c>
      <c r="I1090" t="s">
        <v>810</v>
      </c>
      <c r="J1090">
        <v>20150801</v>
      </c>
      <c r="M1090">
        <v>0</v>
      </c>
      <c r="N1090">
        <v>0</v>
      </c>
      <c r="AA1090" t="s">
        <v>272</v>
      </c>
      <c r="AC1090">
        <v>0</v>
      </c>
      <c r="AE1090">
        <v>0</v>
      </c>
      <c r="AF1090" t="s">
        <v>271</v>
      </c>
    </row>
    <row r="1091" spans="1:32" hidden="1" x14ac:dyDescent="0.25">
      <c r="A1091" t="str">
        <f t="array" ref="A1091">IF(COUNT(SEARCH(RubriekenHistorisch,CONCATENATE(P1090,U1090,AB1090,AH1090))),"t","f")</f>
        <v>f</v>
      </c>
      <c r="B1091" t="str">
        <f t="shared" ref="B1091:B1154" si="53">IF(COUNT(SEARCH("07.66.20",CONCATENATE(P1090,U1090,AB1090,AH1090))),"t","f")</f>
        <v>f</v>
      </c>
      <c r="C1091" t="str">
        <f t="shared" ref="C1091:C1154" si="54">IF(COUNT(SEARCH("14.40.10",CONCATENATE(P1090,U1090,AB1090,AH1090))),"t","f")</f>
        <v>f</v>
      </c>
      <c r="D1091" t="str">
        <f t="shared" si="52"/>
        <v>f</v>
      </c>
      <c r="E1091" t="str">
        <f>IF(COUNT(SEARCH({"04.","05.","09.","12."},CONCATENATE(P1090,U1090,AB1090,AH1090))),"t","f")</f>
        <v>f</v>
      </c>
      <c r="F1091" t="str">
        <f t="array" ref="F1091">IF(COUNT(SEARCH(HistorischeRubrieken,CONCATENATE(P1090,U1090,AB1090,AH1090))),"t","f")</f>
        <v>f</v>
      </c>
      <c r="G1091">
        <v>1</v>
      </c>
      <c r="H1091">
        <v>84601</v>
      </c>
      <c r="I1091" t="s">
        <v>811</v>
      </c>
      <c r="J1091">
        <v>19930815</v>
      </c>
      <c r="K1091">
        <v>20130101</v>
      </c>
      <c r="M1091">
        <v>0</v>
      </c>
      <c r="N1091">
        <v>0</v>
      </c>
    </row>
    <row r="1092" spans="1:32" hidden="1" x14ac:dyDescent="0.25">
      <c r="A1092" t="str">
        <f t="array" ref="A1092">IF(COUNT(SEARCH(RubriekenHistorisch,CONCATENATE(P1091,U1091,AB1091,AH1091))),"t","f")</f>
        <v>f</v>
      </c>
      <c r="B1092" t="str">
        <f t="shared" si="53"/>
        <v>f</v>
      </c>
      <c r="C1092" t="str">
        <f t="shared" si="54"/>
        <v>f</v>
      </c>
      <c r="D1092" t="str">
        <f t="shared" ref="D1092:D1155" si="55">IF(COUNT(SEARCH("- 0",CONCATENATE(P1091,U1091,AB1091,AH1091))),"t","f")</f>
        <v>f</v>
      </c>
      <c r="E1092" t="str">
        <f>IF(COUNT(SEARCH({"04.","05.","09.","12."},CONCATENATE(P1091,U1091,AB1091,AH1091))),"t","f")</f>
        <v>f</v>
      </c>
      <c r="F1092" t="str">
        <f t="array" ref="F1092">IF(COUNT(SEARCH(HistorischeRubrieken,CONCATENATE(P1091,U1091,AB1091,AH1091))),"t","f")</f>
        <v>f</v>
      </c>
      <c r="G1092">
        <v>2</v>
      </c>
      <c r="H1092">
        <v>84601</v>
      </c>
      <c r="I1092" t="s">
        <v>811</v>
      </c>
      <c r="J1092">
        <v>20150131</v>
      </c>
      <c r="K1092">
        <v>20150801</v>
      </c>
      <c r="M1092">
        <v>0</v>
      </c>
      <c r="N1092">
        <v>0</v>
      </c>
      <c r="AA1092" t="s">
        <v>270</v>
      </c>
      <c r="AC1092">
        <v>0</v>
      </c>
      <c r="AE1092">
        <v>0</v>
      </c>
      <c r="AF1092" t="s">
        <v>271</v>
      </c>
    </row>
    <row r="1093" spans="1:32" x14ac:dyDescent="0.25">
      <c r="A1093" t="str">
        <f t="array" ref="A1093">IF(COUNT(SEARCH(RubriekenHistorisch,CONCATENATE(P1092,U1092,AB1092,AH1092))),"t","f")</f>
        <v>f</v>
      </c>
      <c r="B1093" t="str">
        <f t="shared" si="53"/>
        <v>f</v>
      </c>
      <c r="C1093" t="str">
        <f t="shared" si="54"/>
        <v>f</v>
      </c>
      <c r="D1093" t="str">
        <f t="shared" si="55"/>
        <v>f</v>
      </c>
      <c r="E1093" t="str">
        <f>IF(COUNT(SEARCH({"04.","05.","09.","12."},CONCATENATE(P1092,U1092,AB1092,AH1092))),"t","f")</f>
        <v>f</v>
      </c>
      <c r="F1093" t="str">
        <f t="array" ref="F1093">IF(COUNT(SEARCH(HistorischeRubrieken,CONCATENATE(P1092,U1092,AB1092,AH1092))),"t","f")</f>
        <v>f</v>
      </c>
      <c r="G1093">
        <v>3</v>
      </c>
      <c r="H1093">
        <v>84601</v>
      </c>
      <c r="I1093" t="s">
        <v>811</v>
      </c>
      <c r="J1093">
        <v>20150801</v>
      </c>
      <c r="M1093">
        <v>0</v>
      </c>
      <c r="N1093">
        <v>0</v>
      </c>
      <c r="AA1093" t="s">
        <v>272</v>
      </c>
      <c r="AC1093">
        <v>0</v>
      </c>
      <c r="AE1093">
        <v>0</v>
      </c>
      <c r="AF1093" t="s">
        <v>271</v>
      </c>
    </row>
    <row r="1094" spans="1:32" hidden="1" x14ac:dyDescent="0.25">
      <c r="A1094" t="str">
        <f t="array" ref="A1094">IF(COUNT(SEARCH(RubriekenHistorisch,CONCATENATE(P1093,U1093,AB1093,AH1093))),"t","f")</f>
        <v>f</v>
      </c>
      <c r="B1094" t="str">
        <f t="shared" si="53"/>
        <v>f</v>
      </c>
      <c r="C1094" t="str">
        <f t="shared" si="54"/>
        <v>f</v>
      </c>
      <c r="D1094" t="str">
        <f t="shared" si="55"/>
        <v>f</v>
      </c>
      <c r="E1094" t="str">
        <f>IF(COUNT(SEARCH({"04.","05.","09.","12."},CONCATENATE(P1093,U1093,AB1093,AH1093))),"t","f")</f>
        <v>f</v>
      </c>
      <c r="F1094" t="str">
        <f t="array" ref="F1094">IF(COUNT(SEARCH(HistorischeRubrieken,CONCATENATE(P1093,U1093,AB1093,AH1093))),"t","f")</f>
        <v>f</v>
      </c>
      <c r="G1094">
        <v>1</v>
      </c>
      <c r="H1094">
        <v>84701</v>
      </c>
      <c r="I1094" t="s">
        <v>812</v>
      </c>
      <c r="J1094">
        <v>19930601</v>
      </c>
      <c r="K1094">
        <v>20130101</v>
      </c>
      <c r="M1094">
        <v>0</v>
      </c>
      <c r="N1094">
        <v>0</v>
      </c>
    </row>
    <row r="1095" spans="1:32" hidden="1" x14ac:dyDescent="0.25">
      <c r="A1095" t="str">
        <f t="array" ref="A1095">IF(COUNT(SEARCH(RubriekenHistorisch,CONCATENATE(P1094,U1094,AB1094,AH1094))),"t","f")</f>
        <v>f</v>
      </c>
      <c r="B1095" t="str">
        <f t="shared" si="53"/>
        <v>f</v>
      </c>
      <c r="C1095" t="str">
        <f t="shared" si="54"/>
        <v>f</v>
      </c>
      <c r="D1095" t="str">
        <f t="shared" si="55"/>
        <v>f</v>
      </c>
      <c r="E1095" t="str">
        <f>IF(COUNT(SEARCH({"04.","05.","09.","12."},CONCATENATE(P1094,U1094,AB1094,AH1094))),"t","f")</f>
        <v>f</v>
      </c>
      <c r="F1095" t="str">
        <f t="array" ref="F1095">IF(COUNT(SEARCH(HistorischeRubrieken,CONCATENATE(P1094,U1094,AB1094,AH1094))),"t","f")</f>
        <v>f</v>
      </c>
      <c r="G1095">
        <v>2</v>
      </c>
      <c r="H1095">
        <v>84701</v>
      </c>
      <c r="I1095" t="s">
        <v>812</v>
      </c>
      <c r="J1095">
        <v>20150131</v>
      </c>
      <c r="K1095">
        <v>20150801</v>
      </c>
      <c r="M1095">
        <v>0</v>
      </c>
      <c r="N1095">
        <v>0</v>
      </c>
      <c r="AA1095" t="s">
        <v>270</v>
      </c>
      <c r="AC1095">
        <v>0</v>
      </c>
      <c r="AE1095">
        <v>0</v>
      </c>
      <c r="AF1095" t="s">
        <v>271</v>
      </c>
    </row>
    <row r="1096" spans="1:32" x14ac:dyDescent="0.25">
      <c r="A1096" t="str">
        <f t="array" ref="A1096">IF(COUNT(SEARCH(RubriekenHistorisch,CONCATENATE(P1095,U1095,AB1095,AH1095))),"t","f")</f>
        <v>f</v>
      </c>
      <c r="B1096" t="str">
        <f t="shared" si="53"/>
        <v>f</v>
      </c>
      <c r="C1096" t="str">
        <f t="shared" si="54"/>
        <v>f</v>
      </c>
      <c r="D1096" t="str">
        <f t="shared" si="55"/>
        <v>f</v>
      </c>
      <c r="E1096" t="str">
        <f>IF(COUNT(SEARCH({"04.","05.","09.","12."},CONCATENATE(P1095,U1095,AB1095,AH1095))),"t","f")</f>
        <v>f</v>
      </c>
      <c r="F1096" t="str">
        <f t="array" ref="F1096">IF(COUNT(SEARCH(HistorischeRubrieken,CONCATENATE(P1095,U1095,AB1095,AH1095))),"t","f")</f>
        <v>f</v>
      </c>
      <c r="G1096">
        <v>3</v>
      </c>
      <c r="H1096">
        <v>84701</v>
      </c>
      <c r="I1096" t="s">
        <v>812</v>
      </c>
      <c r="J1096">
        <v>20150801</v>
      </c>
      <c r="M1096">
        <v>0</v>
      </c>
      <c r="N1096">
        <v>0</v>
      </c>
      <c r="AA1096" t="s">
        <v>272</v>
      </c>
      <c r="AC1096">
        <v>0</v>
      </c>
      <c r="AE1096">
        <v>0</v>
      </c>
      <c r="AF1096" t="s">
        <v>271</v>
      </c>
    </row>
    <row r="1097" spans="1:32" hidden="1" x14ac:dyDescent="0.25">
      <c r="A1097" t="str">
        <f t="array" ref="A1097">IF(COUNT(SEARCH(RubriekenHistorisch,CONCATENATE(P1096,U1096,AB1096,AH1096))),"t","f")</f>
        <v>f</v>
      </c>
      <c r="B1097" t="str">
        <f t="shared" si="53"/>
        <v>f</v>
      </c>
      <c r="C1097" t="str">
        <f t="shared" si="54"/>
        <v>f</v>
      </c>
      <c r="D1097" t="str">
        <f t="shared" si="55"/>
        <v>f</v>
      </c>
      <c r="E1097" t="str">
        <f>IF(COUNT(SEARCH({"04.","05.","09.","12."},CONCATENATE(P1096,U1096,AB1096,AH1096))),"t","f")</f>
        <v>f</v>
      </c>
      <c r="F1097" t="str">
        <f t="array" ref="F1097">IF(COUNT(SEARCH(HistorischeRubrieken,CONCATENATE(P1096,U1096,AB1096,AH1096))),"t","f")</f>
        <v>f</v>
      </c>
      <c r="G1097">
        <v>1</v>
      </c>
      <c r="H1097">
        <v>84801</v>
      </c>
      <c r="I1097" t="s">
        <v>813</v>
      </c>
      <c r="J1097">
        <v>19930601</v>
      </c>
      <c r="K1097">
        <v>20130101</v>
      </c>
      <c r="M1097">
        <v>0</v>
      </c>
      <c r="N1097">
        <v>0</v>
      </c>
    </row>
    <row r="1098" spans="1:32" hidden="1" x14ac:dyDescent="0.25">
      <c r="A1098" t="str">
        <f t="array" ref="A1098">IF(COUNT(SEARCH(RubriekenHistorisch,CONCATENATE(P1097,U1097,AB1097,AH1097))),"t","f")</f>
        <v>f</v>
      </c>
      <c r="B1098" t="str">
        <f t="shared" si="53"/>
        <v>f</v>
      </c>
      <c r="C1098" t="str">
        <f t="shared" si="54"/>
        <v>f</v>
      </c>
      <c r="D1098" t="str">
        <f t="shared" si="55"/>
        <v>f</v>
      </c>
      <c r="E1098" t="str">
        <f>IF(COUNT(SEARCH({"04.","05.","09.","12."},CONCATENATE(P1097,U1097,AB1097,AH1097))),"t","f")</f>
        <v>f</v>
      </c>
      <c r="F1098" t="str">
        <f t="array" ref="F1098">IF(COUNT(SEARCH(HistorischeRubrieken,CONCATENATE(P1097,U1097,AB1097,AH1097))),"t","f")</f>
        <v>f</v>
      </c>
      <c r="G1098">
        <v>2</v>
      </c>
      <c r="H1098">
        <v>84801</v>
      </c>
      <c r="I1098" t="s">
        <v>813</v>
      </c>
      <c r="J1098">
        <v>20150131</v>
      </c>
      <c r="K1098">
        <v>20150801</v>
      </c>
      <c r="M1098">
        <v>0</v>
      </c>
      <c r="N1098">
        <v>0</v>
      </c>
      <c r="AA1098" t="s">
        <v>270</v>
      </c>
      <c r="AC1098">
        <v>0</v>
      </c>
      <c r="AE1098">
        <v>0</v>
      </c>
      <c r="AF1098" t="s">
        <v>271</v>
      </c>
    </row>
    <row r="1099" spans="1:32" x14ac:dyDescent="0.25">
      <c r="A1099" t="str">
        <f t="array" ref="A1099">IF(COUNT(SEARCH(RubriekenHistorisch,CONCATENATE(P1098,U1098,AB1098,AH1098))),"t","f")</f>
        <v>f</v>
      </c>
      <c r="B1099" t="str">
        <f t="shared" si="53"/>
        <v>f</v>
      </c>
      <c r="C1099" t="str">
        <f t="shared" si="54"/>
        <v>f</v>
      </c>
      <c r="D1099" t="str">
        <f t="shared" si="55"/>
        <v>f</v>
      </c>
      <c r="E1099" t="str">
        <f>IF(COUNT(SEARCH({"04.","05.","09.","12."},CONCATENATE(P1098,U1098,AB1098,AH1098))),"t","f")</f>
        <v>f</v>
      </c>
      <c r="F1099" t="str">
        <f t="array" ref="F1099">IF(COUNT(SEARCH(HistorischeRubrieken,CONCATENATE(P1098,U1098,AB1098,AH1098))),"t","f")</f>
        <v>f</v>
      </c>
      <c r="G1099">
        <v>3</v>
      </c>
      <c r="H1099">
        <v>84801</v>
      </c>
      <c r="I1099" t="s">
        <v>813</v>
      </c>
      <c r="J1099">
        <v>20150801</v>
      </c>
      <c r="M1099">
        <v>0</v>
      </c>
      <c r="N1099">
        <v>0</v>
      </c>
      <c r="AA1099" t="s">
        <v>272</v>
      </c>
      <c r="AC1099">
        <v>0</v>
      </c>
      <c r="AE1099">
        <v>0</v>
      </c>
      <c r="AF1099" t="s">
        <v>271</v>
      </c>
    </row>
    <row r="1100" spans="1:32" hidden="1" x14ac:dyDescent="0.25">
      <c r="A1100" t="str">
        <f t="array" ref="A1100">IF(COUNT(SEARCH(RubriekenHistorisch,CONCATENATE(P1099,U1099,AB1099,AH1099))),"t","f")</f>
        <v>f</v>
      </c>
      <c r="B1100" t="str">
        <f t="shared" si="53"/>
        <v>f</v>
      </c>
      <c r="C1100" t="str">
        <f t="shared" si="54"/>
        <v>f</v>
      </c>
      <c r="D1100" t="str">
        <f t="shared" si="55"/>
        <v>f</v>
      </c>
      <c r="E1100" t="str">
        <f>IF(COUNT(SEARCH({"04.","05.","09.","12."},CONCATENATE(P1099,U1099,AB1099,AH1099))),"t","f")</f>
        <v>f</v>
      </c>
      <c r="F1100" t="str">
        <f t="array" ref="F1100">IF(COUNT(SEARCH(HistorischeRubrieken,CONCATENATE(P1099,U1099,AB1099,AH1099))),"t","f")</f>
        <v>f</v>
      </c>
      <c r="G1100">
        <v>1</v>
      </c>
      <c r="H1100">
        <v>84901</v>
      </c>
      <c r="I1100" t="s">
        <v>814</v>
      </c>
      <c r="J1100">
        <v>19930515</v>
      </c>
      <c r="K1100">
        <v>19970101</v>
      </c>
      <c r="M1100">
        <v>0</v>
      </c>
      <c r="N1100">
        <v>0</v>
      </c>
    </row>
    <row r="1101" spans="1:32" hidden="1" x14ac:dyDescent="0.25">
      <c r="A1101" t="str">
        <f t="array" ref="A1101">IF(COUNT(SEARCH(RubriekenHistorisch,CONCATENATE(P1100,U1100,AB1100,AH1100))),"t","f")</f>
        <v>f</v>
      </c>
      <c r="B1101" t="str">
        <f t="shared" si="53"/>
        <v>f</v>
      </c>
      <c r="C1101" t="str">
        <f t="shared" si="54"/>
        <v>f</v>
      </c>
      <c r="D1101" t="str">
        <f t="shared" si="55"/>
        <v>f</v>
      </c>
      <c r="E1101" t="str">
        <f>IF(COUNT(SEARCH({"04.","05.","09.","12."},CONCATENATE(P1100,U1100,AB1100,AH1100))),"t","f")</f>
        <v>f</v>
      </c>
      <c r="F1101" t="str">
        <f t="array" ref="F1101">IF(COUNT(SEARCH(HistorischeRubrieken,CONCATENATE(P1100,U1100,AB1100,AH1100))),"t","f")</f>
        <v>f</v>
      </c>
      <c r="G1101">
        <v>1</v>
      </c>
      <c r="H1101">
        <v>85001</v>
      </c>
      <c r="I1101" t="s">
        <v>815</v>
      </c>
      <c r="J1101">
        <v>19940101</v>
      </c>
      <c r="K1101">
        <v>19970101</v>
      </c>
      <c r="M1101">
        <v>0</v>
      </c>
      <c r="N1101">
        <v>0</v>
      </c>
    </row>
    <row r="1102" spans="1:32" hidden="1" x14ac:dyDescent="0.25">
      <c r="A1102" t="str">
        <f t="array" ref="A1102">IF(COUNT(SEARCH(RubriekenHistorisch,CONCATENATE(P1101,U1101,AB1101,AH1101))),"t","f")</f>
        <v>f</v>
      </c>
      <c r="B1102" t="str">
        <f t="shared" si="53"/>
        <v>f</v>
      </c>
      <c r="C1102" t="str">
        <f t="shared" si="54"/>
        <v>f</v>
      </c>
      <c r="D1102" t="str">
        <f t="shared" si="55"/>
        <v>f</v>
      </c>
      <c r="E1102" t="str">
        <f>IF(COUNT(SEARCH({"04.","05.","09.","12."},CONCATENATE(P1101,U1101,AB1101,AH1101))),"t","f")</f>
        <v>f</v>
      </c>
      <c r="F1102" t="str">
        <f t="array" ref="F1102">IF(COUNT(SEARCH(HistorischeRubrieken,CONCATENATE(P1101,U1101,AB1101,AH1101))),"t","f")</f>
        <v>f</v>
      </c>
      <c r="G1102">
        <v>1</v>
      </c>
      <c r="H1102">
        <v>85101</v>
      </c>
      <c r="I1102" t="s">
        <v>816</v>
      </c>
      <c r="J1102">
        <v>19931115</v>
      </c>
      <c r="K1102">
        <v>20130101</v>
      </c>
      <c r="M1102">
        <v>0</v>
      </c>
      <c r="N1102">
        <v>0</v>
      </c>
    </row>
    <row r="1103" spans="1:32" hidden="1" x14ac:dyDescent="0.25">
      <c r="A1103" t="str">
        <f t="array" ref="A1103">IF(COUNT(SEARCH(RubriekenHistorisch,CONCATENATE(P1102,U1102,AB1102,AH1102))),"t","f")</f>
        <v>f</v>
      </c>
      <c r="B1103" t="str">
        <f t="shared" si="53"/>
        <v>f</v>
      </c>
      <c r="C1103" t="str">
        <f t="shared" si="54"/>
        <v>f</v>
      </c>
      <c r="D1103" t="str">
        <f t="shared" si="55"/>
        <v>f</v>
      </c>
      <c r="E1103" t="str">
        <f>IF(COUNT(SEARCH({"04.","05.","09.","12."},CONCATENATE(P1102,U1102,AB1102,AH1102))),"t","f")</f>
        <v>f</v>
      </c>
      <c r="F1103" t="str">
        <f t="array" ref="F1103">IF(COUNT(SEARCH(HistorischeRubrieken,CONCATENATE(P1102,U1102,AB1102,AH1102))),"t","f")</f>
        <v>f</v>
      </c>
      <c r="G1103">
        <v>2</v>
      </c>
      <c r="H1103">
        <v>85101</v>
      </c>
      <c r="I1103" t="s">
        <v>816</v>
      </c>
      <c r="J1103">
        <v>20150131</v>
      </c>
      <c r="K1103">
        <v>20150801</v>
      </c>
      <c r="M1103">
        <v>0</v>
      </c>
      <c r="N1103">
        <v>0</v>
      </c>
      <c r="AA1103" t="s">
        <v>270</v>
      </c>
      <c r="AC1103">
        <v>0</v>
      </c>
      <c r="AE1103">
        <v>0</v>
      </c>
      <c r="AF1103" t="s">
        <v>271</v>
      </c>
    </row>
    <row r="1104" spans="1:32" x14ac:dyDescent="0.25">
      <c r="A1104" t="str">
        <f t="array" ref="A1104">IF(COUNT(SEARCH(RubriekenHistorisch,CONCATENATE(P1103,U1103,AB1103,AH1103))),"t","f")</f>
        <v>f</v>
      </c>
      <c r="B1104" t="str">
        <f t="shared" si="53"/>
        <v>f</v>
      </c>
      <c r="C1104" t="str">
        <f t="shared" si="54"/>
        <v>f</v>
      </c>
      <c r="D1104" t="str">
        <f t="shared" si="55"/>
        <v>f</v>
      </c>
      <c r="E1104" t="str">
        <f>IF(COUNT(SEARCH({"04.","05.","09.","12."},CONCATENATE(P1103,U1103,AB1103,AH1103))),"t","f")</f>
        <v>f</v>
      </c>
      <c r="F1104" t="str">
        <f t="array" ref="F1104">IF(COUNT(SEARCH(HistorischeRubrieken,CONCATENATE(P1103,U1103,AB1103,AH1103))),"t","f")</f>
        <v>f</v>
      </c>
      <c r="G1104">
        <v>3</v>
      </c>
      <c r="H1104">
        <v>85101</v>
      </c>
      <c r="I1104" t="s">
        <v>816</v>
      </c>
      <c r="J1104">
        <v>20150801</v>
      </c>
      <c r="M1104">
        <v>0</v>
      </c>
      <c r="N1104">
        <v>0</v>
      </c>
      <c r="AA1104" t="s">
        <v>272</v>
      </c>
      <c r="AC1104">
        <v>0</v>
      </c>
      <c r="AE1104">
        <v>0</v>
      </c>
      <c r="AF1104" t="s">
        <v>271</v>
      </c>
    </row>
    <row r="1105" spans="1:32" x14ac:dyDescent="0.25">
      <c r="A1105" t="str">
        <f t="array" ref="A1105">IF(COUNT(SEARCH(RubriekenHistorisch,CONCATENATE(P1104,U1104,AB1104,AH1104))),"t","f")</f>
        <v>f</v>
      </c>
      <c r="B1105" t="str">
        <f t="shared" si="53"/>
        <v>f</v>
      </c>
      <c r="C1105" t="str">
        <f t="shared" si="54"/>
        <v>f</v>
      </c>
      <c r="D1105" t="str">
        <f t="shared" si="55"/>
        <v>f</v>
      </c>
      <c r="E1105" t="str">
        <f>IF(COUNT(SEARCH({"04.","05.","09.","12."},CONCATENATE(P1104,U1104,AB1104,AH1104))),"t","f")</f>
        <v>f</v>
      </c>
      <c r="F1105" t="str">
        <f t="array" ref="F1105">IF(COUNT(SEARCH(HistorischeRubrieken,CONCATENATE(P1104,U1104,AB1104,AH1104))),"t","f")</f>
        <v>f</v>
      </c>
      <c r="G1105">
        <v>1</v>
      </c>
      <c r="H1105">
        <v>85102</v>
      </c>
      <c r="I1105" t="s">
        <v>817</v>
      </c>
      <c r="J1105">
        <v>20150801</v>
      </c>
      <c r="M1105">
        <v>0</v>
      </c>
      <c r="N1105">
        <v>0</v>
      </c>
      <c r="AA1105" t="s">
        <v>272</v>
      </c>
      <c r="AC1105">
        <v>0</v>
      </c>
      <c r="AE1105">
        <v>0</v>
      </c>
      <c r="AF1105" t="s">
        <v>271</v>
      </c>
    </row>
    <row r="1106" spans="1:32" hidden="1" x14ac:dyDescent="0.25">
      <c r="A1106" t="str">
        <f t="array" ref="A1106">IF(COUNT(SEARCH(RubriekenHistorisch,CONCATENATE(P1105,U1105,AB1105,AH1105))),"t","f")</f>
        <v>f</v>
      </c>
      <c r="B1106" t="str">
        <f t="shared" si="53"/>
        <v>f</v>
      </c>
      <c r="C1106" t="str">
        <f t="shared" si="54"/>
        <v>f</v>
      </c>
      <c r="D1106" t="str">
        <f t="shared" si="55"/>
        <v>f</v>
      </c>
      <c r="E1106" t="str">
        <f>IF(COUNT(SEARCH({"04.","05.","09.","12."},CONCATENATE(P1105,U1105,AB1105,AH1105))),"t","f")</f>
        <v>f</v>
      </c>
      <c r="F1106" t="str">
        <f t="array" ref="F1106">IF(COUNT(SEARCH(HistorischeRubrieken,CONCATENATE(P1105,U1105,AB1105,AH1105))),"t","f")</f>
        <v>f</v>
      </c>
      <c r="G1106">
        <v>1</v>
      </c>
      <c r="H1106">
        <v>85201</v>
      </c>
      <c r="I1106" t="s">
        <v>818</v>
      </c>
      <c r="J1106">
        <v>19931215</v>
      </c>
      <c r="K1106">
        <v>20130101</v>
      </c>
      <c r="M1106">
        <v>0</v>
      </c>
      <c r="N1106">
        <v>0</v>
      </c>
    </row>
    <row r="1107" spans="1:32" hidden="1" x14ac:dyDescent="0.25">
      <c r="A1107" t="str">
        <f t="array" ref="A1107">IF(COUNT(SEARCH(RubriekenHistorisch,CONCATENATE(P1106,U1106,AB1106,AH1106))),"t","f")</f>
        <v>f</v>
      </c>
      <c r="B1107" t="str">
        <f t="shared" si="53"/>
        <v>f</v>
      </c>
      <c r="C1107" t="str">
        <f t="shared" si="54"/>
        <v>f</v>
      </c>
      <c r="D1107" t="str">
        <f t="shared" si="55"/>
        <v>f</v>
      </c>
      <c r="E1107" t="str">
        <f>IF(COUNT(SEARCH({"04.","05.","09.","12."},CONCATENATE(P1106,U1106,AB1106,AH1106))),"t","f")</f>
        <v>f</v>
      </c>
      <c r="F1107" t="str">
        <f t="array" ref="F1107">IF(COUNT(SEARCH(HistorischeRubrieken,CONCATENATE(P1106,U1106,AB1106,AH1106))),"t","f")</f>
        <v>f</v>
      </c>
      <c r="G1107">
        <v>2</v>
      </c>
      <c r="H1107">
        <v>85201</v>
      </c>
      <c r="I1107" t="s">
        <v>818</v>
      </c>
      <c r="J1107">
        <v>20150131</v>
      </c>
      <c r="K1107">
        <v>20150801</v>
      </c>
      <c r="M1107">
        <v>0</v>
      </c>
      <c r="N1107">
        <v>0</v>
      </c>
      <c r="AA1107" t="s">
        <v>270</v>
      </c>
      <c r="AC1107">
        <v>0</v>
      </c>
      <c r="AE1107">
        <v>0</v>
      </c>
      <c r="AF1107" t="s">
        <v>271</v>
      </c>
    </row>
    <row r="1108" spans="1:32" x14ac:dyDescent="0.25">
      <c r="A1108" t="str">
        <f t="array" ref="A1108">IF(COUNT(SEARCH(RubriekenHistorisch,CONCATENATE(P1107,U1107,AB1107,AH1107))),"t","f")</f>
        <v>f</v>
      </c>
      <c r="B1108" t="str">
        <f t="shared" si="53"/>
        <v>f</v>
      </c>
      <c r="C1108" t="str">
        <f t="shared" si="54"/>
        <v>f</v>
      </c>
      <c r="D1108" t="str">
        <f t="shared" si="55"/>
        <v>f</v>
      </c>
      <c r="E1108" t="str">
        <f>IF(COUNT(SEARCH({"04.","05.","09.","12."},CONCATENATE(P1107,U1107,AB1107,AH1107))),"t","f")</f>
        <v>f</v>
      </c>
      <c r="F1108" t="str">
        <f t="array" ref="F1108">IF(COUNT(SEARCH(HistorischeRubrieken,CONCATENATE(P1107,U1107,AB1107,AH1107))),"t","f")</f>
        <v>f</v>
      </c>
      <c r="G1108">
        <v>3</v>
      </c>
      <c r="H1108">
        <v>85201</v>
      </c>
      <c r="I1108" t="s">
        <v>818</v>
      </c>
      <c r="J1108">
        <v>20150801</v>
      </c>
      <c r="M1108">
        <v>0</v>
      </c>
      <c r="N1108">
        <v>0</v>
      </c>
      <c r="AA1108" t="s">
        <v>272</v>
      </c>
      <c r="AC1108">
        <v>0</v>
      </c>
      <c r="AE1108">
        <v>0</v>
      </c>
      <c r="AF1108" t="s">
        <v>271</v>
      </c>
    </row>
    <row r="1109" spans="1:32" hidden="1" x14ac:dyDescent="0.25">
      <c r="A1109" t="str">
        <f t="array" ref="A1109">IF(COUNT(SEARCH(RubriekenHistorisch,CONCATENATE(P1108,U1108,AB1108,AH1108))),"t","f")</f>
        <v>f</v>
      </c>
      <c r="B1109" t="str">
        <f t="shared" si="53"/>
        <v>f</v>
      </c>
      <c r="C1109" t="str">
        <f t="shared" si="54"/>
        <v>f</v>
      </c>
      <c r="D1109" t="str">
        <f t="shared" si="55"/>
        <v>f</v>
      </c>
      <c r="E1109" t="str">
        <f>IF(COUNT(SEARCH({"04.","05.","09.","12."},CONCATENATE(P1108,U1108,AB1108,AH1108))),"t","f")</f>
        <v>f</v>
      </c>
      <c r="F1109" t="str">
        <f t="array" ref="F1109">IF(COUNT(SEARCH(HistorischeRubrieken,CONCATENATE(P1108,U1108,AB1108,AH1108))),"t","f")</f>
        <v>f</v>
      </c>
      <c r="G1109">
        <v>1</v>
      </c>
      <c r="H1109">
        <v>85301</v>
      </c>
      <c r="I1109" t="s">
        <v>819</v>
      </c>
      <c r="J1109">
        <v>19931201</v>
      </c>
      <c r="K1109">
        <v>19970101</v>
      </c>
      <c r="M1109">
        <v>0</v>
      </c>
      <c r="N1109">
        <v>0</v>
      </c>
    </row>
    <row r="1110" spans="1:32" hidden="1" x14ac:dyDescent="0.25">
      <c r="A1110" t="str">
        <f t="array" ref="A1110">IF(COUNT(SEARCH(RubriekenHistorisch,CONCATENATE(P1109,U1109,AB1109,AH1109))),"t","f")</f>
        <v>f</v>
      </c>
      <c r="B1110" t="str">
        <f t="shared" si="53"/>
        <v>f</v>
      </c>
      <c r="C1110" t="str">
        <f t="shared" si="54"/>
        <v>f</v>
      </c>
      <c r="D1110" t="str">
        <f t="shared" si="55"/>
        <v>f</v>
      </c>
      <c r="E1110" t="str">
        <f>IF(COUNT(SEARCH({"04.","05.","09.","12."},CONCATENATE(P1109,U1109,AB1109,AH1109))),"t","f")</f>
        <v>f</v>
      </c>
      <c r="F1110" t="str">
        <f t="array" ref="F1110">IF(COUNT(SEARCH(HistorischeRubrieken,CONCATENATE(P1109,U1109,AB1109,AH1109))),"t","f")</f>
        <v>f</v>
      </c>
      <c r="G1110">
        <v>1</v>
      </c>
      <c r="H1110">
        <v>85401</v>
      </c>
      <c r="I1110" t="s">
        <v>820</v>
      </c>
      <c r="J1110">
        <v>19940901</v>
      </c>
      <c r="K1110">
        <v>19970101</v>
      </c>
      <c r="M1110">
        <v>0</v>
      </c>
      <c r="N1110">
        <v>0</v>
      </c>
    </row>
    <row r="1111" spans="1:32" hidden="1" x14ac:dyDescent="0.25">
      <c r="A1111" t="str">
        <f t="array" ref="A1111">IF(COUNT(SEARCH(RubriekenHistorisch,CONCATENATE(P1110,U1110,AB1110,AH1110))),"t","f")</f>
        <v>f</v>
      </c>
      <c r="B1111" t="str">
        <f t="shared" si="53"/>
        <v>f</v>
      </c>
      <c r="C1111" t="str">
        <f t="shared" si="54"/>
        <v>f</v>
      </c>
      <c r="D1111" t="str">
        <f t="shared" si="55"/>
        <v>f</v>
      </c>
      <c r="E1111" t="str">
        <f>IF(COUNT(SEARCH({"04.","05.","09.","12."},CONCATENATE(P1110,U1110,AB1110,AH1110))),"t","f")</f>
        <v>f</v>
      </c>
      <c r="F1111" t="str">
        <f t="array" ref="F1111">IF(COUNT(SEARCH(HistorischeRubrieken,CONCATENATE(P1110,U1110,AB1110,AH1110))),"t","f")</f>
        <v>f</v>
      </c>
      <c r="G1111">
        <v>1</v>
      </c>
      <c r="H1111">
        <v>85501</v>
      </c>
      <c r="I1111" t="s">
        <v>821</v>
      </c>
      <c r="J1111">
        <v>19940415</v>
      </c>
      <c r="K1111">
        <v>20130101</v>
      </c>
      <c r="M1111">
        <v>0</v>
      </c>
      <c r="N1111">
        <v>0</v>
      </c>
    </row>
    <row r="1112" spans="1:32" hidden="1" x14ac:dyDescent="0.25">
      <c r="A1112" t="str">
        <f t="array" ref="A1112">IF(COUNT(SEARCH(RubriekenHistorisch,CONCATENATE(P1111,U1111,AB1111,AH1111))),"t","f")</f>
        <v>f</v>
      </c>
      <c r="B1112" t="str">
        <f t="shared" si="53"/>
        <v>f</v>
      </c>
      <c r="C1112" t="str">
        <f t="shared" si="54"/>
        <v>f</v>
      </c>
      <c r="D1112" t="str">
        <f t="shared" si="55"/>
        <v>f</v>
      </c>
      <c r="E1112" t="str">
        <f>IF(COUNT(SEARCH({"04.","05.","09.","12."},CONCATENATE(P1111,U1111,AB1111,AH1111))),"t","f")</f>
        <v>f</v>
      </c>
      <c r="F1112" t="str">
        <f t="array" ref="F1112">IF(COUNT(SEARCH(HistorischeRubrieken,CONCATENATE(P1111,U1111,AB1111,AH1111))),"t","f")</f>
        <v>f</v>
      </c>
      <c r="G1112">
        <v>2</v>
      </c>
      <c r="H1112">
        <v>85501</v>
      </c>
      <c r="I1112" t="s">
        <v>821</v>
      </c>
      <c r="J1112">
        <v>20150131</v>
      </c>
      <c r="K1112">
        <v>20150801</v>
      </c>
      <c r="M1112">
        <v>0</v>
      </c>
      <c r="N1112">
        <v>0</v>
      </c>
      <c r="AA1112" t="s">
        <v>270</v>
      </c>
      <c r="AC1112">
        <v>0</v>
      </c>
      <c r="AE1112">
        <v>0</v>
      </c>
      <c r="AF1112" t="s">
        <v>271</v>
      </c>
    </row>
    <row r="1113" spans="1:32" x14ac:dyDescent="0.25">
      <c r="A1113" t="str">
        <f t="array" ref="A1113">IF(COUNT(SEARCH(RubriekenHistorisch,CONCATENATE(P1112,U1112,AB1112,AH1112))),"t","f")</f>
        <v>f</v>
      </c>
      <c r="B1113" t="str">
        <f t="shared" si="53"/>
        <v>f</v>
      </c>
      <c r="C1113" t="str">
        <f t="shared" si="54"/>
        <v>f</v>
      </c>
      <c r="D1113" t="str">
        <f t="shared" si="55"/>
        <v>f</v>
      </c>
      <c r="E1113" t="str">
        <f>IF(COUNT(SEARCH({"04.","05.","09.","12."},CONCATENATE(P1112,U1112,AB1112,AH1112))),"t","f")</f>
        <v>f</v>
      </c>
      <c r="F1113" t="str">
        <f t="array" ref="F1113">IF(COUNT(SEARCH(HistorischeRubrieken,CONCATENATE(P1112,U1112,AB1112,AH1112))),"t","f")</f>
        <v>f</v>
      </c>
      <c r="G1113">
        <v>3</v>
      </c>
      <c r="H1113">
        <v>85501</v>
      </c>
      <c r="I1113" t="s">
        <v>821</v>
      </c>
      <c r="J1113">
        <v>20150801</v>
      </c>
      <c r="M1113">
        <v>0</v>
      </c>
      <c r="N1113">
        <v>0</v>
      </c>
      <c r="AA1113" t="s">
        <v>272</v>
      </c>
      <c r="AC1113">
        <v>0</v>
      </c>
      <c r="AE1113">
        <v>0</v>
      </c>
      <c r="AF1113" t="s">
        <v>271</v>
      </c>
    </row>
    <row r="1114" spans="1:32" hidden="1" x14ac:dyDescent="0.25">
      <c r="A1114" t="str">
        <f t="array" ref="A1114">IF(COUNT(SEARCH(RubriekenHistorisch,CONCATENATE(P1113,U1113,AB1113,AH1113))),"t","f")</f>
        <v>f</v>
      </c>
      <c r="B1114" t="str">
        <f t="shared" si="53"/>
        <v>f</v>
      </c>
      <c r="C1114" t="str">
        <f t="shared" si="54"/>
        <v>f</v>
      </c>
      <c r="D1114" t="str">
        <f t="shared" si="55"/>
        <v>f</v>
      </c>
      <c r="E1114" t="str">
        <f>IF(COUNT(SEARCH({"04.","05.","09.","12."},CONCATENATE(P1113,U1113,AB1113,AH1113))),"t","f")</f>
        <v>f</v>
      </c>
      <c r="F1114" t="str">
        <f t="array" ref="F1114">IF(COUNT(SEARCH(HistorischeRubrieken,CONCATENATE(P1113,U1113,AB1113,AH1113))),"t","f")</f>
        <v>f</v>
      </c>
      <c r="G1114">
        <v>1</v>
      </c>
      <c r="H1114">
        <v>85601</v>
      </c>
      <c r="I1114" t="s">
        <v>822</v>
      </c>
      <c r="J1114">
        <v>19940901</v>
      </c>
      <c r="K1114">
        <v>20130101</v>
      </c>
      <c r="M1114">
        <v>0</v>
      </c>
      <c r="N1114">
        <v>0</v>
      </c>
    </row>
    <row r="1115" spans="1:32" hidden="1" x14ac:dyDescent="0.25">
      <c r="A1115" t="str">
        <f t="array" ref="A1115">IF(COUNT(SEARCH(RubriekenHistorisch,CONCATENATE(P1114,U1114,AB1114,AH1114))),"t","f")</f>
        <v>f</v>
      </c>
      <c r="B1115" t="str">
        <f t="shared" si="53"/>
        <v>f</v>
      </c>
      <c r="C1115" t="str">
        <f t="shared" si="54"/>
        <v>f</v>
      </c>
      <c r="D1115" t="str">
        <f t="shared" si="55"/>
        <v>f</v>
      </c>
      <c r="E1115" t="str">
        <f>IF(COUNT(SEARCH({"04.","05.","09.","12."},CONCATENATE(P1114,U1114,AB1114,AH1114))),"t","f")</f>
        <v>f</v>
      </c>
      <c r="F1115" t="str">
        <f t="array" ref="F1115">IF(COUNT(SEARCH(HistorischeRubrieken,CONCATENATE(P1114,U1114,AB1114,AH1114))),"t","f")</f>
        <v>f</v>
      </c>
      <c r="G1115">
        <v>2</v>
      </c>
      <c r="H1115">
        <v>85601</v>
      </c>
      <c r="I1115" t="s">
        <v>822</v>
      </c>
      <c r="J1115">
        <v>20150131</v>
      </c>
      <c r="K1115">
        <v>20150801</v>
      </c>
      <c r="M1115">
        <v>0</v>
      </c>
      <c r="N1115">
        <v>0</v>
      </c>
      <c r="AA1115" t="s">
        <v>270</v>
      </c>
      <c r="AC1115">
        <v>0</v>
      </c>
      <c r="AE1115">
        <v>0</v>
      </c>
      <c r="AF1115" t="s">
        <v>271</v>
      </c>
    </row>
    <row r="1116" spans="1:32" x14ac:dyDescent="0.25">
      <c r="A1116" t="str">
        <f t="array" ref="A1116">IF(COUNT(SEARCH(RubriekenHistorisch,CONCATENATE(P1115,U1115,AB1115,AH1115))),"t","f")</f>
        <v>f</v>
      </c>
      <c r="B1116" t="str">
        <f t="shared" si="53"/>
        <v>f</v>
      </c>
      <c r="C1116" t="str">
        <f t="shared" si="54"/>
        <v>f</v>
      </c>
      <c r="D1116" t="str">
        <f t="shared" si="55"/>
        <v>f</v>
      </c>
      <c r="E1116" t="str">
        <f>IF(COUNT(SEARCH({"04.","05.","09.","12."},CONCATENATE(P1115,U1115,AB1115,AH1115))),"t","f")</f>
        <v>f</v>
      </c>
      <c r="F1116" t="str">
        <f t="array" ref="F1116">IF(COUNT(SEARCH(HistorischeRubrieken,CONCATENATE(P1115,U1115,AB1115,AH1115))),"t","f")</f>
        <v>f</v>
      </c>
      <c r="G1116">
        <v>3</v>
      </c>
      <c r="H1116">
        <v>85601</v>
      </c>
      <c r="I1116" t="s">
        <v>822</v>
      </c>
      <c r="J1116">
        <v>20150801</v>
      </c>
      <c r="M1116">
        <v>0</v>
      </c>
      <c r="N1116">
        <v>0</v>
      </c>
      <c r="AA1116" t="s">
        <v>272</v>
      </c>
      <c r="AC1116">
        <v>0</v>
      </c>
      <c r="AE1116">
        <v>0</v>
      </c>
      <c r="AF1116" t="s">
        <v>271</v>
      </c>
    </row>
    <row r="1117" spans="1:32" hidden="1" x14ac:dyDescent="0.25">
      <c r="A1117" t="str">
        <f t="array" ref="A1117">IF(COUNT(SEARCH(RubriekenHistorisch,CONCATENATE(P1116,U1116,AB1116,AH1116))),"t","f")</f>
        <v>f</v>
      </c>
      <c r="B1117" t="str">
        <f t="shared" si="53"/>
        <v>f</v>
      </c>
      <c r="C1117" t="str">
        <f t="shared" si="54"/>
        <v>f</v>
      </c>
      <c r="D1117" t="str">
        <f t="shared" si="55"/>
        <v>f</v>
      </c>
      <c r="E1117" t="str">
        <f>IF(COUNT(SEARCH({"04.","05.","09.","12."},CONCATENATE(P1116,U1116,AB1116,AH1116))),"t","f")</f>
        <v>f</v>
      </c>
      <c r="F1117" t="str">
        <f t="array" ref="F1117">IF(COUNT(SEARCH(HistorischeRubrieken,CONCATENATE(P1116,U1116,AB1116,AH1116))),"t","f")</f>
        <v>f</v>
      </c>
      <c r="G1117">
        <v>1</v>
      </c>
      <c r="H1117">
        <v>85701</v>
      </c>
      <c r="I1117" t="s">
        <v>823</v>
      </c>
      <c r="J1117">
        <v>19930501</v>
      </c>
      <c r="K1117">
        <v>19970101</v>
      </c>
      <c r="M1117">
        <v>0</v>
      </c>
      <c r="N1117">
        <v>0</v>
      </c>
    </row>
    <row r="1118" spans="1:32" hidden="1" x14ac:dyDescent="0.25">
      <c r="A1118" t="str">
        <f t="array" ref="A1118">IF(COUNT(SEARCH(RubriekenHistorisch,CONCATENATE(P1117,U1117,AB1117,AH1117))),"t","f")</f>
        <v>f</v>
      </c>
      <c r="B1118" t="str">
        <f t="shared" si="53"/>
        <v>f</v>
      </c>
      <c r="C1118" t="str">
        <f t="shared" si="54"/>
        <v>f</v>
      </c>
      <c r="D1118" t="str">
        <f t="shared" si="55"/>
        <v>f</v>
      </c>
      <c r="E1118" t="str">
        <f>IF(COUNT(SEARCH({"04.","05.","09.","12."},CONCATENATE(P1117,U1117,AB1117,AH1117))),"t","f")</f>
        <v>f</v>
      </c>
      <c r="F1118" t="str">
        <f t="array" ref="F1118">IF(COUNT(SEARCH(HistorischeRubrieken,CONCATENATE(P1117,U1117,AB1117,AH1117))),"t","f")</f>
        <v>f</v>
      </c>
      <c r="G1118">
        <v>1</v>
      </c>
      <c r="H1118">
        <v>85801</v>
      </c>
      <c r="I1118" t="s">
        <v>824</v>
      </c>
      <c r="J1118">
        <v>19930601</v>
      </c>
      <c r="K1118">
        <v>20130101</v>
      </c>
      <c r="M1118">
        <v>0</v>
      </c>
      <c r="N1118">
        <v>0</v>
      </c>
    </row>
    <row r="1119" spans="1:32" hidden="1" x14ac:dyDescent="0.25">
      <c r="A1119" t="str">
        <f t="array" ref="A1119">IF(COUNT(SEARCH(RubriekenHistorisch,CONCATENATE(P1118,U1118,AB1118,AH1118))),"t","f")</f>
        <v>f</v>
      </c>
      <c r="B1119" t="str">
        <f t="shared" si="53"/>
        <v>f</v>
      </c>
      <c r="C1119" t="str">
        <f t="shared" si="54"/>
        <v>f</v>
      </c>
      <c r="D1119" t="str">
        <f t="shared" si="55"/>
        <v>f</v>
      </c>
      <c r="E1119" t="str">
        <f>IF(COUNT(SEARCH({"04.","05.","09.","12."},CONCATENATE(P1118,U1118,AB1118,AH1118))),"t","f")</f>
        <v>f</v>
      </c>
      <c r="F1119" t="str">
        <f t="array" ref="F1119">IF(COUNT(SEARCH(HistorischeRubrieken,CONCATENATE(P1118,U1118,AB1118,AH1118))),"t","f")</f>
        <v>f</v>
      </c>
      <c r="G1119">
        <v>2</v>
      </c>
      <c r="H1119">
        <v>85801</v>
      </c>
      <c r="I1119" t="s">
        <v>824</v>
      </c>
      <c r="J1119">
        <v>20150131</v>
      </c>
      <c r="K1119">
        <v>20150801</v>
      </c>
      <c r="M1119">
        <v>0</v>
      </c>
      <c r="N1119">
        <v>0</v>
      </c>
      <c r="AA1119" t="s">
        <v>270</v>
      </c>
      <c r="AC1119">
        <v>0</v>
      </c>
      <c r="AE1119">
        <v>0</v>
      </c>
      <c r="AF1119" t="s">
        <v>271</v>
      </c>
    </row>
    <row r="1120" spans="1:32" x14ac:dyDescent="0.25">
      <c r="A1120" t="str">
        <f t="array" ref="A1120">IF(COUNT(SEARCH(RubriekenHistorisch,CONCATENATE(P1119,U1119,AB1119,AH1119))),"t","f")</f>
        <v>f</v>
      </c>
      <c r="B1120" t="str">
        <f t="shared" si="53"/>
        <v>f</v>
      </c>
      <c r="C1120" t="str">
        <f t="shared" si="54"/>
        <v>f</v>
      </c>
      <c r="D1120" t="str">
        <f t="shared" si="55"/>
        <v>f</v>
      </c>
      <c r="E1120" t="str">
        <f>IF(COUNT(SEARCH({"04.","05.","09.","12."},CONCATENATE(P1119,U1119,AB1119,AH1119))),"t","f")</f>
        <v>f</v>
      </c>
      <c r="F1120" t="str">
        <f t="array" ref="F1120">IF(COUNT(SEARCH(HistorischeRubrieken,CONCATENATE(P1119,U1119,AB1119,AH1119))),"t","f")</f>
        <v>f</v>
      </c>
      <c r="G1120">
        <v>3</v>
      </c>
      <c r="H1120">
        <v>85801</v>
      </c>
      <c r="I1120" t="s">
        <v>824</v>
      </c>
      <c r="J1120">
        <v>20150801</v>
      </c>
      <c r="M1120">
        <v>0</v>
      </c>
      <c r="N1120">
        <v>0</v>
      </c>
      <c r="AA1120" t="s">
        <v>272</v>
      </c>
      <c r="AC1120">
        <v>0</v>
      </c>
      <c r="AE1120">
        <v>0</v>
      </c>
      <c r="AF1120" t="s">
        <v>271</v>
      </c>
    </row>
    <row r="1121" spans="1:32" hidden="1" x14ac:dyDescent="0.25">
      <c r="A1121" t="str">
        <f t="array" ref="A1121">IF(COUNT(SEARCH(RubriekenHistorisch,CONCATENATE(P1120,U1120,AB1120,AH1120))),"t","f")</f>
        <v>f</v>
      </c>
      <c r="B1121" t="str">
        <f t="shared" si="53"/>
        <v>f</v>
      </c>
      <c r="C1121" t="str">
        <f t="shared" si="54"/>
        <v>f</v>
      </c>
      <c r="D1121" t="str">
        <f t="shared" si="55"/>
        <v>f</v>
      </c>
      <c r="E1121" t="str">
        <f>IF(COUNT(SEARCH({"04.","05.","09.","12."},CONCATENATE(P1120,U1120,AB1120,AH1120))),"t","f")</f>
        <v>f</v>
      </c>
      <c r="F1121" t="str">
        <f t="array" ref="F1121">IF(COUNT(SEARCH(HistorischeRubrieken,CONCATENATE(P1120,U1120,AB1120,AH1120))),"t","f")</f>
        <v>f</v>
      </c>
      <c r="G1121">
        <v>1</v>
      </c>
      <c r="H1121">
        <v>86001</v>
      </c>
      <c r="I1121" t="s">
        <v>825</v>
      </c>
      <c r="J1121">
        <v>19940930</v>
      </c>
      <c r="K1121">
        <v>20130101</v>
      </c>
      <c r="M1121">
        <v>0</v>
      </c>
      <c r="N1121">
        <v>0</v>
      </c>
    </row>
    <row r="1122" spans="1:32" hidden="1" x14ac:dyDescent="0.25">
      <c r="A1122" t="str">
        <f t="array" ref="A1122">IF(COUNT(SEARCH(RubriekenHistorisch,CONCATENATE(P1121,U1121,AB1121,AH1121))),"t","f")</f>
        <v>f</v>
      </c>
      <c r="B1122" t="str">
        <f t="shared" si="53"/>
        <v>f</v>
      </c>
      <c r="C1122" t="str">
        <f t="shared" si="54"/>
        <v>f</v>
      </c>
      <c r="D1122" t="str">
        <f t="shared" si="55"/>
        <v>f</v>
      </c>
      <c r="E1122" t="str">
        <f>IF(COUNT(SEARCH({"04.","05.","09.","12."},CONCATENATE(P1121,U1121,AB1121,AH1121))),"t","f")</f>
        <v>f</v>
      </c>
      <c r="F1122" t="str">
        <f t="array" ref="F1122">IF(COUNT(SEARCH(HistorischeRubrieken,CONCATENATE(P1121,U1121,AB1121,AH1121))),"t","f")</f>
        <v>f</v>
      </c>
      <c r="G1122">
        <v>2</v>
      </c>
      <c r="H1122">
        <v>86001</v>
      </c>
      <c r="I1122" t="s">
        <v>825</v>
      </c>
      <c r="J1122">
        <v>20150131</v>
      </c>
      <c r="K1122">
        <v>20150801</v>
      </c>
      <c r="M1122">
        <v>0</v>
      </c>
      <c r="N1122">
        <v>0</v>
      </c>
      <c r="AA1122" t="s">
        <v>270</v>
      </c>
      <c r="AC1122">
        <v>0</v>
      </c>
      <c r="AE1122">
        <v>0</v>
      </c>
      <c r="AF1122" t="s">
        <v>271</v>
      </c>
    </row>
    <row r="1123" spans="1:32" x14ac:dyDescent="0.25">
      <c r="A1123" t="str">
        <f t="array" ref="A1123">IF(COUNT(SEARCH(RubriekenHistorisch,CONCATENATE(P1122,U1122,AB1122,AH1122))),"t","f")</f>
        <v>f</v>
      </c>
      <c r="B1123" t="str">
        <f t="shared" si="53"/>
        <v>f</v>
      </c>
      <c r="C1123" t="str">
        <f t="shared" si="54"/>
        <v>f</v>
      </c>
      <c r="D1123" t="str">
        <f t="shared" si="55"/>
        <v>f</v>
      </c>
      <c r="E1123" t="str">
        <f>IF(COUNT(SEARCH({"04.","05.","09.","12."},CONCATENATE(P1122,U1122,AB1122,AH1122))),"t","f")</f>
        <v>f</v>
      </c>
      <c r="F1123" t="str">
        <f t="array" ref="F1123">IF(COUNT(SEARCH(HistorischeRubrieken,CONCATENATE(P1122,U1122,AB1122,AH1122))),"t","f")</f>
        <v>f</v>
      </c>
      <c r="G1123">
        <v>3</v>
      </c>
      <c r="H1123">
        <v>86001</v>
      </c>
      <c r="I1123" t="s">
        <v>825</v>
      </c>
      <c r="J1123">
        <v>20150801</v>
      </c>
      <c r="M1123">
        <v>0</v>
      </c>
      <c r="N1123">
        <v>0</v>
      </c>
      <c r="AA1123" t="s">
        <v>272</v>
      </c>
      <c r="AC1123">
        <v>0</v>
      </c>
      <c r="AE1123">
        <v>0</v>
      </c>
      <c r="AF1123" t="s">
        <v>271</v>
      </c>
    </row>
    <row r="1124" spans="1:32" hidden="1" x14ac:dyDescent="0.25">
      <c r="A1124" t="str">
        <f t="array" ref="A1124">IF(COUNT(SEARCH(RubriekenHistorisch,CONCATENATE(P1123,U1123,AB1123,AH1123))),"t","f")</f>
        <v>f</v>
      </c>
      <c r="B1124" t="str">
        <f t="shared" si="53"/>
        <v>f</v>
      </c>
      <c r="C1124" t="str">
        <f t="shared" si="54"/>
        <v>f</v>
      </c>
      <c r="D1124" t="str">
        <f t="shared" si="55"/>
        <v>f</v>
      </c>
      <c r="E1124" t="str">
        <f>IF(COUNT(SEARCH({"04.","05.","09.","12."},CONCATENATE(P1123,U1123,AB1123,AH1123))),"t","f")</f>
        <v>f</v>
      </c>
      <c r="F1124" t="str">
        <f t="array" ref="F1124">IF(COUNT(SEARCH(HistorischeRubrieken,CONCATENATE(P1123,U1123,AB1123,AH1123))),"t","f")</f>
        <v>f</v>
      </c>
      <c r="G1124">
        <v>1</v>
      </c>
      <c r="H1124">
        <v>86101</v>
      </c>
      <c r="I1124" t="s">
        <v>826</v>
      </c>
      <c r="J1124">
        <v>19940215</v>
      </c>
      <c r="K1124">
        <v>20130101</v>
      </c>
      <c r="M1124">
        <v>0</v>
      </c>
      <c r="N1124">
        <v>0</v>
      </c>
    </row>
    <row r="1125" spans="1:32" hidden="1" x14ac:dyDescent="0.25">
      <c r="A1125" t="str">
        <f t="array" ref="A1125">IF(COUNT(SEARCH(RubriekenHistorisch,CONCATENATE(P1124,U1124,AB1124,AH1124))),"t","f")</f>
        <v>f</v>
      </c>
      <c r="B1125" t="str">
        <f t="shared" si="53"/>
        <v>f</v>
      </c>
      <c r="C1125" t="str">
        <f t="shared" si="54"/>
        <v>f</v>
      </c>
      <c r="D1125" t="str">
        <f t="shared" si="55"/>
        <v>f</v>
      </c>
      <c r="E1125" t="str">
        <f>IF(COUNT(SEARCH({"04.","05.","09.","12."},CONCATENATE(P1124,U1124,AB1124,AH1124))),"t","f")</f>
        <v>f</v>
      </c>
      <c r="F1125" t="str">
        <f t="array" ref="F1125">IF(COUNT(SEARCH(HistorischeRubrieken,CONCATENATE(P1124,U1124,AB1124,AH1124))),"t","f")</f>
        <v>f</v>
      </c>
      <c r="G1125">
        <v>2</v>
      </c>
      <c r="H1125">
        <v>86101</v>
      </c>
      <c r="I1125" t="s">
        <v>826</v>
      </c>
      <c r="J1125">
        <v>20150131</v>
      </c>
      <c r="K1125">
        <v>20150801</v>
      </c>
      <c r="M1125">
        <v>0</v>
      </c>
      <c r="N1125">
        <v>0</v>
      </c>
      <c r="AA1125" t="s">
        <v>270</v>
      </c>
      <c r="AC1125">
        <v>0</v>
      </c>
      <c r="AE1125">
        <v>0</v>
      </c>
      <c r="AF1125" t="s">
        <v>271</v>
      </c>
    </row>
    <row r="1126" spans="1:32" x14ac:dyDescent="0.25">
      <c r="A1126" t="str">
        <f t="array" ref="A1126">IF(COUNT(SEARCH(RubriekenHistorisch,CONCATENATE(P1125,U1125,AB1125,AH1125))),"t","f")</f>
        <v>f</v>
      </c>
      <c r="B1126" t="str">
        <f t="shared" si="53"/>
        <v>f</v>
      </c>
      <c r="C1126" t="str">
        <f t="shared" si="54"/>
        <v>f</v>
      </c>
      <c r="D1126" t="str">
        <f t="shared" si="55"/>
        <v>f</v>
      </c>
      <c r="E1126" t="str">
        <f>IF(COUNT(SEARCH({"04.","05.","09.","12."},CONCATENATE(P1125,U1125,AB1125,AH1125))),"t","f")</f>
        <v>f</v>
      </c>
      <c r="F1126" t="str">
        <f t="array" ref="F1126">IF(COUNT(SEARCH(HistorischeRubrieken,CONCATENATE(P1125,U1125,AB1125,AH1125))),"t","f")</f>
        <v>f</v>
      </c>
      <c r="G1126">
        <v>3</v>
      </c>
      <c r="H1126">
        <v>86101</v>
      </c>
      <c r="I1126" t="s">
        <v>826</v>
      </c>
      <c r="J1126">
        <v>20150801</v>
      </c>
      <c r="M1126">
        <v>0</v>
      </c>
      <c r="N1126">
        <v>0</v>
      </c>
      <c r="AA1126" t="s">
        <v>272</v>
      </c>
      <c r="AC1126">
        <v>0</v>
      </c>
      <c r="AE1126">
        <v>0</v>
      </c>
      <c r="AF1126" t="s">
        <v>271</v>
      </c>
    </row>
    <row r="1127" spans="1:32" hidden="1" x14ac:dyDescent="0.25">
      <c r="A1127" t="str">
        <f t="array" ref="A1127">IF(COUNT(SEARCH(RubriekenHistorisch,CONCATENATE(P1126,U1126,AB1126,AH1126))),"t","f")</f>
        <v>f</v>
      </c>
      <c r="B1127" t="str">
        <f t="shared" si="53"/>
        <v>f</v>
      </c>
      <c r="C1127" t="str">
        <f t="shared" si="54"/>
        <v>f</v>
      </c>
      <c r="D1127" t="str">
        <f t="shared" si="55"/>
        <v>f</v>
      </c>
      <c r="E1127" t="str">
        <f>IF(COUNT(SEARCH({"04.","05.","09.","12."},CONCATENATE(P1126,U1126,AB1126,AH1126))),"t","f")</f>
        <v>f</v>
      </c>
      <c r="F1127" t="str">
        <f t="array" ref="F1127">IF(COUNT(SEARCH(HistorischeRubrieken,CONCATENATE(P1126,U1126,AB1126,AH1126))),"t","f")</f>
        <v>f</v>
      </c>
      <c r="G1127">
        <v>1</v>
      </c>
      <c r="H1127">
        <v>86201</v>
      </c>
      <c r="I1127" t="s">
        <v>827</v>
      </c>
      <c r="J1127">
        <v>19920501</v>
      </c>
      <c r="K1127">
        <v>19970101</v>
      </c>
      <c r="M1127">
        <v>0</v>
      </c>
      <c r="N1127">
        <v>0</v>
      </c>
    </row>
    <row r="1128" spans="1:32" hidden="1" x14ac:dyDescent="0.25">
      <c r="A1128" t="str">
        <f t="array" ref="A1128">IF(COUNT(SEARCH(RubriekenHistorisch,CONCATENATE(P1127,U1127,AB1127,AH1127))),"t","f")</f>
        <v>f</v>
      </c>
      <c r="B1128" t="str">
        <f t="shared" si="53"/>
        <v>f</v>
      </c>
      <c r="C1128" t="str">
        <f t="shared" si="54"/>
        <v>f</v>
      </c>
      <c r="D1128" t="str">
        <f t="shared" si="55"/>
        <v>f</v>
      </c>
      <c r="E1128" t="str">
        <f>IF(COUNT(SEARCH({"04.","05.","09.","12."},CONCATENATE(P1127,U1127,AB1127,AH1127))),"t","f")</f>
        <v>f</v>
      </c>
      <c r="F1128" t="str">
        <f t="array" ref="F1128">IF(COUNT(SEARCH(HistorischeRubrieken,CONCATENATE(P1127,U1127,AB1127,AH1127))),"t","f")</f>
        <v>f</v>
      </c>
      <c r="G1128">
        <v>1</v>
      </c>
      <c r="H1128">
        <v>86301</v>
      </c>
      <c r="I1128" t="s">
        <v>828</v>
      </c>
      <c r="J1128">
        <v>19931001</v>
      </c>
      <c r="K1128">
        <v>19980101</v>
      </c>
      <c r="M1128">
        <v>0</v>
      </c>
      <c r="N1128">
        <v>0</v>
      </c>
    </row>
    <row r="1129" spans="1:32" hidden="1" x14ac:dyDescent="0.25">
      <c r="A1129" t="str">
        <f t="array" ref="A1129">IF(COUNT(SEARCH(RubriekenHistorisch,CONCATENATE(P1128,U1128,AB1128,AH1128))),"t","f")</f>
        <v>f</v>
      </c>
      <c r="B1129" t="str">
        <f t="shared" si="53"/>
        <v>f</v>
      </c>
      <c r="C1129" t="str">
        <f t="shared" si="54"/>
        <v>f</v>
      </c>
      <c r="D1129" t="str">
        <f t="shared" si="55"/>
        <v>f</v>
      </c>
      <c r="E1129" t="str">
        <f>IF(COUNT(SEARCH({"04.","05.","09.","12."},CONCATENATE(P1128,U1128,AB1128,AH1128))),"t","f")</f>
        <v>f</v>
      </c>
      <c r="F1129" t="str">
        <f t="array" ref="F1129">IF(COUNT(SEARCH(HistorischeRubrieken,CONCATENATE(P1128,U1128,AB1128,AH1128))),"t","f")</f>
        <v>f</v>
      </c>
      <c r="G1129">
        <v>1</v>
      </c>
      <c r="H1129">
        <v>86401</v>
      </c>
      <c r="I1129" t="s">
        <v>829</v>
      </c>
      <c r="J1129">
        <v>19940601</v>
      </c>
      <c r="K1129">
        <v>19970101</v>
      </c>
      <c r="M1129">
        <v>0</v>
      </c>
      <c r="N1129">
        <v>0</v>
      </c>
    </row>
    <row r="1130" spans="1:32" hidden="1" x14ac:dyDescent="0.25">
      <c r="A1130" t="str">
        <f t="array" ref="A1130">IF(COUNT(SEARCH(RubriekenHistorisch,CONCATENATE(P1129,U1129,AB1129,AH1129))),"t","f")</f>
        <v>f</v>
      </c>
      <c r="B1130" t="str">
        <f t="shared" si="53"/>
        <v>f</v>
      </c>
      <c r="C1130" t="str">
        <f t="shared" si="54"/>
        <v>f</v>
      </c>
      <c r="D1130" t="str">
        <f t="shared" si="55"/>
        <v>f</v>
      </c>
      <c r="E1130" t="str">
        <f>IF(COUNT(SEARCH({"04.","05.","09.","12."},CONCATENATE(P1129,U1129,AB1129,AH1129))),"t","f")</f>
        <v>f</v>
      </c>
      <c r="F1130" t="str">
        <f t="array" ref="F1130">IF(COUNT(SEARCH(HistorischeRubrieken,CONCATENATE(P1129,U1129,AB1129,AH1129))),"t","f")</f>
        <v>f</v>
      </c>
      <c r="G1130">
        <v>1</v>
      </c>
      <c r="H1130">
        <v>86501</v>
      </c>
      <c r="I1130" t="s">
        <v>830</v>
      </c>
      <c r="J1130">
        <v>19940915</v>
      </c>
      <c r="K1130">
        <v>20130101</v>
      </c>
      <c r="M1130">
        <v>0</v>
      </c>
      <c r="N1130">
        <v>0</v>
      </c>
    </row>
    <row r="1131" spans="1:32" hidden="1" x14ac:dyDescent="0.25">
      <c r="A1131" t="str">
        <f t="array" ref="A1131">IF(COUNT(SEARCH(RubriekenHistorisch,CONCATENATE(P1130,U1130,AB1130,AH1130))),"t","f")</f>
        <v>f</v>
      </c>
      <c r="B1131" t="str">
        <f t="shared" si="53"/>
        <v>f</v>
      </c>
      <c r="C1131" t="str">
        <f t="shared" si="54"/>
        <v>f</v>
      </c>
      <c r="D1131" t="str">
        <f t="shared" si="55"/>
        <v>f</v>
      </c>
      <c r="E1131" t="str">
        <f>IF(COUNT(SEARCH({"04.","05.","09.","12."},CONCATENATE(P1130,U1130,AB1130,AH1130))),"t","f")</f>
        <v>f</v>
      </c>
      <c r="F1131" t="str">
        <f t="array" ref="F1131">IF(COUNT(SEARCH(HistorischeRubrieken,CONCATENATE(P1130,U1130,AB1130,AH1130))),"t","f")</f>
        <v>f</v>
      </c>
      <c r="G1131">
        <v>2</v>
      </c>
      <c r="H1131">
        <v>86501</v>
      </c>
      <c r="I1131" t="s">
        <v>830</v>
      </c>
      <c r="J1131">
        <v>20150131</v>
      </c>
      <c r="K1131">
        <v>20150801</v>
      </c>
      <c r="M1131">
        <v>0</v>
      </c>
      <c r="N1131">
        <v>0</v>
      </c>
      <c r="AA1131" t="s">
        <v>270</v>
      </c>
      <c r="AC1131">
        <v>0</v>
      </c>
      <c r="AE1131">
        <v>0</v>
      </c>
      <c r="AF1131" t="s">
        <v>271</v>
      </c>
    </row>
    <row r="1132" spans="1:32" x14ac:dyDescent="0.25">
      <c r="A1132" t="str">
        <f t="array" ref="A1132">IF(COUNT(SEARCH(RubriekenHistorisch,CONCATENATE(P1131,U1131,AB1131,AH1131))),"t","f")</f>
        <v>f</v>
      </c>
      <c r="B1132" t="str">
        <f t="shared" si="53"/>
        <v>f</v>
      </c>
      <c r="C1132" t="str">
        <f t="shared" si="54"/>
        <v>f</v>
      </c>
      <c r="D1132" t="str">
        <f t="shared" si="55"/>
        <v>f</v>
      </c>
      <c r="E1132" t="str">
        <f>IF(COUNT(SEARCH({"04.","05.","09.","12."},CONCATENATE(P1131,U1131,AB1131,AH1131))),"t","f")</f>
        <v>f</v>
      </c>
      <c r="F1132" t="str">
        <f t="array" ref="F1132">IF(COUNT(SEARCH(HistorischeRubrieken,CONCATENATE(P1131,U1131,AB1131,AH1131))),"t","f")</f>
        <v>f</v>
      </c>
      <c r="G1132">
        <v>3</v>
      </c>
      <c r="H1132">
        <v>86501</v>
      </c>
      <c r="I1132" t="s">
        <v>830</v>
      </c>
      <c r="J1132">
        <v>20150801</v>
      </c>
      <c r="M1132">
        <v>0</v>
      </c>
      <c r="N1132">
        <v>0</v>
      </c>
      <c r="AA1132" t="s">
        <v>272</v>
      </c>
      <c r="AC1132">
        <v>0</v>
      </c>
      <c r="AE1132">
        <v>0</v>
      </c>
      <c r="AF1132" t="s">
        <v>271</v>
      </c>
    </row>
    <row r="1133" spans="1:32" hidden="1" x14ac:dyDescent="0.25">
      <c r="A1133" t="str">
        <f t="array" ref="A1133">IF(COUNT(SEARCH(RubriekenHistorisch,CONCATENATE(P1132,U1132,AB1132,AH1132))),"t","f")</f>
        <v>f</v>
      </c>
      <c r="B1133" t="str">
        <f t="shared" si="53"/>
        <v>f</v>
      </c>
      <c r="C1133" t="str">
        <f t="shared" si="54"/>
        <v>f</v>
      </c>
      <c r="D1133" t="str">
        <f t="shared" si="55"/>
        <v>f</v>
      </c>
      <c r="E1133" t="str">
        <f>IF(COUNT(SEARCH({"04.","05.","09.","12."},CONCATENATE(P1132,U1132,AB1132,AH1132))),"t","f")</f>
        <v>f</v>
      </c>
      <c r="F1133" t="str">
        <f t="array" ref="F1133">IF(COUNT(SEARCH(HistorischeRubrieken,CONCATENATE(P1132,U1132,AB1132,AH1132))),"t","f")</f>
        <v>f</v>
      </c>
      <c r="G1133">
        <v>1</v>
      </c>
      <c r="H1133">
        <v>86601</v>
      </c>
      <c r="I1133" t="s">
        <v>831</v>
      </c>
      <c r="J1133">
        <v>19931115</v>
      </c>
      <c r="K1133">
        <v>20130101</v>
      </c>
      <c r="M1133">
        <v>0</v>
      </c>
      <c r="N1133">
        <v>0</v>
      </c>
    </row>
    <row r="1134" spans="1:32" hidden="1" x14ac:dyDescent="0.25">
      <c r="A1134" t="str">
        <f t="array" ref="A1134">IF(COUNT(SEARCH(RubriekenHistorisch,CONCATENATE(P1133,U1133,AB1133,AH1133))),"t","f")</f>
        <v>f</v>
      </c>
      <c r="B1134" t="str">
        <f t="shared" si="53"/>
        <v>f</v>
      </c>
      <c r="C1134" t="str">
        <f t="shared" si="54"/>
        <v>f</v>
      </c>
      <c r="D1134" t="str">
        <f t="shared" si="55"/>
        <v>f</v>
      </c>
      <c r="E1134" t="str">
        <f>IF(COUNT(SEARCH({"04.","05.","09.","12."},CONCATENATE(P1133,U1133,AB1133,AH1133))),"t","f")</f>
        <v>f</v>
      </c>
      <c r="F1134" t="str">
        <f t="array" ref="F1134">IF(COUNT(SEARCH(HistorischeRubrieken,CONCATENATE(P1133,U1133,AB1133,AH1133))),"t","f")</f>
        <v>f</v>
      </c>
      <c r="G1134">
        <v>2</v>
      </c>
      <c r="H1134">
        <v>86601</v>
      </c>
      <c r="I1134" t="s">
        <v>831</v>
      </c>
      <c r="J1134">
        <v>20150131</v>
      </c>
      <c r="K1134">
        <v>20150801</v>
      </c>
      <c r="M1134">
        <v>0</v>
      </c>
      <c r="N1134">
        <v>0</v>
      </c>
      <c r="AA1134" t="s">
        <v>270</v>
      </c>
      <c r="AC1134">
        <v>0</v>
      </c>
      <c r="AE1134">
        <v>0</v>
      </c>
      <c r="AF1134" t="s">
        <v>271</v>
      </c>
    </row>
    <row r="1135" spans="1:32" x14ac:dyDescent="0.25">
      <c r="A1135" t="str">
        <f t="array" ref="A1135">IF(COUNT(SEARCH(RubriekenHistorisch,CONCATENATE(P1134,U1134,AB1134,AH1134))),"t","f")</f>
        <v>f</v>
      </c>
      <c r="B1135" t="str">
        <f t="shared" si="53"/>
        <v>f</v>
      </c>
      <c r="C1135" t="str">
        <f t="shared" si="54"/>
        <v>f</v>
      </c>
      <c r="D1135" t="str">
        <f t="shared" si="55"/>
        <v>f</v>
      </c>
      <c r="E1135" t="str">
        <f>IF(COUNT(SEARCH({"04.","05.","09.","12."},CONCATENATE(P1134,U1134,AB1134,AH1134))),"t","f")</f>
        <v>f</v>
      </c>
      <c r="F1135" t="str">
        <f t="array" ref="F1135">IF(COUNT(SEARCH(HistorischeRubrieken,CONCATENATE(P1134,U1134,AB1134,AH1134))),"t","f")</f>
        <v>f</v>
      </c>
      <c r="G1135">
        <v>3</v>
      </c>
      <c r="H1135">
        <v>86601</v>
      </c>
      <c r="I1135" t="s">
        <v>831</v>
      </c>
      <c r="J1135">
        <v>20150801</v>
      </c>
      <c r="M1135">
        <v>0</v>
      </c>
      <c r="N1135">
        <v>0</v>
      </c>
      <c r="AA1135" t="s">
        <v>272</v>
      </c>
      <c r="AC1135">
        <v>0</v>
      </c>
      <c r="AE1135">
        <v>0</v>
      </c>
      <c r="AF1135" t="s">
        <v>271</v>
      </c>
    </row>
    <row r="1136" spans="1:32" hidden="1" x14ac:dyDescent="0.25">
      <c r="A1136" t="str">
        <f t="array" ref="A1136">IF(COUNT(SEARCH(RubriekenHistorisch,CONCATENATE(P1135,U1135,AB1135,AH1135))),"t","f")</f>
        <v>f</v>
      </c>
      <c r="B1136" t="str">
        <f t="shared" si="53"/>
        <v>f</v>
      </c>
      <c r="C1136" t="str">
        <f t="shared" si="54"/>
        <v>f</v>
      </c>
      <c r="D1136" t="str">
        <f t="shared" si="55"/>
        <v>f</v>
      </c>
      <c r="E1136" t="str">
        <f>IF(COUNT(SEARCH({"04.","05.","09.","12."},CONCATENATE(P1135,U1135,AB1135,AH1135))),"t","f")</f>
        <v>f</v>
      </c>
      <c r="F1136" t="str">
        <f t="array" ref="F1136">IF(COUNT(SEARCH(HistorischeRubrieken,CONCATENATE(P1135,U1135,AB1135,AH1135))),"t","f")</f>
        <v>f</v>
      </c>
      <c r="G1136">
        <v>1</v>
      </c>
      <c r="H1136">
        <v>86701</v>
      </c>
      <c r="I1136" t="s">
        <v>832</v>
      </c>
      <c r="J1136">
        <v>19930515</v>
      </c>
      <c r="K1136">
        <v>20130101</v>
      </c>
      <c r="M1136">
        <v>0</v>
      </c>
      <c r="N1136">
        <v>0</v>
      </c>
    </row>
    <row r="1137" spans="1:32" hidden="1" x14ac:dyDescent="0.25">
      <c r="A1137" t="str">
        <f t="array" ref="A1137">IF(COUNT(SEARCH(RubriekenHistorisch,CONCATENATE(P1136,U1136,AB1136,AH1136))),"t","f")</f>
        <v>f</v>
      </c>
      <c r="B1137" t="str">
        <f t="shared" si="53"/>
        <v>f</v>
      </c>
      <c r="C1137" t="str">
        <f t="shared" si="54"/>
        <v>f</v>
      </c>
      <c r="D1137" t="str">
        <f t="shared" si="55"/>
        <v>f</v>
      </c>
      <c r="E1137" t="str">
        <f>IF(COUNT(SEARCH({"04.","05.","09.","12."},CONCATENATE(P1136,U1136,AB1136,AH1136))),"t","f")</f>
        <v>f</v>
      </c>
      <c r="F1137" t="str">
        <f t="array" ref="F1137">IF(COUNT(SEARCH(HistorischeRubrieken,CONCATENATE(P1136,U1136,AB1136,AH1136))),"t","f")</f>
        <v>f</v>
      </c>
      <c r="G1137">
        <v>2</v>
      </c>
      <c r="H1137">
        <v>86701</v>
      </c>
      <c r="I1137" t="s">
        <v>832</v>
      </c>
      <c r="J1137">
        <v>20150131</v>
      </c>
      <c r="K1137">
        <v>20150801</v>
      </c>
      <c r="M1137">
        <v>0</v>
      </c>
      <c r="N1137">
        <v>0</v>
      </c>
      <c r="AA1137" t="s">
        <v>270</v>
      </c>
      <c r="AC1137">
        <v>0</v>
      </c>
      <c r="AE1137">
        <v>0</v>
      </c>
      <c r="AF1137" t="s">
        <v>271</v>
      </c>
    </row>
    <row r="1138" spans="1:32" x14ac:dyDescent="0.25">
      <c r="A1138" t="str">
        <f t="array" ref="A1138">IF(COUNT(SEARCH(RubriekenHistorisch,CONCATENATE(P1137,U1137,AB1137,AH1137))),"t","f")</f>
        <v>f</v>
      </c>
      <c r="B1138" t="str">
        <f t="shared" si="53"/>
        <v>f</v>
      </c>
      <c r="C1138" t="str">
        <f t="shared" si="54"/>
        <v>f</v>
      </c>
      <c r="D1138" t="str">
        <f t="shared" si="55"/>
        <v>f</v>
      </c>
      <c r="E1138" t="str">
        <f>IF(COUNT(SEARCH({"04.","05.","09.","12."},CONCATENATE(P1137,U1137,AB1137,AH1137))),"t","f")</f>
        <v>f</v>
      </c>
      <c r="F1138" t="str">
        <f t="array" ref="F1138">IF(COUNT(SEARCH(HistorischeRubrieken,CONCATENATE(P1137,U1137,AB1137,AH1137))),"t","f")</f>
        <v>f</v>
      </c>
      <c r="G1138">
        <v>3</v>
      </c>
      <c r="H1138">
        <v>86701</v>
      </c>
      <c r="I1138" t="s">
        <v>832</v>
      </c>
      <c r="J1138">
        <v>20150801</v>
      </c>
      <c r="M1138">
        <v>0</v>
      </c>
      <c r="N1138">
        <v>0</v>
      </c>
      <c r="AA1138" t="s">
        <v>272</v>
      </c>
      <c r="AC1138">
        <v>0</v>
      </c>
      <c r="AE1138">
        <v>0</v>
      </c>
      <c r="AF1138" t="s">
        <v>271</v>
      </c>
    </row>
    <row r="1139" spans="1:32" hidden="1" x14ac:dyDescent="0.25">
      <c r="A1139" t="str">
        <f t="array" ref="A1139">IF(COUNT(SEARCH(RubriekenHistorisch,CONCATENATE(P1138,U1138,AB1138,AH1138))),"t","f")</f>
        <v>f</v>
      </c>
      <c r="B1139" t="str">
        <f t="shared" si="53"/>
        <v>f</v>
      </c>
      <c r="C1139" t="str">
        <f t="shared" si="54"/>
        <v>f</v>
      </c>
      <c r="D1139" t="str">
        <f t="shared" si="55"/>
        <v>f</v>
      </c>
      <c r="E1139" t="str">
        <f>IF(COUNT(SEARCH({"04.","05.","09.","12."},CONCATENATE(P1138,U1138,AB1138,AH1138))),"t","f")</f>
        <v>f</v>
      </c>
      <c r="F1139" t="str">
        <f t="array" ref="F1139">IF(COUNT(SEARCH(HistorischeRubrieken,CONCATENATE(P1138,U1138,AB1138,AH1138))),"t","f")</f>
        <v>f</v>
      </c>
      <c r="G1139">
        <v>1</v>
      </c>
      <c r="H1139">
        <v>86901</v>
      </c>
      <c r="I1139" t="s">
        <v>833</v>
      </c>
      <c r="J1139">
        <v>19931115</v>
      </c>
      <c r="K1139">
        <v>19970101</v>
      </c>
      <c r="M1139">
        <v>0</v>
      </c>
      <c r="N1139">
        <v>0</v>
      </c>
    </row>
    <row r="1140" spans="1:32" hidden="1" x14ac:dyDescent="0.25">
      <c r="A1140" t="str">
        <f t="array" ref="A1140">IF(COUNT(SEARCH(RubriekenHistorisch,CONCATENATE(P1139,U1139,AB1139,AH1139))),"t","f")</f>
        <v>f</v>
      </c>
      <c r="B1140" t="str">
        <f t="shared" si="53"/>
        <v>f</v>
      </c>
      <c r="C1140" t="str">
        <f t="shared" si="54"/>
        <v>f</v>
      </c>
      <c r="D1140" t="str">
        <f t="shared" si="55"/>
        <v>f</v>
      </c>
      <c r="E1140" t="str">
        <f>IF(COUNT(SEARCH({"04.","05.","09.","12."},CONCATENATE(P1139,U1139,AB1139,AH1139))),"t","f")</f>
        <v>f</v>
      </c>
      <c r="F1140" t="str">
        <f t="array" ref="F1140">IF(COUNT(SEARCH(HistorischeRubrieken,CONCATENATE(P1139,U1139,AB1139,AH1139))),"t","f")</f>
        <v>f</v>
      </c>
      <c r="G1140">
        <v>1</v>
      </c>
      <c r="H1140">
        <v>87001</v>
      </c>
      <c r="I1140" t="s">
        <v>834</v>
      </c>
      <c r="J1140">
        <v>19940915</v>
      </c>
      <c r="K1140">
        <v>20130101</v>
      </c>
      <c r="M1140">
        <v>0</v>
      </c>
      <c r="N1140">
        <v>0</v>
      </c>
    </row>
    <row r="1141" spans="1:32" hidden="1" x14ac:dyDescent="0.25">
      <c r="A1141" t="str">
        <f t="array" ref="A1141">IF(COUNT(SEARCH(RubriekenHistorisch,CONCATENATE(P1140,U1140,AB1140,AH1140))),"t","f")</f>
        <v>f</v>
      </c>
      <c r="B1141" t="str">
        <f t="shared" si="53"/>
        <v>f</v>
      </c>
      <c r="C1141" t="str">
        <f t="shared" si="54"/>
        <v>f</v>
      </c>
      <c r="D1141" t="str">
        <f t="shared" si="55"/>
        <v>f</v>
      </c>
      <c r="E1141" t="str">
        <f>IF(COUNT(SEARCH({"04.","05.","09.","12."},CONCATENATE(P1140,U1140,AB1140,AH1140))),"t","f")</f>
        <v>f</v>
      </c>
      <c r="F1141" t="str">
        <f t="array" ref="F1141">IF(COUNT(SEARCH(HistorischeRubrieken,CONCATENATE(P1140,U1140,AB1140,AH1140))),"t","f")</f>
        <v>f</v>
      </c>
      <c r="G1141">
        <v>2</v>
      </c>
      <c r="H1141">
        <v>87001</v>
      </c>
      <c r="I1141" t="s">
        <v>834</v>
      </c>
      <c r="J1141">
        <v>20150131</v>
      </c>
      <c r="K1141">
        <v>20150801</v>
      </c>
      <c r="M1141">
        <v>0</v>
      </c>
      <c r="N1141">
        <v>0</v>
      </c>
      <c r="AA1141" t="s">
        <v>270</v>
      </c>
      <c r="AC1141">
        <v>0</v>
      </c>
      <c r="AE1141">
        <v>0</v>
      </c>
      <c r="AF1141" t="s">
        <v>271</v>
      </c>
    </row>
    <row r="1142" spans="1:32" x14ac:dyDescent="0.25">
      <c r="A1142" t="str">
        <f t="array" ref="A1142">IF(COUNT(SEARCH(RubriekenHistorisch,CONCATENATE(P1141,U1141,AB1141,AH1141))),"t","f")</f>
        <v>f</v>
      </c>
      <c r="B1142" t="str">
        <f t="shared" si="53"/>
        <v>f</v>
      </c>
      <c r="C1142" t="str">
        <f t="shared" si="54"/>
        <v>f</v>
      </c>
      <c r="D1142" t="str">
        <f t="shared" si="55"/>
        <v>f</v>
      </c>
      <c r="E1142" t="str">
        <f>IF(COUNT(SEARCH({"04.","05.","09.","12."},CONCATENATE(P1141,U1141,AB1141,AH1141))),"t","f")</f>
        <v>f</v>
      </c>
      <c r="F1142" t="str">
        <f t="array" ref="F1142">IF(COUNT(SEARCH(HistorischeRubrieken,CONCATENATE(P1141,U1141,AB1141,AH1141))),"t","f")</f>
        <v>f</v>
      </c>
      <c r="G1142">
        <v>3</v>
      </c>
      <c r="H1142">
        <v>87001</v>
      </c>
      <c r="I1142" t="s">
        <v>834</v>
      </c>
      <c r="J1142">
        <v>20150801</v>
      </c>
      <c r="M1142">
        <v>0</v>
      </c>
      <c r="N1142">
        <v>0</v>
      </c>
      <c r="AA1142" t="s">
        <v>272</v>
      </c>
      <c r="AC1142">
        <v>0</v>
      </c>
      <c r="AE1142">
        <v>0</v>
      </c>
      <c r="AF1142" t="s">
        <v>271</v>
      </c>
    </row>
    <row r="1143" spans="1:32" hidden="1" x14ac:dyDescent="0.25">
      <c r="A1143" t="str">
        <f t="array" ref="A1143">IF(COUNT(SEARCH(RubriekenHistorisch,CONCATENATE(P1142,U1142,AB1142,AH1142))),"t","f")</f>
        <v>f</v>
      </c>
      <c r="B1143" t="str">
        <f t="shared" si="53"/>
        <v>f</v>
      </c>
      <c r="C1143" t="str">
        <f t="shared" si="54"/>
        <v>f</v>
      </c>
      <c r="D1143" t="str">
        <f t="shared" si="55"/>
        <v>f</v>
      </c>
      <c r="E1143" t="str">
        <f>IF(COUNT(SEARCH({"04.","05.","09.","12."},CONCATENATE(P1142,U1142,AB1142,AH1142))),"t","f")</f>
        <v>f</v>
      </c>
      <c r="F1143" t="str">
        <f t="array" ref="F1143">IF(COUNT(SEARCH(HistorischeRubrieken,CONCATENATE(P1142,U1142,AB1142,AH1142))),"t","f")</f>
        <v>f</v>
      </c>
      <c r="G1143">
        <v>1</v>
      </c>
      <c r="H1143">
        <v>87101</v>
      </c>
      <c r="I1143" t="s">
        <v>835</v>
      </c>
      <c r="J1143">
        <v>19930601</v>
      </c>
      <c r="K1143">
        <v>19970101</v>
      </c>
      <c r="M1143">
        <v>0</v>
      </c>
      <c r="N1143">
        <v>0</v>
      </c>
    </row>
    <row r="1144" spans="1:32" hidden="1" x14ac:dyDescent="0.25">
      <c r="A1144" t="str">
        <f t="array" ref="A1144">IF(COUNT(SEARCH(RubriekenHistorisch,CONCATENATE(P1143,U1143,AB1143,AH1143))),"t","f")</f>
        <v>f</v>
      </c>
      <c r="B1144" t="str">
        <f t="shared" si="53"/>
        <v>f</v>
      </c>
      <c r="C1144" t="str">
        <f t="shared" si="54"/>
        <v>f</v>
      </c>
      <c r="D1144" t="str">
        <f t="shared" si="55"/>
        <v>f</v>
      </c>
      <c r="E1144" t="str">
        <f>IF(COUNT(SEARCH({"04.","05.","09.","12."},CONCATENATE(P1143,U1143,AB1143,AH1143))),"t","f")</f>
        <v>f</v>
      </c>
      <c r="F1144" t="str">
        <f t="array" ref="F1144">IF(COUNT(SEARCH(HistorischeRubrieken,CONCATENATE(P1143,U1143,AB1143,AH1143))),"t","f")</f>
        <v>f</v>
      </c>
      <c r="G1144">
        <v>1</v>
      </c>
      <c r="H1144">
        <v>87201</v>
      </c>
      <c r="I1144" t="s">
        <v>836</v>
      </c>
      <c r="J1144">
        <v>19940715</v>
      </c>
      <c r="K1144">
        <v>19970101</v>
      </c>
      <c r="M1144">
        <v>0</v>
      </c>
      <c r="N1144">
        <v>0</v>
      </c>
    </row>
    <row r="1145" spans="1:32" hidden="1" x14ac:dyDescent="0.25">
      <c r="A1145" t="str">
        <f t="array" ref="A1145">IF(COUNT(SEARCH(RubriekenHistorisch,CONCATENATE(P1144,U1144,AB1144,AH1144))),"t","f")</f>
        <v>f</v>
      </c>
      <c r="B1145" t="str">
        <f t="shared" si="53"/>
        <v>f</v>
      </c>
      <c r="C1145" t="str">
        <f t="shared" si="54"/>
        <v>f</v>
      </c>
      <c r="D1145" t="str">
        <f t="shared" si="55"/>
        <v>f</v>
      </c>
      <c r="E1145" t="str">
        <f>IF(COUNT(SEARCH({"04.","05.","09.","12."},CONCATENATE(P1144,U1144,AB1144,AH1144))),"t","f")</f>
        <v>f</v>
      </c>
      <c r="F1145" t="str">
        <f t="array" ref="F1145">IF(COUNT(SEARCH(HistorischeRubrieken,CONCATENATE(P1144,U1144,AB1144,AH1144))),"t","f")</f>
        <v>f</v>
      </c>
      <c r="G1145">
        <v>1</v>
      </c>
      <c r="H1145">
        <v>87301</v>
      </c>
      <c r="I1145" t="s">
        <v>837</v>
      </c>
      <c r="J1145">
        <v>19930301</v>
      </c>
      <c r="K1145">
        <v>20130101</v>
      </c>
      <c r="M1145">
        <v>0</v>
      </c>
      <c r="N1145">
        <v>0</v>
      </c>
    </row>
    <row r="1146" spans="1:32" hidden="1" x14ac:dyDescent="0.25">
      <c r="A1146" t="str">
        <f t="array" ref="A1146">IF(COUNT(SEARCH(RubriekenHistorisch,CONCATENATE(P1145,U1145,AB1145,AH1145))),"t","f")</f>
        <v>f</v>
      </c>
      <c r="B1146" t="str">
        <f t="shared" si="53"/>
        <v>f</v>
      </c>
      <c r="C1146" t="str">
        <f t="shared" si="54"/>
        <v>f</v>
      </c>
      <c r="D1146" t="str">
        <f t="shared" si="55"/>
        <v>f</v>
      </c>
      <c r="E1146" t="str">
        <f>IF(COUNT(SEARCH({"04.","05.","09.","12."},CONCATENATE(P1145,U1145,AB1145,AH1145))),"t","f")</f>
        <v>f</v>
      </c>
      <c r="F1146" t="str">
        <f t="array" ref="F1146">IF(COUNT(SEARCH(HistorischeRubrieken,CONCATENATE(P1145,U1145,AB1145,AH1145))),"t","f")</f>
        <v>f</v>
      </c>
      <c r="G1146">
        <v>2</v>
      </c>
      <c r="H1146">
        <v>87301</v>
      </c>
      <c r="I1146" t="s">
        <v>837</v>
      </c>
      <c r="J1146">
        <v>20150131</v>
      </c>
      <c r="K1146">
        <v>20150801</v>
      </c>
      <c r="M1146">
        <v>0</v>
      </c>
      <c r="N1146">
        <v>0</v>
      </c>
      <c r="AA1146" t="s">
        <v>270</v>
      </c>
      <c r="AC1146">
        <v>0</v>
      </c>
      <c r="AE1146">
        <v>0</v>
      </c>
      <c r="AF1146" t="s">
        <v>271</v>
      </c>
    </row>
    <row r="1147" spans="1:32" x14ac:dyDescent="0.25">
      <c r="A1147" t="str">
        <f t="array" ref="A1147">IF(COUNT(SEARCH(RubriekenHistorisch,CONCATENATE(P1146,U1146,AB1146,AH1146))),"t","f")</f>
        <v>f</v>
      </c>
      <c r="B1147" t="str">
        <f t="shared" si="53"/>
        <v>f</v>
      </c>
      <c r="C1147" t="str">
        <f t="shared" si="54"/>
        <v>f</v>
      </c>
      <c r="D1147" t="str">
        <f t="shared" si="55"/>
        <v>f</v>
      </c>
      <c r="E1147" t="str">
        <f>IF(COUNT(SEARCH({"04.","05.","09.","12."},CONCATENATE(P1146,U1146,AB1146,AH1146))),"t","f")</f>
        <v>f</v>
      </c>
      <c r="F1147" t="str">
        <f t="array" ref="F1147">IF(COUNT(SEARCH(HistorischeRubrieken,CONCATENATE(P1146,U1146,AB1146,AH1146))),"t","f")</f>
        <v>f</v>
      </c>
      <c r="G1147">
        <v>3</v>
      </c>
      <c r="H1147">
        <v>87301</v>
      </c>
      <c r="I1147" t="s">
        <v>837</v>
      </c>
      <c r="J1147">
        <v>20150801</v>
      </c>
      <c r="M1147">
        <v>0</v>
      </c>
      <c r="N1147">
        <v>0</v>
      </c>
      <c r="AA1147" t="s">
        <v>272</v>
      </c>
      <c r="AC1147">
        <v>0</v>
      </c>
      <c r="AE1147">
        <v>0</v>
      </c>
      <c r="AF1147" t="s">
        <v>271</v>
      </c>
    </row>
    <row r="1148" spans="1:32" hidden="1" x14ac:dyDescent="0.25">
      <c r="A1148" t="str">
        <f t="array" ref="A1148">IF(COUNT(SEARCH(RubriekenHistorisch,CONCATENATE(P1147,U1147,AB1147,AH1147))),"t","f")</f>
        <v>f</v>
      </c>
      <c r="B1148" t="str">
        <f t="shared" si="53"/>
        <v>f</v>
      </c>
      <c r="C1148" t="str">
        <f t="shared" si="54"/>
        <v>f</v>
      </c>
      <c r="D1148" t="str">
        <f t="shared" si="55"/>
        <v>f</v>
      </c>
      <c r="E1148" t="str">
        <f>IF(COUNT(SEARCH({"04.","05.","09.","12."},CONCATENATE(P1147,U1147,AB1147,AH1147))),"t","f")</f>
        <v>f</v>
      </c>
      <c r="F1148" t="str">
        <f t="array" ref="F1148">IF(COUNT(SEARCH(HistorischeRubrieken,CONCATENATE(P1147,U1147,AB1147,AH1147))),"t","f")</f>
        <v>f</v>
      </c>
      <c r="G1148">
        <v>1</v>
      </c>
      <c r="H1148">
        <v>87401</v>
      </c>
      <c r="I1148" t="s">
        <v>838</v>
      </c>
      <c r="J1148">
        <v>19940201</v>
      </c>
      <c r="K1148">
        <v>20130101</v>
      </c>
      <c r="M1148">
        <v>0</v>
      </c>
      <c r="N1148">
        <v>0</v>
      </c>
    </row>
    <row r="1149" spans="1:32" hidden="1" x14ac:dyDescent="0.25">
      <c r="A1149" t="str">
        <f t="array" ref="A1149">IF(COUNT(SEARCH(RubriekenHistorisch,CONCATENATE(P1148,U1148,AB1148,AH1148))),"t","f")</f>
        <v>f</v>
      </c>
      <c r="B1149" t="str">
        <f t="shared" si="53"/>
        <v>f</v>
      </c>
      <c r="C1149" t="str">
        <f t="shared" si="54"/>
        <v>f</v>
      </c>
      <c r="D1149" t="str">
        <f t="shared" si="55"/>
        <v>f</v>
      </c>
      <c r="E1149" t="str">
        <f>IF(COUNT(SEARCH({"04.","05.","09.","12."},CONCATENATE(P1148,U1148,AB1148,AH1148))),"t","f")</f>
        <v>f</v>
      </c>
      <c r="F1149" t="str">
        <f t="array" ref="F1149">IF(COUNT(SEARCH(HistorischeRubrieken,CONCATENATE(P1148,U1148,AB1148,AH1148))),"t","f")</f>
        <v>f</v>
      </c>
      <c r="G1149">
        <v>2</v>
      </c>
      <c r="H1149">
        <v>87401</v>
      </c>
      <c r="I1149" t="s">
        <v>838</v>
      </c>
      <c r="J1149">
        <v>20150131</v>
      </c>
      <c r="K1149">
        <v>20150801</v>
      </c>
      <c r="M1149">
        <v>0</v>
      </c>
      <c r="N1149">
        <v>0</v>
      </c>
      <c r="AA1149" t="s">
        <v>270</v>
      </c>
      <c r="AC1149">
        <v>0</v>
      </c>
      <c r="AE1149">
        <v>0</v>
      </c>
      <c r="AF1149" t="s">
        <v>271</v>
      </c>
    </row>
    <row r="1150" spans="1:32" x14ac:dyDescent="0.25">
      <c r="A1150" t="str">
        <f t="array" ref="A1150">IF(COUNT(SEARCH(RubriekenHistorisch,CONCATENATE(P1149,U1149,AB1149,AH1149))),"t","f")</f>
        <v>f</v>
      </c>
      <c r="B1150" t="str">
        <f t="shared" si="53"/>
        <v>f</v>
      </c>
      <c r="C1150" t="str">
        <f t="shared" si="54"/>
        <v>f</v>
      </c>
      <c r="D1150" t="str">
        <f t="shared" si="55"/>
        <v>f</v>
      </c>
      <c r="E1150" t="str">
        <f>IF(COUNT(SEARCH({"04.","05.","09.","12."},CONCATENATE(P1149,U1149,AB1149,AH1149))),"t","f")</f>
        <v>f</v>
      </c>
      <c r="F1150" t="str">
        <f t="array" ref="F1150">IF(COUNT(SEARCH(HistorischeRubrieken,CONCATENATE(P1149,U1149,AB1149,AH1149))),"t","f")</f>
        <v>f</v>
      </c>
      <c r="G1150">
        <v>3</v>
      </c>
      <c r="H1150">
        <v>87401</v>
      </c>
      <c r="I1150" t="s">
        <v>838</v>
      </c>
      <c r="J1150">
        <v>20150801</v>
      </c>
      <c r="M1150">
        <v>0</v>
      </c>
      <c r="N1150">
        <v>0</v>
      </c>
      <c r="AA1150" t="s">
        <v>272</v>
      </c>
      <c r="AC1150">
        <v>0</v>
      </c>
      <c r="AE1150">
        <v>0</v>
      </c>
      <c r="AF1150" t="s">
        <v>271</v>
      </c>
    </row>
    <row r="1151" spans="1:32" hidden="1" x14ac:dyDescent="0.25">
      <c r="A1151" t="str">
        <f t="array" ref="A1151">IF(COUNT(SEARCH(RubriekenHistorisch,CONCATENATE(P1150,U1150,AB1150,AH1150))),"t","f")</f>
        <v>f</v>
      </c>
      <c r="B1151" t="str">
        <f t="shared" si="53"/>
        <v>f</v>
      </c>
      <c r="C1151" t="str">
        <f t="shared" si="54"/>
        <v>f</v>
      </c>
      <c r="D1151" t="str">
        <f t="shared" si="55"/>
        <v>f</v>
      </c>
      <c r="E1151" t="str">
        <f>IF(COUNT(SEARCH({"04.","05.","09.","12."},CONCATENATE(P1150,U1150,AB1150,AH1150))),"t","f")</f>
        <v>f</v>
      </c>
      <c r="F1151" t="str">
        <f t="array" ref="F1151">IF(COUNT(SEARCH(HistorischeRubrieken,CONCATENATE(P1150,U1150,AB1150,AH1150))),"t","f")</f>
        <v>f</v>
      </c>
      <c r="G1151">
        <v>1</v>
      </c>
      <c r="H1151">
        <v>87501</v>
      </c>
      <c r="I1151" t="s">
        <v>839</v>
      </c>
      <c r="J1151">
        <v>19940515</v>
      </c>
      <c r="K1151">
        <v>19970101</v>
      </c>
      <c r="M1151">
        <v>0</v>
      </c>
      <c r="N1151">
        <v>0</v>
      </c>
    </row>
    <row r="1152" spans="1:32" hidden="1" x14ac:dyDescent="0.25">
      <c r="A1152" t="str">
        <f t="array" ref="A1152">IF(COUNT(SEARCH(RubriekenHistorisch,CONCATENATE(P1151,U1151,AB1151,AH1151))),"t","f")</f>
        <v>f</v>
      </c>
      <c r="B1152" t="str">
        <f t="shared" si="53"/>
        <v>f</v>
      </c>
      <c r="C1152" t="str">
        <f t="shared" si="54"/>
        <v>f</v>
      </c>
      <c r="D1152" t="str">
        <f t="shared" si="55"/>
        <v>f</v>
      </c>
      <c r="E1152" t="str">
        <f>IF(COUNT(SEARCH({"04.","05.","09.","12."},CONCATENATE(P1151,U1151,AB1151,AH1151))),"t","f")</f>
        <v>f</v>
      </c>
      <c r="F1152" t="str">
        <f t="array" ref="F1152">IF(COUNT(SEARCH(HistorischeRubrieken,CONCATENATE(P1151,U1151,AB1151,AH1151))),"t","f")</f>
        <v>f</v>
      </c>
      <c r="G1152">
        <v>1</v>
      </c>
      <c r="H1152">
        <v>87801</v>
      </c>
      <c r="I1152" t="s">
        <v>840</v>
      </c>
      <c r="J1152">
        <v>19940601</v>
      </c>
      <c r="K1152">
        <v>19980401</v>
      </c>
      <c r="M1152">
        <v>0</v>
      </c>
      <c r="N1152">
        <v>0</v>
      </c>
    </row>
    <row r="1153" spans="1:32" hidden="1" x14ac:dyDescent="0.25">
      <c r="A1153" t="str">
        <f t="array" ref="A1153">IF(COUNT(SEARCH(RubriekenHistorisch,CONCATENATE(P1152,U1152,AB1152,AH1152))),"t","f")</f>
        <v>f</v>
      </c>
      <c r="B1153" t="str">
        <f t="shared" si="53"/>
        <v>f</v>
      </c>
      <c r="C1153" t="str">
        <f t="shared" si="54"/>
        <v>f</v>
      </c>
      <c r="D1153" t="str">
        <f t="shared" si="55"/>
        <v>f</v>
      </c>
      <c r="E1153" t="str">
        <f>IF(COUNT(SEARCH({"04.","05.","09.","12."},CONCATENATE(P1152,U1152,AB1152,AH1152))),"t","f")</f>
        <v>f</v>
      </c>
      <c r="F1153" t="str">
        <f t="array" ref="F1153">IF(COUNT(SEARCH(HistorischeRubrieken,CONCATENATE(P1152,U1152,AB1152,AH1152))),"t","f")</f>
        <v>f</v>
      </c>
      <c r="G1153">
        <v>1</v>
      </c>
      <c r="H1153">
        <v>87901</v>
      </c>
      <c r="I1153" t="s">
        <v>841</v>
      </c>
      <c r="J1153">
        <v>19930301</v>
      </c>
      <c r="K1153">
        <v>20130101</v>
      </c>
      <c r="M1153">
        <v>0</v>
      </c>
      <c r="N1153">
        <v>0</v>
      </c>
    </row>
    <row r="1154" spans="1:32" hidden="1" x14ac:dyDescent="0.25">
      <c r="A1154" t="str">
        <f t="array" ref="A1154">IF(COUNT(SEARCH(RubriekenHistorisch,CONCATENATE(P1153,U1153,AB1153,AH1153))),"t","f")</f>
        <v>f</v>
      </c>
      <c r="B1154" t="str">
        <f t="shared" si="53"/>
        <v>f</v>
      </c>
      <c r="C1154" t="str">
        <f t="shared" si="54"/>
        <v>f</v>
      </c>
      <c r="D1154" t="str">
        <f t="shared" si="55"/>
        <v>f</v>
      </c>
      <c r="E1154" t="str">
        <f>IF(COUNT(SEARCH({"04.","05.","09.","12."},CONCATENATE(P1153,U1153,AB1153,AH1153))),"t","f")</f>
        <v>f</v>
      </c>
      <c r="F1154" t="str">
        <f t="array" ref="F1154">IF(COUNT(SEARCH(HistorischeRubrieken,CONCATENATE(P1153,U1153,AB1153,AH1153))),"t","f")</f>
        <v>f</v>
      </c>
      <c r="G1154">
        <v>2</v>
      </c>
      <c r="H1154">
        <v>87901</v>
      </c>
      <c r="I1154" t="s">
        <v>841</v>
      </c>
      <c r="J1154">
        <v>20150131</v>
      </c>
      <c r="K1154">
        <v>20150801</v>
      </c>
      <c r="M1154">
        <v>0</v>
      </c>
      <c r="N1154">
        <v>0</v>
      </c>
      <c r="AA1154" t="s">
        <v>270</v>
      </c>
      <c r="AC1154">
        <v>0</v>
      </c>
      <c r="AE1154">
        <v>0</v>
      </c>
      <c r="AF1154" t="s">
        <v>271</v>
      </c>
    </row>
    <row r="1155" spans="1:32" x14ac:dyDescent="0.25">
      <c r="A1155" t="str">
        <f t="array" ref="A1155">IF(COUNT(SEARCH(RubriekenHistorisch,CONCATENATE(P1154,U1154,AB1154,AH1154))),"t","f")</f>
        <v>f</v>
      </c>
      <c r="B1155" t="str">
        <f t="shared" ref="B1155:B1218" si="56">IF(COUNT(SEARCH("07.66.20",CONCATENATE(P1154,U1154,AB1154,AH1154))),"t","f")</f>
        <v>f</v>
      </c>
      <c r="C1155" t="str">
        <f t="shared" ref="C1155:C1218" si="57">IF(COUNT(SEARCH("14.40.10",CONCATENATE(P1154,U1154,AB1154,AH1154))),"t","f")</f>
        <v>f</v>
      </c>
      <c r="D1155" t="str">
        <f t="shared" si="55"/>
        <v>f</v>
      </c>
      <c r="E1155" t="str">
        <f>IF(COUNT(SEARCH({"04.","05.","09.","12."},CONCATENATE(P1154,U1154,AB1154,AH1154))),"t","f")</f>
        <v>f</v>
      </c>
      <c r="F1155" t="str">
        <f t="array" ref="F1155">IF(COUNT(SEARCH(HistorischeRubrieken,CONCATENATE(P1154,U1154,AB1154,AH1154))),"t","f")</f>
        <v>f</v>
      </c>
      <c r="G1155">
        <v>3</v>
      </c>
      <c r="H1155">
        <v>87901</v>
      </c>
      <c r="I1155" t="s">
        <v>841</v>
      </c>
      <c r="J1155">
        <v>20150801</v>
      </c>
      <c r="M1155">
        <v>0</v>
      </c>
      <c r="N1155">
        <v>0</v>
      </c>
      <c r="AA1155" t="s">
        <v>272</v>
      </c>
      <c r="AC1155">
        <v>0</v>
      </c>
      <c r="AE1155">
        <v>0</v>
      </c>
      <c r="AF1155" t="s">
        <v>271</v>
      </c>
    </row>
    <row r="1156" spans="1:32" hidden="1" x14ac:dyDescent="0.25">
      <c r="A1156" t="str">
        <f t="array" ref="A1156">IF(COUNT(SEARCH(RubriekenHistorisch,CONCATENATE(P1155,U1155,AB1155,AH1155))),"t","f")</f>
        <v>f</v>
      </c>
      <c r="B1156" t="str">
        <f t="shared" si="56"/>
        <v>f</v>
      </c>
      <c r="C1156" t="str">
        <f t="shared" si="57"/>
        <v>f</v>
      </c>
      <c r="D1156" t="str">
        <f t="shared" ref="D1156:D1219" si="58">IF(COUNT(SEARCH("- 0",CONCATENATE(P1155,U1155,AB1155,AH1155))),"t","f")</f>
        <v>f</v>
      </c>
      <c r="E1156" t="str">
        <f>IF(COUNT(SEARCH({"04.","05.","09.","12."},CONCATENATE(P1155,U1155,AB1155,AH1155))),"t","f")</f>
        <v>f</v>
      </c>
      <c r="F1156" t="str">
        <f t="array" ref="F1156">IF(COUNT(SEARCH(HistorischeRubrieken,CONCATENATE(P1155,U1155,AB1155,AH1155))),"t","f")</f>
        <v>f</v>
      </c>
      <c r="G1156">
        <v>1</v>
      </c>
      <c r="H1156">
        <v>88001</v>
      </c>
      <c r="I1156" t="s">
        <v>842</v>
      </c>
      <c r="J1156">
        <v>19940701</v>
      </c>
      <c r="K1156">
        <v>20130101</v>
      </c>
      <c r="M1156">
        <v>0</v>
      </c>
      <c r="N1156">
        <v>0</v>
      </c>
    </row>
    <row r="1157" spans="1:32" hidden="1" x14ac:dyDescent="0.25">
      <c r="A1157" t="str">
        <f t="array" ref="A1157">IF(COUNT(SEARCH(RubriekenHistorisch,CONCATENATE(P1156,U1156,AB1156,AH1156))),"t","f")</f>
        <v>f</v>
      </c>
      <c r="B1157" t="str">
        <f t="shared" si="56"/>
        <v>f</v>
      </c>
      <c r="C1157" t="str">
        <f t="shared" si="57"/>
        <v>f</v>
      </c>
      <c r="D1157" t="str">
        <f t="shared" si="58"/>
        <v>f</v>
      </c>
      <c r="E1157" t="str">
        <f>IF(COUNT(SEARCH({"04.","05.","09.","12."},CONCATENATE(P1156,U1156,AB1156,AH1156))),"t","f")</f>
        <v>f</v>
      </c>
      <c r="F1157" t="str">
        <f t="array" ref="F1157">IF(COUNT(SEARCH(HistorischeRubrieken,CONCATENATE(P1156,U1156,AB1156,AH1156))),"t","f")</f>
        <v>f</v>
      </c>
      <c r="G1157">
        <v>2</v>
      </c>
      <c r="H1157">
        <v>88001</v>
      </c>
      <c r="I1157" t="s">
        <v>842</v>
      </c>
      <c r="J1157">
        <v>20150131</v>
      </c>
      <c r="K1157">
        <v>20150801</v>
      </c>
      <c r="M1157">
        <v>0</v>
      </c>
      <c r="N1157">
        <v>0</v>
      </c>
      <c r="AA1157" t="s">
        <v>270</v>
      </c>
      <c r="AC1157">
        <v>0</v>
      </c>
      <c r="AE1157">
        <v>0</v>
      </c>
      <c r="AF1157" t="s">
        <v>271</v>
      </c>
    </row>
    <row r="1158" spans="1:32" x14ac:dyDescent="0.25">
      <c r="A1158" t="str">
        <f t="array" ref="A1158">IF(COUNT(SEARCH(RubriekenHistorisch,CONCATENATE(P1157,U1157,AB1157,AH1157))),"t","f")</f>
        <v>f</v>
      </c>
      <c r="B1158" t="str">
        <f t="shared" si="56"/>
        <v>f</v>
      </c>
      <c r="C1158" t="str">
        <f t="shared" si="57"/>
        <v>f</v>
      </c>
      <c r="D1158" t="str">
        <f t="shared" si="58"/>
        <v>f</v>
      </c>
      <c r="E1158" t="str">
        <f>IF(COUNT(SEARCH({"04.","05.","09.","12."},CONCATENATE(P1157,U1157,AB1157,AH1157))),"t","f")</f>
        <v>f</v>
      </c>
      <c r="F1158" t="str">
        <f t="array" ref="F1158">IF(COUNT(SEARCH(HistorischeRubrieken,CONCATENATE(P1157,U1157,AB1157,AH1157))),"t","f")</f>
        <v>f</v>
      </c>
      <c r="G1158">
        <v>3</v>
      </c>
      <c r="H1158">
        <v>88001</v>
      </c>
      <c r="I1158" t="s">
        <v>842</v>
      </c>
      <c r="J1158">
        <v>20150801</v>
      </c>
      <c r="M1158">
        <v>0</v>
      </c>
      <c r="N1158">
        <v>0</v>
      </c>
      <c r="AA1158" t="s">
        <v>272</v>
      </c>
      <c r="AC1158">
        <v>0</v>
      </c>
      <c r="AE1158">
        <v>0</v>
      </c>
      <c r="AF1158" t="s">
        <v>271</v>
      </c>
    </row>
    <row r="1159" spans="1:32" hidden="1" x14ac:dyDescent="0.25">
      <c r="A1159" t="str">
        <f t="array" ref="A1159">IF(COUNT(SEARCH(RubriekenHistorisch,CONCATENATE(P1158,U1158,AB1158,AH1158))),"t","f")</f>
        <v>f</v>
      </c>
      <c r="B1159" t="str">
        <f t="shared" si="56"/>
        <v>f</v>
      </c>
      <c r="C1159" t="str">
        <f t="shared" si="57"/>
        <v>f</v>
      </c>
      <c r="D1159" t="str">
        <f t="shared" si="58"/>
        <v>f</v>
      </c>
      <c r="E1159" t="str">
        <f>IF(COUNT(SEARCH({"04.","05.","09.","12."},CONCATENATE(P1158,U1158,AB1158,AH1158))),"t","f")</f>
        <v>f</v>
      </c>
      <c r="F1159" t="str">
        <f t="array" ref="F1159">IF(COUNT(SEARCH(HistorischeRubrieken,CONCATENATE(P1158,U1158,AB1158,AH1158))),"t","f")</f>
        <v>f</v>
      </c>
      <c r="G1159">
        <v>1</v>
      </c>
      <c r="H1159">
        <v>88101</v>
      </c>
      <c r="I1159" t="s">
        <v>843</v>
      </c>
      <c r="J1159">
        <v>19940901</v>
      </c>
      <c r="K1159">
        <v>20130101</v>
      </c>
      <c r="M1159">
        <v>0</v>
      </c>
      <c r="N1159">
        <v>0</v>
      </c>
    </row>
    <row r="1160" spans="1:32" hidden="1" x14ac:dyDescent="0.25">
      <c r="A1160" t="str">
        <f t="array" ref="A1160">IF(COUNT(SEARCH(RubriekenHistorisch,CONCATENATE(P1159,U1159,AB1159,AH1159))),"t","f")</f>
        <v>f</v>
      </c>
      <c r="B1160" t="str">
        <f t="shared" si="56"/>
        <v>f</v>
      </c>
      <c r="C1160" t="str">
        <f t="shared" si="57"/>
        <v>f</v>
      </c>
      <c r="D1160" t="str">
        <f t="shared" si="58"/>
        <v>f</v>
      </c>
      <c r="E1160" t="str">
        <f>IF(COUNT(SEARCH({"04.","05.","09.","12."},CONCATENATE(P1159,U1159,AB1159,AH1159))),"t","f")</f>
        <v>f</v>
      </c>
      <c r="F1160" t="str">
        <f t="array" ref="F1160">IF(COUNT(SEARCH(HistorischeRubrieken,CONCATENATE(P1159,U1159,AB1159,AH1159))),"t","f")</f>
        <v>f</v>
      </c>
      <c r="G1160">
        <v>2</v>
      </c>
      <c r="H1160">
        <v>88101</v>
      </c>
      <c r="I1160" t="s">
        <v>843</v>
      </c>
      <c r="J1160">
        <v>20150131</v>
      </c>
      <c r="K1160">
        <v>20150801</v>
      </c>
      <c r="M1160">
        <v>0</v>
      </c>
      <c r="N1160">
        <v>0</v>
      </c>
      <c r="AA1160" t="s">
        <v>270</v>
      </c>
      <c r="AC1160">
        <v>0</v>
      </c>
      <c r="AE1160">
        <v>0</v>
      </c>
      <c r="AF1160" t="s">
        <v>271</v>
      </c>
    </row>
    <row r="1161" spans="1:32" x14ac:dyDescent="0.25">
      <c r="A1161" t="str">
        <f t="array" ref="A1161">IF(COUNT(SEARCH(RubriekenHistorisch,CONCATENATE(P1160,U1160,AB1160,AH1160))),"t","f")</f>
        <v>f</v>
      </c>
      <c r="B1161" t="str">
        <f t="shared" si="56"/>
        <v>f</v>
      </c>
      <c r="C1161" t="str">
        <f t="shared" si="57"/>
        <v>f</v>
      </c>
      <c r="D1161" t="str">
        <f t="shared" si="58"/>
        <v>f</v>
      </c>
      <c r="E1161" t="str">
        <f>IF(COUNT(SEARCH({"04.","05.","09.","12."},CONCATENATE(P1160,U1160,AB1160,AH1160))),"t","f")</f>
        <v>f</v>
      </c>
      <c r="F1161" t="str">
        <f t="array" ref="F1161">IF(COUNT(SEARCH(HistorischeRubrieken,CONCATENATE(P1160,U1160,AB1160,AH1160))),"t","f")</f>
        <v>f</v>
      </c>
      <c r="G1161">
        <v>3</v>
      </c>
      <c r="H1161">
        <v>88101</v>
      </c>
      <c r="I1161" t="s">
        <v>843</v>
      </c>
      <c r="J1161">
        <v>20150801</v>
      </c>
      <c r="M1161">
        <v>0</v>
      </c>
      <c r="N1161">
        <v>0</v>
      </c>
      <c r="AA1161" t="s">
        <v>272</v>
      </c>
      <c r="AC1161">
        <v>0</v>
      </c>
      <c r="AE1161">
        <v>0</v>
      </c>
      <c r="AF1161" t="s">
        <v>271</v>
      </c>
    </row>
    <row r="1162" spans="1:32" hidden="1" x14ac:dyDescent="0.25">
      <c r="A1162" t="str">
        <f t="array" ref="A1162">IF(COUNT(SEARCH(RubriekenHistorisch,CONCATENATE(P1161,U1161,AB1161,AH1161))),"t","f")</f>
        <v>f</v>
      </c>
      <c r="B1162" t="str">
        <f t="shared" si="56"/>
        <v>f</v>
      </c>
      <c r="C1162" t="str">
        <f t="shared" si="57"/>
        <v>f</v>
      </c>
      <c r="D1162" t="str">
        <f t="shared" si="58"/>
        <v>f</v>
      </c>
      <c r="E1162" t="str">
        <f>IF(COUNT(SEARCH({"04.","05.","09.","12."},CONCATENATE(P1161,U1161,AB1161,AH1161))),"t","f")</f>
        <v>f</v>
      </c>
      <c r="F1162" t="str">
        <f t="array" ref="F1162">IF(COUNT(SEARCH(HistorischeRubrieken,CONCATENATE(P1161,U1161,AB1161,AH1161))),"t","f")</f>
        <v>f</v>
      </c>
      <c r="G1162">
        <v>1</v>
      </c>
      <c r="H1162">
        <v>88201</v>
      </c>
      <c r="I1162" t="s">
        <v>844</v>
      </c>
      <c r="J1162">
        <v>19941001</v>
      </c>
      <c r="K1162">
        <v>20130101</v>
      </c>
      <c r="M1162">
        <v>0</v>
      </c>
      <c r="N1162">
        <v>0</v>
      </c>
    </row>
    <row r="1163" spans="1:32" hidden="1" x14ac:dyDescent="0.25">
      <c r="A1163" t="str">
        <f t="array" ref="A1163">IF(COUNT(SEARCH(RubriekenHistorisch,CONCATENATE(P1162,U1162,AB1162,AH1162))),"t","f")</f>
        <v>f</v>
      </c>
      <c r="B1163" t="str">
        <f t="shared" si="56"/>
        <v>f</v>
      </c>
      <c r="C1163" t="str">
        <f t="shared" si="57"/>
        <v>f</v>
      </c>
      <c r="D1163" t="str">
        <f t="shared" si="58"/>
        <v>f</v>
      </c>
      <c r="E1163" t="str">
        <f>IF(COUNT(SEARCH({"04.","05.","09.","12."},CONCATENATE(P1162,U1162,AB1162,AH1162))),"t","f")</f>
        <v>f</v>
      </c>
      <c r="F1163" t="str">
        <f t="array" ref="F1163">IF(COUNT(SEARCH(HistorischeRubrieken,CONCATENATE(P1162,U1162,AB1162,AH1162))),"t","f")</f>
        <v>f</v>
      </c>
      <c r="G1163">
        <v>2</v>
      </c>
      <c r="H1163">
        <v>88201</v>
      </c>
      <c r="I1163" t="s">
        <v>844</v>
      </c>
      <c r="J1163">
        <v>20150131</v>
      </c>
      <c r="K1163">
        <v>20150801</v>
      </c>
      <c r="M1163">
        <v>0</v>
      </c>
      <c r="N1163">
        <v>0</v>
      </c>
      <c r="AA1163" t="s">
        <v>270</v>
      </c>
      <c r="AC1163">
        <v>0</v>
      </c>
      <c r="AE1163">
        <v>0</v>
      </c>
      <c r="AF1163" t="s">
        <v>271</v>
      </c>
    </row>
    <row r="1164" spans="1:32" x14ac:dyDescent="0.25">
      <c r="A1164" t="str">
        <f t="array" ref="A1164">IF(COUNT(SEARCH(RubriekenHistorisch,CONCATENATE(P1163,U1163,AB1163,AH1163))),"t","f")</f>
        <v>f</v>
      </c>
      <c r="B1164" t="str">
        <f t="shared" si="56"/>
        <v>f</v>
      </c>
      <c r="C1164" t="str">
        <f t="shared" si="57"/>
        <v>f</v>
      </c>
      <c r="D1164" t="str">
        <f t="shared" si="58"/>
        <v>f</v>
      </c>
      <c r="E1164" t="str">
        <f>IF(COUNT(SEARCH({"04.","05.","09.","12."},CONCATENATE(P1163,U1163,AB1163,AH1163))),"t","f")</f>
        <v>f</v>
      </c>
      <c r="F1164" t="str">
        <f t="array" ref="F1164">IF(COUNT(SEARCH(HistorischeRubrieken,CONCATENATE(P1163,U1163,AB1163,AH1163))),"t","f")</f>
        <v>f</v>
      </c>
      <c r="G1164">
        <v>3</v>
      </c>
      <c r="H1164">
        <v>88201</v>
      </c>
      <c r="I1164" t="s">
        <v>844</v>
      </c>
      <c r="J1164">
        <v>20150801</v>
      </c>
      <c r="M1164">
        <v>0</v>
      </c>
      <c r="N1164">
        <v>0</v>
      </c>
      <c r="AA1164" t="s">
        <v>272</v>
      </c>
      <c r="AC1164">
        <v>0</v>
      </c>
      <c r="AE1164">
        <v>0</v>
      </c>
      <c r="AF1164" t="s">
        <v>271</v>
      </c>
    </row>
    <row r="1165" spans="1:32" hidden="1" x14ac:dyDescent="0.25">
      <c r="A1165" t="str">
        <f t="array" ref="A1165">IF(COUNT(SEARCH(RubriekenHistorisch,CONCATENATE(P1164,U1164,AB1164,AH1164))),"t","f")</f>
        <v>f</v>
      </c>
      <c r="B1165" t="str">
        <f t="shared" si="56"/>
        <v>f</v>
      </c>
      <c r="C1165" t="str">
        <f t="shared" si="57"/>
        <v>f</v>
      </c>
      <c r="D1165" t="str">
        <f t="shared" si="58"/>
        <v>f</v>
      </c>
      <c r="E1165" t="str">
        <f>IF(COUNT(SEARCH({"04.","05.","09.","12."},CONCATENATE(P1164,U1164,AB1164,AH1164))),"t","f")</f>
        <v>f</v>
      </c>
      <c r="F1165" t="str">
        <f t="array" ref="F1165">IF(COUNT(SEARCH(HistorischeRubrieken,CONCATENATE(P1164,U1164,AB1164,AH1164))),"t","f")</f>
        <v>f</v>
      </c>
      <c r="G1165">
        <v>1</v>
      </c>
      <c r="H1165">
        <v>88501</v>
      </c>
      <c r="I1165" t="s">
        <v>845</v>
      </c>
      <c r="J1165">
        <v>19931115</v>
      </c>
      <c r="K1165">
        <v>20100101</v>
      </c>
      <c r="M1165">
        <v>0</v>
      </c>
      <c r="N1165">
        <v>0</v>
      </c>
    </row>
    <row r="1166" spans="1:32" hidden="1" x14ac:dyDescent="0.25">
      <c r="A1166" t="str">
        <f t="array" ref="A1166">IF(COUNT(SEARCH(RubriekenHistorisch,CONCATENATE(P1165,U1165,AB1165,AH1165))),"t","f")</f>
        <v>f</v>
      </c>
      <c r="B1166" t="str">
        <f t="shared" si="56"/>
        <v>f</v>
      </c>
      <c r="C1166" t="str">
        <f t="shared" si="57"/>
        <v>f</v>
      </c>
      <c r="D1166" t="str">
        <f t="shared" si="58"/>
        <v>f</v>
      </c>
      <c r="E1166" t="str">
        <f>IF(COUNT(SEARCH({"04.","05.","09.","12."},CONCATENATE(P1165,U1165,AB1165,AH1165))),"t","f")</f>
        <v>f</v>
      </c>
      <c r="F1166" t="str">
        <f t="array" ref="F1166">IF(COUNT(SEARCH(HistorischeRubrieken,CONCATENATE(P1165,U1165,AB1165,AH1165))),"t","f")</f>
        <v>f</v>
      </c>
      <c r="G1166">
        <v>1</v>
      </c>
      <c r="H1166">
        <v>88801</v>
      </c>
      <c r="I1166" t="s">
        <v>846</v>
      </c>
      <c r="J1166">
        <v>19940601</v>
      </c>
      <c r="K1166">
        <v>20130101</v>
      </c>
      <c r="M1166">
        <v>0</v>
      </c>
      <c r="N1166">
        <v>0</v>
      </c>
    </row>
    <row r="1167" spans="1:32" hidden="1" x14ac:dyDescent="0.25">
      <c r="A1167" t="str">
        <f t="array" ref="A1167">IF(COUNT(SEARCH(RubriekenHistorisch,CONCATENATE(P1166,U1166,AB1166,AH1166))),"t","f")</f>
        <v>f</v>
      </c>
      <c r="B1167" t="str">
        <f t="shared" si="56"/>
        <v>f</v>
      </c>
      <c r="C1167" t="str">
        <f t="shared" si="57"/>
        <v>f</v>
      </c>
      <c r="D1167" t="str">
        <f t="shared" si="58"/>
        <v>f</v>
      </c>
      <c r="E1167" t="str">
        <f>IF(COUNT(SEARCH({"04.","05.","09.","12."},CONCATENATE(P1166,U1166,AB1166,AH1166))),"t","f")</f>
        <v>f</v>
      </c>
      <c r="F1167" t="str">
        <f t="array" ref="F1167">IF(COUNT(SEARCH(HistorischeRubrieken,CONCATENATE(P1166,U1166,AB1166,AH1166))),"t","f")</f>
        <v>f</v>
      </c>
      <c r="G1167">
        <v>2</v>
      </c>
      <c r="H1167">
        <v>88801</v>
      </c>
      <c r="I1167" t="s">
        <v>846</v>
      </c>
      <c r="J1167">
        <v>20150131</v>
      </c>
      <c r="K1167">
        <v>20150801</v>
      </c>
      <c r="M1167">
        <v>0</v>
      </c>
      <c r="N1167">
        <v>0</v>
      </c>
      <c r="AA1167" t="s">
        <v>270</v>
      </c>
      <c r="AC1167">
        <v>0</v>
      </c>
      <c r="AE1167">
        <v>0</v>
      </c>
      <c r="AF1167" t="s">
        <v>271</v>
      </c>
    </row>
    <row r="1168" spans="1:32" x14ac:dyDescent="0.25">
      <c r="A1168" t="str">
        <f t="array" ref="A1168">IF(COUNT(SEARCH(RubriekenHistorisch,CONCATENATE(P1167,U1167,AB1167,AH1167))),"t","f")</f>
        <v>f</v>
      </c>
      <c r="B1168" t="str">
        <f t="shared" si="56"/>
        <v>f</v>
      </c>
      <c r="C1168" t="str">
        <f t="shared" si="57"/>
        <v>f</v>
      </c>
      <c r="D1168" t="str">
        <f t="shared" si="58"/>
        <v>f</v>
      </c>
      <c r="E1168" t="str">
        <f>IF(COUNT(SEARCH({"04.","05.","09.","12."},CONCATENATE(P1167,U1167,AB1167,AH1167))),"t","f")</f>
        <v>f</v>
      </c>
      <c r="F1168" t="str">
        <f t="array" ref="F1168">IF(COUNT(SEARCH(HistorischeRubrieken,CONCATENATE(P1167,U1167,AB1167,AH1167))),"t","f")</f>
        <v>f</v>
      </c>
      <c r="G1168">
        <v>3</v>
      </c>
      <c r="H1168">
        <v>88801</v>
      </c>
      <c r="I1168" t="s">
        <v>846</v>
      </c>
      <c r="J1168">
        <v>20150801</v>
      </c>
      <c r="M1168">
        <v>0</v>
      </c>
      <c r="N1168">
        <v>0</v>
      </c>
      <c r="AA1168" t="s">
        <v>272</v>
      </c>
      <c r="AC1168">
        <v>0</v>
      </c>
      <c r="AE1168">
        <v>0</v>
      </c>
      <c r="AF1168" t="s">
        <v>271</v>
      </c>
    </row>
    <row r="1169" spans="1:32" hidden="1" x14ac:dyDescent="0.25">
      <c r="A1169" t="str">
        <f t="array" ref="A1169">IF(COUNT(SEARCH(RubriekenHistorisch,CONCATENATE(P1168,U1168,AB1168,AH1168))),"t","f")</f>
        <v>f</v>
      </c>
      <c r="B1169" t="str">
        <f t="shared" si="56"/>
        <v>f</v>
      </c>
      <c r="C1169" t="str">
        <f t="shared" si="57"/>
        <v>f</v>
      </c>
      <c r="D1169" t="str">
        <f t="shared" si="58"/>
        <v>f</v>
      </c>
      <c r="E1169" t="str">
        <f>IF(COUNT(SEARCH({"04.","05.","09.","12."},CONCATENATE(P1168,U1168,AB1168,AH1168))),"t","f")</f>
        <v>f</v>
      </c>
      <c r="F1169" t="str">
        <f t="array" ref="F1169">IF(COUNT(SEARCH(HistorischeRubrieken,CONCATENATE(P1168,U1168,AB1168,AH1168))),"t","f")</f>
        <v>f</v>
      </c>
      <c r="G1169">
        <v>1</v>
      </c>
      <c r="H1169">
        <v>88901</v>
      </c>
      <c r="I1169" t="s">
        <v>847</v>
      </c>
      <c r="J1169">
        <v>19940901</v>
      </c>
      <c r="K1169">
        <v>20130101</v>
      </c>
      <c r="M1169">
        <v>0</v>
      </c>
      <c r="N1169">
        <v>0</v>
      </c>
    </row>
    <row r="1170" spans="1:32" hidden="1" x14ac:dyDescent="0.25">
      <c r="A1170" t="str">
        <f t="array" ref="A1170">IF(COUNT(SEARCH(RubriekenHistorisch,CONCATENATE(P1169,U1169,AB1169,AH1169))),"t","f")</f>
        <v>f</v>
      </c>
      <c r="B1170" t="str">
        <f t="shared" si="56"/>
        <v>f</v>
      </c>
      <c r="C1170" t="str">
        <f t="shared" si="57"/>
        <v>f</v>
      </c>
      <c r="D1170" t="str">
        <f t="shared" si="58"/>
        <v>f</v>
      </c>
      <c r="E1170" t="str">
        <f>IF(COUNT(SEARCH({"04.","05.","09.","12."},CONCATENATE(P1169,U1169,AB1169,AH1169))),"t","f")</f>
        <v>f</v>
      </c>
      <c r="F1170" t="str">
        <f t="array" ref="F1170">IF(COUNT(SEARCH(HistorischeRubrieken,CONCATENATE(P1169,U1169,AB1169,AH1169))),"t","f")</f>
        <v>f</v>
      </c>
      <c r="G1170">
        <v>2</v>
      </c>
      <c r="H1170">
        <v>88901</v>
      </c>
      <c r="I1170" t="s">
        <v>847</v>
      </c>
      <c r="J1170">
        <v>20150131</v>
      </c>
      <c r="K1170">
        <v>20150801</v>
      </c>
      <c r="M1170">
        <v>0</v>
      </c>
      <c r="N1170">
        <v>0</v>
      </c>
      <c r="AA1170" t="s">
        <v>270</v>
      </c>
      <c r="AC1170">
        <v>0</v>
      </c>
      <c r="AE1170">
        <v>0</v>
      </c>
      <c r="AF1170" t="s">
        <v>271</v>
      </c>
    </row>
    <row r="1171" spans="1:32" x14ac:dyDescent="0.25">
      <c r="A1171" t="str">
        <f t="array" ref="A1171">IF(COUNT(SEARCH(RubriekenHistorisch,CONCATENATE(P1170,U1170,AB1170,AH1170))),"t","f")</f>
        <v>f</v>
      </c>
      <c r="B1171" t="str">
        <f t="shared" si="56"/>
        <v>f</v>
      </c>
      <c r="C1171" t="str">
        <f t="shared" si="57"/>
        <v>f</v>
      </c>
      <c r="D1171" t="str">
        <f t="shared" si="58"/>
        <v>f</v>
      </c>
      <c r="E1171" t="str">
        <f>IF(COUNT(SEARCH({"04.","05.","09.","12."},CONCATENATE(P1170,U1170,AB1170,AH1170))),"t","f")</f>
        <v>f</v>
      </c>
      <c r="F1171" t="str">
        <f t="array" ref="F1171">IF(COUNT(SEARCH(HistorischeRubrieken,CONCATENATE(P1170,U1170,AB1170,AH1170))),"t","f")</f>
        <v>f</v>
      </c>
      <c r="G1171">
        <v>3</v>
      </c>
      <c r="H1171">
        <v>88901</v>
      </c>
      <c r="I1171" t="s">
        <v>847</v>
      </c>
      <c r="J1171">
        <v>20150801</v>
      </c>
      <c r="M1171">
        <v>0</v>
      </c>
      <c r="N1171">
        <v>0</v>
      </c>
      <c r="AA1171" t="s">
        <v>272</v>
      </c>
      <c r="AC1171">
        <v>0</v>
      </c>
      <c r="AE1171">
        <v>0</v>
      </c>
      <c r="AF1171" t="s">
        <v>271</v>
      </c>
    </row>
    <row r="1172" spans="1:32" hidden="1" x14ac:dyDescent="0.25">
      <c r="A1172" t="str">
        <f t="array" ref="A1172">IF(COUNT(SEARCH(RubriekenHistorisch,CONCATENATE(P1171,U1171,AB1171,AH1171))),"t","f")</f>
        <v>f</v>
      </c>
      <c r="B1172" t="str">
        <f t="shared" si="56"/>
        <v>f</v>
      </c>
      <c r="C1172" t="str">
        <f t="shared" si="57"/>
        <v>f</v>
      </c>
      <c r="D1172" t="str">
        <f t="shared" si="58"/>
        <v>f</v>
      </c>
      <c r="E1172" t="str">
        <f>IF(COUNT(SEARCH({"04.","05.","09.","12."},CONCATENATE(P1171,U1171,AB1171,AH1171))),"t","f")</f>
        <v>f</v>
      </c>
      <c r="F1172" t="str">
        <f t="array" ref="F1172">IF(COUNT(SEARCH(HistorischeRubrieken,CONCATENATE(P1171,U1171,AB1171,AH1171))),"t","f")</f>
        <v>f</v>
      </c>
      <c r="G1172">
        <v>1</v>
      </c>
      <c r="H1172">
        <v>89001</v>
      </c>
      <c r="I1172" t="s">
        <v>848</v>
      </c>
      <c r="J1172">
        <v>19940501</v>
      </c>
      <c r="K1172">
        <v>20010101</v>
      </c>
      <c r="M1172">
        <v>0</v>
      </c>
      <c r="N1172">
        <v>0</v>
      </c>
    </row>
    <row r="1173" spans="1:32" hidden="1" x14ac:dyDescent="0.25">
      <c r="A1173" t="str">
        <f t="array" ref="A1173">IF(COUNT(SEARCH(RubriekenHistorisch,CONCATENATE(P1172,U1172,AB1172,AH1172))),"t","f")</f>
        <v>f</v>
      </c>
      <c r="B1173" t="str">
        <f t="shared" si="56"/>
        <v>f</v>
      </c>
      <c r="C1173" t="str">
        <f t="shared" si="57"/>
        <v>f</v>
      </c>
      <c r="D1173" t="str">
        <f t="shared" si="58"/>
        <v>f</v>
      </c>
      <c r="E1173" t="str">
        <f>IF(COUNT(SEARCH({"04.","05.","09.","12."},CONCATENATE(P1172,U1172,AB1172,AH1172))),"t","f")</f>
        <v>f</v>
      </c>
      <c r="F1173" t="str">
        <f t="array" ref="F1173">IF(COUNT(SEARCH(HistorischeRubrieken,CONCATENATE(P1172,U1172,AB1172,AH1172))),"t","f")</f>
        <v>f</v>
      </c>
      <c r="G1173">
        <v>1</v>
      </c>
      <c r="H1173">
        <v>89301</v>
      </c>
      <c r="I1173" t="s">
        <v>849</v>
      </c>
      <c r="J1173">
        <v>19940215</v>
      </c>
      <c r="K1173">
        <v>20130101</v>
      </c>
      <c r="M1173">
        <v>0</v>
      </c>
      <c r="N1173">
        <v>0</v>
      </c>
    </row>
    <row r="1174" spans="1:32" hidden="1" x14ac:dyDescent="0.25">
      <c r="A1174" t="str">
        <f t="array" ref="A1174">IF(COUNT(SEARCH(RubriekenHistorisch,CONCATENATE(P1173,U1173,AB1173,AH1173))),"t","f")</f>
        <v>f</v>
      </c>
      <c r="B1174" t="str">
        <f t="shared" si="56"/>
        <v>f</v>
      </c>
      <c r="C1174" t="str">
        <f t="shared" si="57"/>
        <v>f</v>
      </c>
      <c r="D1174" t="str">
        <f t="shared" si="58"/>
        <v>f</v>
      </c>
      <c r="E1174" t="str">
        <f>IF(COUNT(SEARCH({"04.","05.","09.","12."},CONCATENATE(P1173,U1173,AB1173,AH1173))),"t","f")</f>
        <v>f</v>
      </c>
      <c r="F1174" t="str">
        <f t="array" ref="F1174">IF(COUNT(SEARCH(HistorischeRubrieken,CONCATENATE(P1173,U1173,AB1173,AH1173))),"t","f")</f>
        <v>f</v>
      </c>
      <c r="G1174">
        <v>2</v>
      </c>
      <c r="H1174">
        <v>89301</v>
      </c>
      <c r="I1174" t="s">
        <v>849</v>
      </c>
      <c r="J1174">
        <v>20150131</v>
      </c>
      <c r="K1174">
        <v>20150801</v>
      </c>
      <c r="M1174">
        <v>0</v>
      </c>
      <c r="N1174">
        <v>0</v>
      </c>
      <c r="AA1174" t="s">
        <v>270</v>
      </c>
      <c r="AC1174">
        <v>0</v>
      </c>
      <c r="AE1174">
        <v>0</v>
      </c>
      <c r="AF1174" t="s">
        <v>271</v>
      </c>
    </row>
    <row r="1175" spans="1:32" x14ac:dyDescent="0.25">
      <c r="A1175" t="str">
        <f t="array" ref="A1175">IF(COUNT(SEARCH(RubriekenHistorisch,CONCATENATE(P1174,U1174,AB1174,AH1174))),"t","f")</f>
        <v>f</v>
      </c>
      <c r="B1175" t="str">
        <f t="shared" si="56"/>
        <v>f</v>
      </c>
      <c r="C1175" t="str">
        <f t="shared" si="57"/>
        <v>f</v>
      </c>
      <c r="D1175" t="str">
        <f t="shared" si="58"/>
        <v>f</v>
      </c>
      <c r="E1175" t="str">
        <f>IF(COUNT(SEARCH({"04.","05.","09.","12."},CONCATENATE(P1174,U1174,AB1174,AH1174))),"t","f")</f>
        <v>f</v>
      </c>
      <c r="F1175" t="str">
        <f t="array" ref="F1175">IF(COUNT(SEARCH(HistorischeRubrieken,CONCATENATE(P1174,U1174,AB1174,AH1174))),"t","f")</f>
        <v>f</v>
      </c>
      <c r="G1175">
        <v>3</v>
      </c>
      <c r="H1175">
        <v>89301</v>
      </c>
      <c r="I1175" t="s">
        <v>849</v>
      </c>
      <c r="J1175">
        <v>20150801</v>
      </c>
      <c r="M1175">
        <v>0</v>
      </c>
      <c r="N1175">
        <v>0</v>
      </c>
      <c r="AA1175" t="s">
        <v>272</v>
      </c>
      <c r="AC1175">
        <v>0</v>
      </c>
      <c r="AE1175">
        <v>0</v>
      </c>
      <c r="AF1175" t="s">
        <v>271</v>
      </c>
    </row>
    <row r="1176" spans="1:32" hidden="1" x14ac:dyDescent="0.25">
      <c r="A1176" t="str">
        <f t="array" ref="A1176">IF(COUNT(SEARCH(RubriekenHistorisch,CONCATENATE(P1175,U1175,AB1175,AH1175))),"t","f")</f>
        <v>f</v>
      </c>
      <c r="B1176" t="str">
        <f t="shared" si="56"/>
        <v>f</v>
      </c>
      <c r="C1176" t="str">
        <f t="shared" si="57"/>
        <v>f</v>
      </c>
      <c r="D1176" t="str">
        <f t="shared" si="58"/>
        <v>f</v>
      </c>
      <c r="E1176" t="str">
        <f>IF(COUNT(SEARCH({"04.","05.","09.","12."},CONCATENATE(P1175,U1175,AB1175,AH1175))),"t","f")</f>
        <v>f</v>
      </c>
      <c r="F1176" t="str">
        <f t="array" ref="F1176">IF(COUNT(SEARCH(HistorischeRubrieken,CONCATENATE(P1175,U1175,AB1175,AH1175))),"t","f")</f>
        <v>f</v>
      </c>
      <c r="G1176">
        <v>1</v>
      </c>
      <c r="H1176">
        <v>89701</v>
      </c>
      <c r="I1176" t="s">
        <v>850</v>
      </c>
      <c r="J1176">
        <v>19940215</v>
      </c>
      <c r="K1176">
        <v>20010101</v>
      </c>
      <c r="M1176">
        <v>0</v>
      </c>
      <c r="N1176">
        <v>0</v>
      </c>
    </row>
    <row r="1177" spans="1:32" hidden="1" x14ac:dyDescent="0.25">
      <c r="A1177" t="str">
        <f t="array" ref="A1177">IF(COUNT(SEARCH(RubriekenHistorisch,CONCATENATE(P1176,U1176,AB1176,AH1176))),"t","f")</f>
        <v>f</v>
      </c>
      <c r="B1177" t="str">
        <f t="shared" si="56"/>
        <v>f</v>
      </c>
      <c r="C1177" t="str">
        <f t="shared" si="57"/>
        <v>f</v>
      </c>
      <c r="D1177" t="str">
        <f t="shared" si="58"/>
        <v>f</v>
      </c>
      <c r="E1177" t="str">
        <f>IF(COUNT(SEARCH({"04.","05.","09.","12."},CONCATENATE(P1176,U1176,AB1176,AH1176))),"t","f")</f>
        <v>f</v>
      </c>
      <c r="F1177" t="str">
        <f t="array" ref="F1177">IF(COUNT(SEARCH(HistorischeRubrieken,CONCATENATE(P1176,U1176,AB1176,AH1176))),"t","f")</f>
        <v>f</v>
      </c>
      <c r="G1177">
        <v>1</v>
      </c>
      <c r="H1177">
        <v>89801</v>
      </c>
      <c r="I1177" t="s">
        <v>851</v>
      </c>
      <c r="J1177">
        <v>19940515</v>
      </c>
      <c r="K1177">
        <v>20010101</v>
      </c>
      <c r="M1177">
        <v>0</v>
      </c>
      <c r="N1177">
        <v>0</v>
      </c>
    </row>
    <row r="1178" spans="1:32" hidden="1" x14ac:dyDescent="0.25">
      <c r="A1178" t="str">
        <f t="array" ref="A1178">IF(COUNT(SEARCH(RubriekenHistorisch,CONCATENATE(P1177,U1177,AB1177,AH1177))),"t","f")</f>
        <v>f</v>
      </c>
      <c r="B1178" t="str">
        <f t="shared" si="56"/>
        <v>f</v>
      </c>
      <c r="C1178" t="str">
        <f t="shared" si="57"/>
        <v>f</v>
      </c>
      <c r="D1178" t="str">
        <f t="shared" si="58"/>
        <v>f</v>
      </c>
      <c r="E1178" t="str">
        <f>IF(COUNT(SEARCH({"04.","05.","09.","12."},CONCATENATE(P1177,U1177,AB1177,AH1177))),"t","f")</f>
        <v>f</v>
      </c>
      <c r="F1178" t="str">
        <f t="array" ref="F1178">IF(COUNT(SEARCH(HistorischeRubrieken,CONCATENATE(P1177,U1177,AB1177,AH1177))),"t","f")</f>
        <v>f</v>
      </c>
      <c r="G1178">
        <v>1</v>
      </c>
      <c r="H1178">
        <v>89901</v>
      </c>
      <c r="I1178" t="s">
        <v>852</v>
      </c>
      <c r="J1178">
        <v>19941001</v>
      </c>
      <c r="K1178">
        <v>20130101</v>
      </c>
      <c r="M1178">
        <v>0</v>
      </c>
      <c r="N1178">
        <v>0</v>
      </c>
    </row>
    <row r="1179" spans="1:32" hidden="1" x14ac:dyDescent="0.25">
      <c r="A1179" t="str">
        <f t="array" ref="A1179">IF(COUNT(SEARCH(RubriekenHistorisch,CONCATENATE(P1178,U1178,AB1178,AH1178))),"t","f")</f>
        <v>f</v>
      </c>
      <c r="B1179" t="str">
        <f t="shared" si="56"/>
        <v>f</v>
      </c>
      <c r="C1179" t="str">
        <f t="shared" si="57"/>
        <v>f</v>
      </c>
      <c r="D1179" t="str">
        <f t="shared" si="58"/>
        <v>f</v>
      </c>
      <c r="E1179" t="str">
        <f>IF(COUNT(SEARCH({"04.","05.","09.","12."},CONCATENATE(P1178,U1178,AB1178,AH1178))),"t","f")</f>
        <v>f</v>
      </c>
      <c r="F1179" t="str">
        <f t="array" ref="F1179">IF(COUNT(SEARCH(HistorischeRubrieken,CONCATENATE(P1178,U1178,AB1178,AH1178))),"t","f")</f>
        <v>f</v>
      </c>
      <c r="G1179">
        <v>2</v>
      </c>
      <c r="H1179">
        <v>89901</v>
      </c>
      <c r="I1179" t="s">
        <v>852</v>
      </c>
      <c r="J1179">
        <v>20150131</v>
      </c>
      <c r="K1179">
        <v>20150801</v>
      </c>
      <c r="M1179">
        <v>0</v>
      </c>
      <c r="N1179">
        <v>0</v>
      </c>
      <c r="AA1179" t="s">
        <v>270</v>
      </c>
      <c r="AC1179">
        <v>0</v>
      </c>
      <c r="AE1179">
        <v>0</v>
      </c>
      <c r="AF1179" t="s">
        <v>271</v>
      </c>
    </row>
    <row r="1180" spans="1:32" x14ac:dyDescent="0.25">
      <c r="A1180" t="str">
        <f t="array" ref="A1180">IF(COUNT(SEARCH(RubriekenHistorisch,CONCATENATE(P1179,U1179,AB1179,AH1179))),"t","f")</f>
        <v>f</v>
      </c>
      <c r="B1180" t="str">
        <f t="shared" si="56"/>
        <v>f</v>
      </c>
      <c r="C1180" t="str">
        <f t="shared" si="57"/>
        <v>f</v>
      </c>
      <c r="D1180" t="str">
        <f t="shared" si="58"/>
        <v>f</v>
      </c>
      <c r="E1180" t="str">
        <f>IF(COUNT(SEARCH({"04.","05.","09.","12."},CONCATENATE(P1179,U1179,AB1179,AH1179))),"t","f")</f>
        <v>f</v>
      </c>
      <c r="F1180" t="str">
        <f t="array" ref="F1180">IF(COUNT(SEARCH(HistorischeRubrieken,CONCATENATE(P1179,U1179,AB1179,AH1179))),"t","f")</f>
        <v>f</v>
      </c>
      <c r="G1180">
        <v>3</v>
      </c>
      <c r="H1180">
        <v>89901</v>
      </c>
      <c r="I1180" t="s">
        <v>852</v>
      </c>
      <c r="J1180">
        <v>20150801</v>
      </c>
      <c r="M1180">
        <v>0</v>
      </c>
      <c r="N1180">
        <v>0</v>
      </c>
      <c r="AA1180" t="s">
        <v>272</v>
      </c>
      <c r="AC1180">
        <v>0</v>
      </c>
      <c r="AE1180">
        <v>0</v>
      </c>
      <c r="AF1180" t="s">
        <v>271</v>
      </c>
    </row>
    <row r="1181" spans="1:32" hidden="1" x14ac:dyDescent="0.25">
      <c r="A1181" t="str">
        <f t="array" ref="A1181">IF(COUNT(SEARCH(RubriekenHistorisch,CONCATENATE(P1180,U1180,AB1180,AH1180))),"t","f")</f>
        <v>f</v>
      </c>
      <c r="B1181" t="str">
        <f t="shared" si="56"/>
        <v>f</v>
      </c>
      <c r="C1181" t="str">
        <f t="shared" si="57"/>
        <v>f</v>
      </c>
      <c r="D1181" t="str">
        <f t="shared" si="58"/>
        <v>f</v>
      </c>
      <c r="E1181" t="str">
        <f>IF(COUNT(SEARCH({"04.","05.","09.","12."},CONCATENATE(P1180,U1180,AB1180,AH1180))),"t","f")</f>
        <v>f</v>
      </c>
      <c r="F1181" t="str">
        <f t="array" ref="F1181">IF(COUNT(SEARCH(HistorischeRubrieken,CONCATENATE(P1180,U1180,AB1180,AH1180))),"t","f")</f>
        <v>f</v>
      </c>
      <c r="G1181">
        <v>1</v>
      </c>
      <c r="H1181">
        <v>90201</v>
      </c>
      <c r="I1181" t="s">
        <v>853</v>
      </c>
      <c r="J1181">
        <v>19940601</v>
      </c>
      <c r="K1181">
        <v>20030101</v>
      </c>
      <c r="M1181">
        <v>0</v>
      </c>
      <c r="N1181">
        <v>0</v>
      </c>
    </row>
    <row r="1182" spans="1:32" hidden="1" x14ac:dyDescent="0.25">
      <c r="A1182" t="str">
        <f t="array" ref="A1182">IF(COUNT(SEARCH(RubriekenHistorisch,CONCATENATE(P1181,U1181,AB1181,AH1181))),"t","f")</f>
        <v>f</v>
      </c>
      <c r="B1182" t="str">
        <f t="shared" si="56"/>
        <v>f</v>
      </c>
      <c r="C1182" t="str">
        <f t="shared" si="57"/>
        <v>f</v>
      </c>
      <c r="D1182" t="str">
        <f t="shared" si="58"/>
        <v>f</v>
      </c>
      <c r="E1182" t="str">
        <f>IF(COUNT(SEARCH({"04.","05.","09.","12."},CONCATENATE(P1181,U1181,AB1181,AH1181))),"t","f")</f>
        <v>f</v>
      </c>
      <c r="F1182" t="str">
        <f t="array" ref="F1182">IF(COUNT(SEARCH(HistorischeRubrieken,CONCATENATE(P1181,U1181,AB1181,AH1181))),"t","f")</f>
        <v>f</v>
      </c>
      <c r="G1182">
        <v>1</v>
      </c>
      <c r="H1182">
        <v>90501</v>
      </c>
      <c r="I1182" t="s">
        <v>854</v>
      </c>
      <c r="J1182">
        <v>19940601</v>
      </c>
      <c r="K1182">
        <v>20110101</v>
      </c>
      <c r="M1182">
        <v>0</v>
      </c>
      <c r="N1182">
        <v>0</v>
      </c>
    </row>
    <row r="1183" spans="1:32" hidden="1" x14ac:dyDescent="0.25">
      <c r="A1183" t="str">
        <f t="array" ref="A1183">IF(COUNT(SEARCH(RubriekenHistorisch,CONCATENATE(P1182,U1182,AB1182,AH1182))),"t","f")</f>
        <v>f</v>
      </c>
      <c r="B1183" t="str">
        <f t="shared" si="56"/>
        <v>f</v>
      </c>
      <c r="C1183" t="str">
        <f t="shared" si="57"/>
        <v>f</v>
      </c>
      <c r="D1183" t="str">
        <f t="shared" si="58"/>
        <v>f</v>
      </c>
      <c r="E1183" t="str">
        <f>IF(COUNT(SEARCH({"04.","05.","09.","12."},CONCATENATE(P1182,U1182,AB1182,AH1182))),"t","f")</f>
        <v>f</v>
      </c>
      <c r="F1183" t="str">
        <f t="array" ref="F1183">IF(COUNT(SEARCH(HistorischeRubrieken,CONCATENATE(P1182,U1182,AB1182,AH1182))),"t","f")</f>
        <v>f</v>
      </c>
      <c r="G1183">
        <v>1</v>
      </c>
      <c r="H1183">
        <v>90601</v>
      </c>
      <c r="I1183" t="s">
        <v>855</v>
      </c>
      <c r="J1183">
        <v>19931015</v>
      </c>
      <c r="K1183">
        <v>20010101</v>
      </c>
      <c r="M1183">
        <v>0</v>
      </c>
      <c r="N1183">
        <v>0</v>
      </c>
    </row>
    <row r="1184" spans="1:32" hidden="1" x14ac:dyDescent="0.25">
      <c r="A1184" t="str">
        <f t="array" ref="A1184">IF(COUNT(SEARCH(RubriekenHistorisch,CONCATENATE(P1183,U1183,AB1183,AH1183))),"t","f")</f>
        <v>f</v>
      </c>
      <c r="B1184" t="str">
        <f t="shared" si="56"/>
        <v>f</v>
      </c>
      <c r="C1184" t="str">
        <f t="shared" si="57"/>
        <v>f</v>
      </c>
      <c r="D1184" t="str">
        <f t="shared" si="58"/>
        <v>f</v>
      </c>
      <c r="E1184" t="str">
        <f>IF(COUNT(SEARCH({"04.","05.","09.","12."},CONCATENATE(P1183,U1183,AB1183,AH1183))),"t","f")</f>
        <v>f</v>
      </c>
      <c r="F1184" t="str">
        <f t="array" ref="F1184">IF(COUNT(SEARCH(HistorischeRubrieken,CONCATENATE(P1183,U1183,AB1183,AH1183))),"t","f")</f>
        <v>f</v>
      </c>
      <c r="G1184">
        <v>1</v>
      </c>
      <c r="H1184">
        <v>90701</v>
      </c>
      <c r="I1184" t="s">
        <v>856</v>
      </c>
      <c r="J1184">
        <v>19940815</v>
      </c>
      <c r="K1184">
        <v>20130101</v>
      </c>
      <c r="M1184">
        <v>0</v>
      </c>
      <c r="N1184">
        <v>0</v>
      </c>
    </row>
    <row r="1185" spans="1:32" hidden="1" x14ac:dyDescent="0.25">
      <c r="A1185" t="str">
        <f t="array" ref="A1185">IF(COUNT(SEARCH(RubriekenHistorisch,CONCATENATE(P1184,U1184,AB1184,AH1184))),"t","f")</f>
        <v>f</v>
      </c>
      <c r="B1185" t="str">
        <f t="shared" si="56"/>
        <v>f</v>
      </c>
      <c r="C1185" t="str">
        <f t="shared" si="57"/>
        <v>f</v>
      </c>
      <c r="D1185" t="str">
        <f t="shared" si="58"/>
        <v>f</v>
      </c>
      <c r="E1185" t="str">
        <f>IF(COUNT(SEARCH({"04.","05.","09.","12."},CONCATENATE(P1184,U1184,AB1184,AH1184))),"t","f")</f>
        <v>f</v>
      </c>
      <c r="F1185" t="str">
        <f t="array" ref="F1185">IF(COUNT(SEARCH(HistorischeRubrieken,CONCATENATE(P1184,U1184,AB1184,AH1184))),"t","f")</f>
        <v>f</v>
      </c>
      <c r="G1185">
        <v>2</v>
      </c>
      <c r="H1185">
        <v>90701</v>
      </c>
      <c r="I1185" t="s">
        <v>856</v>
      </c>
      <c r="J1185">
        <v>20150131</v>
      </c>
      <c r="K1185">
        <v>20150801</v>
      </c>
      <c r="M1185">
        <v>0</v>
      </c>
      <c r="N1185">
        <v>0</v>
      </c>
      <c r="AA1185" t="s">
        <v>270</v>
      </c>
      <c r="AC1185">
        <v>0</v>
      </c>
      <c r="AE1185">
        <v>0</v>
      </c>
      <c r="AF1185" t="s">
        <v>271</v>
      </c>
    </row>
    <row r="1186" spans="1:32" x14ac:dyDescent="0.25">
      <c r="A1186" t="str">
        <f t="array" ref="A1186">IF(COUNT(SEARCH(RubriekenHistorisch,CONCATENATE(P1185,U1185,AB1185,AH1185))),"t","f")</f>
        <v>f</v>
      </c>
      <c r="B1186" t="str">
        <f t="shared" si="56"/>
        <v>f</v>
      </c>
      <c r="C1186" t="str">
        <f t="shared" si="57"/>
        <v>f</v>
      </c>
      <c r="D1186" t="str">
        <f t="shared" si="58"/>
        <v>f</v>
      </c>
      <c r="E1186" t="str">
        <f>IF(COUNT(SEARCH({"04.","05.","09.","12."},CONCATENATE(P1185,U1185,AB1185,AH1185))),"t","f")</f>
        <v>f</v>
      </c>
      <c r="F1186" t="str">
        <f t="array" ref="F1186">IF(COUNT(SEARCH(HistorischeRubrieken,CONCATENATE(P1185,U1185,AB1185,AH1185))),"t","f")</f>
        <v>f</v>
      </c>
      <c r="G1186">
        <v>3</v>
      </c>
      <c r="H1186">
        <v>90701</v>
      </c>
      <c r="I1186" t="s">
        <v>856</v>
      </c>
      <c r="J1186">
        <v>20150801</v>
      </c>
      <c r="M1186">
        <v>0</v>
      </c>
      <c r="N1186">
        <v>0</v>
      </c>
      <c r="AA1186" t="s">
        <v>272</v>
      </c>
      <c r="AC1186">
        <v>0</v>
      </c>
      <c r="AE1186">
        <v>0</v>
      </c>
      <c r="AF1186" t="s">
        <v>271</v>
      </c>
    </row>
    <row r="1187" spans="1:32" hidden="1" x14ac:dyDescent="0.25">
      <c r="A1187" t="str">
        <f t="array" ref="A1187">IF(COUNT(SEARCH(RubriekenHistorisch,CONCATENATE(P1186,U1186,AB1186,AH1186))),"t","f")</f>
        <v>f</v>
      </c>
      <c r="B1187" t="str">
        <f t="shared" si="56"/>
        <v>f</v>
      </c>
      <c r="C1187" t="str">
        <f t="shared" si="57"/>
        <v>f</v>
      </c>
      <c r="D1187" t="str">
        <f t="shared" si="58"/>
        <v>f</v>
      </c>
      <c r="E1187" t="str">
        <f>IF(COUNT(SEARCH({"04.","05.","09.","12."},CONCATENATE(P1186,U1186,AB1186,AH1186))),"t","f")</f>
        <v>f</v>
      </c>
      <c r="F1187" t="str">
        <f t="array" ref="F1187">IF(COUNT(SEARCH(HistorischeRubrieken,CONCATENATE(P1186,U1186,AB1186,AH1186))),"t","f")</f>
        <v>f</v>
      </c>
      <c r="G1187">
        <v>1</v>
      </c>
      <c r="H1187">
        <v>91201</v>
      </c>
      <c r="I1187" t="s">
        <v>857</v>
      </c>
      <c r="J1187">
        <v>19940501</v>
      </c>
      <c r="K1187">
        <v>20010101</v>
      </c>
      <c r="M1187">
        <v>0</v>
      </c>
      <c r="N1187">
        <v>0</v>
      </c>
    </row>
    <row r="1188" spans="1:32" hidden="1" x14ac:dyDescent="0.25">
      <c r="A1188" t="str">
        <f t="array" ref="A1188">IF(COUNT(SEARCH(RubriekenHistorisch,CONCATENATE(P1187,U1187,AB1187,AH1187))),"t","f")</f>
        <v>f</v>
      </c>
      <c r="B1188" t="str">
        <f t="shared" si="56"/>
        <v>f</v>
      </c>
      <c r="C1188" t="str">
        <f t="shared" si="57"/>
        <v>f</v>
      </c>
      <c r="D1188" t="str">
        <f t="shared" si="58"/>
        <v>f</v>
      </c>
      <c r="E1188" t="str">
        <f>IF(COUNT(SEARCH({"04.","05.","09.","12."},CONCATENATE(P1187,U1187,AB1187,AH1187))),"t","f")</f>
        <v>f</v>
      </c>
      <c r="F1188" t="str">
        <f t="array" ref="F1188">IF(COUNT(SEARCH(HistorischeRubrieken,CONCATENATE(P1187,U1187,AB1187,AH1187))),"t","f")</f>
        <v>f</v>
      </c>
      <c r="G1188">
        <v>1</v>
      </c>
      <c r="H1188">
        <v>91301</v>
      </c>
      <c r="I1188" t="s">
        <v>858</v>
      </c>
      <c r="J1188">
        <v>19940301</v>
      </c>
      <c r="K1188">
        <v>19990101</v>
      </c>
      <c r="M1188">
        <v>0</v>
      </c>
      <c r="N1188">
        <v>0</v>
      </c>
    </row>
    <row r="1189" spans="1:32" hidden="1" x14ac:dyDescent="0.25">
      <c r="A1189" t="str">
        <f t="array" ref="A1189">IF(COUNT(SEARCH(RubriekenHistorisch,CONCATENATE(P1188,U1188,AB1188,AH1188))),"t","f")</f>
        <v>f</v>
      </c>
      <c r="B1189" t="str">
        <f t="shared" si="56"/>
        <v>f</v>
      </c>
      <c r="C1189" t="str">
        <f t="shared" si="57"/>
        <v>f</v>
      </c>
      <c r="D1189" t="str">
        <f t="shared" si="58"/>
        <v>f</v>
      </c>
      <c r="E1189" t="str">
        <f>IF(COUNT(SEARCH({"04.","05.","09.","12."},CONCATENATE(P1188,U1188,AB1188,AH1188))),"t","f")</f>
        <v>f</v>
      </c>
      <c r="F1189" t="str">
        <f t="array" ref="F1189">IF(COUNT(SEARCH(HistorischeRubrieken,CONCATENATE(P1188,U1188,AB1188,AH1188))),"t","f")</f>
        <v>f</v>
      </c>
      <c r="G1189">
        <v>1</v>
      </c>
      <c r="H1189">
        <v>91401</v>
      </c>
      <c r="I1189" t="s">
        <v>859</v>
      </c>
      <c r="J1189">
        <v>19930915</v>
      </c>
      <c r="K1189">
        <v>20070101</v>
      </c>
      <c r="M1189">
        <v>0</v>
      </c>
      <c r="N1189">
        <v>0</v>
      </c>
    </row>
    <row r="1190" spans="1:32" hidden="1" x14ac:dyDescent="0.25">
      <c r="A1190" t="str">
        <f t="array" ref="A1190">IF(COUNT(SEARCH(RubriekenHistorisch,CONCATENATE(P1189,U1189,AB1189,AH1189))),"t","f")</f>
        <v>f</v>
      </c>
      <c r="B1190" t="str">
        <f t="shared" si="56"/>
        <v>f</v>
      </c>
      <c r="C1190" t="str">
        <f t="shared" si="57"/>
        <v>f</v>
      </c>
      <c r="D1190" t="str">
        <f t="shared" si="58"/>
        <v>f</v>
      </c>
      <c r="E1190" t="str">
        <f>IF(COUNT(SEARCH({"04.","05.","09.","12."},CONCATENATE(P1189,U1189,AB1189,AH1189))),"t","f")</f>
        <v>f</v>
      </c>
      <c r="F1190" t="str">
        <f t="array" ref="F1190">IF(COUNT(SEARCH(HistorischeRubrieken,CONCATENATE(P1189,U1189,AB1189,AH1189))),"t","f")</f>
        <v>f</v>
      </c>
      <c r="G1190">
        <v>1</v>
      </c>
      <c r="H1190">
        <v>91701</v>
      </c>
      <c r="I1190" t="s">
        <v>860</v>
      </c>
      <c r="J1190">
        <v>19941001</v>
      </c>
      <c r="K1190">
        <v>20130101</v>
      </c>
      <c r="M1190">
        <v>0</v>
      </c>
      <c r="N1190">
        <v>0</v>
      </c>
    </row>
    <row r="1191" spans="1:32" hidden="1" x14ac:dyDescent="0.25">
      <c r="A1191" t="str">
        <f t="array" ref="A1191">IF(COUNT(SEARCH(RubriekenHistorisch,CONCATENATE(P1190,U1190,AB1190,AH1190))),"t","f")</f>
        <v>f</v>
      </c>
      <c r="B1191" t="str">
        <f t="shared" si="56"/>
        <v>f</v>
      </c>
      <c r="C1191" t="str">
        <f t="shared" si="57"/>
        <v>f</v>
      </c>
      <c r="D1191" t="str">
        <f t="shared" si="58"/>
        <v>f</v>
      </c>
      <c r="E1191" t="str">
        <f>IF(COUNT(SEARCH({"04.","05.","09.","12."},CONCATENATE(P1190,U1190,AB1190,AH1190))),"t","f")</f>
        <v>f</v>
      </c>
      <c r="F1191" t="str">
        <f t="array" ref="F1191">IF(COUNT(SEARCH(HistorischeRubrieken,CONCATENATE(P1190,U1190,AB1190,AH1190))),"t","f")</f>
        <v>f</v>
      </c>
      <c r="G1191">
        <v>2</v>
      </c>
      <c r="H1191">
        <v>91701</v>
      </c>
      <c r="I1191" t="s">
        <v>860</v>
      </c>
      <c r="J1191">
        <v>20150131</v>
      </c>
      <c r="K1191">
        <v>20150801</v>
      </c>
      <c r="M1191">
        <v>0</v>
      </c>
      <c r="N1191">
        <v>0</v>
      </c>
      <c r="AA1191" t="s">
        <v>270</v>
      </c>
      <c r="AC1191">
        <v>0</v>
      </c>
      <c r="AE1191">
        <v>0</v>
      </c>
      <c r="AF1191" t="s">
        <v>271</v>
      </c>
    </row>
    <row r="1192" spans="1:32" x14ac:dyDescent="0.25">
      <c r="A1192" t="str">
        <f t="array" ref="A1192">IF(COUNT(SEARCH(RubriekenHistorisch,CONCATENATE(P1191,U1191,AB1191,AH1191))),"t","f")</f>
        <v>f</v>
      </c>
      <c r="B1192" t="str">
        <f t="shared" si="56"/>
        <v>f</v>
      </c>
      <c r="C1192" t="str">
        <f t="shared" si="57"/>
        <v>f</v>
      </c>
      <c r="D1192" t="str">
        <f t="shared" si="58"/>
        <v>f</v>
      </c>
      <c r="E1192" t="str">
        <f>IF(COUNT(SEARCH({"04.","05.","09.","12."},CONCATENATE(P1191,U1191,AB1191,AH1191))),"t","f")</f>
        <v>f</v>
      </c>
      <c r="F1192" t="str">
        <f t="array" ref="F1192">IF(COUNT(SEARCH(HistorischeRubrieken,CONCATENATE(P1191,U1191,AB1191,AH1191))),"t","f")</f>
        <v>f</v>
      </c>
      <c r="G1192">
        <v>3</v>
      </c>
      <c r="H1192">
        <v>91701</v>
      </c>
      <c r="I1192" t="s">
        <v>860</v>
      </c>
      <c r="J1192">
        <v>20150801</v>
      </c>
      <c r="M1192">
        <v>0</v>
      </c>
      <c r="N1192">
        <v>0</v>
      </c>
      <c r="AA1192" t="s">
        <v>272</v>
      </c>
      <c r="AC1192">
        <v>0</v>
      </c>
      <c r="AE1192">
        <v>0</v>
      </c>
      <c r="AF1192" t="s">
        <v>271</v>
      </c>
    </row>
    <row r="1193" spans="1:32" hidden="1" x14ac:dyDescent="0.25">
      <c r="A1193" t="str">
        <f t="array" ref="A1193">IF(COUNT(SEARCH(RubriekenHistorisch,CONCATENATE(P1192,U1192,AB1192,AH1192))),"t","f")</f>
        <v>f</v>
      </c>
      <c r="B1193" t="str">
        <f t="shared" si="56"/>
        <v>f</v>
      </c>
      <c r="C1193" t="str">
        <f t="shared" si="57"/>
        <v>f</v>
      </c>
      <c r="D1193" t="str">
        <f t="shared" si="58"/>
        <v>f</v>
      </c>
      <c r="E1193" t="str">
        <f>IF(COUNT(SEARCH({"04.","05.","09.","12."},CONCATENATE(P1192,U1192,AB1192,AH1192))),"t","f")</f>
        <v>f</v>
      </c>
      <c r="F1193" t="str">
        <f t="array" ref="F1193">IF(COUNT(SEARCH(HistorischeRubrieken,CONCATENATE(P1192,U1192,AB1192,AH1192))),"t","f")</f>
        <v>f</v>
      </c>
      <c r="G1193">
        <v>1</v>
      </c>
      <c r="H1193">
        <v>91801</v>
      </c>
      <c r="I1193" t="s">
        <v>861</v>
      </c>
      <c r="J1193">
        <v>19920901</v>
      </c>
      <c r="K1193">
        <v>20100101</v>
      </c>
      <c r="M1193">
        <v>0</v>
      </c>
      <c r="N1193">
        <v>0</v>
      </c>
    </row>
    <row r="1194" spans="1:32" hidden="1" x14ac:dyDescent="0.25">
      <c r="A1194" t="str">
        <f t="array" ref="A1194">IF(COUNT(SEARCH(RubriekenHistorisch,CONCATENATE(P1193,U1193,AB1193,AH1193))),"t","f")</f>
        <v>f</v>
      </c>
      <c r="B1194" t="str">
        <f t="shared" si="56"/>
        <v>f</v>
      </c>
      <c r="C1194" t="str">
        <f t="shared" si="57"/>
        <v>f</v>
      </c>
      <c r="D1194" t="str">
        <f t="shared" si="58"/>
        <v>f</v>
      </c>
      <c r="E1194" t="str">
        <f>IF(COUNT(SEARCH({"04.","05.","09.","12."},CONCATENATE(P1193,U1193,AB1193,AH1193))),"t","f")</f>
        <v>f</v>
      </c>
      <c r="F1194" t="str">
        <f t="array" ref="F1194">IF(COUNT(SEARCH(HistorischeRubrieken,CONCATENATE(P1193,U1193,AB1193,AH1193))),"t","f")</f>
        <v>f</v>
      </c>
      <c r="G1194">
        <v>1</v>
      </c>
      <c r="H1194">
        <v>92001</v>
      </c>
      <c r="I1194" t="s">
        <v>862</v>
      </c>
      <c r="J1194">
        <v>19930101</v>
      </c>
      <c r="K1194">
        <v>20070101</v>
      </c>
      <c r="M1194">
        <v>0</v>
      </c>
      <c r="N1194">
        <v>0</v>
      </c>
    </row>
    <row r="1195" spans="1:32" hidden="1" x14ac:dyDescent="0.25">
      <c r="A1195" t="str">
        <f t="array" ref="A1195">IF(COUNT(SEARCH(RubriekenHistorisch,CONCATENATE(P1194,U1194,AB1194,AH1194))),"t","f")</f>
        <v>f</v>
      </c>
      <c r="B1195" t="str">
        <f t="shared" si="56"/>
        <v>f</v>
      </c>
      <c r="C1195" t="str">
        <f t="shared" si="57"/>
        <v>f</v>
      </c>
      <c r="D1195" t="str">
        <f t="shared" si="58"/>
        <v>f</v>
      </c>
      <c r="E1195" t="str">
        <f>IF(COUNT(SEARCH({"04.","05.","09.","12."},CONCATENATE(P1194,U1194,AB1194,AH1194))),"t","f")</f>
        <v>f</v>
      </c>
      <c r="F1195" t="str">
        <f t="array" ref="F1195">IF(COUNT(SEARCH(HistorischeRubrieken,CONCATENATE(P1194,U1194,AB1194,AH1194))),"t","f")</f>
        <v>f</v>
      </c>
      <c r="G1195">
        <v>1</v>
      </c>
      <c r="H1195">
        <v>92301</v>
      </c>
      <c r="I1195" t="s">
        <v>863</v>
      </c>
      <c r="J1195">
        <v>19930915</v>
      </c>
      <c r="K1195">
        <v>20010101</v>
      </c>
      <c r="M1195">
        <v>0</v>
      </c>
      <c r="N1195">
        <v>0</v>
      </c>
    </row>
    <row r="1196" spans="1:32" hidden="1" x14ac:dyDescent="0.25">
      <c r="A1196" t="str">
        <f t="array" ref="A1196">IF(COUNT(SEARCH(RubriekenHistorisch,CONCATENATE(P1195,U1195,AB1195,AH1195))),"t","f")</f>
        <v>f</v>
      </c>
      <c r="B1196" t="str">
        <f t="shared" si="56"/>
        <v>f</v>
      </c>
      <c r="C1196" t="str">
        <f t="shared" si="57"/>
        <v>f</v>
      </c>
      <c r="D1196" t="str">
        <f t="shared" si="58"/>
        <v>f</v>
      </c>
      <c r="E1196" t="str">
        <f>IF(COUNT(SEARCH({"04.","05.","09.","12."},CONCATENATE(P1195,U1195,AB1195,AH1195))),"t","f")</f>
        <v>f</v>
      </c>
      <c r="F1196" t="str">
        <f t="array" ref="F1196">IF(COUNT(SEARCH(HistorischeRubrieken,CONCATENATE(P1195,U1195,AB1195,AH1195))),"t","f")</f>
        <v>f</v>
      </c>
      <c r="G1196">
        <v>1</v>
      </c>
      <c r="H1196">
        <v>92501</v>
      </c>
      <c r="I1196" t="s">
        <v>864</v>
      </c>
      <c r="J1196">
        <v>19940201</v>
      </c>
      <c r="K1196">
        <v>20070101</v>
      </c>
      <c r="M1196">
        <v>0</v>
      </c>
      <c r="N1196">
        <v>0</v>
      </c>
    </row>
    <row r="1197" spans="1:32" hidden="1" x14ac:dyDescent="0.25">
      <c r="A1197" t="str">
        <f t="array" ref="A1197">IF(COUNT(SEARCH(RubriekenHistorisch,CONCATENATE(P1196,U1196,AB1196,AH1196))),"t","f")</f>
        <v>f</v>
      </c>
      <c r="B1197" t="str">
        <f t="shared" si="56"/>
        <v>f</v>
      </c>
      <c r="C1197" t="str">
        <f t="shared" si="57"/>
        <v>f</v>
      </c>
      <c r="D1197" t="str">
        <f t="shared" si="58"/>
        <v>f</v>
      </c>
      <c r="E1197" t="str">
        <f>IF(COUNT(SEARCH({"04.","05.","09.","12."},CONCATENATE(P1196,U1196,AB1196,AH1196))),"t","f")</f>
        <v>f</v>
      </c>
      <c r="F1197" t="str">
        <f t="array" ref="F1197">IF(COUNT(SEARCH(HistorischeRubrieken,CONCATENATE(P1196,U1196,AB1196,AH1196))),"t","f")</f>
        <v>f</v>
      </c>
      <c r="G1197">
        <v>1</v>
      </c>
      <c r="H1197">
        <v>92801</v>
      </c>
      <c r="I1197" t="s">
        <v>865</v>
      </c>
      <c r="J1197">
        <v>19940515</v>
      </c>
      <c r="K1197">
        <v>20130101</v>
      </c>
      <c r="M1197">
        <v>0</v>
      </c>
      <c r="N1197">
        <v>0</v>
      </c>
    </row>
    <row r="1198" spans="1:32" hidden="1" x14ac:dyDescent="0.25">
      <c r="A1198" t="str">
        <f t="array" ref="A1198">IF(COUNT(SEARCH(RubriekenHistorisch,CONCATENATE(P1197,U1197,AB1197,AH1197))),"t","f")</f>
        <v>f</v>
      </c>
      <c r="B1198" t="str">
        <f t="shared" si="56"/>
        <v>f</v>
      </c>
      <c r="C1198" t="str">
        <f t="shared" si="57"/>
        <v>f</v>
      </c>
      <c r="D1198" t="str">
        <f t="shared" si="58"/>
        <v>f</v>
      </c>
      <c r="E1198" t="str">
        <f>IF(COUNT(SEARCH({"04.","05.","09.","12."},CONCATENATE(P1197,U1197,AB1197,AH1197))),"t","f")</f>
        <v>f</v>
      </c>
      <c r="F1198" t="str">
        <f t="array" ref="F1198">IF(COUNT(SEARCH(HistorischeRubrieken,CONCATENATE(P1197,U1197,AB1197,AH1197))),"t","f")</f>
        <v>f</v>
      </c>
      <c r="G1198">
        <v>2</v>
      </c>
      <c r="H1198">
        <v>92801</v>
      </c>
      <c r="I1198" t="s">
        <v>865</v>
      </c>
      <c r="J1198">
        <v>20150131</v>
      </c>
      <c r="K1198">
        <v>20150801</v>
      </c>
      <c r="M1198">
        <v>0</v>
      </c>
      <c r="N1198">
        <v>0</v>
      </c>
      <c r="AA1198" t="s">
        <v>270</v>
      </c>
      <c r="AC1198">
        <v>0</v>
      </c>
      <c r="AE1198">
        <v>0</v>
      </c>
      <c r="AF1198" t="s">
        <v>271</v>
      </c>
    </row>
    <row r="1199" spans="1:32" x14ac:dyDescent="0.25">
      <c r="A1199" t="str">
        <f t="array" ref="A1199">IF(COUNT(SEARCH(RubriekenHistorisch,CONCATENATE(P1198,U1198,AB1198,AH1198))),"t","f")</f>
        <v>f</v>
      </c>
      <c r="B1199" t="str">
        <f t="shared" si="56"/>
        <v>f</v>
      </c>
      <c r="C1199" t="str">
        <f t="shared" si="57"/>
        <v>f</v>
      </c>
      <c r="D1199" t="str">
        <f t="shared" si="58"/>
        <v>f</v>
      </c>
      <c r="E1199" t="str">
        <f>IF(COUNT(SEARCH({"04.","05.","09.","12."},CONCATENATE(P1198,U1198,AB1198,AH1198))),"t","f")</f>
        <v>f</v>
      </c>
      <c r="F1199" t="str">
        <f t="array" ref="F1199">IF(COUNT(SEARCH(HistorischeRubrieken,CONCATENATE(P1198,U1198,AB1198,AH1198))),"t","f")</f>
        <v>f</v>
      </c>
      <c r="G1199">
        <v>3</v>
      </c>
      <c r="H1199">
        <v>92801</v>
      </c>
      <c r="I1199" t="s">
        <v>865</v>
      </c>
      <c r="J1199">
        <v>20150801</v>
      </c>
      <c r="M1199">
        <v>0</v>
      </c>
      <c r="N1199">
        <v>0</v>
      </c>
      <c r="AA1199" t="s">
        <v>272</v>
      </c>
      <c r="AC1199">
        <v>0</v>
      </c>
      <c r="AE1199">
        <v>0</v>
      </c>
      <c r="AF1199" t="s">
        <v>271</v>
      </c>
    </row>
    <row r="1200" spans="1:32" hidden="1" x14ac:dyDescent="0.25">
      <c r="A1200" t="str">
        <f t="array" ref="A1200">IF(COUNT(SEARCH(RubriekenHistorisch,CONCATENATE(P1199,U1199,AB1199,AH1199))),"t","f")</f>
        <v>f</v>
      </c>
      <c r="B1200" t="str">
        <f t="shared" si="56"/>
        <v>f</v>
      </c>
      <c r="C1200" t="str">
        <f t="shared" si="57"/>
        <v>f</v>
      </c>
      <c r="D1200" t="str">
        <f t="shared" si="58"/>
        <v>f</v>
      </c>
      <c r="E1200" t="str">
        <f>IF(COUNT(SEARCH({"04.","05.","09.","12."},CONCATENATE(P1199,U1199,AB1199,AH1199))),"t","f")</f>
        <v>f</v>
      </c>
      <c r="F1200" t="str">
        <f t="array" ref="F1200">IF(COUNT(SEARCH(HistorischeRubrieken,CONCATENATE(P1199,U1199,AB1199,AH1199))),"t","f")</f>
        <v>f</v>
      </c>
      <c r="G1200">
        <v>1</v>
      </c>
      <c r="H1200">
        <v>92901</v>
      </c>
      <c r="I1200" t="s">
        <v>866</v>
      </c>
      <c r="J1200">
        <v>19940601</v>
      </c>
      <c r="K1200">
        <v>20100101</v>
      </c>
      <c r="M1200">
        <v>0</v>
      </c>
      <c r="N1200">
        <v>0</v>
      </c>
    </row>
    <row r="1201" spans="1:32" hidden="1" x14ac:dyDescent="0.25">
      <c r="A1201" t="str">
        <f t="array" ref="A1201">IF(COUNT(SEARCH(RubriekenHistorisch,CONCATENATE(P1200,U1200,AB1200,AH1200))),"t","f")</f>
        <v>f</v>
      </c>
      <c r="B1201" t="str">
        <f t="shared" si="56"/>
        <v>f</v>
      </c>
      <c r="C1201" t="str">
        <f t="shared" si="57"/>
        <v>f</v>
      </c>
      <c r="D1201" t="str">
        <f t="shared" si="58"/>
        <v>f</v>
      </c>
      <c r="E1201" t="str">
        <f>IF(COUNT(SEARCH({"04.","05.","09.","12."},CONCATENATE(P1200,U1200,AB1200,AH1200))),"t","f")</f>
        <v>f</v>
      </c>
      <c r="F1201" t="str">
        <f t="array" ref="F1201">IF(COUNT(SEARCH(HistorischeRubrieken,CONCATENATE(P1200,U1200,AB1200,AH1200))),"t","f")</f>
        <v>f</v>
      </c>
      <c r="G1201">
        <v>1</v>
      </c>
      <c r="H1201">
        <v>93301</v>
      </c>
      <c r="I1201" t="s">
        <v>867</v>
      </c>
      <c r="J1201">
        <v>19940901</v>
      </c>
      <c r="K1201">
        <v>20070101</v>
      </c>
      <c r="M1201">
        <v>0</v>
      </c>
      <c r="N1201">
        <v>0</v>
      </c>
    </row>
    <row r="1202" spans="1:32" hidden="1" x14ac:dyDescent="0.25">
      <c r="A1202" t="str">
        <f t="array" ref="A1202">IF(COUNT(SEARCH(RubriekenHistorisch,CONCATENATE(P1201,U1201,AB1201,AH1201))),"t","f")</f>
        <v>f</v>
      </c>
      <c r="B1202" t="str">
        <f t="shared" si="56"/>
        <v>f</v>
      </c>
      <c r="C1202" t="str">
        <f t="shared" si="57"/>
        <v>f</v>
      </c>
      <c r="D1202" t="str">
        <f t="shared" si="58"/>
        <v>f</v>
      </c>
      <c r="E1202" t="str">
        <f>IF(COUNT(SEARCH({"04.","05.","09.","12."},CONCATENATE(P1201,U1201,AB1201,AH1201))),"t","f")</f>
        <v>f</v>
      </c>
      <c r="F1202" t="str">
        <f t="array" ref="F1202">IF(COUNT(SEARCH(HistorischeRubrieken,CONCATENATE(P1201,U1201,AB1201,AH1201))),"t","f")</f>
        <v>f</v>
      </c>
      <c r="G1202">
        <v>1</v>
      </c>
      <c r="H1202">
        <v>93401</v>
      </c>
      <c r="I1202" t="s">
        <v>868</v>
      </c>
      <c r="J1202">
        <v>19940715</v>
      </c>
      <c r="K1202">
        <v>20100101</v>
      </c>
      <c r="M1202">
        <v>0</v>
      </c>
      <c r="N1202">
        <v>0</v>
      </c>
    </row>
    <row r="1203" spans="1:32" hidden="1" x14ac:dyDescent="0.25">
      <c r="A1203" t="str">
        <f t="array" ref="A1203">IF(COUNT(SEARCH(RubriekenHistorisch,CONCATENATE(P1202,U1202,AB1202,AH1202))),"t","f")</f>
        <v>f</v>
      </c>
      <c r="B1203" t="str">
        <f t="shared" si="56"/>
        <v>f</v>
      </c>
      <c r="C1203" t="str">
        <f t="shared" si="57"/>
        <v>f</v>
      </c>
      <c r="D1203" t="str">
        <f t="shared" si="58"/>
        <v>f</v>
      </c>
      <c r="E1203" t="str">
        <f>IF(COUNT(SEARCH({"04.","05.","09.","12."},CONCATENATE(P1202,U1202,AB1202,AH1202))),"t","f")</f>
        <v>f</v>
      </c>
      <c r="F1203" t="str">
        <f t="array" ref="F1203">IF(COUNT(SEARCH(HistorischeRubrieken,CONCATENATE(P1202,U1202,AB1202,AH1202))),"t","f")</f>
        <v>f</v>
      </c>
      <c r="G1203">
        <v>1</v>
      </c>
      <c r="H1203">
        <v>93501</v>
      </c>
      <c r="I1203" t="s">
        <v>869</v>
      </c>
      <c r="J1203">
        <v>19940315</v>
      </c>
      <c r="K1203">
        <v>20130101</v>
      </c>
      <c r="M1203">
        <v>0</v>
      </c>
      <c r="N1203">
        <v>0</v>
      </c>
    </row>
    <row r="1204" spans="1:32" hidden="1" x14ac:dyDescent="0.25">
      <c r="A1204" t="str">
        <f t="array" ref="A1204">IF(COUNT(SEARCH(RubriekenHistorisch,CONCATENATE(P1203,U1203,AB1203,AH1203))),"t","f")</f>
        <v>f</v>
      </c>
      <c r="B1204" t="str">
        <f t="shared" si="56"/>
        <v>f</v>
      </c>
      <c r="C1204" t="str">
        <f t="shared" si="57"/>
        <v>f</v>
      </c>
      <c r="D1204" t="str">
        <f t="shared" si="58"/>
        <v>f</v>
      </c>
      <c r="E1204" t="str">
        <f>IF(COUNT(SEARCH({"04.","05.","09.","12."},CONCATENATE(P1203,U1203,AB1203,AH1203))),"t","f")</f>
        <v>f</v>
      </c>
      <c r="F1204" t="str">
        <f t="array" ref="F1204">IF(COUNT(SEARCH(HistorischeRubrieken,CONCATENATE(P1203,U1203,AB1203,AH1203))),"t","f")</f>
        <v>f</v>
      </c>
      <c r="G1204">
        <v>2</v>
      </c>
      <c r="H1204">
        <v>93501</v>
      </c>
      <c r="I1204" t="s">
        <v>869</v>
      </c>
      <c r="J1204">
        <v>20150131</v>
      </c>
      <c r="K1204">
        <v>20150801</v>
      </c>
      <c r="M1204">
        <v>0</v>
      </c>
      <c r="N1204">
        <v>0</v>
      </c>
      <c r="AA1204" t="s">
        <v>365</v>
      </c>
      <c r="AC1204">
        <v>0</v>
      </c>
      <c r="AE1204">
        <v>0</v>
      </c>
      <c r="AF1204" t="s">
        <v>271</v>
      </c>
    </row>
    <row r="1205" spans="1:32" x14ac:dyDescent="0.25">
      <c r="A1205" t="str">
        <f t="array" ref="A1205">IF(COUNT(SEARCH(RubriekenHistorisch,CONCATENATE(P1204,U1204,AB1204,AH1204))),"t","f")</f>
        <v>f</v>
      </c>
      <c r="B1205" t="str">
        <f t="shared" si="56"/>
        <v>f</v>
      </c>
      <c r="C1205" t="str">
        <f t="shared" si="57"/>
        <v>f</v>
      </c>
      <c r="D1205" t="str">
        <f t="shared" si="58"/>
        <v>f</v>
      </c>
      <c r="E1205" t="str">
        <f>IF(COUNT(SEARCH({"04.","05.","09.","12."},CONCATENATE(P1204,U1204,AB1204,AH1204))),"t","f")</f>
        <v>f</v>
      </c>
      <c r="F1205" t="str">
        <f t="array" ref="F1205">IF(COUNT(SEARCH(HistorischeRubrieken,CONCATENATE(P1204,U1204,AB1204,AH1204))),"t","f")</f>
        <v>f</v>
      </c>
      <c r="G1205">
        <v>3</v>
      </c>
      <c r="H1205">
        <v>93501</v>
      </c>
      <c r="I1205" t="s">
        <v>869</v>
      </c>
      <c r="J1205">
        <v>20150801</v>
      </c>
      <c r="M1205">
        <v>0</v>
      </c>
      <c r="N1205">
        <v>0</v>
      </c>
      <c r="AA1205" t="s">
        <v>366</v>
      </c>
      <c r="AC1205">
        <v>0</v>
      </c>
      <c r="AE1205">
        <v>0</v>
      </c>
      <c r="AF1205" t="s">
        <v>271</v>
      </c>
    </row>
    <row r="1206" spans="1:32" hidden="1" x14ac:dyDescent="0.25">
      <c r="A1206" t="str">
        <f t="array" ref="A1206">IF(COUNT(SEARCH(RubriekenHistorisch,CONCATENATE(P1205,U1205,AB1205,AH1205))),"t","f")</f>
        <v>f</v>
      </c>
      <c r="B1206" t="str">
        <f t="shared" si="56"/>
        <v>f</v>
      </c>
      <c r="C1206" t="str">
        <f t="shared" si="57"/>
        <v>f</v>
      </c>
      <c r="D1206" t="str">
        <f t="shared" si="58"/>
        <v>f</v>
      </c>
      <c r="E1206" t="str">
        <f>IF(COUNT(SEARCH({"04.","05.","09.","12."},CONCATENATE(P1205,U1205,AB1205,AH1205))),"t","f")</f>
        <v>f</v>
      </c>
      <c r="F1206" t="str">
        <f t="array" ref="F1206">IF(COUNT(SEARCH(HistorischeRubrieken,CONCATENATE(P1205,U1205,AB1205,AH1205))),"t","f")</f>
        <v>f</v>
      </c>
      <c r="G1206">
        <v>1</v>
      </c>
      <c r="H1206">
        <v>93601</v>
      </c>
      <c r="I1206" t="s">
        <v>870</v>
      </c>
      <c r="J1206">
        <v>19940701</v>
      </c>
      <c r="K1206">
        <v>20110101</v>
      </c>
      <c r="M1206">
        <v>0</v>
      </c>
      <c r="N1206">
        <v>0</v>
      </c>
    </row>
    <row r="1207" spans="1:32" hidden="1" x14ac:dyDescent="0.25">
      <c r="A1207" t="str">
        <f t="array" ref="A1207">IF(COUNT(SEARCH(RubriekenHistorisch,CONCATENATE(P1206,U1206,AB1206,AH1206))),"t","f")</f>
        <v>f</v>
      </c>
      <c r="B1207" t="str">
        <f t="shared" si="56"/>
        <v>f</v>
      </c>
      <c r="C1207" t="str">
        <f t="shared" si="57"/>
        <v>f</v>
      </c>
      <c r="D1207" t="str">
        <f t="shared" si="58"/>
        <v>f</v>
      </c>
      <c r="E1207" t="str">
        <f>IF(COUNT(SEARCH({"04.","05.","09.","12."},CONCATENATE(P1206,U1206,AB1206,AH1206))),"t","f")</f>
        <v>f</v>
      </c>
      <c r="F1207" t="str">
        <f t="array" ref="F1207">IF(COUNT(SEARCH(HistorischeRubrieken,CONCATENATE(P1206,U1206,AB1206,AH1206))),"t","f")</f>
        <v>f</v>
      </c>
      <c r="G1207">
        <v>1</v>
      </c>
      <c r="H1207">
        <v>93801</v>
      </c>
      <c r="I1207" t="s">
        <v>871</v>
      </c>
      <c r="J1207">
        <v>19940701</v>
      </c>
      <c r="K1207">
        <v>20130101</v>
      </c>
      <c r="M1207">
        <v>0</v>
      </c>
      <c r="N1207">
        <v>0</v>
      </c>
    </row>
    <row r="1208" spans="1:32" hidden="1" x14ac:dyDescent="0.25">
      <c r="A1208" t="str">
        <f t="array" ref="A1208">IF(COUNT(SEARCH(RubriekenHistorisch,CONCATENATE(P1207,U1207,AB1207,AH1207))),"t","f")</f>
        <v>f</v>
      </c>
      <c r="B1208" t="str">
        <f t="shared" si="56"/>
        <v>f</v>
      </c>
      <c r="C1208" t="str">
        <f t="shared" si="57"/>
        <v>f</v>
      </c>
      <c r="D1208" t="str">
        <f t="shared" si="58"/>
        <v>f</v>
      </c>
      <c r="E1208" t="str">
        <f>IF(COUNT(SEARCH({"04.","05.","09.","12."},CONCATENATE(P1207,U1207,AB1207,AH1207))),"t","f")</f>
        <v>f</v>
      </c>
      <c r="F1208" t="str">
        <f t="array" ref="F1208">IF(COUNT(SEARCH(HistorischeRubrieken,CONCATENATE(P1207,U1207,AB1207,AH1207))),"t","f")</f>
        <v>f</v>
      </c>
      <c r="G1208">
        <v>2</v>
      </c>
      <c r="H1208">
        <v>93801</v>
      </c>
      <c r="I1208" t="s">
        <v>871</v>
      </c>
      <c r="J1208">
        <v>20150131</v>
      </c>
      <c r="K1208">
        <v>20150801</v>
      </c>
      <c r="M1208">
        <v>0</v>
      </c>
      <c r="N1208">
        <v>0</v>
      </c>
      <c r="AA1208" t="s">
        <v>270</v>
      </c>
      <c r="AC1208">
        <v>0</v>
      </c>
      <c r="AE1208">
        <v>0</v>
      </c>
      <c r="AF1208" t="s">
        <v>271</v>
      </c>
    </row>
    <row r="1209" spans="1:32" x14ac:dyDescent="0.25">
      <c r="A1209" t="str">
        <f t="array" ref="A1209">IF(COUNT(SEARCH(RubriekenHistorisch,CONCATENATE(P1208,U1208,AB1208,AH1208))),"t","f")</f>
        <v>f</v>
      </c>
      <c r="B1209" t="str">
        <f t="shared" si="56"/>
        <v>f</v>
      </c>
      <c r="C1209" t="str">
        <f t="shared" si="57"/>
        <v>f</v>
      </c>
      <c r="D1209" t="str">
        <f t="shared" si="58"/>
        <v>f</v>
      </c>
      <c r="E1209" t="str">
        <f>IF(COUNT(SEARCH({"04.","05.","09.","12."},CONCATENATE(P1208,U1208,AB1208,AH1208))),"t","f")</f>
        <v>f</v>
      </c>
      <c r="F1209" t="str">
        <f t="array" ref="F1209">IF(COUNT(SEARCH(HistorischeRubrieken,CONCATENATE(P1208,U1208,AB1208,AH1208))),"t","f")</f>
        <v>f</v>
      </c>
      <c r="G1209">
        <v>3</v>
      </c>
      <c r="H1209">
        <v>93801</v>
      </c>
      <c r="I1209" t="s">
        <v>871</v>
      </c>
      <c r="J1209">
        <v>20150801</v>
      </c>
      <c r="M1209">
        <v>0</v>
      </c>
      <c r="N1209">
        <v>0</v>
      </c>
      <c r="AA1209" t="s">
        <v>272</v>
      </c>
      <c r="AC1209">
        <v>0</v>
      </c>
      <c r="AE1209">
        <v>0</v>
      </c>
      <c r="AF1209" t="s">
        <v>271</v>
      </c>
    </row>
    <row r="1210" spans="1:32" hidden="1" x14ac:dyDescent="0.25">
      <c r="A1210" t="str">
        <f t="array" ref="A1210">IF(COUNT(SEARCH(RubriekenHistorisch,CONCATENATE(P1209,U1209,AB1209,AH1209))),"t","f")</f>
        <v>f</v>
      </c>
      <c r="B1210" t="str">
        <f t="shared" si="56"/>
        <v>f</v>
      </c>
      <c r="C1210" t="str">
        <f t="shared" si="57"/>
        <v>f</v>
      </c>
      <c r="D1210" t="str">
        <f t="shared" si="58"/>
        <v>f</v>
      </c>
      <c r="E1210" t="str">
        <f>IF(COUNT(SEARCH({"04.","05.","09.","12."},CONCATENATE(P1209,U1209,AB1209,AH1209))),"t","f")</f>
        <v>f</v>
      </c>
      <c r="F1210" t="str">
        <f t="array" ref="F1210">IF(COUNT(SEARCH(HistorischeRubrieken,CONCATENATE(P1209,U1209,AB1209,AH1209))),"t","f")</f>
        <v>f</v>
      </c>
      <c r="G1210">
        <v>1</v>
      </c>
      <c r="H1210">
        <v>94101</v>
      </c>
      <c r="I1210" t="s">
        <v>872</v>
      </c>
      <c r="J1210">
        <v>19940601</v>
      </c>
      <c r="K1210">
        <v>20100101</v>
      </c>
      <c r="M1210">
        <v>0</v>
      </c>
      <c r="N1210">
        <v>0</v>
      </c>
    </row>
    <row r="1211" spans="1:32" hidden="1" x14ac:dyDescent="0.25">
      <c r="A1211" t="str">
        <f t="array" ref="A1211">IF(COUNT(SEARCH(RubriekenHistorisch,CONCATENATE(P1210,U1210,AB1210,AH1210))),"t","f")</f>
        <v>f</v>
      </c>
      <c r="B1211" t="str">
        <f t="shared" si="56"/>
        <v>f</v>
      </c>
      <c r="C1211" t="str">
        <f t="shared" si="57"/>
        <v>f</v>
      </c>
      <c r="D1211" t="str">
        <f t="shared" si="58"/>
        <v>f</v>
      </c>
      <c r="E1211" t="str">
        <f>IF(COUNT(SEARCH({"04.","05.","09.","12."},CONCATENATE(P1210,U1210,AB1210,AH1210))),"t","f")</f>
        <v>f</v>
      </c>
      <c r="F1211" t="str">
        <f t="array" ref="F1211">IF(COUNT(SEARCH(HistorischeRubrieken,CONCATENATE(P1210,U1210,AB1210,AH1210))),"t","f")</f>
        <v>f</v>
      </c>
      <c r="G1211">
        <v>1</v>
      </c>
      <c r="H1211">
        <v>94401</v>
      </c>
      <c r="I1211" t="s">
        <v>873</v>
      </c>
      <c r="J1211">
        <v>19940930</v>
      </c>
      <c r="K1211">
        <v>20130101</v>
      </c>
      <c r="M1211">
        <v>0</v>
      </c>
      <c r="N1211">
        <v>0</v>
      </c>
    </row>
    <row r="1212" spans="1:32" hidden="1" x14ac:dyDescent="0.25">
      <c r="A1212" t="str">
        <f t="array" ref="A1212">IF(COUNT(SEARCH(RubriekenHistorisch,CONCATENATE(P1211,U1211,AB1211,AH1211))),"t","f")</f>
        <v>f</v>
      </c>
      <c r="B1212" t="str">
        <f t="shared" si="56"/>
        <v>f</v>
      </c>
      <c r="C1212" t="str">
        <f t="shared" si="57"/>
        <v>f</v>
      </c>
      <c r="D1212" t="str">
        <f t="shared" si="58"/>
        <v>f</v>
      </c>
      <c r="E1212" t="str">
        <f>IF(COUNT(SEARCH({"04.","05.","09.","12."},CONCATENATE(P1211,U1211,AB1211,AH1211))),"t","f")</f>
        <v>f</v>
      </c>
      <c r="F1212" t="str">
        <f t="array" ref="F1212">IF(COUNT(SEARCH(HistorischeRubrieken,CONCATENATE(P1211,U1211,AB1211,AH1211))),"t","f")</f>
        <v>f</v>
      </c>
      <c r="G1212">
        <v>2</v>
      </c>
      <c r="H1212">
        <v>94401</v>
      </c>
      <c r="I1212" t="s">
        <v>873</v>
      </c>
      <c r="J1212">
        <v>20150131</v>
      </c>
      <c r="K1212">
        <v>20150801</v>
      </c>
      <c r="M1212">
        <v>0</v>
      </c>
      <c r="N1212">
        <v>0</v>
      </c>
      <c r="AA1212" t="s">
        <v>270</v>
      </c>
      <c r="AC1212">
        <v>0</v>
      </c>
      <c r="AE1212">
        <v>0</v>
      </c>
      <c r="AF1212" t="s">
        <v>271</v>
      </c>
    </row>
    <row r="1213" spans="1:32" x14ac:dyDescent="0.25">
      <c r="A1213" t="str">
        <f t="array" ref="A1213">IF(COUNT(SEARCH(RubriekenHistorisch,CONCATENATE(P1212,U1212,AB1212,AH1212))),"t","f")</f>
        <v>f</v>
      </c>
      <c r="B1213" t="str">
        <f t="shared" si="56"/>
        <v>f</v>
      </c>
      <c r="C1213" t="str">
        <f t="shared" si="57"/>
        <v>f</v>
      </c>
      <c r="D1213" t="str">
        <f t="shared" si="58"/>
        <v>f</v>
      </c>
      <c r="E1213" t="str">
        <f>IF(COUNT(SEARCH({"04.","05.","09.","12."},CONCATENATE(P1212,U1212,AB1212,AH1212))),"t","f")</f>
        <v>f</v>
      </c>
      <c r="F1213" t="str">
        <f t="array" ref="F1213">IF(COUNT(SEARCH(HistorischeRubrieken,CONCATENATE(P1212,U1212,AB1212,AH1212))),"t","f")</f>
        <v>f</v>
      </c>
      <c r="G1213">
        <v>3</v>
      </c>
      <c r="H1213">
        <v>94401</v>
      </c>
      <c r="I1213" t="s">
        <v>873</v>
      </c>
      <c r="J1213">
        <v>20150801</v>
      </c>
      <c r="M1213">
        <v>0</v>
      </c>
      <c r="N1213">
        <v>0</v>
      </c>
      <c r="AA1213" t="s">
        <v>272</v>
      </c>
      <c r="AC1213">
        <v>0</v>
      </c>
      <c r="AE1213">
        <v>0</v>
      </c>
      <c r="AF1213" t="s">
        <v>271</v>
      </c>
    </row>
    <row r="1214" spans="1:32" hidden="1" x14ac:dyDescent="0.25">
      <c r="A1214" t="str">
        <f t="array" ref="A1214">IF(COUNT(SEARCH(RubriekenHistorisch,CONCATENATE(P1213,U1213,AB1213,AH1213))),"t","f")</f>
        <v>f</v>
      </c>
      <c r="B1214" t="str">
        <f t="shared" si="56"/>
        <v>f</v>
      </c>
      <c r="C1214" t="str">
        <f t="shared" si="57"/>
        <v>f</v>
      </c>
      <c r="D1214" t="str">
        <f t="shared" si="58"/>
        <v>f</v>
      </c>
      <c r="E1214" t="str">
        <f>IF(COUNT(SEARCH({"04.","05.","09.","12."},CONCATENATE(P1213,U1213,AB1213,AH1213))),"t","f")</f>
        <v>f</v>
      </c>
      <c r="F1214" t="str">
        <f t="array" ref="F1214">IF(COUNT(SEARCH(HistorischeRubrieken,CONCATENATE(P1213,U1213,AB1213,AH1213))),"t","f")</f>
        <v>f</v>
      </c>
      <c r="G1214">
        <v>1</v>
      </c>
      <c r="H1214">
        <v>94601</v>
      </c>
      <c r="I1214" t="s">
        <v>874</v>
      </c>
      <c r="J1214">
        <v>19940415</v>
      </c>
      <c r="K1214">
        <v>20130101</v>
      </c>
      <c r="M1214">
        <v>0</v>
      </c>
      <c r="N1214">
        <v>0</v>
      </c>
    </row>
    <row r="1215" spans="1:32" hidden="1" x14ac:dyDescent="0.25">
      <c r="A1215" t="str">
        <f t="array" ref="A1215">IF(COUNT(SEARCH(RubriekenHistorisch,CONCATENATE(P1214,U1214,AB1214,AH1214))),"t","f")</f>
        <v>f</v>
      </c>
      <c r="B1215" t="str">
        <f t="shared" si="56"/>
        <v>f</v>
      </c>
      <c r="C1215" t="str">
        <f t="shared" si="57"/>
        <v>f</v>
      </c>
      <c r="D1215" t="str">
        <f t="shared" si="58"/>
        <v>f</v>
      </c>
      <c r="E1215" t="str">
        <f>IF(COUNT(SEARCH({"04.","05.","09.","12."},CONCATENATE(P1214,U1214,AB1214,AH1214))),"t","f")</f>
        <v>f</v>
      </c>
      <c r="F1215" t="str">
        <f t="array" ref="F1215">IF(COUNT(SEARCH(HistorischeRubrieken,CONCATENATE(P1214,U1214,AB1214,AH1214))),"t","f")</f>
        <v>f</v>
      </c>
      <c r="G1215">
        <v>2</v>
      </c>
      <c r="H1215">
        <v>94601</v>
      </c>
      <c r="I1215" t="s">
        <v>874</v>
      </c>
      <c r="J1215">
        <v>20150131</v>
      </c>
      <c r="K1215">
        <v>20150801</v>
      </c>
      <c r="M1215">
        <v>0</v>
      </c>
      <c r="N1215">
        <v>0</v>
      </c>
      <c r="AA1215" t="s">
        <v>270</v>
      </c>
      <c r="AC1215">
        <v>0</v>
      </c>
      <c r="AE1215">
        <v>0</v>
      </c>
      <c r="AF1215" t="s">
        <v>271</v>
      </c>
    </row>
    <row r="1216" spans="1:32" x14ac:dyDescent="0.25">
      <c r="A1216" t="str">
        <f t="array" ref="A1216">IF(COUNT(SEARCH(RubriekenHistorisch,CONCATENATE(P1215,U1215,AB1215,AH1215))),"t","f")</f>
        <v>f</v>
      </c>
      <c r="B1216" t="str">
        <f t="shared" si="56"/>
        <v>f</v>
      </c>
      <c r="C1216" t="str">
        <f t="shared" si="57"/>
        <v>f</v>
      </c>
      <c r="D1216" t="str">
        <f t="shared" si="58"/>
        <v>f</v>
      </c>
      <c r="E1216" t="str">
        <f>IF(COUNT(SEARCH({"04.","05.","09.","12."},CONCATENATE(P1215,U1215,AB1215,AH1215))),"t","f")</f>
        <v>f</v>
      </c>
      <c r="F1216" t="str">
        <f t="array" ref="F1216">IF(COUNT(SEARCH(HistorischeRubrieken,CONCATENATE(P1215,U1215,AB1215,AH1215))),"t","f")</f>
        <v>f</v>
      </c>
      <c r="G1216">
        <v>3</v>
      </c>
      <c r="H1216">
        <v>94601</v>
      </c>
      <c r="I1216" t="s">
        <v>874</v>
      </c>
      <c r="J1216">
        <v>20150801</v>
      </c>
      <c r="M1216">
        <v>0</v>
      </c>
      <c r="N1216">
        <v>0</v>
      </c>
      <c r="AA1216" t="s">
        <v>272</v>
      </c>
      <c r="AC1216">
        <v>0</v>
      </c>
      <c r="AE1216">
        <v>0</v>
      </c>
      <c r="AF1216" t="s">
        <v>271</v>
      </c>
    </row>
    <row r="1217" spans="1:32" hidden="1" x14ac:dyDescent="0.25">
      <c r="A1217" t="str">
        <f t="array" ref="A1217">IF(COUNT(SEARCH(RubriekenHistorisch,CONCATENATE(P1216,U1216,AB1216,AH1216))),"t","f")</f>
        <v>f</v>
      </c>
      <c r="B1217" t="str">
        <f t="shared" si="56"/>
        <v>f</v>
      </c>
      <c r="C1217" t="str">
        <f t="shared" si="57"/>
        <v>f</v>
      </c>
      <c r="D1217" t="str">
        <f t="shared" si="58"/>
        <v>f</v>
      </c>
      <c r="E1217" t="str">
        <f>IF(COUNT(SEARCH({"04.","05.","09.","12."},CONCATENATE(P1216,U1216,AB1216,AH1216))),"t","f")</f>
        <v>f</v>
      </c>
      <c r="F1217" t="str">
        <f t="array" ref="F1217">IF(COUNT(SEARCH(HistorischeRubrieken,CONCATENATE(P1216,U1216,AB1216,AH1216))),"t","f")</f>
        <v>f</v>
      </c>
      <c r="G1217">
        <v>1</v>
      </c>
      <c r="H1217">
        <v>95101</v>
      </c>
      <c r="I1217" t="s">
        <v>875</v>
      </c>
      <c r="J1217">
        <v>19940701</v>
      </c>
      <c r="K1217">
        <v>20130101</v>
      </c>
      <c r="M1217">
        <v>0</v>
      </c>
      <c r="N1217">
        <v>0</v>
      </c>
    </row>
    <row r="1218" spans="1:32" hidden="1" x14ac:dyDescent="0.25">
      <c r="A1218" t="str">
        <f t="array" ref="A1218">IF(COUNT(SEARCH(RubriekenHistorisch,CONCATENATE(P1217,U1217,AB1217,AH1217))),"t","f")</f>
        <v>f</v>
      </c>
      <c r="B1218" t="str">
        <f t="shared" si="56"/>
        <v>f</v>
      </c>
      <c r="C1218" t="str">
        <f t="shared" si="57"/>
        <v>f</v>
      </c>
      <c r="D1218" t="str">
        <f t="shared" si="58"/>
        <v>f</v>
      </c>
      <c r="E1218" t="str">
        <f>IF(COUNT(SEARCH({"04.","05.","09.","12."},CONCATENATE(P1217,U1217,AB1217,AH1217))),"t","f")</f>
        <v>f</v>
      </c>
      <c r="F1218" t="str">
        <f t="array" ref="F1218">IF(COUNT(SEARCH(HistorischeRubrieken,CONCATENATE(P1217,U1217,AB1217,AH1217))),"t","f")</f>
        <v>f</v>
      </c>
      <c r="G1218">
        <v>2</v>
      </c>
      <c r="H1218">
        <v>95101</v>
      </c>
      <c r="I1218" t="s">
        <v>875</v>
      </c>
      <c r="J1218">
        <v>20150131</v>
      </c>
      <c r="K1218">
        <v>20150801</v>
      </c>
      <c r="M1218">
        <v>0</v>
      </c>
      <c r="N1218">
        <v>0</v>
      </c>
      <c r="AA1218" t="s">
        <v>270</v>
      </c>
      <c r="AC1218">
        <v>0</v>
      </c>
      <c r="AE1218">
        <v>0</v>
      </c>
      <c r="AF1218" t="s">
        <v>271</v>
      </c>
    </row>
    <row r="1219" spans="1:32" x14ac:dyDescent="0.25">
      <c r="A1219" t="str">
        <f t="array" ref="A1219">IF(COUNT(SEARCH(RubriekenHistorisch,CONCATENATE(P1218,U1218,AB1218,AH1218))),"t","f")</f>
        <v>f</v>
      </c>
      <c r="B1219" t="str">
        <f t="shared" ref="B1219:B1282" si="59">IF(COUNT(SEARCH("07.66.20",CONCATENATE(P1218,U1218,AB1218,AH1218))),"t","f")</f>
        <v>f</v>
      </c>
      <c r="C1219" t="str">
        <f t="shared" ref="C1219:C1282" si="60">IF(COUNT(SEARCH("14.40.10",CONCATENATE(P1218,U1218,AB1218,AH1218))),"t","f")</f>
        <v>f</v>
      </c>
      <c r="D1219" t="str">
        <f t="shared" si="58"/>
        <v>f</v>
      </c>
      <c r="E1219" t="str">
        <f>IF(COUNT(SEARCH({"04.","05.","09.","12."},CONCATENATE(P1218,U1218,AB1218,AH1218))),"t","f")</f>
        <v>f</v>
      </c>
      <c r="F1219" t="str">
        <f t="array" ref="F1219">IF(COUNT(SEARCH(HistorischeRubrieken,CONCATENATE(P1218,U1218,AB1218,AH1218))),"t","f")</f>
        <v>f</v>
      </c>
      <c r="G1219">
        <v>3</v>
      </c>
      <c r="H1219">
        <v>95101</v>
      </c>
      <c r="I1219" t="s">
        <v>875</v>
      </c>
      <c r="J1219">
        <v>20150801</v>
      </c>
      <c r="M1219">
        <v>0</v>
      </c>
      <c r="N1219">
        <v>0</v>
      </c>
      <c r="AA1219" t="s">
        <v>272</v>
      </c>
      <c r="AC1219">
        <v>0</v>
      </c>
      <c r="AE1219">
        <v>0</v>
      </c>
      <c r="AF1219" t="s">
        <v>271</v>
      </c>
    </row>
    <row r="1220" spans="1:32" hidden="1" x14ac:dyDescent="0.25">
      <c r="A1220" t="str">
        <f t="array" ref="A1220">IF(COUNT(SEARCH(RubriekenHistorisch,CONCATENATE(P1219,U1219,AB1219,AH1219))),"t","f")</f>
        <v>f</v>
      </c>
      <c r="B1220" t="str">
        <f t="shared" si="59"/>
        <v>f</v>
      </c>
      <c r="C1220" t="str">
        <f t="shared" si="60"/>
        <v>f</v>
      </c>
      <c r="D1220" t="str">
        <f t="shared" ref="D1220:D1283" si="61">IF(COUNT(SEARCH("- 0",CONCATENATE(P1219,U1219,AB1219,AH1219))),"t","f")</f>
        <v>f</v>
      </c>
      <c r="E1220" t="str">
        <f>IF(COUNT(SEARCH({"04.","05.","09.","12."},CONCATENATE(P1219,U1219,AB1219,AH1219))),"t","f")</f>
        <v>f</v>
      </c>
      <c r="F1220" t="str">
        <f t="array" ref="F1220">IF(COUNT(SEARCH(HistorischeRubrieken,CONCATENATE(P1219,U1219,AB1219,AH1219))),"t","f")</f>
        <v>f</v>
      </c>
      <c r="G1220">
        <v>1</v>
      </c>
      <c r="H1220">
        <v>95701</v>
      </c>
      <c r="I1220" t="s">
        <v>876</v>
      </c>
      <c r="J1220">
        <v>19920515</v>
      </c>
      <c r="K1220">
        <v>20130101</v>
      </c>
      <c r="M1220">
        <v>0</v>
      </c>
      <c r="N1220">
        <v>0</v>
      </c>
    </row>
    <row r="1221" spans="1:32" hidden="1" x14ac:dyDescent="0.25">
      <c r="A1221" t="str">
        <f t="array" ref="A1221">IF(COUNT(SEARCH(RubriekenHistorisch,CONCATENATE(P1220,U1220,AB1220,AH1220))),"t","f")</f>
        <v>f</v>
      </c>
      <c r="B1221" t="str">
        <f t="shared" si="59"/>
        <v>f</v>
      </c>
      <c r="C1221" t="str">
        <f t="shared" si="60"/>
        <v>f</v>
      </c>
      <c r="D1221" t="str">
        <f t="shared" si="61"/>
        <v>f</v>
      </c>
      <c r="E1221" t="str">
        <f>IF(COUNT(SEARCH({"04.","05.","09.","12."},CONCATENATE(P1220,U1220,AB1220,AH1220))),"t","f")</f>
        <v>f</v>
      </c>
      <c r="F1221" t="str">
        <f t="array" ref="F1221">IF(COUNT(SEARCH(HistorischeRubrieken,CONCATENATE(P1220,U1220,AB1220,AH1220))),"t","f")</f>
        <v>f</v>
      </c>
      <c r="G1221">
        <v>2</v>
      </c>
      <c r="H1221">
        <v>95701</v>
      </c>
      <c r="I1221" t="s">
        <v>876</v>
      </c>
      <c r="J1221">
        <v>20150131</v>
      </c>
      <c r="K1221">
        <v>20150801</v>
      </c>
      <c r="M1221">
        <v>0</v>
      </c>
      <c r="N1221">
        <v>0</v>
      </c>
      <c r="AA1221" t="s">
        <v>270</v>
      </c>
      <c r="AC1221">
        <v>0</v>
      </c>
      <c r="AE1221">
        <v>0</v>
      </c>
      <c r="AF1221" t="s">
        <v>271</v>
      </c>
    </row>
    <row r="1222" spans="1:32" x14ac:dyDescent="0.25">
      <c r="A1222" t="str">
        <f t="array" ref="A1222">IF(COUNT(SEARCH(RubriekenHistorisch,CONCATENATE(P1221,U1221,AB1221,AH1221))),"t","f")</f>
        <v>f</v>
      </c>
      <c r="B1222" t="str">
        <f t="shared" si="59"/>
        <v>f</v>
      </c>
      <c r="C1222" t="str">
        <f t="shared" si="60"/>
        <v>f</v>
      </c>
      <c r="D1222" t="str">
        <f t="shared" si="61"/>
        <v>f</v>
      </c>
      <c r="E1222" t="str">
        <f>IF(COUNT(SEARCH({"04.","05.","09.","12."},CONCATENATE(P1221,U1221,AB1221,AH1221))),"t","f")</f>
        <v>f</v>
      </c>
      <c r="F1222" t="str">
        <f t="array" ref="F1222">IF(COUNT(SEARCH(HistorischeRubrieken,CONCATENATE(P1221,U1221,AB1221,AH1221))),"t","f")</f>
        <v>f</v>
      </c>
      <c r="G1222">
        <v>3</v>
      </c>
      <c r="H1222">
        <v>95701</v>
      </c>
      <c r="I1222" t="s">
        <v>876</v>
      </c>
      <c r="J1222">
        <v>20150801</v>
      </c>
      <c r="M1222">
        <v>0</v>
      </c>
      <c r="N1222">
        <v>0</v>
      </c>
      <c r="AA1222" t="s">
        <v>272</v>
      </c>
      <c r="AC1222">
        <v>0</v>
      </c>
      <c r="AE1222">
        <v>0</v>
      </c>
      <c r="AF1222" t="s">
        <v>271</v>
      </c>
    </row>
    <row r="1223" spans="1:32" hidden="1" x14ac:dyDescent="0.25">
      <c r="A1223" t="str">
        <f t="array" ref="A1223">IF(COUNT(SEARCH(RubriekenHistorisch,CONCATENATE(P1222,U1222,AB1222,AH1222))),"t","f")</f>
        <v>f</v>
      </c>
      <c r="B1223" t="str">
        <f t="shared" si="59"/>
        <v>f</v>
      </c>
      <c r="C1223" t="str">
        <f t="shared" si="60"/>
        <v>f</v>
      </c>
      <c r="D1223" t="str">
        <f t="shared" si="61"/>
        <v>f</v>
      </c>
      <c r="E1223" t="str">
        <f>IF(COUNT(SEARCH({"04.","05.","09.","12."},CONCATENATE(P1222,U1222,AB1222,AH1222))),"t","f")</f>
        <v>f</v>
      </c>
      <c r="F1223" t="str">
        <f t="array" ref="F1223">IF(COUNT(SEARCH(HistorischeRubrieken,CONCATENATE(P1222,U1222,AB1222,AH1222))),"t","f")</f>
        <v>f</v>
      </c>
      <c r="G1223">
        <v>1</v>
      </c>
      <c r="H1223">
        <v>95801</v>
      </c>
      <c r="I1223" t="s">
        <v>877</v>
      </c>
      <c r="J1223">
        <v>19920501</v>
      </c>
      <c r="K1223">
        <v>19930101</v>
      </c>
      <c r="M1223">
        <v>0</v>
      </c>
      <c r="N1223">
        <v>0</v>
      </c>
    </row>
    <row r="1224" spans="1:32" hidden="1" x14ac:dyDescent="0.25">
      <c r="A1224" t="str">
        <f t="array" ref="A1224">IF(COUNT(SEARCH(RubriekenHistorisch,CONCATENATE(P1223,U1223,AB1223,AH1223))),"t","f")</f>
        <v>f</v>
      </c>
      <c r="B1224" t="str">
        <f t="shared" si="59"/>
        <v>f</v>
      </c>
      <c r="C1224" t="str">
        <f t="shared" si="60"/>
        <v>f</v>
      </c>
      <c r="D1224" t="str">
        <f t="shared" si="61"/>
        <v>f</v>
      </c>
      <c r="E1224" t="str">
        <f>IF(COUNT(SEARCH({"04.","05.","09.","12."},CONCATENATE(P1223,U1223,AB1223,AH1223))),"t","f")</f>
        <v>f</v>
      </c>
      <c r="F1224" t="str">
        <f t="array" ref="F1224">IF(COUNT(SEARCH(HistorischeRubrieken,CONCATENATE(P1223,U1223,AB1223,AH1223))),"t","f")</f>
        <v>f</v>
      </c>
      <c r="G1224">
        <v>1</v>
      </c>
      <c r="H1224">
        <v>96201</v>
      </c>
      <c r="I1224" t="s">
        <v>878</v>
      </c>
      <c r="J1224">
        <v>19940715</v>
      </c>
      <c r="K1224">
        <v>20130101</v>
      </c>
      <c r="M1224">
        <v>0</v>
      </c>
      <c r="N1224">
        <v>0</v>
      </c>
    </row>
    <row r="1225" spans="1:32" hidden="1" x14ac:dyDescent="0.25">
      <c r="A1225" t="str">
        <f t="array" ref="A1225">IF(COUNT(SEARCH(RubriekenHistorisch,CONCATENATE(P1224,U1224,AB1224,AH1224))),"t","f")</f>
        <v>f</v>
      </c>
      <c r="B1225" t="str">
        <f t="shared" si="59"/>
        <v>f</v>
      </c>
      <c r="C1225" t="str">
        <f t="shared" si="60"/>
        <v>f</v>
      </c>
      <c r="D1225" t="str">
        <f t="shared" si="61"/>
        <v>f</v>
      </c>
      <c r="E1225" t="str">
        <f>IF(COUNT(SEARCH({"04.","05.","09.","12."},CONCATENATE(P1224,U1224,AB1224,AH1224))),"t","f")</f>
        <v>f</v>
      </c>
      <c r="F1225" t="str">
        <f t="array" ref="F1225">IF(COUNT(SEARCH(HistorischeRubrieken,CONCATENATE(P1224,U1224,AB1224,AH1224))),"t","f")</f>
        <v>f</v>
      </c>
      <c r="G1225">
        <v>2</v>
      </c>
      <c r="H1225">
        <v>96201</v>
      </c>
      <c r="I1225" t="s">
        <v>878</v>
      </c>
      <c r="J1225">
        <v>20150131</v>
      </c>
      <c r="K1225">
        <v>20150801</v>
      </c>
      <c r="M1225">
        <v>0</v>
      </c>
      <c r="N1225">
        <v>0</v>
      </c>
      <c r="AA1225" t="s">
        <v>270</v>
      </c>
      <c r="AC1225">
        <v>0</v>
      </c>
      <c r="AE1225">
        <v>0</v>
      </c>
      <c r="AF1225" t="s">
        <v>271</v>
      </c>
    </row>
    <row r="1226" spans="1:32" x14ac:dyDescent="0.25">
      <c r="A1226" t="str">
        <f t="array" ref="A1226">IF(COUNT(SEARCH(RubriekenHistorisch,CONCATENATE(P1225,U1225,AB1225,AH1225))),"t","f")</f>
        <v>f</v>
      </c>
      <c r="B1226" t="str">
        <f t="shared" si="59"/>
        <v>f</v>
      </c>
      <c r="C1226" t="str">
        <f t="shared" si="60"/>
        <v>f</v>
      </c>
      <c r="D1226" t="str">
        <f t="shared" si="61"/>
        <v>f</v>
      </c>
      <c r="E1226" t="str">
        <f>IF(COUNT(SEARCH({"04.","05.","09.","12."},CONCATENATE(P1225,U1225,AB1225,AH1225))),"t","f")</f>
        <v>f</v>
      </c>
      <c r="F1226" t="str">
        <f t="array" ref="F1226">IF(COUNT(SEARCH(HistorischeRubrieken,CONCATENATE(P1225,U1225,AB1225,AH1225))),"t","f")</f>
        <v>f</v>
      </c>
      <c r="G1226">
        <v>3</v>
      </c>
      <c r="H1226">
        <v>96201</v>
      </c>
      <c r="I1226" t="s">
        <v>878</v>
      </c>
      <c r="J1226">
        <v>20150801</v>
      </c>
      <c r="M1226">
        <v>0</v>
      </c>
      <c r="N1226">
        <v>0</v>
      </c>
      <c r="AA1226" t="s">
        <v>272</v>
      </c>
      <c r="AC1226">
        <v>0</v>
      </c>
      <c r="AE1226">
        <v>0</v>
      </c>
      <c r="AF1226" t="s">
        <v>271</v>
      </c>
    </row>
    <row r="1227" spans="1:32" hidden="1" x14ac:dyDescent="0.25">
      <c r="A1227" t="str">
        <f t="array" ref="A1227">IF(COUNT(SEARCH(RubriekenHistorisch,CONCATENATE(P1226,U1226,AB1226,AH1226))),"t","f")</f>
        <v>f</v>
      </c>
      <c r="B1227" t="str">
        <f t="shared" si="59"/>
        <v>f</v>
      </c>
      <c r="C1227" t="str">
        <f t="shared" si="60"/>
        <v>f</v>
      </c>
      <c r="D1227" t="str">
        <f t="shared" si="61"/>
        <v>f</v>
      </c>
      <c r="E1227" t="str">
        <f>IF(COUNT(SEARCH({"04.","05.","09.","12."},CONCATENATE(P1226,U1226,AB1226,AH1226))),"t","f")</f>
        <v>f</v>
      </c>
      <c r="F1227" t="str">
        <f t="array" ref="F1227">IF(COUNT(SEARCH(HistorischeRubrieken,CONCATENATE(P1226,U1226,AB1226,AH1226))),"t","f")</f>
        <v>f</v>
      </c>
      <c r="G1227">
        <v>1</v>
      </c>
      <c r="H1227">
        <v>96401</v>
      </c>
      <c r="I1227" t="s">
        <v>879</v>
      </c>
      <c r="J1227">
        <v>19940501</v>
      </c>
      <c r="K1227">
        <v>20100101</v>
      </c>
      <c r="M1227">
        <v>0</v>
      </c>
      <c r="N1227">
        <v>0</v>
      </c>
    </row>
    <row r="1228" spans="1:32" hidden="1" x14ac:dyDescent="0.25">
      <c r="A1228" t="str">
        <f t="array" ref="A1228">IF(COUNT(SEARCH(RubriekenHistorisch,CONCATENATE(P1227,U1227,AB1227,AH1227))),"t","f")</f>
        <v>f</v>
      </c>
      <c r="B1228" t="str">
        <f t="shared" si="59"/>
        <v>f</v>
      </c>
      <c r="C1228" t="str">
        <f t="shared" si="60"/>
        <v>f</v>
      </c>
      <c r="D1228" t="str">
        <f t="shared" si="61"/>
        <v>f</v>
      </c>
      <c r="E1228" t="str">
        <f>IF(COUNT(SEARCH({"04.","05.","09.","12."},CONCATENATE(P1227,U1227,AB1227,AH1227))),"t","f")</f>
        <v>f</v>
      </c>
      <c r="F1228" t="str">
        <f t="array" ref="F1228">IF(COUNT(SEARCH(HistorischeRubrieken,CONCATENATE(P1227,U1227,AB1227,AH1227))),"t","f")</f>
        <v>f</v>
      </c>
      <c r="G1228">
        <v>1</v>
      </c>
      <c r="H1228">
        <v>96501</v>
      </c>
      <c r="I1228" t="s">
        <v>880</v>
      </c>
      <c r="J1228">
        <v>19940515</v>
      </c>
      <c r="K1228">
        <v>20130101</v>
      </c>
      <c r="M1228">
        <v>0</v>
      </c>
      <c r="N1228">
        <v>0</v>
      </c>
    </row>
    <row r="1229" spans="1:32" hidden="1" x14ac:dyDescent="0.25">
      <c r="A1229" t="str">
        <f t="array" ref="A1229">IF(COUNT(SEARCH(RubriekenHistorisch,CONCATENATE(P1228,U1228,AB1228,AH1228))),"t","f")</f>
        <v>f</v>
      </c>
      <c r="B1229" t="str">
        <f t="shared" si="59"/>
        <v>f</v>
      </c>
      <c r="C1229" t="str">
        <f t="shared" si="60"/>
        <v>f</v>
      </c>
      <c r="D1229" t="str">
        <f t="shared" si="61"/>
        <v>f</v>
      </c>
      <c r="E1229" t="str">
        <f>IF(COUNT(SEARCH({"04.","05.","09.","12."},CONCATENATE(P1228,U1228,AB1228,AH1228))),"t","f")</f>
        <v>f</v>
      </c>
      <c r="F1229" t="str">
        <f t="array" ref="F1229">IF(COUNT(SEARCH(HistorischeRubrieken,CONCATENATE(P1228,U1228,AB1228,AH1228))),"t","f")</f>
        <v>f</v>
      </c>
      <c r="G1229">
        <v>2</v>
      </c>
      <c r="H1229">
        <v>96501</v>
      </c>
      <c r="I1229" t="s">
        <v>880</v>
      </c>
      <c r="J1229">
        <v>20150131</v>
      </c>
      <c r="K1229">
        <v>20150801</v>
      </c>
      <c r="M1229">
        <v>0</v>
      </c>
      <c r="N1229">
        <v>0</v>
      </c>
      <c r="AA1229" t="s">
        <v>270</v>
      </c>
      <c r="AC1229">
        <v>0</v>
      </c>
      <c r="AE1229">
        <v>0</v>
      </c>
      <c r="AF1229" t="s">
        <v>271</v>
      </c>
    </row>
    <row r="1230" spans="1:32" x14ac:dyDescent="0.25">
      <c r="A1230" t="str">
        <f t="array" ref="A1230">IF(COUNT(SEARCH(RubriekenHistorisch,CONCATENATE(P1229,U1229,AB1229,AH1229))),"t","f")</f>
        <v>f</v>
      </c>
      <c r="B1230" t="str">
        <f t="shared" si="59"/>
        <v>f</v>
      </c>
      <c r="C1230" t="str">
        <f t="shared" si="60"/>
        <v>f</v>
      </c>
      <c r="D1230" t="str">
        <f t="shared" si="61"/>
        <v>f</v>
      </c>
      <c r="E1230" t="str">
        <f>IF(COUNT(SEARCH({"04.","05.","09.","12."},CONCATENATE(P1229,U1229,AB1229,AH1229))),"t","f")</f>
        <v>f</v>
      </c>
      <c r="F1230" t="str">
        <f t="array" ref="F1230">IF(COUNT(SEARCH(HistorischeRubrieken,CONCATENATE(P1229,U1229,AB1229,AH1229))),"t","f")</f>
        <v>f</v>
      </c>
      <c r="G1230">
        <v>3</v>
      </c>
      <c r="H1230">
        <v>96501</v>
      </c>
      <c r="I1230" t="s">
        <v>880</v>
      </c>
      <c r="J1230">
        <v>20150801</v>
      </c>
      <c r="M1230">
        <v>0</v>
      </c>
      <c r="N1230">
        <v>0</v>
      </c>
      <c r="AA1230" t="s">
        <v>272</v>
      </c>
      <c r="AC1230">
        <v>0</v>
      </c>
      <c r="AE1230">
        <v>0</v>
      </c>
      <c r="AF1230" t="s">
        <v>271</v>
      </c>
    </row>
    <row r="1231" spans="1:32" hidden="1" x14ac:dyDescent="0.25">
      <c r="A1231" t="str">
        <f t="array" ref="A1231">IF(COUNT(SEARCH(RubriekenHistorisch,CONCATENATE(P1230,U1230,AB1230,AH1230))),"t","f")</f>
        <v>f</v>
      </c>
      <c r="B1231" t="str">
        <f t="shared" si="59"/>
        <v>f</v>
      </c>
      <c r="C1231" t="str">
        <f t="shared" si="60"/>
        <v>f</v>
      </c>
      <c r="D1231" t="str">
        <f t="shared" si="61"/>
        <v>f</v>
      </c>
      <c r="E1231" t="str">
        <f>IF(COUNT(SEARCH({"04.","05.","09.","12."},CONCATENATE(P1230,U1230,AB1230,AH1230))),"t","f")</f>
        <v>f</v>
      </c>
      <c r="F1231" t="str">
        <f t="array" ref="F1231">IF(COUNT(SEARCH(HistorischeRubrieken,CONCATENATE(P1230,U1230,AB1230,AH1230))),"t","f")</f>
        <v>f</v>
      </c>
      <c r="G1231">
        <v>1</v>
      </c>
      <c r="H1231">
        <v>96801</v>
      </c>
      <c r="I1231" t="s">
        <v>881</v>
      </c>
      <c r="J1231">
        <v>19940915</v>
      </c>
      <c r="K1231">
        <v>20010101</v>
      </c>
      <c r="M1231">
        <v>0</v>
      </c>
      <c r="N1231">
        <v>0</v>
      </c>
    </row>
    <row r="1232" spans="1:32" hidden="1" x14ac:dyDescent="0.25">
      <c r="A1232" t="str">
        <f t="array" ref="A1232">IF(COUNT(SEARCH(RubriekenHistorisch,CONCATENATE(P1231,U1231,AB1231,AH1231))),"t","f")</f>
        <v>f</v>
      </c>
      <c r="B1232" t="str">
        <f t="shared" si="59"/>
        <v>f</v>
      </c>
      <c r="C1232" t="str">
        <f t="shared" si="60"/>
        <v>f</v>
      </c>
      <c r="D1232" t="str">
        <f t="shared" si="61"/>
        <v>f</v>
      </c>
      <c r="E1232" t="str">
        <f>IF(COUNT(SEARCH({"04.","05.","09.","12."},CONCATENATE(P1231,U1231,AB1231,AH1231))),"t","f")</f>
        <v>f</v>
      </c>
      <c r="F1232" t="str">
        <f t="array" ref="F1232">IF(COUNT(SEARCH(HistorischeRubrieken,CONCATENATE(P1231,U1231,AB1231,AH1231))),"t","f")</f>
        <v>f</v>
      </c>
      <c r="G1232">
        <v>1</v>
      </c>
      <c r="H1232">
        <v>97101</v>
      </c>
      <c r="I1232" t="s">
        <v>882</v>
      </c>
      <c r="J1232">
        <v>19940615</v>
      </c>
      <c r="K1232">
        <v>20130101</v>
      </c>
      <c r="M1232">
        <v>0</v>
      </c>
      <c r="N1232">
        <v>0</v>
      </c>
    </row>
    <row r="1233" spans="1:32" hidden="1" x14ac:dyDescent="0.25">
      <c r="A1233" t="str">
        <f t="array" ref="A1233">IF(COUNT(SEARCH(RubriekenHistorisch,CONCATENATE(P1232,U1232,AB1232,AH1232))),"t","f")</f>
        <v>f</v>
      </c>
      <c r="B1233" t="str">
        <f t="shared" si="59"/>
        <v>f</v>
      </c>
      <c r="C1233" t="str">
        <f t="shared" si="60"/>
        <v>f</v>
      </c>
      <c r="D1233" t="str">
        <f t="shared" si="61"/>
        <v>f</v>
      </c>
      <c r="E1233" t="str">
        <f>IF(COUNT(SEARCH({"04.","05.","09.","12."},CONCATENATE(P1232,U1232,AB1232,AH1232))),"t","f")</f>
        <v>f</v>
      </c>
      <c r="F1233" t="str">
        <f t="array" ref="F1233">IF(COUNT(SEARCH(HistorischeRubrieken,CONCATENATE(P1232,U1232,AB1232,AH1232))),"t","f")</f>
        <v>f</v>
      </c>
      <c r="G1233">
        <v>2</v>
      </c>
      <c r="H1233">
        <v>97101</v>
      </c>
      <c r="I1233" t="s">
        <v>882</v>
      </c>
      <c r="J1233">
        <v>20150131</v>
      </c>
      <c r="K1233">
        <v>20150801</v>
      </c>
      <c r="M1233">
        <v>0</v>
      </c>
      <c r="N1233">
        <v>0</v>
      </c>
      <c r="AA1233" t="s">
        <v>270</v>
      </c>
      <c r="AC1233">
        <v>0</v>
      </c>
      <c r="AE1233">
        <v>0</v>
      </c>
      <c r="AF1233" t="s">
        <v>271</v>
      </c>
    </row>
    <row r="1234" spans="1:32" x14ac:dyDescent="0.25">
      <c r="A1234" t="str">
        <f t="array" ref="A1234">IF(COUNT(SEARCH(RubriekenHistorisch,CONCATENATE(P1233,U1233,AB1233,AH1233))),"t","f")</f>
        <v>f</v>
      </c>
      <c r="B1234" t="str">
        <f t="shared" si="59"/>
        <v>f</v>
      </c>
      <c r="C1234" t="str">
        <f t="shared" si="60"/>
        <v>f</v>
      </c>
      <c r="D1234" t="str">
        <f t="shared" si="61"/>
        <v>f</v>
      </c>
      <c r="E1234" t="str">
        <f>IF(COUNT(SEARCH({"04.","05.","09.","12."},CONCATENATE(P1233,U1233,AB1233,AH1233))),"t","f")</f>
        <v>f</v>
      </c>
      <c r="F1234" t="str">
        <f t="array" ref="F1234">IF(COUNT(SEARCH(HistorischeRubrieken,CONCATENATE(P1233,U1233,AB1233,AH1233))),"t","f")</f>
        <v>f</v>
      </c>
      <c r="G1234">
        <v>3</v>
      </c>
      <c r="H1234">
        <v>97101</v>
      </c>
      <c r="I1234" t="s">
        <v>882</v>
      </c>
      <c r="J1234">
        <v>20150801</v>
      </c>
      <c r="M1234">
        <v>0</v>
      </c>
      <c r="N1234">
        <v>0</v>
      </c>
      <c r="AA1234" t="s">
        <v>272</v>
      </c>
      <c r="AC1234">
        <v>0</v>
      </c>
      <c r="AE1234">
        <v>0</v>
      </c>
      <c r="AF1234" t="s">
        <v>271</v>
      </c>
    </row>
    <row r="1235" spans="1:32" hidden="1" x14ac:dyDescent="0.25">
      <c r="A1235" t="str">
        <f t="array" ref="A1235">IF(COUNT(SEARCH(RubriekenHistorisch,CONCATENATE(P1234,U1234,AB1234,AH1234))),"t","f")</f>
        <v>f</v>
      </c>
      <c r="B1235" t="str">
        <f t="shared" si="59"/>
        <v>f</v>
      </c>
      <c r="C1235" t="str">
        <f t="shared" si="60"/>
        <v>f</v>
      </c>
      <c r="D1235" t="str">
        <f t="shared" si="61"/>
        <v>f</v>
      </c>
      <c r="E1235" t="str">
        <f>IF(COUNT(SEARCH({"04.","05.","09.","12."},CONCATENATE(P1234,U1234,AB1234,AH1234))),"t","f")</f>
        <v>f</v>
      </c>
      <c r="F1235" t="str">
        <f t="array" ref="F1235">IF(COUNT(SEARCH(HistorischeRubrieken,CONCATENATE(P1234,U1234,AB1234,AH1234))),"t","f")</f>
        <v>f</v>
      </c>
      <c r="G1235">
        <v>1</v>
      </c>
      <c r="H1235">
        <v>97301</v>
      </c>
      <c r="I1235" t="s">
        <v>883</v>
      </c>
      <c r="J1235">
        <v>19930601</v>
      </c>
      <c r="K1235">
        <v>19980101</v>
      </c>
      <c r="M1235">
        <v>0</v>
      </c>
      <c r="N1235">
        <v>0</v>
      </c>
    </row>
    <row r="1236" spans="1:32" hidden="1" x14ac:dyDescent="0.25">
      <c r="A1236" t="str">
        <f t="array" ref="A1236">IF(COUNT(SEARCH(RubriekenHistorisch,CONCATENATE(P1235,U1235,AB1235,AH1235))),"t","f")</f>
        <v>f</v>
      </c>
      <c r="B1236" t="str">
        <f t="shared" si="59"/>
        <v>f</v>
      </c>
      <c r="C1236" t="str">
        <f t="shared" si="60"/>
        <v>f</v>
      </c>
      <c r="D1236" t="str">
        <f t="shared" si="61"/>
        <v>f</v>
      </c>
      <c r="E1236" t="str">
        <f>IF(COUNT(SEARCH({"04.","05.","09.","12."},CONCATENATE(P1235,U1235,AB1235,AH1235))),"t","f")</f>
        <v>f</v>
      </c>
      <c r="F1236" t="str">
        <f t="array" ref="F1236">IF(COUNT(SEARCH(HistorischeRubrieken,CONCATENATE(P1235,U1235,AB1235,AH1235))),"t","f")</f>
        <v>f</v>
      </c>
      <c r="G1236">
        <v>1</v>
      </c>
      <c r="H1236">
        <v>97401</v>
      </c>
      <c r="I1236" t="s">
        <v>884</v>
      </c>
      <c r="J1236">
        <v>19940701</v>
      </c>
      <c r="K1236">
        <v>20030101</v>
      </c>
      <c r="M1236">
        <v>0</v>
      </c>
      <c r="N1236">
        <v>0</v>
      </c>
    </row>
    <row r="1237" spans="1:32" hidden="1" x14ac:dyDescent="0.25">
      <c r="A1237" t="str">
        <f t="array" ref="A1237">IF(COUNT(SEARCH(RubriekenHistorisch,CONCATENATE(P1236,U1236,AB1236,AH1236))),"t","f")</f>
        <v>f</v>
      </c>
      <c r="B1237" t="str">
        <f t="shared" si="59"/>
        <v>f</v>
      </c>
      <c r="C1237" t="str">
        <f t="shared" si="60"/>
        <v>f</v>
      </c>
      <c r="D1237" t="str">
        <f t="shared" si="61"/>
        <v>f</v>
      </c>
      <c r="E1237" t="str">
        <f>IF(COUNT(SEARCH({"04.","05.","09.","12."},CONCATENATE(P1236,U1236,AB1236,AH1236))),"t","f")</f>
        <v>f</v>
      </c>
      <c r="F1237" t="str">
        <f t="array" ref="F1237">IF(COUNT(SEARCH(HistorischeRubrieken,CONCATENATE(P1236,U1236,AB1236,AH1236))),"t","f")</f>
        <v>f</v>
      </c>
      <c r="G1237">
        <v>1</v>
      </c>
      <c r="H1237">
        <v>97501</v>
      </c>
      <c r="I1237" t="s">
        <v>885</v>
      </c>
      <c r="J1237">
        <v>19940415</v>
      </c>
      <c r="K1237">
        <v>20070101</v>
      </c>
      <c r="M1237">
        <v>0</v>
      </c>
      <c r="N1237">
        <v>0</v>
      </c>
    </row>
    <row r="1238" spans="1:32" hidden="1" x14ac:dyDescent="0.25">
      <c r="A1238" t="str">
        <f t="array" ref="A1238">IF(COUNT(SEARCH(RubriekenHistorisch,CONCATENATE(P1237,U1237,AB1237,AH1237))),"t","f")</f>
        <v>f</v>
      </c>
      <c r="B1238" t="str">
        <f t="shared" si="59"/>
        <v>f</v>
      </c>
      <c r="C1238" t="str">
        <f t="shared" si="60"/>
        <v>f</v>
      </c>
      <c r="D1238" t="str">
        <f t="shared" si="61"/>
        <v>f</v>
      </c>
      <c r="E1238" t="str">
        <f>IF(COUNT(SEARCH({"04.","05.","09.","12."},CONCATENATE(P1237,U1237,AB1237,AH1237))),"t","f")</f>
        <v>f</v>
      </c>
      <c r="F1238" t="str">
        <f t="array" ref="F1238">IF(COUNT(SEARCH(HistorischeRubrieken,CONCATENATE(P1237,U1237,AB1237,AH1237))),"t","f")</f>
        <v>f</v>
      </c>
      <c r="G1238">
        <v>1</v>
      </c>
      <c r="H1238">
        <v>97601</v>
      </c>
      <c r="I1238" t="s">
        <v>886</v>
      </c>
      <c r="J1238">
        <v>19930101</v>
      </c>
      <c r="K1238">
        <v>20010101</v>
      </c>
      <c r="M1238">
        <v>0</v>
      </c>
      <c r="N1238">
        <v>0</v>
      </c>
    </row>
    <row r="1239" spans="1:32" hidden="1" x14ac:dyDescent="0.25">
      <c r="A1239" t="str">
        <f t="array" ref="A1239">IF(COUNT(SEARCH(RubriekenHistorisch,CONCATENATE(P1238,U1238,AB1238,AH1238))),"t","f")</f>
        <v>f</v>
      </c>
      <c r="B1239" t="str">
        <f t="shared" si="59"/>
        <v>f</v>
      </c>
      <c r="C1239" t="str">
        <f t="shared" si="60"/>
        <v>f</v>
      </c>
      <c r="D1239" t="str">
        <f t="shared" si="61"/>
        <v>f</v>
      </c>
      <c r="E1239" t="str">
        <f>IF(COUNT(SEARCH({"04.","05.","09.","12."},CONCATENATE(P1238,U1238,AB1238,AH1238))),"t","f")</f>
        <v>f</v>
      </c>
      <c r="F1239" t="str">
        <f t="array" ref="F1239">IF(COUNT(SEARCH(HistorischeRubrieken,CONCATENATE(P1238,U1238,AB1238,AH1238))),"t","f")</f>
        <v>f</v>
      </c>
      <c r="G1239">
        <v>1</v>
      </c>
      <c r="H1239">
        <v>97701</v>
      </c>
      <c r="I1239" t="s">
        <v>887</v>
      </c>
      <c r="J1239">
        <v>19930115</v>
      </c>
      <c r="K1239">
        <v>20070101</v>
      </c>
      <c r="M1239">
        <v>0</v>
      </c>
      <c r="N1239">
        <v>0</v>
      </c>
    </row>
    <row r="1240" spans="1:32" hidden="1" x14ac:dyDescent="0.25">
      <c r="A1240" t="str">
        <f t="array" ref="A1240">IF(COUNT(SEARCH(RubriekenHistorisch,CONCATENATE(P1239,U1239,AB1239,AH1239))),"t","f")</f>
        <v>f</v>
      </c>
      <c r="B1240" t="str">
        <f t="shared" si="59"/>
        <v>f</v>
      </c>
      <c r="C1240" t="str">
        <f t="shared" si="60"/>
        <v>f</v>
      </c>
      <c r="D1240" t="str">
        <f t="shared" si="61"/>
        <v>f</v>
      </c>
      <c r="E1240" t="str">
        <f>IF(COUNT(SEARCH({"04.","05.","09.","12."},CONCATENATE(P1239,U1239,AB1239,AH1239))),"t","f")</f>
        <v>f</v>
      </c>
      <c r="F1240" t="str">
        <f t="array" ref="F1240">IF(COUNT(SEARCH(HistorischeRubrieken,CONCATENATE(P1239,U1239,AB1239,AH1239))),"t","f")</f>
        <v>f</v>
      </c>
      <c r="G1240">
        <v>1</v>
      </c>
      <c r="H1240">
        <v>98101</v>
      </c>
      <c r="I1240" t="s">
        <v>888</v>
      </c>
      <c r="J1240">
        <v>19940701</v>
      </c>
      <c r="K1240">
        <v>20130101</v>
      </c>
      <c r="M1240">
        <v>0</v>
      </c>
      <c r="N1240">
        <v>0</v>
      </c>
    </row>
    <row r="1241" spans="1:32" hidden="1" x14ac:dyDescent="0.25">
      <c r="A1241" t="str">
        <f t="array" ref="A1241">IF(COUNT(SEARCH(RubriekenHistorisch,CONCATENATE(P1240,U1240,AB1240,AH1240))),"t","f")</f>
        <v>f</v>
      </c>
      <c r="B1241" t="str">
        <f t="shared" si="59"/>
        <v>f</v>
      </c>
      <c r="C1241" t="str">
        <f t="shared" si="60"/>
        <v>f</v>
      </c>
      <c r="D1241" t="str">
        <f t="shared" si="61"/>
        <v>f</v>
      </c>
      <c r="E1241" t="str">
        <f>IF(COUNT(SEARCH({"04.","05.","09.","12."},CONCATENATE(P1240,U1240,AB1240,AH1240))),"t","f")</f>
        <v>f</v>
      </c>
      <c r="F1241" t="str">
        <f t="array" ref="F1241">IF(COUNT(SEARCH(HistorischeRubrieken,CONCATENATE(P1240,U1240,AB1240,AH1240))),"t","f")</f>
        <v>f</v>
      </c>
      <c r="G1241">
        <v>2</v>
      </c>
      <c r="H1241">
        <v>98101</v>
      </c>
      <c r="I1241" t="s">
        <v>888</v>
      </c>
      <c r="J1241">
        <v>20150131</v>
      </c>
      <c r="K1241">
        <v>20150801</v>
      </c>
      <c r="M1241">
        <v>0</v>
      </c>
      <c r="N1241">
        <v>0</v>
      </c>
      <c r="AA1241" t="s">
        <v>270</v>
      </c>
      <c r="AC1241">
        <v>0</v>
      </c>
      <c r="AE1241">
        <v>0</v>
      </c>
      <c r="AF1241" t="s">
        <v>271</v>
      </c>
    </row>
    <row r="1242" spans="1:32" x14ac:dyDescent="0.25">
      <c r="A1242" t="str">
        <f t="array" ref="A1242">IF(COUNT(SEARCH(RubriekenHistorisch,CONCATENATE(P1241,U1241,AB1241,AH1241))),"t","f")</f>
        <v>f</v>
      </c>
      <c r="B1242" t="str">
        <f t="shared" si="59"/>
        <v>f</v>
      </c>
      <c r="C1242" t="str">
        <f t="shared" si="60"/>
        <v>f</v>
      </c>
      <c r="D1242" t="str">
        <f t="shared" si="61"/>
        <v>f</v>
      </c>
      <c r="E1242" t="str">
        <f>IF(COUNT(SEARCH({"04.","05.","09.","12."},CONCATENATE(P1241,U1241,AB1241,AH1241))),"t","f")</f>
        <v>f</v>
      </c>
      <c r="F1242" t="str">
        <f t="array" ref="F1242">IF(COUNT(SEARCH(HistorischeRubrieken,CONCATENATE(P1241,U1241,AB1241,AH1241))),"t","f")</f>
        <v>f</v>
      </c>
      <c r="G1242">
        <v>3</v>
      </c>
      <c r="H1242">
        <v>98101</v>
      </c>
      <c r="I1242" t="s">
        <v>888</v>
      </c>
      <c r="J1242">
        <v>20150801</v>
      </c>
      <c r="M1242">
        <v>0</v>
      </c>
      <c r="N1242">
        <v>0</v>
      </c>
      <c r="AA1242" t="s">
        <v>272</v>
      </c>
      <c r="AC1242">
        <v>0</v>
      </c>
      <c r="AE1242">
        <v>0</v>
      </c>
      <c r="AF1242" t="s">
        <v>271</v>
      </c>
    </row>
    <row r="1243" spans="1:32" hidden="1" x14ac:dyDescent="0.25">
      <c r="A1243" t="str">
        <f t="array" ref="A1243">IF(COUNT(SEARCH(RubriekenHistorisch,CONCATENATE(P1242,U1242,AB1242,AH1242))),"t","f")</f>
        <v>f</v>
      </c>
      <c r="B1243" t="str">
        <f t="shared" si="59"/>
        <v>f</v>
      </c>
      <c r="C1243" t="str">
        <f t="shared" si="60"/>
        <v>f</v>
      </c>
      <c r="D1243" t="str">
        <f t="shared" si="61"/>
        <v>f</v>
      </c>
      <c r="E1243" t="str">
        <f>IF(COUNT(SEARCH({"04.","05.","09.","12."},CONCATENATE(P1242,U1242,AB1242,AH1242))),"t","f")</f>
        <v>f</v>
      </c>
      <c r="F1243" t="str">
        <f t="array" ref="F1243">IF(COUNT(SEARCH(HistorischeRubrieken,CONCATENATE(P1242,U1242,AB1242,AH1242))),"t","f")</f>
        <v>f</v>
      </c>
      <c r="G1243">
        <v>1</v>
      </c>
      <c r="H1243">
        <v>98301</v>
      </c>
      <c r="I1243" t="s">
        <v>889</v>
      </c>
      <c r="J1243">
        <v>19940601</v>
      </c>
      <c r="K1243">
        <v>20130101</v>
      </c>
      <c r="M1243">
        <v>0</v>
      </c>
      <c r="N1243">
        <v>0</v>
      </c>
    </row>
    <row r="1244" spans="1:32" hidden="1" x14ac:dyDescent="0.25">
      <c r="A1244" t="str">
        <f t="array" ref="A1244">IF(COUNT(SEARCH(RubriekenHistorisch,CONCATENATE(P1243,U1243,AB1243,AH1243))),"t","f")</f>
        <v>f</v>
      </c>
      <c r="B1244" t="str">
        <f t="shared" si="59"/>
        <v>f</v>
      </c>
      <c r="C1244" t="str">
        <f t="shared" si="60"/>
        <v>f</v>
      </c>
      <c r="D1244" t="str">
        <f t="shared" si="61"/>
        <v>f</v>
      </c>
      <c r="E1244" t="str">
        <f>IF(COUNT(SEARCH({"04.","05.","09.","12."},CONCATENATE(P1243,U1243,AB1243,AH1243))),"t","f")</f>
        <v>f</v>
      </c>
      <c r="F1244" t="str">
        <f t="array" ref="F1244">IF(COUNT(SEARCH(HistorischeRubrieken,CONCATENATE(P1243,U1243,AB1243,AH1243))),"t","f")</f>
        <v>f</v>
      </c>
      <c r="G1244">
        <v>2</v>
      </c>
      <c r="H1244">
        <v>98301</v>
      </c>
      <c r="I1244" t="s">
        <v>889</v>
      </c>
      <c r="J1244">
        <v>20150131</v>
      </c>
      <c r="K1244">
        <v>20150401</v>
      </c>
      <c r="M1244">
        <v>0</v>
      </c>
      <c r="N1244">
        <v>0</v>
      </c>
      <c r="AA1244" t="s">
        <v>270</v>
      </c>
      <c r="AC1244">
        <v>0</v>
      </c>
      <c r="AE1244">
        <v>0</v>
      </c>
      <c r="AF1244" t="s">
        <v>271</v>
      </c>
    </row>
    <row r="1245" spans="1:32" hidden="1" x14ac:dyDescent="0.25">
      <c r="A1245" t="str">
        <f t="array" ref="A1245">IF(COUNT(SEARCH(RubriekenHistorisch,CONCATENATE(P1244,U1244,AB1244,AH1244))),"t","f")</f>
        <v>f</v>
      </c>
      <c r="B1245" t="str">
        <f t="shared" si="59"/>
        <v>f</v>
      </c>
      <c r="C1245" t="str">
        <f t="shared" si="60"/>
        <v>f</v>
      </c>
      <c r="D1245" t="str">
        <f t="shared" si="61"/>
        <v>f</v>
      </c>
      <c r="E1245" t="str">
        <f>IF(COUNT(SEARCH({"04.","05.","09.","12."},CONCATENATE(P1244,U1244,AB1244,AH1244))),"t","f")</f>
        <v>f</v>
      </c>
      <c r="F1245" t="str">
        <f t="array" ref="F1245">IF(COUNT(SEARCH(HistorischeRubrieken,CONCATENATE(P1244,U1244,AB1244,AH1244))),"t","f")</f>
        <v>f</v>
      </c>
      <c r="G1245">
        <v>3</v>
      </c>
      <c r="H1245">
        <v>98301</v>
      </c>
      <c r="I1245" t="s">
        <v>889</v>
      </c>
      <c r="J1245">
        <v>20150401</v>
      </c>
      <c r="K1245">
        <v>20150801</v>
      </c>
      <c r="M1245">
        <v>0</v>
      </c>
      <c r="N1245">
        <v>0</v>
      </c>
      <c r="AA1245" t="s">
        <v>365</v>
      </c>
      <c r="AC1245">
        <v>0</v>
      </c>
      <c r="AE1245">
        <v>0</v>
      </c>
      <c r="AF1245" t="s">
        <v>271</v>
      </c>
    </row>
    <row r="1246" spans="1:32" x14ac:dyDescent="0.25">
      <c r="A1246" t="str">
        <f t="array" ref="A1246">IF(COUNT(SEARCH(RubriekenHistorisch,CONCATENATE(P1245,U1245,AB1245,AH1245))),"t","f")</f>
        <v>f</v>
      </c>
      <c r="B1246" t="str">
        <f t="shared" si="59"/>
        <v>f</v>
      </c>
      <c r="C1246" t="str">
        <f t="shared" si="60"/>
        <v>f</v>
      </c>
      <c r="D1246" t="str">
        <f t="shared" si="61"/>
        <v>f</v>
      </c>
      <c r="E1246" t="str">
        <f>IF(COUNT(SEARCH({"04.","05.","09.","12."},CONCATENATE(P1245,U1245,AB1245,AH1245))),"t","f")</f>
        <v>f</v>
      </c>
      <c r="F1246" t="str">
        <f t="array" ref="F1246">IF(COUNT(SEARCH(HistorischeRubrieken,CONCATENATE(P1245,U1245,AB1245,AH1245))),"t","f")</f>
        <v>f</v>
      </c>
      <c r="G1246">
        <v>4</v>
      </c>
      <c r="H1246">
        <v>98301</v>
      </c>
      <c r="I1246" t="s">
        <v>889</v>
      </c>
      <c r="J1246">
        <v>20150801</v>
      </c>
      <c r="M1246">
        <v>0</v>
      </c>
      <c r="N1246">
        <v>0</v>
      </c>
      <c r="AA1246" t="s">
        <v>366</v>
      </c>
      <c r="AC1246">
        <v>0</v>
      </c>
      <c r="AE1246">
        <v>0</v>
      </c>
      <c r="AF1246" t="s">
        <v>271</v>
      </c>
    </row>
    <row r="1247" spans="1:32" hidden="1" x14ac:dyDescent="0.25">
      <c r="A1247" t="str">
        <f t="array" ref="A1247">IF(COUNT(SEARCH(RubriekenHistorisch,CONCATENATE(P1246,U1246,AB1246,AH1246))),"t","f")</f>
        <v>f</v>
      </c>
      <c r="B1247" t="str">
        <f t="shared" si="59"/>
        <v>f</v>
      </c>
      <c r="C1247" t="str">
        <f t="shared" si="60"/>
        <v>f</v>
      </c>
      <c r="D1247" t="str">
        <f t="shared" si="61"/>
        <v>f</v>
      </c>
      <c r="E1247" t="str">
        <f>IF(COUNT(SEARCH({"04.","05.","09.","12."},CONCATENATE(P1246,U1246,AB1246,AH1246))),"t","f")</f>
        <v>f</v>
      </c>
      <c r="F1247" t="str">
        <f t="array" ref="F1247">IF(COUNT(SEARCH(HistorischeRubrieken,CONCATENATE(P1246,U1246,AB1246,AH1246))),"t","f")</f>
        <v>f</v>
      </c>
      <c r="G1247">
        <v>1</v>
      </c>
      <c r="H1247">
        <v>98401</v>
      </c>
      <c r="I1247" t="s">
        <v>890</v>
      </c>
      <c r="J1247">
        <v>19940615</v>
      </c>
      <c r="K1247">
        <v>20130101</v>
      </c>
      <c r="M1247">
        <v>0</v>
      </c>
      <c r="N1247">
        <v>0</v>
      </c>
    </row>
    <row r="1248" spans="1:32" hidden="1" x14ac:dyDescent="0.25">
      <c r="A1248" t="str">
        <f t="array" ref="A1248">IF(COUNT(SEARCH(RubriekenHistorisch,CONCATENATE(P1247,U1247,AB1247,AH1247))),"t","f")</f>
        <v>f</v>
      </c>
      <c r="B1248" t="str">
        <f t="shared" si="59"/>
        <v>f</v>
      </c>
      <c r="C1248" t="str">
        <f t="shared" si="60"/>
        <v>f</v>
      </c>
      <c r="D1248" t="str">
        <f t="shared" si="61"/>
        <v>f</v>
      </c>
      <c r="E1248" t="str">
        <f>IF(COUNT(SEARCH({"04.","05.","09.","12."},CONCATENATE(P1247,U1247,AB1247,AH1247))),"t","f")</f>
        <v>f</v>
      </c>
      <c r="F1248" t="str">
        <f t="array" ref="F1248">IF(COUNT(SEARCH(HistorischeRubrieken,CONCATENATE(P1247,U1247,AB1247,AH1247))),"t","f")</f>
        <v>f</v>
      </c>
      <c r="G1248">
        <v>2</v>
      </c>
      <c r="H1248">
        <v>98401</v>
      </c>
      <c r="I1248" t="s">
        <v>890</v>
      </c>
      <c r="J1248">
        <v>20150131</v>
      </c>
      <c r="K1248">
        <v>20150801</v>
      </c>
      <c r="M1248">
        <v>0</v>
      </c>
      <c r="N1248">
        <v>0</v>
      </c>
      <c r="AA1248" t="s">
        <v>270</v>
      </c>
      <c r="AC1248">
        <v>0</v>
      </c>
      <c r="AE1248">
        <v>0</v>
      </c>
      <c r="AF1248" t="s">
        <v>271</v>
      </c>
    </row>
    <row r="1249" spans="1:32" x14ac:dyDescent="0.25">
      <c r="A1249" t="str">
        <f t="array" ref="A1249">IF(COUNT(SEARCH(RubriekenHistorisch,CONCATENATE(P1248,U1248,AB1248,AH1248))),"t","f")</f>
        <v>f</v>
      </c>
      <c r="B1249" t="str">
        <f t="shared" si="59"/>
        <v>f</v>
      </c>
      <c r="C1249" t="str">
        <f t="shared" si="60"/>
        <v>f</v>
      </c>
      <c r="D1249" t="str">
        <f t="shared" si="61"/>
        <v>f</v>
      </c>
      <c r="E1249" t="str">
        <f>IF(COUNT(SEARCH({"04.","05.","09.","12."},CONCATENATE(P1248,U1248,AB1248,AH1248))),"t","f")</f>
        <v>f</v>
      </c>
      <c r="F1249" t="str">
        <f t="array" ref="F1249">IF(COUNT(SEARCH(HistorischeRubrieken,CONCATENATE(P1248,U1248,AB1248,AH1248))),"t","f")</f>
        <v>f</v>
      </c>
      <c r="G1249">
        <v>3</v>
      </c>
      <c r="H1249">
        <v>98401</v>
      </c>
      <c r="I1249" t="s">
        <v>890</v>
      </c>
      <c r="J1249">
        <v>20150801</v>
      </c>
      <c r="M1249">
        <v>0</v>
      </c>
      <c r="N1249">
        <v>0</v>
      </c>
      <c r="AA1249" t="s">
        <v>272</v>
      </c>
      <c r="AC1249">
        <v>0</v>
      </c>
      <c r="AE1249">
        <v>0</v>
      </c>
      <c r="AF1249" t="s">
        <v>271</v>
      </c>
    </row>
    <row r="1250" spans="1:32" hidden="1" x14ac:dyDescent="0.25">
      <c r="A1250" t="str">
        <f t="array" ref="A1250">IF(COUNT(SEARCH(RubriekenHistorisch,CONCATENATE(P1249,U1249,AB1249,AH1249))),"t","f")</f>
        <v>f</v>
      </c>
      <c r="B1250" t="str">
        <f t="shared" si="59"/>
        <v>f</v>
      </c>
      <c r="C1250" t="str">
        <f t="shared" si="60"/>
        <v>f</v>
      </c>
      <c r="D1250" t="str">
        <f t="shared" si="61"/>
        <v>f</v>
      </c>
      <c r="E1250" t="str">
        <f>IF(COUNT(SEARCH({"04.","05.","09.","12."},CONCATENATE(P1249,U1249,AB1249,AH1249))),"t","f")</f>
        <v>f</v>
      </c>
      <c r="F1250" t="str">
        <f t="array" ref="F1250">IF(COUNT(SEARCH(HistorischeRubrieken,CONCATENATE(P1249,U1249,AB1249,AH1249))),"t","f")</f>
        <v>f</v>
      </c>
      <c r="G1250">
        <v>1</v>
      </c>
      <c r="H1250">
        <v>98601</v>
      </c>
      <c r="I1250" t="s">
        <v>891</v>
      </c>
      <c r="J1250">
        <v>19940315</v>
      </c>
      <c r="K1250">
        <v>20130101</v>
      </c>
      <c r="M1250">
        <v>0</v>
      </c>
      <c r="N1250">
        <v>0</v>
      </c>
    </row>
    <row r="1251" spans="1:32" hidden="1" x14ac:dyDescent="0.25">
      <c r="A1251" t="str">
        <f t="array" ref="A1251">IF(COUNT(SEARCH(RubriekenHistorisch,CONCATENATE(P1250,U1250,AB1250,AH1250))),"t","f")</f>
        <v>f</v>
      </c>
      <c r="B1251" t="str">
        <f t="shared" si="59"/>
        <v>f</v>
      </c>
      <c r="C1251" t="str">
        <f t="shared" si="60"/>
        <v>f</v>
      </c>
      <c r="D1251" t="str">
        <f t="shared" si="61"/>
        <v>f</v>
      </c>
      <c r="E1251" t="str">
        <f>IF(COUNT(SEARCH({"04.","05.","09.","12."},CONCATENATE(P1250,U1250,AB1250,AH1250))),"t","f")</f>
        <v>f</v>
      </c>
      <c r="F1251" t="str">
        <f t="array" ref="F1251">IF(COUNT(SEARCH(HistorischeRubrieken,CONCATENATE(P1250,U1250,AB1250,AH1250))),"t","f")</f>
        <v>f</v>
      </c>
      <c r="G1251">
        <v>2</v>
      </c>
      <c r="H1251">
        <v>98601</v>
      </c>
      <c r="I1251" t="s">
        <v>891</v>
      </c>
      <c r="J1251">
        <v>20150131</v>
      </c>
      <c r="K1251">
        <v>20150801</v>
      </c>
      <c r="M1251">
        <v>0</v>
      </c>
      <c r="N1251">
        <v>0</v>
      </c>
      <c r="AA1251" t="s">
        <v>270</v>
      </c>
      <c r="AC1251">
        <v>0</v>
      </c>
      <c r="AE1251">
        <v>0</v>
      </c>
      <c r="AF1251" t="s">
        <v>271</v>
      </c>
    </row>
    <row r="1252" spans="1:32" x14ac:dyDescent="0.25">
      <c r="A1252" t="str">
        <f t="array" ref="A1252">IF(COUNT(SEARCH(RubriekenHistorisch,CONCATENATE(P1251,U1251,AB1251,AH1251))),"t","f")</f>
        <v>f</v>
      </c>
      <c r="B1252" t="str">
        <f t="shared" si="59"/>
        <v>f</v>
      </c>
      <c r="C1252" t="str">
        <f t="shared" si="60"/>
        <v>f</v>
      </c>
      <c r="D1252" t="str">
        <f t="shared" si="61"/>
        <v>f</v>
      </c>
      <c r="E1252" t="str">
        <f>IF(COUNT(SEARCH({"04.","05.","09.","12."},CONCATENATE(P1251,U1251,AB1251,AH1251))),"t","f")</f>
        <v>f</v>
      </c>
      <c r="F1252" t="str">
        <f t="array" ref="F1252">IF(COUNT(SEARCH(HistorischeRubrieken,CONCATENATE(P1251,U1251,AB1251,AH1251))),"t","f")</f>
        <v>f</v>
      </c>
      <c r="G1252">
        <v>3</v>
      </c>
      <c r="H1252">
        <v>98601</v>
      </c>
      <c r="I1252" t="s">
        <v>891</v>
      </c>
      <c r="J1252">
        <v>20150801</v>
      </c>
      <c r="M1252">
        <v>0</v>
      </c>
      <c r="N1252">
        <v>0</v>
      </c>
      <c r="AA1252" t="s">
        <v>272</v>
      </c>
      <c r="AC1252">
        <v>0</v>
      </c>
      <c r="AE1252">
        <v>0</v>
      </c>
      <c r="AF1252" t="s">
        <v>271</v>
      </c>
    </row>
    <row r="1253" spans="1:32" hidden="1" x14ac:dyDescent="0.25">
      <c r="A1253" t="str">
        <f t="array" ref="A1253">IF(COUNT(SEARCH(RubriekenHistorisch,CONCATENATE(P1252,U1252,AB1252,AH1252))),"t","f")</f>
        <v>f</v>
      </c>
      <c r="B1253" t="str">
        <f t="shared" si="59"/>
        <v>f</v>
      </c>
      <c r="C1253" t="str">
        <f t="shared" si="60"/>
        <v>f</v>
      </c>
      <c r="D1253" t="str">
        <f t="shared" si="61"/>
        <v>f</v>
      </c>
      <c r="E1253" t="str">
        <f>IF(COUNT(SEARCH({"04.","05.","09.","12."},CONCATENATE(P1252,U1252,AB1252,AH1252))),"t","f")</f>
        <v>f</v>
      </c>
      <c r="F1253" t="str">
        <f t="array" ref="F1253">IF(COUNT(SEARCH(HistorischeRubrieken,CONCATENATE(P1252,U1252,AB1252,AH1252))),"t","f")</f>
        <v>f</v>
      </c>
      <c r="G1253">
        <v>1</v>
      </c>
      <c r="H1253">
        <v>98801</v>
      </c>
      <c r="I1253" t="s">
        <v>892</v>
      </c>
      <c r="J1253">
        <v>19940615</v>
      </c>
      <c r="K1253">
        <v>20130101</v>
      </c>
      <c r="M1253">
        <v>0</v>
      </c>
      <c r="N1253">
        <v>0</v>
      </c>
    </row>
    <row r="1254" spans="1:32" hidden="1" x14ac:dyDescent="0.25">
      <c r="A1254" t="str">
        <f t="array" ref="A1254">IF(COUNT(SEARCH(RubriekenHistorisch,CONCATENATE(P1253,U1253,AB1253,AH1253))),"t","f")</f>
        <v>f</v>
      </c>
      <c r="B1254" t="str">
        <f t="shared" si="59"/>
        <v>f</v>
      </c>
      <c r="C1254" t="str">
        <f t="shared" si="60"/>
        <v>f</v>
      </c>
      <c r="D1254" t="str">
        <f t="shared" si="61"/>
        <v>f</v>
      </c>
      <c r="E1254" t="str">
        <f>IF(COUNT(SEARCH({"04.","05.","09.","12."},CONCATENATE(P1253,U1253,AB1253,AH1253))),"t","f")</f>
        <v>f</v>
      </c>
      <c r="F1254" t="str">
        <f t="array" ref="F1254">IF(COUNT(SEARCH(HistorischeRubrieken,CONCATENATE(P1253,U1253,AB1253,AH1253))),"t","f")</f>
        <v>f</v>
      </c>
      <c r="G1254">
        <v>2</v>
      </c>
      <c r="H1254">
        <v>98801</v>
      </c>
      <c r="I1254" t="s">
        <v>892</v>
      </c>
      <c r="J1254">
        <v>20150131</v>
      </c>
      <c r="K1254">
        <v>20150801</v>
      </c>
      <c r="M1254">
        <v>0</v>
      </c>
      <c r="N1254">
        <v>0</v>
      </c>
      <c r="AA1254" t="s">
        <v>270</v>
      </c>
      <c r="AC1254">
        <v>0</v>
      </c>
      <c r="AE1254">
        <v>0</v>
      </c>
      <c r="AF1254" t="s">
        <v>271</v>
      </c>
    </row>
    <row r="1255" spans="1:32" x14ac:dyDescent="0.25">
      <c r="A1255" t="str">
        <f t="array" ref="A1255">IF(COUNT(SEARCH(RubriekenHistorisch,CONCATENATE(P1254,U1254,AB1254,AH1254))),"t","f")</f>
        <v>f</v>
      </c>
      <c r="B1255" t="str">
        <f t="shared" si="59"/>
        <v>f</v>
      </c>
      <c r="C1255" t="str">
        <f t="shared" si="60"/>
        <v>f</v>
      </c>
      <c r="D1255" t="str">
        <f t="shared" si="61"/>
        <v>f</v>
      </c>
      <c r="E1255" t="str">
        <f>IF(COUNT(SEARCH({"04.","05.","09.","12."},CONCATENATE(P1254,U1254,AB1254,AH1254))),"t","f")</f>
        <v>f</v>
      </c>
      <c r="F1255" t="str">
        <f t="array" ref="F1255">IF(COUNT(SEARCH(HistorischeRubrieken,CONCATENATE(P1254,U1254,AB1254,AH1254))),"t","f")</f>
        <v>f</v>
      </c>
      <c r="G1255">
        <v>3</v>
      </c>
      <c r="H1255">
        <v>98801</v>
      </c>
      <c r="I1255" t="s">
        <v>892</v>
      </c>
      <c r="J1255">
        <v>20150801</v>
      </c>
      <c r="M1255">
        <v>0</v>
      </c>
      <c r="N1255">
        <v>0</v>
      </c>
      <c r="AA1255" t="s">
        <v>272</v>
      </c>
      <c r="AC1255">
        <v>0</v>
      </c>
      <c r="AE1255">
        <v>0</v>
      </c>
      <c r="AF1255" t="s">
        <v>271</v>
      </c>
    </row>
    <row r="1256" spans="1:32" hidden="1" x14ac:dyDescent="0.25">
      <c r="A1256" t="str">
        <f t="array" ref="A1256">IF(COUNT(SEARCH(RubriekenHistorisch,CONCATENATE(P1255,U1255,AB1255,AH1255))),"t","f")</f>
        <v>f</v>
      </c>
      <c r="B1256" t="str">
        <f t="shared" si="59"/>
        <v>f</v>
      </c>
      <c r="C1256" t="str">
        <f t="shared" si="60"/>
        <v>f</v>
      </c>
      <c r="D1256" t="str">
        <f t="shared" si="61"/>
        <v>f</v>
      </c>
      <c r="E1256" t="str">
        <f>IF(COUNT(SEARCH({"04.","05.","09.","12."},CONCATENATE(P1255,U1255,AB1255,AH1255))),"t","f")</f>
        <v>f</v>
      </c>
      <c r="F1256" t="str">
        <f t="array" ref="F1256">IF(COUNT(SEARCH(HistorischeRubrieken,CONCATENATE(P1255,U1255,AB1255,AH1255))),"t","f")</f>
        <v>f</v>
      </c>
      <c r="G1256">
        <v>1</v>
      </c>
      <c r="H1256">
        <v>99001</v>
      </c>
      <c r="I1256" t="s">
        <v>893</v>
      </c>
      <c r="J1256">
        <v>19940901</v>
      </c>
      <c r="K1256">
        <v>19990101</v>
      </c>
      <c r="M1256">
        <v>0</v>
      </c>
      <c r="N1256">
        <v>0</v>
      </c>
    </row>
    <row r="1257" spans="1:32" hidden="1" x14ac:dyDescent="0.25">
      <c r="A1257" t="str">
        <f t="array" ref="A1257">IF(COUNT(SEARCH(RubriekenHistorisch,CONCATENATE(P1256,U1256,AB1256,AH1256))),"t","f")</f>
        <v>f</v>
      </c>
      <c r="B1257" t="str">
        <f t="shared" si="59"/>
        <v>f</v>
      </c>
      <c r="C1257" t="str">
        <f t="shared" si="60"/>
        <v>f</v>
      </c>
      <c r="D1257" t="str">
        <f t="shared" si="61"/>
        <v>f</v>
      </c>
      <c r="E1257" t="str">
        <f>IF(COUNT(SEARCH({"04.","05.","09.","12."},CONCATENATE(P1256,U1256,AB1256,AH1256))),"t","f")</f>
        <v>f</v>
      </c>
      <c r="F1257" t="str">
        <f t="array" ref="F1257">IF(COUNT(SEARCH(HistorischeRubrieken,CONCATENATE(P1256,U1256,AB1256,AH1256))),"t","f")</f>
        <v>f</v>
      </c>
      <c r="G1257">
        <v>1</v>
      </c>
      <c r="H1257">
        <v>99301</v>
      </c>
      <c r="I1257" t="s">
        <v>894</v>
      </c>
      <c r="J1257">
        <v>19940601</v>
      </c>
      <c r="K1257">
        <v>20100101</v>
      </c>
      <c r="M1257">
        <v>0</v>
      </c>
      <c r="N1257">
        <v>0</v>
      </c>
    </row>
    <row r="1258" spans="1:32" hidden="1" x14ac:dyDescent="0.25">
      <c r="A1258" t="str">
        <f t="array" ref="A1258">IF(COUNT(SEARCH(RubriekenHistorisch,CONCATENATE(P1257,U1257,AB1257,AH1257))),"t","f")</f>
        <v>f</v>
      </c>
      <c r="B1258" t="str">
        <f t="shared" si="59"/>
        <v>f</v>
      </c>
      <c r="C1258" t="str">
        <f t="shared" si="60"/>
        <v>f</v>
      </c>
      <c r="D1258" t="str">
        <f t="shared" si="61"/>
        <v>f</v>
      </c>
      <c r="E1258" t="str">
        <f>IF(COUNT(SEARCH({"04.","05.","09.","12."},CONCATENATE(P1257,U1257,AB1257,AH1257))),"t","f")</f>
        <v>f</v>
      </c>
      <c r="F1258" t="str">
        <f t="array" ref="F1258">IF(COUNT(SEARCH(HistorischeRubrieken,CONCATENATE(P1257,U1257,AB1257,AH1257))),"t","f")</f>
        <v>f</v>
      </c>
      <c r="G1258">
        <v>1</v>
      </c>
      <c r="H1258">
        <v>99401</v>
      </c>
      <c r="I1258" t="s">
        <v>895</v>
      </c>
      <c r="J1258">
        <v>19940815</v>
      </c>
      <c r="K1258">
        <v>20130101</v>
      </c>
      <c r="M1258">
        <v>0</v>
      </c>
      <c r="N1258">
        <v>0</v>
      </c>
    </row>
    <row r="1259" spans="1:32" hidden="1" x14ac:dyDescent="0.25">
      <c r="A1259" t="str">
        <f t="array" ref="A1259">IF(COUNT(SEARCH(RubriekenHistorisch,CONCATENATE(P1258,U1258,AB1258,AH1258))),"t","f")</f>
        <v>f</v>
      </c>
      <c r="B1259" t="str">
        <f t="shared" si="59"/>
        <v>f</v>
      </c>
      <c r="C1259" t="str">
        <f t="shared" si="60"/>
        <v>f</v>
      </c>
      <c r="D1259" t="str">
        <f t="shared" si="61"/>
        <v>f</v>
      </c>
      <c r="E1259" t="str">
        <f>IF(COUNT(SEARCH({"04.","05.","09.","12."},CONCATENATE(P1258,U1258,AB1258,AH1258))),"t","f")</f>
        <v>f</v>
      </c>
      <c r="F1259" t="str">
        <f t="array" ref="F1259">IF(COUNT(SEARCH(HistorischeRubrieken,CONCATENATE(P1258,U1258,AB1258,AH1258))),"t","f")</f>
        <v>f</v>
      </c>
      <c r="G1259">
        <v>2</v>
      </c>
      <c r="H1259">
        <v>99401</v>
      </c>
      <c r="I1259" t="s">
        <v>895</v>
      </c>
      <c r="J1259">
        <v>20150131</v>
      </c>
      <c r="K1259">
        <v>20150801</v>
      </c>
      <c r="M1259">
        <v>0</v>
      </c>
      <c r="N1259">
        <v>0</v>
      </c>
      <c r="AA1259" t="s">
        <v>270</v>
      </c>
      <c r="AC1259">
        <v>0</v>
      </c>
      <c r="AE1259">
        <v>0</v>
      </c>
      <c r="AF1259" t="s">
        <v>271</v>
      </c>
    </row>
    <row r="1260" spans="1:32" x14ac:dyDescent="0.25">
      <c r="A1260" t="str">
        <f t="array" ref="A1260">IF(COUNT(SEARCH(RubriekenHistorisch,CONCATENATE(P1259,U1259,AB1259,AH1259))),"t","f")</f>
        <v>f</v>
      </c>
      <c r="B1260" t="str">
        <f t="shared" si="59"/>
        <v>f</v>
      </c>
      <c r="C1260" t="str">
        <f t="shared" si="60"/>
        <v>f</v>
      </c>
      <c r="D1260" t="str">
        <f t="shared" si="61"/>
        <v>f</v>
      </c>
      <c r="E1260" t="str">
        <f>IF(COUNT(SEARCH({"04.","05.","09.","12."},CONCATENATE(P1259,U1259,AB1259,AH1259))),"t","f")</f>
        <v>f</v>
      </c>
      <c r="F1260" t="str">
        <f t="array" ref="F1260">IF(COUNT(SEARCH(HistorischeRubrieken,CONCATENATE(P1259,U1259,AB1259,AH1259))),"t","f")</f>
        <v>f</v>
      </c>
      <c r="G1260">
        <v>3</v>
      </c>
      <c r="H1260">
        <v>99401</v>
      </c>
      <c r="I1260" t="s">
        <v>895</v>
      </c>
      <c r="J1260">
        <v>20150801</v>
      </c>
      <c r="M1260">
        <v>0</v>
      </c>
      <c r="N1260">
        <v>0</v>
      </c>
      <c r="AA1260" t="s">
        <v>272</v>
      </c>
      <c r="AC1260">
        <v>0</v>
      </c>
      <c r="AE1260">
        <v>0</v>
      </c>
      <c r="AF1260" t="s">
        <v>271</v>
      </c>
    </row>
    <row r="1261" spans="1:32" hidden="1" x14ac:dyDescent="0.25">
      <c r="A1261" t="str">
        <f t="array" ref="A1261">IF(COUNT(SEARCH(RubriekenHistorisch,CONCATENATE(P1260,U1260,AB1260,AH1260))),"t","f")</f>
        <v>f</v>
      </c>
      <c r="B1261" t="str">
        <f t="shared" si="59"/>
        <v>f</v>
      </c>
      <c r="C1261" t="str">
        <f t="shared" si="60"/>
        <v>f</v>
      </c>
      <c r="D1261" t="str">
        <f t="shared" si="61"/>
        <v>f</v>
      </c>
      <c r="E1261" t="str">
        <f>IF(COUNT(SEARCH({"04.","05.","09.","12."},CONCATENATE(P1260,U1260,AB1260,AH1260))),"t","f")</f>
        <v>f</v>
      </c>
      <c r="F1261" t="str">
        <f t="array" ref="F1261">IF(COUNT(SEARCH(HistorischeRubrieken,CONCATENATE(P1260,U1260,AB1260,AH1260))),"t","f")</f>
        <v>f</v>
      </c>
      <c r="G1261">
        <v>1</v>
      </c>
      <c r="H1261">
        <v>99501</v>
      </c>
      <c r="I1261" t="s">
        <v>896</v>
      </c>
      <c r="J1261">
        <v>19940915</v>
      </c>
      <c r="K1261">
        <v>20130101</v>
      </c>
      <c r="M1261">
        <v>0</v>
      </c>
      <c r="N1261">
        <v>0</v>
      </c>
    </row>
    <row r="1262" spans="1:32" hidden="1" x14ac:dyDescent="0.25">
      <c r="A1262" t="str">
        <f t="array" ref="A1262">IF(COUNT(SEARCH(RubriekenHistorisch,CONCATENATE(P1261,U1261,AB1261,AH1261))),"t","f")</f>
        <v>f</v>
      </c>
      <c r="B1262" t="str">
        <f t="shared" si="59"/>
        <v>f</v>
      </c>
      <c r="C1262" t="str">
        <f t="shared" si="60"/>
        <v>f</v>
      </c>
      <c r="D1262" t="str">
        <f t="shared" si="61"/>
        <v>f</v>
      </c>
      <c r="E1262" t="str">
        <f>IF(COUNT(SEARCH({"04.","05.","09.","12."},CONCATENATE(P1261,U1261,AB1261,AH1261))),"t","f")</f>
        <v>f</v>
      </c>
      <c r="F1262" t="str">
        <f t="array" ref="F1262">IF(COUNT(SEARCH(HistorischeRubrieken,CONCATENATE(P1261,U1261,AB1261,AH1261))),"t","f")</f>
        <v>f</v>
      </c>
      <c r="G1262">
        <v>2</v>
      </c>
      <c r="H1262">
        <v>99501</v>
      </c>
      <c r="I1262" t="s">
        <v>896</v>
      </c>
      <c r="J1262">
        <v>20150131</v>
      </c>
      <c r="K1262">
        <v>20150801</v>
      </c>
      <c r="M1262">
        <v>0</v>
      </c>
      <c r="N1262">
        <v>0</v>
      </c>
      <c r="AA1262" t="s">
        <v>270</v>
      </c>
      <c r="AC1262">
        <v>0</v>
      </c>
      <c r="AE1262">
        <v>0</v>
      </c>
      <c r="AF1262" t="s">
        <v>271</v>
      </c>
    </row>
    <row r="1263" spans="1:32" x14ac:dyDescent="0.25">
      <c r="A1263" t="str">
        <f t="array" ref="A1263">IF(COUNT(SEARCH(RubriekenHistorisch,CONCATENATE(P1262,U1262,AB1262,AH1262))),"t","f")</f>
        <v>f</v>
      </c>
      <c r="B1263" t="str">
        <f t="shared" si="59"/>
        <v>f</v>
      </c>
      <c r="C1263" t="str">
        <f t="shared" si="60"/>
        <v>f</v>
      </c>
      <c r="D1263" t="str">
        <f t="shared" si="61"/>
        <v>f</v>
      </c>
      <c r="E1263" t="str">
        <f>IF(COUNT(SEARCH({"04.","05.","09.","12."},CONCATENATE(P1262,U1262,AB1262,AH1262))),"t","f")</f>
        <v>f</v>
      </c>
      <c r="F1263" t="str">
        <f t="array" ref="F1263">IF(COUNT(SEARCH(HistorischeRubrieken,CONCATENATE(P1262,U1262,AB1262,AH1262))),"t","f")</f>
        <v>f</v>
      </c>
      <c r="G1263">
        <v>3</v>
      </c>
      <c r="H1263">
        <v>99501</v>
      </c>
      <c r="I1263" t="s">
        <v>896</v>
      </c>
      <c r="J1263">
        <v>20150801</v>
      </c>
      <c r="M1263">
        <v>0</v>
      </c>
      <c r="N1263">
        <v>0</v>
      </c>
      <c r="AA1263" t="s">
        <v>272</v>
      </c>
      <c r="AC1263">
        <v>0</v>
      </c>
      <c r="AE1263">
        <v>0</v>
      </c>
      <c r="AF1263" t="s">
        <v>271</v>
      </c>
    </row>
    <row r="1264" spans="1:32" x14ac:dyDescent="0.25">
      <c r="A1264" t="str">
        <f t="array" ref="A1264">IF(COUNT(SEARCH(RubriekenHistorisch,CONCATENATE(P1263,U1263,AB1263,AH1263))),"t","f")</f>
        <v>f</v>
      </c>
      <c r="B1264" t="str">
        <f t="shared" si="59"/>
        <v>f</v>
      </c>
      <c r="C1264" t="str">
        <f t="shared" si="60"/>
        <v>f</v>
      </c>
      <c r="D1264" t="str">
        <f t="shared" si="61"/>
        <v>f</v>
      </c>
      <c r="E1264" t="str">
        <f>IF(COUNT(SEARCH({"04.","05.","09.","12."},CONCATENATE(P1263,U1263,AB1263,AH1263))),"t","f")</f>
        <v>f</v>
      </c>
      <c r="F1264" t="str">
        <f t="array" ref="F1264">IF(COUNT(SEARCH(HistorischeRubrieken,CONCATENATE(P1263,U1263,AB1263,AH1263))),"t","f")</f>
        <v>f</v>
      </c>
      <c r="G1264">
        <v>1</v>
      </c>
      <c r="H1264">
        <v>99502</v>
      </c>
      <c r="I1264" t="s">
        <v>6710</v>
      </c>
      <c r="J1264">
        <v>20151101</v>
      </c>
      <c r="M1264">
        <v>0</v>
      </c>
      <c r="N1264">
        <v>0</v>
      </c>
      <c r="AA1264" t="s">
        <v>272</v>
      </c>
      <c r="AC1264">
        <v>0</v>
      </c>
      <c r="AE1264">
        <v>0</v>
      </c>
      <c r="AF1264" t="s">
        <v>271</v>
      </c>
    </row>
    <row r="1265" spans="1:32" hidden="1" x14ac:dyDescent="0.25">
      <c r="A1265" t="str">
        <f t="array" ref="A1265">IF(COUNT(SEARCH(RubriekenHistorisch,CONCATENATE(P1264,U1264,AB1264,AH1264))),"t","f")</f>
        <v>f</v>
      </c>
      <c r="B1265" t="str">
        <f t="shared" si="59"/>
        <v>f</v>
      </c>
      <c r="C1265" t="str">
        <f t="shared" si="60"/>
        <v>f</v>
      </c>
      <c r="D1265" t="str">
        <f t="shared" si="61"/>
        <v>f</v>
      </c>
      <c r="E1265" t="str">
        <f>IF(COUNT(SEARCH({"04.","05.","09.","12."},CONCATENATE(P1264,U1264,AB1264,AH1264))),"t","f")</f>
        <v>f</v>
      </c>
      <c r="F1265" t="str">
        <f t="array" ref="F1265">IF(COUNT(SEARCH(HistorischeRubrieken,CONCATENATE(P1264,U1264,AB1264,AH1264))),"t","f")</f>
        <v>f</v>
      </c>
      <c r="G1265">
        <v>1</v>
      </c>
      <c r="H1265">
        <v>150701</v>
      </c>
      <c r="I1265" t="s">
        <v>897</v>
      </c>
      <c r="J1265">
        <v>20010101</v>
      </c>
      <c r="K1265">
        <v>20130101</v>
      </c>
      <c r="M1265">
        <v>0</v>
      </c>
      <c r="N1265">
        <v>0</v>
      </c>
    </row>
    <row r="1266" spans="1:32" hidden="1" x14ac:dyDescent="0.25">
      <c r="A1266" t="str">
        <f t="array" ref="A1266">IF(COUNT(SEARCH(RubriekenHistorisch,CONCATENATE(P1265,U1265,AB1265,AH1265))),"t","f")</f>
        <v>f</v>
      </c>
      <c r="B1266" t="str">
        <f t="shared" si="59"/>
        <v>f</v>
      </c>
      <c r="C1266" t="str">
        <f t="shared" si="60"/>
        <v>f</v>
      </c>
      <c r="D1266" t="str">
        <f t="shared" si="61"/>
        <v>f</v>
      </c>
      <c r="E1266" t="str">
        <f>IF(COUNT(SEARCH({"04.","05.","09.","12."},CONCATENATE(P1265,U1265,AB1265,AH1265))),"t","f")</f>
        <v>f</v>
      </c>
      <c r="F1266" t="str">
        <f t="array" ref="F1266">IF(COUNT(SEARCH(HistorischeRubrieken,CONCATENATE(P1265,U1265,AB1265,AH1265))),"t","f")</f>
        <v>f</v>
      </c>
      <c r="G1266">
        <v>2</v>
      </c>
      <c r="H1266">
        <v>150701</v>
      </c>
      <c r="I1266" t="s">
        <v>897</v>
      </c>
      <c r="J1266">
        <v>20150131</v>
      </c>
      <c r="K1266">
        <v>20150801</v>
      </c>
      <c r="M1266">
        <v>0</v>
      </c>
      <c r="N1266">
        <v>0</v>
      </c>
      <c r="AA1266" t="s">
        <v>270</v>
      </c>
      <c r="AC1266">
        <v>0</v>
      </c>
      <c r="AE1266">
        <v>0</v>
      </c>
      <c r="AF1266" t="s">
        <v>271</v>
      </c>
    </row>
    <row r="1267" spans="1:32" x14ac:dyDescent="0.25">
      <c r="A1267" t="str">
        <f t="array" ref="A1267">IF(COUNT(SEARCH(RubriekenHistorisch,CONCATENATE(P1266,U1266,AB1266,AH1266))),"t","f")</f>
        <v>f</v>
      </c>
      <c r="B1267" t="str">
        <f t="shared" si="59"/>
        <v>f</v>
      </c>
      <c r="C1267" t="str">
        <f t="shared" si="60"/>
        <v>f</v>
      </c>
      <c r="D1267" t="str">
        <f t="shared" si="61"/>
        <v>f</v>
      </c>
      <c r="E1267" t="str">
        <f>IF(COUNT(SEARCH({"04.","05.","09.","12."},CONCATENATE(P1266,U1266,AB1266,AH1266))),"t","f")</f>
        <v>f</v>
      </c>
      <c r="F1267" t="str">
        <f t="array" ref="F1267">IF(COUNT(SEARCH(HistorischeRubrieken,CONCATENATE(P1266,U1266,AB1266,AH1266))),"t","f")</f>
        <v>f</v>
      </c>
      <c r="G1267">
        <v>3</v>
      </c>
      <c r="H1267">
        <v>150701</v>
      </c>
      <c r="I1267" t="s">
        <v>897</v>
      </c>
      <c r="J1267">
        <v>20150801</v>
      </c>
      <c r="M1267">
        <v>0</v>
      </c>
      <c r="N1267">
        <v>0</v>
      </c>
      <c r="AA1267" t="s">
        <v>272</v>
      </c>
      <c r="AC1267">
        <v>0</v>
      </c>
      <c r="AE1267">
        <v>0</v>
      </c>
      <c r="AF1267" t="s">
        <v>271</v>
      </c>
    </row>
    <row r="1268" spans="1:32" hidden="1" x14ac:dyDescent="0.25">
      <c r="A1268" t="str">
        <f t="array" ref="A1268">IF(COUNT(SEARCH(RubriekenHistorisch,CONCATENATE(P1267,U1267,AB1267,AH1267))),"t","f")</f>
        <v>f</v>
      </c>
      <c r="B1268" t="str">
        <f t="shared" si="59"/>
        <v>f</v>
      </c>
      <c r="C1268" t="str">
        <f t="shared" si="60"/>
        <v>f</v>
      </c>
      <c r="D1268" t="str">
        <f t="shared" si="61"/>
        <v>f</v>
      </c>
      <c r="E1268" t="str">
        <f>IF(COUNT(SEARCH({"04.","05.","09.","12."},CONCATENATE(P1267,U1267,AB1267,AH1267))),"t","f")</f>
        <v>f</v>
      </c>
      <c r="F1268" t="str">
        <f t="array" ref="F1268">IF(COUNT(SEARCH(HistorischeRubrieken,CONCATENATE(P1267,U1267,AB1267,AH1267))),"t","f")</f>
        <v>f</v>
      </c>
      <c r="G1268">
        <v>1</v>
      </c>
      <c r="H1268">
        <v>150901</v>
      </c>
      <c r="I1268" t="s">
        <v>898</v>
      </c>
      <c r="J1268">
        <v>20050101</v>
      </c>
      <c r="K1268">
        <v>20130101</v>
      </c>
      <c r="M1268">
        <v>0</v>
      </c>
      <c r="N1268">
        <v>0</v>
      </c>
    </row>
    <row r="1269" spans="1:32" hidden="1" x14ac:dyDescent="0.25">
      <c r="A1269" t="str">
        <f t="array" ref="A1269">IF(COUNT(SEARCH(RubriekenHistorisch,CONCATENATE(P1268,U1268,AB1268,AH1268))),"t","f")</f>
        <v>f</v>
      </c>
      <c r="B1269" t="str">
        <f t="shared" si="59"/>
        <v>f</v>
      </c>
      <c r="C1269" t="str">
        <f t="shared" si="60"/>
        <v>f</v>
      </c>
      <c r="D1269" t="str">
        <f t="shared" si="61"/>
        <v>f</v>
      </c>
      <c r="E1269" t="str">
        <f>IF(COUNT(SEARCH({"04.","05.","09.","12."},CONCATENATE(P1268,U1268,AB1268,AH1268))),"t","f")</f>
        <v>f</v>
      </c>
      <c r="F1269" t="str">
        <f t="array" ref="F1269">IF(COUNT(SEARCH(HistorischeRubrieken,CONCATENATE(P1268,U1268,AB1268,AH1268))),"t","f")</f>
        <v>f</v>
      </c>
      <c r="G1269">
        <v>2</v>
      </c>
      <c r="H1269">
        <v>150901</v>
      </c>
      <c r="I1269" t="s">
        <v>898</v>
      </c>
      <c r="J1269">
        <v>20150131</v>
      </c>
      <c r="K1269">
        <v>20150801</v>
      </c>
      <c r="M1269">
        <v>0</v>
      </c>
      <c r="N1269">
        <v>0</v>
      </c>
      <c r="AA1269" t="s">
        <v>270</v>
      </c>
      <c r="AC1269">
        <v>0</v>
      </c>
      <c r="AE1269">
        <v>0</v>
      </c>
      <c r="AF1269" t="s">
        <v>271</v>
      </c>
    </row>
    <row r="1270" spans="1:32" x14ac:dyDescent="0.25">
      <c r="A1270" t="str">
        <f t="array" ref="A1270">IF(COUNT(SEARCH(RubriekenHistorisch,CONCATENATE(P1269,U1269,AB1269,AH1269))),"t","f")</f>
        <v>f</v>
      </c>
      <c r="B1270" t="str">
        <f t="shared" si="59"/>
        <v>f</v>
      </c>
      <c r="C1270" t="str">
        <f t="shared" si="60"/>
        <v>f</v>
      </c>
      <c r="D1270" t="str">
        <f t="shared" si="61"/>
        <v>f</v>
      </c>
      <c r="E1270" t="str">
        <f>IF(COUNT(SEARCH({"04.","05.","09.","12."},CONCATENATE(P1269,U1269,AB1269,AH1269))),"t","f")</f>
        <v>f</v>
      </c>
      <c r="F1270" t="str">
        <f t="array" ref="F1270">IF(COUNT(SEARCH(HistorischeRubrieken,CONCATENATE(P1269,U1269,AB1269,AH1269))),"t","f")</f>
        <v>f</v>
      </c>
      <c r="G1270">
        <v>3</v>
      </c>
      <c r="H1270">
        <v>150901</v>
      </c>
      <c r="I1270" t="s">
        <v>898</v>
      </c>
      <c r="J1270">
        <v>20150801</v>
      </c>
      <c r="M1270">
        <v>0</v>
      </c>
      <c r="N1270">
        <v>0</v>
      </c>
      <c r="AA1270" t="s">
        <v>272</v>
      </c>
      <c r="AC1270">
        <v>0</v>
      </c>
      <c r="AE1270">
        <v>0</v>
      </c>
      <c r="AF1270" t="s">
        <v>271</v>
      </c>
    </row>
    <row r="1271" spans="1:32" hidden="1" x14ac:dyDescent="0.25">
      <c r="A1271" t="str">
        <f t="array" ref="A1271">IF(COUNT(SEARCH(RubriekenHistorisch,CONCATENATE(P1270,U1270,AB1270,AH1270))),"t","f")</f>
        <v>f</v>
      </c>
      <c r="B1271" t="str">
        <f t="shared" si="59"/>
        <v>f</v>
      </c>
      <c r="C1271" t="str">
        <f t="shared" si="60"/>
        <v>f</v>
      </c>
      <c r="D1271" t="str">
        <f t="shared" si="61"/>
        <v>f</v>
      </c>
      <c r="E1271" t="str">
        <f>IF(COUNT(SEARCH({"04.","05.","09.","12."},CONCATENATE(P1270,U1270,AB1270,AH1270))),"t","f")</f>
        <v>f</v>
      </c>
      <c r="F1271" t="str">
        <f t="array" ref="F1271">IF(COUNT(SEARCH(HistorischeRubrieken,CONCATENATE(P1270,U1270,AB1270,AH1270))),"t","f")</f>
        <v>f</v>
      </c>
      <c r="G1271">
        <v>1</v>
      </c>
      <c r="H1271">
        <v>152501</v>
      </c>
      <c r="I1271" t="s">
        <v>899</v>
      </c>
      <c r="J1271">
        <v>20060101</v>
      </c>
      <c r="K1271">
        <v>20130101</v>
      </c>
      <c r="M1271">
        <v>0</v>
      </c>
      <c r="N1271">
        <v>0</v>
      </c>
    </row>
    <row r="1272" spans="1:32" hidden="1" x14ac:dyDescent="0.25">
      <c r="A1272" t="str">
        <f t="array" ref="A1272">IF(COUNT(SEARCH(RubriekenHistorisch,CONCATENATE(P1271,U1271,AB1271,AH1271))),"t","f")</f>
        <v>f</v>
      </c>
      <c r="B1272" t="str">
        <f t="shared" si="59"/>
        <v>f</v>
      </c>
      <c r="C1272" t="str">
        <f t="shared" si="60"/>
        <v>f</v>
      </c>
      <c r="D1272" t="str">
        <f t="shared" si="61"/>
        <v>f</v>
      </c>
      <c r="E1272" t="str">
        <f>IF(COUNT(SEARCH({"04.","05.","09.","12."},CONCATENATE(P1271,U1271,AB1271,AH1271))),"t","f")</f>
        <v>f</v>
      </c>
      <c r="F1272" t="str">
        <f t="array" ref="F1272">IF(COUNT(SEARCH(HistorischeRubrieken,CONCATENATE(P1271,U1271,AB1271,AH1271))),"t","f")</f>
        <v>f</v>
      </c>
      <c r="G1272">
        <v>2</v>
      </c>
      <c r="H1272">
        <v>152501</v>
      </c>
      <c r="I1272" t="s">
        <v>899</v>
      </c>
      <c r="J1272">
        <v>20150131</v>
      </c>
      <c r="K1272">
        <v>20150801</v>
      </c>
      <c r="M1272">
        <v>0</v>
      </c>
      <c r="N1272">
        <v>0</v>
      </c>
      <c r="AA1272" t="s">
        <v>270</v>
      </c>
      <c r="AC1272">
        <v>0</v>
      </c>
      <c r="AE1272">
        <v>0</v>
      </c>
      <c r="AF1272" t="s">
        <v>271</v>
      </c>
    </row>
    <row r="1273" spans="1:32" x14ac:dyDescent="0.25">
      <c r="A1273" t="str">
        <f t="array" ref="A1273">IF(COUNT(SEARCH(RubriekenHistorisch,CONCATENATE(P1272,U1272,AB1272,AH1272))),"t","f")</f>
        <v>f</v>
      </c>
      <c r="B1273" t="str">
        <f t="shared" si="59"/>
        <v>f</v>
      </c>
      <c r="C1273" t="str">
        <f t="shared" si="60"/>
        <v>f</v>
      </c>
      <c r="D1273" t="str">
        <f t="shared" si="61"/>
        <v>f</v>
      </c>
      <c r="E1273" t="str">
        <f>IF(COUNT(SEARCH({"04.","05.","09.","12."},CONCATENATE(P1272,U1272,AB1272,AH1272))),"t","f")</f>
        <v>f</v>
      </c>
      <c r="F1273" t="str">
        <f t="array" ref="F1273">IF(COUNT(SEARCH(HistorischeRubrieken,CONCATENATE(P1272,U1272,AB1272,AH1272))),"t","f")</f>
        <v>f</v>
      </c>
      <c r="G1273">
        <v>3</v>
      </c>
      <c r="H1273">
        <v>152501</v>
      </c>
      <c r="I1273" t="s">
        <v>899</v>
      </c>
      <c r="J1273">
        <v>20150801</v>
      </c>
      <c r="M1273">
        <v>0</v>
      </c>
      <c r="N1273">
        <v>0</v>
      </c>
      <c r="AA1273" t="s">
        <v>272</v>
      </c>
      <c r="AC1273">
        <v>0</v>
      </c>
      <c r="AE1273">
        <v>0</v>
      </c>
      <c r="AF1273" t="s">
        <v>271</v>
      </c>
    </row>
    <row r="1274" spans="1:32" hidden="1" x14ac:dyDescent="0.25">
      <c r="A1274" t="str">
        <f t="array" ref="A1274">IF(COUNT(SEARCH(RubriekenHistorisch,CONCATENATE(P1273,U1273,AB1273,AH1273))),"t","f")</f>
        <v>f</v>
      </c>
      <c r="B1274" t="str">
        <f t="shared" si="59"/>
        <v>f</v>
      </c>
      <c r="C1274" t="str">
        <f t="shared" si="60"/>
        <v>f</v>
      </c>
      <c r="D1274" t="str">
        <f t="shared" si="61"/>
        <v>f</v>
      </c>
      <c r="E1274" t="str">
        <f>IF(COUNT(SEARCH({"04.","05.","09.","12."},CONCATENATE(P1273,U1273,AB1273,AH1273))),"t","f")</f>
        <v>f</v>
      </c>
      <c r="F1274" t="str">
        <f t="array" ref="F1274">IF(COUNT(SEARCH(HistorischeRubrieken,CONCATENATE(P1273,U1273,AB1273,AH1273))),"t","f")</f>
        <v>f</v>
      </c>
      <c r="G1274">
        <v>1</v>
      </c>
      <c r="H1274">
        <v>158101</v>
      </c>
      <c r="I1274" t="s">
        <v>900</v>
      </c>
      <c r="J1274">
        <v>20060101</v>
      </c>
      <c r="K1274">
        <v>20130101</v>
      </c>
      <c r="M1274">
        <v>0</v>
      </c>
      <c r="N1274">
        <v>0</v>
      </c>
    </row>
    <row r="1275" spans="1:32" hidden="1" x14ac:dyDescent="0.25">
      <c r="A1275" t="str">
        <f t="array" ref="A1275">IF(COUNT(SEARCH(RubriekenHistorisch,CONCATENATE(P1274,U1274,AB1274,AH1274))),"t","f")</f>
        <v>f</v>
      </c>
      <c r="B1275" t="str">
        <f t="shared" si="59"/>
        <v>f</v>
      </c>
      <c r="C1275" t="str">
        <f t="shared" si="60"/>
        <v>f</v>
      </c>
      <c r="D1275" t="str">
        <f t="shared" si="61"/>
        <v>f</v>
      </c>
      <c r="E1275" t="str">
        <f>IF(COUNT(SEARCH({"04.","05.","09.","12."},CONCATENATE(P1274,U1274,AB1274,AH1274))),"t","f")</f>
        <v>f</v>
      </c>
      <c r="F1275" t="str">
        <f t="array" ref="F1275">IF(COUNT(SEARCH(HistorischeRubrieken,CONCATENATE(P1274,U1274,AB1274,AH1274))),"t","f")</f>
        <v>f</v>
      </c>
      <c r="G1275">
        <v>2</v>
      </c>
      <c r="H1275">
        <v>158101</v>
      </c>
      <c r="I1275" t="s">
        <v>900</v>
      </c>
      <c r="J1275">
        <v>20150131</v>
      </c>
      <c r="K1275">
        <v>20150801</v>
      </c>
      <c r="M1275">
        <v>0</v>
      </c>
      <c r="N1275">
        <v>0</v>
      </c>
      <c r="AA1275" t="s">
        <v>270</v>
      </c>
      <c r="AC1275">
        <v>0</v>
      </c>
      <c r="AE1275">
        <v>0</v>
      </c>
      <c r="AF1275" t="s">
        <v>271</v>
      </c>
    </row>
    <row r="1276" spans="1:32" x14ac:dyDescent="0.25">
      <c r="A1276" t="str">
        <f t="array" ref="A1276">IF(COUNT(SEARCH(RubriekenHistorisch,CONCATENATE(P1275,U1275,AB1275,AH1275))),"t","f")</f>
        <v>f</v>
      </c>
      <c r="B1276" t="str">
        <f t="shared" si="59"/>
        <v>f</v>
      </c>
      <c r="C1276" t="str">
        <f t="shared" si="60"/>
        <v>f</v>
      </c>
      <c r="D1276" t="str">
        <f t="shared" si="61"/>
        <v>f</v>
      </c>
      <c r="E1276" t="str">
        <f>IF(COUNT(SEARCH({"04.","05.","09.","12."},CONCATENATE(P1275,U1275,AB1275,AH1275))),"t","f")</f>
        <v>f</v>
      </c>
      <c r="F1276" t="str">
        <f t="array" ref="F1276">IF(COUNT(SEARCH(HistorischeRubrieken,CONCATENATE(P1275,U1275,AB1275,AH1275))),"t","f")</f>
        <v>f</v>
      </c>
      <c r="G1276">
        <v>3</v>
      </c>
      <c r="H1276">
        <v>158101</v>
      </c>
      <c r="I1276" t="s">
        <v>900</v>
      </c>
      <c r="J1276">
        <v>20150801</v>
      </c>
      <c r="M1276">
        <v>0</v>
      </c>
      <c r="N1276">
        <v>0</v>
      </c>
      <c r="AA1276" t="s">
        <v>272</v>
      </c>
      <c r="AC1276">
        <v>0</v>
      </c>
      <c r="AE1276">
        <v>0</v>
      </c>
      <c r="AF1276" t="s">
        <v>271</v>
      </c>
    </row>
    <row r="1277" spans="1:32" hidden="1" x14ac:dyDescent="0.25">
      <c r="A1277" t="str">
        <f t="array" ref="A1277">IF(COUNT(SEARCH(RubriekenHistorisch,CONCATENATE(P1276,U1276,AB1276,AH1276))),"t","f")</f>
        <v>f</v>
      </c>
      <c r="B1277" t="str">
        <f t="shared" si="59"/>
        <v>f</v>
      </c>
      <c r="C1277" t="str">
        <f t="shared" si="60"/>
        <v>f</v>
      </c>
      <c r="D1277" t="str">
        <f t="shared" si="61"/>
        <v>f</v>
      </c>
      <c r="E1277" t="str">
        <f>IF(COUNT(SEARCH({"04.","05.","09.","12."},CONCATENATE(P1276,U1276,AB1276,AH1276))),"t","f")</f>
        <v>f</v>
      </c>
      <c r="F1277" t="str">
        <f t="array" ref="F1277">IF(COUNT(SEARCH(HistorischeRubrieken,CONCATENATE(P1276,U1276,AB1276,AH1276))),"t","f")</f>
        <v>f</v>
      </c>
      <c r="G1277">
        <v>1</v>
      </c>
      <c r="H1277">
        <v>158601</v>
      </c>
      <c r="I1277" t="s">
        <v>901</v>
      </c>
      <c r="J1277">
        <v>20060519</v>
      </c>
      <c r="K1277">
        <v>20130101</v>
      </c>
      <c r="M1277">
        <v>0</v>
      </c>
      <c r="N1277">
        <v>0</v>
      </c>
    </row>
    <row r="1278" spans="1:32" hidden="1" x14ac:dyDescent="0.25">
      <c r="A1278" t="str">
        <f t="array" ref="A1278">IF(COUNT(SEARCH(RubriekenHistorisch,CONCATENATE(P1277,U1277,AB1277,AH1277))),"t","f")</f>
        <v>f</v>
      </c>
      <c r="B1278" t="str">
        <f t="shared" si="59"/>
        <v>f</v>
      </c>
      <c r="C1278" t="str">
        <f t="shared" si="60"/>
        <v>f</v>
      </c>
      <c r="D1278" t="str">
        <f t="shared" si="61"/>
        <v>f</v>
      </c>
      <c r="E1278" t="str">
        <f>IF(COUNT(SEARCH({"04.","05.","09.","12."},CONCATENATE(P1277,U1277,AB1277,AH1277))),"t","f")</f>
        <v>f</v>
      </c>
      <c r="F1278" t="str">
        <f t="array" ref="F1278">IF(COUNT(SEARCH(HistorischeRubrieken,CONCATENATE(P1277,U1277,AB1277,AH1277))),"t","f")</f>
        <v>f</v>
      </c>
      <c r="G1278">
        <v>2</v>
      </c>
      <c r="H1278">
        <v>158601</v>
      </c>
      <c r="I1278" t="s">
        <v>901</v>
      </c>
      <c r="J1278">
        <v>20150131</v>
      </c>
      <c r="K1278">
        <v>20150801</v>
      </c>
      <c r="M1278">
        <v>0</v>
      </c>
      <c r="N1278">
        <v>0</v>
      </c>
      <c r="AA1278" t="s">
        <v>270</v>
      </c>
      <c r="AC1278">
        <v>0</v>
      </c>
      <c r="AE1278">
        <v>0</v>
      </c>
      <c r="AF1278" t="s">
        <v>271</v>
      </c>
    </row>
    <row r="1279" spans="1:32" x14ac:dyDescent="0.25">
      <c r="A1279" t="str">
        <f t="array" ref="A1279">IF(COUNT(SEARCH(RubriekenHistorisch,CONCATENATE(P1278,U1278,AB1278,AH1278))),"t","f")</f>
        <v>f</v>
      </c>
      <c r="B1279" t="str">
        <f t="shared" si="59"/>
        <v>f</v>
      </c>
      <c r="C1279" t="str">
        <f t="shared" si="60"/>
        <v>f</v>
      </c>
      <c r="D1279" t="str">
        <f t="shared" si="61"/>
        <v>f</v>
      </c>
      <c r="E1279" t="str">
        <f>IF(COUNT(SEARCH({"04.","05.","09.","12."},CONCATENATE(P1278,U1278,AB1278,AH1278))),"t","f")</f>
        <v>f</v>
      </c>
      <c r="F1279" t="str">
        <f t="array" ref="F1279">IF(COUNT(SEARCH(HistorischeRubrieken,CONCATENATE(P1278,U1278,AB1278,AH1278))),"t","f")</f>
        <v>f</v>
      </c>
      <c r="G1279">
        <v>3</v>
      </c>
      <c r="H1279">
        <v>158601</v>
      </c>
      <c r="I1279" t="s">
        <v>901</v>
      </c>
      <c r="J1279">
        <v>20150801</v>
      </c>
      <c r="M1279">
        <v>0</v>
      </c>
      <c r="N1279">
        <v>0</v>
      </c>
      <c r="AA1279" t="s">
        <v>272</v>
      </c>
      <c r="AC1279">
        <v>0</v>
      </c>
      <c r="AE1279">
        <v>0</v>
      </c>
      <c r="AF1279" t="s">
        <v>271</v>
      </c>
    </row>
    <row r="1280" spans="1:32" hidden="1" x14ac:dyDescent="0.25">
      <c r="A1280" t="str">
        <f t="array" ref="A1280">IF(COUNT(SEARCH(RubriekenHistorisch,CONCATENATE(P1279,U1279,AB1279,AH1279))),"t","f")</f>
        <v>f</v>
      </c>
      <c r="B1280" t="str">
        <f t="shared" si="59"/>
        <v>f</v>
      </c>
      <c r="C1280" t="str">
        <f t="shared" si="60"/>
        <v>f</v>
      </c>
      <c r="D1280" t="str">
        <f t="shared" si="61"/>
        <v>f</v>
      </c>
      <c r="E1280" t="str">
        <f>IF(COUNT(SEARCH({"04.","05.","09.","12."},CONCATENATE(P1279,U1279,AB1279,AH1279))),"t","f")</f>
        <v>f</v>
      </c>
      <c r="F1280" t="str">
        <f t="array" ref="F1280">IF(COUNT(SEARCH(HistorischeRubrieken,CONCATENATE(P1279,U1279,AB1279,AH1279))),"t","f")</f>
        <v>f</v>
      </c>
      <c r="G1280">
        <v>1</v>
      </c>
      <c r="H1280">
        <v>159801</v>
      </c>
      <c r="I1280" t="s">
        <v>902</v>
      </c>
      <c r="J1280">
        <v>20070101</v>
      </c>
      <c r="K1280">
        <v>20130101</v>
      </c>
      <c r="M1280">
        <v>0</v>
      </c>
      <c r="N1280">
        <v>0</v>
      </c>
    </row>
    <row r="1281" spans="1:32" hidden="1" x14ac:dyDescent="0.25">
      <c r="A1281" t="str">
        <f t="array" ref="A1281">IF(COUNT(SEARCH(RubriekenHistorisch,CONCATENATE(P1280,U1280,AB1280,AH1280))),"t","f")</f>
        <v>f</v>
      </c>
      <c r="B1281" t="str">
        <f t="shared" si="59"/>
        <v>f</v>
      </c>
      <c r="C1281" t="str">
        <f t="shared" si="60"/>
        <v>f</v>
      </c>
      <c r="D1281" t="str">
        <f t="shared" si="61"/>
        <v>f</v>
      </c>
      <c r="E1281" t="str">
        <f>IF(COUNT(SEARCH({"04.","05.","09.","12."},CONCATENATE(P1280,U1280,AB1280,AH1280))),"t","f")</f>
        <v>f</v>
      </c>
      <c r="F1281" t="str">
        <f t="array" ref="F1281">IF(COUNT(SEARCH(HistorischeRubrieken,CONCATENATE(P1280,U1280,AB1280,AH1280))),"t","f")</f>
        <v>f</v>
      </c>
      <c r="G1281">
        <v>2</v>
      </c>
      <c r="H1281">
        <v>159801</v>
      </c>
      <c r="I1281" t="s">
        <v>902</v>
      </c>
      <c r="J1281">
        <v>20150131</v>
      </c>
      <c r="K1281">
        <v>20150801</v>
      </c>
      <c r="M1281">
        <v>0</v>
      </c>
      <c r="N1281">
        <v>0</v>
      </c>
      <c r="AA1281" t="s">
        <v>270</v>
      </c>
      <c r="AC1281">
        <v>0</v>
      </c>
      <c r="AE1281">
        <v>0</v>
      </c>
      <c r="AF1281" t="s">
        <v>271</v>
      </c>
    </row>
    <row r="1282" spans="1:32" x14ac:dyDescent="0.25">
      <c r="A1282" t="str">
        <f t="array" ref="A1282">IF(COUNT(SEARCH(RubriekenHistorisch,CONCATENATE(P1281,U1281,AB1281,AH1281))),"t","f")</f>
        <v>f</v>
      </c>
      <c r="B1282" t="str">
        <f t="shared" si="59"/>
        <v>f</v>
      </c>
      <c r="C1282" t="str">
        <f t="shared" si="60"/>
        <v>f</v>
      </c>
      <c r="D1282" t="str">
        <f t="shared" si="61"/>
        <v>f</v>
      </c>
      <c r="E1282" t="str">
        <f>IF(COUNT(SEARCH({"04.","05.","09.","12."},CONCATENATE(P1281,U1281,AB1281,AH1281))),"t","f")</f>
        <v>f</v>
      </c>
      <c r="F1282" t="str">
        <f t="array" ref="F1282">IF(COUNT(SEARCH(HistorischeRubrieken,CONCATENATE(P1281,U1281,AB1281,AH1281))),"t","f")</f>
        <v>f</v>
      </c>
      <c r="G1282">
        <v>3</v>
      </c>
      <c r="H1282">
        <v>159801</v>
      </c>
      <c r="I1282" t="s">
        <v>902</v>
      </c>
      <c r="J1282">
        <v>20150801</v>
      </c>
      <c r="M1282">
        <v>0</v>
      </c>
      <c r="N1282">
        <v>0</v>
      </c>
      <c r="AA1282" t="s">
        <v>272</v>
      </c>
      <c r="AC1282">
        <v>0</v>
      </c>
      <c r="AE1282">
        <v>0</v>
      </c>
      <c r="AF1282" t="s">
        <v>271</v>
      </c>
    </row>
    <row r="1283" spans="1:32" hidden="1" x14ac:dyDescent="0.25">
      <c r="A1283" t="str">
        <f t="array" ref="A1283">IF(COUNT(SEARCH(RubriekenHistorisch,CONCATENATE(P1282,U1282,AB1282,AH1282))),"t","f")</f>
        <v>f</v>
      </c>
      <c r="B1283" t="str">
        <f t="shared" ref="B1283:B1346" si="62">IF(COUNT(SEARCH("07.66.20",CONCATENATE(P1282,U1282,AB1282,AH1282))),"t","f")</f>
        <v>f</v>
      </c>
      <c r="C1283" t="str">
        <f t="shared" ref="C1283:C1346" si="63">IF(COUNT(SEARCH("14.40.10",CONCATENATE(P1282,U1282,AB1282,AH1282))),"t","f")</f>
        <v>f</v>
      </c>
      <c r="D1283" t="str">
        <f t="shared" si="61"/>
        <v>f</v>
      </c>
      <c r="E1283" t="str">
        <f>IF(COUNT(SEARCH({"04.","05.","09.","12."},CONCATENATE(P1282,U1282,AB1282,AH1282))),"t","f")</f>
        <v>f</v>
      </c>
      <c r="F1283" t="str">
        <f t="array" ref="F1283">IF(COUNT(SEARCH(HistorischeRubrieken,CONCATENATE(P1282,U1282,AB1282,AH1282))),"t","f")</f>
        <v>f</v>
      </c>
      <c r="G1283">
        <v>1</v>
      </c>
      <c r="H1283">
        <v>162101</v>
      </c>
      <c r="I1283" t="s">
        <v>903</v>
      </c>
      <c r="J1283">
        <v>20070101</v>
      </c>
      <c r="K1283">
        <v>20130101</v>
      </c>
      <c r="M1283">
        <v>0</v>
      </c>
      <c r="N1283">
        <v>0</v>
      </c>
    </row>
    <row r="1284" spans="1:32" hidden="1" x14ac:dyDescent="0.25">
      <c r="A1284" t="str">
        <f t="array" ref="A1284">IF(COUNT(SEARCH(RubriekenHistorisch,CONCATENATE(P1283,U1283,AB1283,AH1283))),"t","f")</f>
        <v>f</v>
      </c>
      <c r="B1284" t="str">
        <f t="shared" si="62"/>
        <v>f</v>
      </c>
      <c r="C1284" t="str">
        <f t="shared" si="63"/>
        <v>f</v>
      </c>
      <c r="D1284" t="str">
        <f t="shared" ref="D1284:D1347" si="64">IF(COUNT(SEARCH("- 0",CONCATENATE(P1283,U1283,AB1283,AH1283))),"t","f")</f>
        <v>f</v>
      </c>
      <c r="E1284" t="str">
        <f>IF(COUNT(SEARCH({"04.","05.","09.","12."},CONCATENATE(P1283,U1283,AB1283,AH1283))),"t","f")</f>
        <v>f</v>
      </c>
      <c r="F1284" t="str">
        <f t="array" ref="F1284">IF(COUNT(SEARCH(HistorischeRubrieken,CONCATENATE(P1283,U1283,AB1283,AH1283))),"t","f")</f>
        <v>f</v>
      </c>
      <c r="G1284">
        <v>2</v>
      </c>
      <c r="H1284">
        <v>162101</v>
      </c>
      <c r="I1284" t="s">
        <v>903</v>
      </c>
      <c r="J1284">
        <v>20150131</v>
      </c>
      <c r="K1284">
        <v>20150801</v>
      </c>
      <c r="M1284">
        <v>0</v>
      </c>
      <c r="N1284">
        <v>0</v>
      </c>
      <c r="AA1284" t="s">
        <v>270</v>
      </c>
      <c r="AC1284">
        <v>0</v>
      </c>
      <c r="AE1284">
        <v>0</v>
      </c>
      <c r="AF1284" t="s">
        <v>271</v>
      </c>
    </row>
    <row r="1285" spans="1:32" x14ac:dyDescent="0.25">
      <c r="A1285" t="str">
        <f t="array" ref="A1285">IF(COUNT(SEARCH(RubriekenHistorisch,CONCATENATE(P1284,U1284,AB1284,AH1284))),"t","f")</f>
        <v>f</v>
      </c>
      <c r="B1285" t="str">
        <f t="shared" si="62"/>
        <v>f</v>
      </c>
      <c r="C1285" t="str">
        <f t="shared" si="63"/>
        <v>f</v>
      </c>
      <c r="D1285" t="str">
        <f t="shared" si="64"/>
        <v>f</v>
      </c>
      <c r="E1285" t="str">
        <f>IF(COUNT(SEARCH({"04.","05.","09.","12."},CONCATENATE(P1284,U1284,AB1284,AH1284))),"t","f")</f>
        <v>f</v>
      </c>
      <c r="F1285" t="str">
        <f t="array" ref="F1285">IF(COUNT(SEARCH(HistorischeRubrieken,CONCATENATE(P1284,U1284,AB1284,AH1284))),"t","f")</f>
        <v>f</v>
      </c>
      <c r="G1285">
        <v>3</v>
      </c>
      <c r="H1285">
        <v>162101</v>
      </c>
      <c r="I1285" t="s">
        <v>903</v>
      </c>
      <c r="J1285">
        <v>20150801</v>
      </c>
      <c r="M1285">
        <v>0</v>
      </c>
      <c r="N1285">
        <v>0</v>
      </c>
      <c r="AA1285" t="s">
        <v>272</v>
      </c>
      <c r="AC1285">
        <v>0</v>
      </c>
      <c r="AE1285">
        <v>0</v>
      </c>
      <c r="AF1285" t="s">
        <v>271</v>
      </c>
    </row>
    <row r="1286" spans="1:32" hidden="1" x14ac:dyDescent="0.25">
      <c r="A1286" t="str">
        <f t="array" ref="A1286">IF(COUNT(SEARCH(RubriekenHistorisch,CONCATENATE(P1285,U1285,AB1285,AH1285))),"t","f")</f>
        <v>f</v>
      </c>
      <c r="B1286" t="str">
        <f t="shared" si="62"/>
        <v>f</v>
      </c>
      <c r="C1286" t="str">
        <f t="shared" si="63"/>
        <v>f</v>
      </c>
      <c r="D1286" t="str">
        <f t="shared" si="64"/>
        <v>f</v>
      </c>
      <c r="E1286" t="str">
        <f>IF(COUNT(SEARCH({"04.","05.","09.","12."},CONCATENATE(P1285,U1285,AB1285,AH1285))),"t","f")</f>
        <v>f</v>
      </c>
      <c r="F1286" t="str">
        <f t="array" ref="F1286">IF(COUNT(SEARCH(HistorischeRubrieken,CONCATENATE(P1285,U1285,AB1285,AH1285))),"t","f")</f>
        <v>f</v>
      </c>
      <c r="G1286">
        <v>1</v>
      </c>
      <c r="H1286">
        <v>164001</v>
      </c>
      <c r="I1286" t="s">
        <v>904</v>
      </c>
      <c r="J1286">
        <v>20070101</v>
      </c>
      <c r="K1286">
        <v>20130101</v>
      </c>
      <c r="M1286">
        <v>0</v>
      </c>
      <c r="N1286">
        <v>0</v>
      </c>
    </row>
    <row r="1287" spans="1:32" hidden="1" x14ac:dyDescent="0.25">
      <c r="A1287" t="str">
        <f t="array" ref="A1287">IF(COUNT(SEARCH(RubriekenHistorisch,CONCATENATE(P1286,U1286,AB1286,AH1286))),"t","f")</f>
        <v>f</v>
      </c>
      <c r="B1287" t="str">
        <f t="shared" si="62"/>
        <v>f</v>
      </c>
      <c r="C1287" t="str">
        <f t="shared" si="63"/>
        <v>f</v>
      </c>
      <c r="D1287" t="str">
        <f t="shared" si="64"/>
        <v>f</v>
      </c>
      <c r="E1287" t="str">
        <f>IF(COUNT(SEARCH({"04.","05.","09.","12."},CONCATENATE(P1286,U1286,AB1286,AH1286))),"t","f")</f>
        <v>f</v>
      </c>
      <c r="F1287" t="str">
        <f t="array" ref="F1287">IF(COUNT(SEARCH(HistorischeRubrieken,CONCATENATE(P1286,U1286,AB1286,AH1286))),"t","f")</f>
        <v>f</v>
      </c>
      <c r="G1287">
        <v>2</v>
      </c>
      <c r="H1287">
        <v>164001</v>
      </c>
      <c r="I1287" t="s">
        <v>904</v>
      </c>
      <c r="J1287">
        <v>20150131</v>
      </c>
      <c r="K1287">
        <v>20150801</v>
      </c>
      <c r="M1287">
        <v>0</v>
      </c>
      <c r="N1287">
        <v>0</v>
      </c>
      <c r="AA1287" t="s">
        <v>270</v>
      </c>
      <c r="AC1287">
        <v>0</v>
      </c>
      <c r="AE1287">
        <v>0</v>
      </c>
      <c r="AF1287" t="s">
        <v>271</v>
      </c>
    </row>
    <row r="1288" spans="1:32" x14ac:dyDescent="0.25">
      <c r="A1288" t="str">
        <f t="array" ref="A1288">IF(COUNT(SEARCH(RubriekenHistorisch,CONCATENATE(P1287,U1287,AB1287,AH1287))),"t","f")</f>
        <v>f</v>
      </c>
      <c r="B1288" t="str">
        <f t="shared" si="62"/>
        <v>f</v>
      </c>
      <c r="C1288" t="str">
        <f t="shared" si="63"/>
        <v>f</v>
      </c>
      <c r="D1288" t="str">
        <f t="shared" si="64"/>
        <v>f</v>
      </c>
      <c r="E1288" t="str">
        <f>IF(COUNT(SEARCH({"04.","05.","09.","12."},CONCATENATE(P1287,U1287,AB1287,AH1287))),"t","f")</f>
        <v>f</v>
      </c>
      <c r="F1288" t="str">
        <f t="array" ref="F1288">IF(COUNT(SEARCH(HistorischeRubrieken,CONCATENATE(P1287,U1287,AB1287,AH1287))),"t","f")</f>
        <v>f</v>
      </c>
      <c r="G1288">
        <v>3</v>
      </c>
      <c r="H1288">
        <v>164001</v>
      </c>
      <c r="I1288" t="s">
        <v>904</v>
      </c>
      <c r="J1288">
        <v>20150801</v>
      </c>
      <c r="M1288">
        <v>0</v>
      </c>
      <c r="N1288">
        <v>0</v>
      </c>
      <c r="AA1288" t="s">
        <v>272</v>
      </c>
      <c r="AC1288">
        <v>0</v>
      </c>
      <c r="AE1288">
        <v>0</v>
      </c>
      <c r="AF1288" t="s">
        <v>271</v>
      </c>
    </row>
    <row r="1289" spans="1:32" hidden="1" x14ac:dyDescent="0.25">
      <c r="A1289" t="str">
        <f t="array" ref="A1289">IF(COUNT(SEARCH(RubriekenHistorisch,CONCATENATE(P1288,U1288,AB1288,AH1288))),"t","f")</f>
        <v>f</v>
      </c>
      <c r="B1289" t="str">
        <f t="shared" si="62"/>
        <v>f</v>
      </c>
      <c r="C1289" t="str">
        <f t="shared" si="63"/>
        <v>f</v>
      </c>
      <c r="D1289" t="str">
        <f t="shared" si="64"/>
        <v>f</v>
      </c>
      <c r="E1289" t="str">
        <f>IF(COUNT(SEARCH({"04.","05.","09.","12."},CONCATENATE(P1288,U1288,AB1288,AH1288))),"t","f")</f>
        <v>f</v>
      </c>
      <c r="F1289" t="str">
        <f t="array" ref="F1289">IF(COUNT(SEARCH(HistorischeRubrieken,CONCATENATE(P1288,U1288,AB1288,AH1288))),"t","f")</f>
        <v>f</v>
      </c>
      <c r="G1289">
        <v>1</v>
      </c>
      <c r="H1289">
        <v>164101</v>
      </c>
      <c r="I1289" t="s">
        <v>905</v>
      </c>
      <c r="J1289">
        <v>20070101</v>
      </c>
      <c r="K1289">
        <v>20130101</v>
      </c>
      <c r="M1289">
        <v>0</v>
      </c>
      <c r="N1289">
        <v>0</v>
      </c>
    </row>
    <row r="1290" spans="1:32" hidden="1" x14ac:dyDescent="0.25">
      <c r="A1290" t="str">
        <f t="array" ref="A1290">IF(COUNT(SEARCH(RubriekenHistorisch,CONCATENATE(P1289,U1289,AB1289,AH1289))),"t","f")</f>
        <v>f</v>
      </c>
      <c r="B1290" t="str">
        <f t="shared" si="62"/>
        <v>f</v>
      </c>
      <c r="C1290" t="str">
        <f t="shared" si="63"/>
        <v>f</v>
      </c>
      <c r="D1290" t="str">
        <f t="shared" si="64"/>
        <v>f</v>
      </c>
      <c r="E1290" t="str">
        <f>IF(COUNT(SEARCH({"04.","05.","09.","12."},CONCATENATE(P1289,U1289,AB1289,AH1289))),"t","f")</f>
        <v>f</v>
      </c>
      <c r="F1290" t="str">
        <f t="array" ref="F1290">IF(COUNT(SEARCH(HistorischeRubrieken,CONCATENATE(P1289,U1289,AB1289,AH1289))),"t","f")</f>
        <v>f</v>
      </c>
      <c r="G1290">
        <v>2</v>
      </c>
      <c r="H1290">
        <v>164101</v>
      </c>
      <c r="I1290" t="s">
        <v>905</v>
      </c>
      <c r="J1290">
        <v>20150131</v>
      </c>
      <c r="K1290">
        <v>20150801</v>
      </c>
      <c r="M1290">
        <v>0</v>
      </c>
      <c r="N1290">
        <v>0</v>
      </c>
      <c r="AA1290" t="s">
        <v>270</v>
      </c>
      <c r="AC1290">
        <v>0</v>
      </c>
      <c r="AE1290">
        <v>0</v>
      </c>
      <c r="AF1290" t="s">
        <v>271</v>
      </c>
    </row>
    <row r="1291" spans="1:32" x14ac:dyDescent="0.25">
      <c r="A1291" t="str">
        <f t="array" ref="A1291">IF(COUNT(SEARCH(RubriekenHistorisch,CONCATENATE(P1290,U1290,AB1290,AH1290))),"t","f")</f>
        <v>f</v>
      </c>
      <c r="B1291" t="str">
        <f t="shared" si="62"/>
        <v>f</v>
      </c>
      <c r="C1291" t="str">
        <f t="shared" si="63"/>
        <v>f</v>
      </c>
      <c r="D1291" t="str">
        <f t="shared" si="64"/>
        <v>f</v>
      </c>
      <c r="E1291" t="str">
        <f>IF(COUNT(SEARCH({"04.","05.","09.","12."},CONCATENATE(P1290,U1290,AB1290,AH1290))),"t","f")</f>
        <v>f</v>
      </c>
      <c r="F1291" t="str">
        <f t="array" ref="F1291">IF(COUNT(SEARCH(HistorischeRubrieken,CONCATENATE(P1290,U1290,AB1290,AH1290))),"t","f")</f>
        <v>f</v>
      </c>
      <c r="G1291">
        <v>3</v>
      </c>
      <c r="H1291">
        <v>164101</v>
      </c>
      <c r="I1291" t="s">
        <v>905</v>
      </c>
      <c r="J1291">
        <v>20150801</v>
      </c>
      <c r="M1291">
        <v>0</v>
      </c>
      <c r="N1291">
        <v>0</v>
      </c>
      <c r="AA1291" t="s">
        <v>272</v>
      </c>
      <c r="AC1291">
        <v>0</v>
      </c>
      <c r="AE1291">
        <v>0</v>
      </c>
      <c r="AF1291" t="s">
        <v>271</v>
      </c>
    </row>
    <row r="1292" spans="1:32" hidden="1" x14ac:dyDescent="0.25">
      <c r="A1292" t="str">
        <f t="array" ref="A1292">IF(COUNT(SEARCH(RubriekenHistorisch,CONCATENATE(P1291,U1291,AB1291,AH1291))),"t","f")</f>
        <v>f</v>
      </c>
      <c r="B1292" t="str">
        <f t="shared" si="62"/>
        <v>f</v>
      </c>
      <c r="C1292" t="str">
        <f t="shared" si="63"/>
        <v>f</v>
      </c>
      <c r="D1292" t="str">
        <f t="shared" si="64"/>
        <v>f</v>
      </c>
      <c r="E1292" t="str">
        <f>IF(COUNT(SEARCH({"04.","05.","09.","12."},CONCATENATE(P1291,U1291,AB1291,AH1291))),"t","f")</f>
        <v>f</v>
      </c>
      <c r="F1292" t="str">
        <f t="array" ref="F1292">IF(COUNT(SEARCH(HistorischeRubrieken,CONCATENATE(P1291,U1291,AB1291,AH1291))),"t","f")</f>
        <v>f</v>
      </c>
      <c r="G1292">
        <v>1</v>
      </c>
      <c r="H1292">
        <v>165101</v>
      </c>
      <c r="I1292" t="s">
        <v>906</v>
      </c>
      <c r="J1292">
        <v>19940901</v>
      </c>
      <c r="K1292">
        <v>20130101</v>
      </c>
      <c r="M1292">
        <v>0</v>
      </c>
      <c r="N1292">
        <v>0</v>
      </c>
    </row>
    <row r="1293" spans="1:32" hidden="1" x14ac:dyDescent="0.25">
      <c r="A1293" t="str">
        <f t="array" ref="A1293">IF(COUNT(SEARCH(RubriekenHistorisch,CONCATENATE(P1292,U1292,AB1292,AH1292))),"t","f")</f>
        <v>f</v>
      </c>
      <c r="B1293" t="str">
        <f t="shared" si="62"/>
        <v>f</v>
      </c>
      <c r="C1293" t="str">
        <f t="shared" si="63"/>
        <v>f</v>
      </c>
      <c r="D1293" t="str">
        <f t="shared" si="64"/>
        <v>f</v>
      </c>
      <c r="E1293" t="str">
        <f>IF(COUNT(SEARCH({"04.","05.","09.","12."},CONCATENATE(P1292,U1292,AB1292,AH1292))),"t","f")</f>
        <v>f</v>
      </c>
      <c r="F1293" t="str">
        <f t="array" ref="F1293">IF(COUNT(SEARCH(HistorischeRubrieken,CONCATENATE(P1292,U1292,AB1292,AH1292))),"t","f")</f>
        <v>f</v>
      </c>
      <c r="G1293">
        <v>2</v>
      </c>
      <c r="H1293">
        <v>165101</v>
      </c>
      <c r="I1293" t="s">
        <v>906</v>
      </c>
      <c r="J1293">
        <v>20150131</v>
      </c>
      <c r="K1293">
        <v>20150801</v>
      </c>
      <c r="M1293">
        <v>0</v>
      </c>
      <c r="N1293">
        <v>0</v>
      </c>
      <c r="AA1293" t="s">
        <v>270</v>
      </c>
      <c r="AC1293">
        <v>0</v>
      </c>
      <c r="AE1293">
        <v>0</v>
      </c>
      <c r="AF1293" t="s">
        <v>271</v>
      </c>
    </row>
    <row r="1294" spans="1:32" x14ac:dyDescent="0.25">
      <c r="A1294" t="str">
        <f t="array" ref="A1294">IF(COUNT(SEARCH(RubriekenHistorisch,CONCATENATE(P1293,U1293,AB1293,AH1293))),"t","f")</f>
        <v>f</v>
      </c>
      <c r="B1294" t="str">
        <f t="shared" si="62"/>
        <v>f</v>
      </c>
      <c r="C1294" t="str">
        <f t="shared" si="63"/>
        <v>f</v>
      </c>
      <c r="D1294" t="str">
        <f t="shared" si="64"/>
        <v>f</v>
      </c>
      <c r="E1294" t="str">
        <f>IF(COUNT(SEARCH({"04.","05.","09.","12."},CONCATENATE(P1293,U1293,AB1293,AH1293))),"t","f")</f>
        <v>f</v>
      </c>
      <c r="F1294" t="str">
        <f t="array" ref="F1294">IF(COUNT(SEARCH(HistorischeRubrieken,CONCATENATE(P1293,U1293,AB1293,AH1293))),"t","f")</f>
        <v>f</v>
      </c>
      <c r="G1294">
        <v>3</v>
      </c>
      <c r="H1294">
        <v>165101</v>
      </c>
      <c r="I1294" t="s">
        <v>906</v>
      </c>
      <c r="J1294">
        <v>20150801</v>
      </c>
      <c r="M1294">
        <v>0</v>
      </c>
      <c r="N1294">
        <v>0</v>
      </c>
      <c r="AA1294" t="s">
        <v>272</v>
      </c>
      <c r="AC1294">
        <v>0</v>
      </c>
      <c r="AE1294">
        <v>0</v>
      </c>
      <c r="AF1294" t="s">
        <v>271</v>
      </c>
    </row>
    <row r="1295" spans="1:32" hidden="1" x14ac:dyDescent="0.25">
      <c r="A1295" t="str">
        <f t="array" ref="A1295">IF(COUNT(SEARCH(RubriekenHistorisch,CONCATENATE(P1294,U1294,AB1294,AH1294))),"t","f")</f>
        <v>f</v>
      </c>
      <c r="B1295" t="str">
        <f t="shared" si="62"/>
        <v>f</v>
      </c>
      <c r="C1295" t="str">
        <f t="shared" si="63"/>
        <v>f</v>
      </c>
      <c r="D1295" t="str">
        <f t="shared" si="64"/>
        <v>f</v>
      </c>
      <c r="E1295" t="str">
        <f>IF(COUNT(SEARCH({"04.","05.","09.","12."},CONCATENATE(P1294,U1294,AB1294,AH1294))),"t","f")</f>
        <v>f</v>
      </c>
      <c r="F1295" t="str">
        <f t="array" ref="F1295">IF(COUNT(SEARCH(HistorischeRubrieken,CONCATENATE(P1294,U1294,AB1294,AH1294))),"t","f")</f>
        <v>f</v>
      </c>
      <c r="G1295">
        <v>1</v>
      </c>
      <c r="H1295">
        <v>165201</v>
      </c>
      <c r="I1295" t="s">
        <v>907</v>
      </c>
      <c r="J1295">
        <v>19970101</v>
      </c>
      <c r="K1295">
        <v>20130101</v>
      </c>
      <c r="M1295">
        <v>0</v>
      </c>
      <c r="N1295">
        <v>0</v>
      </c>
    </row>
    <row r="1296" spans="1:32" hidden="1" x14ac:dyDescent="0.25">
      <c r="A1296" t="str">
        <f t="array" ref="A1296">IF(COUNT(SEARCH(RubriekenHistorisch,CONCATENATE(P1295,U1295,AB1295,AH1295))),"t","f")</f>
        <v>f</v>
      </c>
      <c r="B1296" t="str">
        <f t="shared" si="62"/>
        <v>f</v>
      </c>
      <c r="C1296" t="str">
        <f t="shared" si="63"/>
        <v>f</v>
      </c>
      <c r="D1296" t="str">
        <f t="shared" si="64"/>
        <v>f</v>
      </c>
      <c r="E1296" t="str">
        <f>IF(COUNT(SEARCH({"04.","05.","09.","12."},CONCATENATE(P1295,U1295,AB1295,AH1295))),"t","f")</f>
        <v>f</v>
      </c>
      <c r="F1296" t="str">
        <f t="array" ref="F1296">IF(COUNT(SEARCH(HistorischeRubrieken,CONCATENATE(P1295,U1295,AB1295,AH1295))),"t","f")</f>
        <v>f</v>
      </c>
      <c r="G1296">
        <v>2</v>
      </c>
      <c r="H1296">
        <v>165201</v>
      </c>
      <c r="I1296" t="s">
        <v>907</v>
      </c>
      <c r="J1296">
        <v>20150131</v>
      </c>
      <c r="K1296">
        <v>20150801</v>
      </c>
      <c r="M1296">
        <v>0</v>
      </c>
      <c r="N1296">
        <v>0</v>
      </c>
      <c r="AA1296" t="s">
        <v>270</v>
      </c>
      <c r="AC1296">
        <v>0</v>
      </c>
      <c r="AE1296">
        <v>0</v>
      </c>
      <c r="AF1296" t="s">
        <v>271</v>
      </c>
    </row>
    <row r="1297" spans="1:32" x14ac:dyDescent="0.25">
      <c r="A1297" t="str">
        <f t="array" ref="A1297">IF(COUNT(SEARCH(RubriekenHistorisch,CONCATENATE(P1296,U1296,AB1296,AH1296))),"t","f")</f>
        <v>f</v>
      </c>
      <c r="B1297" t="str">
        <f t="shared" si="62"/>
        <v>f</v>
      </c>
      <c r="C1297" t="str">
        <f t="shared" si="63"/>
        <v>f</v>
      </c>
      <c r="D1297" t="str">
        <f t="shared" si="64"/>
        <v>f</v>
      </c>
      <c r="E1297" t="str">
        <f>IF(COUNT(SEARCH({"04.","05.","09.","12."},CONCATENATE(P1296,U1296,AB1296,AH1296))),"t","f")</f>
        <v>f</v>
      </c>
      <c r="F1297" t="str">
        <f t="array" ref="F1297">IF(COUNT(SEARCH(HistorischeRubrieken,CONCATENATE(P1296,U1296,AB1296,AH1296))),"t","f")</f>
        <v>f</v>
      </c>
      <c r="G1297">
        <v>3</v>
      </c>
      <c r="H1297">
        <v>165201</v>
      </c>
      <c r="I1297" t="s">
        <v>907</v>
      </c>
      <c r="J1297">
        <v>20150801</v>
      </c>
      <c r="M1297">
        <v>0</v>
      </c>
      <c r="N1297">
        <v>0</v>
      </c>
      <c r="AA1297" t="s">
        <v>272</v>
      </c>
      <c r="AC1297">
        <v>0</v>
      </c>
      <c r="AE1297">
        <v>0</v>
      </c>
      <c r="AF1297" t="s">
        <v>271</v>
      </c>
    </row>
    <row r="1298" spans="1:32" hidden="1" x14ac:dyDescent="0.25">
      <c r="A1298" t="str">
        <f t="array" ref="A1298">IF(COUNT(SEARCH(RubriekenHistorisch,CONCATENATE(P1297,U1297,AB1297,AH1297))),"t","f")</f>
        <v>f</v>
      </c>
      <c r="B1298" t="str">
        <f t="shared" si="62"/>
        <v>f</v>
      </c>
      <c r="C1298" t="str">
        <f t="shared" si="63"/>
        <v>f</v>
      </c>
      <c r="D1298" t="str">
        <f t="shared" si="64"/>
        <v>f</v>
      </c>
      <c r="E1298" t="str">
        <f>IF(COUNT(SEARCH({"04.","05.","09.","12."},CONCATENATE(P1297,U1297,AB1297,AH1297))),"t","f")</f>
        <v>f</v>
      </c>
      <c r="F1298" t="str">
        <f t="array" ref="F1298">IF(COUNT(SEARCH(HistorischeRubrieken,CONCATENATE(P1297,U1297,AB1297,AH1297))),"t","f")</f>
        <v>f</v>
      </c>
      <c r="G1298">
        <v>1</v>
      </c>
      <c r="H1298">
        <v>165501</v>
      </c>
      <c r="I1298" t="s">
        <v>908</v>
      </c>
      <c r="J1298">
        <v>19970101</v>
      </c>
      <c r="K1298">
        <v>20130101</v>
      </c>
      <c r="M1298">
        <v>0</v>
      </c>
      <c r="N1298">
        <v>0</v>
      </c>
    </row>
    <row r="1299" spans="1:32" hidden="1" x14ac:dyDescent="0.25">
      <c r="A1299" t="str">
        <f t="array" ref="A1299">IF(COUNT(SEARCH(RubriekenHistorisch,CONCATENATE(P1298,U1298,AB1298,AH1298))),"t","f")</f>
        <v>f</v>
      </c>
      <c r="B1299" t="str">
        <f t="shared" si="62"/>
        <v>f</v>
      </c>
      <c r="C1299" t="str">
        <f t="shared" si="63"/>
        <v>f</v>
      </c>
      <c r="D1299" t="str">
        <f t="shared" si="64"/>
        <v>f</v>
      </c>
      <c r="E1299" t="str">
        <f>IF(COUNT(SEARCH({"04.","05.","09.","12."},CONCATENATE(P1298,U1298,AB1298,AH1298))),"t","f")</f>
        <v>f</v>
      </c>
      <c r="F1299" t="str">
        <f t="array" ref="F1299">IF(COUNT(SEARCH(HistorischeRubrieken,CONCATENATE(P1298,U1298,AB1298,AH1298))),"t","f")</f>
        <v>f</v>
      </c>
      <c r="G1299">
        <v>2</v>
      </c>
      <c r="H1299">
        <v>165501</v>
      </c>
      <c r="I1299" t="s">
        <v>908</v>
      </c>
      <c r="J1299">
        <v>20150131</v>
      </c>
      <c r="K1299">
        <v>20150801</v>
      </c>
      <c r="M1299">
        <v>0</v>
      </c>
      <c r="N1299">
        <v>0</v>
      </c>
      <c r="AA1299" t="s">
        <v>270</v>
      </c>
      <c r="AC1299">
        <v>0</v>
      </c>
      <c r="AE1299">
        <v>0</v>
      </c>
      <c r="AF1299" t="s">
        <v>271</v>
      </c>
    </row>
    <row r="1300" spans="1:32" x14ac:dyDescent="0.25">
      <c r="A1300" t="str">
        <f t="array" ref="A1300">IF(COUNT(SEARCH(RubriekenHistorisch,CONCATENATE(P1299,U1299,AB1299,AH1299))),"t","f")</f>
        <v>f</v>
      </c>
      <c r="B1300" t="str">
        <f t="shared" si="62"/>
        <v>f</v>
      </c>
      <c r="C1300" t="str">
        <f t="shared" si="63"/>
        <v>f</v>
      </c>
      <c r="D1300" t="str">
        <f t="shared" si="64"/>
        <v>f</v>
      </c>
      <c r="E1300" t="str">
        <f>IF(COUNT(SEARCH({"04.","05.","09.","12."},CONCATENATE(P1299,U1299,AB1299,AH1299))),"t","f")</f>
        <v>f</v>
      </c>
      <c r="F1300" t="str">
        <f t="array" ref="F1300">IF(COUNT(SEARCH(HistorischeRubrieken,CONCATENATE(P1299,U1299,AB1299,AH1299))),"t","f")</f>
        <v>f</v>
      </c>
      <c r="G1300">
        <v>3</v>
      </c>
      <c r="H1300">
        <v>165501</v>
      </c>
      <c r="I1300" t="s">
        <v>908</v>
      </c>
      <c r="J1300">
        <v>20150801</v>
      </c>
      <c r="M1300">
        <v>0</v>
      </c>
      <c r="N1300">
        <v>0</v>
      </c>
      <c r="AA1300" t="s">
        <v>272</v>
      </c>
      <c r="AC1300">
        <v>0</v>
      </c>
      <c r="AE1300">
        <v>0</v>
      </c>
      <c r="AF1300" t="s">
        <v>271</v>
      </c>
    </row>
    <row r="1301" spans="1:32" hidden="1" x14ac:dyDescent="0.25">
      <c r="A1301" t="str">
        <f t="array" ref="A1301">IF(COUNT(SEARCH(RubriekenHistorisch,CONCATENATE(P1300,U1300,AB1300,AH1300))),"t","f")</f>
        <v>f</v>
      </c>
      <c r="B1301" t="str">
        <f t="shared" si="62"/>
        <v>f</v>
      </c>
      <c r="C1301" t="str">
        <f t="shared" si="63"/>
        <v>f</v>
      </c>
      <c r="D1301" t="str">
        <f t="shared" si="64"/>
        <v>f</v>
      </c>
      <c r="E1301" t="str">
        <f>IF(COUNT(SEARCH({"04.","05.","09.","12."},CONCATENATE(P1300,U1300,AB1300,AH1300))),"t","f")</f>
        <v>f</v>
      </c>
      <c r="F1301" t="str">
        <f t="array" ref="F1301">IF(COUNT(SEARCH(HistorischeRubrieken,CONCATENATE(P1300,U1300,AB1300,AH1300))),"t","f")</f>
        <v>f</v>
      </c>
      <c r="G1301">
        <v>1</v>
      </c>
      <c r="H1301">
        <v>165801</v>
      </c>
      <c r="I1301" t="s">
        <v>909</v>
      </c>
      <c r="J1301">
        <v>19970101</v>
      </c>
      <c r="K1301">
        <v>20130101</v>
      </c>
      <c r="M1301">
        <v>0</v>
      </c>
      <c r="N1301">
        <v>0</v>
      </c>
    </row>
    <row r="1302" spans="1:32" hidden="1" x14ac:dyDescent="0.25">
      <c r="A1302" t="str">
        <f t="array" ref="A1302">IF(COUNT(SEARCH(RubriekenHistorisch,CONCATENATE(P1301,U1301,AB1301,AH1301))),"t","f")</f>
        <v>f</v>
      </c>
      <c r="B1302" t="str">
        <f t="shared" si="62"/>
        <v>f</v>
      </c>
      <c r="C1302" t="str">
        <f t="shared" si="63"/>
        <v>f</v>
      </c>
      <c r="D1302" t="str">
        <f t="shared" si="64"/>
        <v>f</v>
      </c>
      <c r="E1302" t="str">
        <f>IF(COUNT(SEARCH({"04.","05.","09.","12."},CONCATENATE(P1301,U1301,AB1301,AH1301))),"t","f")</f>
        <v>f</v>
      </c>
      <c r="F1302" t="str">
        <f t="array" ref="F1302">IF(COUNT(SEARCH(HistorischeRubrieken,CONCATENATE(P1301,U1301,AB1301,AH1301))),"t","f")</f>
        <v>f</v>
      </c>
      <c r="G1302">
        <v>2</v>
      </c>
      <c r="H1302">
        <v>165801</v>
      </c>
      <c r="I1302" t="s">
        <v>909</v>
      </c>
      <c r="J1302">
        <v>20150131</v>
      </c>
      <c r="K1302">
        <v>20150801</v>
      </c>
      <c r="M1302">
        <v>0</v>
      </c>
      <c r="N1302">
        <v>0</v>
      </c>
      <c r="AA1302" t="s">
        <v>270</v>
      </c>
      <c r="AC1302">
        <v>0</v>
      </c>
      <c r="AE1302">
        <v>0</v>
      </c>
      <c r="AF1302" t="s">
        <v>271</v>
      </c>
    </row>
    <row r="1303" spans="1:32" x14ac:dyDescent="0.25">
      <c r="A1303" t="str">
        <f t="array" ref="A1303">IF(COUNT(SEARCH(RubriekenHistorisch,CONCATENATE(P1302,U1302,AB1302,AH1302))),"t","f")</f>
        <v>f</v>
      </c>
      <c r="B1303" t="str">
        <f t="shared" si="62"/>
        <v>f</v>
      </c>
      <c r="C1303" t="str">
        <f t="shared" si="63"/>
        <v>f</v>
      </c>
      <c r="D1303" t="str">
        <f t="shared" si="64"/>
        <v>f</v>
      </c>
      <c r="E1303" t="str">
        <f>IF(COUNT(SEARCH({"04.","05.","09.","12."},CONCATENATE(P1302,U1302,AB1302,AH1302))),"t","f")</f>
        <v>f</v>
      </c>
      <c r="F1303" t="str">
        <f t="array" ref="F1303">IF(COUNT(SEARCH(HistorischeRubrieken,CONCATENATE(P1302,U1302,AB1302,AH1302))),"t","f")</f>
        <v>f</v>
      </c>
      <c r="G1303">
        <v>3</v>
      </c>
      <c r="H1303">
        <v>165801</v>
      </c>
      <c r="I1303" t="s">
        <v>909</v>
      </c>
      <c r="J1303">
        <v>20150801</v>
      </c>
      <c r="M1303">
        <v>0</v>
      </c>
      <c r="N1303">
        <v>0</v>
      </c>
      <c r="AA1303" t="s">
        <v>272</v>
      </c>
      <c r="AC1303">
        <v>0</v>
      </c>
      <c r="AE1303">
        <v>0</v>
      </c>
      <c r="AF1303" t="s">
        <v>271</v>
      </c>
    </row>
    <row r="1304" spans="1:32" hidden="1" x14ac:dyDescent="0.25">
      <c r="A1304" t="str">
        <f t="array" ref="A1304">IF(COUNT(SEARCH(RubriekenHistorisch,CONCATENATE(P1303,U1303,AB1303,AH1303))),"t","f")</f>
        <v>f</v>
      </c>
      <c r="B1304" t="str">
        <f t="shared" si="62"/>
        <v>f</v>
      </c>
      <c r="C1304" t="str">
        <f t="shared" si="63"/>
        <v>f</v>
      </c>
      <c r="D1304" t="str">
        <f t="shared" si="64"/>
        <v>f</v>
      </c>
      <c r="E1304" t="str">
        <f>IF(COUNT(SEARCH({"04.","05.","09.","12."},CONCATENATE(P1303,U1303,AB1303,AH1303))),"t","f")</f>
        <v>f</v>
      </c>
      <c r="F1304" t="str">
        <f t="array" ref="F1304">IF(COUNT(SEARCH(HistorischeRubrieken,CONCATENATE(P1303,U1303,AB1303,AH1303))),"t","f")</f>
        <v>f</v>
      </c>
      <c r="G1304">
        <v>1</v>
      </c>
      <c r="H1304">
        <v>165901</v>
      </c>
      <c r="I1304" t="s">
        <v>910</v>
      </c>
      <c r="J1304">
        <v>19970101</v>
      </c>
      <c r="K1304">
        <v>20130101</v>
      </c>
      <c r="M1304">
        <v>0</v>
      </c>
      <c r="N1304">
        <v>0</v>
      </c>
    </row>
    <row r="1305" spans="1:32" hidden="1" x14ac:dyDescent="0.25">
      <c r="A1305" t="str">
        <f t="array" ref="A1305">IF(COUNT(SEARCH(RubriekenHistorisch,CONCATENATE(P1304,U1304,AB1304,AH1304))),"t","f")</f>
        <v>f</v>
      </c>
      <c r="B1305" t="str">
        <f t="shared" si="62"/>
        <v>f</v>
      </c>
      <c r="C1305" t="str">
        <f t="shared" si="63"/>
        <v>f</v>
      </c>
      <c r="D1305" t="str">
        <f t="shared" si="64"/>
        <v>f</v>
      </c>
      <c r="E1305" t="str">
        <f>IF(COUNT(SEARCH({"04.","05.","09.","12."},CONCATENATE(P1304,U1304,AB1304,AH1304))),"t","f")</f>
        <v>f</v>
      </c>
      <c r="F1305" t="str">
        <f t="array" ref="F1305">IF(COUNT(SEARCH(HistorischeRubrieken,CONCATENATE(P1304,U1304,AB1304,AH1304))),"t","f")</f>
        <v>f</v>
      </c>
      <c r="G1305">
        <v>2</v>
      </c>
      <c r="H1305">
        <v>165901</v>
      </c>
      <c r="I1305" t="s">
        <v>910</v>
      </c>
      <c r="J1305">
        <v>20150131</v>
      </c>
      <c r="K1305">
        <v>20150801</v>
      </c>
      <c r="M1305">
        <v>0</v>
      </c>
      <c r="N1305">
        <v>0</v>
      </c>
      <c r="AA1305" t="s">
        <v>270</v>
      </c>
      <c r="AC1305">
        <v>0</v>
      </c>
      <c r="AE1305">
        <v>0</v>
      </c>
      <c r="AF1305" t="s">
        <v>271</v>
      </c>
    </row>
    <row r="1306" spans="1:32" x14ac:dyDescent="0.25">
      <c r="A1306" t="str">
        <f t="array" ref="A1306">IF(COUNT(SEARCH(RubriekenHistorisch,CONCATENATE(P1305,U1305,AB1305,AH1305))),"t","f")</f>
        <v>f</v>
      </c>
      <c r="B1306" t="str">
        <f t="shared" si="62"/>
        <v>f</v>
      </c>
      <c r="C1306" t="str">
        <f t="shared" si="63"/>
        <v>f</v>
      </c>
      <c r="D1306" t="str">
        <f t="shared" si="64"/>
        <v>f</v>
      </c>
      <c r="E1306" t="str">
        <f>IF(COUNT(SEARCH({"04.","05.","09.","12."},CONCATENATE(P1305,U1305,AB1305,AH1305))),"t","f")</f>
        <v>f</v>
      </c>
      <c r="F1306" t="str">
        <f t="array" ref="F1306">IF(COUNT(SEARCH(HistorischeRubrieken,CONCATENATE(P1305,U1305,AB1305,AH1305))),"t","f")</f>
        <v>f</v>
      </c>
      <c r="G1306">
        <v>3</v>
      </c>
      <c r="H1306">
        <v>165901</v>
      </c>
      <c r="I1306" t="s">
        <v>910</v>
      </c>
      <c r="J1306">
        <v>20150801</v>
      </c>
      <c r="M1306">
        <v>0</v>
      </c>
      <c r="N1306">
        <v>0</v>
      </c>
      <c r="AA1306" t="s">
        <v>272</v>
      </c>
      <c r="AC1306">
        <v>0</v>
      </c>
      <c r="AE1306">
        <v>0</v>
      </c>
      <c r="AF1306" t="s">
        <v>271</v>
      </c>
    </row>
    <row r="1307" spans="1:32" hidden="1" x14ac:dyDescent="0.25">
      <c r="A1307" t="str">
        <f t="array" ref="A1307">IF(COUNT(SEARCH(RubriekenHistorisch,CONCATENATE(P1306,U1306,AB1306,AH1306))),"t","f")</f>
        <v>f</v>
      </c>
      <c r="B1307" t="str">
        <f t="shared" si="62"/>
        <v>f</v>
      </c>
      <c r="C1307" t="str">
        <f t="shared" si="63"/>
        <v>f</v>
      </c>
      <c r="D1307" t="str">
        <f t="shared" si="64"/>
        <v>f</v>
      </c>
      <c r="E1307" t="str">
        <f>IF(COUNT(SEARCH({"04.","05.","09.","12."},CONCATENATE(P1306,U1306,AB1306,AH1306))),"t","f")</f>
        <v>f</v>
      </c>
      <c r="F1307" t="str">
        <f t="array" ref="F1307">IF(COUNT(SEARCH(HistorischeRubrieken,CONCATENATE(P1306,U1306,AB1306,AH1306))),"t","f")</f>
        <v>f</v>
      </c>
      <c r="G1307">
        <v>1</v>
      </c>
      <c r="H1307">
        <v>166101</v>
      </c>
      <c r="I1307" t="s">
        <v>911</v>
      </c>
      <c r="J1307">
        <v>19940215</v>
      </c>
      <c r="K1307">
        <v>20100101</v>
      </c>
      <c r="M1307">
        <v>0</v>
      </c>
      <c r="N1307">
        <v>0</v>
      </c>
    </row>
    <row r="1308" spans="1:32" hidden="1" x14ac:dyDescent="0.25">
      <c r="A1308" t="str">
        <f t="array" ref="A1308">IF(COUNT(SEARCH(RubriekenHistorisch,CONCATENATE(P1307,U1307,AB1307,AH1307))),"t","f")</f>
        <v>f</v>
      </c>
      <c r="B1308" t="str">
        <f t="shared" si="62"/>
        <v>f</v>
      </c>
      <c r="C1308" t="str">
        <f t="shared" si="63"/>
        <v>f</v>
      </c>
      <c r="D1308" t="str">
        <f t="shared" si="64"/>
        <v>f</v>
      </c>
      <c r="E1308" t="str">
        <f>IF(COUNT(SEARCH({"04.","05.","09.","12."},CONCATENATE(P1307,U1307,AB1307,AH1307))),"t","f")</f>
        <v>f</v>
      </c>
      <c r="F1308" t="str">
        <f t="array" ref="F1308">IF(COUNT(SEARCH(HistorischeRubrieken,CONCATENATE(P1307,U1307,AB1307,AH1307))),"t","f")</f>
        <v>f</v>
      </c>
      <c r="G1308">
        <v>1</v>
      </c>
      <c r="H1308">
        <v>166301</v>
      </c>
      <c r="I1308" t="s">
        <v>912</v>
      </c>
      <c r="J1308">
        <v>19940501</v>
      </c>
      <c r="K1308">
        <v>20130101</v>
      </c>
      <c r="M1308">
        <v>0</v>
      </c>
      <c r="N1308">
        <v>0</v>
      </c>
    </row>
    <row r="1309" spans="1:32" hidden="1" x14ac:dyDescent="0.25">
      <c r="A1309" t="str">
        <f t="array" ref="A1309">IF(COUNT(SEARCH(RubriekenHistorisch,CONCATENATE(P1308,U1308,AB1308,AH1308))),"t","f")</f>
        <v>f</v>
      </c>
      <c r="B1309" t="str">
        <f t="shared" si="62"/>
        <v>f</v>
      </c>
      <c r="C1309" t="str">
        <f t="shared" si="63"/>
        <v>f</v>
      </c>
      <c r="D1309" t="str">
        <f t="shared" si="64"/>
        <v>f</v>
      </c>
      <c r="E1309" t="str">
        <f>IF(COUNT(SEARCH({"04.","05.","09.","12."},CONCATENATE(P1308,U1308,AB1308,AH1308))),"t","f")</f>
        <v>f</v>
      </c>
      <c r="F1309" t="str">
        <f t="array" ref="F1309">IF(COUNT(SEARCH(HistorischeRubrieken,CONCATENATE(P1308,U1308,AB1308,AH1308))),"t","f")</f>
        <v>f</v>
      </c>
      <c r="G1309">
        <v>2</v>
      </c>
      <c r="H1309">
        <v>166301</v>
      </c>
      <c r="I1309" t="s">
        <v>912</v>
      </c>
      <c r="J1309">
        <v>20150131</v>
      </c>
      <c r="K1309">
        <v>20150801</v>
      </c>
      <c r="M1309">
        <v>0</v>
      </c>
      <c r="N1309">
        <v>0</v>
      </c>
      <c r="AA1309" t="s">
        <v>270</v>
      </c>
      <c r="AC1309">
        <v>0</v>
      </c>
      <c r="AE1309">
        <v>0</v>
      </c>
      <c r="AF1309" t="s">
        <v>271</v>
      </c>
    </row>
    <row r="1310" spans="1:32" x14ac:dyDescent="0.25">
      <c r="A1310" t="str">
        <f t="array" ref="A1310">IF(COUNT(SEARCH(RubriekenHistorisch,CONCATENATE(P1309,U1309,AB1309,AH1309))),"t","f")</f>
        <v>f</v>
      </c>
      <c r="B1310" t="str">
        <f t="shared" si="62"/>
        <v>f</v>
      </c>
      <c r="C1310" t="str">
        <f t="shared" si="63"/>
        <v>f</v>
      </c>
      <c r="D1310" t="str">
        <f t="shared" si="64"/>
        <v>f</v>
      </c>
      <c r="E1310" t="str">
        <f>IF(COUNT(SEARCH({"04.","05.","09.","12."},CONCATENATE(P1309,U1309,AB1309,AH1309))),"t","f")</f>
        <v>f</v>
      </c>
      <c r="F1310" t="str">
        <f t="array" ref="F1310">IF(COUNT(SEARCH(HistorischeRubrieken,CONCATENATE(P1309,U1309,AB1309,AH1309))),"t","f")</f>
        <v>f</v>
      </c>
      <c r="G1310">
        <v>3</v>
      </c>
      <c r="H1310">
        <v>166301</v>
      </c>
      <c r="I1310" t="s">
        <v>912</v>
      </c>
      <c r="J1310">
        <v>20150801</v>
      </c>
      <c r="M1310">
        <v>0</v>
      </c>
      <c r="N1310">
        <v>0</v>
      </c>
      <c r="AA1310" t="s">
        <v>272</v>
      </c>
      <c r="AC1310">
        <v>0</v>
      </c>
      <c r="AE1310">
        <v>0</v>
      </c>
      <c r="AF1310" t="s">
        <v>271</v>
      </c>
    </row>
    <row r="1311" spans="1:32" hidden="1" x14ac:dyDescent="0.25">
      <c r="A1311" t="str">
        <f t="array" ref="A1311">IF(COUNT(SEARCH(RubriekenHistorisch,CONCATENATE(P1310,U1310,AB1310,AH1310))),"t","f")</f>
        <v>f</v>
      </c>
      <c r="B1311" t="str">
        <f t="shared" si="62"/>
        <v>f</v>
      </c>
      <c r="C1311" t="str">
        <f t="shared" si="63"/>
        <v>f</v>
      </c>
      <c r="D1311" t="str">
        <f t="shared" si="64"/>
        <v>f</v>
      </c>
      <c r="E1311" t="str">
        <f>IF(COUNT(SEARCH({"04.","05.","09.","12."},CONCATENATE(P1310,U1310,AB1310,AH1310))),"t","f")</f>
        <v>f</v>
      </c>
      <c r="F1311" t="str">
        <f t="array" ref="F1311">IF(COUNT(SEARCH(HistorischeRubrieken,CONCATENATE(P1310,U1310,AB1310,AH1310))),"t","f")</f>
        <v>f</v>
      </c>
      <c r="G1311">
        <v>1</v>
      </c>
      <c r="H1311">
        <v>166501</v>
      </c>
      <c r="I1311" t="s">
        <v>913</v>
      </c>
      <c r="J1311">
        <v>19970101</v>
      </c>
      <c r="K1311">
        <v>19980425</v>
      </c>
      <c r="M1311">
        <v>0</v>
      </c>
      <c r="N1311">
        <v>0</v>
      </c>
    </row>
    <row r="1312" spans="1:32" hidden="1" x14ac:dyDescent="0.25">
      <c r="A1312" t="str">
        <f t="array" ref="A1312">IF(COUNT(SEARCH(RubriekenHistorisch,CONCATENATE(P1311,U1311,AB1311,AH1311))),"t","f")</f>
        <v>f</v>
      </c>
      <c r="B1312" t="str">
        <f t="shared" si="62"/>
        <v>f</v>
      </c>
      <c r="C1312" t="str">
        <f t="shared" si="63"/>
        <v>f</v>
      </c>
      <c r="D1312" t="str">
        <f t="shared" si="64"/>
        <v>f</v>
      </c>
      <c r="E1312" t="str">
        <f>IF(COUNT(SEARCH({"04.","05.","09.","12."},CONCATENATE(P1311,U1311,AB1311,AH1311))),"t","f")</f>
        <v>f</v>
      </c>
      <c r="F1312" t="str">
        <f t="array" ref="F1312">IF(COUNT(SEARCH(HistorischeRubrieken,CONCATENATE(P1311,U1311,AB1311,AH1311))),"t","f")</f>
        <v>f</v>
      </c>
      <c r="G1312">
        <v>1</v>
      </c>
      <c r="H1312">
        <v>166601</v>
      </c>
      <c r="I1312" t="s">
        <v>914</v>
      </c>
      <c r="J1312">
        <v>19940415</v>
      </c>
      <c r="K1312">
        <v>20100101</v>
      </c>
      <c r="M1312">
        <v>0</v>
      </c>
      <c r="N1312">
        <v>0</v>
      </c>
    </row>
    <row r="1313" spans="1:32" hidden="1" x14ac:dyDescent="0.25">
      <c r="A1313" t="str">
        <f t="array" ref="A1313">IF(COUNT(SEARCH(RubriekenHistorisch,CONCATENATE(P1312,U1312,AB1312,AH1312))),"t","f")</f>
        <v>f</v>
      </c>
      <c r="B1313" t="str">
        <f t="shared" si="62"/>
        <v>f</v>
      </c>
      <c r="C1313" t="str">
        <f t="shared" si="63"/>
        <v>f</v>
      </c>
      <c r="D1313" t="str">
        <f t="shared" si="64"/>
        <v>f</v>
      </c>
      <c r="E1313" t="str">
        <f>IF(COUNT(SEARCH({"04.","05.","09.","12."},CONCATENATE(P1312,U1312,AB1312,AH1312))),"t","f")</f>
        <v>f</v>
      </c>
      <c r="F1313" t="str">
        <f t="array" ref="F1313">IF(COUNT(SEARCH(HistorischeRubrieken,CONCATENATE(P1312,U1312,AB1312,AH1312))),"t","f")</f>
        <v>f</v>
      </c>
      <c r="G1313">
        <v>1</v>
      </c>
      <c r="H1313">
        <v>166701</v>
      </c>
      <c r="I1313" t="s">
        <v>915</v>
      </c>
      <c r="J1313">
        <v>19970101</v>
      </c>
      <c r="K1313">
        <v>20130101</v>
      </c>
      <c r="M1313">
        <v>0</v>
      </c>
      <c r="N1313">
        <v>0</v>
      </c>
    </row>
    <row r="1314" spans="1:32" hidden="1" x14ac:dyDescent="0.25">
      <c r="A1314" t="str">
        <f t="array" ref="A1314">IF(COUNT(SEARCH(RubriekenHistorisch,CONCATENATE(P1313,U1313,AB1313,AH1313))),"t","f")</f>
        <v>f</v>
      </c>
      <c r="B1314" t="str">
        <f t="shared" si="62"/>
        <v>f</v>
      </c>
      <c r="C1314" t="str">
        <f t="shared" si="63"/>
        <v>f</v>
      </c>
      <c r="D1314" t="str">
        <f t="shared" si="64"/>
        <v>f</v>
      </c>
      <c r="E1314" t="str">
        <f>IF(COUNT(SEARCH({"04.","05.","09.","12."},CONCATENATE(P1313,U1313,AB1313,AH1313))),"t","f")</f>
        <v>f</v>
      </c>
      <c r="F1314" t="str">
        <f t="array" ref="F1314">IF(COUNT(SEARCH(HistorischeRubrieken,CONCATENATE(P1313,U1313,AB1313,AH1313))),"t","f")</f>
        <v>f</v>
      </c>
      <c r="G1314">
        <v>2</v>
      </c>
      <c r="H1314">
        <v>166701</v>
      </c>
      <c r="I1314" t="s">
        <v>915</v>
      </c>
      <c r="J1314">
        <v>20150131</v>
      </c>
      <c r="K1314">
        <v>20150801</v>
      </c>
      <c r="M1314">
        <v>0</v>
      </c>
      <c r="N1314">
        <v>0</v>
      </c>
      <c r="AA1314" t="s">
        <v>270</v>
      </c>
      <c r="AC1314">
        <v>0</v>
      </c>
      <c r="AE1314">
        <v>0</v>
      </c>
      <c r="AF1314" t="s">
        <v>271</v>
      </c>
    </row>
    <row r="1315" spans="1:32" x14ac:dyDescent="0.25">
      <c r="A1315" t="str">
        <f t="array" ref="A1315">IF(COUNT(SEARCH(RubriekenHistorisch,CONCATENATE(P1314,U1314,AB1314,AH1314))),"t","f")</f>
        <v>f</v>
      </c>
      <c r="B1315" t="str">
        <f t="shared" si="62"/>
        <v>f</v>
      </c>
      <c r="C1315" t="str">
        <f t="shared" si="63"/>
        <v>f</v>
      </c>
      <c r="D1315" t="str">
        <f t="shared" si="64"/>
        <v>f</v>
      </c>
      <c r="E1315" t="str">
        <f>IF(COUNT(SEARCH({"04.","05.","09.","12."},CONCATENATE(P1314,U1314,AB1314,AH1314))),"t","f")</f>
        <v>f</v>
      </c>
      <c r="F1315" t="str">
        <f t="array" ref="F1315">IF(COUNT(SEARCH(HistorischeRubrieken,CONCATENATE(P1314,U1314,AB1314,AH1314))),"t","f")</f>
        <v>f</v>
      </c>
      <c r="G1315">
        <v>3</v>
      </c>
      <c r="H1315">
        <v>166701</v>
      </c>
      <c r="I1315" t="s">
        <v>915</v>
      </c>
      <c r="J1315">
        <v>20150801</v>
      </c>
      <c r="M1315">
        <v>0</v>
      </c>
      <c r="N1315">
        <v>0</v>
      </c>
      <c r="AA1315" t="s">
        <v>272</v>
      </c>
      <c r="AC1315">
        <v>0</v>
      </c>
      <c r="AE1315">
        <v>0</v>
      </c>
      <c r="AF1315" t="s">
        <v>271</v>
      </c>
    </row>
    <row r="1316" spans="1:32" hidden="1" x14ac:dyDescent="0.25">
      <c r="A1316" t="str">
        <f t="array" ref="A1316">IF(COUNT(SEARCH(RubriekenHistorisch,CONCATENATE(P1315,U1315,AB1315,AH1315))),"t","f")</f>
        <v>f</v>
      </c>
      <c r="B1316" t="str">
        <f t="shared" si="62"/>
        <v>f</v>
      </c>
      <c r="C1316" t="str">
        <f t="shared" si="63"/>
        <v>f</v>
      </c>
      <c r="D1316" t="str">
        <f t="shared" si="64"/>
        <v>f</v>
      </c>
      <c r="E1316" t="str">
        <f>IF(COUNT(SEARCH({"04.","05.","09.","12."},CONCATENATE(P1315,U1315,AB1315,AH1315))),"t","f")</f>
        <v>f</v>
      </c>
      <c r="F1316" t="str">
        <f t="array" ref="F1316">IF(COUNT(SEARCH(HistorischeRubrieken,CONCATENATE(P1315,U1315,AB1315,AH1315))),"t","f")</f>
        <v>f</v>
      </c>
      <c r="G1316">
        <v>1</v>
      </c>
      <c r="H1316">
        <v>166901</v>
      </c>
      <c r="I1316" t="s">
        <v>916</v>
      </c>
      <c r="J1316">
        <v>19940901</v>
      </c>
      <c r="K1316">
        <v>20130101</v>
      </c>
      <c r="M1316">
        <v>0</v>
      </c>
      <c r="N1316">
        <v>0</v>
      </c>
    </row>
    <row r="1317" spans="1:32" hidden="1" x14ac:dyDescent="0.25">
      <c r="A1317" t="str">
        <f t="array" ref="A1317">IF(COUNT(SEARCH(RubriekenHistorisch,CONCATENATE(P1316,U1316,AB1316,AH1316))),"t","f")</f>
        <v>f</v>
      </c>
      <c r="B1317" t="str">
        <f t="shared" si="62"/>
        <v>f</v>
      </c>
      <c r="C1317" t="str">
        <f t="shared" si="63"/>
        <v>f</v>
      </c>
      <c r="D1317" t="str">
        <f t="shared" si="64"/>
        <v>f</v>
      </c>
      <c r="E1317" t="str">
        <f>IF(COUNT(SEARCH({"04.","05.","09.","12."},CONCATENATE(P1316,U1316,AB1316,AH1316))),"t","f")</f>
        <v>f</v>
      </c>
      <c r="F1317" t="str">
        <f t="array" ref="F1317">IF(COUNT(SEARCH(HistorischeRubrieken,CONCATENATE(P1316,U1316,AB1316,AH1316))),"t","f")</f>
        <v>f</v>
      </c>
      <c r="G1317">
        <v>2</v>
      </c>
      <c r="H1317">
        <v>166901</v>
      </c>
      <c r="I1317" t="s">
        <v>916</v>
      </c>
      <c r="J1317">
        <v>20150131</v>
      </c>
      <c r="K1317">
        <v>20150801</v>
      </c>
      <c r="M1317">
        <v>0</v>
      </c>
      <c r="N1317">
        <v>0</v>
      </c>
      <c r="AA1317" t="s">
        <v>270</v>
      </c>
      <c r="AC1317">
        <v>0</v>
      </c>
      <c r="AE1317">
        <v>0</v>
      </c>
      <c r="AF1317" t="s">
        <v>271</v>
      </c>
    </row>
    <row r="1318" spans="1:32" x14ac:dyDescent="0.25">
      <c r="A1318" t="str">
        <f t="array" ref="A1318">IF(COUNT(SEARCH(RubriekenHistorisch,CONCATENATE(P1317,U1317,AB1317,AH1317))),"t","f")</f>
        <v>f</v>
      </c>
      <c r="B1318" t="str">
        <f t="shared" si="62"/>
        <v>f</v>
      </c>
      <c r="C1318" t="str">
        <f t="shared" si="63"/>
        <v>f</v>
      </c>
      <c r="D1318" t="str">
        <f t="shared" si="64"/>
        <v>f</v>
      </c>
      <c r="E1318" t="str">
        <f>IF(COUNT(SEARCH({"04.","05.","09.","12."},CONCATENATE(P1317,U1317,AB1317,AH1317))),"t","f")</f>
        <v>f</v>
      </c>
      <c r="F1318" t="str">
        <f t="array" ref="F1318">IF(COUNT(SEARCH(HistorischeRubrieken,CONCATENATE(P1317,U1317,AB1317,AH1317))),"t","f")</f>
        <v>f</v>
      </c>
      <c r="G1318">
        <v>3</v>
      </c>
      <c r="H1318">
        <v>166901</v>
      </c>
      <c r="I1318" t="s">
        <v>916</v>
      </c>
      <c r="J1318">
        <v>20150801</v>
      </c>
      <c r="M1318">
        <v>0</v>
      </c>
      <c r="N1318">
        <v>0</v>
      </c>
      <c r="AA1318" t="s">
        <v>272</v>
      </c>
      <c r="AC1318">
        <v>0</v>
      </c>
      <c r="AE1318">
        <v>0</v>
      </c>
      <c r="AF1318" t="s">
        <v>271</v>
      </c>
    </row>
    <row r="1319" spans="1:32" hidden="1" x14ac:dyDescent="0.25">
      <c r="A1319" t="str">
        <f t="array" ref="A1319">IF(COUNT(SEARCH(RubriekenHistorisch,CONCATENATE(P1318,U1318,AB1318,AH1318))),"t","f")</f>
        <v>f</v>
      </c>
      <c r="B1319" t="str">
        <f t="shared" si="62"/>
        <v>f</v>
      </c>
      <c r="C1319" t="str">
        <f t="shared" si="63"/>
        <v>f</v>
      </c>
      <c r="D1319" t="str">
        <f t="shared" si="64"/>
        <v>f</v>
      </c>
      <c r="E1319" t="str">
        <f>IF(COUNT(SEARCH({"04.","05.","09.","12."},CONCATENATE(P1318,U1318,AB1318,AH1318))),"t","f")</f>
        <v>f</v>
      </c>
      <c r="F1319" t="str">
        <f t="array" ref="F1319">IF(COUNT(SEARCH(HistorischeRubrieken,CONCATENATE(P1318,U1318,AB1318,AH1318))),"t","f")</f>
        <v>f</v>
      </c>
      <c r="G1319">
        <v>1</v>
      </c>
      <c r="H1319">
        <v>167001</v>
      </c>
      <c r="I1319" t="s">
        <v>917</v>
      </c>
      <c r="J1319">
        <v>19930101</v>
      </c>
      <c r="K1319">
        <v>20070101</v>
      </c>
      <c r="M1319">
        <v>0</v>
      </c>
      <c r="N1319">
        <v>0</v>
      </c>
    </row>
    <row r="1320" spans="1:32" hidden="1" x14ac:dyDescent="0.25">
      <c r="A1320" t="str">
        <f t="array" ref="A1320">IF(COUNT(SEARCH(RubriekenHistorisch,CONCATENATE(P1319,U1319,AB1319,AH1319))),"t","f")</f>
        <v>f</v>
      </c>
      <c r="B1320" t="str">
        <f t="shared" si="62"/>
        <v>f</v>
      </c>
      <c r="C1320" t="str">
        <f t="shared" si="63"/>
        <v>f</v>
      </c>
      <c r="D1320" t="str">
        <f t="shared" si="64"/>
        <v>f</v>
      </c>
      <c r="E1320" t="str">
        <f>IF(COUNT(SEARCH({"04.","05.","09.","12."},CONCATENATE(P1319,U1319,AB1319,AH1319))),"t","f")</f>
        <v>f</v>
      </c>
      <c r="F1320" t="str">
        <f t="array" ref="F1320">IF(COUNT(SEARCH(HistorischeRubrieken,CONCATENATE(P1319,U1319,AB1319,AH1319))),"t","f")</f>
        <v>f</v>
      </c>
      <c r="G1320">
        <v>1</v>
      </c>
      <c r="H1320">
        <v>167101</v>
      </c>
      <c r="I1320" t="s">
        <v>918</v>
      </c>
      <c r="J1320">
        <v>19940301</v>
      </c>
      <c r="K1320">
        <v>20130101</v>
      </c>
      <c r="M1320">
        <v>0</v>
      </c>
      <c r="N1320">
        <v>0</v>
      </c>
    </row>
    <row r="1321" spans="1:32" hidden="1" x14ac:dyDescent="0.25">
      <c r="A1321" t="str">
        <f t="array" ref="A1321">IF(COUNT(SEARCH(RubriekenHistorisch,CONCATENATE(P1320,U1320,AB1320,AH1320))),"t","f")</f>
        <v>f</v>
      </c>
      <c r="B1321" t="str">
        <f t="shared" si="62"/>
        <v>f</v>
      </c>
      <c r="C1321" t="str">
        <f t="shared" si="63"/>
        <v>f</v>
      </c>
      <c r="D1321" t="str">
        <f t="shared" si="64"/>
        <v>f</v>
      </c>
      <c r="E1321" t="str">
        <f>IF(COUNT(SEARCH({"04.","05.","09.","12."},CONCATENATE(P1320,U1320,AB1320,AH1320))),"t","f")</f>
        <v>f</v>
      </c>
      <c r="F1321" t="str">
        <f t="array" ref="F1321">IF(COUNT(SEARCH(HistorischeRubrieken,CONCATENATE(P1320,U1320,AB1320,AH1320))),"t","f")</f>
        <v>f</v>
      </c>
      <c r="G1321">
        <v>1</v>
      </c>
      <c r="H1321">
        <v>167201</v>
      </c>
      <c r="I1321" t="s">
        <v>919</v>
      </c>
      <c r="J1321">
        <v>19931115</v>
      </c>
      <c r="K1321">
        <v>20130101</v>
      </c>
      <c r="M1321">
        <v>0</v>
      </c>
      <c r="N1321">
        <v>0</v>
      </c>
    </row>
    <row r="1322" spans="1:32" hidden="1" x14ac:dyDescent="0.25">
      <c r="A1322" t="str">
        <f t="array" ref="A1322">IF(COUNT(SEARCH(RubriekenHistorisch,CONCATENATE(P1321,U1321,AB1321,AH1321))),"t","f")</f>
        <v>f</v>
      </c>
      <c r="B1322" t="str">
        <f t="shared" si="62"/>
        <v>f</v>
      </c>
      <c r="C1322" t="str">
        <f t="shared" si="63"/>
        <v>f</v>
      </c>
      <c r="D1322" t="str">
        <f t="shared" si="64"/>
        <v>f</v>
      </c>
      <c r="E1322" t="str">
        <f>IF(COUNT(SEARCH({"04.","05.","09.","12."},CONCATENATE(P1321,U1321,AB1321,AH1321))),"t","f")</f>
        <v>f</v>
      </c>
      <c r="F1322" t="str">
        <f t="array" ref="F1322">IF(COUNT(SEARCH(HistorischeRubrieken,CONCATENATE(P1321,U1321,AB1321,AH1321))),"t","f")</f>
        <v>f</v>
      </c>
      <c r="G1322">
        <v>1</v>
      </c>
      <c r="H1322">
        <v>167301</v>
      </c>
      <c r="I1322" t="s">
        <v>920</v>
      </c>
      <c r="J1322">
        <v>19940115</v>
      </c>
      <c r="K1322">
        <v>20070101</v>
      </c>
      <c r="M1322">
        <v>0</v>
      </c>
      <c r="N1322">
        <v>0</v>
      </c>
    </row>
    <row r="1323" spans="1:32" hidden="1" x14ac:dyDescent="0.25">
      <c r="A1323" t="str">
        <f t="array" ref="A1323">IF(COUNT(SEARCH(RubriekenHistorisch,CONCATENATE(P1322,U1322,AB1322,AH1322))),"t","f")</f>
        <v>f</v>
      </c>
      <c r="B1323" t="str">
        <f t="shared" si="62"/>
        <v>f</v>
      </c>
      <c r="C1323" t="str">
        <f t="shared" si="63"/>
        <v>f</v>
      </c>
      <c r="D1323" t="str">
        <f t="shared" si="64"/>
        <v>f</v>
      </c>
      <c r="E1323" t="str">
        <f>IF(COUNT(SEARCH({"04.","05.","09.","12."},CONCATENATE(P1322,U1322,AB1322,AH1322))),"t","f")</f>
        <v>f</v>
      </c>
      <c r="F1323" t="str">
        <f t="array" ref="F1323">IF(COUNT(SEARCH(HistorischeRubrieken,CONCATENATE(P1322,U1322,AB1322,AH1322))),"t","f")</f>
        <v>f</v>
      </c>
      <c r="G1323">
        <v>1</v>
      </c>
      <c r="H1323">
        <v>167401</v>
      </c>
      <c r="I1323" t="s">
        <v>921</v>
      </c>
      <c r="J1323">
        <v>19970101</v>
      </c>
      <c r="K1323">
        <v>20130101</v>
      </c>
      <c r="M1323">
        <v>0</v>
      </c>
      <c r="N1323">
        <v>0</v>
      </c>
    </row>
    <row r="1324" spans="1:32" hidden="1" x14ac:dyDescent="0.25">
      <c r="A1324" t="str">
        <f t="array" ref="A1324">IF(COUNT(SEARCH(RubriekenHistorisch,CONCATENATE(P1323,U1323,AB1323,AH1323))),"t","f")</f>
        <v>f</v>
      </c>
      <c r="B1324" t="str">
        <f t="shared" si="62"/>
        <v>f</v>
      </c>
      <c r="C1324" t="str">
        <f t="shared" si="63"/>
        <v>f</v>
      </c>
      <c r="D1324" t="str">
        <f t="shared" si="64"/>
        <v>f</v>
      </c>
      <c r="E1324" t="str">
        <f>IF(COUNT(SEARCH({"04.","05.","09.","12."},CONCATENATE(P1323,U1323,AB1323,AH1323))),"t","f")</f>
        <v>f</v>
      </c>
      <c r="F1324" t="str">
        <f t="array" ref="F1324">IF(COUNT(SEARCH(HistorischeRubrieken,CONCATENATE(P1323,U1323,AB1323,AH1323))),"t","f")</f>
        <v>f</v>
      </c>
      <c r="G1324">
        <v>2</v>
      </c>
      <c r="H1324">
        <v>167401</v>
      </c>
      <c r="I1324" t="s">
        <v>921</v>
      </c>
      <c r="J1324">
        <v>20150131</v>
      </c>
      <c r="K1324">
        <v>20150801</v>
      </c>
      <c r="M1324">
        <v>0</v>
      </c>
      <c r="N1324">
        <v>0</v>
      </c>
      <c r="AA1324" t="s">
        <v>270</v>
      </c>
      <c r="AC1324">
        <v>0</v>
      </c>
      <c r="AE1324">
        <v>0</v>
      </c>
      <c r="AF1324" t="s">
        <v>271</v>
      </c>
    </row>
    <row r="1325" spans="1:32" x14ac:dyDescent="0.25">
      <c r="A1325" t="str">
        <f t="array" ref="A1325">IF(COUNT(SEARCH(RubriekenHistorisch,CONCATENATE(P1324,U1324,AB1324,AH1324))),"t","f")</f>
        <v>f</v>
      </c>
      <c r="B1325" t="str">
        <f t="shared" si="62"/>
        <v>f</v>
      </c>
      <c r="C1325" t="str">
        <f t="shared" si="63"/>
        <v>f</v>
      </c>
      <c r="D1325" t="str">
        <f t="shared" si="64"/>
        <v>f</v>
      </c>
      <c r="E1325" t="str">
        <f>IF(COUNT(SEARCH({"04.","05.","09.","12."},CONCATENATE(P1324,U1324,AB1324,AH1324))),"t","f")</f>
        <v>f</v>
      </c>
      <c r="F1325" t="str">
        <f t="array" ref="F1325">IF(COUNT(SEARCH(HistorischeRubrieken,CONCATENATE(P1324,U1324,AB1324,AH1324))),"t","f")</f>
        <v>f</v>
      </c>
      <c r="G1325">
        <v>3</v>
      </c>
      <c r="H1325">
        <v>167401</v>
      </c>
      <c r="I1325" t="s">
        <v>921</v>
      </c>
      <c r="J1325">
        <v>20150801</v>
      </c>
      <c r="M1325">
        <v>0</v>
      </c>
      <c r="N1325">
        <v>0</v>
      </c>
      <c r="AA1325" t="s">
        <v>272</v>
      </c>
      <c r="AC1325">
        <v>0</v>
      </c>
      <c r="AE1325">
        <v>0</v>
      </c>
      <c r="AF1325" t="s">
        <v>271</v>
      </c>
    </row>
    <row r="1326" spans="1:32" hidden="1" x14ac:dyDescent="0.25">
      <c r="A1326" t="str">
        <f t="array" ref="A1326">IF(COUNT(SEARCH(RubriekenHistorisch,CONCATENATE(P1325,U1325,AB1325,AH1325))),"t","f")</f>
        <v>f</v>
      </c>
      <c r="B1326" t="str">
        <f t="shared" si="62"/>
        <v>f</v>
      </c>
      <c r="C1326" t="str">
        <f t="shared" si="63"/>
        <v>f</v>
      </c>
      <c r="D1326" t="str">
        <f t="shared" si="64"/>
        <v>f</v>
      </c>
      <c r="E1326" t="str">
        <f>IF(COUNT(SEARCH({"04.","05.","09.","12."},CONCATENATE(P1325,U1325,AB1325,AH1325))),"t","f")</f>
        <v>f</v>
      </c>
      <c r="F1326" t="str">
        <f t="array" ref="F1326">IF(COUNT(SEARCH(HistorischeRubrieken,CONCATENATE(P1325,U1325,AB1325,AH1325))),"t","f")</f>
        <v>f</v>
      </c>
      <c r="G1326">
        <v>1</v>
      </c>
      <c r="H1326">
        <v>167601</v>
      </c>
      <c r="I1326" t="s">
        <v>922</v>
      </c>
      <c r="J1326">
        <v>19970101</v>
      </c>
      <c r="K1326">
        <v>20130101</v>
      </c>
      <c r="M1326">
        <v>0</v>
      </c>
      <c r="N1326">
        <v>0</v>
      </c>
    </row>
    <row r="1327" spans="1:32" hidden="1" x14ac:dyDescent="0.25">
      <c r="A1327" t="str">
        <f t="array" ref="A1327">IF(COUNT(SEARCH(RubriekenHistorisch,CONCATENATE(P1326,U1326,AB1326,AH1326))),"t","f")</f>
        <v>f</v>
      </c>
      <c r="B1327" t="str">
        <f t="shared" si="62"/>
        <v>f</v>
      </c>
      <c r="C1327" t="str">
        <f t="shared" si="63"/>
        <v>f</v>
      </c>
      <c r="D1327" t="str">
        <f t="shared" si="64"/>
        <v>f</v>
      </c>
      <c r="E1327" t="str">
        <f>IF(COUNT(SEARCH({"04.","05.","09.","12."},CONCATENATE(P1326,U1326,AB1326,AH1326))),"t","f")</f>
        <v>f</v>
      </c>
      <c r="F1327" t="str">
        <f t="array" ref="F1327">IF(COUNT(SEARCH(HistorischeRubrieken,CONCATENATE(P1326,U1326,AB1326,AH1326))),"t","f")</f>
        <v>f</v>
      </c>
      <c r="G1327">
        <v>2</v>
      </c>
      <c r="H1327">
        <v>167601</v>
      </c>
      <c r="I1327" t="s">
        <v>922</v>
      </c>
      <c r="J1327">
        <v>20150131</v>
      </c>
      <c r="K1327">
        <v>20150801</v>
      </c>
      <c r="M1327">
        <v>0</v>
      </c>
      <c r="N1327">
        <v>0</v>
      </c>
      <c r="AA1327" t="s">
        <v>270</v>
      </c>
      <c r="AC1327">
        <v>0</v>
      </c>
      <c r="AE1327">
        <v>0</v>
      </c>
      <c r="AF1327" t="s">
        <v>271</v>
      </c>
    </row>
    <row r="1328" spans="1:32" x14ac:dyDescent="0.25">
      <c r="A1328" t="str">
        <f t="array" ref="A1328">IF(COUNT(SEARCH(RubriekenHistorisch,CONCATENATE(P1327,U1327,AB1327,AH1327))),"t","f")</f>
        <v>f</v>
      </c>
      <c r="B1328" t="str">
        <f t="shared" si="62"/>
        <v>f</v>
      </c>
      <c r="C1328" t="str">
        <f t="shared" si="63"/>
        <v>f</v>
      </c>
      <c r="D1328" t="str">
        <f t="shared" si="64"/>
        <v>f</v>
      </c>
      <c r="E1328" t="str">
        <f>IF(COUNT(SEARCH({"04.","05.","09.","12."},CONCATENATE(P1327,U1327,AB1327,AH1327))),"t","f")</f>
        <v>f</v>
      </c>
      <c r="F1328" t="str">
        <f t="array" ref="F1328">IF(COUNT(SEARCH(HistorischeRubrieken,CONCATENATE(P1327,U1327,AB1327,AH1327))),"t","f")</f>
        <v>f</v>
      </c>
      <c r="G1328">
        <v>3</v>
      </c>
      <c r="H1328">
        <v>167601</v>
      </c>
      <c r="I1328" t="s">
        <v>922</v>
      </c>
      <c r="J1328">
        <v>20150801</v>
      </c>
      <c r="M1328">
        <v>0</v>
      </c>
      <c r="N1328">
        <v>0</v>
      </c>
      <c r="AA1328" t="s">
        <v>272</v>
      </c>
      <c r="AC1328">
        <v>0</v>
      </c>
      <c r="AE1328">
        <v>0</v>
      </c>
      <c r="AF1328" t="s">
        <v>271</v>
      </c>
    </row>
    <row r="1329" spans="1:32" hidden="1" x14ac:dyDescent="0.25">
      <c r="A1329" t="str">
        <f t="array" ref="A1329">IF(COUNT(SEARCH(RubriekenHistorisch,CONCATENATE(P1328,U1328,AB1328,AH1328))),"t","f")</f>
        <v>f</v>
      </c>
      <c r="B1329" t="str">
        <f t="shared" si="62"/>
        <v>f</v>
      </c>
      <c r="C1329" t="str">
        <f t="shared" si="63"/>
        <v>f</v>
      </c>
      <c r="D1329" t="str">
        <f t="shared" si="64"/>
        <v>f</v>
      </c>
      <c r="E1329" t="str">
        <f>IF(COUNT(SEARCH({"04.","05.","09.","12."},CONCATENATE(P1328,U1328,AB1328,AH1328))),"t","f")</f>
        <v>f</v>
      </c>
      <c r="F1329" t="str">
        <f t="array" ref="F1329">IF(COUNT(SEARCH(HistorischeRubrieken,CONCATENATE(P1328,U1328,AB1328,AH1328))),"t","f")</f>
        <v>f</v>
      </c>
      <c r="G1329">
        <v>1</v>
      </c>
      <c r="H1329">
        <v>167901</v>
      </c>
      <c r="I1329" t="s">
        <v>923</v>
      </c>
      <c r="J1329">
        <v>19940601</v>
      </c>
      <c r="K1329">
        <v>20070101</v>
      </c>
      <c r="M1329">
        <v>0</v>
      </c>
      <c r="N1329">
        <v>0</v>
      </c>
    </row>
    <row r="1330" spans="1:32" hidden="1" x14ac:dyDescent="0.25">
      <c r="A1330" t="str">
        <f t="array" ref="A1330">IF(COUNT(SEARCH(RubriekenHistorisch,CONCATENATE(P1329,U1329,AB1329,AH1329))),"t","f")</f>
        <v>f</v>
      </c>
      <c r="B1330" t="str">
        <f t="shared" si="62"/>
        <v>f</v>
      </c>
      <c r="C1330" t="str">
        <f t="shared" si="63"/>
        <v>f</v>
      </c>
      <c r="D1330" t="str">
        <f t="shared" si="64"/>
        <v>f</v>
      </c>
      <c r="E1330" t="str">
        <f>IF(COUNT(SEARCH({"04.","05.","09.","12."},CONCATENATE(P1329,U1329,AB1329,AH1329))),"t","f")</f>
        <v>f</v>
      </c>
      <c r="F1330" t="str">
        <f t="array" ref="F1330">IF(COUNT(SEARCH(HistorischeRubrieken,CONCATENATE(P1329,U1329,AB1329,AH1329))),"t","f")</f>
        <v>f</v>
      </c>
      <c r="G1330">
        <v>1</v>
      </c>
      <c r="H1330">
        <v>168001</v>
      </c>
      <c r="I1330" t="s">
        <v>924</v>
      </c>
      <c r="J1330">
        <v>19980101</v>
      </c>
      <c r="K1330">
        <v>20130101</v>
      </c>
      <c r="M1330">
        <v>0</v>
      </c>
      <c r="N1330">
        <v>0</v>
      </c>
    </row>
    <row r="1331" spans="1:32" hidden="1" x14ac:dyDescent="0.25">
      <c r="A1331" t="str">
        <f t="array" ref="A1331">IF(COUNT(SEARCH(RubriekenHistorisch,CONCATENATE(P1330,U1330,AB1330,AH1330))),"t","f")</f>
        <v>f</v>
      </c>
      <c r="B1331" t="str">
        <f t="shared" si="62"/>
        <v>f</v>
      </c>
      <c r="C1331" t="str">
        <f t="shared" si="63"/>
        <v>f</v>
      </c>
      <c r="D1331" t="str">
        <f t="shared" si="64"/>
        <v>f</v>
      </c>
      <c r="E1331" t="str">
        <f>IF(COUNT(SEARCH({"04.","05.","09.","12."},CONCATENATE(P1330,U1330,AB1330,AH1330))),"t","f")</f>
        <v>f</v>
      </c>
      <c r="F1331" t="str">
        <f t="array" ref="F1331">IF(COUNT(SEARCH(HistorischeRubrieken,CONCATENATE(P1330,U1330,AB1330,AH1330))),"t","f")</f>
        <v>f</v>
      </c>
      <c r="G1331">
        <v>2</v>
      </c>
      <c r="H1331">
        <v>168001</v>
      </c>
      <c r="I1331" t="s">
        <v>924</v>
      </c>
      <c r="J1331">
        <v>20150131</v>
      </c>
      <c r="K1331">
        <v>20150801</v>
      </c>
      <c r="M1331">
        <v>0</v>
      </c>
      <c r="N1331">
        <v>0</v>
      </c>
      <c r="AA1331" t="s">
        <v>270</v>
      </c>
      <c r="AC1331">
        <v>0</v>
      </c>
      <c r="AE1331">
        <v>0</v>
      </c>
      <c r="AF1331" t="s">
        <v>271</v>
      </c>
    </row>
    <row r="1332" spans="1:32" x14ac:dyDescent="0.25">
      <c r="A1332" t="str">
        <f t="array" ref="A1332">IF(COUNT(SEARCH(RubriekenHistorisch,CONCATENATE(P1331,U1331,AB1331,AH1331))),"t","f")</f>
        <v>f</v>
      </c>
      <c r="B1332" t="str">
        <f t="shared" si="62"/>
        <v>f</v>
      </c>
      <c r="C1332" t="str">
        <f t="shared" si="63"/>
        <v>f</v>
      </c>
      <c r="D1332" t="str">
        <f t="shared" si="64"/>
        <v>f</v>
      </c>
      <c r="E1332" t="str">
        <f>IF(COUNT(SEARCH({"04.","05.","09.","12."},CONCATENATE(P1331,U1331,AB1331,AH1331))),"t","f")</f>
        <v>f</v>
      </c>
      <c r="F1332" t="str">
        <f t="array" ref="F1332">IF(COUNT(SEARCH(HistorischeRubrieken,CONCATENATE(P1331,U1331,AB1331,AH1331))),"t","f")</f>
        <v>f</v>
      </c>
      <c r="G1332">
        <v>3</v>
      </c>
      <c r="H1332">
        <v>168001</v>
      </c>
      <c r="I1332" t="s">
        <v>924</v>
      </c>
      <c r="J1332">
        <v>20150801</v>
      </c>
      <c r="M1332">
        <v>0</v>
      </c>
      <c r="N1332">
        <v>0</v>
      </c>
      <c r="AA1332" t="s">
        <v>272</v>
      </c>
      <c r="AC1332">
        <v>0</v>
      </c>
      <c r="AE1332">
        <v>0</v>
      </c>
      <c r="AF1332" t="s">
        <v>271</v>
      </c>
    </row>
    <row r="1333" spans="1:32" hidden="1" x14ac:dyDescent="0.25">
      <c r="A1333" t="str">
        <f t="array" ref="A1333">IF(COUNT(SEARCH(RubriekenHistorisch,CONCATENATE(P1332,U1332,AB1332,AH1332))),"t","f")</f>
        <v>f</v>
      </c>
      <c r="B1333" t="str">
        <f t="shared" si="62"/>
        <v>f</v>
      </c>
      <c r="C1333" t="str">
        <f t="shared" si="63"/>
        <v>f</v>
      </c>
      <c r="D1333" t="str">
        <f t="shared" si="64"/>
        <v>f</v>
      </c>
      <c r="E1333" t="str">
        <f>IF(COUNT(SEARCH({"04.","05.","09.","12."},CONCATENATE(P1332,U1332,AB1332,AH1332))),"t","f")</f>
        <v>f</v>
      </c>
      <c r="F1333" t="str">
        <f t="array" ref="F1333">IF(COUNT(SEARCH(HistorischeRubrieken,CONCATENATE(P1332,U1332,AB1332,AH1332))),"t","f")</f>
        <v>f</v>
      </c>
      <c r="G1333">
        <v>1</v>
      </c>
      <c r="H1333">
        <v>168101</v>
      </c>
      <c r="I1333" t="s">
        <v>925</v>
      </c>
      <c r="J1333">
        <v>19980101</v>
      </c>
      <c r="K1333">
        <v>20130101</v>
      </c>
      <c r="M1333">
        <v>0</v>
      </c>
      <c r="N1333">
        <v>0</v>
      </c>
    </row>
    <row r="1334" spans="1:32" hidden="1" x14ac:dyDescent="0.25">
      <c r="A1334" t="str">
        <f t="array" ref="A1334">IF(COUNT(SEARCH(RubriekenHistorisch,CONCATENATE(P1333,U1333,AB1333,AH1333))),"t","f")</f>
        <v>f</v>
      </c>
      <c r="B1334" t="str">
        <f t="shared" si="62"/>
        <v>f</v>
      </c>
      <c r="C1334" t="str">
        <f t="shared" si="63"/>
        <v>f</v>
      </c>
      <c r="D1334" t="str">
        <f t="shared" si="64"/>
        <v>f</v>
      </c>
      <c r="E1334" t="str">
        <f>IF(COUNT(SEARCH({"04.","05.","09.","12."},CONCATENATE(P1333,U1333,AB1333,AH1333))),"t","f")</f>
        <v>f</v>
      </c>
      <c r="F1334" t="str">
        <f t="array" ref="F1334">IF(COUNT(SEARCH(HistorischeRubrieken,CONCATENATE(P1333,U1333,AB1333,AH1333))),"t","f")</f>
        <v>f</v>
      </c>
      <c r="G1334">
        <v>2</v>
      </c>
      <c r="H1334">
        <v>168101</v>
      </c>
      <c r="I1334" t="s">
        <v>925</v>
      </c>
      <c r="J1334">
        <v>20150131</v>
      </c>
      <c r="K1334">
        <v>20150801</v>
      </c>
      <c r="M1334">
        <v>0</v>
      </c>
      <c r="N1334">
        <v>0</v>
      </c>
      <c r="AA1334" t="s">
        <v>270</v>
      </c>
      <c r="AC1334">
        <v>0</v>
      </c>
      <c r="AE1334">
        <v>0</v>
      </c>
      <c r="AF1334" t="s">
        <v>271</v>
      </c>
    </row>
    <row r="1335" spans="1:32" x14ac:dyDescent="0.25">
      <c r="A1335" t="str">
        <f t="array" ref="A1335">IF(COUNT(SEARCH(RubriekenHistorisch,CONCATENATE(P1334,U1334,AB1334,AH1334))),"t","f")</f>
        <v>f</v>
      </c>
      <c r="B1335" t="str">
        <f t="shared" si="62"/>
        <v>f</v>
      </c>
      <c r="C1335" t="str">
        <f t="shared" si="63"/>
        <v>f</v>
      </c>
      <c r="D1335" t="str">
        <f t="shared" si="64"/>
        <v>f</v>
      </c>
      <c r="E1335" t="str">
        <f>IF(COUNT(SEARCH({"04.","05.","09.","12."},CONCATENATE(P1334,U1334,AB1334,AH1334))),"t","f")</f>
        <v>f</v>
      </c>
      <c r="F1335" t="str">
        <f t="array" ref="F1335">IF(COUNT(SEARCH(HistorischeRubrieken,CONCATENATE(P1334,U1334,AB1334,AH1334))),"t","f")</f>
        <v>f</v>
      </c>
      <c r="G1335">
        <v>3</v>
      </c>
      <c r="H1335">
        <v>168101</v>
      </c>
      <c r="I1335" t="s">
        <v>925</v>
      </c>
      <c r="J1335">
        <v>20150801</v>
      </c>
      <c r="M1335">
        <v>0</v>
      </c>
      <c r="N1335">
        <v>0</v>
      </c>
      <c r="AA1335" t="s">
        <v>272</v>
      </c>
      <c r="AC1335">
        <v>0</v>
      </c>
      <c r="AE1335">
        <v>0</v>
      </c>
      <c r="AF1335" t="s">
        <v>271</v>
      </c>
    </row>
    <row r="1336" spans="1:32" hidden="1" x14ac:dyDescent="0.25">
      <c r="A1336" t="str">
        <f t="array" ref="A1336">IF(COUNT(SEARCH(RubriekenHistorisch,CONCATENATE(P1335,U1335,AB1335,AH1335))),"t","f")</f>
        <v>f</v>
      </c>
      <c r="B1336" t="str">
        <f t="shared" si="62"/>
        <v>f</v>
      </c>
      <c r="C1336" t="str">
        <f t="shared" si="63"/>
        <v>f</v>
      </c>
      <c r="D1336" t="str">
        <f t="shared" si="64"/>
        <v>f</v>
      </c>
      <c r="E1336" t="str">
        <f>IF(COUNT(SEARCH({"04.","05.","09.","12."},CONCATENATE(P1335,U1335,AB1335,AH1335))),"t","f")</f>
        <v>f</v>
      </c>
      <c r="F1336" t="str">
        <f t="array" ref="F1336">IF(COUNT(SEARCH(HistorischeRubrieken,CONCATENATE(P1335,U1335,AB1335,AH1335))),"t","f")</f>
        <v>f</v>
      </c>
      <c r="G1336">
        <v>1</v>
      </c>
      <c r="H1336">
        <v>168401</v>
      </c>
      <c r="I1336" t="s">
        <v>926</v>
      </c>
      <c r="J1336">
        <v>19940901</v>
      </c>
      <c r="K1336">
        <v>20130101</v>
      </c>
      <c r="M1336">
        <v>0</v>
      </c>
      <c r="N1336">
        <v>0</v>
      </c>
    </row>
    <row r="1337" spans="1:32" hidden="1" x14ac:dyDescent="0.25">
      <c r="A1337" t="str">
        <f t="array" ref="A1337">IF(COUNT(SEARCH(RubriekenHistorisch,CONCATENATE(P1336,U1336,AB1336,AH1336))),"t","f")</f>
        <v>f</v>
      </c>
      <c r="B1337" t="str">
        <f t="shared" si="62"/>
        <v>f</v>
      </c>
      <c r="C1337" t="str">
        <f t="shared" si="63"/>
        <v>f</v>
      </c>
      <c r="D1337" t="str">
        <f t="shared" si="64"/>
        <v>f</v>
      </c>
      <c r="E1337" t="str">
        <f>IF(COUNT(SEARCH({"04.","05.","09.","12."},CONCATENATE(P1336,U1336,AB1336,AH1336))),"t","f")</f>
        <v>f</v>
      </c>
      <c r="F1337" t="str">
        <f t="array" ref="F1337">IF(COUNT(SEARCH(HistorischeRubrieken,CONCATENATE(P1336,U1336,AB1336,AH1336))),"t","f")</f>
        <v>f</v>
      </c>
      <c r="G1337">
        <v>2</v>
      </c>
      <c r="H1337">
        <v>168401</v>
      </c>
      <c r="I1337" t="s">
        <v>926</v>
      </c>
      <c r="J1337">
        <v>20150131</v>
      </c>
      <c r="K1337">
        <v>20150801</v>
      </c>
      <c r="M1337">
        <v>0</v>
      </c>
      <c r="N1337">
        <v>0</v>
      </c>
      <c r="AA1337" t="s">
        <v>270</v>
      </c>
      <c r="AC1337">
        <v>0</v>
      </c>
      <c r="AE1337">
        <v>0</v>
      </c>
      <c r="AF1337" t="s">
        <v>271</v>
      </c>
    </row>
    <row r="1338" spans="1:32" x14ac:dyDescent="0.25">
      <c r="A1338" t="str">
        <f t="array" ref="A1338">IF(COUNT(SEARCH(RubriekenHistorisch,CONCATENATE(P1337,U1337,AB1337,AH1337))),"t","f")</f>
        <v>f</v>
      </c>
      <c r="B1338" t="str">
        <f t="shared" si="62"/>
        <v>f</v>
      </c>
      <c r="C1338" t="str">
        <f t="shared" si="63"/>
        <v>f</v>
      </c>
      <c r="D1338" t="str">
        <f t="shared" si="64"/>
        <v>f</v>
      </c>
      <c r="E1338" t="str">
        <f>IF(COUNT(SEARCH({"04.","05.","09.","12."},CONCATENATE(P1337,U1337,AB1337,AH1337))),"t","f")</f>
        <v>f</v>
      </c>
      <c r="F1338" t="str">
        <f t="array" ref="F1338">IF(COUNT(SEARCH(HistorischeRubrieken,CONCATENATE(P1337,U1337,AB1337,AH1337))),"t","f")</f>
        <v>f</v>
      </c>
      <c r="G1338">
        <v>3</v>
      </c>
      <c r="H1338">
        <v>168401</v>
      </c>
      <c r="I1338" t="s">
        <v>926</v>
      </c>
      <c r="J1338">
        <v>20150801</v>
      </c>
      <c r="M1338">
        <v>0</v>
      </c>
      <c r="N1338">
        <v>0</v>
      </c>
      <c r="AA1338" t="s">
        <v>272</v>
      </c>
      <c r="AC1338">
        <v>0</v>
      </c>
      <c r="AE1338">
        <v>0</v>
      </c>
      <c r="AF1338" t="s">
        <v>271</v>
      </c>
    </row>
    <row r="1339" spans="1:32" hidden="1" x14ac:dyDescent="0.25">
      <c r="A1339" t="str">
        <f t="array" ref="A1339">IF(COUNT(SEARCH(RubriekenHistorisch,CONCATENATE(P1338,U1338,AB1338,AH1338))),"t","f")</f>
        <v>f</v>
      </c>
      <c r="B1339" t="str">
        <f t="shared" si="62"/>
        <v>f</v>
      </c>
      <c r="C1339" t="str">
        <f t="shared" si="63"/>
        <v>f</v>
      </c>
      <c r="D1339" t="str">
        <f t="shared" si="64"/>
        <v>f</v>
      </c>
      <c r="E1339" t="str">
        <f>IF(COUNT(SEARCH({"04.","05.","09.","12."},CONCATENATE(P1338,U1338,AB1338,AH1338))),"t","f")</f>
        <v>f</v>
      </c>
      <c r="F1339" t="str">
        <f t="array" ref="F1339">IF(COUNT(SEARCH(HistorischeRubrieken,CONCATENATE(P1338,U1338,AB1338,AH1338))),"t","f")</f>
        <v>f</v>
      </c>
      <c r="G1339">
        <v>1</v>
      </c>
      <c r="H1339">
        <v>168501</v>
      </c>
      <c r="I1339" t="s">
        <v>927</v>
      </c>
      <c r="J1339">
        <v>19940515</v>
      </c>
      <c r="K1339">
        <v>20130101</v>
      </c>
      <c r="M1339">
        <v>0</v>
      </c>
      <c r="N1339">
        <v>0</v>
      </c>
    </row>
    <row r="1340" spans="1:32" hidden="1" x14ac:dyDescent="0.25">
      <c r="A1340" t="str">
        <f t="array" ref="A1340">IF(COUNT(SEARCH(RubriekenHistorisch,CONCATENATE(P1339,U1339,AB1339,AH1339))),"t","f")</f>
        <v>f</v>
      </c>
      <c r="B1340" t="str">
        <f t="shared" si="62"/>
        <v>f</v>
      </c>
      <c r="C1340" t="str">
        <f t="shared" si="63"/>
        <v>f</v>
      </c>
      <c r="D1340" t="str">
        <f t="shared" si="64"/>
        <v>f</v>
      </c>
      <c r="E1340" t="str">
        <f>IF(COUNT(SEARCH({"04.","05.","09.","12."},CONCATENATE(P1339,U1339,AB1339,AH1339))),"t","f")</f>
        <v>f</v>
      </c>
      <c r="F1340" t="str">
        <f t="array" ref="F1340">IF(COUNT(SEARCH(HistorischeRubrieken,CONCATENATE(P1339,U1339,AB1339,AH1339))),"t","f")</f>
        <v>f</v>
      </c>
      <c r="G1340">
        <v>2</v>
      </c>
      <c r="H1340">
        <v>168501</v>
      </c>
      <c r="I1340" t="s">
        <v>927</v>
      </c>
      <c r="J1340">
        <v>20150131</v>
      </c>
      <c r="K1340">
        <v>20150801</v>
      </c>
      <c r="M1340">
        <v>0</v>
      </c>
      <c r="N1340">
        <v>0</v>
      </c>
      <c r="AA1340" t="s">
        <v>270</v>
      </c>
      <c r="AC1340">
        <v>0</v>
      </c>
      <c r="AE1340">
        <v>0</v>
      </c>
      <c r="AF1340" t="s">
        <v>271</v>
      </c>
    </row>
    <row r="1341" spans="1:32" x14ac:dyDescent="0.25">
      <c r="A1341" t="str">
        <f t="array" ref="A1341">IF(COUNT(SEARCH(RubriekenHistorisch,CONCATENATE(P1340,U1340,AB1340,AH1340))),"t","f")</f>
        <v>f</v>
      </c>
      <c r="B1341" t="str">
        <f t="shared" si="62"/>
        <v>f</v>
      </c>
      <c r="C1341" t="str">
        <f t="shared" si="63"/>
        <v>f</v>
      </c>
      <c r="D1341" t="str">
        <f t="shared" si="64"/>
        <v>f</v>
      </c>
      <c r="E1341" t="str">
        <f>IF(COUNT(SEARCH({"04.","05.","09.","12."},CONCATENATE(P1340,U1340,AB1340,AH1340))),"t","f")</f>
        <v>f</v>
      </c>
      <c r="F1341" t="str">
        <f t="array" ref="F1341">IF(COUNT(SEARCH(HistorischeRubrieken,CONCATENATE(P1340,U1340,AB1340,AH1340))),"t","f")</f>
        <v>f</v>
      </c>
      <c r="G1341">
        <v>3</v>
      </c>
      <c r="H1341">
        <v>168501</v>
      </c>
      <c r="I1341" t="s">
        <v>927</v>
      </c>
      <c r="J1341">
        <v>20150801</v>
      </c>
      <c r="M1341">
        <v>0</v>
      </c>
      <c r="N1341">
        <v>0</v>
      </c>
      <c r="AA1341" t="s">
        <v>272</v>
      </c>
      <c r="AC1341">
        <v>0</v>
      </c>
      <c r="AE1341">
        <v>0</v>
      </c>
      <c r="AF1341" t="s">
        <v>271</v>
      </c>
    </row>
    <row r="1342" spans="1:32" hidden="1" x14ac:dyDescent="0.25">
      <c r="A1342" t="str">
        <f t="array" ref="A1342">IF(COUNT(SEARCH(RubriekenHistorisch,CONCATENATE(P1341,U1341,AB1341,AH1341))),"t","f")</f>
        <v>f</v>
      </c>
      <c r="B1342" t="str">
        <f t="shared" si="62"/>
        <v>f</v>
      </c>
      <c r="C1342" t="str">
        <f t="shared" si="63"/>
        <v>f</v>
      </c>
      <c r="D1342" t="str">
        <f t="shared" si="64"/>
        <v>f</v>
      </c>
      <c r="E1342" t="str">
        <f>IF(COUNT(SEARCH({"04.","05.","09.","12."},CONCATENATE(P1341,U1341,AB1341,AH1341))),"t","f")</f>
        <v>f</v>
      </c>
      <c r="F1342" t="str">
        <f t="array" ref="F1342">IF(COUNT(SEARCH(HistorischeRubrieken,CONCATENATE(P1341,U1341,AB1341,AH1341))),"t","f")</f>
        <v>f</v>
      </c>
      <c r="G1342">
        <v>1</v>
      </c>
      <c r="H1342">
        <v>169001</v>
      </c>
      <c r="I1342" t="s">
        <v>928</v>
      </c>
      <c r="J1342">
        <v>19980101</v>
      </c>
      <c r="K1342">
        <v>20130101</v>
      </c>
      <c r="M1342">
        <v>0</v>
      </c>
      <c r="N1342">
        <v>0</v>
      </c>
    </row>
    <row r="1343" spans="1:32" hidden="1" x14ac:dyDescent="0.25">
      <c r="A1343" t="str">
        <f t="array" ref="A1343">IF(COUNT(SEARCH(RubriekenHistorisch,CONCATENATE(P1342,U1342,AB1342,AH1342))),"t","f")</f>
        <v>f</v>
      </c>
      <c r="B1343" t="str">
        <f t="shared" si="62"/>
        <v>f</v>
      </c>
      <c r="C1343" t="str">
        <f t="shared" si="63"/>
        <v>f</v>
      </c>
      <c r="D1343" t="str">
        <f t="shared" si="64"/>
        <v>f</v>
      </c>
      <c r="E1343" t="str">
        <f>IF(COUNT(SEARCH({"04.","05.","09.","12."},CONCATENATE(P1342,U1342,AB1342,AH1342))),"t","f")</f>
        <v>f</v>
      </c>
      <c r="F1343" t="str">
        <f t="array" ref="F1343">IF(COUNT(SEARCH(HistorischeRubrieken,CONCATENATE(P1342,U1342,AB1342,AH1342))),"t","f")</f>
        <v>f</v>
      </c>
      <c r="G1343">
        <v>2</v>
      </c>
      <c r="H1343">
        <v>169001</v>
      </c>
      <c r="I1343" t="s">
        <v>928</v>
      </c>
      <c r="J1343">
        <v>20150131</v>
      </c>
      <c r="K1343">
        <v>20150801</v>
      </c>
      <c r="M1343">
        <v>0</v>
      </c>
      <c r="N1343">
        <v>0</v>
      </c>
      <c r="AA1343" t="s">
        <v>270</v>
      </c>
      <c r="AC1343">
        <v>0</v>
      </c>
      <c r="AE1343">
        <v>0</v>
      </c>
      <c r="AF1343" t="s">
        <v>271</v>
      </c>
    </row>
    <row r="1344" spans="1:32" x14ac:dyDescent="0.25">
      <c r="A1344" t="str">
        <f t="array" ref="A1344">IF(COUNT(SEARCH(RubriekenHistorisch,CONCATENATE(P1343,U1343,AB1343,AH1343))),"t","f")</f>
        <v>f</v>
      </c>
      <c r="B1344" t="str">
        <f t="shared" si="62"/>
        <v>f</v>
      </c>
      <c r="C1344" t="str">
        <f t="shared" si="63"/>
        <v>f</v>
      </c>
      <c r="D1344" t="str">
        <f t="shared" si="64"/>
        <v>f</v>
      </c>
      <c r="E1344" t="str">
        <f>IF(COUNT(SEARCH({"04.","05.","09.","12."},CONCATENATE(P1343,U1343,AB1343,AH1343))),"t","f")</f>
        <v>f</v>
      </c>
      <c r="F1344" t="str">
        <f t="array" ref="F1344">IF(COUNT(SEARCH(HistorischeRubrieken,CONCATENATE(P1343,U1343,AB1343,AH1343))),"t","f")</f>
        <v>f</v>
      </c>
      <c r="G1344">
        <v>3</v>
      </c>
      <c r="H1344">
        <v>169001</v>
      </c>
      <c r="I1344" t="s">
        <v>928</v>
      </c>
      <c r="J1344">
        <v>20150801</v>
      </c>
      <c r="M1344">
        <v>0</v>
      </c>
      <c r="N1344">
        <v>0</v>
      </c>
      <c r="AA1344" t="s">
        <v>272</v>
      </c>
      <c r="AC1344">
        <v>0</v>
      </c>
      <c r="AE1344">
        <v>0</v>
      </c>
      <c r="AF1344" t="s">
        <v>271</v>
      </c>
    </row>
    <row r="1345" spans="1:32" hidden="1" x14ac:dyDescent="0.25">
      <c r="A1345" t="str">
        <f t="array" ref="A1345">IF(COUNT(SEARCH(RubriekenHistorisch,CONCATENATE(P1344,U1344,AB1344,AH1344))),"t","f")</f>
        <v>f</v>
      </c>
      <c r="B1345" t="str">
        <f t="shared" si="62"/>
        <v>f</v>
      </c>
      <c r="C1345" t="str">
        <f t="shared" si="63"/>
        <v>f</v>
      </c>
      <c r="D1345" t="str">
        <f t="shared" si="64"/>
        <v>f</v>
      </c>
      <c r="E1345" t="str">
        <f>IF(COUNT(SEARCH({"04.","05.","09.","12."},CONCATENATE(P1344,U1344,AB1344,AH1344))),"t","f")</f>
        <v>f</v>
      </c>
      <c r="F1345" t="str">
        <f t="array" ref="F1345">IF(COUNT(SEARCH(HistorischeRubrieken,CONCATENATE(P1344,U1344,AB1344,AH1344))),"t","f")</f>
        <v>f</v>
      </c>
      <c r="G1345">
        <v>1</v>
      </c>
      <c r="H1345">
        <v>169101</v>
      </c>
      <c r="I1345" t="s">
        <v>929</v>
      </c>
      <c r="J1345">
        <v>19940515</v>
      </c>
      <c r="K1345">
        <v>19950704</v>
      </c>
      <c r="M1345">
        <v>0</v>
      </c>
      <c r="N1345">
        <v>0</v>
      </c>
    </row>
    <row r="1346" spans="1:32" hidden="1" x14ac:dyDescent="0.25">
      <c r="A1346" t="str">
        <f t="array" ref="A1346">IF(COUNT(SEARCH(RubriekenHistorisch,CONCATENATE(P1345,U1345,AB1345,AH1345))),"t","f")</f>
        <v>f</v>
      </c>
      <c r="B1346" t="str">
        <f t="shared" si="62"/>
        <v>f</v>
      </c>
      <c r="C1346" t="str">
        <f t="shared" si="63"/>
        <v>f</v>
      </c>
      <c r="D1346" t="str">
        <f t="shared" si="64"/>
        <v>f</v>
      </c>
      <c r="E1346" t="str">
        <f>IF(COUNT(SEARCH({"04.","05.","09.","12."},CONCATENATE(P1345,U1345,AB1345,AH1345))),"t","f")</f>
        <v>f</v>
      </c>
      <c r="F1346" t="str">
        <f t="array" ref="F1346">IF(COUNT(SEARCH(HistorischeRubrieken,CONCATENATE(P1345,U1345,AB1345,AH1345))),"t","f")</f>
        <v>f</v>
      </c>
      <c r="G1346">
        <v>1</v>
      </c>
      <c r="H1346">
        <v>169501</v>
      </c>
      <c r="I1346" t="s">
        <v>930</v>
      </c>
      <c r="J1346">
        <v>19950101</v>
      </c>
      <c r="K1346">
        <v>20130101</v>
      </c>
      <c r="M1346">
        <v>0</v>
      </c>
      <c r="N1346">
        <v>0</v>
      </c>
    </row>
    <row r="1347" spans="1:32" hidden="1" x14ac:dyDescent="0.25">
      <c r="A1347" t="str">
        <f t="array" ref="A1347">IF(COUNT(SEARCH(RubriekenHistorisch,CONCATENATE(P1346,U1346,AB1346,AH1346))),"t","f")</f>
        <v>f</v>
      </c>
      <c r="B1347" t="str">
        <f t="shared" ref="B1347:B1410" si="65">IF(COUNT(SEARCH("07.66.20",CONCATENATE(P1346,U1346,AB1346,AH1346))),"t","f")</f>
        <v>f</v>
      </c>
      <c r="C1347" t="str">
        <f t="shared" ref="C1347:C1410" si="66">IF(COUNT(SEARCH("14.40.10",CONCATENATE(P1346,U1346,AB1346,AH1346))),"t","f")</f>
        <v>f</v>
      </c>
      <c r="D1347" t="str">
        <f t="shared" si="64"/>
        <v>f</v>
      </c>
      <c r="E1347" t="str">
        <f>IF(COUNT(SEARCH({"04.","05.","09.","12."},CONCATENATE(P1346,U1346,AB1346,AH1346))),"t","f")</f>
        <v>f</v>
      </c>
      <c r="F1347" t="str">
        <f t="array" ref="F1347">IF(COUNT(SEARCH(HistorischeRubrieken,CONCATENATE(P1346,U1346,AB1346,AH1346))),"t","f")</f>
        <v>f</v>
      </c>
      <c r="G1347">
        <v>2</v>
      </c>
      <c r="H1347">
        <v>169501</v>
      </c>
      <c r="I1347" t="s">
        <v>930</v>
      </c>
      <c r="J1347">
        <v>20150131</v>
      </c>
      <c r="K1347">
        <v>20150801</v>
      </c>
      <c r="M1347">
        <v>0</v>
      </c>
      <c r="N1347">
        <v>0</v>
      </c>
      <c r="AA1347" t="s">
        <v>270</v>
      </c>
      <c r="AC1347">
        <v>0</v>
      </c>
      <c r="AE1347">
        <v>0</v>
      </c>
      <c r="AF1347" t="s">
        <v>271</v>
      </c>
    </row>
    <row r="1348" spans="1:32" x14ac:dyDescent="0.25">
      <c r="A1348" t="str">
        <f t="array" ref="A1348">IF(COUNT(SEARCH(RubriekenHistorisch,CONCATENATE(P1347,U1347,AB1347,AH1347))),"t","f")</f>
        <v>f</v>
      </c>
      <c r="B1348" t="str">
        <f t="shared" si="65"/>
        <v>f</v>
      </c>
      <c r="C1348" t="str">
        <f t="shared" si="66"/>
        <v>f</v>
      </c>
      <c r="D1348" t="str">
        <f t="shared" ref="D1348:D1411" si="67">IF(COUNT(SEARCH("- 0",CONCATENATE(P1347,U1347,AB1347,AH1347))),"t","f")</f>
        <v>f</v>
      </c>
      <c r="E1348" t="str">
        <f>IF(COUNT(SEARCH({"04.","05.","09.","12."},CONCATENATE(P1347,U1347,AB1347,AH1347))),"t","f")</f>
        <v>f</v>
      </c>
      <c r="F1348" t="str">
        <f t="array" ref="F1348">IF(COUNT(SEARCH(HistorischeRubrieken,CONCATENATE(P1347,U1347,AB1347,AH1347))),"t","f")</f>
        <v>f</v>
      </c>
      <c r="G1348">
        <v>3</v>
      </c>
      <c r="H1348">
        <v>169501</v>
      </c>
      <c r="I1348" t="s">
        <v>930</v>
      </c>
      <c r="J1348">
        <v>20150801</v>
      </c>
      <c r="M1348">
        <v>0</v>
      </c>
      <c r="N1348">
        <v>0</v>
      </c>
      <c r="AA1348" t="s">
        <v>272</v>
      </c>
      <c r="AC1348">
        <v>0</v>
      </c>
      <c r="AE1348">
        <v>0</v>
      </c>
      <c r="AF1348" t="s">
        <v>271</v>
      </c>
    </row>
    <row r="1349" spans="1:32" hidden="1" x14ac:dyDescent="0.25">
      <c r="A1349" t="str">
        <f t="array" ref="A1349">IF(COUNT(SEARCH(RubriekenHistorisch,CONCATENATE(P1348,U1348,AB1348,AH1348))),"t","f")</f>
        <v>f</v>
      </c>
      <c r="B1349" t="str">
        <f t="shared" si="65"/>
        <v>f</v>
      </c>
      <c r="C1349" t="str">
        <f t="shared" si="66"/>
        <v>f</v>
      </c>
      <c r="D1349" t="str">
        <f t="shared" si="67"/>
        <v>f</v>
      </c>
      <c r="E1349" t="str">
        <f>IF(COUNT(SEARCH({"04.","05.","09.","12."},CONCATENATE(P1348,U1348,AB1348,AH1348))),"t","f")</f>
        <v>f</v>
      </c>
      <c r="F1349" t="str">
        <f t="array" ref="F1349">IF(COUNT(SEARCH(HistorischeRubrieken,CONCATENATE(P1348,U1348,AB1348,AH1348))),"t","f")</f>
        <v>f</v>
      </c>
      <c r="G1349">
        <v>1</v>
      </c>
      <c r="H1349">
        <v>169601</v>
      </c>
      <c r="I1349" t="s">
        <v>931</v>
      </c>
      <c r="J1349">
        <v>20020101</v>
      </c>
      <c r="K1349">
        <v>20130101</v>
      </c>
      <c r="M1349">
        <v>0</v>
      </c>
      <c r="N1349">
        <v>0</v>
      </c>
    </row>
    <row r="1350" spans="1:32" hidden="1" x14ac:dyDescent="0.25">
      <c r="A1350" t="str">
        <f t="array" ref="A1350">IF(COUNT(SEARCH(RubriekenHistorisch,CONCATENATE(P1349,U1349,AB1349,AH1349))),"t","f")</f>
        <v>f</v>
      </c>
      <c r="B1350" t="str">
        <f t="shared" si="65"/>
        <v>f</v>
      </c>
      <c r="C1350" t="str">
        <f t="shared" si="66"/>
        <v>f</v>
      </c>
      <c r="D1350" t="str">
        <f t="shared" si="67"/>
        <v>f</v>
      </c>
      <c r="E1350" t="str">
        <f>IF(COUNT(SEARCH({"04.","05.","09.","12."},CONCATENATE(P1349,U1349,AB1349,AH1349))),"t","f")</f>
        <v>f</v>
      </c>
      <c r="F1350" t="str">
        <f t="array" ref="F1350">IF(COUNT(SEARCH(HistorischeRubrieken,CONCATENATE(P1349,U1349,AB1349,AH1349))),"t","f")</f>
        <v>f</v>
      </c>
      <c r="G1350">
        <v>2</v>
      </c>
      <c r="H1350">
        <v>169601</v>
      </c>
      <c r="I1350" t="s">
        <v>931</v>
      </c>
      <c r="J1350">
        <v>20150131</v>
      </c>
      <c r="K1350">
        <v>20150801</v>
      </c>
      <c r="M1350">
        <v>0</v>
      </c>
      <c r="N1350">
        <v>0</v>
      </c>
      <c r="AA1350" t="s">
        <v>270</v>
      </c>
      <c r="AC1350">
        <v>0</v>
      </c>
      <c r="AE1350">
        <v>0</v>
      </c>
      <c r="AF1350" t="s">
        <v>271</v>
      </c>
    </row>
    <row r="1351" spans="1:32" x14ac:dyDescent="0.25">
      <c r="A1351" t="str">
        <f t="array" ref="A1351">IF(COUNT(SEARCH(RubriekenHistorisch,CONCATENATE(P1350,U1350,AB1350,AH1350))),"t","f")</f>
        <v>f</v>
      </c>
      <c r="B1351" t="str">
        <f t="shared" si="65"/>
        <v>f</v>
      </c>
      <c r="C1351" t="str">
        <f t="shared" si="66"/>
        <v>f</v>
      </c>
      <c r="D1351" t="str">
        <f t="shared" si="67"/>
        <v>f</v>
      </c>
      <c r="E1351" t="str">
        <f>IF(COUNT(SEARCH({"04.","05.","09.","12."},CONCATENATE(P1350,U1350,AB1350,AH1350))),"t","f")</f>
        <v>f</v>
      </c>
      <c r="F1351" t="str">
        <f t="array" ref="F1351">IF(COUNT(SEARCH(HistorischeRubrieken,CONCATENATE(P1350,U1350,AB1350,AH1350))),"t","f")</f>
        <v>f</v>
      </c>
      <c r="G1351">
        <v>3</v>
      </c>
      <c r="H1351">
        <v>169601</v>
      </c>
      <c r="I1351" t="s">
        <v>931</v>
      </c>
      <c r="J1351">
        <v>20150801</v>
      </c>
      <c r="M1351">
        <v>0</v>
      </c>
      <c r="N1351">
        <v>0</v>
      </c>
      <c r="AA1351" t="s">
        <v>272</v>
      </c>
      <c r="AC1351">
        <v>0</v>
      </c>
      <c r="AE1351">
        <v>0</v>
      </c>
      <c r="AF1351" t="s">
        <v>271</v>
      </c>
    </row>
    <row r="1352" spans="1:32" hidden="1" x14ac:dyDescent="0.25">
      <c r="A1352" t="str">
        <f t="array" ref="A1352">IF(COUNT(SEARCH(RubriekenHistorisch,CONCATENATE(P1351,U1351,AB1351,AH1351))),"t","f")</f>
        <v>f</v>
      </c>
      <c r="B1352" t="str">
        <f t="shared" si="65"/>
        <v>f</v>
      </c>
      <c r="C1352" t="str">
        <f t="shared" si="66"/>
        <v>f</v>
      </c>
      <c r="D1352" t="str">
        <f t="shared" si="67"/>
        <v>f</v>
      </c>
      <c r="E1352" t="str">
        <f>IF(COUNT(SEARCH({"04.","05.","09.","12."},CONCATENATE(P1351,U1351,AB1351,AH1351))),"t","f")</f>
        <v>f</v>
      </c>
      <c r="F1352" t="str">
        <f t="array" ref="F1352">IF(COUNT(SEARCH(HistorischeRubrieken,CONCATENATE(P1351,U1351,AB1351,AH1351))),"t","f")</f>
        <v>f</v>
      </c>
      <c r="G1352">
        <v>1</v>
      </c>
      <c r="H1352">
        <v>169701</v>
      </c>
      <c r="I1352" t="s">
        <v>932</v>
      </c>
      <c r="J1352">
        <v>19980101</v>
      </c>
      <c r="K1352">
        <v>20000101</v>
      </c>
      <c r="M1352">
        <v>0</v>
      </c>
      <c r="N1352">
        <v>0</v>
      </c>
    </row>
    <row r="1353" spans="1:32" hidden="1" x14ac:dyDescent="0.25">
      <c r="A1353" t="str">
        <f t="array" ref="A1353">IF(COUNT(SEARCH(RubriekenHistorisch,CONCATENATE(P1352,U1352,AB1352,AH1352))),"t","f")</f>
        <v>f</v>
      </c>
      <c r="B1353" t="str">
        <f t="shared" si="65"/>
        <v>f</v>
      </c>
      <c r="C1353" t="str">
        <f t="shared" si="66"/>
        <v>f</v>
      </c>
      <c r="D1353" t="str">
        <f t="shared" si="67"/>
        <v>f</v>
      </c>
      <c r="E1353" t="str">
        <f>IF(COUNT(SEARCH({"04.","05.","09.","12."},CONCATENATE(P1352,U1352,AB1352,AH1352))),"t","f")</f>
        <v>f</v>
      </c>
      <c r="F1353" t="str">
        <f t="array" ref="F1353">IF(COUNT(SEARCH(HistorischeRubrieken,CONCATENATE(P1352,U1352,AB1352,AH1352))),"t","f")</f>
        <v>f</v>
      </c>
      <c r="G1353">
        <v>1</v>
      </c>
      <c r="H1353">
        <v>169801</v>
      </c>
      <c r="I1353" t="s">
        <v>933</v>
      </c>
      <c r="J1353">
        <v>19950101</v>
      </c>
      <c r="K1353">
        <v>20030101</v>
      </c>
      <c r="M1353">
        <v>0</v>
      </c>
      <c r="N1353">
        <v>0</v>
      </c>
    </row>
    <row r="1354" spans="1:32" hidden="1" x14ac:dyDescent="0.25">
      <c r="A1354" t="str">
        <f t="array" ref="A1354">IF(COUNT(SEARCH(RubriekenHistorisch,CONCATENATE(P1353,U1353,AB1353,AH1353))),"t","f")</f>
        <v>f</v>
      </c>
      <c r="B1354" t="str">
        <f t="shared" si="65"/>
        <v>f</v>
      </c>
      <c r="C1354" t="str">
        <f t="shared" si="66"/>
        <v>f</v>
      </c>
      <c r="D1354" t="str">
        <f t="shared" si="67"/>
        <v>f</v>
      </c>
      <c r="E1354" t="str">
        <f>IF(COUNT(SEARCH({"04.","05.","09.","12."},CONCATENATE(P1353,U1353,AB1353,AH1353))),"t","f")</f>
        <v>f</v>
      </c>
      <c r="F1354" t="str">
        <f t="array" ref="F1354">IF(COUNT(SEARCH(HistorischeRubrieken,CONCATENATE(P1353,U1353,AB1353,AH1353))),"t","f")</f>
        <v>f</v>
      </c>
      <c r="G1354">
        <v>1</v>
      </c>
      <c r="H1354">
        <v>169901</v>
      </c>
      <c r="I1354" t="s">
        <v>934</v>
      </c>
      <c r="J1354">
        <v>19980101</v>
      </c>
      <c r="K1354">
        <v>20130101</v>
      </c>
      <c r="M1354">
        <v>0</v>
      </c>
      <c r="N1354">
        <v>0</v>
      </c>
    </row>
    <row r="1355" spans="1:32" hidden="1" x14ac:dyDescent="0.25">
      <c r="A1355" t="str">
        <f t="array" ref="A1355">IF(COUNT(SEARCH(RubriekenHistorisch,CONCATENATE(P1354,U1354,AB1354,AH1354))),"t","f")</f>
        <v>f</v>
      </c>
      <c r="B1355" t="str">
        <f t="shared" si="65"/>
        <v>f</v>
      </c>
      <c r="C1355" t="str">
        <f t="shared" si="66"/>
        <v>f</v>
      </c>
      <c r="D1355" t="str">
        <f t="shared" si="67"/>
        <v>f</v>
      </c>
      <c r="E1355" t="str">
        <f>IF(COUNT(SEARCH({"04.","05.","09.","12."},CONCATENATE(P1354,U1354,AB1354,AH1354))),"t","f")</f>
        <v>f</v>
      </c>
      <c r="F1355" t="str">
        <f t="array" ref="F1355">IF(COUNT(SEARCH(HistorischeRubrieken,CONCATENATE(P1354,U1354,AB1354,AH1354))),"t","f")</f>
        <v>f</v>
      </c>
      <c r="G1355">
        <v>2</v>
      </c>
      <c r="H1355">
        <v>169901</v>
      </c>
      <c r="I1355" t="s">
        <v>934</v>
      </c>
      <c r="J1355">
        <v>20150131</v>
      </c>
      <c r="K1355">
        <v>20150801</v>
      </c>
      <c r="M1355">
        <v>0</v>
      </c>
      <c r="N1355">
        <v>0</v>
      </c>
      <c r="AA1355" t="s">
        <v>270</v>
      </c>
      <c r="AC1355">
        <v>0</v>
      </c>
      <c r="AE1355">
        <v>0</v>
      </c>
      <c r="AF1355" t="s">
        <v>271</v>
      </c>
    </row>
    <row r="1356" spans="1:32" x14ac:dyDescent="0.25">
      <c r="A1356" t="str">
        <f t="array" ref="A1356">IF(COUNT(SEARCH(RubriekenHistorisch,CONCATENATE(P1355,U1355,AB1355,AH1355))),"t","f")</f>
        <v>f</v>
      </c>
      <c r="B1356" t="str">
        <f t="shared" si="65"/>
        <v>f</v>
      </c>
      <c r="C1356" t="str">
        <f t="shared" si="66"/>
        <v>f</v>
      </c>
      <c r="D1356" t="str">
        <f t="shared" si="67"/>
        <v>f</v>
      </c>
      <c r="E1356" t="str">
        <f>IF(COUNT(SEARCH({"04.","05.","09.","12."},CONCATENATE(P1355,U1355,AB1355,AH1355))),"t","f")</f>
        <v>f</v>
      </c>
      <c r="F1356" t="str">
        <f t="array" ref="F1356">IF(COUNT(SEARCH(HistorischeRubrieken,CONCATENATE(P1355,U1355,AB1355,AH1355))),"t","f")</f>
        <v>f</v>
      </c>
      <c r="G1356">
        <v>3</v>
      </c>
      <c r="H1356">
        <v>169901</v>
      </c>
      <c r="I1356" t="s">
        <v>934</v>
      </c>
      <c r="J1356">
        <v>20150801</v>
      </c>
      <c r="M1356">
        <v>0</v>
      </c>
      <c r="N1356">
        <v>0</v>
      </c>
      <c r="AA1356" t="s">
        <v>272</v>
      </c>
      <c r="AC1356">
        <v>0</v>
      </c>
      <c r="AE1356">
        <v>0</v>
      </c>
      <c r="AF1356" t="s">
        <v>271</v>
      </c>
    </row>
    <row r="1357" spans="1:32" hidden="1" x14ac:dyDescent="0.25">
      <c r="A1357" t="str">
        <f t="array" ref="A1357">IF(COUNT(SEARCH(RubriekenHistorisch,CONCATENATE(P1356,U1356,AB1356,AH1356))),"t","f")</f>
        <v>f</v>
      </c>
      <c r="B1357" t="str">
        <f t="shared" si="65"/>
        <v>f</v>
      </c>
      <c r="C1357" t="str">
        <f t="shared" si="66"/>
        <v>f</v>
      </c>
      <c r="D1357" t="str">
        <f t="shared" si="67"/>
        <v>f</v>
      </c>
      <c r="E1357" t="str">
        <f>IF(COUNT(SEARCH({"04.","05.","09.","12."},CONCATENATE(P1356,U1356,AB1356,AH1356))),"t","f")</f>
        <v>f</v>
      </c>
      <c r="F1357" t="str">
        <f t="array" ref="F1357">IF(COUNT(SEARCH(HistorischeRubrieken,CONCATENATE(P1356,U1356,AB1356,AH1356))),"t","f")</f>
        <v>f</v>
      </c>
      <c r="G1357">
        <v>1</v>
      </c>
      <c r="H1357">
        <v>170001</v>
      </c>
      <c r="I1357" t="s">
        <v>935</v>
      </c>
      <c r="J1357">
        <v>20020601</v>
      </c>
      <c r="K1357">
        <v>20130101</v>
      </c>
      <c r="M1357">
        <v>0</v>
      </c>
      <c r="N1357">
        <v>0</v>
      </c>
    </row>
    <row r="1358" spans="1:32" hidden="1" x14ac:dyDescent="0.25">
      <c r="A1358" t="str">
        <f t="array" ref="A1358">IF(COUNT(SEARCH(RubriekenHistorisch,CONCATENATE(P1357,U1357,AB1357,AH1357))),"t","f")</f>
        <v>f</v>
      </c>
      <c r="B1358" t="str">
        <f t="shared" si="65"/>
        <v>f</v>
      </c>
      <c r="C1358" t="str">
        <f t="shared" si="66"/>
        <v>f</v>
      </c>
      <c r="D1358" t="str">
        <f t="shared" si="67"/>
        <v>f</v>
      </c>
      <c r="E1358" t="str">
        <f>IF(COUNT(SEARCH({"04.","05.","09.","12."},CONCATENATE(P1357,U1357,AB1357,AH1357))),"t","f")</f>
        <v>f</v>
      </c>
      <c r="F1358" t="str">
        <f t="array" ref="F1358">IF(COUNT(SEARCH(HistorischeRubrieken,CONCATENATE(P1357,U1357,AB1357,AH1357))),"t","f")</f>
        <v>f</v>
      </c>
      <c r="G1358">
        <v>2</v>
      </c>
      <c r="H1358">
        <v>170001</v>
      </c>
      <c r="I1358" t="s">
        <v>935</v>
      </c>
      <c r="J1358">
        <v>20150131</v>
      </c>
      <c r="K1358">
        <v>20150801</v>
      </c>
      <c r="M1358">
        <v>0</v>
      </c>
      <c r="N1358">
        <v>0</v>
      </c>
      <c r="AA1358" t="s">
        <v>270</v>
      </c>
      <c r="AC1358">
        <v>0</v>
      </c>
      <c r="AE1358">
        <v>0</v>
      </c>
      <c r="AF1358" t="s">
        <v>271</v>
      </c>
    </row>
    <row r="1359" spans="1:32" x14ac:dyDescent="0.25">
      <c r="A1359" t="str">
        <f t="array" ref="A1359">IF(COUNT(SEARCH(RubriekenHistorisch,CONCATENATE(P1358,U1358,AB1358,AH1358))),"t","f")</f>
        <v>f</v>
      </c>
      <c r="B1359" t="str">
        <f t="shared" si="65"/>
        <v>f</v>
      </c>
      <c r="C1359" t="str">
        <f t="shared" si="66"/>
        <v>f</v>
      </c>
      <c r="D1359" t="str">
        <f t="shared" si="67"/>
        <v>f</v>
      </c>
      <c r="E1359" t="str">
        <f>IF(COUNT(SEARCH({"04.","05.","09.","12."},CONCATENATE(P1358,U1358,AB1358,AH1358))),"t","f")</f>
        <v>f</v>
      </c>
      <c r="F1359" t="str">
        <f t="array" ref="F1359">IF(COUNT(SEARCH(HistorischeRubrieken,CONCATENATE(P1358,U1358,AB1358,AH1358))),"t","f")</f>
        <v>f</v>
      </c>
      <c r="G1359">
        <v>3</v>
      </c>
      <c r="H1359">
        <v>170001</v>
      </c>
      <c r="I1359" t="s">
        <v>935</v>
      </c>
      <c r="J1359">
        <v>20150801</v>
      </c>
      <c r="M1359">
        <v>0</v>
      </c>
      <c r="N1359">
        <v>0</v>
      </c>
      <c r="AA1359" t="s">
        <v>272</v>
      </c>
      <c r="AC1359">
        <v>0</v>
      </c>
      <c r="AE1359">
        <v>0</v>
      </c>
      <c r="AF1359" t="s">
        <v>271</v>
      </c>
    </row>
    <row r="1360" spans="1:32" hidden="1" x14ac:dyDescent="0.25">
      <c r="A1360" t="str">
        <f t="array" ref="A1360">IF(COUNT(SEARCH(RubriekenHistorisch,CONCATENATE(P1359,U1359,AB1359,AH1359))),"t","f")</f>
        <v>f</v>
      </c>
      <c r="B1360" t="str">
        <f t="shared" si="65"/>
        <v>f</v>
      </c>
      <c r="C1360" t="str">
        <f t="shared" si="66"/>
        <v>f</v>
      </c>
      <c r="D1360" t="str">
        <f t="shared" si="67"/>
        <v>f</v>
      </c>
      <c r="E1360" t="str">
        <f>IF(COUNT(SEARCH({"04.","05.","09.","12."},CONCATENATE(P1359,U1359,AB1359,AH1359))),"t","f")</f>
        <v>f</v>
      </c>
      <c r="F1360" t="str">
        <f t="array" ref="F1360">IF(COUNT(SEARCH(HistorischeRubrieken,CONCATENATE(P1359,U1359,AB1359,AH1359))),"t","f")</f>
        <v>f</v>
      </c>
      <c r="G1360">
        <v>1</v>
      </c>
      <c r="H1360">
        <v>170101</v>
      </c>
      <c r="I1360" t="s">
        <v>936</v>
      </c>
      <c r="J1360">
        <v>19980101</v>
      </c>
      <c r="K1360">
        <v>20130101</v>
      </c>
      <c r="M1360">
        <v>0</v>
      </c>
      <c r="N1360">
        <v>0</v>
      </c>
    </row>
    <row r="1361" spans="1:32" hidden="1" x14ac:dyDescent="0.25">
      <c r="A1361" t="str">
        <f t="array" ref="A1361">IF(COUNT(SEARCH(RubriekenHistorisch,CONCATENATE(P1360,U1360,AB1360,AH1360))),"t","f")</f>
        <v>f</v>
      </c>
      <c r="B1361" t="str">
        <f t="shared" si="65"/>
        <v>f</v>
      </c>
      <c r="C1361" t="str">
        <f t="shared" si="66"/>
        <v>f</v>
      </c>
      <c r="D1361" t="str">
        <f t="shared" si="67"/>
        <v>f</v>
      </c>
      <c r="E1361" t="str">
        <f>IF(COUNT(SEARCH({"04.","05.","09.","12."},CONCATENATE(P1360,U1360,AB1360,AH1360))),"t","f")</f>
        <v>f</v>
      </c>
      <c r="F1361" t="str">
        <f t="array" ref="F1361">IF(COUNT(SEARCH(HistorischeRubrieken,CONCATENATE(P1360,U1360,AB1360,AH1360))),"t","f")</f>
        <v>f</v>
      </c>
      <c r="G1361">
        <v>2</v>
      </c>
      <c r="H1361">
        <v>170101</v>
      </c>
      <c r="I1361" t="s">
        <v>936</v>
      </c>
      <c r="J1361">
        <v>20150131</v>
      </c>
      <c r="K1361">
        <v>20150801</v>
      </c>
      <c r="M1361">
        <v>0</v>
      </c>
      <c r="N1361">
        <v>0</v>
      </c>
      <c r="AA1361" t="s">
        <v>270</v>
      </c>
      <c r="AC1361">
        <v>0</v>
      </c>
      <c r="AE1361">
        <v>0</v>
      </c>
      <c r="AF1361" t="s">
        <v>271</v>
      </c>
    </row>
    <row r="1362" spans="1:32" x14ac:dyDescent="0.25">
      <c r="A1362" t="str">
        <f t="array" ref="A1362">IF(COUNT(SEARCH(RubriekenHistorisch,CONCATENATE(P1361,U1361,AB1361,AH1361))),"t","f")</f>
        <v>f</v>
      </c>
      <c r="B1362" t="str">
        <f t="shared" si="65"/>
        <v>f</v>
      </c>
      <c r="C1362" t="str">
        <f t="shared" si="66"/>
        <v>f</v>
      </c>
      <c r="D1362" t="str">
        <f t="shared" si="67"/>
        <v>f</v>
      </c>
      <c r="E1362" t="str">
        <f>IF(COUNT(SEARCH({"04.","05.","09.","12."},CONCATENATE(P1361,U1361,AB1361,AH1361))),"t","f")</f>
        <v>f</v>
      </c>
      <c r="F1362" t="str">
        <f t="array" ref="F1362">IF(COUNT(SEARCH(HistorischeRubrieken,CONCATENATE(P1361,U1361,AB1361,AH1361))),"t","f")</f>
        <v>f</v>
      </c>
      <c r="G1362">
        <v>3</v>
      </c>
      <c r="H1362">
        <v>170101</v>
      </c>
      <c r="I1362" t="s">
        <v>936</v>
      </c>
      <c r="J1362">
        <v>20150801</v>
      </c>
      <c r="M1362">
        <v>0</v>
      </c>
      <c r="N1362">
        <v>0</v>
      </c>
      <c r="AA1362" t="s">
        <v>272</v>
      </c>
      <c r="AC1362">
        <v>0</v>
      </c>
      <c r="AE1362">
        <v>0</v>
      </c>
      <c r="AF1362" t="s">
        <v>271</v>
      </c>
    </row>
    <row r="1363" spans="1:32" hidden="1" x14ac:dyDescent="0.25">
      <c r="A1363" t="str">
        <f t="array" ref="A1363">IF(COUNT(SEARCH(RubriekenHistorisch,CONCATENATE(P1362,U1362,AB1362,AH1362))),"t","f")</f>
        <v>f</v>
      </c>
      <c r="B1363" t="str">
        <f t="shared" si="65"/>
        <v>f</v>
      </c>
      <c r="C1363" t="str">
        <f t="shared" si="66"/>
        <v>f</v>
      </c>
      <c r="D1363" t="str">
        <f t="shared" si="67"/>
        <v>f</v>
      </c>
      <c r="E1363" t="str">
        <f>IF(COUNT(SEARCH({"04.","05.","09.","12."},CONCATENATE(P1362,U1362,AB1362,AH1362))),"t","f")</f>
        <v>f</v>
      </c>
      <c r="F1363" t="str">
        <f t="array" ref="F1363">IF(COUNT(SEARCH(HistorischeRubrieken,CONCATENATE(P1362,U1362,AB1362,AH1362))),"t","f")</f>
        <v>f</v>
      </c>
      <c r="G1363">
        <v>1</v>
      </c>
      <c r="H1363">
        <v>170201</v>
      </c>
      <c r="I1363" t="s">
        <v>937</v>
      </c>
      <c r="J1363">
        <v>19950704</v>
      </c>
      <c r="K1363">
        <v>20130101</v>
      </c>
      <c r="M1363">
        <v>0</v>
      </c>
      <c r="N1363">
        <v>0</v>
      </c>
    </row>
    <row r="1364" spans="1:32" hidden="1" x14ac:dyDescent="0.25">
      <c r="A1364" t="str">
        <f t="array" ref="A1364">IF(COUNT(SEARCH(RubriekenHistorisch,CONCATENATE(P1363,U1363,AB1363,AH1363))),"t","f")</f>
        <v>f</v>
      </c>
      <c r="B1364" t="str">
        <f t="shared" si="65"/>
        <v>f</v>
      </c>
      <c r="C1364" t="str">
        <f t="shared" si="66"/>
        <v>f</v>
      </c>
      <c r="D1364" t="str">
        <f t="shared" si="67"/>
        <v>f</v>
      </c>
      <c r="E1364" t="str">
        <f>IF(COUNT(SEARCH({"04.","05.","09.","12."},CONCATENATE(P1363,U1363,AB1363,AH1363))),"t","f")</f>
        <v>f</v>
      </c>
      <c r="F1364" t="str">
        <f t="array" ref="F1364">IF(COUNT(SEARCH(HistorischeRubrieken,CONCATENATE(P1363,U1363,AB1363,AH1363))),"t","f")</f>
        <v>f</v>
      </c>
      <c r="G1364">
        <v>2</v>
      </c>
      <c r="H1364">
        <v>170201</v>
      </c>
      <c r="I1364" t="s">
        <v>937</v>
      </c>
      <c r="J1364">
        <v>20150131</v>
      </c>
      <c r="K1364">
        <v>20150801</v>
      </c>
      <c r="M1364">
        <v>0</v>
      </c>
      <c r="N1364">
        <v>0</v>
      </c>
      <c r="AA1364" t="s">
        <v>270</v>
      </c>
      <c r="AC1364">
        <v>0</v>
      </c>
      <c r="AE1364">
        <v>0</v>
      </c>
      <c r="AF1364" t="s">
        <v>271</v>
      </c>
    </row>
    <row r="1365" spans="1:32" x14ac:dyDescent="0.25">
      <c r="A1365" t="str">
        <f t="array" ref="A1365">IF(COUNT(SEARCH(RubriekenHistorisch,CONCATENATE(P1364,U1364,AB1364,AH1364))),"t","f")</f>
        <v>f</v>
      </c>
      <c r="B1365" t="str">
        <f t="shared" si="65"/>
        <v>f</v>
      </c>
      <c r="C1365" t="str">
        <f t="shared" si="66"/>
        <v>f</v>
      </c>
      <c r="D1365" t="str">
        <f t="shared" si="67"/>
        <v>f</v>
      </c>
      <c r="E1365" t="str">
        <f>IF(COUNT(SEARCH({"04.","05.","09.","12."},CONCATENATE(P1364,U1364,AB1364,AH1364))),"t","f")</f>
        <v>f</v>
      </c>
      <c r="F1365" t="str">
        <f t="array" ref="F1365">IF(COUNT(SEARCH(HistorischeRubrieken,CONCATENATE(P1364,U1364,AB1364,AH1364))),"t","f")</f>
        <v>f</v>
      </c>
      <c r="G1365">
        <v>3</v>
      </c>
      <c r="H1365">
        <v>170201</v>
      </c>
      <c r="I1365" t="s">
        <v>937</v>
      </c>
      <c r="J1365">
        <v>20150801</v>
      </c>
      <c r="M1365">
        <v>0</v>
      </c>
      <c r="N1365">
        <v>0</v>
      </c>
      <c r="AA1365" t="s">
        <v>272</v>
      </c>
      <c r="AC1365">
        <v>0</v>
      </c>
      <c r="AE1365">
        <v>0</v>
      </c>
      <c r="AF1365" t="s">
        <v>271</v>
      </c>
    </row>
    <row r="1366" spans="1:32" hidden="1" x14ac:dyDescent="0.25">
      <c r="A1366" t="str">
        <f t="array" ref="A1366">IF(COUNT(SEARCH(RubriekenHistorisch,CONCATENATE(P1365,U1365,AB1365,AH1365))),"t","f")</f>
        <v>f</v>
      </c>
      <c r="B1366" t="str">
        <f t="shared" si="65"/>
        <v>f</v>
      </c>
      <c r="C1366" t="str">
        <f t="shared" si="66"/>
        <v>f</v>
      </c>
      <c r="D1366" t="str">
        <f t="shared" si="67"/>
        <v>f</v>
      </c>
      <c r="E1366" t="str">
        <f>IF(COUNT(SEARCH({"04.","05.","09.","12."},CONCATENATE(P1365,U1365,AB1365,AH1365))),"t","f")</f>
        <v>f</v>
      </c>
      <c r="F1366" t="str">
        <f t="array" ref="F1366">IF(COUNT(SEARCH(HistorischeRubrieken,CONCATENATE(P1365,U1365,AB1365,AH1365))),"t","f")</f>
        <v>f</v>
      </c>
      <c r="G1366">
        <v>1</v>
      </c>
      <c r="H1366">
        <v>170501</v>
      </c>
      <c r="I1366" t="s">
        <v>938</v>
      </c>
      <c r="J1366">
        <v>20030101</v>
      </c>
      <c r="K1366">
        <v>20130101</v>
      </c>
      <c r="M1366">
        <v>0</v>
      </c>
      <c r="N1366">
        <v>0</v>
      </c>
    </row>
    <row r="1367" spans="1:32" hidden="1" x14ac:dyDescent="0.25">
      <c r="A1367" t="str">
        <f t="array" ref="A1367">IF(COUNT(SEARCH(RubriekenHistorisch,CONCATENATE(P1366,U1366,AB1366,AH1366))),"t","f")</f>
        <v>f</v>
      </c>
      <c r="B1367" t="str">
        <f t="shared" si="65"/>
        <v>f</v>
      </c>
      <c r="C1367" t="str">
        <f t="shared" si="66"/>
        <v>f</v>
      </c>
      <c r="D1367" t="str">
        <f t="shared" si="67"/>
        <v>f</v>
      </c>
      <c r="E1367" t="str">
        <f>IF(COUNT(SEARCH({"04.","05.","09.","12."},CONCATENATE(P1366,U1366,AB1366,AH1366))),"t","f")</f>
        <v>f</v>
      </c>
      <c r="F1367" t="str">
        <f t="array" ref="F1367">IF(COUNT(SEARCH(HistorischeRubrieken,CONCATENATE(P1366,U1366,AB1366,AH1366))),"t","f")</f>
        <v>f</v>
      </c>
      <c r="G1367">
        <v>2</v>
      </c>
      <c r="H1367">
        <v>170501</v>
      </c>
      <c r="I1367" t="s">
        <v>938</v>
      </c>
      <c r="J1367">
        <v>20150131</v>
      </c>
      <c r="K1367">
        <v>20150801</v>
      </c>
      <c r="M1367">
        <v>0</v>
      </c>
      <c r="N1367">
        <v>0</v>
      </c>
      <c r="AA1367" t="s">
        <v>270</v>
      </c>
      <c r="AC1367">
        <v>0</v>
      </c>
      <c r="AE1367">
        <v>0</v>
      </c>
      <c r="AF1367" t="s">
        <v>271</v>
      </c>
    </row>
    <row r="1368" spans="1:32" x14ac:dyDescent="0.25">
      <c r="A1368" t="str">
        <f t="array" ref="A1368">IF(COUNT(SEARCH(RubriekenHistorisch,CONCATENATE(P1367,U1367,AB1367,AH1367))),"t","f")</f>
        <v>f</v>
      </c>
      <c r="B1368" t="str">
        <f t="shared" si="65"/>
        <v>f</v>
      </c>
      <c r="C1368" t="str">
        <f t="shared" si="66"/>
        <v>f</v>
      </c>
      <c r="D1368" t="str">
        <f t="shared" si="67"/>
        <v>f</v>
      </c>
      <c r="E1368" t="str">
        <f>IF(COUNT(SEARCH({"04.","05.","09.","12."},CONCATENATE(P1367,U1367,AB1367,AH1367))),"t","f")</f>
        <v>f</v>
      </c>
      <c r="F1368" t="str">
        <f t="array" ref="F1368">IF(COUNT(SEARCH(HistorischeRubrieken,CONCATENATE(P1367,U1367,AB1367,AH1367))),"t","f")</f>
        <v>f</v>
      </c>
      <c r="G1368">
        <v>3</v>
      </c>
      <c r="H1368">
        <v>170501</v>
      </c>
      <c r="I1368" t="s">
        <v>938</v>
      </c>
      <c r="J1368">
        <v>20150801</v>
      </c>
      <c r="M1368">
        <v>0</v>
      </c>
      <c r="N1368">
        <v>0</v>
      </c>
      <c r="AA1368" t="s">
        <v>272</v>
      </c>
      <c r="AC1368">
        <v>0</v>
      </c>
      <c r="AE1368">
        <v>0</v>
      </c>
      <c r="AF1368" t="s">
        <v>271</v>
      </c>
    </row>
    <row r="1369" spans="1:32" hidden="1" x14ac:dyDescent="0.25">
      <c r="A1369" t="str">
        <f t="array" ref="A1369">IF(COUNT(SEARCH(RubriekenHistorisch,CONCATENATE(P1368,U1368,AB1368,AH1368))),"t","f")</f>
        <v>f</v>
      </c>
      <c r="B1369" t="str">
        <f t="shared" si="65"/>
        <v>f</v>
      </c>
      <c r="C1369" t="str">
        <f t="shared" si="66"/>
        <v>f</v>
      </c>
      <c r="D1369" t="str">
        <f t="shared" si="67"/>
        <v>f</v>
      </c>
      <c r="E1369" t="str">
        <f>IF(COUNT(SEARCH({"04.","05.","09.","12."},CONCATENATE(P1368,U1368,AB1368,AH1368))),"t","f")</f>
        <v>f</v>
      </c>
      <c r="F1369" t="str">
        <f t="array" ref="F1369">IF(COUNT(SEARCH(HistorischeRubrieken,CONCATENATE(P1368,U1368,AB1368,AH1368))),"t","f")</f>
        <v>f</v>
      </c>
      <c r="G1369">
        <v>1</v>
      </c>
      <c r="H1369">
        <v>170601</v>
      </c>
      <c r="I1369" t="s">
        <v>939</v>
      </c>
      <c r="J1369">
        <v>19980128</v>
      </c>
      <c r="K1369">
        <v>20130101</v>
      </c>
      <c r="M1369">
        <v>0</v>
      </c>
      <c r="N1369">
        <v>0</v>
      </c>
    </row>
    <row r="1370" spans="1:32" hidden="1" x14ac:dyDescent="0.25">
      <c r="A1370" t="str">
        <f t="array" ref="A1370">IF(COUNT(SEARCH(RubriekenHistorisch,CONCATENATE(P1369,U1369,AB1369,AH1369))),"t","f")</f>
        <v>f</v>
      </c>
      <c r="B1370" t="str">
        <f t="shared" si="65"/>
        <v>f</v>
      </c>
      <c r="C1370" t="str">
        <f t="shared" si="66"/>
        <v>f</v>
      </c>
      <c r="D1370" t="str">
        <f t="shared" si="67"/>
        <v>f</v>
      </c>
      <c r="E1370" t="str">
        <f>IF(COUNT(SEARCH({"04.","05.","09.","12."},CONCATENATE(P1369,U1369,AB1369,AH1369))),"t","f")</f>
        <v>f</v>
      </c>
      <c r="F1370" t="str">
        <f t="array" ref="F1370">IF(COUNT(SEARCH(HistorischeRubrieken,CONCATENATE(P1369,U1369,AB1369,AH1369))),"t","f")</f>
        <v>f</v>
      </c>
      <c r="G1370">
        <v>2</v>
      </c>
      <c r="H1370">
        <v>170601</v>
      </c>
      <c r="I1370" t="s">
        <v>939</v>
      </c>
      <c r="J1370">
        <v>20150131</v>
      </c>
      <c r="K1370">
        <v>20150801</v>
      </c>
      <c r="M1370">
        <v>0</v>
      </c>
      <c r="N1370">
        <v>0</v>
      </c>
      <c r="AA1370" t="s">
        <v>270</v>
      </c>
      <c r="AC1370">
        <v>0</v>
      </c>
      <c r="AE1370">
        <v>0</v>
      </c>
      <c r="AF1370" t="s">
        <v>271</v>
      </c>
    </row>
    <row r="1371" spans="1:32" x14ac:dyDescent="0.25">
      <c r="A1371" t="str">
        <f t="array" ref="A1371">IF(COUNT(SEARCH(RubriekenHistorisch,CONCATENATE(P1370,U1370,AB1370,AH1370))),"t","f")</f>
        <v>f</v>
      </c>
      <c r="B1371" t="str">
        <f t="shared" si="65"/>
        <v>f</v>
      </c>
      <c r="C1371" t="str">
        <f t="shared" si="66"/>
        <v>f</v>
      </c>
      <c r="D1371" t="str">
        <f t="shared" si="67"/>
        <v>f</v>
      </c>
      <c r="E1371" t="str">
        <f>IF(COUNT(SEARCH({"04.","05.","09.","12."},CONCATENATE(P1370,U1370,AB1370,AH1370))),"t","f")</f>
        <v>f</v>
      </c>
      <c r="F1371" t="str">
        <f t="array" ref="F1371">IF(COUNT(SEARCH(HistorischeRubrieken,CONCATENATE(P1370,U1370,AB1370,AH1370))),"t","f")</f>
        <v>f</v>
      </c>
      <c r="G1371">
        <v>3</v>
      </c>
      <c r="H1371">
        <v>170601</v>
      </c>
      <c r="I1371" t="s">
        <v>939</v>
      </c>
      <c r="J1371">
        <v>20150801</v>
      </c>
      <c r="M1371">
        <v>0</v>
      </c>
      <c r="N1371">
        <v>0</v>
      </c>
      <c r="AA1371" t="s">
        <v>272</v>
      </c>
      <c r="AC1371">
        <v>0</v>
      </c>
      <c r="AE1371">
        <v>0</v>
      </c>
      <c r="AF1371" t="s">
        <v>271</v>
      </c>
    </row>
    <row r="1372" spans="1:32" hidden="1" x14ac:dyDescent="0.25">
      <c r="A1372" t="str">
        <f t="array" ref="A1372">IF(COUNT(SEARCH(RubriekenHistorisch,CONCATENATE(P1371,U1371,AB1371,AH1371))),"t","f")</f>
        <v>f</v>
      </c>
      <c r="B1372" t="str">
        <f t="shared" si="65"/>
        <v>f</v>
      </c>
      <c r="C1372" t="str">
        <f t="shared" si="66"/>
        <v>f</v>
      </c>
      <c r="D1372" t="str">
        <f t="shared" si="67"/>
        <v>f</v>
      </c>
      <c r="E1372" t="str">
        <f>IF(COUNT(SEARCH({"04.","05.","09.","12."},CONCATENATE(P1371,U1371,AB1371,AH1371))),"t","f")</f>
        <v>f</v>
      </c>
      <c r="F1372" t="str">
        <f t="array" ref="F1372">IF(COUNT(SEARCH(HistorischeRubrieken,CONCATENATE(P1371,U1371,AB1371,AH1371))),"t","f")</f>
        <v>f</v>
      </c>
      <c r="G1372">
        <v>1</v>
      </c>
      <c r="H1372">
        <v>170801</v>
      </c>
      <c r="I1372" t="s">
        <v>940</v>
      </c>
      <c r="J1372">
        <v>20030101</v>
      </c>
      <c r="K1372">
        <v>20130101</v>
      </c>
      <c r="M1372">
        <v>0</v>
      </c>
      <c r="N1372">
        <v>0</v>
      </c>
    </row>
    <row r="1373" spans="1:32" hidden="1" x14ac:dyDescent="0.25">
      <c r="A1373" t="str">
        <f t="array" ref="A1373">IF(COUNT(SEARCH(RubriekenHistorisch,CONCATENATE(P1372,U1372,AB1372,AH1372))),"t","f")</f>
        <v>f</v>
      </c>
      <c r="B1373" t="str">
        <f t="shared" si="65"/>
        <v>f</v>
      </c>
      <c r="C1373" t="str">
        <f t="shared" si="66"/>
        <v>f</v>
      </c>
      <c r="D1373" t="str">
        <f t="shared" si="67"/>
        <v>f</v>
      </c>
      <c r="E1373" t="str">
        <f>IF(COUNT(SEARCH({"04.","05.","09.","12."},CONCATENATE(P1372,U1372,AB1372,AH1372))),"t","f")</f>
        <v>f</v>
      </c>
      <c r="F1373" t="str">
        <f t="array" ref="F1373">IF(COUNT(SEARCH(HistorischeRubrieken,CONCATENATE(P1372,U1372,AB1372,AH1372))),"t","f")</f>
        <v>f</v>
      </c>
      <c r="G1373">
        <v>2</v>
      </c>
      <c r="H1373">
        <v>170801</v>
      </c>
      <c r="I1373" t="s">
        <v>940</v>
      </c>
      <c r="J1373">
        <v>20150131</v>
      </c>
      <c r="K1373">
        <v>20150801</v>
      </c>
      <c r="M1373">
        <v>0</v>
      </c>
      <c r="N1373">
        <v>0</v>
      </c>
      <c r="AA1373" t="s">
        <v>270</v>
      </c>
      <c r="AC1373">
        <v>0</v>
      </c>
      <c r="AE1373">
        <v>0</v>
      </c>
      <c r="AF1373" t="s">
        <v>271</v>
      </c>
    </row>
    <row r="1374" spans="1:32" x14ac:dyDescent="0.25">
      <c r="A1374" t="str">
        <f t="array" ref="A1374">IF(COUNT(SEARCH(RubriekenHistorisch,CONCATENATE(P1373,U1373,AB1373,AH1373))),"t","f")</f>
        <v>f</v>
      </c>
      <c r="B1374" t="str">
        <f t="shared" si="65"/>
        <v>f</v>
      </c>
      <c r="C1374" t="str">
        <f t="shared" si="66"/>
        <v>f</v>
      </c>
      <c r="D1374" t="str">
        <f t="shared" si="67"/>
        <v>f</v>
      </c>
      <c r="E1374" t="str">
        <f>IF(COUNT(SEARCH({"04.","05.","09.","12."},CONCATENATE(P1373,U1373,AB1373,AH1373))),"t","f")</f>
        <v>f</v>
      </c>
      <c r="F1374" t="str">
        <f t="array" ref="F1374">IF(COUNT(SEARCH(HistorischeRubrieken,CONCATENATE(P1373,U1373,AB1373,AH1373))),"t","f")</f>
        <v>f</v>
      </c>
      <c r="G1374">
        <v>3</v>
      </c>
      <c r="H1374">
        <v>170801</v>
      </c>
      <c r="I1374" t="s">
        <v>940</v>
      </c>
      <c r="J1374">
        <v>20150801</v>
      </c>
      <c r="M1374">
        <v>0</v>
      </c>
      <c r="N1374">
        <v>0</v>
      </c>
      <c r="AA1374" t="s">
        <v>272</v>
      </c>
      <c r="AC1374">
        <v>0</v>
      </c>
      <c r="AE1374">
        <v>0</v>
      </c>
      <c r="AF1374" t="s">
        <v>271</v>
      </c>
    </row>
    <row r="1375" spans="1:32" hidden="1" x14ac:dyDescent="0.25">
      <c r="A1375" t="str">
        <f t="array" ref="A1375">IF(COUNT(SEARCH(RubriekenHistorisch,CONCATENATE(P1374,U1374,AB1374,AH1374))),"t","f")</f>
        <v>f</v>
      </c>
      <c r="B1375" t="str">
        <f t="shared" si="65"/>
        <v>f</v>
      </c>
      <c r="C1375" t="str">
        <f t="shared" si="66"/>
        <v>f</v>
      </c>
      <c r="D1375" t="str">
        <f t="shared" si="67"/>
        <v>f</v>
      </c>
      <c r="E1375" t="str">
        <f>IF(COUNT(SEARCH({"04.","05.","09.","12."},CONCATENATE(P1374,U1374,AB1374,AH1374))),"t","f")</f>
        <v>f</v>
      </c>
      <c r="F1375" t="str">
        <f t="array" ref="F1375">IF(COUNT(SEARCH(HistorischeRubrieken,CONCATENATE(P1374,U1374,AB1374,AH1374))),"t","f")</f>
        <v>f</v>
      </c>
      <c r="G1375">
        <v>1</v>
      </c>
      <c r="H1375">
        <v>170901</v>
      </c>
      <c r="I1375" t="s">
        <v>941</v>
      </c>
      <c r="J1375">
        <v>19980401</v>
      </c>
      <c r="K1375">
        <v>20130101</v>
      </c>
      <c r="M1375">
        <v>0</v>
      </c>
      <c r="N1375">
        <v>0</v>
      </c>
    </row>
    <row r="1376" spans="1:32" hidden="1" x14ac:dyDescent="0.25">
      <c r="A1376" t="str">
        <f t="array" ref="A1376">IF(COUNT(SEARCH(RubriekenHistorisch,CONCATENATE(P1375,U1375,AB1375,AH1375))),"t","f")</f>
        <v>f</v>
      </c>
      <c r="B1376" t="str">
        <f t="shared" si="65"/>
        <v>f</v>
      </c>
      <c r="C1376" t="str">
        <f t="shared" si="66"/>
        <v>f</v>
      </c>
      <c r="D1376" t="str">
        <f t="shared" si="67"/>
        <v>f</v>
      </c>
      <c r="E1376" t="str">
        <f>IF(COUNT(SEARCH({"04.","05.","09.","12."},CONCATENATE(P1375,U1375,AB1375,AH1375))),"t","f")</f>
        <v>f</v>
      </c>
      <c r="F1376" t="str">
        <f t="array" ref="F1376">IF(COUNT(SEARCH(HistorischeRubrieken,CONCATENATE(P1375,U1375,AB1375,AH1375))),"t","f")</f>
        <v>f</v>
      </c>
      <c r="G1376">
        <v>2</v>
      </c>
      <c r="H1376">
        <v>170901</v>
      </c>
      <c r="I1376" t="s">
        <v>941</v>
      </c>
      <c r="J1376">
        <v>20150131</v>
      </c>
      <c r="K1376">
        <v>20150801</v>
      </c>
      <c r="M1376">
        <v>0</v>
      </c>
      <c r="N1376">
        <v>0</v>
      </c>
      <c r="AA1376" t="s">
        <v>270</v>
      </c>
      <c r="AC1376">
        <v>0</v>
      </c>
      <c r="AE1376">
        <v>0</v>
      </c>
      <c r="AF1376" t="s">
        <v>271</v>
      </c>
    </row>
    <row r="1377" spans="1:32" x14ac:dyDescent="0.25">
      <c r="A1377" t="str">
        <f t="array" ref="A1377">IF(COUNT(SEARCH(RubriekenHistorisch,CONCATENATE(P1376,U1376,AB1376,AH1376))),"t","f")</f>
        <v>f</v>
      </c>
      <c r="B1377" t="str">
        <f t="shared" si="65"/>
        <v>f</v>
      </c>
      <c r="C1377" t="str">
        <f t="shared" si="66"/>
        <v>f</v>
      </c>
      <c r="D1377" t="str">
        <f t="shared" si="67"/>
        <v>f</v>
      </c>
      <c r="E1377" t="str">
        <f>IF(COUNT(SEARCH({"04.","05.","09.","12."},CONCATENATE(P1376,U1376,AB1376,AH1376))),"t","f")</f>
        <v>f</v>
      </c>
      <c r="F1377" t="str">
        <f t="array" ref="F1377">IF(COUNT(SEARCH(HistorischeRubrieken,CONCATENATE(P1376,U1376,AB1376,AH1376))),"t","f")</f>
        <v>f</v>
      </c>
      <c r="G1377">
        <v>3</v>
      </c>
      <c r="H1377">
        <v>170901</v>
      </c>
      <c r="I1377" t="s">
        <v>941</v>
      </c>
      <c r="J1377">
        <v>20150801</v>
      </c>
      <c r="M1377">
        <v>0</v>
      </c>
      <c r="N1377">
        <v>0</v>
      </c>
      <c r="AA1377" t="s">
        <v>272</v>
      </c>
      <c r="AC1377">
        <v>0</v>
      </c>
      <c r="AE1377">
        <v>0</v>
      </c>
      <c r="AF1377" t="s">
        <v>271</v>
      </c>
    </row>
    <row r="1378" spans="1:32" hidden="1" x14ac:dyDescent="0.25">
      <c r="A1378" t="str">
        <f t="array" ref="A1378">IF(COUNT(SEARCH(RubriekenHistorisch,CONCATENATE(P1377,U1377,AB1377,AH1377))),"t","f")</f>
        <v>f</v>
      </c>
      <c r="B1378" t="str">
        <f t="shared" si="65"/>
        <v>f</v>
      </c>
      <c r="C1378" t="str">
        <f t="shared" si="66"/>
        <v>f</v>
      </c>
      <c r="D1378" t="str">
        <f t="shared" si="67"/>
        <v>f</v>
      </c>
      <c r="E1378" t="str">
        <f>IF(COUNT(SEARCH({"04.","05.","09.","12."},CONCATENATE(P1377,U1377,AB1377,AH1377))),"t","f")</f>
        <v>f</v>
      </c>
      <c r="F1378" t="str">
        <f t="array" ref="F1378">IF(COUNT(SEARCH(HistorischeRubrieken,CONCATENATE(P1377,U1377,AB1377,AH1377))),"t","f")</f>
        <v>f</v>
      </c>
      <c r="G1378">
        <v>1</v>
      </c>
      <c r="H1378">
        <v>171101</v>
      </c>
      <c r="I1378" t="s">
        <v>942</v>
      </c>
      <c r="J1378">
        <v>20030101</v>
      </c>
      <c r="K1378">
        <v>20130101</v>
      </c>
      <c r="M1378">
        <v>0</v>
      </c>
      <c r="N1378">
        <v>0</v>
      </c>
    </row>
    <row r="1379" spans="1:32" hidden="1" x14ac:dyDescent="0.25">
      <c r="A1379" t="str">
        <f t="array" ref="A1379">IF(COUNT(SEARCH(RubriekenHistorisch,CONCATENATE(P1378,U1378,AB1378,AH1378))),"t","f")</f>
        <v>f</v>
      </c>
      <c r="B1379" t="str">
        <f t="shared" si="65"/>
        <v>f</v>
      </c>
      <c r="C1379" t="str">
        <f t="shared" si="66"/>
        <v>f</v>
      </c>
      <c r="D1379" t="str">
        <f t="shared" si="67"/>
        <v>f</v>
      </c>
      <c r="E1379" t="str">
        <f>IF(COUNT(SEARCH({"04.","05.","09.","12."},CONCATENATE(P1378,U1378,AB1378,AH1378))),"t","f")</f>
        <v>f</v>
      </c>
      <c r="F1379" t="str">
        <f t="array" ref="F1379">IF(COUNT(SEARCH(HistorischeRubrieken,CONCATENATE(P1378,U1378,AB1378,AH1378))),"t","f")</f>
        <v>f</v>
      </c>
      <c r="G1379">
        <v>2</v>
      </c>
      <c r="H1379">
        <v>171101</v>
      </c>
      <c r="I1379" t="s">
        <v>942</v>
      </c>
      <c r="J1379">
        <v>20150131</v>
      </c>
      <c r="K1379">
        <v>20150801</v>
      </c>
      <c r="M1379">
        <v>0</v>
      </c>
      <c r="N1379">
        <v>0</v>
      </c>
      <c r="AA1379" t="s">
        <v>365</v>
      </c>
      <c r="AC1379">
        <v>0</v>
      </c>
      <c r="AE1379">
        <v>0</v>
      </c>
      <c r="AF1379" t="s">
        <v>271</v>
      </c>
    </row>
    <row r="1380" spans="1:32" x14ac:dyDescent="0.25">
      <c r="A1380" t="str">
        <f t="array" ref="A1380">IF(COUNT(SEARCH(RubriekenHistorisch,CONCATENATE(P1379,U1379,AB1379,AH1379))),"t","f")</f>
        <v>f</v>
      </c>
      <c r="B1380" t="str">
        <f t="shared" si="65"/>
        <v>f</v>
      </c>
      <c r="C1380" t="str">
        <f t="shared" si="66"/>
        <v>f</v>
      </c>
      <c r="D1380" t="str">
        <f t="shared" si="67"/>
        <v>f</v>
      </c>
      <c r="E1380" t="str">
        <f>IF(COUNT(SEARCH({"04.","05.","09.","12."},CONCATENATE(P1379,U1379,AB1379,AH1379))),"t","f")</f>
        <v>f</v>
      </c>
      <c r="F1380" t="str">
        <f t="array" ref="F1380">IF(COUNT(SEARCH(HistorischeRubrieken,CONCATENATE(P1379,U1379,AB1379,AH1379))),"t","f")</f>
        <v>f</v>
      </c>
      <c r="G1380">
        <v>3</v>
      </c>
      <c r="H1380">
        <v>171101</v>
      </c>
      <c r="I1380" t="s">
        <v>942</v>
      </c>
      <c r="J1380">
        <v>20150801</v>
      </c>
      <c r="M1380">
        <v>0</v>
      </c>
      <c r="N1380">
        <v>0</v>
      </c>
      <c r="AA1380" t="s">
        <v>366</v>
      </c>
      <c r="AC1380">
        <v>0</v>
      </c>
      <c r="AE1380">
        <v>0</v>
      </c>
      <c r="AF1380" t="s">
        <v>271</v>
      </c>
    </row>
    <row r="1381" spans="1:32" hidden="1" x14ac:dyDescent="0.25">
      <c r="A1381" t="str">
        <f t="array" ref="A1381">IF(COUNT(SEARCH(RubriekenHistorisch,CONCATENATE(P1380,U1380,AB1380,AH1380))),"t","f")</f>
        <v>f</v>
      </c>
      <c r="B1381" t="str">
        <f t="shared" si="65"/>
        <v>f</v>
      </c>
      <c r="C1381" t="str">
        <f t="shared" si="66"/>
        <v>f</v>
      </c>
      <c r="D1381" t="str">
        <f t="shared" si="67"/>
        <v>f</v>
      </c>
      <c r="E1381" t="str">
        <f>IF(COUNT(SEARCH({"04.","05.","09.","12."},CONCATENATE(P1380,U1380,AB1380,AH1380))),"t","f")</f>
        <v>f</v>
      </c>
      <c r="F1381" t="str">
        <f t="array" ref="F1381">IF(COUNT(SEARCH(HistorischeRubrieken,CONCATENATE(P1380,U1380,AB1380,AH1380))),"t","f")</f>
        <v>f</v>
      </c>
      <c r="G1381">
        <v>1</v>
      </c>
      <c r="H1381">
        <v>171401</v>
      </c>
      <c r="I1381" t="s">
        <v>943</v>
      </c>
      <c r="J1381">
        <v>20030101</v>
      </c>
      <c r="K1381">
        <v>20130101</v>
      </c>
      <c r="M1381">
        <v>0</v>
      </c>
      <c r="N1381">
        <v>0</v>
      </c>
    </row>
    <row r="1382" spans="1:32" hidden="1" x14ac:dyDescent="0.25">
      <c r="A1382" t="str">
        <f t="array" ref="A1382">IF(COUNT(SEARCH(RubriekenHistorisch,CONCATENATE(P1381,U1381,AB1381,AH1381))),"t","f")</f>
        <v>f</v>
      </c>
      <c r="B1382" t="str">
        <f t="shared" si="65"/>
        <v>f</v>
      </c>
      <c r="C1382" t="str">
        <f t="shared" si="66"/>
        <v>f</v>
      </c>
      <c r="D1382" t="str">
        <f t="shared" si="67"/>
        <v>f</v>
      </c>
      <c r="E1382" t="str">
        <f>IF(COUNT(SEARCH({"04.","05.","09.","12."},CONCATENATE(P1381,U1381,AB1381,AH1381))),"t","f")</f>
        <v>f</v>
      </c>
      <c r="F1382" t="str">
        <f t="array" ref="F1382">IF(COUNT(SEARCH(HistorischeRubrieken,CONCATENATE(P1381,U1381,AB1381,AH1381))),"t","f")</f>
        <v>f</v>
      </c>
      <c r="G1382">
        <v>2</v>
      </c>
      <c r="H1382">
        <v>171401</v>
      </c>
      <c r="I1382" t="s">
        <v>943</v>
      </c>
      <c r="J1382">
        <v>20150131</v>
      </c>
      <c r="K1382">
        <v>20150801</v>
      </c>
      <c r="M1382">
        <v>0</v>
      </c>
      <c r="N1382">
        <v>0</v>
      </c>
      <c r="AA1382" t="s">
        <v>270</v>
      </c>
      <c r="AC1382">
        <v>0</v>
      </c>
      <c r="AE1382">
        <v>0</v>
      </c>
      <c r="AF1382" t="s">
        <v>271</v>
      </c>
    </row>
    <row r="1383" spans="1:32" hidden="1" x14ac:dyDescent="0.25">
      <c r="A1383" t="str">
        <f t="array" ref="A1383">IF(COUNT(SEARCH(RubriekenHistorisch,CONCATENATE(P1382,U1382,AB1382,AH1382))),"t","f")</f>
        <v>f</v>
      </c>
      <c r="B1383" t="str">
        <f t="shared" si="65"/>
        <v>f</v>
      </c>
      <c r="C1383" t="str">
        <f t="shared" si="66"/>
        <v>f</v>
      </c>
      <c r="D1383" t="str">
        <f t="shared" si="67"/>
        <v>f</v>
      </c>
      <c r="E1383" t="str">
        <f>IF(COUNT(SEARCH({"04.","05.","09.","12."},CONCATENATE(P1382,U1382,AB1382,AH1382))),"t","f")</f>
        <v>f</v>
      </c>
      <c r="F1383" t="str">
        <f t="array" ref="F1383">IF(COUNT(SEARCH(HistorischeRubrieken,CONCATENATE(P1382,U1382,AB1382,AH1382))),"t","f")</f>
        <v>f</v>
      </c>
      <c r="G1383">
        <v>3</v>
      </c>
      <c r="H1383">
        <v>171401</v>
      </c>
      <c r="I1383" t="s">
        <v>943</v>
      </c>
      <c r="J1383">
        <v>20150801</v>
      </c>
      <c r="K1383">
        <v>20151201</v>
      </c>
      <c r="M1383">
        <v>0</v>
      </c>
      <c r="N1383">
        <v>0</v>
      </c>
      <c r="AA1383" t="s">
        <v>272</v>
      </c>
      <c r="AC1383">
        <v>0</v>
      </c>
      <c r="AE1383">
        <v>0</v>
      </c>
      <c r="AF1383" t="s">
        <v>271</v>
      </c>
    </row>
    <row r="1384" spans="1:32" x14ac:dyDescent="0.25">
      <c r="A1384" t="str">
        <f t="array" ref="A1384">IF(COUNT(SEARCH(RubriekenHistorisch,CONCATENATE(P1383,U1383,AB1383,AH1383))),"t","f")</f>
        <v>f</v>
      </c>
      <c r="B1384" t="str">
        <f t="shared" si="65"/>
        <v>f</v>
      </c>
      <c r="C1384" t="str">
        <f t="shared" si="66"/>
        <v>f</v>
      </c>
      <c r="D1384" t="str">
        <f t="shared" si="67"/>
        <v>f</v>
      </c>
      <c r="E1384" t="str">
        <f>IF(COUNT(SEARCH({"04.","05.","09.","12."},CONCATENATE(P1383,U1383,AB1383,AH1383))),"t","f")</f>
        <v>f</v>
      </c>
      <c r="F1384" t="str">
        <f t="array" ref="F1384">IF(COUNT(SEARCH(HistorischeRubrieken,CONCATENATE(P1383,U1383,AB1383,AH1383))),"t","f")</f>
        <v>f</v>
      </c>
      <c r="G1384">
        <v>4</v>
      </c>
      <c r="H1384">
        <v>171401</v>
      </c>
      <c r="I1384" t="s">
        <v>943</v>
      </c>
      <c r="J1384">
        <v>20151201</v>
      </c>
      <c r="M1384">
        <v>0</v>
      </c>
      <c r="N1384">
        <v>0</v>
      </c>
      <c r="AA1384" t="s">
        <v>366</v>
      </c>
      <c r="AC1384">
        <v>0</v>
      </c>
      <c r="AE1384">
        <v>0</v>
      </c>
      <c r="AF1384" t="s">
        <v>271</v>
      </c>
    </row>
    <row r="1385" spans="1:32" hidden="1" x14ac:dyDescent="0.25">
      <c r="A1385" t="str">
        <f t="array" ref="A1385">IF(COUNT(SEARCH(RubriekenHistorisch,CONCATENATE(P1384,U1384,AB1384,AH1384))),"t","f")</f>
        <v>f</v>
      </c>
      <c r="B1385" t="str">
        <f t="shared" si="65"/>
        <v>f</v>
      </c>
      <c r="C1385" t="str">
        <f t="shared" si="66"/>
        <v>f</v>
      </c>
      <c r="D1385" t="str">
        <f t="shared" si="67"/>
        <v>f</v>
      </c>
      <c r="E1385" t="str">
        <f>IF(COUNT(SEARCH({"04.","05.","09.","12."},CONCATENATE(P1384,U1384,AB1384,AH1384))),"t","f")</f>
        <v>f</v>
      </c>
      <c r="F1385" t="str">
        <f t="array" ref="F1385">IF(COUNT(SEARCH(HistorischeRubrieken,CONCATENATE(P1384,U1384,AB1384,AH1384))),"t","f")</f>
        <v>f</v>
      </c>
      <c r="G1385">
        <v>1</v>
      </c>
      <c r="H1385">
        <v>171901</v>
      </c>
      <c r="I1385" t="s">
        <v>944</v>
      </c>
      <c r="J1385">
        <v>19980425</v>
      </c>
      <c r="K1385">
        <v>20130101</v>
      </c>
      <c r="M1385">
        <v>0</v>
      </c>
      <c r="N1385">
        <v>0</v>
      </c>
    </row>
    <row r="1386" spans="1:32" hidden="1" x14ac:dyDescent="0.25">
      <c r="A1386" t="str">
        <f t="array" ref="A1386">IF(COUNT(SEARCH(RubriekenHistorisch,CONCATENATE(P1385,U1385,AB1385,AH1385))),"t","f")</f>
        <v>f</v>
      </c>
      <c r="B1386" t="str">
        <f t="shared" si="65"/>
        <v>f</v>
      </c>
      <c r="C1386" t="str">
        <f t="shared" si="66"/>
        <v>f</v>
      </c>
      <c r="D1386" t="str">
        <f t="shared" si="67"/>
        <v>f</v>
      </c>
      <c r="E1386" t="str">
        <f>IF(COUNT(SEARCH({"04.","05.","09.","12."},CONCATENATE(P1385,U1385,AB1385,AH1385))),"t","f")</f>
        <v>f</v>
      </c>
      <c r="F1386" t="str">
        <f t="array" ref="F1386">IF(COUNT(SEARCH(HistorischeRubrieken,CONCATENATE(P1385,U1385,AB1385,AH1385))),"t","f")</f>
        <v>f</v>
      </c>
      <c r="G1386">
        <v>2</v>
      </c>
      <c r="H1386">
        <v>171901</v>
      </c>
      <c r="I1386" t="s">
        <v>944</v>
      </c>
      <c r="J1386">
        <v>20150131</v>
      </c>
      <c r="K1386">
        <v>20150801</v>
      </c>
      <c r="M1386">
        <v>0</v>
      </c>
      <c r="N1386">
        <v>0</v>
      </c>
      <c r="AA1386" t="s">
        <v>270</v>
      </c>
      <c r="AC1386">
        <v>0</v>
      </c>
      <c r="AE1386">
        <v>0</v>
      </c>
      <c r="AF1386" t="s">
        <v>271</v>
      </c>
    </row>
    <row r="1387" spans="1:32" x14ac:dyDescent="0.25">
      <c r="A1387" t="str">
        <f t="array" ref="A1387">IF(COUNT(SEARCH(RubriekenHistorisch,CONCATENATE(P1386,U1386,AB1386,AH1386))),"t","f")</f>
        <v>f</v>
      </c>
      <c r="B1387" t="str">
        <f t="shared" si="65"/>
        <v>f</v>
      </c>
      <c r="C1387" t="str">
        <f t="shared" si="66"/>
        <v>f</v>
      </c>
      <c r="D1387" t="str">
        <f t="shared" si="67"/>
        <v>f</v>
      </c>
      <c r="E1387" t="str">
        <f>IF(COUNT(SEARCH({"04.","05.","09.","12."},CONCATENATE(P1386,U1386,AB1386,AH1386))),"t","f")</f>
        <v>f</v>
      </c>
      <c r="F1387" t="str">
        <f t="array" ref="F1387">IF(COUNT(SEARCH(HistorischeRubrieken,CONCATENATE(P1386,U1386,AB1386,AH1386))),"t","f")</f>
        <v>f</v>
      </c>
      <c r="G1387">
        <v>3</v>
      </c>
      <c r="H1387">
        <v>171901</v>
      </c>
      <c r="I1387" t="s">
        <v>944</v>
      </c>
      <c r="J1387">
        <v>20150801</v>
      </c>
      <c r="M1387">
        <v>0</v>
      </c>
      <c r="N1387">
        <v>0</v>
      </c>
      <c r="AA1387" t="s">
        <v>272</v>
      </c>
      <c r="AC1387">
        <v>0</v>
      </c>
      <c r="AE1387">
        <v>0</v>
      </c>
      <c r="AF1387" t="s">
        <v>271</v>
      </c>
    </row>
    <row r="1388" spans="1:32" x14ac:dyDescent="0.25">
      <c r="A1388" t="str">
        <f t="array" ref="A1388">IF(COUNT(SEARCH(RubriekenHistorisch,CONCATENATE(P1387,U1387,AB1387,AH1387))),"t","f")</f>
        <v>f</v>
      </c>
      <c r="B1388" t="str">
        <f t="shared" si="65"/>
        <v>f</v>
      </c>
      <c r="C1388" t="str">
        <f t="shared" si="66"/>
        <v>f</v>
      </c>
      <c r="D1388" t="str">
        <f t="shared" si="67"/>
        <v>f</v>
      </c>
      <c r="E1388" t="str">
        <f>IF(COUNT(SEARCH({"04.","05.","09.","12."},CONCATENATE(P1387,U1387,AB1387,AH1387))),"t","f")</f>
        <v>f</v>
      </c>
      <c r="F1388" t="str">
        <f t="array" ref="F1388">IF(COUNT(SEARCH(HistorischeRubrieken,CONCATENATE(P1387,U1387,AB1387,AH1387))),"t","f")</f>
        <v>f</v>
      </c>
      <c r="G1388">
        <v>1</v>
      </c>
      <c r="H1388">
        <v>171902</v>
      </c>
      <c r="I1388" t="s">
        <v>6711</v>
      </c>
      <c r="J1388">
        <v>20161001</v>
      </c>
      <c r="M1388">
        <v>0</v>
      </c>
      <c r="N1388">
        <v>0</v>
      </c>
      <c r="AA1388" t="s">
        <v>272</v>
      </c>
      <c r="AC1388">
        <v>0</v>
      </c>
      <c r="AE1388">
        <v>0</v>
      </c>
      <c r="AF1388" t="s">
        <v>271</v>
      </c>
    </row>
    <row r="1389" spans="1:32" hidden="1" x14ac:dyDescent="0.25">
      <c r="A1389" t="str">
        <f t="array" ref="A1389">IF(COUNT(SEARCH(RubriekenHistorisch,CONCATENATE(P1388,U1388,AB1388,AH1388))),"t","f")</f>
        <v>f</v>
      </c>
      <c r="B1389" t="str">
        <f t="shared" si="65"/>
        <v>f</v>
      </c>
      <c r="C1389" t="str">
        <f t="shared" si="66"/>
        <v>f</v>
      </c>
      <c r="D1389" t="str">
        <f t="shared" si="67"/>
        <v>f</v>
      </c>
      <c r="E1389" t="str">
        <f>IF(COUNT(SEARCH({"04.","05.","09.","12."},CONCATENATE(P1388,U1388,AB1388,AH1388))),"t","f")</f>
        <v>f</v>
      </c>
      <c r="F1389" t="str">
        <f t="array" ref="F1389">IF(COUNT(SEARCH(HistorischeRubrieken,CONCATENATE(P1388,U1388,AB1388,AH1388))),"t","f")</f>
        <v>f</v>
      </c>
      <c r="G1389">
        <v>1</v>
      </c>
      <c r="H1389">
        <v>172101</v>
      </c>
      <c r="I1389" t="s">
        <v>945</v>
      </c>
      <c r="J1389">
        <v>19950128</v>
      </c>
      <c r="K1389">
        <v>20130101</v>
      </c>
      <c r="M1389">
        <v>0</v>
      </c>
      <c r="N1389">
        <v>0</v>
      </c>
    </row>
    <row r="1390" spans="1:32" hidden="1" x14ac:dyDescent="0.25">
      <c r="A1390" t="str">
        <f t="array" ref="A1390">IF(COUNT(SEARCH(RubriekenHistorisch,CONCATENATE(P1389,U1389,AB1389,AH1389))),"t","f")</f>
        <v>f</v>
      </c>
      <c r="B1390" t="str">
        <f t="shared" si="65"/>
        <v>f</v>
      </c>
      <c r="C1390" t="str">
        <f t="shared" si="66"/>
        <v>f</v>
      </c>
      <c r="D1390" t="str">
        <f t="shared" si="67"/>
        <v>f</v>
      </c>
      <c r="E1390" t="str">
        <f>IF(COUNT(SEARCH({"04.","05.","09.","12."},CONCATENATE(P1389,U1389,AB1389,AH1389))),"t","f")</f>
        <v>f</v>
      </c>
      <c r="F1390" t="str">
        <f t="array" ref="F1390">IF(COUNT(SEARCH(HistorischeRubrieken,CONCATENATE(P1389,U1389,AB1389,AH1389))),"t","f")</f>
        <v>f</v>
      </c>
      <c r="G1390">
        <v>2</v>
      </c>
      <c r="H1390">
        <v>172101</v>
      </c>
      <c r="I1390" t="s">
        <v>945</v>
      </c>
      <c r="J1390">
        <v>20150131</v>
      </c>
      <c r="K1390">
        <v>20150801</v>
      </c>
      <c r="M1390">
        <v>0</v>
      </c>
      <c r="N1390">
        <v>0</v>
      </c>
      <c r="AA1390" t="s">
        <v>270</v>
      </c>
      <c r="AC1390">
        <v>0</v>
      </c>
      <c r="AE1390">
        <v>0</v>
      </c>
      <c r="AF1390" t="s">
        <v>271</v>
      </c>
    </row>
    <row r="1391" spans="1:32" x14ac:dyDescent="0.25">
      <c r="A1391" t="str">
        <f t="array" ref="A1391">IF(COUNT(SEARCH(RubriekenHistorisch,CONCATENATE(P1390,U1390,AB1390,AH1390))),"t","f")</f>
        <v>f</v>
      </c>
      <c r="B1391" t="str">
        <f t="shared" si="65"/>
        <v>f</v>
      </c>
      <c r="C1391" t="str">
        <f t="shared" si="66"/>
        <v>f</v>
      </c>
      <c r="D1391" t="str">
        <f t="shared" si="67"/>
        <v>f</v>
      </c>
      <c r="E1391" t="str">
        <f>IF(COUNT(SEARCH({"04.","05.","09.","12."},CONCATENATE(P1390,U1390,AB1390,AH1390))),"t","f")</f>
        <v>f</v>
      </c>
      <c r="F1391" t="str">
        <f t="array" ref="F1391">IF(COUNT(SEARCH(HistorischeRubrieken,CONCATENATE(P1390,U1390,AB1390,AH1390))),"t","f")</f>
        <v>f</v>
      </c>
      <c r="G1391">
        <v>3</v>
      </c>
      <c r="H1391">
        <v>172101</v>
      </c>
      <c r="I1391" t="s">
        <v>945</v>
      </c>
      <c r="J1391">
        <v>20150801</v>
      </c>
      <c r="M1391">
        <v>0</v>
      </c>
      <c r="N1391">
        <v>0</v>
      </c>
      <c r="AA1391" t="s">
        <v>272</v>
      </c>
      <c r="AC1391">
        <v>0</v>
      </c>
      <c r="AE1391">
        <v>0</v>
      </c>
      <c r="AF1391" t="s">
        <v>271</v>
      </c>
    </row>
    <row r="1392" spans="1:32" hidden="1" x14ac:dyDescent="0.25">
      <c r="A1392" t="str">
        <f t="array" ref="A1392">IF(COUNT(SEARCH(RubriekenHistorisch,CONCATENATE(P1391,U1391,AB1391,AH1391))),"t","f")</f>
        <v>f</v>
      </c>
      <c r="B1392" t="str">
        <f t="shared" si="65"/>
        <v>f</v>
      </c>
      <c r="C1392" t="str">
        <f t="shared" si="66"/>
        <v>f</v>
      </c>
      <c r="D1392" t="str">
        <f t="shared" si="67"/>
        <v>f</v>
      </c>
      <c r="E1392" t="str">
        <f>IF(COUNT(SEARCH({"04.","05.","09.","12."},CONCATENATE(P1391,U1391,AB1391,AH1391))),"t","f")</f>
        <v>f</v>
      </c>
      <c r="F1392" t="str">
        <f t="array" ref="F1392">IF(COUNT(SEARCH(HistorischeRubrieken,CONCATENATE(P1391,U1391,AB1391,AH1391))),"t","f")</f>
        <v>f</v>
      </c>
      <c r="G1392">
        <v>1</v>
      </c>
      <c r="H1392">
        <v>172201</v>
      </c>
      <c r="I1392" t="s">
        <v>946</v>
      </c>
      <c r="J1392">
        <v>19990101</v>
      </c>
      <c r="K1392">
        <v>20130101</v>
      </c>
      <c r="M1392">
        <v>0</v>
      </c>
      <c r="N1392">
        <v>0</v>
      </c>
    </row>
    <row r="1393" spans="1:32" hidden="1" x14ac:dyDescent="0.25">
      <c r="A1393" t="str">
        <f t="array" ref="A1393">IF(COUNT(SEARCH(RubriekenHistorisch,CONCATENATE(P1392,U1392,AB1392,AH1392))),"t","f")</f>
        <v>f</v>
      </c>
      <c r="B1393" t="str">
        <f t="shared" si="65"/>
        <v>f</v>
      </c>
      <c r="C1393" t="str">
        <f t="shared" si="66"/>
        <v>f</v>
      </c>
      <c r="D1393" t="str">
        <f t="shared" si="67"/>
        <v>f</v>
      </c>
      <c r="E1393" t="str">
        <f>IF(COUNT(SEARCH({"04.","05.","09.","12."},CONCATENATE(P1392,U1392,AB1392,AH1392))),"t","f")</f>
        <v>f</v>
      </c>
      <c r="F1393" t="str">
        <f t="array" ref="F1393">IF(COUNT(SEARCH(HistorischeRubrieken,CONCATENATE(P1392,U1392,AB1392,AH1392))),"t","f")</f>
        <v>f</v>
      </c>
      <c r="G1393">
        <v>2</v>
      </c>
      <c r="H1393">
        <v>172201</v>
      </c>
      <c r="I1393" t="s">
        <v>946</v>
      </c>
      <c r="J1393">
        <v>20150131</v>
      </c>
      <c r="K1393">
        <v>20150801</v>
      </c>
      <c r="M1393">
        <v>0</v>
      </c>
      <c r="N1393">
        <v>0</v>
      </c>
      <c r="AA1393" t="s">
        <v>270</v>
      </c>
      <c r="AC1393">
        <v>0</v>
      </c>
      <c r="AE1393">
        <v>0</v>
      </c>
      <c r="AF1393" t="s">
        <v>271</v>
      </c>
    </row>
    <row r="1394" spans="1:32" x14ac:dyDescent="0.25">
      <c r="A1394" t="str">
        <f t="array" ref="A1394">IF(COUNT(SEARCH(RubriekenHistorisch,CONCATENATE(P1393,U1393,AB1393,AH1393))),"t","f")</f>
        <v>f</v>
      </c>
      <c r="B1394" t="str">
        <f t="shared" si="65"/>
        <v>f</v>
      </c>
      <c r="C1394" t="str">
        <f t="shared" si="66"/>
        <v>f</v>
      </c>
      <c r="D1394" t="str">
        <f t="shared" si="67"/>
        <v>f</v>
      </c>
      <c r="E1394" t="str">
        <f>IF(COUNT(SEARCH({"04.","05.","09.","12."},CONCATENATE(P1393,U1393,AB1393,AH1393))),"t","f")</f>
        <v>f</v>
      </c>
      <c r="F1394" t="str">
        <f t="array" ref="F1394">IF(COUNT(SEARCH(HistorischeRubrieken,CONCATENATE(P1393,U1393,AB1393,AH1393))),"t","f")</f>
        <v>f</v>
      </c>
      <c r="G1394">
        <v>3</v>
      </c>
      <c r="H1394">
        <v>172201</v>
      </c>
      <c r="I1394" t="s">
        <v>946</v>
      </c>
      <c r="J1394">
        <v>20150801</v>
      </c>
      <c r="M1394">
        <v>0</v>
      </c>
      <c r="N1394">
        <v>0</v>
      </c>
      <c r="AA1394" t="s">
        <v>272</v>
      </c>
      <c r="AC1394">
        <v>0</v>
      </c>
      <c r="AE1394">
        <v>0</v>
      </c>
      <c r="AF1394" t="s">
        <v>271</v>
      </c>
    </row>
    <row r="1395" spans="1:32" hidden="1" x14ac:dyDescent="0.25">
      <c r="A1395" t="str">
        <f t="array" ref="A1395">IF(COUNT(SEARCH(RubriekenHistorisch,CONCATENATE(P1394,U1394,AB1394,AH1394))),"t","f")</f>
        <v>f</v>
      </c>
      <c r="B1395" t="str">
        <f t="shared" si="65"/>
        <v>f</v>
      </c>
      <c r="C1395" t="str">
        <f t="shared" si="66"/>
        <v>f</v>
      </c>
      <c r="D1395" t="str">
        <f t="shared" si="67"/>
        <v>f</v>
      </c>
      <c r="E1395" t="str">
        <f>IF(COUNT(SEARCH({"04.","05.","09.","12."},CONCATENATE(P1394,U1394,AB1394,AH1394))),"t","f")</f>
        <v>f</v>
      </c>
      <c r="F1395" t="str">
        <f t="array" ref="F1395">IF(COUNT(SEARCH(HistorischeRubrieken,CONCATENATE(P1394,U1394,AB1394,AH1394))),"t","f")</f>
        <v>f</v>
      </c>
      <c r="G1395">
        <v>1</v>
      </c>
      <c r="H1395">
        <v>172301</v>
      </c>
      <c r="I1395" t="s">
        <v>947</v>
      </c>
      <c r="J1395">
        <v>19970101</v>
      </c>
      <c r="K1395">
        <v>20130101</v>
      </c>
      <c r="M1395">
        <v>0</v>
      </c>
      <c r="N1395">
        <v>0</v>
      </c>
    </row>
    <row r="1396" spans="1:32" hidden="1" x14ac:dyDescent="0.25">
      <c r="A1396" t="str">
        <f t="array" ref="A1396">IF(COUNT(SEARCH(RubriekenHistorisch,CONCATENATE(P1395,U1395,AB1395,AH1395))),"t","f")</f>
        <v>f</v>
      </c>
      <c r="B1396" t="str">
        <f t="shared" si="65"/>
        <v>f</v>
      </c>
      <c r="C1396" t="str">
        <f t="shared" si="66"/>
        <v>f</v>
      </c>
      <c r="D1396" t="str">
        <f t="shared" si="67"/>
        <v>f</v>
      </c>
      <c r="E1396" t="str">
        <f>IF(COUNT(SEARCH({"04.","05.","09.","12."},CONCATENATE(P1395,U1395,AB1395,AH1395))),"t","f")</f>
        <v>f</v>
      </c>
      <c r="F1396" t="str">
        <f t="array" ref="F1396">IF(COUNT(SEARCH(HistorischeRubrieken,CONCATENATE(P1395,U1395,AB1395,AH1395))),"t","f")</f>
        <v>f</v>
      </c>
      <c r="G1396">
        <v>2</v>
      </c>
      <c r="H1396">
        <v>172301</v>
      </c>
      <c r="I1396" t="s">
        <v>947</v>
      </c>
      <c r="J1396">
        <v>20150131</v>
      </c>
      <c r="K1396">
        <v>20150801</v>
      </c>
      <c r="M1396">
        <v>0</v>
      </c>
      <c r="N1396">
        <v>0</v>
      </c>
      <c r="AA1396" t="s">
        <v>270</v>
      </c>
      <c r="AC1396">
        <v>0</v>
      </c>
      <c r="AE1396">
        <v>0</v>
      </c>
      <c r="AF1396" t="s">
        <v>271</v>
      </c>
    </row>
    <row r="1397" spans="1:32" x14ac:dyDescent="0.25">
      <c r="A1397" t="str">
        <f t="array" ref="A1397">IF(COUNT(SEARCH(RubriekenHistorisch,CONCATENATE(P1396,U1396,AB1396,AH1396))),"t","f")</f>
        <v>f</v>
      </c>
      <c r="B1397" t="str">
        <f t="shared" si="65"/>
        <v>f</v>
      </c>
      <c r="C1397" t="str">
        <f t="shared" si="66"/>
        <v>f</v>
      </c>
      <c r="D1397" t="str">
        <f t="shared" si="67"/>
        <v>f</v>
      </c>
      <c r="E1397" t="str">
        <f>IF(COUNT(SEARCH({"04.","05.","09.","12."},CONCATENATE(P1396,U1396,AB1396,AH1396))),"t","f")</f>
        <v>f</v>
      </c>
      <c r="F1397" t="str">
        <f t="array" ref="F1397">IF(COUNT(SEARCH(HistorischeRubrieken,CONCATENATE(P1396,U1396,AB1396,AH1396))),"t","f")</f>
        <v>f</v>
      </c>
      <c r="G1397">
        <v>3</v>
      </c>
      <c r="H1397">
        <v>172301</v>
      </c>
      <c r="I1397" t="s">
        <v>947</v>
      </c>
      <c r="J1397">
        <v>20150801</v>
      </c>
      <c r="M1397">
        <v>0</v>
      </c>
      <c r="N1397">
        <v>0</v>
      </c>
      <c r="AA1397" t="s">
        <v>272</v>
      </c>
      <c r="AC1397">
        <v>0</v>
      </c>
      <c r="AE1397">
        <v>0</v>
      </c>
      <c r="AF1397" t="s">
        <v>271</v>
      </c>
    </row>
    <row r="1398" spans="1:32" hidden="1" x14ac:dyDescent="0.25">
      <c r="A1398" t="str">
        <f t="array" ref="A1398">IF(COUNT(SEARCH(RubriekenHistorisch,CONCATENATE(P1397,U1397,AB1397,AH1397))),"t","f")</f>
        <v>f</v>
      </c>
      <c r="B1398" t="str">
        <f t="shared" si="65"/>
        <v>f</v>
      </c>
      <c r="C1398" t="str">
        <f t="shared" si="66"/>
        <v>f</v>
      </c>
      <c r="D1398" t="str">
        <f t="shared" si="67"/>
        <v>f</v>
      </c>
      <c r="E1398" t="str">
        <f>IF(COUNT(SEARCH({"04.","05.","09.","12."},CONCATENATE(P1397,U1397,AB1397,AH1397))),"t","f")</f>
        <v>f</v>
      </c>
      <c r="F1398" t="str">
        <f t="array" ref="F1398">IF(COUNT(SEARCH(HistorischeRubrieken,CONCATENATE(P1397,U1397,AB1397,AH1397))),"t","f")</f>
        <v>f</v>
      </c>
      <c r="G1398">
        <v>1</v>
      </c>
      <c r="H1398">
        <v>172401</v>
      </c>
      <c r="I1398" t="s">
        <v>948</v>
      </c>
      <c r="J1398">
        <v>19990101</v>
      </c>
      <c r="K1398">
        <v>20130101</v>
      </c>
      <c r="M1398">
        <v>0</v>
      </c>
      <c r="N1398">
        <v>0</v>
      </c>
    </row>
    <row r="1399" spans="1:32" hidden="1" x14ac:dyDescent="0.25">
      <c r="A1399" t="str">
        <f t="array" ref="A1399">IF(COUNT(SEARCH(RubriekenHistorisch,CONCATENATE(P1398,U1398,AB1398,AH1398))),"t","f")</f>
        <v>f</v>
      </c>
      <c r="B1399" t="str">
        <f t="shared" si="65"/>
        <v>f</v>
      </c>
      <c r="C1399" t="str">
        <f t="shared" si="66"/>
        <v>f</v>
      </c>
      <c r="D1399" t="str">
        <f t="shared" si="67"/>
        <v>f</v>
      </c>
      <c r="E1399" t="str">
        <f>IF(COUNT(SEARCH({"04.","05.","09.","12."},CONCATENATE(P1398,U1398,AB1398,AH1398))),"t","f")</f>
        <v>f</v>
      </c>
      <c r="F1399" t="str">
        <f t="array" ref="F1399">IF(COUNT(SEARCH(HistorischeRubrieken,CONCATENATE(P1398,U1398,AB1398,AH1398))),"t","f")</f>
        <v>f</v>
      </c>
      <c r="G1399">
        <v>2</v>
      </c>
      <c r="H1399">
        <v>172401</v>
      </c>
      <c r="I1399" t="s">
        <v>948</v>
      </c>
      <c r="J1399">
        <v>20150131</v>
      </c>
      <c r="K1399">
        <v>20150801</v>
      </c>
      <c r="M1399">
        <v>0</v>
      </c>
      <c r="N1399">
        <v>0</v>
      </c>
      <c r="AA1399" t="s">
        <v>365</v>
      </c>
      <c r="AC1399">
        <v>0</v>
      </c>
      <c r="AE1399">
        <v>0</v>
      </c>
      <c r="AF1399" t="s">
        <v>271</v>
      </c>
    </row>
    <row r="1400" spans="1:32" x14ac:dyDescent="0.25">
      <c r="A1400" t="str">
        <f t="array" ref="A1400">IF(COUNT(SEARCH(RubriekenHistorisch,CONCATENATE(P1399,U1399,AB1399,AH1399))),"t","f")</f>
        <v>f</v>
      </c>
      <c r="B1400" t="str">
        <f t="shared" si="65"/>
        <v>f</v>
      </c>
      <c r="C1400" t="str">
        <f t="shared" si="66"/>
        <v>f</v>
      </c>
      <c r="D1400" t="str">
        <f t="shared" si="67"/>
        <v>f</v>
      </c>
      <c r="E1400" t="str">
        <f>IF(COUNT(SEARCH({"04.","05.","09.","12."},CONCATENATE(P1399,U1399,AB1399,AH1399))),"t","f")</f>
        <v>f</v>
      </c>
      <c r="F1400" t="str">
        <f t="array" ref="F1400">IF(COUNT(SEARCH(HistorischeRubrieken,CONCATENATE(P1399,U1399,AB1399,AH1399))),"t","f")</f>
        <v>f</v>
      </c>
      <c r="G1400">
        <v>3</v>
      </c>
      <c r="H1400">
        <v>172401</v>
      </c>
      <c r="I1400" t="s">
        <v>948</v>
      </c>
      <c r="J1400">
        <v>20150801</v>
      </c>
      <c r="M1400">
        <v>0</v>
      </c>
      <c r="N1400">
        <v>0</v>
      </c>
      <c r="AA1400" t="s">
        <v>366</v>
      </c>
      <c r="AC1400">
        <v>0</v>
      </c>
      <c r="AE1400">
        <v>0</v>
      </c>
      <c r="AF1400" t="s">
        <v>271</v>
      </c>
    </row>
    <row r="1401" spans="1:32" hidden="1" x14ac:dyDescent="0.25">
      <c r="A1401" t="str">
        <f t="array" ref="A1401">IF(COUNT(SEARCH(RubriekenHistorisch,CONCATENATE(P1400,U1400,AB1400,AH1400))),"t","f")</f>
        <v>f</v>
      </c>
      <c r="B1401" t="str">
        <f t="shared" si="65"/>
        <v>f</v>
      </c>
      <c r="C1401" t="str">
        <f t="shared" si="66"/>
        <v>f</v>
      </c>
      <c r="D1401" t="str">
        <f t="shared" si="67"/>
        <v>f</v>
      </c>
      <c r="E1401" t="str">
        <f>IF(COUNT(SEARCH({"04.","05.","09.","12."},CONCATENATE(P1400,U1400,AB1400,AH1400))),"t","f")</f>
        <v>f</v>
      </c>
      <c r="F1401" t="str">
        <f t="array" ref="F1401">IF(COUNT(SEARCH(HistorischeRubrieken,CONCATENATE(P1400,U1400,AB1400,AH1400))),"t","f")</f>
        <v>f</v>
      </c>
      <c r="G1401">
        <v>1</v>
      </c>
      <c r="H1401">
        <v>172801</v>
      </c>
      <c r="I1401" t="s">
        <v>949</v>
      </c>
      <c r="J1401">
        <v>19970101</v>
      </c>
      <c r="K1401">
        <v>20130101</v>
      </c>
      <c r="M1401">
        <v>0</v>
      </c>
      <c r="N1401">
        <v>0</v>
      </c>
    </row>
    <row r="1402" spans="1:32" hidden="1" x14ac:dyDescent="0.25">
      <c r="A1402" t="str">
        <f t="array" ref="A1402">IF(COUNT(SEARCH(RubriekenHistorisch,CONCATENATE(P1401,U1401,AB1401,AH1401))),"t","f")</f>
        <v>f</v>
      </c>
      <c r="B1402" t="str">
        <f t="shared" si="65"/>
        <v>f</v>
      </c>
      <c r="C1402" t="str">
        <f t="shared" si="66"/>
        <v>f</v>
      </c>
      <c r="D1402" t="str">
        <f t="shared" si="67"/>
        <v>f</v>
      </c>
      <c r="E1402" t="str">
        <f>IF(COUNT(SEARCH({"04.","05.","09.","12."},CONCATENATE(P1401,U1401,AB1401,AH1401))),"t","f")</f>
        <v>f</v>
      </c>
      <c r="F1402" t="str">
        <f t="array" ref="F1402">IF(COUNT(SEARCH(HistorischeRubrieken,CONCATENATE(P1401,U1401,AB1401,AH1401))),"t","f")</f>
        <v>f</v>
      </c>
      <c r="G1402">
        <v>2</v>
      </c>
      <c r="H1402">
        <v>172801</v>
      </c>
      <c r="I1402" t="s">
        <v>949</v>
      </c>
      <c r="J1402">
        <v>20150131</v>
      </c>
      <c r="K1402">
        <v>20150801</v>
      </c>
      <c r="M1402">
        <v>0</v>
      </c>
      <c r="N1402">
        <v>0</v>
      </c>
      <c r="AA1402" t="s">
        <v>270</v>
      </c>
      <c r="AC1402">
        <v>0</v>
      </c>
      <c r="AE1402">
        <v>0</v>
      </c>
      <c r="AF1402" t="s">
        <v>271</v>
      </c>
    </row>
    <row r="1403" spans="1:32" x14ac:dyDescent="0.25">
      <c r="A1403" t="str">
        <f t="array" ref="A1403">IF(COUNT(SEARCH(RubriekenHistorisch,CONCATENATE(P1402,U1402,AB1402,AH1402))),"t","f")</f>
        <v>f</v>
      </c>
      <c r="B1403" t="str">
        <f t="shared" si="65"/>
        <v>f</v>
      </c>
      <c r="C1403" t="str">
        <f t="shared" si="66"/>
        <v>f</v>
      </c>
      <c r="D1403" t="str">
        <f t="shared" si="67"/>
        <v>f</v>
      </c>
      <c r="E1403" t="str">
        <f>IF(COUNT(SEARCH({"04.","05.","09.","12."},CONCATENATE(P1402,U1402,AB1402,AH1402))),"t","f")</f>
        <v>f</v>
      </c>
      <c r="F1403" t="str">
        <f t="array" ref="F1403">IF(COUNT(SEARCH(HistorischeRubrieken,CONCATENATE(P1402,U1402,AB1402,AH1402))),"t","f")</f>
        <v>f</v>
      </c>
      <c r="G1403">
        <v>3</v>
      </c>
      <c r="H1403">
        <v>172801</v>
      </c>
      <c r="I1403" t="s">
        <v>949</v>
      </c>
      <c r="J1403">
        <v>20150801</v>
      </c>
      <c r="M1403">
        <v>0</v>
      </c>
      <c r="N1403">
        <v>0</v>
      </c>
      <c r="AA1403" t="s">
        <v>272</v>
      </c>
      <c r="AC1403">
        <v>0</v>
      </c>
      <c r="AE1403">
        <v>0</v>
      </c>
      <c r="AF1403" t="s">
        <v>271</v>
      </c>
    </row>
    <row r="1404" spans="1:32" hidden="1" x14ac:dyDescent="0.25">
      <c r="A1404" t="str">
        <f t="array" ref="A1404">IF(COUNT(SEARCH(RubriekenHistorisch,CONCATENATE(P1403,U1403,AB1403,AH1403))),"t","f")</f>
        <v>f</v>
      </c>
      <c r="B1404" t="str">
        <f t="shared" si="65"/>
        <v>f</v>
      </c>
      <c r="C1404" t="str">
        <f t="shared" si="66"/>
        <v>f</v>
      </c>
      <c r="D1404" t="str">
        <f t="shared" si="67"/>
        <v>f</v>
      </c>
      <c r="E1404" t="str">
        <f>IF(COUNT(SEARCH({"04.","05.","09.","12."},CONCATENATE(P1403,U1403,AB1403,AH1403))),"t","f")</f>
        <v>f</v>
      </c>
      <c r="F1404" t="str">
        <f t="array" ref="F1404">IF(COUNT(SEARCH(HistorischeRubrieken,CONCATENATE(P1403,U1403,AB1403,AH1403))),"t","f")</f>
        <v>f</v>
      </c>
      <c r="G1404">
        <v>1</v>
      </c>
      <c r="H1404">
        <v>172901</v>
      </c>
      <c r="I1404" t="s">
        <v>950</v>
      </c>
      <c r="J1404">
        <v>19990101</v>
      </c>
      <c r="K1404">
        <v>20130101</v>
      </c>
      <c r="M1404">
        <v>0</v>
      </c>
      <c r="N1404">
        <v>0</v>
      </c>
    </row>
    <row r="1405" spans="1:32" hidden="1" x14ac:dyDescent="0.25">
      <c r="A1405" t="str">
        <f t="array" ref="A1405">IF(COUNT(SEARCH(RubriekenHistorisch,CONCATENATE(P1404,U1404,AB1404,AH1404))),"t","f")</f>
        <v>f</v>
      </c>
      <c r="B1405" t="str">
        <f t="shared" si="65"/>
        <v>f</v>
      </c>
      <c r="C1405" t="str">
        <f t="shared" si="66"/>
        <v>f</v>
      </c>
      <c r="D1405" t="str">
        <f t="shared" si="67"/>
        <v>f</v>
      </c>
      <c r="E1405" t="str">
        <f>IF(COUNT(SEARCH({"04.","05.","09.","12."},CONCATENATE(P1404,U1404,AB1404,AH1404))),"t","f")</f>
        <v>f</v>
      </c>
      <c r="F1405" t="str">
        <f t="array" ref="F1405">IF(COUNT(SEARCH(HistorischeRubrieken,CONCATENATE(P1404,U1404,AB1404,AH1404))),"t","f")</f>
        <v>f</v>
      </c>
      <c r="G1405">
        <v>2</v>
      </c>
      <c r="H1405">
        <v>172901</v>
      </c>
      <c r="I1405" t="s">
        <v>950</v>
      </c>
      <c r="J1405">
        <v>20150131</v>
      </c>
      <c r="K1405">
        <v>20150801</v>
      </c>
      <c r="M1405">
        <v>0</v>
      </c>
      <c r="N1405">
        <v>0</v>
      </c>
      <c r="AA1405" t="s">
        <v>270</v>
      </c>
      <c r="AC1405">
        <v>0</v>
      </c>
      <c r="AE1405">
        <v>0</v>
      </c>
      <c r="AF1405" t="s">
        <v>271</v>
      </c>
    </row>
    <row r="1406" spans="1:32" x14ac:dyDescent="0.25">
      <c r="A1406" t="str">
        <f t="array" ref="A1406">IF(COUNT(SEARCH(RubriekenHistorisch,CONCATENATE(P1405,U1405,AB1405,AH1405))),"t","f")</f>
        <v>f</v>
      </c>
      <c r="B1406" t="str">
        <f t="shared" si="65"/>
        <v>f</v>
      </c>
      <c r="C1406" t="str">
        <f t="shared" si="66"/>
        <v>f</v>
      </c>
      <c r="D1406" t="str">
        <f t="shared" si="67"/>
        <v>f</v>
      </c>
      <c r="E1406" t="str">
        <f>IF(COUNT(SEARCH({"04.","05.","09.","12."},CONCATENATE(P1405,U1405,AB1405,AH1405))),"t","f")</f>
        <v>f</v>
      </c>
      <c r="F1406" t="str">
        <f t="array" ref="F1406">IF(COUNT(SEARCH(HistorischeRubrieken,CONCATENATE(P1405,U1405,AB1405,AH1405))),"t","f")</f>
        <v>f</v>
      </c>
      <c r="G1406">
        <v>3</v>
      </c>
      <c r="H1406">
        <v>172901</v>
      </c>
      <c r="I1406" t="s">
        <v>950</v>
      </c>
      <c r="J1406">
        <v>20150801</v>
      </c>
      <c r="M1406">
        <v>0</v>
      </c>
      <c r="N1406">
        <v>0</v>
      </c>
      <c r="AA1406" t="s">
        <v>272</v>
      </c>
      <c r="AC1406">
        <v>0</v>
      </c>
      <c r="AE1406">
        <v>0</v>
      </c>
      <c r="AF1406" t="s">
        <v>271</v>
      </c>
    </row>
    <row r="1407" spans="1:32" hidden="1" x14ac:dyDescent="0.25">
      <c r="A1407" t="str">
        <f t="array" ref="A1407">IF(COUNT(SEARCH(RubriekenHistorisch,CONCATENATE(P1406,U1406,AB1406,AH1406))),"t","f")</f>
        <v>f</v>
      </c>
      <c r="B1407" t="str">
        <f t="shared" si="65"/>
        <v>f</v>
      </c>
      <c r="C1407" t="str">
        <f t="shared" si="66"/>
        <v>f</v>
      </c>
      <c r="D1407" t="str">
        <f t="shared" si="67"/>
        <v>f</v>
      </c>
      <c r="E1407" t="str">
        <f>IF(COUNT(SEARCH({"04.","05.","09.","12."},CONCATENATE(P1406,U1406,AB1406,AH1406))),"t","f")</f>
        <v>f</v>
      </c>
      <c r="F1407" t="str">
        <f t="array" ref="F1407">IF(COUNT(SEARCH(HistorischeRubrieken,CONCATENATE(P1406,U1406,AB1406,AH1406))),"t","f")</f>
        <v>f</v>
      </c>
      <c r="G1407">
        <v>1</v>
      </c>
      <c r="H1407">
        <v>173001</v>
      </c>
      <c r="I1407" t="s">
        <v>951</v>
      </c>
      <c r="J1407">
        <v>19991201</v>
      </c>
      <c r="K1407">
        <v>20130101</v>
      </c>
      <c r="M1407">
        <v>0</v>
      </c>
      <c r="N1407">
        <v>0</v>
      </c>
    </row>
    <row r="1408" spans="1:32" hidden="1" x14ac:dyDescent="0.25">
      <c r="A1408" t="str">
        <f t="array" ref="A1408">IF(COUNT(SEARCH(RubriekenHistorisch,CONCATENATE(P1407,U1407,AB1407,AH1407))),"t","f")</f>
        <v>f</v>
      </c>
      <c r="B1408" t="str">
        <f t="shared" si="65"/>
        <v>f</v>
      </c>
      <c r="C1408" t="str">
        <f t="shared" si="66"/>
        <v>f</v>
      </c>
      <c r="D1408" t="str">
        <f t="shared" si="67"/>
        <v>f</v>
      </c>
      <c r="E1408" t="str">
        <f>IF(COUNT(SEARCH({"04.","05.","09.","12."},CONCATENATE(P1407,U1407,AB1407,AH1407))),"t","f")</f>
        <v>f</v>
      </c>
      <c r="F1408" t="str">
        <f t="array" ref="F1408">IF(COUNT(SEARCH(HistorischeRubrieken,CONCATENATE(P1407,U1407,AB1407,AH1407))),"t","f")</f>
        <v>f</v>
      </c>
      <c r="G1408">
        <v>2</v>
      </c>
      <c r="H1408">
        <v>173001</v>
      </c>
      <c r="I1408" t="s">
        <v>951</v>
      </c>
      <c r="J1408">
        <v>20150131</v>
      </c>
      <c r="K1408">
        <v>20150801</v>
      </c>
      <c r="M1408">
        <v>0</v>
      </c>
      <c r="N1408">
        <v>0</v>
      </c>
      <c r="AA1408" t="s">
        <v>270</v>
      </c>
      <c r="AC1408">
        <v>0</v>
      </c>
      <c r="AE1408">
        <v>0</v>
      </c>
      <c r="AF1408" t="s">
        <v>271</v>
      </c>
    </row>
    <row r="1409" spans="1:32" x14ac:dyDescent="0.25">
      <c r="A1409" t="str">
        <f t="array" ref="A1409">IF(COUNT(SEARCH(RubriekenHistorisch,CONCATENATE(P1408,U1408,AB1408,AH1408))),"t","f")</f>
        <v>f</v>
      </c>
      <c r="B1409" t="str">
        <f t="shared" si="65"/>
        <v>f</v>
      </c>
      <c r="C1409" t="str">
        <f t="shared" si="66"/>
        <v>f</v>
      </c>
      <c r="D1409" t="str">
        <f t="shared" si="67"/>
        <v>f</v>
      </c>
      <c r="E1409" t="str">
        <f>IF(COUNT(SEARCH({"04.","05.","09.","12."},CONCATENATE(P1408,U1408,AB1408,AH1408))),"t","f")</f>
        <v>f</v>
      </c>
      <c r="F1409" t="str">
        <f t="array" ref="F1409">IF(COUNT(SEARCH(HistorischeRubrieken,CONCATENATE(P1408,U1408,AB1408,AH1408))),"t","f")</f>
        <v>f</v>
      </c>
      <c r="G1409">
        <v>3</v>
      </c>
      <c r="H1409">
        <v>173001</v>
      </c>
      <c r="I1409" t="s">
        <v>951</v>
      </c>
      <c r="J1409">
        <v>20150801</v>
      </c>
      <c r="M1409">
        <v>0</v>
      </c>
      <c r="N1409">
        <v>0</v>
      </c>
      <c r="AA1409" t="s">
        <v>272</v>
      </c>
      <c r="AC1409">
        <v>0</v>
      </c>
      <c r="AE1409">
        <v>0</v>
      </c>
      <c r="AF1409" t="s">
        <v>271</v>
      </c>
    </row>
    <row r="1410" spans="1:32" hidden="1" x14ac:dyDescent="0.25">
      <c r="A1410" t="str">
        <f t="array" ref="A1410">IF(COUNT(SEARCH(RubriekenHistorisch,CONCATENATE(P1409,U1409,AB1409,AH1409))),"t","f")</f>
        <v>f</v>
      </c>
      <c r="B1410" t="str">
        <f t="shared" si="65"/>
        <v>f</v>
      </c>
      <c r="C1410" t="str">
        <f t="shared" si="66"/>
        <v>f</v>
      </c>
      <c r="D1410" t="str">
        <f t="shared" si="67"/>
        <v>f</v>
      </c>
      <c r="E1410" t="str">
        <f>IF(COUNT(SEARCH({"04.","05.","09.","12."},CONCATENATE(P1409,U1409,AB1409,AH1409))),"t","f")</f>
        <v>f</v>
      </c>
      <c r="F1410" t="str">
        <f t="array" ref="F1410">IF(COUNT(SEARCH(HistorischeRubrieken,CONCATENATE(P1409,U1409,AB1409,AH1409))),"t","f")</f>
        <v>f</v>
      </c>
      <c r="G1410">
        <v>1</v>
      </c>
      <c r="H1410">
        <v>173101</v>
      </c>
      <c r="I1410" t="s">
        <v>952</v>
      </c>
      <c r="J1410">
        <v>20000101</v>
      </c>
      <c r="K1410">
        <v>20130101</v>
      </c>
      <c r="M1410">
        <v>0</v>
      </c>
      <c r="N1410">
        <v>0</v>
      </c>
    </row>
    <row r="1411" spans="1:32" hidden="1" x14ac:dyDescent="0.25">
      <c r="A1411" t="str">
        <f t="array" ref="A1411">IF(COUNT(SEARCH(RubriekenHistorisch,CONCATENATE(P1410,U1410,AB1410,AH1410))),"t","f")</f>
        <v>f</v>
      </c>
      <c r="B1411" t="str">
        <f t="shared" ref="B1411:B1474" si="68">IF(COUNT(SEARCH("07.66.20",CONCATENATE(P1410,U1410,AB1410,AH1410))),"t","f")</f>
        <v>f</v>
      </c>
      <c r="C1411" t="str">
        <f t="shared" ref="C1411:C1474" si="69">IF(COUNT(SEARCH("14.40.10",CONCATENATE(P1410,U1410,AB1410,AH1410))),"t","f")</f>
        <v>f</v>
      </c>
      <c r="D1411" t="str">
        <f t="shared" si="67"/>
        <v>f</v>
      </c>
      <c r="E1411" t="str">
        <f>IF(COUNT(SEARCH({"04.","05.","09.","12."},CONCATENATE(P1410,U1410,AB1410,AH1410))),"t","f")</f>
        <v>f</v>
      </c>
      <c r="F1411" t="str">
        <f t="array" ref="F1411">IF(COUNT(SEARCH(HistorischeRubrieken,CONCATENATE(P1410,U1410,AB1410,AH1410))),"t","f")</f>
        <v>f</v>
      </c>
      <c r="G1411">
        <v>2</v>
      </c>
      <c r="H1411">
        <v>173101</v>
      </c>
      <c r="I1411" t="s">
        <v>952</v>
      </c>
      <c r="J1411">
        <v>20150131</v>
      </c>
      <c r="K1411">
        <v>20150801</v>
      </c>
      <c r="M1411">
        <v>0</v>
      </c>
      <c r="N1411">
        <v>0</v>
      </c>
      <c r="AA1411" t="s">
        <v>270</v>
      </c>
      <c r="AC1411">
        <v>0</v>
      </c>
      <c r="AE1411">
        <v>0</v>
      </c>
      <c r="AF1411" t="s">
        <v>271</v>
      </c>
    </row>
    <row r="1412" spans="1:32" x14ac:dyDescent="0.25">
      <c r="A1412" t="str">
        <f t="array" ref="A1412">IF(COUNT(SEARCH(RubriekenHistorisch,CONCATENATE(P1411,U1411,AB1411,AH1411))),"t","f")</f>
        <v>f</v>
      </c>
      <c r="B1412" t="str">
        <f t="shared" si="68"/>
        <v>f</v>
      </c>
      <c r="C1412" t="str">
        <f t="shared" si="69"/>
        <v>f</v>
      </c>
      <c r="D1412" t="str">
        <f t="shared" ref="D1412:D1475" si="70">IF(COUNT(SEARCH("- 0",CONCATENATE(P1411,U1411,AB1411,AH1411))),"t","f")</f>
        <v>f</v>
      </c>
      <c r="E1412" t="str">
        <f>IF(COUNT(SEARCH({"04.","05.","09.","12."},CONCATENATE(P1411,U1411,AB1411,AH1411))),"t","f")</f>
        <v>f</v>
      </c>
      <c r="F1412" t="str">
        <f t="array" ref="F1412">IF(COUNT(SEARCH(HistorischeRubrieken,CONCATENATE(P1411,U1411,AB1411,AH1411))),"t","f")</f>
        <v>f</v>
      </c>
      <c r="G1412">
        <v>3</v>
      </c>
      <c r="H1412">
        <v>173101</v>
      </c>
      <c r="I1412" t="s">
        <v>952</v>
      </c>
      <c r="J1412">
        <v>20150801</v>
      </c>
      <c r="M1412">
        <v>0</v>
      </c>
      <c r="N1412">
        <v>0</v>
      </c>
      <c r="AA1412" t="s">
        <v>272</v>
      </c>
      <c r="AC1412">
        <v>0</v>
      </c>
      <c r="AE1412">
        <v>0</v>
      </c>
      <c r="AF1412" t="s">
        <v>271</v>
      </c>
    </row>
    <row r="1413" spans="1:32" x14ac:dyDescent="0.25">
      <c r="A1413" t="str">
        <f t="array" ref="A1413">IF(COUNT(SEARCH(RubriekenHistorisch,CONCATENATE(P1412,U1412,AB1412,AH1412))),"t","f")</f>
        <v>f</v>
      </c>
      <c r="B1413" t="str">
        <f t="shared" si="68"/>
        <v>f</v>
      </c>
      <c r="C1413" t="str">
        <f t="shared" si="69"/>
        <v>f</v>
      </c>
      <c r="D1413" t="str">
        <f t="shared" si="70"/>
        <v>f</v>
      </c>
      <c r="E1413" t="str">
        <f>IF(COUNT(SEARCH({"04.","05.","09.","12."},CONCATENATE(P1412,U1412,AB1412,AH1412))),"t","f")</f>
        <v>f</v>
      </c>
      <c r="F1413" t="str">
        <f t="array" ref="F1413">IF(COUNT(SEARCH(HistorischeRubrieken,CONCATENATE(P1412,U1412,AB1412,AH1412))),"t","f")</f>
        <v>f</v>
      </c>
      <c r="G1413">
        <v>1</v>
      </c>
      <c r="H1413">
        <v>173102</v>
      </c>
      <c r="I1413" t="s">
        <v>8464</v>
      </c>
      <c r="J1413">
        <v>20161201</v>
      </c>
      <c r="M1413">
        <v>0</v>
      </c>
      <c r="N1413">
        <v>0</v>
      </c>
      <c r="AA1413" t="s">
        <v>272</v>
      </c>
      <c r="AC1413">
        <v>0</v>
      </c>
      <c r="AE1413">
        <v>0</v>
      </c>
      <c r="AF1413" t="s">
        <v>271</v>
      </c>
    </row>
    <row r="1414" spans="1:32" hidden="1" x14ac:dyDescent="0.25">
      <c r="A1414" t="str">
        <f t="array" ref="A1414">IF(COUNT(SEARCH(RubriekenHistorisch,CONCATENATE(P1413,U1413,AB1413,AH1413))),"t","f")</f>
        <v>f</v>
      </c>
      <c r="B1414" t="str">
        <f t="shared" si="68"/>
        <v>f</v>
      </c>
      <c r="C1414" t="str">
        <f t="shared" si="69"/>
        <v>f</v>
      </c>
      <c r="D1414" t="str">
        <f t="shared" si="70"/>
        <v>f</v>
      </c>
      <c r="E1414" t="str">
        <f>IF(COUNT(SEARCH({"04.","05.","09.","12."},CONCATENATE(P1413,U1413,AB1413,AH1413))),"t","f")</f>
        <v>f</v>
      </c>
      <c r="F1414" t="str">
        <f t="array" ref="F1414">IF(COUNT(SEARCH(HistorischeRubrieken,CONCATENATE(P1413,U1413,AB1413,AH1413))),"t","f")</f>
        <v>f</v>
      </c>
      <c r="G1414">
        <v>1</v>
      </c>
      <c r="H1414">
        <v>173401</v>
      </c>
      <c r="I1414" t="s">
        <v>953</v>
      </c>
      <c r="J1414">
        <v>20010101</v>
      </c>
      <c r="K1414">
        <v>20130101</v>
      </c>
      <c r="M1414">
        <v>0</v>
      </c>
      <c r="N1414">
        <v>0</v>
      </c>
    </row>
    <row r="1415" spans="1:32" hidden="1" x14ac:dyDescent="0.25">
      <c r="A1415" t="str">
        <f t="array" ref="A1415">IF(COUNT(SEARCH(RubriekenHistorisch,CONCATENATE(P1414,U1414,AB1414,AH1414))),"t","f")</f>
        <v>f</v>
      </c>
      <c r="B1415" t="str">
        <f t="shared" si="68"/>
        <v>f</v>
      </c>
      <c r="C1415" t="str">
        <f t="shared" si="69"/>
        <v>f</v>
      </c>
      <c r="D1415" t="str">
        <f t="shared" si="70"/>
        <v>f</v>
      </c>
      <c r="E1415" t="str">
        <f>IF(COUNT(SEARCH({"04.","05.","09.","12."},CONCATENATE(P1414,U1414,AB1414,AH1414))),"t","f")</f>
        <v>f</v>
      </c>
      <c r="F1415" t="str">
        <f t="array" ref="F1415">IF(COUNT(SEARCH(HistorischeRubrieken,CONCATENATE(P1414,U1414,AB1414,AH1414))),"t","f")</f>
        <v>f</v>
      </c>
      <c r="G1415">
        <v>2</v>
      </c>
      <c r="H1415">
        <v>173401</v>
      </c>
      <c r="I1415" t="s">
        <v>953</v>
      </c>
      <c r="J1415">
        <v>20150131</v>
      </c>
      <c r="K1415">
        <v>20150801</v>
      </c>
      <c r="M1415">
        <v>0</v>
      </c>
      <c r="N1415">
        <v>0</v>
      </c>
      <c r="AA1415" t="s">
        <v>270</v>
      </c>
      <c r="AC1415">
        <v>0</v>
      </c>
      <c r="AE1415">
        <v>0</v>
      </c>
      <c r="AF1415" t="s">
        <v>271</v>
      </c>
    </row>
    <row r="1416" spans="1:32" x14ac:dyDescent="0.25">
      <c r="A1416" t="str">
        <f t="array" ref="A1416">IF(COUNT(SEARCH(RubriekenHistorisch,CONCATENATE(P1415,U1415,AB1415,AH1415))),"t","f")</f>
        <v>f</v>
      </c>
      <c r="B1416" t="str">
        <f t="shared" si="68"/>
        <v>f</v>
      </c>
      <c r="C1416" t="str">
        <f t="shared" si="69"/>
        <v>f</v>
      </c>
      <c r="D1416" t="str">
        <f t="shared" si="70"/>
        <v>f</v>
      </c>
      <c r="E1416" t="str">
        <f>IF(COUNT(SEARCH({"04.","05.","09.","12."},CONCATENATE(P1415,U1415,AB1415,AH1415))),"t","f")</f>
        <v>f</v>
      </c>
      <c r="F1416" t="str">
        <f t="array" ref="F1416">IF(COUNT(SEARCH(HistorischeRubrieken,CONCATENATE(P1415,U1415,AB1415,AH1415))),"t","f")</f>
        <v>f</v>
      </c>
      <c r="G1416">
        <v>3</v>
      </c>
      <c r="H1416">
        <v>173401</v>
      </c>
      <c r="I1416" t="s">
        <v>953</v>
      </c>
      <c r="J1416">
        <v>20150801</v>
      </c>
      <c r="M1416">
        <v>0</v>
      </c>
      <c r="N1416">
        <v>0</v>
      </c>
      <c r="AA1416" t="s">
        <v>272</v>
      </c>
      <c r="AC1416">
        <v>0</v>
      </c>
      <c r="AE1416">
        <v>0</v>
      </c>
      <c r="AF1416" t="s">
        <v>271</v>
      </c>
    </row>
    <row r="1417" spans="1:32" hidden="1" x14ac:dyDescent="0.25">
      <c r="A1417" t="str">
        <f t="array" ref="A1417">IF(COUNT(SEARCH(RubriekenHistorisch,CONCATENATE(P1416,U1416,AB1416,AH1416))),"t","f")</f>
        <v>f</v>
      </c>
      <c r="B1417" t="str">
        <f t="shared" si="68"/>
        <v>f</v>
      </c>
      <c r="C1417" t="str">
        <f t="shared" si="69"/>
        <v>f</v>
      </c>
      <c r="D1417" t="str">
        <f t="shared" si="70"/>
        <v>f</v>
      </c>
      <c r="E1417" t="str">
        <f>IF(COUNT(SEARCH({"04.","05.","09.","12."},CONCATENATE(P1416,U1416,AB1416,AH1416))),"t","f")</f>
        <v>f</v>
      </c>
      <c r="F1417" t="str">
        <f t="array" ref="F1417">IF(COUNT(SEARCH(HistorischeRubrieken,CONCATENATE(P1416,U1416,AB1416,AH1416))),"t","f")</f>
        <v>f</v>
      </c>
      <c r="G1417">
        <v>1</v>
      </c>
      <c r="H1417">
        <v>173501</v>
      </c>
      <c r="I1417" t="s">
        <v>954</v>
      </c>
      <c r="J1417">
        <v>20010101</v>
      </c>
      <c r="K1417">
        <v>20130101</v>
      </c>
      <c r="M1417">
        <v>0</v>
      </c>
      <c r="N1417">
        <v>0</v>
      </c>
    </row>
    <row r="1418" spans="1:32" hidden="1" x14ac:dyDescent="0.25">
      <c r="A1418" t="str">
        <f t="array" ref="A1418">IF(COUNT(SEARCH(RubriekenHistorisch,CONCATENATE(P1417,U1417,AB1417,AH1417))),"t","f")</f>
        <v>f</v>
      </c>
      <c r="B1418" t="str">
        <f t="shared" si="68"/>
        <v>f</v>
      </c>
      <c r="C1418" t="str">
        <f t="shared" si="69"/>
        <v>f</v>
      </c>
      <c r="D1418" t="str">
        <f t="shared" si="70"/>
        <v>f</v>
      </c>
      <c r="E1418" t="str">
        <f>IF(COUNT(SEARCH({"04.","05.","09.","12."},CONCATENATE(P1417,U1417,AB1417,AH1417))),"t","f")</f>
        <v>f</v>
      </c>
      <c r="F1418" t="str">
        <f t="array" ref="F1418">IF(COUNT(SEARCH(HistorischeRubrieken,CONCATENATE(P1417,U1417,AB1417,AH1417))),"t","f")</f>
        <v>f</v>
      </c>
      <c r="G1418">
        <v>2</v>
      </c>
      <c r="H1418">
        <v>173501</v>
      </c>
      <c r="I1418" t="s">
        <v>954</v>
      </c>
      <c r="J1418">
        <v>20150131</v>
      </c>
      <c r="K1418">
        <v>20150801</v>
      </c>
      <c r="M1418">
        <v>0</v>
      </c>
      <c r="N1418">
        <v>0</v>
      </c>
      <c r="AA1418" t="s">
        <v>270</v>
      </c>
      <c r="AC1418">
        <v>0</v>
      </c>
      <c r="AE1418">
        <v>0</v>
      </c>
      <c r="AF1418" t="s">
        <v>271</v>
      </c>
    </row>
    <row r="1419" spans="1:32" x14ac:dyDescent="0.25">
      <c r="A1419" t="str">
        <f t="array" ref="A1419">IF(COUNT(SEARCH(RubriekenHistorisch,CONCATENATE(P1418,U1418,AB1418,AH1418))),"t","f")</f>
        <v>f</v>
      </c>
      <c r="B1419" t="str">
        <f t="shared" si="68"/>
        <v>f</v>
      </c>
      <c r="C1419" t="str">
        <f t="shared" si="69"/>
        <v>f</v>
      </c>
      <c r="D1419" t="str">
        <f t="shared" si="70"/>
        <v>f</v>
      </c>
      <c r="E1419" t="str">
        <f>IF(COUNT(SEARCH({"04.","05.","09.","12."},CONCATENATE(P1418,U1418,AB1418,AH1418))),"t","f")</f>
        <v>f</v>
      </c>
      <c r="F1419" t="str">
        <f t="array" ref="F1419">IF(COUNT(SEARCH(HistorischeRubrieken,CONCATENATE(P1418,U1418,AB1418,AH1418))),"t","f")</f>
        <v>f</v>
      </c>
      <c r="G1419">
        <v>3</v>
      </c>
      <c r="H1419">
        <v>173501</v>
      </c>
      <c r="I1419" t="s">
        <v>954</v>
      </c>
      <c r="J1419">
        <v>20150801</v>
      </c>
      <c r="M1419">
        <v>0</v>
      </c>
      <c r="N1419">
        <v>0</v>
      </c>
      <c r="AA1419" t="s">
        <v>272</v>
      </c>
      <c r="AC1419">
        <v>0</v>
      </c>
      <c r="AE1419">
        <v>0</v>
      </c>
      <c r="AF1419" t="s">
        <v>271</v>
      </c>
    </row>
    <row r="1420" spans="1:32" hidden="1" x14ac:dyDescent="0.25">
      <c r="A1420" t="str">
        <f t="array" ref="A1420">IF(COUNT(SEARCH(RubriekenHistorisch,CONCATENATE(P1419,U1419,AB1419,AH1419))),"t","f")</f>
        <v>f</v>
      </c>
      <c r="B1420" t="str">
        <f t="shared" si="68"/>
        <v>f</v>
      </c>
      <c r="C1420" t="str">
        <f t="shared" si="69"/>
        <v>f</v>
      </c>
      <c r="D1420" t="str">
        <f t="shared" si="70"/>
        <v>f</v>
      </c>
      <c r="E1420" t="str">
        <f>IF(COUNT(SEARCH({"04.","05.","09.","12."},CONCATENATE(P1419,U1419,AB1419,AH1419))),"t","f")</f>
        <v>f</v>
      </c>
      <c r="F1420" t="str">
        <f t="array" ref="F1420">IF(COUNT(SEARCH(HistorischeRubrieken,CONCATENATE(P1419,U1419,AB1419,AH1419))),"t","f")</f>
        <v>f</v>
      </c>
      <c r="G1420">
        <v>1</v>
      </c>
      <c r="H1420">
        <v>174001</v>
      </c>
      <c r="I1420" t="s">
        <v>955</v>
      </c>
      <c r="J1420">
        <v>20030401</v>
      </c>
      <c r="K1420">
        <v>20130101</v>
      </c>
      <c r="M1420">
        <v>0</v>
      </c>
      <c r="N1420">
        <v>0</v>
      </c>
    </row>
    <row r="1421" spans="1:32" hidden="1" x14ac:dyDescent="0.25">
      <c r="A1421" t="str">
        <f t="array" ref="A1421">IF(COUNT(SEARCH(RubriekenHistorisch,CONCATENATE(P1420,U1420,AB1420,AH1420))),"t","f")</f>
        <v>f</v>
      </c>
      <c r="B1421" t="str">
        <f t="shared" si="68"/>
        <v>f</v>
      </c>
      <c r="C1421" t="str">
        <f t="shared" si="69"/>
        <v>f</v>
      </c>
      <c r="D1421" t="str">
        <f t="shared" si="70"/>
        <v>f</v>
      </c>
      <c r="E1421" t="str">
        <f>IF(COUNT(SEARCH({"04.","05.","09.","12."},CONCATENATE(P1420,U1420,AB1420,AH1420))),"t","f")</f>
        <v>f</v>
      </c>
      <c r="F1421" t="str">
        <f t="array" ref="F1421">IF(COUNT(SEARCH(HistorischeRubrieken,CONCATENATE(P1420,U1420,AB1420,AH1420))),"t","f")</f>
        <v>f</v>
      </c>
      <c r="G1421">
        <v>2</v>
      </c>
      <c r="H1421">
        <v>174001</v>
      </c>
      <c r="I1421" t="s">
        <v>955</v>
      </c>
      <c r="J1421">
        <v>20150131</v>
      </c>
      <c r="K1421">
        <v>20150801</v>
      </c>
      <c r="M1421">
        <v>0</v>
      </c>
      <c r="N1421">
        <v>0</v>
      </c>
      <c r="AA1421" t="s">
        <v>270</v>
      </c>
      <c r="AC1421">
        <v>0</v>
      </c>
      <c r="AE1421">
        <v>0</v>
      </c>
      <c r="AF1421" t="s">
        <v>271</v>
      </c>
    </row>
    <row r="1422" spans="1:32" x14ac:dyDescent="0.25">
      <c r="A1422" t="str">
        <f t="array" ref="A1422">IF(COUNT(SEARCH(RubriekenHistorisch,CONCATENATE(P1421,U1421,AB1421,AH1421))),"t","f")</f>
        <v>f</v>
      </c>
      <c r="B1422" t="str">
        <f t="shared" si="68"/>
        <v>f</v>
      </c>
      <c r="C1422" t="str">
        <f t="shared" si="69"/>
        <v>f</v>
      </c>
      <c r="D1422" t="str">
        <f t="shared" si="70"/>
        <v>f</v>
      </c>
      <c r="E1422" t="str">
        <f>IF(COUNT(SEARCH({"04.","05.","09.","12."},CONCATENATE(P1421,U1421,AB1421,AH1421))),"t","f")</f>
        <v>f</v>
      </c>
      <c r="F1422" t="str">
        <f t="array" ref="F1422">IF(COUNT(SEARCH(HistorischeRubrieken,CONCATENATE(P1421,U1421,AB1421,AH1421))),"t","f")</f>
        <v>f</v>
      </c>
      <c r="G1422">
        <v>3</v>
      </c>
      <c r="H1422">
        <v>174001</v>
      </c>
      <c r="I1422" t="s">
        <v>955</v>
      </c>
      <c r="J1422">
        <v>20150801</v>
      </c>
      <c r="M1422">
        <v>0</v>
      </c>
      <c r="N1422">
        <v>0</v>
      </c>
      <c r="AA1422" t="s">
        <v>272</v>
      </c>
      <c r="AC1422">
        <v>0</v>
      </c>
      <c r="AE1422">
        <v>0</v>
      </c>
      <c r="AF1422" t="s">
        <v>271</v>
      </c>
    </row>
    <row r="1423" spans="1:32" hidden="1" x14ac:dyDescent="0.25">
      <c r="A1423" t="str">
        <f t="array" ref="A1423">IF(COUNT(SEARCH(RubriekenHistorisch,CONCATENATE(P1422,U1422,AB1422,AH1422))),"t","f")</f>
        <v>f</v>
      </c>
      <c r="B1423" t="str">
        <f t="shared" si="68"/>
        <v>f</v>
      </c>
      <c r="C1423" t="str">
        <f t="shared" si="69"/>
        <v>f</v>
      </c>
      <c r="D1423" t="str">
        <f t="shared" si="70"/>
        <v>f</v>
      </c>
      <c r="E1423" t="str">
        <f>IF(COUNT(SEARCH({"04.","05.","09.","12."},CONCATENATE(P1422,U1422,AB1422,AH1422))),"t","f")</f>
        <v>f</v>
      </c>
      <c r="F1423" t="str">
        <f t="array" ref="F1423">IF(COUNT(SEARCH(HistorischeRubrieken,CONCATENATE(P1422,U1422,AB1422,AH1422))),"t","f")</f>
        <v>f</v>
      </c>
      <c r="G1423">
        <v>1</v>
      </c>
      <c r="H1423">
        <v>174201</v>
      </c>
      <c r="I1423" t="s">
        <v>956</v>
      </c>
      <c r="J1423">
        <v>20030315</v>
      </c>
      <c r="K1423">
        <v>20130101</v>
      </c>
      <c r="M1423">
        <v>0</v>
      </c>
      <c r="N1423">
        <v>0</v>
      </c>
    </row>
    <row r="1424" spans="1:32" hidden="1" x14ac:dyDescent="0.25">
      <c r="A1424" t="str">
        <f t="array" ref="A1424">IF(COUNT(SEARCH(RubriekenHistorisch,CONCATENATE(P1423,U1423,AB1423,AH1423))),"t","f")</f>
        <v>f</v>
      </c>
      <c r="B1424" t="str">
        <f t="shared" si="68"/>
        <v>f</v>
      </c>
      <c r="C1424" t="str">
        <f t="shared" si="69"/>
        <v>f</v>
      </c>
      <c r="D1424" t="str">
        <f t="shared" si="70"/>
        <v>f</v>
      </c>
      <c r="E1424" t="str">
        <f>IF(COUNT(SEARCH({"04.","05.","09.","12."},CONCATENATE(P1423,U1423,AB1423,AH1423))),"t","f")</f>
        <v>f</v>
      </c>
      <c r="F1424" t="str">
        <f t="array" ref="F1424">IF(COUNT(SEARCH(HistorischeRubrieken,CONCATENATE(P1423,U1423,AB1423,AH1423))),"t","f")</f>
        <v>f</v>
      </c>
      <c r="G1424">
        <v>2</v>
      </c>
      <c r="H1424">
        <v>174201</v>
      </c>
      <c r="I1424" t="s">
        <v>956</v>
      </c>
      <c r="J1424">
        <v>20150131</v>
      </c>
      <c r="K1424">
        <v>20150801</v>
      </c>
      <c r="M1424">
        <v>0</v>
      </c>
      <c r="N1424">
        <v>0</v>
      </c>
      <c r="AA1424" t="s">
        <v>270</v>
      </c>
      <c r="AC1424">
        <v>0</v>
      </c>
      <c r="AE1424">
        <v>0</v>
      </c>
      <c r="AF1424" t="s">
        <v>271</v>
      </c>
    </row>
    <row r="1425" spans="1:32" x14ac:dyDescent="0.25">
      <c r="A1425" t="str">
        <f t="array" ref="A1425">IF(COUNT(SEARCH(RubriekenHistorisch,CONCATENATE(P1424,U1424,AB1424,AH1424))),"t","f")</f>
        <v>f</v>
      </c>
      <c r="B1425" t="str">
        <f t="shared" si="68"/>
        <v>f</v>
      </c>
      <c r="C1425" t="str">
        <f t="shared" si="69"/>
        <v>f</v>
      </c>
      <c r="D1425" t="str">
        <f t="shared" si="70"/>
        <v>f</v>
      </c>
      <c r="E1425" t="str">
        <f>IF(COUNT(SEARCH({"04.","05.","09.","12."},CONCATENATE(P1424,U1424,AB1424,AH1424))),"t","f")</f>
        <v>f</v>
      </c>
      <c r="F1425" t="str">
        <f t="array" ref="F1425">IF(COUNT(SEARCH(HistorischeRubrieken,CONCATENATE(P1424,U1424,AB1424,AH1424))),"t","f")</f>
        <v>f</v>
      </c>
      <c r="G1425">
        <v>3</v>
      </c>
      <c r="H1425">
        <v>174201</v>
      </c>
      <c r="I1425" t="s">
        <v>956</v>
      </c>
      <c r="J1425">
        <v>20150801</v>
      </c>
      <c r="M1425">
        <v>0</v>
      </c>
      <c r="N1425">
        <v>0</v>
      </c>
      <c r="AA1425" t="s">
        <v>272</v>
      </c>
      <c r="AC1425">
        <v>0</v>
      </c>
      <c r="AE1425">
        <v>0</v>
      </c>
      <c r="AF1425" t="s">
        <v>271</v>
      </c>
    </row>
    <row r="1426" spans="1:32" hidden="1" x14ac:dyDescent="0.25">
      <c r="A1426" t="str">
        <f t="array" ref="A1426">IF(COUNT(SEARCH(RubriekenHistorisch,CONCATENATE(P1425,U1425,AB1425,AH1425))),"t","f")</f>
        <v>f</v>
      </c>
      <c r="B1426" t="str">
        <f t="shared" si="68"/>
        <v>f</v>
      </c>
      <c r="C1426" t="str">
        <f t="shared" si="69"/>
        <v>f</v>
      </c>
      <c r="D1426" t="str">
        <f t="shared" si="70"/>
        <v>f</v>
      </c>
      <c r="E1426" t="str">
        <f>IF(COUNT(SEARCH({"04.","05.","09.","12."},CONCATENATE(P1425,U1425,AB1425,AH1425))),"t","f")</f>
        <v>f</v>
      </c>
      <c r="F1426" t="str">
        <f t="array" ref="F1426">IF(COUNT(SEARCH(HistorischeRubrieken,CONCATENATE(P1425,U1425,AB1425,AH1425))),"t","f")</f>
        <v>f</v>
      </c>
      <c r="G1426">
        <v>1</v>
      </c>
      <c r="H1426">
        <v>177101</v>
      </c>
      <c r="I1426" t="s">
        <v>957</v>
      </c>
      <c r="J1426">
        <v>20040101</v>
      </c>
      <c r="K1426">
        <v>20130101</v>
      </c>
      <c r="M1426">
        <v>0</v>
      </c>
      <c r="N1426">
        <v>0</v>
      </c>
    </row>
    <row r="1427" spans="1:32" hidden="1" x14ac:dyDescent="0.25">
      <c r="A1427" t="str">
        <f t="array" ref="A1427">IF(COUNT(SEARCH(RubriekenHistorisch,CONCATENATE(P1426,U1426,AB1426,AH1426))),"t","f")</f>
        <v>f</v>
      </c>
      <c r="B1427" t="str">
        <f t="shared" si="68"/>
        <v>f</v>
      </c>
      <c r="C1427" t="str">
        <f t="shared" si="69"/>
        <v>f</v>
      </c>
      <c r="D1427" t="str">
        <f t="shared" si="70"/>
        <v>f</v>
      </c>
      <c r="E1427" t="str">
        <f>IF(COUNT(SEARCH({"04.","05.","09.","12."},CONCATENATE(P1426,U1426,AB1426,AH1426))),"t","f")</f>
        <v>f</v>
      </c>
      <c r="F1427" t="str">
        <f t="array" ref="F1427">IF(COUNT(SEARCH(HistorischeRubrieken,CONCATENATE(P1426,U1426,AB1426,AH1426))),"t","f")</f>
        <v>f</v>
      </c>
      <c r="G1427">
        <v>2</v>
      </c>
      <c r="H1427">
        <v>177101</v>
      </c>
      <c r="I1427" t="s">
        <v>957</v>
      </c>
      <c r="J1427">
        <v>20150131</v>
      </c>
      <c r="K1427">
        <v>20150801</v>
      </c>
      <c r="M1427">
        <v>0</v>
      </c>
      <c r="N1427">
        <v>0</v>
      </c>
      <c r="AA1427" t="s">
        <v>270</v>
      </c>
      <c r="AC1427">
        <v>0</v>
      </c>
      <c r="AE1427">
        <v>0</v>
      </c>
      <c r="AF1427" t="s">
        <v>271</v>
      </c>
    </row>
    <row r="1428" spans="1:32" x14ac:dyDescent="0.25">
      <c r="A1428" t="str">
        <f t="array" ref="A1428">IF(COUNT(SEARCH(RubriekenHistorisch,CONCATENATE(P1427,U1427,AB1427,AH1427))),"t","f")</f>
        <v>f</v>
      </c>
      <c r="B1428" t="str">
        <f t="shared" si="68"/>
        <v>f</v>
      </c>
      <c r="C1428" t="str">
        <f t="shared" si="69"/>
        <v>f</v>
      </c>
      <c r="D1428" t="str">
        <f t="shared" si="70"/>
        <v>f</v>
      </c>
      <c r="E1428" t="str">
        <f>IF(COUNT(SEARCH({"04.","05.","09.","12."},CONCATENATE(P1427,U1427,AB1427,AH1427))),"t","f")</f>
        <v>f</v>
      </c>
      <c r="F1428" t="str">
        <f t="array" ref="F1428">IF(COUNT(SEARCH(HistorischeRubrieken,CONCATENATE(P1427,U1427,AB1427,AH1427))),"t","f")</f>
        <v>f</v>
      </c>
      <c r="G1428">
        <v>3</v>
      </c>
      <c r="H1428">
        <v>177101</v>
      </c>
      <c r="I1428" t="s">
        <v>957</v>
      </c>
      <c r="J1428">
        <v>20150801</v>
      </c>
      <c r="M1428">
        <v>0</v>
      </c>
      <c r="N1428">
        <v>0</v>
      </c>
      <c r="AA1428" t="s">
        <v>272</v>
      </c>
      <c r="AC1428">
        <v>0</v>
      </c>
      <c r="AE1428">
        <v>0</v>
      </c>
      <c r="AF1428" t="s">
        <v>271</v>
      </c>
    </row>
    <row r="1429" spans="1:32" hidden="1" x14ac:dyDescent="0.25">
      <c r="A1429" t="str">
        <f t="array" ref="A1429">IF(COUNT(SEARCH(RubriekenHistorisch,CONCATENATE(P1428,U1428,AB1428,AH1428))),"t","f")</f>
        <v>f</v>
      </c>
      <c r="B1429" t="str">
        <f t="shared" si="68"/>
        <v>f</v>
      </c>
      <c r="C1429" t="str">
        <f t="shared" si="69"/>
        <v>f</v>
      </c>
      <c r="D1429" t="str">
        <f t="shared" si="70"/>
        <v>f</v>
      </c>
      <c r="E1429" t="str">
        <f>IF(COUNT(SEARCH({"04.","05.","09.","12."},CONCATENATE(P1428,U1428,AB1428,AH1428))),"t","f")</f>
        <v>f</v>
      </c>
      <c r="F1429" t="str">
        <f t="array" ref="F1429">IF(COUNT(SEARCH(HistorischeRubrieken,CONCATENATE(P1428,U1428,AB1428,AH1428))),"t","f")</f>
        <v>f</v>
      </c>
      <c r="G1429">
        <v>1</v>
      </c>
      <c r="H1429">
        <v>177301</v>
      </c>
      <c r="I1429" t="s">
        <v>958</v>
      </c>
      <c r="J1429">
        <v>20020326</v>
      </c>
      <c r="K1429">
        <v>20130101</v>
      </c>
      <c r="M1429">
        <v>0</v>
      </c>
      <c r="N1429">
        <v>0</v>
      </c>
    </row>
    <row r="1430" spans="1:32" hidden="1" x14ac:dyDescent="0.25">
      <c r="A1430" t="str">
        <f t="array" ref="A1430">IF(COUNT(SEARCH(RubriekenHistorisch,CONCATENATE(P1429,U1429,AB1429,AH1429))),"t","f")</f>
        <v>f</v>
      </c>
      <c r="B1430" t="str">
        <f t="shared" si="68"/>
        <v>f</v>
      </c>
      <c r="C1430" t="str">
        <f t="shared" si="69"/>
        <v>f</v>
      </c>
      <c r="D1430" t="str">
        <f t="shared" si="70"/>
        <v>f</v>
      </c>
      <c r="E1430" t="str">
        <f>IF(COUNT(SEARCH({"04.","05.","09.","12."},CONCATENATE(P1429,U1429,AB1429,AH1429))),"t","f")</f>
        <v>f</v>
      </c>
      <c r="F1430" t="str">
        <f t="array" ref="F1430">IF(COUNT(SEARCH(HistorischeRubrieken,CONCATENATE(P1429,U1429,AB1429,AH1429))),"t","f")</f>
        <v>f</v>
      </c>
      <c r="G1430">
        <v>2</v>
      </c>
      <c r="H1430">
        <v>177301</v>
      </c>
      <c r="I1430" t="s">
        <v>958</v>
      </c>
      <c r="J1430">
        <v>20150131</v>
      </c>
      <c r="K1430">
        <v>20150801</v>
      </c>
      <c r="M1430">
        <v>0</v>
      </c>
      <c r="N1430">
        <v>0</v>
      </c>
      <c r="AA1430" t="s">
        <v>270</v>
      </c>
      <c r="AC1430">
        <v>0</v>
      </c>
      <c r="AE1430">
        <v>0</v>
      </c>
      <c r="AF1430" t="s">
        <v>271</v>
      </c>
    </row>
    <row r="1431" spans="1:32" x14ac:dyDescent="0.25">
      <c r="A1431" t="str">
        <f t="array" ref="A1431">IF(COUNT(SEARCH(RubriekenHistorisch,CONCATENATE(P1430,U1430,AB1430,AH1430))),"t","f")</f>
        <v>f</v>
      </c>
      <c r="B1431" t="str">
        <f t="shared" si="68"/>
        <v>f</v>
      </c>
      <c r="C1431" t="str">
        <f t="shared" si="69"/>
        <v>f</v>
      </c>
      <c r="D1431" t="str">
        <f t="shared" si="70"/>
        <v>f</v>
      </c>
      <c r="E1431" t="str">
        <f>IF(COUNT(SEARCH({"04.","05.","09.","12."},CONCATENATE(P1430,U1430,AB1430,AH1430))),"t","f")</f>
        <v>f</v>
      </c>
      <c r="F1431" t="str">
        <f t="array" ref="F1431">IF(COUNT(SEARCH(HistorischeRubrieken,CONCATENATE(P1430,U1430,AB1430,AH1430))),"t","f")</f>
        <v>f</v>
      </c>
      <c r="G1431">
        <v>3</v>
      </c>
      <c r="H1431">
        <v>177301</v>
      </c>
      <c r="I1431" t="s">
        <v>958</v>
      </c>
      <c r="J1431">
        <v>20150801</v>
      </c>
      <c r="M1431">
        <v>0</v>
      </c>
      <c r="N1431">
        <v>0</v>
      </c>
      <c r="AA1431" t="s">
        <v>272</v>
      </c>
      <c r="AC1431">
        <v>0</v>
      </c>
      <c r="AE1431">
        <v>0</v>
      </c>
      <c r="AF1431" t="s">
        <v>271</v>
      </c>
    </row>
    <row r="1432" spans="1:32" hidden="1" x14ac:dyDescent="0.25">
      <c r="A1432" t="str">
        <f t="array" ref="A1432">IF(COUNT(SEARCH(RubriekenHistorisch,CONCATENATE(P1431,U1431,AB1431,AH1431))),"t","f")</f>
        <v>f</v>
      </c>
      <c r="B1432" t="str">
        <f t="shared" si="68"/>
        <v>f</v>
      </c>
      <c r="C1432" t="str">
        <f t="shared" si="69"/>
        <v>f</v>
      </c>
      <c r="D1432" t="str">
        <f t="shared" si="70"/>
        <v>f</v>
      </c>
      <c r="E1432" t="str">
        <f>IF(COUNT(SEARCH({"04.","05.","09.","12."},CONCATENATE(P1431,U1431,AB1431,AH1431))),"t","f")</f>
        <v>f</v>
      </c>
      <c r="F1432" t="str">
        <f t="array" ref="F1432">IF(COUNT(SEARCH(HistorischeRubrieken,CONCATENATE(P1431,U1431,AB1431,AH1431))),"t","f")</f>
        <v>f</v>
      </c>
      <c r="G1432">
        <v>1</v>
      </c>
      <c r="H1432">
        <v>177401</v>
      </c>
      <c r="I1432" t="s">
        <v>959</v>
      </c>
      <c r="J1432">
        <v>20020601</v>
      </c>
      <c r="K1432">
        <v>20130101</v>
      </c>
      <c r="M1432">
        <v>0</v>
      </c>
      <c r="N1432">
        <v>0</v>
      </c>
    </row>
    <row r="1433" spans="1:32" hidden="1" x14ac:dyDescent="0.25">
      <c r="A1433" t="str">
        <f t="array" ref="A1433">IF(COUNT(SEARCH(RubriekenHistorisch,CONCATENATE(P1432,U1432,AB1432,AH1432))),"t","f")</f>
        <v>f</v>
      </c>
      <c r="B1433" t="str">
        <f t="shared" si="68"/>
        <v>f</v>
      </c>
      <c r="C1433" t="str">
        <f t="shared" si="69"/>
        <v>f</v>
      </c>
      <c r="D1433" t="str">
        <f t="shared" si="70"/>
        <v>f</v>
      </c>
      <c r="E1433" t="str">
        <f>IF(COUNT(SEARCH({"04.","05.","09.","12."},CONCATENATE(P1432,U1432,AB1432,AH1432))),"t","f")</f>
        <v>f</v>
      </c>
      <c r="F1433" t="str">
        <f t="array" ref="F1433">IF(COUNT(SEARCH(HistorischeRubrieken,CONCATENATE(P1432,U1432,AB1432,AH1432))),"t","f")</f>
        <v>f</v>
      </c>
      <c r="G1433">
        <v>2</v>
      </c>
      <c r="H1433">
        <v>177401</v>
      </c>
      <c r="I1433" t="s">
        <v>959</v>
      </c>
      <c r="J1433">
        <v>20150131</v>
      </c>
      <c r="K1433">
        <v>20150801</v>
      </c>
      <c r="M1433">
        <v>0</v>
      </c>
      <c r="N1433">
        <v>0</v>
      </c>
      <c r="AA1433" t="s">
        <v>270</v>
      </c>
      <c r="AC1433">
        <v>0</v>
      </c>
      <c r="AE1433">
        <v>0</v>
      </c>
      <c r="AF1433" t="s">
        <v>271</v>
      </c>
    </row>
    <row r="1434" spans="1:32" x14ac:dyDescent="0.25">
      <c r="A1434" t="str">
        <f t="array" ref="A1434">IF(COUNT(SEARCH(RubriekenHistorisch,CONCATENATE(P1433,U1433,AB1433,AH1433))),"t","f")</f>
        <v>f</v>
      </c>
      <c r="B1434" t="str">
        <f t="shared" si="68"/>
        <v>f</v>
      </c>
      <c r="C1434" t="str">
        <f t="shared" si="69"/>
        <v>f</v>
      </c>
      <c r="D1434" t="str">
        <f t="shared" si="70"/>
        <v>f</v>
      </c>
      <c r="E1434" t="str">
        <f>IF(COUNT(SEARCH({"04.","05.","09.","12."},CONCATENATE(P1433,U1433,AB1433,AH1433))),"t","f")</f>
        <v>f</v>
      </c>
      <c r="F1434" t="str">
        <f t="array" ref="F1434">IF(COUNT(SEARCH(HistorischeRubrieken,CONCATENATE(P1433,U1433,AB1433,AH1433))),"t","f")</f>
        <v>f</v>
      </c>
      <c r="G1434">
        <v>3</v>
      </c>
      <c r="H1434">
        <v>177401</v>
      </c>
      <c r="I1434" t="s">
        <v>959</v>
      </c>
      <c r="J1434">
        <v>20150801</v>
      </c>
      <c r="M1434">
        <v>0</v>
      </c>
      <c r="N1434">
        <v>0</v>
      </c>
      <c r="AA1434" t="s">
        <v>272</v>
      </c>
      <c r="AC1434">
        <v>0</v>
      </c>
      <c r="AE1434">
        <v>0</v>
      </c>
      <c r="AF1434" t="s">
        <v>271</v>
      </c>
    </row>
    <row r="1435" spans="1:32" hidden="1" x14ac:dyDescent="0.25">
      <c r="A1435" t="str">
        <f t="array" ref="A1435">IF(COUNT(SEARCH(RubriekenHistorisch,CONCATENATE(P1434,U1434,AB1434,AH1434))),"t","f")</f>
        <v>f</v>
      </c>
      <c r="B1435" t="str">
        <f t="shared" si="68"/>
        <v>f</v>
      </c>
      <c r="C1435" t="str">
        <f t="shared" si="69"/>
        <v>f</v>
      </c>
      <c r="D1435" t="str">
        <f t="shared" si="70"/>
        <v>f</v>
      </c>
      <c r="E1435" t="str">
        <f>IF(COUNT(SEARCH({"04.","05.","09.","12."},CONCATENATE(P1434,U1434,AB1434,AH1434))),"t","f")</f>
        <v>f</v>
      </c>
      <c r="F1435" t="str">
        <f t="array" ref="F1435">IF(COUNT(SEARCH(HistorischeRubrieken,CONCATENATE(P1434,U1434,AB1434,AH1434))),"t","f")</f>
        <v>f</v>
      </c>
      <c r="G1435">
        <v>1</v>
      </c>
      <c r="H1435">
        <v>178301</v>
      </c>
      <c r="I1435" t="s">
        <v>960</v>
      </c>
      <c r="J1435">
        <v>20040101</v>
      </c>
      <c r="K1435">
        <v>20130101</v>
      </c>
      <c r="M1435">
        <v>0</v>
      </c>
      <c r="N1435">
        <v>0</v>
      </c>
    </row>
    <row r="1436" spans="1:32" hidden="1" x14ac:dyDescent="0.25">
      <c r="A1436" t="str">
        <f t="array" ref="A1436">IF(COUNT(SEARCH(RubriekenHistorisch,CONCATENATE(P1435,U1435,AB1435,AH1435))),"t","f")</f>
        <v>f</v>
      </c>
      <c r="B1436" t="str">
        <f t="shared" si="68"/>
        <v>f</v>
      </c>
      <c r="C1436" t="str">
        <f t="shared" si="69"/>
        <v>f</v>
      </c>
      <c r="D1436" t="str">
        <f t="shared" si="70"/>
        <v>f</v>
      </c>
      <c r="E1436" t="str">
        <f>IF(COUNT(SEARCH({"04.","05.","09.","12."},CONCATENATE(P1435,U1435,AB1435,AH1435))),"t","f")</f>
        <v>f</v>
      </c>
      <c r="F1436" t="str">
        <f t="array" ref="F1436">IF(COUNT(SEARCH(HistorischeRubrieken,CONCATENATE(P1435,U1435,AB1435,AH1435))),"t","f")</f>
        <v>f</v>
      </c>
      <c r="G1436">
        <v>2</v>
      </c>
      <c r="H1436">
        <v>178301</v>
      </c>
      <c r="I1436" t="s">
        <v>960</v>
      </c>
      <c r="J1436">
        <v>20150131</v>
      </c>
      <c r="K1436">
        <v>20150801</v>
      </c>
      <c r="M1436">
        <v>0</v>
      </c>
      <c r="N1436">
        <v>0</v>
      </c>
      <c r="AA1436" t="s">
        <v>270</v>
      </c>
      <c r="AC1436">
        <v>0</v>
      </c>
      <c r="AE1436">
        <v>0</v>
      </c>
      <c r="AF1436" t="s">
        <v>271</v>
      </c>
    </row>
    <row r="1437" spans="1:32" x14ac:dyDescent="0.25">
      <c r="A1437" t="str">
        <f t="array" ref="A1437">IF(COUNT(SEARCH(RubriekenHistorisch,CONCATENATE(P1436,U1436,AB1436,AH1436))),"t","f")</f>
        <v>f</v>
      </c>
      <c r="B1437" t="str">
        <f t="shared" si="68"/>
        <v>f</v>
      </c>
      <c r="C1437" t="str">
        <f t="shared" si="69"/>
        <v>f</v>
      </c>
      <c r="D1437" t="str">
        <f t="shared" si="70"/>
        <v>f</v>
      </c>
      <c r="E1437" t="str">
        <f>IF(COUNT(SEARCH({"04.","05.","09.","12."},CONCATENATE(P1436,U1436,AB1436,AH1436))),"t","f")</f>
        <v>f</v>
      </c>
      <c r="F1437" t="str">
        <f t="array" ref="F1437">IF(COUNT(SEARCH(HistorischeRubrieken,CONCATENATE(P1436,U1436,AB1436,AH1436))),"t","f")</f>
        <v>f</v>
      </c>
      <c r="G1437">
        <v>3</v>
      </c>
      <c r="H1437">
        <v>178301</v>
      </c>
      <c r="I1437" t="s">
        <v>960</v>
      </c>
      <c r="J1437">
        <v>20150801</v>
      </c>
      <c r="M1437">
        <v>0</v>
      </c>
      <c r="N1437">
        <v>0</v>
      </c>
      <c r="AA1437" t="s">
        <v>272</v>
      </c>
      <c r="AC1437">
        <v>0</v>
      </c>
      <c r="AE1437">
        <v>0</v>
      </c>
      <c r="AF1437" t="s">
        <v>271</v>
      </c>
    </row>
    <row r="1438" spans="1:32" hidden="1" x14ac:dyDescent="0.25">
      <c r="A1438" t="str">
        <f t="array" ref="A1438">IF(COUNT(SEARCH(RubriekenHistorisch,CONCATENATE(P1437,U1437,AB1437,AH1437))),"t","f")</f>
        <v>f</v>
      </c>
      <c r="B1438" t="str">
        <f t="shared" si="68"/>
        <v>f</v>
      </c>
      <c r="C1438" t="str">
        <f t="shared" si="69"/>
        <v>f</v>
      </c>
      <c r="D1438" t="str">
        <f t="shared" si="70"/>
        <v>f</v>
      </c>
      <c r="E1438" t="str">
        <f>IF(COUNT(SEARCH({"04.","05.","09.","12."},CONCATENATE(P1437,U1437,AB1437,AH1437))),"t","f")</f>
        <v>f</v>
      </c>
      <c r="F1438" t="str">
        <f t="array" ref="F1438">IF(COUNT(SEARCH(HistorischeRubrieken,CONCATENATE(P1437,U1437,AB1437,AH1437))),"t","f")</f>
        <v>f</v>
      </c>
      <c r="G1438">
        <v>1</v>
      </c>
      <c r="H1438">
        <v>184201</v>
      </c>
      <c r="I1438" t="s">
        <v>961</v>
      </c>
      <c r="J1438">
        <v>20040101</v>
      </c>
      <c r="K1438">
        <v>20130101</v>
      </c>
      <c r="M1438">
        <v>0</v>
      </c>
      <c r="N1438">
        <v>0</v>
      </c>
    </row>
    <row r="1439" spans="1:32" hidden="1" x14ac:dyDescent="0.25">
      <c r="A1439" t="str">
        <f t="array" ref="A1439">IF(COUNT(SEARCH(RubriekenHistorisch,CONCATENATE(P1438,U1438,AB1438,AH1438))),"t","f")</f>
        <v>f</v>
      </c>
      <c r="B1439" t="str">
        <f t="shared" si="68"/>
        <v>f</v>
      </c>
      <c r="C1439" t="str">
        <f t="shared" si="69"/>
        <v>f</v>
      </c>
      <c r="D1439" t="str">
        <f t="shared" si="70"/>
        <v>f</v>
      </c>
      <c r="E1439" t="str">
        <f>IF(COUNT(SEARCH({"04.","05.","09.","12."},CONCATENATE(P1438,U1438,AB1438,AH1438))),"t","f")</f>
        <v>f</v>
      </c>
      <c r="F1439" t="str">
        <f t="array" ref="F1439">IF(COUNT(SEARCH(HistorischeRubrieken,CONCATENATE(P1438,U1438,AB1438,AH1438))),"t","f")</f>
        <v>f</v>
      </c>
      <c r="G1439">
        <v>2</v>
      </c>
      <c r="H1439">
        <v>184201</v>
      </c>
      <c r="I1439" t="s">
        <v>961</v>
      </c>
      <c r="J1439">
        <v>20150131</v>
      </c>
      <c r="K1439">
        <v>20150801</v>
      </c>
      <c r="M1439">
        <v>0</v>
      </c>
      <c r="N1439">
        <v>0</v>
      </c>
      <c r="AA1439" t="s">
        <v>270</v>
      </c>
      <c r="AC1439">
        <v>0</v>
      </c>
      <c r="AE1439">
        <v>0</v>
      </c>
      <c r="AF1439" t="s">
        <v>271</v>
      </c>
    </row>
    <row r="1440" spans="1:32" x14ac:dyDescent="0.25">
      <c r="A1440" t="str">
        <f t="array" ref="A1440">IF(COUNT(SEARCH(RubriekenHistorisch,CONCATENATE(P1439,U1439,AB1439,AH1439))),"t","f")</f>
        <v>f</v>
      </c>
      <c r="B1440" t="str">
        <f t="shared" si="68"/>
        <v>f</v>
      </c>
      <c r="C1440" t="str">
        <f t="shared" si="69"/>
        <v>f</v>
      </c>
      <c r="D1440" t="str">
        <f t="shared" si="70"/>
        <v>f</v>
      </c>
      <c r="E1440" t="str">
        <f>IF(COUNT(SEARCH({"04.","05.","09.","12."},CONCATENATE(P1439,U1439,AB1439,AH1439))),"t","f")</f>
        <v>f</v>
      </c>
      <c r="F1440" t="str">
        <f t="array" ref="F1440">IF(COUNT(SEARCH(HistorischeRubrieken,CONCATENATE(P1439,U1439,AB1439,AH1439))),"t","f")</f>
        <v>f</v>
      </c>
      <c r="G1440">
        <v>3</v>
      </c>
      <c r="H1440">
        <v>184201</v>
      </c>
      <c r="I1440" t="s">
        <v>961</v>
      </c>
      <c r="J1440">
        <v>20150801</v>
      </c>
      <c r="M1440">
        <v>0</v>
      </c>
      <c r="N1440">
        <v>0</v>
      </c>
      <c r="AA1440" t="s">
        <v>272</v>
      </c>
      <c r="AC1440">
        <v>0</v>
      </c>
      <c r="AE1440">
        <v>0</v>
      </c>
      <c r="AF1440" t="s">
        <v>271</v>
      </c>
    </row>
    <row r="1441" spans="1:32" hidden="1" x14ac:dyDescent="0.25">
      <c r="A1441" t="str">
        <f t="array" ref="A1441">IF(COUNT(SEARCH(RubriekenHistorisch,CONCATENATE(P1440,U1440,AB1440,AH1440))),"t","f")</f>
        <v>f</v>
      </c>
      <c r="B1441" t="str">
        <f t="shared" si="68"/>
        <v>f</v>
      </c>
      <c r="C1441" t="str">
        <f t="shared" si="69"/>
        <v>f</v>
      </c>
      <c r="D1441" t="str">
        <f t="shared" si="70"/>
        <v>f</v>
      </c>
      <c r="E1441" t="str">
        <f>IF(COUNT(SEARCH({"04.","05.","09.","12."},CONCATENATE(P1440,U1440,AB1440,AH1440))),"t","f")</f>
        <v>f</v>
      </c>
      <c r="F1441" t="str">
        <f t="array" ref="F1441">IF(COUNT(SEARCH(HistorischeRubrieken,CONCATENATE(P1440,U1440,AB1440,AH1440))),"t","f")</f>
        <v>f</v>
      </c>
      <c r="G1441">
        <v>1</v>
      </c>
      <c r="H1441">
        <v>185901</v>
      </c>
      <c r="I1441" t="s">
        <v>962</v>
      </c>
      <c r="J1441">
        <v>20050101</v>
      </c>
      <c r="K1441">
        <v>20130101</v>
      </c>
      <c r="M1441">
        <v>0</v>
      </c>
      <c r="N1441">
        <v>0</v>
      </c>
    </row>
    <row r="1442" spans="1:32" hidden="1" x14ac:dyDescent="0.25">
      <c r="A1442" t="str">
        <f t="array" ref="A1442">IF(COUNT(SEARCH(RubriekenHistorisch,CONCATENATE(P1441,U1441,AB1441,AH1441))),"t","f")</f>
        <v>f</v>
      </c>
      <c r="B1442" t="str">
        <f t="shared" si="68"/>
        <v>f</v>
      </c>
      <c r="C1442" t="str">
        <f t="shared" si="69"/>
        <v>f</v>
      </c>
      <c r="D1442" t="str">
        <f t="shared" si="70"/>
        <v>f</v>
      </c>
      <c r="E1442" t="str">
        <f>IF(COUNT(SEARCH({"04.","05.","09.","12."},CONCATENATE(P1441,U1441,AB1441,AH1441))),"t","f")</f>
        <v>f</v>
      </c>
      <c r="F1442" t="str">
        <f t="array" ref="F1442">IF(COUNT(SEARCH(HistorischeRubrieken,CONCATENATE(P1441,U1441,AB1441,AH1441))),"t","f")</f>
        <v>f</v>
      </c>
      <c r="G1442">
        <v>2</v>
      </c>
      <c r="H1442">
        <v>185901</v>
      </c>
      <c r="I1442" t="s">
        <v>962</v>
      </c>
      <c r="J1442">
        <v>20150131</v>
      </c>
      <c r="K1442">
        <v>20150801</v>
      </c>
      <c r="M1442">
        <v>0</v>
      </c>
      <c r="N1442">
        <v>0</v>
      </c>
      <c r="AA1442" t="s">
        <v>270</v>
      </c>
      <c r="AC1442">
        <v>0</v>
      </c>
      <c r="AE1442">
        <v>0</v>
      </c>
      <c r="AF1442" t="s">
        <v>271</v>
      </c>
    </row>
    <row r="1443" spans="1:32" x14ac:dyDescent="0.25">
      <c r="A1443" t="str">
        <f t="array" ref="A1443">IF(COUNT(SEARCH(RubriekenHistorisch,CONCATENATE(P1442,U1442,AB1442,AH1442))),"t","f")</f>
        <v>f</v>
      </c>
      <c r="B1443" t="str">
        <f t="shared" si="68"/>
        <v>f</v>
      </c>
      <c r="C1443" t="str">
        <f t="shared" si="69"/>
        <v>f</v>
      </c>
      <c r="D1443" t="str">
        <f t="shared" si="70"/>
        <v>f</v>
      </c>
      <c r="E1443" t="str">
        <f>IF(COUNT(SEARCH({"04.","05.","09.","12."},CONCATENATE(P1442,U1442,AB1442,AH1442))),"t","f")</f>
        <v>f</v>
      </c>
      <c r="F1443" t="str">
        <f t="array" ref="F1443">IF(COUNT(SEARCH(HistorischeRubrieken,CONCATENATE(P1442,U1442,AB1442,AH1442))),"t","f")</f>
        <v>f</v>
      </c>
      <c r="G1443">
        <v>3</v>
      </c>
      <c r="H1443">
        <v>185901</v>
      </c>
      <c r="I1443" t="s">
        <v>962</v>
      </c>
      <c r="J1443">
        <v>20150801</v>
      </c>
      <c r="M1443">
        <v>0</v>
      </c>
      <c r="N1443">
        <v>0</v>
      </c>
      <c r="AA1443" t="s">
        <v>272</v>
      </c>
      <c r="AC1443">
        <v>0</v>
      </c>
      <c r="AE1443">
        <v>0</v>
      </c>
      <c r="AF1443" t="s">
        <v>271</v>
      </c>
    </row>
    <row r="1444" spans="1:32" hidden="1" x14ac:dyDescent="0.25">
      <c r="A1444" t="str">
        <f t="array" ref="A1444">IF(COUNT(SEARCH(RubriekenHistorisch,CONCATENATE(P1443,U1443,AB1443,AH1443))),"t","f")</f>
        <v>f</v>
      </c>
      <c r="B1444" t="str">
        <f t="shared" si="68"/>
        <v>f</v>
      </c>
      <c r="C1444" t="str">
        <f t="shared" si="69"/>
        <v>f</v>
      </c>
      <c r="D1444" t="str">
        <f t="shared" si="70"/>
        <v>f</v>
      </c>
      <c r="E1444" t="str">
        <f>IF(COUNT(SEARCH({"04.","05.","09.","12."},CONCATENATE(P1443,U1443,AB1443,AH1443))),"t","f")</f>
        <v>f</v>
      </c>
      <c r="F1444" t="str">
        <f t="array" ref="F1444">IF(COUNT(SEARCH(HistorischeRubrieken,CONCATENATE(P1443,U1443,AB1443,AH1443))),"t","f")</f>
        <v>f</v>
      </c>
      <c r="G1444">
        <v>1</v>
      </c>
      <c r="H1444">
        <v>187601</v>
      </c>
      <c r="I1444" t="s">
        <v>963</v>
      </c>
      <c r="J1444">
        <v>20050101</v>
      </c>
      <c r="K1444">
        <v>20130101</v>
      </c>
      <c r="M1444">
        <v>0</v>
      </c>
      <c r="N1444">
        <v>0</v>
      </c>
    </row>
    <row r="1445" spans="1:32" hidden="1" x14ac:dyDescent="0.25">
      <c r="A1445" t="str">
        <f t="array" ref="A1445">IF(COUNT(SEARCH(RubriekenHistorisch,CONCATENATE(P1444,U1444,AB1444,AH1444))),"t","f")</f>
        <v>f</v>
      </c>
      <c r="B1445" t="str">
        <f t="shared" si="68"/>
        <v>f</v>
      </c>
      <c r="C1445" t="str">
        <f t="shared" si="69"/>
        <v>f</v>
      </c>
      <c r="D1445" t="str">
        <f t="shared" si="70"/>
        <v>f</v>
      </c>
      <c r="E1445" t="str">
        <f>IF(COUNT(SEARCH({"04.","05.","09.","12."},CONCATENATE(P1444,U1444,AB1444,AH1444))),"t","f")</f>
        <v>f</v>
      </c>
      <c r="F1445" t="str">
        <f t="array" ref="F1445">IF(COUNT(SEARCH(HistorischeRubrieken,CONCATENATE(P1444,U1444,AB1444,AH1444))),"t","f")</f>
        <v>f</v>
      </c>
      <c r="G1445">
        <v>2</v>
      </c>
      <c r="H1445">
        <v>187601</v>
      </c>
      <c r="I1445" t="s">
        <v>963</v>
      </c>
      <c r="J1445">
        <v>20150131</v>
      </c>
      <c r="K1445">
        <v>20150801</v>
      </c>
      <c r="M1445">
        <v>0</v>
      </c>
      <c r="N1445">
        <v>0</v>
      </c>
      <c r="AA1445" t="s">
        <v>270</v>
      </c>
      <c r="AC1445">
        <v>0</v>
      </c>
      <c r="AE1445">
        <v>0</v>
      </c>
      <c r="AF1445" t="s">
        <v>271</v>
      </c>
    </row>
    <row r="1446" spans="1:32" x14ac:dyDescent="0.25">
      <c r="A1446" t="str">
        <f t="array" ref="A1446">IF(COUNT(SEARCH(RubriekenHistorisch,CONCATENATE(P1445,U1445,AB1445,AH1445))),"t","f")</f>
        <v>f</v>
      </c>
      <c r="B1446" t="str">
        <f t="shared" si="68"/>
        <v>f</v>
      </c>
      <c r="C1446" t="str">
        <f t="shared" si="69"/>
        <v>f</v>
      </c>
      <c r="D1446" t="str">
        <f t="shared" si="70"/>
        <v>f</v>
      </c>
      <c r="E1446" t="str">
        <f>IF(COUNT(SEARCH({"04.","05.","09.","12."},CONCATENATE(P1445,U1445,AB1445,AH1445))),"t","f")</f>
        <v>f</v>
      </c>
      <c r="F1446" t="str">
        <f t="array" ref="F1446">IF(COUNT(SEARCH(HistorischeRubrieken,CONCATENATE(P1445,U1445,AB1445,AH1445))),"t","f")</f>
        <v>f</v>
      </c>
      <c r="G1446">
        <v>3</v>
      </c>
      <c r="H1446">
        <v>187601</v>
      </c>
      <c r="I1446" t="s">
        <v>963</v>
      </c>
      <c r="J1446">
        <v>20150801</v>
      </c>
      <c r="M1446">
        <v>0</v>
      </c>
      <c r="N1446">
        <v>0</v>
      </c>
      <c r="AA1446" t="s">
        <v>272</v>
      </c>
      <c r="AC1446">
        <v>0</v>
      </c>
      <c r="AE1446">
        <v>0</v>
      </c>
      <c r="AF1446" t="s">
        <v>271</v>
      </c>
    </row>
    <row r="1447" spans="1:32" hidden="1" x14ac:dyDescent="0.25">
      <c r="A1447" t="str">
        <f t="array" ref="A1447">IF(COUNT(SEARCH(RubriekenHistorisch,CONCATENATE(P1446,U1446,AB1446,AH1446))),"t","f")</f>
        <v>f</v>
      </c>
      <c r="B1447" t="str">
        <f t="shared" si="68"/>
        <v>f</v>
      </c>
      <c r="C1447" t="str">
        <f t="shared" si="69"/>
        <v>f</v>
      </c>
      <c r="D1447" t="str">
        <f t="shared" si="70"/>
        <v>f</v>
      </c>
      <c r="E1447" t="str">
        <f>IF(COUNT(SEARCH({"04.","05.","09.","12."},CONCATENATE(P1446,U1446,AB1446,AH1446))),"t","f")</f>
        <v>f</v>
      </c>
      <c r="F1447" t="str">
        <f t="array" ref="F1447">IF(COUNT(SEARCH(HistorischeRubrieken,CONCATENATE(P1446,U1446,AB1446,AH1446))),"t","f")</f>
        <v>f</v>
      </c>
      <c r="G1447">
        <v>1</v>
      </c>
      <c r="H1447">
        <v>188301</v>
      </c>
      <c r="I1447" t="s">
        <v>964</v>
      </c>
      <c r="J1447">
        <v>20010101</v>
      </c>
      <c r="K1447">
        <v>20130101</v>
      </c>
      <c r="M1447">
        <v>0</v>
      </c>
      <c r="N1447">
        <v>0</v>
      </c>
    </row>
    <row r="1448" spans="1:32" hidden="1" x14ac:dyDescent="0.25">
      <c r="A1448" t="str">
        <f t="array" ref="A1448">IF(COUNT(SEARCH(RubriekenHistorisch,CONCATENATE(P1447,U1447,AB1447,AH1447))),"t","f")</f>
        <v>f</v>
      </c>
      <c r="B1448" t="str">
        <f t="shared" si="68"/>
        <v>f</v>
      </c>
      <c r="C1448" t="str">
        <f t="shared" si="69"/>
        <v>f</v>
      </c>
      <c r="D1448" t="str">
        <f t="shared" si="70"/>
        <v>f</v>
      </c>
      <c r="E1448" t="str">
        <f>IF(COUNT(SEARCH({"04.","05.","09.","12."},CONCATENATE(P1447,U1447,AB1447,AH1447))),"t","f")</f>
        <v>f</v>
      </c>
      <c r="F1448" t="str">
        <f t="array" ref="F1448">IF(COUNT(SEARCH(HistorischeRubrieken,CONCATENATE(P1447,U1447,AB1447,AH1447))),"t","f")</f>
        <v>f</v>
      </c>
      <c r="G1448">
        <v>2</v>
      </c>
      <c r="H1448">
        <v>188301</v>
      </c>
      <c r="I1448" t="s">
        <v>964</v>
      </c>
      <c r="J1448">
        <v>20150131</v>
      </c>
      <c r="K1448">
        <v>20150801</v>
      </c>
      <c r="M1448">
        <v>0</v>
      </c>
      <c r="N1448">
        <v>0</v>
      </c>
      <c r="AA1448" t="s">
        <v>270</v>
      </c>
      <c r="AC1448">
        <v>0</v>
      </c>
      <c r="AE1448">
        <v>0</v>
      </c>
      <c r="AF1448" t="s">
        <v>271</v>
      </c>
    </row>
    <row r="1449" spans="1:32" x14ac:dyDescent="0.25">
      <c r="A1449" t="str">
        <f t="array" ref="A1449">IF(COUNT(SEARCH(RubriekenHistorisch,CONCATENATE(P1448,U1448,AB1448,AH1448))),"t","f")</f>
        <v>f</v>
      </c>
      <c r="B1449" t="str">
        <f t="shared" si="68"/>
        <v>f</v>
      </c>
      <c r="C1449" t="str">
        <f t="shared" si="69"/>
        <v>f</v>
      </c>
      <c r="D1449" t="str">
        <f t="shared" si="70"/>
        <v>f</v>
      </c>
      <c r="E1449" t="str">
        <f>IF(COUNT(SEARCH({"04.","05.","09.","12."},CONCATENATE(P1448,U1448,AB1448,AH1448))),"t","f")</f>
        <v>f</v>
      </c>
      <c r="F1449" t="str">
        <f t="array" ref="F1449">IF(COUNT(SEARCH(HistorischeRubrieken,CONCATENATE(P1448,U1448,AB1448,AH1448))),"t","f")</f>
        <v>f</v>
      </c>
      <c r="G1449">
        <v>3</v>
      </c>
      <c r="H1449">
        <v>188301</v>
      </c>
      <c r="I1449" t="s">
        <v>964</v>
      </c>
      <c r="J1449">
        <v>20150801</v>
      </c>
      <c r="M1449">
        <v>0</v>
      </c>
      <c r="N1449">
        <v>0</v>
      </c>
      <c r="AA1449" t="s">
        <v>272</v>
      </c>
      <c r="AC1449">
        <v>0</v>
      </c>
      <c r="AE1449">
        <v>0</v>
      </c>
      <c r="AF1449" t="s">
        <v>271</v>
      </c>
    </row>
    <row r="1450" spans="1:32" hidden="1" x14ac:dyDescent="0.25">
      <c r="A1450" t="str">
        <f t="array" ref="A1450">IF(COUNT(SEARCH(RubriekenHistorisch,CONCATENATE(P1449,U1449,AB1449,AH1449))),"t","f")</f>
        <v>f</v>
      </c>
      <c r="B1450" t="str">
        <f t="shared" si="68"/>
        <v>f</v>
      </c>
      <c r="C1450" t="str">
        <f t="shared" si="69"/>
        <v>f</v>
      </c>
      <c r="D1450" t="str">
        <f t="shared" si="70"/>
        <v>f</v>
      </c>
      <c r="E1450" t="str">
        <f>IF(COUNT(SEARCH({"04.","05.","09.","12."},CONCATENATE(P1449,U1449,AB1449,AH1449))),"t","f")</f>
        <v>f</v>
      </c>
      <c r="F1450" t="str">
        <f t="array" ref="F1450">IF(COUNT(SEARCH(HistorischeRubrieken,CONCATENATE(P1449,U1449,AB1449,AH1449))),"t","f")</f>
        <v>f</v>
      </c>
      <c r="G1450">
        <v>1</v>
      </c>
      <c r="H1450">
        <v>188401</v>
      </c>
      <c r="I1450" t="s">
        <v>965</v>
      </c>
      <c r="J1450">
        <v>20090101</v>
      </c>
      <c r="K1450">
        <v>20130101</v>
      </c>
      <c r="M1450">
        <v>0</v>
      </c>
      <c r="N1450">
        <v>0</v>
      </c>
    </row>
    <row r="1451" spans="1:32" hidden="1" x14ac:dyDescent="0.25">
      <c r="A1451" t="str">
        <f t="array" ref="A1451">IF(COUNT(SEARCH(RubriekenHistorisch,CONCATENATE(P1450,U1450,AB1450,AH1450))),"t","f")</f>
        <v>f</v>
      </c>
      <c r="B1451" t="str">
        <f t="shared" si="68"/>
        <v>f</v>
      </c>
      <c r="C1451" t="str">
        <f t="shared" si="69"/>
        <v>f</v>
      </c>
      <c r="D1451" t="str">
        <f t="shared" si="70"/>
        <v>f</v>
      </c>
      <c r="E1451" t="str">
        <f>IF(COUNT(SEARCH({"04.","05.","09.","12."},CONCATENATE(P1450,U1450,AB1450,AH1450))),"t","f")</f>
        <v>f</v>
      </c>
      <c r="F1451" t="str">
        <f t="array" ref="F1451">IF(COUNT(SEARCH(HistorischeRubrieken,CONCATENATE(P1450,U1450,AB1450,AH1450))),"t","f")</f>
        <v>f</v>
      </c>
      <c r="G1451">
        <v>2</v>
      </c>
      <c r="H1451">
        <v>188401</v>
      </c>
      <c r="I1451" t="s">
        <v>965</v>
      </c>
      <c r="J1451">
        <v>20150131</v>
      </c>
      <c r="K1451">
        <v>20150801</v>
      </c>
      <c r="M1451">
        <v>0</v>
      </c>
      <c r="N1451">
        <v>0</v>
      </c>
      <c r="AA1451" t="s">
        <v>270</v>
      </c>
      <c r="AC1451">
        <v>0</v>
      </c>
      <c r="AE1451">
        <v>0</v>
      </c>
      <c r="AF1451" t="s">
        <v>271</v>
      </c>
    </row>
    <row r="1452" spans="1:32" x14ac:dyDescent="0.25">
      <c r="A1452" t="str">
        <f t="array" ref="A1452">IF(COUNT(SEARCH(RubriekenHistorisch,CONCATENATE(P1451,U1451,AB1451,AH1451))),"t","f")</f>
        <v>f</v>
      </c>
      <c r="B1452" t="str">
        <f t="shared" si="68"/>
        <v>f</v>
      </c>
      <c r="C1452" t="str">
        <f t="shared" si="69"/>
        <v>f</v>
      </c>
      <c r="D1452" t="str">
        <f t="shared" si="70"/>
        <v>f</v>
      </c>
      <c r="E1452" t="str">
        <f>IF(COUNT(SEARCH({"04.","05.","09.","12."},CONCATENATE(P1451,U1451,AB1451,AH1451))),"t","f")</f>
        <v>f</v>
      </c>
      <c r="F1452" t="str">
        <f t="array" ref="F1452">IF(COUNT(SEARCH(HistorischeRubrieken,CONCATENATE(P1451,U1451,AB1451,AH1451))),"t","f")</f>
        <v>f</v>
      </c>
      <c r="G1452">
        <v>3</v>
      </c>
      <c r="H1452">
        <v>188401</v>
      </c>
      <c r="I1452" t="s">
        <v>965</v>
      </c>
      <c r="J1452">
        <v>20150801</v>
      </c>
      <c r="M1452">
        <v>0</v>
      </c>
      <c r="N1452">
        <v>0</v>
      </c>
      <c r="AA1452" t="s">
        <v>272</v>
      </c>
      <c r="AC1452">
        <v>0</v>
      </c>
      <c r="AE1452">
        <v>0</v>
      </c>
      <c r="AF1452" t="s">
        <v>271</v>
      </c>
    </row>
    <row r="1453" spans="1:32" hidden="1" x14ac:dyDescent="0.25">
      <c r="A1453" t="str">
        <f t="array" ref="A1453">IF(COUNT(SEARCH(RubriekenHistorisch,CONCATENATE(P1452,U1452,AB1452,AH1452))),"t","f")</f>
        <v>f</v>
      </c>
      <c r="B1453" t="str">
        <f t="shared" si="68"/>
        <v>f</v>
      </c>
      <c r="C1453" t="str">
        <f t="shared" si="69"/>
        <v>f</v>
      </c>
      <c r="D1453" t="str">
        <f t="shared" si="70"/>
        <v>f</v>
      </c>
      <c r="E1453" t="str">
        <f>IF(COUNT(SEARCH({"04.","05.","09.","12."},CONCATENATE(P1452,U1452,AB1452,AH1452))),"t","f")</f>
        <v>f</v>
      </c>
      <c r="F1453" t="str">
        <f t="array" ref="F1453">IF(COUNT(SEARCH(HistorischeRubrieken,CONCATENATE(P1452,U1452,AB1452,AH1452))),"t","f")</f>
        <v>f</v>
      </c>
      <c r="G1453">
        <v>1</v>
      </c>
      <c r="H1453">
        <v>189101</v>
      </c>
      <c r="I1453" t="s">
        <v>966</v>
      </c>
      <c r="J1453">
        <v>20090101</v>
      </c>
      <c r="K1453">
        <v>20130101</v>
      </c>
      <c r="M1453">
        <v>0</v>
      </c>
      <c r="N1453">
        <v>0</v>
      </c>
    </row>
    <row r="1454" spans="1:32" hidden="1" x14ac:dyDescent="0.25">
      <c r="A1454" t="str">
        <f t="array" ref="A1454">IF(COUNT(SEARCH(RubriekenHistorisch,CONCATENATE(P1453,U1453,AB1453,AH1453))),"t","f")</f>
        <v>f</v>
      </c>
      <c r="B1454" t="str">
        <f t="shared" si="68"/>
        <v>f</v>
      </c>
      <c r="C1454" t="str">
        <f t="shared" si="69"/>
        <v>f</v>
      </c>
      <c r="D1454" t="str">
        <f t="shared" si="70"/>
        <v>f</v>
      </c>
      <c r="E1454" t="str">
        <f>IF(COUNT(SEARCH({"04.","05.","09.","12."},CONCATENATE(P1453,U1453,AB1453,AH1453))),"t","f")</f>
        <v>f</v>
      </c>
      <c r="F1454" t="str">
        <f t="array" ref="F1454">IF(COUNT(SEARCH(HistorischeRubrieken,CONCATENATE(P1453,U1453,AB1453,AH1453))),"t","f")</f>
        <v>f</v>
      </c>
      <c r="G1454">
        <v>2</v>
      </c>
      <c r="H1454">
        <v>189101</v>
      </c>
      <c r="I1454" t="s">
        <v>966</v>
      </c>
      <c r="J1454">
        <v>20150131</v>
      </c>
      <c r="K1454">
        <v>20150801</v>
      </c>
      <c r="M1454">
        <v>0</v>
      </c>
      <c r="N1454">
        <v>0</v>
      </c>
      <c r="AA1454" t="s">
        <v>270</v>
      </c>
      <c r="AC1454">
        <v>0</v>
      </c>
      <c r="AE1454">
        <v>0</v>
      </c>
      <c r="AF1454" t="s">
        <v>271</v>
      </c>
    </row>
    <row r="1455" spans="1:32" x14ac:dyDescent="0.25">
      <c r="A1455" t="str">
        <f t="array" ref="A1455">IF(COUNT(SEARCH(RubriekenHistorisch,CONCATENATE(P1454,U1454,AB1454,AH1454))),"t","f")</f>
        <v>f</v>
      </c>
      <c r="B1455" t="str">
        <f t="shared" si="68"/>
        <v>f</v>
      </c>
      <c r="C1455" t="str">
        <f t="shared" si="69"/>
        <v>f</v>
      </c>
      <c r="D1455" t="str">
        <f t="shared" si="70"/>
        <v>f</v>
      </c>
      <c r="E1455" t="str">
        <f>IF(COUNT(SEARCH({"04.","05.","09.","12."},CONCATENATE(P1454,U1454,AB1454,AH1454))),"t","f")</f>
        <v>f</v>
      </c>
      <c r="F1455" t="str">
        <f t="array" ref="F1455">IF(COUNT(SEARCH(HistorischeRubrieken,CONCATENATE(P1454,U1454,AB1454,AH1454))),"t","f")</f>
        <v>f</v>
      </c>
      <c r="G1455">
        <v>3</v>
      </c>
      <c r="H1455">
        <v>189101</v>
      </c>
      <c r="I1455" t="s">
        <v>966</v>
      </c>
      <c r="J1455">
        <v>20150801</v>
      </c>
      <c r="M1455">
        <v>0</v>
      </c>
      <c r="N1455">
        <v>0</v>
      </c>
      <c r="AA1455" t="s">
        <v>272</v>
      </c>
      <c r="AC1455">
        <v>0</v>
      </c>
      <c r="AE1455">
        <v>0</v>
      </c>
      <c r="AF1455" t="s">
        <v>271</v>
      </c>
    </row>
    <row r="1456" spans="1:32" hidden="1" x14ac:dyDescent="0.25">
      <c r="A1456" t="str">
        <f t="array" ref="A1456">IF(COUNT(SEARCH(RubriekenHistorisch,CONCATENATE(P1455,U1455,AB1455,AH1455))),"t","f")</f>
        <v>f</v>
      </c>
      <c r="B1456" t="str">
        <f t="shared" si="68"/>
        <v>f</v>
      </c>
      <c r="C1456" t="str">
        <f t="shared" si="69"/>
        <v>f</v>
      </c>
      <c r="D1456" t="str">
        <f t="shared" si="70"/>
        <v>f</v>
      </c>
      <c r="E1456" t="str">
        <f>IF(COUNT(SEARCH({"04.","05.","09.","12."},CONCATENATE(P1455,U1455,AB1455,AH1455))),"t","f")</f>
        <v>f</v>
      </c>
      <c r="F1456" t="str">
        <f t="array" ref="F1456">IF(COUNT(SEARCH(HistorischeRubrieken,CONCATENATE(P1455,U1455,AB1455,AH1455))),"t","f")</f>
        <v>f</v>
      </c>
      <c r="G1456">
        <v>1</v>
      </c>
      <c r="H1456">
        <v>189201</v>
      </c>
      <c r="I1456" t="s">
        <v>967</v>
      </c>
      <c r="J1456">
        <v>20100101</v>
      </c>
      <c r="K1456">
        <v>20130101</v>
      </c>
      <c r="M1456">
        <v>0</v>
      </c>
      <c r="N1456">
        <v>0</v>
      </c>
    </row>
    <row r="1457" spans="1:32" hidden="1" x14ac:dyDescent="0.25">
      <c r="A1457" t="str">
        <f t="array" ref="A1457">IF(COUNT(SEARCH(RubriekenHistorisch,CONCATENATE(P1456,U1456,AB1456,AH1456))),"t","f")</f>
        <v>f</v>
      </c>
      <c r="B1457" t="str">
        <f t="shared" si="68"/>
        <v>f</v>
      </c>
      <c r="C1457" t="str">
        <f t="shared" si="69"/>
        <v>f</v>
      </c>
      <c r="D1457" t="str">
        <f t="shared" si="70"/>
        <v>f</v>
      </c>
      <c r="E1457" t="str">
        <f>IF(COUNT(SEARCH({"04.","05.","09.","12."},CONCATENATE(P1456,U1456,AB1456,AH1456))),"t","f")</f>
        <v>f</v>
      </c>
      <c r="F1457" t="str">
        <f t="array" ref="F1457">IF(COUNT(SEARCH(HistorischeRubrieken,CONCATENATE(P1456,U1456,AB1456,AH1456))),"t","f")</f>
        <v>f</v>
      </c>
      <c r="G1457">
        <v>2</v>
      </c>
      <c r="H1457">
        <v>189201</v>
      </c>
      <c r="I1457" t="s">
        <v>967</v>
      </c>
      <c r="J1457">
        <v>20150131</v>
      </c>
      <c r="K1457">
        <v>20150801</v>
      </c>
      <c r="M1457">
        <v>0</v>
      </c>
      <c r="N1457">
        <v>0</v>
      </c>
      <c r="AA1457" t="s">
        <v>270</v>
      </c>
      <c r="AC1457">
        <v>0</v>
      </c>
      <c r="AE1457">
        <v>0</v>
      </c>
      <c r="AF1457" t="s">
        <v>271</v>
      </c>
    </row>
    <row r="1458" spans="1:32" x14ac:dyDescent="0.25">
      <c r="A1458" t="str">
        <f t="array" ref="A1458">IF(COUNT(SEARCH(RubriekenHistorisch,CONCATENATE(P1457,U1457,AB1457,AH1457))),"t","f")</f>
        <v>f</v>
      </c>
      <c r="B1458" t="str">
        <f t="shared" si="68"/>
        <v>f</v>
      </c>
      <c r="C1458" t="str">
        <f t="shared" si="69"/>
        <v>f</v>
      </c>
      <c r="D1458" t="str">
        <f t="shared" si="70"/>
        <v>f</v>
      </c>
      <c r="E1458" t="str">
        <f>IF(COUNT(SEARCH({"04.","05.","09.","12."},CONCATENATE(P1457,U1457,AB1457,AH1457))),"t","f")</f>
        <v>f</v>
      </c>
      <c r="F1458" t="str">
        <f t="array" ref="F1458">IF(COUNT(SEARCH(HistorischeRubrieken,CONCATENATE(P1457,U1457,AB1457,AH1457))),"t","f")</f>
        <v>f</v>
      </c>
      <c r="G1458">
        <v>3</v>
      </c>
      <c r="H1458">
        <v>189201</v>
      </c>
      <c r="I1458" t="s">
        <v>967</v>
      </c>
      <c r="J1458">
        <v>20150801</v>
      </c>
      <c r="M1458">
        <v>0</v>
      </c>
      <c r="N1458">
        <v>0</v>
      </c>
      <c r="AA1458" t="s">
        <v>272</v>
      </c>
      <c r="AC1458">
        <v>0</v>
      </c>
      <c r="AE1458">
        <v>0</v>
      </c>
      <c r="AF1458" t="s">
        <v>271</v>
      </c>
    </row>
    <row r="1459" spans="1:32" hidden="1" x14ac:dyDescent="0.25">
      <c r="A1459" t="str">
        <f t="array" ref="A1459">IF(COUNT(SEARCH(RubriekenHistorisch,CONCATENATE(P1458,U1458,AB1458,AH1458))),"t","f")</f>
        <v>f</v>
      </c>
      <c r="B1459" t="str">
        <f t="shared" si="68"/>
        <v>f</v>
      </c>
      <c r="C1459" t="str">
        <f t="shared" si="69"/>
        <v>f</v>
      </c>
      <c r="D1459" t="str">
        <f t="shared" si="70"/>
        <v>f</v>
      </c>
      <c r="E1459" t="str">
        <f>IF(COUNT(SEARCH({"04.","05.","09.","12."},CONCATENATE(P1458,U1458,AB1458,AH1458))),"t","f")</f>
        <v>f</v>
      </c>
      <c r="F1459" t="str">
        <f t="array" ref="F1459">IF(COUNT(SEARCH(HistorischeRubrieken,CONCATENATE(P1458,U1458,AB1458,AH1458))),"t","f")</f>
        <v>f</v>
      </c>
      <c r="G1459">
        <v>1</v>
      </c>
      <c r="H1459">
        <v>189401</v>
      </c>
      <c r="I1459" t="s">
        <v>968</v>
      </c>
      <c r="J1459">
        <v>20100101</v>
      </c>
      <c r="K1459">
        <v>20130101</v>
      </c>
      <c r="M1459">
        <v>0</v>
      </c>
      <c r="N1459">
        <v>0</v>
      </c>
    </row>
    <row r="1460" spans="1:32" hidden="1" x14ac:dyDescent="0.25">
      <c r="A1460" t="str">
        <f t="array" ref="A1460">IF(COUNT(SEARCH(RubriekenHistorisch,CONCATENATE(P1459,U1459,AB1459,AH1459))),"t","f")</f>
        <v>f</v>
      </c>
      <c r="B1460" t="str">
        <f t="shared" si="68"/>
        <v>f</v>
      </c>
      <c r="C1460" t="str">
        <f t="shared" si="69"/>
        <v>f</v>
      </c>
      <c r="D1460" t="str">
        <f t="shared" si="70"/>
        <v>f</v>
      </c>
      <c r="E1460" t="str">
        <f>IF(COUNT(SEARCH({"04.","05.","09.","12."},CONCATENATE(P1459,U1459,AB1459,AH1459))),"t","f")</f>
        <v>f</v>
      </c>
      <c r="F1460" t="str">
        <f t="array" ref="F1460">IF(COUNT(SEARCH(HistorischeRubrieken,CONCATENATE(P1459,U1459,AB1459,AH1459))),"t","f")</f>
        <v>f</v>
      </c>
      <c r="G1460">
        <v>2</v>
      </c>
      <c r="H1460">
        <v>189401</v>
      </c>
      <c r="I1460" t="s">
        <v>968</v>
      </c>
      <c r="J1460">
        <v>20150131</v>
      </c>
      <c r="K1460">
        <v>20150801</v>
      </c>
      <c r="M1460">
        <v>0</v>
      </c>
      <c r="N1460">
        <v>0</v>
      </c>
      <c r="AA1460" t="s">
        <v>270</v>
      </c>
      <c r="AC1460">
        <v>0</v>
      </c>
      <c r="AE1460">
        <v>0</v>
      </c>
      <c r="AF1460" t="s">
        <v>271</v>
      </c>
    </row>
    <row r="1461" spans="1:32" x14ac:dyDescent="0.25">
      <c r="A1461" t="str">
        <f t="array" ref="A1461">IF(COUNT(SEARCH(RubriekenHistorisch,CONCATENATE(P1460,U1460,AB1460,AH1460))),"t","f")</f>
        <v>f</v>
      </c>
      <c r="B1461" t="str">
        <f t="shared" si="68"/>
        <v>f</v>
      </c>
      <c r="C1461" t="str">
        <f t="shared" si="69"/>
        <v>f</v>
      </c>
      <c r="D1461" t="str">
        <f t="shared" si="70"/>
        <v>f</v>
      </c>
      <c r="E1461" t="str">
        <f>IF(COUNT(SEARCH({"04.","05.","09.","12."},CONCATENATE(P1460,U1460,AB1460,AH1460))),"t","f")</f>
        <v>f</v>
      </c>
      <c r="F1461" t="str">
        <f t="array" ref="F1461">IF(COUNT(SEARCH(HistorischeRubrieken,CONCATENATE(P1460,U1460,AB1460,AH1460))),"t","f")</f>
        <v>f</v>
      </c>
      <c r="G1461">
        <v>3</v>
      </c>
      <c r="H1461">
        <v>189401</v>
      </c>
      <c r="I1461" t="s">
        <v>968</v>
      </c>
      <c r="J1461">
        <v>20150801</v>
      </c>
      <c r="M1461">
        <v>0</v>
      </c>
      <c r="N1461">
        <v>0</v>
      </c>
      <c r="AA1461" t="s">
        <v>272</v>
      </c>
      <c r="AC1461">
        <v>0</v>
      </c>
      <c r="AE1461">
        <v>0</v>
      </c>
      <c r="AF1461" t="s">
        <v>271</v>
      </c>
    </row>
    <row r="1462" spans="1:32" hidden="1" x14ac:dyDescent="0.25">
      <c r="A1462" t="str">
        <f t="array" ref="A1462">IF(COUNT(SEARCH(RubriekenHistorisch,CONCATENATE(P1461,U1461,AB1461,AH1461))),"t","f")</f>
        <v>f</v>
      </c>
      <c r="B1462" t="str">
        <f t="shared" si="68"/>
        <v>f</v>
      </c>
      <c r="C1462" t="str">
        <f t="shared" si="69"/>
        <v>f</v>
      </c>
      <c r="D1462" t="str">
        <f t="shared" si="70"/>
        <v>f</v>
      </c>
      <c r="E1462" t="str">
        <f>IF(COUNT(SEARCH({"04.","05.","09.","12."},CONCATENATE(P1461,U1461,AB1461,AH1461))),"t","f")</f>
        <v>f</v>
      </c>
      <c r="F1462" t="str">
        <f t="array" ref="F1462">IF(COUNT(SEARCH(HistorischeRubrieken,CONCATENATE(P1461,U1461,AB1461,AH1461))),"t","f")</f>
        <v>f</v>
      </c>
      <c r="G1462">
        <v>1</v>
      </c>
      <c r="H1462">
        <v>189501</v>
      </c>
      <c r="I1462" t="s">
        <v>969</v>
      </c>
      <c r="J1462">
        <v>20100101</v>
      </c>
      <c r="K1462">
        <v>20130101</v>
      </c>
      <c r="M1462">
        <v>0</v>
      </c>
      <c r="N1462">
        <v>0</v>
      </c>
    </row>
    <row r="1463" spans="1:32" hidden="1" x14ac:dyDescent="0.25">
      <c r="A1463" t="str">
        <f t="array" ref="A1463">IF(COUNT(SEARCH(RubriekenHistorisch,CONCATENATE(P1462,U1462,AB1462,AH1462))),"t","f")</f>
        <v>f</v>
      </c>
      <c r="B1463" t="str">
        <f t="shared" si="68"/>
        <v>f</v>
      </c>
      <c r="C1463" t="str">
        <f t="shared" si="69"/>
        <v>f</v>
      </c>
      <c r="D1463" t="str">
        <f t="shared" si="70"/>
        <v>f</v>
      </c>
      <c r="E1463" t="str">
        <f>IF(COUNT(SEARCH({"04.","05.","09.","12."},CONCATENATE(P1462,U1462,AB1462,AH1462))),"t","f")</f>
        <v>f</v>
      </c>
      <c r="F1463" t="str">
        <f t="array" ref="F1463">IF(COUNT(SEARCH(HistorischeRubrieken,CONCATENATE(P1462,U1462,AB1462,AH1462))),"t","f")</f>
        <v>f</v>
      </c>
      <c r="G1463">
        <v>2</v>
      </c>
      <c r="H1463">
        <v>189501</v>
      </c>
      <c r="I1463" t="s">
        <v>969</v>
      </c>
      <c r="J1463">
        <v>20150131</v>
      </c>
      <c r="K1463">
        <v>20150801</v>
      </c>
      <c r="M1463">
        <v>0</v>
      </c>
      <c r="N1463">
        <v>0</v>
      </c>
      <c r="AA1463" t="s">
        <v>365</v>
      </c>
      <c r="AC1463">
        <v>0</v>
      </c>
      <c r="AE1463">
        <v>0</v>
      </c>
      <c r="AF1463" t="s">
        <v>271</v>
      </c>
    </row>
    <row r="1464" spans="1:32" x14ac:dyDescent="0.25">
      <c r="A1464" t="str">
        <f t="array" ref="A1464">IF(COUNT(SEARCH(RubriekenHistorisch,CONCATENATE(P1463,U1463,AB1463,AH1463))),"t","f")</f>
        <v>f</v>
      </c>
      <c r="B1464" t="str">
        <f t="shared" si="68"/>
        <v>f</v>
      </c>
      <c r="C1464" t="str">
        <f t="shared" si="69"/>
        <v>f</v>
      </c>
      <c r="D1464" t="str">
        <f t="shared" si="70"/>
        <v>f</v>
      </c>
      <c r="E1464" t="str">
        <f>IF(COUNT(SEARCH({"04.","05.","09.","12."},CONCATENATE(P1463,U1463,AB1463,AH1463))),"t","f")</f>
        <v>f</v>
      </c>
      <c r="F1464" t="str">
        <f t="array" ref="F1464">IF(COUNT(SEARCH(HistorischeRubrieken,CONCATENATE(P1463,U1463,AB1463,AH1463))),"t","f")</f>
        <v>f</v>
      </c>
      <c r="G1464">
        <v>3</v>
      </c>
      <c r="H1464">
        <v>189501</v>
      </c>
      <c r="I1464" t="s">
        <v>969</v>
      </c>
      <c r="J1464">
        <v>20150801</v>
      </c>
      <c r="M1464">
        <v>0</v>
      </c>
      <c r="N1464">
        <v>0</v>
      </c>
      <c r="AA1464" t="s">
        <v>366</v>
      </c>
      <c r="AC1464">
        <v>0</v>
      </c>
      <c r="AE1464">
        <v>0</v>
      </c>
      <c r="AF1464" t="s">
        <v>271</v>
      </c>
    </row>
    <row r="1465" spans="1:32" hidden="1" x14ac:dyDescent="0.25">
      <c r="A1465" t="str">
        <f t="array" ref="A1465">IF(COUNT(SEARCH(RubriekenHistorisch,CONCATENATE(P1464,U1464,AB1464,AH1464))),"t","f")</f>
        <v>f</v>
      </c>
      <c r="B1465" t="str">
        <f t="shared" si="68"/>
        <v>f</v>
      </c>
      <c r="C1465" t="str">
        <f t="shared" si="69"/>
        <v>f</v>
      </c>
      <c r="D1465" t="str">
        <f t="shared" si="70"/>
        <v>f</v>
      </c>
      <c r="E1465" t="str">
        <f>IF(COUNT(SEARCH({"04.","05.","09.","12."},CONCATENATE(P1464,U1464,AB1464,AH1464))),"t","f")</f>
        <v>f</v>
      </c>
      <c r="F1465" t="str">
        <f t="array" ref="F1465">IF(COUNT(SEARCH(HistorischeRubrieken,CONCATENATE(P1464,U1464,AB1464,AH1464))),"t","f")</f>
        <v>f</v>
      </c>
      <c r="G1465">
        <v>1</v>
      </c>
      <c r="H1465">
        <v>189601</v>
      </c>
      <c r="I1465" t="s">
        <v>970</v>
      </c>
      <c r="J1465">
        <v>20010101</v>
      </c>
      <c r="K1465">
        <v>20130101</v>
      </c>
      <c r="M1465">
        <v>0</v>
      </c>
      <c r="N1465">
        <v>0</v>
      </c>
    </row>
    <row r="1466" spans="1:32" hidden="1" x14ac:dyDescent="0.25">
      <c r="A1466" t="str">
        <f t="array" ref="A1466">IF(COUNT(SEARCH(RubriekenHistorisch,CONCATENATE(P1465,U1465,AB1465,AH1465))),"t","f")</f>
        <v>f</v>
      </c>
      <c r="B1466" t="str">
        <f t="shared" si="68"/>
        <v>f</v>
      </c>
      <c r="C1466" t="str">
        <f t="shared" si="69"/>
        <v>f</v>
      </c>
      <c r="D1466" t="str">
        <f t="shared" si="70"/>
        <v>f</v>
      </c>
      <c r="E1466" t="str">
        <f>IF(COUNT(SEARCH({"04.","05.","09.","12."},CONCATENATE(P1465,U1465,AB1465,AH1465))),"t","f")</f>
        <v>f</v>
      </c>
      <c r="F1466" t="str">
        <f t="array" ref="F1466">IF(COUNT(SEARCH(HistorischeRubrieken,CONCATENATE(P1465,U1465,AB1465,AH1465))),"t","f")</f>
        <v>f</v>
      </c>
      <c r="G1466">
        <v>2</v>
      </c>
      <c r="H1466">
        <v>189601</v>
      </c>
      <c r="I1466" t="s">
        <v>970</v>
      </c>
      <c r="J1466">
        <v>20150131</v>
      </c>
      <c r="K1466">
        <v>20150801</v>
      </c>
      <c r="M1466">
        <v>0</v>
      </c>
      <c r="N1466">
        <v>0</v>
      </c>
      <c r="AA1466" t="s">
        <v>270</v>
      </c>
      <c r="AC1466">
        <v>0</v>
      </c>
      <c r="AE1466">
        <v>0</v>
      </c>
      <c r="AF1466" t="s">
        <v>271</v>
      </c>
    </row>
    <row r="1467" spans="1:32" x14ac:dyDescent="0.25">
      <c r="A1467" t="str">
        <f t="array" ref="A1467">IF(COUNT(SEARCH(RubriekenHistorisch,CONCATENATE(P1466,U1466,AB1466,AH1466))),"t","f")</f>
        <v>f</v>
      </c>
      <c r="B1467" t="str">
        <f t="shared" si="68"/>
        <v>f</v>
      </c>
      <c r="C1467" t="str">
        <f t="shared" si="69"/>
        <v>f</v>
      </c>
      <c r="D1467" t="str">
        <f t="shared" si="70"/>
        <v>f</v>
      </c>
      <c r="E1467" t="str">
        <f>IF(COUNT(SEARCH({"04.","05.","09.","12."},CONCATENATE(P1466,U1466,AB1466,AH1466))),"t","f")</f>
        <v>f</v>
      </c>
      <c r="F1467" t="str">
        <f t="array" ref="F1467">IF(COUNT(SEARCH(HistorischeRubrieken,CONCATENATE(P1466,U1466,AB1466,AH1466))),"t","f")</f>
        <v>f</v>
      </c>
      <c r="G1467">
        <v>3</v>
      </c>
      <c r="H1467">
        <v>189601</v>
      </c>
      <c r="I1467" t="s">
        <v>970</v>
      </c>
      <c r="J1467">
        <v>20150801</v>
      </c>
      <c r="M1467">
        <v>0</v>
      </c>
      <c r="N1467">
        <v>0</v>
      </c>
      <c r="AA1467" t="s">
        <v>272</v>
      </c>
      <c r="AC1467">
        <v>0</v>
      </c>
      <c r="AE1467">
        <v>0</v>
      </c>
      <c r="AF1467" t="s">
        <v>271</v>
      </c>
    </row>
    <row r="1468" spans="1:32" hidden="1" x14ac:dyDescent="0.25">
      <c r="A1468" t="str">
        <f t="array" ref="A1468">IF(COUNT(SEARCH(RubriekenHistorisch,CONCATENATE(P1467,U1467,AB1467,AH1467))),"t","f")</f>
        <v>f</v>
      </c>
      <c r="B1468" t="str">
        <f t="shared" si="68"/>
        <v>f</v>
      </c>
      <c r="C1468" t="str">
        <f t="shared" si="69"/>
        <v>f</v>
      </c>
      <c r="D1468" t="str">
        <f t="shared" si="70"/>
        <v>f</v>
      </c>
      <c r="E1468" t="str">
        <f>IF(COUNT(SEARCH({"04.","05.","09.","12."},CONCATENATE(P1467,U1467,AB1467,AH1467))),"t","f")</f>
        <v>f</v>
      </c>
      <c r="F1468" t="str">
        <f t="array" ref="F1468">IF(COUNT(SEARCH(HistorischeRubrieken,CONCATENATE(P1467,U1467,AB1467,AH1467))),"t","f")</f>
        <v>f</v>
      </c>
      <c r="G1468">
        <v>1</v>
      </c>
      <c r="H1468">
        <v>190001</v>
      </c>
      <c r="I1468" t="s">
        <v>6190</v>
      </c>
      <c r="J1468">
        <v>20110101</v>
      </c>
      <c r="K1468">
        <v>20120701</v>
      </c>
      <c r="M1468">
        <v>0</v>
      </c>
      <c r="N1468">
        <v>0</v>
      </c>
    </row>
    <row r="1469" spans="1:32" hidden="1" x14ac:dyDescent="0.25">
      <c r="A1469" t="str">
        <f t="array" ref="A1469">IF(COUNT(SEARCH(RubriekenHistorisch,CONCATENATE(P1468,U1468,AB1468,AH1468))),"t","f")</f>
        <v>f</v>
      </c>
      <c r="B1469" t="str">
        <f t="shared" si="68"/>
        <v>f</v>
      </c>
      <c r="C1469" t="str">
        <f t="shared" si="69"/>
        <v>f</v>
      </c>
      <c r="D1469" t="str">
        <f t="shared" si="70"/>
        <v>f</v>
      </c>
      <c r="E1469" t="str">
        <f>IF(COUNT(SEARCH({"04.","05.","09.","12."},CONCATENATE(P1468,U1468,AB1468,AH1468))),"t","f")</f>
        <v>f</v>
      </c>
      <c r="F1469" t="str">
        <f t="array" ref="F1469">IF(COUNT(SEARCH(HistorischeRubrieken,CONCATENATE(P1468,U1468,AB1468,AH1468))),"t","f")</f>
        <v>f</v>
      </c>
      <c r="G1469">
        <v>2</v>
      </c>
      <c r="H1469">
        <v>190001</v>
      </c>
      <c r="I1469" t="s">
        <v>6191</v>
      </c>
      <c r="J1469">
        <v>20120701</v>
      </c>
      <c r="K1469">
        <v>20130101</v>
      </c>
      <c r="M1469">
        <v>0</v>
      </c>
      <c r="N1469">
        <v>0</v>
      </c>
    </row>
    <row r="1470" spans="1:32" hidden="1" x14ac:dyDescent="0.25">
      <c r="A1470" t="str">
        <f t="array" ref="A1470">IF(COUNT(SEARCH(RubriekenHistorisch,CONCATENATE(P1469,U1469,AB1469,AH1469))),"t","f")</f>
        <v>f</v>
      </c>
      <c r="B1470" t="str">
        <f t="shared" si="68"/>
        <v>f</v>
      </c>
      <c r="C1470" t="str">
        <f t="shared" si="69"/>
        <v>f</v>
      </c>
      <c r="D1470" t="str">
        <f t="shared" si="70"/>
        <v>f</v>
      </c>
      <c r="E1470" t="str">
        <f>IF(COUNT(SEARCH({"04.","05.","09.","12."},CONCATENATE(P1469,U1469,AB1469,AH1469))),"t","f")</f>
        <v>f</v>
      </c>
      <c r="F1470" t="str">
        <f t="array" ref="F1470">IF(COUNT(SEARCH(HistorischeRubrieken,CONCATENATE(P1469,U1469,AB1469,AH1469))),"t","f")</f>
        <v>f</v>
      </c>
      <c r="G1470">
        <v>3</v>
      </c>
      <c r="H1470">
        <v>190001</v>
      </c>
      <c r="I1470" t="s">
        <v>6191</v>
      </c>
      <c r="J1470">
        <v>20150131</v>
      </c>
      <c r="K1470">
        <v>20150801</v>
      </c>
      <c r="M1470">
        <v>0</v>
      </c>
      <c r="N1470">
        <v>0</v>
      </c>
      <c r="AA1470" t="s">
        <v>270</v>
      </c>
      <c r="AC1470">
        <v>0</v>
      </c>
      <c r="AE1470">
        <v>0</v>
      </c>
      <c r="AF1470" t="s">
        <v>271</v>
      </c>
    </row>
    <row r="1471" spans="1:32" x14ac:dyDescent="0.25">
      <c r="A1471" t="str">
        <f t="array" ref="A1471">IF(COUNT(SEARCH(RubriekenHistorisch,CONCATENATE(P1470,U1470,AB1470,AH1470))),"t","f")</f>
        <v>f</v>
      </c>
      <c r="B1471" t="str">
        <f t="shared" si="68"/>
        <v>f</v>
      </c>
      <c r="C1471" t="str">
        <f t="shared" si="69"/>
        <v>f</v>
      </c>
      <c r="D1471" t="str">
        <f t="shared" si="70"/>
        <v>f</v>
      </c>
      <c r="E1471" t="str">
        <f>IF(COUNT(SEARCH({"04.","05.","09.","12."},CONCATENATE(P1470,U1470,AB1470,AH1470))),"t","f")</f>
        <v>f</v>
      </c>
      <c r="F1471" t="str">
        <f t="array" ref="F1471">IF(COUNT(SEARCH(HistorischeRubrieken,CONCATENATE(P1470,U1470,AB1470,AH1470))),"t","f")</f>
        <v>f</v>
      </c>
      <c r="G1471">
        <v>4</v>
      </c>
      <c r="H1471">
        <v>190001</v>
      </c>
      <c r="I1471" t="s">
        <v>6191</v>
      </c>
      <c r="J1471">
        <v>20150801</v>
      </c>
      <c r="M1471">
        <v>0</v>
      </c>
      <c r="N1471">
        <v>0</v>
      </c>
      <c r="AA1471" t="s">
        <v>272</v>
      </c>
      <c r="AC1471">
        <v>0</v>
      </c>
      <c r="AE1471">
        <v>0</v>
      </c>
      <c r="AF1471" t="s">
        <v>271</v>
      </c>
    </row>
    <row r="1472" spans="1:32" hidden="1" x14ac:dyDescent="0.25">
      <c r="A1472" t="str">
        <f t="array" ref="A1472">IF(COUNT(SEARCH(RubriekenHistorisch,CONCATENATE(P1471,U1471,AB1471,AH1471))),"t","f")</f>
        <v>f</v>
      </c>
      <c r="B1472" t="str">
        <f t="shared" si="68"/>
        <v>f</v>
      </c>
      <c r="C1472" t="str">
        <f t="shared" si="69"/>
        <v>f</v>
      </c>
      <c r="D1472" t="str">
        <f t="shared" si="70"/>
        <v>f</v>
      </c>
      <c r="E1472" t="str">
        <f>IF(COUNT(SEARCH({"04.","05.","09.","12."},CONCATENATE(P1471,U1471,AB1471,AH1471))),"t","f")</f>
        <v>f</v>
      </c>
      <c r="F1472" t="str">
        <f t="array" ref="F1472">IF(COUNT(SEARCH(HistorischeRubrieken,CONCATENATE(P1471,U1471,AB1471,AH1471))),"t","f")</f>
        <v>f</v>
      </c>
      <c r="G1472">
        <v>1</v>
      </c>
      <c r="H1472">
        <v>190101</v>
      </c>
      <c r="I1472" t="s">
        <v>971</v>
      </c>
      <c r="J1472">
        <v>20110101</v>
      </c>
      <c r="K1472">
        <v>20130101</v>
      </c>
      <c r="M1472">
        <v>0</v>
      </c>
      <c r="N1472">
        <v>0</v>
      </c>
    </row>
    <row r="1473" spans="1:32" hidden="1" x14ac:dyDescent="0.25">
      <c r="A1473" t="str">
        <f t="array" ref="A1473">IF(COUNT(SEARCH(RubriekenHistorisch,CONCATENATE(P1472,U1472,AB1472,AH1472))),"t","f")</f>
        <v>f</v>
      </c>
      <c r="B1473" t="str">
        <f t="shared" si="68"/>
        <v>f</v>
      </c>
      <c r="C1473" t="str">
        <f t="shared" si="69"/>
        <v>f</v>
      </c>
      <c r="D1473" t="str">
        <f t="shared" si="70"/>
        <v>f</v>
      </c>
      <c r="E1473" t="str">
        <f>IF(COUNT(SEARCH({"04.","05.","09.","12."},CONCATENATE(P1472,U1472,AB1472,AH1472))),"t","f")</f>
        <v>f</v>
      </c>
      <c r="F1473" t="str">
        <f t="array" ref="F1473">IF(COUNT(SEARCH(HistorischeRubrieken,CONCATENATE(P1472,U1472,AB1472,AH1472))),"t","f")</f>
        <v>f</v>
      </c>
      <c r="G1473">
        <v>2</v>
      </c>
      <c r="H1473">
        <v>190101</v>
      </c>
      <c r="I1473" t="s">
        <v>971</v>
      </c>
      <c r="J1473">
        <v>20150131</v>
      </c>
      <c r="K1473">
        <v>20150801</v>
      </c>
      <c r="M1473">
        <v>0</v>
      </c>
      <c r="N1473">
        <v>0</v>
      </c>
      <c r="AA1473" t="s">
        <v>270</v>
      </c>
      <c r="AC1473">
        <v>0</v>
      </c>
      <c r="AE1473">
        <v>0</v>
      </c>
      <c r="AF1473" t="s">
        <v>271</v>
      </c>
    </row>
    <row r="1474" spans="1:32" x14ac:dyDescent="0.25">
      <c r="A1474" t="str">
        <f t="array" ref="A1474">IF(COUNT(SEARCH(RubriekenHistorisch,CONCATENATE(P1473,U1473,AB1473,AH1473))),"t","f")</f>
        <v>f</v>
      </c>
      <c r="B1474" t="str">
        <f t="shared" si="68"/>
        <v>f</v>
      </c>
      <c r="C1474" t="str">
        <f t="shared" si="69"/>
        <v>f</v>
      </c>
      <c r="D1474" t="str">
        <f t="shared" si="70"/>
        <v>f</v>
      </c>
      <c r="E1474" t="str">
        <f>IF(COUNT(SEARCH({"04.","05.","09.","12."},CONCATENATE(P1473,U1473,AB1473,AH1473))),"t","f")</f>
        <v>f</v>
      </c>
      <c r="F1474" t="str">
        <f t="array" ref="F1474">IF(COUNT(SEARCH(HistorischeRubrieken,CONCATENATE(P1473,U1473,AB1473,AH1473))),"t","f")</f>
        <v>f</v>
      </c>
      <c r="G1474">
        <v>3</v>
      </c>
      <c r="H1474">
        <v>190101</v>
      </c>
      <c r="I1474" t="s">
        <v>971</v>
      </c>
      <c r="J1474">
        <v>20150801</v>
      </c>
      <c r="M1474">
        <v>0</v>
      </c>
      <c r="N1474">
        <v>0</v>
      </c>
      <c r="AA1474" t="s">
        <v>272</v>
      </c>
      <c r="AC1474">
        <v>0</v>
      </c>
      <c r="AE1474">
        <v>0</v>
      </c>
      <c r="AF1474" t="s">
        <v>271</v>
      </c>
    </row>
    <row r="1475" spans="1:32" hidden="1" x14ac:dyDescent="0.25">
      <c r="A1475" t="str">
        <f t="array" ref="A1475">IF(COUNT(SEARCH(RubriekenHistorisch,CONCATENATE(P1474,U1474,AB1474,AH1474))),"t","f")</f>
        <v>f</v>
      </c>
      <c r="B1475" t="str">
        <f t="shared" ref="B1475:B1538" si="71">IF(COUNT(SEARCH("07.66.20",CONCATENATE(P1474,U1474,AB1474,AH1474))),"t","f")</f>
        <v>f</v>
      </c>
      <c r="C1475" t="str">
        <f t="shared" ref="C1475:C1538" si="72">IF(COUNT(SEARCH("14.40.10",CONCATENATE(P1474,U1474,AB1474,AH1474))),"t","f")</f>
        <v>f</v>
      </c>
      <c r="D1475" t="str">
        <f t="shared" si="70"/>
        <v>f</v>
      </c>
      <c r="E1475" t="str">
        <f>IF(COUNT(SEARCH({"04.","05.","09.","12."},CONCATENATE(P1474,U1474,AB1474,AH1474))),"t","f")</f>
        <v>f</v>
      </c>
      <c r="F1475" t="str">
        <f t="array" ref="F1475">IF(COUNT(SEARCH(HistorischeRubrieken,CONCATENATE(P1474,U1474,AB1474,AH1474))),"t","f")</f>
        <v>f</v>
      </c>
      <c r="G1475">
        <v>1</v>
      </c>
      <c r="H1475">
        <v>190301</v>
      </c>
      <c r="I1475" t="s">
        <v>972</v>
      </c>
      <c r="J1475">
        <v>20110101</v>
      </c>
      <c r="K1475">
        <v>20130101</v>
      </c>
      <c r="M1475">
        <v>0</v>
      </c>
      <c r="N1475">
        <v>0</v>
      </c>
    </row>
    <row r="1476" spans="1:32" hidden="1" x14ac:dyDescent="0.25">
      <c r="A1476" t="str">
        <f t="array" ref="A1476">IF(COUNT(SEARCH(RubriekenHistorisch,CONCATENATE(P1475,U1475,AB1475,AH1475))),"t","f")</f>
        <v>f</v>
      </c>
      <c r="B1476" t="str">
        <f t="shared" si="71"/>
        <v>f</v>
      </c>
      <c r="C1476" t="str">
        <f t="shared" si="72"/>
        <v>f</v>
      </c>
      <c r="D1476" t="str">
        <f t="shared" ref="D1476:D1539" si="73">IF(COUNT(SEARCH("- 0",CONCATENATE(P1475,U1475,AB1475,AH1475))),"t","f")</f>
        <v>f</v>
      </c>
      <c r="E1476" t="str">
        <f>IF(COUNT(SEARCH({"04.","05.","09.","12."},CONCATENATE(P1475,U1475,AB1475,AH1475))),"t","f")</f>
        <v>f</v>
      </c>
      <c r="F1476" t="str">
        <f t="array" ref="F1476">IF(COUNT(SEARCH(HistorischeRubrieken,CONCATENATE(P1475,U1475,AB1475,AH1475))),"t","f")</f>
        <v>f</v>
      </c>
      <c r="G1476">
        <v>2</v>
      </c>
      <c r="H1476">
        <v>190301</v>
      </c>
      <c r="I1476" t="s">
        <v>972</v>
      </c>
      <c r="J1476">
        <v>20150131</v>
      </c>
      <c r="K1476">
        <v>20150801</v>
      </c>
      <c r="M1476">
        <v>0</v>
      </c>
      <c r="N1476">
        <v>0</v>
      </c>
      <c r="AA1476" t="s">
        <v>270</v>
      </c>
      <c r="AC1476">
        <v>0</v>
      </c>
      <c r="AE1476">
        <v>0</v>
      </c>
      <c r="AF1476" t="s">
        <v>271</v>
      </c>
    </row>
    <row r="1477" spans="1:32" x14ac:dyDescent="0.25">
      <c r="A1477" t="str">
        <f t="array" ref="A1477">IF(COUNT(SEARCH(RubriekenHistorisch,CONCATENATE(P1476,U1476,AB1476,AH1476))),"t","f")</f>
        <v>f</v>
      </c>
      <c r="B1477" t="str">
        <f t="shared" si="71"/>
        <v>f</v>
      </c>
      <c r="C1477" t="str">
        <f t="shared" si="72"/>
        <v>f</v>
      </c>
      <c r="D1477" t="str">
        <f t="shared" si="73"/>
        <v>f</v>
      </c>
      <c r="E1477" t="str">
        <f>IF(COUNT(SEARCH({"04.","05.","09.","12."},CONCATENATE(P1476,U1476,AB1476,AH1476))),"t","f")</f>
        <v>f</v>
      </c>
      <c r="F1477" t="str">
        <f t="array" ref="F1477">IF(COUNT(SEARCH(HistorischeRubrieken,CONCATENATE(P1476,U1476,AB1476,AH1476))),"t","f")</f>
        <v>f</v>
      </c>
      <c r="G1477">
        <v>3</v>
      </c>
      <c r="H1477">
        <v>190301</v>
      </c>
      <c r="I1477" t="s">
        <v>972</v>
      </c>
      <c r="J1477">
        <v>20150801</v>
      </c>
      <c r="M1477">
        <v>0</v>
      </c>
      <c r="N1477">
        <v>0</v>
      </c>
      <c r="AA1477" t="s">
        <v>272</v>
      </c>
      <c r="AC1477">
        <v>0</v>
      </c>
      <c r="AE1477">
        <v>0</v>
      </c>
      <c r="AF1477" t="s">
        <v>271</v>
      </c>
    </row>
    <row r="1478" spans="1:32" hidden="1" x14ac:dyDescent="0.25">
      <c r="A1478" t="str">
        <f t="array" ref="A1478">IF(COUNT(SEARCH(RubriekenHistorisch,CONCATENATE(P1477,U1477,AB1477,AH1477))),"t","f")</f>
        <v>f</v>
      </c>
      <c r="B1478" t="str">
        <f t="shared" si="71"/>
        <v>f</v>
      </c>
      <c r="C1478" t="str">
        <f t="shared" si="72"/>
        <v>f</v>
      </c>
      <c r="D1478" t="str">
        <f t="shared" si="73"/>
        <v>f</v>
      </c>
      <c r="E1478" t="str">
        <f>IF(COUNT(SEARCH({"04.","05.","09.","12."},CONCATENATE(P1477,U1477,AB1477,AH1477))),"t","f")</f>
        <v>f</v>
      </c>
      <c r="F1478" t="str">
        <f t="array" ref="F1478">IF(COUNT(SEARCH(HistorischeRubrieken,CONCATENATE(P1477,U1477,AB1477,AH1477))),"t","f")</f>
        <v>f</v>
      </c>
      <c r="G1478">
        <v>1</v>
      </c>
      <c r="H1478">
        <v>190401</v>
      </c>
      <c r="I1478" t="s">
        <v>973</v>
      </c>
      <c r="J1478">
        <v>20110101</v>
      </c>
      <c r="K1478">
        <v>20130101</v>
      </c>
      <c r="M1478">
        <v>0</v>
      </c>
      <c r="N1478">
        <v>0</v>
      </c>
    </row>
    <row r="1479" spans="1:32" hidden="1" x14ac:dyDescent="0.25">
      <c r="A1479" t="str">
        <f t="array" ref="A1479">IF(COUNT(SEARCH(RubriekenHistorisch,CONCATENATE(P1478,U1478,AB1478,AH1478))),"t","f")</f>
        <v>f</v>
      </c>
      <c r="B1479" t="str">
        <f t="shared" si="71"/>
        <v>f</v>
      </c>
      <c r="C1479" t="str">
        <f t="shared" si="72"/>
        <v>f</v>
      </c>
      <c r="D1479" t="str">
        <f t="shared" si="73"/>
        <v>f</v>
      </c>
      <c r="E1479" t="str">
        <f>IF(COUNT(SEARCH({"04.","05.","09.","12."},CONCATENATE(P1478,U1478,AB1478,AH1478))),"t","f")</f>
        <v>f</v>
      </c>
      <c r="F1479" t="str">
        <f t="array" ref="F1479">IF(COUNT(SEARCH(HistorischeRubrieken,CONCATENATE(P1478,U1478,AB1478,AH1478))),"t","f")</f>
        <v>f</v>
      </c>
      <c r="G1479">
        <v>2</v>
      </c>
      <c r="H1479">
        <v>190401</v>
      </c>
      <c r="I1479" t="s">
        <v>973</v>
      </c>
      <c r="J1479">
        <v>20150131</v>
      </c>
      <c r="K1479">
        <v>20150801</v>
      </c>
      <c r="M1479">
        <v>0</v>
      </c>
      <c r="N1479">
        <v>0</v>
      </c>
      <c r="AA1479" t="s">
        <v>270</v>
      </c>
      <c r="AC1479">
        <v>0</v>
      </c>
      <c r="AE1479">
        <v>0</v>
      </c>
      <c r="AF1479" t="s">
        <v>271</v>
      </c>
    </row>
    <row r="1480" spans="1:32" x14ac:dyDescent="0.25">
      <c r="A1480" t="str">
        <f t="array" ref="A1480">IF(COUNT(SEARCH(RubriekenHistorisch,CONCATENATE(P1479,U1479,AB1479,AH1479))),"t","f")</f>
        <v>f</v>
      </c>
      <c r="B1480" t="str">
        <f t="shared" si="71"/>
        <v>f</v>
      </c>
      <c r="C1480" t="str">
        <f t="shared" si="72"/>
        <v>f</v>
      </c>
      <c r="D1480" t="str">
        <f t="shared" si="73"/>
        <v>f</v>
      </c>
      <c r="E1480" t="str">
        <f>IF(COUNT(SEARCH({"04.","05.","09.","12."},CONCATENATE(P1479,U1479,AB1479,AH1479))),"t","f")</f>
        <v>f</v>
      </c>
      <c r="F1480" t="str">
        <f t="array" ref="F1480">IF(COUNT(SEARCH(HistorischeRubrieken,CONCATENATE(P1479,U1479,AB1479,AH1479))),"t","f")</f>
        <v>f</v>
      </c>
      <c r="G1480">
        <v>3</v>
      </c>
      <c r="H1480">
        <v>190401</v>
      </c>
      <c r="I1480" t="s">
        <v>973</v>
      </c>
      <c r="J1480">
        <v>20150801</v>
      </c>
      <c r="M1480">
        <v>0</v>
      </c>
      <c r="N1480">
        <v>0</v>
      </c>
      <c r="AA1480" t="s">
        <v>272</v>
      </c>
      <c r="AC1480">
        <v>0</v>
      </c>
      <c r="AE1480">
        <v>0</v>
      </c>
      <c r="AF1480" t="s">
        <v>271</v>
      </c>
    </row>
    <row r="1481" spans="1:32" hidden="1" x14ac:dyDescent="0.25">
      <c r="A1481" t="str">
        <f t="array" ref="A1481">IF(COUNT(SEARCH(RubriekenHistorisch,CONCATENATE(P1480,U1480,AB1480,AH1480))),"t","f")</f>
        <v>f</v>
      </c>
      <c r="B1481" t="str">
        <f t="shared" si="71"/>
        <v>f</v>
      </c>
      <c r="C1481" t="str">
        <f t="shared" si="72"/>
        <v>f</v>
      </c>
      <c r="D1481" t="str">
        <f t="shared" si="73"/>
        <v>f</v>
      </c>
      <c r="E1481" t="str">
        <f>IF(COUNT(SEARCH({"04.","05.","09.","12."},CONCATENATE(P1480,U1480,AB1480,AH1480))),"t","f")</f>
        <v>f</v>
      </c>
      <c r="F1481" t="str">
        <f t="array" ref="F1481">IF(COUNT(SEARCH(HistorischeRubrieken,CONCATENATE(P1480,U1480,AB1480,AH1480))),"t","f")</f>
        <v>f</v>
      </c>
      <c r="G1481">
        <v>1</v>
      </c>
      <c r="H1481">
        <v>190801</v>
      </c>
      <c r="I1481" t="s">
        <v>974</v>
      </c>
      <c r="J1481">
        <v>20110101</v>
      </c>
      <c r="K1481">
        <v>20130101</v>
      </c>
      <c r="M1481">
        <v>0</v>
      </c>
      <c r="N1481">
        <v>0</v>
      </c>
    </row>
    <row r="1482" spans="1:32" hidden="1" x14ac:dyDescent="0.25">
      <c r="A1482" t="str">
        <f t="array" ref="A1482">IF(COUNT(SEARCH(RubriekenHistorisch,CONCATENATE(P1481,U1481,AB1481,AH1481))),"t","f")</f>
        <v>f</v>
      </c>
      <c r="B1482" t="str">
        <f t="shared" si="71"/>
        <v>f</v>
      </c>
      <c r="C1482" t="str">
        <f t="shared" si="72"/>
        <v>f</v>
      </c>
      <c r="D1482" t="str">
        <f t="shared" si="73"/>
        <v>f</v>
      </c>
      <c r="E1482" t="str">
        <f>IF(COUNT(SEARCH({"04.","05.","09.","12."},CONCATENATE(P1481,U1481,AB1481,AH1481))),"t","f")</f>
        <v>f</v>
      </c>
      <c r="F1482" t="str">
        <f t="array" ref="F1482">IF(COUNT(SEARCH(HistorischeRubrieken,CONCATENATE(P1481,U1481,AB1481,AH1481))),"t","f")</f>
        <v>f</v>
      </c>
      <c r="G1482">
        <v>2</v>
      </c>
      <c r="H1482">
        <v>190801</v>
      </c>
      <c r="I1482" t="s">
        <v>974</v>
      </c>
      <c r="J1482">
        <v>20150131</v>
      </c>
      <c r="K1482">
        <v>20150801</v>
      </c>
      <c r="M1482">
        <v>0</v>
      </c>
      <c r="N1482">
        <v>0</v>
      </c>
      <c r="AA1482" t="s">
        <v>270</v>
      </c>
      <c r="AC1482">
        <v>0</v>
      </c>
      <c r="AE1482">
        <v>0</v>
      </c>
      <c r="AF1482" t="s">
        <v>271</v>
      </c>
    </row>
    <row r="1483" spans="1:32" x14ac:dyDescent="0.25">
      <c r="A1483" t="str">
        <f t="array" ref="A1483">IF(COUNT(SEARCH(RubriekenHistorisch,CONCATENATE(P1482,U1482,AB1482,AH1482))),"t","f")</f>
        <v>f</v>
      </c>
      <c r="B1483" t="str">
        <f t="shared" si="71"/>
        <v>f</v>
      </c>
      <c r="C1483" t="str">
        <f t="shared" si="72"/>
        <v>f</v>
      </c>
      <c r="D1483" t="str">
        <f t="shared" si="73"/>
        <v>f</v>
      </c>
      <c r="E1483" t="str">
        <f>IF(COUNT(SEARCH({"04.","05.","09.","12."},CONCATENATE(P1482,U1482,AB1482,AH1482))),"t","f")</f>
        <v>f</v>
      </c>
      <c r="F1483" t="str">
        <f t="array" ref="F1483">IF(COUNT(SEARCH(HistorischeRubrieken,CONCATENATE(P1482,U1482,AB1482,AH1482))),"t","f")</f>
        <v>f</v>
      </c>
      <c r="G1483">
        <v>3</v>
      </c>
      <c r="H1483">
        <v>190801</v>
      </c>
      <c r="I1483" t="s">
        <v>974</v>
      </c>
      <c r="J1483">
        <v>20150801</v>
      </c>
      <c r="M1483">
        <v>0</v>
      </c>
      <c r="N1483">
        <v>0</v>
      </c>
      <c r="AA1483" t="s">
        <v>272</v>
      </c>
      <c r="AC1483">
        <v>0</v>
      </c>
      <c r="AE1483">
        <v>0</v>
      </c>
      <c r="AF1483" t="s">
        <v>271</v>
      </c>
    </row>
    <row r="1484" spans="1:32" hidden="1" x14ac:dyDescent="0.25">
      <c r="A1484" t="str">
        <f t="array" ref="A1484">IF(COUNT(SEARCH(RubriekenHistorisch,CONCATENATE(P1483,U1483,AB1483,AH1483))),"t","f")</f>
        <v>f</v>
      </c>
      <c r="B1484" t="str">
        <f t="shared" si="71"/>
        <v>f</v>
      </c>
      <c r="C1484" t="str">
        <f t="shared" si="72"/>
        <v>f</v>
      </c>
      <c r="D1484" t="str">
        <f t="shared" si="73"/>
        <v>f</v>
      </c>
      <c r="E1484" t="str">
        <f>IF(COUNT(SEARCH({"04.","05.","09.","12."},CONCATENATE(P1483,U1483,AB1483,AH1483))),"t","f")</f>
        <v>f</v>
      </c>
      <c r="F1484" t="str">
        <f t="array" ref="F1484">IF(COUNT(SEARCH(HistorischeRubrieken,CONCATENATE(P1483,U1483,AB1483,AH1483))),"t","f")</f>
        <v>f</v>
      </c>
      <c r="G1484">
        <v>1</v>
      </c>
      <c r="H1484">
        <v>191101</v>
      </c>
      <c r="I1484" t="s">
        <v>975</v>
      </c>
      <c r="J1484">
        <v>20120101</v>
      </c>
      <c r="K1484">
        <v>20130101</v>
      </c>
      <c r="M1484">
        <v>0</v>
      </c>
      <c r="N1484">
        <v>0</v>
      </c>
    </row>
    <row r="1485" spans="1:32" hidden="1" x14ac:dyDescent="0.25">
      <c r="A1485" t="str">
        <f t="array" ref="A1485">IF(COUNT(SEARCH(RubriekenHistorisch,CONCATENATE(P1484,U1484,AB1484,AH1484))),"t","f")</f>
        <v>f</v>
      </c>
      <c r="B1485" t="str">
        <f t="shared" si="71"/>
        <v>f</v>
      </c>
      <c r="C1485" t="str">
        <f t="shared" si="72"/>
        <v>f</v>
      </c>
      <c r="D1485" t="str">
        <f t="shared" si="73"/>
        <v>f</v>
      </c>
      <c r="E1485" t="str">
        <f>IF(COUNT(SEARCH({"04.","05.","09.","12."},CONCATENATE(P1484,U1484,AB1484,AH1484))),"t","f")</f>
        <v>f</v>
      </c>
      <c r="F1485" t="str">
        <f t="array" ref="F1485">IF(COUNT(SEARCH(HistorischeRubrieken,CONCATENATE(P1484,U1484,AB1484,AH1484))),"t","f")</f>
        <v>f</v>
      </c>
      <c r="G1485">
        <v>2</v>
      </c>
      <c r="H1485">
        <v>191101</v>
      </c>
      <c r="I1485" t="s">
        <v>975</v>
      </c>
      <c r="J1485">
        <v>20150131</v>
      </c>
      <c r="K1485">
        <v>20150801</v>
      </c>
      <c r="M1485">
        <v>0</v>
      </c>
      <c r="N1485">
        <v>0</v>
      </c>
      <c r="AA1485" t="s">
        <v>270</v>
      </c>
      <c r="AC1485">
        <v>0</v>
      </c>
      <c r="AE1485">
        <v>0</v>
      </c>
      <c r="AF1485" t="s">
        <v>271</v>
      </c>
    </row>
    <row r="1486" spans="1:32" x14ac:dyDescent="0.25">
      <c r="A1486" t="str">
        <f t="array" ref="A1486">IF(COUNT(SEARCH(RubriekenHistorisch,CONCATENATE(P1485,U1485,AB1485,AH1485))),"t","f")</f>
        <v>f</v>
      </c>
      <c r="B1486" t="str">
        <f t="shared" si="71"/>
        <v>f</v>
      </c>
      <c r="C1486" t="str">
        <f t="shared" si="72"/>
        <v>f</v>
      </c>
      <c r="D1486" t="str">
        <f t="shared" si="73"/>
        <v>f</v>
      </c>
      <c r="E1486" t="str">
        <f>IF(COUNT(SEARCH({"04.","05.","09.","12."},CONCATENATE(P1485,U1485,AB1485,AH1485))),"t","f")</f>
        <v>f</v>
      </c>
      <c r="F1486" t="str">
        <f t="array" ref="F1486">IF(COUNT(SEARCH(HistorischeRubrieken,CONCATENATE(P1485,U1485,AB1485,AH1485))),"t","f")</f>
        <v>f</v>
      </c>
      <c r="G1486">
        <v>3</v>
      </c>
      <c r="H1486">
        <v>191101</v>
      </c>
      <c r="I1486" t="s">
        <v>975</v>
      </c>
      <c r="J1486">
        <v>20150801</v>
      </c>
      <c r="M1486">
        <v>0</v>
      </c>
      <c r="N1486">
        <v>0</v>
      </c>
      <c r="AA1486" t="s">
        <v>272</v>
      </c>
      <c r="AC1486">
        <v>0</v>
      </c>
      <c r="AE1486">
        <v>0</v>
      </c>
      <c r="AF1486" t="s">
        <v>271</v>
      </c>
    </row>
    <row r="1487" spans="1:32" hidden="1" x14ac:dyDescent="0.25">
      <c r="A1487" t="str">
        <f t="array" ref="A1487">IF(COUNT(SEARCH(RubriekenHistorisch,CONCATENATE(P1486,U1486,AB1486,AH1486))),"t","f")</f>
        <v>f</v>
      </c>
      <c r="B1487" t="str">
        <f t="shared" si="71"/>
        <v>f</v>
      </c>
      <c r="C1487" t="str">
        <f t="shared" si="72"/>
        <v>f</v>
      </c>
      <c r="D1487" t="str">
        <f t="shared" si="73"/>
        <v>f</v>
      </c>
      <c r="E1487" t="str">
        <f>IF(COUNT(SEARCH({"04.","05.","09.","12."},CONCATENATE(P1486,U1486,AB1486,AH1486))),"t","f")</f>
        <v>f</v>
      </c>
      <c r="F1487" t="str">
        <f t="array" ref="F1487">IF(COUNT(SEARCH(HistorischeRubrieken,CONCATENATE(P1486,U1486,AB1486,AH1486))),"t","f")</f>
        <v>f</v>
      </c>
      <c r="G1487">
        <v>1</v>
      </c>
      <c r="H1487">
        <v>191601</v>
      </c>
      <c r="I1487" t="s">
        <v>976</v>
      </c>
      <c r="J1487">
        <v>20020101</v>
      </c>
      <c r="K1487">
        <v>20130101</v>
      </c>
      <c r="M1487">
        <v>0</v>
      </c>
      <c r="N1487">
        <v>0</v>
      </c>
    </row>
    <row r="1488" spans="1:32" hidden="1" x14ac:dyDescent="0.25">
      <c r="A1488" t="str">
        <f t="array" ref="A1488">IF(COUNT(SEARCH(RubriekenHistorisch,CONCATENATE(P1487,U1487,AB1487,AH1487))),"t","f")</f>
        <v>f</v>
      </c>
      <c r="B1488" t="str">
        <f t="shared" si="71"/>
        <v>f</v>
      </c>
      <c r="C1488" t="str">
        <f t="shared" si="72"/>
        <v>f</v>
      </c>
      <c r="D1488" t="str">
        <f t="shared" si="73"/>
        <v>f</v>
      </c>
      <c r="E1488" t="str">
        <f>IF(COUNT(SEARCH({"04.","05.","09.","12."},CONCATENATE(P1487,U1487,AB1487,AH1487))),"t","f")</f>
        <v>f</v>
      </c>
      <c r="F1488" t="str">
        <f t="array" ref="F1488">IF(COUNT(SEARCH(HistorischeRubrieken,CONCATENATE(P1487,U1487,AB1487,AH1487))),"t","f")</f>
        <v>f</v>
      </c>
      <c r="G1488">
        <v>2</v>
      </c>
      <c r="H1488">
        <v>191601</v>
      </c>
      <c r="I1488" t="s">
        <v>976</v>
      </c>
      <c r="J1488">
        <v>20150131</v>
      </c>
      <c r="K1488">
        <v>20150801</v>
      </c>
      <c r="M1488">
        <v>0</v>
      </c>
      <c r="N1488">
        <v>0</v>
      </c>
      <c r="AA1488" t="s">
        <v>270</v>
      </c>
      <c r="AC1488">
        <v>0</v>
      </c>
      <c r="AE1488">
        <v>0</v>
      </c>
      <c r="AF1488" t="s">
        <v>271</v>
      </c>
    </row>
    <row r="1489" spans="1:32" x14ac:dyDescent="0.25">
      <c r="A1489" t="str">
        <f t="array" ref="A1489">IF(COUNT(SEARCH(RubriekenHistorisch,CONCATENATE(P1488,U1488,AB1488,AH1488))),"t","f")</f>
        <v>f</v>
      </c>
      <c r="B1489" t="str">
        <f t="shared" si="71"/>
        <v>f</v>
      </c>
      <c r="C1489" t="str">
        <f t="shared" si="72"/>
        <v>f</v>
      </c>
      <c r="D1489" t="str">
        <f t="shared" si="73"/>
        <v>f</v>
      </c>
      <c r="E1489" t="str">
        <f>IF(COUNT(SEARCH({"04.","05.","09.","12."},CONCATENATE(P1488,U1488,AB1488,AH1488))),"t","f")</f>
        <v>f</v>
      </c>
      <c r="F1489" t="str">
        <f t="array" ref="F1489">IF(COUNT(SEARCH(HistorischeRubrieken,CONCATENATE(P1488,U1488,AB1488,AH1488))),"t","f")</f>
        <v>f</v>
      </c>
      <c r="G1489">
        <v>3</v>
      </c>
      <c r="H1489">
        <v>191601</v>
      </c>
      <c r="I1489" t="s">
        <v>976</v>
      </c>
      <c r="J1489">
        <v>20150801</v>
      </c>
      <c r="M1489">
        <v>0</v>
      </c>
      <c r="N1489">
        <v>0</v>
      </c>
      <c r="AA1489" t="s">
        <v>272</v>
      </c>
      <c r="AC1489">
        <v>0</v>
      </c>
      <c r="AE1489">
        <v>0</v>
      </c>
      <c r="AF1489" t="s">
        <v>271</v>
      </c>
    </row>
    <row r="1490" spans="1:32" hidden="1" x14ac:dyDescent="0.25">
      <c r="A1490" t="str">
        <f t="array" ref="A1490">IF(COUNT(SEARCH(RubriekenHistorisch,CONCATENATE(P1489,U1489,AB1489,AH1489))),"t","f")</f>
        <v>f</v>
      </c>
      <c r="B1490" t="str">
        <f t="shared" si="71"/>
        <v>f</v>
      </c>
      <c r="C1490" t="str">
        <f t="shared" si="72"/>
        <v>f</v>
      </c>
      <c r="D1490" t="str">
        <f t="shared" si="73"/>
        <v>f</v>
      </c>
      <c r="E1490" t="str">
        <f>IF(COUNT(SEARCH({"04.","05.","09.","12."},CONCATENATE(P1489,U1489,AB1489,AH1489))),"t","f")</f>
        <v>f</v>
      </c>
      <c r="F1490" t="str">
        <f t="array" ref="F1490">IF(COUNT(SEARCH(HistorischeRubrieken,CONCATENATE(P1489,U1489,AB1489,AH1489))),"t","f")</f>
        <v>f</v>
      </c>
      <c r="G1490">
        <v>1</v>
      </c>
      <c r="H1490">
        <v>192101</v>
      </c>
      <c r="I1490" t="s">
        <v>977</v>
      </c>
      <c r="J1490">
        <v>20150131</v>
      </c>
      <c r="K1490">
        <v>20150701</v>
      </c>
      <c r="M1490">
        <v>0</v>
      </c>
      <c r="N1490">
        <v>0</v>
      </c>
      <c r="AA1490" t="s">
        <v>270</v>
      </c>
      <c r="AC1490">
        <v>0</v>
      </c>
      <c r="AE1490">
        <v>0</v>
      </c>
      <c r="AF1490" t="s">
        <v>271</v>
      </c>
    </row>
    <row r="1491" spans="1:32" hidden="1" x14ac:dyDescent="0.25">
      <c r="A1491" t="str">
        <f t="array" ref="A1491">IF(COUNT(SEARCH(RubriekenHistorisch,CONCATENATE(P1490,U1490,AB1490,AH1490))),"t","f")</f>
        <v>f</v>
      </c>
      <c r="B1491" t="str">
        <f t="shared" si="71"/>
        <v>f</v>
      </c>
      <c r="C1491" t="str">
        <f t="shared" si="72"/>
        <v>f</v>
      </c>
      <c r="D1491" t="str">
        <f t="shared" si="73"/>
        <v>f</v>
      </c>
      <c r="E1491" t="str">
        <f>IF(COUNT(SEARCH({"04.","05.","09.","12."},CONCATENATE(P1490,U1490,AB1490,AH1490))),"t","f")</f>
        <v>f</v>
      </c>
      <c r="F1491" t="str">
        <f t="array" ref="F1491">IF(COUNT(SEARCH(HistorischeRubrieken,CONCATENATE(P1490,U1490,AB1490,AH1490))),"t","f")</f>
        <v>f</v>
      </c>
      <c r="G1491">
        <v>1</v>
      </c>
      <c r="H1491">
        <v>192401</v>
      </c>
      <c r="I1491" t="s">
        <v>978</v>
      </c>
      <c r="J1491">
        <v>20150131</v>
      </c>
      <c r="K1491">
        <v>20150801</v>
      </c>
      <c r="M1491">
        <v>0</v>
      </c>
      <c r="N1491">
        <v>0</v>
      </c>
      <c r="AA1491" t="s">
        <v>270</v>
      </c>
      <c r="AC1491">
        <v>0</v>
      </c>
      <c r="AE1491">
        <v>0</v>
      </c>
      <c r="AF1491" t="s">
        <v>271</v>
      </c>
    </row>
    <row r="1492" spans="1:32" x14ac:dyDescent="0.25">
      <c r="A1492" t="str">
        <f t="array" ref="A1492">IF(COUNT(SEARCH(RubriekenHistorisch,CONCATENATE(P1491,U1491,AB1491,AH1491))),"t","f")</f>
        <v>f</v>
      </c>
      <c r="B1492" t="str">
        <f t="shared" si="71"/>
        <v>f</v>
      </c>
      <c r="C1492" t="str">
        <f t="shared" si="72"/>
        <v>f</v>
      </c>
      <c r="D1492" t="str">
        <f t="shared" si="73"/>
        <v>f</v>
      </c>
      <c r="E1492" t="str">
        <f>IF(COUNT(SEARCH({"04.","05.","09.","12."},CONCATENATE(P1491,U1491,AB1491,AH1491))),"t","f")</f>
        <v>f</v>
      </c>
      <c r="F1492" t="str">
        <f t="array" ref="F1492">IF(COUNT(SEARCH(HistorischeRubrieken,CONCATENATE(P1491,U1491,AB1491,AH1491))),"t","f")</f>
        <v>f</v>
      </c>
      <c r="G1492">
        <v>2</v>
      </c>
      <c r="H1492">
        <v>192401</v>
      </c>
      <c r="I1492" t="s">
        <v>978</v>
      </c>
      <c r="J1492">
        <v>20150801</v>
      </c>
      <c r="M1492">
        <v>0</v>
      </c>
      <c r="N1492">
        <v>0</v>
      </c>
      <c r="AA1492" t="s">
        <v>272</v>
      </c>
      <c r="AC1492">
        <v>0</v>
      </c>
      <c r="AE1492">
        <v>0</v>
      </c>
      <c r="AF1492" t="s">
        <v>271</v>
      </c>
    </row>
    <row r="1493" spans="1:32" hidden="1" x14ac:dyDescent="0.25">
      <c r="A1493" t="str">
        <f t="array" ref="A1493">IF(COUNT(SEARCH(RubriekenHistorisch,CONCATENATE(P1492,U1492,AB1492,AH1492))),"t","f")</f>
        <v>f</v>
      </c>
      <c r="B1493" t="str">
        <f t="shared" si="71"/>
        <v>f</v>
      </c>
      <c r="C1493" t="str">
        <f t="shared" si="72"/>
        <v>f</v>
      </c>
      <c r="D1493" t="str">
        <f t="shared" si="73"/>
        <v>f</v>
      </c>
      <c r="E1493" t="str">
        <f>IF(COUNT(SEARCH({"04.","05.","09.","12."},CONCATENATE(P1492,U1492,AB1492,AH1492))),"t","f")</f>
        <v>f</v>
      </c>
      <c r="F1493" t="str">
        <f t="array" ref="F1493">IF(COUNT(SEARCH(HistorischeRubrieken,CONCATENATE(P1492,U1492,AB1492,AH1492))),"t","f")</f>
        <v>f</v>
      </c>
      <c r="G1493">
        <v>1</v>
      </c>
      <c r="H1493">
        <v>192601</v>
      </c>
      <c r="I1493" t="s">
        <v>979</v>
      </c>
      <c r="J1493">
        <v>20020101</v>
      </c>
      <c r="K1493">
        <v>20130101</v>
      </c>
      <c r="M1493">
        <v>0</v>
      </c>
      <c r="N1493">
        <v>0</v>
      </c>
    </row>
    <row r="1494" spans="1:32" hidden="1" x14ac:dyDescent="0.25">
      <c r="A1494" t="str">
        <f t="array" ref="A1494">IF(COUNT(SEARCH(RubriekenHistorisch,CONCATENATE(P1493,U1493,AB1493,AH1493))),"t","f")</f>
        <v>f</v>
      </c>
      <c r="B1494" t="str">
        <f t="shared" si="71"/>
        <v>f</v>
      </c>
      <c r="C1494" t="str">
        <f t="shared" si="72"/>
        <v>f</v>
      </c>
      <c r="D1494" t="str">
        <f t="shared" si="73"/>
        <v>f</v>
      </c>
      <c r="E1494" t="str">
        <f>IF(COUNT(SEARCH({"04.","05.","09.","12."},CONCATENATE(P1493,U1493,AB1493,AH1493))),"t","f")</f>
        <v>f</v>
      </c>
      <c r="F1494" t="str">
        <f t="array" ref="F1494">IF(COUNT(SEARCH(HistorischeRubrieken,CONCATENATE(P1493,U1493,AB1493,AH1493))),"t","f")</f>
        <v>f</v>
      </c>
      <c r="G1494">
        <v>2</v>
      </c>
      <c r="H1494">
        <v>192601</v>
      </c>
      <c r="I1494" t="s">
        <v>979</v>
      </c>
      <c r="J1494">
        <v>20150131</v>
      </c>
      <c r="K1494">
        <v>20150801</v>
      </c>
      <c r="M1494">
        <v>0</v>
      </c>
      <c r="N1494">
        <v>0</v>
      </c>
      <c r="AA1494" t="s">
        <v>270</v>
      </c>
      <c r="AC1494">
        <v>0</v>
      </c>
      <c r="AE1494">
        <v>0</v>
      </c>
      <c r="AF1494" t="s">
        <v>271</v>
      </c>
    </row>
    <row r="1495" spans="1:32" x14ac:dyDescent="0.25">
      <c r="A1495" t="str">
        <f t="array" ref="A1495">IF(COUNT(SEARCH(RubriekenHistorisch,CONCATENATE(P1494,U1494,AB1494,AH1494))),"t","f")</f>
        <v>f</v>
      </c>
      <c r="B1495" t="str">
        <f t="shared" si="71"/>
        <v>f</v>
      </c>
      <c r="C1495" t="str">
        <f t="shared" si="72"/>
        <v>f</v>
      </c>
      <c r="D1495" t="str">
        <f t="shared" si="73"/>
        <v>f</v>
      </c>
      <c r="E1495" t="str">
        <f>IF(COUNT(SEARCH({"04.","05.","09.","12."},CONCATENATE(P1494,U1494,AB1494,AH1494))),"t","f")</f>
        <v>f</v>
      </c>
      <c r="F1495" t="str">
        <f t="array" ref="F1495">IF(COUNT(SEARCH(HistorischeRubrieken,CONCATENATE(P1494,U1494,AB1494,AH1494))),"t","f")</f>
        <v>f</v>
      </c>
      <c r="G1495">
        <v>3</v>
      </c>
      <c r="H1495">
        <v>192601</v>
      </c>
      <c r="I1495" t="s">
        <v>979</v>
      </c>
      <c r="J1495">
        <v>20150801</v>
      </c>
      <c r="M1495">
        <v>0</v>
      </c>
      <c r="N1495">
        <v>0</v>
      </c>
      <c r="AA1495" t="s">
        <v>272</v>
      </c>
      <c r="AC1495">
        <v>0</v>
      </c>
      <c r="AE1495">
        <v>0</v>
      </c>
      <c r="AF1495" t="s">
        <v>271</v>
      </c>
    </row>
    <row r="1496" spans="1:32" hidden="1" x14ac:dyDescent="0.25">
      <c r="A1496" t="str">
        <f t="array" ref="A1496">IF(COUNT(SEARCH(RubriekenHistorisch,CONCATENATE(P1495,U1495,AB1495,AH1495))),"t","f")</f>
        <v>f</v>
      </c>
      <c r="B1496" t="str">
        <f t="shared" si="71"/>
        <v>f</v>
      </c>
      <c r="C1496" t="str">
        <f t="shared" si="72"/>
        <v>f</v>
      </c>
      <c r="D1496" t="str">
        <f t="shared" si="73"/>
        <v>f</v>
      </c>
      <c r="E1496" t="str">
        <f>IF(COUNT(SEARCH({"04.","05.","09.","12."},CONCATENATE(P1495,U1495,AB1495,AH1495))),"t","f")</f>
        <v>f</v>
      </c>
      <c r="F1496" t="str">
        <f t="array" ref="F1496">IF(COUNT(SEARCH(HistorischeRubrieken,CONCATENATE(P1495,U1495,AB1495,AH1495))),"t","f")</f>
        <v>f</v>
      </c>
      <c r="G1496">
        <v>1</v>
      </c>
      <c r="H1496">
        <v>192701</v>
      </c>
      <c r="I1496" t="s">
        <v>980</v>
      </c>
      <c r="J1496">
        <v>20150131</v>
      </c>
      <c r="K1496">
        <v>20150801</v>
      </c>
      <c r="M1496">
        <v>0</v>
      </c>
      <c r="N1496">
        <v>0</v>
      </c>
      <c r="AA1496" t="s">
        <v>270</v>
      </c>
      <c r="AC1496">
        <v>0</v>
      </c>
      <c r="AE1496">
        <v>0</v>
      </c>
      <c r="AF1496" t="s">
        <v>271</v>
      </c>
    </row>
    <row r="1497" spans="1:32" x14ac:dyDescent="0.25">
      <c r="A1497" t="str">
        <f t="array" ref="A1497">IF(COUNT(SEARCH(RubriekenHistorisch,CONCATENATE(P1496,U1496,AB1496,AH1496))),"t","f")</f>
        <v>f</v>
      </c>
      <c r="B1497" t="str">
        <f t="shared" si="71"/>
        <v>f</v>
      </c>
      <c r="C1497" t="str">
        <f t="shared" si="72"/>
        <v>f</v>
      </c>
      <c r="D1497" t="str">
        <f t="shared" si="73"/>
        <v>f</v>
      </c>
      <c r="E1497" t="str">
        <f>IF(COUNT(SEARCH({"04.","05.","09.","12."},CONCATENATE(P1496,U1496,AB1496,AH1496))),"t","f")</f>
        <v>f</v>
      </c>
      <c r="F1497" t="str">
        <f t="array" ref="F1497">IF(COUNT(SEARCH(HistorischeRubrieken,CONCATENATE(P1496,U1496,AB1496,AH1496))),"t","f")</f>
        <v>f</v>
      </c>
      <c r="G1497">
        <v>2</v>
      </c>
      <c r="H1497">
        <v>192701</v>
      </c>
      <c r="I1497" t="s">
        <v>980</v>
      </c>
      <c r="J1497">
        <v>20150801</v>
      </c>
      <c r="M1497">
        <v>0</v>
      </c>
      <c r="N1497">
        <v>0</v>
      </c>
      <c r="AA1497" t="s">
        <v>272</v>
      </c>
      <c r="AC1497">
        <v>0</v>
      </c>
      <c r="AE1497">
        <v>0</v>
      </c>
      <c r="AF1497" t="s">
        <v>271</v>
      </c>
    </row>
    <row r="1498" spans="1:32" hidden="1" x14ac:dyDescent="0.25">
      <c r="A1498" t="str">
        <f t="array" ref="A1498">IF(COUNT(SEARCH(RubriekenHistorisch,CONCATENATE(P1497,U1497,AB1497,AH1497))),"t","f")</f>
        <v>f</v>
      </c>
      <c r="B1498" t="str">
        <f t="shared" si="71"/>
        <v>f</v>
      </c>
      <c r="C1498" t="str">
        <f t="shared" si="72"/>
        <v>f</v>
      </c>
      <c r="D1498" t="str">
        <f t="shared" si="73"/>
        <v>f</v>
      </c>
      <c r="E1498" t="str">
        <f>IF(COUNT(SEARCH({"04.","05.","09.","12."},CONCATENATE(P1497,U1497,AB1497,AH1497))),"t","f")</f>
        <v>f</v>
      </c>
      <c r="F1498" t="str">
        <f t="array" ref="F1498">IF(COUNT(SEARCH(HistorischeRubrieken,CONCATENATE(P1497,U1497,AB1497,AH1497))),"t","f")</f>
        <v>f</v>
      </c>
      <c r="G1498">
        <v>1</v>
      </c>
      <c r="H1498">
        <v>193001</v>
      </c>
      <c r="I1498" t="s">
        <v>981</v>
      </c>
      <c r="J1498">
        <v>20150131</v>
      </c>
      <c r="K1498">
        <v>20150801</v>
      </c>
      <c r="M1498">
        <v>0</v>
      </c>
      <c r="N1498">
        <v>0</v>
      </c>
      <c r="AA1498" t="s">
        <v>270</v>
      </c>
      <c r="AC1498">
        <v>0</v>
      </c>
      <c r="AE1498">
        <v>0</v>
      </c>
      <c r="AF1498" t="s">
        <v>271</v>
      </c>
    </row>
    <row r="1499" spans="1:32" x14ac:dyDescent="0.25">
      <c r="A1499" t="str">
        <f t="array" ref="A1499">IF(COUNT(SEARCH(RubriekenHistorisch,CONCATENATE(P1498,U1498,AB1498,AH1498))),"t","f")</f>
        <v>f</v>
      </c>
      <c r="B1499" t="str">
        <f t="shared" si="71"/>
        <v>f</v>
      </c>
      <c r="C1499" t="str">
        <f t="shared" si="72"/>
        <v>f</v>
      </c>
      <c r="D1499" t="str">
        <f t="shared" si="73"/>
        <v>f</v>
      </c>
      <c r="E1499" t="str">
        <f>IF(COUNT(SEARCH({"04.","05.","09.","12."},CONCATENATE(P1498,U1498,AB1498,AH1498))),"t","f")</f>
        <v>f</v>
      </c>
      <c r="F1499" t="str">
        <f t="array" ref="F1499">IF(COUNT(SEARCH(HistorischeRubrieken,CONCATENATE(P1498,U1498,AB1498,AH1498))),"t","f")</f>
        <v>f</v>
      </c>
      <c r="G1499">
        <v>2</v>
      </c>
      <c r="H1499">
        <v>193001</v>
      </c>
      <c r="I1499" t="s">
        <v>981</v>
      </c>
      <c r="J1499">
        <v>20150801</v>
      </c>
      <c r="M1499">
        <v>0</v>
      </c>
      <c r="N1499">
        <v>0</v>
      </c>
      <c r="AA1499" t="s">
        <v>272</v>
      </c>
      <c r="AC1499">
        <v>0</v>
      </c>
      <c r="AE1499">
        <v>0</v>
      </c>
      <c r="AF1499" t="s">
        <v>271</v>
      </c>
    </row>
    <row r="1500" spans="1:32" hidden="1" x14ac:dyDescent="0.25">
      <c r="A1500" t="str">
        <f t="array" ref="A1500">IF(COUNT(SEARCH(RubriekenHistorisch,CONCATENATE(P1499,U1499,AB1499,AH1499))),"t","f")</f>
        <v>f</v>
      </c>
      <c r="B1500" t="str">
        <f t="shared" si="71"/>
        <v>f</v>
      </c>
      <c r="C1500" t="str">
        <f t="shared" si="72"/>
        <v>f</v>
      </c>
      <c r="D1500" t="str">
        <f t="shared" si="73"/>
        <v>f</v>
      </c>
      <c r="E1500" t="str">
        <f>IF(COUNT(SEARCH({"04.","05.","09.","12."},CONCATENATE(P1499,U1499,AB1499,AH1499))),"t","f")</f>
        <v>f</v>
      </c>
      <c r="F1500" t="str">
        <f t="array" ref="F1500">IF(COUNT(SEARCH(HistorischeRubrieken,CONCATENATE(P1499,U1499,AB1499,AH1499))),"t","f")</f>
        <v>f</v>
      </c>
      <c r="G1500">
        <v>1</v>
      </c>
      <c r="H1500">
        <v>193101</v>
      </c>
      <c r="I1500" t="s">
        <v>982</v>
      </c>
      <c r="J1500">
        <v>20150131</v>
      </c>
      <c r="K1500">
        <v>20150801</v>
      </c>
      <c r="M1500">
        <v>0</v>
      </c>
      <c r="N1500">
        <v>0</v>
      </c>
      <c r="AA1500" t="s">
        <v>270</v>
      </c>
      <c r="AC1500">
        <v>0</v>
      </c>
      <c r="AE1500">
        <v>0</v>
      </c>
      <c r="AF1500" t="s">
        <v>271</v>
      </c>
    </row>
    <row r="1501" spans="1:32" x14ac:dyDescent="0.25">
      <c r="A1501" t="str">
        <f t="array" ref="A1501">IF(COUNT(SEARCH(RubriekenHistorisch,CONCATENATE(P1500,U1500,AB1500,AH1500))),"t","f")</f>
        <v>f</v>
      </c>
      <c r="B1501" t="str">
        <f t="shared" si="71"/>
        <v>f</v>
      </c>
      <c r="C1501" t="str">
        <f t="shared" si="72"/>
        <v>f</v>
      </c>
      <c r="D1501" t="str">
        <f t="shared" si="73"/>
        <v>f</v>
      </c>
      <c r="E1501" t="str">
        <f>IF(COUNT(SEARCH({"04.","05.","09.","12."},CONCATENATE(P1500,U1500,AB1500,AH1500))),"t","f")</f>
        <v>f</v>
      </c>
      <c r="F1501" t="str">
        <f t="array" ref="F1501">IF(COUNT(SEARCH(HistorischeRubrieken,CONCATENATE(P1500,U1500,AB1500,AH1500))),"t","f")</f>
        <v>f</v>
      </c>
      <c r="G1501">
        <v>2</v>
      </c>
      <c r="H1501">
        <v>193101</v>
      </c>
      <c r="I1501" t="s">
        <v>982</v>
      </c>
      <c r="J1501">
        <v>20150801</v>
      </c>
      <c r="M1501">
        <v>0</v>
      </c>
      <c r="N1501">
        <v>0</v>
      </c>
      <c r="AA1501" t="s">
        <v>272</v>
      </c>
      <c r="AC1501">
        <v>0</v>
      </c>
      <c r="AE1501">
        <v>0</v>
      </c>
      <c r="AF1501" t="s">
        <v>271</v>
      </c>
    </row>
    <row r="1502" spans="1:32" hidden="1" x14ac:dyDescent="0.25">
      <c r="A1502" t="str">
        <f t="array" ref="A1502">IF(COUNT(SEARCH(RubriekenHistorisch,CONCATENATE(P1501,U1501,AB1501,AH1501))),"t","f")</f>
        <v>f</v>
      </c>
      <c r="B1502" t="str">
        <f t="shared" si="71"/>
        <v>f</v>
      </c>
      <c r="C1502" t="str">
        <f t="shared" si="72"/>
        <v>f</v>
      </c>
      <c r="D1502" t="str">
        <f t="shared" si="73"/>
        <v>f</v>
      </c>
      <c r="E1502" t="str">
        <f>IF(COUNT(SEARCH({"04.","05.","09.","12."},CONCATENATE(P1501,U1501,AB1501,AH1501))),"t","f")</f>
        <v>f</v>
      </c>
      <c r="F1502" t="str">
        <f t="array" ref="F1502">IF(COUNT(SEARCH(HistorischeRubrieken,CONCATENATE(P1501,U1501,AB1501,AH1501))),"t","f")</f>
        <v>f</v>
      </c>
      <c r="G1502">
        <v>1</v>
      </c>
      <c r="H1502">
        <v>193701</v>
      </c>
      <c r="I1502" t="s">
        <v>983</v>
      </c>
      <c r="J1502">
        <v>19930115</v>
      </c>
      <c r="K1502">
        <v>20070101</v>
      </c>
      <c r="M1502">
        <v>0</v>
      </c>
      <c r="N1502">
        <v>0</v>
      </c>
    </row>
    <row r="1503" spans="1:32" hidden="1" x14ac:dyDescent="0.25">
      <c r="A1503" t="str">
        <f t="array" ref="A1503">IF(COUNT(SEARCH(RubriekenHistorisch,CONCATENATE(P1502,U1502,AB1502,AH1502))),"t","f")</f>
        <v>f</v>
      </c>
      <c r="B1503" t="str">
        <f t="shared" si="71"/>
        <v>f</v>
      </c>
      <c r="C1503" t="str">
        <f t="shared" si="72"/>
        <v>f</v>
      </c>
      <c r="D1503" t="str">
        <f t="shared" si="73"/>
        <v>f</v>
      </c>
      <c r="E1503" t="str">
        <f>IF(COUNT(SEARCH({"04.","05.","09.","12."},CONCATENATE(P1502,U1502,AB1502,AH1502))),"t","f")</f>
        <v>f</v>
      </c>
      <c r="F1503" t="str">
        <f t="array" ref="F1503">IF(COUNT(SEARCH(HistorischeRubrieken,CONCATENATE(P1502,U1502,AB1502,AH1502))),"t","f")</f>
        <v>f</v>
      </c>
      <c r="G1503">
        <v>1</v>
      </c>
      <c r="H1503">
        <v>194001</v>
      </c>
      <c r="I1503" t="s">
        <v>984</v>
      </c>
      <c r="J1503">
        <v>20150701</v>
      </c>
      <c r="K1503">
        <v>20150801</v>
      </c>
      <c r="M1503">
        <v>0</v>
      </c>
      <c r="N1503">
        <v>0</v>
      </c>
      <c r="AA1503" t="s">
        <v>270</v>
      </c>
      <c r="AC1503">
        <v>0</v>
      </c>
      <c r="AE1503">
        <v>0</v>
      </c>
      <c r="AF1503" t="s">
        <v>271</v>
      </c>
    </row>
    <row r="1504" spans="1:32" x14ac:dyDescent="0.25">
      <c r="A1504" t="str">
        <f t="array" ref="A1504">IF(COUNT(SEARCH(RubriekenHistorisch,CONCATENATE(P1503,U1503,AB1503,AH1503))),"t","f")</f>
        <v>f</v>
      </c>
      <c r="B1504" t="str">
        <f t="shared" si="71"/>
        <v>f</v>
      </c>
      <c r="C1504" t="str">
        <f t="shared" si="72"/>
        <v>f</v>
      </c>
      <c r="D1504" t="str">
        <f t="shared" si="73"/>
        <v>f</v>
      </c>
      <c r="E1504" t="str">
        <f>IF(COUNT(SEARCH({"04.","05.","09.","12."},CONCATENATE(P1503,U1503,AB1503,AH1503))),"t","f")</f>
        <v>f</v>
      </c>
      <c r="F1504" t="str">
        <f t="array" ref="F1504">IF(COUNT(SEARCH(HistorischeRubrieken,CONCATENATE(P1503,U1503,AB1503,AH1503))),"t","f")</f>
        <v>f</v>
      </c>
      <c r="G1504">
        <v>2</v>
      </c>
      <c r="H1504">
        <v>194001</v>
      </c>
      <c r="I1504" t="s">
        <v>984</v>
      </c>
      <c r="J1504">
        <v>20150801</v>
      </c>
      <c r="M1504">
        <v>0</v>
      </c>
      <c r="N1504">
        <v>0</v>
      </c>
      <c r="AA1504" t="s">
        <v>272</v>
      </c>
      <c r="AC1504">
        <v>0</v>
      </c>
      <c r="AE1504">
        <v>0</v>
      </c>
      <c r="AF1504" t="s">
        <v>271</v>
      </c>
    </row>
    <row r="1505" spans="1:32" x14ac:dyDescent="0.25">
      <c r="A1505" t="str">
        <f t="array" ref="A1505">IF(COUNT(SEARCH(RubriekenHistorisch,CONCATENATE(P1504,U1504,AB1504,AH1504))),"t","f")</f>
        <v>f</v>
      </c>
      <c r="B1505" t="str">
        <f t="shared" si="71"/>
        <v>f</v>
      </c>
      <c r="C1505" t="str">
        <f t="shared" si="72"/>
        <v>f</v>
      </c>
      <c r="D1505" t="str">
        <f t="shared" si="73"/>
        <v>f</v>
      </c>
      <c r="E1505" t="str">
        <f>IF(COUNT(SEARCH({"04.","05.","09.","12."},CONCATENATE(P1504,U1504,AB1504,AH1504))),"t","f")</f>
        <v>f</v>
      </c>
      <c r="F1505" t="str">
        <f t="array" ref="F1505">IF(COUNT(SEARCH(HistorischeRubrieken,CONCATENATE(P1504,U1504,AB1504,AH1504))),"t","f")</f>
        <v>f</v>
      </c>
      <c r="G1505">
        <v>1</v>
      </c>
      <c r="H1505">
        <v>194201</v>
      </c>
      <c r="I1505" t="s">
        <v>6712</v>
      </c>
      <c r="J1505">
        <v>20160101</v>
      </c>
      <c r="M1505">
        <v>0</v>
      </c>
      <c r="N1505">
        <v>0</v>
      </c>
      <c r="AA1505" t="s">
        <v>272</v>
      </c>
      <c r="AC1505">
        <v>0</v>
      </c>
      <c r="AE1505">
        <v>0</v>
      </c>
      <c r="AF1505" t="s">
        <v>271</v>
      </c>
    </row>
    <row r="1506" spans="1:32" x14ac:dyDescent="0.25">
      <c r="A1506" t="str">
        <f t="array" ref="A1506">IF(COUNT(SEARCH(RubriekenHistorisch,CONCATENATE(P1505,U1505,AB1505,AH1505))),"t","f")</f>
        <v>f</v>
      </c>
      <c r="B1506" t="str">
        <f t="shared" si="71"/>
        <v>f</v>
      </c>
      <c r="C1506" t="str">
        <f t="shared" si="72"/>
        <v>f</v>
      </c>
      <c r="D1506" t="str">
        <f t="shared" si="73"/>
        <v>f</v>
      </c>
      <c r="E1506" t="str">
        <f>IF(COUNT(SEARCH({"04.","05.","09.","12."},CONCATENATE(P1505,U1505,AB1505,AH1505))),"t","f")</f>
        <v>f</v>
      </c>
      <c r="F1506" t="str">
        <f t="array" ref="F1506">IF(COUNT(SEARCH(HistorischeRubrieken,CONCATENATE(P1505,U1505,AB1505,AH1505))),"t","f")</f>
        <v>f</v>
      </c>
      <c r="G1506">
        <v>1</v>
      </c>
      <c r="H1506">
        <v>194501</v>
      </c>
      <c r="I1506" t="s">
        <v>6713</v>
      </c>
      <c r="J1506">
        <v>20160101</v>
      </c>
      <c r="M1506">
        <v>0</v>
      </c>
      <c r="N1506">
        <v>0</v>
      </c>
      <c r="AA1506" t="s">
        <v>272</v>
      </c>
      <c r="AC1506">
        <v>0</v>
      </c>
      <c r="AE1506">
        <v>0</v>
      </c>
      <c r="AF1506" t="s">
        <v>271</v>
      </c>
    </row>
    <row r="1507" spans="1:32" hidden="1" x14ac:dyDescent="0.25">
      <c r="A1507" t="str">
        <f t="array" ref="A1507">IF(COUNT(SEARCH(RubriekenHistorisch,CONCATENATE(P1506,U1506,AB1506,AH1506))),"t","f")</f>
        <v>f</v>
      </c>
      <c r="B1507" t="str">
        <f t="shared" si="71"/>
        <v>f</v>
      </c>
      <c r="C1507" t="str">
        <f t="shared" si="72"/>
        <v>f</v>
      </c>
      <c r="D1507" t="str">
        <f t="shared" si="73"/>
        <v>f</v>
      </c>
      <c r="E1507" t="str">
        <f>IF(COUNT(SEARCH({"04.","05.","09.","12."},CONCATENATE(P1506,U1506,AB1506,AH1506))),"t","f")</f>
        <v>f</v>
      </c>
      <c r="F1507" t="str">
        <f t="array" ref="F1507">IF(COUNT(SEARCH(HistorischeRubrieken,CONCATENATE(P1506,U1506,AB1506,AH1506))),"t","f")</f>
        <v>f</v>
      </c>
      <c r="G1507">
        <v>1</v>
      </c>
      <c r="H1507">
        <v>195501</v>
      </c>
      <c r="I1507" t="s">
        <v>985</v>
      </c>
      <c r="J1507">
        <v>20050101</v>
      </c>
      <c r="K1507">
        <v>20130101</v>
      </c>
      <c r="M1507">
        <v>0</v>
      </c>
      <c r="N1507">
        <v>0</v>
      </c>
    </row>
    <row r="1508" spans="1:32" hidden="1" x14ac:dyDescent="0.25">
      <c r="A1508" t="str">
        <f t="array" ref="A1508">IF(COUNT(SEARCH(RubriekenHistorisch,CONCATENATE(P1507,U1507,AB1507,AH1507))),"t","f")</f>
        <v>f</v>
      </c>
      <c r="B1508" t="str">
        <f t="shared" si="71"/>
        <v>f</v>
      </c>
      <c r="C1508" t="str">
        <f t="shared" si="72"/>
        <v>f</v>
      </c>
      <c r="D1508" t="str">
        <f t="shared" si="73"/>
        <v>f</v>
      </c>
      <c r="E1508" t="str">
        <f>IF(COUNT(SEARCH({"04.","05.","09.","12."},CONCATENATE(P1507,U1507,AB1507,AH1507))),"t","f")</f>
        <v>f</v>
      </c>
      <c r="F1508" t="str">
        <f t="array" ref="F1508">IF(COUNT(SEARCH(HistorischeRubrieken,CONCATENATE(P1507,U1507,AB1507,AH1507))),"t","f")</f>
        <v>f</v>
      </c>
      <c r="G1508">
        <v>2</v>
      </c>
      <c r="H1508">
        <v>195501</v>
      </c>
      <c r="I1508" t="s">
        <v>985</v>
      </c>
      <c r="J1508">
        <v>20150131</v>
      </c>
      <c r="K1508">
        <v>20150801</v>
      </c>
      <c r="M1508">
        <v>0</v>
      </c>
      <c r="N1508">
        <v>0</v>
      </c>
      <c r="AA1508" t="s">
        <v>365</v>
      </c>
      <c r="AC1508">
        <v>0</v>
      </c>
      <c r="AE1508">
        <v>0</v>
      </c>
      <c r="AF1508" t="s">
        <v>271</v>
      </c>
    </row>
    <row r="1509" spans="1:32" x14ac:dyDescent="0.25">
      <c r="A1509" t="str">
        <f t="array" ref="A1509">IF(COUNT(SEARCH(RubriekenHistorisch,CONCATENATE(P1508,U1508,AB1508,AH1508))),"t","f")</f>
        <v>f</v>
      </c>
      <c r="B1509" t="str">
        <f t="shared" si="71"/>
        <v>f</v>
      </c>
      <c r="C1509" t="str">
        <f t="shared" si="72"/>
        <v>f</v>
      </c>
      <c r="D1509" t="str">
        <f t="shared" si="73"/>
        <v>f</v>
      </c>
      <c r="E1509" t="str">
        <f>IF(COUNT(SEARCH({"04.","05.","09.","12."},CONCATENATE(P1508,U1508,AB1508,AH1508))),"t","f")</f>
        <v>f</v>
      </c>
      <c r="F1509" t="str">
        <f t="array" ref="F1509">IF(COUNT(SEARCH(HistorischeRubrieken,CONCATENATE(P1508,U1508,AB1508,AH1508))),"t","f")</f>
        <v>f</v>
      </c>
      <c r="G1509">
        <v>3</v>
      </c>
      <c r="H1509">
        <v>195501</v>
      </c>
      <c r="I1509" t="s">
        <v>985</v>
      </c>
      <c r="J1509">
        <v>20150801</v>
      </c>
      <c r="M1509">
        <v>0</v>
      </c>
      <c r="N1509">
        <v>0</v>
      </c>
      <c r="AA1509" t="s">
        <v>366</v>
      </c>
      <c r="AC1509">
        <v>0</v>
      </c>
      <c r="AE1509">
        <v>0</v>
      </c>
      <c r="AF1509" t="s">
        <v>271</v>
      </c>
    </row>
    <row r="1510" spans="1:32" hidden="1" x14ac:dyDescent="0.25">
      <c r="A1510" t="str">
        <f t="array" ref="A1510">IF(COUNT(SEARCH(RubriekenHistorisch,CONCATENATE(P1509,U1509,AB1509,AH1509))),"t","f")</f>
        <v>f</v>
      </c>
      <c r="B1510" t="str">
        <f t="shared" si="71"/>
        <v>f</v>
      </c>
      <c r="C1510" t="str">
        <f t="shared" si="72"/>
        <v>f</v>
      </c>
      <c r="D1510" t="str">
        <f t="shared" si="73"/>
        <v>f</v>
      </c>
      <c r="E1510" t="str">
        <f>IF(COUNT(SEARCH({"04.","05.","09.","12."},CONCATENATE(P1509,U1509,AB1509,AH1509))),"t","f")</f>
        <v>f</v>
      </c>
      <c r="F1510" t="str">
        <f t="array" ref="F1510">IF(COUNT(SEARCH(HistorischeRubrieken,CONCATENATE(P1509,U1509,AB1509,AH1509))),"t","f")</f>
        <v>f</v>
      </c>
      <c r="G1510">
        <v>1</v>
      </c>
      <c r="H1510">
        <v>198701</v>
      </c>
      <c r="I1510" t="s">
        <v>986</v>
      </c>
      <c r="J1510">
        <v>19940601</v>
      </c>
      <c r="K1510">
        <v>20130101</v>
      </c>
      <c r="M1510">
        <v>0</v>
      </c>
      <c r="N1510">
        <v>0</v>
      </c>
    </row>
    <row r="1511" spans="1:32" hidden="1" x14ac:dyDescent="0.25">
      <c r="A1511" t="str">
        <f t="array" ref="A1511">IF(COUNT(SEARCH(RubriekenHistorisch,CONCATENATE(P1510,U1510,AB1510,AH1510))),"t","f")</f>
        <v>f</v>
      </c>
      <c r="B1511" t="str">
        <f t="shared" si="71"/>
        <v>f</v>
      </c>
      <c r="C1511" t="str">
        <f t="shared" si="72"/>
        <v>f</v>
      </c>
      <c r="D1511" t="str">
        <f t="shared" si="73"/>
        <v>f</v>
      </c>
      <c r="E1511" t="str">
        <f>IF(COUNT(SEARCH({"04.","05.","09.","12."},CONCATENATE(P1510,U1510,AB1510,AH1510))),"t","f")</f>
        <v>f</v>
      </c>
      <c r="F1511" t="str">
        <f t="array" ref="F1511">IF(COUNT(SEARCH(HistorischeRubrieken,CONCATENATE(P1510,U1510,AB1510,AH1510))),"t","f")</f>
        <v>f</v>
      </c>
      <c r="G1511">
        <v>2</v>
      </c>
      <c r="H1511">
        <v>198701</v>
      </c>
      <c r="I1511" t="s">
        <v>986</v>
      </c>
      <c r="J1511">
        <v>20150131</v>
      </c>
      <c r="K1511">
        <v>20150801</v>
      </c>
      <c r="M1511">
        <v>0</v>
      </c>
      <c r="N1511">
        <v>0</v>
      </c>
      <c r="AA1511" t="s">
        <v>270</v>
      </c>
      <c r="AC1511">
        <v>0</v>
      </c>
      <c r="AE1511">
        <v>0</v>
      </c>
      <c r="AF1511" t="s">
        <v>271</v>
      </c>
    </row>
    <row r="1512" spans="1:32" x14ac:dyDescent="0.25">
      <c r="A1512" t="str">
        <f t="array" ref="A1512">IF(COUNT(SEARCH(RubriekenHistorisch,CONCATENATE(P1511,U1511,AB1511,AH1511))),"t","f")</f>
        <v>f</v>
      </c>
      <c r="B1512" t="str">
        <f t="shared" si="71"/>
        <v>f</v>
      </c>
      <c r="C1512" t="str">
        <f t="shared" si="72"/>
        <v>f</v>
      </c>
      <c r="D1512" t="str">
        <f t="shared" si="73"/>
        <v>f</v>
      </c>
      <c r="E1512" t="str">
        <f>IF(COUNT(SEARCH({"04.","05.","09.","12."},CONCATENATE(P1511,U1511,AB1511,AH1511))),"t","f")</f>
        <v>f</v>
      </c>
      <c r="F1512" t="str">
        <f t="array" ref="F1512">IF(COUNT(SEARCH(HistorischeRubrieken,CONCATENATE(P1511,U1511,AB1511,AH1511))),"t","f")</f>
        <v>f</v>
      </c>
      <c r="G1512">
        <v>3</v>
      </c>
      <c r="H1512">
        <v>198701</v>
      </c>
      <c r="I1512" t="s">
        <v>986</v>
      </c>
      <c r="J1512">
        <v>20150801</v>
      </c>
      <c r="M1512">
        <v>0</v>
      </c>
      <c r="N1512">
        <v>0</v>
      </c>
      <c r="AA1512" t="s">
        <v>272</v>
      </c>
      <c r="AC1512">
        <v>0</v>
      </c>
      <c r="AE1512">
        <v>0</v>
      </c>
      <c r="AF1512" t="s">
        <v>271</v>
      </c>
    </row>
    <row r="1513" spans="1:32" hidden="1" x14ac:dyDescent="0.25">
      <c r="A1513" t="str">
        <f t="array" ref="A1513">IF(COUNT(SEARCH(RubriekenHistorisch,CONCATENATE(P1512,U1512,AB1512,AH1512))),"t","f")</f>
        <v>f</v>
      </c>
      <c r="B1513" t="str">
        <f t="shared" si="71"/>
        <v>f</v>
      </c>
      <c r="C1513" t="str">
        <f t="shared" si="72"/>
        <v>f</v>
      </c>
      <c r="D1513" t="str">
        <f t="shared" si="73"/>
        <v>f</v>
      </c>
      <c r="E1513" t="str">
        <f>IF(COUNT(SEARCH({"04.","05.","09.","12."},CONCATENATE(P1512,U1512,AB1512,AH1512))),"t","f")</f>
        <v>f</v>
      </c>
      <c r="F1513" t="str">
        <f t="array" ref="F1513">IF(COUNT(SEARCH(HistorischeRubrieken,CONCATENATE(P1512,U1512,AB1512,AH1512))),"t","f")</f>
        <v>f</v>
      </c>
      <c r="G1513">
        <v>1</v>
      </c>
      <c r="H1513">
        <v>199901</v>
      </c>
      <c r="I1513" t="s">
        <v>987</v>
      </c>
      <c r="J1513">
        <v>20150131</v>
      </c>
      <c r="K1513">
        <v>20150801</v>
      </c>
      <c r="M1513">
        <v>0</v>
      </c>
      <c r="N1513">
        <v>0</v>
      </c>
      <c r="AA1513" t="s">
        <v>270</v>
      </c>
      <c r="AC1513">
        <v>0</v>
      </c>
      <c r="AE1513">
        <v>0</v>
      </c>
      <c r="AF1513" t="s">
        <v>271</v>
      </c>
    </row>
    <row r="1514" spans="1:32" x14ac:dyDescent="0.25">
      <c r="A1514" t="str">
        <f t="array" ref="A1514">IF(COUNT(SEARCH(RubriekenHistorisch,CONCATENATE(P1513,U1513,AB1513,AH1513))),"t","f")</f>
        <v>f</v>
      </c>
      <c r="B1514" t="str">
        <f t="shared" si="71"/>
        <v>f</v>
      </c>
      <c r="C1514" t="str">
        <f t="shared" si="72"/>
        <v>f</v>
      </c>
      <c r="D1514" t="str">
        <f t="shared" si="73"/>
        <v>f</v>
      </c>
      <c r="E1514" t="str">
        <f>IF(COUNT(SEARCH({"04.","05.","09.","12."},CONCATENATE(P1513,U1513,AB1513,AH1513))),"t","f")</f>
        <v>f</v>
      </c>
      <c r="F1514" t="str">
        <f t="array" ref="F1514">IF(COUNT(SEARCH(HistorischeRubrieken,CONCATENATE(P1513,U1513,AB1513,AH1513))),"t","f")</f>
        <v>f</v>
      </c>
      <c r="G1514">
        <v>2</v>
      </c>
      <c r="H1514">
        <v>199901</v>
      </c>
      <c r="I1514" t="s">
        <v>987</v>
      </c>
      <c r="J1514">
        <v>20150801</v>
      </c>
      <c r="M1514">
        <v>0</v>
      </c>
      <c r="N1514">
        <v>0</v>
      </c>
      <c r="AA1514" t="s">
        <v>272</v>
      </c>
      <c r="AC1514">
        <v>0</v>
      </c>
      <c r="AE1514">
        <v>0</v>
      </c>
      <c r="AF1514" t="s">
        <v>271</v>
      </c>
    </row>
    <row r="1515" spans="1:32" hidden="1" x14ac:dyDescent="0.25">
      <c r="A1515" t="str">
        <f t="array" ref="A1515">IF(COUNT(SEARCH(RubriekenHistorisch,CONCATENATE(P1514,U1514,AB1514,AH1514))),"t","f")</f>
        <v>f</v>
      </c>
      <c r="B1515" t="str">
        <f t="shared" si="71"/>
        <v>f</v>
      </c>
      <c r="C1515" t="str">
        <f t="shared" si="72"/>
        <v>f</v>
      </c>
      <c r="D1515" t="str">
        <f t="shared" si="73"/>
        <v>f</v>
      </c>
      <c r="E1515" t="str">
        <f>IF(COUNT(SEARCH({"04.","05.","09.","12."},CONCATENATE(P1514,U1514,AB1514,AH1514))),"t","f")</f>
        <v>f</v>
      </c>
      <c r="F1515" t="str">
        <f t="array" ref="F1515">IF(COUNT(SEARCH(HistorischeRubrieken,CONCATENATE(P1514,U1514,AB1514,AH1514))),"t","f")</f>
        <v>f</v>
      </c>
      <c r="G1515">
        <v>1</v>
      </c>
      <c r="H1515">
        <v>200001</v>
      </c>
      <c r="I1515" t="s">
        <v>988</v>
      </c>
      <c r="J1515">
        <v>19960501</v>
      </c>
      <c r="K1515">
        <v>20010301</v>
      </c>
      <c r="M1515">
        <v>0</v>
      </c>
      <c r="N1515">
        <v>0</v>
      </c>
      <c r="AA1515" t="s">
        <v>989</v>
      </c>
      <c r="AC1515">
        <v>0</v>
      </c>
      <c r="AE1515">
        <v>0</v>
      </c>
      <c r="AF1515" t="s">
        <v>271</v>
      </c>
    </row>
    <row r="1516" spans="1:32" hidden="1" x14ac:dyDescent="0.25">
      <c r="A1516" t="str">
        <f t="array" ref="A1516">IF(COUNT(SEARCH(RubriekenHistorisch,CONCATENATE(P1515,U1515,AB1515,AH1515))),"t","f")</f>
        <v>f</v>
      </c>
      <c r="B1516" t="str">
        <f t="shared" si="71"/>
        <v>f</v>
      </c>
      <c r="C1516" t="str">
        <f t="shared" si="72"/>
        <v>f</v>
      </c>
      <c r="D1516" t="str">
        <f t="shared" si="73"/>
        <v>f</v>
      </c>
      <c r="E1516" t="str">
        <f>IF(COUNT(SEARCH({"04.","05.","09.","12."},CONCATENATE(P1515,U1515,AB1515,AH1515))),"t","f")</f>
        <v>f</v>
      </c>
      <c r="F1516" t="str">
        <f t="array" ref="F1516">IF(COUNT(SEARCH(HistorischeRubrieken,CONCATENATE(P1515,U1515,AB1515,AH1515))),"t","f")</f>
        <v>f</v>
      </c>
      <c r="G1516">
        <v>2</v>
      </c>
      <c r="H1516">
        <v>200001</v>
      </c>
      <c r="I1516" t="s">
        <v>988</v>
      </c>
      <c r="J1516">
        <v>20010301</v>
      </c>
      <c r="K1516">
        <v>20070901</v>
      </c>
      <c r="M1516">
        <v>0</v>
      </c>
      <c r="N1516">
        <v>0</v>
      </c>
      <c r="AA1516" t="s">
        <v>990</v>
      </c>
      <c r="AC1516">
        <v>0</v>
      </c>
      <c r="AE1516">
        <v>0</v>
      </c>
      <c r="AF1516" t="s">
        <v>271</v>
      </c>
    </row>
    <row r="1517" spans="1:32" hidden="1" x14ac:dyDescent="0.25">
      <c r="A1517" t="str">
        <f t="array" ref="A1517">IF(COUNT(SEARCH(RubriekenHistorisch,CONCATENATE(P1516,U1516,AB1516,AH1516))),"t","f")</f>
        <v>f</v>
      </c>
      <c r="B1517" t="str">
        <f t="shared" si="71"/>
        <v>f</v>
      </c>
      <c r="C1517" t="str">
        <f t="shared" si="72"/>
        <v>f</v>
      </c>
      <c r="D1517" t="str">
        <f t="shared" si="73"/>
        <v>f</v>
      </c>
      <c r="E1517" t="str">
        <f>IF(COUNT(SEARCH({"04.","05.","09.","12."},CONCATENATE(P1516,U1516,AB1516,AH1516))),"t","f")</f>
        <v>f</v>
      </c>
      <c r="F1517" t="str">
        <f t="array" ref="F1517">IF(COUNT(SEARCH(HistorischeRubrieken,CONCATENATE(P1516,U1516,AB1516,AH1516))),"t","f")</f>
        <v>f</v>
      </c>
      <c r="G1517">
        <v>3</v>
      </c>
      <c r="H1517">
        <v>200001</v>
      </c>
      <c r="I1517" t="s">
        <v>991</v>
      </c>
      <c r="J1517">
        <v>20070901</v>
      </c>
      <c r="K1517">
        <v>20120115</v>
      </c>
      <c r="M1517">
        <v>0</v>
      </c>
      <c r="N1517">
        <v>0</v>
      </c>
      <c r="AA1517" t="s">
        <v>992</v>
      </c>
      <c r="AC1517">
        <v>0</v>
      </c>
      <c r="AE1517">
        <v>0</v>
      </c>
      <c r="AF1517" t="s">
        <v>271</v>
      </c>
    </row>
    <row r="1518" spans="1:32" hidden="1" x14ac:dyDescent="0.25">
      <c r="A1518" t="str">
        <f t="array" ref="A1518">IF(COUNT(SEARCH(RubriekenHistorisch,CONCATENATE(P1517,U1517,AB1517,AH1517))),"t","f")</f>
        <v>f</v>
      </c>
      <c r="B1518" t="str">
        <f t="shared" si="71"/>
        <v>f</v>
      </c>
      <c r="C1518" t="str">
        <f t="shared" si="72"/>
        <v>f</v>
      </c>
      <c r="D1518" t="str">
        <f t="shared" si="73"/>
        <v>f</v>
      </c>
      <c r="E1518" t="str">
        <f>IF(COUNT(SEARCH({"04.","05.","09.","12."},CONCATENATE(P1517,U1517,AB1517,AH1517))),"t","f")</f>
        <v>f</v>
      </c>
      <c r="F1518" t="str">
        <f t="array" ref="F1518">IF(COUNT(SEARCH(HistorischeRubrieken,CONCATENATE(P1517,U1517,AB1517,AH1517))),"t","f")</f>
        <v>f</v>
      </c>
      <c r="G1518">
        <v>4</v>
      </c>
      <c r="H1518">
        <v>200001</v>
      </c>
      <c r="I1518" t="s">
        <v>988</v>
      </c>
      <c r="J1518">
        <v>20120115</v>
      </c>
      <c r="K1518">
        <v>20120601</v>
      </c>
      <c r="M1518">
        <v>0</v>
      </c>
      <c r="N1518">
        <v>0</v>
      </c>
      <c r="AA1518" t="s">
        <v>993</v>
      </c>
      <c r="AC1518">
        <v>0</v>
      </c>
      <c r="AE1518">
        <v>0</v>
      </c>
      <c r="AF1518" t="s">
        <v>271</v>
      </c>
    </row>
    <row r="1519" spans="1:32" hidden="1" x14ac:dyDescent="0.25">
      <c r="A1519" t="str">
        <f t="array" ref="A1519">IF(COUNT(SEARCH(RubriekenHistorisch,CONCATENATE(P1518,U1518,AB1518,AH1518))),"t","f")</f>
        <v>f</v>
      </c>
      <c r="B1519" t="str">
        <f t="shared" si="71"/>
        <v>f</v>
      </c>
      <c r="C1519" t="str">
        <f t="shared" si="72"/>
        <v>f</v>
      </c>
      <c r="D1519" t="str">
        <f t="shared" si="73"/>
        <v>f</v>
      </c>
      <c r="E1519" t="str">
        <f>IF(COUNT(SEARCH({"04.","05.","09.","12."},CONCATENATE(P1518,U1518,AB1518,AH1518))),"t","f")</f>
        <v>f</v>
      </c>
      <c r="F1519" t="str">
        <f t="array" ref="F1519">IF(COUNT(SEARCH(HistorischeRubrieken,CONCATENATE(P1518,U1518,AB1518,AH1518))),"t","f")</f>
        <v>f</v>
      </c>
      <c r="G1519">
        <v>5</v>
      </c>
      <c r="H1519">
        <v>200001</v>
      </c>
      <c r="I1519" t="s">
        <v>994</v>
      </c>
      <c r="J1519">
        <v>20120601</v>
      </c>
      <c r="K1519">
        <v>20140301</v>
      </c>
      <c r="M1519">
        <v>0</v>
      </c>
      <c r="N1519">
        <v>0</v>
      </c>
      <c r="AA1519" t="s">
        <v>993</v>
      </c>
      <c r="AC1519">
        <v>0</v>
      </c>
      <c r="AE1519">
        <v>0</v>
      </c>
      <c r="AF1519" t="s">
        <v>271</v>
      </c>
    </row>
    <row r="1520" spans="1:32" x14ac:dyDescent="0.25">
      <c r="A1520" t="str">
        <f t="array" ref="A1520">IF(COUNT(SEARCH(RubriekenHistorisch,CONCATENATE(P1519,U1519,AB1519,AH1519))),"t","f")</f>
        <v>f</v>
      </c>
      <c r="B1520" t="str">
        <f t="shared" si="71"/>
        <v>f</v>
      </c>
      <c r="C1520" t="str">
        <f t="shared" si="72"/>
        <v>f</v>
      </c>
      <c r="D1520" t="str">
        <f t="shared" si="73"/>
        <v>f</v>
      </c>
      <c r="E1520" t="str">
        <f>IF(COUNT(SEARCH({"04.","05.","09.","12."},CONCATENATE(P1519,U1519,AB1519,AH1519))),"t","f")</f>
        <v>f</v>
      </c>
      <c r="F1520" t="str">
        <f t="array" ref="F1520">IF(COUNT(SEARCH(HistorischeRubrieken,CONCATENATE(P1519,U1519,AB1519,AH1519))),"t","f")</f>
        <v>f</v>
      </c>
      <c r="G1520">
        <v>6</v>
      </c>
      <c r="H1520">
        <v>200001</v>
      </c>
      <c r="I1520" t="s">
        <v>994</v>
      </c>
      <c r="J1520">
        <v>20140301</v>
      </c>
      <c r="M1520">
        <v>0</v>
      </c>
      <c r="N1520">
        <v>0</v>
      </c>
      <c r="AA1520" t="s">
        <v>995</v>
      </c>
      <c r="AC1520">
        <v>0</v>
      </c>
      <c r="AE1520">
        <v>0</v>
      </c>
      <c r="AF1520" t="s">
        <v>271</v>
      </c>
    </row>
    <row r="1521" spans="1:32" hidden="1" x14ac:dyDescent="0.25">
      <c r="A1521" t="str">
        <f t="array" ref="A1521">IF(COUNT(SEARCH(RubriekenHistorisch,CONCATENATE(P1520,U1520,AB1520,AH1520))),"t","f")</f>
        <v>f</v>
      </c>
      <c r="B1521" t="str">
        <f t="shared" si="71"/>
        <v>f</v>
      </c>
      <c r="C1521" t="str">
        <f t="shared" si="72"/>
        <v>f</v>
      </c>
      <c r="D1521" t="str">
        <f t="shared" si="73"/>
        <v>f</v>
      </c>
      <c r="E1521" t="str">
        <f>IF(COUNT(SEARCH({"04.","05.","09.","12."},CONCATENATE(P1520,U1520,AB1520,AH1520))),"t","f")</f>
        <v>f</v>
      </c>
      <c r="F1521" t="str">
        <f t="array" ref="F1521">IF(COUNT(SEARCH(HistorischeRubrieken,CONCATENATE(P1520,U1520,AB1520,AH1520))),"t","f")</f>
        <v>f</v>
      </c>
      <c r="G1521">
        <v>1</v>
      </c>
      <c r="H1521">
        <v>200101</v>
      </c>
      <c r="I1521" t="s">
        <v>996</v>
      </c>
      <c r="J1521">
        <v>20020101</v>
      </c>
      <c r="K1521">
        <v>20040301</v>
      </c>
      <c r="M1521">
        <v>0</v>
      </c>
      <c r="N1521">
        <v>0</v>
      </c>
      <c r="AA1521" t="s">
        <v>997</v>
      </c>
      <c r="AC1521">
        <v>0</v>
      </c>
      <c r="AE1521">
        <v>1</v>
      </c>
      <c r="AF1521" t="s">
        <v>271</v>
      </c>
    </row>
    <row r="1522" spans="1:32" hidden="1" x14ac:dyDescent="0.25">
      <c r="A1522" t="str">
        <f t="array" ref="A1522">IF(COUNT(SEARCH(RubriekenHistorisch,CONCATENATE(P1521,U1521,AB1521,AH1521))),"t","f")</f>
        <v>f</v>
      </c>
      <c r="B1522" t="str">
        <f t="shared" si="71"/>
        <v>f</v>
      </c>
      <c r="C1522" t="str">
        <f t="shared" si="72"/>
        <v>f</v>
      </c>
      <c r="D1522" t="str">
        <f t="shared" si="73"/>
        <v>f</v>
      </c>
      <c r="E1522" t="str">
        <f>IF(COUNT(SEARCH({"04.","05.","09.","12."},CONCATENATE(P1521,U1521,AB1521,AH1521))),"t","f")</f>
        <v>f</v>
      </c>
      <c r="F1522" t="str">
        <f t="array" ref="F1522">IF(COUNT(SEARCH(HistorischeRubrieken,CONCATENATE(P1521,U1521,AB1521,AH1521))),"t","f")</f>
        <v>f</v>
      </c>
      <c r="G1522">
        <v>2</v>
      </c>
      <c r="H1522">
        <v>200101</v>
      </c>
      <c r="I1522" t="s">
        <v>996</v>
      </c>
      <c r="J1522">
        <v>20040301</v>
      </c>
      <c r="K1522">
        <v>20081201</v>
      </c>
      <c r="M1522">
        <v>0</v>
      </c>
      <c r="N1522">
        <v>0</v>
      </c>
      <c r="AA1522" t="s">
        <v>998</v>
      </c>
      <c r="AC1522">
        <v>0</v>
      </c>
      <c r="AE1522">
        <v>1</v>
      </c>
      <c r="AF1522" t="s">
        <v>271</v>
      </c>
    </row>
    <row r="1523" spans="1:32" hidden="1" x14ac:dyDescent="0.25">
      <c r="A1523" t="str">
        <f t="array" ref="A1523">IF(COUNT(SEARCH(RubriekenHistorisch,CONCATENATE(P1522,U1522,AB1522,AH1522))),"t","f")</f>
        <v>f</v>
      </c>
      <c r="B1523" t="str">
        <f t="shared" si="71"/>
        <v>f</v>
      </c>
      <c r="C1523" t="str">
        <f t="shared" si="72"/>
        <v>f</v>
      </c>
      <c r="D1523" t="str">
        <f t="shared" si="73"/>
        <v>f</v>
      </c>
      <c r="E1523" t="str">
        <f>IF(COUNT(SEARCH({"04.","05.","09.","12."},CONCATENATE(P1522,U1522,AB1522,AH1522))),"t","f")</f>
        <v>f</v>
      </c>
      <c r="F1523" t="str">
        <f t="array" ref="F1523">IF(COUNT(SEARCH(HistorischeRubrieken,CONCATENATE(P1522,U1522,AB1522,AH1522))),"t","f")</f>
        <v>f</v>
      </c>
      <c r="G1523">
        <v>3</v>
      </c>
      <c r="H1523">
        <v>200101</v>
      </c>
      <c r="I1523" t="s">
        <v>996</v>
      </c>
      <c r="J1523">
        <v>20081201</v>
      </c>
      <c r="K1523">
        <v>20100301</v>
      </c>
      <c r="M1523">
        <v>0</v>
      </c>
      <c r="N1523">
        <v>0</v>
      </c>
      <c r="AA1523" t="s">
        <v>999</v>
      </c>
      <c r="AC1523">
        <v>0</v>
      </c>
      <c r="AE1523">
        <v>1</v>
      </c>
      <c r="AF1523" t="s">
        <v>271</v>
      </c>
    </row>
    <row r="1524" spans="1:32" hidden="1" x14ac:dyDescent="0.25">
      <c r="A1524" t="str">
        <f t="array" ref="A1524">IF(COUNT(SEARCH(RubriekenHistorisch,CONCATENATE(P1523,U1523,AB1523,AH1523))),"t","f")</f>
        <v>f</v>
      </c>
      <c r="B1524" t="str">
        <f t="shared" si="71"/>
        <v>f</v>
      </c>
      <c r="C1524" t="str">
        <f t="shared" si="72"/>
        <v>f</v>
      </c>
      <c r="D1524" t="str">
        <f t="shared" si="73"/>
        <v>f</v>
      </c>
      <c r="E1524" t="str">
        <f>IF(COUNT(SEARCH({"04.","05.","09.","12."},CONCATENATE(P1523,U1523,AB1523,AH1523))),"t","f")</f>
        <v>f</v>
      </c>
      <c r="F1524" t="str">
        <f t="array" ref="F1524">IF(COUNT(SEARCH(HistorischeRubrieken,CONCATENATE(P1523,U1523,AB1523,AH1523))),"t","f")</f>
        <v>f</v>
      </c>
      <c r="G1524">
        <v>4</v>
      </c>
      <c r="H1524">
        <v>200101</v>
      </c>
      <c r="I1524" t="s">
        <v>996</v>
      </c>
      <c r="J1524">
        <v>20100301</v>
      </c>
      <c r="K1524">
        <v>20100501</v>
      </c>
      <c r="M1524">
        <v>0</v>
      </c>
      <c r="N1524">
        <v>0</v>
      </c>
      <c r="AA1524" t="s">
        <v>999</v>
      </c>
      <c r="AC1524">
        <v>0</v>
      </c>
      <c r="AE1524">
        <v>1</v>
      </c>
      <c r="AF1524" t="s">
        <v>271</v>
      </c>
    </row>
    <row r="1525" spans="1:32" hidden="1" x14ac:dyDescent="0.25">
      <c r="A1525" t="str">
        <f t="array" ref="A1525">IF(COUNT(SEARCH(RubriekenHistorisch,CONCATENATE(P1524,U1524,AB1524,AH1524))),"t","f")</f>
        <v>f</v>
      </c>
      <c r="B1525" t="str">
        <f t="shared" si="71"/>
        <v>f</v>
      </c>
      <c r="C1525" t="str">
        <f t="shared" si="72"/>
        <v>f</v>
      </c>
      <c r="D1525" t="str">
        <f t="shared" si="73"/>
        <v>f</v>
      </c>
      <c r="E1525" t="str">
        <f>IF(COUNT(SEARCH({"04.","05.","09.","12."},CONCATENATE(P1524,U1524,AB1524,AH1524))),"t","f")</f>
        <v>f</v>
      </c>
      <c r="F1525" t="str">
        <f t="array" ref="F1525">IF(COUNT(SEARCH(HistorischeRubrieken,CONCATENATE(P1524,U1524,AB1524,AH1524))),"t","f")</f>
        <v>f</v>
      </c>
      <c r="G1525">
        <v>1</v>
      </c>
      <c r="H1525">
        <v>200801</v>
      </c>
      <c r="I1525" t="s">
        <v>1000</v>
      </c>
      <c r="J1525">
        <v>20050301</v>
      </c>
      <c r="K1525">
        <v>20080901</v>
      </c>
      <c r="M1525">
        <v>0</v>
      </c>
      <c r="N1525">
        <v>0</v>
      </c>
      <c r="O1525" t="s">
        <v>1001</v>
      </c>
      <c r="R1525">
        <v>0</v>
      </c>
      <c r="S1525" t="s">
        <v>271</v>
      </c>
      <c r="AA1525" t="s">
        <v>1002</v>
      </c>
      <c r="AC1525">
        <v>1</v>
      </c>
      <c r="AE1525">
        <v>1</v>
      </c>
      <c r="AF1525" t="s">
        <v>1003</v>
      </c>
    </row>
    <row r="1526" spans="1:32" hidden="1" x14ac:dyDescent="0.25">
      <c r="A1526" t="str">
        <f t="array" ref="A1526">IF(COUNT(SEARCH(RubriekenHistorisch,CONCATENATE(P1525,U1525,AB1525,AH1525))),"t","f")</f>
        <v>f</v>
      </c>
      <c r="B1526" t="str">
        <f t="shared" si="71"/>
        <v>f</v>
      </c>
      <c r="C1526" t="str">
        <f t="shared" si="72"/>
        <v>f</v>
      </c>
      <c r="D1526" t="str">
        <f t="shared" si="73"/>
        <v>f</v>
      </c>
      <c r="E1526" t="str">
        <f>IF(COUNT(SEARCH({"04.","05.","09.","12."},CONCATENATE(P1525,U1525,AB1525,AH1525))),"t","f")</f>
        <v>f</v>
      </c>
      <c r="F1526" t="str">
        <f t="array" ref="F1526">IF(COUNT(SEARCH(HistorischeRubrieken,CONCATENATE(P1525,U1525,AB1525,AH1525))),"t","f")</f>
        <v>f</v>
      </c>
      <c r="G1526">
        <v>1</v>
      </c>
      <c r="H1526">
        <v>200901</v>
      </c>
      <c r="I1526" t="s">
        <v>1004</v>
      </c>
      <c r="J1526">
        <v>20020301</v>
      </c>
      <c r="K1526">
        <v>20031201</v>
      </c>
      <c r="M1526">
        <v>0</v>
      </c>
      <c r="N1526">
        <v>0</v>
      </c>
      <c r="O1526" t="s">
        <v>1005</v>
      </c>
      <c r="P1526" t="s">
        <v>1006</v>
      </c>
      <c r="Q1526" t="s">
        <v>1007</v>
      </c>
      <c r="R1526">
        <v>0</v>
      </c>
      <c r="S1526" t="s">
        <v>271</v>
      </c>
      <c r="U1526" t="s">
        <v>1008</v>
      </c>
      <c r="V1526">
        <v>1</v>
      </c>
      <c r="W1526">
        <v>1</v>
      </c>
      <c r="X1526">
        <v>20020315</v>
      </c>
      <c r="Y1526">
        <v>12</v>
      </c>
      <c r="Z1526" t="s">
        <v>271</v>
      </c>
      <c r="AA1526" t="s">
        <v>1009</v>
      </c>
      <c r="AC1526">
        <v>1</v>
      </c>
      <c r="AE1526">
        <v>0</v>
      </c>
      <c r="AF1526" t="s">
        <v>271</v>
      </c>
    </row>
    <row r="1527" spans="1:32" hidden="1" x14ac:dyDescent="0.25">
      <c r="A1527" t="str">
        <f t="array" ref="A1527">IF(COUNT(SEARCH(RubriekenHistorisch,CONCATENATE(P1526,U1526,AB1526,AH1526))),"t","f")</f>
        <v>f</v>
      </c>
      <c r="B1527" t="str">
        <f t="shared" si="71"/>
        <v>f</v>
      </c>
      <c r="C1527" t="str">
        <f t="shared" si="72"/>
        <v>f</v>
      </c>
      <c r="D1527" t="str">
        <f t="shared" si="73"/>
        <v>t</v>
      </c>
      <c r="E1527" t="str">
        <f>IF(COUNT(SEARCH({"04.","05.","09.","12."},CONCATENATE(P1526,U1526,AB1526,AH1526))),"t","f")</f>
        <v>t</v>
      </c>
      <c r="F1527" t="str">
        <f t="array" ref="F1527">IF(COUNT(SEARCH(HistorischeRubrieken,CONCATENATE(P1526,U1526,AB1526,AH1526))),"t","f")</f>
        <v>f</v>
      </c>
      <c r="G1527">
        <v>2</v>
      </c>
      <c r="H1527">
        <v>200901</v>
      </c>
      <c r="I1527" t="s">
        <v>1004</v>
      </c>
      <c r="J1527">
        <v>20031201</v>
      </c>
      <c r="K1527">
        <v>20120115</v>
      </c>
      <c r="M1527">
        <v>0</v>
      </c>
      <c r="N1527">
        <v>0</v>
      </c>
      <c r="O1527" t="s">
        <v>1010</v>
      </c>
      <c r="P1527" t="s">
        <v>1006</v>
      </c>
      <c r="Q1527" t="s">
        <v>1007</v>
      </c>
      <c r="R1527">
        <v>0</v>
      </c>
      <c r="S1527" t="s">
        <v>271</v>
      </c>
      <c r="U1527" t="s">
        <v>1008</v>
      </c>
      <c r="V1527">
        <v>1</v>
      </c>
      <c r="W1527">
        <v>1</v>
      </c>
      <c r="X1527">
        <v>20020315</v>
      </c>
      <c r="Y1527">
        <v>12</v>
      </c>
      <c r="Z1527" t="s">
        <v>271</v>
      </c>
      <c r="AA1527" t="s">
        <v>1011</v>
      </c>
      <c r="AC1527">
        <v>1</v>
      </c>
      <c r="AE1527">
        <v>0</v>
      </c>
      <c r="AF1527" t="s">
        <v>271</v>
      </c>
    </row>
    <row r="1528" spans="1:32" hidden="1" x14ac:dyDescent="0.25">
      <c r="A1528" t="str">
        <f t="array" ref="A1528">IF(COUNT(SEARCH(RubriekenHistorisch,CONCATENATE(P1527,U1527,AB1527,AH1527))),"t","f")</f>
        <v>f</v>
      </c>
      <c r="B1528" t="str">
        <f t="shared" si="71"/>
        <v>f</v>
      </c>
      <c r="C1528" t="str">
        <f t="shared" si="72"/>
        <v>f</v>
      </c>
      <c r="D1528" t="str">
        <f t="shared" si="73"/>
        <v>t</v>
      </c>
      <c r="E1528" t="str">
        <f>IF(COUNT(SEARCH({"04.","05.","09.","12."},CONCATENATE(P1527,U1527,AB1527,AH1527))),"t","f")</f>
        <v>t</v>
      </c>
      <c r="F1528" t="str">
        <f t="array" ref="F1528">IF(COUNT(SEARCH(HistorischeRubrieken,CONCATENATE(P1527,U1527,AB1527,AH1527))),"t","f")</f>
        <v>f</v>
      </c>
      <c r="G1528">
        <v>3</v>
      </c>
      <c r="H1528">
        <v>200901</v>
      </c>
      <c r="I1528" t="s">
        <v>1004</v>
      </c>
      <c r="J1528">
        <v>20120115</v>
      </c>
      <c r="K1528">
        <v>20120716</v>
      </c>
      <c r="M1528">
        <v>0</v>
      </c>
      <c r="N1528">
        <v>0</v>
      </c>
      <c r="O1528" t="s">
        <v>1012</v>
      </c>
      <c r="P1528" t="s">
        <v>1006</v>
      </c>
      <c r="Q1528" t="s">
        <v>1007</v>
      </c>
      <c r="R1528">
        <v>0</v>
      </c>
      <c r="S1528" t="s">
        <v>271</v>
      </c>
      <c r="U1528" t="s">
        <v>1008</v>
      </c>
      <c r="V1528">
        <v>1</v>
      </c>
      <c r="W1528">
        <v>1</v>
      </c>
      <c r="X1528">
        <v>20020315</v>
      </c>
      <c r="Y1528">
        <v>12</v>
      </c>
      <c r="Z1528" t="s">
        <v>271</v>
      </c>
      <c r="AA1528" t="s">
        <v>1013</v>
      </c>
      <c r="AC1528">
        <v>1</v>
      </c>
      <c r="AE1528">
        <v>0</v>
      </c>
      <c r="AF1528" t="s">
        <v>271</v>
      </c>
    </row>
    <row r="1529" spans="1:32" hidden="1" x14ac:dyDescent="0.25">
      <c r="A1529" t="str">
        <f t="array" ref="A1529">IF(COUNT(SEARCH(RubriekenHistorisch,CONCATENATE(P1528,U1528,AB1528,AH1528))),"t","f")</f>
        <v>f</v>
      </c>
      <c r="B1529" t="str">
        <f t="shared" si="71"/>
        <v>f</v>
      </c>
      <c r="C1529" t="str">
        <f t="shared" si="72"/>
        <v>f</v>
      </c>
      <c r="D1529" t="str">
        <f t="shared" si="73"/>
        <v>t</v>
      </c>
      <c r="E1529" t="str">
        <f>IF(COUNT(SEARCH({"04.","05.","09.","12."},CONCATENATE(P1528,U1528,AB1528,AH1528))),"t","f")</f>
        <v>t</v>
      </c>
      <c r="F1529" t="str">
        <f t="array" ref="F1529">IF(COUNT(SEARCH(HistorischeRubrieken,CONCATENATE(P1528,U1528,AB1528,AH1528))),"t","f")</f>
        <v>f</v>
      </c>
      <c r="G1529">
        <v>4</v>
      </c>
      <c r="H1529">
        <v>200901</v>
      </c>
      <c r="I1529" t="s">
        <v>1004</v>
      </c>
      <c r="J1529">
        <v>20120716</v>
      </c>
      <c r="K1529">
        <v>20140106</v>
      </c>
      <c r="M1529">
        <v>0</v>
      </c>
      <c r="N1529">
        <v>0</v>
      </c>
      <c r="O1529" t="s">
        <v>1012</v>
      </c>
      <c r="P1529" t="s">
        <v>1006</v>
      </c>
      <c r="Q1529" t="s">
        <v>1007</v>
      </c>
      <c r="R1529">
        <v>0</v>
      </c>
      <c r="S1529" t="s">
        <v>271</v>
      </c>
      <c r="U1529" t="s">
        <v>1008</v>
      </c>
      <c r="V1529">
        <v>1</v>
      </c>
      <c r="W1529">
        <v>1</v>
      </c>
      <c r="X1529">
        <v>20020315</v>
      </c>
      <c r="Y1529">
        <v>12</v>
      </c>
      <c r="Z1529" t="s">
        <v>271</v>
      </c>
      <c r="AA1529" t="s">
        <v>1013</v>
      </c>
      <c r="AC1529">
        <v>1</v>
      </c>
      <c r="AE1529">
        <v>0</v>
      </c>
      <c r="AF1529" t="s">
        <v>271</v>
      </c>
    </row>
    <row r="1530" spans="1:32" hidden="1" x14ac:dyDescent="0.25">
      <c r="A1530" t="str">
        <f t="array" ref="A1530">IF(COUNT(SEARCH(RubriekenHistorisch,CONCATENATE(P1529,U1529,AB1529,AH1529))),"t","f")</f>
        <v>f</v>
      </c>
      <c r="B1530" t="str">
        <f t="shared" si="71"/>
        <v>f</v>
      </c>
      <c r="C1530" t="str">
        <f t="shared" si="72"/>
        <v>f</v>
      </c>
      <c r="D1530" t="str">
        <f t="shared" si="73"/>
        <v>t</v>
      </c>
      <c r="E1530" t="str">
        <f>IF(COUNT(SEARCH({"04.","05.","09.","12."},CONCATENATE(P1529,U1529,AB1529,AH1529))),"t","f")</f>
        <v>t</v>
      </c>
      <c r="F1530" t="str">
        <f t="array" ref="F1530">IF(COUNT(SEARCH(HistorischeRubrieken,CONCATENATE(P1529,U1529,AB1529,AH1529))),"t","f")</f>
        <v>f</v>
      </c>
      <c r="G1530">
        <v>5</v>
      </c>
      <c r="H1530">
        <v>200901</v>
      </c>
      <c r="I1530" t="s">
        <v>1014</v>
      </c>
      <c r="J1530">
        <v>20140106</v>
      </c>
      <c r="K1530">
        <v>20160101</v>
      </c>
      <c r="M1530">
        <v>0</v>
      </c>
      <c r="N1530">
        <v>0</v>
      </c>
      <c r="O1530" t="s">
        <v>1012</v>
      </c>
      <c r="P1530" t="s">
        <v>1006</v>
      </c>
      <c r="Q1530" t="s">
        <v>1007</v>
      </c>
      <c r="R1530">
        <v>0</v>
      </c>
      <c r="S1530" t="s">
        <v>271</v>
      </c>
      <c r="U1530" t="s">
        <v>1008</v>
      </c>
      <c r="V1530">
        <v>1</v>
      </c>
      <c r="W1530">
        <v>1</v>
      </c>
      <c r="X1530">
        <v>20020315</v>
      </c>
      <c r="Y1530">
        <v>12</v>
      </c>
      <c r="Z1530" t="s">
        <v>271</v>
      </c>
      <c r="AA1530" t="s">
        <v>1015</v>
      </c>
      <c r="AC1530">
        <v>1</v>
      </c>
      <c r="AE1530">
        <v>0</v>
      </c>
      <c r="AF1530" t="s">
        <v>271</v>
      </c>
    </row>
    <row r="1531" spans="1:32" x14ac:dyDescent="0.25">
      <c r="A1531" t="str">
        <f t="array" ref="A1531">IF(COUNT(SEARCH(RubriekenHistorisch,CONCATENATE(P1530,U1530,AB1530,AH1530))),"t","f")</f>
        <v>f</v>
      </c>
      <c r="B1531" t="str">
        <f t="shared" si="71"/>
        <v>f</v>
      </c>
      <c r="C1531" t="str">
        <f t="shared" si="72"/>
        <v>f</v>
      </c>
      <c r="D1531" t="str">
        <f t="shared" si="73"/>
        <v>t</v>
      </c>
      <c r="E1531" t="str">
        <f>IF(COUNT(SEARCH({"04.","05.","09.","12."},CONCATENATE(P1530,U1530,AB1530,AH1530))),"t","f")</f>
        <v>t</v>
      </c>
      <c r="F1531" t="str">
        <f t="array" ref="F1531">IF(COUNT(SEARCH(HistorischeRubrieken,CONCATENATE(P1530,U1530,AB1530,AH1530))),"t","f")</f>
        <v>f</v>
      </c>
      <c r="G1531">
        <v>6</v>
      </c>
      <c r="H1531">
        <v>200901</v>
      </c>
      <c r="I1531" t="s">
        <v>1014</v>
      </c>
      <c r="J1531">
        <v>20160101</v>
      </c>
      <c r="M1531">
        <v>0</v>
      </c>
      <c r="N1531">
        <v>0</v>
      </c>
      <c r="O1531" t="s">
        <v>1012</v>
      </c>
      <c r="P1531" t="s">
        <v>6714</v>
      </c>
      <c r="Q1531" t="s">
        <v>1007</v>
      </c>
      <c r="R1531">
        <v>0</v>
      </c>
      <c r="S1531" t="s">
        <v>271</v>
      </c>
      <c r="U1531" t="s">
        <v>6715</v>
      </c>
      <c r="V1531">
        <v>1</v>
      </c>
      <c r="W1531">
        <v>1</v>
      </c>
      <c r="X1531">
        <v>20160315</v>
      </c>
      <c r="Y1531">
        <v>12</v>
      </c>
      <c r="Z1531" t="s">
        <v>271</v>
      </c>
      <c r="AA1531" t="s">
        <v>1015</v>
      </c>
      <c r="AC1531">
        <v>1</v>
      </c>
      <c r="AE1531">
        <v>0</v>
      </c>
      <c r="AF1531" t="s">
        <v>271</v>
      </c>
    </row>
    <row r="1532" spans="1:32" hidden="1" x14ac:dyDescent="0.25">
      <c r="A1532" t="str">
        <f t="array" ref="A1532">IF(COUNT(SEARCH(RubriekenHistorisch,CONCATENATE(P1531,U1531,AB1531,AH1531))),"t","f")</f>
        <v>f</v>
      </c>
      <c r="B1532" t="str">
        <f t="shared" si="71"/>
        <v>f</v>
      </c>
      <c r="C1532" t="str">
        <f t="shared" si="72"/>
        <v>f</v>
      </c>
      <c r="D1532" t="str">
        <f t="shared" si="73"/>
        <v>t</v>
      </c>
      <c r="E1532" t="str">
        <f>IF(COUNT(SEARCH({"04.","05.","09.","12."},CONCATENATE(P1531,U1531,AB1531,AH1531))),"t","f")</f>
        <v>t</v>
      </c>
      <c r="F1532" t="str">
        <f t="array" ref="F1532">IF(COUNT(SEARCH(HistorischeRubrieken,CONCATENATE(P1531,U1531,AB1531,AH1531))),"t","f")</f>
        <v>f</v>
      </c>
      <c r="G1532">
        <v>1</v>
      </c>
      <c r="H1532">
        <v>201101</v>
      </c>
      <c r="I1532" t="s">
        <v>1016</v>
      </c>
      <c r="J1532">
        <v>20030601</v>
      </c>
      <c r="K1532">
        <v>20070601</v>
      </c>
      <c r="M1532">
        <v>0</v>
      </c>
      <c r="N1532">
        <v>0</v>
      </c>
      <c r="O1532" t="s">
        <v>1010</v>
      </c>
      <c r="P1532" t="s">
        <v>1017</v>
      </c>
      <c r="Q1532" t="s">
        <v>1007</v>
      </c>
      <c r="R1532">
        <v>0</v>
      </c>
      <c r="S1532" t="s">
        <v>271</v>
      </c>
      <c r="U1532" t="s">
        <v>1018</v>
      </c>
      <c r="V1532">
        <v>1</v>
      </c>
      <c r="W1532">
        <v>1</v>
      </c>
      <c r="X1532">
        <v>20030603</v>
      </c>
      <c r="Y1532">
        <v>12</v>
      </c>
      <c r="Z1532" t="s">
        <v>1003</v>
      </c>
      <c r="AA1532" t="s">
        <v>1011</v>
      </c>
      <c r="AC1532">
        <v>1</v>
      </c>
      <c r="AE1532">
        <v>0</v>
      </c>
      <c r="AF1532" t="s">
        <v>271</v>
      </c>
    </row>
    <row r="1533" spans="1:32" hidden="1" x14ac:dyDescent="0.25">
      <c r="A1533" t="str">
        <f t="array" ref="A1533">IF(COUNT(SEARCH(RubriekenHistorisch,CONCATENATE(P1532,U1532,AB1532,AH1532))),"t","f")</f>
        <v>f</v>
      </c>
      <c r="B1533" t="str">
        <f t="shared" si="71"/>
        <v>f</v>
      </c>
      <c r="C1533" t="str">
        <f t="shared" si="72"/>
        <v>f</v>
      </c>
      <c r="D1533" t="str">
        <f t="shared" si="73"/>
        <v>t</v>
      </c>
      <c r="E1533" t="str">
        <f>IF(COUNT(SEARCH({"04.","05.","09.","12."},CONCATENATE(P1532,U1532,AB1532,AH1532))),"t","f")</f>
        <v>t</v>
      </c>
      <c r="F1533" t="str">
        <f t="array" ref="F1533">IF(COUNT(SEARCH(HistorischeRubrieken,CONCATENATE(P1532,U1532,AB1532,AH1532))),"t","f")</f>
        <v>f</v>
      </c>
      <c r="G1533">
        <v>2</v>
      </c>
      <c r="H1533">
        <v>201101</v>
      </c>
      <c r="I1533" t="s">
        <v>1019</v>
      </c>
      <c r="J1533">
        <v>20070601</v>
      </c>
      <c r="K1533">
        <v>20080601</v>
      </c>
      <c r="M1533">
        <v>0</v>
      </c>
      <c r="N1533">
        <v>0</v>
      </c>
      <c r="O1533" t="s">
        <v>1010</v>
      </c>
      <c r="P1533" t="s">
        <v>1020</v>
      </c>
      <c r="Q1533" t="s">
        <v>1007</v>
      </c>
      <c r="R1533">
        <v>0</v>
      </c>
      <c r="S1533" t="s">
        <v>271</v>
      </c>
      <c r="U1533" t="s">
        <v>1021</v>
      </c>
      <c r="V1533">
        <v>1</v>
      </c>
      <c r="W1533">
        <v>1</v>
      </c>
      <c r="X1533">
        <v>20070603</v>
      </c>
      <c r="Y1533">
        <v>12</v>
      </c>
      <c r="Z1533" t="s">
        <v>271</v>
      </c>
      <c r="AA1533" t="s">
        <v>1011</v>
      </c>
      <c r="AC1533">
        <v>1</v>
      </c>
      <c r="AE1533">
        <v>0</v>
      </c>
      <c r="AF1533" t="s">
        <v>271</v>
      </c>
    </row>
    <row r="1534" spans="1:32" hidden="1" x14ac:dyDescent="0.25">
      <c r="A1534" t="str">
        <f t="array" ref="A1534">IF(COUNT(SEARCH(RubriekenHistorisch,CONCATENATE(P1533,U1533,AB1533,AH1533))),"t","f")</f>
        <v>f</v>
      </c>
      <c r="B1534" t="str">
        <f t="shared" si="71"/>
        <v>f</v>
      </c>
      <c r="C1534" t="str">
        <f t="shared" si="72"/>
        <v>f</v>
      </c>
      <c r="D1534" t="str">
        <f t="shared" si="73"/>
        <v>t</v>
      </c>
      <c r="E1534" t="str">
        <f>IF(COUNT(SEARCH({"04.","05.","09.","12."},CONCATENATE(P1533,U1533,AB1533,AH1533))),"t","f")</f>
        <v>t</v>
      </c>
      <c r="F1534" t="str">
        <f t="array" ref="F1534">IF(COUNT(SEARCH(HistorischeRubrieken,CONCATENATE(P1533,U1533,AB1533,AH1533))),"t","f")</f>
        <v>f</v>
      </c>
      <c r="G1534">
        <v>3</v>
      </c>
      <c r="H1534">
        <v>201101</v>
      </c>
      <c r="I1534" t="s">
        <v>1019</v>
      </c>
      <c r="J1534">
        <v>20080601</v>
      </c>
      <c r="K1534">
        <v>20111201</v>
      </c>
      <c r="M1534">
        <v>0</v>
      </c>
      <c r="N1534">
        <v>0</v>
      </c>
      <c r="O1534" t="s">
        <v>1010</v>
      </c>
      <c r="P1534" t="s">
        <v>1022</v>
      </c>
      <c r="Q1534" t="s">
        <v>1007</v>
      </c>
      <c r="R1534">
        <v>0</v>
      </c>
      <c r="S1534" t="s">
        <v>271</v>
      </c>
      <c r="U1534" t="s">
        <v>1023</v>
      </c>
      <c r="V1534">
        <v>1</v>
      </c>
      <c r="W1534">
        <v>1</v>
      </c>
      <c r="X1534">
        <v>20080603</v>
      </c>
      <c r="Y1534">
        <v>12</v>
      </c>
      <c r="Z1534" t="s">
        <v>271</v>
      </c>
      <c r="AA1534" t="s">
        <v>1011</v>
      </c>
      <c r="AC1534">
        <v>1</v>
      </c>
      <c r="AE1534">
        <v>0</v>
      </c>
      <c r="AF1534" t="s">
        <v>271</v>
      </c>
    </row>
    <row r="1535" spans="1:32" hidden="1" x14ac:dyDescent="0.25">
      <c r="A1535" t="str">
        <f t="array" ref="A1535">IF(COUNT(SEARCH(RubriekenHistorisch,CONCATENATE(P1534,U1534,AB1534,AH1534))),"t","f")</f>
        <v>f</v>
      </c>
      <c r="B1535" t="str">
        <f t="shared" si="71"/>
        <v>f</v>
      </c>
      <c r="C1535" t="str">
        <f t="shared" si="72"/>
        <v>f</v>
      </c>
      <c r="D1535" t="str">
        <f t="shared" si="73"/>
        <v>t</v>
      </c>
      <c r="E1535" t="str">
        <f>IF(COUNT(SEARCH({"04.","05.","09.","12."},CONCATENATE(P1534,U1534,AB1534,AH1534))),"t","f")</f>
        <v>t</v>
      </c>
      <c r="F1535" t="str">
        <f t="array" ref="F1535">IF(COUNT(SEARCH(HistorischeRubrieken,CONCATENATE(P1534,U1534,AB1534,AH1534))),"t","f")</f>
        <v>f</v>
      </c>
      <c r="G1535">
        <v>4</v>
      </c>
      <c r="H1535">
        <v>201101</v>
      </c>
      <c r="I1535" t="s">
        <v>1019</v>
      </c>
      <c r="J1535">
        <v>20111201</v>
      </c>
      <c r="K1535">
        <v>20120115</v>
      </c>
      <c r="M1535">
        <v>0</v>
      </c>
      <c r="N1535">
        <v>0</v>
      </c>
      <c r="O1535" t="s">
        <v>1010</v>
      </c>
      <c r="P1535" t="s">
        <v>1024</v>
      </c>
      <c r="Q1535" t="s">
        <v>1007</v>
      </c>
      <c r="R1535">
        <v>0</v>
      </c>
      <c r="S1535" t="s">
        <v>271</v>
      </c>
      <c r="U1535" t="s">
        <v>1025</v>
      </c>
      <c r="V1535">
        <v>1</v>
      </c>
      <c r="W1535">
        <v>1</v>
      </c>
      <c r="X1535">
        <v>20120603</v>
      </c>
      <c r="Y1535">
        <v>12</v>
      </c>
      <c r="Z1535" t="s">
        <v>271</v>
      </c>
      <c r="AA1535" t="s">
        <v>1011</v>
      </c>
      <c r="AC1535">
        <v>1</v>
      </c>
      <c r="AE1535">
        <v>0</v>
      </c>
      <c r="AF1535" t="s">
        <v>271</v>
      </c>
    </row>
    <row r="1536" spans="1:32" hidden="1" x14ac:dyDescent="0.25">
      <c r="A1536" t="str">
        <f t="array" ref="A1536">IF(COUNT(SEARCH(RubriekenHistorisch,CONCATENATE(P1535,U1535,AB1535,AH1535))),"t","f")</f>
        <v>f</v>
      </c>
      <c r="B1536" t="str">
        <f t="shared" si="71"/>
        <v>f</v>
      </c>
      <c r="C1536" t="str">
        <f t="shared" si="72"/>
        <v>f</v>
      </c>
      <c r="D1536" t="str">
        <f t="shared" si="73"/>
        <v>t</v>
      </c>
      <c r="E1536" t="str">
        <f>IF(COUNT(SEARCH({"04.","05.","09.","12."},CONCATENATE(P1535,U1535,AB1535,AH1535))),"t","f")</f>
        <v>t</v>
      </c>
      <c r="F1536" t="str">
        <f t="array" ref="F1536">IF(COUNT(SEARCH(HistorischeRubrieken,CONCATENATE(P1535,U1535,AB1535,AH1535))),"t","f")</f>
        <v>f</v>
      </c>
      <c r="G1536">
        <v>5</v>
      </c>
      <c r="H1536">
        <v>201101</v>
      </c>
      <c r="I1536" t="s">
        <v>1019</v>
      </c>
      <c r="J1536">
        <v>20120115</v>
      </c>
      <c r="K1536">
        <v>20120716</v>
      </c>
      <c r="M1536">
        <v>0</v>
      </c>
      <c r="N1536">
        <v>0</v>
      </c>
      <c r="O1536" t="s">
        <v>1012</v>
      </c>
      <c r="P1536" t="s">
        <v>1024</v>
      </c>
      <c r="Q1536" t="s">
        <v>1007</v>
      </c>
      <c r="R1536">
        <v>0</v>
      </c>
      <c r="S1536" t="s">
        <v>271</v>
      </c>
      <c r="U1536" t="s">
        <v>1025</v>
      </c>
      <c r="V1536">
        <v>1</v>
      </c>
      <c r="W1536">
        <v>1</v>
      </c>
      <c r="X1536">
        <v>20120603</v>
      </c>
      <c r="Y1536">
        <v>12</v>
      </c>
      <c r="Z1536" t="s">
        <v>271</v>
      </c>
      <c r="AA1536" t="s">
        <v>1013</v>
      </c>
      <c r="AC1536">
        <v>1</v>
      </c>
      <c r="AE1536">
        <v>0</v>
      </c>
      <c r="AF1536" t="s">
        <v>271</v>
      </c>
    </row>
    <row r="1537" spans="1:32" hidden="1" x14ac:dyDescent="0.25">
      <c r="A1537" t="str">
        <f t="array" ref="A1537">IF(COUNT(SEARCH(RubriekenHistorisch,CONCATENATE(P1536,U1536,AB1536,AH1536))),"t","f")</f>
        <v>f</v>
      </c>
      <c r="B1537" t="str">
        <f t="shared" si="71"/>
        <v>f</v>
      </c>
      <c r="C1537" t="str">
        <f t="shared" si="72"/>
        <v>f</v>
      </c>
      <c r="D1537" t="str">
        <f t="shared" si="73"/>
        <v>t</v>
      </c>
      <c r="E1537" t="str">
        <f>IF(COUNT(SEARCH({"04.","05.","09.","12."},CONCATENATE(P1536,U1536,AB1536,AH1536))),"t","f")</f>
        <v>t</v>
      </c>
      <c r="F1537" t="str">
        <f t="array" ref="F1537">IF(COUNT(SEARCH(HistorischeRubrieken,CONCATENATE(P1536,U1536,AB1536,AH1536))),"t","f")</f>
        <v>f</v>
      </c>
      <c r="G1537">
        <v>6</v>
      </c>
      <c r="H1537">
        <v>201101</v>
      </c>
      <c r="I1537" t="s">
        <v>1019</v>
      </c>
      <c r="J1537">
        <v>20120716</v>
      </c>
      <c r="K1537">
        <v>20130101</v>
      </c>
      <c r="M1537">
        <v>0</v>
      </c>
      <c r="N1537">
        <v>0</v>
      </c>
      <c r="O1537" t="s">
        <v>1012</v>
      </c>
      <c r="P1537" t="s">
        <v>1026</v>
      </c>
      <c r="Q1537" t="s">
        <v>1007</v>
      </c>
      <c r="R1537">
        <v>0</v>
      </c>
      <c r="S1537" t="s">
        <v>271</v>
      </c>
      <c r="U1537" t="s">
        <v>1027</v>
      </c>
      <c r="V1537">
        <v>1</v>
      </c>
      <c r="W1537">
        <v>1</v>
      </c>
      <c r="X1537">
        <v>20120603</v>
      </c>
      <c r="Y1537">
        <v>12</v>
      </c>
      <c r="Z1537" t="s">
        <v>271</v>
      </c>
      <c r="AA1537" t="s">
        <v>1013</v>
      </c>
      <c r="AC1537">
        <v>1</v>
      </c>
      <c r="AE1537">
        <v>0</v>
      </c>
      <c r="AF1537" t="s">
        <v>271</v>
      </c>
    </row>
    <row r="1538" spans="1:32" hidden="1" x14ac:dyDescent="0.25">
      <c r="A1538" t="str">
        <f t="array" ref="A1538">IF(COUNT(SEARCH(RubriekenHistorisch,CONCATENATE(P1537,U1537,AB1537,AH1537))),"t","f")</f>
        <v>f</v>
      </c>
      <c r="B1538" t="str">
        <f t="shared" si="71"/>
        <v>f</v>
      </c>
      <c r="C1538" t="str">
        <f t="shared" si="72"/>
        <v>f</v>
      </c>
      <c r="D1538" t="str">
        <f t="shared" si="73"/>
        <v>t</v>
      </c>
      <c r="E1538" t="str">
        <f>IF(COUNT(SEARCH({"04.","05.","09.","12."},CONCATENATE(P1537,U1537,AB1537,AH1537))),"t","f")</f>
        <v>t</v>
      </c>
      <c r="F1538" t="str">
        <f t="array" ref="F1538">IF(COUNT(SEARCH(HistorischeRubrieken,CONCATENATE(P1537,U1537,AB1537,AH1537))),"t","f")</f>
        <v>f</v>
      </c>
      <c r="G1538">
        <v>7</v>
      </c>
      <c r="H1538">
        <v>201101</v>
      </c>
      <c r="I1538" t="s">
        <v>1019</v>
      </c>
      <c r="J1538">
        <v>20130101</v>
      </c>
      <c r="K1538">
        <v>20140106</v>
      </c>
      <c r="M1538">
        <v>0</v>
      </c>
      <c r="N1538">
        <v>0</v>
      </c>
      <c r="O1538" t="s">
        <v>1012</v>
      </c>
      <c r="P1538" t="s">
        <v>1028</v>
      </c>
      <c r="Q1538" t="s">
        <v>1007</v>
      </c>
      <c r="R1538">
        <v>0</v>
      </c>
      <c r="S1538" t="s">
        <v>271</v>
      </c>
      <c r="U1538" t="s">
        <v>1029</v>
      </c>
      <c r="V1538">
        <v>1</v>
      </c>
      <c r="W1538">
        <v>1</v>
      </c>
      <c r="X1538">
        <v>20130603</v>
      </c>
      <c r="Y1538">
        <v>12</v>
      </c>
      <c r="Z1538" t="s">
        <v>271</v>
      </c>
      <c r="AA1538" t="s">
        <v>1013</v>
      </c>
      <c r="AC1538">
        <v>1</v>
      </c>
      <c r="AE1538">
        <v>0</v>
      </c>
      <c r="AF1538" t="s">
        <v>271</v>
      </c>
    </row>
    <row r="1539" spans="1:32" hidden="1" x14ac:dyDescent="0.25">
      <c r="A1539" t="str">
        <f t="array" ref="A1539">IF(COUNT(SEARCH(RubriekenHistorisch,CONCATENATE(P1538,U1538,AB1538,AH1538))),"t","f")</f>
        <v>f</v>
      </c>
      <c r="B1539" t="str">
        <f t="shared" ref="B1539:B1602" si="74">IF(COUNT(SEARCH("07.66.20",CONCATENATE(P1538,U1538,AB1538,AH1538))),"t","f")</f>
        <v>f</v>
      </c>
      <c r="C1539" t="str">
        <f t="shared" ref="C1539:C1602" si="75">IF(COUNT(SEARCH("14.40.10",CONCATENATE(P1538,U1538,AB1538,AH1538))),"t","f")</f>
        <v>f</v>
      </c>
      <c r="D1539" t="str">
        <f t="shared" si="73"/>
        <v>t</v>
      </c>
      <c r="E1539" t="str">
        <f>IF(COUNT(SEARCH({"04.","05.","09.","12."},CONCATENATE(P1538,U1538,AB1538,AH1538))),"t","f")</f>
        <v>t</v>
      </c>
      <c r="F1539" t="str">
        <f t="array" ref="F1539">IF(COUNT(SEARCH(HistorischeRubrieken,CONCATENATE(P1538,U1538,AB1538,AH1538))),"t","f")</f>
        <v>f</v>
      </c>
      <c r="G1539">
        <v>8</v>
      </c>
      <c r="H1539">
        <v>201101</v>
      </c>
      <c r="I1539" t="s">
        <v>1019</v>
      </c>
      <c r="J1539">
        <v>20140106</v>
      </c>
      <c r="K1539">
        <v>20150901</v>
      </c>
      <c r="M1539">
        <v>0</v>
      </c>
      <c r="N1539">
        <v>0</v>
      </c>
      <c r="O1539" t="s">
        <v>1012</v>
      </c>
      <c r="P1539" t="s">
        <v>1028</v>
      </c>
      <c r="Q1539" t="s">
        <v>1007</v>
      </c>
      <c r="R1539">
        <v>0</v>
      </c>
      <c r="S1539" t="s">
        <v>271</v>
      </c>
      <c r="U1539" t="s">
        <v>1029</v>
      </c>
      <c r="V1539">
        <v>1</v>
      </c>
      <c r="W1539">
        <v>1</v>
      </c>
      <c r="X1539">
        <v>20130603</v>
      </c>
      <c r="Y1539">
        <v>12</v>
      </c>
      <c r="Z1539" t="s">
        <v>271</v>
      </c>
      <c r="AA1539" t="s">
        <v>1015</v>
      </c>
      <c r="AC1539">
        <v>1</v>
      </c>
      <c r="AE1539">
        <v>0</v>
      </c>
      <c r="AF1539" t="s">
        <v>271</v>
      </c>
    </row>
    <row r="1540" spans="1:32" hidden="1" x14ac:dyDescent="0.25">
      <c r="A1540" t="str">
        <f t="array" ref="A1540">IF(COUNT(SEARCH(RubriekenHistorisch,CONCATENATE(P1539,U1539,AB1539,AH1539))),"t","f")</f>
        <v>f</v>
      </c>
      <c r="B1540" t="str">
        <f t="shared" si="74"/>
        <v>f</v>
      </c>
      <c r="C1540" t="str">
        <f t="shared" si="75"/>
        <v>f</v>
      </c>
      <c r="D1540" t="str">
        <f t="shared" ref="D1540:D1603" si="76">IF(COUNT(SEARCH("- 0",CONCATENATE(P1539,U1539,AB1539,AH1539))),"t","f")</f>
        <v>t</v>
      </c>
      <c r="E1540" t="str">
        <f>IF(COUNT(SEARCH({"04.","05.","09.","12."},CONCATENATE(P1539,U1539,AB1539,AH1539))),"t","f")</f>
        <v>t</v>
      </c>
      <c r="F1540" t="str">
        <f t="array" ref="F1540">IF(COUNT(SEARCH(HistorischeRubrieken,CONCATENATE(P1539,U1539,AB1539,AH1539))),"t","f")</f>
        <v>f</v>
      </c>
      <c r="G1540">
        <v>9</v>
      </c>
      <c r="H1540">
        <v>201101</v>
      </c>
      <c r="I1540" t="s">
        <v>1019</v>
      </c>
      <c r="J1540">
        <v>20150901</v>
      </c>
      <c r="K1540">
        <v>20151001</v>
      </c>
      <c r="M1540">
        <v>0</v>
      </c>
      <c r="N1540">
        <v>0</v>
      </c>
      <c r="U1540" t="s">
        <v>1030</v>
      </c>
      <c r="V1540">
        <v>2</v>
      </c>
      <c r="W1540">
        <v>0</v>
      </c>
      <c r="X1540">
        <v>20150914</v>
      </c>
      <c r="Y1540">
        <v>0</v>
      </c>
      <c r="Z1540" t="s">
        <v>271</v>
      </c>
    </row>
    <row r="1541" spans="1:32" hidden="1" x14ac:dyDescent="0.25">
      <c r="A1541" t="str">
        <f t="array" ref="A1541">IF(COUNT(SEARCH(RubriekenHistorisch,CONCATENATE(P1540,U1540,AB1540,AH1540))),"t","f")</f>
        <v>f</v>
      </c>
      <c r="B1541" t="str">
        <f t="shared" si="74"/>
        <v>f</v>
      </c>
      <c r="C1541" t="str">
        <f t="shared" si="75"/>
        <v>t</v>
      </c>
      <c r="D1541" t="str">
        <f t="shared" si="76"/>
        <v>f</v>
      </c>
      <c r="E1541" t="str">
        <f>IF(COUNT(SEARCH({"04.","05.","09.","12."},CONCATENATE(P1540,U1540,AB1540,AH1540))),"t","f")</f>
        <v>f</v>
      </c>
      <c r="F1541" t="str">
        <f t="array" ref="F1541">IF(COUNT(SEARCH(HistorischeRubrieken,CONCATENATE(P1540,U1540,AB1540,AH1540))),"t","f")</f>
        <v>f</v>
      </c>
      <c r="G1541">
        <v>1</v>
      </c>
      <c r="H1541">
        <v>201201</v>
      </c>
      <c r="I1541" t="s">
        <v>1031</v>
      </c>
      <c r="J1541">
        <v>20041201</v>
      </c>
      <c r="K1541">
        <v>20090901</v>
      </c>
      <c r="M1541">
        <v>0</v>
      </c>
      <c r="N1541">
        <v>0</v>
      </c>
      <c r="O1541" t="s">
        <v>1010</v>
      </c>
      <c r="P1541" t="s">
        <v>1032</v>
      </c>
      <c r="Q1541" t="s">
        <v>1007</v>
      </c>
      <c r="R1541">
        <v>0</v>
      </c>
      <c r="S1541" t="s">
        <v>271</v>
      </c>
      <c r="U1541" t="s">
        <v>1033</v>
      </c>
      <c r="V1541">
        <v>1</v>
      </c>
      <c r="W1541">
        <v>1</v>
      </c>
      <c r="X1541">
        <v>20050315</v>
      </c>
      <c r="Y1541">
        <v>12</v>
      </c>
      <c r="Z1541" t="s">
        <v>1003</v>
      </c>
      <c r="AA1541" t="s">
        <v>1011</v>
      </c>
      <c r="AC1541">
        <v>1</v>
      </c>
      <c r="AE1541">
        <v>0</v>
      </c>
      <c r="AF1541" t="s">
        <v>271</v>
      </c>
    </row>
    <row r="1542" spans="1:32" hidden="1" x14ac:dyDescent="0.25">
      <c r="A1542" t="str">
        <f t="array" ref="A1542">IF(COUNT(SEARCH(RubriekenHistorisch,CONCATENATE(P1541,U1541,AB1541,AH1541))),"t","f")</f>
        <v>f</v>
      </c>
      <c r="B1542" t="str">
        <f t="shared" si="74"/>
        <v>f</v>
      </c>
      <c r="C1542" t="str">
        <f t="shared" si="75"/>
        <v>f</v>
      </c>
      <c r="D1542" t="str">
        <f t="shared" si="76"/>
        <v>t</v>
      </c>
      <c r="E1542" t="str">
        <f>IF(COUNT(SEARCH({"04.","05.","09.","12."},CONCATENATE(P1541,U1541,AB1541,AH1541))),"t","f")</f>
        <v>t</v>
      </c>
      <c r="F1542" t="str">
        <f t="array" ref="F1542">IF(COUNT(SEARCH(HistorischeRubrieken,CONCATENATE(P1541,U1541,AB1541,AH1541))),"t","f")</f>
        <v>f</v>
      </c>
      <c r="G1542">
        <v>2</v>
      </c>
      <c r="H1542">
        <v>201201</v>
      </c>
      <c r="I1542" t="s">
        <v>1034</v>
      </c>
      <c r="J1542">
        <v>20090901</v>
      </c>
      <c r="K1542">
        <v>20120115</v>
      </c>
      <c r="M1542">
        <v>0</v>
      </c>
      <c r="N1542">
        <v>0</v>
      </c>
      <c r="O1542" t="s">
        <v>1010</v>
      </c>
      <c r="P1542" t="s">
        <v>1035</v>
      </c>
      <c r="Q1542" t="s">
        <v>1007</v>
      </c>
      <c r="R1542">
        <v>0</v>
      </c>
      <c r="S1542" t="s">
        <v>271</v>
      </c>
      <c r="U1542" t="s">
        <v>1036</v>
      </c>
      <c r="V1542">
        <v>1</v>
      </c>
      <c r="W1542">
        <v>1</v>
      </c>
      <c r="X1542">
        <v>20091006</v>
      </c>
      <c r="Y1542">
        <v>12</v>
      </c>
      <c r="Z1542" t="s">
        <v>271</v>
      </c>
      <c r="AA1542" t="s">
        <v>1011</v>
      </c>
      <c r="AC1542">
        <v>1</v>
      </c>
      <c r="AE1542">
        <v>0</v>
      </c>
      <c r="AF1542" t="s">
        <v>271</v>
      </c>
    </row>
    <row r="1543" spans="1:32" hidden="1" x14ac:dyDescent="0.25">
      <c r="A1543" t="str">
        <f t="array" ref="A1543">IF(COUNT(SEARCH(RubriekenHistorisch,CONCATENATE(P1542,U1542,AB1542,AH1542))),"t","f")</f>
        <v>f</v>
      </c>
      <c r="B1543" t="str">
        <f t="shared" si="74"/>
        <v>f</v>
      </c>
      <c r="C1543" t="str">
        <f t="shared" si="75"/>
        <v>f</v>
      </c>
      <c r="D1543" t="str">
        <f t="shared" si="76"/>
        <v>t</v>
      </c>
      <c r="E1543" t="str">
        <f>IF(COUNT(SEARCH({"04.","05.","09.","12."},CONCATENATE(P1542,U1542,AB1542,AH1542))),"t","f")</f>
        <v>t</v>
      </c>
      <c r="F1543" t="str">
        <f t="array" ref="F1543">IF(COUNT(SEARCH(HistorischeRubrieken,CONCATENATE(P1542,U1542,AB1542,AH1542))),"t","f")</f>
        <v>f</v>
      </c>
      <c r="G1543">
        <v>3</v>
      </c>
      <c r="H1543">
        <v>201201</v>
      </c>
      <c r="I1543" t="s">
        <v>1034</v>
      </c>
      <c r="J1543">
        <v>20120115</v>
      </c>
      <c r="K1543">
        <v>20120716</v>
      </c>
      <c r="M1543">
        <v>0</v>
      </c>
      <c r="N1543">
        <v>0</v>
      </c>
      <c r="O1543" t="s">
        <v>1012</v>
      </c>
      <c r="P1543" t="s">
        <v>1035</v>
      </c>
      <c r="Q1543" t="s">
        <v>1007</v>
      </c>
      <c r="R1543">
        <v>0</v>
      </c>
      <c r="S1543" t="s">
        <v>271</v>
      </c>
      <c r="U1543" t="s">
        <v>1036</v>
      </c>
      <c r="V1543">
        <v>1</v>
      </c>
      <c r="W1543">
        <v>1</v>
      </c>
      <c r="X1543">
        <v>20091006</v>
      </c>
      <c r="Y1543">
        <v>12</v>
      </c>
      <c r="Z1543" t="s">
        <v>271</v>
      </c>
      <c r="AA1543" t="s">
        <v>1013</v>
      </c>
      <c r="AC1543">
        <v>1</v>
      </c>
      <c r="AE1543">
        <v>0</v>
      </c>
      <c r="AF1543" t="s">
        <v>271</v>
      </c>
    </row>
    <row r="1544" spans="1:32" hidden="1" x14ac:dyDescent="0.25">
      <c r="A1544" t="str">
        <f t="array" ref="A1544">IF(COUNT(SEARCH(RubriekenHistorisch,CONCATENATE(P1543,U1543,AB1543,AH1543))),"t","f")</f>
        <v>f</v>
      </c>
      <c r="B1544" t="str">
        <f t="shared" si="74"/>
        <v>f</v>
      </c>
      <c r="C1544" t="str">
        <f t="shared" si="75"/>
        <v>f</v>
      </c>
      <c r="D1544" t="str">
        <f t="shared" si="76"/>
        <v>t</v>
      </c>
      <c r="E1544" t="str">
        <f>IF(COUNT(SEARCH({"04.","05.","09.","12."},CONCATENATE(P1543,U1543,AB1543,AH1543))),"t","f")</f>
        <v>t</v>
      </c>
      <c r="F1544" t="str">
        <f t="array" ref="F1544">IF(COUNT(SEARCH(HistorischeRubrieken,CONCATENATE(P1543,U1543,AB1543,AH1543))),"t","f")</f>
        <v>f</v>
      </c>
      <c r="G1544">
        <v>4</v>
      </c>
      <c r="H1544">
        <v>201201</v>
      </c>
      <c r="I1544" t="s">
        <v>1034</v>
      </c>
      <c r="J1544">
        <v>20120716</v>
      </c>
      <c r="K1544">
        <v>20130101</v>
      </c>
      <c r="M1544">
        <v>0</v>
      </c>
      <c r="N1544">
        <v>0</v>
      </c>
      <c r="O1544" t="s">
        <v>1012</v>
      </c>
      <c r="P1544" t="s">
        <v>1035</v>
      </c>
      <c r="Q1544" t="s">
        <v>1007</v>
      </c>
      <c r="R1544">
        <v>0</v>
      </c>
      <c r="S1544" t="s">
        <v>271</v>
      </c>
      <c r="U1544" t="s">
        <v>1036</v>
      </c>
      <c r="V1544">
        <v>1</v>
      </c>
      <c r="W1544">
        <v>1</v>
      </c>
      <c r="X1544">
        <v>20091006</v>
      </c>
      <c r="Y1544">
        <v>12</v>
      </c>
      <c r="Z1544" t="s">
        <v>271</v>
      </c>
      <c r="AA1544" t="s">
        <v>1013</v>
      </c>
      <c r="AC1544">
        <v>1</v>
      </c>
      <c r="AE1544">
        <v>0</v>
      </c>
      <c r="AF1544" t="s">
        <v>271</v>
      </c>
    </row>
    <row r="1545" spans="1:32" hidden="1" x14ac:dyDescent="0.25">
      <c r="A1545" t="str">
        <f t="array" ref="A1545">IF(COUNT(SEARCH(RubriekenHistorisch,CONCATENATE(P1544,U1544,AB1544,AH1544))),"t","f")</f>
        <v>f</v>
      </c>
      <c r="B1545" t="str">
        <f t="shared" si="74"/>
        <v>f</v>
      </c>
      <c r="C1545" t="str">
        <f t="shared" si="75"/>
        <v>f</v>
      </c>
      <c r="D1545" t="str">
        <f t="shared" si="76"/>
        <v>t</v>
      </c>
      <c r="E1545" t="str">
        <f>IF(COUNT(SEARCH({"04.","05.","09.","12."},CONCATENATE(P1544,U1544,AB1544,AH1544))),"t","f")</f>
        <v>t</v>
      </c>
      <c r="F1545" t="str">
        <f t="array" ref="F1545">IF(COUNT(SEARCH(HistorischeRubrieken,CONCATENATE(P1544,U1544,AB1544,AH1544))),"t","f")</f>
        <v>f</v>
      </c>
      <c r="G1545">
        <v>5</v>
      </c>
      <c r="H1545">
        <v>201201</v>
      </c>
      <c r="I1545" t="s">
        <v>1037</v>
      </c>
      <c r="J1545">
        <v>20130101</v>
      </c>
      <c r="K1545">
        <v>20130501</v>
      </c>
      <c r="M1545">
        <v>0</v>
      </c>
      <c r="N1545">
        <v>0</v>
      </c>
      <c r="O1545" t="s">
        <v>1012</v>
      </c>
      <c r="P1545" t="s">
        <v>1038</v>
      </c>
      <c r="Q1545" t="s">
        <v>1007</v>
      </c>
      <c r="R1545">
        <v>0</v>
      </c>
      <c r="S1545" t="s">
        <v>271</v>
      </c>
      <c r="U1545" t="s">
        <v>1039</v>
      </c>
      <c r="V1545">
        <v>1</v>
      </c>
      <c r="W1545">
        <v>1</v>
      </c>
      <c r="X1545">
        <v>20130115</v>
      </c>
      <c r="Y1545">
        <v>0</v>
      </c>
      <c r="Z1545" t="s">
        <v>271</v>
      </c>
      <c r="AA1545" t="s">
        <v>1013</v>
      </c>
      <c r="AC1545">
        <v>1</v>
      </c>
      <c r="AE1545">
        <v>0</v>
      </c>
      <c r="AF1545" t="s">
        <v>271</v>
      </c>
    </row>
    <row r="1546" spans="1:32" hidden="1" x14ac:dyDescent="0.25">
      <c r="A1546" t="str">
        <f t="array" ref="A1546">IF(COUNT(SEARCH(RubriekenHistorisch,CONCATENATE(P1545,U1545,AB1545,AH1545))),"t","f")</f>
        <v>f</v>
      </c>
      <c r="B1546" t="str">
        <f t="shared" si="74"/>
        <v>f</v>
      </c>
      <c r="C1546" t="str">
        <f t="shared" si="75"/>
        <v>f</v>
      </c>
      <c r="D1546" t="str">
        <f t="shared" si="76"/>
        <v>t</v>
      </c>
      <c r="E1546" t="str">
        <f>IF(COUNT(SEARCH({"04.","05.","09.","12."},CONCATENATE(P1545,U1545,AB1545,AH1545))),"t","f")</f>
        <v>t</v>
      </c>
      <c r="F1546" t="str">
        <f t="array" ref="F1546">IF(COUNT(SEARCH(HistorischeRubrieken,CONCATENATE(P1545,U1545,AB1545,AH1545))),"t","f")</f>
        <v>f</v>
      </c>
      <c r="G1546">
        <v>6</v>
      </c>
      <c r="H1546">
        <v>201201</v>
      </c>
      <c r="I1546" t="s">
        <v>1037</v>
      </c>
      <c r="J1546">
        <v>20130501</v>
      </c>
      <c r="K1546">
        <v>20140106</v>
      </c>
      <c r="M1546">
        <v>0</v>
      </c>
      <c r="N1546">
        <v>0</v>
      </c>
      <c r="O1546" t="s">
        <v>1012</v>
      </c>
      <c r="P1546" t="s">
        <v>1038</v>
      </c>
      <c r="Q1546" t="s">
        <v>1007</v>
      </c>
      <c r="R1546">
        <v>0</v>
      </c>
      <c r="S1546" t="s">
        <v>271</v>
      </c>
      <c r="U1546" t="s">
        <v>1039</v>
      </c>
      <c r="V1546">
        <v>1</v>
      </c>
      <c r="W1546">
        <v>1</v>
      </c>
      <c r="X1546">
        <v>20131006</v>
      </c>
      <c r="Y1546">
        <v>12</v>
      </c>
      <c r="Z1546" t="s">
        <v>271</v>
      </c>
      <c r="AA1546" t="s">
        <v>1013</v>
      </c>
      <c r="AC1546">
        <v>1</v>
      </c>
      <c r="AE1546">
        <v>0</v>
      </c>
      <c r="AF1546" t="s">
        <v>271</v>
      </c>
    </row>
    <row r="1547" spans="1:32" hidden="1" x14ac:dyDescent="0.25">
      <c r="A1547" t="str">
        <f t="array" ref="A1547">IF(COUNT(SEARCH(RubriekenHistorisch,CONCATENATE(P1546,U1546,AB1546,AH1546))),"t","f")</f>
        <v>f</v>
      </c>
      <c r="B1547" t="str">
        <f t="shared" si="74"/>
        <v>f</v>
      </c>
      <c r="C1547" t="str">
        <f t="shared" si="75"/>
        <v>f</v>
      </c>
      <c r="D1547" t="str">
        <f t="shared" si="76"/>
        <v>t</v>
      </c>
      <c r="E1547" t="str">
        <f>IF(COUNT(SEARCH({"04.","05.","09.","12."},CONCATENATE(P1546,U1546,AB1546,AH1546))),"t","f")</f>
        <v>t</v>
      </c>
      <c r="F1547" t="str">
        <f t="array" ref="F1547">IF(COUNT(SEARCH(HistorischeRubrieken,CONCATENATE(P1546,U1546,AB1546,AH1546))),"t","f")</f>
        <v>f</v>
      </c>
      <c r="G1547">
        <v>7</v>
      </c>
      <c r="H1547">
        <v>201201</v>
      </c>
      <c r="I1547" t="s">
        <v>1040</v>
      </c>
      <c r="J1547">
        <v>20140106</v>
      </c>
      <c r="K1547">
        <v>20151201</v>
      </c>
      <c r="M1547">
        <v>0</v>
      </c>
      <c r="N1547">
        <v>0</v>
      </c>
      <c r="O1547" t="s">
        <v>1012</v>
      </c>
      <c r="P1547" t="s">
        <v>1038</v>
      </c>
      <c r="Q1547" t="s">
        <v>1007</v>
      </c>
      <c r="R1547">
        <v>0</v>
      </c>
      <c r="S1547" t="s">
        <v>271</v>
      </c>
      <c r="U1547" t="s">
        <v>1039</v>
      </c>
      <c r="V1547">
        <v>1</v>
      </c>
      <c r="W1547">
        <v>1</v>
      </c>
      <c r="X1547">
        <v>20131006</v>
      </c>
      <c r="Y1547">
        <v>12</v>
      </c>
      <c r="Z1547" t="s">
        <v>271</v>
      </c>
      <c r="AA1547" t="s">
        <v>1015</v>
      </c>
      <c r="AC1547">
        <v>1</v>
      </c>
      <c r="AE1547">
        <v>0</v>
      </c>
      <c r="AF1547" t="s">
        <v>271</v>
      </c>
    </row>
    <row r="1548" spans="1:32" x14ac:dyDescent="0.25">
      <c r="A1548" t="str">
        <f t="array" ref="A1548">IF(COUNT(SEARCH(RubriekenHistorisch,CONCATENATE(P1547,U1547,AB1547,AH1547))),"t","f")</f>
        <v>f</v>
      </c>
      <c r="B1548" t="str">
        <f t="shared" si="74"/>
        <v>f</v>
      </c>
      <c r="C1548" t="str">
        <f t="shared" si="75"/>
        <v>f</v>
      </c>
      <c r="D1548" t="str">
        <f t="shared" si="76"/>
        <v>t</v>
      </c>
      <c r="E1548" t="str">
        <f>IF(COUNT(SEARCH({"04.","05.","09.","12."},CONCATENATE(P1547,U1547,AB1547,AH1547))),"t","f")</f>
        <v>t</v>
      </c>
      <c r="F1548" t="str">
        <f t="array" ref="F1548">IF(COUNT(SEARCH(HistorischeRubrieken,CONCATENATE(P1547,U1547,AB1547,AH1547))),"t","f")</f>
        <v>f</v>
      </c>
      <c r="G1548">
        <v>8</v>
      </c>
      <c r="H1548">
        <v>201201</v>
      </c>
      <c r="I1548" t="s">
        <v>6716</v>
      </c>
      <c r="J1548">
        <v>20151201</v>
      </c>
      <c r="M1548">
        <v>0</v>
      </c>
      <c r="N1548">
        <v>0</v>
      </c>
      <c r="O1548" t="s">
        <v>1012</v>
      </c>
      <c r="P1548" t="s">
        <v>1038</v>
      </c>
      <c r="Q1548" t="s">
        <v>1007</v>
      </c>
      <c r="R1548">
        <v>0</v>
      </c>
      <c r="S1548" t="s">
        <v>271</v>
      </c>
      <c r="U1548" t="s">
        <v>1039</v>
      </c>
      <c r="V1548">
        <v>1</v>
      </c>
      <c r="W1548">
        <v>1</v>
      </c>
      <c r="X1548">
        <v>20131006</v>
      </c>
      <c r="Y1548">
        <v>12</v>
      </c>
      <c r="Z1548" t="s">
        <v>271</v>
      </c>
      <c r="AA1548" t="s">
        <v>1015</v>
      </c>
      <c r="AC1548">
        <v>1</v>
      </c>
      <c r="AE1548">
        <v>0</v>
      </c>
      <c r="AF1548" t="s">
        <v>271</v>
      </c>
    </row>
    <row r="1549" spans="1:32" hidden="1" x14ac:dyDescent="0.25">
      <c r="A1549" t="str">
        <f t="array" ref="A1549">IF(COUNT(SEARCH(RubriekenHistorisch,CONCATENATE(P1548,U1548,AB1548,AH1548))),"t","f")</f>
        <v>f</v>
      </c>
      <c r="B1549" t="str">
        <f t="shared" si="74"/>
        <v>f</v>
      </c>
      <c r="C1549" t="str">
        <f t="shared" si="75"/>
        <v>f</v>
      </c>
      <c r="D1549" t="str">
        <f t="shared" si="76"/>
        <v>t</v>
      </c>
      <c r="E1549" t="str">
        <f>IF(COUNT(SEARCH({"04.","05.","09.","12."},CONCATENATE(P1548,U1548,AB1548,AH1548))),"t","f")</f>
        <v>t</v>
      </c>
      <c r="F1549" t="str">
        <f t="array" ref="F1549">IF(COUNT(SEARCH(HistorischeRubrieken,CONCATENATE(P1548,U1548,AB1548,AH1548))),"t","f")</f>
        <v>f</v>
      </c>
      <c r="G1549">
        <v>1</v>
      </c>
      <c r="H1549">
        <v>201301</v>
      </c>
      <c r="I1549" t="s">
        <v>1041</v>
      </c>
      <c r="J1549">
        <v>20081201</v>
      </c>
      <c r="K1549">
        <v>20090901</v>
      </c>
      <c r="M1549">
        <v>0</v>
      </c>
      <c r="N1549">
        <v>0</v>
      </c>
      <c r="O1549" t="s">
        <v>1010</v>
      </c>
      <c r="P1549" t="s">
        <v>1042</v>
      </c>
      <c r="Q1549" t="s">
        <v>1007</v>
      </c>
      <c r="R1549">
        <v>0</v>
      </c>
      <c r="S1549" t="s">
        <v>271</v>
      </c>
      <c r="U1549" t="s">
        <v>1043</v>
      </c>
      <c r="V1549">
        <v>1</v>
      </c>
      <c r="W1549">
        <v>1</v>
      </c>
      <c r="X1549">
        <v>20081210</v>
      </c>
      <c r="Y1549">
        <v>12</v>
      </c>
      <c r="Z1549" t="s">
        <v>271</v>
      </c>
      <c r="AA1549" t="s">
        <v>1011</v>
      </c>
      <c r="AC1549">
        <v>1</v>
      </c>
      <c r="AE1549">
        <v>0</v>
      </c>
      <c r="AF1549" t="s">
        <v>271</v>
      </c>
    </row>
    <row r="1550" spans="1:32" hidden="1" x14ac:dyDescent="0.25">
      <c r="A1550" t="str">
        <f t="array" ref="A1550">IF(COUNT(SEARCH(RubriekenHistorisch,CONCATENATE(P1549,U1549,AB1549,AH1549))),"t","f")</f>
        <v>f</v>
      </c>
      <c r="B1550" t="str">
        <f t="shared" si="74"/>
        <v>f</v>
      </c>
      <c r="C1550" t="str">
        <f t="shared" si="75"/>
        <v>f</v>
      </c>
      <c r="D1550" t="str">
        <f t="shared" si="76"/>
        <v>t</v>
      </c>
      <c r="E1550" t="str">
        <f>IF(COUNT(SEARCH({"04.","05.","09.","12."},CONCATENATE(P1549,U1549,AB1549,AH1549))),"t","f")</f>
        <v>t</v>
      </c>
      <c r="F1550" t="str">
        <f t="array" ref="F1550">IF(COUNT(SEARCH(HistorischeRubrieken,CONCATENATE(P1549,U1549,AB1549,AH1549))),"t","f")</f>
        <v>f</v>
      </c>
      <c r="G1550">
        <v>2</v>
      </c>
      <c r="H1550">
        <v>201301</v>
      </c>
      <c r="I1550" t="s">
        <v>1041</v>
      </c>
      <c r="J1550">
        <v>20090901</v>
      </c>
      <c r="K1550">
        <v>20100301</v>
      </c>
      <c r="M1550">
        <v>0</v>
      </c>
      <c r="N1550">
        <v>0</v>
      </c>
      <c r="O1550" t="s">
        <v>1010</v>
      </c>
      <c r="P1550" t="s">
        <v>1044</v>
      </c>
      <c r="Q1550" t="s">
        <v>1007</v>
      </c>
      <c r="R1550">
        <v>0</v>
      </c>
      <c r="S1550" t="s">
        <v>271</v>
      </c>
      <c r="U1550" t="s">
        <v>1045</v>
      </c>
      <c r="V1550">
        <v>1</v>
      </c>
      <c r="W1550">
        <v>1</v>
      </c>
      <c r="X1550">
        <v>20091210</v>
      </c>
      <c r="Y1550">
        <v>12</v>
      </c>
      <c r="Z1550" t="s">
        <v>271</v>
      </c>
      <c r="AA1550" t="s">
        <v>1011</v>
      </c>
      <c r="AC1550">
        <v>1</v>
      </c>
      <c r="AE1550">
        <v>0</v>
      </c>
      <c r="AF1550" t="s">
        <v>271</v>
      </c>
    </row>
    <row r="1551" spans="1:32" hidden="1" x14ac:dyDescent="0.25">
      <c r="A1551" t="str">
        <f t="array" ref="A1551">IF(COUNT(SEARCH(RubriekenHistorisch,CONCATENATE(P1550,U1550,AB1550,AH1550))),"t","f")</f>
        <v>f</v>
      </c>
      <c r="B1551" t="str">
        <f t="shared" si="74"/>
        <v>f</v>
      </c>
      <c r="C1551" t="str">
        <f t="shared" si="75"/>
        <v>f</v>
      </c>
      <c r="D1551" t="str">
        <f t="shared" si="76"/>
        <v>t</v>
      </c>
      <c r="E1551" t="str">
        <f>IF(COUNT(SEARCH({"04.","05.","09.","12."},CONCATENATE(P1550,U1550,AB1550,AH1550))),"t","f")</f>
        <v>t</v>
      </c>
      <c r="F1551" t="str">
        <f t="array" ref="F1551">IF(COUNT(SEARCH(HistorischeRubrieken,CONCATENATE(P1550,U1550,AB1550,AH1550))),"t","f")</f>
        <v>f</v>
      </c>
      <c r="G1551">
        <v>3</v>
      </c>
      <c r="H1551">
        <v>201301</v>
      </c>
      <c r="I1551" t="s">
        <v>1041</v>
      </c>
      <c r="J1551">
        <v>20100301</v>
      </c>
      <c r="K1551">
        <v>20120115</v>
      </c>
      <c r="M1551">
        <v>0</v>
      </c>
      <c r="N1551">
        <v>0</v>
      </c>
      <c r="O1551" t="s">
        <v>1010</v>
      </c>
      <c r="P1551" t="s">
        <v>1046</v>
      </c>
      <c r="Q1551" t="s">
        <v>1007</v>
      </c>
      <c r="R1551">
        <v>0</v>
      </c>
      <c r="S1551" t="s">
        <v>271</v>
      </c>
      <c r="U1551" t="s">
        <v>1047</v>
      </c>
      <c r="V1551">
        <v>1</v>
      </c>
      <c r="W1551">
        <v>1</v>
      </c>
      <c r="X1551">
        <v>20101210</v>
      </c>
      <c r="Y1551">
        <v>12</v>
      </c>
      <c r="Z1551" t="s">
        <v>271</v>
      </c>
      <c r="AA1551" t="s">
        <v>1011</v>
      </c>
      <c r="AC1551">
        <v>1</v>
      </c>
      <c r="AE1551">
        <v>0</v>
      </c>
      <c r="AF1551" t="s">
        <v>271</v>
      </c>
    </row>
    <row r="1552" spans="1:32" hidden="1" x14ac:dyDescent="0.25">
      <c r="A1552" t="str">
        <f t="array" ref="A1552">IF(COUNT(SEARCH(RubriekenHistorisch,CONCATENATE(P1551,U1551,AB1551,AH1551))),"t","f")</f>
        <v>f</v>
      </c>
      <c r="B1552" t="str">
        <f t="shared" si="74"/>
        <v>f</v>
      </c>
      <c r="C1552" t="str">
        <f t="shared" si="75"/>
        <v>f</v>
      </c>
      <c r="D1552" t="str">
        <f t="shared" si="76"/>
        <v>t</v>
      </c>
      <c r="E1552" t="str">
        <f>IF(COUNT(SEARCH({"04.","05.","09.","12."},CONCATENATE(P1551,U1551,AB1551,AH1551))),"t","f")</f>
        <v>t</v>
      </c>
      <c r="F1552" t="str">
        <f t="array" ref="F1552">IF(COUNT(SEARCH(HistorischeRubrieken,CONCATENATE(P1551,U1551,AB1551,AH1551))),"t","f")</f>
        <v>f</v>
      </c>
      <c r="G1552">
        <v>4</v>
      </c>
      <c r="H1552">
        <v>201301</v>
      </c>
      <c r="I1552" t="s">
        <v>1041</v>
      </c>
      <c r="J1552">
        <v>20120115</v>
      </c>
      <c r="K1552">
        <v>20120716</v>
      </c>
      <c r="M1552">
        <v>0</v>
      </c>
      <c r="N1552">
        <v>0</v>
      </c>
      <c r="O1552" t="s">
        <v>1012</v>
      </c>
      <c r="P1552" t="s">
        <v>1046</v>
      </c>
      <c r="Q1552" t="s">
        <v>1007</v>
      </c>
      <c r="R1552">
        <v>0</v>
      </c>
      <c r="S1552" t="s">
        <v>271</v>
      </c>
      <c r="U1552" t="s">
        <v>1047</v>
      </c>
      <c r="V1552">
        <v>1</v>
      </c>
      <c r="W1552">
        <v>1</v>
      </c>
      <c r="X1552">
        <v>20101210</v>
      </c>
      <c r="Y1552">
        <v>12</v>
      </c>
      <c r="Z1552" t="s">
        <v>271</v>
      </c>
      <c r="AA1552" t="s">
        <v>1013</v>
      </c>
      <c r="AC1552">
        <v>1</v>
      </c>
      <c r="AE1552">
        <v>0</v>
      </c>
      <c r="AF1552" t="s">
        <v>271</v>
      </c>
    </row>
    <row r="1553" spans="1:32" hidden="1" x14ac:dyDescent="0.25">
      <c r="A1553" t="str">
        <f t="array" ref="A1553">IF(COUNT(SEARCH(RubriekenHistorisch,CONCATENATE(P1552,U1552,AB1552,AH1552))),"t","f")</f>
        <v>f</v>
      </c>
      <c r="B1553" t="str">
        <f t="shared" si="74"/>
        <v>f</v>
      </c>
      <c r="C1553" t="str">
        <f t="shared" si="75"/>
        <v>f</v>
      </c>
      <c r="D1553" t="str">
        <f t="shared" si="76"/>
        <v>t</v>
      </c>
      <c r="E1553" t="str">
        <f>IF(COUNT(SEARCH({"04.","05.","09.","12."},CONCATENATE(P1552,U1552,AB1552,AH1552))),"t","f")</f>
        <v>t</v>
      </c>
      <c r="F1553" t="str">
        <f t="array" ref="F1553">IF(COUNT(SEARCH(HistorischeRubrieken,CONCATENATE(P1552,U1552,AB1552,AH1552))),"t","f")</f>
        <v>f</v>
      </c>
      <c r="G1553">
        <v>5</v>
      </c>
      <c r="H1553">
        <v>201301</v>
      </c>
      <c r="I1553" t="s">
        <v>1041</v>
      </c>
      <c r="J1553">
        <v>20120716</v>
      </c>
      <c r="K1553">
        <v>20140106</v>
      </c>
      <c r="M1553">
        <v>0</v>
      </c>
      <c r="N1553">
        <v>0</v>
      </c>
      <c r="O1553" t="s">
        <v>1012</v>
      </c>
      <c r="P1553" t="s">
        <v>1046</v>
      </c>
      <c r="Q1553" t="s">
        <v>1007</v>
      </c>
      <c r="R1553">
        <v>0</v>
      </c>
      <c r="S1553" t="s">
        <v>271</v>
      </c>
      <c r="U1553" t="s">
        <v>1047</v>
      </c>
      <c r="V1553">
        <v>1</v>
      </c>
      <c r="W1553">
        <v>1</v>
      </c>
      <c r="X1553">
        <v>20101210</v>
      </c>
      <c r="Y1553">
        <v>12</v>
      </c>
      <c r="Z1553" t="s">
        <v>271</v>
      </c>
      <c r="AA1553" t="s">
        <v>1013</v>
      </c>
      <c r="AC1553">
        <v>1</v>
      </c>
      <c r="AE1553">
        <v>0</v>
      </c>
      <c r="AF1553" t="s">
        <v>271</v>
      </c>
    </row>
    <row r="1554" spans="1:32" x14ac:dyDescent="0.25">
      <c r="A1554" t="str">
        <f t="array" ref="A1554">IF(COUNT(SEARCH(RubriekenHistorisch,CONCATENATE(P1553,U1553,AB1553,AH1553))),"t","f")</f>
        <v>f</v>
      </c>
      <c r="B1554" t="str">
        <f t="shared" si="74"/>
        <v>f</v>
      </c>
      <c r="C1554" t="str">
        <f t="shared" si="75"/>
        <v>f</v>
      </c>
      <c r="D1554" t="str">
        <f t="shared" si="76"/>
        <v>t</v>
      </c>
      <c r="E1554" t="str">
        <f>IF(COUNT(SEARCH({"04.","05.","09.","12."},CONCATENATE(P1553,U1553,AB1553,AH1553))),"t","f")</f>
        <v>t</v>
      </c>
      <c r="F1554" t="str">
        <f t="array" ref="F1554">IF(COUNT(SEARCH(HistorischeRubrieken,CONCATENATE(P1553,U1553,AB1553,AH1553))),"t","f")</f>
        <v>f</v>
      </c>
      <c r="G1554">
        <v>6</v>
      </c>
      <c r="H1554">
        <v>201301</v>
      </c>
      <c r="I1554" t="s">
        <v>1041</v>
      </c>
      <c r="J1554">
        <v>20140106</v>
      </c>
      <c r="M1554">
        <v>0</v>
      </c>
      <c r="N1554">
        <v>0</v>
      </c>
      <c r="O1554" t="s">
        <v>1012</v>
      </c>
      <c r="P1554" t="s">
        <v>1046</v>
      </c>
      <c r="Q1554" t="s">
        <v>1007</v>
      </c>
      <c r="R1554">
        <v>0</v>
      </c>
      <c r="S1554" t="s">
        <v>271</v>
      </c>
      <c r="U1554" t="s">
        <v>1047</v>
      </c>
      <c r="V1554">
        <v>1</v>
      </c>
      <c r="W1554">
        <v>1</v>
      </c>
      <c r="X1554">
        <v>20101210</v>
      </c>
      <c r="Y1554">
        <v>12</v>
      </c>
      <c r="Z1554" t="s">
        <v>271</v>
      </c>
      <c r="AA1554" t="s">
        <v>1015</v>
      </c>
      <c r="AC1554">
        <v>1</v>
      </c>
      <c r="AE1554">
        <v>0</v>
      </c>
      <c r="AF1554" t="s">
        <v>271</v>
      </c>
    </row>
    <row r="1555" spans="1:32" hidden="1" x14ac:dyDescent="0.25">
      <c r="A1555" t="str">
        <f t="array" ref="A1555">IF(COUNT(SEARCH(RubriekenHistorisch,CONCATENATE(P1554,U1554,AB1554,AH1554))),"t","f")</f>
        <v>f</v>
      </c>
      <c r="B1555" t="str">
        <f t="shared" si="74"/>
        <v>f</v>
      </c>
      <c r="C1555" t="str">
        <f t="shared" si="75"/>
        <v>f</v>
      </c>
      <c r="D1555" t="str">
        <f t="shared" si="76"/>
        <v>t</v>
      </c>
      <c r="E1555" t="str">
        <f>IF(COUNT(SEARCH({"04.","05.","09.","12."},CONCATENATE(P1554,U1554,AB1554,AH1554))),"t","f")</f>
        <v>t</v>
      </c>
      <c r="F1555" t="str">
        <f t="array" ref="F1555">IF(COUNT(SEARCH(HistorischeRubrieken,CONCATENATE(P1554,U1554,AB1554,AH1554))),"t","f")</f>
        <v>f</v>
      </c>
      <c r="G1555">
        <v>1</v>
      </c>
      <c r="H1555">
        <v>201401</v>
      </c>
      <c r="I1555" t="s">
        <v>1048</v>
      </c>
      <c r="J1555">
        <v>20080901</v>
      </c>
      <c r="K1555">
        <v>20090901</v>
      </c>
      <c r="M1555">
        <v>0</v>
      </c>
      <c r="N1555">
        <v>0</v>
      </c>
      <c r="O1555" t="s">
        <v>1010</v>
      </c>
      <c r="P1555" t="s">
        <v>1049</v>
      </c>
      <c r="Q1555" t="s">
        <v>1007</v>
      </c>
      <c r="R1555">
        <v>0</v>
      </c>
      <c r="S1555" t="s">
        <v>271</v>
      </c>
      <c r="U1555" t="s">
        <v>1050</v>
      </c>
      <c r="V1555">
        <v>1</v>
      </c>
      <c r="W1555">
        <v>1</v>
      </c>
      <c r="X1555">
        <v>20081001</v>
      </c>
      <c r="Y1555">
        <v>12</v>
      </c>
      <c r="Z1555" t="s">
        <v>271</v>
      </c>
      <c r="AA1555" t="s">
        <v>1011</v>
      </c>
      <c r="AC1555">
        <v>1</v>
      </c>
      <c r="AE1555">
        <v>0</v>
      </c>
      <c r="AF1555" t="s">
        <v>271</v>
      </c>
    </row>
    <row r="1556" spans="1:32" hidden="1" x14ac:dyDescent="0.25">
      <c r="A1556" t="str">
        <f t="array" ref="A1556">IF(COUNT(SEARCH(RubriekenHistorisch,CONCATENATE(P1555,U1555,AB1555,AH1555))),"t","f")</f>
        <v>f</v>
      </c>
      <c r="B1556" t="str">
        <f t="shared" si="74"/>
        <v>f</v>
      </c>
      <c r="C1556" t="str">
        <f t="shared" si="75"/>
        <v>f</v>
      </c>
      <c r="D1556" t="str">
        <f t="shared" si="76"/>
        <v>t</v>
      </c>
      <c r="E1556" t="str">
        <f>IF(COUNT(SEARCH({"04.","05.","09.","12."},CONCATENATE(P1555,U1555,AB1555,AH1555))),"t","f")</f>
        <v>t</v>
      </c>
      <c r="F1556" t="str">
        <f t="array" ref="F1556">IF(COUNT(SEARCH(HistorischeRubrieken,CONCATENATE(P1555,U1555,AB1555,AH1555))),"t","f")</f>
        <v>f</v>
      </c>
      <c r="G1556">
        <v>2</v>
      </c>
      <c r="H1556">
        <v>201401</v>
      </c>
      <c r="I1556" t="s">
        <v>1051</v>
      </c>
      <c r="J1556">
        <v>20090901</v>
      </c>
      <c r="K1556">
        <v>20120115</v>
      </c>
      <c r="M1556">
        <v>0</v>
      </c>
      <c r="N1556">
        <v>0</v>
      </c>
      <c r="O1556" t="s">
        <v>1010</v>
      </c>
      <c r="P1556" t="s">
        <v>1052</v>
      </c>
      <c r="Q1556" t="s">
        <v>1007</v>
      </c>
      <c r="R1556">
        <v>0</v>
      </c>
      <c r="S1556" t="s">
        <v>271</v>
      </c>
      <c r="U1556" t="s">
        <v>1053</v>
      </c>
      <c r="V1556">
        <v>1</v>
      </c>
      <c r="W1556">
        <v>1</v>
      </c>
      <c r="X1556">
        <v>20091001</v>
      </c>
      <c r="Y1556">
        <v>12</v>
      </c>
      <c r="Z1556" t="s">
        <v>271</v>
      </c>
      <c r="AA1556" t="s">
        <v>1011</v>
      </c>
      <c r="AC1556">
        <v>1</v>
      </c>
      <c r="AE1556">
        <v>0</v>
      </c>
      <c r="AF1556" t="s">
        <v>271</v>
      </c>
    </row>
    <row r="1557" spans="1:32" hidden="1" x14ac:dyDescent="0.25">
      <c r="A1557" t="str">
        <f t="array" ref="A1557">IF(COUNT(SEARCH(RubriekenHistorisch,CONCATENATE(P1556,U1556,AB1556,AH1556))),"t","f")</f>
        <v>f</v>
      </c>
      <c r="B1557" t="str">
        <f t="shared" si="74"/>
        <v>f</v>
      </c>
      <c r="C1557" t="str">
        <f t="shared" si="75"/>
        <v>f</v>
      </c>
      <c r="D1557" t="str">
        <f t="shared" si="76"/>
        <v>t</v>
      </c>
      <c r="E1557" t="str">
        <f>IF(COUNT(SEARCH({"04.","05.","09.","12."},CONCATENATE(P1556,U1556,AB1556,AH1556))),"t","f")</f>
        <v>t</v>
      </c>
      <c r="F1557" t="str">
        <f t="array" ref="F1557">IF(COUNT(SEARCH(HistorischeRubrieken,CONCATENATE(P1556,U1556,AB1556,AH1556))),"t","f")</f>
        <v>f</v>
      </c>
      <c r="G1557">
        <v>3</v>
      </c>
      <c r="H1557">
        <v>201401</v>
      </c>
      <c r="I1557" t="s">
        <v>1051</v>
      </c>
      <c r="J1557">
        <v>20120115</v>
      </c>
      <c r="K1557">
        <v>20120716</v>
      </c>
      <c r="M1557">
        <v>0</v>
      </c>
      <c r="N1557">
        <v>0</v>
      </c>
      <c r="O1557" t="s">
        <v>1012</v>
      </c>
      <c r="P1557" t="s">
        <v>1052</v>
      </c>
      <c r="Q1557" t="s">
        <v>1007</v>
      </c>
      <c r="R1557">
        <v>0</v>
      </c>
      <c r="S1557" t="s">
        <v>271</v>
      </c>
      <c r="U1557" t="s">
        <v>1053</v>
      </c>
      <c r="V1557">
        <v>1</v>
      </c>
      <c r="W1557">
        <v>1</v>
      </c>
      <c r="X1557">
        <v>20091001</v>
      </c>
      <c r="Y1557">
        <v>12</v>
      </c>
      <c r="Z1557" t="s">
        <v>271</v>
      </c>
      <c r="AA1557" t="s">
        <v>1013</v>
      </c>
      <c r="AC1557">
        <v>1</v>
      </c>
      <c r="AE1557">
        <v>0</v>
      </c>
      <c r="AF1557" t="s">
        <v>271</v>
      </c>
    </row>
    <row r="1558" spans="1:32" hidden="1" x14ac:dyDescent="0.25">
      <c r="A1558" t="str">
        <f t="array" ref="A1558">IF(COUNT(SEARCH(RubriekenHistorisch,CONCATENATE(P1557,U1557,AB1557,AH1557))),"t","f")</f>
        <v>f</v>
      </c>
      <c r="B1558" t="str">
        <f t="shared" si="74"/>
        <v>f</v>
      </c>
      <c r="C1558" t="str">
        <f t="shared" si="75"/>
        <v>f</v>
      </c>
      <c r="D1558" t="str">
        <f t="shared" si="76"/>
        <v>t</v>
      </c>
      <c r="E1558" t="str">
        <f>IF(COUNT(SEARCH({"04.","05.","09.","12."},CONCATENATE(P1557,U1557,AB1557,AH1557))),"t","f")</f>
        <v>t</v>
      </c>
      <c r="F1558" t="str">
        <f t="array" ref="F1558">IF(COUNT(SEARCH(HistorischeRubrieken,CONCATENATE(P1557,U1557,AB1557,AH1557))),"t","f")</f>
        <v>f</v>
      </c>
      <c r="G1558">
        <v>4</v>
      </c>
      <c r="H1558">
        <v>201401</v>
      </c>
      <c r="I1558" t="s">
        <v>1051</v>
      </c>
      <c r="J1558">
        <v>20120716</v>
      </c>
      <c r="K1558">
        <v>20140106</v>
      </c>
      <c r="M1558">
        <v>0</v>
      </c>
      <c r="N1558">
        <v>0</v>
      </c>
      <c r="O1558" t="s">
        <v>1012</v>
      </c>
      <c r="P1558" t="s">
        <v>1052</v>
      </c>
      <c r="Q1558" t="s">
        <v>1007</v>
      </c>
      <c r="R1558">
        <v>0</v>
      </c>
      <c r="S1558" t="s">
        <v>271</v>
      </c>
      <c r="U1558" t="s">
        <v>1053</v>
      </c>
      <c r="V1558">
        <v>1</v>
      </c>
      <c r="W1558">
        <v>1</v>
      </c>
      <c r="X1558">
        <v>20091001</v>
      </c>
      <c r="Y1558">
        <v>12</v>
      </c>
      <c r="Z1558" t="s">
        <v>271</v>
      </c>
      <c r="AA1558" t="s">
        <v>1013</v>
      </c>
      <c r="AC1558">
        <v>1</v>
      </c>
      <c r="AE1558">
        <v>0</v>
      </c>
      <c r="AF1558" t="s">
        <v>271</v>
      </c>
    </row>
    <row r="1559" spans="1:32" x14ac:dyDescent="0.25">
      <c r="A1559" t="str">
        <f t="array" ref="A1559">IF(COUNT(SEARCH(RubriekenHistorisch,CONCATENATE(P1558,U1558,AB1558,AH1558))),"t","f")</f>
        <v>f</v>
      </c>
      <c r="B1559" t="str">
        <f t="shared" si="74"/>
        <v>f</v>
      </c>
      <c r="C1559" t="str">
        <f t="shared" si="75"/>
        <v>f</v>
      </c>
      <c r="D1559" t="str">
        <f t="shared" si="76"/>
        <v>t</v>
      </c>
      <c r="E1559" t="str">
        <f>IF(COUNT(SEARCH({"04.","05.","09.","12."},CONCATENATE(P1558,U1558,AB1558,AH1558))),"t","f")</f>
        <v>t</v>
      </c>
      <c r="F1559" t="str">
        <f t="array" ref="F1559">IF(COUNT(SEARCH(HistorischeRubrieken,CONCATENATE(P1558,U1558,AB1558,AH1558))),"t","f")</f>
        <v>f</v>
      </c>
      <c r="G1559">
        <v>5</v>
      </c>
      <c r="H1559">
        <v>201401</v>
      </c>
      <c r="I1559" t="s">
        <v>1051</v>
      </c>
      <c r="J1559">
        <v>20140106</v>
      </c>
      <c r="M1559">
        <v>0</v>
      </c>
      <c r="N1559">
        <v>0</v>
      </c>
      <c r="O1559" t="s">
        <v>1012</v>
      </c>
      <c r="P1559" t="s">
        <v>1052</v>
      </c>
      <c r="Q1559" t="s">
        <v>1007</v>
      </c>
      <c r="R1559">
        <v>0</v>
      </c>
      <c r="S1559" t="s">
        <v>271</v>
      </c>
      <c r="U1559" t="s">
        <v>1053</v>
      </c>
      <c r="V1559">
        <v>1</v>
      </c>
      <c r="W1559">
        <v>1</v>
      </c>
      <c r="X1559">
        <v>20091001</v>
      </c>
      <c r="Y1559">
        <v>12</v>
      </c>
      <c r="Z1559" t="s">
        <v>271</v>
      </c>
      <c r="AA1559" t="s">
        <v>1015</v>
      </c>
      <c r="AC1559">
        <v>1</v>
      </c>
      <c r="AE1559">
        <v>0</v>
      </c>
      <c r="AF1559" t="s">
        <v>271</v>
      </c>
    </row>
    <row r="1560" spans="1:32" hidden="1" x14ac:dyDescent="0.25">
      <c r="A1560" t="str">
        <f t="array" ref="A1560">IF(COUNT(SEARCH(RubriekenHistorisch,CONCATENATE(P1559,U1559,AB1559,AH1559))),"t","f")</f>
        <v>f</v>
      </c>
      <c r="B1560" t="str">
        <f t="shared" si="74"/>
        <v>f</v>
      </c>
      <c r="C1560" t="str">
        <f t="shared" si="75"/>
        <v>f</v>
      </c>
      <c r="D1560" t="str">
        <f t="shared" si="76"/>
        <v>t</v>
      </c>
      <c r="E1560" t="str">
        <f>IF(COUNT(SEARCH({"04.","05.","09.","12."},CONCATENATE(P1559,U1559,AB1559,AH1559))),"t","f")</f>
        <v>t</v>
      </c>
      <c r="F1560" t="str">
        <f t="array" ref="F1560">IF(COUNT(SEARCH(HistorischeRubrieken,CONCATENATE(P1559,U1559,AB1559,AH1559))),"t","f")</f>
        <v>f</v>
      </c>
      <c r="G1560">
        <v>1</v>
      </c>
      <c r="H1560">
        <v>201601</v>
      </c>
      <c r="I1560" t="s">
        <v>1054</v>
      </c>
      <c r="J1560">
        <v>20110901</v>
      </c>
      <c r="K1560">
        <v>20120115</v>
      </c>
      <c r="M1560">
        <v>0</v>
      </c>
      <c r="N1560">
        <v>0</v>
      </c>
      <c r="O1560" t="s">
        <v>1055</v>
      </c>
      <c r="P1560" t="s">
        <v>1056</v>
      </c>
      <c r="Q1560" t="s">
        <v>1007</v>
      </c>
      <c r="R1560">
        <v>0</v>
      </c>
      <c r="S1560" t="s">
        <v>271</v>
      </c>
      <c r="U1560" t="s">
        <v>1057</v>
      </c>
      <c r="V1560">
        <v>1</v>
      </c>
      <c r="W1560">
        <v>1</v>
      </c>
      <c r="X1560">
        <v>20111001</v>
      </c>
      <c r="Y1560">
        <v>12</v>
      </c>
      <c r="Z1560" t="s">
        <v>271</v>
      </c>
      <c r="AA1560" t="s">
        <v>1058</v>
      </c>
      <c r="AC1560">
        <v>1</v>
      </c>
      <c r="AE1560">
        <v>0</v>
      </c>
      <c r="AF1560" t="s">
        <v>271</v>
      </c>
    </row>
    <row r="1561" spans="1:32" hidden="1" x14ac:dyDescent="0.25">
      <c r="A1561" t="str">
        <f t="array" ref="A1561">IF(COUNT(SEARCH(RubriekenHistorisch,CONCATENATE(P1560,U1560,AB1560,AH1560))),"t","f")</f>
        <v>f</v>
      </c>
      <c r="B1561" t="str">
        <f t="shared" si="74"/>
        <v>f</v>
      </c>
      <c r="C1561" t="str">
        <f t="shared" si="75"/>
        <v>f</v>
      </c>
      <c r="D1561" t="str">
        <f t="shared" si="76"/>
        <v>t</v>
      </c>
      <c r="E1561" t="str">
        <f>IF(COUNT(SEARCH({"04.","05.","09.","12."},CONCATENATE(P1560,U1560,AB1560,AH1560))),"t","f")</f>
        <v>t</v>
      </c>
      <c r="F1561" t="str">
        <f t="array" ref="F1561">IF(COUNT(SEARCH(HistorischeRubrieken,CONCATENATE(P1560,U1560,AB1560,AH1560))),"t","f")</f>
        <v>f</v>
      </c>
      <c r="G1561">
        <v>2</v>
      </c>
      <c r="H1561">
        <v>201601</v>
      </c>
      <c r="I1561" t="s">
        <v>1054</v>
      </c>
      <c r="J1561">
        <v>20120115</v>
      </c>
      <c r="K1561">
        <v>20120820</v>
      </c>
      <c r="M1561">
        <v>0</v>
      </c>
      <c r="N1561">
        <v>0</v>
      </c>
      <c r="O1561" t="s">
        <v>1012</v>
      </c>
      <c r="P1561" t="s">
        <v>1056</v>
      </c>
      <c r="Q1561" t="s">
        <v>1007</v>
      </c>
      <c r="R1561">
        <v>0</v>
      </c>
      <c r="S1561" t="s">
        <v>271</v>
      </c>
      <c r="U1561" t="s">
        <v>1057</v>
      </c>
      <c r="V1561">
        <v>1</v>
      </c>
      <c r="W1561">
        <v>1</v>
      </c>
      <c r="X1561">
        <v>20111001</v>
      </c>
      <c r="Y1561">
        <v>12</v>
      </c>
      <c r="Z1561" t="s">
        <v>271</v>
      </c>
      <c r="AA1561" t="s">
        <v>1013</v>
      </c>
      <c r="AC1561">
        <v>1</v>
      </c>
      <c r="AE1561">
        <v>0</v>
      </c>
      <c r="AF1561" t="s">
        <v>271</v>
      </c>
    </row>
    <row r="1562" spans="1:32" hidden="1" x14ac:dyDescent="0.25">
      <c r="A1562" t="str">
        <f t="array" ref="A1562">IF(COUNT(SEARCH(RubriekenHistorisch,CONCATENATE(P1561,U1561,AB1561,AH1561))),"t","f")</f>
        <v>f</v>
      </c>
      <c r="B1562" t="str">
        <f t="shared" si="74"/>
        <v>f</v>
      </c>
      <c r="C1562" t="str">
        <f t="shared" si="75"/>
        <v>f</v>
      </c>
      <c r="D1562" t="str">
        <f t="shared" si="76"/>
        <v>t</v>
      </c>
      <c r="E1562" t="str">
        <f>IF(COUNT(SEARCH({"04.","05.","09.","12."},CONCATENATE(P1561,U1561,AB1561,AH1561))),"t","f")</f>
        <v>t</v>
      </c>
      <c r="F1562" t="str">
        <f t="array" ref="F1562">IF(COUNT(SEARCH(HistorischeRubrieken,CONCATENATE(P1561,U1561,AB1561,AH1561))),"t","f")</f>
        <v>f</v>
      </c>
      <c r="G1562">
        <v>3</v>
      </c>
      <c r="H1562">
        <v>201601</v>
      </c>
      <c r="I1562" t="s">
        <v>1054</v>
      </c>
      <c r="J1562">
        <v>20120820</v>
      </c>
      <c r="K1562">
        <v>20140106</v>
      </c>
      <c r="M1562">
        <v>0</v>
      </c>
      <c r="N1562">
        <v>0</v>
      </c>
      <c r="O1562" t="s">
        <v>1012</v>
      </c>
      <c r="P1562" t="s">
        <v>1056</v>
      </c>
      <c r="Q1562" t="s">
        <v>1007</v>
      </c>
      <c r="R1562">
        <v>0</v>
      </c>
      <c r="S1562" t="s">
        <v>271</v>
      </c>
      <c r="U1562" t="s">
        <v>1057</v>
      </c>
      <c r="V1562">
        <v>1</v>
      </c>
      <c r="W1562">
        <v>1</v>
      </c>
      <c r="X1562">
        <v>20111001</v>
      </c>
      <c r="Y1562">
        <v>12</v>
      </c>
      <c r="Z1562" t="s">
        <v>271</v>
      </c>
      <c r="AA1562" t="s">
        <v>1013</v>
      </c>
      <c r="AC1562">
        <v>1</v>
      </c>
      <c r="AE1562">
        <v>0</v>
      </c>
      <c r="AF1562" t="s">
        <v>271</v>
      </c>
    </row>
    <row r="1563" spans="1:32" x14ac:dyDescent="0.25">
      <c r="A1563" t="str">
        <f t="array" ref="A1563">IF(COUNT(SEARCH(RubriekenHistorisch,CONCATENATE(P1562,U1562,AB1562,AH1562))),"t","f")</f>
        <v>f</v>
      </c>
      <c r="B1563" t="str">
        <f t="shared" si="74"/>
        <v>f</v>
      </c>
      <c r="C1563" t="str">
        <f t="shared" si="75"/>
        <v>f</v>
      </c>
      <c r="D1563" t="str">
        <f t="shared" si="76"/>
        <v>t</v>
      </c>
      <c r="E1563" t="str">
        <f>IF(COUNT(SEARCH({"04.","05.","09.","12."},CONCATENATE(P1562,U1562,AB1562,AH1562))),"t","f")</f>
        <v>t</v>
      </c>
      <c r="F1563" t="str">
        <f t="array" ref="F1563">IF(COUNT(SEARCH(HistorischeRubrieken,CONCATENATE(P1562,U1562,AB1562,AH1562))),"t","f")</f>
        <v>f</v>
      </c>
      <c r="G1563">
        <v>4</v>
      </c>
      <c r="H1563">
        <v>201601</v>
      </c>
      <c r="I1563" t="s">
        <v>1054</v>
      </c>
      <c r="J1563">
        <v>20140106</v>
      </c>
      <c r="M1563">
        <v>0</v>
      </c>
      <c r="N1563">
        <v>0</v>
      </c>
      <c r="O1563" t="s">
        <v>1012</v>
      </c>
      <c r="P1563" t="s">
        <v>1056</v>
      </c>
      <c r="Q1563" t="s">
        <v>1007</v>
      </c>
      <c r="R1563">
        <v>0</v>
      </c>
      <c r="S1563" t="s">
        <v>271</v>
      </c>
      <c r="U1563" t="s">
        <v>1057</v>
      </c>
      <c r="V1563">
        <v>1</v>
      </c>
      <c r="W1563">
        <v>1</v>
      </c>
      <c r="X1563">
        <v>20111001</v>
      </c>
      <c r="Y1563">
        <v>12</v>
      </c>
      <c r="Z1563" t="s">
        <v>271</v>
      </c>
      <c r="AA1563" t="s">
        <v>1015</v>
      </c>
      <c r="AC1563">
        <v>1</v>
      </c>
      <c r="AE1563">
        <v>0</v>
      </c>
      <c r="AF1563" t="s">
        <v>271</v>
      </c>
    </row>
    <row r="1564" spans="1:32" hidden="1" x14ac:dyDescent="0.25">
      <c r="A1564" t="str">
        <f t="array" ref="A1564">IF(COUNT(SEARCH(RubriekenHistorisch,CONCATENATE(P1563,U1563,AB1563,AH1563))),"t","f")</f>
        <v>f</v>
      </c>
      <c r="B1564" t="str">
        <f t="shared" si="74"/>
        <v>f</v>
      </c>
      <c r="C1564" t="str">
        <f t="shared" si="75"/>
        <v>f</v>
      </c>
      <c r="D1564" t="str">
        <f t="shared" si="76"/>
        <v>t</v>
      </c>
      <c r="E1564" t="str">
        <f>IF(COUNT(SEARCH({"04.","05.","09.","12."},CONCATENATE(P1563,U1563,AB1563,AH1563))),"t","f")</f>
        <v>t</v>
      </c>
      <c r="F1564" t="str">
        <f t="array" ref="F1564">IF(COUNT(SEARCH(HistorischeRubrieken,CONCATENATE(P1563,U1563,AB1563,AH1563))),"t","f")</f>
        <v>f</v>
      </c>
      <c r="G1564">
        <v>1</v>
      </c>
      <c r="H1564">
        <v>250001</v>
      </c>
      <c r="I1564" t="s">
        <v>1059</v>
      </c>
      <c r="J1564">
        <v>19921101</v>
      </c>
      <c r="K1564">
        <v>19950201</v>
      </c>
      <c r="M1564">
        <v>0</v>
      </c>
      <c r="N1564">
        <v>0</v>
      </c>
      <c r="O1564" t="s">
        <v>1060</v>
      </c>
      <c r="P1564" t="s">
        <v>152</v>
      </c>
      <c r="Q1564" t="s">
        <v>1061</v>
      </c>
      <c r="R1564">
        <v>0</v>
      </c>
      <c r="S1564" t="s">
        <v>271</v>
      </c>
      <c r="U1564" t="s">
        <v>1062</v>
      </c>
      <c r="V1564">
        <v>1</v>
      </c>
      <c r="W1564">
        <v>1</v>
      </c>
      <c r="X1564">
        <v>19921122</v>
      </c>
      <c r="Y1564">
        <v>3</v>
      </c>
      <c r="Z1564" t="s">
        <v>1003</v>
      </c>
    </row>
    <row r="1565" spans="1:32" hidden="1" x14ac:dyDescent="0.25">
      <c r="A1565" t="str">
        <f t="array" ref="A1565">IF(COUNT(SEARCH(RubriekenHistorisch,CONCATENATE(P1564,U1564,AB1564,AH1564))),"t","f")</f>
        <v>f</v>
      </c>
      <c r="B1565" t="str">
        <f t="shared" si="74"/>
        <v>f</v>
      </c>
      <c r="C1565" t="str">
        <f t="shared" si="75"/>
        <v>t</v>
      </c>
      <c r="D1565" t="str">
        <f t="shared" si="76"/>
        <v>f</v>
      </c>
      <c r="E1565" t="str">
        <f>IF(COUNT(SEARCH({"04.","05.","09.","12."},CONCATENATE(P1564,U1564,AB1564,AH1564))),"t","f")</f>
        <v>f</v>
      </c>
      <c r="F1565" t="str">
        <f t="array" ref="F1565">IF(COUNT(SEARCH(HistorischeRubrieken,CONCATENATE(P1564,U1564,AB1564,AH1564))),"t","f")</f>
        <v>f</v>
      </c>
      <c r="G1565">
        <v>2</v>
      </c>
      <c r="H1565">
        <v>250001</v>
      </c>
      <c r="I1565" t="s">
        <v>1059</v>
      </c>
      <c r="J1565">
        <v>19950201</v>
      </c>
      <c r="K1565">
        <v>19951101</v>
      </c>
      <c r="M1565">
        <v>0</v>
      </c>
      <c r="N1565">
        <v>0</v>
      </c>
      <c r="O1565" t="s">
        <v>1060</v>
      </c>
      <c r="P1565" t="s">
        <v>152</v>
      </c>
      <c r="Q1565" t="s">
        <v>175</v>
      </c>
      <c r="R1565">
        <v>0</v>
      </c>
      <c r="S1565" t="s">
        <v>271</v>
      </c>
      <c r="AA1565" t="s">
        <v>1060</v>
      </c>
      <c r="AC1565">
        <v>1</v>
      </c>
      <c r="AE1565">
        <v>0</v>
      </c>
      <c r="AF1565" t="s">
        <v>271</v>
      </c>
    </row>
    <row r="1566" spans="1:32" hidden="1" x14ac:dyDescent="0.25">
      <c r="A1566" t="str">
        <f t="array" ref="A1566">IF(COUNT(SEARCH(RubriekenHistorisch,CONCATENATE(P1565,U1565,AB1565,AH1565))),"t","f")</f>
        <v>f</v>
      </c>
      <c r="B1566" t="str">
        <f t="shared" si="74"/>
        <v>f</v>
      </c>
      <c r="C1566" t="str">
        <f t="shared" si="75"/>
        <v>f</v>
      </c>
      <c r="D1566" t="str">
        <f t="shared" si="76"/>
        <v>f</v>
      </c>
      <c r="E1566" t="str">
        <f>IF(COUNT(SEARCH({"04.","05.","09.","12."},CONCATENATE(P1565,U1565,AB1565,AH1565))),"t","f")</f>
        <v>f</v>
      </c>
      <c r="F1566" t="str">
        <f t="array" ref="F1566">IF(COUNT(SEARCH(HistorischeRubrieken,CONCATENATE(P1565,U1565,AB1565,AH1565))),"t","f")</f>
        <v>f</v>
      </c>
      <c r="G1566">
        <v>3</v>
      </c>
      <c r="H1566">
        <v>250001</v>
      </c>
      <c r="I1566" t="s">
        <v>1059</v>
      </c>
      <c r="J1566">
        <v>19951101</v>
      </c>
      <c r="K1566">
        <v>19960501</v>
      </c>
      <c r="M1566">
        <v>0</v>
      </c>
      <c r="N1566">
        <v>0</v>
      </c>
      <c r="O1566" t="s">
        <v>1060</v>
      </c>
      <c r="P1566" t="s">
        <v>152</v>
      </c>
      <c r="Q1566" t="s">
        <v>177</v>
      </c>
      <c r="R1566">
        <v>0</v>
      </c>
      <c r="S1566" t="s">
        <v>271</v>
      </c>
      <c r="T1566" t="s">
        <v>95</v>
      </c>
      <c r="U1566" t="s">
        <v>1063</v>
      </c>
      <c r="V1566">
        <v>0</v>
      </c>
      <c r="W1566">
        <v>0</v>
      </c>
      <c r="X1566">
        <v>19951101</v>
      </c>
      <c r="Y1566">
        <v>0</v>
      </c>
      <c r="Z1566" t="s">
        <v>271</v>
      </c>
      <c r="AA1566" t="s">
        <v>1064</v>
      </c>
      <c r="AC1566">
        <v>1</v>
      </c>
      <c r="AE1566">
        <v>0</v>
      </c>
      <c r="AF1566" t="s">
        <v>271</v>
      </c>
    </row>
    <row r="1567" spans="1:32" hidden="1" x14ac:dyDescent="0.25">
      <c r="A1567" t="str">
        <f t="array" ref="A1567">IF(COUNT(SEARCH(RubriekenHistorisch,CONCATENATE(P1566,U1566,AB1566,AH1566))),"t","f")</f>
        <v>f</v>
      </c>
      <c r="B1567" t="str">
        <f t="shared" si="74"/>
        <v>f</v>
      </c>
      <c r="C1567" t="str">
        <f t="shared" si="75"/>
        <v>f</v>
      </c>
      <c r="D1567" t="str">
        <f t="shared" si="76"/>
        <v>f</v>
      </c>
      <c r="E1567" t="str">
        <f>IF(COUNT(SEARCH({"04.","05.","09.","12."},CONCATENATE(P1566,U1566,AB1566,AH1566))),"t","f")</f>
        <v>f</v>
      </c>
      <c r="F1567" t="str">
        <f t="array" ref="F1567">IF(COUNT(SEARCH(HistorischeRubrieken,CONCATENATE(P1566,U1566,AB1566,AH1566))),"t","f")</f>
        <v>f</v>
      </c>
      <c r="G1567">
        <v>4</v>
      </c>
      <c r="H1567">
        <v>250001</v>
      </c>
      <c r="I1567" t="s">
        <v>1065</v>
      </c>
      <c r="J1567">
        <v>19960501</v>
      </c>
      <c r="K1567">
        <v>20010201</v>
      </c>
      <c r="M1567">
        <v>0</v>
      </c>
      <c r="N1567">
        <v>0</v>
      </c>
      <c r="O1567" t="s">
        <v>1066</v>
      </c>
      <c r="P1567" t="s">
        <v>152</v>
      </c>
      <c r="Q1567" t="s">
        <v>177</v>
      </c>
      <c r="R1567">
        <v>0</v>
      </c>
      <c r="S1567" t="s">
        <v>271</v>
      </c>
      <c r="T1567" t="s">
        <v>1067</v>
      </c>
      <c r="U1567" t="s">
        <v>1068</v>
      </c>
      <c r="V1567">
        <v>0</v>
      </c>
      <c r="W1567">
        <v>0</v>
      </c>
      <c r="X1567">
        <v>19960601</v>
      </c>
      <c r="Y1567">
        <v>0</v>
      </c>
      <c r="Z1567" t="s">
        <v>1003</v>
      </c>
      <c r="AA1567" t="s">
        <v>1069</v>
      </c>
      <c r="AC1567">
        <v>1</v>
      </c>
      <c r="AE1567">
        <v>0</v>
      </c>
      <c r="AF1567" t="s">
        <v>271</v>
      </c>
    </row>
    <row r="1568" spans="1:32" hidden="1" x14ac:dyDescent="0.25">
      <c r="A1568" t="str">
        <f t="array" ref="A1568">IF(COUNT(SEARCH(RubriekenHistorisch,CONCATENATE(P1567,U1567,AB1567,AH1567))),"t","f")</f>
        <v>f</v>
      </c>
      <c r="B1568" t="str">
        <f t="shared" si="74"/>
        <v>f</v>
      </c>
      <c r="C1568" t="str">
        <f t="shared" si="75"/>
        <v>f</v>
      </c>
      <c r="D1568" t="str">
        <f t="shared" si="76"/>
        <v>f</v>
      </c>
      <c r="E1568" t="str">
        <f>IF(COUNT(SEARCH({"04.","05.","09.","12."},CONCATENATE(P1567,U1567,AB1567,AH1567))),"t","f")</f>
        <v>f</v>
      </c>
      <c r="F1568" t="str">
        <f t="array" ref="F1568">IF(COUNT(SEARCH(HistorischeRubrieken,CONCATENATE(P1567,U1567,AB1567,AH1567))),"t","f")</f>
        <v>f</v>
      </c>
      <c r="G1568">
        <v>5</v>
      </c>
      <c r="H1568">
        <v>250001</v>
      </c>
      <c r="I1568" t="s">
        <v>1065</v>
      </c>
      <c r="J1568">
        <v>20010201</v>
      </c>
      <c r="K1568">
        <v>20071126</v>
      </c>
      <c r="M1568">
        <v>0</v>
      </c>
      <c r="N1568">
        <v>0</v>
      </c>
      <c r="O1568" t="s">
        <v>1070</v>
      </c>
      <c r="P1568" t="s">
        <v>152</v>
      </c>
      <c r="Q1568" t="s">
        <v>177</v>
      </c>
      <c r="R1568">
        <v>0</v>
      </c>
      <c r="S1568" t="s">
        <v>271</v>
      </c>
      <c r="AA1568" t="s">
        <v>1071</v>
      </c>
      <c r="AC1568">
        <v>1</v>
      </c>
      <c r="AE1568">
        <v>0</v>
      </c>
      <c r="AF1568" t="s">
        <v>271</v>
      </c>
    </row>
    <row r="1569" spans="1:32" hidden="1" x14ac:dyDescent="0.25">
      <c r="A1569" t="str">
        <f t="array" ref="A1569">IF(COUNT(SEARCH(RubriekenHistorisch,CONCATENATE(P1568,U1568,AB1568,AH1568))),"t","f")</f>
        <v>f</v>
      </c>
      <c r="B1569" t="str">
        <f t="shared" si="74"/>
        <v>f</v>
      </c>
      <c r="C1569" t="str">
        <f t="shared" si="75"/>
        <v>f</v>
      </c>
      <c r="D1569" t="str">
        <f t="shared" si="76"/>
        <v>f</v>
      </c>
      <c r="E1569" t="str">
        <f>IF(COUNT(SEARCH({"04.","05.","09.","12."},CONCATENATE(P1568,U1568,AB1568,AH1568))),"t","f")</f>
        <v>f</v>
      </c>
      <c r="F1569" t="str">
        <f t="array" ref="F1569">IF(COUNT(SEARCH(HistorischeRubrieken,CONCATENATE(P1568,U1568,AB1568,AH1568))),"t","f")</f>
        <v>f</v>
      </c>
      <c r="G1569">
        <v>6</v>
      </c>
      <c r="H1569">
        <v>250001</v>
      </c>
      <c r="I1569" t="s">
        <v>1065</v>
      </c>
      <c r="J1569">
        <v>20071126</v>
      </c>
      <c r="K1569">
        <v>20110301</v>
      </c>
      <c r="M1569">
        <v>0</v>
      </c>
      <c r="N1569">
        <v>0</v>
      </c>
      <c r="O1569" t="s">
        <v>1072</v>
      </c>
      <c r="P1569" t="s">
        <v>152</v>
      </c>
      <c r="Q1569" t="s">
        <v>177</v>
      </c>
      <c r="R1569">
        <v>0</v>
      </c>
      <c r="S1569" t="s">
        <v>271</v>
      </c>
      <c r="AA1569" t="s">
        <v>1073</v>
      </c>
      <c r="AC1569">
        <v>1</v>
      </c>
      <c r="AE1569">
        <v>0</v>
      </c>
      <c r="AF1569" t="s">
        <v>271</v>
      </c>
    </row>
    <row r="1570" spans="1:32" hidden="1" x14ac:dyDescent="0.25">
      <c r="A1570" t="str">
        <f t="array" ref="A1570">IF(COUNT(SEARCH(RubriekenHistorisch,CONCATENATE(P1569,U1569,AB1569,AH1569))),"t","f")</f>
        <v>f</v>
      </c>
      <c r="B1570" t="str">
        <f t="shared" si="74"/>
        <v>f</v>
      </c>
      <c r="C1570" t="str">
        <f t="shared" si="75"/>
        <v>f</v>
      </c>
      <c r="D1570" t="str">
        <f t="shared" si="76"/>
        <v>f</v>
      </c>
      <c r="E1570" t="str">
        <f>IF(COUNT(SEARCH({"04.","05.","09.","12."},CONCATENATE(P1569,U1569,AB1569,AH1569))),"t","f")</f>
        <v>f</v>
      </c>
      <c r="F1570" t="str">
        <f t="array" ref="F1570">IF(COUNT(SEARCH(HistorischeRubrieken,CONCATENATE(P1569,U1569,AB1569,AH1569))),"t","f")</f>
        <v>f</v>
      </c>
      <c r="G1570">
        <v>7</v>
      </c>
      <c r="H1570">
        <v>250001</v>
      </c>
      <c r="I1570" t="s">
        <v>1074</v>
      </c>
      <c r="J1570">
        <v>20110301</v>
      </c>
      <c r="K1570">
        <v>20120115</v>
      </c>
      <c r="M1570">
        <v>0</v>
      </c>
      <c r="N1570">
        <v>0</v>
      </c>
      <c r="O1570" t="s">
        <v>1072</v>
      </c>
      <c r="P1570" t="s">
        <v>152</v>
      </c>
      <c r="Q1570" t="s">
        <v>177</v>
      </c>
      <c r="R1570">
        <v>0</v>
      </c>
      <c r="S1570" t="s">
        <v>271</v>
      </c>
      <c r="AA1570" t="s">
        <v>1075</v>
      </c>
      <c r="AC1570">
        <v>1</v>
      </c>
      <c r="AE1570">
        <v>0</v>
      </c>
      <c r="AF1570" t="s">
        <v>271</v>
      </c>
    </row>
    <row r="1571" spans="1:32" hidden="1" x14ac:dyDescent="0.25">
      <c r="A1571" t="str">
        <f t="array" ref="A1571">IF(COUNT(SEARCH(RubriekenHistorisch,CONCATENATE(P1570,U1570,AB1570,AH1570))),"t","f")</f>
        <v>f</v>
      </c>
      <c r="B1571" t="str">
        <f t="shared" si="74"/>
        <v>f</v>
      </c>
      <c r="C1571" t="str">
        <f t="shared" si="75"/>
        <v>f</v>
      </c>
      <c r="D1571" t="str">
        <f t="shared" si="76"/>
        <v>f</v>
      </c>
      <c r="E1571" t="str">
        <f>IF(COUNT(SEARCH({"04.","05.","09.","12."},CONCATENATE(P1570,U1570,AB1570,AH1570))),"t","f")</f>
        <v>f</v>
      </c>
      <c r="F1571" t="str">
        <f t="array" ref="F1571">IF(COUNT(SEARCH(HistorischeRubrieken,CONCATENATE(P1570,U1570,AB1570,AH1570))),"t","f")</f>
        <v>f</v>
      </c>
      <c r="G1571">
        <v>8</v>
      </c>
      <c r="H1571">
        <v>250001</v>
      </c>
      <c r="I1571" t="s">
        <v>1074</v>
      </c>
      <c r="J1571">
        <v>20120115</v>
      </c>
      <c r="K1571">
        <v>20120910</v>
      </c>
      <c r="M1571">
        <v>0</v>
      </c>
      <c r="N1571">
        <v>0</v>
      </c>
      <c r="O1571" t="s">
        <v>1072</v>
      </c>
      <c r="P1571" t="s">
        <v>152</v>
      </c>
      <c r="Q1571" t="s">
        <v>177</v>
      </c>
      <c r="R1571">
        <v>0</v>
      </c>
      <c r="S1571" t="s">
        <v>271</v>
      </c>
      <c r="AA1571" t="s">
        <v>1076</v>
      </c>
      <c r="AC1571">
        <v>1</v>
      </c>
      <c r="AE1571">
        <v>0</v>
      </c>
      <c r="AF1571" t="s">
        <v>271</v>
      </c>
    </row>
    <row r="1572" spans="1:32" hidden="1" x14ac:dyDescent="0.25">
      <c r="A1572" t="str">
        <f t="array" ref="A1572">IF(COUNT(SEARCH(RubriekenHistorisch,CONCATENATE(P1571,U1571,AB1571,AH1571))),"t","f")</f>
        <v>f</v>
      </c>
      <c r="B1572" t="str">
        <f t="shared" si="74"/>
        <v>f</v>
      </c>
      <c r="C1572" t="str">
        <f t="shared" si="75"/>
        <v>f</v>
      </c>
      <c r="D1572" t="str">
        <f t="shared" si="76"/>
        <v>f</v>
      </c>
      <c r="E1572" t="str">
        <f>IF(COUNT(SEARCH({"04.","05.","09.","12."},CONCATENATE(P1571,U1571,AB1571,AH1571))),"t","f")</f>
        <v>f</v>
      </c>
      <c r="F1572" t="str">
        <f t="array" ref="F1572">IF(COUNT(SEARCH(HistorischeRubrieken,CONCATENATE(P1571,U1571,AB1571,AH1571))),"t","f")</f>
        <v>f</v>
      </c>
      <c r="G1572">
        <v>9</v>
      </c>
      <c r="H1572">
        <v>250001</v>
      </c>
      <c r="I1572" t="s">
        <v>1074</v>
      </c>
      <c r="J1572">
        <v>20120910</v>
      </c>
      <c r="K1572">
        <v>20121001</v>
      </c>
      <c r="M1572">
        <v>0</v>
      </c>
      <c r="N1572">
        <v>0</v>
      </c>
      <c r="O1572" t="s">
        <v>1077</v>
      </c>
      <c r="P1572" t="s">
        <v>152</v>
      </c>
      <c r="Q1572" t="s">
        <v>177</v>
      </c>
      <c r="R1572">
        <v>0</v>
      </c>
      <c r="S1572" t="s">
        <v>271</v>
      </c>
      <c r="AA1572" t="s">
        <v>1076</v>
      </c>
      <c r="AC1572">
        <v>1</v>
      </c>
      <c r="AE1572">
        <v>0</v>
      </c>
      <c r="AF1572" t="s">
        <v>271</v>
      </c>
    </row>
    <row r="1573" spans="1:32" hidden="1" x14ac:dyDescent="0.25">
      <c r="A1573" t="str">
        <f t="array" ref="A1573">IF(COUNT(SEARCH(RubriekenHistorisch,CONCATENATE(P1572,U1572,AB1572,AH1572))),"t","f")</f>
        <v>f</v>
      </c>
      <c r="B1573" t="str">
        <f t="shared" si="74"/>
        <v>f</v>
      </c>
      <c r="C1573" t="str">
        <f t="shared" si="75"/>
        <v>f</v>
      </c>
      <c r="D1573" t="str">
        <f t="shared" si="76"/>
        <v>f</v>
      </c>
      <c r="E1573" t="str">
        <f>IF(COUNT(SEARCH({"04.","05.","09.","12."},CONCATENATE(P1572,U1572,AB1572,AH1572))),"t","f")</f>
        <v>f</v>
      </c>
      <c r="F1573" t="str">
        <f t="array" ref="F1573">IF(COUNT(SEARCH(HistorischeRubrieken,CONCATENATE(P1572,U1572,AB1572,AH1572))),"t","f")</f>
        <v>f</v>
      </c>
      <c r="G1573">
        <v>10</v>
      </c>
      <c r="H1573">
        <v>250001</v>
      </c>
      <c r="I1573" t="s">
        <v>1074</v>
      </c>
      <c r="J1573">
        <v>20121001</v>
      </c>
      <c r="K1573">
        <v>20121201</v>
      </c>
      <c r="M1573">
        <v>0</v>
      </c>
      <c r="N1573">
        <v>0</v>
      </c>
      <c r="O1573" t="s">
        <v>1078</v>
      </c>
      <c r="P1573" t="s">
        <v>152</v>
      </c>
      <c r="Q1573" t="s">
        <v>177</v>
      </c>
      <c r="R1573">
        <v>0</v>
      </c>
      <c r="S1573" t="s">
        <v>271</v>
      </c>
      <c r="AA1573" t="s">
        <v>1076</v>
      </c>
      <c r="AC1573">
        <v>1</v>
      </c>
      <c r="AE1573">
        <v>0</v>
      </c>
      <c r="AF1573" t="s">
        <v>271</v>
      </c>
    </row>
    <row r="1574" spans="1:32" hidden="1" x14ac:dyDescent="0.25">
      <c r="A1574" t="str">
        <f t="array" ref="A1574">IF(COUNT(SEARCH(RubriekenHistorisch,CONCATENATE(P1573,U1573,AB1573,AH1573))),"t","f")</f>
        <v>f</v>
      </c>
      <c r="B1574" t="str">
        <f t="shared" si="74"/>
        <v>f</v>
      </c>
      <c r="C1574" t="str">
        <f t="shared" si="75"/>
        <v>f</v>
      </c>
      <c r="D1574" t="str">
        <f t="shared" si="76"/>
        <v>f</v>
      </c>
      <c r="E1574" t="str">
        <f>IF(COUNT(SEARCH({"04.","05.","09.","12."},CONCATENATE(P1573,U1573,AB1573,AH1573))),"t","f")</f>
        <v>f</v>
      </c>
      <c r="F1574" t="str">
        <f t="array" ref="F1574">IF(COUNT(SEARCH(HistorischeRubrieken,CONCATENATE(P1573,U1573,AB1573,AH1573))),"t","f")</f>
        <v>f</v>
      </c>
      <c r="G1574">
        <v>11</v>
      </c>
      <c r="H1574">
        <v>250001</v>
      </c>
      <c r="I1574" t="s">
        <v>1074</v>
      </c>
      <c r="J1574">
        <v>20121201</v>
      </c>
      <c r="K1574">
        <v>20131101</v>
      </c>
      <c r="M1574">
        <v>0</v>
      </c>
      <c r="N1574">
        <v>0</v>
      </c>
      <c r="O1574" t="s">
        <v>1078</v>
      </c>
      <c r="P1574" t="s">
        <v>152</v>
      </c>
      <c r="Q1574" t="s">
        <v>177</v>
      </c>
      <c r="R1574">
        <v>0</v>
      </c>
      <c r="S1574" t="s">
        <v>271</v>
      </c>
      <c r="T1574" t="s">
        <v>1078</v>
      </c>
      <c r="U1574" t="s">
        <v>1079</v>
      </c>
      <c r="V1574">
        <v>0</v>
      </c>
      <c r="W1574">
        <v>1</v>
      </c>
      <c r="X1574">
        <v>20121205</v>
      </c>
      <c r="Y1574">
        <v>0</v>
      </c>
      <c r="Z1574" t="s">
        <v>1003</v>
      </c>
      <c r="AA1574" t="s">
        <v>1076</v>
      </c>
      <c r="AC1574">
        <v>1</v>
      </c>
      <c r="AE1574">
        <v>0</v>
      </c>
      <c r="AF1574" t="s">
        <v>271</v>
      </c>
    </row>
    <row r="1575" spans="1:32" hidden="1" x14ac:dyDescent="0.25">
      <c r="A1575" t="str">
        <f t="array" ref="A1575">IF(COUNT(SEARCH(RubriekenHistorisch,CONCATENATE(P1574,U1574,AB1574,AH1574))),"t","f")</f>
        <v>f</v>
      </c>
      <c r="B1575" t="str">
        <f t="shared" si="74"/>
        <v>f</v>
      </c>
      <c r="C1575" t="str">
        <f t="shared" si="75"/>
        <v>t</v>
      </c>
      <c r="D1575" t="str">
        <f t="shared" si="76"/>
        <v>f</v>
      </c>
      <c r="E1575" t="str">
        <f>IF(COUNT(SEARCH({"04.","05.","09.","12."},CONCATENATE(P1574,U1574,AB1574,AH1574))),"t","f")</f>
        <v>f</v>
      </c>
      <c r="F1575" t="str">
        <f t="array" ref="F1575">IF(COUNT(SEARCH(HistorischeRubrieken,CONCATENATE(P1574,U1574,AB1574,AH1574))),"t","f")</f>
        <v>f</v>
      </c>
      <c r="G1575">
        <v>12</v>
      </c>
      <c r="H1575">
        <v>250001</v>
      </c>
      <c r="I1575" t="s">
        <v>1074</v>
      </c>
      <c r="J1575">
        <v>20131101</v>
      </c>
      <c r="K1575">
        <v>20131201</v>
      </c>
      <c r="M1575">
        <v>0</v>
      </c>
      <c r="N1575">
        <v>0</v>
      </c>
      <c r="O1575" t="s">
        <v>1078</v>
      </c>
      <c r="P1575" t="s">
        <v>152</v>
      </c>
      <c r="Q1575" t="s">
        <v>177</v>
      </c>
      <c r="R1575">
        <v>0</v>
      </c>
      <c r="S1575" t="s">
        <v>271</v>
      </c>
      <c r="AA1575" t="s">
        <v>1080</v>
      </c>
      <c r="AC1575">
        <v>1</v>
      </c>
      <c r="AE1575">
        <v>0</v>
      </c>
      <c r="AF1575" t="s">
        <v>271</v>
      </c>
    </row>
    <row r="1576" spans="1:32" hidden="1" x14ac:dyDescent="0.25">
      <c r="A1576" t="str">
        <f t="array" ref="A1576">IF(COUNT(SEARCH(RubriekenHistorisch,CONCATENATE(P1575,U1575,AB1575,AH1575))),"t","f")</f>
        <v>f</v>
      </c>
      <c r="B1576" t="str">
        <f t="shared" si="74"/>
        <v>f</v>
      </c>
      <c r="C1576" t="str">
        <f t="shared" si="75"/>
        <v>f</v>
      </c>
      <c r="D1576" t="str">
        <f t="shared" si="76"/>
        <v>f</v>
      </c>
      <c r="E1576" t="str">
        <f>IF(COUNT(SEARCH({"04.","05.","09.","12."},CONCATENATE(P1575,U1575,AB1575,AH1575))),"t","f")</f>
        <v>f</v>
      </c>
      <c r="F1576" t="str">
        <f t="array" ref="F1576">IF(COUNT(SEARCH(HistorischeRubrieken,CONCATENATE(P1575,U1575,AB1575,AH1575))),"t","f")</f>
        <v>f</v>
      </c>
      <c r="G1576">
        <v>13</v>
      </c>
      <c r="H1576">
        <v>250001</v>
      </c>
      <c r="I1576" t="s">
        <v>1074</v>
      </c>
      <c r="J1576">
        <v>20131201</v>
      </c>
      <c r="K1576">
        <v>20140201</v>
      </c>
      <c r="M1576">
        <v>0</v>
      </c>
      <c r="N1576">
        <v>0</v>
      </c>
      <c r="O1576" t="s">
        <v>1078</v>
      </c>
      <c r="Q1576" t="s">
        <v>1081</v>
      </c>
      <c r="R1576">
        <v>0</v>
      </c>
      <c r="S1576" t="s">
        <v>271</v>
      </c>
      <c r="AA1576" t="s">
        <v>1080</v>
      </c>
      <c r="AC1576">
        <v>1</v>
      </c>
      <c r="AE1576">
        <v>0</v>
      </c>
      <c r="AF1576" t="s">
        <v>271</v>
      </c>
    </row>
    <row r="1577" spans="1:32" hidden="1" x14ac:dyDescent="0.25">
      <c r="A1577" t="str">
        <f t="array" ref="A1577">IF(COUNT(SEARCH(RubriekenHistorisch,CONCATENATE(P1576,U1576,AB1576,AH1576))),"t","f")</f>
        <v>f</v>
      </c>
      <c r="B1577" t="str">
        <f t="shared" si="74"/>
        <v>f</v>
      </c>
      <c r="C1577" t="str">
        <f t="shared" si="75"/>
        <v>f</v>
      </c>
      <c r="D1577" t="str">
        <f t="shared" si="76"/>
        <v>f</v>
      </c>
      <c r="E1577" t="str">
        <f>IF(COUNT(SEARCH({"04.","05.","09.","12."},CONCATENATE(P1576,U1576,AB1576,AH1576))),"t","f")</f>
        <v>f</v>
      </c>
      <c r="F1577" t="str">
        <f t="array" ref="F1577">IF(COUNT(SEARCH(HistorischeRubrieken,CONCATENATE(P1576,U1576,AB1576,AH1576))),"t","f")</f>
        <v>f</v>
      </c>
      <c r="G1577">
        <v>14</v>
      </c>
      <c r="H1577">
        <v>250001</v>
      </c>
      <c r="I1577" t="s">
        <v>1074</v>
      </c>
      <c r="J1577">
        <v>20140201</v>
      </c>
      <c r="K1577">
        <v>20140308</v>
      </c>
      <c r="M1577">
        <v>0</v>
      </c>
      <c r="N1577">
        <v>0</v>
      </c>
      <c r="O1577" t="s">
        <v>1078</v>
      </c>
      <c r="Q1577" t="s">
        <v>1081</v>
      </c>
      <c r="R1577">
        <v>0</v>
      </c>
      <c r="S1577" t="s">
        <v>271</v>
      </c>
      <c r="AA1577" t="s">
        <v>1082</v>
      </c>
      <c r="AC1577">
        <v>1</v>
      </c>
      <c r="AE1577">
        <v>0</v>
      </c>
      <c r="AF1577" t="s">
        <v>271</v>
      </c>
    </row>
    <row r="1578" spans="1:32" hidden="1" x14ac:dyDescent="0.25">
      <c r="A1578" t="str">
        <f t="array" ref="A1578">IF(COUNT(SEARCH(RubriekenHistorisch,CONCATENATE(P1577,U1577,AB1577,AH1577))),"t","f")</f>
        <v>f</v>
      </c>
      <c r="B1578" t="str">
        <f t="shared" si="74"/>
        <v>f</v>
      </c>
      <c r="C1578" t="str">
        <f t="shared" si="75"/>
        <v>f</v>
      </c>
      <c r="D1578" t="str">
        <f t="shared" si="76"/>
        <v>f</v>
      </c>
      <c r="E1578" t="str">
        <f>IF(COUNT(SEARCH({"04.","05.","09.","12."},CONCATENATE(P1577,U1577,AB1577,AH1577))),"t","f")</f>
        <v>f</v>
      </c>
      <c r="F1578" t="str">
        <f t="array" ref="F1578">IF(COUNT(SEARCH(HistorischeRubrieken,CONCATENATE(P1577,U1577,AB1577,AH1577))),"t","f")</f>
        <v>f</v>
      </c>
      <c r="G1578">
        <v>15</v>
      </c>
      <c r="H1578">
        <v>250001</v>
      </c>
      <c r="I1578" t="s">
        <v>1074</v>
      </c>
      <c r="J1578">
        <v>20140308</v>
      </c>
      <c r="K1578">
        <v>20140501</v>
      </c>
      <c r="M1578">
        <v>0</v>
      </c>
      <c r="N1578">
        <v>0</v>
      </c>
      <c r="O1578" t="s">
        <v>1083</v>
      </c>
      <c r="Q1578" t="s">
        <v>1081</v>
      </c>
      <c r="R1578">
        <v>0</v>
      </c>
      <c r="S1578" t="s">
        <v>271</v>
      </c>
      <c r="AA1578" t="s">
        <v>1082</v>
      </c>
      <c r="AC1578">
        <v>1</v>
      </c>
      <c r="AE1578">
        <v>0</v>
      </c>
      <c r="AF1578" t="s">
        <v>271</v>
      </c>
    </row>
    <row r="1579" spans="1:32" hidden="1" x14ac:dyDescent="0.25">
      <c r="A1579" t="str">
        <f t="array" ref="A1579">IF(COUNT(SEARCH(RubriekenHistorisch,CONCATENATE(P1578,U1578,AB1578,AH1578))),"t","f")</f>
        <v>f</v>
      </c>
      <c r="B1579" t="str">
        <f t="shared" si="74"/>
        <v>f</v>
      </c>
      <c r="C1579" t="str">
        <f t="shared" si="75"/>
        <v>f</v>
      </c>
      <c r="D1579" t="str">
        <f t="shared" si="76"/>
        <v>f</v>
      </c>
      <c r="E1579" t="str">
        <f>IF(COUNT(SEARCH({"04.","05.","09.","12."},CONCATENATE(P1578,U1578,AB1578,AH1578))),"t","f")</f>
        <v>f</v>
      </c>
      <c r="F1579" t="str">
        <f t="array" ref="F1579">IF(COUNT(SEARCH(HistorischeRubrieken,CONCATENATE(P1578,U1578,AB1578,AH1578))),"t","f")</f>
        <v>f</v>
      </c>
      <c r="G1579">
        <v>16</v>
      </c>
      <c r="H1579">
        <v>250001</v>
      </c>
      <c r="I1579" t="s">
        <v>1074</v>
      </c>
      <c r="J1579">
        <v>20140501</v>
      </c>
      <c r="K1579">
        <v>20141201</v>
      </c>
      <c r="M1579">
        <v>0</v>
      </c>
      <c r="N1579">
        <v>0</v>
      </c>
      <c r="O1579" t="s">
        <v>1083</v>
      </c>
      <c r="Q1579" t="s">
        <v>1081</v>
      </c>
      <c r="R1579">
        <v>0</v>
      </c>
      <c r="S1579" t="s">
        <v>271</v>
      </c>
      <c r="T1579" t="s">
        <v>1083</v>
      </c>
      <c r="U1579" t="s">
        <v>1084</v>
      </c>
      <c r="V1579">
        <v>0</v>
      </c>
      <c r="W1579">
        <v>1</v>
      </c>
      <c r="X1579">
        <v>20140504</v>
      </c>
      <c r="Y1579">
        <v>0</v>
      </c>
      <c r="Z1579" t="s">
        <v>1003</v>
      </c>
      <c r="AA1579" t="s">
        <v>1082</v>
      </c>
      <c r="AC1579">
        <v>1</v>
      </c>
      <c r="AE1579">
        <v>0</v>
      </c>
      <c r="AF1579" t="s">
        <v>271</v>
      </c>
    </row>
    <row r="1580" spans="1:32" hidden="1" x14ac:dyDescent="0.25">
      <c r="A1580" t="str">
        <f t="array" ref="A1580">IF(COUNT(SEARCH(RubriekenHistorisch,CONCATENATE(P1579,U1579,AB1579,AH1579))),"t","f")</f>
        <v>f</v>
      </c>
      <c r="B1580" t="str">
        <f t="shared" si="74"/>
        <v>f</v>
      </c>
      <c r="C1580" t="str">
        <f t="shared" si="75"/>
        <v>t</v>
      </c>
      <c r="D1580" t="str">
        <f t="shared" si="76"/>
        <v>f</v>
      </c>
      <c r="E1580" t="str">
        <f>IF(COUNT(SEARCH({"04.","05.","09.","12."},CONCATENATE(P1579,U1579,AB1579,AH1579))),"t","f")</f>
        <v>f</v>
      </c>
      <c r="F1580" t="str">
        <f t="array" ref="F1580">IF(COUNT(SEARCH(HistorischeRubrieken,CONCATENATE(P1579,U1579,AB1579,AH1579))),"t","f")</f>
        <v>f</v>
      </c>
      <c r="G1580">
        <v>17</v>
      </c>
      <c r="H1580">
        <v>250001</v>
      </c>
      <c r="I1580" t="s">
        <v>1074</v>
      </c>
      <c r="J1580">
        <v>20141201</v>
      </c>
      <c r="K1580">
        <v>20150701</v>
      </c>
      <c r="M1580">
        <v>0</v>
      </c>
      <c r="N1580">
        <v>0</v>
      </c>
      <c r="O1580" t="s">
        <v>1083</v>
      </c>
      <c r="Q1580" t="s">
        <v>1081</v>
      </c>
      <c r="R1580">
        <v>0</v>
      </c>
      <c r="S1580" t="s">
        <v>271</v>
      </c>
      <c r="T1580" t="s">
        <v>1083</v>
      </c>
      <c r="U1580" t="s">
        <v>1084</v>
      </c>
      <c r="V1580">
        <v>0</v>
      </c>
      <c r="W1580">
        <v>1</v>
      </c>
      <c r="X1580">
        <v>20141206</v>
      </c>
      <c r="Y1580">
        <v>0</v>
      </c>
      <c r="Z1580" t="s">
        <v>1003</v>
      </c>
      <c r="AA1580" t="s">
        <v>1082</v>
      </c>
      <c r="AC1580">
        <v>1</v>
      </c>
      <c r="AE1580">
        <v>0</v>
      </c>
      <c r="AF1580" t="s">
        <v>271</v>
      </c>
    </row>
    <row r="1581" spans="1:32" hidden="1" x14ac:dyDescent="0.25">
      <c r="A1581" t="str">
        <f t="array" ref="A1581">IF(COUNT(SEARCH(RubriekenHistorisch,CONCATENATE(P1580,U1580,AB1580,AH1580))),"t","f")</f>
        <v>f</v>
      </c>
      <c r="B1581" t="str">
        <f t="shared" si="74"/>
        <v>f</v>
      </c>
      <c r="C1581" t="str">
        <f t="shared" si="75"/>
        <v>t</v>
      </c>
      <c r="D1581" t="str">
        <f t="shared" si="76"/>
        <v>f</v>
      </c>
      <c r="E1581" t="str">
        <f>IF(COUNT(SEARCH({"04.","05.","09.","12."},CONCATENATE(P1580,U1580,AB1580,AH1580))),"t","f")</f>
        <v>f</v>
      </c>
      <c r="F1581" t="str">
        <f t="array" ref="F1581">IF(COUNT(SEARCH(HistorischeRubrieken,CONCATENATE(P1580,U1580,AB1580,AH1580))),"t","f")</f>
        <v>f</v>
      </c>
      <c r="G1581">
        <v>18</v>
      </c>
      <c r="H1581">
        <v>250001</v>
      </c>
      <c r="I1581" t="s">
        <v>6192</v>
      </c>
      <c r="J1581">
        <v>20150701</v>
      </c>
      <c r="K1581">
        <v>20151101</v>
      </c>
      <c r="M1581">
        <v>0</v>
      </c>
      <c r="N1581">
        <v>0</v>
      </c>
      <c r="O1581" t="s">
        <v>1083</v>
      </c>
      <c r="Q1581" t="s">
        <v>1081</v>
      </c>
      <c r="R1581">
        <v>0</v>
      </c>
      <c r="S1581" t="s">
        <v>271</v>
      </c>
      <c r="AA1581" t="s">
        <v>1082</v>
      </c>
      <c r="AC1581">
        <v>1</v>
      </c>
      <c r="AE1581">
        <v>0</v>
      </c>
      <c r="AF1581" t="s">
        <v>271</v>
      </c>
    </row>
    <row r="1582" spans="1:32" hidden="1" x14ac:dyDescent="0.25">
      <c r="A1582" t="str">
        <f t="array" ref="A1582">IF(COUNT(SEARCH(RubriekenHistorisch,CONCATENATE(P1581,U1581,AB1581,AH1581))),"t","f")</f>
        <v>f</v>
      </c>
      <c r="B1582" t="str">
        <f t="shared" si="74"/>
        <v>f</v>
      </c>
      <c r="C1582" t="str">
        <f t="shared" si="75"/>
        <v>f</v>
      </c>
      <c r="D1582" t="str">
        <f t="shared" si="76"/>
        <v>f</v>
      </c>
      <c r="E1582" t="str">
        <f>IF(COUNT(SEARCH({"04.","05.","09.","12."},CONCATENATE(P1581,U1581,AB1581,AH1581))),"t","f")</f>
        <v>f</v>
      </c>
      <c r="F1582" t="str">
        <f t="array" ref="F1582">IF(COUNT(SEARCH(HistorischeRubrieken,CONCATENATE(P1581,U1581,AB1581,AH1581))),"t","f")</f>
        <v>f</v>
      </c>
      <c r="G1582">
        <v>19</v>
      </c>
      <c r="H1582">
        <v>250001</v>
      </c>
      <c r="I1582" t="s">
        <v>6192</v>
      </c>
      <c r="J1582">
        <v>20151101</v>
      </c>
      <c r="K1582">
        <v>20160401</v>
      </c>
      <c r="M1582">
        <v>0</v>
      </c>
      <c r="N1582">
        <v>0</v>
      </c>
      <c r="O1582" t="s">
        <v>1083</v>
      </c>
      <c r="Q1582" t="s">
        <v>1081</v>
      </c>
      <c r="R1582">
        <v>0</v>
      </c>
      <c r="S1582" t="s">
        <v>271</v>
      </c>
      <c r="T1582" t="s">
        <v>1083</v>
      </c>
      <c r="U1582" t="s">
        <v>1084</v>
      </c>
      <c r="V1582">
        <v>0</v>
      </c>
      <c r="W1582">
        <v>1</v>
      </c>
      <c r="X1582">
        <v>20151102</v>
      </c>
      <c r="Y1582">
        <v>0</v>
      </c>
      <c r="Z1582" t="s">
        <v>1003</v>
      </c>
      <c r="AA1582" t="s">
        <v>1082</v>
      </c>
      <c r="AC1582">
        <v>1</v>
      </c>
      <c r="AE1582">
        <v>0</v>
      </c>
      <c r="AF1582" t="s">
        <v>271</v>
      </c>
    </row>
    <row r="1583" spans="1:32" hidden="1" x14ac:dyDescent="0.25">
      <c r="A1583" t="str">
        <f t="array" ref="A1583">IF(COUNT(SEARCH(RubriekenHistorisch,CONCATENATE(P1582,U1582,AB1582,AH1582))),"t","f")</f>
        <v>f</v>
      </c>
      <c r="B1583" t="str">
        <f t="shared" si="74"/>
        <v>f</v>
      </c>
      <c r="C1583" t="str">
        <f t="shared" si="75"/>
        <v>t</v>
      </c>
      <c r="D1583" t="str">
        <f t="shared" si="76"/>
        <v>f</v>
      </c>
      <c r="E1583" t="str">
        <f>IF(COUNT(SEARCH({"04.","05.","09.","12."},CONCATENATE(P1582,U1582,AB1582,AH1582))),"t","f")</f>
        <v>f</v>
      </c>
      <c r="F1583" t="str">
        <f t="array" ref="F1583">IF(COUNT(SEARCH(HistorischeRubrieken,CONCATENATE(P1582,U1582,AB1582,AH1582))),"t","f")</f>
        <v>f</v>
      </c>
      <c r="G1583">
        <v>20</v>
      </c>
      <c r="H1583">
        <v>250001</v>
      </c>
      <c r="I1583" t="s">
        <v>6192</v>
      </c>
      <c r="J1583">
        <v>20160401</v>
      </c>
      <c r="K1583">
        <v>20160601</v>
      </c>
      <c r="M1583">
        <v>0</v>
      </c>
      <c r="N1583">
        <v>0</v>
      </c>
      <c r="O1583" t="s">
        <v>1083</v>
      </c>
      <c r="Q1583" t="s">
        <v>1081</v>
      </c>
      <c r="R1583">
        <v>0</v>
      </c>
      <c r="S1583" t="s">
        <v>271</v>
      </c>
      <c r="T1583" t="s">
        <v>6717</v>
      </c>
      <c r="U1583" t="s">
        <v>6718</v>
      </c>
      <c r="V1583">
        <v>0</v>
      </c>
      <c r="W1583">
        <v>1</v>
      </c>
      <c r="X1583">
        <v>20160403</v>
      </c>
      <c r="Y1583">
        <v>0</v>
      </c>
      <c r="Z1583" t="s">
        <v>1003</v>
      </c>
      <c r="AA1583" t="s">
        <v>1082</v>
      </c>
      <c r="AC1583">
        <v>1</v>
      </c>
      <c r="AE1583">
        <v>0</v>
      </c>
      <c r="AF1583" t="s">
        <v>271</v>
      </c>
    </row>
    <row r="1584" spans="1:32" hidden="1" x14ac:dyDescent="0.25">
      <c r="A1584" t="str">
        <f t="array" ref="A1584">IF(COUNT(SEARCH(RubriekenHistorisch,CONCATENATE(P1583,U1583,AB1583,AH1583))),"t","f")</f>
        <v>f</v>
      </c>
      <c r="B1584" t="str">
        <f t="shared" si="74"/>
        <v>f</v>
      </c>
      <c r="C1584" t="str">
        <f t="shared" si="75"/>
        <v>t</v>
      </c>
      <c r="D1584" t="str">
        <f t="shared" si="76"/>
        <v>f</v>
      </c>
      <c r="E1584" t="str">
        <f>IF(COUNT(SEARCH({"04.","05.","09.","12."},CONCATENATE(P1583,U1583,AB1583,AH1583))),"t","f")</f>
        <v>f</v>
      </c>
      <c r="F1584" t="str">
        <f t="array" ref="F1584">IF(COUNT(SEARCH(HistorischeRubrieken,CONCATENATE(P1583,U1583,AB1583,AH1583))),"t","f")</f>
        <v>f</v>
      </c>
      <c r="G1584">
        <v>21</v>
      </c>
      <c r="H1584">
        <v>250001</v>
      </c>
      <c r="I1584" t="s">
        <v>6192</v>
      </c>
      <c r="J1584">
        <v>20160601</v>
      </c>
      <c r="K1584">
        <v>20161201</v>
      </c>
      <c r="M1584">
        <v>0</v>
      </c>
      <c r="N1584">
        <v>0</v>
      </c>
      <c r="O1584" t="s">
        <v>1083</v>
      </c>
      <c r="Q1584" t="s">
        <v>1081</v>
      </c>
      <c r="R1584">
        <v>0</v>
      </c>
      <c r="S1584" t="s">
        <v>271</v>
      </c>
      <c r="AA1584" t="s">
        <v>6719</v>
      </c>
      <c r="AC1584">
        <v>1</v>
      </c>
      <c r="AE1584">
        <v>0</v>
      </c>
      <c r="AF1584" t="s">
        <v>271</v>
      </c>
    </row>
    <row r="1585" spans="1:32" x14ac:dyDescent="0.25">
      <c r="A1585" t="str">
        <f t="array" ref="A1585">IF(COUNT(SEARCH(RubriekenHistorisch,CONCATENATE(P1584,U1584,AB1584,AH1584))),"t","f")</f>
        <v>f</v>
      </c>
      <c r="B1585" t="str">
        <f t="shared" si="74"/>
        <v>f</v>
      </c>
      <c r="C1585" t="str">
        <f t="shared" si="75"/>
        <v>f</v>
      </c>
      <c r="D1585" t="str">
        <f t="shared" si="76"/>
        <v>f</v>
      </c>
      <c r="E1585" t="str">
        <f>IF(COUNT(SEARCH({"04.","05.","09.","12."},CONCATENATE(P1584,U1584,AB1584,AH1584))),"t","f")</f>
        <v>f</v>
      </c>
      <c r="F1585" t="str">
        <f t="array" ref="F1585">IF(COUNT(SEARCH(HistorischeRubrieken,CONCATENATE(P1584,U1584,AB1584,AH1584))),"t","f")</f>
        <v>f</v>
      </c>
      <c r="G1585">
        <v>22</v>
      </c>
      <c r="H1585">
        <v>250001</v>
      </c>
      <c r="I1585" t="s">
        <v>6192</v>
      </c>
      <c r="J1585">
        <v>20161201</v>
      </c>
      <c r="M1585">
        <v>0</v>
      </c>
      <c r="N1585">
        <v>0</v>
      </c>
      <c r="O1585" t="s">
        <v>1083</v>
      </c>
      <c r="Q1585" t="s">
        <v>1081</v>
      </c>
      <c r="R1585">
        <v>0</v>
      </c>
      <c r="S1585" t="s">
        <v>271</v>
      </c>
      <c r="AA1585" t="s">
        <v>8465</v>
      </c>
      <c r="AC1585">
        <v>1</v>
      </c>
      <c r="AE1585">
        <v>0</v>
      </c>
      <c r="AF1585" t="s">
        <v>271</v>
      </c>
    </row>
    <row r="1586" spans="1:32" hidden="1" x14ac:dyDescent="0.25">
      <c r="A1586" t="str">
        <f t="array" ref="A1586">IF(COUNT(SEARCH(RubriekenHistorisch,CONCATENATE(P1585,U1585,AB1585,AH1585))),"t","f")</f>
        <v>f</v>
      </c>
      <c r="B1586" t="str">
        <f t="shared" si="74"/>
        <v>f</v>
      </c>
      <c r="C1586" t="str">
        <f t="shared" si="75"/>
        <v>f</v>
      </c>
      <c r="D1586" t="str">
        <f t="shared" si="76"/>
        <v>f</v>
      </c>
      <c r="E1586" t="str">
        <f>IF(COUNT(SEARCH({"04.","05.","09.","12."},CONCATENATE(P1585,U1585,AB1585,AH1585))),"t","f")</f>
        <v>f</v>
      </c>
      <c r="F1586" t="str">
        <f t="array" ref="F1586">IF(COUNT(SEARCH(HistorischeRubrieken,CONCATENATE(P1585,U1585,AB1585,AH1585))),"t","f")</f>
        <v>f</v>
      </c>
      <c r="G1586">
        <v>1</v>
      </c>
      <c r="H1586">
        <v>250002</v>
      </c>
      <c r="I1586" t="s">
        <v>1085</v>
      </c>
      <c r="J1586">
        <v>20070205</v>
      </c>
      <c r="K1586">
        <v>20090301</v>
      </c>
      <c r="M1586">
        <v>0</v>
      </c>
      <c r="N1586">
        <v>0</v>
      </c>
      <c r="AA1586" t="s">
        <v>1086</v>
      </c>
      <c r="AC1586">
        <v>0</v>
      </c>
      <c r="AE1586">
        <v>0</v>
      </c>
      <c r="AF1586" t="s">
        <v>271</v>
      </c>
    </row>
    <row r="1587" spans="1:32" hidden="1" x14ac:dyDescent="0.25">
      <c r="A1587" t="str">
        <f t="array" ref="A1587">IF(COUNT(SEARCH(RubriekenHistorisch,CONCATENATE(P1586,U1586,AB1586,AH1586))),"t","f")</f>
        <v>f</v>
      </c>
      <c r="B1587" t="str">
        <f t="shared" si="74"/>
        <v>f</v>
      </c>
      <c r="C1587" t="str">
        <f t="shared" si="75"/>
        <v>f</v>
      </c>
      <c r="D1587" t="str">
        <f t="shared" si="76"/>
        <v>f</v>
      </c>
      <c r="E1587" t="str">
        <f>IF(COUNT(SEARCH({"04.","05.","09.","12."},CONCATENATE(P1586,U1586,AB1586,AH1586))),"t","f")</f>
        <v>f</v>
      </c>
      <c r="F1587" t="str">
        <f t="array" ref="F1587">IF(COUNT(SEARCH(HistorischeRubrieken,CONCATENATE(P1586,U1586,AB1586,AH1586))),"t","f")</f>
        <v>f</v>
      </c>
      <c r="G1587">
        <v>2</v>
      </c>
      <c r="H1587">
        <v>250002</v>
      </c>
      <c r="I1587" t="s">
        <v>1085</v>
      </c>
      <c r="J1587">
        <v>20090301</v>
      </c>
      <c r="K1587">
        <v>20120501</v>
      </c>
      <c r="M1587">
        <v>0</v>
      </c>
      <c r="N1587">
        <v>0</v>
      </c>
      <c r="AA1587" t="s">
        <v>1087</v>
      </c>
      <c r="AC1587">
        <v>0</v>
      </c>
      <c r="AE1587">
        <v>0</v>
      </c>
      <c r="AF1587" t="s">
        <v>271</v>
      </c>
    </row>
    <row r="1588" spans="1:32" hidden="1" x14ac:dyDescent="0.25">
      <c r="A1588" t="str">
        <f t="array" ref="A1588">IF(COUNT(SEARCH(RubriekenHistorisch,CONCATENATE(P1587,U1587,AB1587,AH1587))),"t","f")</f>
        <v>f</v>
      </c>
      <c r="B1588" t="str">
        <f t="shared" si="74"/>
        <v>f</v>
      </c>
      <c r="C1588" t="str">
        <f t="shared" si="75"/>
        <v>f</v>
      </c>
      <c r="D1588" t="str">
        <f t="shared" si="76"/>
        <v>f</v>
      </c>
      <c r="E1588" t="str">
        <f>IF(COUNT(SEARCH({"04.","05.","09.","12."},CONCATENATE(P1587,U1587,AB1587,AH1587))),"t","f")</f>
        <v>f</v>
      </c>
      <c r="F1588" t="str">
        <f t="array" ref="F1588">IF(COUNT(SEARCH(HistorischeRubrieken,CONCATENATE(P1587,U1587,AB1587,AH1587))),"t","f")</f>
        <v>f</v>
      </c>
      <c r="G1588">
        <v>3</v>
      </c>
      <c r="H1588">
        <v>250002</v>
      </c>
      <c r="I1588" t="s">
        <v>1085</v>
      </c>
      <c r="J1588">
        <v>20120501</v>
      </c>
      <c r="K1588">
        <v>20140106</v>
      </c>
      <c r="M1588">
        <v>0</v>
      </c>
      <c r="N1588">
        <v>0</v>
      </c>
      <c r="AA1588" t="s">
        <v>1088</v>
      </c>
      <c r="AC1588">
        <v>0</v>
      </c>
      <c r="AE1588">
        <v>0</v>
      </c>
      <c r="AF1588" t="s">
        <v>271</v>
      </c>
    </row>
    <row r="1589" spans="1:32" hidden="1" x14ac:dyDescent="0.25">
      <c r="A1589" t="str">
        <f t="array" ref="A1589">IF(COUNT(SEARCH(RubriekenHistorisch,CONCATENATE(P1588,U1588,AB1588,AH1588))),"t","f")</f>
        <v>f</v>
      </c>
      <c r="B1589" t="str">
        <f t="shared" si="74"/>
        <v>f</v>
      </c>
      <c r="C1589" t="str">
        <f t="shared" si="75"/>
        <v>f</v>
      </c>
      <c r="D1589" t="str">
        <f t="shared" si="76"/>
        <v>f</v>
      </c>
      <c r="E1589" t="str">
        <f>IF(COUNT(SEARCH({"04.","05.","09.","12."},CONCATENATE(P1588,U1588,AB1588,AH1588))),"t","f")</f>
        <v>f</v>
      </c>
      <c r="F1589" t="str">
        <f t="array" ref="F1589">IF(COUNT(SEARCH(HistorischeRubrieken,CONCATENATE(P1588,U1588,AB1588,AH1588))),"t","f")</f>
        <v>f</v>
      </c>
      <c r="G1589">
        <v>4</v>
      </c>
      <c r="H1589">
        <v>250002</v>
      </c>
      <c r="I1589" t="s">
        <v>1085</v>
      </c>
      <c r="J1589">
        <v>20140106</v>
      </c>
      <c r="K1589">
        <v>20150101</v>
      </c>
      <c r="M1589">
        <v>0</v>
      </c>
      <c r="N1589">
        <v>0</v>
      </c>
      <c r="AA1589" t="s">
        <v>1089</v>
      </c>
      <c r="AC1589">
        <v>0</v>
      </c>
      <c r="AE1589">
        <v>0</v>
      </c>
      <c r="AF1589" t="s">
        <v>271</v>
      </c>
    </row>
    <row r="1590" spans="1:32" x14ac:dyDescent="0.25">
      <c r="A1590" t="str">
        <f t="array" ref="A1590">IF(COUNT(SEARCH(RubriekenHistorisch,CONCATENATE(P1589,U1589,AB1589,AH1589))),"t","f")</f>
        <v>f</v>
      </c>
      <c r="B1590" t="str">
        <f t="shared" si="74"/>
        <v>f</v>
      </c>
      <c r="C1590" t="str">
        <f t="shared" si="75"/>
        <v>f</v>
      </c>
      <c r="D1590" t="str">
        <f t="shared" si="76"/>
        <v>f</v>
      </c>
      <c r="E1590" t="str">
        <f>IF(COUNT(SEARCH({"04.","05.","09.","12."},CONCATENATE(P1589,U1589,AB1589,AH1589))),"t","f")</f>
        <v>f</v>
      </c>
      <c r="F1590" t="str">
        <f t="array" ref="F1590">IF(COUNT(SEARCH(HistorischeRubrieken,CONCATENATE(P1589,U1589,AB1589,AH1589))),"t","f")</f>
        <v>f</v>
      </c>
      <c r="G1590">
        <v>5</v>
      </c>
      <c r="H1590">
        <v>250002</v>
      </c>
      <c r="I1590" t="s">
        <v>1085</v>
      </c>
      <c r="J1590">
        <v>20150101</v>
      </c>
      <c r="M1590">
        <v>0</v>
      </c>
      <c r="N1590">
        <v>0</v>
      </c>
      <c r="AA1590" t="s">
        <v>1090</v>
      </c>
      <c r="AC1590">
        <v>0</v>
      </c>
      <c r="AE1590">
        <v>0</v>
      </c>
      <c r="AF1590" t="s">
        <v>271</v>
      </c>
    </row>
    <row r="1591" spans="1:32" hidden="1" x14ac:dyDescent="0.25">
      <c r="A1591" t="str">
        <f t="array" ref="A1591">IF(COUNT(SEARCH(RubriekenHistorisch,CONCATENATE(P1590,U1590,AB1590,AH1590))),"t","f")</f>
        <v>f</v>
      </c>
      <c r="B1591" t="str">
        <f t="shared" si="74"/>
        <v>f</v>
      </c>
      <c r="C1591" t="str">
        <f t="shared" si="75"/>
        <v>f</v>
      </c>
      <c r="D1591" t="str">
        <f t="shared" si="76"/>
        <v>f</v>
      </c>
      <c r="E1591" t="str">
        <f>IF(COUNT(SEARCH({"04.","05.","09.","12."},CONCATENATE(P1590,U1590,AB1590,AH1590))),"t","f")</f>
        <v>f</v>
      </c>
      <c r="F1591" t="str">
        <f t="array" ref="F1591">IF(COUNT(SEARCH(HistorischeRubrieken,CONCATENATE(P1590,U1590,AB1590,AH1590))),"t","f")</f>
        <v>f</v>
      </c>
      <c r="G1591">
        <v>1</v>
      </c>
      <c r="H1591">
        <v>250011</v>
      </c>
      <c r="I1591" t="s">
        <v>1091</v>
      </c>
      <c r="J1591">
        <v>20090201</v>
      </c>
      <c r="K1591">
        <v>20120901</v>
      </c>
      <c r="M1591">
        <v>0</v>
      </c>
      <c r="N1591">
        <v>0</v>
      </c>
      <c r="T1591" t="s">
        <v>1073</v>
      </c>
      <c r="U1591" t="s">
        <v>152</v>
      </c>
      <c r="V1591">
        <v>0</v>
      </c>
      <c r="W1591">
        <v>1</v>
      </c>
      <c r="X1591">
        <v>20090211</v>
      </c>
      <c r="Y1591">
        <v>0</v>
      </c>
      <c r="Z1591" t="s">
        <v>1003</v>
      </c>
    </row>
    <row r="1592" spans="1:32" hidden="1" x14ac:dyDescent="0.25">
      <c r="A1592" t="str">
        <f t="array" ref="A1592">IF(COUNT(SEARCH(RubriekenHistorisch,CONCATENATE(P1591,U1591,AB1591,AH1591))),"t","f")</f>
        <v>f</v>
      </c>
      <c r="B1592" t="str">
        <f t="shared" si="74"/>
        <v>f</v>
      </c>
      <c r="C1592" t="str">
        <f t="shared" si="75"/>
        <v>f</v>
      </c>
      <c r="D1592" t="str">
        <f t="shared" si="76"/>
        <v>f</v>
      </c>
      <c r="E1592" t="str">
        <f>IF(COUNT(SEARCH({"04.","05.","09.","12."},CONCATENATE(P1591,U1591,AB1591,AH1591))),"t","f")</f>
        <v>f</v>
      </c>
      <c r="F1592" t="str">
        <f t="array" ref="F1592">IF(COUNT(SEARCH(HistorischeRubrieken,CONCATENATE(P1591,U1591,AB1591,AH1591))),"t","f")</f>
        <v>f</v>
      </c>
      <c r="G1592">
        <v>1</v>
      </c>
      <c r="H1592">
        <v>250101</v>
      </c>
      <c r="I1592" t="s">
        <v>1092</v>
      </c>
      <c r="J1592">
        <v>19950201</v>
      </c>
      <c r="K1592">
        <v>19960801</v>
      </c>
      <c r="M1592">
        <v>0</v>
      </c>
      <c r="N1592">
        <v>0</v>
      </c>
      <c r="O1592" t="s">
        <v>1093</v>
      </c>
      <c r="P1592" t="s">
        <v>1094</v>
      </c>
      <c r="Q1592" t="s">
        <v>1095</v>
      </c>
      <c r="R1592">
        <v>0</v>
      </c>
      <c r="S1592" t="s">
        <v>271</v>
      </c>
      <c r="U1592" t="s">
        <v>1096</v>
      </c>
      <c r="V1592">
        <v>1</v>
      </c>
      <c r="W1592">
        <v>1</v>
      </c>
      <c r="X1592">
        <v>19950201</v>
      </c>
      <c r="Y1592">
        <v>0</v>
      </c>
      <c r="Z1592" t="s">
        <v>1003</v>
      </c>
      <c r="AA1592" t="s">
        <v>1097</v>
      </c>
      <c r="AC1592">
        <v>1</v>
      </c>
      <c r="AE1592">
        <v>0</v>
      </c>
      <c r="AF1592" t="s">
        <v>271</v>
      </c>
    </row>
    <row r="1593" spans="1:32" hidden="1" x14ac:dyDescent="0.25">
      <c r="A1593" t="str">
        <f t="array" ref="A1593">IF(COUNT(SEARCH(RubriekenHistorisch,CONCATENATE(P1592,U1592,AB1592,AH1592))),"t","f")</f>
        <v>f</v>
      </c>
      <c r="B1593" t="str">
        <f t="shared" si="74"/>
        <v>f</v>
      </c>
      <c r="C1593" t="str">
        <f t="shared" si="75"/>
        <v>t</v>
      </c>
      <c r="D1593" t="str">
        <f t="shared" si="76"/>
        <v>f</v>
      </c>
      <c r="E1593" t="str">
        <f>IF(COUNT(SEARCH({"04.","05.","09.","12."},CONCATENATE(P1592,U1592,AB1592,AH1592))),"t","f")</f>
        <v>t</v>
      </c>
      <c r="F1593" t="str">
        <f t="array" ref="F1593">IF(COUNT(SEARCH(HistorischeRubrieken,CONCATENATE(P1592,U1592,AB1592,AH1592))),"t","f")</f>
        <v>f</v>
      </c>
      <c r="G1593">
        <v>2</v>
      </c>
      <c r="H1593">
        <v>250101</v>
      </c>
      <c r="I1593" t="s">
        <v>1092</v>
      </c>
      <c r="J1593">
        <v>19960801</v>
      </c>
      <c r="K1593">
        <v>19981101</v>
      </c>
      <c r="M1593">
        <v>0</v>
      </c>
      <c r="N1593">
        <v>0</v>
      </c>
      <c r="O1593" t="s">
        <v>1093</v>
      </c>
      <c r="P1593" t="s">
        <v>1098</v>
      </c>
      <c r="Q1593" t="s">
        <v>1095</v>
      </c>
      <c r="R1593">
        <v>0</v>
      </c>
      <c r="S1593" t="s">
        <v>271</v>
      </c>
      <c r="AA1593" t="s">
        <v>1099</v>
      </c>
      <c r="AC1593">
        <v>1</v>
      </c>
      <c r="AE1593">
        <v>0</v>
      </c>
      <c r="AF1593" t="s">
        <v>271</v>
      </c>
    </row>
    <row r="1594" spans="1:32" hidden="1" x14ac:dyDescent="0.25">
      <c r="A1594" t="str">
        <f t="array" ref="A1594">IF(COUNT(SEARCH(RubriekenHistorisch,CONCATENATE(P1593,U1593,AB1593,AH1593))),"t","f")</f>
        <v>f</v>
      </c>
      <c r="B1594" t="str">
        <f t="shared" si="74"/>
        <v>f</v>
      </c>
      <c r="C1594" t="str">
        <f t="shared" si="75"/>
        <v>f</v>
      </c>
      <c r="D1594" t="str">
        <f t="shared" si="76"/>
        <v>f</v>
      </c>
      <c r="E1594" t="str">
        <f>IF(COUNT(SEARCH({"04.","05.","09.","12."},CONCATENATE(P1593,U1593,AB1593,AH1593))),"t","f")</f>
        <v>t</v>
      </c>
      <c r="F1594" t="str">
        <f t="array" ref="F1594">IF(COUNT(SEARCH(HistorischeRubrieken,CONCATENATE(P1593,U1593,AB1593,AH1593))),"t","f")</f>
        <v>f</v>
      </c>
      <c r="G1594">
        <v>3</v>
      </c>
      <c r="H1594">
        <v>250101</v>
      </c>
      <c r="I1594" t="s">
        <v>1092</v>
      </c>
      <c r="J1594">
        <v>19981101</v>
      </c>
      <c r="K1594">
        <v>20001201</v>
      </c>
      <c r="M1594">
        <v>0</v>
      </c>
      <c r="N1594">
        <v>0</v>
      </c>
      <c r="O1594" t="s">
        <v>1093</v>
      </c>
      <c r="P1594" t="s">
        <v>1100</v>
      </c>
      <c r="Q1594" t="s">
        <v>1101</v>
      </c>
      <c r="R1594">
        <v>0</v>
      </c>
      <c r="S1594" t="s">
        <v>271</v>
      </c>
      <c r="AA1594" t="s">
        <v>1099</v>
      </c>
      <c r="AC1594">
        <v>1</v>
      </c>
      <c r="AE1594">
        <v>0</v>
      </c>
      <c r="AF1594" t="s">
        <v>271</v>
      </c>
    </row>
    <row r="1595" spans="1:32" hidden="1" x14ac:dyDescent="0.25">
      <c r="A1595" t="str">
        <f t="array" ref="A1595">IF(COUNT(SEARCH(RubriekenHistorisch,CONCATENATE(P1594,U1594,AB1594,AH1594))),"t","f")</f>
        <v>f</v>
      </c>
      <c r="B1595" t="str">
        <f t="shared" si="74"/>
        <v>f</v>
      </c>
      <c r="C1595" t="str">
        <f t="shared" si="75"/>
        <v>f</v>
      </c>
      <c r="D1595" t="str">
        <f t="shared" si="76"/>
        <v>f</v>
      </c>
      <c r="E1595" t="str">
        <f>IF(COUNT(SEARCH({"04.","05.","09.","12."},CONCATENATE(P1594,U1594,AB1594,AH1594))),"t","f")</f>
        <v>t</v>
      </c>
      <c r="F1595" t="str">
        <f t="array" ref="F1595">IF(COUNT(SEARCH(HistorischeRubrieken,CONCATENATE(P1594,U1594,AB1594,AH1594))),"t","f")</f>
        <v>f</v>
      </c>
      <c r="G1595">
        <v>4</v>
      </c>
      <c r="H1595">
        <v>250101</v>
      </c>
      <c r="I1595" t="s">
        <v>1092</v>
      </c>
      <c r="J1595">
        <v>20001201</v>
      </c>
      <c r="K1595">
        <v>20010401</v>
      </c>
      <c r="M1595">
        <v>0</v>
      </c>
      <c r="N1595">
        <v>0</v>
      </c>
      <c r="O1595" t="s">
        <v>1093</v>
      </c>
      <c r="P1595" t="s">
        <v>1102</v>
      </c>
      <c r="Q1595" t="s">
        <v>1101</v>
      </c>
      <c r="R1595">
        <v>0</v>
      </c>
      <c r="S1595" t="s">
        <v>271</v>
      </c>
      <c r="AA1595" t="s">
        <v>1099</v>
      </c>
      <c r="AC1595">
        <v>1</v>
      </c>
      <c r="AE1595">
        <v>0</v>
      </c>
      <c r="AF1595" t="s">
        <v>271</v>
      </c>
    </row>
    <row r="1596" spans="1:32" hidden="1" x14ac:dyDescent="0.25">
      <c r="A1596" t="str">
        <f t="array" ref="A1596">IF(COUNT(SEARCH(RubriekenHistorisch,CONCATENATE(P1595,U1595,AB1595,AH1595))),"t","f")</f>
        <v>f</v>
      </c>
      <c r="B1596" t="str">
        <f t="shared" si="74"/>
        <v>f</v>
      </c>
      <c r="C1596" t="str">
        <f t="shared" si="75"/>
        <v>f</v>
      </c>
      <c r="D1596" t="str">
        <f t="shared" si="76"/>
        <v>f</v>
      </c>
      <c r="E1596" t="str">
        <f>IF(COUNT(SEARCH({"04.","05.","09.","12."},CONCATENATE(P1595,U1595,AB1595,AH1595))),"t","f")</f>
        <v>t</v>
      </c>
      <c r="F1596" t="str">
        <f t="array" ref="F1596">IF(COUNT(SEARCH(HistorischeRubrieken,CONCATENATE(P1595,U1595,AB1595,AH1595))),"t","f")</f>
        <v>f</v>
      </c>
      <c r="G1596">
        <v>5</v>
      </c>
      <c r="H1596">
        <v>250101</v>
      </c>
      <c r="I1596" t="s">
        <v>1092</v>
      </c>
      <c r="J1596">
        <v>20010401</v>
      </c>
      <c r="K1596">
        <v>20021201</v>
      </c>
      <c r="M1596">
        <v>0</v>
      </c>
      <c r="N1596">
        <v>0</v>
      </c>
      <c r="O1596" t="s">
        <v>1103</v>
      </c>
      <c r="P1596" t="s">
        <v>1102</v>
      </c>
      <c r="Q1596" t="s">
        <v>1101</v>
      </c>
      <c r="R1596">
        <v>0</v>
      </c>
      <c r="S1596" t="s">
        <v>271</v>
      </c>
      <c r="AA1596" t="s">
        <v>1104</v>
      </c>
      <c r="AC1596">
        <v>1</v>
      </c>
      <c r="AE1596">
        <v>0</v>
      </c>
      <c r="AF1596" t="s">
        <v>271</v>
      </c>
    </row>
    <row r="1597" spans="1:32" hidden="1" x14ac:dyDescent="0.25">
      <c r="A1597" t="str">
        <f t="array" ref="A1597">IF(COUNT(SEARCH(RubriekenHistorisch,CONCATENATE(P1596,U1596,AB1596,AH1596))),"t","f")</f>
        <v>f</v>
      </c>
      <c r="B1597" t="str">
        <f t="shared" si="74"/>
        <v>f</v>
      </c>
      <c r="C1597" t="str">
        <f t="shared" si="75"/>
        <v>f</v>
      </c>
      <c r="D1597" t="str">
        <f t="shared" si="76"/>
        <v>f</v>
      </c>
      <c r="E1597" t="str">
        <f>IF(COUNT(SEARCH({"04.","05.","09.","12."},CONCATENATE(P1596,U1596,AB1596,AH1596))),"t","f")</f>
        <v>t</v>
      </c>
      <c r="F1597" t="str">
        <f t="array" ref="F1597">IF(COUNT(SEARCH(HistorischeRubrieken,CONCATENATE(P1596,U1596,AB1596,AH1596))),"t","f")</f>
        <v>f</v>
      </c>
      <c r="G1597">
        <v>6</v>
      </c>
      <c r="H1597">
        <v>250101</v>
      </c>
      <c r="I1597" t="s">
        <v>1092</v>
      </c>
      <c r="J1597">
        <v>20021201</v>
      </c>
      <c r="K1597">
        <v>20040601</v>
      </c>
      <c r="M1597">
        <v>0</v>
      </c>
      <c r="N1597">
        <v>0</v>
      </c>
      <c r="O1597" t="s">
        <v>1103</v>
      </c>
      <c r="P1597" t="s">
        <v>1105</v>
      </c>
      <c r="Q1597" t="s">
        <v>1101</v>
      </c>
      <c r="R1597">
        <v>0</v>
      </c>
      <c r="S1597" t="s">
        <v>271</v>
      </c>
      <c r="AA1597" t="s">
        <v>1104</v>
      </c>
      <c r="AC1597">
        <v>1</v>
      </c>
      <c r="AE1597">
        <v>0</v>
      </c>
      <c r="AF1597" t="s">
        <v>271</v>
      </c>
    </row>
    <row r="1598" spans="1:32" hidden="1" x14ac:dyDescent="0.25">
      <c r="A1598" t="str">
        <f t="array" ref="A1598">IF(COUNT(SEARCH(RubriekenHistorisch,CONCATENATE(P1597,U1597,AB1597,AH1597))),"t","f")</f>
        <v>f</v>
      </c>
      <c r="B1598" t="str">
        <f t="shared" si="74"/>
        <v>f</v>
      </c>
      <c r="C1598" t="str">
        <f t="shared" si="75"/>
        <v>f</v>
      </c>
      <c r="D1598" t="str">
        <f t="shared" si="76"/>
        <v>f</v>
      </c>
      <c r="E1598" t="str">
        <f>IF(COUNT(SEARCH({"04.","05.","09.","12."},CONCATENATE(P1597,U1597,AB1597,AH1597))),"t","f")</f>
        <v>t</v>
      </c>
      <c r="F1598" t="str">
        <f t="array" ref="F1598">IF(COUNT(SEARCH(HistorischeRubrieken,CONCATENATE(P1597,U1597,AB1597,AH1597))),"t","f")</f>
        <v>f</v>
      </c>
      <c r="G1598">
        <v>7</v>
      </c>
      <c r="H1598">
        <v>250101</v>
      </c>
      <c r="I1598" t="s">
        <v>1106</v>
      </c>
      <c r="J1598">
        <v>20040601</v>
      </c>
      <c r="K1598">
        <v>20061201</v>
      </c>
      <c r="M1598">
        <v>0</v>
      </c>
      <c r="N1598">
        <v>0</v>
      </c>
      <c r="O1598" t="s">
        <v>1103</v>
      </c>
      <c r="P1598" t="s">
        <v>1107</v>
      </c>
      <c r="Q1598" t="s">
        <v>1101</v>
      </c>
      <c r="R1598">
        <v>0</v>
      </c>
      <c r="S1598" t="s">
        <v>271</v>
      </c>
      <c r="AA1598" t="s">
        <v>1108</v>
      </c>
      <c r="AC1598">
        <v>1</v>
      </c>
      <c r="AE1598">
        <v>1</v>
      </c>
      <c r="AF1598" t="s">
        <v>271</v>
      </c>
    </row>
    <row r="1599" spans="1:32" hidden="1" x14ac:dyDescent="0.25">
      <c r="A1599" t="str">
        <f t="array" ref="A1599">IF(COUNT(SEARCH(RubriekenHistorisch,CONCATENATE(P1598,U1598,AB1598,AH1598))),"t","f")</f>
        <v>f</v>
      </c>
      <c r="B1599" t="str">
        <f t="shared" si="74"/>
        <v>f</v>
      </c>
      <c r="C1599" t="str">
        <f t="shared" si="75"/>
        <v>f</v>
      </c>
      <c r="D1599" t="str">
        <f t="shared" si="76"/>
        <v>f</v>
      </c>
      <c r="E1599" t="str">
        <f>IF(COUNT(SEARCH({"04.","05.","09.","12."},CONCATENATE(P1598,U1598,AB1598,AH1598))),"t","f")</f>
        <v>t</v>
      </c>
      <c r="F1599" t="str">
        <f t="array" ref="F1599">IF(COUNT(SEARCH(HistorischeRubrieken,CONCATENATE(P1598,U1598,AB1598,AH1598))),"t","f")</f>
        <v>f</v>
      </c>
      <c r="G1599">
        <v>8</v>
      </c>
      <c r="H1599">
        <v>250101</v>
      </c>
      <c r="I1599" t="s">
        <v>1109</v>
      </c>
      <c r="J1599">
        <v>20061201</v>
      </c>
      <c r="K1599">
        <v>20071201</v>
      </c>
      <c r="M1599">
        <v>0</v>
      </c>
      <c r="N1599">
        <v>0</v>
      </c>
      <c r="O1599" t="s">
        <v>1103</v>
      </c>
      <c r="P1599" t="s">
        <v>1110</v>
      </c>
      <c r="Q1599" t="s">
        <v>1101</v>
      </c>
      <c r="R1599">
        <v>0</v>
      </c>
      <c r="S1599" t="s">
        <v>271</v>
      </c>
      <c r="AA1599" t="s">
        <v>1108</v>
      </c>
      <c r="AC1599">
        <v>1</v>
      </c>
      <c r="AE1599">
        <v>1</v>
      </c>
      <c r="AF1599" t="s">
        <v>271</v>
      </c>
    </row>
    <row r="1600" spans="1:32" hidden="1" x14ac:dyDescent="0.25">
      <c r="A1600" t="str">
        <f t="array" ref="A1600">IF(COUNT(SEARCH(RubriekenHistorisch,CONCATENATE(P1599,U1599,AB1599,AH1599))),"t","f")</f>
        <v>f</v>
      </c>
      <c r="B1600" t="str">
        <f t="shared" si="74"/>
        <v>f</v>
      </c>
      <c r="C1600" t="str">
        <f t="shared" si="75"/>
        <v>f</v>
      </c>
      <c r="D1600" t="str">
        <f t="shared" si="76"/>
        <v>f</v>
      </c>
      <c r="E1600" t="str">
        <f>IF(COUNT(SEARCH({"04.","05.","09.","12."},CONCATENATE(P1599,U1599,AB1599,AH1599))),"t","f")</f>
        <v>t</v>
      </c>
      <c r="F1600" t="str">
        <f t="array" ref="F1600">IF(COUNT(SEARCH(HistorischeRubrieken,CONCATENATE(P1599,U1599,AB1599,AH1599))),"t","f")</f>
        <v>f</v>
      </c>
      <c r="G1600">
        <v>9</v>
      </c>
      <c r="H1600">
        <v>250101</v>
      </c>
      <c r="I1600" t="s">
        <v>1109</v>
      </c>
      <c r="J1600">
        <v>20071201</v>
      </c>
      <c r="K1600">
        <v>20091201</v>
      </c>
      <c r="M1600">
        <v>0</v>
      </c>
      <c r="N1600">
        <v>0</v>
      </c>
      <c r="O1600" t="s">
        <v>1111</v>
      </c>
      <c r="P1600" t="s">
        <v>1110</v>
      </c>
      <c r="Q1600" t="s">
        <v>1101</v>
      </c>
      <c r="R1600">
        <v>0</v>
      </c>
      <c r="S1600" t="s">
        <v>271</v>
      </c>
      <c r="AA1600" t="s">
        <v>1112</v>
      </c>
      <c r="AC1600">
        <v>1</v>
      </c>
      <c r="AE1600">
        <v>1</v>
      </c>
      <c r="AF1600" t="s">
        <v>271</v>
      </c>
    </row>
    <row r="1601" spans="1:32" hidden="1" x14ac:dyDescent="0.25">
      <c r="A1601" t="str">
        <f t="array" ref="A1601">IF(COUNT(SEARCH(RubriekenHistorisch,CONCATENATE(P1600,U1600,AB1600,AH1600))),"t","f")</f>
        <v>f</v>
      </c>
      <c r="B1601" t="str">
        <f t="shared" si="74"/>
        <v>f</v>
      </c>
      <c r="C1601" t="str">
        <f t="shared" si="75"/>
        <v>f</v>
      </c>
      <c r="D1601" t="str">
        <f t="shared" si="76"/>
        <v>f</v>
      </c>
      <c r="E1601" t="str">
        <f>IF(COUNT(SEARCH({"04.","05.","09.","12."},CONCATENATE(P1600,U1600,AB1600,AH1600))),"t","f")</f>
        <v>t</v>
      </c>
      <c r="F1601" t="str">
        <f t="array" ref="F1601">IF(COUNT(SEARCH(HistorischeRubrieken,CONCATENATE(P1600,U1600,AB1600,AH1600))),"t","f")</f>
        <v>f</v>
      </c>
      <c r="G1601">
        <v>10</v>
      </c>
      <c r="H1601">
        <v>250101</v>
      </c>
      <c r="I1601" t="s">
        <v>1109</v>
      </c>
      <c r="J1601">
        <v>20091201</v>
      </c>
      <c r="K1601">
        <v>20101201</v>
      </c>
      <c r="M1601">
        <v>0</v>
      </c>
      <c r="N1601">
        <v>0</v>
      </c>
      <c r="O1601" t="s">
        <v>1111</v>
      </c>
      <c r="P1601" t="s">
        <v>1113</v>
      </c>
      <c r="Q1601" t="s">
        <v>1101</v>
      </c>
      <c r="R1601">
        <v>0</v>
      </c>
      <c r="S1601" t="s">
        <v>271</v>
      </c>
      <c r="AA1601" t="s">
        <v>1112</v>
      </c>
      <c r="AC1601">
        <v>1</v>
      </c>
      <c r="AE1601">
        <v>1</v>
      </c>
      <c r="AF1601" t="s">
        <v>271</v>
      </c>
    </row>
    <row r="1602" spans="1:32" hidden="1" x14ac:dyDescent="0.25">
      <c r="A1602" t="str">
        <f t="array" ref="A1602">IF(COUNT(SEARCH(RubriekenHistorisch,CONCATENATE(P1601,U1601,AB1601,AH1601))),"t","f")</f>
        <v>f</v>
      </c>
      <c r="B1602" t="str">
        <f t="shared" si="74"/>
        <v>f</v>
      </c>
      <c r="C1602" t="str">
        <f t="shared" si="75"/>
        <v>f</v>
      </c>
      <c r="D1602" t="str">
        <f t="shared" si="76"/>
        <v>f</v>
      </c>
      <c r="E1602" t="str">
        <f>IF(COUNT(SEARCH({"04.","05.","09.","12."},CONCATENATE(P1601,U1601,AB1601,AH1601))),"t","f")</f>
        <v>t</v>
      </c>
      <c r="F1602" t="str">
        <f t="array" ref="F1602">IF(COUNT(SEARCH(HistorischeRubrieken,CONCATENATE(P1601,U1601,AB1601,AH1601))),"t","f")</f>
        <v>f</v>
      </c>
      <c r="G1602">
        <v>11</v>
      </c>
      <c r="H1602">
        <v>250101</v>
      </c>
      <c r="I1602" t="s">
        <v>1109</v>
      </c>
      <c r="J1602">
        <v>20101201</v>
      </c>
      <c r="K1602">
        <v>20111201</v>
      </c>
      <c r="M1602">
        <v>0</v>
      </c>
      <c r="N1602">
        <v>0</v>
      </c>
      <c r="O1602" t="s">
        <v>1111</v>
      </c>
      <c r="P1602" t="s">
        <v>1114</v>
      </c>
      <c r="Q1602" t="s">
        <v>1101</v>
      </c>
      <c r="R1602">
        <v>0</v>
      </c>
      <c r="S1602" t="s">
        <v>271</v>
      </c>
      <c r="AA1602" t="s">
        <v>1112</v>
      </c>
      <c r="AC1602">
        <v>1</v>
      </c>
      <c r="AE1602">
        <v>1</v>
      </c>
      <c r="AF1602" t="s">
        <v>271</v>
      </c>
    </row>
    <row r="1603" spans="1:32" hidden="1" x14ac:dyDescent="0.25">
      <c r="A1603" t="str">
        <f t="array" ref="A1603">IF(COUNT(SEARCH(RubriekenHistorisch,CONCATENATE(P1602,U1602,AB1602,AH1602))),"t","f")</f>
        <v>f</v>
      </c>
      <c r="B1603" t="str">
        <f t="shared" ref="B1603:B1666" si="77">IF(COUNT(SEARCH("07.66.20",CONCATENATE(P1602,U1602,AB1602,AH1602))),"t","f")</f>
        <v>f</v>
      </c>
      <c r="C1603" t="str">
        <f t="shared" ref="C1603:C1666" si="78">IF(COUNT(SEARCH("14.40.10",CONCATENATE(P1602,U1602,AB1602,AH1602))),"t","f")</f>
        <v>f</v>
      </c>
      <c r="D1603" t="str">
        <f t="shared" si="76"/>
        <v>f</v>
      </c>
      <c r="E1603" t="str">
        <f>IF(COUNT(SEARCH({"04.","05.","09.","12."},CONCATENATE(P1602,U1602,AB1602,AH1602))),"t","f")</f>
        <v>t</v>
      </c>
      <c r="F1603" t="str">
        <f t="array" ref="F1603">IF(COUNT(SEARCH(HistorischeRubrieken,CONCATENATE(P1602,U1602,AB1602,AH1602))),"t","f")</f>
        <v>f</v>
      </c>
      <c r="G1603">
        <v>12</v>
      </c>
      <c r="H1603">
        <v>250101</v>
      </c>
      <c r="I1603" t="s">
        <v>1115</v>
      </c>
      <c r="J1603">
        <v>20111201</v>
      </c>
      <c r="K1603">
        <v>20120115</v>
      </c>
      <c r="M1603">
        <v>0</v>
      </c>
      <c r="N1603">
        <v>0</v>
      </c>
      <c r="O1603" t="s">
        <v>1116</v>
      </c>
      <c r="P1603" t="s">
        <v>1117</v>
      </c>
      <c r="Q1603" t="s">
        <v>1101</v>
      </c>
      <c r="R1603">
        <v>0</v>
      </c>
      <c r="S1603" t="s">
        <v>271</v>
      </c>
      <c r="AA1603" t="s">
        <v>1118</v>
      </c>
      <c r="AC1603">
        <v>1</v>
      </c>
      <c r="AE1603">
        <v>1</v>
      </c>
      <c r="AF1603" t="s">
        <v>271</v>
      </c>
    </row>
    <row r="1604" spans="1:32" hidden="1" x14ac:dyDescent="0.25">
      <c r="A1604" t="str">
        <f t="array" ref="A1604">IF(COUNT(SEARCH(RubriekenHistorisch,CONCATENATE(P1603,U1603,AB1603,AH1603))),"t","f")</f>
        <v>f</v>
      </c>
      <c r="B1604" t="str">
        <f t="shared" si="77"/>
        <v>f</v>
      </c>
      <c r="C1604" t="str">
        <f t="shared" si="78"/>
        <v>f</v>
      </c>
      <c r="D1604" t="str">
        <f t="shared" ref="D1604:D1667" si="79">IF(COUNT(SEARCH("- 0",CONCATENATE(P1603,U1603,AB1603,AH1603))),"t","f")</f>
        <v>f</v>
      </c>
      <c r="E1604" t="str">
        <f>IF(COUNT(SEARCH({"04.","05.","09.","12."},CONCATENATE(P1603,U1603,AB1603,AH1603))),"t","f")</f>
        <v>t</v>
      </c>
      <c r="F1604" t="str">
        <f t="array" ref="F1604">IF(COUNT(SEARCH(HistorischeRubrieken,CONCATENATE(P1603,U1603,AB1603,AH1603))),"t","f")</f>
        <v>f</v>
      </c>
      <c r="G1604">
        <v>13</v>
      </c>
      <c r="H1604">
        <v>250101</v>
      </c>
      <c r="I1604" t="s">
        <v>1115</v>
      </c>
      <c r="J1604">
        <v>20120115</v>
      </c>
      <c r="K1604">
        <v>20120820</v>
      </c>
      <c r="M1604">
        <v>0</v>
      </c>
      <c r="N1604">
        <v>0</v>
      </c>
      <c r="O1604" t="s">
        <v>1119</v>
      </c>
      <c r="P1604" t="s">
        <v>1117</v>
      </c>
      <c r="Q1604" t="s">
        <v>1101</v>
      </c>
      <c r="R1604">
        <v>0</v>
      </c>
      <c r="S1604" t="s">
        <v>271</v>
      </c>
      <c r="AA1604" t="s">
        <v>1120</v>
      </c>
      <c r="AC1604">
        <v>1</v>
      </c>
      <c r="AE1604">
        <v>1</v>
      </c>
      <c r="AF1604" t="s">
        <v>271</v>
      </c>
    </row>
    <row r="1605" spans="1:32" x14ac:dyDescent="0.25">
      <c r="A1605" t="str">
        <f t="array" ref="A1605">IF(COUNT(SEARCH(RubriekenHistorisch,CONCATENATE(P1604,U1604,AB1604,AH1604))),"t","f")</f>
        <v>f</v>
      </c>
      <c r="B1605" t="str">
        <f t="shared" si="77"/>
        <v>f</v>
      </c>
      <c r="C1605" t="str">
        <f t="shared" si="78"/>
        <v>f</v>
      </c>
      <c r="D1605" t="str">
        <f t="shared" si="79"/>
        <v>f</v>
      </c>
      <c r="E1605" t="str">
        <f>IF(COUNT(SEARCH({"04.","05.","09.","12."},CONCATENATE(P1604,U1604,AB1604,AH1604))),"t","f")</f>
        <v>t</v>
      </c>
      <c r="F1605" t="str">
        <f t="array" ref="F1605">IF(COUNT(SEARCH(HistorischeRubrieken,CONCATENATE(P1604,U1604,AB1604,AH1604))),"t","f")</f>
        <v>f</v>
      </c>
      <c r="G1605">
        <v>14</v>
      </c>
      <c r="H1605">
        <v>250101</v>
      </c>
      <c r="I1605" t="s">
        <v>1115</v>
      </c>
      <c r="J1605">
        <v>20120820</v>
      </c>
      <c r="M1605">
        <v>0</v>
      </c>
      <c r="N1605">
        <v>0</v>
      </c>
      <c r="O1605" t="s">
        <v>1119</v>
      </c>
      <c r="P1605" t="s">
        <v>1117</v>
      </c>
      <c r="Q1605" t="s">
        <v>1101</v>
      </c>
      <c r="R1605">
        <v>0</v>
      </c>
      <c r="S1605" t="s">
        <v>271</v>
      </c>
      <c r="AA1605" t="s">
        <v>1120</v>
      </c>
      <c r="AC1605">
        <v>1</v>
      </c>
      <c r="AE1605">
        <v>1</v>
      </c>
      <c r="AF1605" t="s">
        <v>271</v>
      </c>
    </row>
    <row r="1606" spans="1:32" hidden="1" x14ac:dyDescent="0.25">
      <c r="A1606" t="str">
        <f t="array" ref="A1606">IF(COUNT(SEARCH(RubriekenHistorisch,CONCATENATE(P1605,U1605,AB1605,AH1605))),"t","f")</f>
        <v>f</v>
      </c>
      <c r="B1606" t="str">
        <f t="shared" si="77"/>
        <v>f</v>
      </c>
      <c r="C1606" t="str">
        <f t="shared" si="78"/>
        <v>f</v>
      </c>
      <c r="D1606" t="str">
        <f t="shared" si="79"/>
        <v>f</v>
      </c>
      <c r="E1606" t="str">
        <f>IF(COUNT(SEARCH({"04.","05.","09.","12."},CONCATENATE(P1605,U1605,AB1605,AH1605))),"t","f")</f>
        <v>t</v>
      </c>
      <c r="F1606" t="str">
        <f t="array" ref="F1606">IF(COUNT(SEARCH(HistorischeRubrieken,CONCATENATE(P1605,U1605,AB1605,AH1605))),"t","f")</f>
        <v>f</v>
      </c>
      <c r="G1606">
        <v>1</v>
      </c>
      <c r="H1606">
        <v>250201</v>
      </c>
      <c r="I1606" t="s">
        <v>1121</v>
      </c>
      <c r="J1606">
        <v>19950201</v>
      </c>
      <c r="K1606">
        <v>19960801</v>
      </c>
      <c r="M1606">
        <v>0</v>
      </c>
      <c r="N1606">
        <v>0</v>
      </c>
      <c r="O1606" t="s">
        <v>1093</v>
      </c>
      <c r="P1606" t="s">
        <v>1122</v>
      </c>
      <c r="Q1606" t="s">
        <v>1095</v>
      </c>
      <c r="R1606">
        <v>0</v>
      </c>
      <c r="S1606" t="s">
        <v>271</v>
      </c>
      <c r="U1606" t="s">
        <v>1122</v>
      </c>
      <c r="V1606">
        <v>1</v>
      </c>
      <c r="W1606">
        <v>1</v>
      </c>
      <c r="X1606">
        <v>19950201</v>
      </c>
      <c r="Y1606">
        <v>0</v>
      </c>
      <c r="Z1606" t="s">
        <v>1003</v>
      </c>
      <c r="AA1606" t="s">
        <v>1097</v>
      </c>
      <c r="AC1606">
        <v>1</v>
      </c>
      <c r="AE1606">
        <v>1</v>
      </c>
      <c r="AF1606" t="s">
        <v>271</v>
      </c>
    </row>
    <row r="1607" spans="1:32" hidden="1" x14ac:dyDescent="0.25">
      <c r="A1607" t="str">
        <f t="array" ref="A1607">IF(COUNT(SEARCH(RubriekenHistorisch,CONCATENATE(P1606,U1606,AB1606,AH1606))),"t","f")</f>
        <v>f</v>
      </c>
      <c r="B1607" t="str">
        <f t="shared" si="77"/>
        <v>f</v>
      </c>
      <c r="C1607" t="str">
        <f t="shared" si="78"/>
        <v>f</v>
      </c>
      <c r="D1607" t="str">
        <f t="shared" si="79"/>
        <v>f</v>
      </c>
      <c r="E1607" t="str">
        <f>IF(COUNT(SEARCH({"04.","05.","09.","12."},CONCATENATE(P1606,U1606,AB1606,AH1606))),"t","f")</f>
        <v>t</v>
      </c>
      <c r="F1607" t="str">
        <f t="array" ref="F1607">IF(COUNT(SEARCH(HistorischeRubrieken,CONCATENATE(P1606,U1606,AB1606,AH1606))),"t","f")</f>
        <v>f</v>
      </c>
      <c r="G1607">
        <v>2</v>
      </c>
      <c r="H1607">
        <v>250201</v>
      </c>
      <c r="I1607" t="s">
        <v>1121</v>
      </c>
      <c r="J1607">
        <v>19960801</v>
      </c>
      <c r="K1607">
        <v>19980501</v>
      </c>
      <c r="M1607">
        <v>0</v>
      </c>
      <c r="N1607">
        <v>0</v>
      </c>
      <c r="O1607" t="s">
        <v>1093</v>
      </c>
      <c r="P1607" t="s">
        <v>1122</v>
      </c>
      <c r="Q1607" t="s">
        <v>1095</v>
      </c>
      <c r="R1607">
        <v>0</v>
      </c>
      <c r="S1607" t="s">
        <v>271</v>
      </c>
      <c r="AA1607" t="s">
        <v>1099</v>
      </c>
      <c r="AC1607">
        <v>1</v>
      </c>
      <c r="AE1607">
        <v>1</v>
      </c>
      <c r="AF1607" t="s">
        <v>271</v>
      </c>
    </row>
    <row r="1608" spans="1:32" hidden="1" x14ac:dyDescent="0.25">
      <c r="A1608" t="str">
        <f t="array" ref="A1608">IF(COUNT(SEARCH(RubriekenHistorisch,CONCATENATE(P1607,U1607,AB1607,AH1607))),"t","f")</f>
        <v>f</v>
      </c>
      <c r="B1608" t="str">
        <f t="shared" si="77"/>
        <v>f</v>
      </c>
      <c r="C1608" t="str">
        <f t="shared" si="78"/>
        <v>f</v>
      </c>
      <c r="D1608" t="str">
        <f t="shared" si="79"/>
        <v>f</v>
      </c>
      <c r="E1608" t="str">
        <f>IF(COUNT(SEARCH({"04.","05.","09.","12."},CONCATENATE(P1607,U1607,AB1607,AH1607))),"t","f")</f>
        <v>t</v>
      </c>
      <c r="F1608" t="str">
        <f t="array" ref="F1608">IF(COUNT(SEARCH(HistorischeRubrieken,CONCATENATE(P1607,U1607,AB1607,AH1607))),"t","f")</f>
        <v>f</v>
      </c>
      <c r="G1608">
        <v>3</v>
      </c>
      <c r="H1608">
        <v>250201</v>
      </c>
      <c r="I1608" t="s">
        <v>1121</v>
      </c>
      <c r="J1608">
        <v>19980501</v>
      </c>
      <c r="K1608">
        <v>20010401</v>
      </c>
      <c r="M1608">
        <v>0</v>
      </c>
      <c r="N1608">
        <v>0</v>
      </c>
      <c r="O1608" t="s">
        <v>1093</v>
      </c>
      <c r="P1608" t="s">
        <v>1123</v>
      </c>
      <c r="Q1608" t="s">
        <v>1101</v>
      </c>
      <c r="R1608">
        <v>0</v>
      </c>
      <c r="S1608" t="s">
        <v>271</v>
      </c>
      <c r="AA1608" t="s">
        <v>1099</v>
      </c>
      <c r="AC1608">
        <v>1</v>
      </c>
      <c r="AE1608">
        <v>1</v>
      </c>
      <c r="AF1608" t="s">
        <v>271</v>
      </c>
    </row>
    <row r="1609" spans="1:32" hidden="1" x14ac:dyDescent="0.25">
      <c r="A1609" t="str">
        <f t="array" ref="A1609">IF(COUNT(SEARCH(RubriekenHistorisch,CONCATENATE(P1608,U1608,AB1608,AH1608))),"t","f")</f>
        <v>f</v>
      </c>
      <c r="B1609" t="str">
        <f t="shared" si="77"/>
        <v>f</v>
      </c>
      <c r="C1609" t="str">
        <f t="shared" si="78"/>
        <v>f</v>
      </c>
      <c r="D1609" t="str">
        <f t="shared" si="79"/>
        <v>f</v>
      </c>
      <c r="E1609" t="str">
        <f>IF(COUNT(SEARCH({"04.","05.","09.","12."},CONCATENATE(P1608,U1608,AB1608,AH1608))),"t","f")</f>
        <v>t</v>
      </c>
      <c r="F1609" t="str">
        <f t="array" ref="F1609">IF(COUNT(SEARCH(HistorischeRubrieken,CONCATENATE(P1608,U1608,AB1608,AH1608))),"t","f")</f>
        <v>f</v>
      </c>
      <c r="G1609">
        <v>4</v>
      </c>
      <c r="H1609">
        <v>250201</v>
      </c>
      <c r="I1609" t="s">
        <v>1121</v>
      </c>
      <c r="J1609">
        <v>20010401</v>
      </c>
      <c r="K1609">
        <v>20041201</v>
      </c>
      <c r="M1609">
        <v>0</v>
      </c>
      <c r="N1609">
        <v>0</v>
      </c>
    </row>
    <row r="1610" spans="1:32" hidden="1" x14ac:dyDescent="0.25">
      <c r="A1610" t="str">
        <f t="array" ref="A1610">IF(COUNT(SEARCH(RubriekenHistorisch,CONCATENATE(P1609,U1609,AB1609,AH1609))),"t","f")</f>
        <v>f</v>
      </c>
      <c r="B1610" t="str">
        <f t="shared" si="77"/>
        <v>f</v>
      </c>
      <c r="C1610" t="str">
        <f t="shared" si="78"/>
        <v>f</v>
      </c>
      <c r="D1610" t="str">
        <f t="shared" si="79"/>
        <v>f</v>
      </c>
      <c r="E1610" t="str">
        <f>IF(COUNT(SEARCH({"04.","05.","09.","12."},CONCATENATE(P1609,U1609,AB1609,AH1609))),"t","f")</f>
        <v>f</v>
      </c>
      <c r="F1610" t="str">
        <f t="array" ref="F1610">IF(COUNT(SEARCH(HistorischeRubrieken,CONCATENATE(P1609,U1609,AB1609,AH1609))),"t","f")</f>
        <v>f</v>
      </c>
      <c r="G1610">
        <v>5</v>
      </c>
      <c r="H1610">
        <v>250201</v>
      </c>
      <c r="I1610" t="s">
        <v>1124</v>
      </c>
      <c r="J1610">
        <v>20041201</v>
      </c>
      <c r="K1610">
        <v>20071201</v>
      </c>
      <c r="M1610">
        <v>0</v>
      </c>
      <c r="N1610">
        <v>0</v>
      </c>
      <c r="O1610" t="s">
        <v>1103</v>
      </c>
      <c r="P1610" t="s">
        <v>1125</v>
      </c>
      <c r="Q1610" t="s">
        <v>1101</v>
      </c>
      <c r="R1610">
        <v>0</v>
      </c>
      <c r="S1610" t="s">
        <v>271</v>
      </c>
      <c r="U1610" t="s">
        <v>1126</v>
      </c>
      <c r="V1610">
        <v>2</v>
      </c>
      <c r="W1610">
        <v>0</v>
      </c>
      <c r="X1610">
        <v>20050228</v>
      </c>
      <c r="Y1610">
        <v>0</v>
      </c>
      <c r="Z1610" t="s">
        <v>271</v>
      </c>
      <c r="AA1610" t="s">
        <v>1104</v>
      </c>
      <c r="AC1610">
        <v>1</v>
      </c>
      <c r="AE1610">
        <v>1</v>
      </c>
      <c r="AF1610" t="s">
        <v>271</v>
      </c>
    </row>
    <row r="1611" spans="1:32" hidden="1" x14ac:dyDescent="0.25">
      <c r="A1611" t="str">
        <f t="array" ref="A1611">IF(COUNT(SEARCH(RubriekenHistorisch,CONCATENATE(P1610,U1610,AB1610,AH1610))),"t","f")</f>
        <v>f</v>
      </c>
      <c r="B1611" t="str">
        <f t="shared" si="77"/>
        <v>f</v>
      </c>
      <c r="C1611" t="str">
        <f t="shared" si="78"/>
        <v>f</v>
      </c>
      <c r="D1611" t="str">
        <f t="shared" si="79"/>
        <v>f</v>
      </c>
      <c r="E1611" t="str">
        <f>IF(COUNT(SEARCH({"04.","05.","09.","12."},CONCATENATE(P1610,U1610,AB1610,AH1610))),"t","f")</f>
        <v>t</v>
      </c>
      <c r="F1611" t="str">
        <f t="array" ref="F1611">IF(COUNT(SEARCH(HistorischeRubrieken,CONCATENATE(P1610,U1610,AB1610,AH1610))),"t","f")</f>
        <v>f</v>
      </c>
      <c r="G1611">
        <v>6</v>
      </c>
      <c r="H1611">
        <v>250201</v>
      </c>
      <c r="I1611" t="s">
        <v>1124</v>
      </c>
      <c r="J1611">
        <v>20071201</v>
      </c>
      <c r="K1611">
        <v>20080901</v>
      </c>
      <c r="M1611">
        <v>0</v>
      </c>
      <c r="N1611">
        <v>0</v>
      </c>
      <c r="O1611" t="s">
        <v>1111</v>
      </c>
      <c r="P1611" t="s">
        <v>1125</v>
      </c>
      <c r="Q1611" t="s">
        <v>1101</v>
      </c>
      <c r="R1611">
        <v>0</v>
      </c>
      <c r="S1611" t="s">
        <v>271</v>
      </c>
      <c r="U1611" t="s">
        <v>1126</v>
      </c>
      <c r="V1611">
        <v>2</v>
      </c>
      <c r="W1611">
        <v>0</v>
      </c>
      <c r="X1611">
        <v>20050228</v>
      </c>
      <c r="Y1611">
        <v>0</v>
      </c>
      <c r="Z1611" t="s">
        <v>271</v>
      </c>
      <c r="AA1611" t="s">
        <v>1127</v>
      </c>
      <c r="AC1611">
        <v>1</v>
      </c>
      <c r="AE1611">
        <v>1</v>
      </c>
      <c r="AF1611" t="s">
        <v>271</v>
      </c>
    </row>
    <row r="1612" spans="1:32" hidden="1" x14ac:dyDescent="0.25">
      <c r="A1612" t="str">
        <f t="array" ref="A1612">IF(COUNT(SEARCH(RubriekenHistorisch,CONCATENATE(P1611,U1611,AB1611,AH1611))),"t","f")</f>
        <v>f</v>
      </c>
      <c r="B1612" t="str">
        <f t="shared" si="77"/>
        <v>f</v>
      </c>
      <c r="C1612" t="str">
        <f t="shared" si="78"/>
        <v>f</v>
      </c>
      <c r="D1612" t="str">
        <f t="shared" si="79"/>
        <v>f</v>
      </c>
      <c r="E1612" t="str">
        <f>IF(COUNT(SEARCH({"04.","05.","09.","12."},CONCATENATE(P1611,U1611,AB1611,AH1611))),"t","f")</f>
        <v>t</v>
      </c>
      <c r="F1612" t="str">
        <f t="array" ref="F1612">IF(COUNT(SEARCH(HistorischeRubrieken,CONCATENATE(P1611,U1611,AB1611,AH1611))),"t","f")</f>
        <v>f</v>
      </c>
      <c r="G1612">
        <v>7</v>
      </c>
      <c r="H1612">
        <v>250201</v>
      </c>
      <c r="I1612" t="s">
        <v>1128</v>
      </c>
      <c r="J1612">
        <v>20080901</v>
      </c>
      <c r="K1612">
        <v>20090301</v>
      </c>
      <c r="M1612">
        <v>0</v>
      </c>
      <c r="N1612">
        <v>0</v>
      </c>
      <c r="O1612" t="s">
        <v>1129</v>
      </c>
      <c r="P1612" t="s">
        <v>1130</v>
      </c>
      <c r="Q1612" t="s">
        <v>1101</v>
      </c>
      <c r="R1612">
        <v>0</v>
      </c>
      <c r="S1612" t="s">
        <v>271</v>
      </c>
      <c r="U1612" t="s">
        <v>1131</v>
      </c>
      <c r="V1612">
        <v>1</v>
      </c>
      <c r="W1612">
        <v>1</v>
      </c>
      <c r="X1612">
        <v>20080908</v>
      </c>
      <c r="Y1612">
        <v>0</v>
      </c>
      <c r="Z1612" t="s">
        <v>271</v>
      </c>
      <c r="AA1612" t="s">
        <v>1132</v>
      </c>
      <c r="AC1612">
        <v>1</v>
      </c>
      <c r="AE1612">
        <v>1</v>
      </c>
      <c r="AF1612" t="s">
        <v>271</v>
      </c>
    </row>
    <row r="1613" spans="1:32" hidden="1" x14ac:dyDescent="0.25">
      <c r="A1613" t="str">
        <f t="array" ref="A1613">IF(COUNT(SEARCH(RubriekenHistorisch,CONCATENATE(P1612,U1612,AB1612,AH1612))),"t","f")</f>
        <v>f</v>
      </c>
      <c r="B1613" t="str">
        <f t="shared" si="77"/>
        <v>f</v>
      </c>
      <c r="C1613" t="str">
        <f t="shared" si="78"/>
        <v>f</v>
      </c>
      <c r="D1613" t="str">
        <f t="shared" si="79"/>
        <v>f</v>
      </c>
      <c r="E1613" t="str">
        <f>IF(COUNT(SEARCH({"04.","05.","09.","12."},CONCATENATE(P1612,U1612,AB1612,AH1612))),"t","f")</f>
        <v>t</v>
      </c>
      <c r="F1613" t="str">
        <f t="array" ref="F1613">IF(COUNT(SEARCH(HistorischeRubrieken,CONCATENATE(P1612,U1612,AB1612,AH1612))),"t","f")</f>
        <v>f</v>
      </c>
      <c r="G1613">
        <v>8</v>
      </c>
      <c r="H1613">
        <v>250201</v>
      </c>
      <c r="I1613" t="s">
        <v>1128</v>
      </c>
      <c r="J1613">
        <v>20090301</v>
      </c>
      <c r="K1613">
        <v>20110301</v>
      </c>
      <c r="M1613">
        <v>0</v>
      </c>
      <c r="N1613">
        <v>0</v>
      </c>
      <c r="O1613" t="s">
        <v>1129</v>
      </c>
      <c r="P1613" t="s">
        <v>1133</v>
      </c>
      <c r="Q1613" t="s">
        <v>1101</v>
      </c>
      <c r="R1613">
        <v>0</v>
      </c>
      <c r="S1613" t="s">
        <v>271</v>
      </c>
      <c r="U1613" t="s">
        <v>1134</v>
      </c>
      <c r="V1613">
        <v>1</v>
      </c>
      <c r="W1613">
        <v>1</v>
      </c>
      <c r="X1613">
        <v>20090309</v>
      </c>
      <c r="Y1613">
        <v>0</v>
      </c>
      <c r="Z1613" t="s">
        <v>271</v>
      </c>
      <c r="AA1613" t="s">
        <v>1132</v>
      </c>
      <c r="AC1613">
        <v>1</v>
      </c>
      <c r="AE1613">
        <v>1</v>
      </c>
      <c r="AF1613" t="s">
        <v>271</v>
      </c>
    </row>
    <row r="1614" spans="1:32" hidden="1" x14ac:dyDescent="0.25">
      <c r="A1614" t="str">
        <f t="array" ref="A1614">IF(COUNT(SEARCH(RubriekenHistorisch,CONCATENATE(P1613,U1613,AB1613,AH1613))),"t","f")</f>
        <v>f</v>
      </c>
      <c r="B1614" t="str">
        <f t="shared" si="77"/>
        <v>f</v>
      </c>
      <c r="C1614" t="str">
        <f t="shared" si="78"/>
        <v>f</v>
      </c>
      <c r="D1614" t="str">
        <f t="shared" si="79"/>
        <v>f</v>
      </c>
      <c r="E1614" t="str">
        <f>IF(COUNT(SEARCH({"04.","05.","09.","12."},CONCATENATE(P1613,U1613,AB1613,AH1613))),"t","f")</f>
        <v>t</v>
      </c>
      <c r="F1614" t="str">
        <f t="array" ref="F1614">IF(COUNT(SEARCH(HistorischeRubrieken,CONCATENATE(P1613,U1613,AB1613,AH1613))),"t","f")</f>
        <v>f</v>
      </c>
      <c r="G1614">
        <v>9</v>
      </c>
      <c r="H1614">
        <v>250201</v>
      </c>
      <c r="I1614" t="s">
        <v>1128</v>
      </c>
      <c r="J1614">
        <v>20110301</v>
      </c>
      <c r="K1614">
        <v>20111201</v>
      </c>
      <c r="M1614">
        <v>0</v>
      </c>
      <c r="N1614">
        <v>0</v>
      </c>
      <c r="O1614" t="s">
        <v>1129</v>
      </c>
      <c r="P1614" t="s">
        <v>1135</v>
      </c>
      <c r="Q1614" t="s">
        <v>1101</v>
      </c>
      <c r="R1614">
        <v>0</v>
      </c>
      <c r="S1614" t="s">
        <v>271</v>
      </c>
      <c r="U1614" t="s">
        <v>1136</v>
      </c>
      <c r="V1614">
        <v>1</v>
      </c>
      <c r="W1614">
        <v>1</v>
      </c>
      <c r="X1614">
        <v>20110309</v>
      </c>
      <c r="Y1614">
        <v>0</v>
      </c>
      <c r="Z1614" t="s">
        <v>271</v>
      </c>
      <c r="AA1614" t="s">
        <v>1132</v>
      </c>
      <c r="AC1614">
        <v>1</v>
      </c>
      <c r="AE1614">
        <v>1</v>
      </c>
      <c r="AF1614" t="s">
        <v>271</v>
      </c>
    </row>
    <row r="1615" spans="1:32" hidden="1" x14ac:dyDescent="0.25">
      <c r="A1615" t="str">
        <f t="array" ref="A1615">IF(COUNT(SEARCH(RubriekenHistorisch,CONCATENATE(P1614,U1614,AB1614,AH1614))),"t","f")</f>
        <v>f</v>
      </c>
      <c r="B1615" t="str">
        <f t="shared" si="77"/>
        <v>f</v>
      </c>
      <c r="C1615" t="str">
        <f t="shared" si="78"/>
        <v>f</v>
      </c>
      <c r="D1615" t="str">
        <f t="shared" si="79"/>
        <v>f</v>
      </c>
      <c r="E1615" t="str">
        <f>IF(COUNT(SEARCH({"04.","05.","09.","12."},CONCATENATE(P1614,U1614,AB1614,AH1614))),"t","f")</f>
        <v>t</v>
      </c>
      <c r="F1615" t="str">
        <f t="array" ref="F1615">IF(COUNT(SEARCH(HistorischeRubrieken,CONCATENATE(P1614,U1614,AB1614,AH1614))),"t","f")</f>
        <v>f</v>
      </c>
      <c r="G1615">
        <v>10</v>
      </c>
      <c r="H1615">
        <v>250201</v>
      </c>
      <c r="I1615" t="s">
        <v>1128</v>
      </c>
      <c r="J1615">
        <v>20111201</v>
      </c>
      <c r="K1615">
        <v>20120115</v>
      </c>
      <c r="M1615">
        <v>0</v>
      </c>
      <c r="N1615">
        <v>0</v>
      </c>
      <c r="O1615" t="s">
        <v>1116</v>
      </c>
      <c r="P1615" t="s">
        <v>1135</v>
      </c>
      <c r="Q1615" t="s">
        <v>1101</v>
      </c>
      <c r="R1615">
        <v>0</v>
      </c>
      <c r="S1615" t="s">
        <v>271</v>
      </c>
      <c r="AA1615" t="s">
        <v>1118</v>
      </c>
      <c r="AC1615">
        <v>1</v>
      </c>
      <c r="AE1615">
        <v>1</v>
      </c>
      <c r="AF1615" t="s">
        <v>271</v>
      </c>
    </row>
    <row r="1616" spans="1:32" hidden="1" x14ac:dyDescent="0.25">
      <c r="A1616" t="str">
        <f t="array" ref="A1616">IF(COUNT(SEARCH(RubriekenHistorisch,CONCATENATE(P1615,U1615,AB1615,AH1615))),"t","f")</f>
        <v>f</v>
      </c>
      <c r="B1616" t="str">
        <f t="shared" si="77"/>
        <v>f</v>
      </c>
      <c r="C1616" t="str">
        <f t="shared" si="78"/>
        <v>f</v>
      </c>
      <c r="D1616" t="str">
        <f t="shared" si="79"/>
        <v>f</v>
      </c>
      <c r="E1616" t="str">
        <f>IF(COUNT(SEARCH({"04.","05.","09.","12."},CONCATENATE(P1615,U1615,AB1615,AH1615))),"t","f")</f>
        <v>t</v>
      </c>
      <c r="F1616" t="str">
        <f t="array" ref="F1616">IF(COUNT(SEARCH(HistorischeRubrieken,CONCATENATE(P1615,U1615,AB1615,AH1615))),"t","f")</f>
        <v>f</v>
      </c>
      <c r="G1616">
        <v>11</v>
      </c>
      <c r="H1616">
        <v>250201</v>
      </c>
      <c r="I1616" t="s">
        <v>1128</v>
      </c>
      <c r="J1616">
        <v>20120115</v>
      </c>
      <c r="K1616">
        <v>20120301</v>
      </c>
      <c r="M1616">
        <v>0</v>
      </c>
      <c r="N1616">
        <v>0</v>
      </c>
      <c r="O1616" t="s">
        <v>1119</v>
      </c>
      <c r="P1616" t="s">
        <v>1135</v>
      </c>
      <c r="Q1616" t="s">
        <v>1101</v>
      </c>
      <c r="R1616">
        <v>0</v>
      </c>
      <c r="S1616" t="s">
        <v>271</v>
      </c>
      <c r="AA1616" t="s">
        <v>1120</v>
      </c>
      <c r="AC1616">
        <v>1</v>
      </c>
      <c r="AE1616">
        <v>1</v>
      </c>
      <c r="AF1616" t="s">
        <v>271</v>
      </c>
    </row>
    <row r="1617" spans="1:32" hidden="1" x14ac:dyDescent="0.25">
      <c r="A1617" t="str">
        <f t="array" ref="A1617">IF(COUNT(SEARCH(RubriekenHistorisch,CONCATENATE(P1616,U1616,AB1616,AH1616))),"t","f")</f>
        <v>f</v>
      </c>
      <c r="B1617" t="str">
        <f t="shared" si="77"/>
        <v>f</v>
      </c>
      <c r="C1617" t="str">
        <f t="shared" si="78"/>
        <v>f</v>
      </c>
      <c r="D1617" t="str">
        <f t="shared" si="79"/>
        <v>f</v>
      </c>
      <c r="E1617" t="str">
        <f>IF(COUNT(SEARCH({"04.","05.","09.","12."},CONCATENATE(P1616,U1616,AB1616,AH1616))),"t","f")</f>
        <v>t</v>
      </c>
      <c r="F1617" t="str">
        <f t="array" ref="F1617">IF(COUNT(SEARCH(HistorischeRubrieken,CONCATENATE(P1616,U1616,AB1616,AH1616))),"t","f")</f>
        <v>f</v>
      </c>
      <c r="G1617">
        <v>12</v>
      </c>
      <c r="H1617">
        <v>250201</v>
      </c>
      <c r="I1617" t="s">
        <v>1128</v>
      </c>
      <c r="J1617">
        <v>20120301</v>
      </c>
      <c r="K1617">
        <v>20120820</v>
      </c>
      <c r="M1617">
        <v>0</v>
      </c>
      <c r="N1617">
        <v>0</v>
      </c>
      <c r="O1617" t="s">
        <v>1119</v>
      </c>
      <c r="P1617" t="s">
        <v>1137</v>
      </c>
      <c r="Q1617" t="s">
        <v>1101</v>
      </c>
      <c r="R1617">
        <v>0</v>
      </c>
      <c r="S1617" t="s">
        <v>271</v>
      </c>
      <c r="U1617" t="s">
        <v>1138</v>
      </c>
      <c r="V1617">
        <v>1</v>
      </c>
      <c r="W1617">
        <v>1</v>
      </c>
      <c r="X1617">
        <v>20120302</v>
      </c>
      <c r="Y1617">
        <v>0</v>
      </c>
      <c r="Z1617" t="s">
        <v>1003</v>
      </c>
      <c r="AA1617" t="s">
        <v>1120</v>
      </c>
      <c r="AC1617">
        <v>1</v>
      </c>
      <c r="AE1617">
        <v>1</v>
      </c>
      <c r="AF1617" t="s">
        <v>271</v>
      </c>
    </row>
    <row r="1618" spans="1:32" hidden="1" x14ac:dyDescent="0.25">
      <c r="A1618" t="str">
        <f t="array" ref="A1618">IF(COUNT(SEARCH(RubriekenHistorisch,CONCATENATE(P1617,U1617,AB1617,AH1617))),"t","f")</f>
        <v>f</v>
      </c>
      <c r="B1618" t="str">
        <f t="shared" si="77"/>
        <v>f</v>
      </c>
      <c r="C1618" t="str">
        <f t="shared" si="78"/>
        <v>f</v>
      </c>
      <c r="D1618" t="str">
        <f t="shared" si="79"/>
        <v>f</v>
      </c>
      <c r="E1618" t="str">
        <f>IF(COUNT(SEARCH({"04.","05.","09.","12."},CONCATENATE(P1617,U1617,AB1617,AH1617))),"t","f")</f>
        <v>t</v>
      </c>
      <c r="F1618" t="str">
        <f t="array" ref="F1618">IF(COUNT(SEARCH(HistorischeRubrieken,CONCATENATE(P1617,U1617,AB1617,AH1617))),"t","f")</f>
        <v>f</v>
      </c>
      <c r="G1618">
        <v>13</v>
      </c>
      <c r="H1618">
        <v>250201</v>
      </c>
      <c r="I1618" t="s">
        <v>1128</v>
      </c>
      <c r="J1618">
        <v>20120820</v>
      </c>
      <c r="K1618">
        <v>20130101</v>
      </c>
      <c r="M1618">
        <v>0</v>
      </c>
      <c r="N1618">
        <v>0</v>
      </c>
      <c r="O1618" t="s">
        <v>1119</v>
      </c>
      <c r="P1618" t="s">
        <v>1137</v>
      </c>
      <c r="Q1618" t="s">
        <v>1101</v>
      </c>
      <c r="R1618">
        <v>0</v>
      </c>
      <c r="S1618" t="s">
        <v>271</v>
      </c>
      <c r="U1618" t="s">
        <v>1138</v>
      </c>
      <c r="V1618">
        <v>1</v>
      </c>
      <c r="W1618">
        <v>1</v>
      </c>
      <c r="X1618">
        <v>20120302</v>
      </c>
      <c r="Y1618">
        <v>0</v>
      </c>
      <c r="Z1618" t="s">
        <v>1003</v>
      </c>
      <c r="AA1618" t="s">
        <v>1120</v>
      </c>
      <c r="AC1618">
        <v>1</v>
      </c>
      <c r="AE1618">
        <v>1</v>
      </c>
      <c r="AF1618" t="s">
        <v>271</v>
      </c>
    </row>
    <row r="1619" spans="1:32" hidden="1" x14ac:dyDescent="0.25">
      <c r="A1619" t="str">
        <f t="array" ref="A1619">IF(COUNT(SEARCH(RubriekenHistorisch,CONCATENATE(P1618,U1618,AB1618,AH1618))),"t","f")</f>
        <v>f</v>
      </c>
      <c r="B1619" t="str">
        <f t="shared" si="77"/>
        <v>f</v>
      </c>
      <c r="C1619" t="str">
        <f t="shared" si="78"/>
        <v>f</v>
      </c>
      <c r="D1619" t="str">
        <f t="shared" si="79"/>
        <v>f</v>
      </c>
      <c r="E1619" t="str">
        <f>IF(COUNT(SEARCH({"04.","05.","09.","12."},CONCATENATE(P1618,U1618,AB1618,AH1618))),"t","f")</f>
        <v>t</v>
      </c>
      <c r="F1619" t="str">
        <f t="array" ref="F1619">IF(COUNT(SEARCH(HistorischeRubrieken,CONCATENATE(P1618,U1618,AB1618,AH1618))),"t","f")</f>
        <v>f</v>
      </c>
      <c r="G1619">
        <v>14</v>
      </c>
      <c r="H1619">
        <v>250201</v>
      </c>
      <c r="I1619" t="s">
        <v>1128</v>
      </c>
      <c r="J1619">
        <v>20130101</v>
      </c>
      <c r="K1619">
        <v>20140101</v>
      </c>
      <c r="M1619">
        <v>0</v>
      </c>
      <c r="N1619">
        <v>0</v>
      </c>
      <c r="O1619" t="s">
        <v>1119</v>
      </c>
      <c r="P1619" t="s">
        <v>1139</v>
      </c>
      <c r="Q1619" t="s">
        <v>1101</v>
      </c>
      <c r="R1619">
        <v>0</v>
      </c>
      <c r="S1619" t="s">
        <v>271</v>
      </c>
      <c r="U1619" t="s">
        <v>1140</v>
      </c>
      <c r="V1619">
        <v>1</v>
      </c>
      <c r="W1619">
        <v>1</v>
      </c>
      <c r="X1619">
        <v>20130103</v>
      </c>
      <c r="Y1619">
        <v>0</v>
      </c>
      <c r="Z1619" t="s">
        <v>271</v>
      </c>
      <c r="AA1619" t="s">
        <v>1120</v>
      </c>
      <c r="AC1619">
        <v>1</v>
      </c>
      <c r="AE1619">
        <v>1</v>
      </c>
      <c r="AF1619" t="s">
        <v>271</v>
      </c>
    </row>
    <row r="1620" spans="1:32" hidden="1" x14ac:dyDescent="0.25">
      <c r="A1620" t="str">
        <f t="array" ref="A1620">IF(COUNT(SEARCH(RubriekenHistorisch,CONCATENATE(P1619,U1619,AB1619,AH1619))),"t","f")</f>
        <v>f</v>
      </c>
      <c r="B1620" t="str">
        <f t="shared" si="77"/>
        <v>f</v>
      </c>
      <c r="C1620" t="str">
        <f t="shared" si="78"/>
        <v>f</v>
      </c>
      <c r="D1620" t="str">
        <f t="shared" si="79"/>
        <v>f</v>
      </c>
      <c r="E1620" t="str">
        <f>IF(COUNT(SEARCH({"04.","05.","09.","12."},CONCATENATE(P1619,U1619,AB1619,AH1619))),"t","f")</f>
        <v>t</v>
      </c>
      <c r="F1620" t="str">
        <f t="array" ref="F1620">IF(COUNT(SEARCH(HistorischeRubrieken,CONCATENATE(P1619,U1619,AB1619,AH1619))),"t","f")</f>
        <v>f</v>
      </c>
      <c r="G1620">
        <v>15</v>
      </c>
      <c r="H1620">
        <v>250201</v>
      </c>
      <c r="I1620" t="s">
        <v>1128</v>
      </c>
      <c r="J1620">
        <v>20140101</v>
      </c>
      <c r="K1620">
        <v>20150101</v>
      </c>
      <c r="M1620">
        <v>0</v>
      </c>
      <c r="N1620">
        <v>0</v>
      </c>
      <c r="O1620" t="s">
        <v>1119</v>
      </c>
      <c r="P1620" t="s">
        <v>1141</v>
      </c>
      <c r="Q1620" t="s">
        <v>1101</v>
      </c>
      <c r="R1620">
        <v>0</v>
      </c>
      <c r="S1620" t="s">
        <v>271</v>
      </c>
      <c r="AA1620" t="s">
        <v>1120</v>
      </c>
      <c r="AC1620">
        <v>1</v>
      </c>
      <c r="AE1620">
        <v>1</v>
      </c>
      <c r="AF1620" t="s">
        <v>271</v>
      </c>
    </row>
    <row r="1621" spans="1:32" x14ac:dyDescent="0.25">
      <c r="A1621" t="str">
        <f t="array" ref="A1621">IF(COUNT(SEARCH(RubriekenHistorisch,CONCATENATE(P1620,U1620,AB1620,AH1620))),"t","f")</f>
        <v>f</v>
      </c>
      <c r="B1621" t="str">
        <f t="shared" si="77"/>
        <v>f</v>
      </c>
      <c r="C1621" t="str">
        <f t="shared" si="78"/>
        <v>f</v>
      </c>
      <c r="D1621" t="str">
        <f t="shared" si="79"/>
        <v>f</v>
      </c>
      <c r="E1621" t="str">
        <f>IF(COUNT(SEARCH({"04.","05.","09.","12."},CONCATENATE(P1620,U1620,AB1620,AH1620))),"t","f")</f>
        <v>t</v>
      </c>
      <c r="F1621" t="str">
        <f t="array" ref="F1621">IF(COUNT(SEARCH(HistorischeRubrieken,CONCATENATE(P1620,U1620,AB1620,AH1620))),"t","f")</f>
        <v>f</v>
      </c>
      <c r="G1621">
        <v>16</v>
      </c>
      <c r="H1621">
        <v>250201</v>
      </c>
      <c r="I1621" t="s">
        <v>1128</v>
      </c>
      <c r="J1621">
        <v>20150101</v>
      </c>
      <c r="M1621">
        <v>0</v>
      </c>
      <c r="N1621">
        <v>0</v>
      </c>
      <c r="O1621" t="s">
        <v>1119</v>
      </c>
      <c r="P1621" t="s">
        <v>1142</v>
      </c>
      <c r="Q1621" t="s">
        <v>1101</v>
      </c>
      <c r="R1621">
        <v>0</v>
      </c>
      <c r="S1621" t="s">
        <v>271</v>
      </c>
      <c r="AA1621" t="s">
        <v>1120</v>
      </c>
      <c r="AC1621">
        <v>1</v>
      </c>
      <c r="AE1621">
        <v>1</v>
      </c>
      <c r="AF1621" t="s">
        <v>271</v>
      </c>
    </row>
    <row r="1622" spans="1:32" hidden="1" x14ac:dyDescent="0.25">
      <c r="A1622" t="str">
        <f t="array" ref="A1622">IF(COUNT(SEARCH(RubriekenHistorisch,CONCATENATE(P1621,U1621,AB1621,AH1621))),"t","f")</f>
        <v>f</v>
      </c>
      <c r="B1622" t="str">
        <f t="shared" si="77"/>
        <v>f</v>
      </c>
      <c r="C1622" t="str">
        <f t="shared" si="78"/>
        <v>f</v>
      </c>
      <c r="D1622" t="str">
        <f t="shared" si="79"/>
        <v>f</v>
      </c>
      <c r="E1622" t="str">
        <f>IF(COUNT(SEARCH({"04.","05.","09.","12."},CONCATENATE(P1621,U1621,AB1621,AH1621))),"t","f")</f>
        <v>t</v>
      </c>
      <c r="F1622" t="str">
        <f t="array" ref="F1622">IF(COUNT(SEARCH(HistorischeRubrieken,CONCATENATE(P1621,U1621,AB1621,AH1621))),"t","f")</f>
        <v>f</v>
      </c>
      <c r="G1622">
        <v>1</v>
      </c>
      <c r="H1622">
        <v>250301</v>
      </c>
      <c r="I1622" t="s">
        <v>1143</v>
      </c>
      <c r="J1622">
        <v>19950201</v>
      </c>
      <c r="K1622">
        <v>19981101</v>
      </c>
      <c r="M1622">
        <v>0</v>
      </c>
      <c r="N1622">
        <v>0</v>
      </c>
      <c r="O1622" t="s">
        <v>1093</v>
      </c>
      <c r="P1622" t="s">
        <v>1144</v>
      </c>
      <c r="Q1622" t="s">
        <v>1095</v>
      </c>
      <c r="R1622">
        <v>0</v>
      </c>
      <c r="S1622" t="s">
        <v>271</v>
      </c>
      <c r="U1622" t="s">
        <v>1145</v>
      </c>
      <c r="V1622">
        <v>1</v>
      </c>
      <c r="W1622">
        <v>1</v>
      </c>
      <c r="X1622">
        <v>19950201</v>
      </c>
      <c r="Y1622">
        <v>0</v>
      </c>
      <c r="Z1622" t="s">
        <v>1003</v>
      </c>
      <c r="AA1622" t="s">
        <v>1146</v>
      </c>
      <c r="AC1622">
        <v>1</v>
      </c>
      <c r="AE1622">
        <v>1</v>
      </c>
      <c r="AF1622" t="s">
        <v>271</v>
      </c>
    </row>
    <row r="1623" spans="1:32" hidden="1" x14ac:dyDescent="0.25">
      <c r="A1623" t="str">
        <f t="array" ref="A1623">IF(COUNT(SEARCH(RubriekenHistorisch,CONCATENATE(P1622,U1622,AB1622,AH1622))),"t","f")</f>
        <v>f</v>
      </c>
      <c r="B1623" t="str">
        <f t="shared" si="77"/>
        <v>f</v>
      </c>
      <c r="C1623" t="str">
        <f t="shared" si="78"/>
        <v>t</v>
      </c>
      <c r="D1623" t="str">
        <f t="shared" si="79"/>
        <v>f</v>
      </c>
      <c r="E1623" t="str">
        <f>IF(COUNT(SEARCH({"04.","05.","09.","12."},CONCATENATE(P1622,U1622,AB1622,AH1622))),"t","f")</f>
        <v>t</v>
      </c>
      <c r="F1623" t="str">
        <f t="array" ref="F1623">IF(COUNT(SEARCH(HistorischeRubrieken,CONCATENATE(P1622,U1622,AB1622,AH1622))),"t","f")</f>
        <v>f</v>
      </c>
      <c r="G1623">
        <v>2</v>
      </c>
      <c r="H1623">
        <v>250301</v>
      </c>
      <c r="I1623" t="s">
        <v>1147</v>
      </c>
      <c r="J1623">
        <v>19981101</v>
      </c>
      <c r="K1623">
        <v>19991201</v>
      </c>
      <c r="M1623">
        <v>0</v>
      </c>
      <c r="N1623">
        <v>0</v>
      </c>
      <c r="O1623" t="s">
        <v>1093</v>
      </c>
      <c r="P1623" t="s">
        <v>1144</v>
      </c>
      <c r="Q1623" t="s">
        <v>1101</v>
      </c>
      <c r="R1623">
        <v>0</v>
      </c>
      <c r="S1623" t="s">
        <v>271</v>
      </c>
      <c r="AA1623" t="s">
        <v>1146</v>
      </c>
      <c r="AC1623">
        <v>1</v>
      </c>
      <c r="AE1623">
        <v>1</v>
      </c>
      <c r="AF1623" t="s">
        <v>271</v>
      </c>
    </row>
    <row r="1624" spans="1:32" hidden="1" x14ac:dyDescent="0.25">
      <c r="A1624" t="str">
        <f t="array" ref="A1624">IF(COUNT(SEARCH(RubriekenHistorisch,CONCATENATE(P1623,U1623,AB1623,AH1623))),"t","f")</f>
        <v>f</v>
      </c>
      <c r="B1624" t="str">
        <f t="shared" si="77"/>
        <v>f</v>
      </c>
      <c r="C1624" t="str">
        <f t="shared" si="78"/>
        <v>f</v>
      </c>
      <c r="D1624" t="str">
        <f t="shared" si="79"/>
        <v>f</v>
      </c>
      <c r="E1624" t="str">
        <f>IF(COUNT(SEARCH({"04.","05.","09.","12."},CONCATENATE(P1623,U1623,AB1623,AH1623))),"t","f")</f>
        <v>t</v>
      </c>
      <c r="F1624" t="str">
        <f t="array" ref="F1624">IF(COUNT(SEARCH(HistorischeRubrieken,CONCATENATE(P1623,U1623,AB1623,AH1623))),"t","f")</f>
        <v>f</v>
      </c>
      <c r="G1624">
        <v>3</v>
      </c>
      <c r="H1624">
        <v>250301</v>
      </c>
      <c r="I1624" t="s">
        <v>1147</v>
      </c>
      <c r="J1624">
        <v>19991201</v>
      </c>
      <c r="K1624">
        <v>20010401</v>
      </c>
      <c r="M1624">
        <v>0</v>
      </c>
      <c r="N1624">
        <v>0</v>
      </c>
      <c r="O1624" t="s">
        <v>1093</v>
      </c>
      <c r="P1624" t="s">
        <v>1148</v>
      </c>
      <c r="Q1624" t="s">
        <v>1101</v>
      </c>
      <c r="R1624">
        <v>0</v>
      </c>
      <c r="S1624" t="s">
        <v>271</v>
      </c>
      <c r="U1624" t="s">
        <v>1149</v>
      </c>
      <c r="V1624">
        <v>1</v>
      </c>
      <c r="W1624">
        <v>1</v>
      </c>
      <c r="X1624">
        <v>19991206</v>
      </c>
      <c r="Y1624">
        <v>0</v>
      </c>
      <c r="Z1624" t="s">
        <v>1003</v>
      </c>
      <c r="AA1624" t="s">
        <v>1099</v>
      </c>
      <c r="AC1624">
        <v>1</v>
      </c>
      <c r="AE1624">
        <v>1</v>
      </c>
      <c r="AF1624" t="s">
        <v>271</v>
      </c>
    </row>
    <row r="1625" spans="1:32" hidden="1" x14ac:dyDescent="0.25">
      <c r="A1625" t="str">
        <f t="array" ref="A1625">IF(COUNT(SEARCH(RubriekenHistorisch,CONCATENATE(P1624,U1624,AB1624,AH1624))),"t","f")</f>
        <v>f</v>
      </c>
      <c r="B1625" t="str">
        <f t="shared" si="77"/>
        <v>f</v>
      </c>
      <c r="C1625" t="str">
        <f t="shared" si="78"/>
        <v>f</v>
      </c>
      <c r="D1625" t="str">
        <f t="shared" si="79"/>
        <v>f</v>
      </c>
      <c r="E1625" t="str">
        <f>IF(COUNT(SEARCH({"04.","05.","09.","12."},CONCATENATE(P1624,U1624,AB1624,AH1624))),"t","f")</f>
        <v>t</v>
      </c>
      <c r="F1625" t="str">
        <f t="array" ref="F1625">IF(COUNT(SEARCH(HistorischeRubrieken,CONCATENATE(P1624,U1624,AB1624,AH1624))),"t","f")</f>
        <v>f</v>
      </c>
      <c r="G1625">
        <v>4</v>
      </c>
      <c r="H1625">
        <v>250301</v>
      </c>
      <c r="I1625" t="s">
        <v>1147</v>
      </c>
      <c r="J1625">
        <v>20010401</v>
      </c>
      <c r="K1625">
        <v>20011201</v>
      </c>
      <c r="M1625">
        <v>0</v>
      </c>
      <c r="N1625">
        <v>0</v>
      </c>
      <c r="O1625" t="s">
        <v>1103</v>
      </c>
      <c r="P1625" t="s">
        <v>1148</v>
      </c>
      <c r="Q1625" t="s">
        <v>1101</v>
      </c>
      <c r="R1625">
        <v>0</v>
      </c>
      <c r="S1625" t="s">
        <v>271</v>
      </c>
      <c r="AA1625" t="s">
        <v>1104</v>
      </c>
      <c r="AC1625">
        <v>1</v>
      </c>
      <c r="AE1625">
        <v>1</v>
      </c>
      <c r="AF1625" t="s">
        <v>271</v>
      </c>
    </row>
    <row r="1626" spans="1:32" hidden="1" x14ac:dyDescent="0.25">
      <c r="A1626" t="str">
        <f t="array" ref="A1626">IF(COUNT(SEARCH(RubriekenHistorisch,CONCATENATE(P1625,U1625,AB1625,AH1625))),"t","f")</f>
        <v>f</v>
      </c>
      <c r="B1626" t="str">
        <f t="shared" si="77"/>
        <v>f</v>
      </c>
      <c r="C1626" t="str">
        <f t="shared" si="78"/>
        <v>f</v>
      </c>
      <c r="D1626" t="str">
        <f t="shared" si="79"/>
        <v>f</v>
      </c>
      <c r="E1626" t="str">
        <f>IF(COUNT(SEARCH({"04.","05.","09.","12."},CONCATENATE(P1625,U1625,AB1625,AH1625))),"t","f")</f>
        <v>t</v>
      </c>
      <c r="F1626" t="str">
        <f t="array" ref="F1626">IF(COUNT(SEARCH(HistorischeRubrieken,CONCATENATE(P1625,U1625,AB1625,AH1625))),"t","f")</f>
        <v>f</v>
      </c>
      <c r="G1626">
        <v>5</v>
      </c>
      <c r="H1626">
        <v>250301</v>
      </c>
      <c r="I1626" t="s">
        <v>1147</v>
      </c>
      <c r="J1626">
        <v>20011201</v>
      </c>
      <c r="K1626">
        <v>20021201</v>
      </c>
      <c r="M1626">
        <v>0</v>
      </c>
      <c r="N1626">
        <v>0</v>
      </c>
      <c r="O1626" t="s">
        <v>1103</v>
      </c>
      <c r="P1626" t="s">
        <v>1150</v>
      </c>
      <c r="Q1626" t="s">
        <v>1101</v>
      </c>
      <c r="R1626">
        <v>0</v>
      </c>
      <c r="S1626" t="s">
        <v>271</v>
      </c>
      <c r="AA1626" t="s">
        <v>1104</v>
      </c>
      <c r="AC1626">
        <v>1</v>
      </c>
      <c r="AE1626">
        <v>1</v>
      </c>
      <c r="AF1626" t="s">
        <v>271</v>
      </c>
    </row>
    <row r="1627" spans="1:32" hidden="1" x14ac:dyDescent="0.25">
      <c r="A1627" t="str">
        <f t="array" ref="A1627">IF(COUNT(SEARCH(RubriekenHistorisch,CONCATENATE(P1626,U1626,AB1626,AH1626))),"t","f")</f>
        <v>f</v>
      </c>
      <c r="B1627" t="str">
        <f t="shared" si="77"/>
        <v>f</v>
      </c>
      <c r="C1627" t="str">
        <f t="shared" si="78"/>
        <v>f</v>
      </c>
      <c r="D1627" t="str">
        <f t="shared" si="79"/>
        <v>f</v>
      </c>
      <c r="E1627" t="str">
        <f>IF(COUNT(SEARCH({"04.","05.","09.","12."},CONCATENATE(P1626,U1626,AB1626,AH1626))),"t","f")</f>
        <v>t</v>
      </c>
      <c r="F1627" t="str">
        <f t="array" ref="F1627">IF(COUNT(SEARCH(HistorischeRubrieken,CONCATENATE(P1626,U1626,AB1626,AH1626))),"t","f")</f>
        <v>f</v>
      </c>
      <c r="G1627">
        <v>6</v>
      </c>
      <c r="H1627">
        <v>250301</v>
      </c>
      <c r="I1627" t="s">
        <v>1147</v>
      </c>
      <c r="J1627">
        <v>20021201</v>
      </c>
      <c r="K1627">
        <v>20071201</v>
      </c>
      <c r="M1627">
        <v>0</v>
      </c>
      <c r="N1627">
        <v>0</v>
      </c>
      <c r="O1627" t="s">
        <v>1103</v>
      </c>
      <c r="P1627" t="s">
        <v>1151</v>
      </c>
      <c r="Q1627" t="s">
        <v>1101</v>
      </c>
      <c r="R1627">
        <v>0</v>
      </c>
      <c r="S1627" t="s">
        <v>271</v>
      </c>
      <c r="U1627" t="s">
        <v>1152</v>
      </c>
      <c r="V1627">
        <v>1</v>
      </c>
      <c r="W1627">
        <v>1</v>
      </c>
      <c r="X1627">
        <v>20021208</v>
      </c>
      <c r="Y1627">
        <v>0</v>
      </c>
      <c r="Z1627" t="s">
        <v>1003</v>
      </c>
      <c r="AA1627" t="s">
        <v>1104</v>
      </c>
      <c r="AC1627">
        <v>1</v>
      </c>
      <c r="AE1627">
        <v>1</v>
      </c>
      <c r="AF1627" t="s">
        <v>271</v>
      </c>
    </row>
    <row r="1628" spans="1:32" hidden="1" x14ac:dyDescent="0.25">
      <c r="A1628" t="str">
        <f t="array" ref="A1628">IF(COUNT(SEARCH(RubriekenHistorisch,CONCATENATE(P1627,U1627,AB1627,AH1627))),"t","f")</f>
        <v>f</v>
      </c>
      <c r="B1628" t="str">
        <f t="shared" si="77"/>
        <v>f</v>
      </c>
      <c r="C1628" t="str">
        <f t="shared" si="78"/>
        <v>f</v>
      </c>
      <c r="D1628" t="str">
        <f t="shared" si="79"/>
        <v>f</v>
      </c>
      <c r="E1628" t="str">
        <f>IF(COUNT(SEARCH({"04.","05.","09.","12."},CONCATENATE(P1627,U1627,AB1627,AH1627))),"t","f")</f>
        <v>t</v>
      </c>
      <c r="F1628" t="str">
        <f t="array" ref="F1628">IF(COUNT(SEARCH(HistorischeRubrieken,CONCATENATE(P1627,U1627,AB1627,AH1627))),"t","f")</f>
        <v>f</v>
      </c>
      <c r="G1628">
        <v>7</v>
      </c>
      <c r="H1628">
        <v>250301</v>
      </c>
      <c r="I1628" t="s">
        <v>1153</v>
      </c>
      <c r="J1628">
        <v>20071201</v>
      </c>
      <c r="K1628">
        <v>20100901</v>
      </c>
      <c r="M1628">
        <v>0</v>
      </c>
      <c r="N1628">
        <v>0</v>
      </c>
      <c r="O1628" t="s">
        <v>1111</v>
      </c>
      <c r="P1628" t="s">
        <v>1151</v>
      </c>
      <c r="Q1628" t="s">
        <v>1101</v>
      </c>
      <c r="R1628">
        <v>0</v>
      </c>
      <c r="S1628" t="s">
        <v>271</v>
      </c>
      <c r="U1628" t="s">
        <v>1152</v>
      </c>
      <c r="V1628">
        <v>1</v>
      </c>
      <c r="W1628">
        <v>1</v>
      </c>
      <c r="X1628">
        <v>20021208</v>
      </c>
      <c r="Y1628">
        <v>0</v>
      </c>
      <c r="Z1628" t="s">
        <v>1003</v>
      </c>
      <c r="AA1628" t="s">
        <v>1127</v>
      </c>
      <c r="AC1628">
        <v>1</v>
      </c>
      <c r="AE1628">
        <v>1</v>
      </c>
      <c r="AF1628" t="s">
        <v>271</v>
      </c>
    </row>
    <row r="1629" spans="1:32" hidden="1" x14ac:dyDescent="0.25">
      <c r="A1629" t="str">
        <f t="array" ref="A1629">IF(COUNT(SEARCH(RubriekenHistorisch,CONCATENATE(P1628,U1628,AB1628,AH1628))),"t","f")</f>
        <v>f</v>
      </c>
      <c r="B1629" t="str">
        <f t="shared" si="77"/>
        <v>f</v>
      </c>
      <c r="C1629" t="str">
        <f t="shared" si="78"/>
        <v>f</v>
      </c>
      <c r="D1629" t="str">
        <f t="shared" si="79"/>
        <v>f</v>
      </c>
      <c r="E1629" t="str">
        <f>IF(COUNT(SEARCH({"04.","05.","09.","12."},CONCATENATE(P1628,U1628,AB1628,AH1628))),"t","f")</f>
        <v>t</v>
      </c>
      <c r="F1629" t="str">
        <f t="array" ref="F1629">IF(COUNT(SEARCH(HistorischeRubrieken,CONCATENATE(P1628,U1628,AB1628,AH1628))),"t","f")</f>
        <v>f</v>
      </c>
      <c r="G1629">
        <v>8</v>
      </c>
      <c r="H1629">
        <v>250301</v>
      </c>
      <c r="I1629" t="s">
        <v>1147</v>
      </c>
      <c r="J1629">
        <v>20100901</v>
      </c>
      <c r="K1629">
        <v>20101201</v>
      </c>
      <c r="M1629">
        <v>0</v>
      </c>
      <c r="N1629">
        <v>0</v>
      </c>
      <c r="O1629" t="s">
        <v>1154</v>
      </c>
      <c r="P1629" t="s">
        <v>1151</v>
      </c>
      <c r="Q1629" t="s">
        <v>1101</v>
      </c>
      <c r="R1629">
        <v>0</v>
      </c>
      <c r="S1629" t="s">
        <v>271</v>
      </c>
      <c r="AA1629" t="s">
        <v>1155</v>
      </c>
      <c r="AC1629">
        <v>1</v>
      </c>
      <c r="AE1629">
        <v>1</v>
      </c>
      <c r="AF1629" t="s">
        <v>271</v>
      </c>
    </row>
    <row r="1630" spans="1:32" hidden="1" x14ac:dyDescent="0.25">
      <c r="A1630" t="str">
        <f t="array" ref="A1630">IF(COUNT(SEARCH(RubriekenHistorisch,CONCATENATE(P1629,U1629,AB1629,AH1629))),"t","f")</f>
        <v>f</v>
      </c>
      <c r="B1630" t="str">
        <f t="shared" si="77"/>
        <v>f</v>
      </c>
      <c r="C1630" t="str">
        <f t="shared" si="78"/>
        <v>f</v>
      </c>
      <c r="D1630" t="str">
        <f t="shared" si="79"/>
        <v>f</v>
      </c>
      <c r="E1630" t="str">
        <f>IF(COUNT(SEARCH({"04.","05.","09.","12."},CONCATENATE(P1629,U1629,AB1629,AH1629))),"t","f")</f>
        <v>t</v>
      </c>
      <c r="F1630" t="str">
        <f t="array" ref="F1630">IF(COUNT(SEARCH(HistorischeRubrieken,CONCATENATE(P1629,U1629,AB1629,AH1629))),"t","f")</f>
        <v>f</v>
      </c>
      <c r="G1630">
        <v>9</v>
      </c>
      <c r="H1630">
        <v>250301</v>
      </c>
      <c r="I1630" t="s">
        <v>1147</v>
      </c>
      <c r="J1630">
        <v>20101201</v>
      </c>
      <c r="K1630">
        <v>20111201</v>
      </c>
      <c r="M1630">
        <v>0</v>
      </c>
      <c r="N1630">
        <v>0</v>
      </c>
      <c r="O1630" t="s">
        <v>1154</v>
      </c>
      <c r="P1630" t="s">
        <v>1156</v>
      </c>
      <c r="Q1630" t="s">
        <v>1101</v>
      </c>
      <c r="R1630">
        <v>0</v>
      </c>
      <c r="S1630" t="s">
        <v>271</v>
      </c>
      <c r="AA1630" t="s">
        <v>1155</v>
      </c>
      <c r="AC1630">
        <v>1</v>
      </c>
      <c r="AE1630">
        <v>1</v>
      </c>
      <c r="AF1630" t="s">
        <v>271</v>
      </c>
    </row>
    <row r="1631" spans="1:32" hidden="1" x14ac:dyDescent="0.25">
      <c r="A1631" t="str">
        <f t="array" ref="A1631">IF(COUNT(SEARCH(RubriekenHistorisch,CONCATENATE(P1630,U1630,AB1630,AH1630))),"t","f")</f>
        <v>f</v>
      </c>
      <c r="B1631" t="str">
        <f t="shared" si="77"/>
        <v>f</v>
      </c>
      <c r="C1631" t="str">
        <f t="shared" si="78"/>
        <v>f</v>
      </c>
      <c r="D1631" t="str">
        <f t="shared" si="79"/>
        <v>f</v>
      </c>
      <c r="E1631" t="str">
        <f>IF(COUNT(SEARCH({"04.","05.","09.","12."},CONCATENATE(P1630,U1630,AB1630,AH1630))),"t","f")</f>
        <v>t</v>
      </c>
      <c r="F1631" t="str">
        <f t="array" ref="F1631">IF(COUNT(SEARCH(HistorischeRubrieken,CONCATENATE(P1630,U1630,AB1630,AH1630))),"t","f")</f>
        <v>f</v>
      </c>
      <c r="G1631">
        <v>10</v>
      </c>
      <c r="H1631">
        <v>250301</v>
      </c>
      <c r="I1631" t="s">
        <v>1147</v>
      </c>
      <c r="J1631">
        <v>20111201</v>
      </c>
      <c r="K1631">
        <v>20120115</v>
      </c>
      <c r="M1631">
        <v>0</v>
      </c>
      <c r="N1631">
        <v>0</v>
      </c>
      <c r="O1631" t="s">
        <v>1116</v>
      </c>
      <c r="P1631" t="s">
        <v>1157</v>
      </c>
      <c r="Q1631" t="s">
        <v>1101</v>
      </c>
      <c r="R1631">
        <v>0</v>
      </c>
      <c r="S1631" t="s">
        <v>271</v>
      </c>
      <c r="AA1631" t="s">
        <v>1118</v>
      </c>
      <c r="AC1631">
        <v>1</v>
      </c>
      <c r="AE1631">
        <v>1</v>
      </c>
      <c r="AF1631" t="s">
        <v>271</v>
      </c>
    </row>
    <row r="1632" spans="1:32" hidden="1" x14ac:dyDescent="0.25">
      <c r="A1632" t="str">
        <f t="array" ref="A1632">IF(COUNT(SEARCH(RubriekenHistorisch,CONCATENATE(P1631,U1631,AB1631,AH1631))),"t","f")</f>
        <v>f</v>
      </c>
      <c r="B1632" t="str">
        <f t="shared" si="77"/>
        <v>f</v>
      </c>
      <c r="C1632" t="str">
        <f t="shared" si="78"/>
        <v>f</v>
      </c>
      <c r="D1632" t="str">
        <f t="shared" si="79"/>
        <v>f</v>
      </c>
      <c r="E1632" t="str">
        <f>IF(COUNT(SEARCH({"04.","05.","09.","12."},CONCATENATE(P1631,U1631,AB1631,AH1631))),"t","f")</f>
        <v>t</v>
      </c>
      <c r="F1632" t="str">
        <f t="array" ref="F1632">IF(COUNT(SEARCH(HistorischeRubrieken,CONCATENATE(P1631,U1631,AB1631,AH1631))),"t","f")</f>
        <v>f</v>
      </c>
      <c r="G1632">
        <v>11</v>
      </c>
      <c r="H1632">
        <v>250301</v>
      </c>
      <c r="I1632" t="s">
        <v>1147</v>
      </c>
      <c r="J1632">
        <v>20120115</v>
      </c>
      <c r="K1632">
        <v>20120601</v>
      </c>
      <c r="M1632">
        <v>0</v>
      </c>
      <c r="N1632">
        <v>0</v>
      </c>
      <c r="O1632" t="s">
        <v>1119</v>
      </c>
      <c r="P1632" t="s">
        <v>1157</v>
      </c>
      <c r="Q1632" t="s">
        <v>1101</v>
      </c>
      <c r="R1632">
        <v>0</v>
      </c>
      <c r="S1632" t="s">
        <v>271</v>
      </c>
      <c r="AA1632" t="s">
        <v>1120</v>
      </c>
      <c r="AC1632">
        <v>1</v>
      </c>
      <c r="AE1632">
        <v>1</v>
      </c>
      <c r="AF1632" t="s">
        <v>271</v>
      </c>
    </row>
    <row r="1633" spans="1:32" hidden="1" x14ac:dyDescent="0.25">
      <c r="A1633" t="str">
        <f t="array" ref="A1633">IF(COUNT(SEARCH(RubriekenHistorisch,CONCATENATE(P1632,U1632,AB1632,AH1632))),"t","f")</f>
        <v>f</v>
      </c>
      <c r="B1633" t="str">
        <f t="shared" si="77"/>
        <v>f</v>
      </c>
      <c r="C1633" t="str">
        <f t="shared" si="78"/>
        <v>f</v>
      </c>
      <c r="D1633" t="str">
        <f t="shared" si="79"/>
        <v>f</v>
      </c>
      <c r="E1633" t="str">
        <f>IF(COUNT(SEARCH({"04.","05.","09.","12."},CONCATENATE(P1632,U1632,AB1632,AH1632))),"t","f")</f>
        <v>t</v>
      </c>
      <c r="F1633" t="str">
        <f t="array" ref="F1633">IF(COUNT(SEARCH(HistorischeRubrieken,CONCATENATE(P1632,U1632,AB1632,AH1632))),"t","f")</f>
        <v>f</v>
      </c>
      <c r="G1633">
        <v>12</v>
      </c>
      <c r="H1633">
        <v>250301</v>
      </c>
      <c r="I1633" t="s">
        <v>1147</v>
      </c>
      <c r="J1633">
        <v>20120601</v>
      </c>
      <c r="K1633">
        <v>20120917</v>
      </c>
      <c r="M1633">
        <v>0</v>
      </c>
      <c r="N1633">
        <v>0</v>
      </c>
      <c r="O1633" t="s">
        <v>1119</v>
      </c>
      <c r="P1633" t="s">
        <v>1157</v>
      </c>
      <c r="Q1633" t="s">
        <v>1101</v>
      </c>
      <c r="R1633">
        <v>0</v>
      </c>
      <c r="S1633" t="s">
        <v>271</v>
      </c>
      <c r="U1633" t="s">
        <v>1157</v>
      </c>
      <c r="V1633">
        <v>1</v>
      </c>
      <c r="W1633">
        <v>1</v>
      </c>
      <c r="X1633">
        <v>20120605</v>
      </c>
      <c r="Y1633">
        <v>0</v>
      </c>
      <c r="Z1633" t="s">
        <v>271</v>
      </c>
      <c r="AA1633" t="s">
        <v>1120</v>
      </c>
      <c r="AC1633">
        <v>1</v>
      </c>
      <c r="AE1633">
        <v>1</v>
      </c>
      <c r="AF1633" t="s">
        <v>271</v>
      </c>
    </row>
    <row r="1634" spans="1:32" hidden="1" x14ac:dyDescent="0.25">
      <c r="A1634" t="str">
        <f t="array" ref="A1634">IF(COUNT(SEARCH(RubriekenHistorisch,CONCATENATE(P1633,U1633,AB1633,AH1633))),"t","f")</f>
        <v>f</v>
      </c>
      <c r="B1634" t="str">
        <f t="shared" si="77"/>
        <v>f</v>
      </c>
      <c r="C1634" t="str">
        <f t="shared" si="78"/>
        <v>f</v>
      </c>
      <c r="D1634" t="str">
        <f t="shared" si="79"/>
        <v>f</v>
      </c>
      <c r="E1634" t="str">
        <f>IF(COUNT(SEARCH({"04.","05.","09.","12."},CONCATENATE(P1633,U1633,AB1633,AH1633))),"t","f")</f>
        <v>t</v>
      </c>
      <c r="F1634" t="str">
        <f t="array" ref="F1634">IF(COUNT(SEARCH(HistorischeRubrieken,CONCATENATE(P1633,U1633,AB1633,AH1633))),"t","f")</f>
        <v>f</v>
      </c>
      <c r="G1634">
        <v>13</v>
      </c>
      <c r="H1634">
        <v>250301</v>
      </c>
      <c r="I1634" t="s">
        <v>1147</v>
      </c>
      <c r="J1634">
        <v>20120917</v>
      </c>
      <c r="K1634">
        <v>20160101</v>
      </c>
      <c r="M1634">
        <v>0</v>
      </c>
      <c r="N1634">
        <v>0</v>
      </c>
      <c r="O1634" t="s">
        <v>1119</v>
      </c>
      <c r="P1634" t="s">
        <v>1157</v>
      </c>
      <c r="Q1634" t="s">
        <v>1101</v>
      </c>
      <c r="R1634">
        <v>0</v>
      </c>
      <c r="S1634" t="s">
        <v>271</v>
      </c>
      <c r="AA1634" t="s">
        <v>1120</v>
      </c>
      <c r="AC1634">
        <v>1</v>
      </c>
      <c r="AE1634">
        <v>1</v>
      </c>
      <c r="AF1634" t="s">
        <v>271</v>
      </c>
    </row>
    <row r="1635" spans="1:32" x14ac:dyDescent="0.25">
      <c r="A1635" t="str">
        <f t="array" ref="A1635">IF(COUNT(SEARCH(RubriekenHistorisch,CONCATENATE(P1634,U1634,AB1634,AH1634))),"t","f")</f>
        <v>f</v>
      </c>
      <c r="B1635" t="str">
        <f t="shared" si="77"/>
        <v>f</v>
      </c>
      <c r="C1635" t="str">
        <f t="shared" si="78"/>
        <v>f</v>
      </c>
      <c r="D1635" t="str">
        <f t="shared" si="79"/>
        <v>f</v>
      </c>
      <c r="E1635" t="str">
        <f>IF(COUNT(SEARCH({"04.","05.","09.","12."},CONCATENATE(P1634,U1634,AB1634,AH1634))),"t","f")</f>
        <v>t</v>
      </c>
      <c r="F1635" t="str">
        <f t="array" ref="F1635">IF(COUNT(SEARCH(HistorischeRubrieken,CONCATENATE(P1634,U1634,AB1634,AH1634))),"t","f")</f>
        <v>f</v>
      </c>
      <c r="G1635">
        <v>14</v>
      </c>
      <c r="H1635">
        <v>250301</v>
      </c>
      <c r="I1635" t="s">
        <v>1147</v>
      </c>
      <c r="J1635">
        <v>20160101</v>
      </c>
      <c r="M1635">
        <v>0</v>
      </c>
      <c r="N1635">
        <v>0</v>
      </c>
      <c r="O1635" t="s">
        <v>1119</v>
      </c>
      <c r="P1635" t="s">
        <v>6720</v>
      </c>
      <c r="Q1635" t="s">
        <v>1101</v>
      </c>
      <c r="R1635">
        <v>0</v>
      </c>
      <c r="S1635" t="s">
        <v>271</v>
      </c>
      <c r="AA1635" t="s">
        <v>1120</v>
      </c>
      <c r="AC1635">
        <v>1</v>
      </c>
      <c r="AE1635">
        <v>1</v>
      </c>
      <c r="AF1635" t="s">
        <v>271</v>
      </c>
    </row>
    <row r="1636" spans="1:32" hidden="1" x14ac:dyDescent="0.25">
      <c r="A1636" t="str">
        <f t="array" ref="A1636">IF(COUNT(SEARCH(RubriekenHistorisch,CONCATENATE(P1635,U1635,AB1635,AH1635))),"t","f")</f>
        <v>f</v>
      </c>
      <c r="B1636" t="str">
        <f t="shared" si="77"/>
        <v>f</v>
      </c>
      <c r="C1636" t="str">
        <f t="shared" si="78"/>
        <v>f</v>
      </c>
      <c r="D1636" t="str">
        <f t="shared" si="79"/>
        <v>f</v>
      </c>
      <c r="E1636" t="str">
        <f>IF(COUNT(SEARCH({"04.","05.","09.","12."},CONCATENATE(P1635,U1635,AB1635,AH1635))),"t","f")</f>
        <v>t</v>
      </c>
      <c r="F1636" t="str">
        <f t="array" ref="F1636">IF(COUNT(SEARCH(HistorischeRubrieken,CONCATENATE(P1635,U1635,AB1635,AH1635))),"t","f")</f>
        <v>f</v>
      </c>
      <c r="G1636">
        <v>1</v>
      </c>
      <c r="H1636">
        <v>250302</v>
      </c>
      <c r="I1636" t="s">
        <v>1158</v>
      </c>
      <c r="J1636">
        <v>20120101</v>
      </c>
      <c r="K1636">
        <v>20120401</v>
      </c>
      <c r="M1636">
        <v>0</v>
      </c>
      <c r="N1636">
        <v>0</v>
      </c>
      <c r="T1636" t="s">
        <v>1116</v>
      </c>
      <c r="U1636" t="s">
        <v>1159</v>
      </c>
      <c r="V1636">
        <v>0</v>
      </c>
      <c r="W1636">
        <v>1</v>
      </c>
      <c r="X1636">
        <v>20120103</v>
      </c>
      <c r="Y1636">
        <v>0</v>
      </c>
      <c r="Z1636" t="s">
        <v>271</v>
      </c>
    </row>
    <row r="1637" spans="1:32" hidden="1" x14ac:dyDescent="0.25">
      <c r="A1637" t="str">
        <f t="array" ref="A1637">IF(COUNT(SEARCH(RubriekenHistorisch,CONCATENATE(P1636,U1636,AB1636,AH1636))),"t","f")</f>
        <v>f</v>
      </c>
      <c r="B1637" t="str">
        <f t="shared" si="77"/>
        <v>f</v>
      </c>
      <c r="C1637" t="str">
        <f t="shared" si="78"/>
        <v>t</v>
      </c>
      <c r="D1637" t="str">
        <f t="shared" si="79"/>
        <v>f</v>
      </c>
      <c r="E1637" t="str">
        <f>IF(COUNT(SEARCH({"04.","05.","09.","12."},CONCATENATE(P1636,U1636,AB1636,AH1636))),"t","f")</f>
        <v>f</v>
      </c>
      <c r="F1637" t="str">
        <f t="array" ref="F1637">IF(COUNT(SEARCH(HistorischeRubrieken,CONCATENATE(P1636,U1636,AB1636,AH1636))),"t","f")</f>
        <v>f</v>
      </c>
      <c r="G1637">
        <v>2</v>
      </c>
      <c r="H1637">
        <v>250302</v>
      </c>
      <c r="I1637" t="s">
        <v>1158</v>
      </c>
      <c r="J1637">
        <v>20120401</v>
      </c>
      <c r="K1637">
        <v>20120901</v>
      </c>
      <c r="M1637">
        <v>0</v>
      </c>
      <c r="N1637">
        <v>0</v>
      </c>
      <c r="T1637" t="s">
        <v>1119</v>
      </c>
      <c r="U1637" t="s">
        <v>1159</v>
      </c>
      <c r="V1637">
        <v>0</v>
      </c>
      <c r="W1637">
        <v>1</v>
      </c>
      <c r="X1637">
        <v>20120426</v>
      </c>
      <c r="Y1637">
        <v>0</v>
      </c>
      <c r="Z1637" t="s">
        <v>271</v>
      </c>
    </row>
    <row r="1638" spans="1:32" hidden="1" x14ac:dyDescent="0.25">
      <c r="A1638" t="str">
        <f t="array" ref="A1638">IF(COUNT(SEARCH(RubriekenHistorisch,CONCATENATE(P1637,U1637,AB1637,AH1637))),"t","f")</f>
        <v>f</v>
      </c>
      <c r="B1638" t="str">
        <f t="shared" si="77"/>
        <v>f</v>
      </c>
      <c r="C1638" t="str">
        <f t="shared" si="78"/>
        <v>t</v>
      </c>
      <c r="D1638" t="str">
        <f t="shared" si="79"/>
        <v>f</v>
      </c>
      <c r="E1638" t="str">
        <f>IF(COUNT(SEARCH({"04.","05.","09.","12."},CONCATENATE(P1637,U1637,AB1637,AH1637))),"t","f")</f>
        <v>f</v>
      </c>
      <c r="F1638" t="str">
        <f t="array" ref="F1638">IF(COUNT(SEARCH(HistorischeRubrieken,CONCATENATE(P1637,U1637,AB1637,AH1637))),"t","f")</f>
        <v>f</v>
      </c>
      <c r="G1638">
        <v>1</v>
      </c>
      <c r="H1638">
        <v>250401</v>
      </c>
      <c r="I1638" t="s">
        <v>1160</v>
      </c>
      <c r="J1638">
        <v>19950801</v>
      </c>
      <c r="K1638">
        <v>19960801</v>
      </c>
      <c r="M1638">
        <v>0</v>
      </c>
      <c r="N1638">
        <v>0</v>
      </c>
      <c r="O1638" t="s">
        <v>1093</v>
      </c>
      <c r="P1638" t="s">
        <v>1161</v>
      </c>
      <c r="Q1638" t="s">
        <v>1095</v>
      </c>
      <c r="R1638">
        <v>0</v>
      </c>
      <c r="S1638" t="s">
        <v>271</v>
      </c>
      <c r="U1638" t="s">
        <v>1161</v>
      </c>
      <c r="V1638">
        <v>1</v>
      </c>
      <c r="W1638">
        <v>1</v>
      </c>
      <c r="X1638">
        <v>19950801</v>
      </c>
      <c r="Y1638">
        <v>0</v>
      </c>
      <c r="Z1638" t="s">
        <v>1003</v>
      </c>
      <c r="AA1638" t="s">
        <v>1097</v>
      </c>
      <c r="AC1638">
        <v>1</v>
      </c>
      <c r="AE1638">
        <v>1</v>
      </c>
      <c r="AF1638" t="s">
        <v>271</v>
      </c>
    </row>
    <row r="1639" spans="1:32" hidden="1" x14ac:dyDescent="0.25">
      <c r="A1639" t="str">
        <f t="array" ref="A1639">IF(COUNT(SEARCH(RubriekenHistorisch,CONCATENATE(P1638,U1638,AB1638,AH1638))),"t","f")</f>
        <v>f</v>
      </c>
      <c r="B1639" t="str">
        <f t="shared" si="77"/>
        <v>f</v>
      </c>
      <c r="C1639" t="str">
        <f t="shared" si="78"/>
        <v>f</v>
      </c>
      <c r="D1639" t="str">
        <f t="shared" si="79"/>
        <v>f</v>
      </c>
      <c r="E1639" t="str">
        <f>IF(COUNT(SEARCH({"04.","05.","09.","12."},CONCATENATE(P1638,U1638,AB1638,AH1638))),"t","f")</f>
        <v>t</v>
      </c>
      <c r="F1639" t="str">
        <f t="array" ref="F1639">IF(COUNT(SEARCH(HistorischeRubrieken,CONCATENATE(P1638,U1638,AB1638,AH1638))),"t","f")</f>
        <v>f</v>
      </c>
      <c r="G1639">
        <v>2</v>
      </c>
      <c r="H1639">
        <v>250401</v>
      </c>
      <c r="I1639" t="s">
        <v>1160</v>
      </c>
      <c r="J1639">
        <v>19960801</v>
      </c>
      <c r="K1639">
        <v>19970101</v>
      </c>
      <c r="M1639">
        <v>0</v>
      </c>
      <c r="N1639">
        <v>0</v>
      </c>
      <c r="O1639" t="s">
        <v>1162</v>
      </c>
      <c r="P1639" t="s">
        <v>1161</v>
      </c>
      <c r="Q1639" t="s">
        <v>1095</v>
      </c>
      <c r="R1639">
        <v>0</v>
      </c>
      <c r="S1639" t="s">
        <v>271</v>
      </c>
      <c r="AA1639" t="s">
        <v>1163</v>
      </c>
      <c r="AC1639">
        <v>1</v>
      </c>
      <c r="AE1639">
        <v>1</v>
      </c>
      <c r="AF1639" t="s">
        <v>271</v>
      </c>
    </row>
    <row r="1640" spans="1:32" hidden="1" x14ac:dyDescent="0.25">
      <c r="A1640" t="str">
        <f t="array" ref="A1640">IF(COUNT(SEARCH(RubriekenHistorisch,CONCATENATE(P1639,U1639,AB1639,AH1639))),"t","f")</f>
        <v>f</v>
      </c>
      <c r="B1640" t="str">
        <f t="shared" si="77"/>
        <v>f</v>
      </c>
      <c r="C1640" t="str">
        <f t="shared" si="78"/>
        <v>f</v>
      </c>
      <c r="D1640" t="str">
        <f t="shared" si="79"/>
        <v>f</v>
      </c>
      <c r="E1640" t="str">
        <f>IF(COUNT(SEARCH({"04.","05.","09.","12."},CONCATENATE(P1639,U1639,AB1639,AH1639))),"t","f")</f>
        <v>t</v>
      </c>
      <c r="F1640" t="str">
        <f t="array" ref="F1640">IF(COUNT(SEARCH(HistorischeRubrieken,CONCATENATE(P1639,U1639,AB1639,AH1639))),"t","f")</f>
        <v>f</v>
      </c>
      <c r="G1640">
        <v>3</v>
      </c>
      <c r="H1640">
        <v>250401</v>
      </c>
      <c r="I1640" t="s">
        <v>1160</v>
      </c>
      <c r="J1640">
        <v>19970101</v>
      </c>
      <c r="K1640">
        <v>19980201</v>
      </c>
      <c r="M1640">
        <v>0</v>
      </c>
      <c r="N1640">
        <v>0</v>
      </c>
      <c r="O1640" t="s">
        <v>1162</v>
      </c>
      <c r="P1640" t="s">
        <v>1164</v>
      </c>
      <c r="Q1640" t="s">
        <v>1095</v>
      </c>
      <c r="R1640">
        <v>0</v>
      </c>
      <c r="S1640" t="s">
        <v>271</v>
      </c>
      <c r="AA1640" t="s">
        <v>1163</v>
      </c>
      <c r="AC1640">
        <v>1</v>
      </c>
      <c r="AE1640">
        <v>1</v>
      </c>
      <c r="AF1640" t="s">
        <v>271</v>
      </c>
    </row>
    <row r="1641" spans="1:32" hidden="1" x14ac:dyDescent="0.25">
      <c r="A1641" t="str">
        <f t="array" ref="A1641">IF(COUNT(SEARCH(RubriekenHistorisch,CONCATENATE(P1640,U1640,AB1640,AH1640))),"t","f")</f>
        <v>f</v>
      </c>
      <c r="B1641" t="str">
        <f t="shared" si="77"/>
        <v>f</v>
      </c>
      <c r="C1641" t="str">
        <f t="shared" si="78"/>
        <v>f</v>
      </c>
      <c r="D1641" t="str">
        <f t="shared" si="79"/>
        <v>f</v>
      </c>
      <c r="E1641" t="str">
        <f>IF(COUNT(SEARCH({"04.","05.","09.","12."},CONCATENATE(P1640,U1640,AB1640,AH1640))),"t","f")</f>
        <v>t</v>
      </c>
      <c r="F1641" t="str">
        <f t="array" ref="F1641">IF(COUNT(SEARCH(HistorischeRubrieken,CONCATENATE(P1640,U1640,AB1640,AH1640))),"t","f")</f>
        <v>f</v>
      </c>
      <c r="G1641">
        <v>4</v>
      </c>
      <c r="H1641">
        <v>250401</v>
      </c>
      <c r="I1641" t="s">
        <v>1160</v>
      </c>
      <c r="J1641">
        <v>19980201</v>
      </c>
      <c r="K1641">
        <v>19981101</v>
      </c>
      <c r="M1641">
        <v>0</v>
      </c>
      <c r="N1641">
        <v>0</v>
      </c>
      <c r="O1641" t="s">
        <v>1162</v>
      </c>
      <c r="P1641" t="s">
        <v>1165</v>
      </c>
      <c r="Q1641" t="s">
        <v>1095</v>
      </c>
      <c r="R1641">
        <v>0</v>
      </c>
      <c r="S1641" t="s">
        <v>271</v>
      </c>
      <c r="AA1641" t="s">
        <v>1163</v>
      </c>
      <c r="AC1641">
        <v>1</v>
      </c>
      <c r="AE1641">
        <v>1</v>
      </c>
      <c r="AF1641" t="s">
        <v>271</v>
      </c>
    </row>
    <row r="1642" spans="1:32" hidden="1" x14ac:dyDescent="0.25">
      <c r="A1642" t="str">
        <f t="array" ref="A1642">IF(COUNT(SEARCH(RubriekenHistorisch,CONCATENATE(P1641,U1641,AB1641,AH1641))),"t","f")</f>
        <v>f</v>
      </c>
      <c r="B1642" t="str">
        <f t="shared" si="77"/>
        <v>f</v>
      </c>
      <c r="C1642" t="str">
        <f t="shared" si="78"/>
        <v>f</v>
      </c>
      <c r="D1642" t="str">
        <f t="shared" si="79"/>
        <v>f</v>
      </c>
      <c r="E1642" t="str">
        <f>IF(COUNT(SEARCH({"04.","05.","09.","12."},CONCATENATE(P1641,U1641,AB1641,AH1641))),"t","f")</f>
        <v>t</v>
      </c>
      <c r="F1642" t="str">
        <f t="array" ref="F1642">IF(COUNT(SEARCH(HistorischeRubrieken,CONCATENATE(P1641,U1641,AB1641,AH1641))),"t","f")</f>
        <v>f</v>
      </c>
      <c r="G1642">
        <v>5</v>
      </c>
      <c r="H1642">
        <v>250401</v>
      </c>
      <c r="I1642" t="s">
        <v>1166</v>
      </c>
      <c r="J1642">
        <v>19981101</v>
      </c>
      <c r="K1642">
        <v>20010401</v>
      </c>
      <c r="M1642">
        <v>0</v>
      </c>
      <c r="N1642">
        <v>0</v>
      </c>
      <c r="O1642" t="s">
        <v>1162</v>
      </c>
      <c r="P1642" t="s">
        <v>1167</v>
      </c>
      <c r="Q1642" t="s">
        <v>1101</v>
      </c>
      <c r="R1642">
        <v>0</v>
      </c>
      <c r="S1642" t="s">
        <v>271</v>
      </c>
      <c r="AA1642" t="s">
        <v>1168</v>
      </c>
      <c r="AC1642">
        <v>1</v>
      </c>
      <c r="AE1642">
        <v>1</v>
      </c>
      <c r="AF1642" t="s">
        <v>271</v>
      </c>
    </row>
    <row r="1643" spans="1:32" hidden="1" x14ac:dyDescent="0.25">
      <c r="A1643" t="str">
        <f t="array" ref="A1643">IF(COUNT(SEARCH(RubriekenHistorisch,CONCATENATE(P1642,U1642,AB1642,AH1642))),"t","f")</f>
        <v>f</v>
      </c>
      <c r="B1643" t="str">
        <f t="shared" si="77"/>
        <v>f</v>
      </c>
      <c r="C1643" t="str">
        <f t="shared" si="78"/>
        <v>f</v>
      </c>
      <c r="D1643" t="str">
        <f t="shared" si="79"/>
        <v>f</v>
      </c>
      <c r="E1643" t="str">
        <f>IF(COUNT(SEARCH({"04.","05.","09.","12."},CONCATENATE(P1642,U1642,AB1642,AH1642))),"t","f")</f>
        <v>t</v>
      </c>
      <c r="F1643" t="str">
        <f t="array" ref="F1643">IF(COUNT(SEARCH(HistorischeRubrieken,CONCATENATE(P1642,U1642,AB1642,AH1642))),"t","f")</f>
        <v>f</v>
      </c>
      <c r="G1643">
        <v>6</v>
      </c>
      <c r="H1643">
        <v>250401</v>
      </c>
      <c r="I1643" t="s">
        <v>1166</v>
      </c>
      <c r="J1643">
        <v>20010401</v>
      </c>
      <c r="K1643">
        <v>20030301</v>
      </c>
      <c r="M1643">
        <v>0</v>
      </c>
      <c r="N1643">
        <v>0</v>
      </c>
      <c r="O1643" t="s">
        <v>1169</v>
      </c>
      <c r="P1643" t="s">
        <v>1167</v>
      </c>
      <c r="Q1643" t="s">
        <v>1101</v>
      </c>
      <c r="R1643">
        <v>0</v>
      </c>
      <c r="S1643" t="s">
        <v>271</v>
      </c>
      <c r="AA1643" t="s">
        <v>1108</v>
      </c>
      <c r="AC1643">
        <v>1</v>
      </c>
      <c r="AE1643">
        <v>1</v>
      </c>
      <c r="AF1643" t="s">
        <v>271</v>
      </c>
    </row>
    <row r="1644" spans="1:32" hidden="1" x14ac:dyDescent="0.25">
      <c r="A1644" t="str">
        <f t="array" ref="A1644">IF(COUNT(SEARCH(RubriekenHistorisch,CONCATENATE(P1643,U1643,AB1643,AH1643))),"t","f")</f>
        <v>f</v>
      </c>
      <c r="B1644" t="str">
        <f t="shared" si="77"/>
        <v>f</v>
      </c>
      <c r="C1644" t="str">
        <f t="shared" si="78"/>
        <v>f</v>
      </c>
      <c r="D1644" t="str">
        <f t="shared" si="79"/>
        <v>f</v>
      </c>
      <c r="E1644" t="str">
        <f>IF(COUNT(SEARCH({"04.","05.","09.","12."},CONCATENATE(P1643,U1643,AB1643,AH1643))),"t","f")</f>
        <v>t</v>
      </c>
      <c r="F1644" t="str">
        <f t="array" ref="F1644">IF(COUNT(SEARCH(HistorischeRubrieken,CONCATENATE(P1643,U1643,AB1643,AH1643))),"t","f")</f>
        <v>f</v>
      </c>
      <c r="G1644">
        <v>7</v>
      </c>
      <c r="H1644">
        <v>250401</v>
      </c>
      <c r="I1644" t="s">
        <v>1166</v>
      </c>
      <c r="J1644">
        <v>20030301</v>
      </c>
      <c r="K1644">
        <v>20031201</v>
      </c>
      <c r="M1644">
        <v>0</v>
      </c>
      <c r="N1644">
        <v>0</v>
      </c>
      <c r="O1644" t="s">
        <v>1169</v>
      </c>
      <c r="P1644" t="s">
        <v>1170</v>
      </c>
      <c r="Q1644" t="s">
        <v>1101</v>
      </c>
      <c r="R1644">
        <v>0</v>
      </c>
      <c r="S1644" t="s">
        <v>271</v>
      </c>
      <c r="U1644" t="s">
        <v>1170</v>
      </c>
      <c r="V1644">
        <v>1</v>
      </c>
      <c r="W1644">
        <v>1</v>
      </c>
      <c r="X1644">
        <v>20030306</v>
      </c>
      <c r="Y1644">
        <v>0</v>
      </c>
      <c r="Z1644" t="s">
        <v>271</v>
      </c>
      <c r="AA1644" t="s">
        <v>1108</v>
      </c>
      <c r="AC1644">
        <v>1</v>
      </c>
      <c r="AE1644">
        <v>1</v>
      </c>
      <c r="AF1644" t="s">
        <v>271</v>
      </c>
    </row>
    <row r="1645" spans="1:32" hidden="1" x14ac:dyDescent="0.25">
      <c r="A1645" t="str">
        <f t="array" ref="A1645">IF(COUNT(SEARCH(RubriekenHistorisch,CONCATENATE(P1644,U1644,AB1644,AH1644))),"t","f")</f>
        <v>f</v>
      </c>
      <c r="B1645" t="str">
        <f t="shared" si="77"/>
        <v>f</v>
      </c>
      <c r="C1645" t="str">
        <f t="shared" si="78"/>
        <v>f</v>
      </c>
      <c r="D1645" t="str">
        <f t="shared" si="79"/>
        <v>f</v>
      </c>
      <c r="E1645" t="str">
        <f>IF(COUNT(SEARCH({"04.","05.","09.","12."},CONCATENATE(P1644,U1644,AB1644,AH1644))),"t","f")</f>
        <v>t</v>
      </c>
      <c r="F1645" t="str">
        <f t="array" ref="F1645">IF(COUNT(SEARCH(HistorischeRubrieken,CONCATENATE(P1644,U1644,AB1644,AH1644))),"t","f")</f>
        <v>f</v>
      </c>
      <c r="G1645">
        <v>8</v>
      </c>
      <c r="H1645">
        <v>250401</v>
      </c>
      <c r="I1645" t="s">
        <v>1171</v>
      </c>
      <c r="J1645">
        <v>20031201</v>
      </c>
      <c r="K1645">
        <v>20071201</v>
      </c>
      <c r="M1645">
        <v>0</v>
      </c>
      <c r="N1645">
        <v>0</v>
      </c>
      <c r="O1645" t="s">
        <v>1169</v>
      </c>
      <c r="P1645" t="s">
        <v>1170</v>
      </c>
      <c r="Q1645" t="s">
        <v>1101</v>
      </c>
      <c r="R1645">
        <v>0</v>
      </c>
      <c r="S1645" t="s">
        <v>271</v>
      </c>
      <c r="U1645" t="s">
        <v>1170</v>
      </c>
      <c r="V1645">
        <v>1</v>
      </c>
      <c r="W1645">
        <v>1</v>
      </c>
      <c r="X1645">
        <v>20030306</v>
      </c>
      <c r="Y1645">
        <v>0</v>
      </c>
      <c r="Z1645" t="s">
        <v>271</v>
      </c>
      <c r="AA1645" t="s">
        <v>1108</v>
      </c>
      <c r="AC1645">
        <v>1</v>
      </c>
      <c r="AE1645">
        <v>1</v>
      </c>
      <c r="AF1645" t="s">
        <v>271</v>
      </c>
    </row>
    <row r="1646" spans="1:32" hidden="1" x14ac:dyDescent="0.25">
      <c r="A1646" t="str">
        <f t="array" ref="A1646">IF(COUNT(SEARCH(RubriekenHistorisch,CONCATENATE(P1645,U1645,AB1645,AH1645))),"t","f")</f>
        <v>f</v>
      </c>
      <c r="B1646" t="str">
        <f t="shared" si="77"/>
        <v>f</v>
      </c>
      <c r="C1646" t="str">
        <f t="shared" si="78"/>
        <v>f</v>
      </c>
      <c r="D1646" t="str">
        <f t="shared" si="79"/>
        <v>f</v>
      </c>
      <c r="E1646" t="str">
        <f>IF(COUNT(SEARCH({"04.","05.","09.","12."},CONCATENATE(P1645,U1645,AB1645,AH1645))),"t","f")</f>
        <v>t</v>
      </c>
      <c r="F1646" t="str">
        <f t="array" ref="F1646">IF(COUNT(SEARCH(HistorischeRubrieken,CONCATENATE(P1645,U1645,AB1645,AH1645))),"t","f")</f>
        <v>f</v>
      </c>
      <c r="G1646">
        <v>9</v>
      </c>
      <c r="H1646">
        <v>250401</v>
      </c>
      <c r="I1646" t="s">
        <v>1171</v>
      </c>
      <c r="J1646">
        <v>20071201</v>
      </c>
      <c r="K1646">
        <v>20111201</v>
      </c>
      <c r="M1646">
        <v>0</v>
      </c>
      <c r="N1646">
        <v>0</v>
      </c>
      <c r="O1646" t="s">
        <v>1172</v>
      </c>
      <c r="P1646" t="s">
        <v>1170</v>
      </c>
      <c r="Q1646" t="s">
        <v>1101</v>
      </c>
      <c r="R1646">
        <v>0</v>
      </c>
      <c r="S1646" t="s">
        <v>271</v>
      </c>
      <c r="U1646" t="s">
        <v>1170</v>
      </c>
      <c r="V1646">
        <v>1</v>
      </c>
      <c r="W1646">
        <v>1</v>
      </c>
      <c r="X1646">
        <v>20030306</v>
      </c>
      <c r="Y1646">
        <v>0</v>
      </c>
      <c r="Z1646" t="s">
        <v>271</v>
      </c>
      <c r="AA1646" t="s">
        <v>1112</v>
      </c>
      <c r="AC1646">
        <v>1</v>
      </c>
      <c r="AE1646">
        <v>1</v>
      </c>
      <c r="AF1646" t="s">
        <v>271</v>
      </c>
    </row>
    <row r="1647" spans="1:32" hidden="1" x14ac:dyDescent="0.25">
      <c r="A1647" t="str">
        <f t="array" ref="A1647">IF(COUNT(SEARCH(RubriekenHistorisch,CONCATENATE(P1646,U1646,AB1646,AH1646))),"t","f")</f>
        <v>f</v>
      </c>
      <c r="B1647" t="str">
        <f t="shared" si="77"/>
        <v>f</v>
      </c>
      <c r="C1647" t="str">
        <f t="shared" si="78"/>
        <v>f</v>
      </c>
      <c r="D1647" t="str">
        <f t="shared" si="79"/>
        <v>f</v>
      </c>
      <c r="E1647" t="str">
        <f>IF(COUNT(SEARCH({"04.","05.","09.","12."},CONCATENATE(P1646,U1646,AB1646,AH1646))),"t","f")</f>
        <v>t</v>
      </c>
      <c r="F1647" t="str">
        <f t="array" ref="F1647">IF(COUNT(SEARCH(HistorischeRubrieken,CONCATENATE(P1646,U1646,AB1646,AH1646))),"t","f")</f>
        <v>f</v>
      </c>
      <c r="G1647">
        <v>10</v>
      </c>
      <c r="H1647">
        <v>250401</v>
      </c>
      <c r="I1647" t="s">
        <v>1171</v>
      </c>
      <c r="J1647">
        <v>20111201</v>
      </c>
      <c r="K1647">
        <v>20120115</v>
      </c>
      <c r="M1647">
        <v>0</v>
      </c>
      <c r="N1647">
        <v>0</v>
      </c>
      <c r="O1647" t="s">
        <v>1116</v>
      </c>
      <c r="P1647" t="s">
        <v>1173</v>
      </c>
      <c r="Q1647" t="s">
        <v>1101</v>
      </c>
      <c r="R1647">
        <v>0</v>
      </c>
      <c r="S1647" t="s">
        <v>271</v>
      </c>
      <c r="AA1647" t="s">
        <v>1118</v>
      </c>
      <c r="AC1647">
        <v>1</v>
      </c>
      <c r="AE1647">
        <v>1</v>
      </c>
      <c r="AF1647" t="s">
        <v>271</v>
      </c>
    </row>
    <row r="1648" spans="1:32" hidden="1" x14ac:dyDescent="0.25">
      <c r="A1648" t="str">
        <f t="array" ref="A1648">IF(COUNT(SEARCH(RubriekenHistorisch,CONCATENATE(P1647,U1647,AB1647,AH1647))),"t","f")</f>
        <v>f</v>
      </c>
      <c r="B1648" t="str">
        <f t="shared" si="77"/>
        <v>f</v>
      </c>
      <c r="C1648" t="str">
        <f t="shared" si="78"/>
        <v>f</v>
      </c>
      <c r="D1648" t="str">
        <f t="shared" si="79"/>
        <v>f</v>
      </c>
      <c r="E1648" t="str">
        <f>IF(COUNT(SEARCH({"04.","05.","09.","12."},CONCATENATE(P1647,U1647,AB1647,AH1647))),"t","f")</f>
        <v>t</v>
      </c>
      <c r="F1648" t="str">
        <f t="array" ref="F1648">IF(COUNT(SEARCH(HistorischeRubrieken,CONCATENATE(P1647,U1647,AB1647,AH1647))),"t","f")</f>
        <v>f</v>
      </c>
      <c r="G1648">
        <v>11</v>
      </c>
      <c r="H1648">
        <v>250401</v>
      </c>
      <c r="I1648" t="s">
        <v>1171</v>
      </c>
      <c r="J1648">
        <v>20120115</v>
      </c>
      <c r="K1648">
        <v>20121001</v>
      </c>
      <c r="M1648">
        <v>0</v>
      </c>
      <c r="N1648">
        <v>0</v>
      </c>
      <c r="O1648" t="s">
        <v>1119</v>
      </c>
      <c r="P1648" t="s">
        <v>1173</v>
      </c>
      <c r="Q1648" t="s">
        <v>1101</v>
      </c>
      <c r="R1648">
        <v>0</v>
      </c>
      <c r="S1648" t="s">
        <v>271</v>
      </c>
      <c r="AA1648" t="s">
        <v>1120</v>
      </c>
      <c r="AC1648">
        <v>1</v>
      </c>
      <c r="AE1648">
        <v>1</v>
      </c>
      <c r="AF1648" t="s">
        <v>271</v>
      </c>
    </row>
    <row r="1649" spans="1:32" hidden="1" x14ac:dyDescent="0.25">
      <c r="A1649" t="str">
        <f t="array" ref="A1649">IF(COUNT(SEARCH(RubriekenHistorisch,CONCATENATE(P1648,U1648,AB1648,AH1648))),"t","f")</f>
        <v>f</v>
      </c>
      <c r="B1649" t="str">
        <f t="shared" si="77"/>
        <v>f</v>
      </c>
      <c r="C1649" t="str">
        <f t="shared" si="78"/>
        <v>f</v>
      </c>
      <c r="D1649" t="str">
        <f t="shared" si="79"/>
        <v>f</v>
      </c>
      <c r="E1649" t="str">
        <f>IF(COUNT(SEARCH({"04.","05.","09.","12."},CONCATENATE(P1648,U1648,AB1648,AH1648))),"t","f")</f>
        <v>t</v>
      </c>
      <c r="F1649" t="str">
        <f t="array" ref="F1649">IF(COUNT(SEARCH(HistorischeRubrieken,CONCATENATE(P1648,U1648,AB1648,AH1648))),"t","f")</f>
        <v>f</v>
      </c>
      <c r="G1649">
        <v>12</v>
      </c>
      <c r="H1649">
        <v>250401</v>
      </c>
      <c r="I1649" t="s">
        <v>1174</v>
      </c>
      <c r="J1649">
        <v>20121001</v>
      </c>
      <c r="K1649">
        <v>20121101</v>
      </c>
      <c r="M1649">
        <v>0</v>
      </c>
      <c r="N1649">
        <v>0</v>
      </c>
      <c r="O1649" t="s">
        <v>1119</v>
      </c>
      <c r="P1649" t="s">
        <v>1173</v>
      </c>
      <c r="Q1649" t="s">
        <v>1101</v>
      </c>
      <c r="R1649">
        <v>0</v>
      </c>
      <c r="S1649" t="s">
        <v>271</v>
      </c>
      <c r="AA1649" t="s">
        <v>1120</v>
      </c>
      <c r="AC1649">
        <v>1</v>
      </c>
      <c r="AE1649">
        <v>1</v>
      </c>
      <c r="AF1649" t="s">
        <v>271</v>
      </c>
    </row>
    <row r="1650" spans="1:32" hidden="1" x14ac:dyDescent="0.25">
      <c r="A1650" t="str">
        <f t="array" ref="A1650">IF(COUNT(SEARCH(RubriekenHistorisch,CONCATENATE(P1649,U1649,AB1649,AH1649))),"t","f")</f>
        <v>f</v>
      </c>
      <c r="B1650" t="str">
        <f t="shared" si="77"/>
        <v>f</v>
      </c>
      <c r="C1650" t="str">
        <f t="shared" si="78"/>
        <v>f</v>
      </c>
      <c r="D1650" t="str">
        <f t="shared" si="79"/>
        <v>f</v>
      </c>
      <c r="E1650" t="str">
        <f>IF(COUNT(SEARCH({"04.","05.","09.","12."},CONCATENATE(P1649,U1649,AB1649,AH1649))),"t","f")</f>
        <v>t</v>
      </c>
      <c r="F1650" t="str">
        <f t="array" ref="F1650">IF(COUNT(SEARCH(HistorischeRubrieken,CONCATENATE(P1649,U1649,AB1649,AH1649))),"t","f")</f>
        <v>f</v>
      </c>
      <c r="G1650">
        <v>13</v>
      </c>
      <c r="H1650">
        <v>250401</v>
      </c>
      <c r="I1650" t="s">
        <v>1174</v>
      </c>
      <c r="J1650">
        <v>20121101</v>
      </c>
      <c r="K1650">
        <v>20121105</v>
      </c>
      <c r="M1650">
        <v>0</v>
      </c>
      <c r="N1650">
        <v>0</v>
      </c>
      <c r="O1650" t="s">
        <v>1119</v>
      </c>
      <c r="P1650" t="s">
        <v>1173</v>
      </c>
      <c r="Q1650" t="s">
        <v>1101</v>
      </c>
      <c r="R1650">
        <v>0</v>
      </c>
      <c r="S1650" t="s">
        <v>271</v>
      </c>
      <c r="U1650" t="s">
        <v>1175</v>
      </c>
      <c r="V1650">
        <v>0</v>
      </c>
      <c r="W1650">
        <v>1</v>
      </c>
      <c r="X1650">
        <v>20121109</v>
      </c>
      <c r="Y1650">
        <v>0</v>
      </c>
      <c r="Z1650" t="s">
        <v>1003</v>
      </c>
      <c r="AA1650" t="s">
        <v>1120</v>
      </c>
      <c r="AC1650">
        <v>1</v>
      </c>
      <c r="AE1650">
        <v>1</v>
      </c>
      <c r="AF1650" t="s">
        <v>271</v>
      </c>
    </row>
    <row r="1651" spans="1:32" hidden="1" x14ac:dyDescent="0.25">
      <c r="A1651" t="str">
        <f t="array" ref="A1651">IF(COUNT(SEARCH(RubriekenHistorisch,CONCATENATE(P1650,U1650,AB1650,AH1650))),"t","f")</f>
        <v>f</v>
      </c>
      <c r="B1651" t="str">
        <f t="shared" si="77"/>
        <v>f</v>
      </c>
      <c r="C1651" t="str">
        <f t="shared" si="78"/>
        <v>t</v>
      </c>
      <c r="D1651" t="str">
        <f t="shared" si="79"/>
        <v>f</v>
      </c>
      <c r="E1651" t="str">
        <f>IF(COUNT(SEARCH({"04.","05.","09.","12."},CONCATENATE(P1650,U1650,AB1650,AH1650))),"t","f")</f>
        <v>t</v>
      </c>
      <c r="F1651" t="str">
        <f t="array" ref="F1651">IF(COUNT(SEARCH(HistorischeRubrieken,CONCATENATE(P1650,U1650,AB1650,AH1650))),"t","f")</f>
        <v>f</v>
      </c>
      <c r="G1651">
        <v>14</v>
      </c>
      <c r="H1651">
        <v>250401</v>
      </c>
      <c r="I1651" t="s">
        <v>1174</v>
      </c>
      <c r="J1651">
        <v>20121105</v>
      </c>
      <c r="K1651">
        <v>20140701</v>
      </c>
      <c r="M1651">
        <v>0</v>
      </c>
      <c r="N1651">
        <v>0</v>
      </c>
      <c r="O1651" t="s">
        <v>1119</v>
      </c>
      <c r="P1651" t="s">
        <v>1173</v>
      </c>
      <c r="Q1651" t="s">
        <v>1101</v>
      </c>
      <c r="R1651">
        <v>0</v>
      </c>
      <c r="S1651" t="s">
        <v>271</v>
      </c>
      <c r="T1651" t="s">
        <v>1119</v>
      </c>
      <c r="U1651" t="s">
        <v>1175</v>
      </c>
      <c r="V1651">
        <v>0</v>
      </c>
      <c r="W1651">
        <v>1</v>
      </c>
      <c r="X1651">
        <v>20121109</v>
      </c>
      <c r="Y1651">
        <v>0</v>
      </c>
      <c r="Z1651" t="s">
        <v>1003</v>
      </c>
      <c r="AA1651" t="s">
        <v>1120</v>
      </c>
      <c r="AC1651">
        <v>1</v>
      </c>
      <c r="AE1651">
        <v>1</v>
      </c>
      <c r="AF1651" t="s">
        <v>271</v>
      </c>
    </row>
    <row r="1652" spans="1:32" x14ac:dyDescent="0.25">
      <c r="A1652" t="str">
        <f t="array" ref="A1652">IF(COUNT(SEARCH(RubriekenHistorisch,CONCATENATE(P1651,U1651,AB1651,AH1651))),"t","f")</f>
        <v>f</v>
      </c>
      <c r="B1652" t="str">
        <f t="shared" si="77"/>
        <v>f</v>
      </c>
      <c r="C1652" t="str">
        <f t="shared" si="78"/>
        <v>t</v>
      </c>
      <c r="D1652" t="str">
        <f t="shared" si="79"/>
        <v>f</v>
      </c>
      <c r="E1652" t="str">
        <f>IF(COUNT(SEARCH({"04.","05.","09.","12."},CONCATENATE(P1651,U1651,AB1651,AH1651))),"t","f")</f>
        <v>t</v>
      </c>
      <c r="F1652" t="str">
        <f t="array" ref="F1652">IF(COUNT(SEARCH(HistorischeRubrieken,CONCATENATE(P1651,U1651,AB1651,AH1651))),"t","f")</f>
        <v>f</v>
      </c>
      <c r="G1652">
        <v>15</v>
      </c>
      <c r="H1652">
        <v>250401</v>
      </c>
      <c r="I1652" t="s">
        <v>1174</v>
      </c>
      <c r="J1652">
        <v>20140701</v>
      </c>
      <c r="M1652">
        <v>0</v>
      </c>
      <c r="N1652">
        <v>0</v>
      </c>
      <c r="O1652" t="s">
        <v>1119</v>
      </c>
      <c r="P1652" t="s">
        <v>1173</v>
      </c>
      <c r="Q1652" t="s">
        <v>1101</v>
      </c>
      <c r="R1652">
        <v>0</v>
      </c>
      <c r="S1652" t="s">
        <v>271</v>
      </c>
      <c r="AA1652" t="s">
        <v>1176</v>
      </c>
      <c r="AC1652">
        <v>1</v>
      </c>
      <c r="AE1652">
        <v>1</v>
      </c>
      <c r="AF1652" t="s">
        <v>271</v>
      </c>
    </row>
    <row r="1653" spans="1:32" hidden="1" x14ac:dyDescent="0.25">
      <c r="A1653" t="str">
        <f t="array" ref="A1653">IF(COUNT(SEARCH(RubriekenHistorisch,CONCATENATE(P1652,U1652,AB1652,AH1652))),"t","f")</f>
        <v>f</v>
      </c>
      <c r="B1653" t="str">
        <f t="shared" si="77"/>
        <v>f</v>
      </c>
      <c r="C1653" t="str">
        <f t="shared" si="78"/>
        <v>f</v>
      </c>
      <c r="D1653" t="str">
        <f t="shared" si="79"/>
        <v>f</v>
      </c>
      <c r="E1653" t="str">
        <f>IF(COUNT(SEARCH({"04.","05.","09.","12."},CONCATENATE(P1652,U1652,AB1652,AH1652))),"t","f")</f>
        <v>t</v>
      </c>
      <c r="F1653" t="str">
        <f t="array" ref="F1653">IF(COUNT(SEARCH(HistorischeRubrieken,CONCATENATE(P1652,U1652,AB1652,AH1652))),"t","f")</f>
        <v>f</v>
      </c>
      <c r="G1653">
        <v>1</v>
      </c>
      <c r="H1653">
        <v>250501</v>
      </c>
      <c r="I1653" t="s">
        <v>1177</v>
      </c>
      <c r="J1653">
        <v>19950801</v>
      </c>
      <c r="K1653">
        <v>19960801</v>
      </c>
      <c r="M1653">
        <v>0</v>
      </c>
      <c r="N1653">
        <v>0</v>
      </c>
      <c r="O1653" t="s">
        <v>1178</v>
      </c>
      <c r="R1653">
        <v>0</v>
      </c>
      <c r="S1653" t="s">
        <v>271</v>
      </c>
      <c r="T1653" t="s">
        <v>1179</v>
      </c>
      <c r="U1653" t="s">
        <v>1180</v>
      </c>
      <c r="V1653">
        <v>0</v>
      </c>
      <c r="W1653">
        <v>0</v>
      </c>
      <c r="X1653">
        <v>19990115</v>
      </c>
      <c r="Y1653">
        <v>48</v>
      </c>
      <c r="Z1653" t="s">
        <v>1003</v>
      </c>
      <c r="AA1653" t="s">
        <v>1181</v>
      </c>
      <c r="AC1653">
        <v>1</v>
      </c>
      <c r="AE1653">
        <v>1</v>
      </c>
      <c r="AF1653" t="s">
        <v>271</v>
      </c>
    </row>
    <row r="1654" spans="1:32" hidden="1" x14ac:dyDescent="0.25">
      <c r="A1654" t="str">
        <f t="array" ref="A1654">IF(COUNT(SEARCH(RubriekenHistorisch,CONCATENATE(P1653,U1653,AB1653,AH1653))),"t","f")</f>
        <v>f</v>
      </c>
      <c r="B1654" t="str">
        <f t="shared" si="77"/>
        <v>f</v>
      </c>
      <c r="C1654" t="str">
        <f t="shared" si="78"/>
        <v>f</v>
      </c>
      <c r="D1654" t="str">
        <f t="shared" si="79"/>
        <v>f</v>
      </c>
      <c r="E1654" t="str">
        <f>IF(COUNT(SEARCH({"04.","05.","09.","12."},CONCATENATE(P1653,U1653,AB1653,AH1653))),"t","f")</f>
        <v>t</v>
      </c>
      <c r="F1654" t="str">
        <f t="array" ref="F1654">IF(COUNT(SEARCH(HistorischeRubrieken,CONCATENATE(P1653,U1653,AB1653,AH1653))),"t","f")</f>
        <v>f</v>
      </c>
      <c r="G1654">
        <v>2</v>
      </c>
      <c r="H1654">
        <v>250501</v>
      </c>
      <c r="I1654" t="s">
        <v>1177</v>
      </c>
      <c r="J1654">
        <v>19960801</v>
      </c>
      <c r="K1654">
        <v>19971101</v>
      </c>
      <c r="M1654">
        <v>0</v>
      </c>
      <c r="N1654">
        <v>0</v>
      </c>
      <c r="O1654" t="s">
        <v>1178</v>
      </c>
      <c r="R1654">
        <v>0</v>
      </c>
      <c r="S1654" t="s">
        <v>271</v>
      </c>
      <c r="T1654" t="s">
        <v>1179</v>
      </c>
      <c r="U1654" t="s">
        <v>1182</v>
      </c>
      <c r="V1654">
        <v>0</v>
      </c>
      <c r="W1654">
        <v>0</v>
      </c>
      <c r="X1654">
        <v>19990115</v>
      </c>
      <c r="Y1654">
        <v>48</v>
      </c>
      <c r="Z1654" t="s">
        <v>1003</v>
      </c>
      <c r="AA1654" t="s">
        <v>1183</v>
      </c>
      <c r="AC1654">
        <v>1</v>
      </c>
      <c r="AE1654">
        <v>1</v>
      </c>
      <c r="AF1654" t="s">
        <v>271</v>
      </c>
    </row>
    <row r="1655" spans="1:32" hidden="1" x14ac:dyDescent="0.25">
      <c r="A1655" t="str">
        <f t="array" ref="A1655">IF(COUNT(SEARCH(RubriekenHistorisch,CONCATENATE(P1654,U1654,AB1654,AH1654))),"t","f")</f>
        <v>f</v>
      </c>
      <c r="B1655" t="str">
        <f t="shared" si="77"/>
        <v>f</v>
      </c>
      <c r="C1655" t="str">
        <f t="shared" si="78"/>
        <v>f</v>
      </c>
      <c r="D1655" t="str">
        <f t="shared" si="79"/>
        <v>f</v>
      </c>
      <c r="E1655" t="str">
        <f>IF(COUNT(SEARCH({"04.","05.","09.","12."},CONCATENATE(P1654,U1654,AB1654,AH1654))),"t","f")</f>
        <v>t</v>
      </c>
      <c r="F1655" t="str">
        <f t="array" ref="F1655">IF(COUNT(SEARCH(HistorischeRubrieken,CONCATENATE(P1654,U1654,AB1654,AH1654))),"t","f")</f>
        <v>f</v>
      </c>
      <c r="G1655">
        <v>3</v>
      </c>
      <c r="H1655">
        <v>250501</v>
      </c>
      <c r="I1655" t="s">
        <v>1177</v>
      </c>
      <c r="J1655">
        <v>19971101</v>
      </c>
      <c r="K1655">
        <v>19981101</v>
      </c>
      <c r="M1655">
        <v>0</v>
      </c>
      <c r="N1655">
        <v>0</v>
      </c>
      <c r="O1655" t="s">
        <v>1178</v>
      </c>
      <c r="R1655">
        <v>0</v>
      </c>
      <c r="S1655" t="s">
        <v>271</v>
      </c>
      <c r="T1655" t="s">
        <v>1179</v>
      </c>
      <c r="U1655" t="s">
        <v>1184</v>
      </c>
      <c r="V1655">
        <v>0</v>
      </c>
      <c r="W1655">
        <v>0</v>
      </c>
      <c r="X1655">
        <v>19990115</v>
      </c>
      <c r="Y1655">
        <v>48</v>
      </c>
      <c r="Z1655" t="s">
        <v>1003</v>
      </c>
      <c r="AA1655" t="s">
        <v>1183</v>
      </c>
      <c r="AC1655">
        <v>1</v>
      </c>
      <c r="AE1655">
        <v>1</v>
      </c>
      <c r="AF1655" t="s">
        <v>271</v>
      </c>
    </row>
    <row r="1656" spans="1:32" hidden="1" x14ac:dyDescent="0.25">
      <c r="A1656" t="str">
        <f t="array" ref="A1656">IF(COUNT(SEARCH(RubriekenHistorisch,CONCATENATE(P1655,U1655,AB1655,AH1655))),"t","f")</f>
        <v>f</v>
      </c>
      <c r="B1656" t="str">
        <f t="shared" si="77"/>
        <v>f</v>
      </c>
      <c r="C1656" t="str">
        <f t="shared" si="78"/>
        <v>f</v>
      </c>
      <c r="D1656" t="str">
        <f t="shared" si="79"/>
        <v>f</v>
      </c>
      <c r="E1656" t="str">
        <f>IF(COUNT(SEARCH({"04.","05.","09.","12."},CONCATENATE(P1655,U1655,AB1655,AH1655))),"t","f")</f>
        <v>t</v>
      </c>
      <c r="F1656" t="str">
        <f t="array" ref="F1656">IF(COUNT(SEARCH(HistorischeRubrieken,CONCATENATE(P1655,U1655,AB1655,AH1655))),"t","f")</f>
        <v>f</v>
      </c>
      <c r="G1656">
        <v>4</v>
      </c>
      <c r="H1656">
        <v>250501</v>
      </c>
      <c r="I1656" t="s">
        <v>1177</v>
      </c>
      <c r="J1656">
        <v>19981101</v>
      </c>
      <c r="K1656">
        <v>19991201</v>
      </c>
      <c r="M1656">
        <v>0</v>
      </c>
      <c r="N1656">
        <v>0</v>
      </c>
      <c r="O1656" t="s">
        <v>1178</v>
      </c>
      <c r="R1656">
        <v>0</v>
      </c>
      <c r="S1656" t="s">
        <v>271</v>
      </c>
      <c r="AA1656" t="s">
        <v>1183</v>
      </c>
      <c r="AC1656">
        <v>1</v>
      </c>
      <c r="AE1656">
        <v>1</v>
      </c>
      <c r="AF1656" t="s">
        <v>271</v>
      </c>
    </row>
    <row r="1657" spans="1:32" hidden="1" x14ac:dyDescent="0.25">
      <c r="A1657" t="str">
        <f t="array" ref="A1657">IF(COUNT(SEARCH(RubriekenHistorisch,CONCATENATE(P1656,U1656,AB1656,AH1656))),"t","f")</f>
        <v>f</v>
      </c>
      <c r="B1657" t="str">
        <f t="shared" si="77"/>
        <v>f</v>
      </c>
      <c r="C1657" t="str">
        <f t="shared" si="78"/>
        <v>f</v>
      </c>
      <c r="D1657" t="str">
        <f t="shared" si="79"/>
        <v>f</v>
      </c>
      <c r="E1657" t="str">
        <f>IF(COUNT(SEARCH({"04.","05.","09.","12."},CONCATENATE(P1656,U1656,AB1656,AH1656))),"t","f")</f>
        <v>f</v>
      </c>
      <c r="F1657" t="str">
        <f t="array" ref="F1657">IF(COUNT(SEARCH(HistorischeRubrieken,CONCATENATE(P1656,U1656,AB1656,AH1656))),"t","f")</f>
        <v>f</v>
      </c>
      <c r="G1657">
        <v>5</v>
      </c>
      <c r="H1657">
        <v>250501</v>
      </c>
      <c r="I1657" t="s">
        <v>1177</v>
      </c>
      <c r="J1657">
        <v>19991201</v>
      </c>
      <c r="K1657">
        <v>20001201</v>
      </c>
      <c r="M1657">
        <v>0</v>
      </c>
      <c r="N1657">
        <v>0</v>
      </c>
      <c r="O1657" t="s">
        <v>1185</v>
      </c>
      <c r="P1657" t="s">
        <v>1186</v>
      </c>
      <c r="Q1657" t="s">
        <v>1101</v>
      </c>
      <c r="R1657">
        <v>0</v>
      </c>
      <c r="S1657" t="s">
        <v>271</v>
      </c>
      <c r="U1657" t="s">
        <v>1186</v>
      </c>
      <c r="V1657">
        <v>1</v>
      </c>
      <c r="W1657">
        <v>1</v>
      </c>
      <c r="X1657">
        <v>19991201</v>
      </c>
      <c r="Y1657">
        <v>0</v>
      </c>
      <c r="Z1657" t="s">
        <v>1003</v>
      </c>
      <c r="AA1657" t="s">
        <v>1187</v>
      </c>
      <c r="AC1657">
        <v>1</v>
      </c>
      <c r="AE1657">
        <v>1</v>
      </c>
      <c r="AF1657" t="s">
        <v>271</v>
      </c>
    </row>
    <row r="1658" spans="1:32" hidden="1" x14ac:dyDescent="0.25">
      <c r="A1658" t="str">
        <f t="array" ref="A1658">IF(COUNT(SEARCH(RubriekenHistorisch,CONCATENATE(P1657,U1657,AB1657,AH1657))),"t","f")</f>
        <v>f</v>
      </c>
      <c r="B1658" t="str">
        <f t="shared" si="77"/>
        <v>f</v>
      </c>
      <c r="C1658" t="str">
        <f t="shared" si="78"/>
        <v>f</v>
      </c>
      <c r="D1658" t="str">
        <f t="shared" si="79"/>
        <v>f</v>
      </c>
      <c r="E1658" t="str">
        <f>IF(COUNT(SEARCH({"04.","05.","09.","12."},CONCATENATE(P1657,U1657,AB1657,AH1657))),"t","f")</f>
        <v>t</v>
      </c>
      <c r="F1658" t="str">
        <f t="array" ref="F1658">IF(COUNT(SEARCH(HistorischeRubrieken,CONCATENATE(P1657,U1657,AB1657,AH1657))),"t","f")</f>
        <v>f</v>
      </c>
      <c r="G1658">
        <v>6</v>
      </c>
      <c r="H1658">
        <v>250501</v>
      </c>
      <c r="I1658" t="s">
        <v>1177</v>
      </c>
      <c r="J1658">
        <v>20001201</v>
      </c>
      <c r="K1658">
        <v>20010401</v>
      </c>
      <c r="M1658">
        <v>0</v>
      </c>
      <c r="N1658">
        <v>0</v>
      </c>
      <c r="O1658" t="s">
        <v>1185</v>
      </c>
      <c r="P1658" t="s">
        <v>1188</v>
      </c>
      <c r="Q1658" t="s">
        <v>1101</v>
      </c>
      <c r="R1658">
        <v>0</v>
      </c>
      <c r="S1658" t="s">
        <v>271</v>
      </c>
      <c r="AA1658" t="s">
        <v>1187</v>
      </c>
      <c r="AC1658">
        <v>1</v>
      </c>
      <c r="AE1658">
        <v>1</v>
      </c>
      <c r="AF1658" t="s">
        <v>271</v>
      </c>
    </row>
    <row r="1659" spans="1:32" hidden="1" x14ac:dyDescent="0.25">
      <c r="A1659" t="str">
        <f t="array" ref="A1659">IF(COUNT(SEARCH(RubriekenHistorisch,CONCATENATE(P1658,U1658,AB1658,AH1658))),"t","f")</f>
        <v>f</v>
      </c>
      <c r="B1659" t="str">
        <f t="shared" si="77"/>
        <v>f</v>
      </c>
      <c r="C1659" t="str">
        <f t="shared" si="78"/>
        <v>f</v>
      </c>
      <c r="D1659" t="str">
        <f t="shared" si="79"/>
        <v>f</v>
      </c>
      <c r="E1659" t="str">
        <f>IF(COUNT(SEARCH({"04.","05.","09.","12."},CONCATENATE(P1658,U1658,AB1658,AH1658))),"t","f")</f>
        <v>t</v>
      </c>
      <c r="F1659" t="str">
        <f t="array" ref="F1659">IF(COUNT(SEARCH(HistorischeRubrieken,CONCATENATE(P1658,U1658,AB1658,AH1658))),"t","f")</f>
        <v>f</v>
      </c>
      <c r="G1659">
        <v>7</v>
      </c>
      <c r="H1659">
        <v>250501</v>
      </c>
      <c r="I1659" t="s">
        <v>1177</v>
      </c>
      <c r="J1659">
        <v>20010401</v>
      </c>
      <c r="K1659">
        <v>20021201</v>
      </c>
      <c r="M1659">
        <v>0</v>
      </c>
      <c r="N1659">
        <v>0</v>
      </c>
      <c r="O1659" t="s">
        <v>1189</v>
      </c>
      <c r="P1659" t="s">
        <v>1188</v>
      </c>
      <c r="Q1659" t="s">
        <v>1101</v>
      </c>
      <c r="R1659">
        <v>0</v>
      </c>
      <c r="S1659" t="s">
        <v>271</v>
      </c>
      <c r="AA1659" t="s">
        <v>1190</v>
      </c>
      <c r="AC1659">
        <v>1</v>
      </c>
      <c r="AE1659">
        <v>1</v>
      </c>
      <c r="AF1659" t="s">
        <v>271</v>
      </c>
    </row>
    <row r="1660" spans="1:32" hidden="1" x14ac:dyDescent="0.25">
      <c r="A1660" t="str">
        <f t="array" ref="A1660">IF(COUNT(SEARCH(RubriekenHistorisch,CONCATENATE(P1659,U1659,AB1659,AH1659))),"t","f")</f>
        <v>f</v>
      </c>
      <c r="B1660" t="str">
        <f t="shared" si="77"/>
        <v>f</v>
      </c>
      <c r="C1660" t="str">
        <f t="shared" si="78"/>
        <v>f</v>
      </c>
      <c r="D1660" t="str">
        <f t="shared" si="79"/>
        <v>f</v>
      </c>
      <c r="E1660" t="str">
        <f>IF(COUNT(SEARCH({"04.","05.","09.","12."},CONCATENATE(P1659,U1659,AB1659,AH1659))),"t","f")</f>
        <v>t</v>
      </c>
      <c r="F1660" t="str">
        <f t="array" ref="F1660">IF(COUNT(SEARCH(HistorischeRubrieken,CONCATENATE(P1659,U1659,AB1659,AH1659))),"t","f")</f>
        <v>f</v>
      </c>
      <c r="G1660">
        <v>8</v>
      </c>
      <c r="H1660">
        <v>250501</v>
      </c>
      <c r="I1660" t="s">
        <v>1177</v>
      </c>
      <c r="J1660">
        <v>20021201</v>
      </c>
      <c r="K1660">
        <v>20040601</v>
      </c>
      <c r="M1660">
        <v>0</v>
      </c>
      <c r="N1660">
        <v>0</v>
      </c>
      <c r="O1660" t="s">
        <v>1189</v>
      </c>
      <c r="P1660" t="s">
        <v>1191</v>
      </c>
      <c r="Q1660" t="s">
        <v>1101</v>
      </c>
      <c r="R1660">
        <v>0</v>
      </c>
      <c r="S1660" t="s">
        <v>271</v>
      </c>
      <c r="AA1660" t="s">
        <v>1190</v>
      </c>
      <c r="AC1660">
        <v>1</v>
      </c>
      <c r="AE1660">
        <v>1</v>
      </c>
      <c r="AF1660" t="s">
        <v>271</v>
      </c>
    </row>
    <row r="1661" spans="1:32" hidden="1" x14ac:dyDescent="0.25">
      <c r="A1661" t="str">
        <f t="array" ref="A1661">IF(COUNT(SEARCH(RubriekenHistorisch,CONCATENATE(P1660,U1660,AB1660,AH1660))),"t","f")</f>
        <v>f</v>
      </c>
      <c r="B1661" t="str">
        <f t="shared" si="77"/>
        <v>f</v>
      </c>
      <c r="C1661" t="str">
        <f t="shared" si="78"/>
        <v>f</v>
      </c>
      <c r="D1661" t="str">
        <f t="shared" si="79"/>
        <v>f</v>
      </c>
      <c r="E1661" t="str">
        <f>IF(COUNT(SEARCH({"04.","05.","09.","12."},CONCATENATE(P1660,U1660,AB1660,AH1660))),"t","f")</f>
        <v>t</v>
      </c>
      <c r="F1661" t="str">
        <f t="array" ref="F1661">IF(COUNT(SEARCH(HistorischeRubrieken,CONCATENATE(P1660,U1660,AB1660,AH1660))),"t","f")</f>
        <v>f</v>
      </c>
      <c r="G1661">
        <v>9</v>
      </c>
      <c r="H1661">
        <v>250501</v>
      </c>
      <c r="I1661" t="s">
        <v>1177</v>
      </c>
      <c r="J1661">
        <v>20040601</v>
      </c>
      <c r="K1661">
        <v>20040901</v>
      </c>
      <c r="M1661">
        <v>0</v>
      </c>
      <c r="N1661">
        <v>0</v>
      </c>
      <c r="O1661" t="s">
        <v>1189</v>
      </c>
      <c r="R1661">
        <v>0</v>
      </c>
      <c r="S1661" t="s">
        <v>271</v>
      </c>
      <c r="V1661">
        <v>2</v>
      </c>
      <c r="W1661">
        <v>0</v>
      </c>
      <c r="X1661">
        <v>20040602</v>
      </c>
      <c r="Y1661">
        <v>0</v>
      </c>
      <c r="Z1661" t="s">
        <v>1003</v>
      </c>
      <c r="AA1661" t="s">
        <v>1190</v>
      </c>
      <c r="AC1661">
        <v>0</v>
      </c>
      <c r="AE1661">
        <v>1</v>
      </c>
      <c r="AF1661" t="s">
        <v>271</v>
      </c>
    </row>
    <row r="1662" spans="1:32" hidden="1" x14ac:dyDescent="0.25">
      <c r="A1662" t="str">
        <f t="array" ref="A1662">IF(COUNT(SEARCH(RubriekenHistorisch,CONCATENATE(P1661,U1661,AB1661,AH1661))),"t","f")</f>
        <v>f</v>
      </c>
      <c r="B1662" t="str">
        <f t="shared" si="77"/>
        <v>f</v>
      </c>
      <c r="C1662" t="str">
        <f t="shared" si="78"/>
        <v>f</v>
      </c>
      <c r="D1662" t="str">
        <f t="shared" si="79"/>
        <v>f</v>
      </c>
      <c r="E1662" t="str">
        <f>IF(COUNT(SEARCH({"04.","05.","09.","12."},CONCATENATE(P1661,U1661,AB1661,AH1661))),"t","f")</f>
        <v>f</v>
      </c>
      <c r="F1662" t="str">
        <f t="array" ref="F1662">IF(COUNT(SEARCH(HistorischeRubrieken,CONCATENATE(P1661,U1661,AB1661,AH1661))),"t","f")</f>
        <v>f</v>
      </c>
      <c r="G1662">
        <v>1</v>
      </c>
      <c r="H1662">
        <v>250601</v>
      </c>
      <c r="I1662" t="s">
        <v>1192</v>
      </c>
      <c r="J1662">
        <v>19951101</v>
      </c>
      <c r="K1662">
        <v>19960801</v>
      </c>
      <c r="M1662">
        <v>0</v>
      </c>
      <c r="N1662">
        <v>0</v>
      </c>
      <c r="O1662" t="s">
        <v>1093</v>
      </c>
      <c r="P1662" t="s">
        <v>1193</v>
      </c>
      <c r="Q1662" t="s">
        <v>1095</v>
      </c>
      <c r="R1662">
        <v>0</v>
      </c>
      <c r="S1662" t="s">
        <v>271</v>
      </c>
      <c r="U1662" t="s">
        <v>1194</v>
      </c>
      <c r="V1662">
        <v>1</v>
      </c>
      <c r="W1662">
        <v>1</v>
      </c>
      <c r="X1662">
        <v>19951101</v>
      </c>
      <c r="Y1662">
        <v>0</v>
      </c>
      <c r="Z1662" t="s">
        <v>1003</v>
      </c>
      <c r="AA1662" t="s">
        <v>1097</v>
      </c>
      <c r="AC1662">
        <v>1</v>
      </c>
      <c r="AE1662">
        <v>1</v>
      </c>
      <c r="AF1662" t="s">
        <v>271</v>
      </c>
    </row>
    <row r="1663" spans="1:32" hidden="1" x14ac:dyDescent="0.25">
      <c r="A1663" t="str">
        <f t="array" ref="A1663">IF(COUNT(SEARCH(RubriekenHistorisch,CONCATENATE(P1662,U1662,AB1662,AH1662))),"t","f")</f>
        <v>f</v>
      </c>
      <c r="B1663" t="str">
        <f t="shared" si="77"/>
        <v>f</v>
      </c>
      <c r="C1663" t="str">
        <f t="shared" si="78"/>
        <v>f</v>
      </c>
      <c r="D1663" t="str">
        <f t="shared" si="79"/>
        <v>f</v>
      </c>
      <c r="E1663" t="str">
        <f>IF(COUNT(SEARCH({"04.","05.","09.","12."},CONCATENATE(P1662,U1662,AB1662,AH1662))),"t","f")</f>
        <v>t</v>
      </c>
      <c r="F1663" t="str">
        <f t="array" ref="F1663">IF(COUNT(SEARCH(HistorischeRubrieken,CONCATENATE(P1662,U1662,AB1662,AH1662))),"t","f")</f>
        <v>f</v>
      </c>
      <c r="G1663">
        <v>2</v>
      </c>
      <c r="H1663">
        <v>250601</v>
      </c>
      <c r="I1663" t="s">
        <v>1192</v>
      </c>
      <c r="J1663">
        <v>19960801</v>
      </c>
      <c r="K1663">
        <v>19970801</v>
      </c>
      <c r="M1663">
        <v>0</v>
      </c>
      <c r="N1663">
        <v>0</v>
      </c>
      <c r="O1663" t="s">
        <v>1093</v>
      </c>
      <c r="P1663" t="s">
        <v>1193</v>
      </c>
      <c r="Q1663" t="s">
        <v>1095</v>
      </c>
      <c r="R1663">
        <v>0</v>
      </c>
      <c r="S1663" t="s">
        <v>271</v>
      </c>
      <c r="AA1663" t="s">
        <v>1099</v>
      </c>
      <c r="AC1663">
        <v>1</v>
      </c>
      <c r="AE1663">
        <v>1</v>
      </c>
      <c r="AF1663" t="s">
        <v>271</v>
      </c>
    </row>
    <row r="1664" spans="1:32" hidden="1" x14ac:dyDescent="0.25">
      <c r="A1664" t="str">
        <f t="array" ref="A1664">IF(COUNT(SEARCH(RubriekenHistorisch,CONCATENATE(P1663,U1663,AB1663,AH1663))),"t","f")</f>
        <v>f</v>
      </c>
      <c r="B1664" t="str">
        <f t="shared" si="77"/>
        <v>f</v>
      </c>
      <c r="C1664" t="str">
        <f t="shared" si="78"/>
        <v>f</v>
      </c>
      <c r="D1664" t="str">
        <f t="shared" si="79"/>
        <v>f</v>
      </c>
      <c r="E1664" t="str">
        <f>IF(COUNT(SEARCH({"04.","05.","09.","12."},CONCATENATE(P1663,U1663,AB1663,AH1663))),"t","f")</f>
        <v>t</v>
      </c>
      <c r="F1664" t="str">
        <f t="array" ref="F1664">IF(COUNT(SEARCH(HistorischeRubrieken,CONCATENATE(P1663,U1663,AB1663,AH1663))),"t","f")</f>
        <v>f</v>
      </c>
      <c r="G1664">
        <v>3</v>
      </c>
      <c r="H1664">
        <v>250601</v>
      </c>
      <c r="I1664" t="s">
        <v>1192</v>
      </c>
      <c r="J1664">
        <v>19970801</v>
      </c>
      <c r="K1664">
        <v>19981101</v>
      </c>
      <c r="M1664">
        <v>0</v>
      </c>
      <c r="N1664">
        <v>0</v>
      </c>
      <c r="O1664" t="s">
        <v>1093</v>
      </c>
      <c r="P1664" t="s">
        <v>1195</v>
      </c>
      <c r="Q1664" t="s">
        <v>1095</v>
      </c>
      <c r="R1664">
        <v>0</v>
      </c>
      <c r="S1664" t="s">
        <v>271</v>
      </c>
      <c r="AA1664" t="s">
        <v>1099</v>
      </c>
      <c r="AC1664">
        <v>1</v>
      </c>
      <c r="AE1664">
        <v>1</v>
      </c>
      <c r="AF1664" t="s">
        <v>271</v>
      </c>
    </row>
    <row r="1665" spans="1:32" hidden="1" x14ac:dyDescent="0.25">
      <c r="A1665" t="str">
        <f t="array" ref="A1665">IF(COUNT(SEARCH(RubriekenHistorisch,CONCATENATE(P1664,U1664,AB1664,AH1664))),"t","f")</f>
        <v>f</v>
      </c>
      <c r="B1665" t="str">
        <f t="shared" si="77"/>
        <v>f</v>
      </c>
      <c r="C1665" t="str">
        <f t="shared" si="78"/>
        <v>f</v>
      </c>
      <c r="D1665" t="str">
        <f t="shared" si="79"/>
        <v>f</v>
      </c>
      <c r="E1665" t="str">
        <f>IF(COUNT(SEARCH({"04.","05.","09.","12."},CONCATENATE(P1664,U1664,AB1664,AH1664))),"t","f")</f>
        <v>t</v>
      </c>
      <c r="F1665" t="str">
        <f t="array" ref="F1665">IF(COUNT(SEARCH(HistorischeRubrieken,CONCATENATE(P1664,U1664,AB1664,AH1664))),"t","f")</f>
        <v>f</v>
      </c>
      <c r="G1665">
        <v>4</v>
      </c>
      <c r="H1665">
        <v>250601</v>
      </c>
      <c r="I1665" t="s">
        <v>1192</v>
      </c>
      <c r="J1665">
        <v>19981101</v>
      </c>
      <c r="K1665">
        <v>20010401</v>
      </c>
      <c r="M1665">
        <v>0</v>
      </c>
      <c r="N1665">
        <v>0</v>
      </c>
      <c r="O1665" t="s">
        <v>1093</v>
      </c>
      <c r="P1665" t="s">
        <v>1195</v>
      </c>
      <c r="Q1665" t="s">
        <v>1101</v>
      </c>
      <c r="R1665">
        <v>0</v>
      </c>
      <c r="S1665" t="s">
        <v>271</v>
      </c>
      <c r="AA1665" t="s">
        <v>1196</v>
      </c>
      <c r="AC1665">
        <v>1</v>
      </c>
      <c r="AE1665">
        <v>1</v>
      </c>
      <c r="AF1665" t="s">
        <v>271</v>
      </c>
    </row>
    <row r="1666" spans="1:32" hidden="1" x14ac:dyDescent="0.25">
      <c r="A1666" t="str">
        <f t="array" ref="A1666">IF(COUNT(SEARCH(RubriekenHistorisch,CONCATENATE(P1665,U1665,AB1665,AH1665))),"t","f")</f>
        <v>f</v>
      </c>
      <c r="B1666" t="str">
        <f t="shared" si="77"/>
        <v>f</v>
      </c>
      <c r="C1666" t="str">
        <f t="shared" si="78"/>
        <v>f</v>
      </c>
      <c r="D1666" t="str">
        <f t="shared" si="79"/>
        <v>f</v>
      </c>
      <c r="E1666" t="str">
        <f>IF(COUNT(SEARCH({"04.","05.","09.","12."},CONCATENATE(P1665,U1665,AB1665,AH1665))),"t","f")</f>
        <v>t</v>
      </c>
      <c r="F1666" t="str">
        <f t="array" ref="F1666">IF(COUNT(SEARCH(HistorischeRubrieken,CONCATENATE(P1665,U1665,AB1665,AH1665))),"t","f")</f>
        <v>f</v>
      </c>
      <c r="G1666">
        <v>5</v>
      </c>
      <c r="H1666">
        <v>250601</v>
      </c>
      <c r="I1666" t="s">
        <v>1192</v>
      </c>
      <c r="J1666">
        <v>20010401</v>
      </c>
      <c r="K1666">
        <v>20040601</v>
      </c>
      <c r="M1666">
        <v>0</v>
      </c>
      <c r="N1666">
        <v>0</v>
      </c>
      <c r="O1666" t="s">
        <v>1103</v>
      </c>
      <c r="P1666" t="s">
        <v>1195</v>
      </c>
      <c r="Q1666" t="s">
        <v>1101</v>
      </c>
      <c r="R1666">
        <v>0</v>
      </c>
      <c r="S1666" t="s">
        <v>271</v>
      </c>
      <c r="AA1666" t="s">
        <v>1104</v>
      </c>
      <c r="AC1666">
        <v>1</v>
      </c>
      <c r="AE1666">
        <v>1</v>
      </c>
      <c r="AF1666" t="s">
        <v>271</v>
      </c>
    </row>
    <row r="1667" spans="1:32" hidden="1" x14ac:dyDescent="0.25">
      <c r="A1667" t="str">
        <f t="array" ref="A1667">IF(COUNT(SEARCH(RubriekenHistorisch,CONCATENATE(P1666,U1666,AB1666,AH1666))),"t","f")</f>
        <v>f</v>
      </c>
      <c r="B1667" t="str">
        <f t="shared" ref="B1667:B1730" si="80">IF(COUNT(SEARCH("07.66.20",CONCATENATE(P1666,U1666,AB1666,AH1666))),"t","f")</f>
        <v>f</v>
      </c>
      <c r="C1667" t="str">
        <f t="shared" ref="C1667:C1730" si="81">IF(COUNT(SEARCH("14.40.10",CONCATENATE(P1666,U1666,AB1666,AH1666))),"t","f")</f>
        <v>f</v>
      </c>
      <c r="D1667" t="str">
        <f t="shared" si="79"/>
        <v>f</v>
      </c>
      <c r="E1667" t="str">
        <f>IF(COUNT(SEARCH({"04.","05.","09.","12."},CONCATENATE(P1666,U1666,AB1666,AH1666))),"t","f")</f>
        <v>t</v>
      </c>
      <c r="F1667" t="str">
        <f t="array" ref="F1667">IF(COUNT(SEARCH(HistorischeRubrieken,CONCATENATE(P1666,U1666,AB1666,AH1666))),"t","f")</f>
        <v>f</v>
      </c>
      <c r="G1667">
        <v>6</v>
      </c>
      <c r="H1667">
        <v>250601</v>
      </c>
      <c r="I1667" t="s">
        <v>1192</v>
      </c>
      <c r="J1667">
        <v>20040601</v>
      </c>
      <c r="K1667">
        <v>20041201</v>
      </c>
      <c r="M1667">
        <v>0</v>
      </c>
      <c r="N1667">
        <v>0</v>
      </c>
      <c r="O1667" t="s">
        <v>1103</v>
      </c>
      <c r="P1667" t="s">
        <v>1195</v>
      </c>
      <c r="Q1667" t="s">
        <v>1101</v>
      </c>
      <c r="R1667">
        <v>0</v>
      </c>
      <c r="S1667" t="s">
        <v>271</v>
      </c>
      <c r="T1667" t="s">
        <v>1197</v>
      </c>
      <c r="U1667" t="s">
        <v>1198</v>
      </c>
      <c r="V1667">
        <v>0</v>
      </c>
      <c r="W1667">
        <v>1</v>
      </c>
      <c r="X1667">
        <v>20040602</v>
      </c>
      <c r="Y1667">
        <v>0</v>
      </c>
      <c r="Z1667" t="s">
        <v>1003</v>
      </c>
      <c r="AA1667" t="s">
        <v>1104</v>
      </c>
      <c r="AC1667">
        <v>1</v>
      </c>
      <c r="AE1667">
        <v>1</v>
      </c>
      <c r="AF1667" t="s">
        <v>271</v>
      </c>
    </row>
    <row r="1668" spans="1:32" hidden="1" x14ac:dyDescent="0.25">
      <c r="A1668" t="str">
        <f t="array" ref="A1668">IF(COUNT(SEARCH(RubriekenHistorisch,CONCATENATE(P1667,U1667,AB1667,AH1667))),"t","f")</f>
        <v>f</v>
      </c>
      <c r="B1668" t="str">
        <f t="shared" si="80"/>
        <v>f</v>
      </c>
      <c r="C1668" t="str">
        <f t="shared" si="81"/>
        <v>f</v>
      </c>
      <c r="D1668" t="str">
        <f t="shared" ref="D1668:D1731" si="82">IF(COUNT(SEARCH("- 0",CONCATENATE(P1667,U1667,AB1667,AH1667))),"t","f")</f>
        <v>t</v>
      </c>
      <c r="E1668" t="str">
        <f>IF(COUNT(SEARCH({"04.","05.","09.","12."},CONCATENATE(P1667,U1667,AB1667,AH1667))),"t","f")</f>
        <v>t</v>
      </c>
      <c r="F1668" t="str">
        <f t="array" ref="F1668">IF(COUNT(SEARCH(HistorischeRubrieken,CONCATENATE(P1667,U1667,AB1667,AH1667))),"t","f")</f>
        <v>f</v>
      </c>
      <c r="G1668">
        <v>7</v>
      </c>
      <c r="H1668">
        <v>250601</v>
      </c>
      <c r="I1668" t="s">
        <v>1199</v>
      </c>
      <c r="J1668">
        <v>20041201</v>
      </c>
      <c r="K1668">
        <v>20061201</v>
      </c>
      <c r="M1668">
        <v>0</v>
      </c>
      <c r="N1668">
        <v>0</v>
      </c>
      <c r="O1668" t="s">
        <v>1103</v>
      </c>
      <c r="P1668" t="s">
        <v>1200</v>
      </c>
      <c r="Q1668" t="s">
        <v>1101</v>
      </c>
      <c r="R1668">
        <v>0</v>
      </c>
      <c r="S1668" t="s">
        <v>271</v>
      </c>
      <c r="T1668" t="s">
        <v>1197</v>
      </c>
      <c r="U1668" t="s">
        <v>1200</v>
      </c>
      <c r="V1668">
        <v>1</v>
      </c>
      <c r="W1668">
        <v>1</v>
      </c>
      <c r="X1668">
        <v>20050105</v>
      </c>
      <c r="Y1668">
        <v>0</v>
      </c>
      <c r="Z1668" t="s">
        <v>1003</v>
      </c>
      <c r="AA1668" t="s">
        <v>1104</v>
      </c>
      <c r="AC1668">
        <v>1</v>
      </c>
      <c r="AE1668">
        <v>1</v>
      </c>
      <c r="AF1668" t="s">
        <v>271</v>
      </c>
    </row>
    <row r="1669" spans="1:32" hidden="1" x14ac:dyDescent="0.25">
      <c r="A1669" t="str">
        <f t="array" ref="A1669">IF(COUNT(SEARCH(RubriekenHistorisch,CONCATENATE(P1668,U1668,AB1668,AH1668))),"t","f")</f>
        <v>f</v>
      </c>
      <c r="B1669" t="str">
        <f t="shared" si="80"/>
        <v>f</v>
      </c>
      <c r="C1669" t="str">
        <f t="shared" si="81"/>
        <v>f</v>
      </c>
      <c r="D1669" t="str">
        <f t="shared" si="82"/>
        <v>f</v>
      </c>
      <c r="E1669" t="str">
        <f>IF(COUNT(SEARCH({"04.","05.","09.","12."},CONCATENATE(P1668,U1668,AB1668,AH1668))),"t","f")</f>
        <v>t</v>
      </c>
      <c r="F1669" t="str">
        <f t="array" ref="F1669">IF(COUNT(SEARCH(HistorischeRubrieken,CONCATENATE(P1668,U1668,AB1668,AH1668))),"t","f")</f>
        <v>f</v>
      </c>
      <c r="G1669">
        <v>8</v>
      </c>
      <c r="H1669">
        <v>250601</v>
      </c>
      <c r="I1669" t="s">
        <v>1199</v>
      </c>
      <c r="J1669">
        <v>20061201</v>
      </c>
      <c r="K1669">
        <v>20071201</v>
      </c>
      <c r="M1669">
        <v>0</v>
      </c>
      <c r="N1669">
        <v>0</v>
      </c>
      <c r="O1669" t="s">
        <v>1103</v>
      </c>
      <c r="P1669" t="s">
        <v>1201</v>
      </c>
      <c r="Q1669" t="s">
        <v>1101</v>
      </c>
      <c r="R1669">
        <v>0</v>
      </c>
      <c r="S1669" t="s">
        <v>271</v>
      </c>
      <c r="AA1669" t="s">
        <v>1104</v>
      </c>
      <c r="AC1669">
        <v>1</v>
      </c>
      <c r="AE1669">
        <v>1</v>
      </c>
      <c r="AF1669" t="s">
        <v>271</v>
      </c>
    </row>
    <row r="1670" spans="1:32" hidden="1" x14ac:dyDescent="0.25">
      <c r="A1670" t="str">
        <f t="array" ref="A1670">IF(COUNT(SEARCH(RubriekenHistorisch,CONCATENATE(P1669,U1669,AB1669,AH1669))),"t","f")</f>
        <v>f</v>
      </c>
      <c r="B1670" t="str">
        <f t="shared" si="80"/>
        <v>f</v>
      </c>
      <c r="C1670" t="str">
        <f t="shared" si="81"/>
        <v>f</v>
      </c>
      <c r="D1670" t="str">
        <f t="shared" si="82"/>
        <v>f</v>
      </c>
      <c r="E1670" t="str">
        <f>IF(COUNT(SEARCH({"04.","05.","09.","12."},CONCATENATE(P1669,U1669,AB1669,AH1669))),"t","f")</f>
        <v>t</v>
      </c>
      <c r="F1670" t="str">
        <f t="array" ref="F1670">IF(COUNT(SEARCH(HistorischeRubrieken,CONCATENATE(P1669,U1669,AB1669,AH1669))),"t","f")</f>
        <v>f</v>
      </c>
      <c r="G1670">
        <v>9</v>
      </c>
      <c r="H1670">
        <v>250601</v>
      </c>
      <c r="I1670" t="s">
        <v>1199</v>
      </c>
      <c r="J1670">
        <v>20071201</v>
      </c>
      <c r="K1670">
        <v>20091201</v>
      </c>
      <c r="M1670">
        <v>0</v>
      </c>
      <c r="N1670">
        <v>0</v>
      </c>
      <c r="O1670" t="s">
        <v>1111</v>
      </c>
      <c r="P1670" t="s">
        <v>1201</v>
      </c>
      <c r="Q1670" t="s">
        <v>1101</v>
      </c>
      <c r="R1670">
        <v>0</v>
      </c>
      <c r="S1670" t="s">
        <v>271</v>
      </c>
      <c r="AA1670" t="s">
        <v>1127</v>
      </c>
      <c r="AC1670">
        <v>1</v>
      </c>
      <c r="AE1670">
        <v>1</v>
      </c>
      <c r="AF1670" t="s">
        <v>271</v>
      </c>
    </row>
    <row r="1671" spans="1:32" hidden="1" x14ac:dyDescent="0.25">
      <c r="A1671" t="str">
        <f t="array" ref="A1671">IF(COUNT(SEARCH(RubriekenHistorisch,CONCATENATE(P1670,U1670,AB1670,AH1670))),"t","f")</f>
        <v>f</v>
      </c>
      <c r="B1671" t="str">
        <f t="shared" si="80"/>
        <v>f</v>
      </c>
      <c r="C1671" t="str">
        <f t="shared" si="81"/>
        <v>f</v>
      </c>
      <c r="D1671" t="str">
        <f t="shared" si="82"/>
        <v>f</v>
      </c>
      <c r="E1671" t="str">
        <f>IF(COUNT(SEARCH({"04.","05.","09.","12."},CONCATENATE(P1670,U1670,AB1670,AH1670))),"t","f")</f>
        <v>t</v>
      </c>
      <c r="F1671" t="str">
        <f t="array" ref="F1671">IF(COUNT(SEARCH(HistorischeRubrieken,CONCATENATE(P1670,U1670,AB1670,AH1670))),"t","f")</f>
        <v>f</v>
      </c>
      <c r="G1671">
        <v>10</v>
      </c>
      <c r="H1671">
        <v>250601</v>
      </c>
      <c r="I1671" t="s">
        <v>1199</v>
      </c>
      <c r="J1671">
        <v>20091201</v>
      </c>
      <c r="K1671">
        <v>20111201</v>
      </c>
      <c r="M1671">
        <v>0</v>
      </c>
      <c r="N1671">
        <v>0</v>
      </c>
      <c r="O1671" t="s">
        <v>1111</v>
      </c>
      <c r="P1671" t="s">
        <v>1202</v>
      </c>
      <c r="Q1671" t="s">
        <v>1101</v>
      </c>
      <c r="R1671">
        <v>0</v>
      </c>
      <c r="S1671" t="s">
        <v>271</v>
      </c>
      <c r="AA1671" t="s">
        <v>1127</v>
      </c>
      <c r="AC1671">
        <v>1</v>
      </c>
      <c r="AE1671">
        <v>1</v>
      </c>
      <c r="AF1671" t="s">
        <v>271</v>
      </c>
    </row>
    <row r="1672" spans="1:32" hidden="1" x14ac:dyDescent="0.25">
      <c r="A1672" t="str">
        <f t="array" ref="A1672">IF(COUNT(SEARCH(RubriekenHistorisch,CONCATENATE(P1671,U1671,AB1671,AH1671))),"t","f")</f>
        <v>f</v>
      </c>
      <c r="B1672" t="str">
        <f t="shared" si="80"/>
        <v>f</v>
      </c>
      <c r="C1672" t="str">
        <f t="shared" si="81"/>
        <v>f</v>
      </c>
      <c r="D1672" t="str">
        <f t="shared" si="82"/>
        <v>f</v>
      </c>
      <c r="E1672" t="str">
        <f>IF(COUNT(SEARCH({"04.","05.","09.","12."},CONCATENATE(P1671,U1671,AB1671,AH1671))),"t","f")</f>
        <v>t</v>
      </c>
      <c r="F1672" t="str">
        <f t="array" ref="F1672">IF(COUNT(SEARCH(HistorischeRubrieken,CONCATENATE(P1671,U1671,AB1671,AH1671))),"t","f")</f>
        <v>f</v>
      </c>
      <c r="G1672">
        <v>11</v>
      </c>
      <c r="H1672">
        <v>250601</v>
      </c>
      <c r="I1672" t="s">
        <v>1199</v>
      </c>
      <c r="J1672">
        <v>20111201</v>
      </c>
      <c r="K1672">
        <v>20120115</v>
      </c>
      <c r="M1672">
        <v>0</v>
      </c>
      <c r="N1672">
        <v>0</v>
      </c>
      <c r="O1672" t="s">
        <v>1116</v>
      </c>
      <c r="P1672" t="s">
        <v>1203</v>
      </c>
      <c r="Q1672" t="s">
        <v>1101</v>
      </c>
      <c r="R1672">
        <v>0</v>
      </c>
      <c r="S1672" t="s">
        <v>271</v>
      </c>
      <c r="AA1672" t="s">
        <v>1118</v>
      </c>
      <c r="AC1672">
        <v>1</v>
      </c>
      <c r="AE1672">
        <v>1</v>
      </c>
      <c r="AF1672" t="s">
        <v>271</v>
      </c>
    </row>
    <row r="1673" spans="1:32" hidden="1" x14ac:dyDescent="0.25">
      <c r="A1673" t="str">
        <f t="array" ref="A1673">IF(COUNT(SEARCH(RubriekenHistorisch,CONCATENATE(P1672,U1672,AB1672,AH1672))),"t","f")</f>
        <v>f</v>
      </c>
      <c r="B1673" t="str">
        <f t="shared" si="80"/>
        <v>f</v>
      </c>
      <c r="C1673" t="str">
        <f t="shared" si="81"/>
        <v>f</v>
      </c>
      <c r="D1673" t="str">
        <f t="shared" si="82"/>
        <v>f</v>
      </c>
      <c r="E1673" t="str">
        <f>IF(COUNT(SEARCH({"04.","05.","09.","12."},CONCATENATE(P1672,U1672,AB1672,AH1672))),"t","f")</f>
        <v>t</v>
      </c>
      <c r="F1673" t="str">
        <f t="array" ref="F1673">IF(COUNT(SEARCH(HistorischeRubrieken,CONCATENATE(P1672,U1672,AB1672,AH1672))),"t","f")</f>
        <v>f</v>
      </c>
      <c r="G1673">
        <v>12</v>
      </c>
      <c r="H1673">
        <v>250601</v>
      </c>
      <c r="I1673" t="s">
        <v>1199</v>
      </c>
      <c r="J1673">
        <v>20120115</v>
      </c>
      <c r="K1673">
        <v>20120716</v>
      </c>
      <c r="M1673">
        <v>0</v>
      </c>
      <c r="N1673">
        <v>0</v>
      </c>
      <c r="O1673" t="s">
        <v>1119</v>
      </c>
      <c r="P1673" t="s">
        <v>1203</v>
      </c>
      <c r="Q1673" t="s">
        <v>1101</v>
      </c>
      <c r="R1673">
        <v>0</v>
      </c>
      <c r="S1673" t="s">
        <v>271</v>
      </c>
      <c r="AA1673" t="s">
        <v>1120</v>
      </c>
      <c r="AC1673">
        <v>1</v>
      </c>
      <c r="AE1673">
        <v>1</v>
      </c>
      <c r="AF1673" t="s">
        <v>271</v>
      </c>
    </row>
    <row r="1674" spans="1:32" hidden="1" x14ac:dyDescent="0.25">
      <c r="A1674" t="str">
        <f t="array" ref="A1674">IF(COUNT(SEARCH(RubriekenHistorisch,CONCATENATE(P1673,U1673,AB1673,AH1673))),"t","f")</f>
        <v>f</v>
      </c>
      <c r="B1674" t="str">
        <f t="shared" si="80"/>
        <v>f</v>
      </c>
      <c r="C1674" t="str">
        <f t="shared" si="81"/>
        <v>f</v>
      </c>
      <c r="D1674" t="str">
        <f t="shared" si="82"/>
        <v>f</v>
      </c>
      <c r="E1674" t="str">
        <f>IF(COUNT(SEARCH({"04.","05.","09.","12."},CONCATENATE(P1673,U1673,AB1673,AH1673))),"t","f")</f>
        <v>t</v>
      </c>
      <c r="F1674" t="str">
        <f t="array" ref="F1674">IF(COUNT(SEARCH(HistorischeRubrieken,CONCATENATE(P1673,U1673,AB1673,AH1673))),"t","f")</f>
        <v>f</v>
      </c>
      <c r="G1674">
        <v>13</v>
      </c>
      <c r="H1674">
        <v>250601</v>
      </c>
      <c r="I1674" t="s">
        <v>1199</v>
      </c>
      <c r="J1674">
        <v>20120716</v>
      </c>
      <c r="K1674">
        <v>20121101</v>
      </c>
      <c r="M1674">
        <v>0</v>
      </c>
      <c r="N1674">
        <v>0</v>
      </c>
      <c r="O1674" t="s">
        <v>1119</v>
      </c>
      <c r="P1674" t="s">
        <v>1203</v>
      </c>
      <c r="Q1674" t="s">
        <v>1101</v>
      </c>
      <c r="R1674">
        <v>0</v>
      </c>
      <c r="S1674" t="s">
        <v>271</v>
      </c>
      <c r="AA1674" t="s">
        <v>1120</v>
      </c>
      <c r="AC1674">
        <v>1</v>
      </c>
      <c r="AE1674">
        <v>1</v>
      </c>
      <c r="AF1674" t="s">
        <v>271</v>
      </c>
    </row>
    <row r="1675" spans="1:32" hidden="1" x14ac:dyDescent="0.25">
      <c r="A1675" t="str">
        <f t="array" ref="A1675">IF(COUNT(SEARCH(RubriekenHistorisch,CONCATENATE(P1674,U1674,AB1674,AH1674))),"t","f")</f>
        <v>f</v>
      </c>
      <c r="B1675" t="str">
        <f t="shared" si="80"/>
        <v>f</v>
      </c>
      <c r="C1675" t="str">
        <f t="shared" si="81"/>
        <v>f</v>
      </c>
      <c r="D1675" t="str">
        <f t="shared" si="82"/>
        <v>f</v>
      </c>
      <c r="E1675" t="str">
        <f>IF(COUNT(SEARCH({"04.","05.","09.","12."},CONCATENATE(P1674,U1674,AB1674,AH1674))),"t","f")</f>
        <v>t</v>
      </c>
      <c r="F1675" t="str">
        <f t="array" ref="F1675">IF(COUNT(SEARCH(HistorischeRubrieken,CONCATENATE(P1674,U1674,AB1674,AH1674))),"t","f")</f>
        <v>f</v>
      </c>
      <c r="G1675">
        <v>14</v>
      </c>
      <c r="H1675">
        <v>250601</v>
      </c>
      <c r="I1675" t="s">
        <v>1199</v>
      </c>
      <c r="J1675">
        <v>20121101</v>
      </c>
      <c r="K1675">
        <v>20130601</v>
      </c>
      <c r="M1675">
        <v>0</v>
      </c>
      <c r="N1675">
        <v>0</v>
      </c>
      <c r="O1675" t="s">
        <v>1119</v>
      </c>
      <c r="P1675" t="s">
        <v>1203</v>
      </c>
      <c r="Q1675" t="s">
        <v>1101</v>
      </c>
      <c r="R1675">
        <v>0</v>
      </c>
      <c r="S1675" t="s">
        <v>271</v>
      </c>
      <c r="T1675" t="s">
        <v>1119</v>
      </c>
      <c r="U1675" t="s">
        <v>1204</v>
      </c>
      <c r="V1675">
        <v>0</v>
      </c>
      <c r="W1675">
        <v>1</v>
      </c>
      <c r="X1675">
        <v>20121123</v>
      </c>
      <c r="Y1675">
        <v>0</v>
      </c>
      <c r="Z1675" t="s">
        <v>271</v>
      </c>
      <c r="AA1675" t="s">
        <v>1120</v>
      </c>
      <c r="AC1675">
        <v>1</v>
      </c>
      <c r="AE1675">
        <v>1</v>
      </c>
      <c r="AF1675" t="s">
        <v>271</v>
      </c>
    </row>
    <row r="1676" spans="1:32" hidden="1" x14ac:dyDescent="0.25">
      <c r="A1676" t="str">
        <f t="array" ref="A1676">IF(COUNT(SEARCH(RubriekenHistorisch,CONCATENATE(P1675,U1675,AB1675,AH1675))),"t","f")</f>
        <v>f</v>
      </c>
      <c r="B1676" t="str">
        <f t="shared" si="80"/>
        <v>f</v>
      </c>
      <c r="C1676" t="str">
        <f t="shared" si="81"/>
        <v>t</v>
      </c>
      <c r="D1676" t="str">
        <f t="shared" si="82"/>
        <v>f</v>
      </c>
      <c r="E1676" t="str">
        <f>IF(COUNT(SEARCH({"04.","05.","09.","12."},CONCATENATE(P1675,U1675,AB1675,AH1675))),"t","f")</f>
        <v>t</v>
      </c>
      <c r="F1676" t="str">
        <f t="array" ref="F1676">IF(COUNT(SEARCH(HistorischeRubrieken,CONCATENATE(P1675,U1675,AB1675,AH1675))),"t","f")</f>
        <v>f</v>
      </c>
      <c r="G1676">
        <v>15</v>
      </c>
      <c r="H1676">
        <v>250601</v>
      </c>
      <c r="I1676" t="s">
        <v>1199</v>
      </c>
      <c r="J1676">
        <v>20130601</v>
      </c>
      <c r="K1676">
        <v>20140601</v>
      </c>
      <c r="M1676">
        <v>0</v>
      </c>
      <c r="N1676">
        <v>0</v>
      </c>
      <c r="O1676" t="s">
        <v>1119</v>
      </c>
      <c r="P1676" t="s">
        <v>1203</v>
      </c>
      <c r="Q1676" t="s">
        <v>1101</v>
      </c>
      <c r="R1676">
        <v>0</v>
      </c>
      <c r="S1676" t="s">
        <v>271</v>
      </c>
      <c r="T1676" t="s">
        <v>1119</v>
      </c>
      <c r="U1676" t="s">
        <v>1204</v>
      </c>
      <c r="V1676">
        <v>0</v>
      </c>
      <c r="W1676">
        <v>1</v>
      </c>
      <c r="X1676">
        <v>20130602</v>
      </c>
      <c r="Y1676">
        <v>0</v>
      </c>
      <c r="Z1676" t="s">
        <v>1003</v>
      </c>
      <c r="AA1676" t="s">
        <v>1120</v>
      </c>
      <c r="AC1676">
        <v>1</v>
      </c>
      <c r="AE1676">
        <v>1</v>
      </c>
      <c r="AF1676" t="s">
        <v>271</v>
      </c>
    </row>
    <row r="1677" spans="1:32" hidden="1" x14ac:dyDescent="0.25">
      <c r="A1677" t="str">
        <f t="array" ref="A1677">IF(COUNT(SEARCH(RubriekenHistorisch,CONCATENATE(P1676,U1676,AB1676,AH1676))),"t","f")</f>
        <v>f</v>
      </c>
      <c r="B1677" t="str">
        <f t="shared" si="80"/>
        <v>f</v>
      </c>
      <c r="C1677" t="str">
        <f t="shared" si="81"/>
        <v>t</v>
      </c>
      <c r="D1677" t="str">
        <f t="shared" si="82"/>
        <v>f</v>
      </c>
      <c r="E1677" t="str">
        <f>IF(COUNT(SEARCH({"04.","05.","09.","12."},CONCATENATE(P1676,U1676,AB1676,AH1676))),"t","f")</f>
        <v>t</v>
      </c>
      <c r="F1677" t="str">
        <f t="array" ref="F1677">IF(COUNT(SEARCH(HistorischeRubrieken,CONCATENATE(P1676,U1676,AB1676,AH1676))),"t","f")</f>
        <v>f</v>
      </c>
      <c r="G1677">
        <v>16</v>
      </c>
      <c r="H1677">
        <v>250601</v>
      </c>
      <c r="I1677" t="s">
        <v>1205</v>
      </c>
      <c r="J1677">
        <v>20140601</v>
      </c>
      <c r="K1677">
        <v>20150101</v>
      </c>
      <c r="M1677">
        <v>0</v>
      </c>
      <c r="N1677">
        <v>0</v>
      </c>
      <c r="O1677" t="s">
        <v>1119</v>
      </c>
      <c r="P1677" t="s">
        <v>1203</v>
      </c>
      <c r="Q1677" t="s">
        <v>1101</v>
      </c>
      <c r="R1677">
        <v>0</v>
      </c>
      <c r="S1677" t="s">
        <v>271</v>
      </c>
      <c r="AA1677" t="s">
        <v>1176</v>
      </c>
      <c r="AC1677">
        <v>1</v>
      </c>
      <c r="AE1677">
        <v>1</v>
      </c>
      <c r="AF1677" t="s">
        <v>271</v>
      </c>
    </row>
    <row r="1678" spans="1:32" hidden="1" x14ac:dyDescent="0.25">
      <c r="A1678" t="str">
        <f t="array" ref="A1678">IF(COUNT(SEARCH(RubriekenHistorisch,CONCATENATE(P1677,U1677,AB1677,AH1677))),"t","f")</f>
        <v>f</v>
      </c>
      <c r="B1678" t="str">
        <f t="shared" si="80"/>
        <v>f</v>
      </c>
      <c r="C1678" t="str">
        <f t="shared" si="81"/>
        <v>f</v>
      </c>
      <c r="D1678" t="str">
        <f t="shared" si="82"/>
        <v>f</v>
      </c>
      <c r="E1678" t="str">
        <f>IF(COUNT(SEARCH({"04.","05.","09.","12."},CONCATENATE(P1677,U1677,AB1677,AH1677))),"t","f")</f>
        <v>t</v>
      </c>
      <c r="F1678" t="str">
        <f t="array" ref="F1678">IF(COUNT(SEARCH(HistorischeRubrieken,CONCATENATE(P1677,U1677,AB1677,AH1677))),"t","f")</f>
        <v>f</v>
      </c>
      <c r="G1678">
        <v>17</v>
      </c>
      <c r="H1678">
        <v>250601</v>
      </c>
      <c r="I1678" t="s">
        <v>1205</v>
      </c>
      <c r="J1678">
        <v>20150101</v>
      </c>
      <c r="K1678">
        <v>20160601</v>
      </c>
      <c r="M1678">
        <v>0</v>
      </c>
      <c r="N1678">
        <v>0</v>
      </c>
      <c r="O1678" t="s">
        <v>1119</v>
      </c>
      <c r="P1678" t="s">
        <v>1206</v>
      </c>
      <c r="Q1678" t="s">
        <v>1101</v>
      </c>
      <c r="R1678">
        <v>0</v>
      </c>
      <c r="S1678" t="s">
        <v>271</v>
      </c>
      <c r="T1678" t="s">
        <v>1119</v>
      </c>
      <c r="U1678" t="s">
        <v>1204</v>
      </c>
      <c r="V1678">
        <v>0</v>
      </c>
      <c r="W1678">
        <v>1</v>
      </c>
      <c r="X1678">
        <v>20150110</v>
      </c>
      <c r="Y1678">
        <v>0</v>
      </c>
      <c r="Z1678" t="s">
        <v>1003</v>
      </c>
      <c r="AA1678" t="s">
        <v>1176</v>
      </c>
      <c r="AC1678">
        <v>1</v>
      </c>
      <c r="AE1678">
        <v>1</v>
      </c>
      <c r="AF1678" t="s">
        <v>271</v>
      </c>
    </row>
    <row r="1679" spans="1:32" hidden="1" x14ac:dyDescent="0.25">
      <c r="A1679" t="str">
        <f t="array" ref="A1679">IF(COUNT(SEARCH(RubriekenHistorisch,CONCATENATE(P1678,U1678,AB1678,AH1678))),"t","f")</f>
        <v>f</v>
      </c>
      <c r="B1679" t="str">
        <f t="shared" si="80"/>
        <v>f</v>
      </c>
      <c r="C1679" t="str">
        <f t="shared" si="81"/>
        <v>t</v>
      </c>
      <c r="D1679" t="str">
        <f t="shared" si="82"/>
        <v>f</v>
      </c>
      <c r="E1679" t="str">
        <f>IF(COUNT(SEARCH({"04.","05.","09.","12."},CONCATENATE(P1678,U1678,AB1678,AH1678))),"t","f")</f>
        <v>t</v>
      </c>
      <c r="F1679" t="str">
        <f t="array" ref="F1679">IF(COUNT(SEARCH(HistorischeRubrieken,CONCATENATE(P1678,U1678,AB1678,AH1678))),"t","f")</f>
        <v>f</v>
      </c>
      <c r="G1679">
        <v>18</v>
      </c>
      <c r="H1679">
        <v>250601</v>
      </c>
      <c r="I1679" t="s">
        <v>1205</v>
      </c>
      <c r="J1679">
        <v>20160601</v>
      </c>
      <c r="K1679">
        <v>20160701</v>
      </c>
      <c r="M1679">
        <v>0</v>
      </c>
      <c r="N1679">
        <v>0</v>
      </c>
      <c r="U1679" t="s">
        <v>1204</v>
      </c>
      <c r="V1679">
        <v>2</v>
      </c>
      <c r="W1679">
        <v>0</v>
      </c>
      <c r="X1679">
        <v>20160627</v>
      </c>
      <c r="Y1679">
        <v>0</v>
      </c>
      <c r="Z1679" t="s">
        <v>271</v>
      </c>
    </row>
    <row r="1680" spans="1:32" hidden="1" x14ac:dyDescent="0.25">
      <c r="A1680" t="str">
        <f t="array" ref="A1680">IF(COUNT(SEARCH(RubriekenHistorisch,CONCATENATE(P1679,U1679,AB1679,AH1679))),"t","f")</f>
        <v>f</v>
      </c>
      <c r="B1680" t="str">
        <f t="shared" si="80"/>
        <v>f</v>
      </c>
      <c r="C1680" t="str">
        <f t="shared" si="81"/>
        <v>t</v>
      </c>
      <c r="D1680" t="str">
        <f t="shared" si="82"/>
        <v>f</v>
      </c>
      <c r="E1680" t="str">
        <f>IF(COUNT(SEARCH({"04.","05.","09.","12."},CONCATENATE(P1679,U1679,AB1679,AH1679))),"t","f")</f>
        <v>f</v>
      </c>
      <c r="F1680" t="str">
        <f t="array" ref="F1680">IF(COUNT(SEARCH(HistorischeRubrieken,CONCATENATE(P1679,U1679,AB1679,AH1679))),"t","f")</f>
        <v>f</v>
      </c>
      <c r="G1680">
        <v>1</v>
      </c>
      <c r="H1680">
        <v>250602</v>
      </c>
      <c r="I1680" t="s">
        <v>1207</v>
      </c>
      <c r="J1680">
        <v>19951101</v>
      </c>
      <c r="K1680">
        <v>19981101</v>
      </c>
      <c r="M1680">
        <v>0</v>
      </c>
      <c r="N1680">
        <v>0</v>
      </c>
      <c r="O1680" t="s">
        <v>1208</v>
      </c>
      <c r="P1680" t="s">
        <v>1209</v>
      </c>
      <c r="Q1680" t="s">
        <v>1095</v>
      </c>
      <c r="R1680">
        <v>1</v>
      </c>
      <c r="S1680" t="s">
        <v>271</v>
      </c>
      <c r="T1680" t="s">
        <v>1208</v>
      </c>
      <c r="U1680" t="s">
        <v>1209</v>
      </c>
      <c r="V1680">
        <v>0</v>
      </c>
      <c r="W1680">
        <v>0</v>
      </c>
      <c r="X1680">
        <v>19951101</v>
      </c>
      <c r="Y1680">
        <v>0</v>
      </c>
      <c r="Z1680" t="s">
        <v>1003</v>
      </c>
    </row>
    <row r="1681" spans="1:32" hidden="1" x14ac:dyDescent="0.25">
      <c r="A1681" t="str">
        <f t="array" ref="A1681">IF(COUNT(SEARCH(RubriekenHistorisch,CONCATENATE(P1680,U1680,AB1680,AH1680))),"t","f")</f>
        <v>f</v>
      </c>
      <c r="B1681" t="str">
        <f t="shared" si="80"/>
        <v>f</v>
      </c>
      <c r="C1681" t="str">
        <f t="shared" si="81"/>
        <v>t</v>
      </c>
      <c r="D1681" t="str">
        <f t="shared" si="82"/>
        <v>f</v>
      </c>
      <c r="E1681" t="str">
        <f>IF(COUNT(SEARCH({"04.","05.","09.","12."},CONCATENATE(P1680,U1680,AB1680,AH1680))),"t","f")</f>
        <v>t</v>
      </c>
      <c r="F1681" t="str">
        <f t="array" ref="F1681">IF(COUNT(SEARCH(HistorischeRubrieken,CONCATENATE(P1680,U1680,AB1680,AH1680))),"t","f")</f>
        <v>f</v>
      </c>
      <c r="G1681">
        <v>2</v>
      </c>
      <c r="H1681">
        <v>250602</v>
      </c>
      <c r="I1681" t="s">
        <v>1207</v>
      </c>
      <c r="J1681">
        <v>19981101</v>
      </c>
      <c r="K1681">
        <v>20010401</v>
      </c>
      <c r="M1681">
        <v>0</v>
      </c>
      <c r="N1681">
        <v>0</v>
      </c>
      <c r="O1681" t="s">
        <v>1208</v>
      </c>
      <c r="P1681" t="s">
        <v>1209</v>
      </c>
      <c r="Q1681" t="s">
        <v>1101</v>
      </c>
      <c r="R1681">
        <v>1</v>
      </c>
      <c r="S1681" t="s">
        <v>271</v>
      </c>
    </row>
    <row r="1682" spans="1:32" hidden="1" x14ac:dyDescent="0.25">
      <c r="A1682" t="str">
        <f t="array" ref="A1682">IF(COUNT(SEARCH(RubriekenHistorisch,CONCATENATE(P1681,U1681,AB1681,AH1681))),"t","f")</f>
        <v>f</v>
      </c>
      <c r="B1682" t="str">
        <f t="shared" si="80"/>
        <v>f</v>
      </c>
      <c r="C1682" t="str">
        <f t="shared" si="81"/>
        <v>t</v>
      </c>
      <c r="D1682" t="str">
        <f t="shared" si="82"/>
        <v>f</v>
      </c>
      <c r="E1682" t="str">
        <f>IF(COUNT(SEARCH({"04.","05.","09.","12."},CONCATENATE(P1681,U1681,AB1681,AH1681))),"t","f")</f>
        <v>t</v>
      </c>
      <c r="F1682" t="str">
        <f t="array" ref="F1682">IF(COUNT(SEARCH(HistorischeRubrieken,CONCATENATE(P1681,U1681,AB1681,AH1681))),"t","f")</f>
        <v>f</v>
      </c>
      <c r="G1682">
        <v>3</v>
      </c>
      <c r="H1682">
        <v>250602</v>
      </c>
      <c r="I1682" t="s">
        <v>1207</v>
      </c>
      <c r="J1682">
        <v>20010401</v>
      </c>
      <c r="K1682">
        <v>20041201</v>
      </c>
      <c r="M1682">
        <v>0</v>
      </c>
      <c r="N1682">
        <v>0</v>
      </c>
      <c r="O1682" t="s">
        <v>1210</v>
      </c>
      <c r="P1682" t="s">
        <v>1209</v>
      </c>
      <c r="Q1682" t="s">
        <v>1101</v>
      </c>
      <c r="R1682">
        <v>1</v>
      </c>
      <c r="S1682" t="s">
        <v>271</v>
      </c>
    </row>
    <row r="1683" spans="1:32" hidden="1" x14ac:dyDescent="0.25">
      <c r="A1683" t="str">
        <f t="array" ref="A1683">IF(COUNT(SEARCH(RubriekenHistorisch,CONCATENATE(P1682,U1682,AB1682,AH1682))),"t","f")</f>
        <v>f</v>
      </c>
      <c r="B1683" t="str">
        <f t="shared" si="80"/>
        <v>f</v>
      </c>
      <c r="C1683" t="str">
        <f t="shared" si="81"/>
        <v>t</v>
      </c>
      <c r="D1683" t="str">
        <f t="shared" si="82"/>
        <v>f</v>
      </c>
      <c r="E1683" t="str">
        <f>IF(COUNT(SEARCH({"04.","05.","09.","12."},CONCATENATE(P1682,U1682,AB1682,AH1682))),"t","f")</f>
        <v>t</v>
      </c>
      <c r="F1683" t="str">
        <f t="array" ref="F1683">IF(COUNT(SEARCH(HistorischeRubrieken,CONCATENATE(P1682,U1682,AB1682,AH1682))),"t","f")</f>
        <v>f</v>
      </c>
      <c r="G1683">
        <v>4</v>
      </c>
      <c r="H1683">
        <v>250602</v>
      </c>
      <c r="I1683" t="s">
        <v>1211</v>
      </c>
      <c r="J1683">
        <v>20041201</v>
      </c>
      <c r="K1683">
        <v>20120115</v>
      </c>
      <c r="M1683">
        <v>0</v>
      </c>
      <c r="N1683">
        <v>0</v>
      </c>
      <c r="O1683" t="s">
        <v>1210</v>
      </c>
      <c r="P1683" t="s">
        <v>1212</v>
      </c>
      <c r="Q1683" t="s">
        <v>1101</v>
      </c>
      <c r="R1683">
        <v>1</v>
      </c>
      <c r="S1683" t="s">
        <v>271</v>
      </c>
    </row>
    <row r="1684" spans="1:32" hidden="1" x14ac:dyDescent="0.25">
      <c r="A1684" t="str">
        <f t="array" ref="A1684">IF(COUNT(SEARCH(RubriekenHistorisch,CONCATENATE(P1683,U1683,AB1683,AH1683))),"t","f")</f>
        <v>f</v>
      </c>
      <c r="B1684" t="str">
        <f t="shared" si="80"/>
        <v>f</v>
      </c>
      <c r="C1684" t="str">
        <f t="shared" si="81"/>
        <v>t</v>
      </c>
      <c r="D1684" t="str">
        <f t="shared" si="82"/>
        <v>f</v>
      </c>
      <c r="E1684" t="str">
        <f>IF(COUNT(SEARCH({"04.","05.","09.","12."},CONCATENATE(P1683,U1683,AB1683,AH1683))),"t","f")</f>
        <v>t</v>
      </c>
      <c r="F1684" t="str">
        <f t="array" ref="F1684">IF(COUNT(SEARCH(HistorischeRubrieken,CONCATENATE(P1683,U1683,AB1683,AH1683))),"t","f")</f>
        <v>f</v>
      </c>
      <c r="G1684">
        <v>5</v>
      </c>
      <c r="H1684">
        <v>250602</v>
      </c>
      <c r="I1684" t="s">
        <v>1211</v>
      </c>
      <c r="J1684">
        <v>20120115</v>
      </c>
      <c r="K1684">
        <v>20120716</v>
      </c>
      <c r="M1684">
        <v>0</v>
      </c>
      <c r="N1684">
        <v>0</v>
      </c>
      <c r="O1684" t="s">
        <v>1213</v>
      </c>
      <c r="P1684" t="s">
        <v>1212</v>
      </c>
      <c r="Q1684" t="s">
        <v>1101</v>
      </c>
      <c r="R1684">
        <v>1</v>
      </c>
      <c r="S1684" t="s">
        <v>271</v>
      </c>
    </row>
    <row r="1685" spans="1:32" hidden="1" x14ac:dyDescent="0.25">
      <c r="A1685" t="str">
        <f t="array" ref="A1685">IF(COUNT(SEARCH(RubriekenHistorisch,CONCATENATE(P1684,U1684,AB1684,AH1684))),"t","f")</f>
        <v>f</v>
      </c>
      <c r="B1685" t="str">
        <f t="shared" si="80"/>
        <v>f</v>
      </c>
      <c r="C1685" t="str">
        <f t="shared" si="81"/>
        <v>t</v>
      </c>
      <c r="D1685" t="str">
        <f t="shared" si="82"/>
        <v>f</v>
      </c>
      <c r="E1685" t="str">
        <f>IF(COUNT(SEARCH({"04.","05.","09.","12."},CONCATENATE(P1684,U1684,AB1684,AH1684))),"t","f")</f>
        <v>t</v>
      </c>
      <c r="F1685" t="str">
        <f t="array" ref="F1685">IF(COUNT(SEARCH(HistorischeRubrieken,CONCATENATE(P1684,U1684,AB1684,AH1684))),"t","f")</f>
        <v>f</v>
      </c>
      <c r="G1685">
        <v>6</v>
      </c>
      <c r="H1685">
        <v>250602</v>
      </c>
      <c r="I1685" t="s">
        <v>1211</v>
      </c>
      <c r="J1685">
        <v>20120716</v>
      </c>
      <c r="K1685">
        <v>20140601</v>
      </c>
      <c r="M1685">
        <v>0</v>
      </c>
      <c r="N1685">
        <v>0</v>
      </c>
      <c r="O1685" t="s">
        <v>1213</v>
      </c>
      <c r="P1685" t="s">
        <v>1212</v>
      </c>
      <c r="Q1685" t="s">
        <v>1101</v>
      </c>
      <c r="R1685">
        <v>1</v>
      </c>
      <c r="S1685" t="s">
        <v>271</v>
      </c>
    </row>
    <row r="1686" spans="1:32" hidden="1" x14ac:dyDescent="0.25">
      <c r="A1686" t="str">
        <f t="array" ref="A1686">IF(COUNT(SEARCH(RubriekenHistorisch,CONCATENATE(P1685,U1685,AB1685,AH1685))),"t","f")</f>
        <v>f</v>
      </c>
      <c r="B1686" t="str">
        <f t="shared" si="80"/>
        <v>f</v>
      </c>
      <c r="C1686" t="str">
        <f t="shared" si="81"/>
        <v>t</v>
      </c>
      <c r="D1686" t="str">
        <f t="shared" si="82"/>
        <v>f</v>
      </c>
      <c r="E1686" t="str">
        <f>IF(COUNT(SEARCH({"04.","05.","09.","12."},CONCATENATE(P1685,U1685,AB1685,AH1685))),"t","f")</f>
        <v>t</v>
      </c>
      <c r="F1686" t="str">
        <f t="array" ref="F1686">IF(COUNT(SEARCH(HistorischeRubrieken,CONCATENATE(P1685,U1685,AB1685,AH1685))),"t","f")</f>
        <v>f</v>
      </c>
      <c r="G1686">
        <v>7</v>
      </c>
      <c r="H1686">
        <v>250602</v>
      </c>
      <c r="I1686" t="s">
        <v>1214</v>
      </c>
      <c r="J1686">
        <v>20140601</v>
      </c>
      <c r="K1686">
        <v>20140901</v>
      </c>
      <c r="M1686">
        <v>0</v>
      </c>
      <c r="N1686">
        <v>0</v>
      </c>
      <c r="O1686" t="s">
        <v>1213</v>
      </c>
      <c r="P1686" t="s">
        <v>1215</v>
      </c>
      <c r="Q1686" t="s">
        <v>1101</v>
      </c>
      <c r="R1686">
        <v>1</v>
      </c>
      <c r="S1686" t="s">
        <v>271</v>
      </c>
    </row>
    <row r="1687" spans="1:32" hidden="1" x14ac:dyDescent="0.25">
      <c r="A1687" t="str">
        <f t="array" ref="A1687">IF(COUNT(SEARCH(RubriekenHistorisch,CONCATENATE(P1686,U1686,AB1686,AH1686))),"t","f")</f>
        <v>f</v>
      </c>
      <c r="B1687" t="str">
        <f t="shared" si="80"/>
        <v>f</v>
      </c>
      <c r="C1687" t="str">
        <f t="shared" si="81"/>
        <v>t</v>
      </c>
      <c r="D1687" t="str">
        <f t="shared" si="82"/>
        <v>f</v>
      </c>
      <c r="E1687" t="str">
        <f>IF(COUNT(SEARCH({"04.","05.","09.","12."},CONCATENATE(P1686,U1686,AB1686,AH1686))),"t","f")</f>
        <v>t</v>
      </c>
      <c r="F1687" t="str">
        <f t="array" ref="F1687">IF(COUNT(SEARCH(HistorischeRubrieken,CONCATENATE(P1686,U1686,AB1686,AH1686))),"t","f")</f>
        <v>f</v>
      </c>
      <c r="G1687">
        <v>8</v>
      </c>
      <c r="H1687">
        <v>250602</v>
      </c>
      <c r="I1687" t="s">
        <v>1214</v>
      </c>
      <c r="J1687">
        <v>20140901</v>
      </c>
      <c r="K1687">
        <v>20160601</v>
      </c>
      <c r="M1687">
        <v>0</v>
      </c>
      <c r="N1687">
        <v>0</v>
      </c>
      <c r="O1687" t="s">
        <v>1216</v>
      </c>
      <c r="P1687" t="s">
        <v>1215</v>
      </c>
      <c r="Q1687" t="s">
        <v>1101</v>
      </c>
      <c r="R1687">
        <v>1</v>
      </c>
      <c r="S1687" t="s">
        <v>271</v>
      </c>
    </row>
    <row r="1688" spans="1:32" hidden="1" x14ac:dyDescent="0.25">
      <c r="A1688" t="str">
        <f t="array" ref="A1688">IF(COUNT(SEARCH(RubriekenHistorisch,CONCATENATE(P1687,U1687,AB1687,AH1687))),"t","f")</f>
        <v>f</v>
      </c>
      <c r="B1688" t="str">
        <f t="shared" si="80"/>
        <v>f</v>
      </c>
      <c r="C1688" t="str">
        <f t="shared" si="81"/>
        <v>t</v>
      </c>
      <c r="D1688" t="str">
        <f t="shared" si="82"/>
        <v>f</v>
      </c>
      <c r="E1688" t="str">
        <f>IF(COUNT(SEARCH({"04.","05.","09.","12."},CONCATENATE(P1687,U1687,AB1687,AH1687))),"t","f")</f>
        <v>t</v>
      </c>
      <c r="F1688" t="str">
        <f t="array" ref="F1688">IF(COUNT(SEARCH(HistorischeRubrieken,CONCATENATE(P1687,U1687,AB1687,AH1687))),"t","f")</f>
        <v>f</v>
      </c>
      <c r="G1688">
        <v>1</v>
      </c>
      <c r="H1688">
        <v>250701</v>
      </c>
      <c r="I1688" t="s">
        <v>1217</v>
      </c>
      <c r="J1688">
        <v>19950801</v>
      </c>
      <c r="K1688">
        <v>19960801</v>
      </c>
      <c r="M1688">
        <v>0</v>
      </c>
      <c r="N1688">
        <v>0</v>
      </c>
      <c r="T1688" t="s">
        <v>1218</v>
      </c>
      <c r="U1688" t="s">
        <v>1219</v>
      </c>
      <c r="V1688">
        <v>0</v>
      </c>
      <c r="W1688">
        <v>0</v>
      </c>
      <c r="X1688">
        <v>19950901</v>
      </c>
      <c r="Y1688">
        <v>12</v>
      </c>
      <c r="Z1688" t="s">
        <v>1003</v>
      </c>
      <c r="AA1688" t="s">
        <v>1220</v>
      </c>
      <c r="AC1688">
        <v>0</v>
      </c>
      <c r="AE1688">
        <v>1</v>
      </c>
      <c r="AF1688" t="s">
        <v>271</v>
      </c>
    </row>
    <row r="1689" spans="1:32" hidden="1" x14ac:dyDescent="0.25">
      <c r="A1689" t="str">
        <f t="array" ref="A1689">IF(COUNT(SEARCH(RubriekenHistorisch,CONCATENATE(P1688,U1688,AB1688,AH1688))),"t","f")</f>
        <v>f</v>
      </c>
      <c r="B1689" t="str">
        <f t="shared" si="80"/>
        <v>f</v>
      </c>
      <c r="C1689" t="str">
        <f t="shared" si="81"/>
        <v>f</v>
      </c>
      <c r="D1689" t="str">
        <f t="shared" si="82"/>
        <v>f</v>
      </c>
      <c r="E1689" t="str">
        <f>IF(COUNT(SEARCH({"04.","05.","09.","12."},CONCATENATE(P1688,U1688,AB1688,AH1688))),"t","f")</f>
        <v>t</v>
      </c>
      <c r="F1689" t="str">
        <f t="array" ref="F1689">IF(COUNT(SEARCH(HistorischeRubrieken,CONCATENATE(P1688,U1688,AB1688,AH1688))),"t","f")</f>
        <v>f</v>
      </c>
      <c r="G1689">
        <v>2</v>
      </c>
      <c r="H1689">
        <v>250701</v>
      </c>
      <c r="I1689" t="s">
        <v>1217</v>
      </c>
      <c r="J1689">
        <v>19960801</v>
      </c>
      <c r="K1689">
        <v>20000601</v>
      </c>
      <c r="M1689">
        <v>0</v>
      </c>
      <c r="N1689">
        <v>0</v>
      </c>
      <c r="T1689" t="s">
        <v>1218</v>
      </c>
      <c r="U1689" t="s">
        <v>1219</v>
      </c>
      <c r="V1689">
        <v>0</v>
      </c>
      <c r="W1689">
        <v>0</v>
      </c>
      <c r="X1689">
        <v>19950901</v>
      </c>
      <c r="Y1689">
        <v>12</v>
      </c>
      <c r="Z1689" t="s">
        <v>1003</v>
      </c>
      <c r="AA1689" t="s">
        <v>1221</v>
      </c>
      <c r="AC1689">
        <v>0</v>
      </c>
      <c r="AE1689">
        <v>1</v>
      </c>
      <c r="AF1689" t="s">
        <v>271</v>
      </c>
    </row>
    <row r="1690" spans="1:32" hidden="1" x14ac:dyDescent="0.25">
      <c r="A1690" t="str">
        <f t="array" ref="A1690">IF(COUNT(SEARCH(RubriekenHistorisch,CONCATENATE(P1689,U1689,AB1689,AH1689))),"t","f")</f>
        <v>f</v>
      </c>
      <c r="B1690" t="str">
        <f t="shared" si="80"/>
        <v>f</v>
      </c>
      <c r="C1690" t="str">
        <f t="shared" si="81"/>
        <v>f</v>
      </c>
      <c r="D1690" t="str">
        <f t="shared" si="82"/>
        <v>f</v>
      </c>
      <c r="E1690" t="str">
        <f>IF(COUNT(SEARCH({"04.","05.","09.","12."},CONCATENATE(P1689,U1689,AB1689,AH1689))),"t","f")</f>
        <v>t</v>
      </c>
      <c r="F1690" t="str">
        <f t="array" ref="F1690">IF(COUNT(SEARCH(HistorischeRubrieken,CONCATENATE(P1689,U1689,AB1689,AH1689))),"t","f")</f>
        <v>f</v>
      </c>
      <c r="G1690">
        <v>3</v>
      </c>
      <c r="H1690">
        <v>250701</v>
      </c>
      <c r="I1690" t="s">
        <v>1217</v>
      </c>
      <c r="J1690">
        <v>20000601</v>
      </c>
      <c r="K1690">
        <v>20010401</v>
      </c>
      <c r="M1690">
        <v>0</v>
      </c>
      <c r="N1690">
        <v>0</v>
      </c>
      <c r="O1690" t="s">
        <v>1093</v>
      </c>
      <c r="P1690" t="s">
        <v>1222</v>
      </c>
      <c r="Q1690" t="s">
        <v>1101</v>
      </c>
      <c r="R1690">
        <v>0</v>
      </c>
      <c r="S1690" t="s">
        <v>271</v>
      </c>
      <c r="U1690" t="s">
        <v>1222</v>
      </c>
      <c r="V1690">
        <v>1</v>
      </c>
      <c r="W1690">
        <v>1</v>
      </c>
      <c r="X1690">
        <v>20000606</v>
      </c>
      <c r="Y1690">
        <v>0</v>
      </c>
      <c r="Z1690" t="s">
        <v>1003</v>
      </c>
      <c r="AA1690" t="s">
        <v>1099</v>
      </c>
      <c r="AC1690">
        <v>1</v>
      </c>
      <c r="AE1690">
        <v>1</v>
      </c>
      <c r="AF1690" t="s">
        <v>271</v>
      </c>
    </row>
    <row r="1691" spans="1:32" hidden="1" x14ac:dyDescent="0.25">
      <c r="A1691" t="str">
        <f t="array" ref="A1691">IF(COUNT(SEARCH(RubriekenHistorisch,CONCATENATE(P1690,U1690,AB1690,AH1690))),"t","f")</f>
        <v>f</v>
      </c>
      <c r="B1691" t="str">
        <f t="shared" si="80"/>
        <v>f</v>
      </c>
      <c r="C1691" t="str">
        <f t="shared" si="81"/>
        <v>f</v>
      </c>
      <c r="D1691" t="str">
        <f t="shared" si="82"/>
        <v>f</v>
      </c>
      <c r="E1691" t="str">
        <f>IF(COUNT(SEARCH({"04.","05.","09.","12."},CONCATENATE(P1690,U1690,AB1690,AH1690))),"t","f")</f>
        <v>t</v>
      </c>
      <c r="F1691" t="str">
        <f t="array" ref="F1691">IF(COUNT(SEARCH(HistorischeRubrieken,CONCATENATE(P1690,U1690,AB1690,AH1690))),"t","f")</f>
        <v>f</v>
      </c>
      <c r="G1691">
        <v>4</v>
      </c>
      <c r="H1691">
        <v>250701</v>
      </c>
      <c r="I1691" t="s">
        <v>1217</v>
      </c>
      <c r="J1691">
        <v>20010401</v>
      </c>
      <c r="K1691">
        <v>20011201</v>
      </c>
      <c r="M1691">
        <v>0</v>
      </c>
      <c r="N1691">
        <v>0</v>
      </c>
      <c r="O1691" t="s">
        <v>1103</v>
      </c>
      <c r="P1691" t="s">
        <v>1222</v>
      </c>
      <c r="Q1691" t="s">
        <v>1101</v>
      </c>
      <c r="R1691">
        <v>0</v>
      </c>
      <c r="S1691" t="s">
        <v>271</v>
      </c>
      <c r="AA1691" t="s">
        <v>1104</v>
      </c>
      <c r="AC1691">
        <v>1</v>
      </c>
      <c r="AE1691">
        <v>1</v>
      </c>
      <c r="AF1691" t="s">
        <v>271</v>
      </c>
    </row>
    <row r="1692" spans="1:32" hidden="1" x14ac:dyDescent="0.25">
      <c r="A1692" t="str">
        <f t="array" ref="A1692">IF(COUNT(SEARCH(RubriekenHistorisch,CONCATENATE(P1691,U1691,AB1691,AH1691))),"t","f")</f>
        <v>f</v>
      </c>
      <c r="B1692" t="str">
        <f t="shared" si="80"/>
        <v>f</v>
      </c>
      <c r="C1692" t="str">
        <f t="shared" si="81"/>
        <v>f</v>
      </c>
      <c r="D1692" t="str">
        <f t="shared" si="82"/>
        <v>f</v>
      </c>
      <c r="E1692" t="str">
        <f>IF(COUNT(SEARCH({"04.","05.","09.","12."},CONCATENATE(P1691,U1691,AB1691,AH1691))),"t","f")</f>
        <v>t</v>
      </c>
      <c r="F1692" t="str">
        <f t="array" ref="F1692">IF(COUNT(SEARCH(HistorischeRubrieken,CONCATENATE(P1691,U1691,AB1691,AH1691))),"t","f")</f>
        <v>f</v>
      </c>
      <c r="G1692">
        <v>5</v>
      </c>
      <c r="H1692">
        <v>250701</v>
      </c>
      <c r="I1692" t="s">
        <v>1217</v>
      </c>
      <c r="J1692">
        <v>20011201</v>
      </c>
      <c r="K1692">
        <v>20031201</v>
      </c>
      <c r="M1692">
        <v>0</v>
      </c>
      <c r="N1692">
        <v>0</v>
      </c>
      <c r="O1692" t="s">
        <v>1103</v>
      </c>
      <c r="P1692" t="s">
        <v>1223</v>
      </c>
      <c r="Q1692" t="s">
        <v>1101</v>
      </c>
      <c r="R1692">
        <v>0</v>
      </c>
      <c r="S1692" t="s">
        <v>271</v>
      </c>
      <c r="AA1692" t="s">
        <v>1104</v>
      </c>
      <c r="AC1692">
        <v>1</v>
      </c>
      <c r="AE1692">
        <v>1</v>
      </c>
      <c r="AF1692" t="s">
        <v>271</v>
      </c>
    </row>
    <row r="1693" spans="1:32" hidden="1" x14ac:dyDescent="0.25">
      <c r="A1693" t="str">
        <f t="array" ref="A1693">IF(COUNT(SEARCH(RubriekenHistorisch,CONCATENATE(P1692,U1692,AB1692,AH1692))),"t","f")</f>
        <v>f</v>
      </c>
      <c r="B1693" t="str">
        <f t="shared" si="80"/>
        <v>f</v>
      </c>
      <c r="C1693" t="str">
        <f t="shared" si="81"/>
        <v>f</v>
      </c>
      <c r="D1693" t="str">
        <f t="shared" si="82"/>
        <v>f</v>
      </c>
      <c r="E1693" t="str">
        <f>IF(COUNT(SEARCH({"04.","05.","09.","12."},CONCATENATE(P1692,U1692,AB1692,AH1692))),"t","f")</f>
        <v>t</v>
      </c>
      <c r="F1693" t="str">
        <f t="array" ref="F1693">IF(COUNT(SEARCH(HistorischeRubrieken,CONCATENATE(P1692,U1692,AB1692,AH1692))),"t","f")</f>
        <v>f</v>
      </c>
      <c r="G1693">
        <v>6</v>
      </c>
      <c r="H1693">
        <v>250701</v>
      </c>
      <c r="I1693" t="s">
        <v>1217</v>
      </c>
      <c r="J1693">
        <v>20031201</v>
      </c>
      <c r="K1693">
        <v>20040601</v>
      </c>
      <c r="M1693">
        <v>0</v>
      </c>
      <c r="N1693">
        <v>0</v>
      </c>
      <c r="O1693" t="s">
        <v>1103</v>
      </c>
      <c r="P1693" t="s">
        <v>1224</v>
      </c>
      <c r="Q1693" t="s">
        <v>1101</v>
      </c>
      <c r="R1693">
        <v>0</v>
      </c>
      <c r="S1693" t="s">
        <v>271</v>
      </c>
      <c r="AA1693" t="s">
        <v>1104</v>
      </c>
      <c r="AC1693">
        <v>1</v>
      </c>
      <c r="AE1693">
        <v>1</v>
      </c>
      <c r="AF1693" t="s">
        <v>271</v>
      </c>
    </row>
    <row r="1694" spans="1:32" hidden="1" x14ac:dyDescent="0.25">
      <c r="A1694" t="str">
        <f t="array" ref="A1694">IF(COUNT(SEARCH(RubriekenHistorisch,CONCATENATE(P1693,U1693,AB1693,AH1693))),"t","f")</f>
        <v>f</v>
      </c>
      <c r="B1694" t="str">
        <f t="shared" si="80"/>
        <v>f</v>
      </c>
      <c r="C1694" t="str">
        <f t="shared" si="81"/>
        <v>f</v>
      </c>
      <c r="D1694" t="str">
        <f t="shared" si="82"/>
        <v>f</v>
      </c>
      <c r="E1694" t="str">
        <f>IF(COUNT(SEARCH({"04.","05.","09.","12."},CONCATENATE(P1693,U1693,AB1693,AH1693))),"t","f")</f>
        <v>t</v>
      </c>
      <c r="F1694" t="str">
        <f t="array" ref="F1694">IF(COUNT(SEARCH(HistorischeRubrieken,CONCATENATE(P1693,U1693,AB1693,AH1693))),"t","f")</f>
        <v>f</v>
      </c>
      <c r="G1694">
        <v>7</v>
      </c>
      <c r="H1694">
        <v>250701</v>
      </c>
      <c r="I1694" t="s">
        <v>1217</v>
      </c>
      <c r="J1694">
        <v>20040601</v>
      </c>
      <c r="K1694">
        <v>20061201</v>
      </c>
      <c r="M1694">
        <v>0</v>
      </c>
      <c r="N1694">
        <v>0</v>
      </c>
      <c r="O1694" t="s">
        <v>1103</v>
      </c>
      <c r="P1694" t="s">
        <v>1224</v>
      </c>
      <c r="Q1694" t="s">
        <v>1101</v>
      </c>
      <c r="R1694">
        <v>0</v>
      </c>
      <c r="S1694" t="s">
        <v>271</v>
      </c>
      <c r="AA1694" t="s">
        <v>1104</v>
      </c>
      <c r="AC1694">
        <v>1</v>
      </c>
      <c r="AE1694">
        <v>1</v>
      </c>
      <c r="AF1694" t="s">
        <v>1003</v>
      </c>
    </row>
    <row r="1695" spans="1:32" hidden="1" x14ac:dyDescent="0.25">
      <c r="A1695" t="str">
        <f t="array" ref="A1695">IF(COUNT(SEARCH(RubriekenHistorisch,CONCATENATE(P1694,U1694,AB1694,AH1694))),"t","f")</f>
        <v>f</v>
      </c>
      <c r="B1695" t="str">
        <f t="shared" si="80"/>
        <v>f</v>
      </c>
      <c r="C1695" t="str">
        <f t="shared" si="81"/>
        <v>f</v>
      </c>
      <c r="D1695" t="str">
        <f t="shared" si="82"/>
        <v>f</v>
      </c>
      <c r="E1695" t="str">
        <f>IF(COUNT(SEARCH({"04.","05.","09.","12."},CONCATENATE(P1694,U1694,AB1694,AH1694))),"t","f")</f>
        <v>t</v>
      </c>
      <c r="F1695" t="str">
        <f t="array" ref="F1695">IF(COUNT(SEARCH(HistorischeRubrieken,CONCATENATE(P1694,U1694,AB1694,AH1694))),"t","f")</f>
        <v>f</v>
      </c>
      <c r="G1695">
        <v>8</v>
      </c>
      <c r="H1695">
        <v>250701</v>
      </c>
      <c r="I1695" t="s">
        <v>1217</v>
      </c>
      <c r="J1695">
        <v>20061201</v>
      </c>
      <c r="K1695">
        <v>20071201</v>
      </c>
      <c r="M1695">
        <v>0</v>
      </c>
      <c r="N1695">
        <v>0</v>
      </c>
      <c r="O1695" t="s">
        <v>1103</v>
      </c>
      <c r="P1695" t="s">
        <v>1225</v>
      </c>
      <c r="Q1695" t="s">
        <v>1101</v>
      </c>
      <c r="R1695">
        <v>0</v>
      </c>
      <c r="S1695" t="s">
        <v>271</v>
      </c>
      <c r="AA1695" t="s">
        <v>1104</v>
      </c>
      <c r="AC1695">
        <v>1</v>
      </c>
      <c r="AE1695">
        <v>1</v>
      </c>
      <c r="AF1695" t="s">
        <v>1003</v>
      </c>
    </row>
    <row r="1696" spans="1:32" hidden="1" x14ac:dyDescent="0.25">
      <c r="A1696" t="str">
        <f t="array" ref="A1696">IF(COUNT(SEARCH(RubriekenHistorisch,CONCATENATE(P1695,U1695,AB1695,AH1695))),"t","f")</f>
        <v>f</v>
      </c>
      <c r="B1696" t="str">
        <f t="shared" si="80"/>
        <v>f</v>
      </c>
      <c r="C1696" t="str">
        <f t="shared" si="81"/>
        <v>f</v>
      </c>
      <c r="D1696" t="str">
        <f t="shared" si="82"/>
        <v>f</v>
      </c>
      <c r="E1696" t="str">
        <f>IF(COUNT(SEARCH({"04.","05.","09.","12."},CONCATENATE(P1695,U1695,AB1695,AH1695))),"t","f")</f>
        <v>t</v>
      </c>
      <c r="F1696" t="str">
        <f t="array" ref="F1696">IF(COUNT(SEARCH(HistorischeRubrieken,CONCATENATE(P1695,U1695,AB1695,AH1695))),"t","f")</f>
        <v>f</v>
      </c>
      <c r="G1696">
        <v>9</v>
      </c>
      <c r="H1696">
        <v>250701</v>
      </c>
      <c r="I1696" t="s">
        <v>1217</v>
      </c>
      <c r="J1696">
        <v>20071201</v>
      </c>
      <c r="K1696">
        <v>20111201</v>
      </c>
      <c r="M1696">
        <v>0</v>
      </c>
      <c r="N1696">
        <v>0</v>
      </c>
      <c r="O1696" t="s">
        <v>1111</v>
      </c>
      <c r="P1696" t="s">
        <v>1225</v>
      </c>
      <c r="Q1696" t="s">
        <v>1101</v>
      </c>
      <c r="R1696">
        <v>0</v>
      </c>
      <c r="S1696" t="s">
        <v>271</v>
      </c>
      <c r="AA1696" t="s">
        <v>1127</v>
      </c>
      <c r="AC1696">
        <v>1</v>
      </c>
      <c r="AE1696">
        <v>1</v>
      </c>
      <c r="AF1696" t="s">
        <v>1003</v>
      </c>
    </row>
    <row r="1697" spans="1:32" hidden="1" x14ac:dyDescent="0.25">
      <c r="A1697" t="str">
        <f t="array" ref="A1697">IF(COUNT(SEARCH(RubriekenHistorisch,CONCATENATE(P1696,U1696,AB1696,AH1696))),"t","f")</f>
        <v>f</v>
      </c>
      <c r="B1697" t="str">
        <f t="shared" si="80"/>
        <v>f</v>
      </c>
      <c r="C1697" t="str">
        <f t="shared" si="81"/>
        <v>f</v>
      </c>
      <c r="D1697" t="str">
        <f t="shared" si="82"/>
        <v>f</v>
      </c>
      <c r="E1697" t="str">
        <f>IF(COUNT(SEARCH({"04.","05.","09.","12."},CONCATENATE(P1696,U1696,AB1696,AH1696))),"t","f")</f>
        <v>t</v>
      </c>
      <c r="F1697" t="str">
        <f t="array" ref="F1697">IF(COUNT(SEARCH(HistorischeRubrieken,CONCATENATE(P1696,U1696,AB1696,AH1696))),"t","f")</f>
        <v>f</v>
      </c>
      <c r="G1697">
        <v>10</v>
      </c>
      <c r="H1697">
        <v>250701</v>
      </c>
      <c r="I1697" t="s">
        <v>1217</v>
      </c>
      <c r="J1697">
        <v>20111201</v>
      </c>
      <c r="K1697">
        <v>20120115</v>
      </c>
      <c r="M1697">
        <v>0</v>
      </c>
      <c r="N1697">
        <v>0</v>
      </c>
      <c r="O1697" t="s">
        <v>1116</v>
      </c>
      <c r="P1697" t="s">
        <v>1226</v>
      </c>
      <c r="Q1697" t="s">
        <v>1101</v>
      </c>
      <c r="R1697">
        <v>0</v>
      </c>
      <c r="S1697" t="s">
        <v>271</v>
      </c>
      <c r="AA1697" t="s">
        <v>1118</v>
      </c>
      <c r="AC1697">
        <v>1</v>
      </c>
      <c r="AE1697">
        <v>1</v>
      </c>
      <c r="AF1697" t="s">
        <v>271</v>
      </c>
    </row>
    <row r="1698" spans="1:32" hidden="1" x14ac:dyDescent="0.25">
      <c r="A1698" t="str">
        <f t="array" ref="A1698">IF(COUNT(SEARCH(RubriekenHistorisch,CONCATENATE(P1697,U1697,AB1697,AH1697))),"t","f")</f>
        <v>f</v>
      </c>
      <c r="B1698" t="str">
        <f t="shared" si="80"/>
        <v>f</v>
      </c>
      <c r="C1698" t="str">
        <f t="shared" si="81"/>
        <v>f</v>
      </c>
      <c r="D1698" t="str">
        <f t="shared" si="82"/>
        <v>f</v>
      </c>
      <c r="E1698" t="str">
        <f>IF(COUNT(SEARCH({"04.","05.","09.","12."},CONCATENATE(P1697,U1697,AB1697,AH1697))),"t","f")</f>
        <v>t</v>
      </c>
      <c r="F1698" t="str">
        <f t="array" ref="F1698">IF(COUNT(SEARCH(HistorischeRubrieken,CONCATENATE(P1697,U1697,AB1697,AH1697))),"t","f")</f>
        <v>f</v>
      </c>
      <c r="G1698">
        <v>11</v>
      </c>
      <c r="H1698">
        <v>250701</v>
      </c>
      <c r="I1698" t="s">
        <v>1217</v>
      </c>
      <c r="J1698">
        <v>20120115</v>
      </c>
      <c r="K1698">
        <v>20120716</v>
      </c>
      <c r="M1698">
        <v>0</v>
      </c>
      <c r="N1698">
        <v>0</v>
      </c>
      <c r="O1698" t="s">
        <v>1119</v>
      </c>
      <c r="P1698" t="s">
        <v>1226</v>
      </c>
      <c r="Q1698" t="s">
        <v>1101</v>
      </c>
      <c r="R1698">
        <v>0</v>
      </c>
      <c r="S1698" t="s">
        <v>271</v>
      </c>
      <c r="AA1698" t="s">
        <v>1120</v>
      </c>
      <c r="AC1698">
        <v>1</v>
      </c>
      <c r="AE1698">
        <v>1</v>
      </c>
      <c r="AF1698" t="s">
        <v>271</v>
      </c>
    </row>
    <row r="1699" spans="1:32" hidden="1" x14ac:dyDescent="0.25">
      <c r="A1699" t="str">
        <f t="array" ref="A1699">IF(COUNT(SEARCH(RubriekenHistorisch,CONCATENATE(P1698,U1698,AB1698,AH1698))),"t","f")</f>
        <v>f</v>
      </c>
      <c r="B1699" t="str">
        <f t="shared" si="80"/>
        <v>f</v>
      </c>
      <c r="C1699" t="str">
        <f t="shared" si="81"/>
        <v>f</v>
      </c>
      <c r="D1699" t="str">
        <f t="shared" si="82"/>
        <v>f</v>
      </c>
      <c r="E1699" t="str">
        <f>IF(COUNT(SEARCH({"04.","05.","09.","12."},CONCATENATE(P1698,U1698,AB1698,AH1698))),"t","f")</f>
        <v>t</v>
      </c>
      <c r="F1699" t="str">
        <f t="array" ref="F1699">IF(COUNT(SEARCH(HistorischeRubrieken,CONCATENATE(P1698,U1698,AB1698,AH1698))),"t","f")</f>
        <v>f</v>
      </c>
      <c r="G1699">
        <v>12</v>
      </c>
      <c r="H1699">
        <v>250701</v>
      </c>
      <c r="I1699" t="s">
        <v>1217</v>
      </c>
      <c r="J1699">
        <v>20120716</v>
      </c>
      <c r="K1699">
        <v>20121001</v>
      </c>
      <c r="M1699">
        <v>0</v>
      </c>
      <c r="N1699">
        <v>0</v>
      </c>
      <c r="O1699" t="s">
        <v>1119</v>
      </c>
      <c r="P1699" t="s">
        <v>1226</v>
      </c>
      <c r="Q1699" t="s">
        <v>1101</v>
      </c>
      <c r="R1699">
        <v>0</v>
      </c>
      <c r="S1699" t="s">
        <v>271</v>
      </c>
      <c r="AA1699" t="s">
        <v>1120</v>
      </c>
      <c r="AC1699">
        <v>1</v>
      </c>
      <c r="AE1699">
        <v>1</v>
      </c>
      <c r="AF1699" t="s">
        <v>271</v>
      </c>
    </row>
    <row r="1700" spans="1:32" hidden="1" x14ac:dyDescent="0.25">
      <c r="A1700" t="str">
        <f t="array" ref="A1700">IF(COUNT(SEARCH(RubriekenHistorisch,CONCATENATE(P1699,U1699,AB1699,AH1699))),"t","f")</f>
        <v>f</v>
      </c>
      <c r="B1700" t="str">
        <f t="shared" si="80"/>
        <v>f</v>
      </c>
      <c r="C1700" t="str">
        <f t="shared" si="81"/>
        <v>f</v>
      </c>
      <c r="D1700" t="str">
        <f t="shared" si="82"/>
        <v>f</v>
      </c>
      <c r="E1700" t="str">
        <f>IF(COUNT(SEARCH({"04.","05.","09.","12."},CONCATENATE(P1699,U1699,AB1699,AH1699))),"t","f")</f>
        <v>t</v>
      </c>
      <c r="F1700" t="str">
        <f t="array" ref="F1700">IF(COUNT(SEARCH(HistorischeRubrieken,CONCATENATE(P1699,U1699,AB1699,AH1699))),"t","f")</f>
        <v>f</v>
      </c>
      <c r="G1700">
        <v>13</v>
      </c>
      <c r="H1700">
        <v>250701</v>
      </c>
      <c r="I1700" t="s">
        <v>1217</v>
      </c>
      <c r="J1700">
        <v>20121001</v>
      </c>
      <c r="K1700">
        <v>20130601</v>
      </c>
      <c r="M1700">
        <v>0</v>
      </c>
      <c r="N1700">
        <v>0</v>
      </c>
      <c r="O1700" t="s">
        <v>1119</v>
      </c>
      <c r="P1700" t="s">
        <v>1226</v>
      </c>
      <c r="Q1700" t="s">
        <v>1101</v>
      </c>
      <c r="R1700">
        <v>0</v>
      </c>
      <c r="S1700" t="s">
        <v>271</v>
      </c>
      <c r="T1700" t="s">
        <v>1119</v>
      </c>
      <c r="U1700" t="s">
        <v>1227</v>
      </c>
      <c r="V1700">
        <v>0</v>
      </c>
      <c r="W1700">
        <v>1</v>
      </c>
      <c r="X1700">
        <v>20121002</v>
      </c>
      <c r="Y1700">
        <v>0</v>
      </c>
      <c r="Z1700" t="s">
        <v>1003</v>
      </c>
      <c r="AA1700" t="s">
        <v>1120</v>
      </c>
      <c r="AC1700">
        <v>1</v>
      </c>
      <c r="AE1700">
        <v>1</v>
      </c>
      <c r="AF1700" t="s">
        <v>271</v>
      </c>
    </row>
    <row r="1701" spans="1:32" hidden="1" x14ac:dyDescent="0.25">
      <c r="A1701" t="str">
        <f t="array" ref="A1701">IF(COUNT(SEARCH(RubriekenHistorisch,CONCATENATE(P1700,U1700,AB1700,AH1700))),"t","f")</f>
        <v>f</v>
      </c>
      <c r="B1701" t="str">
        <f t="shared" si="80"/>
        <v>f</v>
      </c>
      <c r="C1701" t="str">
        <f t="shared" si="81"/>
        <v>t</v>
      </c>
      <c r="D1701" t="str">
        <f t="shared" si="82"/>
        <v>f</v>
      </c>
      <c r="E1701" t="str">
        <f>IF(COUNT(SEARCH({"04.","05.","09.","12."},CONCATENATE(P1700,U1700,AB1700,AH1700))),"t","f")</f>
        <v>t</v>
      </c>
      <c r="F1701" t="str">
        <f t="array" ref="F1701">IF(COUNT(SEARCH(HistorischeRubrieken,CONCATENATE(P1700,U1700,AB1700,AH1700))),"t","f")</f>
        <v>f</v>
      </c>
      <c r="G1701">
        <v>14</v>
      </c>
      <c r="H1701">
        <v>250701</v>
      </c>
      <c r="I1701" t="s">
        <v>1217</v>
      </c>
      <c r="J1701">
        <v>20130601</v>
      </c>
      <c r="K1701">
        <v>20140601</v>
      </c>
      <c r="M1701">
        <v>0</v>
      </c>
      <c r="N1701">
        <v>0</v>
      </c>
      <c r="O1701" t="s">
        <v>1119</v>
      </c>
      <c r="P1701" t="s">
        <v>1226</v>
      </c>
      <c r="Q1701" t="s">
        <v>1101</v>
      </c>
      <c r="R1701">
        <v>0</v>
      </c>
      <c r="S1701" t="s">
        <v>271</v>
      </c>
      <c r="T1701" t="s">
        <v>1119</v>
      </c>
      <c r="U1701" t="s">
        <v>1227</v>
      </c>
      <c r="V1701">
        <v>0</v>
      </c>
      <c r="W1701">
        <v>1</v>
      </c>
      <c r="X1701">
        <v>20130602</v>
      </c>
      <c r="Y1701">
        <v>0</v>
      </c>
      <c r="Z1701" t="s">
        <v>1003</v>
      </c>
      <c r="AA1701" t="s">
        <v>1120</v>
      </c>
      <c r="AC1701">
        <v>1</v>
      </c>
      <c r="AE1701">
        <v>1</v>
      </c>
      <c r="AF1701" t="s">
        <v>271</v>
      </c>
    </row>
    <row r="1702" spans="1:32" hidden="1" x14ac:dyDescent="0.25">
      <c r="A1702" t="str">
        <f t="array" ref="A1702">IF(COUNT(SEARCH(RubriekenHistorisch,CONCATENATE(P1701,U1701,AB1701,AH1701))),"t","f")</f>
        <v>f</v>
      </c>
      <c r="B1702" t="str">
        <f t="shared" si="80"/>
        <v>f</v>
      </c>
      <c r="C1702" t="str">
        <f t="shared" si="81"/>
        <v>t</v>
      </c>
      <c r="D1702" t="str">
        <f t="shared" si="82"/>
        <v>f</v>
      </c>
      <c r="E1702" t="str">
        <f>IF(COUNT(SEARCH({"04.","05.","09.","12."},CONCATENATE(P1701,U1701,AB1701,AH1701))),"t","f")</f>
        <v>t</v>
      </c>
      <c r="F1702" t="str">
        <f t="array" ref="F1702">IF(COUNT(SEARCH(HistorischeRubrieken,CONCATENATE(P1701,U1701,AB1701,AH1701))),"t","f")</f>
        <v>f</v>
      </c>
      <c r="G1702">
        <v>15</v>
      </c>
      <c r="H1702">
        <v>250701</v>
      </c>
      <c r="I1702" t="s">
        <v>1228</v>
      </c>
      <c r="J1702">
        <v>20140601</v>
      </c>
      <c r="K1702">
        <v>20150101</v>
      </c>
      <c r="M1702">
        <v>0</v>
      </c>
      <c r="N1702">
        <v>0</v>
      </c>
      <c r="O1702" t="s">
        <v>1119</v>
      </c>
      <c r="P1702" t="s">
        <v>1226</v>
      </c>
      <c r="Q1702" t="s">
        <v>1101</v>
      </c>
      <c r="R1702">
        <v>0</v>
      </c>
      <c r="S1702" t="s">
        <v>271</v>
      </c>
      <c r="AA1702" t="s">
        <v>1176</v>
      </c>
      <c r="AC1702">
        <v>1</v>
      </c>
      <c r="AE1702">
        <v>1</v>
      </c>
      <c r="AF1702" t="s">
        <v>271</v>
      </c>
    </row>
    <row r="1703" spans="1:32" hidden="1" x14ac:dyDescent="0.25">
      <c r="A1703" t="str">
        <f t="array" ref="A1703">IF(COUNT(SEARCH(RubriekenHistorisch,CONCATENATE(P1702,U1702,AB1702,AH1702))),"t","f")</f>
        <v>f</v>
      </c>
      <c r="B1703" t="str">
        <f t="shared" si="80"/>
        <v>f</v>
      </c>
      <c r="C1703" t="str">
        <f t="shared" si="81"/>
        <v>f</v>
      </c>
      <c r="D1703" t="str">
        <f t="shared" si="82"/>
        <v>f</v>
      </c>
      <c r="E1703" t="str">
        <f>IF(COUNT(SEARCH({"04.","05.","09.","12."},CONCATENATE(P1702,U1702,AB1702,AH1702))),"t","f")</f>
        <v>t</v>
      </c>
      <c r="F1703" t="str">
        <f t="array" ref="F1703">IF(COUNT(SEARCH(HistorischeRubrieken,CONCATENATE(P1702,U1702,AB1702,AH1702))),"t","f")</f>
        <v>f</v>
      </c>
      <c r="G1703">
        <v>16</v>
      </c>
      <c r="H1703">
        <v>250701</v>
      </c>
      <c r="I1703" t="s">
        <v>1228</v>
      </c>
      <c r="J1703">
        <v>20150101</v>
      </c>
      <c r="K1703">
        <v>20160601</v>
      </c>
      <c r="M1703">
        <v>0</v>
      </c>
      <c r="N1703">
        <v>0</v>
      </c>
      <c r="O1703" t="s">
        <v>1119</v>
      </c>
      <c r="P1703" t="s">
        <v>1226</v>
      </c>
      <c r="Q1703" t="s">
        <v>1101</v>
      </c>
      <c r="R1703">
        <v>0</v>
      </c>
      <c r="S1703" t="s">
        <v>271</v>
      </c>
      <c r="T1703" t="s">
        <v>1119</v>
      </c>
      <c r="U1703" t="s">
        <v>1227</v>
      </c>
      <c r="V1703">
        <v>0</v>
      </c>
      <c r="W1703">
        <v>1</v>
      </c>
      <c r="X1703">
        <v>20150110</v>
      </c>
      <c r="Y1703">
        <v>0</v>
      </c>
      <c r="Z1703" t="s">
        <v>1003</v>
      </c>
      <c r="AA1703" t="s">
        <v>1176</v>
      </c>
      <c r="AC1703">
        <v>1</v>
      </c>
      <c r="AE1703">
        <v>1</v>
      </c>
      <c r="AF1703" t="s">
        <v>271</v>
      </c>
    </row>
    <row r="1704" spans="1:32" hidden="1" x14ac:dyDescent="0.25">
      <c r="A1704" t="str">
        <f t="array" ref="A1704">IF(COUNT(SEARCH(RubriekenHistorisch,CONCATENATE(P1703,U1703,AB1703,AH1703))),"t","f")</f>
        <v>f</v>
      </c>
      <c r="B1704" t="str">
        <f t="shared" si="80"/>
        <v>f</v>
      </c>
      <c r="C1704" t="str">
        <f t="shared" si="81"/>
        <v>t</v>
      </c>
      <c r="D1704" t="str">
        <f t="shared" si="82"/>
        <v>f</v>
      </c>
      <c r="E1704" t="str">
        <f>IF(COUNT(SEARCH({"04.","05.","09.","12."},CONCATENATE(P1703,U1703,AB1703,AH1703))),"t","f")</f>
        <v>t</v>
      </c>
      <c r="F1704" t="str">
        <f t="array" ref="F1704">IF(COUNT(SEARCH(HistorischeRubrieken,CONCATENATE(P1703,U1703,AB1703,AH1703))),"t","f")</f>
        <v>f</v>
      </c>
      <c r="G1704">
        <v>17</v>
      </c>
      <c r="H1704">
        <v>250701</v>
      </c>
      <c r="I1704" t="s">
        <v>1228</v>
      </c>
      <c r="J1704">
        <v>20160601</v>
      </c>
      <c r="K1704">
        <v>20160701</v>
      </c>
      <c r="M1704">
        <v>0</v>
      </c>
      <c r="N1704">
        <v>0</v>
      </c>
      <c r="O1704" t="s">
        <v>1119</v>
      </c>
      <c r="P1704" t="s">
        <v>6721</v>
      </c>
      <c r="Q1704" t="s">
        <v>1101</v>
      </c>
      <c r="R1704">
        <v>0</v>
      </c>
      <c r="S1704" t="s">
        <v>271</v>
      </c>
      <c r="U1704" t="s">
        <v>6722</v>
      </c>
      <c r="V1704">
        <v>1</v>
      </c>
      <c r="W1704">
        <v>1</v>
      </c>
      <c r="X1704">
        <v>20160602</v>
      </c>
      <c r="Y1704">
        <v>0</v>
      </c>
      <c r="Z1704" t="s">
        <v>271</v>
      </c>
      <c r="AA1704" t="s">
        <v>1176</v>
      </c>
      <c r="AC1704">
        <v>1</v>
      </c>
      <c r="AE1704">
        <v>1</v>
      </c>
      <c r="AF1704" t="s">
        <v>271</v>
      </c>
    </row>
    <row r="1705" spans="1:32" x14ac:dyDescent="0.25">
      <c r="A1705" t="str">
        <f t="array" ref="A1705">IF(COUNT(SEARCH(RubriekenHistorisch,CONCATENATE(P1704,U1704,AB1704,AH1704))),"t","f")</f>
        <v>f</v>
      </c>
      <c r="B1705" t="str">
        <f t="shared" si="80"/>
        <v>f</v>
      </c>
      <c r="C1705" t="str">
        <f t="shared" si="81"/>
        <v>t</v>
      </c>
      <c r="D1705" t="str">
        <f t="shared" si="82"/>
        <v>f</v>
      </c>
      <c r="E1705" t="str">
        <f>IF(COUNT(SEARCH({"04.","05.","09.","12."},CONCATENATE(P1704,U1704,AB1704,AH1704))),"t","f")</f>
        <v>t</v>
      </c>
      <c r="F1705" t="str">
        <f t="array" ref="F1705">IF(COUNT(SEARCH(HistorischeRubrieken,CONCATENATE(P1704,U1704,AB1704,AH1704))),"t","f")</f>
        <v>f</v>
      </c>
      <c r="G1705">
        <v>18</v>
      </c>
      <c r="H1705">
        <v>250701</v>
      </c>
      <c r="I1705" t="s">
        <v>1205</v>
      </c>
      <c r="J1705">
        <v>20160701</v>
      </c>
      <c r="M1705">
        <v>0</v>
      </c>
      <c r="N1705">
        <v>0</v>
      </c>
      <c r="O1705" t="s">
        <v>1119</v>
      </c>
      <c r="P1705" t="s">
        <v>6721</v>
      </c>
      <c r="Q1705" t="s">
        <v>1101</v>
      </c>
      <c r="R1705">
        <v>0</v>
      </c>
      <c r="S1705" t="s">
        <v>271</v>
      </c>
      <c r="AA1705" t="s">
        <v>1176</v>
      </c>
      <c r="AC1705">
        <v>1</v>
      </c>
      <c r="AE1705">
        <v>1</v>
      </c>
      <c r="AF1705" t="s">
        <v>271</v>
      </c>
    </row>
    <row r="1706" spans="1:32" hidden="1" x14ac:dyDescent="0.25">
      <c r="A1706" t="str">
        <f t="array" ref="A1706">IF(COUNT(SEARCH(RubriekenHistorisch,CONCATENATE(P1705,U1705,AB1705,AH1705))),"t","f")</f>
        <v>f</v>
      </c>
      <c r="B1706" t="str">
        <f t="shared" si="80"/>
        <v>f</v>
      </c>
      <c r="C1706" t="str">
        <f t="shared" si="81"/>
        <v>f</v>
      </c>
      <c r="D1706" t="str">
        <f t="shared" si="82"/>
        <v>f</v>
      </c>
      <c r="E1706" t="str">
        <f>IF(COUNT(SEARCH({"04.","05.","09.","12."},CONCATENATE(P1705,U1705,AB1705,AH1705))),"t","f")</f>
        <v>t</v>
      </c>
      <c r="F1706" t="str">
        <f t="array" ref="F1706">IF(COUNT(SEARCH(HistorischeRubrieken,CONCATENATE(P1705,U1705,AB1705,AH1705))),"t","f")</f>
        <v>f</v>
      </c>
      <c r="G1706">
        <v>1</v>
      </c>
      <c r="H1706">
        <v>250702</v>
      </c>
      <c r="I1706" t="s">
        <v>1229</v>
      </c>
      <c r="J1706">
        <v>19950801</v>
      </c>
      <c r="K1706">
        <v>20000601</v>
      </c>
      <c r="M1706">
        <v>0</v>
      </c>
      <c r="N1706">
        <v>0</v>
      </c>
      <c r="T1706" t="s">
        <v>1208</v>
      </c>
      <c r="U1706" t="s">
        <v>1230</v>
      </c>
      <c r="V1706">
        <v>0</v>
      </c>
      <c r="W1706">
        <v>0</v>
      </c>
      <c r="X1706">
        <v>19950901</v>
      </c>
      <c r="Y1706">
        <v>12</v>
      </c>
      <c r="Z1706" t="s">
        <v>1003</v>
      </c>
    </row>
    <row r="1707" spans="1:32" hidden="1" x14ac:dyDescent="0.25">
      <c r="A1707" t="str">
        <f t="array" ref="A1707">IF(COUNT(SEARCH(RubriekenHistorisch,CONCATENATE(P1706,U1706,AB1706,AH1706))),"t","f")</f>
        <v>f</v>
      </c>
      <c r="B1707" t="str">
        <f t="shared" si="80"/>
        <v>f</v>
      </c>
      <c r="C1707" t="str">
        <f t="shared" si="81"/>
        <v>f</v>
      </c>
      <c r="D1707" t="str">
        <f t="shared" si="82"/>
        <v>f</v>
      </c>
      <c r="E1707" t="str">
        <f>IF(COUNT(SEARCH({"04.","05.","09.","12."},CONCATENATE(P1706,U1706,AB1706,AH1706))),"t","f")</f>
        <v>t</v>
      </c>
      <c r="F1707" t="str">
        <f t="array" ref="F1707">IF(COUNT(SEARCH(HistorischeRubrieken,CONCATENATE(P1706,U1706,AB1706,AH1706))),"t","f")</f>
        <v>f</v>
      </c>
      <c r="G1707">
        <v>2</v>
      </c>
      <c r="H1707">
        <v>250702</v>
      </c>
      <c r="I1707" t="s">
        <v>1229</v>
      </c>
      <c r="J1707">
        <v>20000601</v>
      </c>
      <c r="K1707">
        <v>20010401</v>
      </c>
      <c r="M1707">
        <v>0</v>
      </c>
      <c r="N1707">
        <v>0</v>
      </c>
      <c r="O1707" t="s">
        <v>1208</v>
      </c>
      <c r="P1707" t="s">
        <v>1231</v>
      </c>
      <c r="Q1707" t="s">
        <v>1101</v>
      </c>
      <c r="R1707">
        <v>1</v>
      </c>
      <c r="S1707" t="s">
        <v>271</v>
      </c>
      <c r="T1707" t="s">
        <v>1208</v>
      </c>
      <c r="U1707" t="s">
        <v>1231</v>
      </c>
      <c r="V1707">
        <v>0</v>
      </c>
      <c r="W1707">
        <v>1</v>
      </c>
      <c r="X1707">
        <v>20000606</v>
      </c>
      <c r="Y1707">
        <v>0</v>
      </c>
      <c r="Z1707" t="s">
        <v>1003</v>
      </c>
    </row>
    <row r="1708" spans="1:32" hidden="1" x14ac:dyDescent="0.25">
      <c r="A1708" t="str">
        <f t="array" ref="A1708">IF(COUNT(SEARCH(RubriekenHistorisch,CONCATENATE(P1707,U1707,AB1707,AH1707))),"t","f")</f>
        <v>f</v>
      </c>
      <c r="B1708" t="str">
        <f t="shared" si="80"/>
        <v>f</v>
      </c>
      <c r="C1708" t="str">
        <f t="shared" si="81"/>
        <v>f</v>
      </c>
      <c r="D1708" t="str">
        <f t="shared" si="82"/>
        <v>f</v>
      </c>
      <c r="E1708" t="str">
        <f>IF(COUNT(SEARCH({"04.","05.","09.","12."},CONCATENATE(P1707,U1707,AB1707,AH1707))),"t","f")</f>
        <v>t</v>
      </c>
      <c r="F1708" t="str">
        <f t="array" ref="F1708">IF(COUNT(SEARCH(HistorischeRubrieken,CONCATENATE(P1707,U1707,AB1707,AH1707))),"t","f")</f>
        <v>f</v>
      </c>
      <c r="G1708">
        <v>3</v>
      </c>
      <c r="H1708">
        <v>250702</v>
      </c>
      <c r="I1708" t="s">
        <v>1229</v>
      </c>
      <c r="J1708">
        <v>20010401</v>
      </c>
      <c r="K1708">
        <v>20011201</v>
      </c>
      <c r="M1708">
        <v>0</v>
      </c>
      <c r="N1708">
        <v>0</v>
      </c>
      <c r="O1708" t="s">
        <v>1210</v>
      </c>
      <c r="P1708" t="s">
        <v>1231</v>
      </c>
      <c r="Q1708" t="s">
        <v>1101</v>
      </c>
      <c r="R1708">
        <v>1</v>
      </c>
      <c r="S1708" t="s">
        <v>271</v>
      </c>
    </row>
    <row r="1709" spans="1:32" hidden="1" x14ac:dyDescent="0.25">
      <c r="A1709" t="str">
        <f t="array" ref="A1709">IF(COUNT(SEARCH(RubriekenHistorisch,CONCATENATE(P1708,U1708,AB1708,AH1708))),"t","f")</f>
        <v>f</v>
      </c>
      <c r="B1709" t="str">
        <f t="shared" si="80"/>
        <v>f</v>
      </c>
      <c r="C1709" t="str">
        <f t="shared" si="81"/>
        <v>f</v>
      </c>
      <c r="D1709" t="str">
        <f t="shared" si="82"/>
        <v>f</v>
      </c>
      <c r="E1709" t="str">
        <f>IF(COUNT(SEARCH({"04.","05.","09.","12."},CONCATENATE(P1708,U1708,AB1708,AH1708))),"t","f")</f>
        <v>t</v>
      </c>
      <c r="F1709" t="str">
        <f t="array" ref="F1709">IF(COUNT(SEARCH(HistorischeRubrieken,CONCATENATE(P1708,U1708,AB1708,AH1708))),"t","f")</f>
        <v>f</v>
      </c>
      <c r="G1709">
        <v>4</v>
      </c>
      <c r="H1709">
        <v>250702</v>
      </c>
      <c r="I1709" t="s">
        <v>1229</v>
      </c>
      <c r="J1709">
        <v>20011201</v>
      </c>
      <c r="K1709">
        <v>20120115</v>
      </c>
      <c r="M1709">
        <v>0</v>
      </c>
      <c r="N1709">
        <v>0</v>
      </c>
      <c r="O1709" t="s">
        <v>1210</v>
      </c>
      <c r="P1709" t="s">
        <v>1232</v>
      </c>
      <c r="Q1709" t="s">
        <v>1101</v>
      </c>
      <c r="R1709">
        <v>1</v>
      </c>
      <c r="S1709" t="s">
        <v>271</v>
      </c>
    </row>
    <row r="1710" spans="1:32" hidden="1" x14ac:dyDescent="0.25">
      <c r="A1710" t="str">
        <f t="array" ref="A1710">IF(COUNT(SEARCH(RubriekenHistorisch,CONCATENATE(P1709,U1709,AB1709,AH1709))),"t","f")</f>
        <v>f</v>
      </c>
      <c r="B1710" t="str">
        <f t="shared" si="80"/>
        <v>f</v>
      </c>
      <c r="C1710" t="str">
        <f t="shared" si="81"/>
        <v>f</v>
      </c>
      <c r="D1710" t="str">
        <f t="shared" si="82"/>
        <v>f</v>
      </c>
      <c r="E1710" t="str">
        <f>IF(COUNT(SEARCH({"04.","05.","09.","12."},CONCATENATE(P1709,U1709,AB1709,AH1709))),"t","f")</f>
        <v>t</v>
      </c>
      <c r="F1710" t="str">
        <f t="array" ref="F1710">IF(COUNT(SEARCH(HistorischeRubrieken,CONCATENATE(P1709,U1709,AB1709,AH1709))),"t","f")</f>
        <v>f</v>
      </c>
      <c r="G1710">
        <v>5</v>
      </c>
      <c r="H1710">
        <v>250702</v>
      </c>
      <c r="I1710" t="s">
        <v>1229</v>
      </c>
      <c r="J1710">
        <v>20120115</v>
      </c>
      <c r="K1710">
        <v>20120716</v>
      </c>
      <c r="M1710">
        <v>0</v>
      </c>
      <c r="N1710">
        <v>0</v>
      </c>
      <c r="O1710" t="s">
        <v>1213</v>
      </c>
      <c r="P1710" t="s">
        <v>1232</v>
      </c>
      <c r="Q1710" t="s">
        <v>1101</v>
      </c>
      <c r="R1710">
        <v>1</v>
      </c>
      <c r="S1710" t="s">
        <v>271</v>
      </c>
    </row>
    <row r="1711" spans="1:32" hidden="1" x14ac:dyDescent="0.25">
      <c r="A1711" t="str">
        <f t="array" ref="A1711">IF(COUNT(SEARCH(RubriekenHistorisch,CONCATENATE(P1710,U1710,AB1710,AH1710))),"t","f")</f>
        <v>f</v>
      </c>
      <c r="B1711" t="str">
        <f t="shared" si="80"/>
        <v>f</v>
      </c>
      <c r="C1711" t="str">
        <f t="shared" si="81"/>
        <v>f</v>
      </c>
      <c r="D1711" t="str">
        <f t="shared" si="82"/>
        <v>f</v>
      </c>
      <c r="E1711" t="str">
        <f>IF(COUNT(SEARCH({"04.","05.","09.","12."},CONCATENATE(P1710,U1710,AB1710,AH1710))),"t","f")</f>
        <v>t</v>
      </c>
      <c r="F1711" t="str">
        <f t="array" ref="F1711">IF(COUNT(SEARCH(HistorischeRubrieken,CONCATENATE(P1710,U1710,AB1710,AH1710))),"t","f")</f>
        <v>f</v>
      </c>
      <c r="G1711">
        <v>6</v>
      </c>
      <c r="H1711">
        <v>250702</v>
      </c>
      <c r="I1711" t="s">
        <v>1229</v>
      </c>
      <c r="J1711">
        <v>20120716</v>
      </c>
      <c r="K1711">
        <v>20140601</v>
      </c>
      <c r="M1711">
        <v>0</v>
      </c>
      <c r="N1711">
        <v>0</v>
      </c>
      <c r="O1711" t="s">
        <v>1213</v>
      </c>
      <c r="P1711" t="s">
        <v>1233</v>
      </c>
      <c r="Q1711" t="s">
        <v>1101</v>
      </c>
      <c r="R1711">
        <v>1</v>
      </c>
      <c r="S1711" t="s">
        <v>271</v>
      </c>
    </row>
    <row r="1712" spans="1:32" hidden="1" x14ac:dyDescent="0.25">
      <c r="A1712" t="str">
        <f t="array" ref="A1712">IF(COUNT(SEARCH(RubriekenHistorisch,CONCATENATE(P1711,U1711,AB1711,AH1711))),"t","f")</f>
        <v>f</v>
      </c>
      <c r="B1712" t="str">
        <f t="shared" si="80"/>
        <v>f</v>
      </c>
      <c r="C1712" t="str">
        <f t="shared" si="81"/>
        <v>f</v>
      </c>
      <c r="D1712" t="str">
        <f t="shared" si="82"/>
        <v>f</v>
      </c>
      <c r="E1712" t="str">
        <f>IF(COUNT(SEARCH({"04.","05.","09.","12."},CONCATENATE(P1711,U1711,AB1711,AH1711))),"t","f")</f>
        <v>t</v>
      </c>
      <c r="F1712" t="str">
        <f t="array" ref="F1712">IF(COUNT(SEARCH(HistorischeRubrieken,CONCATENATE(P1711,U1711,AB1711,AH1711))),"t","f")</f>
        <v>f</v>
      </c>
      <c r="G1712">
        <v>7</v>
      </c>
      <c r="H1712">
        <v>250702</v>
      </c>
      <c r="I1712" t="s">
        <v>1234</v>
      </c>
      <c r="J1712">
        <v>20140601</v>
      </c>
      <c r="K1712">
        <v>20140901</v>
      </c>
      <c r="M1712">
        <v>0</v>
      </c>
      <c r="N1712">
        <v>0</v>
      </c>
      <c r="O1712" t="s">
        <v>1213</v>
      </c>
      <c r="P1712" t="s">
        <v>1233</v>
      </c>
      <c r="Q1712" t="s">
        <v>1101</v>
      </c>
      <c r="R1712">
        <v>1</v>
      </c>
      <c r="S1712" t="s">
        <v>271</v>
      </c>
    </row>
    <row r="1713" spans="1:32" hidden="1" x14ac:dyDescent="0.25">
      <c r="A1713" t="str">
        <f t="array" ref="A1713">IF(COUNT(SEARCH(RubriekenHistorisch,CONCATENATE(P1712,U1712,AB1712,AH1712))),"t","f")</f>
        <v>f</v>
      </c>
      <c r="B1713" t="str">
        <f t="shared" si="80"/>
        <v>f</v>
      </c>
      <c r="C1713" t="str">
        <f t="shared" si="81"/>
        <v>f</v>
      </c>
      <c r="D1713" t="str">
        <f t="shared" si="82"/>
        <v>f</v>
      </c>
      <c r="E1713" t="str">
        <f>IF(COUNT(SEARCH({"04.","05.","09.","12."},CONCATENATE(P1712,U1712,AB1712,AH1712))),"t","f")</f>
        <v>t</v>
      </c>
      <c r="F1713" t="str">
        <f t="array" ref="F1713">IF(COUNT(SEARCH(HistorischeRubrieken,CONCATENATE(P1712,U1712,AB1712,AH1712))),"t","f")</f>
        <v>f</v>
      </c>
      <c r="G1713">
        <v>8</v>
      </c>
      <c r="H1713">
        <v>250702</v>
      </c>
      <c r="I1713" t="s">
        <v>1234</v>
      </c>
      <c r="J1713">
        <v>20140901</v>
      </c>
      <c r="K1713">
        <v>20160601</v>
      </c>
      <c r="M1713">
        <v>0</v>
      </c>
      <c r="N1713">
        <v>0</v>
      </c>
      <c r="O1713" t="s">
        <v>1216</v>
      </c>
      <c r="P1713" t="s">
        <v>1235</v>
      </c>
      <c r="Q1713" t="s">
        <v>1101</v>
      </c>
      <c r="R1713">
        <v>1</v>
      </c>
      <c r="S1713" t="s">
        <v>271</v>
      </c>
    </row>
    <row r="1714" spans="1:32" hidden="1" x14ac:dyDescent="0.25">
      <c r="A1714" t="str">
        <f t="array" ref="A1714">IF(COUNT(SEARCH(RubriekenHistorisch,CONCATENATE(P1713,U1713,AB1713,AH1713))),"t","f")</f>
        <v>f</v>
      </c>
      <c r="B1714" t="str">
        <f t="shared" si="80"/>
        <v>f</v>
      </c>
      <c r="C1714" t="str">
        <f t="shared" si="81"/>
        <v>t</v>
      </c>
      <c r="D1714" t="str">
        <f t="shared" si="82"/>
        <v>f</v>
      </c>
      <c r="E1714" t="str">
        <f>IF(COUNT(SEARCH({"04.","05.","09.","12."},CONCATENATE(P1713,U1713,AB1713,AH1713))),"t","f")</f>
        <v>t</v>
      </c>
      <c r="F1714" t="str">
        <f t="array" ref="F1714">IF(COUNT(SEARCH(HistorischeRubrieken,CONCATENATE(P1713,U1713,AB1713,AH1713))),"t","f")</f>
        <v>f</v>
      </c>
      <c r="G1714">
        <v>9</v>
      </c>
      <c r="H1714">
        <v>250702</v>
      </c>
      <c r="I1714" t="s">
        <v>1234</v>
      </c>
      <c r="J1714">
        <v>20160601</v>
      </c>
      <c r="K1714">
        <v>20160701</v>
      </c>
      <c r="M1714">
        <v>0</v>
      </c>
      <c r="N1714">
        <v>0</v>
      </c>
      <c r="O1714" t="s">
        <v>1216</v>
      </c>
      <c r="P1714" t="s">
        <v>6723</v>
      </c>
      <c r="Q1714" t="s">
        <v>1101</v>
      </c>
      <c r="R1714">
        <v>1</v>
      </c>
      <c r="S1714" t="s">
        <v>271</v>
      </c>
    </row>
    <row r="1715" spans="1:32" x14ac:dyDescent="0.25">
      <c r="A1715" t="str">
        <f t="array" ref="A1715">IF(COUNT(SEARCH(RubriekenHistorisch,CONCATENATE(P1714,U1714,AB1714,AH1714))),"t","f")</f>
        <v>f</v>
      </c>
      <c r="B1715" t="str">
        <f t="shared" si="80"/>
        <v>f</v>
      </c>
      <c r="C1715" t="str">
        <f t="shared" si="81"/>
        <v>t</v>
      </c>
      <c r="D1715" t="str">
        <f t="shared" si="82"/>
        <v>f</v>
      </c>
      <c r="E1715" t="str">
        <f>IF(COUNT(SEARCH({"04.","05.","09.","12."},CONCATENATE(P1714,U1714,AB1714,AH1714))),"t","f")</f>
        <v>t</v>
      </c>
      <c r="F1715" t="str">
        <f t="array" ref="F1715">IF(COUNT(SEARCH(HistorischeRubrieken,CONCATENATE(P1714,U1714,AB1714,AH1714))),"t","f")</f>
        <v>f</v>
      </c>
      <c r="G1715">
        <v>10</v>
      </c>
      <c r="H1715">
        <v>250702</v>
      </c>
      <c r="I1715" t="s">
        <v>1214</v>
      </c>
      <c r="J1715">
        <v>20160701</v>
      </c>
      <c r="M1715">
        <v>0</v>
      </c>
      <c r="N1715">
        <v>0</v>
      </c>
      <c r="O1715" t="s">
        <v>1216</v>
      </c>
      <c r="P1715" t="s">
        <v>6723</v>
      </c>
      <c r="Q1715" t="s">
        <v>1101</v>
      </c>
      <c r="R1715">
        <v>1</v>
      </c>
      <c r="S1715" t="s">
        <v>271</v>
      </c>
    </row>
    <row r="1716" spans="1:32" hidden="1" x14ac:dyDescent="0.25">
      <c r="A1716" t="str">
        <f t="array" ref="A1716">IF(COUNT(SEARCH(RubriekenHistorisch,CONCATENATE(P1715,U1715,AB1715,AH1715))),"t","f")</f>
        <v>f</v>
      </c>
      <c r="B1716" t="str">
        <f t="shared" si="80"/>
        <v>f</v>
      </c>
      <c r="C1716" t="str">
        <f t="shared" si="81"/>
        <v>t</v>
      </c>
      <c r="D1716" t="str">
        <f t="shared" si="82"/>
        <v>f</v>
      </c>
      <c r="E1716" t="str">
        <f>IF(COUNT(SEARCH({"04.","05.","09.","12."},CONCATENATE(P1715,U1715,AB1715,AH1715))),"t","f")</f>
        <v>t</v>
      </c>
      <c r="F1716" t="str">
        <f t="array" ref="F1716">IF(COUNT(SEARCH(HistorischeRubrieken,CONCATENATE(P1715,U1715,AB1715,AH1715))),"t","f")</f>
        <v>f</v>
      </c>
      <c r="G1716">
        <v>1</v>
      </c>
      <c r="H1716">
        <v>250801</v>
      </c>
      <c r="I1716" t="s">
        <v>1236</v>
      </c>
      <c r="J1716">
        <v>19981101</v>
      </c>
      <c r="K1716">
        <v>20001201</v>
      </c>
      <c r="M1716">
        <v>0</v>
      </c>
      <c r="N1716">
        <v>0</v>
      </c>
      <c r="T1716" t="s">
        <v>1237</v>
      </c>
      <c r="U1716" t="s">
        <v>1238</v>
      </c>
      <c r="V1716">
        <v>0</v>
      </c>
      <c r="W1716">
        <v>0</v>
      </c>
      <c r="X1716">
        <v>19990101</v>
      </c>
      <c r="Y1716">
        <v>12</v>
      </c>
      <c r="Z1716" t="s">
        <v>1003</v>
      </c>
      <c r="AA1716" t="s">
        <v>1239</v>
      </c>
      <c r="AC1716">
        <v>0</v>
      </c>
      <c r="AE1716">
        <v>1</v>
      </c>
      <c r="AF1716" t="s">
        <v>271</v>
      </c>
    </row>
    <row r="1717" spans="1:32" hidden="1" x14ac:dyDescent="0.25">
      <c r="A1717" t="str">
        <f t="array" ref="A1717">IF(COUNT(SEARCH(RubriekenHistorisch,CONCATENATE(P1716,U1716,AB1716,AH1716))),"t","f")</f>
        <v>f</v>
      </c>
      <c r="B1717" t="str">
        <f t="shared" si="80"/>
        <v>f</v>
      </c>
      <c r="C1717" t="str">
        <f t="shared" si="81"/>
        <v>f</v>
      </c>
      <c r="D1717" t="str">
        <f t="shared" si="82"/>
        <v>f</v>
      </c>
      <c r="E1717" t="str">
        <f>IF(COUNT(SEARCH({"04.","05.","09.","12."},CONCATENATE(P1716,U1716,AB1716,AH1716))),"t","f")</f>
        <v>t</v>
      </c>
      <c r="F1717" t="str">
        <f t="array" ref="F1717">IF(COUNT(SEARCH(HistorischeRubrieken,CONCATENATE(P1716,U1716,AB1716,AH1716))),"t","f")</f>
        <v>f</v>
      </c>
      <c r="G1717">
        <v>2</v>
      </c>
      <c r="H1717">
        <v>250801</v>
      </c>
      <c r="I1717" t="s">
        <v>1236</v>
      </c>
      <c r="J1717">
        <v>20001201</v>
      </c>
      <c r="K1717">
        <v>20010401</v>
      </c>
      <c r="M1717">
        <v>0</v>
      </c>
      <c r="N1717">
        <v>0</v>
      </c>
      <c r="T1717" t="s">
        <v>1237</v>
      </c>
      <c r="U1717" t="s">
        <v>1240</v>
      </c>
      <c r="V1717">
        <v>0</v>
      </c>
      <c r="W1717">
        <v>0</v>
      </c>
      <c r="X1717">
        <v>20010101</v>
      </c>
      <c r="Y1717">
        <v>12</v>
      </c>
      <c r="Z1717" t="s">
        <v>1003</v>
      </c>
      <c r="AA1717" t="s">
        <v>1239</v>
      </c>
      <c r="AC1717">
        <v>0</v>
      </c>
      <c r="AE1717">
        <v>1</v>
      </c>
      <c r="AF1717" t="s">
        <v>271</v>
      </c>
    </row>
    <row r="1718" spans="1:32" hidden="1" x14ac:dyDescent="0.25">
      <c r="A1718" t="str">
        <f t="array" ref="A1718">IF(COUNT(SEARCH(RubriekenHistorisch,CONCATENATE(P1717,U1717,AB1717,AH1717))),"t","f")</f>
        <v>f</v>
      </c>
      <c r="B1718" t="str">
        <f t="shared" si="80"/>
        <v>f</v>
      </c>
      <c r="C1718" t="str">
        <f t="shared" si="81"/>
        <v>f</v>
      </c>
      <c r="D1718" t="str">
        <f t="shared" si="82"/>
        <v>f</v>
      </c>
      <c r="E1718" t="str">
        <f>IF(COUNT(SEARCH({"04.","05.","09.","12."},CONCATENATE(P1717,U1717,AB1717,AH1717))),"t","f")</f>
        <v>t</v>
      </c>
      <c r="F1718" t="str">
        <f t="array" ref="F1718">IF(COUNT(SEARCH(HistorischeRubrieken,CONCATENATE(P1717,U1717,AB1717,AH1717))),"t","f")</f>
        <v>f</v>
      </c>
      <c r="G1718">
        <v>3</v>
      </c>
      <c r="H1718">
        <v>250801</v>
      </c>
      <c r="I1718" t="s">
        <v>1236</v>
      </c>
      <c r="J1718">
        <v>20010401</v>
      </c>
      <c r="K1718">
        <v>20021201</v>
      </c>
      <c r="M1718">
        <v>0</v>
      </c>
      <c r="N1718">
        <v>0</v>
      </c>
      <c r="T1718" t="s">
        <v>1241</v>
      </c>
      <c r="U1718" t="s">
        <v>1240</v>
      </c>
      <c r="V1718">
        <v>0</v>
      </c>
      <c r="W1718">
        <v>1</v>
      </c>
      <c r="X1718">
        <v>20020101</v>
      </c>
      <c r="Y1718">
        <v>12</v>
      </c>
      <c r="Z1718" t="s">
        <v>1003</v>
      </c>
      <c r="AA1718" t="s">
        <v>1242</v>
      </c>
      <c r="AC1718">
        <v>0</v>
      </c>
      <c r="AE1718">
        <v>1</v>
      </c>
      <c r="AF1718" t="s">
        <v>271</v>
      </c>
    </row>
    <row r="1719" spans="1:32" hidden="1" x14ac:dyDescent="0.25">
      <c r="A1719" t="str">
        <f t="array" ref="A1719">IF(COUNT(SEARCH(RubriekenHistorisch,CONCATENATE(P1718,U1718,AB1718,AH1718))),"t","f")</f>
        <v>f</v>
      </c>
      <c r="B1719" t="str">
        <f t="shared" si="80"/>
        <v>f</v>
      </c>
      <c r="C1719" t="str">
        <f t="shared" si="81"/>
        <v>f</v>
      </c>
      <c r="D1719" t="str">
        <f t="shared" si="82"/>
        <v>f</v>
      </c>
      <c r="E1719" t="str">
        <f>IF(COUNT(SEARCH({"04.","05.","09.","12."},CONCATENATE(P1718,U1718,AB1718,AH1718))),"t","f")</f>
        <v>t</v>
      </c>
      <c r="F1719" t="str">
        <f t="array" ref="F1719">IF(COUNT(SEARCH(HistorischeRubrieken,CONCATENATE(P1718,U1718,AB1718,AH1718))),"t","f")</f>
        <v>f</v>
      </c>
      <c r="G1719">
        <v>4</v>
      </c>
      <c r="H1719">
        <v>250801</v>
      </c>
      <c r="I1719" t="s">
        <v>1236</v>
      </c>
      <c r="J1719">
        <v>20021201</v>
      </c>
      <c r="K1719">
        <v>20030301</v>
      </c>
      <c r="M1719">
        <v>0</v>
      </c>
      <c r="N1719">
        <v>0</v>
      </c>
      <c r="AA1719" t="s">
        <v>1242</v>
      </c>
      <c r="AC1719">
        <v>0</v>
      </c>
      <c r="AE1719">
        <v>1</v>
      </c>
      <c r="AF1719" t="s">
        <v>271</v>
      </c>
    </row>
    <row r="1720" spans="1:32" hidden="1" x14ac:dyDescent="0.25">
      <c r="A1720" t="str">
        <f t="array" ref="A1720">IF(COUNT(SEARCH(RubriekenHistorisch,CONCATENATE(P1719,U1719,AB1719,AH1719))),"t","f")</f>
        <v>f</v>
      </c>
      <c r="B1720" t="str">
        <f t="shared" si="80"/>
        <v>f</v>
      </c>
      <c r="C1720" t="str">
        <f t="shared" si="81"/>
        <v>f</v>
      </c>
      <c r="D1720" t="str">
        <f t="shared" si="82"/>
        <v>f</v>
      </c>
      <c r="E1720" t="str">
        <f>IF(COUNT(SEARCH({"04.","05.","09.","12."},CONCATENATE(P1719,U1719,AB1719,AH1719))),"t","f")</f>
        <v>f</v>
      </c>
      <c r="F1720" t="str">
        <f t="array" ref="F1720">IF(COUNT(SEARCH(HistorischeRubrieken,CONCATENATE(P1719,U1719,AB1719,AH1719))),"t","f")</f>
        <v>f</v>
      </c>
      <c r="G1720">
        <v>1</v>
      </c>
      <c r="H1720">
        <v>250802</v>
      </c>
      <c r="I1720" t="s">
        <v>1243</v>
      </c>
      <c r="J1720">
        <v>19990901</v>
      </c>
      <c r="K1720">
        <v>20001201</v>
      </c>
      <c r="M1720">
        <v>0</v>
      </c>
      <c r="N1720">
        <v>0</v>
      </c>
      <c r="T1720" t="s">
        <v>1244</v>
      </c>
      <c r="U1720" t="s">
        <v>1245</v>
      </c>
      <c r="V1720">
        <v>0</v>
      </c>
      <c r="W1720">
        <v>0</v>
      </c>
      <c r="X1720">
        <v>19990901</v>
      </c>
      <c r="Y1720">
        <v>48</v>
      </c>
      <c r="Z1720" t="s">
        <v>1003</v>
      </c>
    </row>
    <row r="1721" spans="1:32" hidden="1" x14ac:dyDescent="0.25">
      <c r="A1721" t="str">
        <f t="array" ref="A1721">IF(COUNT(SEARCH(RubriekenHistorisch,CONCATENATE(P1720,U1720,AB1720,AH1720))),"t","f")</f>
        <v>f</v>
      </c>
      <c r="B1721" t="str">
        <f t="shared" si="80"/>
        <v>f</v>
      </c>
      <c r="C1721" t="str">
        <f t="shared" si="81"/>
        <v>f</v>
      </c>
      <c r="D1721" t="str">
        <f t="shared" si="82"/>
        <v>t</v>
      </c>
      <c r="E1721" t="str">
        <f>IF(COUNT(SEARCH({"04.","05.","09.","12."},CONCATENATE(P1720,U1720,AB1720,AH1720))),"t","f")</f>
        <v>t</v>
      </c>
      <c r="F1721" t="str">
        <f t="array" ref="F1721">IF(COUNT(SEARCH(HistorischeRubrieken,CONCATENATE(P1720,U1720,AB1720,AH1720))),"t","f")</f>
        <v>f</v>
      </c>
      <c r="G1721">
        <v>2</v>
      </c>
      <c r="H1721">
        <v>250802</v>
      </c>
      <c r="I1721" t="s">
        <v>1243</v>
      </c>
      <c r="J1721">
        <v>20001201</v>
      </c>
      <c r="K1721">
        <v>20010401</v>
      </c>
      <c r="M1721">
        <v>0</v>
      </c>
      <c r="N1721">
        <v>0</v>
      </c>
      <c r="T1721" t="s">
        <v>1244</v>
      </c>
      <c r="U1721" t="s">
        <v>1246</v>
      </c>
      <c r="V1721">
        <v>0</v>
      </c>
      <c r="W1721">
        <v>0</v>
      </c>
      <c r="X1721">
        <v>20030901</v>
      </c>
      <c r="Y1721">
        <v>48</v>
      </c>
      <c r="Z1721" t="s">
        <v>1003</v>
      </c>
    </row>
    <row r="1722" spans="1:32" hidden="1" x14ac:dyDescent="0.25">
      <c r="A1722" t="str">
        <f t="array" ref="A1722">IF(COUNT(SEARCH(RubriekenHistorisch,CONCATENATE(P1721,U1721,AB1721,AH1721))),"t","f")</f>
        <v>f</v>
      </c>
      <c r="B1722" t="str">
        <f t="shared" si="80"/>
        <v>f</v>
      </c>
      <c r="C1722" t="str">
        <f t="shared" si="81"/>
        <v>f</v>
      </c>
      <c r="D1722" t="str">
        <f t="shared" si="82"/>
        <v>t</v>
      </c>
      <c r="E1722" t="str">
        <f>IF(COUNT(SEARCH({"04.","05.","09.","12."},CONCATENATE(P1721,U1721,AB1721,AH1721))),"t","f")</f>
        <v>t</v>
      </c>
      <c r="F1722" t="str">
        <f t="array" ref="F1722">IF(COUNT(SEARCH(HistorischeRubrieken,CONCATENATE(P1721,U1721,AB1721,AH1721))),"t","f")</f>
        <v>f</v>
      </c>
      <c r="G1722">
        <v>3</v>
      </c>
      <c r="H1722">
        <v>250802</v>
      </c>
      <c r="I1722" t="s">
        <v>1243</v>
      </c>
      <c r="J1722">
        <v>20010401</v>
      </c>
      <c r="K1722">
        <v>20021201</v>
      </c>
      <c r="M1722">
        <v>0</v>
      </c>
      <c r="N1722">
        <v>0</v>
      </c>
      <c r="T1722" t="s">
        <v>1197</v>
      </c>
      <c r="U1722" t="s">
        <v>1246</v>
      </c>
      <c r="V1722">
        <v>0</v>
      </c>
      <c r="W1722">
        <v>1</v>
      </c>
      <c r="X1722">
        <v>20030901</v>
      </c>
      <c r="Y1722">
        <v>48</v>
      </c>
      <c r="Z1722" t="s">
        <v>1003</v>
      </c>
    </row>
    <row r="1723" spans="1:32" hidden="1" x14ac:dyDescent="0.25">
      <c r="A1723" t="str">
        <f t="array" ref="A1723">IF(COUNT(SEARCH(RubriekenHistorisch,CONCATENATE(P1722,U1722,AB1722,AH1722))),"t","f")</f>
        <v>f</v>
      </c>
      <c r="B1723" t="str">
        <f t="shared" si="80"/>
        <v>f</v>
      </c>
      <c r="C1723" t="str">
        <f t="shared" si="81"/>
        <v>f</v>
      </c>
      <c r="D1723" t="str">
        <f t="shared" si="82"/>
        <v>t</v>
      </c>
      <c r="E1723" t="str">
        <f>IF(COUNT(SEARCH({"04.","05.","09.","12."},CONCATENATE(P1722,U1722,AB1722,AH1722))),"t","f")</f>
        <v>t</v>
      </c>
      <c r="F1723" t="str">
        <f t="array" ref="F1723">IF(COUNT(SEARCH(HistorischeRubrieken,CONCATENATE(P1722,U1722,AB1722,AH1722))),"t","f")</f>
        <v>f</v>
      </c>
      <c r="G1723">
        <v>4</v>
      </c>
      <c r="H1723">
        <v>250802</v>
      </c>
      <c r="I1723" t="s">
        <v>1243</v>
      </c>
      <c r="J1723">
        <v>20021201</v>
      </c>
      <c r="K1723">
        <v>20030301</v>
      </c>
      <c r="M1723">
        <v>0</v>
      </c>
      <c r="N1723">
        <v>0</v>
      </c>
      <c r="T1723" t="s">
        <v>1197</v>
      </c>
      <c r="U1723" t="s">
        <v>1247</v>
      </c>
      <c r="V1723">
        <v>0</v>
      </c>
      <c r="W1723">
        <v>1</v>
      </c>
      <c r="X1723">
        <v>20030901</v>
      </c>
      <c r="Y1723">
        <v>48</v>
      </c>
      <c r="Z1723" t="s">
        <v>1003</v>
      </c>
    </row>
    <row r="1724" spans="1:32" hidden="1" x14ac:dyDescent="0.25">
      <c r="A1724" t="str">
        <f t="array" ref="A1724">IF(COUNT(SEARCH(RubriekenHistorisch,CONCATENATE(P1723,U1723,AB1723,AH1723))),"t","f")</f>
        <v>f</v>
      </c>
      <c r="B1724" t="str">
        <f t="shared" si="80"/>
        <v>f</v>
      </c>
      <c r="C1724" t="str">
        <f t="shared" si="81"/>
        <v>f</v>
      </c>
      <c r="D1724" t="str">
        <f t="shared" si="82"/>
        <v>t</v>
      </c>
      <c r="E1724" t="str">
        <f>IF(COUNT(SEARCH({"04.","05.","09.","12."},CONCATENATE(P1723,U1723,AB1723,AH1723))),"t","f")</f>
        <v>t</v>
      </c>
      <c r="F1724" t="str">
        <f t="array" ref="F1724">IF(COUNT(SEARCH(HistorischeRubrieken,CONCATENATE(P1723,U1723,AB1723,AH1723))),"t","f")</f>
        <v>f</v>
      </c>
      <c r="G1724">
        <v>1</v>
      </c>
      <c r="H1724">
        <v>250901</v>
      </c>
      <c r="I1724" t="s">
        <v>1248</v>
      </c>
      <c r="J1724">
        <v>19960201</v>
      </c>
      <c r="K1724">
        <v>19960801</v>
      </c>
      <c r="M1724">
        <v>0</v>
      </c>
      <c r="N1724">
        <v>0</v>
      </c>
      <c r="O1724" t="s">
        <v>1093</v>
      </c>
      <c r="P1724" t="s">
        <v>1249</v>
      </c>
      <c r="Q1724" t="s">
        <v>1095</v>
      </c>
      <c r="R1724">
        <v>0</v>
      </c>
      <c r="S1724" t="s">
        <v>271</v>
      </c>
      <c r="U1724" t="s">
        <v>1249</v>
      </c>
      <c r="V1724">
        <v>1</v>
      </c>
      <c r="W1724">
        <v>1</v>
      </c>
      <c r="X1724">
        <v>19960201</v>
      </c>
      <c r="Y1724">
        <v>0</v>
      </c>
      <c r="Z1724" t="s">
        <v>1003</v>
      </c>
      <c r="AA1724" t="s">
        <v>1097</v>
      </c>
      <c r="AC1724">
        <v>1</v>
      </c>
      <c r="AE1724">
        <v>1</v>
      </c>
      <c r="AF1724" t="s">
        <v>271</v>
      </c>
    </row>
    <row r="1725" spans="1:32" hidden="1" x14ac:dyDescent="0.25">
      <c r="A1725" t="str">
        <f t="array" ref="A1725">IF(COUNT(SEARCH(RubriekenHistorisch,CONCATENATE(P1724,U1724,AB1724,AH1724))),"t","f")</f>
        <v>f</v>
      </c>
      <c r="B1725" t="str">
        <f t="shared" si="80"/>
        <v>f</v>
      </c>
      <c r="C1725" t="str">
        <f t="shared" si="81"/>
        <v>f</v>
      </c>
      <c r="D1725" t="str">
        <f t="shared" si="82"/>
        <v>f</v>
      </c>
      <c r="E1725" t="str">
        <f>IF(COUNT(SEARCH({"04.","05.","09.","12."},CONCATENATE(P1724,U1724,AB1724,AH1724))),"t","f")</f>
        <v>t</v>
      </c>
      <c r="F1725" t="str">
        <f t="array" ref="F1725">IF(COUNT(SEARCH(HistorischeRubrieken,CONCATENATE(P1724,U1724,AB1724,AH1724))),"t","f")</f>
        <v>f</v>
      </c>
      <c r="G1725">
        <v>2</v>
      </c>
      <c r="H1725">
        <v>250901</v>
      </c>
      <c r="I1725" t="s">
        <v>1248</v>
      </c>
      <c r="J1725">
        <v>19960801</v>
      </c>
      <c r="K1725">
        <v>19961101</v>
      </c>
      <c r="M1725">
        <v>0</v>
      </c>
      <c r="N1725">
        <v>0</v>
      </c>
      <c r="O1725" t="s">
        <v>1093</v>
      </c>
      <c r="P1725" t="s">
        <v>1249</v>
      </c>
      <c r="Q1725" t="s">
        <v>1095</v>
      </c>
      <c r="R1725">
        <v>0</v>
      </c>
      <c r="S1725" t="s">
        <v>271</v>
      </c>
      <c r="AA1725" t="s">
        <v>1099</v>
      </c>
      <c r="AC1725">
        <v>1</v>
      </c>
      <c r="AE1725">
        <v>1</v>
      </c>
      <c r="AF1725" t="s">
        <v>271</v>
      </c>
    </row>
    <row r="1726" spans="1:32" hidden="1" x14ac:dyDescent="0.25">
      <c r="A1726" t="str">
        <f t="array" ref="A1726">IF(COUNT(SEARCH(RubriekenHistorisch,CONCATENATE(P1725,U1725,AB1725,AH1725))),"t","f")</f>
        <v>f</v>
      </c>
      <c r="B1726" t="str">
        <f t="shared" si="80"/>
        <v>f</v>
      </c>
      <c r="C1726" t="str">
        <f t="shared" si="81"/>
        <v>f</v>
      </c>
      <c r="D1726" t="str">
        <f t="shared" si="82"/>
        <v>f</v>
      </c>
      <c r="E1726" t="str">
        <f>IF(COUNT(SEARCH({"04.","05.","09.","12."},CONCATENATE(P1725,U1725,AB1725,AH1725))),"t","f")</f>
        <v>t</v>
      </c>
      <c r="F1726" t="str">
        <f t="array" ref="F1726">IF(COUNT(SEARCH(HistorischeRubrieken,CONCATENATE(P1725,U1725,AB1725,AH1725))),"t","f")</f>
        <v>f</v>
      </c>
      <c r="G1726">
        <v>3</v>
      </c>
      <c r="H1726">
        <v>250901</v>
      </c>
      <c r="I1726" t="s">
        <v>1248</v>
      </c>
      <c r="J1726">
        <v>19961101</v>
      </c>
      <c r="K1726">
        <v>19981101</v>
      </c>
      <c r="M1726">
        <v>0</v>
      </c>
      <c r="N1726">
        <v>0</v>
      </c>
      <c r="O1726" t="s">
        <v>1093</v>
      </c>
      <c r="P1726" t="s">
        <v>1250</v>
      </c>
      <c r="Q1726" t="s">
        <v>1095</v>
      </c>
      <c r="R1726">
        <v>0</v>
      </c>
      <c r="S1726" t="s">
        <v>271</v>
      </c>
      <c r="AA1726" t="s">
        <v>1099</v>
      </c>
      <c r="AC1726">
        <v>1</v>
      </c>
      <c r="AE1726">
        <v>1</v>
      </c>
      <c r="AF1726" t="s">
        <v>271</v>
      </c>
    </row>
    <row r="1727" spans="1:32" hidden="1" x14ac:dyDescent="0.25">
      <c r="A1727" t="str">
        <f t="array" ref="A1727">IF(COUNT(SEARCH(RubriekenHistorisch,CONCATENATE(P1726,U1726,AB1726,AH1726))),"t","f")</f>
        <v>f</v>
      </c>
      <c r="B1727" t="str">
        <f t="shared" si="80"/>
        <v>f</v>
      </c>
      <c r="C1727" t="str">
        <f t="shared" si="81"/>
        <v>f</v>
      </c>
      <c r="D1727" t="str">
        <f t="shared" si="82"/>
        <v>f</v>
      </c>
      <c r="E1727" t="str">
        <f>IF(COUNT(SEARCH({"04.","05.","09.","12."},CONCATENATE(P1726,U1726,AB1726,AH1726))),"t","f")</f>
        <v>t</v>
      </c>
      <c r="F1727" t="str">
        <f t="array" ref="F1727">IF(COUNT(SEARCH(HistorischeRubrieken,CONCATENATE(P1726,U1726,AB1726,AH1726))),"t","f")</f>
        <v>f</v>
      </c>
      <c r="G1727">
        <v>4</v>
      </c>
      <c r="H1727">
        <v>250901</v>
      </c>
      <c r="I1727" t="s">
        <v>1248</v>
      </c>
      <c r="J1727">
        <v>19981101</v>
      </c>
      <c r="K1727">
        <v>20001201</v>
      </c>
      <c r="M1727">
        <v>0</v>
      </c>
      <c r="N1727">
        <v>0</v>
      </c>
      <c r="O1727" t="s">
        <v>1093</v>
      </c>
      <c r="P1727" t="s">
        <v>1251</v>
      </c>
      <c r="Q1727" t="s">
        <v>1101</v>
      </c>
      <c r="R1727">
        <v>0</v>
      </c>
      <c r="S1727" t="s">
        <v>271</v>
      </c>
      <c r="T1727" t="s">
        <v>1244</v>
      </c>
      <c r="U1727" t="s">
        <v>1252</v>
      </c>
      <c r="V1727">
        <v>0</v>
      </c>
      <c r="W1727">
        <v>0</v>
      </c>
      <c r="X1727">
        <v>19990101</v>
      </c>
      <c r="Y1727">
        <v>48</v>
      </c>
      <c r="Z1727" t="s">
        <v>1003</v>
      </c>
      <c r="AA1727" t="s">
        <v>1196</v>
      </c>
      <c r="AC1727">
        <v>1</v>
      </c>
      <c r="AE1727">
        <v>1</v>
      </c>
      <c r="AF1727" t="s">
        <v>271</v>
      </c>
    </row>
    <row r="1728" spans="1:32" hidden="1" x14ac:dyDescent="0.25">
      <c r="A1728" t="str">
        <f t="array" ref="A1728">IF(COUNT(SEARCH(RubriekenHistorisch,CONCATENATE(P1727,U1727,AB1727,AH1727))),"t","f")</f>
        <v>f</v>
      </c>
      <c r="B1728" t="str">
        <f t="shared" si="80"/>
        <v>f</v>
      </c>
      <c r="C1728" t="str">
        <f t="shared" si="81"/>
        <v>f</v>
      </c>
      <c r="D1728" t="str">
        <f t="shared" si="82"/>
        <v>t</v>
      </c>
      <c r="E1728" t="str">
        <f>IF(COUNT(SEARCH({"04.","05.","09.","12."},CONCATENATE(P1727,U1727,AB1727,AH1727))),"t","f")</f>
        <v>t</v>
      </c>
      <c r="F1728" t="str">
        <f t="array" ref="F1728">IF(COUNT(SEARCH(HistorischeRubrieken,CONCATENATE(P1727,U1727,AB1727,AH1727))),"t","f")</f>
        <v>f</v>
      </c>
      <c r="G1728">
        <v>5</v>
      </c>
      <c r="H1728">
        <v>250901</v>
      </c>
      <c r="I1728" t="s">
        <v>1248</v>
      </c>
      <c r="J1728">
        <v>20001201</v>
      </c>
      <c r="K1728">
        <v>20010401</v>
      </c>
      <c r="M1728">
        <v>0</v>
      </c>
      <c r="N1728">
        <v>0</v>
      </c>
      <c r="O1728" t="s">
        <v>1093</v>
      </c>
      <c r="P1728" t="s">
        <v>1253</v>
      </c>
      <c r="Q1728" t="s">
        <v>1101</v>
      </c>
      <c r="R1728">
        <v>0</v>
      </c>
      <c r="S1728" t="s">
        <v>271</v>
      </c>
      <c r="U1728" t="s">
        <v>1254</v>
      </c>
      <c r="V1728">
        <v>1</v>
      </c>
      <c r="W1728">
        <v>1</v>
      </c>
      <c r="X1728">
        <v>20001206</v>
      </c>
      <c r="Y1728">
        <v>0</v>
      </c>
      <c r="Z1728" t="s">
        <v>1003</v>
      </c>
      <c r="AA1728" t="s">
        <v>1196</v>
      </c>
      <c r="AC1728">
        <v>1</v>
      </c>
      <c r="AE1728">
        <v>1</v>
      </c>
      <c r="AF1728" t="s">
        <v>271</v>
      </c>
    </row>
    <row r="1729" spans="1:32" hidden="1" x14ac:dyDescent="0.25">
      <c r="A1729" t="str">
        <f t="array" ref="A1729">IF(COUNT(SEARCH(RubriekenHistorisch,CONCATENATE(P1728,U1728,AB1728,AH1728))),"t","f")</f>
        <v>f</v>
      </c>
      <c r="B1729" t="str">
        <f t="shared" si="80"/>
        <v>f</v>
      </c>
      <c r="C1729" t="str">
        <f t="shared" si="81"/>
        <v>f</v>
      </c>
      <c r="D1729" t="str">
        <f t="shared" si="82"/>
        <v>f</v>
      </c>
      <c r="E1729" t="str">
        <f>IF(COUNT(SEARCH({"04.","05.","09.","12."},CONCATENATE(P1728,U1728,AB1728,AH1728))),"t","f")</f>
        <v>t</v>
      </c>
      <c r="F1729" t="str">
        <f t="array" ref="F1729">IF(COUNT(SEARCH(HistorischeRubrieken,CONCATENATE(P1728,U1728,AB1728,AH1728))),"t","f")</f>
        <v>f</v>
      </c>
      <c r="G1729">
        <v>6</v>
      </c>
      <c r="H1729">
        <v>250901</v>
      </c>
      <c r="I1729" t="s">
        <v>1248</v>
      </c>
      <c r="J1729">
        <v>20010401</v>
      </c>
      <c r="K1729">
        <v>20011201</v>
      </c>
      <c r="M1729">
        <v>0</v>
      </c>
      <c r="N1729">
        <v>0</v>
      </c>
      <c r="O1729" t="s">
        <v>1103</v>
      </c>
      <c r="P1729" t="s">
        <v>1253</v>
      </c>
      <c r="Q1729" t="s">
        <v>1101</v>
      </c>
      <c r="R1729">
        <v>0</v>
      </c>
      <c r="S1729" t="s">
        <v>271</v>
      </c>
      <c r="AA1729" t="s">
        <v>1104</v>
      </c>
      <c r="AC1729">
        <v>1</v>
      </c>
      <c r="AE1729">
        <v>1</v>
      </c>
      <c r="AF1729" t="s">
        <v>271</v>
      </c>
    </row>
    <row r="1730" spans="1:32" hidden="1" x14ac:dyDescent="0.25">
      <c r="A1730" t="str">
        <f t="array" ref="A1730">IF(COUNT(SEARCH(RubriekenHistorisch,CONCATENATE(P1729,U1729,AB1729,AH1729))),"t","f")</f>
        <v>f</v>
      </c>
      <c r="B1730" t="str">
        <f t="shared" si="80"/>
        <v>f</v>
      </c>
      <c r="C1730" t="str">
        <f t="shared" si="81"/>
        <v>f</v>
      </c>
      <c r="D1730" t="str">
        <f t="shared" si="82"/>
        <v>f</v>
      </c>
      <c r="E1730" t="str">
        <f>IF(COUNT(SEARCH({"04.","05.","09.","12."},CONCATENATE(P1729,U1729,AB1729,AH1729))),"t","f")</f>
        <v>t</v>
      </c>
      <c r="F1730" t="str">
        <f t="array" ref="F1730">IF(COUNT(SEARCH(HistorischeRubrieken,CONCATENATE(P1729,U1729,AB1729,AH1729))),"t","f")</f>
        <v>f</v>
      </c>
      <c r="G1730">
        <v>7</v>
      </c>
      <c r="H1730">
        <v>250901</v>
      </c>
      <c r="I1730" t="s">
        <v>1248</v>
      </c>
      <c r="J1730">
        <v>20011201</v>
      </c>
      <c r="K1730">
        <v>20051201</v>
      </c>
      <c r="M1730">
        <v>0</v>
      </c>
      <c r="N1730">
        <v>0</v>
      </c>
      <c r="O1730" t="s">
        <v>1103</v>
      </c>
      <c r="P1730" t="s">
        <v>1255</v>
      </c>
      <c r="Q1730" t="s">
        <v>1101</v>
      </c>
      <c r="R1730">
        <v>0</v>
      </c>
      <c r="S1730" t="s">
        <v>271</v>
      </c>
      <c r="AA1730" t="s">
        <v>1104</v>
      </c>
      <c r="AC1730">
        <v>1</v>
      </c>
      <c r="AE1730">
        <v>1</v>
      </c>
      <c r="AF1730" t="s">
        <v>271</v>
      </c>
    </row>
    <row r="1731" spans="1:32" hidden="1" x14ac:dyDescent="0.25">
      <c r="A1731" t="str">
        <f t="array" ref="A1731">IF(COUNT(SEARCH(RubriekenHistorisch,CONCATENATE(P1730,U1730,AB1730,AH1730))),"t","f")</f>
        <v>f</v>
      </c>
      <c r="B1731" t="str">
        <f t="shared" ref="B1731:B1794" si="83">IF(COUNT(SEARCH("07.66.20",CONCATENATE(P1730,U1730,AB1730,AH1730))),"t","f")</f>
        <v>f</v>
      </c>
      <c r="C1731" t="str">
        <f t="shared" ref="C1731:C1794" si="84">IF(COUNT(SEARCH("14.40.10",CONCATENATE(P1730,U1730,AB1730,AH1730))),"t","f")</f>
        <v>f</v>
      </c>
      <c r="D1731" t="str">
        <f t="shared" si="82"/>
        <v>f</v>
      </c>
      <c r="E1731" t="str">
        <f>IF(COUNT(SEARCH({"04.","05.","09.","12."},CONCATENATE(P1730,U1730,AB1730,AH1730))),"t","f")</f>
        <v>t</v>
      </c>
      <c r="F1731" t="str">
        <f t="array" ref="F1731">IF(COUNT(SEARCH(HistorischeRubrieken,CONCATENATE(P1730,U1730,AB1730,AH1730))),"t","f")</f>
        <v>f</v>
      </c>
      <c r="G1731">
        <v>8</v>
      </c>
      <c r="H1731">
        <v>250901</v>
      </c>
      <c r="I1731" t="s">
        <v>1248</v>
      </c>
      <c r="J1731">
        <v>20051201</v>
      </c>
      <c r="K1731">
        <v>20071201</v>
      </c>
      <c r="M1731">
        <v>0</v>
      </c>
      <c r="N1731">
        <v>0</v>
      </c>
      <c r="O1731" t="s">
        <v>1103</v>
      </c>
      <c r="P1731" t="s">
        <v>1256</v>
      </c>
      <c r="Q1731" t="s">
        <v>1101</v>
      </c>
      <c r="R1731">
        <v>0</v>
      </c>
      <c r="S1731" t="s">
        <v>271</v>
      </c>
      <c r="AA1731" t="s">
        <v>1104</v>
      </c>
      <c r="AC1731">
        <v>1</v>
      </c>
      <c r="AE1731">
        <v>1</v>
      </c>
      <c r="AF1731" t="s">
        <v>271</v>
      </c>
    </row>
    <row r="1732" spans="1:32" hidden="1" x14ac:dyDescent="0.25">
      <c r="A1732" t="str">
        <f t="array" ref="A1732">IF(COUNT(SEARCH(RubriekenHistorisch,CONCATENATE(P1731,U1731,AB1731,AH1731))),"t","f")</f>
        <v>f</v>
      </c>
      <c r="B1732" t="str">
        <f t="shared" si="83"/>
        <v>f</v>
      </c>
      <c r="C1732" t="str">
        <f t="shared" si="84"/>
        <v>f</v>
      </c>
      <c r="D1732" t="str">
        <f t="shared" ref="D1732:D1795" si="85">IF(COUNT(SEARCH("- 0",CONCATENATE(P1731,U1731,AB1731,AH1731))),"t","f")</f>
        <v>f</v>
      </c>
      <c r="E1732" t="str">
        <f>IF(COUNT(SEARCH({"04.","05.","09.","12."},CONCATENATE(P1731,U1731,AB1731,AH1731))),"t","f")</f>
        <v>t</v>
      </c>
      <c r="F1732" t="str">
        <f t="array" ref="F1732">IF(COUNT(SEARCH(HistorischeRubrieken,CONCATENATE(P1731,U1731,AB1731,AH1731))),"t","f")</f>
        <v>f</v>
      </c>
      <c r="G1732">
        <v>9</v>
      </c>
      <c r="H1732">
        <v>250901</v>
      </c>
      <c r="I1732" t="s">
        <v>1248</v>
      </c>
      <c r="J1732">
        <v>20071201</v>
      </c>
      <c r="K1732">
        <v>20081201</v>
      </c>
      <c r="M1732">
        <v>0</v>
      </c>
      <c r="N1732">
        <v>0</v>
      </c>
      <c r="O1732" t="s">
        <v>1111</v>
      </c>
      <c r="P1732" t="s">
        <v>1256</v>
      </c>
      <c r="Q1732" t="s">
        <v>1101</v>
      </c>
      <c r="R1732">
        <v>0</v>
      </c>
      <c r="S1732" t="s">
        <v>271</v>
      </c>
      <c r="AA1732" t="s">
        <v>1127</v>
      </c>
      <c r="AC1732">
        <v>1</v>
      </c>
      <c r="AE1732">
        <v>1</v>
      </c>
      <c r="AF1732" t="s">
        <v>271</v>
      </c>
    </row>
    <row r="1733" spans="1:32" hidden="1" x14ac:dyDescent="0.25">
      <c r="A1733" t="str">
        <f t="array" ref="A1733">IF(COUNT(SEARCH(RubriekenHistorisch,CONCATENATE(P1732,U1732,AB1732,AH1732))),"t","f")</f>
        <v>f</v>
      </c>
      <c r="B1733" t="str">
        <f t="shared" si="83"/>
        <v>f</v>
      </c>
      <c r="C1733" t="str">
        <f t="shared" si="84"/>
        <v>f</v>
      </c>
      <c r="D1733" t="str">
        <f t="shared" si="85"/>
        <v>f</v>
      </c>
      <c r="E1733" t="str">
        <f>IF(COUNT(SEARCH({"04.","05.","09.","12."},CONCATENATE(P1732,U1732,AB1732,AH1732))),"t","f")</f>
        <v>t</v>
      </c>
      <c r="F1733" t="str">
        <f t="array" ref="F1733">IF(COUNT(SEARCH(HistorischeRubrieken,CONCATENATE(P1732,U1732,AB1732,AH1732))),"t","f")</f>
        <v>f</v>
      </c>
      <c r="G1733">
        <v>10</v>
      </c>
      <c r="H1733">
        <v>250901</v>
      </c>
      <c r="I1733" t="s">
        <v>1248</v>
      </c>
      <c r="J1733">
        <v>20081201</v>
      </c>
      <c r="K1733">
        <v>20101201</v>
      </c>
      <c r="M1733">
        <v>0</v>
      </c>
      <c r="N1733">
        <v>0</v>
      </c>
      <c r="O1733" t="s">
        <v>1111</v>
      </c>
      <c r="P1733" t="s">
        <v>1257</v>
      </c>
      <c r="Q1733" t="s">
        <v>1101</v>
      </c>
      <c r="R1733">
        <v>0</v>
      </c>
      <c r="S1733" t="s">
        <v>271</v>
      </c>
      <c r="AA1733" t="s">
        <v>1127</v>
      </c>
      <c r="AC1733">
        <v>1</v>
      </c>
      <c r="AE1733">
        <v>1</v>
      </c>
      <c r="AF1733" t="s">
        <v>271</v>
      </c>
    </row>
    <row r="1734" spans="1:32" hidden="1" x14ac:dyDescent="0.25">
      <c r="A1734" t="str">
        <f t="array" ref="A1734">IF(COUNT(SEARCH(RubriekenHistorisch,CONCATENATE(P1733,U1733,AB1733,AH1733))),"t","f")</f>
        <v>f</v>
      </c>
      <c r="B1734" t="str">
        <f t="shared" si="83"/>
        <v>f</v>
      </c>
      <c r="C1734" t="str">
        <f t="shared" si="84"/>
        <v>f</v>
      </c>
      <c r="D1734" t="str">
        <f t="shared" si="85"/>
        <v>f</v>
      </c>
      <c r="E1734" t="str">
        <f>IF(COUNT(SEARCH({"04.","05.","09.","12."},CONCATENATE(P1733,U1733,AB1733,AH1733))),"t","f")</f>
        <v>t</v>
      </c>
      <c r="F1734" t="str">
        <f t="array" ref="F1734">IF(COUNT(SEARCH(HistorischeRubrieken,CONCATENATE(P1733,U1733,AB1733,AH1733))),"t","f")</f>
        <v>f</v>
      </c>
      <c r="G1734">
        <v>11</v>
      </c>
      <c r="H1734">
        <v>250901</v>
      </c>
      <c r="I1734" t="s">
        <v>1258</v>
      </c>
      <c r="J1734">
        <v>20101201</v>
      </c>
      <c r="K1734">
        <v>20111201</v>
      </c>
      <c r="M1734">
        <v>0</v>
      </c>
      <c r="N1734">
        <v>0</v>
      </c>
      <c r="O1734" t="s">
        <v>1259</v>
      </c>
      <c r="P1734" t="s">
        <v>1260</v>
      </c>
      <c r="Q1734" t="s">
        <v>1101</v>
      </c>
      <c r="R1734">
        <v>0</v>
      </c>
      <c r="S1734" t="s">
        <v>271</v>
      </c>
      <c r="AA1734" t="s">
        <v>1261</v>
      </c>
      <c r="AC1734">
        <v>1</v>
      </c>
      <c r="AE1734">
        <v>1</v>
      </c>
      <c r="AF1734" t="s">
        <v>271</v>
      </c>
    </row>
    <row r="1735" spans="1:32" hidden="1" x14ac:dyDescent="0.25">
      <c r="A1735" t="str">
        <f t="array" ref="A1735">IF(COUNT(SEARCH(RubriekenHistorisch,CONCATENATE(P1734,U1734,AB1734,AH1734))),"t","f")</f>
        <v>f</v>
      </c>
      <c r="B1735" t="str">
        <f t="shared" si="83"/>
        <v>f</v>
      </c>
      <c r="C1735" t="str">
        <f t="shared" si="84"/>
        <v>f</v>
      </c>
      <c r="D1735" t="str">
        <f t="shared" si="85"/>
        <v>f</v>
      </c>
      <c r="E1735" t="str">
        <f>IF(COUNT(SEARCH({"04.","05.","09.","12."},CONCATENATE(P1734,U1734,AB1734,AH1734))),"t","f")</f>
        <v>t</v>
      </c>
      <c r="F1735" t="str">
        <f t="array" ref="F1735">IF(COUNT(SEARCH(HistorischeRubrieken,CONCATENATE(P1734,U1734,AB1734,AH1734))),"t","f")</f>
        <v>f</v>
      </c>
      <c r="G1735">
        <v>12</v>
      </c>
      <c r="H1735">
        <v>250901</v>
      </c>
      <c r="I1735" t="s">
        <v>1262</v>
      </c>
      <c r="J1735">
        <v>20111201</v>
      </c>
      <c r="K1735">
        <v>20120115</v>
      </c>
      <c r="M1735">
        <v>0</v>
      </c>
      <c r="N1735">
        <v>0</v>
      </c>
      <c r="O1735" t="s">
        <v>1116</v>
      </c>
      <c r="P1735" t="s">
        <v>1263</v>
      </c>
      <c r="Q1735" t="s">
        <v>1101</v>
      </c>
      <c r="R1735">
        <v>0</v>
      </c>
      <c r="S1735" t="s">
        <v>271</v>
      </c>
      <c r="AA1735" t="s">
        <v>1118</v>
      </c>
      <c r="AC1735">
        <v>1</v>
      </c>
      <c r="AE1735">
        <v>1</v>
      </c>
      <c r="AF1735" t="s">
        <v>271</v>
      </c>
    </row>
    <row r="1736" spans="1:32" hidden="1" x14ac:dyDescent="0.25">
      <c r="A1736" t="str">
        <f t="array" ref="A1736">IF(COUNT(SEARCH(RubriekenHistorisch,CONCATENATE(P1735,U1735,AB1735,AH1735))),"t","f")</f>
        <v>f</v>
      </c>
      <c r="B1736" t="str">
        <f t="shared" si="83"/>
        <v>f</v>
      </c>
      <c r="C1736" t="str">
        <f t="shared" si="84"/>
        <v>f</v>
      </c>
      <c r="D1736" t="str">
        <f t="shared" si="85"/>
        <v>f</v>
      </c>
      <c r="E1736" t="str">
        <f>IF(COUNT(SEARCH({"04.","05.","09.","12."},CONCATENATE(P1735,U1735,AB1735,AH1735))),"t","f")</f>
        <v>t</v>
      </c>
      <c r="F1736" t="str">
        <f t="array" ref="F1736">IF(COUNT(SEARCH(HistorischeRubrieken,CONCATENATE(P1735,U1735,AB1735,AH1735))),"t","f")</f>
        <v>f</v>
      </c>
      <c r="G1736">
        <v>13</v>
      </c>
      <c r="H1736">
        <v>250901</v>
      </c>
      <c r="I1736" t="s">
        <v>1262</v>
      </c>
      <c r="J1736">
        <v>20120115</v>
      </c>
      <c r="K1736">
        <v>20120820</v>
      </c>
      <c r="M1736">
        <v>0</v>
      </c>
      <c r="N1736">
        <v>0</v>
      </c>
      <c r="O1736" t="s">
        <v>1119</v>
      </c>
      <c r="P1736" t="s">
        <v>1263</v>
      </c>
      <c r="Q1736" t="s">
        <v>1101</v>
      </c>
      <c r="R1736">
        <v>0</v>
      </c>
      <c r="S1736" t="s">
        <v>271</v>
      </c>
      <c r="AA1736" t="s">
        <v>1120</v>
      </c>
      <c r="AC1736">
        <v>1</v>
      </c>
      <c r="AE1736">
        <v>1</v>
      </c>
      <c r="AF1736" t="s">
        <v>271</v>
      </c>
    </row>
    <row r="1737" spans="1:32" hidden="1" x14ac:dyDescent="0.25">
      <c r="A1737" t="str">
        <f t="array" ref="A1737">IF(COUNT(SEARCH(RubriekenHistorisch,CONCATENATE(P1736,U1736,AB1736,AH1736))),"t","f")</f>
        <v>f</v>
      </c>
      <c r="B1737" t="str">
        <f t="shared" si="83"/>
        <v>f</v>
      </c>
      <c r="C1737" t="str">
        <f t="shared" si="84"/>
        <v>f</v>
      </c>
      <c r="D1737" t="str">
        <f t="shared" si="85"/>
        <v>f</v>
      </c>
      <c r="E1737" t="str">
        <f>IF(COUNT(SEARCH({"04.","05.","09.","12."},CONCATENATE(P1736,U1736,AB1736,AH1736))),"t","f")</f>
        <v>t</v>
      </c>
      <c r="F1737" t="str">
        <f t="array" ref="F1737">IF(COUNT(SEARCH(HistorischeRubrieken,CONCATENATE(P1736,U1736,AB1736,AH1736))),"t","f")</f>
        <v>f</v>
      </c>
      <c r="G1737">
        <v>14</v>
      </c>
      <c r="H1737">
        <v>250901</v>
      </c>
      <c r="I1737" t="s">
        <v>1264</v>
      </c>
      <c r="J1737">
        <v>20120820</v>
      </c>
      <c r="K1737">
        <v>20140101</v>
      </c>
      <c r="M1737">
        <v>0</v>
      </c>
      <c r="N1737">
        <v>0</v>
      </c>
      <c r="O1737" t="s">
        <v>1119</v>
      </c>
      <c r="P1737" t="s">
        <v>1263</v>
      </c>
      <c r="Q1737" t="s">
        <v>1101</v>
      </c>
      <c r="R1737">
        <v>0</v>
      </c>
      <c r="S1737" t="s">
        <v>271</v>
      </c>
      <c r="AA1737" t="s">
        <v>1120</v>
      </c>
      <c r="AC1737">
        <v>1</v>
      </c>
      <c r="AE1737">
        <v>1</v>
      </c>
      <c r="AF1737" t="s">
        <v>271</v>
      </c>
    </row>
    <row r="1738" spans="1:32" hidden="1" x14ac:dyDescent="0.25">
      <c r="A1738" t="str">
        <f t="array" ref="A1738">IF(COUNT(SEARCH(RubriekenHistorisch,CONCATENATE(P1737,U1737,AB1737,AH1737))),"t","f")</f>
        <v>f</v>
      </c>
      <c r="B1738" t="str">
        <f t="shared" si="83"/>
        <v>f</v>
      </c>
      <c r="C1738" t="str">
        <f t="shared" si="84"/>
        <v>f</v>
      </c>
      <c r="D1738" t="str">
        <f t="shared" si="85"/>
        <v>f</v>
      </c>
      <c r="E1738" t="str">
        <f>IF(COUNT(SEARCH({"04.","05.","09.","12."},CONCATENATE(P1737,U1737,AB1737,AH1737))),"t","f")</f>
        <v>t</v>
      </c>
      <c r="F1738" t="str">
        <f t="array" ref="F1738">IF(COUNT(SEARCH(HistorischeRubrieken,CONCATENATE(P1737,U1737,AB1737,AH1737))),"t","f")</f>
        <v>f</v>
      </c>
      <c r="G1738">
        <v>15</v>
      </c>
      <c r="H1738">
        <v>250901</v>
      </c>
      <c r="I1738" t="s">
        <v>1264</v>
      </c>
      <c r="J1738">
        <v>20140101</v>
      </c>
      <c r="K1738">
        <v>20140601</v>
      </c>
      <c r="M1738">
        <v>0</v>
      </c>
      <c r="N1738">
        <v>0</v>
      </c>
      <c r="O1738" t="s">
        <v>1119</v>
      </c>
      <c r="P1738" t="s">
        <v>1265</v>
      </c>
      <c r="Q1738" t="s">
        <v>1101</v>
      </c>
      <c r="R1738">
        <v>0</v>
      </c>
      <c r="S1738" t="s">
        <v>271</v>
      </c>
      <c r="AA1738" t="s">
        <v>1120</v>
      </c>
      <c r="AC1738">
        <v>1</v>
      </c>
      <c r="AE1738">
        <v>1</v>
      </c>
      <c r="AF1738" t="s">
        <v>271</v>
      </c>
    </row>
    <row r="1739" spans="1:32" hidden="1" x14ac:dyDescent="0.25">
      <c r="A1739" t="str">
        <f t="array" ref="A1739">IF(COUNT(SEARCH(RubriekenHistorisch,CONCATENATE(P1738,U1738,AB1738,AH1738))),"t","f")</f>
        <v>f</v>
      </c>
      <c r="B1739" t="str">
        <f t="shared" si="83"/>
        <v>f</v>
      </c>
      <c r="C1739" t="str">
        <f t="shared" si="84"/>
        <v>f</v>
      </c>
      <c r="D1739" t="str">
        <f t="shared" si="85"/>
        <v>f</v>
      </c>
      <c r="E1739" t="str">
        <f>IF(COUNT(SEARCH({"04.","05.","09.","12."},CONCATENATE(P1738,U1738,AB1738,AH1738))),"t","f")</f>
        <v>t</v>
      </c>
      <c r="F1739" t="str">
        <f t="array" ref="F1739">IF(COUNT(SEARCH(HistorischeRubrieken,CONCATENATE(P1738,U1738,AB1738,AH1738))),"t","f")</f>
        <v>f</v>
      </c>
      <c r="G1739">
        <v>16</v>
      </c>
      <c r="H1739">
        <v>250901</v>
      </c>
      <c r="I1739" t="s">
        <v>1262</v>
      </c>
      <c r="J1739">
        <v>20140601</v>
      </c>
      <c r="K1739">
        <v>20151201</v>
      </c>
      <c r="M1739">
        <v>0</v>
      </c>
      <c r="N1739">
        <v>0</v>
      </c>
      <c r="O1739" t="s">
        <v>1119</v>
      </c>
      <c r="P1739" t="s">
        <v>1265</v>
      </c>
      <c r="Q1739" t="s">
        <v>1101</v>
      </c>
      <c r="R1739">
        <v>0</v>
      </c>
      <c r="S1739" t="s">
        <v>271</v>
      </c>
      <c r="AA1739" t="s">
        <v>1176</v>
      </c>
      <c r="AC1739">
        <v>1</v>
      </c>
      <c r="AE1739">
        <v>1</v>
      </c>
      <c r="AF1739" t="s">
        <v>271</v>
      </c>
    </row>
    <row r="1740" spans="1:32" x14ac:dyDescent="0.25">
      <c r="A1740" t="str">
        <f t="array" ref="A1740">IF(COUNT(SEARCH(RubriekenHistorisch,CONCATENATE(P1739,U1739,AB1739,AH1739))),"t","f")</f>
        <v>f</v>
      </c>
      <c r="B1740" t="str">
        <f t="shared" si="83"/>
        <v>f</v>
      </c>
      <c r="C1740" t="str">
        <f t="shared" si="84"/>
        <v>f</v>
      </c>
      <c r="D1740" t="str">
        <f t="shared" si="85"/>
        <v>f</v>
      </c>
      <c r="E1740" t="str">
        <f>IF(COUNT(SEARCH({"04.","05.","09.","12."},CONCATENATE(P1739,U1739,AB1739,AH1739))),"t","f")</f>
        <v>t</v>
      </c>
      <c r="F1740" t="str">
        <f t="array" ref="F1740">IF(COUNT(SEARCH(HistorischeRubrieken,CONCATENATE(P1739,U1739,AB1739,AH1739))),"t","f")</f>
        <v>f</v>
      </c>
      <c r="G1740">
        <v>17</v>
      </c>
      <c r="H1740">
        <v>250901</v>
      </c>
      <c r="I1740" t="s">
        <v>6724</v>
      </c>
      <c r="J1740">
        <v>20151201</v>
      </c>
      <c r="M1740">
        <v>0</v>
      </c>
      <c r="N1740">
        <v>0</v>
      </c>
      <c r="O1740" t="s">
        <v>1119</v>
      </c>
      <c r="P1740" t="s">
        <v>6725</v>
      </c>
      <c r="Q1740" t="s">
        <v>1101</v>
      </c>
      <c r="R1740">
        <v>0</v>
      </c>
      <c r="S1740" t="s">
        <v>271</v>
      </c>
      <c r="U1740" t="s">
        <v>6726</v>
      </c>
      <c r="V1740">
        <v>1</v>
      </c>
      <c r="W1740">
        <v>1</v>
      </c>
      <c r="X1740">
        <v>20151202</v>
      </c>
      <c r="Y1740">
        <v>0</v>
      </c>
      <c r="Z1740" t="s">
        <v>271</v>
      </c>
      <c r="AA1740" t="s">
        <v>1176</v>
      </c>
      <c r="AC1740">
        <v>1</v>
      </c>
      <c r="AE1740">
        <v>1</v>
      </c>
      <c r="AF1740" t="s">
        <v>271</v>
      </c>
    </row>
    <row r="1741" spans="1:32" hidden="1" x14ac:dyDescent="0.25">
      <c r="A1741" t="str">
        <f t="array" ref="A1741">IF(COUNT(SEARCH(RubriekenHistorisch,CONCATENATE(P1740,U1740,AB1740,AH1740))),"t","f")</f>
        <v>f</v>
      </c>
      <c r="B1741" t="str">
        <f t="shared" si="83"/>
        <v>f</v>
      </c>
      <c r="C1741" t="str">
        <f t="shared" si="84"/>
        <v>f</v>
      </c>
      <c r="D1741" t="str">
        <f t="shared" si="85"/>
        <v>f</v>
      </c>
      <c r="E1741" t="str">
        <f>IF(COUNT(SEARCH({"04.","05.","09.","12."},CONCATENATE(P1740,U1740,AB1740,AH1740))),"t","f")</f>
        <v>t</v>
      </c>
      <c r="F1741" t="str">
        <f t="array" ref="F1741">IF(COUNT(SEARCH(HistorischeRubrieken,CONCATENATE(P1740,U1740,AB1740,AH1740))),"t","f")</f>
        <v>f</v>
      </c>
      <c r="G1741">
        <v>1</v>
      </c>
      <c r="H1741">
        <v>250902</v>
      </c>
      <c r="I1741" t="s">
        <v>1266</v>
      </c>
      <c r="J1741">
        <v>19960201</v>
      </c>
      <c r="K1741">
        <v>19981101</v>
      </c>
      <c r="M1741">
        <v>0</v>
      </c>
      <c r="N1741">
        <v>0</v>
      </c>
      <c r="O1741" t="s">
        <v>1208</v>
      </c>
      <c r="P1741" t="s">
        <v>1267</v>
      </c>
      <c r="Q1741" t="s">
        <v>1095</v>
      </c>
      <c r="R1741">
        <v>1</v>
      </c>
      <c r="S1741" t="s">
        <v>271</v>
      </c>
      <c r="T1741" t="s">
        <v>1208</v>
      </c>
      <c r="U1741" t="s">
        <v>1267</v>
      </c>
      <c r="V1741">
        <v>0</v>
      </c>
      <c r="W1741">
        <v>0</v>
      </c>
      <c r="X1741">
        <v>19960201</v>
      </c>
      <c r="Y1741">
        <v>0</v>
      </c>
      <c r="Z1741" t="s">
        <v>1003</v>
      </c>
    </row>
    <row r="1742" spans="1:32" hidden="1" x14ac:dyDescent="0.25">
      <c r="A1742" t="str">
        <f t="array" ref="A1742">IF(COUNT(SEARCH(RubriekenHistorisch,CONCATENATE(P1741,U1741,AB1741,AH1741))),"t","f")</f>
        <v>f</v>
      </c>
      <c r="B1742" t="str">
        <f t="shared" si="83"/>
        <v>f</v>
      </c>
      <c r="C1742" t="str">
        <f t="shared" si="84"/>
        <v>t</v>
      </c>
      <c r="D1742" t="str">
        <f t="shared" si="85"/>
        <v>f</v>
      </c>
      <c r="E1742" t="str">
        <f>IF(COUNT(SEARCH({"04.","05.","09.","12."},CONCATENATE(P1741,U1741,AB1741,AH1741))),"t","f")</f>
        <v>t</v>
      </c>
      <c r="F1742" t="str">
        <f t="array" ref="F1742">IF(COUNT(SEARCH(HistorischeRubrieken,CONCATENATE(P1741,U1741,AB1741,AH1741))),"t","f")</f>
        <v>f</v>
      </c>
      <c r="G1742">
        <v>2</v>
      </c>
      <c r="H1742">
        <v>250902</v>
      </c>
      <c r="I1742" t="s">
        <v>1266</v>
      </c>
      <c r="J1742">
        <v>19981101</v>
      </c>
      <c r="K1742">
        <v>20001201</v>
      </c>
      <c r="M1742">
        <v>0</v>
      </c>
      <c r="N1742">
        <v>0</v>
      </c>
      <c r="O1742" t="s">
        <v>1208</v>
      </c>
      <c r="P1742" t="s">
        <v>1267</v>
      </c>
      <c r="Q1742" t="s">
        <v>1101</v>
      </c>
      <c r="R1742">
        <v>0</v>
      </c>
      <c r="S1742" t="s">
        <v>271</v>
      </c>
    </row>
    <row r="1743" spans="1:32" hidden="1" x14ac:dyDescent="0.25">
      <c r="A1743" t="str">
        <f t="array" ref="A1743">IF(COUNT(SEARCH(RubriekenHistorisch,CONCATENATE(P1742,U1742,AB1742,AH1742))),"t","f")</f>
        <v>f</v>
      </c>
      <c r="B1743" t="str">
        <f t="shared" si="83"/>
        <v>f</v>
      </c>
      <c r="C1743" t="str">
        <f t="shared" si="84"/>
        <v>t</v>
      </c>
      <c r="D1743" t="str">
        <f t="shared" si="85"/>
        <v>f</v>
      </c>
      <c r="E1743" t="str">
        <f>IF(COUNT(SEARCH({"04.","05.","09.","12."},CONCATENATE(P1742,U1742,AB1742,AH1742))),"t","f")</f>
        <v>t</v>
      </c>
      <c r="F1743" t="str">
        <f t="array" ref="F1743">IF(COUNT(SEARCH(HistorischeRubrieken,CONCATENATE(P1742,U1742,AB1742,AH1742))),"t","f")</f>
        <v>f</v>
      </c>
      <c r="G1743">
        <v>3</v>
      </c>
      <c r="H1743">
        <v>250902</v>
      </c>
      <c r="I1743" t="s">
        <v>1266</v>
      </c>
      <c r="J1743">
        <v>20001201</v>
      </c>
      <c r="K1743">
        <v>20010401</v>
      </c>
      <c r="M1743">
        <v>0</v>
      </c>
      <c r="N1743">
        <v>0</v>
      </c>
      <c r="O1743" t="s">
        <v>1208</v>
      </c>
      <c r="P1743" t="s">
        <v>1267</v>
      </c>
      <c r="Q1743" t="s">
        <v>1101</v>
      </c>
      <c r="R1743">
        <v>1</v>
      </c>
      <c r="S1743" t="s">
        <v>271</v>
      </c>
      <c r="T1743" t="s">
        <v>1244</v>
      </c>
      <c r="U1743" t="s">
        <v>1268</v>
      </c>
      <c r="V1743">
        <v>0</v>
      </c>
      <c r="W1743">
        <v>1</v>
      </c>
      <c r="X1743">
        <v>20030101</v>
      </c>
      <c r="Y1743">
        <v>48</v>
      </c>
      <c r="Z1743" t="s">
        <v>1003</v>
      </c>
    </row>
    <row r="1744" spans="1:32" hidden="1" x14ac:dyDescent="0.25">
      <c r="A1744" t="str">
        <f t="array" ref="A1744">IF(COUNT(SEARCH(RubriekenHistorisch,CONCATENATE(P1743,U1743,AB1743,AH1743))),"t","f")</f>
        <v>f</v>
      </c>
      <c r="B1744" t="str">
        <f t="shared" si="83"/>
        <v>f</v>
      </c>
      <c r="C1744" t="str">
        <f t="shared" si="84"/>
        <v>t</v>
      </c>
      <c r="D1744" t="str">
        <f t="shared" si="85"/>
        <v>t</v>
      </c>
      <c r="E1744" t="str">
        <f>IF(COUNT(SEARCH({"04.","05.","09.","12."},CONCATENATE(P1743,U1743,AB1743,AH1743))),"t","f")</f>
        <v>t</v>
      </c>
      <c r="F1744" t="str">
        <f t="array" ref="F1744">IF(COUNT(SEARCH(HistorischeRubrieken,CONCATENATE(P1743,U1743,AB1743,AH1743))),"t","f")</f>
        <v>f</v>
      </c>
      <c r="G1744">
        <v>4</v>
      </c>
      <c r="H1744">
        <v>250902</v>
      </c>
      <c r="I1744" t="s">
        <v>1266</v>
      </c>
      <c r="J1744">
        <v>20010401</v>
      </c>
      <c r="K1744">
        <v>20071201</v>
      </c>
      <c r="M1744">
        <v>0</v>
      </c>
      <c r="N1744">
        <v>0</v>
      </c>
      <c r="O1744" t="s">
        <v>1210</v>
      </c>
      <c r="P1744" t="s">
        <v>1267</v>
      </c>
      <c r="Q1744" t="s">
        <v>1101</v>
      </c>
      <c r="R1744">
        <v>1</v>
      </c>
      <c r="S1744" t="s">
        <v>271</v>
      </c>
      <c r="T1744" t="s">
        <v>1197</v>
      </c>
      <c r="U1744" t="s">
        <v>1268</v>
      </c>
      <c r="V1744">
        <v>0</v>
      </c>
      <c r="W1744">
        <v>1</v>
      </c>
      <c r="X1744">
        <v>20030101</v>
      </c>
      <c r="Y1744">
        <v>48</v>
      </c>
      <c r="Z1744" t="s">
        <v>1003</v>
      </c>
    </row>
    <row r="1745" spans="1:32" hidden="1" x14ac:dyDescent="0.25">
      <c r="A1745" t="str">
        <f t="array" ref="A1745">IF(COUNT(SEARCH(RubriekenHistorisch,CONCATENATE(P1744,U1744,AB1744,AH1744))),"t","f")</f>
        <v>f</v>
      </c>
      <c r="B1745" t="str">
        <f t="shared" si="83"/>
        <v>f</v>
      </c>
      <c r="C1745" t="str">
        <f t="shared" si="84"/>
        <v>t</v>
      </c>
      <c r="D1745" t="str">
        <f t="shared" si="85"/>
        <v>t</v>
      </c>
      <c r="E1745" t="str">
        <f>IF(COUNT(SEARCH({"04.","05.","09.","12."},CONCATENATE(P1744,U1744,AB1744,AH1744))),"t","f")</f>
        <v>t</v>
      </c>
      <c r="F1745" t="str">
        <f t="array" ref="F1745">IF(COUNT(SEARCH(HistorischeRubrieken,CONCATENATE(P1744,U1744,AB1744,AH1744))),"t","f")</f>
        <v>f</v>
      </c>
      <c r="G1745">
        <v>5</v>
      </c>
      <c r="H1745">
        <v>250902</v>
      </c>
      <c r="I1745" t="s">
        <v>1266</v>
      </c>
      <c r="J1745">
        <v>20071201</v>
      </c>
      <c r="K1745">
        <v>20101201</v>
      </c>
      <c r="M1745">
        <v>0</v>
      </c>
      <c r="N1745">
        <v>0</v>
      </c>
      <c r="O1745" t="s">
        <v>1269</v>
      </c>
      <c r="P1745" t="s">
        <v>1267</v>
      </c>
      <c r="Q1745" t="s">
        <v>1101</v>
      </c>
      <c r="R1745">
        <v>1</v>
      </c>
      <c r="S1745" t="s">
        <v>271</v>
      </c>
      <c r="T1745" t="s">
        <v>1270</v>
      </c>
      <c r="U1745" t="s">
        <v>1268</v>
      </c>
      <c r="V1745">
        <v>0</v>
      </c>
      <c r="W1745">
        <v>1</v>
      </c>
      <c r="X1745">
        <v>20030101</v>
      </c>
      <c r="Y1745">
        <v>48</v>
      </c>
      <c r="Z1745" t="s">
        <v>1003</v>
      </c>
    </row>
    <row r="1746" spans="1:32" hidden="1" x14ac:dyDescent="0.25">
      <c r="A1746" t="str">
        <f t="array" ref="A1746">IF(COUNT(SEARCH(RubriekenHistorisch,CONCATENATE(P1745,U1745,AB1745,AH1745))),"t","f")</f>
        <v>f</v>
      </c>
      <c r="B1746" t="str">
        <f t="shared" si="83"/>
        <v>f</v>
      </c>
      <c r="C1746" t="str">
        <f t="shared" si="84"/>
        <v>t</v>
      </c>
      <c r="D1746" t="str">
        <f t="shared" si="85"/>
        <v>t</v>
      </c>
      <c r="E1746" t="str">
        <f>IF(COUNT(SEARCH({"04.","05.","09.","12."},CONCATENATE(P1745,U1745,AB1745,AH1745))),"t","f")</f>
        <v>t</v>
      </c>
      <c r="F1746" t="str">
        <f t="array" ref="F1746">IF(COUNT(SEARCH(HistorischeRubrieken,CONCATENATE(P1745,U1745,AB1745,AH1745))),"t","f")</f>
        <v>f</v>
      </c>
      <c r="G1746">
        <v>6</v>
      </c>
      <c r="H1746">
        <v>250902</v>
      </c>
      <c r="I1746" t="s">
        <v>1271</v>
      </c>
      <c r="J1746">
        <v>20101201</v>
      </c>
      <c r="K1746">
        <v>20120115</v>
      </c>
      <c r="M1746">
        <v>0</v>
      </c>
      <c r="N1746">
        <v>0</v>
      </c>
      <c r="O1746" t="s">
        <v>1269</v>
      </c>
      <c r="P1746" t="s">
        <v>1267</v>
      </c>
      <c r="Q1746" t="s">
        <v>1101</v>
      </c>
      <c r="R1746">
        <v>1</v>
      </c>
      <c r="S1746" t="s">
        <v>271</v>
      </c>
    </row>
    <row r="1747" spans="1:32" hidden="1" x14ac:dyDescent="0.25">
      <c r="A1747" t="str">
        <f t="array" ref="A1747">IF(COUNT(SEARCH(RubriekenHistorisch,CONCATENATE(P1746,U1746,AB1746,AH1746))),"t","f")</f>
        <v>f</v>
      </c>
      <c r="B1747" t="str">
        <f t="shared" si="83"/>
        <v>f</v>
      </c>
      <c r="C1747" t="str">
        <f t="shared" si="84"/>
        <v>t</v>
      </c>
      <c r="D1747" t="str">
        <f t="shared" si="85"/>
        <v>f</v>
      </c>
      <c r="E1747" t="str">
        <f>IF(COUNT(SEARCH({"04.","05.","09.","12."},CONCATENATE(P1746,U1746,AB1746,AH1746))),"t","f")</f>
        <v>t</v>
      </c>
      <c r="F1747" t="str">
        <f t="array" ref="F1747">IF(COUNT(SEARCH(HistorischeRubrieken,CONCATENATE(P1746,U1746,AB1746,AH1746))),"t","f")</f>
        <v>f</v>
      </c>
      <c r="G1747">
        <v>7</v>
      </c>
      <c r="H1747">
        <v>250902</v>
      </c>
      <c r="I1747" t="s">
        <v>1271</v>
      </c>
      <c r="J1747">
        <v>20120115</v>
      </c>
      <c r="K1747">
        <v>20120820</v>
      </c>
      <c r="M1747">
        <v>0</v>
      </c>
      <c r="N1747">
        <v>0</v>
      </c>
      <c r="O1747" t="s">
        <v>1216</v>
      </c>
      <c r="P1747" t="s">
        <v>1267</v>
      </c>
      <c r="Q1747" t="s">
        <v>1101</v>
      </c>
      <c r="R1747">
        <v>1</v>
      </c>
      <c r="S1747" t="s">
        <v>271</v>
      </c>
    </row>
    <row r="1748" spans="1:32" hidden="1" x14ac:dyDescent="0.25">
      <c r="A1748" t="str">
        <f t="array" ref="A1748">IF(COUNT(SEARCH(RubriekenHistorisch,CONCATENATE(P1747,U1747,AB1747,AH1747))),"t","f")</f>
        <v>f</v>
      </c>
      <c r="B1748" t="str">
        <f t="shared" si="83"/>
        <v>f</v>
      </c>
      <c r="C1748" t="str">
        <f t="shared" si="84"/>
        <v>t</v>
      </c>
      <c r="D1748" t="str">
        <f t="shared" si="85"/>
        <v>f</v>
      </c>
      <c r="E1748" t="str">
        <f>IF(COUNT(SEARCH({"04.","05.","09.","12."},CONCATENATE(P1747,U1747,AB1747,AH1747))),"t","f")</f>
        <v>t</v>
      </c>
      <c r="F1748" t="str">
        <f t="array" ref="F1748">IF(COUNT(SEARCH(HistorischeRubrieken,CONCATENATE(P1747,U1747,AB1747,AH1747))),"t","f")</f>
        <v>f</v>
      </c>
      <c r="G1748">
        <v>8</v>
      </c>
      <c r="H1748">
        <v>250902</v>
      </c>
      <c r="I1748" t="s">
        <v>1271</v>
      </c>
      <c r="J1748">
        <v>20120820</v>
      </c>
      <c r="K1748">
        <v>20140801</v>
      </c>
      <c r="M1748">
        <v>0</v>
      </c>
      <c r="N1748">
        <v>0</v>
      </c>
      <c r="O1748" t="s">
        <v>1216</v>
      </c>
      <c r="P1748" t="s">
        <v>1267</v>
      </c>
      <c r="Q1748" t="s">
        <v>1101</v>
      </c>
      <c r="R1748">
        <v>1</v>
      </c>
      <c r="S1748" t="s">
        <v>271</v>
      </c>
    </row>
    <row r="1749" spans="1:32" hidden="1" x14ac:dyDescent="0.25">
      <c r="A1749" t="str">
        <f t="array" ref="A1749">IF(COUNT(SEARCH(RubriekenHistorisch,CONCATENATE(P1748,U1748,AB1748,AH1748))),"t","f")</f>
        <v>f</v>
      </c>
      <c r="B1749" t="str">
        <f t="shared" si="83"/>
        <v>f</v>
      </c>
      <c r="C1749" t="str">
        <f t="shared" si="84"/>
        <v>t</v>
      </c>
      <c r="D1749" t="str">
        <f t="shared" si="85"/>
        <v>f</v>
      </c>
      <c r="E1749" t="str">
        <f>IF(COUNT(SEARCH({"04.","05.","09.","12."},CONCATENATE(P1748,U1748,AB1748,AH1748))),"t","f")</f>
        <v>t</v>
      </c>
      <c r="F1749" t="str">
        <f t="array" ref="F1749">IF(COUNT(SEARCH(HistorischeRubrieken,CONCATENATE(P1748,U1748,AB1748,AH1748))),"t","f")</f>
        <v>f</v>
      </c>
      <c r="G1749">
        <v>9</v>
      </c>
      <c r="H1749">
        <v>250902</v>
      </c>
      <c r="I1749" t="s">
        <v>1272</v>
      </c>
      <c r="J1749">
        <v>20140801</v>
      </c>
      <c r="K1749">
        <v>20151201</v>
      </c>
      <c r="M1749">
        <v>0</v>
      </c>
      <c r="N1749">
        <v>0</v>
      </c>
      <c r="O1749" t="s">
        <v>1216</v>
      </c>
      <c r="P1749" t="s">
        <v>1273</v>
      </c>
      <c r="Q1749" t="s">
        <v>1101</v>
      </c>
      <c r="R1749">
        <v>1</v>
      </c>
      <c r="S1749" t="s">
        <v>271</v>
      </c>
    </row>
    <row r="1750" spans="1:32" hidden="1" x14ac:dyDescent="0.25">
      <c r="A1750" t="str">
        <f t="array" ref="A1750">IF(COUNT(SEARCH(RubriekenHistorisch,CONCATENATE(P1749,U1749,AB1749,AH1749))),"t","f")</f>
        <v>f</v>
      </c>
      <c r="B1750" t="str">
        <f t="shared" si="83"/>
        <v>f</v>
      </c>
      <c r="C1750" t="str">
        <f t="shared" si="84"/>
        <v>t</v>
      </c>
      <c r="D1750" t="str">
        <f t="shared" si="85"/>
        <v>f</v>
      </c>
      <c r="E1750" t="str">
        <f>IF(COUNT(SEARCH({"04.","05.","09.","12."},CONCATENATE(P1749,U1749,AB1749,AH1749))),"t","f")</f>
        <v>t</v>
      </c>
      <c r="F1750" t="str">
        <f t="array" ref="F1750">IF(COUNT(SEARCH(HistorischeRubrieken,CONCATENATE(P1749,U1749,AB1749,AH1749))),"t","f")</f>
        <v>f</v>
      </c>
      <c r="G1750">
        <v>1</v>
      </c>
      <c r="H1750">
        <v>250903</v>
      </c>
      <c r="I1750" t="s">
        <v>1274</v>
      </c>
      <c r="J1750">
        <v>20101101</v>
      </c>
      <c r="K1750">
        <v>20120901</v>
      </c>
      <c r="M1750">
        <v>0</v>
      </c>
      <c r="N1750">
        <v>0</v>
      </c>
      <c r="T1750" t="s">
        <v>1259</v>
      </c>
      <c r="U1750" t="s">
        <v>1275</v>
      </c>
      <c r="V1750">
        <v>0</v>
      </c>
      <c r="W1750">
        <v>1</v>
      </c>
      <c r="X1750">
        <v>20101115</v>
      </c>
      <c r="Y1750">
        <v>0</v>
      </c>
      <c r="Z1750" t="s">
        <v>271</v>
      </c>
    </row>
    <row r="1751" spans="1:32" hidden="1" x14ac:dyDescent="0.25">
      <c r="A1751" t="str">
        <f t="array" ref="A1751">IF(COUNT(SEARCH(RubriekenHistorisch,CONCATENATE(P1750,U1750,AB1750,AH1750))),"t","f")</f>
        <v>f</v>
      </c>
      <c r="B1751" t="str">
        <f t="shared" si="83"/>
        <v>f</v>
      </c>
      <c r="C1751" t="str">
        <f t="shared" si="84"/>
        <v>t</v>
      </c>
      <c r="D1751" t="str">
        <f t="shared" si="85"/>
        <v>f</v>
      </c>
      <c r="E1751" t="str">
        <f>IF(COUNT(SEARCH({"04.","05.","09.","12."},CONCATENATE(P1750,U1750,AB1750,AH1750))),"t","f")</f>
        <v>f</v>
      </c>
      <c r="F1751" t="str">
        <f t="array" ref="F1751">IF(COUNT(SEARCH(HistorischeRubrieken,CONCATENATE(P1750,U1750,AB1750,AH1750))),"t","f")</f>
        <v>f</v>
      </c>
      <c r="G1751">
        <v>1</v>
      </c>
      <c r="H1751">
        <v>250912</v>
      </c>
      <c r="I1751" t="s">
        <v>1276</v>
      </c>
      <c r="J1751">
        <v>20120401</v>
      </c>
      <c r="K1751">
        <v>20121001</v>
      </c>
      <c r="M1751">
        <v>0</v>
      </c>
      <c r="N1751">
        <v>0</v>
      </c>
      <c r="O1751" t="s">
        <v>1216</v>
      </c>
      <c r="P1751" t="s">
        <v>1267</v>
      </c>
      <c r="Q1751" t="s">
        <v>1101</v>
      </c>
      <c r="R1751">
        <v>1</v>
      </c>
      <c r="S1751" t="s">
        <v>271</v>
      </c>
    </row>
    <row r="1752" spans="1:32" hidden="1" x14ac:dyDescent="0.25">
      <c r="A1752" t="str">
        <f t="array" ref="A1752">IF(COUNT(SEARCH(RubriekenHistorisch,CONCATENATE(P1751,U1751,AB1751,AH1751))),"t","f")</f>
        <v>f</v>
      </c>
      <c r="B1752" t="str">
        <f t="shared" si="83"/>
        <v>f</v>
      </c>
      <c r="C1752" t="str">
        <f t="shared" si="84"/>
        <v>t</v>
      </c>
      <c r="D1752" t="str">
        <f t="shared" si="85"/>
        <v>f</v>
      </c>
      <c r="E1752" t="str">
        <f>IF(COUNT(SEARCH({"04.","05.","09.","12."},CONCATENATE(P1751,U1751,AB1751,AH1751))),"t","f")</f>
        <v>t</v>
      </c>
      <c r="F1752" t="str">
        <f t="array" ref="F1752">IF(COUNT(SEARCH(HistorischeRubrieken,CONCATENATE(P1751,U1751,AB1751,AH1751))),"t","f")</f>
        <v>f</v>
      </c>
      <c r="G1752">
        <v>1</v>
      </c>
      <c r="H1752">
        <v>251001</v>
      </c>
      <c r="I1752" t="s">
        <v>1277</v>
      </c>
      <c r="J1752">
        <v>19960501</v>
      </c>
      <c r="K1752">
        <v>19960801</v>
      </c>
      <c r="M1752">
        <v>0</v>
      </c>
      <c r="N1752">
        <v>0</v>
      </c>
      <c r="O1752" t="s">
        <v>1093</v>
      </c>
      <c r="P1752" t="s">
        <v>1278</v>
      </c>
      <c r="Q1752" t="s">
        <v>1095</v>
      </c>
      <c r="R1752">
        <v>0</v>
      </c>
      <c r="S1752" t="s">
        <v>271</v>
      </c>
      <c r="U1752" t="s">
        <v>1278</v>
      </c>
      <c r="V1752">
        <v>1</v>
      </c>
      <c r="W1752">
        <v>1</v>
      </c>
      <c r="X1752">
        <v>19960501</v>
      </c>
      <c r="Y1752">
        <v>0</v>
      </c>
      <c r="Z1752" t="s">
        <v>1003</v>
      </c>
      <c r="AA1752" t="s">
        <v>1097</v>
      </c>
      <c r="AC1752">
        <v>1</v>
      </c>
      <c r="AE1752">
        <v>1</v>
      </c>
      <c r="AF1752" t="s">
        <v>271</v>
      </c>
    </row>
    <row r="1753" spans="1:32" hidden="1" x14ac:dyDescent="0.25">
      <c r="A1753" t="str">
        <f t="array" ref="A1753">IF(COUNT(SEARCH(RubriekenHistorisch,CONCATENATE(P1752,U1752,AB1752,AH1752))),"t","f")</f>
        <v>f</v>
      </c>
      <c r="B1753" t="str">
        <f t="shared" si="83"/>
        <v>f</v>
      </c>
      <c r="C1753" t="str">
        <f t="shared" si="84"/>
        <v>f</v>
      </c>
      <c r="D1753" t="str">
        <f t="shared" si="85"/>
        <v>f</v>
      </c>
      <c r="E1753" t="str">
        <f>IF(COUNT(SEARCH({"04.","05.","09.","12."},CONCATENATE(P1752,U1752,AB1752,AH1752))),"t","f")</f>
        <v>t</v>
      </c>
      <c r="F1753" t="str">
        <f t="array" ref="F1753">IF(COUNT(SEARCH(HistorischeRubrieken,CONCATENATE(P1752,U1752,AB1752,AH1752))),"t","f")</f>
        <v>f</v>
      </c>
      <c r="G1753">
        <v>2</v>
      </c>
      <c r="H1753">
        <v>251001</v>
      </c>
      <c r="I1753" t="s">
        <v>1277</v>
      </c>
      <c r="J1753">
        <v>19960801</v>
      </c>
      <c r="K1753">
        <v>19970101</v>
      </c>
      <c r="M1753">
        <v>0</v>
      </c>
      <c r="N1753">
        <v>0</v>
      </c>
      <c r="O1753" t="s">
        <v>1093</v>
      </c>
      <c r="P1753" t="s">
        <v>1278</v>
      </c>
      <c r="Q1753" t="s">
        <v>1095</v>
      </c>
      <c r="R1753">
        <v>0</v>
      </c>
      <c r="S1753" t="s">
        <v>271</v>
      </c>
      <c r="U1753" t="s">
        <v>1278</v>
      </c>
      <c r="V1753">
        <v>1</v>
      </c>
      <c r="W1753">
        <v>1</v>
      </c>
      <c r="X1753">
        <v>19960501</v>
      </c>
      <c r="Y1753">
        <v>0</v>
      </c>
      <c r="Z1753" t="s">
        <v>1003</v>
      </c>
      <c r="AA1753" t="s">
        <v>1099</v>
      </c>
      <c r="AC1753">
        <v>1</v>
      </c>
      <c r="AE1753">
        <v>1</v>
      </c>
      <c r="AF1753" t="s">
        <v>271</v>
      </c>
    </row>
    <row r="1754" spans="1:32" hidden="1" x14ac:dyDescent="0.25">
      <c r="A1754" t="str">
        <f t="array" ref="A1754">IF(COUNT(SEARCH(RubriekenHistorisch,CONCATENATE(P1753,U1753,AB1753,AH1753))),"t","f")</f>
        <v>f</v>
      </c>
      <c r="B1754" t="str">
        <f t="shared" si="83"/>
        <v>f</v>
      </c>
      <c r="C1754" t="str">
        <f t="shared" si="84"/>
        <v>f</v>
      </c>
      <c r="D1754" t="str">
        <f t="shared" si="85"/>
        <v>f</v>
      </c>
      <c r="E1754" t="str">
        <f>IF(COUNT(SEARCH({"04.","05.","09.","12."},CONCATENATE(P1753,U1753,AB1753,AH1753))),"t","f")</f>
        <v>t</v>
      </c>
      <c r="F1754" t="str">
        <f t="array" ref="F1754">IF(COUNT(SEARCH(HistorischeRubrieken,CONCATENATE(P1753,U1753,AB1753,AH1753))),"t","f")</f>
        <v>f</v>
      </c>
      <c r="G1754">
        <v>3</v>
      </c>
      <c r="H1754">
        <v>251001</v>
      </c>
      <c r="I1754" t="s">
        <v>1277</v>
      </c>
      <c r="J1754">
        <v>19970101</v>
      </c>
      <c r="K1754">
        <v>19981101</v>
      </c>
      <c r="M1754">
        <v>0</v>
      </c>
      <c r="N1754">
        <v>0</v>
      </c>
      <c r="O1754" t="s">
        <v>1093</v>
      </c>
      <c r="P1754" t="s">
        <v>1279</v>
      </c>
      <c r="Q1754" t="s">
        <v>1095</v>
      </c>
      <c r="R1754">
        <v>0</v>
      </c>
      <c r="S1754" t="s">
        <v>271</v>
      </c>
      <c r="AA1754" t="s">
        <v>1099</v>
      </c>
      <c r="AC1754">
        <v>1</v>
      </c>
      <c r="AE1754">
        <v>1</v>
      </c>
      <c r="AF1754" t="s">
        <v>271</v>
      </c>
    </row>
    <row r="1755" spans="1:32" hidden="1" x14ac:dyDescent="0.25">
      <c r="A1755" t="str">
        <f t="array" ref="A1755">IF(COUNT(SEARCH(RubriekenHistorisch,CONCATENATE(P1754,U1754,AB1754,AH1754))),"t","f")</f>
        <v>f</v>
      </c>
      <c r="B1755" t="str">
        <f t="shared" si="83"/>
        <v>f</v>
      </c>
      <c r="C1755" t="str">
        <f t="shared" si="84"/>
        <v>f</v>
      </c>
      <c r="D1755" t="str">
        <f t="shared" si="85"/>
        <v>f</v>
      </c>
      <c r="E1755" t="str">
        <f>IF(COUNT(SEARCH({"04.","05.","09.","12."},CONCATENATE(P1754,U1754,AB1754,AH1754))),"t","f")</f>
        <v>t</v>
      </c>
      <c r="F1755" t="str">
        <f t="array" ref="F1755">IF(COUNT(SEARCH(HistorischeRubrieken,CONCATENATE(P1754,U1754,AB1754,AH1754))),"t","f")</f>
        <v>f</v>
      </c>
      <c r="G1755">
        <v>4</v>
      </c>
      <c r="H1755">
        <v>251001</v>
      </c>
      <c r="I1755" t="s">
        <v>1277</v>
      </c>
      <c r="J1755">
        <v>19981101</v>
      </c>
      <c r="K1755">
        <v>20010401</v>
      </c>
      <c r="M1755">
        <v>0</v>
      </c>
      <c r="N1755">
        <v>0</v>
      </c>
      <c r="O1755" t="s">
        <v>1093</v>
      </c>
      <c r="P1755" t="s">
        <v>1280</v>
      </c>
      <c r="Q1755" t="s">
        <v>1101</v>
      </c>
      <c r="R1755">
        <v>0</v>
      </c>
      <c r="S1755" t="s">
        <v>271</v>
      </c>
      <c r="AA1755" t="s">
        <v>1099</v>
      </c>
      <c r="AC1755">
        <v>1</v>
      </c>
      <c r="AE1755">
        <v>1</v>
      </c>
      <c r="AF1755" t="s">
        <v>271</v>
      </c>
    </row>
    <row r="1756" spans="1:32" hidden="1" x14ac:dyDescent="0.25">
      <c r="A1756" t="str">
        <f t="array" ref="A1756">IF(COUNT(SEARCH(RubriekenHistorisch,CONCATENATE(P1755,U1755,AB1755,AH1755))),"t","f")</f>
        <v>f</v>
      </c>
      <c r="B1756" t="str">
        <f t="shared" si="83"/>
        <v>f</v>
      </c>
      <c r="C1756" t="str">
        <f t="shared" si="84"/>
        <v>f</v>
      </c>
      <c r="D1756" t="str">
        <f t="shared" si="85"/>
        <v>f</v>
      </c>
      <c r="E1756" t="str">
        <f>IF(COUNT(SEARCH({"04.","05.","09.","12."},CONCATENATE(P1755,U1755,AB1755,AH1755))),"t","f")</f>
        <v>t</v>
      </c>
      <c r="F1756" t="str">
        <f t="array" ref="F1756">IF(COUNT(SEARCH(HistorischeRubrieken,CONCATENATE(P1755,U1755,AB1755,AH1755))),"t","f")</f>
        <v>f</v>
      </c>
      <c r="G1756">
        <v>5</v>
      </c>
      <c r="H1756">
        <v>251001</v>
      </c>
      <c r="I1756" t="s">
        <v>1277</v>
      </c>
      <c r="J1756">
        <v>20010401</v>
      </c>
      <c r="K1756">
        <v>20011201</v>
      </c>
      <c r="M1756">
        <v>0</v>
      </c>
      <c r="N1756">
        <v>0</v>
      </c>
      <c r="O1756" t="s">
        <v>1103</v>
      </c>
      <c r="P1756" t="s">
        <v>1280</v>
      </c>
      <c r="Q1756" t="s">
        <v>1101</v>
      </c>
      <c r="R1756">
        <v>0</v>
      </c>
      <c r="S1756" t="s">
        <v>271</v>
      </c>
      <c r="AA1756" t="s">
        <v>1104</v>
      </c>
      <c r="AC1756">
        <v>1</v>
      </c>
      <c r="AE1756">
        <v>1</v>
      </c>
      <c r="AF1756" t="s">
        <v>271</v>
      </c>
    </row>
    <row r="1757" spans="1:32" hidden="1" x14ac:dyDescent="0.25">
      <c r="A1757" t="str">
        <f t="array" ref="A1757">IF(COUNT(SEARCH(RubriekenHistorisch,CONCATENATE(P1756,U1756,AB1756,AH1756))),"t","f")</f>
        <v>f</v>
      </c>
      <c r="B1757" t="str">
        <f t="shared" si="83"/>
        <v>f</v>
      </c>
      <c r="C1757" t="str">
        <f t="shared" si="84"/>
        <v>f</v>
      </c>
      <c r="D1757" t="str">
        <f t="shared" si="85"/>
        <v>f</v>
      </c>
      <c r="E1757" t="str">
        <f>IF(COUNT(SEARCH({"04.","05.","09.","12."},CONCATENATE(P1756,U1756,AB1756,AH1756))),"t","f")</f>
        <v>t</v>
      </c>
      <c r="F1757" t="str">
        <f t="array" ref="F1757">IF(COUNT(SEARCH(HistorischeRubrieken,CONCATENATE(P1756,U1756,AB1756,AH1756))),"t","f")</f>
        <v>f</v>
      </c>
      <c r="G1757">
        <v>6</v>
      </c>
      <c r="H1757">
        <v>251001</v>
      </c>
      <c r="I1757" t="s">
        <v>1277</v>
      </c>
      <c r="J1757">
        <v>20011201</v>
      </c>
      <c r="K1757">
        <v>20071201</v>
      </c>
      <c r="M1757">
        <v>0</v>
      </c>
      <c r="N1757">
        <v>0</v>
      </c>
      <c r="O1757" t="s">
        <v>1103</v>
      </c>
      <c r="P1757" t="s">
        <v>1280</v>
      </c>
      <c r="Q1757" t="s">
        <v>1101</v>
      </c>
      <c r="R1757">
        <v>0</v>
      </c>
      <c r="S1757" t="s">
        <v>271</v>
      </c>
      <c r="T1757" t="s">
        <v>1103</v>
      </c>
      <c r="U1757" t="s">
        <v>1281</v>
      </c>
      <c r="V1757">
        <v>0</v>
      </c>
      <c r="W1757">
        <v>1</v>
      </c>
      <c r="X1757">
        <v>20011207</v>
      </c>
      <c r="Y1757">
        <v>0</v>
      </c>
      <c r="Z1757" t="s">
        <v>1003</v>
      </c>
      <c r="AA1757" t="s">
        <v>1104</v>
      </c>
      <c r="AC1757">
        <v>1</v>
      </c>
      <c r="AE1757">
        <v>1</v>
      </c>
      <c r="AF1757" t="s">
        <v>271</v>
      </c>
    </row>
    <row r="1758" spans="1:32" hidden="1" x14ac:dyDescent="0.25">
      <c r="A1758" t="str">
        <f t="array" ref="A1758">IF(COUNT(SEARCH(RubriekenHistorisch,CONCATENATE(P1757,U1757,AB1757,AH1757))),"t","f")</f>
        <v>f</v>
      </c>
      <c r="B1758" t="str">
        <f t="shared" si="83"/>
        <v>f</v>
      </c>
      <c r="C1758" t="str">
        <f t="shared" si="84"/>
        <v>t</v>
      </c>
      <c r="D1758" t="str">
        <f t="shared" si="85"/>
        <v>f</v>
      </c>
      <c r="E1758" t="str">
        <f>IF(COUNT(SEARCH({"04.","05.","09.","12."},CONCATENATE(P1757,U1757,AB1757,AH1757))),"t","f")</f>
        <v>t</v>
      </c>
      <c r="F1758" t="str">
        <f t="array" ref="F1758">IF(COUNT(SEARCH(HistorischeRubrieken,CONCATENATE(P1757,U1757,AB1757,AH1757))),"t","f")</f>
        <v>f</v>
      </c>
      <c r="G1758">
        <v>7</v>
      </c>
      <c r="H1758">
        <v>251001</v>
      </c>
      <c r="I1758" t="s">
        <v>1277</v>
      </c>
      <c r="J1758">
        <v>20071201</v>
      </c>
      <c r="K1758">
        <v>20110301</v>
      </c>
      <c r="M1758">
        <v>0</v>
      </c>
      <c r="N1758">
        <v>0</v>
      </c>
      <c r="O1758" t="s">
        <v>1111</v>
      </c>
      <c r="P1758" t="s">
        <v>1280</v>
      </c>
      <c r="Q1758" t="s">
        <v>1101</v>
      </c>
      <c r="R1758">
        <v>0</v>
      </c>
      <c r="S1758" t="s">
        <v>271</v>
      </c>
      <c r="AA1758" t="s">
        <v>1127</v>
      </c>
      <c r="AC1758">
        <v>1</v>
      </c>
      <c r="AE1758">
        <v>1</v>
      </c>
      <c r="AF1758" t="s">
        <v>271</v>
      </c>
    </row>
    <row r="1759" spans="1:32" hidden="1" x14ac:dyDescent="0.25">
      <c r="A1759" t="str">
        <f t="array" ref="A1759">IF(COUNT(SEARCH(RubriekenHistorisch,CONCATENATE(P1758,U1758,AB1758,AH1758))),"t","f")</f>
        <v>f</v>
      </c>
      <c r="B1759" t="str">
        <f t="shared" si="83"/>
        <v>f</v>
      </c>
      <c r="C1759" t="str">
        <f t="shared" si="84"/>
        <v>f</v>
      </c>
      <c r="D1759" t="str">
        <f t="shared" si="85"/>
        <v>f</v>
      </c>
      <c r="E1759" t="str">
        <f>IF(COUNT(SEARCH({"04.","05.","09.","12."},CONCATENATE(P1758,U1758,AB1758,AH1758))),"t","f")</f>
        <v>t</v>
      </c>
      <c r="F1759" t="str">
        <f t="array" ref="F1759">IF(COUNT(SEARCH(HistorischeRubrieken,CONCATENATE(P1758,U1758,AB1758,AH1758))),"t","f")</f>
        <v>f</v>
      </c>
      <c r="G1759">
        <v>8</v>
      </c>
      <c r="H1759">
        <v>251001</v>
      </c>
      <c r="I1759" t="s">
        <v>1282</v>
      </c>
      <c r="J1759">
        <v>20110301</v>
      </c>
      <c r="K1759">
        <v>20111201</v>
      </c>
      <c r="M1759">
        <v>0</v>
      </c>
      <c r="N1759">
        <v>0</v>
      </c>
      <c r="O1759" t="s">
        <v>1111</v>
      </c>
      <c r="P1759" t="s">
        <v>1283</v>
      </c>
      <c r="Q1759" t="s">
        <v>1101</v>
      </c>
      <c r="R1759">
        <v>0</v>
      </c>
      <c r="S1759" t="s">
        <v>271</v>
      </c>
      <c r="U1759" t="s">
        <v>1284</v>
      </c>
      <c r="V1759">
        <v>1</v>
      </c>
      <c r="W1759">
        <v>1</v>
      </c>
      <c r="X1759">
        <v>20110303</v>
      </c>
      <c r="Y1759">
        <v>0</v>
      </c>
      <c r="Z1759" t="s">
        <v>1003</v>
      </c>
      <c r="AA1759" t="s">
        <v>1127</v>
      </c>
      <c r="AC1759">
        <v>1</v>
      </c>
      <c r="AE1759">
        <v>1</v>
      </c>
      <c r="AF1759" t="s">
        <v>271</v>
      </c>
    </row>
    <row r="1760" spans="1:32" hidden="1" x14ac:dyDescent="0.25">
      <c r="A1760" t="str">
        <f t="array" ref="A1760">IF(COUNT(SEARCH(RubriekenHistorisch,CONCATENATE(P1759,U1759,AB1759,AH1759))),"t","f")</f>
        <v>f</v>
      </c>
      <c r="B1760" t="str">
        <f t="shared" si="83"/>
        <v>f</v>
      </c>
      <c r="C1760" t="str">
        <f t="shared" si="84"/>
        <v>f</v>
      </c>
      <c r="D1760" t="str">
        <f t="shared" si="85"/>
        <v>f</v>
      </c>
      <c r="E1760" t="str">
        <f>IF(COUNT(SEARCH({"04.","05.","09.","12."},CONCATENATE(P1759,U1759,AB1759,AH1759))),"t","f")</f>
        <v>t</v>
      </c>
      <c r="F1760" t="str">
        <f t="array" ref="F1760">IF(COUNT(SEARCH(HistorischeRubrieken,CONCATENATE(P1759,U1759,AB1759,AH1759))),"t","f")</f>
        <v>f</v>
      </c>
      <c r="G1760">
        <v>9</v>
      </c>
      <c r="H1760">
        <v>251001</v>
      </c>
      <c r="I1760" t="s">
        <v>1282</v>
      </c>
      <c r="J1760">
        <v>20111201</v>
      </c>
      <c r="K1760">
        <v>20120115</v>
      </c>
      <c r="M1760">
        <v>0</v>
      </c>
      <c r="N1760">
        <v>0</v>
      </c>
      <c r="O1760" t="s">
        <v>1116</v>
      </c>
      <c r="P1760" t="s">
        <v>1283</v>
      </c>
      <c r="Q1760" t="s">
        <v>1101</v>
      </c>
      <c r="R1760">
        <v>0</v>
      </c>
      <c r="S1760" t="s">
        <v>271</v>
      </c>
      <c r="AA1760" t="s">
        <v>1118</v>
      </c>
      <c r="AC1760">
        <v>1</v>
      </c>
      <c r="AE1760">
        <v>1</v>
      </c>
      <c r="AF1760" t="s">
        <v>271</v>
      </c>
    </row>
    <row r="1761" spans="1:32" hidden="1" x14ac:dyDescent="0.25">
      <c r="A1761" t="str">
        <f t="array" ref="A1761">IF(COUNT(SEARCH(RubriekenHistorisch,CONCATENATE(P1760,U1760,AB1760,AH1760))),"t","f")</f>
        <v>f</v>
      </c>
      <c r="B1761" t="str">
        <f t="shared" si="83"/>
        <v>f</v>
      </c>
      <c r="C1761" t="str">
        <f t="shared" si="84"/>
        <v>f</v>
      </c>
      <c r="D1761" t="str">
        <f t="shared" si="85"/>
        <v>f</v>
      </c>
      <c r="E1761" t="str">
        <f>IF(COUNT(SEARCH({"04.","05.","09.","12."},CONCATENATE(P1760,U1760,AB1760,AH1760))),"t","f")</f>
        <v>t</v>
      </c>
      <c r="F1761" t="str">
        <f t="array" ref="F1761">IF(COUNT(SEARCH(HistorischeRubrieken,CONCATENATE(P1760,U1760,AB1760,AH1760))),"t","f")</f>
        <v>f</v>
      </c>
      <c r="G1761">
        <v>10</v>
      </c>
      <c r="H1761">
        <v>251001</v>
      </c>
      <c r="I1761" t="s">
        <v>1282</v>
      </c>
      <c r="J1761">
        <v>20120115</v>
      </c>
      <c r="K1761">
        <v>20120917</v>
      </c>
      <c r="M1761">
        <v>0</v>
      </c>
      <c r="N1761">
        <v>0</v>
      </c>
      <c r="O1761" t="s">
        <v>1119</v>
      </c>
      <c r="P1761" t="s">
        <v>1283</v>
      </c>
      <c r="Q1761" t="s">
        <v>1101</v>
      </c>
      <c r="R1761">
        <v>0</v>
      </c>
      <c r="S1761" t="s">
        <v>271</v>
      </c>
      <c r="AA1761" t="s">
        <v>1120</v>
      </c>
      <c r="AC1761">
        <v>1</v>
      </c>
      <c r="AE1761">
        <v>1</v>
      </c>
      <c r="AF1761" t="s">
        <v>271</v>
      </c>
    </row>
    <row r="1762" spans="1:32" x14ac:dyDescent="0.25">
      <c r="A1762" t="str">
        <f t="array" ref="A1762">IF(COUNT(SEARCH(RubriekenHistorisch,CONCATENATE(P1761,U1761,AB1761,AH1761))),"t","f")</f>
        <v>f</v>
      </c>
      <c r="B1762" t="str">
        <f t="shared" si="83"/>
        <v>f</v>
      </c>
      <c r="C1762" t="str">
        <f t="shared" si="84"/>
        <v>f</v>
      </c>
      <c r="D1762" t="str">
        <f t="shared" si="85"/>
        <v>f</v>
      </c>
      <c r="E1762" t="str">
        <f>IF(COUNT(SEARCH({"04.","05.","09.","12."},CONCATENATE(P1761,U1761,AB1761,AH1761))),"t","f")</f>
        <v>t</v>
      </c>
      <c r="F1762" t="str">
        <f t="array" ref="F1762">IF(COUNT(SEARCH(HistorischeRubrieken,CONCATENATE(P1761,U1761,AB1761,AH1761))),"t","f")</f>
        <v>f</v>
      </c>
      <c r="G1762">
        <v>11</v>
      </c>
      <c r="H1762">
        <v>251001</v>
      </c>
      <c r="I1762" t="s">
        <v>1282</v>
      </c>
      <c r="J1762">
        <v>20120917</v>
      </c>
      <c r="M1762">
        <v>0</v>
      </c>
      <c r="N1762">
        <v>0</v>
      </c>
      <c r="O1762" t="s">
        <v>1119</v>
      </c>
      <c r="P1762" t="s">
        <v>1283</v>
      </c>
      <c r="Q1762" t="s">
        <v>1101</v>
      </c>
      <c r="R1762">
        <v>0</v>
      </c>
      <c r="S1762" t="s">
        <v>271</v>
      </c>
      <c r="AA1762" t="s">
        <v>1120</v>
      </c>
      <c r="AC1762">
        <v>1</v>
      </c>
      <c r="AE1762">
        <v>1</v>
      </c>
      <c r="AF1762" t="s">
        <v>271</v>
      </c>
    </row>
    <row r="1763" spans="1:32" hidden="1" x14ac:dyDescent="0.25">
      <c r="A1763" t="str">
        <f t="array" ref="A1763">IF(COUNT(SEARCH(RubriekenHistorisch,CONCATENATE(P1762,U1762,AB1762,AH1762))),"t","f")</f>
        <v>f</v>
      </c>
      <c r="B1763" t="str">
        <f t="shared" si="83"/>
        <v>f</v>
      </c>
      <c r="C1763" t="str">
        <f t="shared" si="84"/>
        <v>f</v>
      </c>
      <c r="D1763" t="str">
        <f t="shared" si="85"/>
        <v>f</v>
      </c>
      <c r="E1763" t="str">
        <f>IF(COUNT(SEARCH({"04.","05.","09.","12."},CONCATENATE(P1762,U1762,AB1762,AH1762))),"t","f")</f>
        <v>t</v>
      </c>
      <c r="F1763" t="str">
        <f t="array" ref="F1763">IF(COUNT(SEARCH(HistorischeRubrieken,CONCATENATE(P1762,U1762,AB1762,AH1762))),"t","f")</f>
        <v>f</v>
      </c>
      <c r="G1763">
        <v>1</v>
      </c>
      <c r="H1763">
        <v>251101</v>
      </c>
      <c r="I1763" t="s">
        <v>1285</v>
      </c>
      <c r="J1763">
        <v>19960801</v>
      </c>
      <c r="K1763">
        <v>19981101</v>
      </c>
      <c r="M1763">
        <v>0</v>
      </c>
      <c r="N1763">
        <v>0</v>
      </c>
      <c r="O1763" t="s">
        <v>1093</v>
      </c>
      <c r="P1763" t="s">
        <v>1286</v>
      </c>
      <c r="Q1763" t="s">
        <v>1095</v>
      </c>
      <c r="R1763">
        <v>0</v>
      </c>
      <c r="S1763" t="s">
        <v>271</v>
      </c>
      <c r="U1763" t="s">
        <v>1286</v>
      </c>
      <c r="V1763">
        <v>1</v>
      </c>
      <c r="W1763">
        <v>1</v>
      </c>
      <c r="X1763">
        <v>19960801</v>
      </c>
      <c r="Y1763">
        <v>0</v>
      </c>
      <c r="Z1763" t="s">
        <v>1003</v>
      </c>
      <c r="AA1763" t="s">
        <v>1099</v>
      </c>
      <c r="AC1763">
        <v>1</v>
      </c>
      <c r="AE1763">
        <v>0</v>
      </c>
      <c r="AF1763" t="s">
        <v>271</v>
      </c>
    </row>
    <row r="1764" spans="1:32" hidden="1" x14ac:dyDescent="0.25">
      <c r="A1764" t="str">
        <f t="array" ref="A1764">IF(COUNT(SEARCH(RubriekenHistorisch,CONCATENATE(P1763,U1763,AB1763,AH1763))),"t","f")</f>
        <v>f</v>
      </c>
      <c r="B1764" t="str">
        <f t="shared" si="83"/>
        <v>f</v>
      </c>
      <c r="C1764" t="str">
        <f t="shared" si="84"/>
        <v>f</v>
      </c>
      <c r="D1764" t="str">
        <f t="shared" si="85"/>
        <v>f</v>
      </c>
      <c r="E1764" t="str">
        <f>IF(COUNT(SEARCH({"04.","05.","09.","12."},CONCATENATE(P1763,U1763,AB1763,AH1763))),"t","f")</f>
        <v>t</v>
      </c>
      <c r="F1764" t="str">
        <f t="array" ref="F1764">IF(COUNT(SEARCH(HistorischeRubrieken,CONCATENATE(P1763,U1763,AB1763,AH1763))),"t","f")</f>
        <v>f</v>
      </c>
      <c r="G1764">
        <v>2</v>
      </c>
      <c r="H1764">
        <v>251101</v>
      </c>
      <c r="I1764" t="s">
        <v>1285</v>
      </c>
      <c r="J1764">
        <v>19981101</v>
      </c>
      <c r="K1764">
        <v>20010401</v>
      </c>
      <c r="M1764">
        <v>0</v>
      </c>
      <c r="N1764">
        <v>0</v>
      </c>
      <c r="O1764" t="s">
        <v>1093</v>
      </c>
      <c r="P1764" t="s">
        <v>1287</v>
      </c>
      <c r="Q1764" t="s">
        <v>1101</v>
      </c>
      <c r="R1764">
        <v>0</v>
      </c>
      <c r="S1764" t="s">
        <v>271</v>
      </c>
      <c r="AA1764" t="s">
        <v>1099</v>
      </c>
      <c r="AC1764">
        <v>1</v>
      </c>
      <c r="AE1764">
        <v>0</v>
      </c>
      <c r="AF1764" t="s">
        <v>271</v>
      </c>
    </row>
    <row r="1765" spans="1:32" hidden="1" x14ac:dyDescent="0.25">
      <c r="A1765" t="str">
        <f t="array" ref="A1765">IF(COUNT(SEARCH(RubriekenHistorisch,CONCATENATE(P1764,U1764,AB1764,AH1764))),"t","f")</f>
        <v>f</v>
      </c>
      <c r="B1765" t="str">
        <f t="shared" si="83"/>
        <v>f</v>
      </c>
      <c r="C1765" t="str">
        <f t="shared" si="84"/>
        <v>f</v>
      </c>
      <c r="D1765" t="str">
        <f t="shared" si="85"/>
        <v>f</v>
      </c>
      <c r="E1765" t="str">
        <f>IF(COUNT(SEARCH({"04.","05.","09.","12."},CONCATENATE(P1764,U1764,AB1764,AH1764))),"t","f")</f>
        <v>t</v>
      </c>
      <c r="F1765" t="str">
        <f t="array" ref="F1765">IF(COUNT(SEARCH(HistorischeRubrieken,CONCATENATE(P1764,U1764,AB1764,AH1764))),"t","f")</f>
        <v>f</v>
      </c>
      <c r="G1765">
        <v>3</v>
      </c>
      <c r="H1765">
        <v>251101</v>
      </c>
      <c r="I1765" t="s">
        <v>1285</v>
      </c>
      <c r="J1765">
        <v>20010401</v>
      </c>
      <c r="K1765">
        <v>20040901</v>
      </c>
      <c r="M1765">
        <v>0</v>
      </c>
      <c r="N1765">
        <v>0</v>
      </c>
      <c r="O1765" t="s">
        <v>1103</v>
      </c>
      <c r="P1765" t="s">
        <v>1287</v>
      </c>
      <c r="Q1765" t="s">
        <v>1101</v>
      </c>
      <c r="R1765">
        <v>0</v>
      </c>
      <c r="S1765" t="s">
        <v>271</v>
      </c>
      <c r="AA1765" t="s">
        <v>1104</v>
      </c>
      <c r="AC1765">
        <v>1</v>
      </c>
      <c r="AE1765">
        <v>0</v>
      </c>
      <c r="AF1765" t="s">
        <v>271</v>
      </c>
    </row>
    <row r="1766" spans="1:32" hidden="1" x14ac:dyDescent="0.25">
      <c r="A1766" t="str">
        <f t="array" ref="A1766">IF(COUNT(SEARCH(RubriekenHistorisch,CONCATENATE(P1765,U1765,AB1765,AH1765))),"t","f")</f>
        <v>f</v>
      </c>
      <c r="B1766" t="str">
        <f t="shared" si="83"/>
        <v>f</v>
      </c>
      <c r="C1766" t="str">
        <f t="shared" si="84"/>
        <v>f</v>
      </c>
      <c r="D1766" t="str">
        <f t="shared" si="85"/>
        <v>f</v>
      </c>
      <c r="E1766" t="str">
        <f>IF(COUNT(SEARCH({"04.","05.","09.","12."},CONCATENATE(P1765,U1765,AB1765,AH1765))),"t","f")</f>
        <v>t</v>
      </c>
      <c r="F1766" t="str">
        <f t="array" ref="F1766">IF(COUNT(SEARCH(HistorischeRubrieken,CONCATENATE(P1765,U1765,AB1765,AH1765))),"t","f")</f>
        <v>f</v>
      </c>
      <c r="G1766">
        <v>4</v>
      </c>
      <c r="H1766">
        <v>251101</v>
      </c>
      <c r="I1766" t="s">
        <v>1288</v>
      </c>
      <c r="J1766">
        <v>20040901</v>
      </c>
      <c r="K1766">
        <v>20061201</v>
      </c>
      <c r="M1766">
        <v>0</v>
      </c>
      <c r="N1766">
        <v>0</v>
      </c>
      <c r="O1766" t="s">
        <v>1103</v>
      </c>
      <c r="P1766" t="s">
        <v>1289</v>
      </c>
      <c r="Q1766" t="s">
        <v>1101</v>
      </c>
      <c r="R1766">
        <v>0</v>
      </c>
      <c r="S1766" t="s">
        <v>271</v>
      </c>
      <c r="AA1766" t="s">
        <v>1104</v>
      </c>
      <c r="AC1766">
        <v>1</v>
      </c>
      <c r="AE1766">
        <v>0</v>
      </c>
      <c r="AF1766" t="s">
        <v>271</v>
      </c>
    </row>
    <row r="1767" spans="1:32" hidden="1" x14ac:dyDescent="0.25">
      <c r="A1767" t="str">
        <f t="array" ref="A1767">IF(COUNT(SEARCH(RubriekenHistorisch,CONCATENATE(P1766,U1766,AB1766,AH1766))),"t","f")</f>
        <v>f</v>
      </c>
      <c r="B1767" t="str">
        <f t="shared" si="83"/>
        <v>f</v>
      </c>
      <c r="C1767" t="str">
        <f t="shared" si="84"/>
        <v>f</v>
      </c>
      <c r="D1767" t="str">
        <f t="shared" si="85"/>
        <v>f</v>
      </c>
      <c r="E1767" t="str">
        <f>IF(COUNT(SEARCH({"04.","05.","09.","12."},CONCATENATE(P1766,U1766,AB1766,AH1766))),"t","f")</f>
        <v>t</v>
      </c>
      <c r="F1767" t="str">
        <f t="array" ref="F1767">IF(COUNT(SEARCH(HistorischeRubrieken,CONCATENATE(P1766,U1766,AB1766,AH1766))),"t","f")</f>
        <v>f</v>
      </c>
      <c r="G1767">
        <v>5</v>
      </c>
      <c r="H1767">
        <v>251101</v>
      </c>
      <c r="I1767" t="s">
        <v>1288</v>
      </c>
      <c r="J1767">
        <v>20061201</v>
      </c>
      <c r="K1767">
        <v>20071201</v>
      </c>
      <c r="M1767">
        <v>0</v>
      </c>
      <c r="N1767">
        <v>0</v>
      </c>
      <c r="O1767" t="s">
        <v>1103</v>
      </c>
      <c r="P1767" t="s">
        <v>1290</v>
      </c>
      <c r="Q1767" t="s">
        <v>1101</v>
      </c>
      <c r="R1767">
        <v>0</v>
      </c>
      <c r="S1767" t="s">
        <v>271</v>
      </c>
      <c r="AA1767" t="s">
        <v>1104</v>
      </c>
      <c r="AC1767">
        <v>1</v>
      </c>
      <c r="AE1767">
        <v>0</v>
      </c>
      <c r="AF1767" t="s">
        <v>271</v>
      </c>
    </row>
    <row r="1768" spans="1:32" hidden="1" x14ac:dyDescent="0.25">
      <c r="A1768" t="str">
        <f t="array" ref="A1768">IF(COUNT(SEARCH(RubriekenHistorisch,CONCATENATE(P1767,U1767,AB1767,AH1767))),"t","f")</f>
        <v>f</v>
      </c>
      <c r="B1768" t="str">
        <f t="shared" si="83"/>
        <v>f</v>
      </c>
      <c r="C1768" t="str">
        <f t="shared" si="84"/>
        <v>f</v>
      </c>
      <c r="D1768" t="str">
        <f t="shared" si="85"/>
        <v>f</v>
      </c>
      <c r="E1768" t="str">
        <f>IF(COUNT(SEARCH({"04.","05.","09.","12."},CONCATENATE(P1767,U1767,AB1767,AH1767))),"t","f")</f>
        <v>t</v>
      </c>
      <c r="F1768" t="str">
        <f t="array" ref="F1768">IF(COUNT(SEARCH(HistorischeRubrieken,CONCATENATE(P1767,U1767,AB1767,AH1767))),"t","f")</f>
        <v>f</v>
      </c>
      <c r="G1768">
        <v>6</v>
      </c>
      <c r="H1768">
        <v>251101</v>
      </c>
      <c r="I1768" t="s">
        <v>1288</v>
      </c>
      <c r="J1768">
        <v>20071201</v>
      </c>
      <c r="K1768">
        <v>20100601</v>
      </c>
      <c r="M1768">
        <v>0</v>
      </c>
      <c r="N1768">
        <v>0</v>
      </c>
      <c r="O1768" t="s">
        <v>1111</v>
      </c>
      <c r="P1768" t="s">
        <v>1290</v>
      </c>
      <c r="Q1768" t="s">
        <v>1101</v>
      </c>
      <c r="R1768">
        <v>0</v>
      </c>
      <c r="S1768" t="s">
        <v>271</v>
      </c>
      <c r="AA1768" t="s">
        <v>1127</v>
      </c>
      <c r="AC1768">
        <v>1</v>
      </c>
      <c r="AE1768">
        <v>0</v>
      </c>
      <c r="AF1768" t="s">
        <v>271</v>
      </c>
    </row>
    <row r="1769" spans="1:32" hidden="1" x14ac:dyDescent="0.25">
      <c r="A1769" t="str">
        <f t="array" ref="A1769">IF(COUNT(SEARCH(RubriekenHistorisch,CONCATENATE(P1768,U1768,AB1768,AH1768))),"t","f")</f>
        <v>f</v>
      </c>
      <c r="B1769" t="str">
        <f t="shared" si="83"/>
        <v>f</v>
      </c>
      <c r="C1769" t="str">
        <f t="shared" si="84"/>
        <v>f</v>
      </c>
      <c r="D1769" t="str">
        <f t="shared" si="85"/>
        <v>f</v>
      </c>
      <c r="E1769" t="str">
        <f>IF(COUNT(SEARCH({"04.","05.","09.","12."},CONCATENATE(P1768,U1768,AB1768,AH1768))),"t","f")</f>
        <v>t</v>
      </c>
      <c r="F1769" t="str">
        <f t="array" ref="F1769">IF(COUNT(SEARCH(HistorischeRubrieken,CONCATENATE(P1768,U1768,AB1768,AH1768))),"t","f")</f>
        <v>f</v>
      </c>
      <c r="G1769">
        <v>7</v>
      </c>
      <c r="H1769">
        <v>251101</v>
      </c>
      <c r="I1769" t="s">
        <v>1288</v>
      </c>
      <c r="J1769">
        <v>20100601</v>
      </c>
      <c r="K1769">
        <v>20111201</v>
      </c>
      <c r="M1769">
        <v>0</v>
      </c>
      <c r="N1769">
        <v>0</v>
      </c>
      <c r="O1769" t="s">
        <v>1111</v>
      </c>
      <c r="P1769" t="s">
        <v>1291</v>
      </c>
      <c r="Q1769" t="s">
        <v>1101</v>
      </c>
      <c r="R1769">
        <v>0</v>
      </c>
      <c r="S1769" t="s">
        <v>271</v>
      </c>
      <c r="T1769" t="s">
        <v>1111</v>
      </c>
      <c r="U1769" t="s">
        <v>1291</v>
      </c>
      <c r="V1769">
        <v>0</v>
      </c>
      <c r="W1769">
        <v>1</v>
      </c>
      <c r="X1769">
        <v>20100602</v>
      </c>
      <c r="Y1769">
        <v>0</v>
      </c>
      <c r="Z1769" t="s">
        <v>1003</v>
      </c>
      <c r="AA1769" t="s">
        <v>1127</v>
      </c>
      <c r="AC1769">
        <v>1</v>
      </c>
      <c r="AE1769">
        <v>0</v>
      </c>
      <c r="AF1769" t="s">
        <v>271</v>
      </c>
    </row>
    <row r="1770" spans="1:32" hidden="1" x14ac:dyDescent="0.25">
      <c r="A1770" t="str">
        <f t="array" ref="A1770">IF(COUNT(SEARCH(RubriekenHistorisch,CONCATENATE(P1769,U1769,AB1769,AH1769))),"t","f")</f>
        <v>f</v>
      </c>
      <c r="B1770" t="str">
        <f t="shared" si="83"/>
        <v>f</v>
      </c>
      <c r="C1770" t="str">
        <f t="shared" si="84"/>
        <v>f</v>
      </c>
      <c r="D1770" t="str">
        <f t="shared" si="85"/>
        <v>f</v>
      </c>
      <c r="E1770" t="str">
        <f>IF(COUNT(SEARCH({"04.","05.","09.","12."},CONCATENATE(P1769,U1769,AB1769,AH1769))),"t","f")</f>
        <v>t</v>
      </c>
      <c r="F1770" t="str">
        <f t="array" ref="F1770">IF(COUNT(SEARCH(HistorischeRubrieken,CONCATENATE(P1769,U1769,AB1769,AH1769))),"t","f")</f>
        <v>f</v>
      </c>
      <c r="G1770">
        <v>8</v>
      </c>
      <c r="H1770">
        <v>251101</v>
      </c>
      <c r="I1770" t="s">
        <v>1288</v>
      </c>
      <c r="J1770">
        <v>20111201</v>
      </c>
      <c r="K1770">
        <v>20120115</v>
      </c>
      <c r="M1770">
        <v>0</v>
      </c>
      <c r="N1770">
        <v>0</v>
      </c>
      <c r="O1770" t="s">
        <v>1116</v>
      </c>
      <c r="P1770" t="s">
        <v>1292</v>
      </c>
      <c r="Q1770" t="s">
        <v>1101</v>
      </c>
      <c r="R1770">
        <v>0</v>
      </c>
      <c r="S1770" t="s">
        <v>271</v>
      </c>
      <c r="AA1770" t="s">
        <v>1118</v>
      </c>
      <c r="AC1770">
        <v>1</v>
      </c>
      <c r="AE1770">
        <v>1</v>
      </c>
      <c r="AF1770" t="s">
        <v>271</v>
      </c>
    </row>
    <row r="1771" spans="1:32" hidden="1" x14ac:dyDescent="0.25">
      <c r="A1771" t="str">
        <f t="array" ref="A1771">IF(COUNT(SEARCH(RubriekenHistorisch,CONCATENATE(P1770,U1770,AB1770,AH1770))),"t","f")</f>
        <v>f</v>
      </c>
      <c r="B1771" t="str">
        <f t="shared" si="83"/>
        <v>f</v>
      </c>
      <c r="C1771" t="str">
        <f t="shared" si="84"/>
        <v>f</v>
      </c>
      <c r="D1771" t="str">
        <f t="shared" si="85"/>
        <v>f</v>
      </c>
      <c r="E1771" t="str">
        <f>IF(COUNT(SEARCH({"04.","05.","09.","12."},CONCATENATE(P1770,U1770,AB1770,AH1770))),"t","f")</f>
        <v>t</v>
      </c>
      <c r="F1771" t="str">
        <f t="array" ref="F1771">IF(COUNT(SEARCH(HistorischeRubrieken,CONCATENATE(P1770,U1770,AB1770,AH1770))),"t","f")</f>
        <v>f</v>
      </c>
      <c r="G1771">
        <v>9</v>
      </c>
      <c r="H1771">
        <v>251101</v>
      </c>
      <c r="I1771" t="s">
        <v>1288</v>
      </c>
      <c r="J1771">
        <v>20120115</v>
      </c>
      <c r="K1771">
        <v>20120820</v>
      </c>
      <c r="M1771">
        <v>0</v>
      </c>
      <c r="N1771">
        <v>0</v>
      </c>
      <c r="O1771" t="s">
        <v>1119</v>
      </c>
      <c r="P1771" t="s">
        <v>1292</v>
      </c>
      <c r="Q1771" t="s">
        <v>1101</v>
      </c>
      <c r="R1771">
        <v>0</v>
      </c>
      <c r="S1771" t="s">
        <v>271</v>
      </c>
      <c r="AA1771" t="s">
        <v>1120</v>
      </c>
      <c r="AC1771">
        <v>1</v>
      </c>
      <c r="AE1771">
        <v>1</v>
      </c>
      <c r="AF1771" t="s">
        <v>271</v>
      </c>
    </row>
    <row r="1772" spans="1:32" hidden="1" x14ac:dyDescent="0.25">
      <c r="A1772" t="str">
        <f t="array" ref="A1772">IF(COUNT(SEARCH(RubriekenHistorisch,CONCATENATE(P1771,U1771,AB1771,AH1771))),"t","f")</f>
        <v>f</v>
      </c>
      <c r="B1772" t="str">
        <f t="shared" si="83"/>
        <v>f</v>
      </c>
      <c r="C1772" t="str">
        <f t="shared" si="84"/>
        <v>f</v>
      </c>
      <c r="D1772" t="str">
        <f t="shared" si="85"/>
        <v>f</v>
      </c>
      <c r="E1772" t="str">
        <f>IF(COUNT(SEARCH({"04.","05.","09.","12."},CONCATENATE(P1771,U1771,AB1771,AH1771))),"t","f")</f>
        <v>t</v>
      </c>
      <c r="F1772" t="str">
        <f t="array" ref="F1772">IF(COUNT(SEARCH(HistorischeRubrieken,CONCATENATE(P1771,U1771,AB1771,AH1771))),"t","f")</f>
        <v>f</v>
      </c>
      <c r="G1772">
        <v>10</v>
      </c>
      <c r="H1772">
        <v>251101</v>
      </c>
      <c r="I1772" t="s">
        <v>1288</v>
      </c>
      <c r="J1772">
        <v>20120820</v>
      </c>
      <c r="K1772">
        <v>20130101</v>
      </c>
      <c r="M1772">
        <v>0</v>
      </c>
      <c r="N1772">
        <v>0</v>
      </c>
      <c r="O1772" t="s">
        <v>1119</v>
      </c>
      <c r="P1772" t="s">
        <v>1293</v>
      </c>
      <c r="Q1772" t="s">
        <v>1101</v>
      </c>
      <c r="R1772">
        <v>0</v>
      </c>
      <c r="S1772" t="s">
        <v>271</v>
      </c>
      <c r="AA1772" t="s">
        <v>1120</v>
      </c>
      <c r="AC1772">
        <v>1</v>
      </c>
      <c r="AE1772">
        <v>1</v>
      </c>
      <c r="AF1772" t="s">
        <v>271</v>
      </c>
    </row>
    <row r="1773" spans="1:32" hidden="1" x14ac:dyDescent="0.25">
      <c r="A1773" t="str">
        <f t="array" ref="A1773">IF(COUNT(SEARCH(RubriekenHistorisch,CONCATENATE(P1772,U1772,AB1772,AH1772))),"t","f")</f>
        <v>f</v>
      </c>
      <c r="B1773" t="str">
        <f t="shared" si="83"/>
        <v>f</v>
      </c>
      <c r="C1773" t="str">
        <f t="shared" si="84"/>
        <v>f</v>
      </c>
      <c r="D1773" t="str">
        <f t="shared" si="85"/>
        <v>f</v>
      </c>
      <c r="E1773" t="str">
        <f>IF(COUNT(SEARCH({"04.","05.","09.","12."},CONCATENATE(P1772,U1772,AB1772,AH1772))),"t","f")</f>
        <v>t</v>
      </c>
      <c r="F1773" t="str">
        <f t="array" ref="F1773">IF(COUNT(SEARCH(HistorischeRubrieken,CONCATENATE(P1772,U1772,AB1772,AH1772))),"t","f")</f>
        <v>f</v>
      </c>
      <c r="G1773">
        <v>11</v>
      </c>
      <c r="H1773">
        <v>251101</v>
      </c>
      <c r="I1773" t="s">
        <v>1288</v>
      </c>
      <c r="J1773">
        <v>20130101</v>
      </c>
      <c r="K1773">
        <v>20150101</v>
      </c>
      <c r="M1773">
        <v>0</v>
      </c>
      <c r="N1773">
        <v>0</v>
      </c>
      <c r="O1773" t="s">
        <v>1119</v>
      </c>
      <c r="P1773" t="s">
        <v>1294</v>
      </c>
      <c r="Q1773" t="s">
        <v>1101</v>
      </c>
      <c r="R1773">
        <v>0</v>
      </c>
      <c r="S1773" t="s">
        <v>271</v>
      </c>
      <c r="AA1773" t="s">
        <v>1120</v>
      </c>
      <c r="AC1773">
        <v>1</v>
      </c>
      <c r="AE1773">
        <v>1</v>
      </c>
      <c r="AF1773" t="s">
        <v>271</v>
      </c>
    </row>
    <row r="1774" spans="1:32" hidden="1" x14ac:dyDescent="0.25">
      <c r="A1774" t="str">
        <f t="array" ref="A1774">IF(COUNT(SEARCH(RubriekenHistorisch,CONCATENATE(P1773,U1773,AB1773,AH1773))),"t","f")</f>
        <v>f</v>
      </c>
      <c r="B1774" t="str">
        <f t="shared" si="83"/>
        <v>f</v>
      </c>
      <c r="C1774" t="str">
        <f t="shared" si="84"/>
        <v>f</v>
      </c>
      <c r="D1774" t="str">
        <f t="shared" si="85"/>
        <v>f</v>
      </c>
      <c r="E1774" t="str">
        <f>IF(COUNT(SEARCH({"04.","05.","09.","12."},CONCATENATE(P1773,U1773,AB1773,AH1773))),"t","f")</f>
        <v>t</v>
      </c>
      <c r="F1774" t="str">
        <f t="array" ref="F1774">IF(COUNT(SEARCH(HistorischeRubrieken,CONCATENATE(P1773,U1773,AB1773,AH1773))),"t","f")</f>
        <v>f</v>
      </c>
      <c r="G1774">
        <v>12</v>
      </c>
      <c r="H1774">
        <v>251101</v>
      </c>
      <c r="I1774" t="s">
        <v>1295</v>
      </c>
      <c r="J1774">
        <v>20150101</v>
      </c>
      <c r="K1774">
        <v>20160101</v>
      </c>
      <c r="M1774">
        <v>0</v>
      </c>
      <c r="N1774">
        <v>0</v>
      </c>
      <c r="O1774" t="s">
        <v>1119</v>
      </c>
      <c r="P1774" t="s">
        <v>1296</v>
      </c>
      <c r="Q1774" t="s">
        <v>1101</v>
      </c>
      <c r="R1774">
        <v>0</v>
      </c>
      <c r="S1774" t="s">
        <v>271</v>
      </c>
      <c r="AA1774" t="s">
        <v>1120</v>
      </c>
      <c r="AC1774">
        <v>1</v>
      </c>
      <c r="AE1774">
        <v>1</v>
      </c>
      <c r="AF1774" t="s">
        <v>271</v>
      </c>
    </row>
    <row r="1775" spans="1:32" x14ac:dyDescent="0.25">
      <c r="A1775" t="str">
        <f t="array" ref="A1775">IF(COUNT(SEARCH(RubriekenHistorisch,CONCATENATE(P1774,U1774,AB1774,AH1774))),"t","f")</f>
        <v>f</v>
      </c>
      <c r="B1775" t="str">
        <f t="shared" si="83"/>
        <v>f</v>
      </c>
      <c r="C1775" t="str">
        <f t="shared" si="84"/>
        <v>f</v>
      </c>
      <c r="D1775" t="str">
        <f t="shared" si="85"/>
        <v>f</v>
      </c>
      <c r="E1775" t="str">
        <f>IF(COUNT(SEARCH({"04.","05.","09.","12."},CONCATENATE(P1774,U1774,AB1774,AH1774))),"t","f")</f>
        <v>t</v>
      </c>
      <c r="F1775" t="str">
        <f t="array" ref="F1775">IF(COUNT(SEARCH(HistorischeRubrieken,CONCATENATE(P1774,U1774,AB1774,AH1774))),"t","f")</f>
        <v>f</v>
      </c>
      <c r="G1775">
        <v>13</v>
      </c>
      <c r="H1775">
        <v>251101</v>
      </c>
      <c r="I1775" t="s">
        <v>6727</v>
      </c>
      <c r="J1775">
        <v>20160101</v>
      </c>
      <c r="M1775">
        <v>0</v>
      </c>
      <c r="N1775">
        <v>0</v>
      </c>
      <c r="O1775" t="s">
        <v>1119</v>
      </c>
      <c r="P1775" t="s">
        <v>6728</v>
      </c>
      <c r="Q1775" t="s">
        <v>1101</v>
      </c>
      <c r="R1775">
        <v>0</v>
      </c>
      <c r="S1775" t="s">
        <v>271</v>
      </c>
      <c r="AA1775" t="s">
        <v>1120</v>
      </c>
      <c r="AC1775">
        <v>1</v>
      </c>
      <c r="AE1775">
        <v>1</v>
      </c>
      <c r="AF1775" t="s">
        <v>271</v>
      </c>
    </row>
    <row r="1776" spans="1:32" hidden="1" x14ac:dyDescent="0.25">
      <c r="A1776" t="str">
        <f t="array" ref="A1776">IF(COUNT(SEARCH(RubriekenHistorisch,CONCATENATE(P1775,U1775,AB1775,AH1775))),"t","f")</f>
        <v>f</v>
      </c>
      <c r="B1776" t="str">
        <f t="shared" si="83"/>
        <v>f</v>
      </c>
      <c r="C1776" t="str">
        <f t="shared" si="84"/>
        <v>f</v>
      </c>
      <c r="D1776" t="str">
        <f t="shared" si="85"/>
        <v>f</v>
      </c>
      <c r="E1776" t="str">
        <f>IF(COUNT(SEARCH({"04.","05.","09.","12."},CONCATENATE(P1775,U1775,AB1775,AH1775))),"t","f")</f>
        <v>t</v>
      </c>
      <c r="F1776" t="str">
        <f t="array" ref="F1776">IF(COUNT(SEARCH(HistorischeRubrieken,CONCATENATE(P1775,U1775,AB1775,AH1775))),"t","f")</f>
        <v>f</v>
      </c>
      <c r="G1776">
        <v>1</v>
      </c>
      <c r="H1776">
        <v>251102</v>
      </c>
      <c r="I1776" t="s">
        <v>1297</v>
      </c>
      <c r="J1776">
        <v>20121001</v>
      </c>
      <c r="K1776">
        <v>20150401</v>
      </c>
      <c r="M1776">
        <v>0</v>
      </c>
      <c r="N1776">
        <v>0</v>
      </c>
      <c r="T1776" t="s">
        <v>1119</v>
      </c>
      <c r="U1776" t="s">
        <v>1298</v>
      </c>
      <c r="V1776">
        <v>0</v>
      </c>
      <c r="W1776">
        <v>1</v>
      </c>
      <c r="X1776">
        <v>20121003</v>
      </c>
      <c r="Y1776">
        <v>0</v>
      </c>
      <c r="Z1776" t="s">
        <v>1003</v>
      </c>
    </row>
    <row r="1777" spans="1:32" x14ac:dyDescent="0.25">
      <c r="A1777" t="str">
        <f t="array" ref="A1777">IF(COUNT(SEARCH(RubriekenHistorisch,CONCATENATE(P1776,U1776,AB1776,AH1776))),"t","f")</f>
        <v>f</v>
      </c>
      <c r="B1777" t="str">
        <f t="shared" si="83"/>
        <v>f</v>
      </c>
      <c r="C1777" t="str">
        <f t="shared" si="84"/>
        <v>t</v>
      </c>
      <c r="D1777" t="str">
        <f t="shared" si="85"/>
        <v>f</v>
      </c>
      <c r="E1777" t="str">
        <f>IF(COUNT(SEARCH({"04.","05.","09.","12."},CONCATENATE(P1776,U1776,AB1776,AH1776))),"t","f")</f>
        <v>f</v>
      </c>
      <c r="F1777" t="str">
        <f t="array" ref="F1777">IF(COUNT(SEARCH(HistorischeRubrieken,CONCATENATE(P1776,U1776,AB1776,AH1776))),"t","f")</f>
        <v>f</v>
      </c>
      <c r="G1777">
        <v>2</v>
      </c>
      <c r="H1777">
        <v>251102</v>
      </c>
      <c r="I1777" t="s">
        <v>1299</v>
      </c>
      <c r="J1777">
        <v>20150401</v>
      </c>
      <c r="M1777">
        <v>0</v>
      </c>
      <c r="N1777">
        <v>0</v>
      </c>
      <c r="AA1777" t="s">
        <v>1300</v>
      </c>
      <c r="AC1777">
        <v>0</v>
      </c>
      <c r="AE1777">
        <v>0</v>
      </c>
      <c r="AF1777" t="s">
        <v>271</v>
      </c>
    </row>
    <row r="1778" spans="1:32" hidden="1" x14ac:dyDescent="0.25">
      <c r="A1778" t="str">
        <f t="array" ref="A1778">IF(COUNT(SEARCH(RubriekenHistorisch,CONCATENATE(P1777,U1777,AB1777,AH1777))),"t","f")</f>
        <v>f</v>
      </c>
      <c r="B1778" t="str">
        <f t="shared" si="83"/>
        <v>f</v>
      </c>
      <c r="C1778" t="str">
        <f t="shared" si="84"/>
        <v>f</v>
      </c>
      <c r="D1778" t="str">
        <f t="shared" si="85"/>
        <v>f</v>
      </c>
      <c r="E1778" t="str">
        <f>IF(COUNT(SEARCH({"04.","05.","09.","12."},CONCATENATE(P1777,U1777,AB1777,AH1777))),"t","f")</f>
        <v>f</v>
      </c>
      <c r="F1778" t="str">
        <f t="array" ref="F1778">IF(COUNT(SEARCH(HistorischeRubrieken,CONCATENATE(P1777,U1777,AB1777,AH1777))),"t","f")</f>
        <v>f</v>
      </c>
      <c r="G1778">
        <v>1</v>
      </c>
      <c r="H1778">
        <v>251201</v>
      </c>
      <c r="I1778" t="s">
        <v>1301</v>
      </c>
      <c r="J1778">
        <v>19961101</v>
      </c>
      <c r="K1778">
        <v>19981101</v>
      </c>
      <c r="M1778">
        <v>0</v>
      </c>
      <c r="N1778">
        <v>0</v>
      </c>
      <c r="O1778" t="s">
        <v>1093</v>
      </c>
      <c r="P1778" t="s">
        <v>1302</v>
      </c>
      <c r="Q1778" t="s">
        <v>1095</v>
      </c>
      <c r="R1778">
        <v>0</v>
      </c>
      <c r="S1778" t="s">
        <v>271</v>
      </c>
      <c r="U1778" t="s">
        <v>1303</v>
      </c>
      <c r="V1778">
        <v>1</v>
      </c>
      <c r="W1778">
        <v>1</v>
      </c>
      <c r="X1778">
        <v>19961101</v>
      </c>
      <c r="Y1778">
        <v>0</v>
      </c>
      <c r="Z1778" t="s">
        <v>1003</v>
      </c>
      <c r="AA1778" t="s">
        <v>1304</v>
      </c>
      <c r="AC1778">
        <v>1</v>
      </c>
      <c r="AE1778">
        <v>1</v>
      </c>
      <c r="AF1778" t="s">
        <v>271</v>
      </c>
    </row>
    <row r="1779" spans="1:32" hidden="1" x14ac:dyDescent="0.25">
      <c r="A1779" t="str">
        <f t="array" ref="A1779">IF(COUNT(SEARCH(RubriekenHistorisch,CONCATENATE(P1778,U1778,AB1778,AH1778))),"t","f")</f>
        <v>f</v>
      </c>
      <c r="B1779" t="str">
        <f t="shared" si="83"/>
        <v>f</v>
      </c>
      <c r="C1779" t="str">
        <f t="shared" si="84"/>
        <v>t</v>
      </c>
      <c r="D1779" t="str">
        <f t="shared" si="85"/>
        <v>f</v>
      </c>
      <c r="E1779" t="str">
        <f>IF(COUNT(SEARCH({"04.","05.","09.","12."},CONCATENATE(P1778,U1778,AB1778,AH1778))),"t","f")</f>
        <v>t</v>
      </c>
      <c r="F1779" t="str">
        <f t="array" ref="F1779">IF(COUNT(SEARCH(HistorischeRubrieken,CONCATENATE(P1778,U1778,AB1778,AH1778))),"t","f")</f>
        <v>f</v>
      </c>
      <c r="G1779">
        <v>2</v>
      </c>
      <c r="H1779">
        <v>251201</v>
      </c>
      <c r="I1779" t="s">
        <v>1301</v>
      </c>
      <c r="J1779">
        <v>19981101</v>
      </c>
      <c r="K1779">
        <v>20010401</v>
      </c>
      <c r="M1779">
        <v>0</v>
      </c>
      <c r="N1779">
        <v>0</v>
      </c>
      <c r="O1779" t="s">
        <v>1093</v>
      </c>
      <c r="P1779" t="s">
        <v>1302</v>
      </c>
      <c r="Q1779" t="s">
        <v>1101</v>
      </c>
      <c r="R1779">
        <v>0</v>
      </c>
      <c r="S1779" t="s">
        <v>271</v>
      </c>
      <c r="AA1779" t="s">
        <v>1304</v>
      </c>
      <c r="AC1779">
        <v>1</v>
      </c>
      <c r="AE1779">
        <v>1</v>
      </c>
      <c r="AF1779" t="s">
        <v>271</v>
      </c>
    </row>
    <row r="1780" spans="1:32" hidden="1" x14ac:dyDescent="0.25">
      <c r="A1780" t="str">
        <f t="array" ref="A1780">IF(COUNT(SEARCH(RubriekenHistorisch,CONCATENATE(P1779,U1779,AB1779,AH1779))),"t","f")</f>
        <v>f</v>
      </c>
      <c r="B1780" t="str">
        <f t="shared" si="83"/>
        <v>f</v>
      </c>
      <c r="C1780" t="str">
        <f t="shared" si="84"/>
        <v>f</v>
      </c>
      <c r="D1780" t="str">
        <f t="shared" si="85"/>
        <v>f</v>
      </c>
      <c r="E1780" t="str">
        <f>IF(COUNT(SEARCH({"04.","05.","09.","12."},CONCATENATE(P1779,U1779,AB1779,AH1779))),"t","f")</f>
        <v>t</v>
      </c>
      <c r="F1780" t="str">
        <f t="array" ref="F1780">IF(COUNT(SEARCH(HistorischeRubrieken,CONCATENATE(P1779,U1779,AB1779,AH1779))),"t","f")</f>
        <v>f</v>
      </c>
      <c r="G1780">
        <v>3</v>
      </c>
      <c r="H1780">
        <v>251201</v>
      </c>
      <c r="I1780" t="s">
        <v>1301</v>
      </c>
      <c r="J1780">
        <v>20010401</v>
      </c>
      <c r="K1780">
        <v>20051201</v>
      </c>
      <c r="M1780">
        <v>0</v>
      </c>
      <c r="N1780">
        <v>0</v>
      </c>
      <c r="O1780" t="s">
        <v>1103</v>
      </c>
      <c r="P1780" t="s">
        <v>1302</v>
      </c>
      <c r="Q1780" t="s">
        <v>1101</v>
      </c>
      <c r="R1780">
        <v>0</v>
      </c>
      <c r="S1780" t="s">
        <v>271</v>
      </c>
      <c r="AA1780" t="s">
        <v>1305</v>
      </c>
      <c r="AC1780">
        <v>1</v>
      </c>
      <c r="AE1780">
        <v>1</v>
      </c>
      <c r="AF1780" t="s">
        <v>271</v>
      </c>
    </row>
    <row r="1781" spans="1:32" hidden="1" x14ac:dyDescent="0.25">
      <c r="A1781" t="str">
        <f t="array" ref="A1781">IF(COUNT(SEARCH(RubriekenHistorisch,CONCATENATE(P1780,U1780,AB1780,AH1780))),"t","f")</f>
        <v>f</v>
      </c>
      <c r="B1781" t="str">
        <f t="shared" si="83"/>
        <v>f</v>
      </c>
      <c r="C1781" t="str">
        <f t="shared" si="84"/>
        <v>f</v>
      </c>
      <c r="D1781" t="str">
        <f t="shared" si="85"/>
        <v>f</v>
      </c>
      <c r="E1781" t="str">
        <f>IF(COUNT(SEARCH({"04.","05.","09.","12."},CONCATENATE(P1780,U1780,AB1780,AH1780))),"t","f")</f>
        <v>t</v>
      </c>
      <c r="F1781" t="str">
        <f t="array" ref="F1781">IF(COUNT(SEARCH(HistorischeRubrieken,CONCATENATE(P1780,U1780,AB1780,AH1780))),"t","f")</f>
        <v>f</v>
      </c>
      <c r="G1781">
        <v>4</v>
      </c>
      <c r="H1781">
        <v>251201</v>
      </c>
      <c r="I1781" t="s">
        <v>1301</v>
      </c>
      <c r="J1781">
        <v>20051201</v>
      </c>
      <c r="K1781">
        <v>20071201</v>
      </c>
      <c r="M1781">
        <v>0</v>
      </c>
      <c r="N1781">
        <v>0</v>
      </c>
      <c r="O1781" t="s">
        <v>1103</v>
      </c>
      <c r="P1781" t="s">
        <v>1306</v>
      </c>
      <c r="Q1781" t="s">
        <v>1101</v>
      </c>
      <c r="R1781">
        <v>0</v>
      </c>
      <c r="S1781" t="s">
        <v>271</v>
      </c>
      <c r="AA1781" t="s">
        <v>1305</v>
      </c>
      <c r="AC1781">
        <v>1</v>
      </c>
      <c r="AE1781">
        <v>1</v>
      </c>
      <c r="AF1781" t="s">
        <v>271</v>
      </c>
    </row>
    <row r="1782" spans="1:32" hidden="1" x14ac:dyDescent="0.25">
      <c r="A1782" t="str">
        <f t="array" ref="A1782">IF(COUNT(SEARCH(RubriekenHistorisch,CONCATENATE(P1781,U1781,AB1781,AH1781))),"t","f")</f>
        <v>f</v>
      </c>
      <c r="B1782" t="str">
        <f t="shared" si="83"/>
        <v>f</v>
      </c>
      <c r="C1782" t="str">
        <f t="shared" si="84"/>
        <v>f</v>
      </c>
      <c r="D1782" t="str">
        <f t="shared" si="85"/>
        <v>f</v>
      </c>
      <c r="E1782" t="str">
        <f>IF(COUNT(SEARCH({"04.","05.","09.","12."},CONCATENATE(P1781,U1781,AB1781,AH1781))),"t","f")</f>
        <v>t</v>
      </c>
      <c r="F1782" t="str">
        <f t="array" ref="F1782">IF(COUNT(SEARCH(HistorischeRubrieken,CONCATENATE(P1781,U1781,AB1781,AH1781))),"t","f")</f>
        <v>f</v>
      </c>
      <c r="G1782">
        <v>5</v>
      </c>
      <c r="H1782">
        <v>251201</v>
      </c>
      <c r="I1782" t="s">
        <v>1301</v>
      </c>
      <c r="J1782">
        <v>20071201</v>
      </c>
      <c r="K1782">
        <v>20101201</v>
      </c>
      <c r="M1782">
        <v>0</v>
      </c>
      <c r="N1782">
        <v>0</v>
      </c>
      <c r="O1782" t="s">
        <v>1111</v>
      </c>
      <c r="P1782" t="s">
        <v>1306</v>
      </c>
      <c r="Q1782" t="s">
        <v>1101</v>
      </c>
      <c r="R1782">
        <v>0</v>
      </c>
      <c r="S1782" t="s">
        <v>271</v>
      </c>
      <c r="AA1782" t="s">
        <v>1307</v>
      </c>
      <c r="AC1782">
        <v>1</v>
      </c>
      <c r="AE1782">
        <v>1</v>
      </c>
      <c r="AF1782" t="s">
        <v>271</v>
      </c>
    </row>
    <row r="1783" spans="1:32" hidden="1" x14ac:dyDescent="0.25">
      <c r="A1783" t="str">
        <f t="array" ref="A1783">IF(COUNT(SEARCH(RubriekenHistorisch,CONCATENATE(P1782,U1782,AB1782,AH1782))),"t","f")</f>
        <v>f</v>
      </c>
      <c r="B1783" t="str">
        <f t="shared" si="83"/>
        <v>f</v>
      </c>
      <c r="C1783" t="str">
        <f t="shared" si="84"/>
        <v>f</v>
      </c>
      <c r="D1783" t="str">
        <f t="shared" si="85"/>
        <v>f</v>
      </c>
      <c r="E1783" t="str">
        <f>IF(COUNT(SEARCH({"04.","05.","09.","12."},CONCATENATE(P1782,U1782,AB1782,AH1782))),"t","f")</f>
        <v>t</v>
      </c>
      <c r="F1783" t="str">
        <f t="array" ref="F1783">IF(COUNT(SEARCH(HistorischeRubrieken,CONCATENATE(P1782,U1782,AB1782,AH1782))),"t","f")</f>
        <v>f</v>
      </c>
      <c r="G1783">
        <v>6</v>
      </c>
      <c r="H1783">
        <v>251201</v>
      </c>
      <c r="I1783" t="s">
        <v>1301</v>
      </c>
      <c r="J1783">
        <v>20101201</v>
      </c>
      <c r="K1783">
        <v>20111201</v>
      </c>
      <c r="M1783">
        <v>0</v>
      </c>
      <c r="N1783">
        <v>0</v>
      </c>
      <c r="O1783" t="s">
        <v>1111</v>
      </c>
      <c r="P1783" t="s">
        <v>1308</v>
      </c>
      <c r="Q1783" t="s">
        <v>1101</v>
      </c>
      <c r="R1783">
        <v>0</v>
      </c>
      <c r="S1783" t="s">
        <v>271</v>
      </c>
      <c r="AA1783" t="s">
        <v>1307</v>
      </c>
      <c r="AC1783">
        <v>1</v>
      </c>
      <c r="AE1783">
        <v>1</v>
      </c>
      <c r="AF1783" t="s">
        <v>271</v>
      </c>
    </row>
    <row r="1784" spans="1:32" hidden="1" x14ac:dyDescent="0.25">
      <c r="A1784" t="str">
        <f t="array" ref="A1784">IF(COUNT(SEARCH(RubriekenHistorisch,CONCATENATE(P1783,U1783,AB1783,AH1783))),"t","f")</f>
        <v>f</v>
      </c>
      <c r="B1784" t="str">
        <f t="shared" si="83"/>
        <v>f</v>
      </c>
      <c r="C1784" t="str">
        <f t="shared" si="84"/>
        <v>f</v>
      </c>
      <c r="D1784" t="str">
        <f t="shared" si="85"/>
        <v>f</v>
      </c>
      <c r="E1784" t="str">
        <f>IF(COUNT(SEARCH({"04.","05.","09.","12."},CONCATENATE(P1783,U1783,AB1783,AH1783))),"t","f")</f>
        <v>t</v>
      </c>
      <c r="F1784" t="str">
        <f t="array" ref="F1784">IF(COUNT(SEARCH(HistorischeRubrieken,CONCATENATE(P1783,U1783,AB1783,AH1783))),"t","f")</f>
        <v>f</v>
      </c>
      <c r="G1784">
        <v>7</v>
      </c>
      <c r="H1784">
        <v>251201</v>
      </c>
      <c r="I1784" t="s">
        <v>1301</v>
      </c>
      <c r="J1784">
        <v>20111201</v>
      </c>
      <c r="K1784">
        <v>20120115</v>
      </c>
      <c r="M1784">
        <v>0</v>
      </c>
      <c r="N1784">
        <v>0</v>
      </c>
      <c r="O1784" t="s">
        <v>1116</v>
      </c>
      <c r="P1784" t="s">
        <v>1309</v>
      </c>
      <c r="Q1784" t="s">
        <v>1101</v>
      </c>
      <c r="R1784">
        <v>0</v>
      </c>
      <c r="S1784" t="s">
        <v>271</v>
      </c>
      <c r="AA1784" t="s">
        <v>1118</v>
      </c>
      <c r="AC1784">
        <v>1</v>
      </c>
      <c r="AE1784">
        <v>1</v>
      </c>
      <c r="AF1784" t="s">
        <v>271</v>
      </c>
    </row>
    <row r="1785" spans="1:32" hidden="1" x14ac:dyDescent="0.25">
      <c r="A1785" t="str">
        <f t="array" ref="A1785">IF(COUNT(SEARCH(RubriekenHistorisch,CONCATENATE(P1784,U1784,AB1784,AH1784))),"t","f")</f>
        <v>f</v>
      </c>
      <c r="B1785" t="str">
        <f t="shared" si="83"/>
        <v>f</v>
      </c>
      <c r="C1785" t="str">
        <f t="shared" si="84"/>
        <v>f</v>
      </c>
      <c r="D1785" t="str">
        <f t="shared" si="85"/>
        <v>f</v>
      </c>
      <c r="E1785" t="str">
        <f>IF(COUNT(SEARCH({"04.","05.","09.","12."},CONCATENATE(P1784,U1784,AB1784,AH1784))),"t","f")</f>
        <v>t</v>
      </c>
      <c r="F1785" t="str">
        <f t="array" ref="F1785">IF(COUNT(SEARCH(HistorischeRubrieken,CONCATENATE(P1784,U1784,AB1784,AH1784))),"t","f")</f>
        <v>f</v>
      </c>
      <c r="G1785">
        <v>8</v>
      </c>
      <c r="H1785">
        <v>251201</v>
      </c>
      <c r="I1785" t="s">
        <v>1301</v>
      </c>
      <c r="J1785">
        <v>20120115</v>
      </c>
      <c r="K1785">
        <v>20120820</v>
      </c>
      <c r="M1785">
        <v>0</v>
      </c>
      <c r="N1785">
        <v>0</v>
      </c>
      <c r="O1785" t="s">
        <v>1119</v>
      </c>
      <c r="P1785" t="s">
        <v>1309</v>
      </c>
      <c r="Q1785" t="s">
        <v>1101</v>
      </c>
      <c r="R1785">
        <v>0</v>
      </c>
      <c r="S1785" t="s">
        <v>271</v>
      </c>
      <c r="AA1785" t="s">
        <v>1120</v>
      </c>
      <c r="AC1785">
        <v>1</v>
      </c>
      <c r="AE1785">
        <v>1</v>
      </c>
      <c r="AF1785" t="s">
        <v>271</v>
      </c>
    </row>
    <row r="1786" spans="1:32" hidden="1" x14ac:dyDescent="0.25">
      <c r="A1786" t="str">
        <f t="array" ref="A1786">IF(COUNT(SEARCH(RubriekenHistorisch,CONCATENATE(P1785,U1785,AB1785,AH1785))),"t","f")</f>
        <v>f</v>
      </c>
      <c r="B1786" t="str">
        <f t="shared" si="83"/>
        <v>f</v>
      </c>
      <c r="C1786" t="str">
        <f t="shared" si="84"/>
        <v>f</v>
      </c>
      <c r="D1786" t="str">
        <f t="shared" si="85"/>
        <v>f</v>
      </c>
      <c r="E1786" t="str">
        <f>IF(COUNT(SEARCH({"04.","05.","09.","12."},CONCATENATE(P1785,U1785,AB1785,AH1785))),"t","f")</f>
        <v>t</v>
      </c>
      <c r="F1786" t="str">
        <f t="array" ref="F1786">IF(COUNT(SEARCH(HistorischeRubrieken,CONCATENATE(P1785,U1785,AB1785,AH1785))),"t","f")</f>
        <v>f</v>
      </c>
      <c r="G1786">
        <v>9</v>
      </c>
      <c r="H1786">
        <v>251201</v>
      </c>
      <c r="I1786" t="s">
        <v>1301</v>
      </c>
      <c r="J1786">
        <v>20120820</v>
      </c>
      <c r="K1786">
        <v>20131201</v>
      </c>
      <c r="M1786">
        <v>0</v>
      </c>
      <c r="N1786">
        <v>0</v>
      </c>
      <c r="O1786" t="s">
        <v>1119</v>
      </c>
      <c r="P1786" t="s">
        <v>1309</v>
      </c>
      <c r="Q1786" t="s">
        <v>1101</v>
      </c>
      <c r="R1786">
        <v>0</v>
      </c>
      <c r="S1786" t="s">
        <v>271</v>
      </c>
      <c r="AA1786" t="s">
        <v>1120</v>
      </c>
      <c r="AC1786">
        <v>1</v>
      </c>
      <c r="AE1786">
        <v>1</v>
      </c>
      <c r="AF1786" t="s">
        <v>271</v>
      </c>
    </row>
    <row r="1787" spans="1:32" x14ac:dyDescent="0.25">
      <c r="A1787" t="str">
        <f t="array" ref="A1787">IF(COUNT(SEARCH(RubriekenHistorisch,CONCATENATE(P1786,U1786,AB1786,AH1786))),"t","f")</f>
        <v>f</v>
      </c>
      <c r="B1787" t="str">
        <f t="shared" si="83"/>
        <v>f</v>
      </c>
      <c r="C1787" t="str">
        <f t="shared" si="84"/>
        <v>f</v>
      </c>
      <c r="D1787" t="str">
        <f t="shared" si="85"/>
        <v>f</v>
      </c>
      <c r="E1787" t="str">
        <f>IF(COUNT(SEARCH({"04.","05.","09.","12."},CONCATENATE(P1786,U1786,AB1786,AH1786))),"t","f")</f>
        <v>t</v>
      </c>
      <c r="F1787" t="str">
        <f t="array" ref="F1787">IF(COUNT(SEARCH(HistorischeRubrieken,CONCATENATE(P1786,U1786,AB1786,AH1786))),"t","f")</f>
        <v>f</v>
      </c>
      <c r="G1787">
        <v>10</v>
      </c>
      <c r="H1787">
        <v>251201</v>
      </c>
      <c r="I1787" t="s">
        <v>1301</v>
      </c>
      <c r="J1787">
        <v>20131201</v>
      </c>
      <c r="M1787">
        <v>0</v>
      </c>
      <c r="N1787">
        <v>0</v>
      </c>
      <c r="U1787" t="s">
        <v>1310</v>
      </c>
      <c r="V1787">
        <v>2</v>
      </c>
      <c r="W1787">
        <v>0</v>
      </c>
      <c r="X1787">
        <v>20131214</v>
      </c>
      <c r="Y1787">
        <v>0</v>
      </c>
      <c r="Z1787" t="s">
        <v>271</v>
      </c>
      <c r="AA1787" t="s">
        <v>1311</v>
      </c>
      <c r="AC1787">
        <v>0</v>
      </c>
      <c r="AE1787">
        <v>0</v>
      </c>
      <c r="AF1787" t="s">
        <v>271</v>
      </c>
    </row>
    <row r="1788" spans="1:32" hidden="1" x14ac:dyDescent="0.25">
      <c r="A1788" t="str">
        <f t="array" ref="A1788">IF(COUNT(SEARCH(RubriekenHistorisch,CONCATENATE(P1787,U1787,AB1787,AH1787))),"t","f")</f>
        <v>f</v>
      </c>
      <c r="B1788" t="str">
        <f t="shared" si="83"/>
        <v>f</v>
      </c>
      <c r="C1788" t="str">
        <f t="shared" si="84"/>
        <v>t</v>
      </c>
      <c r="D1788" t="str">
        <f t="shared" si="85"/>
        <v>f</v>
      </c>
      <c r="E1788" t="str">
        <f>IF(COUNT(SEARCH({"04.","05.","09.","12."},CONCATENATE(P1787,U1787,AB1787,AH1787))),"t","f")</f>
        <v>f</v>
      </c>
      <c r="F1788" t="str">
        <f t="array" ref="F1788">IF(COUNT(SEARCH(HistorischeRubrieken,CONCATENATE(P1787,U1787,AB1787,AH1787))),"t","f")</f>
        <v>f</v>
      </c>
      <c r="G1788">
        <v>1</v>
      </c>
      <c r="H1788">
        <v>251301</v>
      </c>
      <c r="I1788" t="s">
        <v>1312</v>
      </c>
      <c r="J1788">
        <v>20080901</v>
      </c>
      <c r="K1788">
        <v>20081001</v>
      </c>
      <c r="M1788">
        <v>0</v>
      </c>
      <c r="N1788">
        <v>0</v>
      </c>
      <c r="T1788" t="s">
        <v>1313</v>
      </c>
      <c r="U1788" t="s">
        <v>1314</v>
      </c>
      <c r="V1788">
        <v>0</v>
      </c>
      <c r="W1788">
        <v>1</v>
      </c>
      <c r="X1788">
        <v>20080917</v>
      </c>
      <c r="Y1788">
        <v>0</v>
      </c>
      <c r="Z1788" t="s">
        <v>1003</v>
      </c>
    </row>
    <row r="1789" spans="1:32" hidden="1" x14ac:dyDescent="0.25">
      <c r="A1789" t="str">
        <f t="array" ref="A1789">IF(COUNT(SEARCH(RubriekenHistorisch,CONCATENATE(P1788,U1788,AB1788,AH1788))),"t","f")</f>
        <v>f</v>
      </c>
      <c r="B1789" t="str">
        <f t="shared" si="83"/>
        <v>f</v>
      </c>
      <c r="C1789" t="str">
        <f t="shared" si="84"/>
        <v>f</v>
      </c>
      <c r="D1789" t="str">
        <f t="shared" si="85"/>
        <v>f</v>
      </c>
      <c r="E1789" t="str">
        <f>IF(COUNT(SEARCH({"04.","05.","09.","12."},CONCATENATE(P1788,U1788,AB1788,AH1788))),"t","f")</f>
        <v>f</v>
      </c>
      <c r="F1789" t="str">
        <f t="array" ref="F1789">IF(COUNT(SEARCH(HistorischeRubrieken,CONCATENATE(P1788,U1788,AB1788,AH1788))),"t","f")</f>
        <v>f</v>
      </c>
      <c r="G1789">
        <v>1</v>
      </c>
      <c r="H1789">
        <v>251401</v>
      </c>
      <c r="I1789" t="s">
        <v>1315</v>
      </c>
      <c r="J1789">
        <v>19970101</v>
      </c>
      <c r="K1789">
        <v>20000301</v>
      </c>
      <c r="M1789">
        <v>0</v>
      </c>
      <c r="N1789">
        <v>0</v>
      </c>
      <c r="T1789" t="s">
        <v>1316</v>
      </c>
      <c r="U1789" t="s">
        <v>1317</v>
      </c>
      <c r="V1789">
        <v>0</v>
      </c>
      <c r="W1789">
        <v>0</v>
      </c>
      <c r="X1789">
        <v>19971115</v>
      </c>
      <c r="Y1789">
        <v>12</v>
      </c>
      <c r="Z1789" t="s">
        <v>1003</v>
      </c>
      <c r="AA1789" t="s">
        <v>1318</v>
      </c>
      <c r="AC1789">
        <v>0</v>
      </c>
      <c r="AE1789">
        <v>1</v>
      </c>
      <c r="AF1789" t="s">
        <v>271</v>
      </c>
    </row>
    <row r="1790" spans="1:32" hidden="1" x14ac:dyDescent="0.25">
      <c r="A1790" t="str">
        <f t="array" ref="A1790">IF(COUNT(SEARCH(RubriekenHistorisch,CONCATENATE(P1789,U1789,AB1789,AH1789))),"t","f")</f>
        <v>f</v>
      </c>
      <c r="B1790" t="str">
        <f t="shared" si="83"/>
        <v>f</v>
      </c>
      <c r="C1790" t="str">
        <f t="shared" si="84"/>
        <v>f</v>
      </c>
      <c r="D1790" t="str">
        <f t="shared" si="85"/>
        <v>f</v>
      </c>
      <c r="E1790" t="str">
        <f>IF(COUNT(SEARCH({"04.","05.","09.","12."},CONCATENATE(P1789,U1789,AB1789,AH1789))),"t","f")</f>
        <v>t</v>
      </c>
      <c r="F1790" t="str">
        <f t="array" ref="F1790">IF(COUNT(SEARCH(HistorischeRubrieken,CONCATENATE(P1789,U1789,AB1789,AH1789))),"t","f")</f>
        <v>f</v>
      </c>
      <c r="G1790">
        <v>2</v>
      </c>
      <c r="H1790">
        <v>251401</v>
      </c>
      <c r="I1790" t="s">
        <v>1319</v>
      </c>
      <c r="J1790">
        <v>20000301</v>
      </c>
      <c r="K1790">
        <v>20010401</v>
      </c>
      <c r="M1790">
        <v>0</v>
      </c>
      <c r="N1790">
        <v>0</v>
      </c>
      <c r="O1790" t="s">
        <v>1093</v>
      </c>
      <c r="P1790" t="s">
        <v>1317</v>
      </c>
      <c r="Q1790" t="s">
        <v>1101</v>
      </c>
      <c r="R1790">
        <v>0</v>
      </c>
      <c r="S1790" t="s">
        <v>271</v>
      </c>
      <c r="U1790" t="s">
        <v>1317</v>
      </c>
      <c r="V1790">
        <v>1</v>
      </c>
      <c r="W1790">
        <v>1</v>
      </c>
      <c r="X1790">
        <v>20000301</v>
      </c>
      <c r="Y1790">
        <v>0</v>
      </c>
      <c r="Z1790" t="s">
        <v>1003</v>
      </c>
      <c r="AA1790" t="s">
        <v>1099</v>
      </c>
      <c r="AC1790">
        <v>1</v>
      </c>
      <c r="AE1790">
        <v>1</v>
      </c>
      <c r="AF1790" t="s">
        <v>271</v>
      </c>
    </row>
    <row r="1791" spans="1:32" hidden="1" x14ac:dyDescent="0.25">
      <c r="A1791" t="str">
        <f t="array" ref="A1791">IF(COUNT(SEARCH(RubriekenHistorisch,CONCATENATE(P1790,U1790,AB1790,AH1790))),"t","f")</f>
        <v>f</v>
      </c>
      <c r="B1791" t="str">
        <f t="shared" si="83"/>
        <v>f</v>
      </c>
      <c r="C1791" t="str">
        <f t="shared" si="84"/>
        <v>f</v>
      </c>
      <c r="D1791" t="str">
        <f t="shared" si="85"/>
        <v>f</v>
      </c>
      <c r="E1791" t="str">
        <f>IF(COUNT(SEARCH({"04.","05.","09.","12."},CONCATENATE(P1790,U1790,AB1790,AH1790))),"t","f")</f>
        <v>t</v>
      </c>
      <c r="F1791" t="str">
        <f t="array" ref="F1791">IF(COUNT(SEARCH(HistorischeRubrieken,CONCATENATE(P1790,U1790,AB1790,AH1790))),"t","f")</f>
        <v>f</v>
      </c>
      <c r="G1791">
        <v>3</v>
      </c>
      <c r="H1791">
        <v>251401</v>
      </c>
      <c r="I1791" t="s">
        <v>1319</v>
      </c>
      <c r="J1791">
        <v>20010401</v>
      </c>
      <c r="K1791">
        <v>20051201</v>
      </c>
      <c r="M1791">
        <v>0</v>
      </c>
      <c r="N1791">
        <v>0</v>
      </c>
      <c r="O1791" t="s">
        <v>1103</v>
      </c>
      <c r="P1791" t="s">
        <v>1317</v>
      </c>
      <c r="Q1791" t="s">
        <v>1101</v>
      </c>
      <c r="R1791">
        <v>0</v>
      </c>
      <c r="S1791" t="s">
        <v>271</v>
      </c>
      <c r="AA1791" t="s">
        <v>1104</v>
      </c>
      <c r="AC1791">
        <v>1</v>
      </c>
      <c r="AE1791">
        <v>1</v>
      </c>
      <c r="AF1791" t="s">
        <v>271</v>
      </c>
    </row>
    <row r="1792" spans="1:32" hidden="1" x14ac:dyDescent="0.25">
      <c r="A1792" t="str">
        <f t="array" ref="A1792">IF(COUNT(SEARCH(RubriekenHistorisch,CONCATENATE(P1791,U1791,AB1791,AH1791))),"t","f")</f>
        <v>f</v>
      </c>
      <c r="B1792" t="str">
        <f t="shared" si="83"/>
        <v>f</v>
      </c>
      <c r="C1792" t="str">
        <f t="shared" si="84"/>
        <v>f</v>
      </c>
      <c r="D1792" t="str">
        <f t="shared" si="85"/>
        <v>f</v>
      </c>
      <c r="E1792" t="str">
        <f>IF(COUNT(SEARCH({"04.","05.","09.","12."},CONCATENATE(P1791,U1791,AB1791,AH1791))),"t","f")</f>
        <v>t</v>
      </c>
      <c r="F1792" t="str">
        <f t="array" ref="F1792">IF(COUNT(SEARCH(HistorischeRubrieken,CONCATENATE(P1791,U1791,AB1791,AH1791))),"t","f")</f>
        <v>f</v>
      </c>
      <c r="G1792">
        <v>4</v>
      </c>
      <c r="H1792">
        <v>251401</v>
      </c>
      <c r="I1792" t="s">
        <v>1319</v>
      </c>
      <c r="J1792">
        <v>20051201</v>
      </c>
      <c r="K1792">
        <v>20071201</v>
      </c>
      <c r="M1792">
        <v>0</v>
      </c>
      <c r="N1792">
        <v>0</v>
      </c>
      <c r="O1792" t="s">
        <v>1103</v>
      </c>
      <c r="P1792" t="s">
        <v>1320</v>
      </c>
      <c r="Q1792" t="s">
        <v>1101</v>
      </c>
      <c r="R1792">
        <v>0</v>
      </c>
      <c r="S1792" t="s">
        <v>271</v>
      </c>
      <c r="AA1792" t="s">
        <v>1104</v>
      </c>
      <c r="AC1792">
        <v>1</v>
      </c>
      <c r="AE1792">
        <v>1</v>
      </c>
      <c r="AF1792" t="s">
        <v>271</v>
      </c>
    </row>
    <row r="1793" spans="1:32" hidden="1" x14ac:dyDescent="0.25">
      <c r="A1793" t="str">
        <f t="array" ref="A1793">IF(COUNT(SEARCH(RubriekenHistorisch,CONCATENATE(P1792,U1792,AB1792,AH1792))),"t","f")</f>
        <v>f</v>
      </c>
      <c r="B1793" t="str">
        <f t="shared" si="83"/>
        <v>f</v>
      </c>
      <c r="C1793" t="str">
        <f t="shared" si="84"/>
        <v>f</v>
      </c>
      <c r="D1793" t="str">
        <f t="shared" si="85"/>
        <v>f</v>
      </c>
      <c r="E1793" t="str">
        <f>IF(COUNT(SEARCH({"04.","05.","09.","12."},CONCATENATE(P1792,U1792,AB1792,AH1792))),"t","f")</f>
        <v>t</v>
      </c>
      <c r="F1793" t="str">
        <f t="array" ref="F1793">IF(COUNT(SEARCH(HistorischeRubrieken,CONCATENATE(P1792,U1792,AB1792,AH1792))),"t","f")</f>
        <v>f</v>
      </c>
      <c r="G1793">
        <v>5</v>
      </c>
      <c r="H1793">
        <v>251401</v>
      </c>
      <c r="I1793" t="s">
        <v>1319</v>
      </c>
      <c r="J1793">
        <v>20071201</v>
      </c>
      <c r="K1793">
        <v>20080301</v>
      </c>
      <c r="M1793">
        <v>0</v>
      </c>
      <c r="N1793">
        <v>0</v>
      </c>
      <c r="O1793" t="s">
        <v>1111</v>
      </c>
      <c r="P1793" t="s">
        <v>1320</v>
      </c>
      <c r="Q1793" t="s">
        <v>1101</v>
      </c>
      <c r="R1793">
        <v>0</v>
      </c>
      <c r="S1793" t="s">
        <v>271</v>
      </c>
      <c r="AA1793" t="s">
        <v>1127</v>
      </c>
      <c r="AC1793">
        <v>1</v>
      </c>
      <c r="AE1793">
        <v>1</v>
      </c>
      <c r="AF1793" t="s">
        <v>271</v>
      </c>
    </row>
    <row r="1794" spans="1:32" hidden="1" x14ac:dyDescent="0.25">
      <c r="A1794" t="str">
        <f t="array" ref="A1794">IF(COUNT(SEARCH(RubriekenHistorisch,CONCATENATE(P1793,U1793,AB1793,AH1793))),"t","f")</f>
        <v>f</v>
      </c>
      <c r="B1794" t="str">
        <f t="shared" si="83"/>
        <v>f</v>
      </c>
      <c r="C1794" t="str">
        <f t="shared" si="84"/>
        <v>f</v>
      </c>
      <c r="D1794" t="str">
        <f t="shared" si="85"/>
        <v>f</v>
      </c>
      <c r="E1794" t="str">
        <f>IF(COUNT(SEARCH({"04.","05.","09.","12."},CONCATENATE(P1793,U1793,AB1793,AH1793))),"t","f")</f>
        <v>t</v>
      </c>
      <c r="F1794" t="str">
        <f t="array" ref="F1794">IF(COUNT(SEARCH(HistorischeRubrieken,CONCATENATE(P1793,U1793,AB1793,AH1793))),"t","f")</f>
        <v>f</v>
      </c>
      <c r="G1794">
        <v>6</v>
      </c>
      <c r="H1794">
        <v>251401</v>
      </c>
      <c r="I1794" t="s">
        <v>1319</v>
      </c>
      <c r="J1794">
        <v>20100501</v>
      </c>
      <c r="K1794">
        <v>20130401</v>
      </c>
      <c r="M1794">
        <v>0</v>
      </c>
      <c r="N1794">
        <v>0</v>
      </c>
      <c r="AA1794" t="s">
        <v>1321</v>
      </c>
      <c r="AC1794">
        <v>0</v>
      </c>
      <c r="AE1794">
        <v>1</v>
      </c>
      <c r="AF1794" t="s">
        <v>271</v>
      </c>
    </row>
    <row r="1795" spans="1:32" hidden="1" x14ac:dyDescent="0.25">
      <c r="A1795" t="str">
        <f t="array" ref="A1795">IF(COUNT(SEARCH(RubriekenHistorisch,CONCATENATE(P1794,U1794,AB1794,AH1794))),"t","f")</f>
        <v>f</v>
      </c>
      <c r="B1795" t="str">
        <f t="shared" ref="B1795:B1858" si="86">IF(COUNT(SEARCH("07.66.20",CONCATENATE(P1794,U1794,AB1794,AH1794))),"t","f")</f>
        <v>f</v>
      </c>
      <c r="C1795" t="str">
        <f t="shared" ref="C1795:C1858" si="87">IF(COUNT(SEARCH("14.40.10",CONCATENATE(P1794,U1794,AB1794,AH1794))),"t","f")</f>
        <v>f</v>
      </c>
      <c r="D1795" t="str">
        <f t="shared" si="85"/>
        <v>f</v>
      </c>
      <c r="E1795" t="str">
        <f>IF(COUNT(SEARCH({"04.","05.","09.","12."},CONCATENATE(P1794,U1794,AB1794,AH1794))),"t","f")</f>
        <v>f</v>
      </c>
      <c r="F1795" t="str">
        <f t="array" ref="F1795">IF(COUNT(SEARCH(HistorischeRubrieken,CONCATENATE(P1794,U1794,AB1794,AH1794))),"t","f")</f>
        <v>f</v>
      </c>
      <c r="G1795">
        <v>7</v>
      </c>
      <c r="H1795">
        <v>251401</v>
      </c>
      <c r="I1795" t="s">
        <v>1322</v>
      </c>
      <c r="J1795">
        <v>20130401</v>
      </c>
      <c r="K1795">
        <v>20150401</v>
      </c>
      <c r="M1795">
        <v>0</v>
      </c>
      <c r="N1795">
        <v>0</v>
      </c>
      <c r="AA1795" t="s">
        <v>1323</v>
      </c>
      <c r="AC1795">
        <v>0</v>
      </c>
      <c r="AE1795">
        <v>1</v>
      </c>
      <c r="AF1795" t="s">
        <v>271</v>
      </c>
    </row>
    <row r="1796" spans="1:32" x14ac:dyDescent="0.25">
      <c r="A1796" t="str">
        <f t="array" ref="A1796">IF(COUNT(SEARCH(RubriekenHistorisch,CONCATENATE(P1795,U1795,AB1795,AH1795))),"t","f")</f>
        <v>f</v>
      </c>
      <c r="B1796" t="str">
        <f t="shared" si="86"/>
        <v>f</v>
      </c>
      <c r="C1796" t="str">
        <f t="shared" si="87"/>
        <v>f</v>
      </c>
      <c r="D1796" t="str">
        <f t="shared" ref="D1796:D1859" si="88">IF(COUNT(SEARCH("- 0",CONCATENATE(P1795,U1795,AB1795,AH1795))),"t","f")</f>
        <v>f</v>
      </c>
      <c r="E1796" t="str">
        <f>IF(COUNT(SEARCH({"04.","05.","09.","12."},CONCATENATE(P1795,U1795,AB1795,AH1795))),"t","f")</f>
        <v>f</v>
      </c>
      <c r="F1796" t="str">
        <f t="array" ref="F1796">IF(COUNT(SEARCH(HistorischeRubrieken,CONCATENATE(P1795,U1795,AB1795,AH1795))),"t","f")</f>
        <v>f</v>
      </c>
      <c r="G1796">
        <v>8</v>
      </c>
      <c r="H1796">
        <v>251401</v>
      </c>
      <c r="I1796" t="s">
        <v>1322</v>
      </c>
      <c r="J1796">
        <v>20150401</v>
      </c>
      <c r="M1796">
        <v>0</v>
      </c>
      <c r="N1796">
        <v>0</v>
      </c>
      <c r="AA1796" t="s">
        <v>1300</v>
      </c>
      <c r="AC1796">
        <v>0</v>
      </c>
      <c r="AE1796">
        <v>1</v>
      </c>
      <c r="AF1796" t="s">
        <v>271</v>
      </c>
    </row>
    <row r="1797" spans="1:32" hidden="1" x14ac:dyDescent="0.25">
      <c r="A1797" t="str">
        <f t="array" ref="A1797">IF(COUNT(SEARCH(RubriekenHistorisch,CONCATENATE(P1796,U1796,AB1796,AH1796))),"t","f")</f>
        <v>f</v>
      </c>
      <c r="B1797" t="str">
        <f t="shared" si="86"/>
        <v>f</v>
      </c>
      <c r="C1797" t="str">
        <f t="shared" si="87"/>
        <v>f</v>
      </c>
      <c r="D1797" t="str">
        <f t="shared" si="88"/>
        <v>f</v>
      </c>
      <c r="E1797" t="str">
        <f>IF(COUNT(SEARCH({"04.","05.","09.","12."},CONCATENATE(P1796,U1796,AB1796,AH1796))),"t","f")</f>
        <v>f</v>
      </c>
      <c r="F1797" t="str">
        <f t="array" ref="F1797">IF(COUNT(SEARCH(HistorischeRubrieken,CONCATENATE(P1796,U1796,AB1796,AH1796))),"t","f")</f>
        <v>f</v>
      </c>
      <c r="G1797">
        <v>1</v>
      </c>
      <c r="H1797">
        <v>251402</v>
      </c>
      <c r="I1797" t="s">
        <v>1324</v>
      </c>
      <c r="J1797">
        <v>19970101</v>
      </c>
      <c r="K1797">
        <v>20000301</v>
      </c>
      <c r="M1797">
        <v>0</v>
      </c>
      <c r="N1797">
        <v>0</v>
      </c>
      <c r="T1797" t="s">
        <v>1325</v>
      </c>
      <c r="U1797" t="s">
        <v>1326</v>
      </c>
      <c r="V1797">
        <v>0</v>
      </c>
      <c r="W1797">
        <v>0</v>
      </c>
      <c r="X1797">
        <v>19970401</v>
      </c>
      <c r="Y1797">
        <v>48</v>
      </c>
      <c r="Z1797" t="s">
        <v>1003</v>
      </c>
    </row>
    <row r="1798" spans="1:32" x14ac:dyDescent="0.25">
      <c r="A1798" t="str">
        <f t="array" ref="A1798">IF(COUNT(SEARCH(RubriekenHistorisch,CONCATENATE(P1797,U1797,AB1797,AH1797))),"t","f")</f>
        <v>f</v>
      </c>
      <c r="B1798" t="str">
        <f t="shared" si="86"/>
        <v>f</v>
      </c>
      <c r="C1798" t="str">
        <f t="shared" si="87"/>
        <v>f</v>
      </c>
      <c r="D1798" t="str">
        <f t="shared" si="88"/>
        <v>t</v>
      </c>
      <c r="E1798" t="str">
        <f>IF(COUNT(SEARCH({"04.","05.","09.","12."},CONCATENATE(P1797,U1797,AB1797,AH1797))),"t","f")</f>
        <v>t</v>
      </c>
      <c r="F1798" t="str">
        <f t="array" ref="F1798">IF(COUNT(SEARCH(HistorischeRubrieken,CONCATENATE(P1797,U1797,AB1797,AH1797))),"t","f")</f>
        <v>f</v>
      </c>
      <c r="G1798">
        <v>2</v>
      </c>
      <c r="H1798">
        <v>251402</v>
      </c>
      <c r="I1798" t="s">
        <v>1327</v>
      </c>
      <c r="J1798">
        <v>20150101</v>
      </c>
      <c r="M1798">
        <v>0</v>
      </c>
      <c r="N1798">
        <v>0</v>
      </c>
      <c r="AA1798" t="s">
        <v>1300</v>
      </c>
      <c r="AC1798">
        <v>0</v>
      </c>
      <c r="AE1798">
        <v>0</v>
      </c>
      <c r="AF1798" t="s">
        <v>271</v>
      </c>
    </row>
    <row r="1799" spans="1:32" hidden="1" x14ac:dyDescent="0.25">
      <c r="A1799" t="str">
        <f t="array" ref="A1799">IF(COUNT(SEARCH(RubriekenHistorisch,CONCATENATE(P1798,U1798,AB1798,AH1798))),"t","f")</f>
        <v>f</v>
      </c>
      <c r="B1799" t="str">
        <f t="shared" si="86"/>
        <v>f</v>
      </c>
      <c r="C1799" t="str">
        <f t="shared" si="87"/>
        <v>f</v>
      </c>
      <c r="D1799" t="str">
        <f t="shared" si="88"/>
        <v>f</v>
      </c>
      <c r="E1799" t="str">
        <f>IF(COUNT(SEARCH({"04.","05.","09.","12."},CONCATENATE(P1798,U1798,AB1798,AH1798))),"t","f")</f>
        <v>f</v>
      </c>
      <c r="F1799" t="str">
        <f t="array" ref="F1799">IF(COUNT(SEARCH(HistorischeRubrieken,CONCATENATE(P1798,U1798,AB1798,AH1798))),"t","f")</f>
        <v>f</v>
      </c>
      <c r="G1799">
        <v>1</v>
      </c>
      <c r="H1799">
        <v>251501</v>
      </c>
      <c r="I1799" t="s">
        <v>1328</v>
      </c>
      <c r="J1799">
        <v>20090601</v>
      </c>
      <c r="K1799">
        <v>20100601</v>
      </c>
      <c r="M1799">
        <v>0</v>
      </c>
      <c r="N1799">
        <v>0</v>
      </c>
      <c r="O1799" t="s">
        <v>1329</v>
      </c>
      <c r="P1799" t="s">
        <v>1330</v>
      </c>
      <c r="Q1799" t="s">
        <v>1095</v>
      </c>
      <c r="R1799">
        <v>0</v>
      </c>
      <c r="S1799" t="s">
        <v>271</v>
      </c>
      <c r="U1799" t="s">
        <v>1330</v>
      </c>
      <c r="V1799">
        <v>1</v>
      </c>
      <c r="W1799">
        <v>1</v>
      </c>
      <c r="X1799">
        <v>20090614</v>
      </c>
      <c r="Y1799">
        <v>0</v>
      </c>
      <c r="Z1799" t="s">
        <v>1003</v>
      </c>
      <c r="AA1799" t="s">
        <v>1331</v>
      </c>
      <c r="AC1799">
        <v>1</v>
      </c>
      <c r="AE1799">
        <v>1</v>
      </c>
      <c r="AF1799" t="s">
        <v>271</v>
      </c>
    </row>
    <row r="1800" spans="1:32" hidden="1" x14ac:dyDescent="0.25">
      <c r="A1800" t="str">
        <f t="array" ref="A1800">IF(COUNT(SEARCH(RubriekenHistorisch,CONCATENATE(P1799,U1799,AB1799,AH1799))),"t","f")</f>
        <v>f</v>
      </c>
      <c r="B1800" t="str">
        <f t="shared" si="86"/>
        <v>f</v>
      </c>
      <c r="C1800" t="str">
        <f t="shared" si="87"/>
        <v>f</v>
      </c>
      <c r="D1800" t="str">
        <f t="shared" si="88"/>
        <v>f</v>
      </c>
      <c r="E1800" t="str">
        <f>IF(COUNT(SEARCH({"04.","05.","09.","12."},CONCATENATE(P1799,U1799,AB1799,AH1799))),"t","f")</f>
        <v>t</v>
      </c>
      <c r="F1800" t="str">
        <f t="array" ref="F1800">IF(COUNT(SEARCH(HistorischeRubrieken,CONCATENATE(P1799,U1799,AB1799,AH1799))),"t","f")</f>
        <v>f</v>
      </c>
      <c r="G1800">
        <v>2</v>
      </c>
      <c r="H1800">
        <v>251501</v>
      </c>
      <c r="I1800" t="s">
        <v>1328</v>
      </c>
      <c r="J1800">
        <v>20100601</v>
      </c>
      <c r="K1800">
        <v>20100901</v>
      </c>
      <c r="M1800">
        <v>0</v>
      </c>
      <c r="N1800">
        <v>0</v>
      </c>
      <c r="O1800" t="s">
        <v>1332</v>
      </c>
      <c r="P1800" t="s">
        <v>1330</v>
      </c>
      <c r="Q1800" t="s">
        <v>1095</v>
      </c>
      <c r="R1800">
        <v>0</v>
      </c>
      <c r="S1800" t="s">
        <v>271</v>
      </c>
      <c r="AA1800" t="s">
        <v>1333</v>
      </c>
      <c r="AC1800">
        <v>1</v>
      </c>
      <c r="AE1800">
        <v>1</v>
      </c>
      <c r="AF1800" t="s">
        <v>271</v>
      </c>
    </row>
    <row r="1801" spans="1:32" hidden="1" x14ac:dyDescent="0.25">
      <c r="A1801" t="str">
        <f t="array" ref="A1801">IF(COUNT(SEARCH(RubriekenHistorisch,CONCATENATE(P1800,U1800,AB1800,AH1800))),"t","f")</f>
        <v>f</v>
      </c>
      <c r="B1801" t="str">
        <f t="shared" si="86"/>
        <v>f</v>
      </c>
      <c r="C1801" t="str">
        <f t="shared" si="87"/>
        <v>f</v>
      </c>
      <c r="D1801" t="str">
        <f t="shared" si="88"/>
        <v>f</v>
      </c>
      <c r="E1801" t="str">
        <f>IF(COUNT(SEARCH({"04.","05.","09.","12."},CONCATENATE(P1800,U1800,AB1800,AH1800))),"t","f")</f>
        <v>t</v>
      </c>
      <c r="F1801" t="str">
        <f t="array" ref="F1801">IF(COUNT(SEARCH(HistorischeRubrieken,CONCATENATE(P1800,U1800,AB1800,AH1800))),"t","f")</f>
        <v>f</v>
      </c>
      <c r="G1801">
        <v>3</v>
      </c>
      <c r="H1801">
        <v>251501</v>
      </c>
      <c r="I1801" t="s">
        <v>1328</v>
      </c>
      <c r="J1801">
        <v>20100901</v>
      </c>
      <c r="K1801">
        <v>20101201</v>
      </c>
      <c r="M1801">
        <v>0</v>
      </c>
      <c r="N1801">
        <v>0</v>
      </c>
      <c r="O1801" t="s">
        <v>1334</v>
      </c>
      <c r="P1801" t="s">
        <v>1335</v>
      </c>
      <c r="Q1801" t="s">
        <v>1101</v>
      </c>
      <c r="R1801">
        <v>0</v>
      </c>
      <c r="S1801" t="s">
        <v>271</v>
      </c>
      <c r="U1801" t="s">
        <v>1335</v>
      </c>
      <c r="V1801">
        <v>1</v>
      </c>
      <c r="W1801">
        <v>1</v>
      </c>
      <c r="X1801">
        <v>20100902</v>
      </c>
      <c r="Y1801">
        <v>0</v>
      </c>
      <c r="Z1801" t="s">
        <v>1003</v>
      </c>
      <c r="AA1801" t="s">
        <v>1336</v>
      </c>
      <c r="AC1801">
        <v>1</v>
      </c>
      <c r="AE1801">
        <v>0</v>
      </c>
      <c r="AF1801" t="s">
        <v>271</v>
      </c>
    </row>
    <row r="1802" spans="1:32" hidden="1" x14ac:dyDescent="0.25">
      <c r="A1802" t="str">
        <f t="array" ref="A1802">IF(COUNT(SEARCH(RubriekenHistorisch,CONCATENATE(P1801,U1801,AB1801,AH1801))),"t","f")</f>
        <v>f</v>
      </c>
      <c r="B1802" t="str">
        <f t="shared" si="86"/>
        <v>f</v>
      </c>
      <c r="C1802" t="str">
        <f t="shared" si="87"/>
        <v>f</v>
      </c>
      <c r="D1802" t="str">
        <f t="shared" si="88"/>
        <v>f</v>
      </c>
      <c r="E1802" t="str">
        <f>IF(COUNT(SEARCH({"04.","05.","09.","12."},CONCATENATE(P1801,U1801,AB1801,AH1801))),"t","f")</f>
        <v>t</v>
      </c>
      <c r="F1802" t="str">
        <f t="array" ref="F1802">IF(COUNT(SEARCH(HistorischeRubrieken,CONCATENATE(P1801,U1801,AB1801,AH1801))),"t","f")</f>
        <v>f</v>
      </c>
      <c r="G1802">
        <v>4</v>
      </c>
      <c r="H1802">
        <v>251501</v>
      </c>
      <c r="I1802" t="s">
        <v>1328</v>
      </c>
      <c r="J1802">
        <v>20101201</v>
      </c>
      <c r="K1802">
        <v>20110901</v>
      </c>
      <c r="M1802">
        <v>0</v>
      </c>
      <c r="N1802">
        <v>0</v>
      </c>
      <c r="O1802" t="s">
        <v>1334</v>
      </c>
      <c r="P1802" t="s">
        <v>1337</v>
      </c>
      <c r="Q1802" t="s">
        <v>1101</v>
      </c>
      <c r="R1802">
        <v>0</v>
      </c>
      <c r="S1802" t="s">
        <v>271</v>
      </c>
      <c r="U1802" t="s">
        <v>1338</v>
      </c>
      <c r="V1802">
        <v>1</v>
      </c>
      <c r="W1802">
        <v>1</v>
      </c>
      <c r="X1802">
        <v>20101202</v>
      </c>
      <c r="Y1802">
        <v>0</v>
      </c>
      <c r="Z1802" t="s">
        <v>1003</v>
      </c>
      <c r="AA1802" t="s">
        <v>1336</v>
      </c>
      <c r="AC1802">
        <v>1</v>
      </c>
      <c r="AE1802">
        <v>0</v>
      </c>
      <c r="AF1802" t="s">
        <v>271</v>
      </c>
    </row>
    <row r="1803" spans="1:32" hidden="1" x14ac:dyDescent="0.25">
      <c r="A1803" t="str">
        <f t="array" ref="A1803">IF(COUNT(SEARCH(RubriekenHistorisch,CONCATENATE(P1802,U1802,AB1802,AH1802))),"t","f")</f>
        <v>f</v>
      </c>
      <c r="B1803" t="str">
        <f t="shared" si="86"/>
        <v>f</v>
      </c>
      <c r="C1803" t="str">
        <f t="shared" si="87"/>
        <v>f</v>
      </c>
      <c r="D1803" t="str">
        <f t="shared" si="88"/>
        <v>f</v>
      </c>
      <c r="E1803" t="str">
        <f>IF(COUNT(SEARCH({"04.","05.","09.","12."},CONCATENATE(P1802,U1802,AB1802,AH1802))),"t","f")</f>
        <v>t</v>
      </c>
      <c r="F1803" t="str">
        <f t="array" ref="F1803">IF(COUNT(SEARCH(HistorischeRubrieken,CONCATENATE(P1802,U1802,AB1802,AH1802))),"t","f")</f>
        <v>f</v>
      </c>
      <c r="G1803">
        <v>5</v>
      </c>
      <c r="H1803">
        <v>251501</v>
      </c>
      <c r="I1803" t="s">
        <v>1328</v>
      </c>
      <c r="J1803">
        <v>20110901</v>
      </c>
      <c r="K1803">
        <v>20120115</v>
      </c>
      <c r="M1803">
        <v>0</v>
      </c>
      <c r="N1803">
        <v>0</v>
      </c>
      <c r="O1803" t="s">
        <v>1334</v>
      </c>
      <c r="P1803" t="s">
        <v>1339</v>
      </c>
      <c r="Q1803" t="s">
        <v>1101</v>
      </c>
      <c r="R1803">
        <v>0</v>
      </c>
      <c r="S1803" t="s">
        <v>271</v>
      </c>
      <c r="U1803" t="s">
        <v>1340</v>
      </c>
      <c r="V1803">
        <v>1</v>
      </c>
      <c r="W1803">
        <v>1</v>
      </c>
      <c r="X1803">
        <v>20110905</v>
      </c>
      <c r="Y1803">
        <v>0</v>
      </c>
      <c r="Z1803" t="s">
        <v>1003</v>
      </c>
      <c r="AA1803" t="s">
        <v>1336</v>
      </c>
      <c r="AC1803">
        <v>1</v>
      </c>
      <c r="AE1803">
        <v>0</v>
      </c>
      <c r="AF1803" t="s">
        <v>271</v>
      </c>
    </row>
    <row r="1804" spans="1:32" hidden="1" x14ac:dyDescent="0.25">
      <c r="A1804" t="str">
        <f t="array" ref="A1804">IF(COUNT(SEARCH(RubriekenHistorisch,CONCATENATE(P1803,U1803,AB1803,AH1803))),"t","f")</f>
        <v>f</v>
      </c>
      <c r="B1804" t="str">
        <f t="shared" si="86"/>
        <v>f</v>
      </c>
      <c r="C1804" t="str">
        <f t="shared" si="87"/>
        <v>f</v>
      </c>
      <c r="D1804" t="str">
        <f t="shared" si="88"/>
        <v>f</v>
      </c>
      <c r="E1804" t="str">
        <f>IF(COUNT(SEARCH({"04.","05.","09.","12."},CONCATENATE(P1803,U1803,AB1803,AH1803))),"t","f")</f>
        <v>t</v>
      </c>
      <c r="F1804" t="str">
        <f t="array" ref="F1804">IF(COUNT(SEARCH(HistorischeRubrieken,CONCATENATE(P1803,U1803,AB1803,AH1803))),"t","f")</f>
        <v>f</v>
      </c>
      <c r="G1804">
        <v>6</v>
      </c>
      <c r="H1804">
        <v>251501</v>
      </c>
      <c r="I1804" t="s">
        <v>1328</v>
      </c>
      <c r="J1804">
        <v>20120115</v>
      </c>
      <c r="K1804">
        <v>20120917</v>
      </c>
      <c r="M1804">
        <v>0</v>
      </c>
      <c r="N1804">
        <v>0</v>
      </c>
      <c r="O1804" t="s">
        <v>1341</v>
      </c>
      <c r="P1804" t="s">
        <v>1339</v>
      </c>
      <c r="Q1804" t="s">
        <v>1101</v>
      </c>
      <c r="R1804">
        <v>0</v>
      </c>
      <c r="S1804" t="s">
        <v>271</v>
      </c>
      <c r="U1804" t="s">
        <v>1340</v>
      </c>
      <c r="V1804">
        <v>1</v>
      </c>
      <c r="W1804">
        <v>1</v>
      </c>
      <c r="X1804">
        <v>20110905</v>
      </c>
      <c r="Y1804">
        <v>0</v>
      </c>
      <c r="Z1804" t="s">
        <v>1003</v>
      </c>
      <c r="AA1804" t="s">
        <v>1342</v>
      </c>
      <c r="AC1804">
        <v>1</v>
      </c>
      <c r="AE1804">
        <v>0</v>
      </c>
      <c r="AF1804" t="s">
        <v>271</v>
      </c>
    </row>
    <row r="1805" spans="1:32" hidden="1" x14ac:dyDescent="0.25">
      <c r="A1805" t="str">
        <f t="array" ref="A1805">IF(COUNT(SEARCH(RubriekenHistorisch,CONCATENATE(P1804,U1804,AB1804,AH1804))),"t","f")</f>
        <v>f</v>
      </c>
      <c r="B1805" t="str">
        <f t="shared" si="86"/>
        <v>f</v>
      </c>
      <c r="C1805" t="str">
        <f t="shared" si="87"/>
        <v>f</v>
      </c>
      <c r="D1805" t="str">
        <f t="shared" si="88"/>
        <v>f</v>
      </c>
      <c r="E1805" t="str">
        <f>IF(COUNT(SEARCH({"04.","05.","09.","12."},CONCATENATE(P1804,U1804,AB1804,AH1804))),"t","f")</f>
        <v>t</v>
      </c>
      <c r="F1805" t="str">
        <f t="array" ref="F1805">IF(COUNT(SEARCH(HistorischeRubrieken,CONCATENATE(P1804,U1804,AB1804,AH1804))),"t","f")</f>
        <v>f</v>
      </c>
      <c r="G1805">
        <v>7</v>
      </c>
      <c r="H1805">
        <v>251501</v>
      </c>
      <c r="I1805" t="s">
        <v>1328</v>
      </c>
      <c r="J1805">
        <v>20120917</v>
      </c>
      <c r="K1805">
        <v>20130201</v>
      </c>
      <c r="M1805">
        <v>0</v>
      </c>
      <c r="N1805">
        <v>0</v>
      </c>
      <c r="O1805" t="s">
        <v>1341</v>
      </c>
      <c r="P1805" t="s">
        <v>1339</v>
      </c>
      <c r="Q1805" t="s">
        <v>1101</v>
      </c>
      <c r="R1805">
        <v>0</v>
      </c>
      <c r="S1805" t="s">
        <v>271</v>
      </c>
      <c r="AA1805" t="s">
        <v>1342</v>
      </c>
      <c r="AC1805">
        <v>1</v>
      </c>
      <c r="AE1805">
        <v>0</v>
      </c>
      <c r="AF1805" t="s">
        <v>271</v>
      </c>
    </row>
    <row r="1806" spans="1:32" hidden="1" x14ac:dyDescent="0.25">
      <c r="A1806" t="str">
        <f t="array" ref="A1806">IF(COUNT(SEARCH(RubriekenHistorisch,CONCATENATE(P1805,U1805,AB1805,AH1805))),"t","f")</f>
        <v>f</v>
      </c>
      <c r="B1806" t="str">
        <f t="shared" si="86"/>
        <v>f</v>
      </c>
      <c r="C1806" t="str">
        <f t="shared" si="87"/>
        <v>f</v>
      </c>
      <c r="D1806" t="str">
        <f t="shared" si="88"/>
        <v>f</v>
      </c>
      <c r="E1806" t="str">
        <f>IF(COUNT(SEARCH({"04.","05.","09.","12."},CONCATENATE(P1805,U1805,AB1805,AH1805))),"t","f")</f>
        <v>t</v>
      </c>
      <c r="F1806" t="str">
        <f t="array" ref="F1806">IF(COUNT(SEARCH(HistorischeRubrieken,CONCATENATE(P1805,U1805,AB1805,AH1805))),"t","f")</f>
        <v>f</v>
      </c>
      <c r="G1806">
        <v>8</v>
      </c>
      <c r="H1806">
        <v>251501</v>
      </c>
      <c r="I1806" t="s">
        <v>1328</v>
      </c>
      <c r="J1806">
        <v>20130201</v>
      </c>
      <c r="K1806">
        <v>20131201</v>
      </c>
      <c r="M1806">
        <v>0</v>
      </c>
      <c r="N1806">
        <v>0</v>
      </c>
      <c r="O1806" t="s">
        <v>1341</v>
      </c>
      <c r="P1806" t="s">
        <v>1343</v>
      </c>
      <c r="Q1806" t="s">
        <v>1101</v>
      </c>
      <c r="R1806">
        <v>0</v>
      </c>
      <c r="S1806" t="s">
        <v>271</v>
      </c>
      <c r="U1806" t="s">
        <v>1344</v>
      </c>
      <c r="V1806">
        <v>1</v>
      </c>
      <c r="W1806">
        <v>1</v>
      </c>
      <c r="X1806">
        <v>20130201</v>
      </c>
      <c r="Y1806">
        <v>0</v>
      </c>
      <c r="Z1806" t="s">
        <v>1003</v>
      </c>
      <c r="AA1806" t="s">
        <v>1342</v>
      </c>
      <c r="AC1806">
        <v>1</v>
      </c>
      <c r="AE1806">
        <v>0</v>
      </c>
      <c r="AF1806" t="s">
        <v>271</v>
      </c>
    </row>
    <row r="1807" spans="1:32" hidden="1" x14ac:dyDescent="0.25">
      <c r="A1807" t="str">
        <f t="array" ref="A1807">IF(COUNT(SEARCH(RubriekenHistorisch,CONCATENATE(P1806,U1806,AB1806,AH1806))),"t","f")</f>
        <v>f</v>
      </c>
      <c r="B1807" t="str">
        <f t="shared" si="86"/>
        <v>f</v>
      </c>
      <c r="C1807" t="str">
        <f t="shared" si="87"/>
        <v>f</v>
      </c>
      <c r="D1807" t="str">
        <f t="shared" si="88"/>
        <v>f</v>
      </c>
      <c r="E1807" t="str">
        <f>IF(COUNT(SEARCH({"04.","05.","09.","12."},CONCATENATE(P1806,U1806,AB1806,AH1806))),"t","f")</f>
        <v>t</v>
      </c>
      <c r="F1807" t="str">
        <f t="array" ref="F1807">IF(COUNT(SEARCH(HistorischeRubrieken,CONCATENATE(P1806,U1806,AB1806,AH1806))),"t","f")</f>
        <v>f</v>
      </c>
      <c r="G1807">
        <v>9</v>
      </c>
      <c r="H1807">
        <v>251501</v>
      </c>
      <c r="I1807" t="s">
        <v>1328</v>
      </c>
      <c r="J1807">
        <v>20131201</v>
      </c>
      <c r="K1807">
        <v>20161201</v>
      </c>
      <c r="M1807">
        <v>0</v>
      </c>
      <c r="N1807">
        <v>0</v>
      </c>
      <c r="O1807" t="s">
        <v>1341</v>
      </c>
      <c r="P1807" t="s">
        <v>1345</v>
      </c>
      <c r="Q1807" t="s">
        <v>1101</v>
      </c>
      <c r="R1807">
        <v>0</v>
      </c>
      <c r="S1807" t="s">
        <v>271</v>
      </c>
      <c r="U1807" t="s">
        <v>1346</v>
      </c>
      <c r="V1807">
        <v>1</v>
      </c>
      <c r="W1807">
        <v>1</v>
      </c>
      <c r="X1807">
        <v>20131203</v>
      </c>
      <c r="Y1807">
        <v>0</v>
      </c>
      <c r="Z1807" t="s">
        <v>1003</v>
      </c>
      <c r="AA1807" t="s">
        <v>1342</v>
      </c>
      <c r="AC1807">
        <v>1</v>
      </c>
      <c r="AE1807">
        <v>0</v>
      </c>
      <c r="AF1807" t="s">
        <v>271</v>
      </c>
    </row>
    <row r="1808" spans="1:32" x14ac:dyDescent="0.25">
      <c r="A1808" t="str">
        <f t="array" ref="A1808">IF(COUNT(SEARCH(RubriekenHistorisch,CONCATENATE(P1807,U1807,AB1807,AH1807))),"t","f")</f>
        <v>f</v>
      </c>
      <c r="B1808" t="str">
        <f t="shared" si="86"/>
        <v>f</v>
      </c>
      <c r="C1808" t="str">
        <f t="shared" si="87"/>
        <v>f</v>
      </c>
      <c r="D1808" t="str">
        <f t="shared" si="88"/>
        <v>f</v>
      </c>
      <c r="E1808" t="str">
        <f>IF(COUNT(SEARCH({"04.","05.","09.","12."},CONCATENATE(P1807,U1807,AB1807,AH1807))),"t","f")</f>
        <v>t</v>
      </c>
      <c r="F1808" t="str">
        <f t="array" ref="F1808">IF(COUNT(SEARCH(HistorischeRubrieken,CONCATENATE(P1807,U1807,AB1807,AH1807))),"t","f")</f>
        <v>f</v>
      </c>
      <c r="G1808">
        <v>10</v>
      </c>
      <c r="H1808">
        <v>251501</v>
      </c>
      <c r="I1808" t="s">
        <v>8466</v>
      </c>
      <c r="J1808">
        <v>20161201</v>
      </c>
      <c r="M1808">
        <v>0</v>
      </c>
      <c r="N1808">
        <v>0</v>
      </c>
      <c r="O1808" t="s">
        <v>8467</v>
      </c>
      <c r="P1808" t="s">
        <v>8468</v>
      </c>
      <c r="Q1808" t="s">
        <v>1101</v>
      </c>
      <c r="R1808">
        <v>0</v>
      </c>
      <c r="S1808" t="s">
        <v>271</v>
      </c>
      <c r="U1808" t="s">
        <v>8468</v>
      </c>
      <c r="V1808">
        <v>1</v>
      </c>
      <c r="W1808">
        <v>1</v>
      </c>
      <c r="X1808">
        <v>20161202</v>
      </c>
      <c r="Y1808">
        <v>0</v>
      </c>
      <c r="Z1808" t="s">
        <v>1003</v>
      </c>
      <c r="AA1808" t="s">
        <v>8469</v>
      </c>
      <c r="AC1808">
        <v>1</v>
      </c>
      <c r="AE1808">
        <v>0</v>
      </c>
      <c r="AF1808" t="s">
        <v>271</v>
      </c>
    </row>
    <row r="1809" spans="1:32" hidden="1" x14ac:dyDescent="0.25">
      <c r="A1809" t="str">
        <f t="array" ref="A1809">IF(COUNT(SEARCH(RubriekenHistorisch,CONCATENATE(P1808,U1808,AB1808,AH1808))),"t","f")</f>
        <v>f</v>
      </c>
      <c r="B1809" t="str">
        <f t="shared" si="86"/>
        <v>f</v>
      </c>
      <c r="C1809" t="str">
        <f t="shared" si="87"/>
        <v>f</v>
      </c>
      <c r="D1809" t="str">
        <f t="shared" si="88"/>
        <v>f</v>
      </c>
      <c r="E1809" t="str">
        <f>IF(COUNT(SEARCH({"04.","05.","09.","12."},CONCATENATE(P1808,U1808,AB1808,AH1808))),"t","f")</f>
        <v>t</v>
      </c>
      <c r="F1809" t="str">
        <f t="array" ref="F1809">IF(COUNT(SEARCH(HistorischeRubrieken,CONCATENATE(P1808,U1808,AB1808,AH1808))),"t","f")</f>
        <v>f</v>
      </c>
      <c r="G1809">
        <v>1</v>
      </c>
      <c r="H1809">
        <v>251601</v>
      </c>
      <c r="I1809" t="s">
        <v>1347</v>
      </c>
      <c r="J1809">
        <v>19970201</v>
      </c>
      <c r="K1809">
        <v>19980801</v>
      </c>
      <c r="M1809">
        <v>0</v>
      </c>
      <c r="N1809">
        <v>0</v>
      </c>
      <c r="T1809" t="s">
        <v>1325</v>
      </c>
      <c r="U1809" t="s">
        <v>1348</v>
      </c>
      <c r="V1809">
        <v>0</v>
      </c>
      <c r="W1809">
        <v>0</v>
      </c>
      <c r="X1809">
        <v>19980108</v>
      </c>
      <c r="Y1809">
        <v>48</v>
      </c>
      <c r="Z1809" t="s">
        <v>1003</v>
      </c>
      <c r="AA1809" t="s">
        <v>1099</v>
      </c>
      <c r="AC1809">
        <v>0</v>
      </c>
      <c r="AE1809">
        <v>1</v>
      </c>
      <c r="AF1809" t="s">
        <v>271</v>
      </c>
    </row>
    <row r="1810" spans="1:32" hidden="1" x14ac:dyDescent="0.25">
      <c r="A1810" t="str">
        <f t="array" ref="A1810">IF(COUNT(SEARCH(RubriekenHistorisch,CONCATENATE(P1809,U1809,AB1809,AH1809))),"t","f")</f>
        <v>f</v>
      </c>
      <c r="B1810" t="str">
        <f t="shared" si="86"/>
        <v>f</v>
      </c>
      <c r="C1810" t="str">
        <f t="shared" si="87"/>
        <v>f</v>
      </c>
      <c r="D1810" t="str">
        <f t="shared" si="88"/>
        <v>t</v>
      </c>
      <c r="E1810" t="str">
        <f>IF(COUNT(SEARCH({"04.","05.","09.","12."},CONCATENATE(P1809,U1809,AB1809,AH1809))),"t","f")</f>
        <v>t</v>
      </c>
      <c r="F1810" t="str">
        <f t="array" ref="F1810">IF(COUNT(SEARCH(HistorischeRubrieken,CONCATENATE(P1809,U1809,AB1809,AH1809))),"t","f")</f>
        <v>f</v>
      </c>
      <c r="G1810">
        <v>2</v>
      </c>
      <c r="H1810">
        <v>251601</v>
      </c>
      <c r="I1810" t="s">
        <v>1347</v>
      </c>
      <c r="J1810">
        <v>19980801</v>
      </c>
      <c r="K1810">
        <v>20001201</v>
      </c>
      <c r="M1810">
        <v>0</v>
      </c>
      <c r="N1810">
        <v>0</v>
      </c>
      <c r="O1810" t="s">
        <v>1093</v>
      </c>
      <c r="P1810" t="s">
        <v>1349</v>
      </c>
      <c r="Q1810" t="s">
        <v>1101</v>
      </c>
      <c r="R1810">
        <v>0</v>
      </c>
      <c r="S1810" t="s">
        <v>271</v>
      </c>
      <c r="U1810" t="s">
        <v>1349</v>
      </c>
      <c r="V1810">
        <v>1</v>
      </c>
      <c r="W1810">
        <v>1</v>
      </c>
      <c r="X1810">
        <v>19980801</v>
      </c>
      <c r="Y1810">
        <v>0</v>
      </c>
      <c r="Z1810" t="s">
        <v>1003</v>
      </c>
      <c r="AA1810" t="s">
        <v>1099</v>
      </c>
      <c r="AC1810">
        <v>1</v>
      </c>
      <c r="AE1810">
        <v>1</v>
      </c>
      <c r="AF1810" t="s">
        <v>271</v>
      </c>
    </row>
    <row r="1811" spans="1:32" hidden="1" x14ac:dyDescent="0.25">
      <c r="A1811" t="str">
        <f t="array" ref="A1811">IF(COUNT(SEARCH(RubriekenHistorisch,CONCATENATE(P1810,U1810,AB1810,AH1810))),"t","f")</f>
        <v>f</v>
      </c>
      <c r="B1811" t="str">
        <f t="shared" si="86"/>
        <v>f</v>
      </c>
      <c r="C1811" t="str">
        <f t="shared" si="87"/>
        <v>f</v>
      </c>
      <c r="D1811" t="str">
        <f t="shared" si="88"/>
        <v>f</v>
      </c>
      <c r="E1811" t="str">
        <f>IF(COUNT(SEARCH({"04.","05.","09.","12."},CONCATENATE(P1810,U1810,AB1810,AH1810))),"t","f")</f>
        <v>t</v>
      </c>
      <c r="F1811" t="str">
        <f t="array" ref="F1811">IF(COUNT(SEARCH(HistorischeRubrieken,CONCATENATE(P1810,U1810,AB1810,AH1810))),"t","f")</f>
        <v>f</v>
      </c>
      <c r="G1811">
        <v>3</v>
      </c>
      <c r="H1811">
        <v>251601</v>
      </c>
      <c r="I1811" t="s">
        <v>1347</v>
      </c>
      <c r="J1811">
        <v>20001201</v>
      </c>
      <c r="K1811">
        <v>20010401</v>
      </c>
      <c r="M1811">
        <v>0</v>
      </c>
      <c r="N1811">
        <v>0</v>
      </c>
      <c r="O1811" t="s">
        <v>1093</v>
      </c>
      <c r="P1811" t="s">
        <v>1350</v>
      </c>
      <c r="Q1811" t="s">
        <v>1101</v>
      </c>
      <c r="R1811">
        <v>0</v>
      </c>
      <c r="S1811" t="s">
        <v>271</v>
      </c>
      <c r="AA1811" t="s">
        <v>1099</v>
      </c>
      <c r="AC1811">
        <v>1</v>
      </c>
      <c r="AE1811">
        <v>1</v>
      </c>
      <c r="AF1811" t="s">
        <v>271</v>
      </c>
    </row>
    <row r="1812" spans="1:32" hidden="1" x14ac:dyDescent="0.25">
      <c r="A1812" t="str">
        <f t="array" ref="A1812">IF(COUNT(SEARCH(RubriekenHistorisch,CONCATENATE(P1811,U1811,AB1811,AH1811))),"t","f")</f>
        <v>f</v>
      </c>
      <c r="B1812" t="str">
        <f t="shared" si="86"/>
        <v>f</v>
      </c>
      <c r="C1812" t="str">
        <f t="shared" si="87"/>
        <v>f</v>
      </c>
      <c r="D1812" t="str">
        <f t="shared" si="88"/>
        <v>f</v>
      </c>
      <c r="E1812" t="str">
        <f>IF(COUNT(SEARCH({"04.","05.","09.","12."},CONCATENATE(P1811,U1811,AB1811,AH1811))),"t","f")</f>
        <v>t</v>
      </c>
      <c r="F1812" t="str">
        <f t="array" ref="F1812">IF(COUNT(SEARCH(HistorischeRubrieken,CONCATENATE(P1811,U1811,AB1811,AH1811))),"t","f")</f>
        <v>f</v>
      </c>
      <c r="G1812">
        <v>4</v>
      </c>
      <c r="H1812">
        <v>251601</v>
      </c>
      <c r="I1812" t="s">
        <v>1347</v>
      </c>
      <c r="J1812">
        <v>20010401</v>
      </c>
      <c r="K1812">
        <v>20020601</v>
      </c>
      <c r="M1812">
        <v>0</v>
      </c>
      <c r="N1812">
        <v>0</v>
      </c>
      <c r="O1812" t="s">
        <v>1103</v>
      </c>
      <c r="P1812" t="s">
        <v>1350</v>
      </c>
      <c r="Q1812" t="s">
        <v>1101</v>
      </c>
      <c r="R1812">
        <v>0</v>
      </c>
      <c r="S1812" t="s">
        <v>271</v>
      </c>
      <c r="AA1812" t="s">
        <v>1104</v>
      </c>
      <c r="AC1812">
        <v>1</v>
      </c>
      <c r="AE1812">
        <v>1</v>
      </c>
      <c r="AF1812" t="s">
        <v>271</v>
      </c>
    </row>
    <row r="1813" spans="1:32" hidden="1" x14ac:dyDescent="0.25">
      <c r="A1813" t="str">
        <f t="array" ref="A1813">IF(COUNT(SEARCH(RubriekenHistorisch,CONCATENATE(P1812,U1812,AB1812,AH1812))),"t","f")</f>
        <v>f</v>
      </c>
      <c r="B1813" t="str">
        <f t="shared" si="86"/>
        <v>f</v>
      </c>
      <c r="C1813" t="str">
        <f t="shared" si="87"/>
        <v>f</v>
      </c>
      <c r="D1813" t="str">
        <f t="shared" si="88"/>
        <v>f</v>
      </c>
      <c r="E1813" t="str">
        <f>IF(COUNT(SEARCH({"04.","05.","09.","12."},CONCATENATE(P1812,U1812,AB1812,AH1812))),"t","f")</f>
        <v>t</v>
      </c>
      <c r="F1813" t="str">
        <f t="array" ref="F1813">IF(COUNT(SEARCH(HistorischeRubrieken,CONCATENATE(P1812,U1812,AB1812,AH1812))),"t","f")</f>
        <v>f</v>
      </c>
      <c r="G1813">
        <v>5</v>
      </c>
      <c r="H1813">
        <v>251601</v>
      </c>
      <c r="I1813" t="s">
        <v>1347</v>
      </c>
      <c r="J1813">
        <v>20020601</v>
      </c>
      <c r="K1813">
        <v>20030301</v>
      </c>
      <c r="M1813">
        <v>0</v>
      </c>
      <c r="N1813">
        <v>0</v>
      </c>
      <c r="O1813" t="s">
        <v>1103</v>
      </c>
      <c r="P1813" t="s">
        <v>1351</v>
      </c>
      <c r="Q1813" t="s">
        <v>1101</v>
      </c>
      <c r="R1813">
        <v>0</v>
      </c>
      <c r="S1813" t="s">
        <v>271</v>
      </c>
      <c r="AA1813" t="s">
        <v>1104</v>
      </c>
      <c r="AC1813">
        <v>1</v>
      </c>
      <c r="AE1813">
        <v>1</v>
      </c>
      <c r="AF1813" t="s">
        <v>271</v>
      </c>
    </row>
    <row r="1814" spans="1:32" hidden="1" x14ac:dyDescent="0.25">
      <c r="A1814" t="str">
        <f t="array" ref="A1814">IF(COUNT(SEARCH(RubriekenHistorisch,CONCATENATE(P1813,U1813,AB1813,AH1813))),"t","f")</f>
        <v>f</v>
      </c>
      <c r="B1814" t="str">
        <f t="shared" si="86"/>
        <v>f</v>
      </c>
      <c r="C1814" t="str">
        <f t="shared" si="87"/>
        <v>f</v>
      </c>
      <c r="D1814" t="str">
        <f t="shared" si="88"/>
        <v>f</v>
      </c>
      <c r="E1814" t="str">
        <f>IF(COUNT(SEARCH({"04.","05.","09.","12."},CONCATENATE(P1813,U1813,AB1813,AH1813))),"t","f")</f>
        <v>t</v>
      </c>
      <c r="F1814" t="str">
        <f t="array" ref="F1814">IF(COUNT(SEARCH(HistorischeRubrieken,CONCATENATE(P1813,U1813,AB1813,AH1813))),"t","f")</f>
        <v>f</v>
      </c>
      <c r="G1814">
        <v>6</v>
      </c>
      <c r="H1814">
        <v>251601</v>
      </c>
      <c r="I1814" t="s">
        <v>1347</v>
      </c>
      <c r="J1814">
        <v>20030301</v>
      </c>
      <c r="K1814">
        <v>20070301</v>
      </c>
      <c r="M1814">
        <v>0</v>
      </c>
      <c r="N1814">
        <v>0</v>
      </c>
      <c r="O1814" t="s">
        <v>1103</v>
      </c>
      <c r="P1814" t="s">
        <v>1352</v>
      </c>
      <c r="Q1814" t="s">
        <v>1101</v>
      </c>
      <c r="R1814">
        <v>0</v>
      </c>
      <c r="S1814" t="s">
        <v>271</v>
      </c>
      <c r="AA1814" t="s">
        <v>1104</v>
      </c>
      <c r="AC1814">
        <v>1</v>
      </c>
      <c r="AE1814">
        <v>1</v>
      </c>
      <c r="AF1814" t="s">
        <v>271</v>
      </c>
    </row>
    <row r="1815" spans="1:32" hidden="1" x14ac:dyDescent="0.25">
      <c r="A1815" t="str">
        <f t="array" ref="A1815">IF(COUNT(SEARCH(RubriekenHistorisch,CONCATENATE(P1814,U1814,AB1814,AH1814))),"t","f")</f>
        <v>f</v>
      </c>
      <c r="B1815" t="str">
        <f t="shared" si="86"/>
        <v>f</v>
      </c>
      <c r="C1815" t="str">
        <f t="shared" si="87"/>
        <v>f</v>
      </c>
      <c r="D1815" t="str">
        <f t="shared" si="88"/>
        <v>f</v>
      </c>
      <c r="E1815" t="str">
        <f>IF(COUNT(SEARCH({"04.","05.","09.","12."},CONCATENATE(P1814,U1814,AB1814,AH1814))),"t","f")</f>
        <v>t</v>
      </c>
      <c r="F1815" t="str">
        <f t="array" ref="F1815">IF(COUNT(SEARCH(HistorischeRubrieken,CONCATENATE(P1814,U1814,AB1814,AH1814))),"t","f")</f>
        <v>f</v>
      </c>
      <c r="G1815">
        <v>1</v>
      </c>
      <c r="H1815">
        <v>251701</v>
      </c>
      <c r="I1815" t="s">
        <v>1353</v>
      </c>
      <c r="J1815">
        <v>20100901</v>
      </c>
      <c r="K1815">
        <v>20110301</v>
      </c>
      <c r="M1815">
        <v>0</v>
      </c>
      <c r="N1815">
        <v>0</v>
      </c>
      <c r="O1815" t="s">
        <v>1334</v>
      </c>
      <c r="P1815" t="s">
        <v>1354</v>
      </c>
      <c r="Q1815" t="s">
        <v>1101</v>
      </c>
      <c r="R1815">
        <v>0</v>
      </c>
      <c r="S1815" t="s">
        <v>271</v>
      </c>
      <c r="U1815" t="s">
        <v>1354</v>
      </c>
      <c r="V1815">
        <v>1</v>
      </c>
      <c r="W1815">
        <v>1</v>
      </c>
      <c r="X1815">
        <v>20100902</v>
      </c>
      <c r="Y1815">
        <v>0</v>
      </c>
      <c r="Z1815" t="s">
        <v>1003</v>
      </c>
      <c r="AA1815" t="s">
        <v>1336</v>
      </c>
      <c r="AC1815">
        <v>1</v>
      </c>
      <c r="AE1815">
        <v>0</v>
      </c>
      <c r="AF1815" t="s">
        <v>271</v>
      </c>
    </row>
    <row r="1816" spans="1:32" hidden="1" x14ac:dyDescent="0.25">
      <c r="A1816" t="str">
        <f t="array" ref="A1816">IF(COUNT(SEARCH(RubriekenHistorisch,CONCATENATE(P1815,U1815,AB1815,AH1815))),"t","f")</f>
        <v>f</v>
      </c>
      <c r="B1816" t="str">
        <f t="shared" si="86"/>
        <v>f</v>
      </c>
      <c r="C1816" t="str">
        <f t="shared" si="87"/>
        <v>f</v>
      </c>
      <c r="D1816" t="str">
        <f t="shared" si="88"/>
        <v>f</v>
      </c>
      <c r="E1816" t="str">
        <f>IF(COUNT(SEARCH({"04.","05.","09.","12."},CONCATENATE(P1815,U1815,AB1815,AH1815))),"t","f")</f>
        <v>t</v>
      </c>
      <c r="F1816" t="str">
        <f t="array" ref="F1816">IF(COUNT(SEARCH(HistorischeRubrieken,CONCATENATE(P1815,U1815,AB1815,AH1815))),"t","f")</f>
        <v>f</v>
      </c>
      <c r="G1816">
        <v>1</v>
      </c>
      <c r="H1816">
        <v>251801</v>
      </c>
      <c r="I1816" t="s">
        <v>1355</v>
      </c>
      <c r="J1816">
        <v>19970201</v>
      </c>
      <c r="K1816">
        <v>19990601</v>
      </c>
      <c r="M1816">
        <v>0</v>
      </c>
      <c r="N1816">
        <v>0</v>
      </c>
      <c r="T1816" t="s">
        <v>1356</v>
      </c>
      <c r="U1816" t="s">
        <v>1357</v>
      </c>
      <c r="V1816">
        <v>0</v>
      </c>
      <c r="W1816">
        <v>0</v>
      </c>
      <c r="X1816">
        <v>19970208</v>
      </c>
      <c r="Y1816">
        <v>48</v>
      </c>
      <c r="Z1816" t="s">
        <v>1003</v>
      </c>
    </row>
    <row r="1817" spans="1:32" hidden="1" x14ac:dyDescent="0.25">
      <c r="A1817" t="str">
        <f t="array" ref="A1817">IF(COUNT(SEARCH(RubriekenHistorisch,CONCATENATE(P1816,U1816,AB1816,AH1816))),"t","f")</f>
        <v>f</v>
      </c>
      <c r="B1817" t="str">
        <f t="shared" si="86"/>
        <v>f</v>
      </c>
      <c r="C1817" t="str">
        <f t="shared" si="87"/>
        <v>f</v>
      </c>
      <c r="D1817" t="str">
        <f t="shared" si="88"/>
        <v>t</v>
      </c>
      <c r="E1817" t="str">
        <f>IF(COUNT(SEARCH({"04.","05.","09.","12."},CONCATENATE(P1816,U1816,AB1816,AH1816))),"t","f")</f>
        <v>t</v>
      </c>
      <c r="F1817" t="str">
        <f t="array" ref="F1817">IF(COUNT(SEARCH(HistorischeRubrieken,CONCATENATE(P1816,U1816,AB1816,AH1816))),"t","f")</f>
        <v>f</v>
      </c>
      <c r="G1817">
        <v>1</v>
      </c>
      <c r="H1817">
        <v>251802</v>
      </c>
      <c r="I1817" t="s">
        <v>1358</v>
      </c>
      <c r="J1817">
        <v>19970201</v>
      </c>
      <c r="K1817">
        <v>19990601</v>
      </c>
      <c r="M1817">
        <v>0</v>
      </c>
      <c r="N1817">
        <v>0</v>
      </c>
      <c r="O1817" t="s">
        <v>1093</v>
      </c>
      <c r="P1817" t="s">
        <v>1359</v>
      </c>
      <c r="Q1817" t="s">
        <v>1101</v>
      </c>
      <c r="R1817">
        <v>0</v>
      </c>
      <c r="S1817" t="s">
        <v>271</v>
      </c>
      <c r="U1817" t="s">
        <v>1359</v>
      </c>
      <c r="V1817">
        <v>1</v>
      </c>
      <c r="W1817">
        <v>1</v>
      </c>
      <c r="X1817">
        <v>19990601</v>
      </c>
      <c r="Y1817">
        <v>0</v>
      </c>
      <c r="Z1817" t="s">
        <v>1003</v>
      </c>
      <c r="AA1817" t="s">
        <v>1196</v>
      </c>
      <c r="AC1817">
        <v>1</v>
      </c>
      <c r="AE1817">
        <v>1</v>
      </c>
      <c r="AF1817" t="s">
        <v>271</v>
      </c>
    </row>
    <row r="1818" spans="1:32" hidden="1" x14ac:dyDescent="0.25">
      <c r="A1818" t="str">
        <f t="array" ref="A1818">IF(COUNT(SEARCH(RubriekenHistorisch,CONCATENATE(P1817,U1817,AB1817,AH1817))),"t","f")</f>
        <v>f</v>
      </c>
      <c r="B1818" t="str">
        <f t="shared" si="86"/>
        <v>f</v>
      </c>
      <c r="C1818" t="str">
        <f t="shared" si="87"/>
        <v>f</v>
      </c>
      <c r="D1818" t="str">
        <f t="shared" si="88"/>
        <v>f</v>
      </c>
      <c r="E1818" t="str">
        <f>IF(COUNT(SEARCH({"04.","05.","09.","12."},CONCATENATE(P1817,U1817,AB1817,AH1817))),"t","f")</f>
        <v>t</v>
      </c>
      <c r="F1818" t="str">
        <f t="array" ref="F1818">IF(COUNT(SEARCH(HistorischeRubrieken,CONCATENATE(P1817,U1817,AB1817,AH1817))),"t","f")</f>
        <v>f</v>
      </c>
      <c r="G1818">
        <v>2</v>
      </c>
      <c r="H1818">
        <v>251802</v>
      </c>
      <c r="I1818" t="s">
        <v>1360</v>
      </c>
      <c r="J1818">
        <v>19990601</v>
      </c>
      <c r="K1818">
        <v>20001201</v>
      </c>
      <c r="M1818">
        <v>0</v>
      </c>
      <c r="N1818">
        <v>0</v>
      </c>
      <c r="O1818" t="s">
        <v>1093</v>
      </c>
      <c r="P1818" t="s">
        <v>1359</v>
      </c>
      <c r="Q1818" t="s">
        <v>1101</v>
      </c>
      <c r="R1818">
        <v>0</v>
      </c>
      <c r="S1818" t="s">
        <v>271</v>
      </c>
      <c r="U1818" t="s">
        <v>1359</v>
      </c>
      <c r="V1818">
        <v>1</v>
      </c>
      <c r="W1818">
        <v>1</v>
      </c>
      <c r="X1818">
        <v>19990601</v>
      </c>
      <c r="Y1818">
        <v>0</v>
      </c>
      <c r="Z1818" t="s">
        <v>1003</v>
      </c>
      <c r="AA1818" t="s">
        <v>1196</v>
      </c>
      <c r="AC1818">
        <v>1</v>
      </c>
      <c r="AE1818">
        <v>1</v>
      </c>
      <c r="AF1818" t="s">
        <v>271</v>
      </c>
    </row>
    <row r="1819" spans="1:32" hidden="1" x14ac:dyDescent="0.25">
      <c r="A1819" t="str">
        <f t="array" ref="A1819">IF(COUNT(SEARCH(RubriekenHistorisch,CONCATENATE(P1818,U1818,AB1818,AH1818))),"t","f")</f>
        <v>f</v>
      </c>
      <c r="B1819" t="str">
        <f t="shared" si="86"/>
        <v>f</v>
      </c>
      <c r="C1819" t="str">
        <f t="shared" si="87"/>
        <v>f</v>
      </c>
      <c r="D1819" t="str">
        <f t="shared" si="88"/>
        <v>f</v>
      </c>
      <c r="E1819" t="str">
        <f>IF(COUNT(SEARCH({"04.","05.","09.","12."},CONCATENATE(P1818,U1818,AB1818,AH1818))),"t","f")</f>
        <v>t</v>
      </c>
      <c r="F1819" t="str">
        <f t="array" ref="F1819">IF(COUNT(SEARCH(HistorischeRubrieken,CONCATENATE(P1818,U1818,AB1818,AH1818))),"t","f")</f>
        <v>f</v>
      </c>
      <c r="G1819">
        <v>3</v>
      </c>
      <c r="H1819">
        <v>251802</v>
      </c>
      <c r="I1819" t="s">
        <v>1360</v>
      </c>
      <c r="J1819">
        <v>20001201</v>
      </c>
      <c r="K1819">
        <v>20010401</v>
      </c>
      <c r="M1819">
        <v>0</v>
      </c>
      <c r="N1819">
        <v>0</v>
      </c>
      <c r="O1819" t="s">
        <v>1093</v>
      </c>
      <c r="P1819" t="s">
        <v>1361</v>
      </c>
      <c r="Q1819" t="s">
        <v>1101</v>
      </c>
      <c r="R1819">
        <v>0</v>
      </c>
      <c r="S1819" t="s">
        <v>271</v>
      </c>
      <c r="AA1819" t="s">
        <v>1196</v>
      </c>
      <c r="AC1819">
        <v>1</v>
      </c>
      <c r="AE1819">
        <v>1</v>
      </c>
      <c r="AF1819" t="s">
        <v>271</v>
      </c>
    </row>
    <row r="1820" spans="1:32" hidden="1" x14ac:dyDescent="0.25">
      <c r="A1820" t="str">
        <f t="array" ref="A1820">IF(COUNT(SEARCH(RubriekenHistorisch,CONCATENATE(P1819,U1819,AB1819,AH1819))),"t","f")</f>
        <v>f</v>
      </c>
      <c r="B1820" t="str">
        <f t="shared" si="86"/>
        <v>f</v>
      </c>
      <c r="C1820" t="str">
        <f t="shared" si="87"/>
        <v>f</v>
      </c>
      <c r="D1820" t="str">
        <f t="shared" si="88"/>
        <v>f</v>
      </c>
      <c r="E1820" t="str">
        <f>IF(COUNT(SEARCH({"04.","05.","09.","12."},CONCATENATE(P1819,U1819,AB1819,AH1819))),"t","f")</f>
        <v>t</v>
      </c>
      <c r="F1820" t="str">
        <f t="array" ref="F1820">IF(COUNT(SEARCH(HistorischeRubrieken,CONCATENATE(P1819,U1819,AB1819,AH1819))),"t","f")</f>
        <v>f</v>
      </c>
      <c r="G1820">
        <v>4</v>
      </c>
      <c r="H1820">
        <v>251802</v>
      </c>
      <c r="I1820" t="s">
        <v>1360</v>
      </c>
      <c r="J1820">
        <v>20010401</v>
      </c>
      <c r="K1820">
        <v>20020301</v>
      </c>
      <c r="M1820">
        <v>0</v>
      </c>
      <c r="N1820">
        <v>0</v>
      </c>
      <c r="O1820" t="s">
        <v>1103</v>
      </c>
      <c r="P1820" t="s">
        <v>1361</v>
      </c>
      <c r="Q1820" t="s">
        <v>1101</v>
      </c>
      <c r="R1820">
        <v>0</v>
      </c>
      <c r="S1820" t="s">
        <v>271</v>
      </c>
      <c r="AA1820" t="s">
        <v>1104</v>
      </c>
      <c r="AC1820">
        <v>1</v>
      </c>
      <c r="AE1820">
        <v>1</v>
      </c>
      <c r="AF1820" t="s">
        <v>271</v>
      </c>
    </row>
    <row r="1821" spans="1:32" hidden="1" x14ac:dyDescent="0.25">
      <c r="A1821" t="str">
        <f t="array" ref="A1821">IF(COUNT(SEARCH(RubriekenHistorisch,CONCATENATE(P1820,U1820,AB1820,AH1820))),"t","f")</f>
        <v>f</v>
      </c>
      <c r="B1821" t="str">
        <f t="shared" si="86"/>
        <v>f</v>
      </c>
      <c r="C1821" t="str">
        <f t="shared" si="87"/>
        <v>f</v>
      </c>
      <c r="D1821" t="str">
        <f t="shared" si="88"/>
        <v>f</v>
      </c>
      <c r="E1821" t="str">
        <f>IF(COUNT(SEARCH({"04.","05.","09.","12."},CONCATENATE(P1820,U1820,AB1820,AH1820))),"t","f")</f>
        <v>t</v>
      </c>
      <c r="F1821" t="str">
        <f t="array" ref="F1821">IF(COUNT(SEARCH(HistorischeRubrieken,CONCATENATE(P1820,U1820,AB1820,AH1820))),"t","f")</f>
        <v>f</v>
      </c>
      <c r="G1821">
        <v>5</v>
      </c>
      <c r="H1821">
        <v>251802</v>
      </c>
      <c r="I1821" t="s">
        <v>1360</v>
      </c>
      <c r="J1821">
        <v>20020301</v>
      </c>
      <c r="K1821">
        <v>20041201</v>
      </c>
      <c r="M1821">
        <v>0</v>
      </c>
      <c r="N1821">
        <v>0</v>
      </c>
      <c r="O1821" t="s">
        <v>1103</v>
      </c>
      <c r="P1821" t="s">
        <v>1362</v>
      </c>
      <c r="Q1821" t="s">
        <v>1101</v>
      </c>
      <c r="R1821">
        <v>0</v>
      </c>
      <c r="S1821" t="s">
        <v>271</v>
      </c>
      <c r="AA1821" t="s">
        <v>1104</v>
      </c>
      <c r="AC1821">
        <v>1</v>
      </c>
      <c r="AE1821">
        <v>1</v>
      </c>
      <c r="AF1821" t="s">
        <v>271</v>
      </c>
    </row>
    <row r="1822" spans="1:32" hidden="1" x14ac:dyDescent="0.25">
      <c r="A1822" t="str">
        <f t="array" ref="A1822">IF(COUNT(SEARCH(RubriekenHistorisch,CONCATENATE(P1821,U1821,AB1821,AH1821))),"t","f")</f>
        <v>f</v>
      </c>
      <c r="B1822" t="str">
        <f t="shared" si="86"/>
        <v>f</v>
      </c>
      <c r="C1822" t="str">
        <f t="shared" si="87"/>
        <v>f</v>
      </c>
      <c r="D1822" t="str">
        <f t="shared" si="88"/>
        <v>f</v>
      </c>
      <c r="E1822" t="str">
        <f>IF(COUNT(SEARCH({"04.","05.","09.","12."},CONCATENATE(P1821,U1821,AB1821,AH1821))),"t","f")</f>
        <v>t</v>
      </c>
      <c r="F1822" t="str">
        <f t="array" ref="F1822">IF(COUNT(SEARCH(HistorischeRubrieken,CONCATENATE(P1821,U1821,AB1821,AH1821))),"t","f")</f>
        <v>f</v>
      </c>
      <c r="G1822">
        <v>6</v>
      </c>
      <c r="H1822">
        <v>251802</v>
      </c>
      <c r="I1822" t="s">
        <v>1360</v>
      </c>
      <c r="J1822">
        <v>20041201</v>
      </c>
      <c r="K1822">
        <v>20070301</v>
      </c>
      <c r="M1822">
        <v>0</v>
      </c>
      <c r="N1822">
        <v>0</v>
      </c>
      <c r="O1822" t="s">
        <v>1103</v>
      </c>
      <c r="P1822" t="s">
        <v>1363</v>
      </c>
      <c r="Q1822" t="s">
        <v>1101</v>
      </c>
      <c r="R1822">
        <v>0</v>
      </c>
      <c r="S1822" t="s">
        <v>271</v>
      </c>
      <c r="AA1822" t="s">
        <v>1104</v>
      </c>
      <c r="AC1822">
        <v>1</v>
      </c>
      <c r="AE1822">
        <v>1</v>
      </c>
      <c r="AF1822" t="s">
        <v>271</v>
      </c>
    </row>
    <row r="1823" spans="1:32" hidden="1" x14ac:dyDescent="0.25">
      <c r="A1823" t="str">
        <f t="array" ref="A1823">IF(COUNT(SEARCH(RubriekenHistorisch,CONCATENATE(P1822,U1822,AB1822,AH1822))),"t","f")</f>
        <v>f</v>
      </c>
      <c r="B1823" t="str">
        <f t="shared" si="86"/>
        <v>f</v>
      </c>
      <c r="C1823" t="str">
        <f t="shared" si="87"/>
        <v>f</v>
      </c>
      <c r="D1823" t="str">
        <f t="shared" si="88"/>
        <v>f</v>
      </c>
      <c r="E1823" t="str">
        <f>IF(COUNT(SEARCH({"04.","05.","09.","12."},CONCATENATE(P1822,U1822,AB1822,AH1822))),"t","f")</f>
        <v>t</v>
      </c>
      <c r="F1823" t="str">
        <f t="array" ref="F1823">IF(COUNT(SEARCH(HistorischeRubrieken,CONCATENATE(P1822,U1822,AB1822,AH1822))),"t","f")</f>
        <v>f</v>
      </c>
      <c r="G1823">
        <v>1</v>
      </c>
      <c r="H1823">
        <v>251901</v>
      </c>
      <c r="I1823" t="s">
        <v>1364</v>
      </c>
      <c r="J1823">
        <v>19961101</v>
      </c>
      <c r="K1823">
        <v>20000301</v>
      </c>
      <c r="M1823">
        <v>0</v>
      </c>
      <c r="N1823">
        <v>0</v>
      </c>
      <c r="T1823" t="s">
        <v>1237</v>
      </c>
      <c r="U1823" t="s">
        <v>1365</v>
      </c>
      <c r="V1823">
        <v>0</v>
      </c>
      <c r="W1823">
        <v>0</v>
      </c>
      <c r="X1823">
        <v>19961115</v>
      </c>
      <c r="Y1823">
        <v>12</v>
      </c>
      <c r="Z1823" t="s">
        <v>1003</v>
      </c>
    </row>
    <row r="1824" spans="1:32" hidden="1" x14ac:dyDescent="0.25">
      <c r="A1824" t="str">
        <f t="array" ref="A1824">IF(COUNT(SEARCH(RubriekenHistorisch,CONCATENATE(P1823,U1823,AB1823,AH1823))),"t","f")</f>
        <v>f</v>
      </c>
      <c r="B1824" t="str">
        <f t="shared" si="86"/>
        <v>f</v>
      </c>
      <c r="C1824" t="str">
        <f t="shared" si="87"/>
        <v>f</v>
      </c>
      <c r="D1824" t="str">
        <f t="shared" si="88"/>
        <v>f</v>
      </c>
      <c r="E1824" t="str">
        <f>IF(COUNT(SEARCH({"04.","05.","09.","12."},CONCATENATE(P1823,U1823,AB1823,AH1823))),"t","f")</f>
        <v>t</v>
      </c>
      <c r="F1824" t="str">
        <f t="array" ref="F1824">IF(COUNT(SEARCH(HistorischeRubrieken,CONCATENATE(P1823,U1823,AB1823,AH1823))),"t","f")</f>
        <v>f</v>
      </c>
      <c r="G1824">
        <v>1</v>
      </c>
      <c r="H1824">
        <v>252001</v>
      </c>
      <c r="I1824" t="s">
        <v>1366</v>
      </c>
      <c r="J1824">
        <v>19970501</v>
      </c>
      <c r="K1824">
        <v>19980201</v>
      </c>
      <c r="M1824">
        <v>0</v>
      </c>
      <c r="N1824">
        <v>0</v>
      </c>
      <c r="O1824" t="s">
        <v>1093</v>
      </c>
      <c r="P1824" t="s">
        <v>1367</v>
      </c>
      <c r="Q1824" t="s">
        <v>1095</v>
      </c>
      <c r="R1824">
        <v>0</v>
      </c>
      <c r="S1824" t="s">
        <v>271</v>
      </c>
      <c r="U1824" t="s">
        <v>1368</v>
      </c>
      <c r="V1824">
        <v>1</v>
      </c>
      <c r="W1824">
        <v>1</v>
      </c>
      <c r="X1824">
        <v>19970501</v>
      </c>
      <c r="Y1824">
        <v>0</v>
      </c>
      <c r="Z1824" t="s">
        <v>1003</v>
      </c>
      <c r="AA1824" t="s">
        <v>1099</v>
      </c>
      <c r="AC1824">
        <v>1</v>
      </c>
      <c r="AE1824">
        <v>1</v>
      </c>
      <c r="AF1824" t="s">
        <v>271</v>
      </c>
    </row>
    <row r="1825" spans="1:32" hidden="1" x14ac:dyDescent="0.25">
      <c r="A1825" t="str">
        <f t="array" ref="A1825">IF(COUNT(SEARCH(RubriekenHistorisch,CONCATENATE(P1824,U1824,AB1824,AH1824))),"t","f")</f>
        <v>f</v>
      </c>
      <c r="B1825" t="str">
        <f t="shared" si="86"/>
        <v>f</v>
      </c>
      <c r="C1825" t="str">
        <f t="shared" si="87"/>
        <v>f</v>
      </c>
      <c r="D1825" t="str">
        <f t="shared" si="88"/>
        <v>f</v>
      </c>
      <c r="E1825" t="str">
        <f>IF(COUNT(SEARCH({"04.","05.","09.","12."},CONCATENATE(P1824,U1824,AB1824,AH1824))),"t","f")</f>
        <v>t</v>
      </c>
      <c r="F1825" t="str">
        <f t="array" ref="F1825">IF(COUNT(SEARCH(HistorischeRubrieken,CONCATENATE(P1824,U1824,AB1824,AH1824))),"t","f")</f>
        <v>f</v>
      </c>
      <c r="G1825">
        <v>2</v>
      </c>
      <c r="H1825">
        <v>252001</v>
      </c>
      <c r="I1825" t="s">
        <v>1369</v>
      </c>
      <c r="J1825">
        <v>19980201</v>
      </c>
      <c r="K1825">
        <v>19981101</v>
      </c>
      <c r="M1825">
        <v>0</v>
      </c>
      <c r="N1825">
        <v>0</v>
      </c>
      <c r="O1825" t="s">
        <v>1093</v>
      </c>
      <c r="P1825" t="s">
        <v>1370</v>
      </c>
      <c r="Q1825" t="s">
        <v>1095</v>
      </c>
      <c r="R1825">
        <v>0</v>
      </c>
      <c r="S1825" t="s">
        <v>271</v>
      </c>
      <c r="AA1825" t="s">
        <v>1099</v>
      </c>
      <c r="AC1825">
        <v>1</v>
      </c>
      <c r="AE1825">
        <v>1</v>
      </c>
      <c r="AF1825" t="s">
        <v>271</v>
      </c>
    </row>
    <row r="1826" spans="1:32" hidden="1" x14ac:dyDescent="0.25">
      <c r="A1826" t="str">
        <f t="array" ref="A1826">IF(COUNT(SEARCH(RubriekenHistorisch,CONCATENATE(P1825,U1825,AB1825,AH1825))),"t","f")</f>
        <v>f</v>
      </c>
      <c r="B1826" t="str">
        <f t="shared" si="86"/>
        <v>f</v>
      </c>
      <c r="C1826" t="str">
        <f t="shared" si="87"/>
        <v>f</v>
      </c>
      <c r="D1826" t="str">
        <f t="shared" si="88"/>
        <v>f</v>
      </c>
      <c r="E1826" t="str">
        <f>IF(COUNT(SEARCH({"04.","05.","09.","12."},CONCATENATE(P1825,U1825,AB1825,AH1825))),"t","f")</f>
        <v>t</v>
      </c>
      <c r="F1826" t="str">
        <f t="array" ref="F1826">IF(COUNT(SEARCH(HistorischeRubrieken,CONCATENATE(P1825,U1825,AB1825,AH1825))),"t","f")</f>
        <v>f</v>
      </c>
      <c r="G1826">
        <v>3</v>
      </c>
      <c r="H1826">
        <v>252001</v>
      </c>
      <c r="I1826" t="s">
        <v>1369</v>
      </c>
      <c r="J1826">
        <v>19981101</v>
      </c>
      <c r="K1826">
        <v>20010401</v>
      </c>
      <c r="M1826">
        <v>0</v>
      </c>
      <c r="N1826">
        <v>0</v>
      </c>
      <c r="O1826" t="s">
        <v>1093</v>
      </c>
      <c r="P1826" t="s">
        <v>1371</v>
      </c>
      <c r="Q1826" t="s">
        <v>1101</v>
      </c>
      <c r="R1826">
        <v>0</v>
      </c>
      <c r="S1826" t="s">
        <v>271</v>
      </c>
      <c r="AA1826" t="s">
        <v>1099</v>
      </c>
      <c r="AC1826">
        <v>1</v>
      </c>
      <c r="AE1826">
        <v>1</v>
      </c>
      <c r="AF1826" t="s">
        <v>271</v>
      </c>
    </row>
    <row r="1827" spans="1:32" hidden="1" x14ac:dyDescent="0.25">
      <c r="A1827" t="str">
        <f t="array" ref="A1827">IF(COUNT(SEARCH(RubriekenHistorisch,CONCATENATE(P1826,U1826,AB1826,AH1826))),"t","f")</f>
        <v>f</v>
      </c>
      <c r="B1827" t="str">
        <f t="shared" si="86"/>
        <v>f</v>
      </c>
      <c r="C1827" t="str">
        <f t="shared" si="87"/>
        <v>f</v>
      </c>
      <c r="D1827" t="str">
        <f t="shared" si="88"/>
        <v>f</v>
      </c>
      <c r="E1827" t="str">
        <f>IF(COUNT(SEARCH({"04.","05.","09.","12."},CONCATENATE(P1826,U1826,AB1826,AH1826))),"t","f")</f>
        <v>t</v>
      </c>
      <c r="F1827" t="str">
        <f t="array" ref="F1827">IF(COUNT(SEARCH(HistorischeRubrieken,CONCATENATE(P1826,U1826,AB1826,AH1826))),"t","f")</f>
        <v>f</v>
      </c>
      <c r="G1827">
        <v>4</v>
      </c>
      <c r="H1827">
        <v>252001</v>
      </c>
      <c r="I1827" t="s">
        <v>1369</v>
      </c>
      <c r="J1827">
        <v>20010401</v>
      </c>
      <c r="K1827">
        <v>20011201</v>
      </c>
      <c r="M1827">
        <v>0</v>
      </c>
      <c r="N1827">
        <v>0</v>
      </c>
      <c r="O1827" t="s">
        <v>1103</v>
      </c>
      <c r="P1827" t="s">
        <v>1371</v>
      </c>
      <c r="Q1827" t="s">
        <v>1101</v>
      </c>
      <c r="R1827">
        <v>0</v>
      </c>
      <c r="S1827" t="s">
        <v>271</v>
      </c>
      <c r="AA1827" t="s">
        <v>1104</v>
      </c>
      <c r="AC1827">
        <v>1</v>
      </c>
      <c r="AE1827">
        <v>1</v>
      </c>
      <c r="AF1827" t="s">
        <v>271</v>
      </c>
    </row>
    <row r="1828" spans="1:32" hidden="1" x14ac:dyDescent="0.25">
      <c r="A1828" t="str">
        <f t="array" ref="A1828">IF(COUNT(SEARCH(RubriekenHistorisch,CONCATENATE(P1827,U1827,AB1827,AH1827))),"t","f")</f>
        <v>f</v>
      </c>
      <c r="B1828" t="str">
        <f t="shared" si="86"/>
        <v>f</v>
      </c>
      <c r="C1828" t="str">
        <f t="shared" si="87"/>
        <v>f</v>
      </c>
      <c r="D1828" t="str">
        <f t="shared" si="88"/>
        <v>f</v>
      </c>
      <c r="E1828" t="str">
        <f>IF(COUNT(SEARCH({"04.","05.","09.","12."},CONCATENATE(P1827,U1827,AB1827,AH1827))),"t","f")</f>
        <v>t</v>
      </c>
      <c r="F1828" t="str">
        <f t="array" ref="F1828">IF(COUNT(SEARCH(HistorischeRubrieken,CONCATENATE(P1827,U1827,AB1827,AH1827))),"t","f")</f>
        <v>f</v>
      </c>
      <c r="G1828">
        <v>5</v>
      </c>
      <c r="H1828">
        <v>252001</v>
      </c>
      <c r="I1828" t="s">
        <v>1372</v>
      </c>
      <c r="J1828">
        <v>20011201</v>
      </c>
      <c r="K1828">
        <v>20031201</v>
      </c>
      <c r="M1828">
        <v>0</v>
      </c>
      <c r="N1828">
        <v>0</v>
      </c>
      <c r="O1828" t="s">
        <v>1103</v>
      </c>
      <c r="P1828" t="s">
        <v>1371</v>
      </c>
      <c r="Q1828" t="s">
        <v>1101</v>
      </c>
      <c r="R1828">
        <v>0</v>
      </c>
      <c r="S1828" t="s">
        <v>271</v>
      </c>
      <c r="AA1828" t="s">
        <v>1104</v>
      </c>
      <c r="AC1828">
        <v>1</v>
      </c>
      <c r="AE1828">
        <v>1</v>
      </c>
      <c r="AF1828" t="s">
        <v>271</v>
      </c>
    </row>
    <row r="1829" spans="1:32" hidden="1" x14ac:dyDescent="0.25">
      <c r="A1829" t="str">
        <f t="array" ref="A1829">IF(COUNT(SEARCH(RubriekenHistorisch,CONCATENATE(P1828,U1828,AB1828,AH1828))),"t","f")</f>
        <v>f</v>
      </c>
      <c r="B1829" t="str">
        <f t="shared" si="86"/>
        <v>f</v>
      </c>
      <c r="C1829" t="str">
        <f t="shared" si="87"/>
        <v>f</v>
      </c>
      <c r="D1829" t="str">
        <f t="shared" si="88"/>
        <v>f</v>
      </c>
      <c r="E1829" t="str">
        <f>IF(COUNT(SEARCH({"04.","05.","09.","12."},CONCATENATE(P1828,U1828,AB1828,AH1828))),"t","f")</f>
        <v>t</v>
      </c>
      <c r="F1829" t="str">
        <f t="array" ref="F1829">IF(COUNT(SEARCH(HistorischeRubrieken,CONCATENATE(P1828,U1828,AB1828,AH1828))),"t","f")</f>
        <v>f</v>
      </c>
      <c r="G1829">
        <v>6</v>
      </c>
      <c r="H1829">
        <v>252001</v>
      </c>
      <c r="I1829" t="s">
        <v>1372</v>
      </c>
      <c r="J1829">
        <v>20031201</v>
      </c>
      <c r="K1829">
        <v>20050301</v>
      </c>
      <c r="M1829">
        <v>0</v>
      </c>
      <c r="N1829">
        <v>0</v>
      </c>
      <c r="O1829" t="s">
        <v>1103</v>
      </c>
      <c r="P1829" t="s">
        <v>1373</v>
      </c>
      <c r="Q1829" t="s">
        <v>1101</v>
      </c>
      <c r="R1829">
        <v>0</v>
      </c>
      <c r="S1829" t="s">
        <v>271</v>
      </c>
      <c r="AA1829" t="s">
        <v>1104</v>
      </c>
      <c r="AC1829">
        <v>1</v>
      </c>
      <c r="AE1829">
        <v>1</v>
      </c>
      <c r="AF1829" t="s">
        <v>271</v>
      </c>
    </row>
    <row r="1830" spans="1:32" hidden="1" x14ac:dyDescent="0.25">
      <c r="A1830" t="str">
        <f t="array" ref="A1830">IF(COUNT(SEARCH(RubriekenHistorisch,CONCATENATE(P1829,U1829,AB1829,AH1829))),"t","f")</f>
        <v>f</v>
      </c>
      <c r="B1830" t="str">
        <f t="shared" si="86"/>
        <v>f</v>
      </c>
      <c r="C1830" t="str">
        <f t="shared" si="87"/>
        <v>f</v>
      </c>
      <c r="D1830" t="str">
        <f t="shared" si="88"/>
        <v>f</v>
      </c>
      <c r="E1830" t="str">
        <f>IF(COUNT(SEARCH({"04.","05.","09.","12."},CONCATENATE(P1829,U1829,AB1829,AH1829))),"t","f")</f>
        <v>t</v>
      </c>
      <c r="F1830" t="str">
        <f t="array" ref="F1830">IF(COUNT(SEARCH(HistorischeRubrieken,CONCATENATE(P1829,U1829,AB1829,AH1829))),"t","f")</f>
        <v>f</v>
      </c>
      <c r="G1830">
        <v>7</v>
      </c>
      <c r="H1830">
        <v>252001</v>
      </c>
      <c r="I1830" t="s">
        <v>1372</v>
      </c>
      <c r="J1830">
        <v>20050301</v>
      </c>
      <c r="K1830">
        <v>20071201</v>
      </c>
      <c r="M1830">
        <v>0</v>
      </c>
      <c r="N1830">
        <v>0</v>
      </c>
      <c r="O1830" t="s">
        <v>1103</v>
      </c>
      <c r="P1830" t="s">
        <v>1374</v>
      </c>
      <c r="Q1830" t="s">
        <v>1101</v>
      </c>
      <c r="R1830">
        <v>0</v>
      </c>
      <c r="S1830" t="s">
        <v>271</v>
      </c>
      <c r="AA1830" t="s">
        <v>1104</v>
      </c>
      <c r="AC1830">
        <v>1</v>
      </c>
      <c r="AE1830">
        <v>1</v>
      </c>
      <c r="AF1830" t="s">
        <v>271</v>
      </c>
    </row>
    <row r="1831" spans="1:32" hidden="1" x14ac:dyDescent="0.25">
      <c r="A1831" t="str">
        <f t="array" ref="A1831">IF(COUNT(SEARCH(RubriekenHistorisch,CONCATENATE(P1830,U1830,AB1830,AH1830))),"t","f")</f>
        <v>f</v>
      </c>
      <c r="B1831" t="str">
        <f t="shared" si="86"/>
        <v>f</v>
      </c>
      <c r="C1831" t="str">
        <f t="shared" si="87"/>
        <v>f</v>
      </c>
      <c r="D1831" t="str">
        <f t="shared" si="88"/>
        <v>f</v>
      </c>
      <c r="E1831" t="str">
        <f>IF(COUNT(SEARCH({"04.","05.","09.","12."},CONCATENATE(P1830,U1830,AB1830,AH1830))),"t","f")</f>
        <v>t</v>
      </c>
      <c r="F1831" t="str">
        <f t="array" ref="F1831">IF(COUNT(SEARCH(HistorischeRubrieken,CONCATENATE(P1830,U1830,AB1830,AH1830))),"t","f")</f>
        <v>f</v>
      </c>
      <c r="G1831">
        <v>8</v>
      </c>
      <c r="H1831">
        <v>252001</v>
      </c>
      <c r="I1831" t="s">
        <v>1372</v>
      </c>
      <c r="J1831">
        <v>20071201</v>
      </c>
      <c r="K1831">
        <v>20100601</v>
      </c>
      <c r="M1831">
        <v>0</v>
      </c>
      <c r="N1831">
        <v>0</v>
      </c>
      <c r="O1831" t="s">
        <v>1111</v>
      </c>
      <c r="P1831" t="s">
        <v>1374</v>
      </c>
      <c r="Q1831" t="s">
        <v>1101</v>
      </c>
      <c r="R1831">
        <v>0</v>
      </c>
      <c r="S1831" t="s">
        <v>271</v>
      </c>
      <c r="AA1831" t="s">
        <v>1127</v>
      </c>
      <c r="AC1831">
        <v>1</v>
      </c>
      <c r="AE1831">
        <v>1</v>
      </c>
      <c r="AF1831" t="s">
        <v>271</v>
      </c>
    </row>
    <row r="1832" spans="1:32" hidden="1" x14ac:dyDescent="0.25">
      <c r="A1832" t="str">
        <f t="array" ref="A1832">IF(COUNT(SEARCH(RubriekenHistorisch,CONCATENATE(P1831,U1831,AB1831,AH1831))),"t","f")</f>
        <v>f</v>
      </c>
      <c r="B1832" t="str">
        <f t="shared" si="86"/>
        <v>f</v>
      </c>
      <c r="C1832" t="str">
        <f t="shared" si="87"/>
        <v>f</v>
      </c>
      <c r="D1832" t="str">
        <f t="shared" si="88"/>
        <v>f</v>
      </c>
      <c r="E1832" t="str">
        <f>IF(COUNT(SEARCH({"04.","05.","09.","12."},CONCATENATE(P1831,U1831,AB1831,AH1831))),"t","f")</f>
        <v>t</v>
      </c>
      <c r="F1832" t="str">
        <f t="array" ref="F1832">IF(COUNT(SEARCH(HistorischeRubrieken,CONCATENATE(P1831,U1831,AB1831,AH1831))),"t","f")</f>
        <v>f</v>
      </c>
      <c r="G1832">
        <v>9</v>
      </c>
      <c r="H1832">
        <v>252001</v>
      </c>
      <c r="I1832" t="s">
        <v>1372</v>
      </c>
      <c r="J1832">
        <v>20100601</v>
      </c>
      <c r="K1832">
        <v>20111201</v>
      </c>
      <c r="M1832">
        <v>0</v>
      </c>
      <c r="N1832">
        <v>0</v>
      </c>
      <c r="O1832" t="s">
        <v>1154</v>
      </c>
      <c r="P1832" t="s">
        <v>1374</v>
      </c>
      <c r="Q1832" t="s">
        <v>1101</v>
      </c>
      <c r="R1832">
        <v>0</v>
      </c>
      <c r="S1832" t="s">
        <v>271</v>
      </c>
      <c r="AA1832" t="s">
        <v>1155</v>
      </c>
      <c r="AC1832">
        <v>1</v>
      </c>
      <c r="AE1832">
        <v>1</v>
      </c>
      <c r="AF1832" t="s">
        <v>271</v>
      </c>
    </row>
    <row r="1833" spans="1:32" hidden="1" x14ac:dyDescent="0.25">
      <c r="A1833" t="str">
        <f t="array" ref="A1833">IF(COUNT(SEARCH(RubriekenHistorisch,CONCATENATE(P1832,U1832,AB1832,AH1832))),"t","f")</f>
        <v>f</v>
      </c>
      <c r="B1833" t="str">
        <f t="shared" si="86"/>
        <v>f</v>
      </c>
      <c r="C1833" t="str">
        <f t="shared" si="87"/>
        <v>f</v>
      </c>
      <c r="D1833" t="str">
        <f t="shared" si="88"/>
        <v>f</v>
      </c>
      <c r="E1833" t="str">
        <f>IF(COUNT(SEARCH({"04.","05.","09.","12."},CONCATENATE(P1832,U1832,AB1832,AH1832))),"t","f")</f>
        <v>t</v>
      </c>
      <c r="F1833" t="str">
        <f t="array" ref="F1833">IF(COUNT(SEARCH(HistorischeRubrieken,CONCATENATE(P1832,U1832,AB1832,AH1832))),"t","f")</f>
        <v>f</v>
      </c>
      <c r="G1833">
        <v>10</v>
      </c>
      <c r="H1833">
        <v>252001</v>
      </c>
      <c r="I1833" t="s">
        <v>1375</v>
      </c>
      <c r="J1833">
        <v>20111201</v>
      </c>
      <c r="K1833">
        <v>20120115</v>
      </c>
      <c r="M1833">
        <v>0</v>
      </c>
      <c r="N1833">
        <v>0</v>
      </c>
      <c r="O1833" t="s">
        <v>1116</v>
      </c>
      <c r="P1833" t="s">
        <v>1376</v>
      </c>
      <c r="Q1833" t="s">
        <v>1101</v>
      </c>
      <c r="R1833">
        <v>0</v>
      </c>
      <c r="S1833" t="s">
        <v>271</v>
      </c>
      <c r="AA1833" t="s">
        <v>1118</v>
      </c>
      <c r="AC1833">
        <v>1</v>
      </c>
      <c r="AE1833">
        <v>1</v>
      </c>
      <c r="AF1833" t="s">
        <v>271</v>
      </c>
    </row>
    <row r="1834" spans="1:32" hidden="1" x14ac:dyDescent="0.25">
      <c r="A1834" t="str">
        <f t="array" ref="A1834">IF(COUNT(SEARCH(RubriekenHistorisch,CONCATENATE(P1833,U1833,AB1833,AH1833))),"t","f")</f>
        <v>f</v>
      </c>
      <c r="B1834" t="str">
        <f t="shared" si="86"/>
        <v>f</v>
      </c>
      <c r="C1834" t="str">
        <f t="shared" si="87"/>
        <v>f</v>
      </c>
      <c r="D1834" t="str">
        <f t="shared" si="88"/>
        <v>f</v>
      </c>
      <c r="E1834" t="str">
        <f>IF(COUNT(SEARCH({"04.","05.","09.","12."},CONCATENATE(P1833,U1833,AB1833,AH1833))),"t","f")</f>
        <v>t</v>
      </c>
      <c r="F1834" t="str">
        <f t="array" ref="F1834">IF(COUNT(SEARCH(HistorischeRubrieken,CONCATENATE(P1833,U1833,AB1833,AH1833))),"t","f")</f>
        <v>f</v>
      </c>
      <c r="G1834">
        <v>11</v>
      </c>
      <c r="H1834">
        <v>252001</v>
      </c>
      <c r="I1834" t="s">
        <v>1375</v>
      </c>
      <c r="J1834">
        <v>20120115</v>
      </c>
      <c r="K1834">
        <v>20120716</v>
      </c>
      <c r="M1834">
        <v>0</v>
      </c>
      <c r="N1834">
        <v>0</v>
      </c>
      <c r="O1834" t="s">
        <v>1119</v>
      </c>
      <c r="P1834" t="s">
        <v>1376</v>
      </c>
      <c r="Q1834" t="s">
        <v>1101</v>
      </c>
      <c r="R1834">
        <v>0</v>
      </c>
      <c r="S1834" t="s">
        <v>271</v>
      </c>
      <c r="AA1834" t="s">
        <v>1120</v>
      </c>
      <c r="AC1834">
        <v>1</v>
      </c>
      <c r="AE1834">
        <v>1</v>
      </c>
      <c r="AF1834" t="s">
        <v>271</v>
      </c>
    </row>
    <row r="1835" spans="1:32" hidden="1" x14ac:dyDescent="0.25">
      <c r="A1835" t="str">
        <f t="array" ref="A1835">IF(COUNT(SEARCH(RubriekenHistorisch,CONCATENATE(P1834,U1834,AB1834,AH1834))),"t","f")</f>
        <v>f</v>
      </c>
      <c r="B1835" t="str">
        <f t="shared" si="86"/>
        <v>f</v>
      </c>
      <c r="C1835" t="str">
        <f t="shared" si="87"/>
        <v>f</v>
      </c>
      <c r="D1835" t="str">
        <f t="shared" si="88"/>
        <v>f</v>
      </c>
      <c r="E1835" t="str">
        <f>IF(COUNT(SEARCH({"04.","05.","09.","12."},CONCATENATE(P1834,U1834,AB1834,AH1834))),"t","f")</f>
        <v>t</v>
      </c>
      <c r="F1835" t="str">
        <f t="array" ref="F1835">IF(COUNT(SEARCH(HistorischeRubrieken,CONCATENATE(P1834,U1834,AB1834,AH1834))),"t","f")</f>
        <v>f</v>
      </c>
      <c r="G1835">
        <v>12</v>
      </c>
      <c r="H1835">
        <v>252001</v>
      </c>
      <c r="I1835" t="s">
        <v>1375</v>
      </c>
      <c r="J1835">
        <v>20120716</v>
      </c>
      <c r="K1835">
        <v>20150101</v>
      </c>
      <c r="M1835">
        <v>0</v>
      </c>
      <c r="N1835">
        <v>0</v>
      </c>
      <c r="O1835" t="s">
        <v>1119</v>
      </c>
      <c r="P1835" t="s">
        <v>1376</v>
      </c>
      <c r="Q1835" t="s">
        <v>1101</v>
      </c>
      <c r="R1835">
        <v>0</v>
      </c>
      <c r="S1835" t="s">
        <v>271</v>
      </c>
      <c r="AA1835" t="s">
        <v>1120</v>
      </c>
      <c r="AC1835">
        <v>1</v>
      </c>
      <c r="AE1835">
        <v>1</v>
      </c>
      <c r="AF1835" t="s">
        <v>271</v>
      </c>
    </row>
    <row r="1836" spans="1:32" x14ac:dyDescent="0.25">
      <c r="A1836" t="str">
        <f t="array" ref="A1836">IF(COUNT(SEARCH(RubriekenHistorisch,CONCATENATE(P1835,U1835,AB1835,AH1835))),"t","f")</f>
        <v>f</v>
      </c>
      <c r="B1836" t="str">
        <f t="shared" si="86"/>
        <v>f</v>
      </c>
      <c r="C1836" t="str">
        <f t="shared" si="87"/>
        <v>f</v>
      </c>
      <c r="D1836" t="str">
        <f t="shared" si="88"/>
        <v>f</v>
      </c>
      <c r="E1836" t="str">
        <f>IF(COUNT(SEARCH({"04.","05.","09.","12."},CONCATENATE(P1835,U1835,AB1835,AH1835))),"t","f")</f>
        <v>t</v>
      </c>
      <c r="F1836" t="str">
        <f t="array" ref="F1836">IF(COUNT(SEARCH(HistorischeRubrieken,CONCATENATE(P1835,U1835,AB1835,AH1835))),"t","f")</f>
        <v>f</v>
      </c>
      <c r="G1836">
        <v>13</v>
      </c>
      <c r="H1836">
        <v>252001</v>
      </c>
      <c r="I1836" t="s">
        <v>1375</v>
      </c>
      <c r="J1836">
        <v>20150101</v>
      </c>
      <c r="M1836">
        <v>0</v>
      </c>
      <c r="N1836">
        <v>0</v>
      </c>
      <c r="O1836" t="s">
        <v>1119</v>
      </c>
      <c r="P1836" t="s">
        <v>1377</v>
      </c>
      <c r="Q1836" t="s">
        <v>1101</v>
      </c>
      <c r="R1836">
        <v>0</v>
      </c>
      <c r="S1836" t="s">
        <v>271</v>
      </c>
      <c r="AA1836" t="s">
        <v>1120</v>
      </c>
      <c r="AC1836">
        <v>1</v>
      </c>
      <c r="AE1836">
        <v>1</v>
      </c>
      <c r="AF1836" t="s">
        <v>271</v>
      </c>
    </row>
    <row r="1837" spans="1:32" hidden="1" x14ac:dyDescent="0.25">
      <c r="A1837" t="str">
        <f t="array" ref="A1837">IF(COUNT(SEARCH(RubriekenHistorisch,CONCATENATE(P1836,U1836,AB1836,AH1836))),"t","f")</f>
        <v>f</v>
      </c>
      <c r="B1837" t="str">
        <f t="shared" si="86"/>
        <v>f</v>
      </c>
      <c r="C1837" t="str">
        <f t="shared" si="87"/>
        <v>f</v>
      </c>
      <c r="D1837" t="str">
        <f t="shared" si="88"/>
        <v>f</v>
      </c>
      <c r="E1837" t="str">
        <f>IF(COUNT(SEARCH({"04.","05.","09.","12."},CONCATENATE(P1836,U1836,AB1836,AH1836))),"t","f")</f>
        <v>t</v>
      </c>
      <c r="F1837" t="str">
        <f t="array" ref="F1837">IF(COUNT(SEARCH(HistorischeRubrieken,CONCATENATE(P1836,U1836,AB1836,AH1836))),"t","f")</f>
        <v>f</v>
      </c>
      <c r="G1837">
        <v>1</v>
      </c>
      <c r="H1837">
        <v>252002</v>
      </c>
      <c r="I1837" t="s">
        <v>1378</v>
      </c>
      <c r="J1837">
        <v>20111001</v>
      </c>
      <c r="K1837">
        <v>20120901</v>
      </c>
      <c r="M1837">
        <v>0</v>
      </c>
      <c r="N1837">
        <v>0</v>
      </c>
      <c r="T1837" t="s">
        <v>1379</v>
      </c>
      <c r="U1837" t="s">
        <v>1380</v>
      </c>
      <c r="V1837">
        <v>0</v>
      </c>
      <c r="W1837">
        <v>1</v>
      </c>
      <c r="X1837">
        <v>20111003</v>
      </c>
      <c r="Y1837">
        <v>0</v>
      </c>
      <c r="Z1837" t="s">
        <v>271</v>
      </c>
    </row>
    <row r="1838" spans="1:32" hidden="1" x14ac:dyDescent="0.25">
      <c r="A1838" t="str">
        <f t="array" ref="A1838">IF(COUNT(SEARCH(RubriekenHistorisch,CONCATENATE(P1837,U1837,AB1837,AH1837))),"t","f")</f>
        <v>f</v>
      </c>
      <c r="B1838" t="str">
        <f t="shared" si="86"/>
        <v>f</v>
      </c>
      <c r="C1838" t="str">
        <f t="shared" si="87"/>
        <v>t</v>
      </c>
      <c r="D1838" t="str">
        <f t="shared" si="88"/>
        <v>f</v>
      </c>
      <c r="E1838" t="str">
        <f>IF(COUNT(SEARCH({"04.","05.","09.","12."},CONCATENATE(P1837,U1837,AB1837,AH1837))),"t","f")</f>
        <v>f</v>
      </c>
      <c r="F1838" t="str">
        <f t="array" ref="F1838">IF(COUNT(SEARCH(HistorischeRubrieken,CONCATENATE(P1837,U1837,AB1837,AH1837))),"t","f")</f>
        <v>f</v>
      </c>
      <c r="G1838">
        <v>1</v>
      </c>
      <c r="H1838">
        <v>252011</v>
      </c>
      <c r="I1838" t="s">
        <v>1381</v>
      </c>
      <c r="J1838">
        <v>20120501</v>
      </c>
      <c r="K1838">
        <v>20120717</v>
      </c>
      <c r="M1838">
        <v>0</v>
      </c>
      <c r="N1838">
        <v>0</v>
      </c>
      <c r="O1838" t="s">
        <v>1119</v>
      </c>
      <c r="P1838" t="s">
        <v>1376</v>
      </c>
      <c r="Q1838" t="s">
        <v>1101</v>
      </c>
      <c r="R1838">
        <v>0</v>
      </c>
      <c r="S1838" t="s">
        <v>271</v>
      </c>
      <c r="U1838" t="s">
        <v>1382</v>
      </c>
      <c r="V1838">
        <v>1</v>
      </c>
      <c r="W1838">
        <v>0</v>
      </c>
      <c r="X1838">
        <v>20120527</v>
      </c>
      <c r="Y1838">
        <v>0</v>
      </c>
      <c r="Z1838" t="s">
        <v>271</v>
      </c>
      <c r="AA1838" t="s">
        <v>1120</v>
      </c>
      <c r="AC1838">
        <v>1</v>
      </c>
      <c r="AE1838">
        <v>1</v>
      </c>
      <c r="AF1838" t="s">
        <v>271</v>
      </c>
    </row>
    <row r="1839" spans="1:32" hidden="1" x14ac:dyDescent="0.25">
      <c r="A1839" t="str">
        <f t="array" ref="A1839">IF(COUNT(SEARCH(RubriekenHistorisch,CONCATENATE(P1838,U1838,AB1838,AH1838))),"t","f")</f>
        <v>f</v>
      </c>
      <c r="B1839" t="str">
        <f t="shared" si="86"/>
        <v>f</v>
      </c>
      <c r="C1839" t="str">
        <f t="shared" si="87"/>
        <v>t</v>
      </c>
      <c r="D1839" t="str">
        <f t="shared" si="88"/>
        <v>f</v>
      </c>
      <c r="E1839" t="str">
        <f>IF(COUNT(SEARCH({"04.","05.","09.","12."},CONCATENATE(P1838,U1838,AB1838,AH1838))),"t","f")</f>
        <v>t</v>
      </c>
      <c r="F1839" t="str">
        <f t="array" ref="F1839">IF(COUNT(SEARCH(HistorischeRubrieken,CONCATENATE(P1838,U1838,AB1838,AH1838))),"t","f")</f>
        <v>f</v>
      </c>
      <c r="G1839">
        <v>1</v>
      </c>
      <c r="H1839">
        <v>252101</v>
      </c>
      <c r="I1839" t="s">
        <v>1383</v>
      </c>
      <c r="J1839">
        <v>19970101</v>
      </c>
      <c r="K1839">
        <v>19991201</v>
      </c>
      <c r="M1839">
        <v>0</v>
      </c>
      <c r="N1839">
        <v>0</v>
      </c>
      <c r="T1839" t="s">
        <v>1316</v>
      </c>
      <c r="U1839" t="s">
        <v>1384</v>
      </c>
      <c r="V1839">
        <v>0</v>
      </c>
      <c r="W1839">
        <v>0</v>
      </c>
      <c r="X1839">
        <v>19971015</v>
      </c>
      <c r="Y1839">
        <v>12</v>
      </c>
      <c r="Z1839" t="s">
        <v>1003</v>
      </c>
      <c r="AA1839" t="s">
        <v>1385</v>
      </c>
      <c r="AC1839">
        <v>0</v>
      </c>
      <c r="AE1839">
        <v>1</v>
      </c>
      <c r="AF1839" t="s">
        <v>271</v>
      </c>
    </row>
    <row r="1840" spans="1:32" hidden="1" x14ac:dyDescent="0.25">
      <c r="A1840" t="str">
        <f t="array" ref="A1840">IF(COUNT(SEARCH(RubriekenHistorisch,CONCATENATE(P1839,U1839,AB1839,AH1839))),"t","f")</f>
        <v>f</v>
      </c>
      <c r="B1840" t="str">
        <f t="shared" si="86"/>
        <v>f</v>
      </c>
      <c r="C1840" t="str">
        <f t="shared" si="87"/>
        <v>f</v>
      </c>
      <c r="D1840" t="str">
        <f t="shared" si="88"/>
        <v>f</v>
      </c>
      <c r="E1840" t="str">
        <f>IF(COUNT(SEARCH({"04.","05.","09.","12."},CONCATENATE(P1839,U1839,AB1839,AH1839))),"t","f")</f>
        <v>t</v>
      </c>
      <c r="F1840" t="str">
        <f t="array" ref="F1840">IF(COUNT(SEARCH(HistorischeRubrieken,CONCATENATE(P1839,U1839,AB1839,AH1839))),"t","f")</f>
        <v>f</v>
      </c>
      <c r="G1840">
        <v>2</v>
      </c>
      <c r="H1840">
        <v>252101</v>
      </c>
      <c r="I1840" t="s">
        <v>1386</v>
      </c>
      <c r="J1840">
        <v>19991201</v>
      </c>
      <c r="K1840">
        <v>20010401</v>
      </c>
      <c r="M1840">
        <v>0</v>
      </c>
      <c r="N1840">
        <v>0</v>
      </c>
      <c r="O1840" t="s">
        <v>1093</v>
      </c>
      <c r="P1840" t="s">
        <v>1387</v>
      </c>
      <c r="Q1840" t="s">
        <v>1101</v>
      </c>
      <c r="R1840">
        <v>0</v>
      </c>
      <c r="S1840" t="s">
        <v>271</v>
      </c>
      <c r="U1840" t="s">
        <v>1387</v>
      </c>
      <c r="V1840">
        <v>1</v>
      </c>
      <c r="W1840">
        <v>1</v>
      </c>
      <c r="X1840">
        <v>19991205</v>
      </c>
      <c r="Y1840">
        <v>0</v>
      </c>
      <c r="Z1840" t="s">
        <v>1003</v>
      </c>
      <c r="AA1840" t="s">
        <v>1099</v>
      </c>
      <c r="AC1840">
        <v>1</v>
      </c>
      <c r="AE1840">
        <v>1</v>
      </c>
      <c r="AF1840" t="s">
        <v>271</v>
      </c>
    </row>
    <row r="1841" spans="1:32" hidden="1" x14ac:dyDescent="0.25">
      <c r="A1841" t="str">
        <f t="array" ref="A1841">IF(COUNT(SEARCH(RubriekenHistorisch,CONCATENATE(P1840,U1840,AB1840,AH1840))),"t","f")</f>
        <v>f</v>
      </c>
      <c r="B1841" t="str">
        <f t="shared" si="86"/>
        <v>f</v>
      </c>
      <c r="C1841" t="str">
        <f t="shared" si="87"/>
        <v>f</v>
      </c>
      <c r="D1841" t="str">
        <f t="shared" si="88"/>
        <v>f</v>
      </c>
      <c r="E1841" t="str">
        <f>IF(COUNT(SEARCH({"04.","05.","09.","12."},CONCATENATE(P1840,U1840,AB1840,AH1840))),"t","f")</f>
        <v>t</v>
      </c>
      <c r="F1841" t="str">
        <f t="array" ref="F1841">IF(COUNT(SEARCH(HistorischeRubrieken,CONCATENATE(P1840,U1840,AB1840,AH1840))),"t","f")</f>
        <v>f</v>
      </c>
      <c r="G1841">
        <v>3</v>
      </c>
      <c r="H1841">
        <v>252101</v>
      </c>
      <c r="I1841" t="s">
        <v>1386</v>
      </c>
      <c r="J1841">
        <v>20010401</v>
      </c>
      <c r="K1841">
        <v>20071201</v>
      </c>
      <c r="M1841">
        <v>0</v>
      </c>
      <c r="N1841">
        <v>0</v>
      </c>
      <c r="O1841" t="s">
        <v>1103</v>
      </c>
      <c r="P1841" t="s">
        <v>1387</v>
      </c>
      <c r="Q1841" t="s">
        <v>1101</v>
      </c>
      <c r="R1841">
        <v>0</v>
      </c>
      <c r="S1841" t="s">
        <v>271</v>
      </c>
      <c r="AA1841" t="s">
        <v>1104</v>
      </c>
      <c r="AC1841">
        <v>1</v>
      </c>
      <c r="AE1841">
        <v>1</v>
      </c>
      <c r="AF1841" t="s">
        <v>271</v>
      </c>
    </row>
    <row r="1842" spans="1:32" hidden="1" x14ac:dyDescent="0.25">
      <c r="A1842" t="str">
        <f t="array" ref="A1842">IF(COUNT(SEARCH(RubriekenHistorisch,CONCATENATE(P1841,U1841,AB1841,AH1841))),"t","f")</f>
        <v>f</v>
      </c>
      <c r="B1842" t="str">
        <f t="shared" si="86"/>
        <v>f</v>
      </c>
      <c r="C1842" t="str">
        <f t="shared" si="87"/>
        <v>f</v>
      </c>
      <c r="D1842" t="str">
        <f t="shared" si="88"/>
        <v>f</v>
      </c>
      <c r="E1842" t="str">
        <f>IF(COUNT(SEARCH({"04.","05.","09.","12."},CONCATENATE(P1841,U1841,AB1841,AH1841))),"t","f")</f>
        <v>t</v>
      </c>
      <c r="F1842" t="str">
        <f t="array" ref="F1842">IF(COUNT(SEARCH(HistorischeRubrieken,CONCATENATE(P1841,U1841,AB1841,AH1841))),"t","f")</f>
        <v>f</v>
      </c>
      <c r="G1842">
        <v>4</v>
      </c>
      <c r="H1842">
        <v>252101</v>
      </c>
      <c r="I1842" t="s">
        <v>1386</v>
      </c>
      <c r="J1842">
        <v>20071201</v>
      </c>
      <c r="K1842">
        <v>20080301</v>
      </c>
      <c r="M1842">
        <v>0</v>
      </c>
      <c r="N1842">
        <v>0</v>
      </c>
      <c r="O1842" t="s">
        <v>1111</v>
      </c>
      <c r="P1842" t="s">
        <v>1387</v>
      </c>
      <c r="Q1842" t="s">
        <v>1101</v>
      </c>
      <c r="R1842">
        <v>0</v>
      </c>
      <c r="S1842" t="s">
        <v>271</v>
      </c>
      <c r="AA1842" t="s">
        <v>1127</v>
      </c>
      <c r="AC1842">
        <v>1</v>
      </c>
      <c r="AE1842">
        <v>1</v>
      </c>
      <c r="AF1842" t="s">
        <v>271</v>
      </c>
    </row>
    <row r="1843" spans="1:32" hidden="1" x14ac:dyDescent="0.25">
      <c r="A1843" t="str">
        <f t="array" ref="A1843">IF(COUNT(SEARCH(RubriekenHistorisch,CONCATENATE(P1842,U1842,AB1842,AH1842))),"t","f")</f>
        <v>f</v>
      </c>
      <c r="B1843" t="str">
        <f t="shared" si="86"/>
        <v>f</v>
      </c>
      <c r="C1843" t="str">
        <f t="shared" si="87"/>
        <v>f</v>
      </c>
      <c r="D1843" t="str">
        <f t="shared" si="88"/>
        <v>f</v>
      </c>
      <c r="E1843" t="str">
        <f>IF(COUNT(SEARCH({"04.","05.","09.","12."},CONCATENATE(P1842,U1842,AB1842,AH1842))),"t","f")</f>
        <v>t</v>
      </c>
      <c r="F1843" t="str">
        <f t="array" ref="F1843">IF(COUNT(SEARCH(HistorischeRubrieken,CONCATENATE(P1842,U1842,AB1842,AH1842))),"t","f")</f>
        <v>f</v>
      </c>
      <c r="G1843">
        <v>5</v>
      </c>
      <c r="H1843">
        <v>252101</v>
      </c>
      <c r="I1843" t="s">
        <v>1386</v>
      </c>
      <c r="J1843">
        <v>20100501</v>
      </c>
      <c r="K1843">
        <v>20130401</v>
      </c>
      <c r="M1843">
        <v>0</v>
      </c>
      <c r="N1843">
        <v>0</v>
      </c>
      <c r="AA1843" t="s">
        <v>1321</v>
      </c>
      <c r="AC1843">
        <v>0</v>
      </c>
      <c r="AE1843">
        <v>1</v>
      </c>
      <c r="AF1843" t="s">
        <v>271</v>
      </c>
    </row>
    <row r="1844" spans="1:32" hidden="1" x14ac:dyDescent="0.25">
      <c r="A1844" t="str">
        <f t="array" ref="A1844">IF(COUNT(SEARCH(RubriekenHistorisch,CONCATENATE(P1843,U1843,AB1843,AH1843))),"t","f")</f>
        <v>f</v>
      </c>
      <c r="B1844" t="str">
        <f t="shared" si="86"/>
        <v>f</v>
      </c>
      <c r="C1844" t="str">
        <f t="shared" si="87"/>
        <v>f</v>
      </c>
      <c r="D1844" t="str">
        <f t="shared" si="88"/>
        <v>f</v>
      </c>
      <c r="E1844" t="str">
        <f>IF(COUNT(SEARCH({"04.","05.","09.","12."},CONCATENATE(P1843,U1843,AB1843,AH1843))),"t","f")</f>
        <v>f</v>
      </c>
      <c r="F1844" t="str">
        <f t="array" ref="F1844">IF(COUNT(SEARCH(HistorischeRubrieken,CONCATENATE(P1843,U1843,AB1843,AH1843))),"t","f")</f>
        <v>f</v>
      </c>
      <c r="G1844">
        <v>1</v>
      </c>
      <c r="H1844">
        <v>252102</v>
      </c>
      <c r="I1844" t="s">
        <v>1388</v>
      </c>
      <c r="J1844">
        <v>19970101</v>
      </c>
      <c r="K1844">
        <v>19991201</v>
      </c>
      <c r="M1844">
        <v>0</v>
      </c>
      <c r="N1844">
        <v>0</v>
      </c>
      <c r="T1844" t="s">
        <v>1325</v>
      </c>
      <c r="U1844" t="s">
        <v>1389</v>
      </c>
      <c r="V1844">
        <v>0</v>
      </c>
      <c r="W1844">
        <v>0</v>
      </c>
      <c r="X1844">
        <v>19970401</v>
      </c>
      <c r="Y1844">
        <v>48</v>
      </c>
      <c r="Z1844" t="s">
        <v>1003</v>
      </c>
    </row>
    <row r="1845" spans="1:32" hidden="1" x14ac:dyDescent="0.25">
      <c r="A1845" t="str">
        <f t="array" ref="A1845">IF(COUNT(SEARCH(RubriekenHistorisch,CONCATENATE(P1844,U1844,AB1844,AH1844))),"t","f")</f>
        <v>f</v>
      </c>
      <c r="B1845" t="str">
        <f t="shared" si="86"/>
        <v>f</v>
      </c>
      <c r="C1845" t="str">
        <f t="shared" si="87"/>
        <v>f</v>
      </c>
      <c r="D1845" t="str">
        <f t="shared" si="88"/>
        <v>t</v>
      </c>
      <c r="E1845" t="str">
        <f>IF(COUNT(SEARCH({"04.","05.","09.","12."},CONCATENATE(P1844,U1844,AB1844,AH1844))),"t","f")</f>
        <v>t</v>
      </c>
      <c r="F1845" t="str">
        <f t="array" ref="F1845">IF(COUNT(SEARCH(HistorischeRubrieken,CONCATENATE(P1844,U1844,AB1844,AH1844))),"t","f")</f>
        <v>f</v>
      </c>
      <c r="G1845">
        <v>1</v>
      </c>
      <c r="H1845">
        <v>252201</v>
      </c>
      <c r="I1845" t="s">
        <v>1390</v>
      </c>
      <c r="J1845">
        <v>19970801</v>
      </c>
      <c r="K1845">
        <v>19980801</v>
      </c>
      <c r="M1845">
        <v>0</v>
      </c>
      <c r="N1845">
        <v>0</v>
      </c>
      <c r="T1845" t="s">
        <v>1237</v>
      </c>
      <c r="U1845" t="s">
        <v>1391</v>
      </c>
      <c r="V1845">
        <v>0</v>
      </c>
      <c r="W1845">
        <v>0</v>
      </c>
      <c r="X1845">
        <v>19970901</v>
      </c>
      <c r="Y1845">
        <v>12</v>
      </c>
      <c r="Z1845" t="s">
        <v>1003</v>
      </c>
      <c r="AA1845" t="s">
        <v>1239</v>
      </c>
      <c r="AC1845">
        <v>0</v>
      </c>
      <c r="AE1845">
        <v>1</v>
      </c>
      <c r="AF1845" t="s">
        <v>271</v>
      </c>
    </row>
    <row r="1846" spans="1:32" hidden="1" x14ac:dyDescent="0.25">
      <c r="A1846" t="str">
        <f t="array" ref="A1846">IF(COUNT(SEARCH(RubriekenHistorisch,CONCATENATE(P1845,U1845,AB1845,AH1845))),"t","f")</f>
        <v>f</v>
      </c>
      <c r="B1846" t="str">
        <f t="shared" si="86"/>
        <v>f</v>
      </c>
      <c r="C1846" t="str">
        <f t="shared" si="87"/>
        <v>f</v>
      </c>
      <c r="D1846" t="str">
        <f t="shared" si="88"/>
        <v>f</v>
      </c>
      <c r="E1846" t="str">
        <f>IF(COUNT(SEARCH({"04.","05.","09.","12."},CONCATENATE(P1845,U1845,AB1845,AH1845))),"t","f")</f>
        <v>t</v>
      </c>
      <c r="F1846" t="str">
        <f t="array" ref="F1846">IF(COUNT(SEARCH(HistorischeRubrieken,CONCATENATE(P1845,U1845,AB1845,AH1845))),"t","f")</f>
        <v>f</v>
      </c>
      <c r="G1846">
        <v>2</v>
      </c>
      <c r="H1846">
        <v>252201</v>
      </c>
      <c r="I1846" t="s">
        <v>1390</v>
      </c>
      <c r="J1846">
        <v>19980801</v>
      </c>
      <c r="K1846">
        <v>19991201</v>
      </c>
      <c r="M1846">
        <v>0</v>
      </c>
      <c r="N1846">
        <v>0</v>
      </c>
      <c r="T1846" t="s">
        <v>1237</v>
      </c>
      <c r="U1846" t="s">
        <v>1392</v>
      </c>
      <c r="V1846">
        <v>0</v>
      </c>
      <c r="W1846">
        <v>0</v>
      </c>
      <c r="X1846">
        <v>19980901</v>
      </c>
      <c r="Y1846">
        <v>12</v>
      </c>
      <c r="Z1846" t="s">
        <v>1003</v>
      </c>
      <c r="AA1846" t="s">
        <v>1239</v>
      </c>
      <c r="AC1846">
        <v>0</v>
      </c>
      <c r="AE1846">
        <v>1</v>
      </c>
      <c r="AF1846" t="s">
        <v>271</v>
      </c>
    </row>
    <row r="1847" spans="1:32" hidden="1" x14ac:dyDescent="0.25">
      <c r="A1847" t="str">
        <f t="array" ref="A1847">IF(COUNT(SEARCH(RubriekenHistorisch,CONCATENATE(P1846,U1846,AB1846,AH1846))),"t","f")</f>
        <v>f</v>
      </c>
      <c r="B1847" t="str">
        <f t="shared" si="86"/>
        <v>f</v>
      </c>
      <c r="C1847" t="str">
        <f t="shared" si="87"/>
        <v>f</v>
      </c>
      <c r="D1847" t="str">
        <f t="shared" si="88"/>
        <v>f</v>
      </c>
      <c r="E1847" t="str">
        <f>IF(COUNT(SEARCH({"04.","05.","09.","12."},CONCATENATE(P1846,U1846,AB1846,AH1846))),"t","f")</f>
        <v>t</v>
      </c>
      <c r="F1847" t="str">
        <f t="array" ref="F1847">IF(COUNT(SEARCH(HistorischeRubrieken,CONCATENATE(P1846,U1846,AB1846,AH1846))),"t","f")</f>
        <v>f</v>
      </c>
      <c r="G1847">
        <v>3</v>
      </c>
      <c r="H1847">
        <v>252201</v>
      </c>
      <c r="I1847" t="s">
        <v>1390</v>
      </c>
      <c r="J1847">
        <v>19991201</v>
      </c>
      <c r="K1847">
        <v>20000301</v>
      </c>
      <c r="M1847">
        <v>0</v>
      </c>
      <c r="N1847">
        <v>0</v>
      </c>
      <c r="T1847" t="s">
        <v>1237</v>
      </c>
      <c r="U1847" t="s">
        <v>1393</v>
      </c>
      <c r="V1847">
        <v>0</v>
      </c>
      <c r="W1847">
        <v>0</v>
      </c>
      <c r="X1847">
        <v>20000901</v>
      </c>
      <c r="Y1847">
        <v>12</v>
      </c>
      <c r="Z1847" t="s">
        <v>1003</v>
      </c>
      <c r="AA1847" t="s">
        <v>1239</v>
      </c>
      <c r="AC1847">
        <v>0</v>
      </c>
      <c r="AE1847">
        <v>1</v>
      </c>
      <c r="AF1847" t="s">
        <v>271</v>
      </c>
    </row>
    <row r="1848" spans="1:32" hidden="1" x14ac:dyDescent="0.25">
      <c r="A1848" t="str">
        <f t="array" ref="A1848">IF(COUNT(SEARCH(RubriekenHistorisch,CONCATENATE(P1847,U1847,AB1847,AH1847))),"t","f")</f>
        <v>f</v>
      </c>
      <c r="B1848" t="str">
        <f t="shared" si="86"/>
        <v>f</v>
      </c>
      <c r="C1848" t="str">
        <f t="shared" si="87"/>
        <v>f</v>
      </c>
      <c r="D1848" t="str">
        <f t="shared" si="88"/>
        <v>f</v>
      </c>
      <c r="E1848" t="str">
        <f>IF(COUNT(SEARCH({"04.","05.","09.","12."},CONCATENATE(P1847,U1847,AB1847,AH1847))),"t","f")</f>
        <v>t</v>
      </c>
      <c r="F1848" t="str">
        <f t="array" ref="F1848">IF(COUNT(SEARCH(HistorischeRubrieken,CONCATENATE(P1847,U1847,AB1847,AH1847))),"t","f")</f>
        <v>f</v>
      </c>
      <c r="G1848">
        <v>1</v>
      </c>
      <c r="H1848">
        <v>252301</v>
      </c>
      <c r="I1848" t="s">
        <v>1394</v>
      </c>
      <c r="J1848">
        <v>19970501</v>
      </c>
      <c r="K1848">
        <v>19981101</v>
      </c>
      <c r="M1848">
        <v>0</v>
      </c>
      <c r="N1848">
        <v>0</v>
      </c>
      <c r="O1848" t="s">
        <v>1093</v>
      </c>
      <c r="P1848" t="s">
        <v>1395</v>
      </c>
      <c r="Q1848" t="s">
        <v>1095</v>
      </c>
      <c r="R1848">
        <v>0</v>
      </c>
      <c r="S1848" t="s">
        <v>271</v>
      </c>
      <c r="U1848" t="s">
        <v>1395</v>
      </c>
      <c r="V1848">
        <v>1</v>
      </c>
      <c r="W1848">
        <v>1</v>
      </c>
      <c r="X1848">
        <v>19970501</v>
      </c>
      <c r="Y1848">
        <v>0</v>
      </c>
      <c r="Z1848" t="s">
        <v>1003</v>
      </c>
      <c r="AA1848" t="s">
        <v>1099</v>
      </c>
      <c r="AC1848">
        <v>1</v>
      </c>
      <c r="AE1848">
        <v>0</v>
      </c>
      <c r="AF1848" t="s">
        <v>271</v>
      </c>
    </row>
    <row r="1849" spans="1:32" hidden="1" x14ac:dyDescent="0.25">
      <c r="A1849" t="str">
        <f t="array" ref="A1849">IF(COUNT(SEARCH(RubriekenHistorisch,CONCATENATE(P1848,U1848,AB1848,AH1848))),"t","f")</f>
        <v>f</v>
      </c>
      <c r="B1849" t="str">
        <f t="shared" si="86"/>
        <v>f</v>
      </c>
      <c r="C1849" t="str">
        <f t="shared" si="87"/>
        <v>f</v>
      </c>
      <c r="D1849" t="str">
        <f t="shared" si="88"/>
        <v>f</v>
      </c>
      <c r="E1849" t="str">
        <f>IF(COUNT(SEARCH({"04.","05.","09.","12."},CONCATENATE(P1848,U1848,AB1848,AH1848))),"t","f")</f>
        <v>t</v>
      </c>
      <c r="F1849" t="str">
        <f t="array" ref="F1849">IF(COUNT(SEARCH(HistorischeRubrieken,CONCATENATE(P1848,U1848,AB1848,AH1848))),"t","f")</f>
        <v>f</v>
      </c>
      <c r="G1849">
        <v>2</v>
      </c>
      <c r="H1849">
        <v>252301</v>
      </c>
      <c r="I1849" t="s">
        <v>1394</v>
      </c>
      <c r="J1849">
        <v>19981101</v>
      </c>
      <c r="K1849">
        <v>19990301</v>
      </c>
      <c r="M1849">
        <v>0</v>
      </c>
      <c r="N1849">
        <v>0</v>
      </c>
      <c r="O1849" t="s">
        <v>1093</v>
      </c>
      <c r="P1849" t="s">
        <v>1395</v>
      </c>
      <c r="Q1849" t="s">
        <v>1101</v>
      </c>
      <c r="R1849">
        <v>0</v>
      </c>
      <c r="S1849" t="s">
        <v>271</v>
      </c>
      <c r="AA1849" t="s">
        <v>1196</v>
      </c>
      <c r="AC1849">
        <v>1</v>
      </c>
      <c r="AE1849">
        <v>0</v>
      </c>
      <c r="AF1849" t="s">
        <v>271</v>
      </c>
    </row>
    <row r="1850" spans="1:32" hidden="1" x14ac:dyDescent="0.25">
      <c r="A1850" t="str">
        <f t="array" ref="A1850">IF(COUNT(SEARCH(RubriekenHistorisch,CONCATENATE(P1849,U1849,AB1849,AH1849))),"t","f")</f>
        <v>f</v>
      </c>
      <c r="B1850" t="str">
        <f t="shared" si="86"/>
        <v>f</v>
      </c>
      <c r="C1850" t="str">
        <f t="shared" si="87"/>
        <v>f</v>
      </c>
      <c r="D1850" t="str">
        <f t="shared" si="88"/>
        <v>f</v>
      </c>
      <c r="E1850" t="str">
        <f>IF(COUNT(SEARCH({"04.","05.","09.","12."},CONCATENATE(P1849,U1849,AB1849,AH1849))),"t","f")</f>
        <v>t</v>
      </c>
      <c r="F1850" t="str">
        <f t="array" ref="F1850">IF(COUNT(SEARCH(HistorischeRubrieken,CONCATENATE(P1849,U1849,AB1849,AH1849))),"t","f")</f>
        <v>f</v>
      </c>
      <c r="G1850">
        <v>3</v>
      </c>
      <c r="H1850">
        <v>252301</v>
      </c>
      <c r="I1850" t="s">
        <v>1396</v>
      </c>
      <c r="J1850">
        <v>19990301</v>
      </c>
      <c r="K1850">
        <v>20010401</v>
      </c>
      <c r="M1850">
        <v>0</v>
      </c>
      <c r="N1850">
        <v>0</v>
      </c>
      <c r="O1850" t="s">
        <v>1093</v>
      </c>
      <c r="P1850" t="s">
        <v>1397</v>
      </c>
      <c r="Q1850" t="s">
        <v>1101</v>
      </c>
      <c r="R1850">
        <v>0</v>
      </c>
      <c r="S1850" t="s">
        <v>271</v>
      </c>
      <c r="AA1850" t="s">
        <v>1196</v>
      </c>
      <c r="AC1850">
        <v>1</v>
      </c>
      <c r="AE1850">
        <v>0</v>
      </c>
      <c r="AF1850" t="s">
        <v>271</v>
      </c>
    </row>
    <row r="1851" spans="1:32" hidden="1" x14ac:dyDescent="0.25">
      <c r="A1851" t="str">
        <f t="array" ref="A1851">IF(COUNT(SEARCH(RubriekenHistorisch,CONCATENATE(P1850,U1850,AB1850,AH1850))),"t","f")</f>
        <v>f</v>
      </c>
      <c r="B1851" t="str">
        <f t="shared" si="86"/>
        <v>f</v>
      </c>
      <c r="C1851" t="str">
        <f t="shared" si="87"/>
        <v>f</v>
      </c>
      <c r="D1851" t="str">
        <f t="shared" si="88"/>
        <v>f</v>
      </c>
      <c r="E1851" t="str">
        <f>IF(COUNT(SEARCH({"04.","05.","09.","12."},CONCATENATE(P1850,U1850,AB1850,AH1850))),"t","f")</f>
        <v>t</v>
      </c>
      <c r="F1851" t="str">
        <f t="array" ref="F1851">IF(COUNT(SEARCH(HistorischeRubrieken,CONCATENATE(P1850,U1850,AB1850,AH1850))),"t","f")</f>
        <v>f</v>
      </c>
      <c r="G1851">
        <v>4</v>
      </c>
      <c r="H1851">
        <v>252301</v>
      </c>
      <c r="I1851" t="s">
        <v>1396</v>
      </c>
      <c r="J1851">
        <v>20010401</v>
      </c>
      <c r="K1851">
        <v>20021201</v>
      </c>
      <c r="M1851">
        <v>1</v>
      </c>
      <c r="N1851">
        <v>0</v>
      </c>
      <c r="O1851" t="s">
        <v>1103</v>
      </c>
      <c r="P1851" t="s">
        <v>1397</v>
      </c>
      <c r="Q1851" t="s">
        <v>1101</v>
      </c>
      <c r="R1851">
        <v>0</v>
      </c>
      <c r="S1851" t="s">
        <v>271</v>
      </c>
      <c r="AA1851" t="s">
        <v>1104</v>
      </c>
      <c r="AC1851">
        <v>1</v>
      </c>
      <c r="AE1851">
        <v>0</v>
      </c>
      <c r="AF1851" t="s">
        <v>271</v>
      </c>
    </row>
    <row r="1852" spans="1:32" hidden="1" x14ac:dyDescent="0.25">
      <c r="A1852" t="str">
        <f t="array" ref="A1852">IF(COUNT(SEARCH(RubriekenHistorisch,CONCATENATE(P1851,U1851,AB1851,AH1851))),"t","f")</f>
        <v>f</v>
      </c>
      <c r="B1852" t="str">
        <f t="shared" si="86"/>
        <v>f</v>
      </c>
      <c r="C1852" t="str">
        <f t="shared" si="87"/>
        <v>f</v>
      </c>
      <c r="D1852" t="str">
        <f t="shared" si="88"/>
        <v>f</v>
      </c>
      <c r="E1852" t="str">
        <f>IF(COUNT(SEARCH({"04.","05.","09.","12."},CONCATENATE(P1851,U1851,AB1851,AH1851))),"t","f")</f>
        <v>t</v>
      </c>
      <c r="F1852" t="str">
        <f t="array" ref="F1852">IF(COUNT(SEARCH(HistorischeRubrieken,CONCATENATE(P1851,U1851,AB1851,AH1851))),"t","f")</f>
        <v>f</v>
      </c>
      <c r="G1852">
        <v>5</v>
      </c>
      <c r="H1852">
        <v>252301</v>
      </c>
      <c r="I1852" t="s">
        <v>1396</v>
      </c>
      <c r="J1852">
        <v>20021201</v>
      </c>
      <c r="K1852">
        <v>20071201</v>
      </c>
      <c r="M1852">
        <v>0</v>
      </c>
      <c r="N1852">
        <v>0</v>
      </c>
      <c r="O1852" t="s">
        <v>1103</v>
      </c>
      <c r="P1852" t="s">
        <v>1398</v>
      </c>
      <c r="Q1852" t="s">
        <v>1101</v>
      </c>
      <c r="R1852">
        <v>0</v>
      </c>
      <c r="S1852" t="s">
        <v>271</v>
      </c>
      <c r="AA1852" t="s">
        <v>1104</v>
      </c>
      <c r="AC1852">
        <v>1</v>
      </c>
      <c r="AE1852">
        <v>0</v>
      </c>
      <c r="AF1852" t="s">
        <v>271</v>
      </c>
    </row>
    <row r="1853" spans="1:32" hidden="1" x14ac:dyDescent="0.25">
      <c r="A1853" t="str">
        <f t="array" ref="A1853">IF(COUNT(SEARCH(RubriekenHistorisch,CONCATENATE(P1852,U1852,AB1852,AH1852))),"t","f")</f>
        <v>f</v>
      </c>
      <c r="B1853" t="str">
        <f t="shared" si="86"/>
        <v>f</v>
      </c>
      <c r="C1853" t="str">
        <f t="shared" si="87"/>
        <v>f</v>
      </c>
      <c r="D1853" t="str">
        <f t="shared" si="88"/>
        <v>f</v>
      </c>
      <c r="E1853" t="str">
        <f>IF(COUNT(SEARCH({"04.","05.","09.","12."},CONCATENATE(P1852,U1852,AB1852,AH1852))),"t","f")</f>
        <v>t</v>
      </c>
      <c r="F1853" t="str">
        <f t="array" ref="F1853">IF(COUNT(SEARCH(HistorischeRubrieken,CONCATENATE(P1852,U1852,AB1852,AH1852))),"t","f")</f>
        <v>f</v>
      </c>
      <c r="G1853">
        <v>6</v>
      </c>
      <c r="H1853">
        <v>252301</v>
      </c>
      <c r="I1853" t="s">
        <v>1396</v>
      </c>
      <c r="J1853">
        <v>20071201</v>
      </c>
      <c r="K1853">
        <v>20110501</v>
      </c>
      <c r="M1853">
        <v>0</v>
      </c>
      <c r="N1853">
        <v>0</v>
      </c>
      <c r="O1853" t="s">
        <v>1111</v>
      </c>
      <c r="P1853" t="s">
        <v>1398</v>
      </c>
      <c r="Q1853" t="s">
        <v>1101</v>
      </c>
      <c r="R1853">
        <v>0</v>
      </c>
      <c r="S1853" t="s">
        <v>271</v>
      </c>
      <c r="AA1853" t="s">
        <v>1127</v>
      </c>
      <c r="AC1853">
        <v>1</v>
      </c>
      <c r="AE1853">
        <v>0</v>
      </c>
      <c r="AF1853" t="s">
        <v>271</v>
      </c>
    </row>
    <row r="1854" spans="1:32" hidden="1" x14ac:dyDescent="0.25">
      <c r="A1854" t="str">
        <f t="array" ref="A1854">IF(COUNT(SEARCH(RubriekenHistorisch,CONCATENATE(P1853,U1853,AB1853,AH1853))),"t","f")</f>
        <v>f</v>
      </c>
      <c r="B1854" t="str">
        <f t="shared" si="86"/>
        <v>f</v>
      </c>
      <c r="C1854" t="str">
        <f t="shared" si="87"/>
        <v>f</v>
      </c>
      <c r="D1854" t="str">
        <f t="shared" si="88"/>
        <v>f</v>
      </c>
      <c r="E1854" t="str">
        <f>IF(COUNT(SEARCH({"04.","05.","09.","12."},CONCATENATE(P1853,U1853,AB1853,AH1853))),"t","f")</f>
        <v>t</v>
      </c>
      <c r="F1854" t="str">
        <f t="array" ref="F1854">IF(COUNT(SEARCH(HistorischeRubrieken,CONCATENATE(P1853,U1853,AB1853,AH1853))),"t","f")</f>
        <v>f</v>
      </c>
      <c r="G1854">
        <v>1</v>
      </c>
      <c r="H1854">
        <v>252401</v>
      </c>
      <c r="I1854" t="s">
        <v>1399</v>
      </c>
      <c r="J1854">
        <v>19970501</v>
      </c>
      <c r="K1854">
        <v>19981101</v>
      </c>
      <c r="M1854">
        <v>0</v>
      </c>
      <c r="N1854">
        <v>0</v>
      </c>
      <c r="O1854" t="s">
        <v>1093</v>
      </c>
      <c r="P1854" t="s">
        <v>1400</v>
      </c>
      <c r="Q1854" t="s">
        <v>1095</v>
      </c>
      <c r="R1854">
        <v>0</v>
      </c>
      <c r="S1854" t="s">
        <v>271</v>
      </c>
      <c r="U1854" t="s">
        <v>1400</v>
      </c>
      <c r="V1854">
        <v>1</v>
      </c>
      <c r="W1854">
        <v>1</v>
      </c>
      <c r="X1854">
        <v>19970501</v>
      </c>
      <c r="Y1854">
        <v>0</v>
      </c>
      <c r="Z1854" t="s">
        <v>1003</v>
      </c>
      <c r="AA1854" t="s">
        <v>1099</v>
      </c>
      <c r="AC1854">
        <v>1</v>
      </c>
      <c r="AE1854">
        <v>1</v>
      </c>
      <c r="AF1854" t="s">
        <v>271</v>
      </c>
    </row>
    <row r="1855" spans="1:32" hidden="1" x14ac:dyDescent="0.25">
      <c r="A1855" t="str">
        <f t="array" ref="A1855">IF(COUNT(SEARCH(RubriekenHistorisch,CONCATENATE(P1854,U1854,AB1854,AH1854))),"t","f")</f>
        <v>f</v>
      </c>
      <c r="B1855" t="str">
        <f t="shared" si="86"/>
        <v>f</v>
      </c>
      <c r="C1855" t="str">
        <f t="shared" si="87"/>
        <v>f</v>
      </c>
      <c r="D1855" t="str">
        <f t="shared" si="88"/>
        <v>f</v>
      </c>
      <c r="E1855" t="str">
        <f>IF(COUNT(SEARCH({"04.","05.","09.","12."},CONCATENATE(P1854,U1854,AB1854,AH1854))),"t","f")</f>
        <v>t</v>
      </c>
      <c r="F1855" t="str">
        <f t="array" ref="F1855">IF(COUNT(SEARCH(HistorischeRubrieken,CONCATENATE(P1854,U1854,AB1854,AH1854))),"t","f")</f>
        <v>f</v>
      </c>
      <c r="G1855">
        <v>2</v>
      </c>
      <c r="H1855">
        <v>252401</v>
      </c>
      <c r="I1855" t="s">
        <v>1399</v>
      </c>
      <c r="J1855">
        <v>19981101</v>
      </c>
      <c r="K1855">
        <v>19990301</v>
      </c>
      <c r="M1855">
        <v>0</v>
      </c>
      <c r="N1855">
        <v>0</v>
      </c>
      <c r="O1855" t="s">
        <v>1093</v>
      </c>
      <c r="P1855" t="s">
        <v>1400</v>
      </c>
      <c r="Q1855" t="s">
        <v>1101</v>
      </c>
      <c r="R1855">
        <v>0</v>
      </c>
      <c r="S1855" t="s">
        <v>271</v>
      </c>
      <c r="AA1855" t="s">
        <v>1196</v>
      </c>
      <c r="AC1855">
        <v>1</v>
      </c>
      <c r="AE1855">
        <v>1</v>
      </c>
      <c r="AF1855" t="s">
        <v>271</v>
      </c>
    </row>
    <row r="1856" spans="1:32" hidden="1" x14ac:dyDescent="0.25">
      <c r="A1856" t="str">
        <f t="array" ref="A1856">IF(COUNT(SEARCH(RubriekenHistorisch,CONCATENATE(P1855,U1855,AB1855,AH1855))),"t","f")</f>
        <v>f</v>
      </c>
      <c r="B1856" t="str">
        <f t="shared" si="86"/>
        <v>f</v>
      </c>
      <c r="C1856" t="str">
        <f t="shared" si="87"/>
        <v>f</v>
      </c>
      <c r="D1856" t="str">
        <f t="shared" si="88"/>
        <v>f</v>
      </c>
      <c r="E1856" t="str">
        <f>IF(COUNT(SEARCH({"04.","05.","09.","12."},CONCATENATE(P1855,U1855,AB1855,AH1855))),"t","f")</f>
        <v>t</v>
      </c>
      <c r="F1856" t="str">
        <f t="array" ref="F1856">IF(COUNT(SEARCH(HistorischeRubrieken,CONCATENATE(P1855,U1855,AB1855,AH1855))),"t","f")</f>
        <v>f</v>
      </c>
      <c r="G1856">
        <v>1</v>
      </c>
      <c r="H1856">
        <v>252501</v>
      </c>
      <c r="I1856" t="s">
        <v>1401</v>
      </c>
      <c r="J1856">
        <v>19970501</v>
      </c>
      <c r="K1856">
        <v>19981101</v>
      </c>
      <c r="M1856">
        <v>0</v>
      </c>
      <c r="N1856">
        <v>0</v>
      </c>
      <c r="O1856" t="s">
        <v>1093</v>
      </c>
      <c r="P1856" t="s">
        <v>1402</v>
      </c>
      <c r="Q1856" t="s">
        <v>1095</v>
      </c>
      <c r="R1856">
        <v>0</v>
      </c>
      <c r="S1856" t="s">
        <v>271</v>
      </c>
      <c r="U1856" t="s">
        <v>1402</v>
      </c>
      <c r="V1856">
        <v>1</v>
      </c>
      <c r="W1856">
        <v>1</v>
      </c>
      <c r="X1856">
        <v>19970501</v>
      </c>
      <c r="Y1856">
        <v>0</v>
      </c>
      <c r="Z1856" t="s">
        <v>1003</v>
      </c>
      <c r="AA1856" t="s">
        <v>1099</v>
      </c>
      <c r="AC1856">
        <v>1</v>
      </c>
      <c r="AE1856">
        <v>1</v>
      </c>
      <c r="AF1856" t="s">
        <v>271</v>
      </c>
    </row>
    <row r="1857" spans="1:32" hidden="1" x14ac:dyDescent="0.25">
      <c r="A1857" t="str">
        <f t="array" ref="A1857">IF(COUNT(SEARCH(RubriekenHistorisch,CONCATENATE(P1856,U1856,AB1856,AH1856))),"t","f")</f>
        <v>f</v>
      </c>
      <c r="B1857" t="str">
        <f t="shared" si="86"/>
        <v>f</v>
      </c>
      <c r="C1857" t="str">
        <f t="shared" si="87"/>
        <v>f</v>
      </c>
      <c r="D1857" t="str">
        <f t="shared" si="88"/>
        <v>f</v>
      </c>
      <c r="E1857" t="str">
        <f>IF(COUNT(SEARCH({"04.","05.","09.","12."},CONCATENATE(P1856,U1856,AB1856,AH1856))),"t","f")</f>
        <v>t</v>
      </c>
      <c r="F1857" t="str">
        <f t="array" ref="F1857">IF(COUNT(SEARCH(HistorischeRubrieken,CONCATENATE(P1856,U1856,AB1856,AH1856))),"t","f")</f>
        <v>f</v>
      </c>
      <c r="G1857">
        <v>2</v>
      </c>
      <c r="H1857">
        <v>252501</v>
      </c>
      <c r="I1857" t="s">
        <v>1401</v>
      </c>
      <c r="J1857">
        <v>19981101</v>
      </c>
      <c r="K1857">
        <v>19990301</v>
      </c>
      <c r="M1857">
        <v>0</v>
      </c>
      <c r="N1857">
        <v>0</v>
      </c>
      <c r="O1857" t="s">
        <v>1093</v>
      </c>
      <c r="P1857" t="s">
        <v>1402</v>
      </c>
      <c r="Q1857" t="s">
        <v>1101</v>
      </c>
      <c r="R1857">
        <v>0</v>
      </c>
      <c r="S1857" t="s">
        <v>271</v>
      </c>
      <c r="AA1857" t="s">
        <v>1196</v>
      </c>
      <c r="AC1857">
        <v>1</v>
      </c>
      <c r="AE1857">
        <v>1</v>
      </c>
      <c r="AF1857" t="s">
        <v>271</v>
      </c>
    </row>
    <row r="1858" spans="1:32" hidden="1" x14ac:dyDescent="0.25">
      <c r="A1858" t="str">
        <f t="array" ref="A1858">IF(COUNT(SEARCH(RubriekenHistorisch,CONCATENATE(P1857,U1857,AB1857,AH1857))),"t","f")</f>
        <v>f</v>
      </c>
      <c r="B1858" t="str">
        <f t="shared" si="86"/>
        <v>f</v>
      </c>
      <c r="C1858" t="str">
        <f t="shared" si="87"/>
        <v>f</v>
      </c>
      <c r="D1858" t="str">
        <f t="shared" si="88"/>
        <v>f</v>
      </c>
      <c r="E1858" t="str">
        <f>IF(COUNT(SEARCH({"04.","05.","09.","12."},CONCATENATE(P1857,U1857,AB1857,AH1857))),"t","f")</f>
        <v>t</v>
      </c>
      <c r="F1858" t="str">
        <f t="array" ref="F1858">IF(COUNT(SEARCH(HistorischeRubrieken,CONCATENATE(P1857,U1857,AB1857,AH1857))),"t","f")</f>
        <v>f</v>
      </c>
      <c r="G1858">
        <v>1</v>
      </c>
      <c r="H1858">
        <v>252601</v>
      </c>
      <c r="I1858" t="s">
        <v>1403</v>
      </c>
      <c r="J1858">
        <v>20131001</v>
      </c>
      <c r="K1858">
        <v>20131101</v>
      </c>
      <c r="M1858">
        <v>0</v>
      </c>
      <c r="N1858">
        <v>0</v>
      </c>
      <c r="O1858" t="s">
        <v>1119</v>
      </c>
      <c r="P1858" t="s">
        <v>1309</v>
      </c>
      <c r="Q1858" t="s">
        <v>1101</v>
      </c>
      <c r="R1858">
        <v>0</v>
      </c>
      <c r="S1858" t="s">
        <v>271</v>
      </c>
      <c r="U1858" t="s">
        <v>1404</v>
      </c>
      <c r="V1858">
        <v>1</v>
      </c>
      <c r="W1858">
        <v>1</v>
      </c>
      <c r="X1858">
        <v>20131005</v>
      </c>
      <c r="Y1858">
        <v>0</v>
      </c>
      <c r="Z1858" t="s">
        <v>1003</v>
      </c>
      <c r="AA1858" t="s">
        <v>1176</v>
      </c>
      <c r="AC1858">
        <v>1</v>
      </c>
      <c r="AE1858">
        <v>1</v>
      </c>
      <c r="AF1858" t="s">
        <v>271</v>
      </c>
    </row>
    <row r="1859" spans="1:32" hidden="1" x14ac:dyDescent="0.25">
      <c r="A1859" t="str">
        <f t="array" ref="A1859">IF(COUNT(SEARCH(RubriekenHistorisch,CONCATENATE(P1858,U1858,AB1858,AH1858))),"t","f")</f>
        <v>f</v>
      </c>
      <c r="B1859" t="str">
        <f t="shared" ref="B1859:B1922" si="89">IF(COUNT(SEARCH("07.66.20",CONCATENATE(P1858,U1858,AB1858,AH1858))),"t","f")</f>
        <v>f</v>
      </c>
      <c r="C1859" t="str">
        <f t="shared" ref="C1859:C1922" si="90">IF(COUNT(SEARCH("14.40.10",CONCATENATE(P1858,U1858,AB1858,AH1858))),"t","f")</f>
        <v>t</v>
      </c>
      <c r="D1859" t="str">
        <f t="shared" si="88"/>
        <v>f</v>
      </c>
      <c r="E1859" t="str">
        <f>IF(COUNT(SEARCH({"04.","05.","09.","12."},CONCATENATE(P1858,U1858,AB1858,AH1858))),"t","f")</f>
        <v>t</v>
      </c>
      <c r="F1859" t="str">
        <f t="array" ref="F1859">IF(COUNT(SEARCH(HistorischeRubrieken,CONCATENATE(P1858,U1858,AB1858,AH1858))),"t","f")</f>
        <v>f</v>
      </c>
      <c r="G1859">
        <v>2</v>
      </c>
      <c r="H1859">
        <v>252601</v>
      </c>
      <c r="I1859" t="s">
        <v>1403</v>
      </c>
      <c r="J1859">
        <v>20131101</v>
      </c>
      <c r="K1859">
        <v>20140101</v>
      </c>
      <c r="M1859">
        <v>0</v>
      </c>
      <c r="N1859">
        <v>0</v>
      </c>
      <c r="O1859" t="s">
        <v>1119</v>
      </c>
      <c r="P1859" t="s">
        <v>1309</v>
      </c>
      <c r="Q1859" t="s">
        <v>1101</v>
      </c>
      <c r="R1859">
        <v>0</v>
      </c>
      <c r="S1859" t="s">
        <v>271</v>
      </c>
      <c r="T1859" t="s">
        <v>1119</v>
      </c>
      <c r="U1859" t="s">
        <v>1405</v>
      </c>
      <c r="V1859">
        <v>0</v>
      </c>
      <c r="W1859">
        <v>1</v>
      </c>
      <c r="X1859">
        <v>20131129</v>
      </c>
      <c r="Y1859">
        <v>0</v>
      </c>
      <c r="Z1859" t="s">
        <v>1003</v>
      </c>
      <c r="AA1859" t="s">
        <v>1176</v>
      </c>
      <c r="AC1859">
        <v>1</v>
      </c>
      <c r="AE1859">
        <v>1</v>
      </c>
      <c r="AF1859" t="s">
        <v>271</v>
      </c>
    </row>
    <row r="1860" spans="1:32" hidden="1" x14ac:dyDescent="0.25">
      <c r="A1860" t="str">
        <f t="array" ref="A1860">IF(COUNT(SEARCH(RubriekenHistorisch,CONCATENATE(P1859,U1859,AB1859,AH1859))),"t","f")</f>
        <v>f</v>
      </c>
      <c r="B1860" t="str">
        <f t="shared" si="89"/>
        <v>f</v>
      </c>
      <c r="C1860" t="str">
        <f t="shared" si="90"/>
        <v>t</v>
      </c>
      <c r="D1860" t="str">
        <f t="shared" ref="D1860:D1923" si="91">IF(COUNT(SEARCH("- 0",CONCATENATE(P1859,U1859,AB1859,AH1859))),"t","f")</f>
        <v>f</v>
      </c>
      <c r="E1860" t="str">
        <f>IF(COUNT(SEARCH({"04.","05.","09.","12."},CONCATENATE(P1859,U1859,AB1859,AH1859))),"t","f")</f>
        <v>t</v>
      </c>
      <c r="F1860" t="str">
        <f t="array" ref="F1860">IF(COUNT(SEARCH(HistorischeRubrieken,CONCATENATE(P1859,U1859,AB1859,AH1859))),"t","f")</f>
        <v>f</v>
      </c>
      <c r="G1860">
        <v>3</v>
      </c>
      <c r="H1860">
        <v>252601</v>
      </c>
      <c r="I1860" t="s">
        <v>1403</v>
      </c>
      <c r="J1860">
        <v>20140101</v>
      </c>
      <c r="K1860">
        <v>20150101</v>
      </c>
      <c r="M1860">
        <v>0</v>
      </c>
      <c r="N1860">
        <v>0</v>
      </c>
      <c r="O1860" t="s">
        <v>1119</v>
      </c>
      <c r="P1860" t="s">
        <v>1309</v>
      </c>
      <c r="Q1860" t="s">
        <v>1101</v>
      </c>
      <c r="R1860">
        <v>0</v>
      </c>
      <c r="S1860" t="s">
        <v>271</v>
      </c>
      <c r="T1860" t="s">
        <v>1119</v>
      </c>
      <c r="U1860" t="s">
        <v>1406</v>
      </c>
      <c r="V1860">
        <v>0</v>
      </c>
      <c r="W1860">
        <v>1</v>
      </c>
      <c r="X1860">
        <v>20140122</v>
      </c>
      <c r="Y1860">
        <v>0</v>
      </c>
      <c r="Z1860" t="s">
        <v>1003</v>
      </c>
      <c r="AA1860" t="s">
        <v>1176</v>
      </c>
      <c r="AC1860">
        <v>1</v>
      </c>
      <c r="AE1860">
        <v>1</v>
      </c>
      <c r="AF1860" t="s">
        <v>271</v>
      </c>
    </row>
    <row r="1861" spans="1:32" x14ac:dyDescent="0.25">
      <c r="A1861" t="str">
        <f t="array" ref="A1861">IF(COUNT(SEARCH(RubriekenHistorisch,CONCATENATE(P1860,U1860,AB1860,AH1860))),"t","f")</f>
        <v>f</v>
      </c>
      <c r="B1861" t="str">
        <f t="shared" si="89"/>
        <v>f</v>
      </c>
      <c r="C1861" t="str">
        <f t="shared" si="90"/>
        <v>t</v>
      </c>
      <c r="D1861" t="str">
        <f t="shared" si="91"/>
        <v>f</v>
      </c>
      <c r="E1861" t="str">
        <f>IF(COUNT(SEARCH({"04.","05.","09.","12."},CONCATENATE(P1860,U1860,AB1860,AH1860))),"t","f")</f>
        <v>t</v>
      </c>
      <c r="F1861" t="str">
        <f t="array" ref="F1861">IF(COUNT(SEARCH(HistorischeRubrieken,CONCATENATE(P1860,U1860,AB1860,AH1860))),"t","f")</f>
        <v>t</v>
      </c>
      <c r="G1861">
        <v>4</v>
      </c>
      <c r="H1861">
        <v>252601</v>
      </c>
      <c r="I1861" t="s">
        <v>1403</v>
      </c>
      <c r="J1861">
        <v>20150101</v>
      </c>
      <c r="M1861">
        <v>0</v>
      </c>
      <c r="N1861">
        <v>0</v>
      </c>
      <c r="O1861" t="s">
        <v>1119</v>
      </c>
      <c r="P1861" t="s">
        <v>1407</v>
      </c>
      <c r="Q1861" t="s">
        <v>1101</v>
      </c>
      <c r="R1861">
        <v>0</v>
      </c>
      <c r="S1861" t="s">
        <v>271</v>
      </c>
      <c r="AA1861" t="s">
        <v>1176</v>
      </c>
      <c r="AC1861">
        <v>1</v>
      </c>
      <c r="AE1861">
        <v>1</v>
      </c>
      <c r="AF1861" t="s">
        <v>271</v>
      </c>
    </row>
    <row r="1862" spans="1:32" hidden="1" x14ac:dyDescent="0.25">
      <c r="A1862" t="str">
        <f t="array" ref="A1862">IF(COUNT(SEARCH(RubriekenHistorisch,CONCATENATE(P1861,U1861,AB1861,AH1861))),"t","f")</f>
        <v>f</v>
      </c>
      <c r="B1862" t="str">
        <f t="shared" si="89"/>
        <v>f</v>
      </c>
      <c r="C1862" t="str">
        <f t="shared" si="90"/>
        <v>f</v>
      </c>
      <c r="D1862" t="str">
        <f t="shared" si="91"/>
        <v>f</v>
      </c>
      <c r="E1862" t="str">
        <f>IF(COUNT(SEARCH({"04.","05.","09.","12."},CONCATENATE(P1861,U1861,AB1861,AH1861))),"t","f")</f>
        <v>t</v>
      </c>
      <c r="F1862" t="str">
        <f t="array" ref="F1862">IF(COUNT(SEARCH(HistorischeRubrieken,CONCATENATE(P1861,U1861,AB1861,AH1861))),"t","f")</f>
        <v>f</v>
      </c>
      <c r="G1862">
        <v>1</v>
      </c>
      <c r="H1862">
        <v>252701</v>
      </c>
      <c r="I1862" t="s">
        <v>1408</v>
      </c>
      <c r="J1862">
        <v>19970501</v>
      </c>
      <c r="K1862">
        <v>20001201</v>
      </c>
      <c r="M1862">
        <v>0</v>
      </c>
      <c r="N1862">
        <v>0</v>
      </c>
      <c r="T1862" t="s">
        <v>1325</v>
      </c>
      <c r="U1862" t="s">
        <v>1409</v>
      </c>
      <c r="V1862">
        <v>0</v>
      </c>
      <c r="W1862">
        <v>0</v>
      </c>
      <c r="X1862">
        <v>19990115</v>
      </c>
      <c r="Y1862">
        <v>48</v>
      </c>
      <c r="Z1862" t="s">
        <v>1003</v>
      </c>
      <c r="AA1862" t="s">
        <v>1099</v>
      </c>
      <c r="AC1862">
        <v>0</v>
      </c>
      <c r="AE1862">
        <v>1</v>
      </c>
      <c r="AF1862" t="s">
        <v>271</v>
      </c>
    </row>
    <row r="1863" spans="1:32" hidden="1" x14ac:dyDescent="0.25">
      <c r="A1863" t="str">
        <f t="array" ref="A1863">IF(COUNT(SEARCH(RubriekenHistorisch,CONCATENATE(P1862,U1862,AB1862,AH1862))),"t","f")</f>
        <v>f</v>
      </c>
      <c r="B1863" t="str">
        <f t="shared" si="89"/>
        <v>f</v>
      </c>
      <c r="C1863" t="str">
        <f t="shared" si="90"/>
        <v>f</v>
      </c>
      <c r="D1863" t="str">
        <f t="shared" si="91"/>
        <v>t</v>
      </c>
      <c r="E1863" t="str">
        <f>IF(COUNT(SEARCH({"04.","05.","09.","12."},CONCATENATE(P1862,U1862,AB1862,AH1862))),"t","f")</f>
        <v>t</v>
      </c>
      <c r="F1863" t="str">
        <f t="array" ref="F1863">IF(COUNT(SEARCH(HistorischeRubrieken,CONCATENATE(P1862,U1862,AB1862,AH1862))),"t","f")</f>
        <v>f</v>
      </c>
      <c r="G1863">
        <v>2</v>
      </c>
      <c r="H1863">
        <v>252701</v>
      </c>
      <c r="I1863" t="s">
        <v>1408</v>
      </c>
      <c r="J1863">
        <v>20001201</v>
      </c>
      <c r="K1863">
        <v>20010401</v>
      </c>
      <c r="M1863">
        <v>0</v>
      </c>
      <c r="N1863">
        <v>0</v>
      </c>
      <c r="T1863" t="s">
        <v>1325</v>
      </c>
      <c r="U1863" t="s">
        <v>1410</v>
      </c>
      <c r="V1863">
        <v>0</v>
      </c>
      <c r="W1863">
        <v>0</v>
      </c>
      <c r="X1863">
        <v>20030115</v>
      </c>
      <c r="Y1863">
        <v>48</v>
      </c>
      <c r="Z1863" t="s">
        <v>1003</v>
      </c>
      <c r="AA1863" t="s">
        <v>1099</v>
      </c>
      <c r="AC1863">
        <v>0</v>
      </c>
      <c r="AE1863">
        <v>1</v>
      </c>
      <c r="AF1863" t="s">
        <v>271</v>
      </c>
    </row>
    <row r="1864" spans="1:32" hidden="1" x14ac:dyDescent="0.25">
      <c r="A1864" t="str">
        <f t="array" ref="A1864">IF(COUNT(SEARCH(RubriekenHistorisch,CONCATENATE(P1863,U1863,AB1863,AH1863))),"t","f")</f>
        <v>f</v>
      </c>
      <c r="B1864" t="str">
        <f t="shared" si="89"/>
        <v>f</v>
      </c>
      <c r="C1864" t="str">
        <f t="shared" si="90"/>
        <v>f</v>
      </c>
      <c r="D1864" t="str">
        <f t="shared" si="91"/>
        <v>t</v>
      </c>
      <c r="E1864" t="str">
        <f>IF(COUNT(SEARCH({"04.","05.","09.","12."},CONCATENATE(P1863,U1863,AB1863,AH1863))),"t","f")</f>
        <v>t</v>
      </c>
      <c r="F1864" t="str">
        <f t="array" ref="F1864">IF(COUNT(SEARCH(HistorischeRubrieken,CONCATENATE(P1863,U1863,AB1863,AH1863))),"t","f")</f>
        <v>f</v>
      </c>
      <c r="G1864">
        <v>3</v>
      </c>
      <c r="H1864">
        <v>252701</v>
      </c>
      <c r="I1864" t="s">
        <v>1408</v>
      </c>
      <c r="J1864">
        <v>20010401</v>
      </c>
      <c r="K1864">
        <v>20011201</v>
      </c>
      <c r="M1864">
        <v>0</v>
      </c>
      <c r="N1864">
        <v>0</v>
      </c>
      <c r="T1864" t="s">
        <v>1411</v>
      </c>
      <c r="U1864" t="s">
        <v>1410</v>
      </c>
      <c r="V1864">
        <v>0</v>
      </c>
      <c r="W1864">
        <v>1</v>
      </c>
      <c r="X1864">
        <v>20030115</v>
      </c>
      <c r="Y1864">
        <v>48</v>
      </c>
      <c r="Z1864" t="s">
        <v>1003</v>
      </c>
      <c r="AA1864" t="s">
        <v>1104</v>
      </c>
      <c r="AC1864">
        <v>0</v>
      </c>
      <c r="AE1864">
        <v>1</v>
      </c>
      <c r="AF1864" t="s">
        <v>271</v>
      </c>
    </row>
    <row r="1865" spans="1:32" hidden="1" x14ac:dyDescent="0.25">
      <c r="A1865" t="str">
        <f t="array" ref="A1865">IF(COUNT(SEARCH(RubriekenHistorisch,CONCATENATE(P1864,U1864,AB1864,AH1864))),"t","f")</f>
        <v>f</v>
      </c>
      <c r="B1865" t="str">
        <f t="shared" si="89"/>
        <v>f</v>
      </c>
      <c r="C1865" t="str">
        <f t="shared" si="90"/>
        <v>f</v>
      </c>
      <c r="D1865" t="str">
        <f t="shared" si="91"/>
        <v>t</v>
      </c>
      <c r="E1865" t="str">
        <f>IF(COUNT(SEARCH({"04.","05.","09.","12."},CONCATENATE(P1864,U1864,AB1864,AH1864))),"t","f")</f>
        <v>t</v>
      </c>
      <c r="F1865" t="str">
        <f t="array" ref="F1865">IF(COUNT(SEARCH(HistorischeRubrieken,CONCATENATE(P1864,U1864,AB1864,AH1864))),"t","f")</f>
        <v>f</v>
      </c>
      <c r="G1865">
        <v>4</v>
      </c>
      <c r="H1865">
        <v>252701</v>
      </c>
      <c r="I1865" t="s">
        <v>1408</v>
      </c>
      <c r="J1865">
        <v>20011201</v>
      </c>
      <c r="K1865">
        <v>20040601</v>
      </c>
      <c r="M1865">
        <v>0</v>
      </c>
      <c r="N1865">
        <v>0</v>
      </c>
      <c r="O1865" t="s">
        <v>1103</v>
      </c>
      <c r="P1865" t="s">
        <v>1412</v>
      </c>
      <c r="Q1865" t="s">
        <v>1101</v>
      </c>
      <c r="R1865">
        <v>0</v>
      </c>
      <c r="S1865" t="s">
        <v>271</v>
      </c>
      <c r="U1865" t="s">
        <v>1412</v>
      </c>
      <c r="V1865">
        <v>1</v>
      </c>
      <c r="W1865">
        <v>1</v>
      </c>
      <c r="X1865">
        <v>20011205</v>
      </c>
      <c r="Y1865">
        <v>0</v>
      </c>
      <c r="Z1865" t="s">
        <v>1003</v>
      </c>
      <c r="AA1865" t="s">
        <v>1104</v>
      </c>
      <c r="AC1865">
        <v>1</v>
      </c>
      <c r="AE1865">
        <v>1</v>
      </c>
      <c r="AF1865" t="s">
        <v>271</v>
      </c>
    </row>
    <row r="1866" spans="1:32" hidden="1" x14ac:dyDescent="0.25">
      <c r="A1866" t="str">
        <f t="array" ref="A1866">IF(COUNT(SEARCH(RubriekenHistorisch,CONCATENATE(P1865,U1865,AB1865,AH1865))),"t","f")</f>
        <v>f</v>
      </c>
      <c r="B1866" t="str">
        <f t="shared" si="89"/>
        <v>f</v>
      </c>
      <c r="C1866" t="str">
        <f t="shared" si="90"/>
        <v>f</v>
      </c>
      <c r="D1866" t="str">
        <f t="shared" si="91"/>
        <v>f</v>
      </c>
      <c r="E1866" t="str">
        <f>IF(COUNT(SEARCH({"04.","05.","09.","12."},CONCATENATE(P1865,U1865,AB1865,AH1865))),"t","f")</f>
        <v>t</v>
      </c>
      <c r="F1866" t="str">
        <f t="array" ref="F1866">IF(COUNT(SEARCH(HistorischeRubrieken,CONCATENATE(P1865,U1865,AB1865,AH1865))),"t","f")</f>
        <v>f</v>
      </c>
      <c r="G1866">
        <v>5</v>
      </c>
      <c r="H1866">
        <v>252701</v>
      </c>
      <c r="I1866" t="s">
        <v>1408</v>
      </c>
      <c r="J1866">
        <v>20040601</v>
      </c>
      <c r="K1866">
        <v>20040901</v>
      </c>
      <c r="M1866">
        <v>0</v>
      </c>
      <c r="N1866">
        <v>0</v>
      </c>
      <c r="O1866" t="s">
        <v>1103</v>
      </c>
      <c r="R1866">
        <v>0</v>
      </c>
      <c r="S1866" t="s">
        <v>271</v>
      </c>
      <c r="V1866">
        <v>2</v>
      </c>
      <c r="W1866">
        <v>0</v>
      </c>
      <c r="X1866">
        <v>20040602</v>
      </c>
      <c r="Y1866">
        <v>0</v>
      </c>
      <c r="Z1866" t="s">
        <v>1003</v>
      </c>
      <c r="AA1866" t="s">
        <v>1104</v>
      </c>
      <c r="AC1866">
        <v>0</v>
      </c>
      <c r="AE1866">
        <v>1</v>
      </c>
      <c r="AF1866" t="s">
        <v>271</v>
      </c>
    </row>
    <row r="1867" spans="1:32" x14ac:dyDescent="0.25">
      <c r="A1867" t="str">
        <f t="array" ref="A1867">IF(COUNT(SEARCH(RubriekenHistorisch,CONCATENATE(P1866,U1866,AB1866,AH1866))),"t","f")</f>
        <v>f</v>
      </c>
      <c r="B1867" t="str">
        <f t="shared" si="89"/>
        <v>f</v>
      </c>
      <c r="C1867" t="str">
        <f t="shared" si="90"/>
        <v>f</v>
      </c>
      <c r="D1867" t="str">
        <f t="shared" si="91"/>
        <v>f</v>
      </c>
      <c r="E1867" t="str">
        <f>IF(COUNT(SEARCH({"04.","05.","09.","12."},CONCATENATE(P1866,U1866,AB1866,AH1866))),"t","f")</f>
        <v>f</v>
      </c>
      <c r="F1867" t="str">
        <f t="array" ref="F1867">IF(COUNT(SEARCH(HistorischeRubrieken,CONCATENATE(P1866,U1866,AB1866,AH1866))),"t","f")</f>
        <v>f</v>
      </c>
      <c r="G1867">
        <v>1</v>
      </c>
      <c r="H1867">
        <v>252702</v>
      </c>
      <c r="I1867" t="s">
        <v>1413</v>
      </c>
      <c r="J1867">
        <v>20150101</v>
      </c>
      <c r="M1867">
        <v>0</v>
      </c>
      <c r="N1867">
        <v>0</v>
      </c>
      <c r="AA1867" t="s">
        <v>1300</v>
      </c>
      <c r="AC1867">
        <v>0</v>
      </c>
      <c r="AE1867">
        <v>0</v>
      </c>
      <c r="AF1867" t="s">
        <v>271</v>
      </c>
    </row>
    <row r="1868" spans="1:32" hidden="1" x14ac:dyDescent="0.25">
      <c r="A1868" t="str">
        <f t="array" ref="A1868">IF(COUNT(SEARCH(RubriekenHistorisch,CONCATENATE(P1867,U1867,AB1867,AH1867))),"t","f")</f>
        <v>f</v>
      </c>
      <c r="B1868" t="str">
        <f t="shared" si="89"/>
        <v>f</v>
      </c>
      <c r="C1868" t="str">
        <f t="shared" si="90"/>
        <v>f</v>
      </c>
      <c r="D1868" t="str">
        <f t="shared" si="91"/>
        <v>f</v>
      </c>
      <c r="E1868" t="str">
        <f>IF(COUNT(SEARCH({"04.","05.","09.","12."},CONCATENATE(P1867,U1867,AB1867,AH1867))),"t","f")</f>
        <v>f</v>
      </c>
      <c r="F1868" t="str">
        <f t="array" ref="F1868">IF(COUNT(SEARCH(HistorischeRubrieken,CONCATENATE(P1867,U1867,AB1867,AH1867))),"t","f")</f>
        <v>f</v>
      </c>
      <c r="G1868">
        <v>1</v>
      </c>
      <c r="H1868">
        <v>252801</v>
      </c>
      <c r="I1868" t="s">
        <v>1414</v>
      </c>
      <c r="J1868">
        <v>19970501</v>
      </c>
      <c r="K1868">
        <v>19981101</v>
      </c>
      <c r="M1868">
        <v>0</v>
      </c>
      <c r="N1868">
        <v>0</v>
      </c>
      <c r="O1868" t="s">
        <v>1093</v>
      </c>
      <c r="P1868" t="s">
        <v>1415</v>
      </c>
      <c r="Q1868" t="s">
        <v>1095</v>
      </c>
      <c r="R1868">
        <v>0</v>
      </c>
      <c r="S1868" t="s">
        <v>271</v>
      </c>
      <c r="U1868" t="s">
        <v>1415</v>
      </c>
      <c r="V1868">
        <v>1</v>
      </c>
      <c r="W1868">
        <v>1</v>
      </c>
      <c r="X1868">
        <v>19970501</v>
      </c>
      <c r="Y1868">
        <v>0</v>
      </c>
      <c r="Z1868" t="s">
        <v>1003</v>
      </c>
      <c r="AA1868" t="s">
        <v>1099</v>
      </c>
      <c r="AC1868">
        <v>1</v>
      </c>
      <c r="AE1868">
        <v>1</v>
      </c>
      <c r="AF1868" t="s">
        <v>271</v>
      </c>
    </row>
    <row r="1869" spans="1:32" hidden="1" x14ac:dyDescent="0.25">
      <c r="A1869" t="str">
        <f t="array" ref="A1869">IF(COUNT(SEARCH(RubriekenHistorisch,CONCATENATE(P1868,U1868,AB1868,AH1868))),"t","f")</f>
        <v>f</v>
      </c>
      <c r="B1869" t="str">
        <f t="shared" si="89"/>
        <v>f</v>
      </c>
      <c r="C1869" t="str">
        <f t="shared" si="90"/>
        <v>f</v>
      </c>
      <c r="D1869" t="str">
        <f t="shared" si="91"/>
        <v>f</v>
      </c>
      <c r="E1869" t="str">
        <f>IF(COUNT(SEARCH({"04.","05.","09.","12."},CONCATENATE(P1868,U1868,AB1868,AH1868))),"t","f")</f>
        <v>t</v>
      </c>
      <c r="F1869" t="str">
        <f t="array" ref="F1869">IF(COUNT(SEARCH(HistorischeRubrieken,CONCATENATE(P1868,U1868,AB1868,AH1868))),"t","f")</f>
        <v>f</v>
      </c>
      <c r="G1869">
        <v>2</v>
      </c>
      <c r="H1869">
        <v>252801</v>
      </c>
      <c r="I1869" t="s">
        <v>1416</v>
      </c>
      <c r="J1869">
        <v>19981101</v>
      </c>
      <c r="K1869">
        <v>20001201</v>
      </c>
      <c r="M1869">
        <v>0</v>
      </c>
      <c r="N1869">
        <v>0</v>
      </c>
      <c r="O1869" t="s">
        <v>1093</v>
      </c>
      <c r="P1869" t="s">
        <v>1417</v>
      </c>
      <c r="Q1869" t="s">
        <v>1101</v>
      </c>
      <c r="R1869">
        <v>0</v>
      </c>
      <c r="S1869" t="s">
        <v>271</v>
      </c>
      <c r="AA1869" t="s">
        <v>1099</v>
      </c>
      <c r="AC1869">
        <v>1</v>
      </c>
      <c r="AE1869">
        <v>1</v>
      </c>
      <c r="AF1869" t="s">
        <v>271</v>
      </c>
    </row>
    <row r="1870" spans="1:32" hidden="1" x14ac:dyDescent="0.25">
      <c r="A1870" t="str">
        <f t="array" ref="A1870">IF(COUNT(SEARCH(RubriekenHistorisch,CONCATENATE(P1869,U1869,AB1869,AH1869))),"t","f")</f>
        <v>f</v>
      </c>
      <c r="B1870" t="str">
        <f t="shared" si="89"/>
        <v>f</v>
      </c>
      <c r="C1870" t="str">
        <f t="shared" si="90"/>
        <v>f</v>
      </c>
      <c r="D1870" t="str">
        <f t="shared" si="91"/>
        <v>f</v>
      </c>
      <c r="E1870" t="str">
        <f>IF(COUNT(SEARCH({"04.","05.","09.","12."},CONCATENATE(P1869,U1869,AB1869,AH1869))),"t","f")</f>
        <v>t</v>
      </c>
      <c r="F1870" t="str">
        <f t="array" ref="F1870">IF(COUNT(SEARCH(HistorischeRubrieken,CONCATENATE(P1869,U1869,AB1869,AH1869))),"t","f")</f>
        <v>f</v>
      </c>
      <c r="G1870">
        <v>3</v>
      </c>
      <c r="H1870">
        <v>252801</v>
      </c>
      <c r="I1870" t="s">
        <v>1416</v>
      </c>
      <c r="J1870">
        <v>20001201</v>
      </c>
      <c r="K1870">
        <v>20010401</v>
      </c>
      <c r="M1870">
        <v>0</v>
      </c>
      <c r="N1870">
        <v>0</v>
      </c>
      <c r="O1870" t="s">
        <v>1093</v>
      </c>
      <c r="P1870" t="s">
        <v>1418</v>
      </c>
      <c r="Q1870" t="s">
        <v>1101</v>
      </c>
      <c r="R1870">
        <v>0</v>
      </c>
      <c r="S1870" t="s">
        <v>271</v>
      </c>
      <c r="AA1870" t="s">
        <v>1099</v>
      </c>
      <c r="AC1870">
        <v>1</v>
      </c>
      <c r="AE1870">
        <v>1</v>
      </c>
      <c r="AF1870" t="s">
        <v>271</v>
      </c>
    </row>
    <row r="1871" spans="1:32" hidden="1" x14ac:dyDescent="0.25">
      <c r="A1871" t="str">
        <f t="array" ref="A1871">IF(COUNT(SEARCH(RubriekenHistorisch,CONCATENATE(P1870,U1870,AB1870,AH1870))),"t","f")</f>
        <v>f</v>
      </c>
      <c r="B1871" t="str">
        <f t="shared" si="89"/>
        <v>f</v>
      </c>
      <c r="C1871" t="str">
        <f t="shared" si="90"/>
        <v>f</v>
      </c>
      <c r="D1871" t="str">
        <f t="shared" si="91"/>
        <v>f</v>
      </c>
      <c r="E1871" t="str">
        <f>IF(COUNT(SEARCH({"04.","05.","09.","12."},CONCATENATE(P1870,U1870,AB1870,AH1870))),"t","f")</f>
        <v>t</v>
      </c>
      <c r="F1871" t="str">
        <f t="array" ref="F1871">IF(COUNT(SEARCH(HistorischeRubrieken,CONCATENATE(P1870,U1870,AB1870,AH1870))),"t","f")</f>
        <v>f</v>
      </c>
      <c r="G1871">
        <v>4</v>
      </c>
      <c r="H1871">
        <v>252801</v>
      </c>
      <c r="I1871" t="s">
        <v>1416</v>
      </c>
      <c r="J1871">
        <v>20010401</v>
      </c>
      <c r="K1871">
        <v>20030301</v>
      </c>
      <c r="M1871">
        <v>0</v>
      </c>
      <c r="N1871">
        <v>0</v>
      </c>
      <c r="O1871" t="s">
        <v>1103</v>
      </c>
      <c r="P1871" t="s">
        <v>1418</v>
      </c>
      <c r="Q1871" t="s">
        <v>1101</v>
      </c>
      <c r="R1871">
        <v>0</v>
      </c>
      <c r="S1871" t="s">
        <v>271</v>
      </c>
      <c r="AA1871" t="s">
        <v>1104</v>
      </c>
      <c r="AC1871">
        <v>1</v>
      </c>
      <c r="AE1871">
        <v>1</v>
      </c>
      <c r="AF1871" t="s">
        <v>271</v>
      </c>
    </row>
    <row r="1872" spans="1:32" hidden="1" x14ac:dyDescent="0.25">
      <c r="A1872" t="str">
        <f t="array" ref="A1872">IF(COUNT(SEARCH(RubriekenHistorisch,CONCATENATE(P1871,U1871,AB1871,AH1871))),"t","f")</f>
        <v>f</v>
      </c>
      <c r="B1872" t="str">
        <f t="shared" si="89"/>
        <v>f</v>
      </c>
      <c r="C1872" t="str">
        <f t="shared" si="90"/>
        <v>f</v>
      </c>
      <c r="D1872" t="str">
        <f t="shared" si="91"/>
        <v>f</v>
      </c>
      <c r="E1872" t="str">
        <f>IF(COUNT(SEARCH({"04.","05.","09.","12."},CONCATENATE(P1871,U1871,AB1871,AH1871))),"t","f")</f>
        <v>t</v>
      </c>
      <c r="F1872" t="str">
        <f t="array" ref="F1872">IF(COUNT(SEARCH(HistorischeRubrieken,CONCATENATE(P1871,U1871,AB1871,AH1871))),"t","f")</f>
        <v>f</v>
      </c>
      <c r="G1872">
        <v>5</v>
      </c>
      <c r="H1872">
        <v>252801</v>
      </c>
      <c r="I1872" t="s">
        <v>1416</v>
      </c>
      <c r="J1872">
        <v>20030301</v>
      </c>
      <c r="K1872">
        <v>20041201</v>
      </c>
      <c r="M1872">
        <v>0</v>
      </c>
      <c r="N1872">
        <v>0</v>
      </c>
      <c r="O1872" t="s">
        <v>1103</v>
      </c>
      <c r="P1872" t="s">
        <v>1419</v>
      </c>
      <c r="Q1872" t="s">
        <v>1101</v>
      </c>
      <c r="R1872">
        <v>0</v>
      </c>
      <c r="S1872" t="s">
        <v>271</v>
      </c>
      <c r="AA1872" t="s">
        <v>1104</v>
      </c>
      <c r="AC1872">
        <v>1</v>
      </c>
      <c r="AE1872">
        <v>1</v>
      </c>
      <c r="AF1872" t="s">
        <v>271</v>
      </c>
    </row>
    <row r="1873" spans="1:32" hidden="1" x14ac:dyDescent="0.25">
      <c r="A1873" t="str">
        <f t="array" ref="A1873">IF(COUNT(SEARCH(RubriekenHistorisch,CONCATENATE(P1872,U1872,AB1872,AH1872))),"t","f")</f>
        <v>f</v>
      </c>
      <c r="B1873" t="str">
        <f t="shared" si="89"/>
        <v>f</v>
      </c>
      <c r="C1873" t="str">
        <f t="shared" si="90"/>
        <v>f</v>
      </c>
      <c r="D1873" t="str">
        <f t="shared" si="91"/>
        <v>f</v>
      </c>
      <c r="E1873" t="str">
        <f>IF(COUNT(SEARCH({"04.","05.","09.","12."},CONCATENATE(P1872,U1872,AB1872,AH1872))),"t","f")</f>
        <v>t</v>
      </c>
      <c r="F1873" t="str">
        <f t="array" ref="F1873">IF(COUNT(SEARCH(HistorischeRubrieken,CONCATENATE(P1872,U1872,AB1872,AH1872))),"t","f")</f>
        <v>f</v>
      </c>
      <c r="G1873">
        <v>6</v>
      </c>
      <c r="H1873">
        <v>252801</v>
      </c>
      <c r="I1873" t="s">
        <v>1416</v>
      </c>
      <c r="J1873">
        <v>20041201</v>
      </c>
      <c r="K1873">
        <v>20050601</v>
      </c>
      <c r="M1873">
        <v>0</v>
      </c>
      <c r="N1873">
        <v>0</v>
      </c>
      <c r="O1873" t="s">
        <v>1103</v>
      </c>
      <c r="P1873" t="s">
        <v>1420</v>
      </c>
      <c r="Q1873" t="s">
        <v>1101</v>
      </c>
      <c r="R1873">
        <v>0</v>
      </c>
      <c r="S1873" t="s">
        <v>271</v>
      </c>
      <c r="T1873" t="s">
        <v>1103</v>
      </c>
      <c r="U1873" t="s">
        <v>1421</v>
      </c>
      <c r="V1873">
        <v>0</v>
      </c>
      <c r="W1873">
        <v>1</v>
      </c>
      <c r="X1873">
        <v>20041202</v>
      </c>
      <c r="Y1873">
        <v>0</v>
      </c>
      <c r="Z1873" t="s">
        <v>1003</v>
      </c>
      <c r="AA1873" t="s">
        <v>1104</v>
      </c>
      <c r="AC1873">
        <v>1</v>
      </c>
      <c r="AE1873">
        <v>1</v>
      </c>
      <c r="AF1873" t="s">
        <v>271</v>
      </c>
    </row>
    <row r="1874" spans="1:32" hidden="1" x14ac:dyDescent="0.25">
      <c r="A1874" t="str">
        <f t="array" ref="A1874">IF(COUNT(SEARCH(RubriekenHistorisch,CONCATENATE(P1873,U1873,AB1873,AH1873))),"t","f")</f>
        <v>f</v>
      </c>
      <c r="B1874" t="str">
        <f t="shared" si="89"/>
        <v>f</v>
      </c>
      <c r="C1874" t="str">
        <f t="shared" si="90"/>
        <v>t</v>
      </c>
      <c r="D1874" t="str">
        <f t="shared" si="91"/>
        <v>f</v>
      </c>
      <c r="E1874" t="str">
        <f>IF(COUNT(SEARCH({"04.","05.","09.","12."},CONCATENATE(P1873,U1873,AB1873,AH1873))),"t","f")</f>
        <v>t</v>
      </c>
      <c r="F1874" t="str">
        <f t="array" ref="F1874">IF(COUNT(SEARCH(HistorischeRubrieken,CONCATENATE(P1873,U1873,AB1873,AH1873))),"t","f")</f>
        <v>f</v>
      </c>
      <c r="G1874">
        <v>7</v>
      </c>
      <c r="H1874">
        <v>252801</v>
      </c>
      <c r="I1874" t="s">
        <v>1416</v>
      </c>
      <c r="J1874">
        <v>20050601</v>
      </c>
      <c r="K1874">
        <v>20060301</v>
      </c>
      <c r="M1874">
        <v>0</v>
      </c>
      <c r="N1874">
        <v>0</v>
      </c>
      <c r="O1874" t="s">
        <v>1103</v>
      </c>
      <c r="P1874" t="s">
        <v>1422</v>
      </c>
      <c r="Q1874" t="s">
        <v>1101</v>
      </c>
      <c r="R1874">
        <v>0</v>
      </c>
      <c r="S1874" t="s">
        <v>271</v>
      </c>
      <c r="AA1874" t="s">
        <v>1104</v>
      </c>
      <c r="AC1874">
        <v>1</v>
      </c>
      <c r="AE1874">
        <v>1</v>
      </c>
      <c r="AF1874" t="s">
        <v>271</v>
      </c>
    </row>
    <row r="1875" spans="1:32" hidden="1" x14ac:dyDescent="0.25">
      <c r="A1875" t="str">
        <f t="array" ref="A1875">IF(COUNT(SEARCH(RubriekenHistorisch,CONCATENATE(P1874,U1874,AB1874,AH1874))),"t","f")</f>
        <v>f</v>
      </c>
      <c r="B1875" t="str">
        <f t="shared" si="89"/>
        <v>f</v>
      </c>
      <c r="C1875" t="str">
        <f t="shared" si="90"/>
        <v>f</v>
      </c>
      <c r="D1875" t="str">
        <f t="shared" si="91"/>
        <v>f</v>
      </c>
      <c r="E1875" t="str">
        <f>IF(COUNT(SEARCH({"04.","05.","09.","12."},CONCATENATE(P1874,U1874,AB1874,AH1874))),"t","f")</f>
        <v>t</v>
      </c>
      <c r="F1875" t="str">
        <f t="array" ref="F1875">IF(COUNT(SEARCH(HistorischeRubrieken,CONCATENATE(P1874,U1874,AB1874,AH1874))),"t","f")</f>
        <v>f</v>
      </c>
      <c r="G1875">
        <v>8</v>
      </c>
      <c r="H1875">
        <v>252801</v>
      </c>
      <c r="I1875" t="s">
        <v>1416</v>
      </c>
      <c r="J1875">
        <v>20060301</v>
      </c>
      <c r="K1875">
        <v>20070301</v>
      </c>
      <c r="M1875">
        <v>0</v>
      </c>
      <c r="N1875">
        <v>0</v>
      </c>
      <c r="O1875" t="s">
        <v>1103</v>
      </c>
      <c r="P1875" t="s">
        <v>1423</v>
      </c>
      <c r="Q1875" t="s">
        <v>1101</v>
      </c>
      <c r="R1875">
        <v>0</v>
      </c>
      <c r="S1875" t="s">
        <v>271</v>
      </c>
      <c r="AA1875" t="s">
        <v>1104</v>
      </c>
      <c r="AC1875">
        <v>1</v>
      </c>
      <c r="AE1875">
        <v>1</v>
      </c>
      <c r="AF1875" t="s">
        <v>271</v>
      </c>
    </row>
    <row r="1876" spans="1:32" hidden="1" x14ac:dyDescent="0.25">
      <c r="A1876" t="str">
        <f t="array" ref="A1876">IF(COUNT(SEARCH(RubriekenHistorisch,CONCATENATE(P1875,U1875,AB1875,AH1875))),"t","f")</f>
        <v>f</v>
      </c>
      <c r="B1876" t="str">
        <f t="shared" si="89"/>
        <v>f</v>
      </c>
      <c r="C1876" t="str">
        <f t="shared" si="90"/>
        <v>f</v>
      </c>
      <c r="D1876" t="str">
        <f t="shared" si="91"/>
        <v>f</v>
      </c>
      <c r="E1876" t="str">
        <f>IF(COUNT(SEARCH({"04.","05.","09.","12."},CONCATENATE(P1875,U1875,AB1875,AH1875))),"t","f")</f>
        <v>t</v>
      </c>
      <c r="F1876" t="str">
        <f t="array" ref="F1876">IF(COUNT(SEARCH(HistorischeRubrieken,CONCATENATE(P1875,U1875,AB1875,AH1875))),"t","f")</f>
        <v>f</v>
      </c>
      <c r="G1876">
        <v>1</v>
      </c>
      <c r="H1876">
        <v>252901</v>
      </c>
      <c r="I1876" t="s">
        <v>1424</v>
      </c>
      <c r="J1876">
        <v>19980501</v>
      </c>
      <c r="K1876">
        <v>19981101</v>
      </c>
      <c r="M1876">
        <v>0</v>
      </c>
      <c r="N1876">
        <v>0</v>
      </c>
      <c r="O1876" t="s">
        <v>1425</v>
      </c>
      <c r="P1876" t="s">
        <v>1426</v>
      </c>
      <c r="Q1876" t="s">
        <v>1101</v>
      </c>
      <c r="R1876">
        <v>0</v>
      </c>
      <c r="S1876" t="s">
        <v>271</v>
      </c>
      <c r="U1876" t="s">
        <v>1426</v>
      </c>
      <c r="V1876">
        <v>1</v>
      </c>
      <c r="W1876">
        <v>1</v>
      </c>
      <c r="X1876">
        <v>19980501</v>
      </c>
      <c r="Y1876">
        <v>0</v>
      </c>
      <c r="Z1876" t="s">
        <v>1003</v>
      </c>
      <c r="AA1876" t="s">
        <v>1183</v>
      </c>
      <c r="AC1876">
        <v>1</v>
      </c>
      <c r="AE1876">
        <v>1</v>
      </c>
      <c r="AF1876" t="s">
        <v>271</v>
      </c>
    </row>
    <row r="1877" spans="1:32" hidden="1" x14ac:dyDescent="0.25">
      <c r="A1877" t="str">
        <f t="array" ref="A1877">IF(COUNT(SEARCH(RubriekenHistorisch,CONCATENATE(P1876,U1876,AB1876,AH1876))),"t","f")</f>
        <v>f</v>
      </c>
      <c r="B1877" t="str">
        <f t="shared" si="89"/>
        <v>f</v>
      </c>
      <c r="C1877" t="str">
        <f t="shared" si="90"/>
        <v>f</v>
      </c>
      <c r="D1877" t="str">
        <f t="shared" si="91"/>
        <v>f</v>
      </c>
      <c r="E1877" t="str">
        <f>IF(COUNT(SEARCH({"04.","05.","09.","12."},CONCATENATE(P1876,U1876,AB1876,AH1876))),"t","f")</f>
        <v>t</v>
      </c>
      <c r="F1877" t="str">
        <f t="array" ref="F1877">IF(COUNT(SEARCH(HistorischeRubrieken,CONCATENATE(P1876,U1876,AB1876,AH1876))),"t","f")</f>
        <v>f</v>
      </c>
      <c r="G1877">
        <v>2</v>
      </c>
      <c r="H1877">
        <v>252901</v>
      </c>
      <c r="I1877" t="s">
        <v>1424</v>
      </c>
      <c r="J1877">
        <v>19981101</v>
      </c>
      <c r="K1877">
        <v>20001201</v>
      </c>
      <c r="M1877">
        <v>0</v>
      </c>
      <c r="N1877">
        <v>0</v>
      </c>
      <c r="O1877" t="s">
        <v>1425</v>
      </c>
      <c r="P1877" t="s">
        <v>1427</v>
      </c>
      <c r="Q1877" t="s">
        <v>1101</v>
      </c>
      <c r="R1877">
        <v>0</v>
      </c>
      <c r="S1877" t="s">
        <v>271</v>
      </c>
      <c r="T1877" t="s">
        <v>1428</v>
      </c>
      <c r="U1877" t="s">
        <v>1429</v>
      </c>
      <c r="V1877">
        <v>0</v>
      </c>
      <c r="W1877">
        <v>0</v>
      </c>
      <c r="X1877">
        <v>19981101</v>
      </c>
      <c r="Y1877">
        <v>12</v>
      </c>
      <c r="Z1877" t="s">
        <v>1003</v>
      </c>
      <c r="AA1877" t="s">
        <v>1183</v>
      </c>
      <c r="AC1877">
        <v>1</v>
      </c>
      <c r="AE1877">
        <v>1</v>
      </c>
      <c r="AF1877" t="s">
        <v>271</v>
      </c>
    </row>
    <row r="1878" spans="1:32" hidden="1" x14ac:dyDescent="0.25">
      <c r="A1878" t="str">
        <f t="array" ref="A1878">IF(COUNT(SEARCH(RubriekenHistorisch,CONCATENATE(P1877,U1877,AB1877,AH1877))),"t","f")</f>
        <v>f</v>
      </c>
      <c r="B1878" t="str">
        <f t="shared" si="89"/>
        <v>f</v>
      </c>
      <c r="C1878" t="str">
        <f t="shared" si="90"/>
        <v>f</v>
      </c>
      <c r="D1878" t="str">
        <f t="shared" si="91"/>
        <v>f</v>
      </c>
      <c r="E1878" t="str">
        <f>IF(COUNT(SEARCH({"04.","05.","09.","12."},CONCATENATE(P1877,U1877,AB1877,AH1877))),"t","f")</f>
        <v>t</v>
      </c>
      <c r="F1878" t="str">
        <f t="array" ref="F1878">IF(COUNT(SEARCH(HistorischeRubrieken,CONCATENATE(P1877,U1877,AB1877,AH1877))),"t","f")</f>
        <v>f</v>
      </c>
      <c r="G1878">
        <v>3</v>
      </c>
      <c r="H1878">
        <v>252901</v>
      </c>
      <c r="I1878" t="s">
        <v>1424</v>
      </c>
      <c r="J1878">
        <v>20001201</v>
      </c>
      <c r="K1878">
        <v>20010401</v>
      </c>
      <c r="M1878">
        <v>0</v>
      </c>
      <c r="N1878">
        <v>0</v>
      </c>
      <c r="O1878" t="s">
        <v>1425</v>
      </c>
      <c r="P1878" t="s">
        <v>1427</v>
      </c>
      <c r="Q1878" t="s">
        <v>1101</v>
      </c>
      <c r="R1878">
        <v>0</v>
      </c>
      <c r="S1878" t="s">
        <v>271</v>
      </c>
      <c r="T1878" t="s">
        <v>1428</v>
      </c>
      <c r="U1878" t="s">
        <v>1430</v>
      </c>
      <c r="V1878">
        <v>0</v>
      </c>
      <c r="W1878">
        <v>1</v>
      </c>
      <c r="X1878">
        <v>20011101</v>
      </c>
      <c r="Y1878">
        <v>12</v>
      </c>
      <c r="Z1878" t="s">
        <v>1003</v>
      </c>
      <c r="AA1878" t="s">
        <v>1183</v>
      </c>
      <c r="AC1878">
        <v>1</v>
      </c>
      <c r="AE1878">
        <v>1</v>
      </c>
      <c r="AF1878" t="s">
        <v>271</v>
      </c>
    </row>
    <row r="1879" spans="1:32" hidden="1" x14ac:dyDescent="0.25">
      <c r="A1879" t="str">
        <f t="array" ref="A1879">IF(COUNT(SEARCH(RubriekenHistorisch,CONCATENATE(P1878,U1878,AB1878,AH1878))),"t","f")</f>
        <v>f</v>
      </c>
      <c r="B1879" t="str">
        <f t="shared" si="89"/>
        <v>f</v>
      </c>
      <c r="C1879" t="str">
        <f t="shared" si="90"/>
        <v>f</v>
      </c>
      <c r="D1879" t="str">
        <f t="shared" si="91"/>
        <v>f</v>
      </c>
      <c r="E1879" t="str">
        <f>IF(COUNT(SEARCH({"04.","05.","09.","12."},CONCATENATE(P1878,U1878,AB1878,AH1878))),"t","f")</f>
        <v>t</v>
      </c>
      <c r="F1879" t="str">
        <f t="array" ref="F1879">IF(COUNT(SEARCH(HistorischeRubrieken,CONCATENATE(P1878,U1878,AB1878,AH1878))),"t","f")</f>
        <v>f</v>
      </c>
      <c r="G1879">
        <v>4</v>
      </c>
      <c r="H1879">
        <v>252901</v>
      </c>
      <c r="I1879" t="s">
        <v>1424</v>
      </c>
      <c r="J1879">
        <v>20010401</v>
      </c>
      <c r="K1879">
        <v>20020901</v>
      </c>
      <c r="M1879">
        <v>0</v>
      </c>
      <c r="N1879">
        <v>0</v>
      </c>
      <c r="O1879" t="s">
        <v>1431</v>
      </c>
      <c r="P1879" t="s">
        <v>1427</v>
      </c>
      <c r="Q1879" t="s">
        <v>1101</v>
      </c>
      <c r="R1879">
        <v>0</v>
      </c>
      <c r="S1879" t="s">
        <v>271</v>
      </c>
      <c r="T1879" t="s">
        <v>1432</v>
      </c>
      <c r="U1879" t="s">
        <v>1430</v>
      </c>
      <c r="V1879">
        <v>0</v>
      </c>
      <c r="W1879">
        <v>1</v>
      </c>
      <c r="X1879">
        <v>20011101</v>
      </c>
      <c r="Y1879">
        <v>12</v>
      </c>
      <c r="Z1879" t="s">
        <v>1003</v>
      </c>
      <c r="AA1879" t="s">
        <v>1433</v>
      </c>
      <c r="AC1879">
        <v>1</v>
      </c>
      <c r="AE1879">
        <v>1</v>
      </c>
      <c r="AF1879" t="s">
        <v>271</v>
      </c>
    </row>
    <row r="1880" spans="1:32" hidden="1" x14ac:dyDescent="0.25">
      <c r="A1880" t="str">
        <f t="array" ref="A1880">IF(COUNT(SEARCH(RubriekenHistorisch,CONCATENATE(P1879,U1879,AB1879,AH1879))),"t","f")</f>
        <v>f</v>
      </c>
      <c r="B1880" t="str">
        <f t="shared" si="89"/>
        <v>f</v>
      </c>
      <c r="C1880" t="str">
        <f t="shared" si="90"/>
        <v>f</v>
      </c>
      <c r="D1880" t="str">
        <f t="shared" si="91"/>
        <v>f</v>
      </c>
      <c r="E1880" t="str">
        <f>IF(COUNT(SEARCH({"04.","05.","09.","12."},CONCATENATE(P1879,U1879,AB1879,AH1879))),"t","f")</f>
        <v>t</v>
      </c>
      <c r="F1880" t="str">
        <f t="array" ref="F1880">IF(COUNT(SEARCH(HistorischeRubrieken,CONCATENATE(P1879,U1879,AB1879,AH1879))),"t","f")</f>
        <v>f</v>
      </c>
      <c r="G1880">
        <v>5</v>
      </c>
      <c r="H1880">
        <v>252901</v>
      </c>
      <c r="I1880" t="s">
        <v>1434</v>
      </c>
      <c r="J1880">
        <v>20020901</v>
      </c>
      <c r="K1880">
        <v>20030301</v>
      </c>
      <c r="M1880">
        <v>0</v>
      </c>
      <c r="N1880">
        <v>0</v>
      </c>
      <c r="O1880" t="s">
        <v>1431</v>
      </c>
      <c r="P1880" t="s">
        <v>1427</v>
      </c>
      <c r="Q1880" t="s">
        <v>1101</v>
      </c>
      <c r="R1880">
        <v>0</v>
      </c>
      <c r="S1880" t="s">
        <v>271</v>
      </c>
      <c r="T1880" t="s">
        <v>1432</v>
      </c>
      <c r="U1880" t="s">
        <v>1435</v>
      </c>
      <c r="V1880">
        <v>0</v>
      </c>
      <c r="W1880">
        <v>1</v>
      </c>
      <c r="X1880">
        <v>20021101</v>
      </c>
      <c r="Y1880">
        <v>12</v>
      </c>
      <c r="Z1880" t="s">
        <v>1003</v>
      </c>
      <c r="AA1880" t="s">
        <v>1436</v>
      </c>
      <c r="AC1880">
        <v>1</v>
      </c>
      <c r="AE1880">
        <v>1</v>
      </c>
      <c r="AF1880" t="s">
        <v>271</v>
      </c>
    </row>
    <row r="1881" spans="1:32" hidden="1" x14ac:dyDescent="0.25">
      <c r="A1881" t="str">
        <f t="array" ref="A1881">IF(COUNT(SEARCH(RubriekenHistorisch,CONCATENATE(P1880,U1880,AB1880,AH1880))),"t","f")</f>
        <v>f</v>
      </c>
      <c r="B1881" t="str">
        <f t="shared" si="89"/>
        <v>f</v>
      </c>
      <c r="C1881" t="str">
        <f t="shared" si="90"/>
        <v>f</v>
      </c>
      <c r="D1881" t="str">
        <f t="shared" si="91"/>
        <v>f</v>
      </c>
      <c r="E1881" t="str">
        <f>IF(COUNT(SEARCH({"04.","05.","09.","12."},CONCATENATE(P1880,U1880,AB1880,AH1880))),"t","f")</f>
        <v>t</v>
      </c>
      <c r="F1881" t="str">
        <f t="array" ref="F1881">IF(COUNT(SEARCH(HistorischeRubrieken,CONCATENATE(P1880,U1880,AB1880,AH1880))),"t","f")</f>
        <v>f</v>
      </c>
      <c r="G1881">
        <v>6</v>
      </c>
      <c r="H1881">
        <v>252901</v>
      </c>
      <c r="I1881" t="s">
        <v>1434</v>
      </c>
      <c r="J1881">
        <v>20030301</v>
      </c>
      <c r="K1881">
        <v>20040601</v>
      </c>
      <c r="M1881">
        <v>0</v>
      </c>
      <c r="N1881">
        <v>0</v>
      </c>
      <c r="O1881" t="s">
        <v>1431</v>
      </c>
      <c r="P1881" t="s">
        <v>1427</v>
      </c>
      <c r="Q1881" t="s">
        <v>1101</v>
      </c>
      <c r="R1881">
        <v>0</v>
      </c>
      <c r="S1881" t="s">
        <v>271</v>
      </c>
      <c r="T1881" t="s">
        <v>1432</v>
      </c>
      <c r="U1881" t="s">
        <v>1437</v>
      </c>
      <c r="V1881">
        <v>0</v>
      </c>
      <c r="W1881">
        <v>1</v>
      </c>
      <c r="X1881">
        <v>20031101</v>
      </c>
      <c r="Y1881">
        <v>12</v>
      </c>
      <c r="Z1881" t="s">
        <v>1003</v>
      </c>
      <c r="AA1881" t="s">
        <v>1436</v>
      </c>
      <c r="AC1881">
        <v>1</v>
      </c>
      <c r="AE1881">
        <v>1</v>
      </c>
      <c r="AF1881" t="s">
        <v>271</v>
      </c>
    </row>
    <row r="1882" spans="1:32" hidden="1" x14ac:dyDescent="0.25">
      <c r="A1882" t="str">
        <f t="array" ref="A1882">IF(COUNT(SEARCH(RubriekenHistorisch,CONCATENATE(P1881,U1881,AB1881,AH1881))),"t","f")</f>
        <v>f</v>
      </c>
      <c r="B1882" t="str">
        <f t="shared" si="89"/>
        <v>f</v>
      </c>
      <c r="C1882" t="str">
        <f t="shared" si="90"/>
        <v>f</v>
      </c>
      <c r="D1882" t="str">
        <f t="shared" si="91"/>
        <v>f</v>
      </c>
      <c r="E1882" t="str">
        <f>IF(COUNT(SEARCH({"04.","05.","09.","12."},CONCATENATE(P1881,U1881,AB1881,AH1881))),"t","f")</f>
        <v>t</v>
      </c>
      <c r="F1882" t="str">
        <f t="array" ref="F1882">IF(COUNT(SEARCH(HistorischeRubrieken,CONCATENATE(P1881,U1881,AB1881,AH1881))),"t","f")</f>
        <v>f</v>
      </c>
      <c r="G1882">
        <v>7</v>
      </c>
      <c r="H1882">
        <v>252901</v>
      </c>
      <c r="I1882" t="s">
        <v>1434</v>
      </c>
      <c r="J1882">
        <v>20040601</v>
      </c>
      <c r="K1882">
        <v>20040901</v>
      </c>
      <c r="M1882">
        <v>0</v>
      </c>
      <c r="N1882">
        <v>0</v>
      </c>
      <c r="O1882" t="s">
        <v>1431</v>
      </c>
      <c r="P1882" t="s">
        <v>1427</v>
      </c>
      <c r="Q1882" t="s">
        <v>1101</v>
      </c>
      <c r="R1882">
        <v>0</v>
      </c>
      <c r="S1882" t="s">
        <v>271</v>
      </c>
      <c r="T1882" t="s">
        <v>1431</v>
      </c>
      <c r="U1882" t="s">
        <v>1438</v>
      </c>
      <c r="V1882">
        <v>0</v>
      </c>
      <c r="W1882">
        <v>1</v>
      </c>
      <c r="X1882">
        <v>20040602</v>
      </c>
      <c r="Y1882">
        <v>0</v>
      </c>
      <c r="Z1882" t="s">
        <v>1003</v>
      </c>
      <c r="AA1882" t="s">
        <v>1436</v>
      </c>
      <c r="AC1882">
        <v>1</v>
      </c>
      <c r="AE1882">
        <v>1</v>
      </c>
      <c r="AF1882" t="s">
        <v>271</v>
      </c>
    </row>
    <row r="1883" spans="1:32" hidden="1" x14ac:dyDescent="0.25">
      <c r="A1883" t="str">
        <f t="array" ref="A1883">IF(COUNT(SEARCH(RubriekenHistorisch,CONCATENATE(P1882,U1882,AB1882,AH1882))),"t","f")</f>
        <v>f</v>
      </c>
      <c r="B1883" t="str">
        <f t="shared" si="89"/>
        <v>f</v>
      </c>
      <c r="C1883" t="str">
        <f t="shared" si="90"/>
        <v>t</v>
      </c>
      <c r="D1883" t="str">
        <f t="shared" si="91"/>
        <v>f</v>
      </c>
      <c r="E1883" t="str">
        <f>IF(COUNT(SEARCH({"04.","05.","09.","12."},CONCATENATE(P1882,U1882,AB1882,AH1882))),"t","f")</f>
        <v>t</v>
      </c>
      <c r="F1883" t="str">
        <f t="array" ref="F1883">IF(COUNT(SEARCH(HistorischeRubrieken,CONCATENATE(P1882,U1882,AB1882,AH1882))),"t","f")</f>
        <v>f</v>
      </c>
      <c r="G1883">
        <v>8</v>
      </c>
      <c r="H1883">
        <v>252901</v>
      </c>
      <c r="I1883" t="s">
        <v>1434</v>
      </c>
      <c r="J1883">
        <v>20040901</v>
      </c>
      <c r="K1883">
        <v>20041201</v>
      </c>
      <c r="M1883">
        <v>0</v>
      </c>
      <c r="N1883">
        <v>0</v>
      </c>
      <c r="O1883" t="s">
        <v>1431</v>
      </c>
      <c r="P1883" t="s">
        <v>1439</v>
      </c>
      <c r="Q1883" t="s">
        <v>1101</v>
      </c>
      <c r="R1883">
        <v>0</v>
      </c>
      <c r="S1883" t="s">
        <v>271</v>
      </c>
      <c r="U1883" t="s">
        <v>1439</v>
      </c>
      <c r="V1883">
        <v>1</v>
      </c>
      <c r="W1883">
        <v>1</v>
      </c>
      <c r="X1883">
        <v>20040902</v>
      </c>
      <c r="Y1883">
        <v>0</v>
      </c>
      <c r="Z1883" t="s">
        <v>1003</v>
      </c>
      <c r="AA1883" t="s">
        <v>1436</v>
      </c>
      <c r="AC1883">
        <v>1</v>
      </c>
      <c r="AE1883">
        <v>1</v>
      </c>
      <c r="AF1883" t="s">
        <v>271</v>
      </c>
    </row>
    <row r="1884" spans="1:32" hidden="1" x14ac:dyDescent="0.25">
      <c r="A1884" t="str">
        <f t="array" ref="A1884">IF(COUNT(SEARCH(RubriekenHistorisch,CONCATENATE(P1883,U1883,AB1883,AH1883))),"t","f")</f>
        <v>f</v>
      </c>
      <c r="B1884" t="str">
        <f t="shared" si="89"/>
        <v>f</v>
      </c>
      <c r="C1884" t="str">
        <f t="shared" si="90"/>
        <v>f</v>
      </c>
      <c r="D1884" t="str">
        <f t="shared" si="91"/>
        <v>f</v>
      </c>
      <c r="E1884" t="str">
        <f>IF(COUNT(SEARCH({"04.","05.","09.","12."},CONCATENATE(P1883,U1883,AB1883,AH1883))),"t","f")</f>
        <v>t</v>
      </c>
      <c r="F1884" t="str">
        <f t="array" ref="F1884">IF(COUNT(SEARCH(HistorischeRubrieken,CONCATENATE(P1883,U1883,AB1883,AH1883))),"t","f")</f>
        <v>f</v>
      </c>
      <c r="G1884">
        <v>9</v>
      </c>
      <c r="H1884">
        <v>252901</v>
      </c>
      <c r="I1884" t="s">
        <v>1440</v>
      </c>
      <c r="J1884">
        <v>20041201</v>
      </c>
      <c r="K1884">
        <v>20071201</v>
      </c>
      <c r="M1884">
        <v>0</v>
      </c>
      <c r="N1884">
        <v>0</v>
      </c>
      <c r="O1884" t="s">
        <v>1431</v>
      </c>
      <c r="P1884" t="s">
        <v>1441</v>
      </c>
      <c r="Q1884" t="s">
        <v>1101</v>
      </c>
      <c r="R1884">
        <v>0</v>
      </c>
      <c r="S1884" t="s">
        <v>271</v>
      </c>
      <c r="U1884" t="s">
        <v>1441</v>
      </c>
      <c r="V1884">
        <v>1</v>
      </c>
      <c r="W1884">
        <v>1</v>
      </c>
      <c r="X1884">
        <v>20041202</v>
      </c>
      <c r="Y1884">
        <v>0</v>
      </c>
      <c r="Z1884" t="s">
        <v>1003</v>
      </c>
      <c r="AA1884" t="s">
        <v>1436</v>
      </c>
      <c r="AC1884">
        <v>1</v>
      </c>
      <c r="AE1884">
        <v>1</v>
      </c>
      <c r="AF1884" t="s">
        <v>271</v>
      </c>
    </row>
    <row r="1885" spans="1:32" hidden="1" x14ac:dyDescent="0.25">
      <c r="A1885" t="str">
        <f t="array" ref="A1885">IF(COUNT(SEARCH(RubriekenHistorisch,CONCATENATE(P1884,U1884,AB1884,AH1884))),"t","f")</f>
        <v>f</v>
      </c>
      <c r="B1885" t="str">
        <f t="shared" si="89"/>
        <v>f</v>
      </c>
      <c r="C1885" t="str">
        <f t="shared" si="90"/>
        <v>f</v>
      </c>
      <c r="D1885" t="str">
        <f t="shared" si="91"/>
        <v>f</v>
      </c>
      <c r="E1885" t="str">
        <f>IF(COUNT(SEARCH({"04.","05.","09.","12."},CONCATENATE(P1884,U1884,AB1884,AH1884))),"t","f")</f>
        <v>t</v>
      </c>
      <c r="F1885" t="str">
        <f t="array" ref="F1885">IF(COUNT(SEARCH(HistorischeRubrieken,CONCATENATE(P1884,U1884,AB1884,AH1884))),"t","f")</f>
        <v>f</v>
      </c>
      <c r="G1885">
        <v>10</v>
      </c>
      <c r="H1885">
        <v>252901</v>
      </c>
      <c r="I1885" t="s">
        <v>1440</v>
      </c>
      <c r="J1885">
        <v>20071201</v>
      </c>
      <c r="K1885">
        <v>20080301</v>
      </c>
      <c r="M1885">
        <v>0</v>
      </c>
      <c r="N1885">
        <v>0</v>
      </c>
      <c r="O1885" t="s">
        <v>1442</v>
      </c>
      <c r="P1885" t="s">
        <v>1441</v>
      </c>
      <c r="Q1885" t="s">
        <v>1101</v>
      </c>
      <c r="R1885">
        <v>0</v>
      </c>
      <c r="S1885" t="s">
        <v>271</v>
      </c>
      <c r="U1885" t="s">
        <v>1441</v>
      </c>
      <c r="V1885">
        <v>1</v>
      </c>
      <c r="W1885">
        <v>1</v>
      </c>
      <c r="X1885">
        <v>20041202</v>
      </c>
      <c r="Y1885">
        <v>0</v>
      </c>
      <c r="Z1885" t="s">
        <v>1003</v>
      </c>
      <c r="AA1885" t="s">
        <v>1443</v>
      </c>
      <c r="AC1885">
        <v>1</v>
      </c>
      <c r="AE1885">
        <v>1</v>
      </c>
      <c r="AF1885" t="s">
        <v>271</v>
      </c>
    </row>
    <row r="1886" spans="1:32" hidden="1" x14ac:dyDescent="0.25">
      <c r="A1886" t="str">
        <f t="array" ref="A1886">IF(COUNT(SEARCH(RubriekenHistorisch,CONCATENATE(P1885,U1885,AB1885,AH1885))),"t","f")</f>
        <v>f</v>
      </c>
      <c r="B1886" t="str">
        <f t="shared" si="89"/>
        <v>f</v>
      </c>
      <c r="C1886" t="str">
        <f t="shared" si="90"/>
        <v>f</v>
      </c>
      <c r="D1886" t="str">
        <f t="shared" si="91"/>
        <v>f</v>
      </c>
      <c r="E1886" t="str">
        <f>IF(COUNT(SEARCH({"04.","05.","09.","12."},CONCATENATE(P1885,U1885,AB1885,AH1885))),"t","f")</f>
        <v>t</v>
      </c>
      <c r="F1886" t="str">
        <f t="array" ref="F1886">IF(COUNT(SEARCH(HistorischeRubrieken,CONCATENATE(P1885,U1885,AB1885,AH1885))),"t","f")</f>
        <v>f</v>
      </c>
      <c r="G1886">
        <v>11</v>
      </c>
      <c r="H1886">
        <v>252901</v>
      </c>
      <c r="I1886" t="s">
        <v>1444</v>
      </c>
      <c r="J1886">
        <v>20080301</v>
      </c>
      <c r="K1886">
        <v>20090301</v>
      </c>
      <c r="M1886">
        <v>0</v>
      </c>
      <c r="N1886">
        <v>0</v>
      </c>
      <c r="O1886" t="s">
        <v>1445</v>
      </c>
      <c r="P1886" t="s">
        <v>1446</v>
      </c>
      <c r="Q1886" t="s">
        <v>1101</v>
      </c>
      <c r="R1886">
        <v>0</v>
      </c>
      <c r="S1886" t="s">
        <v>271</v>
      </c>
      <c r="AA1886" t="s">
        <v>1447</v>
      </c>
      <c r="AC1886">
        <v>1</v>
      </c>
      <c r="AE1886">
        <v>1</v>
      </c>
      <c r="AF1886" t="s">
        <v>271</v>
      </c>
    </row>
    <row r="1887" spans="1:32" hidden="1" x14ac:dyDescent="0.25">
      <c r="A1887" t="str">
        <f t="array" ref="A1887">IF(COUNT(SEARCH(RubriekenHistorisch,CONCATENATE(P1886,U1886,AB1886,AH1886))),"t","f")</f>
        <v>f</v>
      </c>
      <c r="B1887" t="str">
        <f t="shared" si="89"/>
        <v>f</v>
      </c>
      <c r="C1887" t="str">
        <f t="shared" si="90"/>
        <v>f</v>
      </c>
      <c r="D1887" t="str">
        <f t="shared" si="91"/>
        <v>f</v>
      </c>
      <c r="E1887" t="str">
        <f>IF(COUNT(SEARCH({"04.","05.","09.","12."},CONCATENATE(P1886,U1886,AB1886,AH1886))),"t","f")</f>
        <v>t</v>
      </c>
      <c r="F1887" t="str">
        <f t="array" ref="F1887">IF(COUNT(SEARCH(HistorischeRubrieken,CONCATENATE(P1886,U1886,AB1886,AH1886))),"t","f")</f>
        <v>f</v>
      </c>
      <c r="G1887">
        <v>12</v>
      </c>
      <c r="H1887">
        <v>252901</v>
      </c>
      <c r="I1887" t="s">
        <v>1444</v>
      </c>
      <c r="J1887">
        <v>20090301</v>
      </c>
      <c r="K1887">
        <v>20090601</v>
      </c>
      <c r="M1887">
        <v>0</v>
      </c>
      <c r="N1887">
        <v>0</v>
      </c>
      <c r="O1887" t="s">
        <v>1448</v>
      </c>
      <c r="P1887" t="s">
        <v>1446</v>
      </c>
      <c r="Q1887" t="s">
        <v>1101</v>
      </c>
      <c r="R1887">
        <v>0</v>
      </c>
      <c r="S1887" t="s">
        <v>271</v>
      </c>
      <c r="AA1887" t="s">
        <v>1449</v>
      </c>
      <c r="AC1887">
        <v>1</v>
      </c>
      <c r="AE1887">
        <v>0</v>
      </c>
      <c r="AF1887" t="s">
        <v>271</v>
      </c>
    </row>
    <row r="1888" spans="1:32" hidden="1" x14ac:dyDescent="0.25">
      <c r="A1888" t="str">
        <f t="array" ref="A1888">IF(COUNT(SEARCH(RubriekenHistorisch,CONCATENATE(P1887,U1887,AB1887,AH1887))),"t","f")</f>
        <v>f</v>
      </c>
      <c r="B1888" t="str">
        <f t="shared" si="89"/>
        <v>f</v>
      </c>
      <c r="C1888" t="str">
        <f t="shared" si="90"/>
        <v>f</v>
      </c>
      <c r="D1888" t="str">
        <f t="shared" si="91"/>
        <v>f</v>
      </c>
      <c r="E1888" t="str">
        <f>IF(COUNT(SEARCH({"04.","05.","09.","12."},CONCATENATE(P1887,U1887,AB1887,AH1887))),"t","f")</f>
        <v>t</v>
      </c>
      <c r="F1888" t="str">
        <f t="array" ref="F1888">IF(COUNT(SEARCH(HistorischeRubrieken,CONCATENATE(P1887,U1887,AB1887,AH1887))),"t","f")</f>
        <v>f</v>
      </c>
      <c r="G1888">
        <v>13</v>
      </c>
      <c r="H1888">
        <v>252901</v>
      </c>
      <c r="I1888" t="s">
        <v>1444</v>
      </c>
      <c r="J1888">
        <v>20090601</v>
      </c>
      <c r="K1888">
        <v>20111201</v>
      </c>
      <c r="M1888">
        <v>0</v>
      </c>
      <c r="N1888">
        <v>0</v>
      </c>
      <c r="O1888" t="s">
        <v>1448</v>
      </c>
      <c r="P1888" t="s">
        <v>1446</v>
      </c>
      <c r="Q1888" t="s">
        <v>1101</v>
      </c>
      <c r="R1888">
        <v>0</v>
      </c>
      <c r="S1888" t="s">
        <v>271</v>
      </c>
      <c r="AA1888" t="s">
        <v>1449</v>
      </c>
      <c r="AC1888">
        <v>1</v>
      </c>
      <c r="AE1888">
        <v>1</v>
      </c>
      <c r="AF1888" t="s">
        <v>271</v>
      </c>
    </row>
    <row r="1889" spans="1:32" hidden="1" x14ac:dyDescent="0.25">
      <c r="A1889" t="str">
        <f t="array" ref="A1889">IF(COUNT(SEARCH(RubriekenHistorisch,CONCATENATE(P1888,U1888,AB1888,AH1888))),"t","f")</f>
        <v>f</v>
      </c>
      <c r="B1889" t="str">
        <f t="shared" si="89"/>
        <v>f</v>
      </c>
      <c r="C1889" t="str">
        <f t="shared" si="90"/>
        <v>f</v>
      </c>
      <c r="D1889" t="str">
        <f t="shared" si="91"/>
        <v>f</v>
      </c>
      <c r="E1889" t="str">
        <f>IF(COUNT(SEARCH({"04.","05.","09.","12."},CONCATENATE(P1888,U1888,AB1888,AH1888))),"t","f")</f>
        <v>t</v>
      </c>
      <c r="F1889" t="str">
        <f t="array" ref="F1889">IF(COUNT(SEARCH(HistorischeRubrieken,CONCATENATE(P1888,U1888,AB1888,AH1888))),"t","f")</f>
        <v>f</v>
      </c>
      <c r="G1889">
        <v>14</v>
      </c>
      <c r="H1889">
        <v>252901</v>
      </c>
      <c r="I1889" t="s">
        <v>1444</v>
      </c>
      <c r="J1889">
        <v>20111201</v>
      </c>
      <c r="K1889">
        <v>20120115</v>
      </c>
      <c r="M1889">
        <v>0</v>
      </c>
      <c r="N1889">
        <v>0</v>
      </c>
      <c r="O1889" t="s">
        <v>1116</v>
      </c>
      <c r="P1889" t="s">
        <v>1446</v>
      </c>
      <c r="Q1889" t="s">
        <v>1101</v>
      </c>
      <c r="R1889">
        <v>0</v>
      </c>
      <c r="S1889" t="s">
        <v>271</v>
      </c>
      <c r="AA1889" t="s">
        <v>1118</v>
      </c>
      <c r="AC1889">
        <v>1</v>
      </c>
      <c r="AE1889">
        <v>1</v>
      </c>
      <c r="AF1889" t="s">
        <v>271</v>
      </c>
    </row>
    <row r="1890" spans="1:32" hidden="1" x14ac:dyDescent="0.25">
      <c r="A1890" t="str">
        <f t="array" ref="A1890">IF(COUNT(SEARCH(RubriekenHistorisch,CONCATENATE(P1889,U1889,AB1889,AH1889))),"t","f")</f>
        <v>f</v>
      </c>
      <c r="B1890" t="str">
        <f t="shared" si="89"/>
        <v>f</v>
      </c>
      <c r="C1890" t="str">
        <f t="shared" si="90"/>
        <v>f</v>
      </c>
      <c r="D1890" t="str">
        <f t="shared" si="91"/>
        <v>f</v>
      </c>
      <c r="E1890" t="str">
        <f>IF(COUNT(SEARCH({"04.","05.","09.","12."},CONCATENATE(P1889,U1889,AB1889,AH1889))),"t","f")</f>
        <v>t</v>
      </c>
      <c r="F1890" t="str">
        <f t="array" ref="F1890">IF(COUNT(SEARCH(HistorischeRubrieken,CONCATENATE(P1889,U1889,AB1889,AH1889))),"t","f")</f>
        <v>f</v>
      </c>
      <c r="G1890">
        <v>15</v>
      </c>
      <c r="H1890">
        <v>252901</v>
      </c>
      <c r="I1890" t="s">
        <v>1444</v>
      </c>
      <c r="J1890">
        <v>20120115</v>
      </c>
      <c r="K1890">
        <v>20120820</v>
      </c>
      <c r="M1890">
        <v>0</v>
      </c>
      <c r="N1890">
        <v>0</v>
      </c>
      <c r="O1890" t="s">
        <v>1119</v>
      </c>
      <c r="P1890" t="s">
        <v>1446</v>
      </c>
      <c r="Q1890" t="s">
        <v>1101</v>
      </c>
      <c r="R1890">
        <v>0</v>
      </c>
      <c r="S1890" t="s">
        <v>271</v>
      </c>
      <c r="AA1890" t="s">
        <v>1120</v>
      </c>
      <c r="AC1890">
        <v>1</v>
      </c>
      <c r="AE1890">
        <v>1</v>
      </c>
      <c r="AF1890" t="s">
        <v>271</v>
      </c>
    </row>
    <row r="1891" spans="1:32" hidden="1" x14ac:dyDescent="0.25">
      <c r="A1891" t="str">
        <f t="array" ref="A1891">IF(COUNT(SEARCH(RubriekenHistorisch,CONCATENATE(P1890,U1890,AB1890,AH1890))),"t","f")</f>
        <v>f</v>
      </c>
      <c r="B1891" t="str">
        <f t="shared" si="89"/>
        <v>f</v>
      </c>
      <c r="C1891" t="str">
        <f t="shared" si="90"/>
        <v>f</v>
      </c>
      <c r="D1891" t="str">
        <f t="shared" si="91"/>
        <v>f</v>
      </c>
      <c r="E1891" t="str">
        <f>IF(COUNT(SEARCH({"04.","05.","09.","12."},CONCATENATE(P1890,U1890,AB1890,AH1890))),"t","f")</f>
        <v>t</v>
      </c>
      <c r="F1891" t="str">
        <f t="array" ref="F1891">IF(COUNT(SEARCH(HistorischeRubrieken,CONCATENATE(P1890,U1890,AB1890,AH1890))),"t","f")</f>
        <v>f</v>
      </c>
      <c r="G1891">
        <v>16</v>
      </c>
      <c r="H1891">
        <v>252901</v>
      </c>
      <c r="I1891" t="s">
        <v>1444</v>
      </c>
      <c r="J1891">
        <v>20120820</v>
      </c>
      <c r="K1891">
        <v>20130101</v>
      </c>
      <c r="M1891">
        <v>0</v>
      </c>
      <c r="N1891">
        <v>0</v>
      </c>
      <c r="O1891" t="s">
        <v>1119</v>
      </c>
      <c r="P1891" t="s">
        <v>1446</v>
      </c>
      <c r="Q1891" t="s">
        <v>1101</v>
      </c>
      <c r="R1891">
        <v>0</v>
      </c>
      <c r="S1891" t="s">
        <v>271</v>
      </c>
      <c r="AA1891" t="s">
        <v>1120</v>
      </c>
      <c r="AC1891">
        <v>1</v>
      </c>
      <c r="AE1891">
        <v>1</v>
      </c>
      <c r="AF1891" t="s">
        <v>271</v>
      </c>
    </row>
    <row r="1892" spans="1:32" hidden="1" x14ac:dyDescent="0.25">
      <c r="A1892" t="str">
        <f t="array" ref="A1892">IF(COUNT(SEARCH(RubriekenHistorisch,CONCATENATE(P1891,U1891,AB1891,AH1891))),"t","f")</f>
        <v>f</v>
      </c>
      <c r="B1892" t="str">
        <f t="shared" si="89"/>
        <v>f</v>
      </c>
      <c r="C1892" t="str">
        <f t="shared" si="90"/>
        <v>f</v>
      </c>
      <c r="D1892" t="str">
        <f t="shared" si="91"/>
        <v>f</v>
      </c>
      <c r="E1892" t="str">
        <f>IF(COUNT(SEARCH({"04.","05.","09.","12."},CONCATENATE(P1891,U1891,AB1891,AH1891))),"t","f")</f>
        <v>t</v>
      </c>
      <c r="F1892" t="str">
        <f t="array" ref="F1892">IF(COUNT(SEARCH(HistorischeRubrieken,CONCATENATE(P1891,U1891,AB1891,AH1891))),"t","f")</f>
        <v>f</v>
      </c>
      <c r="G1892">
        <v>17</v>
      </c>
      <c r="H1892">
        <v>252901</v>
      </c>
      <c r="I1892" t="s">
        <v>1444</v>
      </c>
      <c r="J1892">
        <v>20130101</v>
      </c>
      <c r="K1892">
        <v>20140101</v>
      </c>
      <c r="M1892">
        <v>0</v>
      </c>
      <c r="N1892">
        <v>0</v>
      </c>
      <c r="O1892" t="s">
        <v>1119</v>
      </c>
      <c r="P1892" t="s">
        <v>1450</v>
      </c>
      <c r="Q1892" t="s">
        <v>1101</v>
      </c>
      <c r="R1892">
        <v>0</v>
      </c>
      <c r="S1892" t="s">
        <v>271</v>
      </c>
      <c r="U1892" t="s">
        <v>1451</v>
      </c>
      <c r="V1892">
        <v>1</v>
      </c>
      <c r="W1892">
        <v>1</v>
      </c>
      <c r="X1892">
        <v>20130103</v>
      </c>
      <c r="Y1892">
        <v>0</v>
      </c>
      <c r="Z1892" t="s">
        <v>271</v>
      </c>
      <c r="AA1892" t="s">
        <v>1120</v>
      </c>
      <c r="AC1892">
        <v>1</v>
      </c>
      <c r="AE1892">
        <v>1</v>
      </c>
      <c r="AF1892" t="s">
        <v>271</v>
      </c>
    </row>
    <row r="1893" spans="1:32" hidden="1" x14ac:dyDescent="0.25">
      <c r="A1893" t="str">
        <f t="array" ref="A1893">IF(COUNT(SEARCH(RubriekenHistorisch,CONCATENATE(P1892,U1892,AB1892,AH1892))),"t","f")</f>
        <v>f</v>
      </c>
      <c r="B1893" t="str">
        <f t="shared" si="89"/>
        <v>f</v>
      </c>
      <c r="C1893" t="str">
        <f t="shared" si="90"/>
        <v>f</v>
      </c>
      <c r="D1893" t="str">
        <f t="shared" si="91"/>
        <v>f</v>
      </c>
      <c r="E1893" t="str">
        <f>IF(COUNT(SEARCH({"04.","05.","09.","12."},CONCATENATE(P1892,U1892,AB1892,AH1892))),"t","f")</f>
        <v>t</v>
      </c>
      <c r="F1893" t="str">
        <f t="array" ref="F1893">IF(COUNT(SEARCH(HistorischeRubrieken,CONCATENATE(P1892,U1892,AB1892,AH1892))),"t","f")</f>
        <v>f</v>
      </c>
      <c r="G1893">
        <v>18</v>
      </c>
      <c r="H1893">
        <v>252901</v>
      </c>
      <c r="I1893" t="s">
        <v>1444</v>
      </c>
      <c r="J1893">
        <v>20140101</v>
      </c>
      <c r="K1893">
        <v>20150101</v>
      </c>
      <c r="M1893">
        <v>0</v>
      </c>
      <c r="N1893">
        <v>0</v>
      </c>
      <c r="O1893" t="s">
        <v>1119</v>
      </c>
      <c r="P1893" t="s">
        <v>1452</v>
      </c>
      <c r="Q1893" t="s">
        <v>1101</v>
      </c>
      <c r="R1893">
        <v>0</v>
      </c>
      <c r="S1893" t="s">
        <v>271</v>
      </c>
      <c r="U1893" t="s">
        <v>1453</v>
      </c>
      <c r="V1893">
        <v>1</v>
      </c>
      <c r="W1893">
        <v>1</v>
      </c>
      <c r="X1893">
        <v>20140103</v>
      </c>
      <c r="Y1893">
        <v>0</v>
      </c>
      <c r="Z1893" t="s">
        <v>271</v>
      </c>
      <c r="AA1893" t="s">
        <v>1120</v>
      </c>
      <c r="AC1893">
        <v>1</v>
      </c>
      <c r="AE1893">
        <v>1</v>
      </c>
      <c r="AF1893" t="s">
        <v>271</v>
      </c>
    </row>
    <row r="1894" spans="1:32" hidden="1" x14ac:dyDescent="0.25">
      <c r="A1894" t="str">
        <f t="array" ref="A1894">IF(COUNT(SEARCH(RubriekenHistorisch,CONCATENATE(P1893,U1893,AB1893,AH1893))),"t","f")</f>
        <v>f</v>
      </c>
      <c r="B1894" t="str">
        <f t="shared" si="89"/>
        <v>f</v>
      </c>
      <c r="C1894" t="str">
        <f t="shared" si="90"/>
        <v>f</v>
      </c>
      <c r="D1894" t="str">
        <f t="shared" si="91"/>
        <v>f</v>
      </c>
      <c r="E1894" t="str">
        <f>IF(COUNT(SEARCH({"04.","05.","09.","12."},CONCATENATE(P1893,U1893,AB1893,AH1893))),"t","f")</f>
        <v>t</v>
      </c>
      <c r="F1894" t="str">
        <f t="array" ref="F1894">IF(COUNT(SEARCH(HistorischeRubrieken,CONCATENATE(P1893,U1893,AB1893,AH1893))),"t","f")</f>
        <v>f</v>
      </c>
      <c r="G1894">
        <v>19</v>
      </c>
      <c r="H1894">
        <v>252901</v>
      </c>
      <c r="I1894" t="s">
        <v>1444</v>
      </c>
      <c r="J1894">
        <v>20150101</v>
      </c>
      <c r="K1894">
        <v>20160101</v>
      </c>
      <c r="M1894">
        <v>0</v>
      </c>
      <c r="N1894">
        <v>0</v>
      </c>
      <c r="O1894" t="s">
        <v>1119</v>
      </c>
      <c r="P1894" t="s">
        <v>1454</v>
      </c>
      <c r="Q1894" t="s">
        <v>1101</v>
      </c>
      <c r="R1894">
        <v>0</v>
      </c>
      <c r="S1894" t="s">
        <v>271</v>
      </c>
      <c r="AA1894" t="s">
        <v>1120</v>
      </c>
      <c r="AC1894">
        <v>1</v>
      </c>
      <c r="AE1894">
        <v>1</v>
      </c>
      <c r="AF1894" t="s">
        <v>271</v>
      </c>
    </row>
    <row r="1895" spans="1:32" x14ac:dyDescent="0.25">
      <c r="A1895" t="str">
        <f t="array" ref="A1895">IF(COUNT(SEARCH(RubriekenHistorisch,CONCATENATE(P1894,U1894,AB1894,AH1894))),"t","f")</f>
        <v>f</v>
      </c>
      <c r="B1895" t="str">
        <f t="shared" si="89"/>
        <v>f</v>
      </c>
      <c r="C1895" t="str">
        <f t="shared" si="90"/>
        <v>f</v>
      </c>
      <c r="D1895" t="str">
        <f t="shared" si="91"/>
        <v>f</v>
      </c>
      <c r="E1895" t="str">
        <f>IF(COUNT(SEARCH({"04.","05.","09.","12."},CONCATENATE(P1894,U1894,AB1894,AH1894))),"t","f")</f>
        <v>t</v>
      </c>
      <c r="F1895" t="str">
        <f t="array" ref="F1895">IF(COUNT(SEARCH(HistorischeRubrieken,CONCATENATE(P1894,U1894,AB1894,AH1894))),"t","f")</f>
        <v>f</v>
      </c>
      <c r="G1895">
        <v>20</v>
      </c>
      <c r="H1895">
        <v>252901</v>
      </c>
      <c r="I1895" t="s">
        <v>1444</v>
      </c>
      <c r="J1895">
        <v>20160101</v>
      </c>
      <c r="M1895">
        <v>0</v>
      </c>
      <c r="N1895">
        <v>0</v>
      </c>
      <c r="O1895" t="s">
        <v>1119</v>
      </c>
      <c r="P1895" t="s">
        <v>6729</v>
      </c>
      <c r="Q1895" t="s">
        <v>1101</v>
      </c>
      <c r="R1895">
        <v>0</v>
      </c>
      <c r="S1895" t="s">
        <v>271</v>
      </c>
      <c r="AA1895" t="s">
        <v>1120</v>
      </c>
      <c r="AC1895">
        <v>1</v>
      </c>
      <c r="AE1895">
        <v>1</v>
      </c>
      <c r="AF1895" t="s">
        <v>271</v>
      </c>
    </row>
    <row r="1896" spans="1:32" hidden="1" x14ac:dyDescent="0.25">
      <c r="A1896" t="str">
        <f t="array" ref="A1896">IF(COUNT(SEARCH(RubriekenHistorisch,CONCATENATE(P1895,U1895,AB1895,AH1895))),"t","f")</f>
        <v>f</v>
      </c>
      <c r="B1896" t="str">
        <f t="shared" si="89"/>
        <v>f</v>
      </c>
      <c r="C1896" t="str">
        <f t="shared" si="90"/>
        <v>f</v>
      </c>
      <c r="D1896" t="str">
        <f t="shared" si="91"/>
        <v>f</v>
      </c>
      <c r="E1896" t="str">
        <f>IF(COUNT(SEARCH({"04.","05.","09.","12."},CONCATENATE(P1895,U1895,AB1895,AH1895))),"t","f")</f>
        <v>t</v>
      </c>
      <c r="F1896" t="str">
        <f t="array" ref="F1896">IF(COUNT(SEARCH(HistorischeRubrieken,CONCATENATE(P1895,U1895,AB1895,AH1895))),"t","f")</f>
        <v>f</v>
      </c>
      <c r="G1896">
        <v>1</v>
      </c>
      <c r="H1896">
        <v>252902</v>
      </c>
      <c r="I1896" t="s">
        <v>1455</v>
      </c>
      <c r="J1896">
        <v>19990901</v>
      </c>
      <c r="K1896">
        <v>20001201</v>
      </c>
      <c r="M1896">
        <v>0</v>
      </c>
      <c r="N1896">
        <v>0</v>
      </c>
      <c r="T1896" t="s">
        <v>1244</v>
      </c>
      <c r="U1896" t="s">
        <v>1456</v>
      </c>
      <c r="V1896">
        <v>0</v>
      </c>
      <c r="W1896">
        <v>0</v>
      </c>
      <c r="X1896">
        <v>19990901</v>
      </c>
      <c r="Y1896">
        <v>48</v>
      </c>
      <c r="Z1896" t="s">
        <v>1003</v>
      </c>
    </row>
    <row r="1897" spans="1:32" hidden="1" x14ac:dyDescent="0.25">
      <c r="A1897" t="str">
        <f t="array" ref="A1897">IF(COUNT(SEARCH(RubriekenHistorisch,CONCATENATE(P1896,U1896,AB1896,AH1896))),"t","f")</f>
        <v>f</v>
      </c>
      <c r="B1897" t="str">
        <f t="shared" si="89"/>
        <v>f</v>
      </c>
      <c r="C1897" t="str">
        <f t="shared" si="90"/>
        <v>f</v>
      </c>
      <c r="D1897" t="str">
        <f t="shared" si="91"/>
        <v>t</v>
      </c>
      <c r="E1897" t="str">
        <f>IF(COUNT(SEARCH({"04.","05.","09.","12."},CONCATENATE(P1896,U1896,AB1896,AH1896))),"t","f")</f>
        <v>t</v>
      </c>
      <c r="F1897" t="str">
        <f t="array" ref="F1897">IF(COUNT(SEARCH(HistorischeRubrieken,CONCATENATE(P1896,U1896,AB1896,AH1896))),"t","f")</f>
        <v>f</v>
      </c>
      <c r="G1897">
        <v>2</v>
      </c>
      <c r="H1897">
        <v>252902</v>
      </c>
      <c r="I1897" t="s">
        <v>1455</v>
      </c>
      <c r="J1897">
        <v>20001201</v>
      </c>
      <c r="K1897">
        <v>20010401</v>
      </c>
      <c r="M1897">
        <v>0</v>
      </c>
      <c r="N1897">
        <v>0</v>
      </c>
      <c r="T1897" t="s">
        <v>1244</v>
      </c>
      <c r="U1897" t="s">
        <v>1457</v>
      </c>
      <c r="V1897">
        <v>0</v>
      </c>
      <c r="W1897">
        <v>1</v>
      </c>
      <c r="X1897">
        <v>20030901</v>
      </c>
      <c r="Y1897">
        <v>48</v>
      </c>
      <c r="Z1897" t="s">
        <v>1003</v>
      </c>
    </row>
    <row r="1898" spans="1:32" hidden="1" x14ac:dyDescent="0.25">
      <c r="A1898" t="str">
        <f t="array" ref="A1898">IF(COUNT(SEARCH(RubriekenHistorisch,CONCATENATE(P1897,U1897,AB1897,AH1897))),"t","f")</f>
        <v>f</v>
      </c>
      <c r="B1898" t="str">
        <f t="shared" si="89"/>
        <v>f</v>
      </c>
      <c r="C1898" t="str">
        <f t="shared" si="90"/>
        <v>f</v>
      </c>
      <c r="D1898" t="str">
        <f t="shared" si="91"/>
        <v>t</v>
      </c>
      <c r="E1898" t="str">
        <f>IF(COUNT(SEARCH({"04.","05.","09.","12."},CONCATENATE(P1897,U1897,AB1897,AH1897))),"t","f")</f>
        <v>t</v>
      </c>
      <c r="F1898" t="str">
        <f t="array" ref="F1898">IF(COUNT(SEARCH(HistorischeRubrieken,CONCATENATE(P1897,U1897,AB1897,AH1897))),"t","f")</f>
        <v>f</v>
      </c>
      <c r="G1898">
        <v>3</v>
      </c>
      <c r="H1898">
        <v>252902</v>
      </c>
      <c r="I1898" t="s">
        <v>1455</v>
      </c>
      <c r="J1898">
        <v>20010401</v>
      </c>
      <c r="K1898">
        <v>20020901</v>
      </c>
      <c r="M1898">
        <v>0</v>
      </c>
      <c r="N1898">
        <v>0</v>
      </c>
      <c r="T1898" t="s">
        <v>1197</v>
      </c>
      <c r="U1898" t="s">
        <v>1457</v>
      </c>
      <c r="V1898">
        <v>0</v>
      </c>
      <c r="W1898">
        <v>1</v>
      </c>
      <c r="X1898">
        <v>20030901</v>
      </c>
      <c r="Y1898">
        <v>48</v>
      </c>
      <c r="Z1898" t="s">
        <v>1003</v>
      </c>
    </row>
    <row r="1899" spans="1:32" hidden="1" x14ac:dyDescent="0.25">
      <c r="A1899" t="str">
        <f t="array" ref="A1899">IF(COUNT(SEARCH(RubriekenHistorisch,CONCATENATE(P1898,U1898,AB1898,AH1898))),"t","f")</f>
        <v>f</v>
      </c>
      <c r="B1899" t="str">
        <f t="shared" si="89"/>
        <v>f</v>
      </c>
      <c r="C1899" t="str">
        <f t="shared" si="90"/>
        <v>f</v>
      </c>
      <c r="D1899" t="str">
        <f t="shared" si="91"/>
        <v>t</v>
      </c>
      <c r="E1899" t="str">
        <f>IF(COUNT(SEARCH({"04.","05.","09.","12."},CONCATENATE(P1898,U1898,AB1898,AH1898))),"t","f")</f>
        <v>t</v>
      </c>
      <c r="F1899" t="str">
        <f t="array" ref="F1899">IF(COUNT(SEARCH(HistorischeRubrieken,CONCATENATE(P1898,U1898,AB1898,AH1898))),"t","f")</f>
        <v>f</v>
      </c>
      <c r="G1899">
        <v>4</v>
      </c>
      <c r="H1899">
        <v>252902</v>
      </c>
      <c r="I1899" t="s">
        <v>1458</v>
      </c>
      <c r="J1899">
        <v>20020901</v>
      </c>
      <c r="K1899">
        <v>20030301</v>
      </c>
      <c r="M1899">
        <v>0</v>
      </c>
      <c r="N1899">
        <v>0</v>
      </c>
      <c r="T1899" t="s">
        <v>1197</v>
      </c>
      <c r="U1899" t="s">
        <v>1459</v>
      </c>
      <c r="V1899">
        <v>0</v>
      </c>
      <c r="W1899">
        <v>1</v>
      </c>
      <c r="X1899">
        <v>20030301</v>
      </c>
      <c r="Y1899">
        <v>48</v>
      </c>
      <c r="Z1899" t="s">
        <v>1003</v>
      </c>
    </row>
    <row r="1900" spans="1:32" hidden="1" x14ac:dyDescent="0.25">
      <c r="A1900" t="str">
        <f t="array" ref="A1900">IF(COUNT(SEARCH(RubriekenHistorisch,CONCATENATE(P1899,U1899,AB1899,AH1899))),"t","f")</f>
        <v>f</v>
      </c>
      <c r="B1900" t="str">
        <f t="shared" si="89"/>
        <v>f</v>
      </c>
      <c r="C1900" t="str">
        <f t="shared" si="90"/>
        <v>f</v>
      </c>
      <c r="D1900" t="str">
        <f t="shared" si="91"/>
        <v>t</v>
      </c>
      <c r="E1900" t="str">
        <f>IF(COUNT(SEARCH({"04.","05.","09.","12."},CONCATENATE(P1899,U1899,AB1899,AH1899))),"t","f")</f>
        <v>t</v>
      </c>
      <c r="F1900" t="str">
        <f t="array" ref="F1900">IF(COUNT(SEARCH(HistorischeRubrieken,CONCATENATE(P1899,U1899,AB1899,AH1899))),"t","f")</f>
        <v>f</v>
      </c>
      <c r="G1900">
        <v>5</v>
      </c>
      <c r="H1900">
        <v>252902</v>
      </c>
      <c r="I1900" t="s">
        <v>1458</v>
      </c>
      <c r="J1900">
        <v>20030301</v>
      </c>
      <c r="K1900">
        <v>20040601</v>
      </c>
      <c r="M1900">
        <v>0</v>
      </c>
      <c r="N1900">
        <v>0</v>
      </c>
      <c r="T1900" t="s">
        <v>1197</v>
      </c>
      <c r="U1900" t="s">
        <v>1460</v>
      </c>
      <c r="V1900">
        <v>0</v>
      </c>
      <c r="W1900">
        <v>1</v>
      </c>
      <c r="X1900">
        <v>20030301</v>
      </c>
      <c r="Y1900">
        <v>48</v>
      </c>
      <c r="Z1900" t="s">
        <v>1003</v>
      </c>
    </row>
    <row r="1901" spans="1:32" x14ac:dyDescent="0.25">
      <c r="A1901" t="str">
        <f t="array" ref="A1901">IF(COUNT(SEARCH(RubriekenHistorisch,CONCATENATE(P1900,U1900,AB1900,AH1900))),"t","f")</f>
        <v>f</v>
      </c>
      <c r="B1901" t="str">
        <f t="shared" si="89"/>
        <v>f</v>
      </c>
      <c r="C1901" t="str">
        <f t="shared" si="90"/>
        <v>f</v>
      </c>
      <c r="D1901" t="str">
        <f t="shared" si="91"/>
        <v>t</v>
      </c>
      <c r="E1901" t="str">
        <f>IF(COUNT(SEARCH({"04.","05.","09.","12."},CONCATENATE(P1900,U1900,AB1900,AH1900))),"t","f")</f>
        <v>t</v>
      </c>
      <c r="F1901" t="str">
        <f t="array" ref="F1901">IF(COUNT(SEARCH(HistorischeRubrieken,CONCATENATE(P1900,U1900,AB1900,AH1900))),"t","f")</f>
        <v>f</v>
      </c>
      <c r="G1901">
        <v>6</v>
      </c>
      <c r="H1901">
        <v>252902</v>
      </c>
      <c r="I1901" t="s">
        <v>6730</v>
      </c>
      <c r="J1901">
        <v>20160801</v>
      </c>
      <c r="M1901">
        <v>0</v>
      </c>
      <c r="N1901">
        <v>0</v>
      </c>
      <c r="AA1901" t="s">
        <v>1300</v>
      </c>
      <c r="AC1901">
        <v>0</v>
      </c>
      <c r="AE1901">
        <v>0</v>
      </c>
      <c r="AF1901" t="s">
        <v>271</v>
      </c>
    </row>
    <row r="1902" spans="1:32" hidden="1" x14ac:dyDescent="0.25">
      <c r="A1902" t="str">
        <f t="array" ref="A1902">IF(COUNT(SEARCH(RubriekenHistorisch,CONCATENATE(P1901,U1901,AB1901,AH1901))),"t","f")</f>
        <v>f</v>
      </c>
      <c r="B1902" t="str">
        <f t="shared" si="89"/>
        <v>f</v>
      </c>
      <c r="C1902" t="str">
        <f t="shared" si="90"/>
        <v>f</v>
      </c>
      <c r="D1902" t="str">
        <f t="shared" si="91"/>
        <v>f</v>
      </c>
      <c r="E1902" t="str">
        <f>IF(COUNT(SEARCH({"04.","05.","09.","12."},CONCATENATE(P1901,U1901,AB1901,AH1901))),"t","f")</f>
        <v>f</v>
      </c>
      <c r="F1902" t="str">
        <f t="array" ref="F1902">IF(COUNT(SEARCH(HistorischeRubrieken,CONCATENATE(P1901,U1901,AB1901,AH1901))),"t","f")</f>
        <v>f</v>
      </c>
      <c r="G1902">
        <v>1</v>
      </c>
      <c r="H1902">
        <v>253101</v>
      </c>
      <c r="I1902" t="s">
        <v>1461</v>
      </c>
      <c r="J1902">
        <v>19980801</v>
      </c>
      <c r="K1902">
        <v>19981101</v>
      </c>
      <c r="M1902">
        <v>0</v>
      </c>
      <c r="N1902">
        <v>0</v>
      </c>
      <c r="T1902" t="s">
        <v>1462</v>
      </c>
      <c r="U1902" t="s">
        <v>1463</v>
      </c>
      <c r="V1902">
        <v>0</v>
      </c>
      <c r="W1902">
        <v>0</v>
      </c>
      <c r="X1902">
        <v>19981201</v>
      </c>
      <c r="Y1902">
        <v>12</v>
      </c>
      <c r="Z1902" t="s">
        <v>1003</v>
      </c>
    </row>
    <row r="1903" spans="1:32" hidden="1" x14ac:dyDescent="0.25">
      <c r="A1903" t="str">
        <f t="array" ref="A1903">IF(COUNT(SEARCH(RubriekenHistorisch,CONCATENATE(P1902,U1902,AB1902,AH1902))),"t","f")</f>
        <v>f</v>
      </c>
      <c r="B1903" t="str">
        <f t="shared" si="89"/>
        <v>f</v>
      </c>
      <c r="C1903" t="str">
        <f t="shared" si="90"/>
        <v>f</v>
      </c>
      <c r="D1903" t="str">
        <f t="shared" si="91"/>
        <v>f</v>
      </c>
      <c r="E1903" t="str">
        <f>IF(COUNT(SEARCH({"04.","05.","09.","12."},CONCATENATE(P1902,U1902,AB1902,AH1902))),"t","f")</f>
        <v>t</v>
      </c>
      <c r="F1903" t="str">
        <f t="array" ref="F1903">IF(COUNT(SEARCH(HistorischeRubrieken,CONCATENATE(P1902,U1902,AB1902,AH1902))),"t","f")</f>
        <v>f</v>
      </c>
      <c r="G1903">
        <v>2</v>
      </c>
      <c r="H1903">
        <v>253101</v>
      </c>
      <c r="I1903" t="s">
        <v>1461</v>
      </c>
      <c r="J1903">
        <v>19981101</v>
      </c>
      <c r="K1903">
        <v>20000601</v>
      </c>
      <c r="M1903">
        <v>0</v>
      </c>
      <c r="N1903">
        <v>0</v>
      </c>
      <c r="T1903" t="s">
        <v>1462</v>
      </c>
      <c r="U1903" t="s">
        <v>1464</v>
      </c>
      <c r="V1903">
        <v>0</v>
      </c>
      <c r="W1903">
        <v>0</v>
      </c>
      <c r="X1903">
        <v>19981201</v>
      </c>
      <c r="Y1903">
        <v>12</v>
      </c>
      <c r="Z1903" t="s">
        <v>1003</v>
      </c>
    </row>
    <row r="1904" spans="1:32" hidden="1" x14ac:dyDescent="0.25">
      <c r="A1904" t="str">
        <f t="array" ref="A1904">IF(COUNT(SEARCH(RubriekenHistorisch,CONCATENATE(P1903,U1903,AB1903,AH1903))),"t","f")</f>
        <v>f</v>
      </c>
      <c r="B1904" t="str">
        <f t="shared" si="89"/>
        <v>f</v>
      </c>
      <c r="C1904" t="str">
        <f t="shared" si="90"/>
        <v>f</v>
      </c>
      <c r="D1904" t="str">
        <f t="shared" si="91"/>
        <v>f</v>
      </c>
      <c r="E1904" t="str">
        <f>IF(COUNT(SEARCH({"04.","05.","09.","12."},CONCATENATE(P1903,U1903,AB1903,AH1903))),"t","f")</f>
        <v>t</v>
      </c>
      <c r="F1904" t="str">
        <f t="array" ref="F1904">IF(COUNT(SEARCH(HistorischeRubrieken,CONCATENATE(P1903,U1903,AB1903,AH1903))),"t","f")</f>
        <v>f</v>
      </c>
      <c r="G1904">
        <v>3</v>
      </c>
      <c r="H1904">
        <v>253101</v>
      </c>
      <c r="I1904" t="s">
        <v>6193</v>
      </c>
      <c r="J1904">
        <v>20000601</v>
      </c>
      <c r="K1904">
        <v>20010401</v>
      </c>
      <c r="M1904">
        <v>0</v>
      </c>
      <c r="N1904">
        <v>0</v>
      </c>
      <c r="O1904" t="s">
        <v>1093</v>
      </c>
      <c r="P1904" t="s">
        <v>1465</v>
      </c>
      <c r="Q1904" t="s">
        <v>1101</v>
      </c>
      <c r="R1904">
        <v>0</v>
      </c>
      <c r="S1904" t="s">
        <v>271</v>
      </c>
      <c r="U1904" t="s">
        <v>1465</v>
      </c>
      <c r="V1904">
        <v>1</v>
      </c>
      <c r="W1904">
        <v>1</v>
      </c>
      <c r="X1904">
        <v>20000606</v>
      </c>
      <c r="Y1904">
        <v>0</v>
      </c>
      <c r="Z1904" t="s">
        <v>1003</v>
      </c>
      <c r="AA1904" t="s">
        <v>1099</v>
      </c>
      <c r="AC1904">
        <v>1</v>
      </c>
      <c r="AE1904">
        <v>1</v>
      </c>
      <c r="AF1904" t="s">
        <v>271</v>
      </c>
    </row>
    <row r="1905" spans="1:32" hidden="1" x14ac:dyDescent="0.25">
      <c r="A1905" t="str">
        <f t="array" ref="A1905">IF(COUNT(SEARCH(RubriekenHistorisch,CONCATENATE(P1904,U1904,AB1904,AH1904))),"t","f")</f>
        <v>f</v>
      </c>
      <c r="B1905" t="str">
        <f t="shared" si="89"/>
        <v>f</v>
      </c>
      <c r="C1905" t="str">
        <f t="shared" si="90"/>
        <v>f</v>
      </c>
      <c r="D1905" t="str">
        <f t="shared" si="91"/>
        <v>f</v>
      </c>
      <c r="E1905" t="str">
        <f>IF(COUNT(SEARCH({"04.","05.","09.","12."},CONCATENATE(P1904,U1904,AB1904,AH1904))),"t","f")</f>
        <v>t</v>
      </c>
      <c r="F1905" t="str">
        <f t="array" ref="F1905">IF(COUNT(SEARCH(HistorischeRubrieken,CONCATENATE(P1904,U1904,AB1904,AH1904))),"t","f")</f>
        <v>f</v>
      </c>
      <c r="G1905">
        <v>4</v>
      </c>
      <c r="H1905">
        <v>253101</v>
      </c>
      <c r="I1905" t="s">
        <v>6193</v>
      </c>
      <c r="J1905">
        <v>20010401</v>
      </c>
      <c r="K1905">
        <v>20071201</v>
      </c>
      <c r="M1905">
        <v>0</v>
      </c>
      <c r="N1905">
        <v>0</v>
      </c>
      <c r="O1905" t="s">
        <v>1103</v>
      </c>
      <c r="P1905" t="s">
        <v>1465</v>
      </c>
      <c r="Q1905" t="s">
        <v>1101</v>
      </c>
      <c r="R1905">
        <v>0</v>
      </c>
      <c r="S1905" t="s">
        <v>271</v>
      </c>
      <c r="AA1905" t="s">
        <v>1104</v>
      </c>
      <c r="AC1905">
        <v>1</v>
      </c>
      <c r="AE1905">
        <v>1</v>
      </c>
      <c r="AF1905" t="s">
        <v>271</v>
      </c>
    </row>
    <row r="1906" spans="1:32" hidden="1" x14ac:dyDescent="0.25">
      <c r="A1906" t="str">
        <f t="array" ref="A1906">IF(COUNT(SEARCH(RubriekenHistorisch,CONCATENATE(P1905,U1905,AB1905,AH1905))),"t","f")</f>
        <v>f</v>
      </c>
      <c r="B1906" t="str">
        <f t="shared" si="89"/>
        <v>f</v>
      </c>
      <c r="C1906" t="str">
        <f t="shared" si="90"/>
        <v>f</v>
      </c>
      <c r="D1906" t="str">
        <f t="shared" si="91"/>
        <v>f</v>
      </c>
      <c r="E1906" t="str">
        <f>IF(COUNT(SEARCH({"04.","05.","09.","12."},CONCATENATE(P1905,U1905,AB1905,AH1905))),"t","f")</f>
        <v>t</v>
      </c>
      <c r="F1906" t="str">
        <f t="array" ref="F1906">IF(COUNT(SEARCH(HistorischeRubrieken,CONCATENATE(P1905,U1905,AB1905,AH1905))),"t","f")</f>
        <v>f</v>
      </c>
      <c r="G1906">
        <v>5</v>
      </c>
      <c r="H1906">
        <v>253101</v>
      </c>
      <c r="I1906" t="s">
        <v>6193</v>
      </c>
      <c r="J1906">
        <v>20071201</v>
      </c>
      <c r="K1906">
        <v>20081201</v>
      </c>
      <c r="M1906">
        <v>0</v>
      </c>
      <c r="N1906">
        <v>0</v>
      </c>
      <c r="O1906" t="s">
        <v>1111</v>
      </c>
      <c r="P1906" t="s">
        <v>1465</v>
      </c>
      <c r="Q1906" t="s">
        <v>1101</v>
      </c>
      <c r="R1906">
        <v>0</v>
      </c>
      <c r="S1906" t="s">
        <v>271</v>
      </c>
      <c r="AA1906" t="s">
        <v>1127</v>
      </c>
      <c r="AC1906">
        <v>1</v>
      </c>
      <c r="AE1906">
        <v>1</v>
      </c>
      <c r="AF1906" t="s">
        <v>271</v>
      </c>
    </row>
    <row r="1907" spans="1:32" hidden="1" x14ac:dyDescent="0.25">
      <c r="A1907" t="str">
        <f t="array" ref="A1907">IF(COUNT(SEARCH(RubriekenHistorisch,CONCATENATE(P1906,U1906,AB1906,AH1906))),"t","f")</f>
        <v>f</v>
      </c>
      <c r="B1907" t="str">
        <f t="shared" si="89"/>
        <v>f</v>
      </c>
      <c r="C1907" t="str">
        <f t="shared" si="90"/>
        <v>f</v>
      </c>
      <c r="D1907" t="str">
        <f t="shared" si="91"/>
        <v>f</v>
      </c>
      <c r="E1907" t="str">
        <f>IF(COUNT(SEARCH({"04.","05.","09.","12."},CONCATENATE(P1906,U1906,AB1906,AH1906))),"t","f")</f>
        <v>t</v>
      </c>
      <c r="F1907" t="str">
        <f t="array" ref="F1907">IF(COUNT(SEARCH(HistorischeRubrieken,CONCATENATE(P1906,U1906,AB1906,AH1906))),"t","f")</f>
        <v>f</v>
      </c>
      <c r="G1907">
        <v>6</v>
      </c>
      <c r="H1907">
        <v>253101</v>
      </c>
      <c r="I1907" t="s">
        <v>1466</v>
      </c>
      <c r="J1907">
        <v>20081201</v>
      </c>
      <c r="K1907">
        <v>20090601</v>
      </c>
      <c r="M1907">
        <v>0</v>
      </c>
      <c r="N1907">
        <v>0</v>
      </c>
      <c r="O1907" t="s">
        <v>1467</v>
      </c>
      <c r="P1907" t="s">
        <v>1468</v>
      </c>
      <c r="Q1907" t="s">
        <v>1101</v>
      </c>
      <c r="R1907">
        <v>0</v>
      </c>
      <c r="S1907" t="s">
        <v>271</v>
      </c>
      <c r="U1907" t="s">
        <v>1469</v>
      </c>
      <c r="V1907">
        <v>1</v>
      </c>
      <c r="W1907">
        <v>1</v>
      </c>
      <c r="X1907">
        <v>20081204</v>
      </c>
      <c r="Y1907">
        <v>0</v>
      </c>
      <c r="Z1907" t="s">
        <v>1003</v>
      </c>
      <c r="AA1907" t="s">
        <v>1447</v>
      </c>
      <c r="AC1907">
        <v>1</v>
      </c>
      <c r="AE1907">
        <v>1</v>
      </c>
      <c r="AF1907" t="s">
        <v>271</v>
      </c>
    </row>
    <row r="1908" spans="1:32" hidden="1" x14ac:dyDescent="0.25">
      <c r="A1908" t="str">
        <f t="array" ref="A1908">IF(COUNT(SEARCH(RubriekenHistorisch,CONCATENATE(P1907,U1907,AB1907,AH1907))),"t","f")</f>
        <v>f</v>
      </c>
      <c r="B1908" t="str">
        <f t="shared" si="89"/>
        <v>f</v>
      </c>
      <c r="C1908" t="str">
        <f t="shared" si="90"/>
        <v>f</v>
      </c>
      <c r="D1908" t="str">
        <f t="shared" si="91"/>
        <v>f</v>
      </c>
      <c r="E1908" t="str">
        <f>IF(COUNT(SEARCH({"04.","05.","09.","12."},CONCATENATE(P1907,U1907,AB1907,AH1907))),"t","f")</f>
        <v>t</v>
      </c>
      <c r="F1908" t="str">
        <f t="array" ref="F1908">IF(COUNT(SEARCH(HistorischeRubrieken,CONCATENATE(P1907,U1907,AB1907,AH1907))),"t","f")</f>
        <v>f</v>
      </c>
      <c r="G1908">
        <v>7</v>
      </c>
      <c r="H1908">
        <v>253101</v>
      </c>
      <c r="I1908" t="s">
        <v>1466</v>
      </c>
      <c r="J1908">
        <v>20090601</v>
      </c>
      <c r="K1908">
        <v>20091201</v>
      </c>
      <c r="M1908">
        <v>0</v>
      </c>
      <c r="N1908">
        <v>0</v>
      </c>
      <c r="O1908" t="s">
        <v>1467</v>
      </c>
      <c r="P1908" t="s">
        <v>1470</v>
      </c>
      <c r="Q1908" t="s">
        <v>1101</v>
      </c>
      <c r="R1908">
        <v>0</v>
      </c>
      <c r="S1908" t="s">
        <v>271</v>
      </c>
      <c r="U1908" t="s">
        <v>1471</v>
      </c>
      <c r="V1908">
        <v>1</v>
      </c>
      <c r="W1908">
        <v>1</v>
      </c>
      <c r="X1908">
        <v>20090604</v>
      </c>
      <c r="Y1908">
        <v>0</v>
      </c>
      <c r="Z1908" t="s">
        <v>271</v>
      </c>
      <c r="AA1908" t="s">
        <v>1447</v>
      </c>
      <c r="AC1908">
        <v>1</v>
      </c>
      <c r="AE1908">
        <v>1</v>
      </c>
      <c r="AF1908" t="s">
        <v>271</v>
      </c>
    </row>
    <row r="1909" spans="1:32" hidden="1" x14ac:dyDescent="0.25">
      <c r="A1909" t="str">
        <f t="array" ref="A1909">IF(COUNT(SEARCH(RubriekenHistorisch,CONCATENATE(P1908,U1908,AB1908,AH1908))),"t","f")</f>
        <v>f</v>
      </c>
      <c r="B1909" t="str">
        <f t="shared" si="89"/>
        <v>f</v>
      </c>
      <c r="C1909" t="str">
        <f t="shared" si="90"/>
        <v>f</v>
      </c>
      <c r="D1909" t="str">
        <f t="shared" si="91"/>
        <v>f</v>
      </c>
      <c r="E1909" t="str">
        <f>IF(COUNT(SEARCH({"04.","05.","09.","12."},CONCATENATE(P1908,U1908,AB1908,AH1908))),"t","f")</f>
        <v>t</v>
      </c>
      <c r="F1909" t="str">
        <f t="array" ref="F1909">IF(COUNT(SEARCH(HistorischeRubrieken,CONCATENATE(P1908,U1908,AB1908,AH1908))),"t","f")</f>
        <v>f</v>
      </c>
      <c r="G1909">
        <v>8</v>
      </c>
      <c r="H1909">
        <v>253101</v>
      </c>
      <c r="I1909" t="s">
        <v>1472</v>
      </c>
      <c r="J1909">
        <v>20091201</v>
      </c>
      <c r="K1909">
        <v>20101201</v>
      </c>
      <c r="M1909">
        <v>0</v>
      </c>
      <c r="N1909">
        <v>0</v>
      </c>
      <c r="O1909" t="s">
        <v>1467</v>
      </c>
      <c r="P1909" t="s">
        <v>1473</v>
      </c>
      <c r="Q1909" t="s">
        <v>1101</v>
      </c>
      <c r="R1909">
        <v>0</v>
      </c>
      <c r="S1909" t="s">
        <v>271</v>
      </c>
      <c r="AA1909" t="s">
        <v>1447</v>
      </c>
      <c r="AC1909">
        <v>1</v>
      </c>
      <c r="AE1909">
        <v>1</v>
      </c>
      <c r="AF1909" t="s">
        <v>271</v>
      </c>
    </row>
    <row r="1910" spans="1:32" hidden="1" x14ac:dyDescent="0.25">
      <c r="A1910" t="str">
        <f t="array" ref="A1910">IF(COUNT(SEARCH(RubriekenHistorisch,CONCATENATE(P1909,U1909,AB1909,AH1909))),"t","f")</f>
        <v>f</v>
      </c>
      <c r="B1910" t="str">
        <f t="shared" si="89"/>
        <v>f</v>
      </c>
      <c r="C1910" t="str">
        <f t="shared" si="90"/>
        <v>f</v>
      </c>
      <c r="D1910" t="str">
        <f t="shared" si="91"/>
        <v>f</v>
      </c>
      <c r="E1910" t="str">
        <f>IF(COUNT(SEARCH({"04.","05.","09.","12."},CONCATENATE(P1909,U1909,AB1909,AH1909))),"t","f")</f>
        <v>t</v>
      </c>
      <c r="F1910" t="str">
        <f t="array" ref="F1910">IF(COUNT(SEARCH(HistorischeRubrieken,CONCATENATE(P1909,U1909,AB1909,AH1909))),"t","f")</f>
        <v>f</v>
      </c>
      <c r="G1910">
        <v>9</v>
      </c>
      <c r="H1910">
        <v>253101</v>
      </c>
      <c r="I1910" t="s">
        <v>1472</v>
      </c>
      <c r="J1910">
        <v>20101201</v>
      </c>
      <c r="K1910">
        <v>20120301</v>
      </c>
      <c r="M1910">
        <v>0</v>
      </c>
      <c r="N1910">
        <v>0</v>
      </c>
      <c r="O1910" t="s">
        <v>1467</v>
      </c>
      <c r="P1910" t="s">
        <v>1474</v>
      </c>
      <c r="Q1910" t="s">
        <v>1101</v>
      </c>
      <c r="R1910">
        <v>0</v>
      </c>
      <c r="S1910" t="s">
        <v>271</v>
      </c>
      <c r="AA1910" t="s">
        <v>1447</v>
      </c>
      <c r="AC1910">
        <v>1</v>
      </c>
      <c r="AE1910">
        <v>1</v>
      </c>
      <c r="AF1910" t="s">
        <v>271</v>
      </c>
    </row>
    <row r="1911" spans="1:32" hidden="1" x14ac:dyDescent="0.25">
      <c r="A1911" t="str">
        <f t="array" ref="A1911">IF(COUNT(SEARCH(RubriekenHistorisch,CONCATENATE(P1910,U1910,AB1910,AH1910))),"t","f")</f>
        <v>f</v>
      </c>
      <c r="B1911" t="str">
        <f t="shared" si="89"/>
        <v>f</v>
      </c>
      <c r="C1911" t="str">
        <f t="shared" si="90"/>
        <v>f</v>
      </c>
      <c r="D1911" t="str">
        <f t="shared" si="91"/>
        <v>f</v>
      </c>
      <c r="E1911" t="str">
        <f>IF(COUNT(SEARCH({"04.","05.","09.","12."},CONCATENATE(P1910,U1910,AB1910,AH1910))),"t","f")</f>
        <v>t</v>
      </c>
      <c r="F1911" t="str">
        <f t="array" ref="F1911">IF(COUNT(SEARCH(HistorischeRubrieken,CONCATENATE(P1910,U1910,AB1910,AH1910))),"t","f")</f>
        <v>f</v>
      </c>
      <c r="G1911">
        <v>10</v>
      </c>
      <c r="H1911">
        <v>253101</v>
      </c>
      <c r="I1911" t="s">
        <v>1472</v>
      </c>
      <c r="J1911">
        <v>20120301</v>
      </c>
      <c r="K1911">
        <v>20120820</v>
      </c>
      <c r="M1911">
        <v>0</v>
      </c>
      <c r="N1911">
        <v>0</v>
      </c>
      <c r="O1911" t="s">
        <v>1119</v>
      </c>
      <c r="P1911" t="s">
        <v>1475</v>
      </c>
      <c r="Q1911" t="s">
        <v>1101</v>
      </c>
      <c r="R1911">
        <v>0</v>
      </c>
      <c r="S1911" t="s">
        <v>271</v>
      </c>
      <c r="AA1911" t="s">
        <v>1120</v>
      </c>
      <c r="AC1911">
        <v>1</v>
      </c>
      <c r="AE1911">
        <v>1</v>
      </c>
      <c r="AF1911" t="s">
        <v>271</v>
      </c>
    </row>
    <row r="1912" spans="1:32" hidden="1" x14ac:dyDescent="0.25">
      <c r="A1912" t="str">
        <f t="array" ref="A1912">IF(COUNT(SEARCH(RubriekenHistorisch,CONCATENATE(P1911,U1911,AB1911,AH1911))),"t","f")</f>
        <v>f</v>
      </c>
      <c r="B1912" t="str">
        <f t="shared" si="89"/>
        <v>f</v>
      </c>
      <c r="C1912" t="str">
        <f t="shared" si="90"/>
        <v>f</v>
      </c>
      <c r="D1912" t="str">
        <f t="shared" si="91"/>
        <v>f</v>
      </c>
      <c r="E1912" t="str">
        <f>IF(COUNT(SEARCH({"04.","05.","09.","12."},CONCATENATE(P1911,U1911,AB1911,AH1911))),"t","f")</f>
        <v>t</v>
      </c>
      <c r="F1912" t="str">
        <f t="array" ref="F1912">IF(COUNT(SEARCH(HistorischeRubrieken,CONCATENATE(P1911,U1911,AB1911,AH1911))),"t","f")</f>
        <v>f</v>
      </c>
      <c r="G1912">
        <v>11</v>
      </c>
      <c r="H1912">
        <v>253101</v>
      </c>
      <c r="I1912" t="s">
        <v>1472</v>
      </c>
      <c r="J1912">
        <v>20120820</v>
      </c>
      <c r="K1912">
        <v>20140101</v>
      </c>
      <c r="M1912">
        <v>0</v>
      </c>
      <c r="N1912">
        <v>0</v>
      </c>
      <c r="O1912" t="s">
        <v>1119</v>
      </c>
      <c r="P1912" t="s">
        <v>1475</v>
      </c>
      <c r="Q1912" t="s">
        <v>1101</v>
      </c>
      <c r="R1912">
        <v>0</v>
      </c>
      <c r="S1912" t="s">
        <v>271</v>
      </c>
      <c r="AA1912" t="s">
        <v>1120</v>
      </c>
      <c r="AC1912">
        <v>1</v>
      </c>
      <c r="AE1912">
        <v>1</v>
      </c>
      <c r="AF1912" t="s">
        <v>271</v>
      </c>
    </row>
    <row r="1913" spans="1:32" hidden="1" x14ac:dyDescent="0.25">
      <c r="A1913" t="str">
        <f t="array" ref="A1913">IF(COUNT(SEARCH(RubriekenHistorisch,CONCATENATE(P1912,U1912,AB1912,AH1912))),"t","f")</f>
        <v>f</v>
      </c>
      <c r="B1913" t="str">
        <f t="shared" si="89"/>
        <v>f</v>
      </c>
      <c r="C1913" t="str">
        <f t="shared" si="90"/>
        <v>f</v>
      </c>
      <c r="D1913" t="str">
        <f t="shared" si="91"/>
        <v>f</v>
      </c>
      <c r="E1913" t="str">
        <f>IF(COUNT(SEARCH({"04.","05.","09.","12."},CONCATENATE(P1912,U1912,AB1912,AH1912))),"t","f")</f>
        <v>t</v>
      </c>
      <c r="F1913" t="str">
        <f t="array" ref="F1913">IF(COUNT(SEARCH(HistorischeRubrieken,CONCATENATE(P1912,U1912,AB1912,AH1912))),"t","f")</f>
        <v>f</v>
      </c>
      <c r="G1913">
        <v>12</v>
      </c>
      <c r="H1913">
        <v>253101</v>
      </c>
      <c r="I1913" t="s">
        <v>1472</v>
      </c>
      <c r="J1913">
        <v>20140101</v>
      </c>
      <c r="K1913">
        <v>20150701</v>
      </c>
      <c r="M1913">
        <v>0</v>
      </c>
      <c r="N1913">
        <v>0</v>
      </c>
      <c r="O1913" t="s">
        <v>1119</v>
      </c>
      <c r="P1913" t="s">
        <v>1476</v>
      </c>
      <c r="Q1913" t="s">
        <v>1101</v>
      </c>
      <c r="R1913">
        <v>0</v>
      </c>
      <c r="S1913" t="s">
        <v>271</v>
      </c>
      <c r="AA1913" t="s">
        <v>1120</v>
      </c>
      <c r="AC1913">
        <v>1</v>
      </c>
      <c r="AE1913">
        <v>1</v>
      </c>
      <c r="AF1913" t="s">
        <v>271</v>
      </c>
    </row>
    <row r="1914" spans="1:32" x14ac:dyDescent="0.25">
      <c r="A1914" t="str">
        <f t="array" ref="A1914">IF(COUNT(SEARCH(RubriekenHistorisch,CONCATENATE(P1913,U1913,AB1913,AH1913))),"t","f")</f>
        <v>f</v>
      </c>
      <c r="B1914" t="str">
        <f t="shared" si="89"/>
        <v>f</v>
      </c>
      <c r="C1914" t="str">
        <f t="shared" si="90"/>
        <v>f</v>
      </c>
      <c r="D1914" t="str">
        <f t="shared" si="91"/>
        <v>f</v>
      </c>
      <c r="E1914" t="str">
        <f>IF(COUNT(SEARCH({"04.","05.","09.","12."},CONCATENATE(P1913,U1913,AB1913,AH1913))),"t","f")</f>
        <v>t</v>
      </c>
      <c r="F1914" t="str">
        <f t="array" ref="F1914">IF(COUNT(SEARCH(HistorischeRubrieken,CONCATENATE(P1913,U1913,AB1913,AH1913))),"t","f")</f>
        <v>f</v>
      </c>
      <c r="G1914">
        <v>13</v>
      </c>
      <c r="H1914">
        <v>253101</v>
      </c>
      <c r="I1914" t="s">
        <v>1472</v>
      </c>
      <c r="J1914">
        <v>20150701</v>
      </c>
      <c r="M1914">
        <v>0</v>
      </c>
      <c r="N1914">
        <v>0</v>
      </c>
      <c r="O1914" t="s">
        <v>1119</v>
      </c>
      <c r="P1914" t="s">
        <v>1477</v>
      </c>
      <c r="Q1914" t="s">
        <v>1101</v>
      </c>
      <c r="R1914">
        <v>0</v>
      </c>
      <c r="S1914" t="s">
        <v>271</v>
      </c>
      <c r="AA1914" t="s">
        <v>1120</v>
      </c>
      <c r="AC1914">
        <v>1</v>
      </c>
      <c r="AE1914">
        <v>1</v>
      </c>
      <c r="AF1914" t="s">
        <v>271</v>
      </c>
    </row>
    <row r="1915" spans="1:32" hidden="1" x14ac:dyDescent="0.25">
      <c r="A1915" t="str">
        <f t="array" ref="A1915">IF(COUNT(SEARCH(RubriekenHistorisch,CONCATENATE(P1914,U1914,AB1914,AH1914))),"t","f")</f>
        <v>f</v>
      </c>
      <c r="B1915" t="str">
        <f t="shared" si="89"/>
        <v>f</v>
      </c>
      <c r="C1915" t="str">
        <f t="shared" si="90"/>
        <v>f</v>
      </c>
      <c r="D1915" t="str">
        <f t="shared" si="91"/>
        <v>f</v>
      </c>
      <c r="E1915" t="str">
        <f>IF(COUNT(SEARCH({"04.","05.","09.","12."},CONCATENATE(P1914,U1914,AB1914,AH1914))),"t","f")</f>
        <v>t</v>
      </c>
      <c r="F1915" t="str">
        <f t="array" ref="F1915">IF(COUNT(SEARCH(HistorischeRubrieken,CONCATENATE(P1914,U1914,AB1914,AH1914))),"t","f")</f>
        <v>f</v>
      </c>
      <c r="G1915">
        <v>1</v>
      </c>
      <c r="H1915">
        <v>253102</v>
      </c>
      <c r="I1915" t="s">
        <v>6194</v>
      </c>
      <c r="J1915">
        <v>20000601</v>
      </c>
      <c r="K1915">
        <v>20081201</v>
      </c>
      <c r="M1915">
        <v>0</v>
      </c>
      <c r="N1915">
        <v>0</v>
      </c>
      <c r="O1915" t="s">
        <v>1208</v>
      </c>
      <c r="P1915" t="s">
        <v>1478</v>
      </c>
      <c r="Q1915" t="s">
        <v>1101</v>
      </c>
      <c r="R1915">
        <v>1</v>
      </c>
      <c r="S1915" t="s">
        <v>271</v>
      </c>
      <c r="T1915" t="s">
        <v>1208</v>
      </c>
      <c r="U1915" t="s">
        <v>1478</v>
      </c>
      <c r="V1915">
        <v>0</v>
      </c>
      <c r="W1915">
        <v>1</v>
      </c>
      <c r="X1915">
        <v>20000606</v>
      </c>
      <c r="Y1915">
        <v>0</v>
      </c>
      <c r="Z1915" t="s">
        <v>1003</v>
      </c>
    </row>
    <row r="1916" spans="1:32" hidden="1" x14ac:dyDescent="0.25">
      <c r="A1916" t="str">
        <f t="array" ref="A1916">IF(COUNT(SEARCH(RubriekenHistorisch,CONCATENATE(P1915,U1915,AB1915,AH1915))),"t","f")</f>
        <v>f</v>
      </c>
      <c r="B1916" t="str">
        <f t="shared" si="89"/>
        <v>f</v>
      </c>
      <c r="C1916" t="str">
        <f t="shared" si="90"/>
        <v>f</v>
      </c>
      <c r="D1916" t="str">
        <f t="shared" si="91"/>
        <v>f</v>
      </c>
      <c r="E1916" t="str">
        <f>IF(COUNT(SEARCH({"04.","05.","09.","12."},CONCATENATE(P1915,U1915,AB1915,AH1915))),"t","f")</f>
        <v>t</v>
      </c>
      <c r="F1916" t="str">
        <f t="array" ref="F1916">IF(COUNT(SEARCH(HistorischeRubrieken,CONCATENATE(P1915,U1915,AB1915,AH1915))),"t","f")</f>
        <v>f</v>
      </c>
      <c r="G1916">
        <v>1</v>
      </c>
      <c r="H1916">
        <v>253201</v>
      </c>
      <c r="I1916" t="s">
        <v>1479</v>
      </c>
      <c r="J1916">
        <v>19981101</v>
      </c>
      <c r="K1916">
        <v>20000301</v>
      </c>
      <c r="M1916">
        <v>0</v>
      </c>
      <c r="N1916">
        <v>0</v>
      </c>
      <c r="O1916" t="s">
        <v>1480</v>
      </c>
      <c r="P1916" t="s">
        <v>1481</v>
      </c>
      <c r="Q1916" t="s">
        <v>1101</v>
      </c>
      <c r="R1916">
        <v>0</v>
      </c>
      <c r="S1916" t="s">
        <v>271</v>
      </c>
      <c r="U1916" t="s">
        <v>1481</v>
      </c>
      <c r="V1916">
        <v>1</v>
      </c>
      <c r="W1916">
        <v>1</v>
      </c>
      <c r="X1916">
        <v>19981101</v>
      </c>
      <c r="Y1916">
        <v>0</v>
      </c>
      <c r="Z1916" t="s">
        <v>1003</v>
      </c>
      <c r="AA1916" t="s">
        <v>1482</v>
      </c>
      <c r="AC1916">
        <v>1</v>
      </c>
      <c r="AE1916">
        <v>0</v>
      </c>
      <c r="AF1916" t="s">
        <v>271</v>
      </c>
    </row>
    <row r="1917" spans="1:32" hidden="1" x14ac:dyDescent="0.25">
      <c r="A1917" t="str">
        <f t="array" ref="A1917">IF(COUNT(SEARCH(RubriekenHistorisch,CONCATENATE(P1916,U1916,AB1916,AH1916))),"t","f")</f>
        <v>f</v>
      </c>
      <c r="B1917" t="str">
        <f t="shared" si="89"/>
        <v>f</v>
      </c>
      <c r="C1917" t="str">
        <f t="shared" si="90"/>
        <v>f</v>
      </c>
      <c r="D1917" t="str">
        <f t="shared" si="91"/>
        <v>f</v>
      </c>
      <c r="E1917" t="str">
        <f>IF(COUNT(SEARCH({"04.","05.","09.","12."},CONCATENATE(P1916,U1916,AB1916,AH1916))),"t","f")</f>
        <v>t</v>
      </c>
      <c r="F1917" t="str">
        <f t="array" ref="F1917">IF(COUNT(SEARCH(HistorischeRubrieken,CONCATENATE(P1916,U1916,AB1916,AH1916))),"t","f")</f>
        <v>f</v>
      </c>
      <c r="G1917">
        <v>2</v>
      </c>
      <c r="H1917">
        <v>253201</v>
      </c>
      <c r="I1917" t="s">
        <v>1483</v>
      </c>
      <c r="J1917">
        <v>20000301</v>
      </c>
      <c r="K1917">
        <v>20010401</v>
      </c>
      <c r="M1917">
        <v>0</v>
      </c>
      <c r="N1917">
        <v>0</v>
      </c>
      <c r="O1917" t="s">
        <v>1480</v>
      </c>
      <c r="P1917" t="s">
        <v>1484</v>
      </c>
      <c r="Q1917" t="s">
        <v>1101</v>
      </c>
      <c r="R1917">
        <v>0</v>
      </c>
      <c r="S1917" t="s">
        <v>271</v>
      </c>
      <c r="U1917" t="s">
        <v>1485</v>
      </c>
      <c r="V1917">
        <v>1</v>
      </c>
      <c r="W1917">
        <v>1</v>
      </c>
      <c r="X1917">
        <v>20000301</v>
      </c>
      <c r="Y1917">
        <v>0</v>
      </c>
      <c r="Z1917" t="s">
        <v>1003</v>
      </c>
      <c r="AA1917" t="s">
        <v>1187</v>
      </c>
      <c r="AC1917">
        <v>1</v>
      </c>
      <c r="AE1917">
        <v>1</v>
      </c>
      <c r="AF1917" t="s">
        <v>271</v>
      </c>
    </row>
    <row r="1918" spans="1:32" hidden="1" x14ac:dyDescent="0.25">
      <c r="A1918" t="str">
        <f t="array" ref="A1918">IF(COUNT(SEARCH(RubriekenHistorisch,CONCATENATE(P1917,U1917,AB1917,AH1917))),"t","f")</f>
        <v>f</v>
      </c>
      <c r="B1918" t="str">
        <f t="shared" si="89"/>
        <v>f</v>
      </c>
      <c r="C1918" t="str">
        <f t="shared" si="90"/>
        <v>f</v>
      </c>
      <c r="D1918" t="str">
        <f t="shared" si="91"/>
        <v>f</v>
      </c>
      <c r="E1918" t="str">
        <f>IF(COUNT(SEARCH({"04.","05.","09.","12."},CONCATENATE(P1917,U1917,AB1917,AH1917))),"t","f")</f>
        <v>t</v>
      </c>
      <c r="F1918" t="str">
        <f t="array" ref="F1918">IF(COUNT(SEARCH(HistorischeRubrieken,CONCATENATE(P1917,U1917,AB1917,AH1917))),"t","f")</f>
        <v>f</v>
      </c>
      <c r="G1918">
        <v>3</v>
      </c>
      <c r="H1918">
        <v>253201</v>
      </c>
      <c r="I1918" t="s">
        <v>1483</v>
      </c>
      <c r="J1918">
        <v>20010401</v>
      </c>
      <c r="K1918">
        <v>20071201</v>
      </c>
      <c r="M1918">
        <v>0</v>
      </c>
      <c r="N1918">
        <v>0</v>
      </c>
      <c r="O1918" t="s">
        <v>1486</v>
      </c>
      <c r="P1918" t="s">
        <v>1484</v>
      </c>
      <c r="Q1918" t="s">
        <v>1101</v>
      </c>
      <c r="R1918">
        <v>0</v>
      </c>
      <c r="S1918" t="s">
        <v>271</v>
      </c>
      <c r="AA1918" t="s">
        <v>1190</v>
      </c>
      <c r="AC1918">
        <v>1</v>
      </c>
      <c r="AE1918">
        <v>1</v>
      </c>
      <c r="AF1918" t="s">
        <v>271</v>
      </c>
    </row>
    <row r="1919" spans="1:32" hidden="1" x14ac:dyDescent="0.25">
      <c r="A1919" t="str">
        <f t="array" ref="A1919">IF(COUNT(SEARCH(RubriekenHistorisch,CONCATENATE(P1918,U1918,AB1918,AH1918))),"t","f")</f>
        <v>f</v>
      </c>
      <c r="B1919" t="str">
        <f t="shared" si="89"/>
        <v>f</v>
      </c>
      <c r="C1919" t="str">
        <f t="shared" si="90"/>
        <v>f</v>
      </c>
      <c r="D1919" t="str">
        <f t="shared" si="91"/>
        <v>f</v>
      </c>
      <c r="E1919" t="str">
        <f>IF(COUNT(SEARCH({"04.","05.","09.","12."},CONCATENATE(P1918,U1918,AB1918,AH1918))),"t","f")</f>
        <v>t</v>
      </c>
      <c r="F1919" t="str">
        <f t="array" ref="F1919">IF(COUNT(SEARCH(HistorischeRubrieken,CONCATENATE(P1918,U1918,AB1918,AH1918))),"t","f")</f>
        <v>f</v>
      </c>
      <c r="G1919">
        <v>4</v>
      </c>
      <c r="H1919">
        <v>253201</v>
      </c>
      <c r="I1919" t="s">
        <v>1483</v>
      </c>
      <c r="J1919">
        <v>20071201</v>
      </c>
      <c r="K1919">
        <v>20080301</v>
      </c>
      <c r="M1919">
        <v>0</v>
      </c>
      <c r="N1919">
        <v>0</v>
      </c>
      <c r="O1919" t="s">
        <v>1487</v>
      </c>
      <c r="P1919" t="s">
        <v>1484</v>
      </c>
      <c r="Q1919" t="s">
        <v>1101</v>
      </c>
      <c r="R1919">
        <v>0</v>
      </c>
      <c r="S1919" t="s">
        <v>271</v>
      </c>
      <c r="AA1919" t="s">
        <v>1488</v>
      </c>
      <c r="AC1919">
        <v>1</v>
      </c>
      <c r="AE1919">
        <v>1</v>
      </c>
      <c r="AF1919" t="s">
        <v>271</v>
      </c>
    </row>
    <row r="1920" spans="1:32" hidden="1" x14ac:dyDescent="0.25">
      <c r="A1920" t="str">
        <f t="array" ref="A1920">IF(COUNT(SEARCH(RubriekenHistorisch,CONCATENATE(P1919,U1919,AB1919,AH1919))),"t","f")</f>
        <v>f</v>
      </c>
      <c r="B1920" t="str">
        <f t="shared" si="89"/>
        <v>f</v>
      </c>
      <c r="C1920" t="str">
        <f t="shared" si="90"/>
        <v>f</v>
      </c>
      <c r="D1920" t="str">
        <f t="shared" si="91"/>
        <v>f</v>
      </c>
      <c r="E1920" t="str">
        <f>IF(COUNT(SEARCH({"04.","05.","09.","12."},CONCATENATE(P1919,U1919,AB1919,AH1919))),"t","f")</f>
        <v>t</v>
      </c>
      <c r="F1920" t="str">
        <f t="array" ref="F1920">IF(COUNT(SEARCH(HistorischeRubrieken,CONCATENATE(P1919,U1919,AB1919,AH1919))),"t","f")</f>
        <v>f</v>
      </c>
      <c r="G1920">
        <v>5</v>
      </c>
      <c r="H1920">
        <v>253201</v>
      </c>
      <c r="I1920" t="s">
        <v>1483</v>
      </c>
      <c r="J1920">
        <v>20100501</v>
      </c>
      <c r="K1920">
        <v>20130201</v>
      </c>
      <c r="M1920">
        <v>0</v>
      </c>
      <c r="N1920">
        <v>0</v>
      </c>
      <c r="AA1920" t="s">
        <v>1321</v>
      </c>
      <c r="AC1920">
        <v>0</v>
      </c>
      <c r="AE1920">
        <v>1</v>
      </c>
      <c r="AF1920" t="s">
        <v>271</v>
      </c>
    </row>
    <row r="1921" spans="1:32" hidden="1" x14ac:dyDescent="0.25">
      <c r="A1921" t="str">
        <f t="array" ref="A1921">IF(COUNT(SEARCH(RubriekenHistorisch,CONCATENATE(P1920,U1920,AB1920,AH1920))),"t","f")</f>
        <v>f</v>
      </c>
      <c r="B1921" t="str">
        <f t="shared" si="89"/>
        <v>f</v>
      </c>
      <c r="C1921" t="str">
        <f t="shared" si="90"/>
        <v>f</v>
      </c>
      <c r="D1921" t="str">
        <f t="shared" si="91"/>
        <v>f</v>
      </c>
      <c r="E1921" t="str">
        <f>IF(COUNT(SEARCH({"04.","05.","09.","12."},CONCATENATE(P1920,U1920,AB1920,AH1920))),"t","f")</f>
        <v>f</v>
      </c>
      <c r="F1921" t="str">
        <f t="array" ref="F1921">IF(COUNT(SEARCH(HistorischeRubrieken,CONCATENATE(P1920,U1920,AB1920,AH1920))),"t","f")</f>
        <v>f</v>
      </c>
      <c r="G1921">
        <v>6</v>
      </c>
      <c r="H1921">
        <v>253201</v>
      </c>
      <c r="I1921" t="s">
        <v>1483</v>
      </c>
      <c r="J1921">
        <v>20130201</v>
      </c>
      <c r="K1921">
        <v>20150401</v>
      </c>
      <c r="M1921">
        <v>0</v>
      </c>
      <c r="N1921">
        <v>0</v>
      </c>
      <c r="AA1921" t="s">
        <v>1323</v>
      </c>
      <c r="AC1921">
        <v>0</v>
      </c>
      <c r="AE1921">
        <v>1</v>
      </c>
      <c r="AF1921" t="s">
        <v>271</v>
      </c>
    </row>
    <row r="1922" spans="1:32" x14ac:dyDescent="0.25">
      <c r="A1922" t="str">
        <f t="array" ref="A1922">IF(COUNT(SEARCH(RubriekenHistorisch,CONCATENATE(P1921,U1921,AB1921,AH1921))),"t","f")</f>
        <v>f</v>
      </c>
      <c r="B1922" t="str">
        <f t="shared" si="89"/>
        <v>f</v>
      </c>
      <c r="C1922" t="str">
        <f t="shared" si="90"/>
        <v>f</v>
      </c>
      <c r="D1922" t="str">
        <f t="shared" si="91"/>
        <v>f</v>
      </c>
      <c r="E1922" t="str">
        <f>IF(COUNT(SEARCH({"04.","05.","09.","12."},CONCATENATE(P1921,U1921,AB1921,AH1921))),"t","f")</f>
        <v>f</v>
      </c>
      <c r="F1922" t="str">
        <f t="array" ref="F1922">IF(COUNT(SEARCH(HistorischeRubrieken,CONCATENATE(P1921,U1921,AB1921,AH1921))),"t","f")</f>
        <v>f</v>
      </c>
      <c r="G1922">
        <v>7</v>
      </c>
      <c r="H1922">
        <v>253201</v>
      </c>
      <c r="I1922" t="s">
        <v>1483</v>
      </c>
      <c r="J1922">
        <v>20150401</v>
      </c>
      <c r="M1922">
        <v>0</v>
      </c>
      <c r="N1922">
        <v>0</v>
      </c>
      <c r="AA1922" t="s">
        <v>1300</v>
      </c>
      <c r="AC1922">
        <v>0</v>
      </c>
      <c r="AE1922">
        <v>1</v>
      </c>
      <c r="AF1922" t="s">
        <v>271</v>
      </c>
    </row>
    <row r="1923" spans="1:32" x14ac:dyDescent="0.25">
      <c r="A1923" t="str">
        <f t="array" ref="A1923">IF(COUNT(SEARCH(RubriekenHistorisch,CONCATENATE(P1922,U1922,AB1922,AH1922))),"t","f")</f>
        <v>f</v>
      </c>
      <c r="B1923" t="str">
        <f t="shared" ref="B1923:B1986" si="92">IF(COUNT(SEARCH("07.66.20",CONCATENATE(P1922,U1922,AB1922,AH1922))),"t","f")</f>
        <v>f</v>
      </c>
      <c r="C1923" t="str">
        <f t="shared" ref="C1923:C1986" si="93">IF(COUNT(SEARCH("14.40.10",CONCATENATE(P1922,U1922,AB1922,AH1922))),"t","f")</f>
        <v>f</v>
      </c>
      <c r="D1923" t="str">
        <f t="shared" si="91"/>
        <v>f</v>
      </c>
      <c r="E1923" t="str">
        <f>IF(COUNT(SEARCH({"04.","05.","09.","12."},CONCATENATE(P1922,U1922,AB1922,AH1922))),"t","f")</f>
        <v>f</v>
      </c>
      <c r="F1923" t="str">
        <f t="array" ref="F1923">IF(COUNT(SEARCH(HistorischeRubrieken,CONCATENATE(P1922,U1922,AB1922,AH1922))),"t","f")</f>
        <v>f</v>
      </c>
      <c r="G1923">
        <v>1</v>
      </c>
      <c r="H1923">
        <v>253202</v>
      </c>
      <c r="I1923" t="s">
        <v>6731</v>
      </c>
      <c r="J1923">
        <v>20160201</v>
      </c>
      <c r="M1923">
        <v>0</v>
      </c>
      <c r="N1923">
        <v>0</v>
      </c>
      <c r="AA1923" t="s">
        <v>1300</v>
      </c>
      <c r="AC1923">
        <v>0</v>
      </c>
      <c r="AE1923">
        <v>0</v>
      </c>
      <c r="AF1923" t="s">
        <v>271</v>
      </c>
    </row>
    <row r="1924" spans="1:32" x14ac:dyDescent="0.25">
      <c r="A1924" t="str">
        <f t="array" ref="A1924">IF(COUNT(SEARCH(RubriekenHistorisch,CONCATENATE(P1923,U1923,AB1923,AH1923))),"t","f")</f>
        <v>f</v>
      </c>
      <c r="B1924" t="str">
        <f t="shared" si="92"/>
        <v>f</v>
      </c>
      <c r="C1924" t="str">
        <f t="shared" si="93"/>
        <v>f</v>
      </c>
      <c r="D1924" t="str">
        <f t="shared" ref="D1924:D1987" si="94">IF(COUNT(SEARCH("- 0",CONCATENATE(P1923,U1923,AB1923,AH1923))),"t","f")</f>
        <v>f</v>
      </c>
      <c r="E1924" t="str">
        <f>IF(COUNT(SEARCH({"04.","05.","09.","12."},CONCATENATE(P1923,U1923,AB1923,AH1923))),"t","f")</f>
        <v>f</v>
      </c>
      <c r="F1924" t="str">
        <f t="array" ref="F1924">IF(COUNT(SEARCH(HistorischeRubrieken,CONCATENATE(P1923,U1923,AB1923,AH1923))),"t","f")</f>
        <v>f</v>
      </c>
      <c r="G1924">
        <v>1</v>
      </c>
      <c r="H1924">
        <v>253301</v>
      </c>
      <c r="I1924" t="s">
        <v>1489</v>
      </c>
      <c r="J1924">
        <v>20140601</v>
      </c>
      <c r="M1924">
        <v>0</v>
      </c>
      <c r="N1924">
        <v>0</v>
      </c>
      <c r="AA1924" t="s">
        <v>1300</v>
      </c>
      <c r="AC1924">
        <v>0</v>
      </c>
      <c r="AE1924">
        <v>0</v>
      </c>
      <c r="AF1924" t="s">
        <v>271</v>
      </c>
    </row>
    <row r="1925" spans="1:32" x14ac:dyDescent="0.25">
      <c r="A1925" t="str">
        <f t="array" ref="A1925">IF(COUNT(SEARCH(RubriekenHistorisch,CONCATENATE(P1924,U1924,AB1924,AH1924))),"t","f")</f>
        <v>f</v>
      </c>
      <c r="B1925" t="str">
        <f t="shared" si="92"/>
        <v>f</v>
      </c>
      <c r="C1925" t="str">
        <f t="shared" si="93"/>
        <v>f</v>
      </c>
      <c r="D1925" t="str">
        <f t="shared" si="94"/>
        <v>f</v>
      </c>
      <c r="E1925" t="str">
        <f>IF(COUNT(SEARCH({"04.","05.","09.","12."},CONCATENATE(P1924,U1924,AB1924,AH1924))),"t","f")</f>
        <v>f</v>
      </c>
      <c r="F1925" t="str">
        <f t="array" ref="F1925">IF(COUNT(SEARCH(HistorischeRubrieken,CONCATENATE(P1924,U1924,AB1924,AH1924))),"t","f")</f>
        <v>f</v>
      </c>
      <c r="G1925">
        <v>1</v>
      </c>
      <c r="H1925">
        <v>253401</v>
      </c>
      <c r="I1925" t="s">
        <v>1490</v>
      </c>
      <c r="J1925">
        <v>20140601</v>
      </c>
      <c r="M1925">
        <v>0</v>
      </c>
      <c r="N1925">
        <v>0</v>
      </c>
      <c r="AA1925" t="s">
        <v>1300</v>
      </c>
      <c r="AC1925">
        <v>0</v>
      </c>
      <c r="AE1925">
        <v>0</v>
      </c>
      <c r="AF1925" t="s">
        <v>271</v>
      </c>
    </row>
    <row r="1926" spans="1:32" x14ac:dyDescent="0.25">
      <c r="A1926" t="str">
        <f t="array" ref="A1926">IF(COUNT(SEARCH(RubriekenHistorisch,CONCATENATE(P1925,U1925,AB1925,AH1925))),"t","f")</f>
        <v>f</v>
      </c>
      <c r="B1926" t="str">
        <f t="shared" si="92"/>
        <v>f</v>
      </c>
      <c r="C1926" t="str">
        <f t="shared" si="93"/>
        <v>f</v>
      </c>
      <c r="D1926" t="str">
        <f t="shared" si="94"/>
        <v>f</v>
      </c>
      <c r="E1926" t="str">
        <f>IF(COUNT(SEARCH({"04.","05.","09.","12."},CONCATENATE(P1925,U1925,AB1925,AH1925))),"t","f")</f>
        <v>f</v>
      </c>
      <c r="F1926" t="str">
        <f t="array" ref="F1926">IF(COUNT(SEARCH(HistorischeRubrieken,CONCATENATE(P1925,U1925,AB1925,AH1925))),"t","f")</f>
        <v>f</v>
      </c>
      <c r="G1926">
        <v>1</v>
      </c>
      <c r="H1926">
        <v>253501</v>
      </c>
      <c r="I1926" t="s">
        <v>1491</v>
      </c>
      <c r="J1926">
        <v>20140601</v>
      </c>
      <c r="M1926">
        <v>0</v>
      </c>
      <c r="N1926">
        <v>0</v>
      </c>
      <c r="AA1926" t="s">
        <v>1300</v>
      </c>
      <c r="AC1926">
        <v>0</v>
      </c>
      <c r="AE1926">
        <v>0</v>
      </c>
      <c r="AF1926" t="s">
        <v>271</v>
      </c>
    </row>
    <row r="1927" spans="1:32" hidden="1" x14ac:dyDescent="0.25">
      <c r="A1927" t="str">
        <f t="array" ref="A1927">IF(COUNT(SEARCH(RubriekenHistorisch,CONCATENATE(P1926,U1926,AB1926,AH1926))),"t","f")</f>
        <v>f</v>
      </c>
      <c r="B1927" t="str">
        <f t="shared" si="92"/>
        <v>f</v>
      </c>
      <c r="C1927" t="str">
        <f t="shared" si="93"/>
        <v>f</v>
      </c>
      <c r="D1927" t="str">
        <f t="shared" si="94"/>
        <v>f</v>
      </c>
      <c r="E1927" t="str">
        <f>IF(COUNT(SEARCH({"04.","05.","09.","12."},CONCATENATE(P1926,U1926,AB1926,AH1926))),"t","f")</f>
        <v>f</v>
      </c>
      <c r="F1927" t="str">
        <f t="array" ref="F1927">IF(COUNT(SEARCH(HistorischeRubrieken,CONCATENATE(P1926,U1926,AB1926,AH1926))),"t","f")</f>
        <v>f</v>
      </c>
      <c r="G1927">
        <v>1</v>
      </c>
      <c r="H1927">
        <v>253601</v>
      </c>
      <c r="I1927" t="s">
        <v>1492</v>
      </c>
      <c r="J1927">
        <v>20000301</v>
      </c>
      <c r="K1927">
        <v>20010401</v>
      </c>
      <c r="M1927">
        <v>0</v>
      </c>
      <c r="N1927">
        <v>0</v>
      </c>
      <c r="O1927" t="s">
        <v>1093</v>
      </c>
      <c r="P1927" t="s">
        <v>1493</v>
      </c>
      <c r="Q1927" t="s">
        <v>1101</v>
      </c>
      <c r="R1927">
        <v>0</v>
      </c>
      <c r="S1927" t="s">
        <v>271</v>
      </c>
      <c r="U1927" t="s">
        <v>1493</v>
      </c>
      <c r="V1927">
        <v>1</v>
      </c>
      <c r="W1927">
        <v>1</v>
      </c>
      <c r="X1927">
        <v>20000306</v>
      </c>
      <c r="Y1927">
        <v>0</v>
      </c>
      <c r="Z1927" t="s">
        <v>1003</v>
      </c>
      <c r="AA1927" t="s">
        <v>1163</v>
      </c>
      <c r="AC1927">
        <v>1</v>
      </c>
      <c r="AE1927">
        <v>1</v>
      </c>
      <c r="AF1927" t="s">
        <v>271</v>
      </c>
    </row>
    <row r="1928" spans="1:32" hidden="1" x14ac:dyDescent="0.25">
      <c r="A1928" t="str">
        <f t="array" ref="A1928">IF(COUNT(SEARCH(RubriekenHistorisch,CONCATENATE(P1927,U1927,AB1927,AH1927))),"t","f")</f>
        <v>f</v>
      </c>
      <c r="B1928" t="str">
        <f t="shared" si="92"/>
        <v>f</v>
      </c>
      <c r="C1928" t="str">
        <f t="shared" si="93"/>
        <v>f</v>
      </c>
      <c r="D1928" t="str">
        <f t="shared" si="94"/>
        <v>f</v>
      </c>
      <c r="E1928" t="str">
        <f>IF(COUNT(SEARCH({"04.","05.","09.","12."},CONCATENATE(P1927,U1927,AB1927,AH1927))),"t","f")</f>
        <v>t</v>
      </c>
      <c r="F1928" t="str">
        <f t="array" ref="F1928">IF(COUNT(SEARCH(HistorischeRubrieken,CONCATENATE(P1927,U1927,AB1927,AH1927))),"t","f")</f>
        <v>f</v>
      </c>
      <c r="G1928">
        <v>2</v>
      </c>
      <c r="H1928">
        <v>253601</v>
      </c>
      <c r="I1928" t="s">
        <v>1492</v>
      </c>
      <c r="J1928">
        <v>20010401</v>
      </c>
      <c r="K1928">
        <v>20071201</v>
      </c>
      <c r="M1928">
        <v>0</v>
      </c>
      <c r="N1928">
        <v>0</v>
      </c>
      <c r="O1928" t="s">
        <v>1103</v>
      </c>
      <c r="P1928" t="s">
        <v>1493</v>
      </c>
      <c r="Q1928" t="s">
        <v>1101</v>
      </c>
      <c r="R1928">
        <v>0</v>
      </c>
      <c r="S1928" t="s">
        <v>271</v>
      </c>
      <c r="AA1928" t="s">
        <v>1108</v>
      </c>
      <c r="AC1928">
        <v>1</v>
      </c>
      <c r="AE1928">
        <v>1</v>
      </c>
      <c r="AF1928" t="s">
        <v>271</v>
      </c>
    </row>
    <row r="1929" spans="1:32" hidden="1" x14ac:dyDescent="0.25">
      <c r="A1929" t="str">
        <f t="array" ref="A1929">IF(COUNT(SEARCH(RubriekenHistorisch,CONCATENATE(P1928,U1928,AB1928,AH1928))),"t","f")</f>
        <v>f</v>
      </c>
      <c r="B1929" t="str">
        <f t="shared" si="92"/>
        <v>f</v>
      </c>
      <c r="C1929" t="str">
        <f t="shared" si="93"/>
        <v>f</v>
      </c>
      <c r="D1929" t="str">
        <f t="shared" si="94"/>
        <v>f</v>
      </c>
      <c r="E1929" t="str">
        <f>IF(COUNT(SEARCH({"04.","05.","09.","12."},CONCATENATE(P1928,U1928,AB1928,AH1928))),"t","f")</f>
        <v>t</v>
      </c>
      <c r="F1929" t="str">
        <f t="array" ref="F1929">IF(COUNT(SEARCH(HistorischeRubrieken,CONCATENATE(P1928,U1928,AB1928,AH1928))),"t","f")</f>
        <v>f</v>
      </c>
      <c r="G1929">
        <v>3</v>
      </c>
      <c r="H1929">
        <v>253601</v>
      </c>
      <c r="I1929" t="s">
        <v>1492</v>
      </c>
      <c r="J1929">
        <v>20071201</v>
      </c>
      <c r="K1929">
        <v>20081201</v>
      </c>
      <c r="M1929">
        <v>0</v>
      </c>
      <c r="N1929">
        <v>0</v>
      </c>
      <c r="O1929" t="s">
        <v>1111</v>
      </c>
      <c r="P1929" t="s">
        <v>1493</v>
      </c>
      <c r="Q1929" t="s">
        <v>1101</v>
      </c>
      <c r="R1929">
        <v>0</v>
      </c>
      <c r="S1929" t="s">
        <v>271</v>
      </c>
      <c r="AA1929" t="s">
        <v>1112</v>
      </c>
      <c r="AC1929">
        <v>1</v>
      </c>
      <c r="AE1929">
        <v>1</v>
      </c>
      <c r="AF1929" t="s">
        <v>271</v>
      </c>
    </row>
    <row r="1930" spans="1:32" x14ac:dyDescent="0.25">
      <c r="A1930" t="str">
        <f t="array" ref="A1930">IF(COUNT(SEARCH(RubriekenHistorisch,CONCATENATE(P1929,U1929,AB1929,AH1929))),"t","f")</f>
        <v>f</v>
      </c>
      <c r="B1930" t="str">
        <f t="shared" si="92"/>
        <v>f</v>
      </c>
      <c r="C1930" t="str">
        <f t="shared" si="93"/>
        <v>f</v>
      </c>
      <c r="D1930" t="str">
        <f t="shared" si="94"/>
        <v>f</v>
      </c>
      <c r="E1930" t="str">
        <f>IF(COUNT(SEARCH({"04.","05.","09.","12."},CONCATENATE(P1929,U1929,AB1929,AH1929))),"t","f")</f>
        <v>t</v>
      </c>
      <c r="F1930" t="str">
        <f t="array" ref="F1930">IF(COUNT(SEARCH(HistorischeRubrieken,CONCATENATE(P1929,U1929,AB1929,AH1929))),"t","f")</f>
        <v>f</v>
      </c>
      <c r="G1930">
        <v>4</v>
      </c>
      <c r="H1930">
        <v>253601</v>
      </c>
      <c r="I1930" t="s">
        <v>1492</v>
      </c>
      <c r="J1930">
        <v>20140701</v>
      </c>
      <c r="M1930">
        <v>0</v>
      </c>
      <c r="N1930">
        <v>0</v>
      </c>
      <c r="U1930" t="s">
        <v>1494</v>
      </c>
      <c r="V1930">
        <v>2</v>
      </c>
      <c r="W1930">
        <v>0</v>
      </c>
      <c r="X1930">
        <v>20140701</v>
      </c>
      <c r="Y1930">
        <v>0</v>
      </c>
      <c r="Z1930" t="s">
        <v>271</v>
      </c>
      <c r="AA1930" t="s">
        <v>1300</v>
      </c>
      <c r="AC1930">
        <v>0</v>
      </c>
      <c r="AE1930">
        <v>0</v>
      </c>
      <c r="AF1930" t="s">
        <v>271</v>
      </c>
    </row>
    <row r="1931" spans="1:32" hidden="1" x14ac:dyDescent="0.25">
      <c r="A1931" t="str">
        <f t="array" ref="A1931">IF(COUNT(SEARCH(RubriekenHistorisch,CONCATENATE(P1930,U1930,AB1930,AH1930))),"t","f")</f>
        <v>f</v>
      </c>
      <c r="B1931" t="str">
        <f t="shared" si="92"/>
        <v>f</v>
      </c>
      <c r="C1931" t="str">
        <f t="shared" si="93"/>
        <v>t</v>
      </c>
      <c r="D1931" t="str">
        <f t="shared" si="94"/>
        <v>f</v>
      </c>
      <c r="E1931" t="str">
        <f>IF(COUNT(SEARCH({"04.","05.","09.","12."},CONCATENATE(P1930,U1930,AB1930,AH1930))),"t","f")</f>
        <v>f</v>
      </c>
      <c r="F1931" t="str">
        <f t="array" ref="F1931">IF(COUNT(SEARCH(HistorischeRubrieken,CONCATENATE(P1930,U1930,AB1930,AH1930))),"t","f")</f>
        <v>f</v>
      </c>
      <c r="G1931">
        <v>1</v>
      </c>
      <c r="H1931">
        <v>253701</v>
      </c>
      <c r="I1931" t="s">
        <v>1495</v>
      </c>
      <c r="J1931">
        <v>20000301</v>
      </c>
      <c r="K1931">
        <v>20010401</v>
      </c>
      <c r="M1931">
        <v>0</v>
      </c>
      <c r="N1931">
        <v>0</v>
      </c>
      <c r="O1931" t="s">
        <v>1093</v>
      </c>
      <c r="P1931" t="s">
        <v>1496</v>
      </c>
      <c r="Q1931" t="s">
        <v>1101</v>
      </c>
      <c r="R1931">
        <v>0</v>
      </c>
      <c r="S1931" t="s">
        <v>271</v>
      </c>
      <c r="U1931" t="s">
        <v>1496</v>
      </c>
      <c r="V1931">
        <v>1</v>
      </c>
      <c r="W1931">
        <v>1</v>
      </c>
      <c r="X1931">
        <v>20000306</v>
      </c>
      <c r="Y1931">
        <v>0</v>
      </c>
      <c r="Z1931" t="s">
        <v>1003</v>
      </c>
      <c r="AA1931" t="s">
        <v>1163</v>
      </c>
      <c r="AC1931">
        <v>1</v>
      </c>
      <c r="AE1931">
        <v>1</v>
      </c>
      <c r="AF1931" t="s">
        <v>271</v>
      </c>
    </row>
    <row r="1932" spans="1:32" hidden="1" x14ac:dyDescent="0.25">
      <c r="A1932" t="str">
        <f t="array" ref="A1932">IF(COUNT(SEARCH(RubriekenHistorisch,CONCATENATE(P1931,U1931,AB1931,AH1931))),"t","f")</f>
        <v>f</v>
      </c>
      <c r="B1932" t="str">
        <f t="shared" si="92"/>
        <v>f</v>
      </c>
      <c r="C1932" t="str">
        <f t="shared" si="93"/>
        <v>f</v>
      </c>
      <c r="D1932" t="str">
        <f t="shared" si="94"/>
        <v>f</v>
      </c>
      <c r="E1932" t="str">
        <f>IF(COUNT(SEARCH({"04.","05.","09.","12."},CONCATENATE(P1931,U1931,AB1931,AH1931))),"t","f")</f>
        <v>t</v>
      </c>
      <c r="F1932" t="str">
        <f t="array" ref="F1932">IF(COUNT(SEARCH(HistorischeRubrieken,CONCATENATE(P1931,U1931,AB1931,AH1931))),"t","f")</f>
        <v>f</v>
      </c>
      <c r="G1932">
        <v>2</v>
      </c>
      <c r="H1932">
        <v>253701</v>
      </c>
      <c r="I1932" t="s">
        <v>1495</v>
      </c>
      <c r="J1932">
        <v>20010401</v>
      </c>
      <c r="K1932">
        <v>20021201</v>
      </c>
      <c r="M1932">
        <v>0</v>
      </c>
      <c r="N1932">
        <v>0</v>
      </c>
      <c r="O1932" t="s">
        <v>1103</v>
      </c>
      <c r="P1932" t="s">
        <v>1496</v>
      </c>
      <c r="Q1932" t="s">
        <v>1101</v>
      </c>
      <c r="R1932">
        <v>0</v>
      </c>
      <c r="S1932" t="s">
        <v>271</v>
      </c>
      <c r="AA1932" t="s">
        <v>1108</v>
      </c>
      <c r="AC1932">
        <v>1</v>
      </c>
      <c r="AE1932">
        <v>1</v>
      </c>
      <c r="AF1932" t="s">
        <v>271</v>
      </c>
    </row>
    <row r="1933" spans="1:32" hidden="1" x14ac:dyDescent="0.25">
      <c r="A1933" t="str">
        <f t="array" ref="A1933">IF(COUNT(SEARCH(RubriekenHistorisch,CONCATENATE(P1932,U1932,AB1932,AH1932))),"t","f")</f>
        <v>f</v>
      </c>
      <c r="B1933" t="str">
        <f t="shared" si="92"/>
        <v>f</v>
      </c>
      <c r="C1933" t="str">
        <f t="shared" si="93"/>
        <v>f</v>
      </c>
      <c r="D1933" t="str">
        <f t="shared" si="94"/>
        <v>f</v>
      </c>
      <c r="E1933" t="str">
        <f>IF(COUNT(SEARCH({"04.","05.","09.","12."},CONCATENATE(P1932,U1932,AB1932,AH1932))),"t","f")</f>
        <v>t</v>
      </c>
      <c r="F1933" t="str">
        <f t="array" ref="F1933">IF(COUNT(SEARCH(HistorischeRubrieken,CONCATENATE(P1932,U1932,AB1932,AH1932))),"t","f")</f>
        <v>f</v>
      </c>
      <c r="G1933">
        <v>3</v>
      </c>
      <c r="H1933">
        <v>253701</v>
      </c>
      <c r="I1933" t="s">
        <v>1495</v>
      </c>
      <c r="J1933">
        <v>20021201</v>
      </c>
      <c r="K1933">
        <v>20071201</v>
      </c>
      <c r="M1933">
        <v>0</v>
      </c>
      <c r="N1933">
        <v>0</v>
      </c>
      <c r="O1933" t="s">
        <v>1103</v>
      </c>
      <c r="P1933" t="s">
        <v>1497</v>
      </c>
      <c r="Q1933" t="s">
        <v>1101</v>
      </c>
      <c r="R1933">
        <v>0</v>
      </c>
      <c r="S1933" t="s">
        <v>271</v>
      </c>
      <c r="AA1933" t="s">
        <v>1108</v>
      </c>
      <c r="AC1933">
        <v>1</v>
      </c>
      <c r="AE1933">
        <v>1</v>
      </c>
      <c r="AF1933" t="s">
        <v>271</v>
      </c>
    </row>
    <row r="1934" spans="1:32" hidden="1" x14ac:dyDescent="0.25">
      <c r="A1934" t="str">
        <f t="array" ref="A1934">IF(COUNT(SEARCH(RubriekenHistorisch,CONCATENATE(P1933,U1933,AB1933,AH1933))),"t","f")</f>
        <v>f</v>
      </c>
      <c r="B1934" t="str">
        <f t="shared" si="92"/>
        <v>f</v>
      </c>
      <c r="C1934" t="str">
        <f t="shared" si="93"/>
        <v>f</v>
      </c>
      <c r="D1934" t="str">
        <f t="shared" si="94"/>
        <v>f</v>
      </c>
      <c r="E1934" t="str">
        <f>IF(COUNT(SEARCH({"04.","05.","09.","12."},CONCATENATE(P1933,U1933,AB1933,AH1933))),"t","f")</f>
        <v>t</v>
      </c>
      <c r="F1934" t="str">
        <f t="array" ref="F1934">IF(COUNT(SEARCH(HistorischeRubrieken,CONCATENATE(P1933,U1933,AB1933,AH1933))),"t","f")</f>
        <v>f</v>
      </c>
      <c r="G1934">
        <v>4</v>
      </c>
      <c r="H1934">
        <v>253701</v>
      </c>
      <c r="I1934" t="s">
        <v>1495</v>
      </c>
      <c r="J1934">
        <v>20071201</v>
      </c>
      <c r="K1934">
        <v>20081201</v>
      </c>
      <c r="M1934">
        <v>0</v>
      </c>
      <c r="N1934">
        <v>0</v>
      </c>
      <c r="O1934" t="s">
        <v>1111</v>
      </c>
      <c r="P1934" t="s">
        <v>1497</v>
      </c>
      <c r="Q1934" t="s">
        <v>1101</v>
      </c>
      <c r="R1934">
        <v>0</v>
      </c>
      <c r="S1934" t="s">
        <v>271</v>
      </c>
      <c r="AA1934" t="s">
        <v>1112</v>
      </c>
      <c r="AC1934">
        <v>1</v>
      </c>
      <c r="AE1934">
        <v>1</v>
      </c>
      <c r="AF1934" t="s">
        <v>271</v>
      </c>
    </row>
    <row r="1935" spans="1:32" x14ac:dyDescent="0.25">
      <c r="A1935" t="str">
        <f t="array" ref="A1935">IF(COUNT(SEARCH(RubriekenHistorisch,CONCATENATE(P1934,U1934,AB1934,AH1934))),"t","f")</f>
        <v>f</v>
      </c>
      <c r="B1935" t="str">
        <f t="shared" si="92"/>
        <v>f</v>
      </c>
      <c r="C1935" t="str">
        <f t="shared" si="93"/>
        <v>f</v>
      </c>
      <c r="D1935" t="str">
        <f t="shared" si="94"/>
        <v>f</v>
      </c>
      <c r="E1935" t="str">
        <f>IF(COUNT(SEARCH({"04.","05.","09.","12."},CONCATENATE(P1934,U1934,AB1934,AH1934))),"t","f")</f>
        <v>t</v>
      </c>
      <c r="F1935" t="str">
        <f t="array" ref="F1935">IF(COUNT(SEARCH(HistorischeRubrieken,CONCATENATE(P1934,U1934,AB1934,AH1934))),"t","f")</f>
        <v>f</v>
      </c>
      <c r="G1935">
        <v>1</v>
      </c>
      <c r="H1935">
        <v>253702</v>
      </c>
      <c r="I1935" t="s">
        <v>1498</v>
      </c>
      <c r="J1935">
        <v>20150901</v>
      </c>
      <c r="M1935">
        <v>0</v>
      </c>
      <c r="N1935">
        <v>0</v>
      </c>
      <c r="AA1935" t="s">
        <v>1300</v>
      </c>
      <c r="AC1935">
        <v>0</v>
      </c>
      <c r="AE1935">
        <v>0</v>
      </c>
      <c r="AF1935" t="s">
        <v>271</v>
      </c>
    </row>
    <row r="1936" spans="1:32" hidden="1" x14ac:dyDescent="0.25">
      <c r="A1936" t="str">
        <f t="array" ref="A1936">IF(COUNT(SEARCH(RubriekenHistorisch,CONCATENATE(P1935,U1935,AB1935,AH1935))),"t","f")</f>
        <v>f</v>
      </c>
      <c r="B1936" t="str">
        <f t="shared" si="92"/>
        <v>f</v>
      </c>
      <c r="C1936" t="str">
        <f t="shared" si="93"/>
        <v>f</v>
      </c>
      <c r="D1936" t="str">
        <f t="shared" si="94"/>
        <v>f</v>
      </c>
      <c r="E1936" t="str">
        <f>IF(COUNT(SEARCH({"04.","05.","09.","12."},CONCATENATE(P1935,U1935,AB1935,AH1935))),"t","f")</f>
        <v>f</v>
      </c>
      <c r="F1936" t="str">
        <f t="array" ref="F1936">IF(COUNT(SEARCH(HistorischeRubrieken,CONCATENATE(P1935,U1935,AB1935,AH1935))),"t","f")</f>
        <v>f</v>
      </c>
      <c r="G1936">
        <v>1</v>
      </c>
      <c r="H1936">
        <v>253801</v>
      </c>
      <c r="I1936" t="s">
        <v>1499</v>
      </c>
      <c r="J1936">
        <v>20000301</v>
      </c>
      <c r="K1936">
        <v>20001201</v>
      </c>
      <c r="M1936">
        <v>0</v>
      </c>
      <c r="N1936">
        <v>0</v>
      </c>
      <c r="O1936" t="s">
        <v>1093</v>
      </c>
      <c r="P1936" t="s">
        <v>1500</v>
      </c>
      <c r="Q1936" t="s">
        <v>1101</v>
      </c>
      <c r="R1936">
        <v>0</v>
      </c>
      <c r="S1936" t="s">
        <v>271</v>
      </c>
      <c r="U1936" t="s">
        <v>1500</v>
      </c>
      <c r="V1936">
        <v>1</v>
      </c>
      <c r="W1936">
        <v>1</v>
      </c>
      <c r="X1936">
        <v>20000306</v>
      </c>
      <c r="Y1936">
        <v>0</v>
      </c>
      <c r="Z1936" t="s">
        <v>1003</v>
      </c>
      <c r="AA1936" t="s">
        <v>1099</v>
      </c>
      <c r="AC1936">
        <v>1</v>
      </c>
      <c r="AE1936">
        <v>1</v>
      </c>
      <c r="AF1936" t="s">
        <v>271</v>
      </c>
    </row>
    <row r="1937" spans="1:32" hidden="1" x14ac:dyDescent="0.25">
      <c r="A1937" t="str">
        <f t="array" ref="A1937">IF(COUNT(SEARCH(RubriekenHistorisch,CONCATENATE(P1936,U1936,AB1936,AH1936))),"t","f")</f>
        <v>f</v>
      </c>
      <c r="B1937" t="str">
        <f t="shared" si="92"/>
        <v>f</v>
      </c>
      <c r="C1937" t="str">
        <f t="shared" si="93"/>
        <v>f</v>
      </c>
      <c r="D1937" t="str">
        <f t="shared" si="94"/>
        <v>f</v>
      </c>
      <c r="E1937" t="str">
        <f>IF(COUNT(SEARCH({"04.","05.","09.","12."},CONCATENATE(P1936,U1936,AB1936,AH1936))),"t","f")</f>
        <v>t</v>
      </c>
      <c r="F1937" t="str">
        <f t="array" ref="F1937">IF(COUNT(SEARCH(HistorischeRubrieken,CONCATENATE(P1936,U1936,AB1936,AH1936))),"t","f")</f>
        <v>f</v>
      </c>
      <c r="G1937">
        <v>2</v>
      </c>
      <c r="H1937">
        <v>253801</v>
      </c>
      <c r="I1937" t="s">
        <v>1499</v>
      </c>
      <c r="J1937">
        <v>20001201</v>
      </c>
      <c r="K1937">
        <v>20010401</v>
      </c>
      <c r="M1937">
        <v>0</v>
      </c>
      <c r="N1937">
        <v>0</v>
      </c>
      <c r="O1937" t="s">
        <v>1093</v>
      </c>
      <c r="P1937" t="s">
        <v>1501</v>
      </c>
      <c r="Q1937" t="s">
        <v>1101</v>
      </c>
      <c r="R1937">
        <v>0</v>
      </c>
      <c r="S1937" t="s">
        <v>271</v>
      </c>
      <c r="AA1937" t="s">
        <v>1099</v>
      </c>
      <c r="AC1937">
        <v>1</v>
      </c>
      <c r="AE1937">
        <v>1</v>
      </c>
      <c r="AF1937" t="s">
        <v>271</v>
      </c>
    </row>
    <row r="1938" spans="1:32" hidden="1" x14ac:dyDescent="0.25">
      <c r="A1938" t="str">
        <f t="array" ref="A1938">IF(COUNT(SEARCH(RubriekenHistorisch,CONCATENATE(P1937,U1937,AB1937,AH1937))),"t","f")</f>
        <v>f</v>
      </c>
      <c r="B1938" t="str">
        <f t="shared" si="92"/>
        <v>f</v>
      </c>
      <c r="C1938" t="str">
        <f t="shared" si="93"/>
        <v>f</v>
      </c>
      <c r="D1938" t="str">
        <f t="shared" si="94"/>
        <v>f</v>
      </c>
      <c r="E1938" t="str">
        <f>IF(COUNT(SEARCH({"04.","05.","09.","12."},CONCATENATE(P1937,U1937,AB1937,AH1937))),"t","f")</f>
        <v>t</v>
      </c>
      <c r="F1938" t="str">
        <f t="array" ref="F1938">IF(COUNT(SEARCH(HistorischeRubrieken,CONCATENATE(P1937,U1937,AB1937,AH1937))),"t","f")</f>
        <v>f</v>
      </c>
      <c r="G1938">
        <v>3</v>
      </c>
      <c r="H1938">
        <v>253801</v>
      </c>
      <c r="I1938" t="s">
        <v>1499</v>
      </c>
      <c r="J1938">
        <v>20010401</v>
      </c>
      <c r="K1938">
        <v>20021201</v>
      </c>
      <c r="M1938">
        <v>0</v>
      </c>
      <c r="N1938">
        <v>0</v>
      </c>
      <c r="O1938" t="s">
        <v>1103</v>
      </c>
      <c r="P1938" t="s">
        <v>1501</v>
      </c>
      <c r="Q1938" t="s">
        <v>1101</v>
      </c>
      <c r="R1938">
        <v>0</v>
      </c>
      <c r="S1938" t="s">
        <v>271</v>
      </c>
      <c r="AA1938" t="s">
        <v>1104</v>
      </c>
      <c r="AC1938">
        <v>1</v>
      </c>
      <c r="AE1938">
        <v>1</v>
      </c>
      <c r="AF1938" t="s">
        <v>271</v>
      </c>
    </row>
    <row r="1939" spans="1:32" hidden="1" x14ac:dyDescent="0.25">
      <c r="A1939" t="str">
        <f t="array" ref="A1939">IF(COUNT(SEARCH(RubriekenHistorisch,CONCATENATE(P1938,U1938,AB1938,AH1938))),"t","f")</f>
        <v>f</v>
      </c>
      <c r="B1939" t="str">
        <f t="shared" si="92"/>
        <v>f</v>
      </c>
      <c r="C1939" t="str">
        <f t="shared" si="93"/>
        <v>f</v>
      </c>
      <c r="D1939" t="str">
        <f t="shared" si="94"/>
        <v>f</v>
      </c>
      <c r="E1939" t="str">
        <f>IF(COUNT(SEARCH({"04.","05.","09.","12."},CONCATENATE(P1938,U1938,AB1938,AH1938))),"t","f")</f>
        <v>t</v>
      </c>
      <c r="F1939" t="str">
        <f t="array" ref="F1939">IF(COUNT(SEARCH(HistorischeRubrieken,CONCATENATE(P1938,U1938,AB1938,AH1938))),"t","f")</f>
        <v>f</v>
      </c>
      <c r="G1939">
        <v>4</v>
      </c>
      <c r="H1939">
        <v>253801</v>
      </c>
      <c r="I1939" t="s">
        <v>1499</v>
      </c>
      <c r="J1939">
        <v>20021201</v>
      </c>
      <c r="K1939">
        <v>20070301</v>
      </c>
      <c r="M1939">
        <v>0</v>
      </c>
      <c r="N1939">
        <v>0</v>
      </c>
      <c r="O1939" t="s">
        <v>1103</v>
      </c>
      <c r="P1939" t="s">
        <v>1502</v>
      </c>
      <c r="Q1939" t="s">
        <v>1101</v>
      </c>
      <c r="R1939">
        <v>0</v>
      </c>
      <c r="S1939" t="s">
        <v>271</v>
      </c>
      <c r="AA1939" t="s">
        <v>1104</v>
      </c>
      <c r="AC1939">
        <v>1</v>
      </c>
      <c r="AE1939">
        <v>1</v>
      </c>
      <c r="AF1939" t="s">
        <v>271</v>
      </c>
    </row>
    <row r="1940" spans="1:32" hidden="1" x14ac:dyDescent="0.25">
      <c r="A1940" t="str">
        <f t="array" ref="A1940">IF(COUNT(SEARCH(RubriekenHistorisch,CONCATENATE(P1939,U1939,AB1939,AH1939))),"t","f")</f>
        <v>f</v>
      </c>
      <c r="B1940" t="str">
        <f t="shared" si="92"/>
        <v>f</v>
      </c>
      <c r="C1940" t="str">
        <f t="shared" si="93"/>
        <v>f</v>
      </c>
      <c r="D1940" t="str">
        <f t="shared" si="94"/>
        <v>f</v>
      </c>
      <c r="E1940" t="str">
        <f>IF(COUNT(SEARCH({"04.","05.","09.","12."},CONCATENATE(P1939,U1939,AB1939,AH1939))),"t","f")</f>
        <v>t</v>
      </c>
      <c r="F1940" t="str">
        <f t="array" ref="F1940">IF(COUNT(SEARCH(HistorischeRubrieken,CONCATENATE(P1939,U1939,AB1939,AH1939))),"t","f")</f>
        <v>f</v>
      </c>
      <c r="G1940">
        <v>1</v>
      </c>
      <c r="H1940">
        <v>253901</v>
      </c>
      <c r="I1940" t="s">
        <v>1503</v>
      </c>
      <c r="J1940">
        <v>20000301</v>
      </c>
      <c r="K1940">
        <v>20010401</v>
      </c>
      <c r="M1940">
        <v>0</v>
      </c>
      <c r="N1940">
        <v>0</v>
      </c>
      <c r="O1940" t="s">
        <v>1093</v>
      </c>
      <c r="P1940" t="s">
        <v>1504</v>
      </c>
      <c r="Q1940" t="s">
        <v>1101</v>
      </c>
      <c r="R1940">
        <v>0</v>
      </c>
      <c r="S1940" t="s">
        <v>271</v>
      </c>
      <c r="U1940" t="s">
        <v>1504</v>
      </c>
      <c r="V1940">
        <v>1</v>
      </c>
      <c r="W1940">
        <v>1</v>
      </c>
      <c r="X1940">
        <v>20000310</v>
      </c>
      <c r="Y1940">
        <v>0</v>
      </c>
      <c r="Z1940" t="s">
        <v>1003</v>
      </c>
      <c r="AA1940" t="s">
        <v>1099</v>
      </c>
      <c r="AC1940">
        <v>1</v>
      </c>
      <c r="AE1940">
        <v>1</v>
      </c>
      <c r="AF1940" t="s">
        <v>271</v>
      </c>
    </row>
    <row r="1941" spans="1:32" hidden="1" x14ac:dyDescent="0.25">
      <c r="A1941" t="str">
        <f t="array" ref="A1941">IF(COUNT(SEARCH(RubriekenHistorisch,CONCATENATE(P1940,U1940,AB1940,AH1940))),"t","f")</f>
        <v>f</v>
      </c>
      <c r="B1941" t="str">
        <f t="shared" si="92"/>
        <v>f</v>
      </c>
      <c r="C1941" t="str">
        <f t="shared" si="93"/>
        <v>f</v>
      </c>
      <c r="D1941" t="str">
        <f t="shared" si="94"/>
        <v>f</v>
      </c>
      <c r="E1941" t="str">
        <f>IF(COUNT(SEARCH({"04.","05.","09.","12."},CONCATENATE(P1940,U1940,AB1940,AH1940))),"t","f")</f>
        <v>t</v>
      </c>
      <c r="F1941" t="str">
        <f t="array" ref="F1941">IF(COUNT(SEARCH(HistorischeRubrieken,CONCATENATE(P1940,U1940,AB1940,AH1940))),"t","f")</f>
        <v>f</v>
      </c>
      <c r="G1941">
        <v>2</v>
      </c>
      <c r="H1941">
        <v>253901</v>
      </c>
      <c r="I1941" t="s">
        <v>1503</v>
      </c>
      <c r="J1941">
        <v>20010401</v>
      </c>
      <c r="K1941">
        <v>20020601</v>
      </c>
      <c r="M1941">
        <v>0</v>
      </c>
      <c r="N1941">
        <v>0</v>
      </c>
      <c r="O1941" t="s">
        <v>1103</v>
      </c>
      <c r="P1941" t="s">
        <v>1505</v>
      </c>
      <c r="Q1941" t="s">
        <v>1101</v>
      </c>
      <c r="R1941">
        <v>0</v>
      </c>
      <c r="S1941" t="s">
        <v>271</v>
      </c>
      <c r="U1941" t="s">
        <v>1506</v>
      </c>
      <c r="V1941">
        <v>1</v>
      </c>
      <c r="W1941">
        <v>1</v>
      </c>
      <c r="X1941">
        <v>20010410</v>
      </c>
      <c r="Y1941">
        <v>0</v>
      </c>
      <c r="Z1941" t="s">
        <v>1003</v>
      </c>
      <c r="AA1941" t="s">
        <v>1104</v>
      </c>
      <c r="AC1941">
        <v>1</v>
      </c>
      <c r="AE1941">
        <v>1</v>
      </c>
      <c r="AF1941" t="s">
        <v>271</v>
      </c>
    </row>
    <row r="1942" spans="1:32" hidden="1" x14ac:dyDescent="0.25">
      <c r="A1942" t="str">
        <f t="array" ref="A1942">IF(COUNT(SEARCH(RubriekenHistorisch,CONCATENATE(P1941,U1941,AB1941,AH1941))),"t","f")</f>
        <v>f</v>
      </c>
      <c r="B1942" t="str">
        <f t="shared" si="92"/>
        <v>f</v>
      </c>
      <c r="C1942" t="str">
        <f t="shared" si="93"/>
        <v>f</v>
      </c>
      <c r="D1942" t="str">
        <f t="shared" si="94"/>
        <v>f</v>
      </c>
      <c r="E1942" t="str">
        <f>IF(COUNT(SEARCH({"04.","05.","09.","12."},CONCATENATE(P1941,U1941,AB1941,AH1941))),"t","f")</f>
        <v>t</v>
      </c>
      <c r="F1942" t="str">
        <f t="array" ref="F1942">IF(COUNT(SEARCH(HistorischeRubrieken,CONCATENATE(P1941,U1941,AB1941,AH1941))),"t","f")</f>
        <v>f</v>
      </c>
      <c r="G1942">
        <v>3</v>
      </c>
      <c r="H1942">
        <v>253901</v>
      </c>
      <c r="I1942" t="s">
        <v>1503</v>
      </c>
      <c r="J1942">
        <v>20020601</v>
      </c>
      <c r="K1942">
        <v>20070301</v>
      </c>
      <c r="M1942">
        <v>0</v>
      </c>
      <c r="N1942">
        <v>0</v>
      </c>
      <c r="O1942" t="s">
        <v>1103</v>
      </c>
      <c r="P1942" t="s">
        <v>1507</v>
      </c>
      <c r="Q1942" t="s">
        <v>1101</v>
      </c>
      <c r="R1942">
        <v>0</v>
      </c>
      <c r="S1942" t="s">
        <v>271</v>
      </c>
      <c r="AA1942" t="s">
        <v>1104</v>
      </c>
      <c r="AC1942">
        <v>1</v>
      </c>
      <c r="AE1942">
        <v>1</v>
      </c>
      <c r="AF1942" t="s">
        <v>271</v>
      </c>
    </row>
    <row r="1943" spans="1:32" hidden="1" x14ac:dyDescent="0.25">
      <c r="A1943" t="str">
        <f t="array" ref="A1943">IF(COUNT(SEARCH(RubriekenHistorisch,CONCATENATE(P1942,U1942,AB1942,AH1942))),"t","f")</f>
        <v>f</v>
      </c>
      <c r="B1943" t="str">
        <f t="shared" si="92"/>
        <v>f</v>
      </c>
      <c r="C1943" t="str">
        <f t="shared" si="93"/>
        <v>f</v>
      </c>
      <c r="D1943" t="str">
        <f t="shared" si="94"/>
        <v>f</v>
      </c>
      <c r="E1943" t="str">
        <f>IF(COUNT(SEARCH({"04.","05.","09.","12."},CONCATENATE(P1942,U1942,AB1942,AH1942))),"t","f")</f>
        <v>t</v>
      </c>
      <c r="F1943" t="str">
        <f t="array" ref="F1943">IF(COUNT(SEARCH(HistorischeRubrieken,CONCATENATE(P1942,U1942,AB1942,AH1942))),"t","f")</f>
        <v>f</v>
      </c>
      <c r="G1943">
        <v>1</v>
      </c>
      <c r="H1943">
        <v>254001</v>
      </c>
      <c r="I1943" t="s">
        <v>1508</v>
      </c>
      <c r="J1943">
        <v>20061201</v>
      </c>
      <c r="K1943">
        <v>20071201</v>
      </c>
      <c r="M1943">
        <v>0</v>
      </c>
      <c r="N1943">
        <v>0</v>
      </c>
      <c r="O1943" t="s">
        <v>1103</v>
      </c>
      <c r="P1943" t="s">
        <v>1509</v>
      </c>
      <c r="Q1943" t="s">
        <v>1510</v>
      </c>
      <c r="R1943">
        <v>0</v>
      </c>
      <c r="S1943" t="s">
        <v>271</v>
      </c>
      <c r="U1943" t="s">
        <v>1509</v>
      </c>
      <c r="V1943">
        <v>1</v>
      </c>
      <c r="W1943">
        <v>1</v>
      </c>
      <c r="X1943">
        <v>20061206</v>
      </c>
      <c r="Y1943">
        <v>0</v>
      </c>
      <c r="Z1943" t="s">
        <v>1003</v>
      </c>
      <c r="AA1943" t="s">
        <v>1104</v>
      </c>
      <c r="AC1943">
        <v>1</v>
      </c>
      <c r="AE1943">
        <v>1</v>
      </c>
      <c r="AF1943" t="s">
        <v>271</v>
      </c>
    </row>
    <row r="1944" spans="1:32" hidden="1" x14ac:dyDescent="0.25">
      <c r="A1944" t="str">
        <f t="array" ref="A1944">IF(COUNT(SEARCH(RubriekenHistorisch,CONCATENATE(P1943,U1943,AB1943,AH1943))),"t","f")</f>
        <v>f</v>
      </c>
      <c r="B1944" t="str">
        <f t="shared" si="92"/>
        <v>f</v>
      </c>
      <c r="C1944" t="str">
        <f t="shared" si="93"/>
        <v>f</v>
      </c>
      <c r="D1944" t="str">
        <f t="shared" si="94"/>
        <v>f</v>
      </c>
      <c r="E1944" t="str">
        <f>IF(COUNT(SEARCH({"04.","05.","09.","12."},CONCATENATE(P1943,U1943,AB1943,AH1943))),"t","f")</f>
        <v>t</v>
      </c>
      <c r="F1944" t="str">
        <f t="array" ref="F1944">IF(COUNT(SEARCH(HistorischeRubrieken,CONCATENATE(P1943,U1943,AB1943,AH1943))),"t","f")</f>
        <v>f</v>
      </c>
      <c r="G1944">
        <v>2</v>
      </c>
      <c r="H1944">
        <v>254001</v>
      </c>
      <c r="I1944" t="s">
        <v>1508</v>
      </c>
      <c r="J1944">
        <v>20071201</v>
      </c>
      <c r="K1944">
        <v>20090301</v>
      </c>
      <c r="M1944">
        <v>0</v>
      </c>
      <c r="N1944">
        <v>0</v>
      </c>
      <c r="O1944" t="s">
        <v>1111</v>
      </c>
      <c r="P1944" t="s">
        <v>1509</v>
      </c>
      <c r="Q1944" t="s">
        <v>1510</v>
      </c>
      <c r="R1944">
        <v>0</v>
      </c>
      <c r="S1944" t="s">
        <v>271</v>
      </c>
      <c r="U1944" t="s">
        <v>1509</v>
      </c>
      <c r="V1944">
        <v>1</v>
      </c>
      <c r="W1944">
        <v>1</v>
      </c>
      <c r="X1944">
        <v>20061206</v>
      </c>
      <c r="Y1944">
        <v>0</v>
      </c>
      <c r="Z1944" t="s">
        <v>1003</v>
      </c>
      <c r="AA1944" t="s">
        <v>1127</v>
      </c>
      <c r="AC1944">
        <v>1</v>
      </c>
      <c r="AE1944">
        <v>1</v>
      </c>
      <c r="AF1944" t="s">
        <v>271</v>
      </c>
    </row>
    <row r="1945" spans="1:32" hidden="1" x14ac:dyDescent="0.25">
      <c r="A1945" t="str">
        <f t="array" ref="A1945">IF(COUNT(SEARCH(RubriekenHistorisch,CONCATENATE(P1944,U1944,AB1944,AH1944))),"t","f")</f>
        <v>f</v>
      </c>
      <c r="B1945" t="str">
        <f t="shared" si="92"/>
        <v>f</v>
      </c>
      <c r="C1945" t="str">
        <f t="shared" si="93"/>
        <v>f</v>
      </c>
      <c r="D1945" t="str">
        <f t="shared" si="94"/>
        <v>f</v>
      </c>
      <c r="E1945" t="str">
        <f>IF(COUNT(SEARCH({"04.","05.","09.","12."},CONCATENATE(P1944,U1944,AB1944,AH1944))),"t","f")</f>
        <v>t</v>
      </c>
      <c r="F1945" t="str">
        <f t="array" ref="F1945">IF(COUNT(SEARCH(HistorischeRubrieken,CONCATENATE(P1944,U1944,AB1944,AH1944))),"t","f")</f>
        <v>f</v>
      </c>
      <c r="G1945">
        <v>3</v>
      </c>
      <c r="H1945">
        <v>254001</v>
      </c>
      <c r="I1945" t="s">
        <v>1511</v>
      </c>
      <c r="J1945">
        <v>20090301</v>
      </c>
      <c r="K1945">
        <v>20100601</v>
      </c>
      <c r="M1945">
        <v>0</v>
      </c>
      <c r="N1945">
        <v>0</v>
      </c>
      <c r="O1945" t="s">
        <v>1111</v>
      </c>
      <c r="P1945" t="s">
        <v>1512</v>
      </c>
      <c r="Q1945" t="s">
        <v>1101</v>
      </c>
      <c r="R1945">
        <v>0</v>
      </c>
      <c r="S1945" t="s">
        <v>271</v>
      </c>
      <c r="AA1945" t="s">
        <v>1127</v>
      </c>
      <c r="AC1945">
        <v>1</v>
      </c>
      <c r="AE1945">
        <v>1</v>
      </c>
      <c r="AF1945" t="s">
        <v>271</v>
      </c>
    </row>
    <row r="1946" spans="1:32" hidden="1" x14ac:dyDescent="0.25">
      <c r="A1946" t="str">
        <f t="array" ref="A1946">IF(COUNT(SEARCH(RubriekenHistorisch,CONCATENATE(P1945,U1945,AB1945,AH1945))),"t","f")</f>
        <v>f</v>
      </c>
      <c r="B1946" t="str">
        <f t="shared" si="92"/>
        <v>f</v>
      </c>
      <c r="C1946" t="str">
        <f t="shared" si="93"/>
        <v>f</v>
      </c>
      <c r="D1946" t="str">
        <f t="shared" si="94"/>
        <v>f</v>
      </c>
      <c r="E1946" t="str">
        <f>IF(COUNT(SEARCH({"04.","05.","09.","12."},CONCATENATE(P1945,U1945,AB1945,AH1945))),"t","f")</f>
        <v>t</v>
      </c>
      <c r="F1946" t="str">
        <f t="array" ref="F1946">IF(COUNT(SEARCH(HistorischeRubrieken,CONCATENATE(P1945,U1945,AB1945,AH1945))),"t","f")</f>
        <v>f</v>
      </c>
      <c r="G1946">
        <v>4</v>
      </c>
      <c r="H1946">
        <v>254001</v>
      </c>
      <c r="I1946" t="s">
        <v>1511</v>
      </c>
      <c r="J1946">
        <v>20100601</v>
      </c>
      <c r="K1946">
        <v>20121001</v>
      </c>
      <c r="M1946">
        <v>0</v>
      </c>
      <c r="N1946">
        <v>0</v>
      </c>
      <c r="O1946" t="s">
        <v>1154</v>
      </c>
      <c r="P1946" t="s">
        <v>1512</v>
      </c>
      <c r="Q1946" t="s">
        <v>1101</v>
      </c>
      <c r="R1946">
        <v>0</v>
      </c>
      <c r="S1946" t="s">
        <v>271</v>
      </c>
      <c r="AA1946" t="s">
        <v>1155</v>
      </c>
      <c r="AC1946">
        <v>1</v>
      </c>
      <c r="AE1946">
        <v>1</v>
      </c>
      <c r="AF1946" t="s">
        <v>271</v>
      </c>
    </row>
    <row r="1947" spans="1:32" hidden="1" x14ac:dyDescent="0.25">
      <c r="A1947" t="str">
        <f t="array" ref="A1947">IF(COUNT(SEARCH(RubriekenHistorisch,CONCATENATE(P1946,U1946,AB1946,AH1946))),"t","f")</f>
        <v>f</v>
      </c>
      <c r="B1947" t="str">
        <f t="shared" si="92"/>
        <v>f</v>
      </c>
      <c r="C1947" t="str">
        <f t="shared" si="93"/>
        <v>f</v>
      </c>
      <c r="D1947" t="str">
        <f t="shared" si="94"/>
        <v>f</v>
      </c>
      <c r="E1947" t="str">
        <f>IF(COUNT(SEARCH({"04.","05.","09.","12."},CONCATENATE(P1946,U1946,AB1946,AH1946))),"t","f")</f>
        <v>t</v>
      </c>
      <c r="F1947" t="str">
        <f t="array" ref="F1947">IF(COUNT(SEARCH(HistorischeRubrieken,CONCATENATE(P1946,U1946,AB1946,AH1946))),"t","f")</f>
        <v>f</v>
      </c>
      <c r="G1947">
        <v>5</v>
      </c>
      <c r="H1947">
        <v>254001</v>
      </c>
      <c r="I1947" t="s">
        <v>1511</v>
      </c>
      <c r="J1947">
        <v>20121001</v>
      </c>
      <c r="K1947">
        <v>20130401</v>
      </c>
      <c r="M1947">
        <v>0</v>
      </c>
      <c r="N1947">
        <v>0</v>
      </c>
      <c r="O1947" t="s">
        <v>1154</v>
      </c>
      <c r="P1947" t="s">
        <v>1512</v>
      </c>
      <c r="Q1947" t="s">
        <v>1101</v>
      </c>
      <c r="R1947">
        <v>0</v>
      </c>
      <c r="S1947" t="s">
        <v>271</v>
      </c>
      <c r="AA1947" t="s">
        <v>1155</v>
      </c>
      <c r="AC1947">
        <v>1</v>
      </c>
      <c r="AE1947">
        <v>1</v>
      </c>
      <c r="AF1947" t="s">
        <v>271</v>
      </c>
    </row>
    <row r="1948" spans="1:32" hidden="1" x14ac:dyDescent="0.25">
      <c r="A1948" t="str">
        <f t="array" ref="A1948">IF(COUNT(SEARCH(RubriekenHistorisch,CONCATENATE(P1947,U1947,AB1947,AH1947))),"t","f")</f>
        <v>f</v>
      </c>
      <c r="B1948" t="str">
        <f t="shared" si="92"/>
        <v>f</v>
      </c>
      <c r="C1948" t="str">
        <f t="shared" si="93"/>
        <v>f</v>
      </c>
      <c r="D1948" t="str">
        <f t="shared" si="94"/>
        <v>f</v>
      </c>
      <c r="E1948" t="str">
        <f>IF(COUNT(SEARCH({"04.","05.","09.","12."},CONCATENATE(P1947,U1947,AB1947,AH1947))),"t","f")</f>
        <v>t</v>
      </c>
      <c r="F1948" t="str">
        <f t="array" ref="F1948">IF(COUNT(SEARCH(HistorischeRubrieken,CONCATENATE(P1947,U1947,AB1947,AH1947))),"t","f")</f>
        <v>f</v>
      </c>
      <c r="G1948">
        <v>6</v>
      </c>
      <c r="H1948">
        <v>254001</v>
      </c>
      <c r="I1948" t="s">
        <v>1513</v>
      </c>
      <c r="J1948">
        <v>20130401</v>
      </c>
      <c r="K1948">
        <v>20130501</v>
      </c>
      <c r="M1948">
        <v>0</v>
      </c>
      <c r="N1948">
        <v>0</v>
      </c>
      <c r="O1948" t="s">
        <v>1154</v>
      </c>
      <c r="P1948" t="s">
        <v>1514</v>
      </c>
      <c r="Q1948" t="s">
        <v>1101</v>
      </c>
      <c r="R1948">
        <v>0</v>
      </c>
      <c r="S1948" t="s">
        <v>271</v>
      </c>
      <c r="U1948" t="s">
        <v>1515</v>
      </c>
      <c r="V1948">
        <v>1</v>
      </c>
      <c r="W1948">
        <v>0</v>
      </c>
      <c r="X1948">
        <v>20130402</v>
      </c>
      <c r="Y1948">
        <v>0</v>
      </c>
      <c r="Z1948" t="s">
        <v>271</v>
      </c>
      <c r="AA1948" t="s">
        <v>1155</v>
      </c>
      <c r="AC1948">
        <v>1</v>
      </c>
      <c r="AE1948">
        <v>1</v>
      </c>
      <c r="AF1948" t="s">
        <v>271</v>
      </c>
    </row>
    <row r="1949" spans="1:32" hidden="1" x14ac:dyDescent="0.25">
      <c r="A1949" t="str">
        <f t="array" ref="A1949">IF(COUNT(SEARCH(RubriekenHistorisch,CONCATENATE(P1948,U1948,AB1948,AH1948))),"t","f")</f>
        <v>f</v>
      </c>
      <c r="B1949" t="str">
        <f t="shared" si="92"/>
        <v>f</v>
      </c>
      <c r="C1949" t="str">
        <f t="shared" si="93"/>
        <v>t</v>
      </c>
      <c r="D1949" t="str">
        <f t="shared" si="94"/>
        <v>f</v>
      </c>
      <c r="E1949" t="str">
        <f>IF(COUNT(SEARCH({"04.","05.","09.","12."},CONCATENATE(P1948,U1948,AB1948,AH1948))),"t","f")</f>
        <v>t</v>
      </c>
      <c r="F1949" t="str">
        <f t="array" ref="F1949">IF(COUNT(SEARCH(HistorischeRubrieken,CONCATENATE(P1948,U1948,AB1948,AH1948))),"t","f")</f>
        <v>f</v>
      </c>
      <c r="G1949">
        <v>7</v>
      </c>
      <c r="H1949">
        <v>254001</v>
      </c>
      <c r="I1949" t="s">
        <v>1513</v>
      </c>
      <c r="J1949">
        <v>20130501</v>
      </c>
      <c r="K1949">
        <v>20130601</v>
      </c>
      <c r="M1949">
        <v>0</v>
      </c>
      <c r="N1949">
        <v>0</v>
      </c>
      <c r="O1949" t="s">
        <v>1516</v>
      </c>
      <c r="P1949" t="s">
        <v>1514</v>
      </c>
      <c r="Q1949" t="s">
        <v>1101</v>
      </c>
      <c r="R1949">
        <v>0</v>
      </c>
      <c r="S1949" t="s">
        <v>271</v>
      </c>
      <c r="T1949" t="s">
        <v>1517</v>
      </c>
      <c r="U1949" t="s">
        <v>1518</v>
      </c>
      <c r="V1949">
        <v>0</v>
      </c>
      <c r="W1949">
        <v>1</v>
      </c>
      <c r="X1949">
        <v>20130506</v>
      </c>
      <c r="Y1949">
        <v>0</v>
      </c>
      <c r="Z1949" t="s">
        <v>1003</v>
      </c>
      <c r="AA1949" t="s">
        <v>1519</v>
      </c>
      <c r="AC1949">
        <v>1</v>
      </c>
      <c r="AE1949">
        <v>1</v>
      </c>
      <c r="AF1949" t="s">
        <v>271</v>
      </c>
    </row>
    <row r="1950" spans="1:32" hidden="1" x14ac:dyDescent="0.25">
      <c r="A1950" t="str">
        <f t="array" ref="A1950">IF(COUNT(SEARCH(RubriekenHistorisch,CONCATENATE(P1949,U1949,AB1949,AH1949))),"t","f")</f>
        <v>f</v>
      </c>
      <c r="B1950" t="str">
        <f t="shared" si="92"/>
        <v>f</v>
      </c>
      <c r="C1950" t="str">
        <f t="shared" si="93"/>
        <v>t</v>
      </c>
      <c r="D1950" t="str">
        <f t="shared" si="94"/>
        <v>f</v>
      </c>
      <c r="E1950" t="str">
        <f>IF(COUNT(SEARCH({"04.","05.","09.","12."},CONCATENATE(P1949,U1949,AB1949,AH1949))),"t","f")</f>
        <v>t</v>
      </c>
      <c r="F1950" t="str">
        <f t="array" ref="F1950">IF(COUNT(SEARCH(HistorischeRubrieken,CONCATENATE(P1949,U1949,AB1949,AH1949))),"t","f")</f>
        <v>f</v>
      </c>
      <c r="G1950">
        <v>8</v>
      </c>
      <c r="H1950">
        <v>254001</v>
      </c>
      <c r="I1950" t="s">
        <v>1513</v>
      </c>
      <c r="J1950">
        <v>20130601</v>
      </c>
      <c r="K1950">
        <v>20130901</v>
      </c>
      <c r="M1950">
        <v>0</v>
      </c>
      <c r="N1950">
        <v>0</v>
      </c>
      <c r="O1950" t="s">
        <v>1516</v>
      </c>
      <c r="P1950" t="s">
        <v>1514</v>
      </c>
      <c r="Q1950" t="s">
        <v>1101</v>
      </c>
      <c r="R1950">
        <v>0</v>
      </c>
      <c r="S1950" t="s">
        <v>271</v>
      </c>
      <c r="T1950" t="s">
        <v>1517</v>
      </c>
      <c r="U1950" t="s">
        <v>1518</v>
      </c>
      <c r="V1950">
        <v>0</v>
      </c>
      <c r="W1950">
        <v>1</v>
      </c>
      <c r="X1950">
        <v>20130506</v>
      </c>
      <c r="Y1950">
        <v>0</v>
      </c>
      <c r="Z1950" t="s">
        <v>1003</v>
      </c>
      <c r="AA1950" t="s">
        <v>1520</v>
      </c>
      <c r="AC1950">
        <v>1</v>
      </c>
      <c r="AE1950">
        <v>1</v>
      </c>
      <c r="AF1950" t="s">
        <v>271</v>
      </c>
    </row>
    <row r="1951" spans="1:32" hidden="1" x14ac:dyDescent="0.25">
      <c r="A1951" t="str">
        <f t="array" ref="A1951">IF(COUNT(SEARCH(RubriekenHistorisch,CONCATENATE(P1950,U1950,AB1950,AH1950))),"t","f")</f>
        <v>f</v>
      </c>
      <c r="B1951" t="str">
        <f t="shared" si="92"/>
        <v>f</v>
      </c>
      <c r="C1951" t="str">
        <f t="shared" si="93"/>
        <v>t</v>
      </c>
      <c r="D1951" t="str">
        <f t="shared" si="94"/>
        <v>f</v>
      </c>
      <c r="E1951" t="str">
        <f>IF(COUNT(SEARCH({"04.","05.","09.","12."},CONCATENATE(P1950,U1950,AB1950,AH1950))),"t","f")</f>
        <v>t</v>
      </c>
      <c r="F1951" t="str">
        <f t="array" ref="F1951">IF(COUNT(SEARCH(HistorischeRubrieken,CONCATENATE(P1950,U1950,AB1950,AH1950))),"t","f")</f>
        <v>f</v>
      </c>
      <c r="G1951">
        <v>9</v>
      </c>
      <c r="H1951">
        <v>254001</v>
      </c>
      <c r="I1951" t="s">
        <v>1513</v>
      </c>
      <c r="J1951">
        <v>20130901</v>
      </c>
      <c r="K1951">
        <v>20130902</v>
      </c>
      <c r="M1951">
        <v>0</v>
      </c>
      <c r="N1951">
        <v>0</v>
      </c>
      <c r="O1951" t="s">
        <v>1516</v>
      </c>
      <c r="P1951" t="s">
        <v>1521</v>
      </c>
      <c r="Q1951" t="s">
        <v>1101</v>
      </c>
      <c r="R1951">
        <v>0</v>
      </c>
      <c r="S1951" t="s">
        <v>271</v>
      </c>
      <c r="U1951" t="s">
        <v>1522</v>
      </c>
      <c r="V1951">
        <v>1</v>
      </c>
      <c r="W1951">
        <v>1</v>
      </c>
      <c r="X1951">
        <v>20130903</v>
      </c>
      <c r="Y1951">
        <v>0</v>
      </c>
      <c r="Z1951" t="s">
        <v>271</v>
      </c>
      <c r="AA1951" t="s">
        <v>1520</v>
      </c>
      <c r="AC1951">
        <v>1</v>
      </c>
      <c r="AE1951">
        <v>1</v>
      </c>
      <c r="AF1951" t="s">
        <v>271</v>
      </c>
    </row>
    <row r="1952" spans="1:32" hidden="1" x14ac:dyDescent="0.25">
      <c r="A1952" t="str">
        <f t="array" ref="A1952">IF(COUNT(SEARCH(RubriekenHistorisch,CONCATENATE(P1951,U1951,AB1951,AH1951))),"t","f")</f>
        <v>f</v>
      </c>
      <c r="B1952" t="str">
        <f t="shared" si="92"/>
        <v>f</v>
      </c>
      <c r="C1952" t="str">
        <f t="shared" si="93"/>
        <v>f</v>
      </c>
      <c r="D1952" t="str">
        <f t="shared" si="94"/>
        <v>f</v>
      </c>
      <c r="E1952" t="str">
        <f>IF(COUNT(SEARCH({"04.","05.","09.","12."},CONCATENATE(P1951,U1951,AB1951,AH1951))),"t","f")</f>
        <v>t</v>
      </c>
      <c r="F1952" t="str">
        <f t="array" ref="F1952">IF(COUNT(SEARCH(HistorischeRubrieken,CONCATENATE(P1951,U1951,AB1951,AH1951))),"t","f")</f>
        <v>f</v>
      </c>
      <c r="G1952">
        <v>10</v>
      </c>
      <c r="H1952">
        <v>254001</v>
      </c>
      <c r="I1952" t="s">
        <v>1513</v>
      </c>
      <c r="J1952">
        <v>20130902</v>
      </c>
      <c r="K1952">
        <v>20140101</v>
      </c>
      <c r="M1952">
        <v>0</v>
      </c>
      <c r="N1952">
        <v>0</v>
      </c>
      <c r="O1952" t="s">
        <v>1516</v>
      </c>
      <c r="P1952" t="s">
        <v>1523</v>
      </c>
      <c r="Q1952" t="s">
        <v>1101</v>
      </c>
      <c r="R1952">
        <v>0</v>
      </c>
      <c r="S1952" t="s">
        <v>271</v>
      </c>
      <c r="U1952" t="s">
        <v>1524</v>
      </c>
      <c r="V1952">
        <v>1</v>
      </c>
      <c r="W1952">
        <v>1</v>
      </c>
      <c r="X1952">
        <v>20130903</v>
      </c>
      <c r="Y1952">
        <v>0</v>
      </c>
      <c r="Z1952" t="s">
        <v>271</v>
      </c>
      <c r="AA1952" t="s">
        <v>1520</v>
      </c>
      <c r="AC1952">
        <v>1</v>
      </c>
      <c r="AE1952">
        <v>1</v>
      </c>
      <c r="AF1952" t="s">
        <v>271</v>
      </c>
    </row>
    <row r="1953" spans="1:32" hidden="1" x14ac:dyDescent="0.25">
      <c r="A1953" t="str">
        <f t="array" ref="A1953">IF(COUNT(SEARCH(RubriekenHistorisch,CONCATENATE(P1952,U1952,AB1952,AH1952))),"t","f")</f>
        <v>f</v>
      </c>
      <c r="B1953" t="str">
        <f t="shared" si="92"/>
        <v>f</v>
      </c>
      <c r="C1953" t="str">
        <f t="shared" si="93"/>
        <v>f</v>
      </c>
      <c r="D1953" t="str">
        <f t="shared" si="94"/>
        <v>f</v>
      </c>
      <c r="E1953" t="str">
        <f>IF(COUNT(SEARCH({"04.","05.","09.","12."},CONCATENATE(P1952,U1952,AB1952,AH1952))),"t","f")</f>
        <v>t</v>
      </c>
      <c r="F1953" t="str">
        <f t="array" ref="F1953">IF(COUNT(SEARCH(HistorischeRubrieken,CONCATENATE(P1952,U1952,AB1952,AH1952))),"t","f")</f>
        <v>f</v>
      </c>
      <c r="G1953">
        <v>11</v>
      </c>
      <c r="H1953">
        <v>254001</v>
      </c>
      <c r="I1953" t="s">
        <v>1513</v>
      </c>
      <c r="J1953">
        <v>20140101</v>
      </c>
      <c r="K1953">
        <v>20141201</v>
      </c>
      <c r="M1953">
        <v>0</v>
      </c>
      <c r="N1953">
        <v>0</v>
      </c>
      <c r="O1953" t="s">
        <v>1516</v>
      </c>
      <c r="P1953" t="s">
        <v>1525</v>
      </c>
      <c r="Q1953" t="s">
        <v>1101</v>
      </c>
      <c r="R1953">
        <v>0</v>
      </c>
      <c r="S1953" t="s">
        <v>271</v>
      </c>
      <c r="AA1953" t="s">
        <v>1520</v>
      </c>
      <c r="AC1953">
        <v>1</v>
      </c>
      <c r="AE1953">
        <v>1</v>
      </c>
      <c r="AF1953" t="s">
        <v>271</v>
      </c>
    </row>
    <row r="1954" spans="1:32" hidden="1" x14ac:dyDescent="0.25">
      <c r="A1954" t="str">
        <f t="array" ref="A1954">IF(COUNT(SEARCH(RubriekenHistorisch,CONCATENATE(P1953,U1953,AB1953,AH1953))),"t","f")</f>
        <v>f</v>
      </c>
      <c r="B1954" t="str">
        <f t="shared" si="92"/>
        <v>f</v>
      </c>
      <c r="C1954" t="str">
        <f t="shared" si="93"/>
        <v>f</v>
      </c>
      <c r="D1954" t="str">
        <f t="shared" si="94"/>
        <v>f</v>
      </c>
      <c r="E1954" t="str">
        <f>IF(COUNT(SEARCH({"04.","05.","09.","12."},CONCATENATE(P1953,U1953,AB1953,AH1953))),"t","f")</f>
        <v>t</v>
      </c>
      <c r="F1954" t="str">
        <f t="array" ref="F1954">IF(COUNT(SEARCH(HistorischeRubrieken,CONCATENATE(P1953,U1953,AB1953,AH1953))),"t","f")</f>
        <v>f</v>
      </c>
      <c r="G1954">
        <v>12</v>
      </c>
      <c r="H1954">
        <v>254001</v>
      </c>
      <c r="I1954" t="s">
        <v>1513</v>
      </c>
      <c r="J1954">
        <v>20141201</v>
      </c>
      <c r="K1954">
        <v>20150701</v>
      </c>
      <c r="M1954">
        <v>0</v>
      </c>
      <c r="N1954">
        <v>0</v>
      </c>
      <c r="O1954" t="s">
        <v>1516</v>
      </c>
      <c r="P1954" t="s">
        <v>1525</v>
      </c>
      <c r="Q1954" t="s">
        <v>1101</v>
      </c>
      <c r="R1954">
        <v>0</v>
      </c>
      <c r="S1954" t="s">
        <v>271</v>
      </c>
      <c r="T1954" t="s">
        <v>1516</v>
      </c>
      <c r="U1954" t="s">
        <v>1526</v>
      </c>
      <c r="V1954">
        <v>0</v>
      </c>
      <c r="W1954">
        <v>1</v>
      </c>
      <c r="X1954">
        <v>20141211</v>
      </c>
      <c r="Y1954">
        <v>0</v>
      </c>
      <c r="Z1954" t="s">
        <v>1003</v>
      </c>
      <c r="AA1954" t="s">
        <v>1520</v>
      </c>
      <c r="AC1954">
        <v>1</v>
      </c>
      <c r="AE1954">
        <v>1</v>
      </c>
      <c r="AF1954" t="s">
        <v>271</v>
      </c>
    </row>
    <row r="1955" spans="1:32" x14ac:dyDescent="0.25">
      <c r="A1955" t="str">
        <f t="array" ref="A1955">IF(COUNT(SEARCH(RubriekenHistorisch,CONCATENATE(P1954,U1954,AB1954,AH1954))),"t","f")</f>
        <v>f</v>
      </c>
      <c r="B1955" t="str">
        <f t="shared" si="92"/>
        <v>f</v>
      </c>
      <c r="C1955" t="str">
        <f t="shared" si="93"/>
        <v>t</v>
      </c>
      <c r="D1955" t="str">
        <f t="shared" si="94"/>
        <v>f</v>
      </c>
      <c r="E1955" t="str">
        <f>IF(COUNT(SEARCH({"04.","05.","09.","12."},CONCATENATE(P1954,U1954,AB1954,AH1954))),"t","f")</f>
        <v>t</v>
      </c>
      <c r="F1955" t="str">
        <f t="array" ref="F1955">IF(COUNT(SEARCH(HistorischeRubrieken,CONCATENATE(P1954,U1954,AB1954,AH1954))),"t","f")</f>
        <v>f</v>
      </c>
      <c r="G1955">
        <v>13</v>
      </c>
      <c r="H1955">
        <v>254001</v>
      </c>
      <c r="I1955" t="s">
        <v>1527</v>
      </c>
      <c r="J1955">
        <v>20150701</v>
      </c>
      <c r="M1955">
        <v>0</v>
      </c>
      <c r="N1955">
        <v>0</v>
      </c>
      <c r="O1955" t="s">
        <v>1516</v>
      </c>
      <c r="P1955" t="s">
        <v>1528</v>
      </c>
      <c r="Q1955" t="s">
        <v>1101</v>
      </c>
      <c r="R1955">
        <v>0</v>
      </c>
      <c r="S1955" t="s">
        <v>271</v>
      </c>
      <c r="AA1955" t="s">
        <v>1520</v>
      </c>
      <c r="AC1955">
        <v>1</v>
      </c>
      <c r="AE1955">
        <v>1</v>
      </c>
      <c r="AF1955" t="s">
        <v>271</v>
      </c>
    </row>
    <row r="1956" spans="1:32" hidden="1" x14ac:dyDescent="0.25">
      <c r="A1956" t="str">
        <f t="array" ref="A1956">IF(COUNT(SEARCH(RubriekenHistorisch,CONCATENATE(P1955,U1955,AB1955,AH1955))),"t","f")</f>
        <v>f</v>
      </c>
      <c r="B1956" t="str">
        <f t="shared" si="92"/>
        <v>f</v>
      </c>
      <c r="C1956" t="str">
        <f t="shared" si="93"/>
        <v>f</v>
      </c>
      <c r="D1956" t="str">
        <f t="shared" si="94"/>
        <v>f</v>
      </c>
      <c r="E1956" t="str">
        <f>IF(COUNT(SEARCH({"04.","05.","09.","12."},CONCATENATE(P1955,U1955,AB1955,AH1955))),"t","f")</f>
        <v>t</v>
      </c>
      <c r="F1956" t="str">
        <f t="array" ref="F1956">IF(COUNT(SEARCH(HistorischeRubrieken,CONCATENATE(P1955,U1955,AB1955,AH1955))),"t","f")</f>
        <v>f</v>
      </c>
      <c r="G1956">
        <v>1</v>
      </c>
      <c r="H1956">
        <v>254002</v>
      </c>
      <c r="I1956" t="s">
        <v>1529</v>
      </c>
      <c r="J1956">
        <v>20110901</v>
      </c>
      <c r="K1956">
        <v>20120701</v>
      </c>
      <c r="M1956">
        <v>0</v>
      </c>
      <c r="N1956">
        <v>0</v>
      </c>
      <c r="T1956" t="s">
        <v>1154</v>
      </c>
      <c r="U1956" t="s">
        <v>1526</v>
      </c>
      <c r="V1956">
        <v>0</v>
      </c>
      <c r="W1956">
        <v>1</v>
      </c>
      <c r="X1956">
        <v>20110902</v>
      </c>
      <c r="Y1956">
        <v>0</v>
      </c>
      <c r="Z1956" t="s">
        <v>271</v>
      </c>
    </row>
    <row r="1957" spans="1:32" hidden="1" x14ac:dyDescent="0.25">
      <c r="A1957" t="str">
        <f t="array" ref="A1957">IF(COUNT(SEARCH(RubriekenHistorisch,CONCATENATE(P1956,U1956,AB1956,AH1956))),"t","f")</f>
        <v>f</v>
      </c>
      <c r="B1957" t="str">
        <f t="shared" si="92"/>
        <v>f</v>
      </c>
      <c r="C1957" t="str">
        <f t="shared" si="93"/>
        <v>t</v>
      </c>
      <c r="D1957" t="str">
        <f t="shared" si="94"/>
        <v>f</v>
      </c>
      <c r="E1957" t="str">
        <f>IF(COUNT(SEARCH({"04.","05.","09.","12."},CONCATENATE(P1956,U1956,AB1956,AH1956))),"t","f")</f>
        <v>f</v>
      </c>
      <c r="F1957" t="str">
        <f t="array" ref="F1957">IF(COUNT(SEARCH(HistorischeRubrieken,CONCATENATE(P1956,U1956,AB1956,AH1956))),"t","f")</f>
        <v>f</v>
      </c>
      <c r="G1957">
        <v>2</v>
      </c>
      <c r="H1957">
        <v>254002</v>
      </c>
      <c r="I1957" t="s">
        <v>1529</v>
      </c>
      <c r="J1957">
        <v>20120701</v>
      </c>
      <c r="K1957">
        <v>20120901</v>
      </c>
      <c r="M1957">
        <v>0</v>
      </c>
      <c r="N1957">
        <v>0</v>
      </c>
      <c r="T1957" t="s">
        <v>1154</v>
      </c>
      <c r="U1957" t="s">
        <v>1526</v>
      </c>
      <c r="V1957">
        <v>0</v>
      </c>
      <c r="W1957">
        <v>1</v>
      </c>
      <c r="X1957">
        <v>20120720</v>
      </c>
      <c r="Y1957">
        <v>0</v>
      </c>
      <c r="Z1957" t="s">
        <v>1003</v>
      </c>
    </row>
    <row r="1958" spans="1:32" hidden="1" x14ac:dyDescent="0.25">
      <c r="A1958" t="str">
        <f t="array" ref="A1958">IF(COUNT(SEARCH(RubriekenHistorisch,CONCATENATE(P1957,U1957,AB1957,AH1957))),"t","f")</f>
        <v>f</v>
      </c>
      <c r="B1958" t="str">
        <f t="shared" si="92"/>
        <v>f</v>
      </c>
      <c r="C1958" t="str">
        <f t="shared" si="93"/>
        <v>t</v>
      </c>
      <c r="D1958" t="str">
        <f t="shared" si="94"/>
        <v>f</v>
      </c>
      <c r="E1958" t="str">
        <f>IF(COUNT(SEARCH({"04.","05.","09.","12."},CONCATENATE(P1957,U1957,AB1957,AH1957))),"t","f")</f>
        <v>f</v>
      </c>
      <c r="F1958" t="str">
        <f t="array" ref="F1958">IF(COUNT(SEARCH(HistorischeRubrieken,CONCATENATE(P1957,U1957,AB1957,AH1957))),"t","f")</f>
        <v>f</v>
      </c>
      <c r="G1958">
        <v>1</v>
      </c>
      <c r="H1958">
        <v>254101</v>
      </c>
      <c r="I1958" t="s">
        <v>1530</v>
      </c>
      <c r="J1958">
        <v>20071201</v>
      </c>
      <c r="K1958">
        <v>20100601</v>
      </c>
      <c r="M1958">
        <v>0</v>
      </c>
      <c r="N1958">
        <v>0</v>
      </c>
      <c r="O1958" t="s">
        <v>1111</v>
      </c>
      <c r="P1958" t="s">
        <v>1531</v>
      </c>
      <c r="Q1958" t="s">
        <v>1101</v>
      </c>
      <c r="R1958">
        <v>0</v>
      </c>
      <c r="S1958" t="s">
        <v>271</v>
      </c>
      <c r="U1958" t="s">
        <v>1531</v>
      </c>
      <c r="V1958">
        <v>1</v>
      </c>
      <c r="W1958">
        <v>1</v>
      </c>
      <c r="X1958">
        <v>20071205</v>
      </c>
      <c r="Y1958">
        <v>0</v>
      </c>
      <c r="Z1958" t="s">
        <v>1003</v>
      </c>
      <c r="AA1958" t="s">
        <v>1127</v>
      </c>
      <c r="AC1958">
        <v>1</v>
      </c>
      <c r="AE1958">
        <v>1</v>
      </c>
      <c r="AF1958" t="s">
        <v>271</v>
      </c>
    </row>
    <row r="1959" spans="1:32" hidden="1" x14ac:dyDescent="0.25">
      <c r="A1959" t="str">
        <f t="array" ref="A1959">IF(COUNT(SEARCH(RubriekenHistorisch,CONCATENATE(P1958,U1958,AB1958,AH1958))),"t","f")</f>
        <v>f</v>
      </c>
      <c r="B1959" t="str">
        <f t="shared" si="92"/>
        <v>f</v>
      </c>
      <c r="C1959" t="str">
        <f t="shared" si="93"/>
        <v>f</v>
      </c>
      <c r="D1959" t="str">
        <f t="shared" si="94"/>
        <v>f</v>
      </c>
      <c r="E1959" t="str">
        <f>IF(COUNT(SEARCH({"04.","05.","09.","12."},CONCATENATE(P1958,U1958,AB1958,AH1958))),"t","f")</f>
        <v>t</v>
      </c>
      <c r="F1959" t="str">
        <f t="array" ref="F1959">IF(COUNT(SEARCH(HistorischeRubrieken,CONCATENATE(P1958,U1958,AB1958,AH1958))),"t","f")</f>
        <v>f</v>
      </c>
      <c r="G1959">
        <v>2</v>
      </c>
      <c r="H1959">
        <v>254101</v>
      </c>
      <c r="I1959" t="s">
        <v>1530</v>
      </c>
      <c r="J1959">
        <v>20100601</v>
      </c>
      <c r="K1959">
        <v>20121001</v>
      </c>
      <c r="M1959">
        <v>0</v>
      </c>
      <c r="N1959">
        <v>0</v>
      </c>
      <c r="O1959" t="s">
        <v>1154</v>
      </c>
      <c r="P1959" t="s">
        <v>1532</v>
      </c>
      <c r="Q1959" t="s">
        <v>1101</v>
      </c>
      <c r="R1959">
        <v>0</v>
      </c>
      <c r="S1959" t="s">
        <v>271</v>
      </c>
      <c r="AA1959" t="s">
        <v>1155</v>
      </c>
      <c r="AC1959">
        <v>1</v>
      </c>
      <c r="AE1959">
        <v>1</v>
      </c>
      <c r="AF1959" t="s">
        <v>271</v>
      </c>
    </row>
    <row r="1960" spans="1:32" hidden="1" x14ac:dyDescent="0.25">
      <c r="A1960" t="str">
        <f t="array" ref="A1960">IF(COUNT(SEARCH(RubriekenHistorisch,CONCATENATE(P1959,U1959,AB1959,AH1959))),"t","f")</f>
        <v>f</v>
      </c>
      <c r="B1960" t="str">
        <f t="shared" si="92"/>
        <v>f</v>
      </c>
      <c r="C1960" t="str">
        <f t="shared" si="93"/>
        <v>f</v>
      </c>
      <c r="D1960" t="str">
        <f t="shared" si="94"/>
        <v>f</v>
      </c>
      <c r="E1960" t="str">
        <f>IF(COUNT(SEARCH({"04.","05.","09.","12."},CONCATENATE(P1959,U1959,AB1959,AH1959))),"t","f")</f>
        <v>t</v>
      </c>
      <c r="F1960" t="str">
        <f t="array" ref="F1960">IF(COUNT(SEARCH(HistorischeRubrieken,CONCATENATE(P1959,U1959,AB1959,AH1959))),"t","f")</f>
        <v>f</v>
      </c>
      <c r="G1960">
        <v>3</v>
      </c>
      <c r="H1960">
        <v>254101</v>
      </c>
      <c r="I1960" t="s">
        <v>1530</v>
      </c>
      <c r="J1960">
        <v>20121001</v>
      </c>
      <c r="K1960">
        <v>20130501</v>
      </c>
      <c r="M1960">
        <v>0</v>
      </c>
      <c r="N1960">
        <v>0</v>
      </c>
      <c r="O1960" t="s">
        <v>1154</v>
      </c>
      <c r="P1960" t="s">
        <v>1532</v>
      </c>
      <c r="Q1960" t="s">
        <v>1101</v>
      </c>
      <c r="R1960">
        <v>0</v>
      </c>
      <c r="S1960" t="s">
        <v>271</v>
      </c>
      <c r="AA1960" t="s">
        <v>1155</v>
      </c>
      <c r="AC1960">
        <v>1</v>
      </c>
      <c r="AE1960">
        <v>1</v>
      </c>
      <c r="AF1960" t="s">
        <v>271</v>
      </c>
    </row>
    <row r="1961" spans="1:32" hidden="1" x14ac:dyDescent="0.25">
      <c r="A1961" t="str">
        <f t="array" ref="A1961">IF(COUNT(SEARCH(RubriekenHistorisch,CONCATENATE(P1960,U1960,AB1960,AH1960))),"t","f")</f>
        <v>f</v>
      </c>
      <c r="B1961" t="str">
        <f t="shared" si="92"/>
        <v>f</v>
      </c>
      <c r="C1961" t="str">
        <f t="shared" si="93"/>
        <v>f</v>
      </c>
      <c r="D1961" t="str">
        <f t="shared" si="94"/>
        <v>f</v>
      </c>
      <c r="E1961" t="str">
        <f>IF(COUNT(SEARCH({"04.","05.","09.","12."},CONCATENATE(P1960,U1960,AB1960,AH1960))),"t","f")</f>
        <v>t</v>
      </c>
      <c r="F1961" t="str">
        <f t="array" ref="F1961">IF(COUNT(SEARCH(HistorischeRubrieken,CONCATENATE(P1960,U1960,AB1960,AH1960))),"t","f")</f>
        <v>f</v>
      </c>
      <c r="G1961">
        <v>4</v>
      </c>
      <c r="H1961">
        <v>254101</v>
      </c>
      <c r="I1961" t="s">
        <v>1530</v>
      </c>
      <c r="J1961">
        <v>20130501</v>
      </c>
      <c r="K1961">
        <v>20130601</v>
      </c>
      <c r="M1961">
        <v>0</v>
      </c>
      <c r="N1961">
        <v>0</v>
      </c>
      <c r="U1961" t="s">
        <v>1533</v>
      </c>
      <c r="V1961">
        <v>2</v>
      </c>
      <c r="W1961">
        <v>0</v>
      </c>
      <c r="X1961">
        <v>20130508</v>
      </c>
      <c r="Y1961">
        <v>0</v>
      </c>
      <c r="Z1961" t="s">
        <v>271</v>
      </c>
    </row>
    <row r="1962" spans="1:32" hidden="1" x14ac:dyDescent="0.25">
      <c r="A1962" t="str">
        <f t="array" ref="A1962">IF(COUNT(SEARCH(RubriekenHistorisch,CONCATENATE(P1961,U1961,AB1961,AH1961))),"t","f")</f>
        <v>f</v>
      </c>
      <c r="B1962" t="str">
        <f t="shared" si="92"/>
        <v>f</v>
      </c>
      <c r="C1962" t="str">
        <f t="shared" si="93"/>
        <v>t</v>
      </c>
      <c r="D1962" t="str">
        <f t="shared" si="94"/>
        <v>f</v>
      </c>
      <c r="E1962" t="str">
        <f>IF(COUNT(SEARCH({"04.","05.","09.","12."},CONCATENATE(P1961,U1961,AB1961,AH1961))),"t","f")</f>
        <v>f</v>
      </c>
      <c r="F1962" t="str">
        <f t="array" ref="F1962">IF(COUNT(SEARCH(HistorischeRubrieken,CONCATENATE(P1961,U1961,AB1961,AH1961))),"t","f")</f>
        <v>f</v>
      </c>
      <c r="G1962">
        <v>1</v>
      </c>
      <c r="H1962">
        <v>254102</v>
      </c>
      <c r="I1962" t="s">
        <v>1534</v>
      </c>
      <c r="J1962">
        <v>20100601</v>
      </c>
      <c r="K1962">
        <v>20120701</v>
      </c>
      <c r="M1962">
        <v>0</v>
      </c>
      <c r="N1962">
        <v>0</v>
      </c>
      <c r="T1962" t="s">
        <v>1154</v>
      </c>
      <c r="U1962" t="s">
        <v>1535</v>
      </c>
      <c r="V1962">
        <v>0</v>
      </c>
      <c r="W1962">
        <v>1</v>
      </c>
      <c r="X1962">
        <v>20100625</v>
      </c>
      <c r="Y1962">
        <v>0</v>
      </c>
      <c r="Z1962" t="s">
        <v>1003</v>
      </c>
    </row>
    <row r="1963" spans="1:32" hidden="1" x14ac:dyDescent="0.25">
      <c r="A1963" t="str">
        <f t="array" ref="A1963">IF(COUNT(SEARCH(RubriekenHistorisch,CONCATENATE(P1962,U1962,AB1962,AH1962))),"t","f")</f>
        <v>f</v>
      </c>
      <c r="B1963" t="str">
        <f t="shared" si="92"/>
        <v>f</v>
      </c>
      <c r="C1963" t="str">
        <f t="shared" si="93"/>
        <v>f</v>
      </c>
      <c r="D1963" t="str">
        <f t="shared" si="94"/>
        <v>f</v>
      </c>
      <c r="E1963" t="str">
        <f>IF(COUNT(SEARCH({"04.","05.","09.","12."},CONCATENATE(P1962,U1962,AB1962,AH1962))),"t","f")</f>
        <v>t</v>
      </c>
      <c r="F1963" t="str">
        <f t="array" ref="F1963">IF(COUNT(SEARCH(HistorischeRubrieken,CONCATENATE(P1962,U1962,AB1962,AH1962))),"t","f")</f>
        <v>f</v>
      </c>
      <c r="G1963">
        <v>2</v>
      </c>
      <c r="H1963">
        <v>254102</v>
      </c>
      <c r="I1963" t="s">
        <v>1534</v>
      </c>
      <c r="J1963">
        <v>20120701</v>
      </c>
      <c r="K1963">
        <v>20120901</v>
      </c>
      <c r="M1963">
        <v>0</v>
      </c>
      <c r="N1963">
        <v>0</v>
      </c>
      <c r="T1963" t="s">
        <v>1154</v>
      </c>
      <c r="U1963" t="s">
        <v>1533</v>
      </c>
      <c r="V1963">
        <v>0</v>
      </c>
      <c r="W1963">
        <v>1</v>
      </c>
      <c r="X1963">
        <v>20120720</v>
      </c>
      <c r="Y1963">
        <v>0</v>
      </c>
      <c r="Z1963" t="s">
        <v>1003</v>
      </c>
    </row>
    <row r="1964" spans="1:32" hidden="1" x14ac:dyDescent="0.25">
      <c r="A1964" t="str">
        <f t="array" ref="A1964">IF(COUNT(SEARCH(RubriekenHistorisch,CONCATENATE(P1963,U1963,AB1963,AH1963))),"t","f")</f>
        <v>f</v>
      </c>
      <c r="B1964" t="str">
        <f t="shared" si="92"/>
        <v>f</v>
      </c>
      <c r="C1964" t="str">
        <f t="shared" si="93"/>
        <v>t</v>
      </c>
      <c r="D1964" t="str">
        <f t="shared" si="94"/>
        <v>f</v>
      </c>
      <c r="E1964" t="str">
        <f>IF(COUNT(SEARCH({"04.","05.","09.","12."},CONCATENATE(P1963,U1963,AB1963,AH1963))),"t","f")</f>
        <v>f</v>
      </c>
      <c r="F1964" t="str">
        <f t="array" ref="F1964">IF(COUNT(SEARCH(HistorischeRubrieken,CONCATENATE(P1963,U1963,AB1963,AH1963))),"t","f")</f>
        <v>f</v>
      </c>
      <c r="G1964">
        <v>1</v>
      </c>
      <c r="H1964">
        <v>254201</v>
      </c>
      <c r="I1964" t="s">
        <v>1536</v>
      </c>
      <c r="J1964">
        <v>20080901</v>
      </c>
      <c r="K1964">
        <v>20091201</v>
      </c>
      <c r="M1964">
        <v>0</v>
      </c>
      <c r="N1964">
        <v>0</v>
      </c>
      <c r="O1964" t="s">
        <v>1537</v>
      </c>
      <c r="P1964" t="s">
        <v>1538</v>
      </c>
      <c r="Q1964" t="s">
        <v>1095</v>
      </c>
      <c r="R1964">
        <v>0</v>
      </c>
      <c r="S1964" t="s">
        <v>271</v>
      </c>
      <c r="U1964" t="s">
        <v>1538</v>
      </c>
      <c r="V1964">
        <v>1</v>
      </c>
      <c r="W1964">
        <v>1</v>
      </c>
      <c r="X1964">
        <v>20080904</v>
      </c>
      <c r="Y1964">
        <v>0</v>
      </c>
      <c r="Z1964" t="s">
        <v>1003</v>
      </c>
      <c r="AA1964" t="s">
        <v>1539</v>
      </c>
      <c r="AC1964">
        <v>1</v>
      </c>
      <c r="AE1964">
        <v>0</v>
      </c>
      <c r="AF1964" t="s">
        <v>271</v>
      </c>
    </row>
    <row r="1965" spans="1:32" hidden="1" x14ac:dyDescent="0.25">
      <c r="A1965" t="str">
        <f t="array" ref="A1965">IF(COUNT(SEARCH(RubriekenHistorisch,CONCATENATE(P1964,U1964,AB1964,AH1964))),"t","f")</f>
        <v>f</v>
      </c>
      <c r="B1965" t="str">
        <f t="shared" si="92"/>
        <v>f</v>
      </c>
      <c r="C1965" t="str">
        <f t="shared" si="93"/>
        <v>f</v>
      </c>
      <c r="D1965" t="str">
        <f t="shared" si="94"/>
        <v>f</v>
      </c>
      <c r="E1965" t="str">
        <f>IF(COUNT(SEARCH({"04.","05.","09.","12."},CONCATENATE(P1964,U1964,AB1964,AH1964))),"t","f")</f>
        <v>t</v>
      </c>
      <c r="F1965" t="str">
        <f t="array" ref="F1965">IF(COUNT(SEARCH(HistorischeRubrieken,CONCATENATE(P1964,U1964,AB1964,AH1964))),"t","f")</f>
        <v>f</v>
      </c>
      <c r="G1965">
        <v>2</v>
      </c>
      <c r="H1965">
        <v>254201</v>
      </c>
      <c r="I1965" t="s">
        <v>1536</v>
      </c>
      <c r="J1965">
        <v>20091201</v>
      </c>
      <c r="K1965">
        <v>20100301</v>
      </c>
      <c r="M1965">
        <v>0</v>
      </c>
      <c r="N1965">
        <v>0</v>
      </c>
      <c r="O1965" t="s">
        <v>1537</v>
      </c>
      <c r="P1965" t="s">
        <v>1540</v>
      </c>
      <c r="Q1965" t="s">
        <v>1095</v>
      </c>
      <c r="R1965">
        <v>0</v>
      </c>
      <c r="S1965" t="s">
        <v>271</v>
      </c>
      <c r="U1965" t="s">
        <v>1541</v>
      </c>
      <c r="V1965">
        <v>1</v>
      </c>
      <c r="W1965">
        <v>1</v>
      </c>
      <c r="X1965">
        <v>20091204</v>
      </c>
      <c r="Y1965">
        <v>0</v>
      </c>
      <c r="Z1965" t="s">
        <v>1003</v>
      </c>
      <c r="AA1965" t="s">
        <v>1542</v>
      </c>
      <c r="AC1965">
        <v>1</v>
      </c>
      <c r="AE1965">
        <v>0</v>
      </c>
      <c r="AF1965" t="s">
        <v>271</v>
      </c>
    </row>
    <row r="1966" spans="1:32" hidden="1" x14ac:dyDescent="0.25">
      <c r="A1966" t="str">
        <f t="array" ref="A1966">IF(COUNT(SEARCH(RubriekenHistorisch,CONCATENATE(P1965,U1965,AB1965,AH1965))),"t","f")</f>
        <v>f</v>
      </c>
      <c r="B1966" t="str">
        <f t="shared" si="92"/>
        <v>f</v>
      </c>
      <c r="C1966" t="str">
        <f t="shared" si="93"/>
        <v>f</v>
      </c>
      <c r="D1966" t="str">
        <f t="shared" si="94"/>
        <v>f</v>
      </c>
      <c r="E1966" t="str">
        <f>IF(COUNT(SEARCH({"04.","05.","09.","12."},CONCATENATE(P1965,U1965,AB1965,AH1965))),"t","f")</f>
        <v>t</v>
      </c>
      <c r="F1966" t="str">
        <f t="array" ref="F1966">IF(COUNT(SEARCH(HistorischeRubrieken,CONCATENATE(P1965,U1965,AB1965,AH1965))),"t","f")</f>
        <v>f</v>
      </c>
      <c r="G1966">
        <v>3</v>
      </c>
      <c r="H1966">
        <v>254201</v>
      </c>
      <c r="I1966" t="s">
        <v>1536</v>
      </c>
      <c r="J1966">
        <v>20100301</v>
      </c>
      <c r="K1966">
        <v>20100901</v>
      </c>
      <c r="M1966">
        <v>0</v>
      </c>
      <c r="N1966">
        <v>0</v>
      </c>
      <c r="O1966" t="s">
        <v>1537</v>
      </c>
      <c r="P1966" t="s">
        <v>1543</v>
      </c>
      <c r="Q1966" t="s">
        <v>1095</v>
      </c>
      <c r="R1966">
        <v>0</v>
      </c>
      <c r="S1966" t="s">
        <v>271</v>
      </c>
      <c r="U1966" t="s">
        <v>1544</v>
      </c>
      <c r="V1966">
        <v>1</v>
      </c>
      <c r="W1966">
        <v>1</v>
      </c>
      <c r="X1966">
        <v>20100303</v>
      </c>
      <c r="Y1966">
        <v>0</v>
      </c>
      <c r="Z1966" t="s">
        <v>1003</v>
      </c>
      <c r="AA1966" t="s">
        <v>1542</v>
      </c>
      <c r="AC1966">
        <v>1</v>
      </c>
      <c r="AE1966">
        <v>0</v>
      </c>
      <c r="AF1966" t="s">
        <v>271</v>
      </c>
    </row>
    <row r="1967" spans="1:32" hidden="1" x14ac:dyDescent="0.25">
      <c r="A1967" t="str">
        <f t="array" ref="A1967">IF(COUNT(SEARCH(RubriekenHistorisch,CONCATENATE(P1966,U1966,AB1966,AH1966))),"t","f")</f>
        <v>f</v>
      </c>
      <c r="B1967" t="str">
        <f t="shared" si="92"/>
        <v>f</v>
      </c>
      <c r="C1967" t="str">
        <f t="shared" si="93"/>
        <v>f</v>
      </c>
      <c r="D1967" t="str">
        <f t="shared" si="94"/>
        <v>f</v>
      </c>
      <c r="E1967" t="str">
        <f>IF(COUNT(SEARCH({"04.","05.","09.","12."},CONCATENATE(P1966,U1966,AB1966,AH1966))),"t","f")</f>
        <v>t</v>
      </c>
      <c r="F1967" t="str">
        <f t="array" ref="F1967">IF(COUNT(SEARCH(HistorischeRubrieken,CONCATENATE(P1966,U1966,AB1966,AH1966))),"t","f")</f>
        <v>f</v>
      </c>
      <c r="G1967">
        <v>4</v>
      </c>
      <c r="H1967">
        <v>254201</v>
      </c>
      <c r="I1967" t="s">
        <v>1536</v>
      </c>
      <c r="J1967">
        <v>20100901</v>
      </c>
      <c r="K1967">
        <v>20111201</v>
      </c>
      <c r="M1967">
        <v>0</v>
      </c>
      <c r="N1967">
        <v>0</v>
      </c>
      <c r="O1967" t="s">
        <v>1334</v>
      </c>
      <c r="P1967" t="s">
        <v>1543</v>
      </c>
      <c r="Q1967" t="s">
        <v>1101</v>
      </c>
      <c r="R1967">
        <v>0</v>
      </c>
      <c r="S1967" t="s">
        <v>271</v>
      </c>
      <c r="AA1967" t="s">
        <v>1336</v>
      </c>
      <c r="AC1967">
        <v>1</v>
      </c>
      <c r="AE1967">
        <v>0</v>
      </c>
      <c r="AF1967" t="s">
        <v>271</v>
      </c>
    </row>
    <row r="1968" spans="1:32" hidden="1" x14ac:dyDescent="0.25">
      <c r="A1968" t="str">
        <f t="array" ref="A1968">IF(COUNT(SEARCH(RubriekenHistorisch,CONCATENATE(P1967,U1967,AB1967,AH1967))),"t","f")</f>
        <v>f</v>
      </c>
      <c r="B1968" t="str">
        <f t="shared" si="92"/>
        <v>f</v>
      </c>
      <c r="C1968" t="str">
        <f t="shared" si="93"/>
        <v>f</v>
      </c>
      <c r="D1968" t="str">
        <f t="shared" si="94"/>
        <v>f</v>
      </c>
      <c r="E1968" t="str">
        <f>IF(COUNT(SEARCH({"04.","05.","09.","12."},CONCATENATE(P1967,U1967,AB1967,AH1967))),"t","f")</f>
        <v>t</v>
      </c>
      <c r="F1968" t="str">
        <f t="array" ref="F1968">IF(COUNT(SEARCH(HistorischeRubrieken,CONCATENATE(P1967,U1967,AB1967,AH1967))),"t","f")</f>
        <v>f</v>
      </c>
      <c r="G1968">
        <v>5</v>
      </c>
      <c r="H1968">
        <v>254201</v>
      </c>
      <c r="I1968" t="s">
        <v>1536</v>
      </c>
      <c r="J1968">
        <v>20111201</v>
      </c>
      <c r="K1968">
        <v>20120115</v>
      </c>
      <c r="M1968">
        <v>0</v>
      </c>
      <c r="N1968">
        <v>0</v>
      </c>
      <c r="O1968" t="s">
        <v>1334</v>
      </c>
      <c r="P1968" t="s">
        <v>1545</v>
      </c>
      <c r="Q1968" t="s">
        <v>1101</v>
      </c>
      <c r="R1968">
        <v>0</v>
      </c>
      <c r="S1968" t="s">
        <v>271</v>
      </c>
      <c r="U1968" t="s">
        <v>1546</v>
      </c>
      <c r="V1968">
        <v>1</v>
      </c>
      <c r="W1968">
        <v>1</v>
      </c>
      <c r="X1968">
        <v>20111202</v>
      </c>
      <c r="Y1968">
        <v>0</v>
      </c>
      <c r="Z1968" t="s">
        <v>271</v>
      </c>
      <c r="AA1968" t="s">
        <v>1336</v>
      </c>
      <c r="AC1968">
        <v>1</v>
      </c>
      <c r="AE1968">
        <v>0</v>
      </c>
      <c r="AF1968" t="s">
        <v>271</v>
      </c>
    </row>
    <row r="1969" spans="1:32" hidden="1" x14ac:dyDescent="0.25">
      <c r="A1969" t="str">
        <f t="array" ref="A1969">IF(COUNT(SEARCH(RubriekenHistorisch,CONCATENATE(P1968,U1968,AB1968,AH1968))),"t","f")</f>
        <v>f</v>
      </c>
      <c r="B1969" t="str">
        <f t="shared" si="92"/>
        <v>f</v>
      </c>
      <c r="C1969" t="str">
        <f t="shared" si="93"/>
        <v>f</v>
      </c>
      <c r="D1969" t="str">
        <f t="shared" si="94"/>
        <v>f</v>
      </c>
      <c r="E1969" t="str">
        <f>IF(COUNT(SEARCH({"04.","05.","09.","12."},CONCATENATE(P1968,U1968,AB1968,AH1968))),"t","f")</f>
        <v>t</v>
      </c>
      <c r="F1969" t="str">
        <f t="array" ref="F1969">IF(COUNT(SEARCH(HistorischeRubrieken,CONCATENATE(P1968,U1968,AB1968,AH1968))),"t","f")</f>
        <v>f</v>
      </c>
      <c r="G1969">
        <v>6</v>
      </c>
      <c r="H1969">
        <v>254201</v>
      </c>
      <c r="I1969" t="s">
        <v>1536</v>
      </c>
      <c r="J1969">
        <v>20120115</v>
      </c>
      <c r="K1969">
        <v>20120917</v>
      </c>
      <c r="M1969">
        <v>0</v>
      </c>
      <c r="N1969">
        <v>0</v>
      </c>
      <c r="O1969" t="s">
        <v>1341</v>
      </c>
      <c r="P1969" t="s">
        <v>1545</v>
      </c>
      <c r="Q1969" t="s">
        <v>1101</v>
      </c>
      <c r="R1969">
        <v>0</v>
      </c>
      <c r="S1969" t="s">
        <v>271</v>
      </c>
      <c r="U1969" t="s">
        <v>1546</v>
      </c>
      <c r="V1969">
        <v>1</v>
      </c>
      <c r="W1969">
        <v>1</v>
      </c>
      <c r="X1969">
        <v>20111202</v>
      </c>
      <c r="Y1969">
        <v>0</v>
      </c>
      <c r="Z1969" t="s">
        <v>271</v>
      </c>
      <c r="AA1969" t="s">
        <v>1342</v>
      </c>
      <c r="AC1969">
        <v>1</v>
      </c>
      <c r="AE1969">
        <v>0</v>
      </c>
      <c r="AF1969" t="s">
        <v>271</v>
      </c>
    </row>
    <row r="1970" spans="1:32" hidden="1" x14ac:dyDescent="0.25">
      <c r="A1970" t="str">
        <f t="array" ref="A1970">IF(COUNT(SEARCH(RubriekenHistorisch,CONCATENATE(P1969,U1969,AB1969,AH1969))),"t","f")</f>
        <v>f</v>
      </c>
      <c r="B1970" t="str">
        <f t="shared" si="92"/>
        <v>f</v>
      </c>
      <c r="C1970" t="str">
        <f t="shared" si="93"/>
        <v>f</v>
      </c>
      <c r="D1970" t="str">
        <f t="shared" si="94"/>
        <v>f</v>
      </c>
      <c r="E1970" t="str">
        <f>IF(COUNT(SEARCH({"04.","05.","09.","12."},CONCATENATE(P1969,U1969,AB1969,AH1969))),"t","f")</f>
        <v>t</v>
      </c>
      <c r="F1970" t="str">
        <f t="array" ref="F1970">IF(COUNT(SEARCH(HistorischeRubrieken,CONCATENATE(P1969,U1969,AB1969,AH1969))),"t","f")</f>
        <v>f</v>
      </c>
      <c r="G1970">
        <v>7</v>
      </c>
      <c r="H1970">
        <v>254201</v>
      </c>
      <c r="I1970" t="s">
        <v>1536</v>
      </c>
      <c r="J1970">
        <v>20120917</v>
      </c>
      <c r="K1970">
        <v>20131201</v>
      </c>
      <c r="M1970">
        <v>0</v>
      </c>
      <c r="N1970">
        <v>0</v>
      </c>
      <c r="O1970" t="s">
        <v>1341</v>
      </c>
      <c r="P1970" t="s">
        <v>1545</v>
      </c>
      <c r="Q1970" t="s">
        <v>1101</v>
      </c>
      <c r="R1970">
        <v>0</v>
      </c>
      <c r="S1970" t="s">
        <v>271</v>
      </c>
      <c r="AA1970" t="s">
        <v>1342</v>
      </c>
      <c r="AC1970">
        <v>1</v>
      </c>
      <c r="AE1970">
        <v>0</v>
      </c>
      <c r="AF1970" t="s">
        <v>271</v>
      </c>
    </row>
    <row r="1971" spans="1:32" hidden="1" x14ac:dyDescent="0.25">
      <c r="A1971" t="str">
        <f t="array" ref="A1971">IF(COUNT(SEARCH(RubriekenHistorisch,CONCATENATE(P1970,U1970,AB1970,AH1970))),"t","f")</f>
        <v>f</v>
      </c>
      <c r="B1971" t="str">
        <f t="shared" si="92"/>
        <v>f</v>
      </c>
      <c r="C1971" t="str">
        <f t="shared" si="93"/>
        <v>f</v>
      </c>
      <c r="D1971" t="str">
        <f t="shared" si="94"/>
        <v>f</v>
      </c>
      <c r="E1971" t="str">
        <f>IF(COUNT(SEARCH({"04.","05.","09.","12."},CONCATENATE(P1970,U1970,AB1970,AH1970))),"t","f")</f>
        <v>t</v>
      </c>
      <c r="F1971" t="str">
        <f t="array" ref="F1971">IF(COUNT(SEARCH(HistorischeRubrieken,CONCATENATE(P1970,U1970,AB1970,AH1970))),"t","f")</f>
        <v>f</v>
      </c>
      <c r="G1971">
        <v>8</v>
      </c>
      <c r="H1971">
        <v>254201</v>
      </c>
      <c r="I1971" t="s">
        <v>1536</v>
      </c>
      <c r="J1971">
        <v>20131201</v>
      </c>
      <c r="K1971">
        <v>20150101</v>
      </c>
      <c r="M1971">
        <v>0</v>
      </c>
      <c r="N1971">
        <v>0</v>
      </c>
      <c r="O1971" t="s">
        <v>1341</v>
      </c>
      <c r="P1971" t="s">
        <v>1547</v>
      </c>
      <c r="Q1971" t="s">
        <v>1101</v>
      </c>
      <c r="R1971">
        <v>0</v>
      </c>
      <c r="S1971" t="s">
        <v>271</v>
      </c>
      <c r="U1971" t="s">
        <v>1548</v>
      </c>
      <c r="V1971">
        <v>1</v>
      </c>
      <c r="W1971">
        <v>1</v>
      </c>
      <c r="X1971">
        <v>20131204</v>
      </c>
      <c r="Y1971">
        <v>0</v>
      </c>
      <c r="Z1971" t="s">
        <v>1003</v>
      </c>
      <c r="AA1971" t="s">
        <v>1342</v>
      </c>
      <c r="AC1971">
        <v>1</v>
      </c>
      <c r="AE1971">
        <v>0</v>
      </c>
      <c r="AF1971" t="s">
        <v>271</v>
      </c>
    </row>
    <row r="1972" spans="1:32" x14ac:dyDescent="0.25">
      <c r="A1972" t="str">
        <f t="array" ref="A1972">IF(COUNT(SEARCH(RubriekenHistorisch,CONCATENATE(P1971,U1971,AB1971,AH1971))),"t","f")</f>
        <v>f</v>
      </c>
      <c r="B1972" t="str">
        <f t="shared" si="92"/>
        <v>f</v>
      </c>
      <c r="C1972" t="str">
        <f t="shared" si="93"/>
        <v>f</v>
      </c>
      <c r="D1972" t="str">
        <f t="shared" si="94"/>
        <v>f</v>
      </c>
      <c r="E1972" t="str">
        <f>IF(COUNT(SEARCH({"04.","05.","09.","12."},CONCATENATE(P1971,U1971,AB1971,AH1971))),"t","f")</f>
        <v>t</v>
      </c>
      <c r="F1972" t="str">
        <f t="array" ref="F1972">IF(COUNT(SEARCH(HistorischeRubrieken,CONCATENATE(P1971,U1971,AB1971,AH1971))),"t","f")</f>
        <v>f</v>
      </c>
      <c r="G1972">
        <v>9</v>
      </c>
      <c r="H1972">
        <v>254201</v>
      </c>
      <c r="I1972" t="s">
        <v>1536</v>
      </c>
      <c r="J1972">
        <v>20150101</v>
      </c>
      <c r="M1972">
        <v>0</v>
      </c>
      <c r="N1972">
        <v>0</v>
      </c>
      <c r="O1972" t="s">
        <v>1341</v>
      </c>
      <c r="P1972" t="s">
        <v>1549</v>
      </c>
      <c r="Q1972" t="s">
        <v>1101</v>
      </c>
      <c r="R1972">
        <v>0</v>
      </c>
      <c r="S1972" t="s">
        <v>271</v>
      </c>
      <c r="U1972" t="s">
        <v>1550</v>
      </c>
      <c r="V1972">
        <v>1</v>
      </c>
      <c r="W1972">
        <v>1</v>
      </c>
      <c r="X1972">
        <v>20150105</v>
      </c>
      <c r="Y1972">
        <v>0</v>
      </c>
      <c r="Z1972" t="s">
        <v>271</v>
      </c>
      <c r="AA1972" t="s">
        <v>1342</v>
      </c>
      <c r="AC1972">
        <v>1</v>
      </c>
      <c r="AE1972">
        <v>0</v>
      </c>
      <c r="AF1972" t="s">
        <v>271</v>
      </c>
    </row>
    <row r="1973" spans="1:32" hidden="1" x14ac:dyDescent="0.25">
      <c r="A1973" t="str">
        <f t="array" ref="A1973">IF(COUNT(SEARCH(RubriekenHistorisch,CONCATENATE(P1972,U1972,AB1972,AH1972))),"t","f")</f>
        <v>f</v>
      </c>
      <c r="B1973" t="str">
        <f t="shared" si="92"/>
        <v>f</v>
      </c>
      <c r="C1973" t="str">
        <f t="shared" si="93"/>
        <v>f</v>
      </c>
      <c r="D1973" t="str">
        <f t="shared" si="94"/>
        <v>f</v>
      </c>
      <c r="E1973" t="str">
        <f>IF(COUNT(SEARCH({"04.","05.","09.","12."},CONCATENATE(P1972,U1972,AB1972,AH1972))),"t","f")</f>
        <v>t</v>
      </c>
      <c r="F1973" t="str">
        <f t="array" ref="F1973">IF(COUNT(SEARCH(HistorischeRubrieken,CONCATENATE(P1972,U1972,AB1972,AH1972))),"t","f")</f>
        <v>f</v>
      </c>
      <c r="G1973">
        <v>1</v>
      </c>
      <c r="H1973">
        <v>254301</v>
      </c>
      <c r="I1973" t="s">
        <v>1551</v>
      </c>
      <c r="J1973">
        <v>20080901</v>
      </c>
      <c r="K1973">
        <v>20100901</v>
      </c>
      <c r="M1973">
        <v>0</v>
      </c>
      <c r="N1973">
        <v>0</v>
      </c>
      <c r="O1973" t="s">
        <v>1537</v>
      </c>
      <c r="P1973" t="s">
        <v>1552</v>
      </c>
      <c r="Q1973" t="s">
        <v>1095</v>
      </c>
      <c r="R1973">
        <v>0</v>
      </c>
      <c r="S1973" t="s">
        <v>271</v>
      </c>
      <c r="U1973" t="s">
        <v>1552</v>
      </c>
      <c r="V1973">
        <v>1</v>
      </c>
      <c r="W1973">
        <v>1</v>
      </c>
      <c r="X1973">
        <v>20080910</v>
      </c>
      <c r="Y1973">
        <v>0</v>
      </c>
      <c r="Z1973" t="s">
        <v>1003</v>
      </c>
      <c r="AA1973" t="s">
        <v>1539</v>
      </c>
      <c r="AC1973">
        <v>1</v>
      </c>
      <c r="AE1973">
        <v>0</v>
      </c>
      <c r="AF1973" t="s">
        <v>271</v>
      </c>
    </row>
    <row r="1974" spans="1:32" hidden="1" x14ac:dyDescent="0.25">
      <c r="A1974" t="str">
        <f t="array" ref="A1974">IF(COUNT(SEARCH(RubriekenHistorisch,CONCATENATE(P1973,U1973,AB1973,AH1973))),"t","f")</f>
        <v>f</v>
      </c>
      <c r="B1974" t="str">
        <f t="shared" si="92"/>
        <v>f</v>
      </c>
      <c r="C1974" t="str">
        <f t="shared" si="93"/>
        <v>f</v>
      </c>
      <c r="D1974" t="str">
        <f t="shared" si="94"/>
        <v>f</v>
      </c>
      <c r="E1974" t="str">
        <f>IF(COUNT(SEARCH({"04.","05.","09.","12."},CONCATENATE(P1973,U1973,AB1973,AH1973))),"t","f")</f>
        <v>t</v>
      </c>
      <c r="F1974" t="str">
        <f t="array" ref="F1974">IF(COUNT(SEARCH(HistorischeRubrieken,CONCATENATE(P1973,U1973,AB1973,AH1973))),"t","f")</f>
        <v>f</v>
      </c>
      <c r="G1974">
        <v>2</v>
      </c>
      <c r="H1974">
        <v>254301</v>
      </c>
      <c r="I1974" t="s">
        <v>1551</v>
      </c>
      <c r="J1974">
        <v>20100901</v>
      </c>
      <c r="K1974">
        <v>20120301</v>
      </c>
      <c r="M1974">
        <v>0</v>
      </c>
      <c r="N1974">
        <v>0</v>
      </c>
      <c r="O1974" t="s">
        <v>1334</v>
      </c>
      <c r="P1974" t="s">
        <v>1552</v>
      </c>
      <c r="Q1974" t="s">
        <v>1101</v>
      </c>
      <c r="R1974">
        <v>0</v>
      </c>
      <c r="S1974" t="s">
        <v>271</v>
      </c>
      <c r="AA1974" t="s">
        <v>1336</v>
      </c>
      <c r="AC1974">
        <v>1</v>
      </c>
      <c r="AE1974">
        <v>0</v>
      </c>
      <c r="AF1974" t="s">
        <v>271</v>
      </c>
    </row>
    <row r="1975" spans="1:32" hidden="1" x14ac:dyDescent="0.25">
      <c r="A1975" t="str">
        <f t="array" ref="A1975">IF(COUNT(SEARCH(RubriekenHistorisch,CONCATENATE(P1974,U1974,AB1974,AH1974))),"t","f")</f>
        <v>f</v>
      </c>
      <c r="B1975" t="str">
        <f t="shared" si="92"/>
        <v>f</v>
      </c>
      <c r="C1975" t="str">
        <f t="shared" si="93"/>
        <v>f</v>
      </c>
      <c r="D1975" t="str">
        <f t="shared" si="94"/>
        <v>f</v>
      </c>
      <c r="E1975" t="str">
        <f>IF(COUNT(SEARCH({"04.","05.","09.","12."},CONCATENATE(P1974,U1974,AB1974,AH1974))),"t","f")</f>
        <v>t</v>
      </c>
      <c r="F1975" t="str">
        <f t="array" ref="F1975">IF(COUNT(SEARCH(HistorischeRubrieken,CONCATENATE(P1974,U1974,AB1974,AH1974))),"t","f")</f>
        <v>f</v>
      </c>
      <c r="G1975">
        <v>3</v>
      </c>
      <c r="H1975">
        <v>254301</v>
      </c>
      <c r="I1975" t="s">
        <v>1551</v>
      </c>
      <c r="J1975">
        <v>20120301</v>
      </c>
      <c r="K1975">
        <v>20120820</v>
      </c>
      <c r="M1975">
        <v>0</v>
      </c>
      <c r="N1975">
        <v>0</v>
      </c>
      <c r="O1975" t="s">
        <v>1341</v>
      </c>
      <c r="P1975" t="s">
        <v>1552</v>
      </c>
      <c r="Q1975" t="s">
        <v>1101</v>
      </c>
      <c r="R1975">
        <v>0</v>
      </c>
      <c r="S1975" t="s">
        <v>271</v>
      </c>
      <c r="AA1975" t="s">
        <v>1342</v>
      </c>
      <c r="AC1975">
        <v>1</v>
      </c>
      <c r="AE1975">
        <v>0</v>
      </c>
      <c r="AF1975" t="s">
        <v>271</v>
      </c>
    </row>
    <row r="1976" spans="1:32" x14ac:dyDescent="0.25">
      <c r="A1976" t="str">
        <f t="array" ref="A1976">IF(COUNT(SEARCH(RubriekenHistorisch,CONCATENATE(P1975,U1975,AB1975,AH1975))),"t","f")</f>
        <v>f</v>
      </c>
      <c r="B1976" t="str">
        <f t="shared" si="92"/>
        <v>f</v>
      </c>
      <c r="C1976" t="str">
        <f t="shared" si="93"/>
        <v>f</v>
      </c>
      <c r="D1976" t="str">
        <f t="shared" si="94"/>
        <v>f</v>
      </c>
      <c r="E1976" t="str">
        <f>IF(COUNT(SEARCH({"04.","05.","09.","12."},CONCATENATE(P1975,U1975,AB1975,AH1975))),"t","f")</f>
        <v>t</v>
      </c>
      <c r="F1976" t="str">
        <f t="array" ref="F1976">IF(COUNT(SEARCH(HistorischeRubrieken,CONCATENATE(P1975,U1975,AB1975,AH1975))),"t","f")</f>
        <v>f</v>
      </c>
      <c r="G1976">
        <v>4</v>
      </c>
      <c r="H1976">
        <v>254301</v>
      </c>
      <c r="I1976" t="s">
        <v>1551</v>
      </c>
      <c r="J1976">
        <v>20120820</v>
      </c>
      <c r="M1976">
        <v>0</v>
      </c>
      <c r="N1976">
        <v>0</v>
      </c>
      <c r="O1976" t="s">
        <v>1341</v>
      </c>
      <c r="P1976" t="s">
        <v>1552</v>
      </c>
      <c r="Q1976" t="s">
        <v>1101</v>
      </c>
      <c r="R1976">
        <v>0</v>
      </c>
      <c r="S1976" t="s">
        <v>271</v>
      </c>
      <c r="AA1976" t="s">
        <v>1342</v>
      </c>
      <c r="AC1976">
        <v>1</v>
      </c>
      <c r="AE1976">
        <v>0</v>
      </c>
      <c r="AF1976" t="s">
        <v>271</v>
      </c>
    </row>
    <row r="1977" spans="1:32" hidden="1" x14ac:dyDescent="0.25">
      <c r="A1977" t="str">
        <f t="array" ref="A1977">IF(COUNT(SEARCH(RubriekenHistorisch,CONCATENATE(P1976,U1976,AB1976,AH1976))),"t","f")</f>
        <v>f</v>
      </c>
      <c r="B1977" t="str">
        <f t="shared" si="92"/>
        <v>f</v>
      </c>
      <c r="C1977" t="str">
        <f t="shared" si="93"/>
        <v>f</v>
      </c>
      <c r="D1977" t="str">
        <f t="shared" si="94"/>
        <v>f</v>
      </c>
      <c r="E1977" t="str">
        <f>IF(COUNT(SEARCH({"04.","05.","09.","12."},CONCATENATE(P1976,U1976,AB1976,AH1976))),"t","f")</f>
        <v>t</v>
      </c>
      <c r="F1977" t="str">
        <f t="array" ref="F1977">IF(COUNT(SEARCH(HistorischeRubrieken,CONCATENATE(P1976,U1976,AB1976,AH1976))),"t","f")</f>
        <v>f</v>
      </c>
      <c r="G1977">
        <v>1</v>
      </c>
      <c r="H1977">
        <v>254401</v>
      </c>
      <c r="I1977" t="s">
        <v>1553</v>
      </c>
      <c r="J1977">
        <v>20090901</v>
      </c>
      <c r="K1977">
        <v>20100901</v>
      </c>
      <c r="M1977">
        <v>0</v>
      </c>
      <c r="N1977">
        <v>0</v>
      </c>
      <c r="O1977" t="s">
        <v>1537</v>
      </c>
      <c r="P1977" t="s">
        <v>1554</v>
      </c>
      <c r="Q1977" t="s">
        <v>1095</v>
      </c>
      <c r="R1977">
        <v>0</v>
      </c>
      <c r="S1977" t="s">
        <v>271</v>
      </c>
      <c r="U1977" t="s">
        <v>1554</v>
      </c>
      <c r="V1977">
        <v>1</v>
      </c>
      <c r="W1977">
        <v>1</v>
      </c>
      <c r="X1977">
        <v>20090903</v>
      </c>
      <c r="Y1977">
        <v>0</v>
      </c>
      <c r="Z1977" t="s">
        <v>1003</v>
      </c>
      <c r="AA1977" t="s">
        <v>1539</v>
      </c>
      <c r="AC1977">
        <v>1</v>
      </c>
      <c r="AE1977">
        <v>0</v>
      </c>
      <c r="AF1977" t="s">
        <v>271</v>
      </c>
    </row>
    <row r="1978" spans="1:32" hidden="1" x14ac:dyDescent="0.25">
      <c r="A1978" t="str">
        <f t="array" ref="A1978">IF(COUNT(SEARCH(RubriekenHistorisch,CONCATENATE(P1977,U1977,AB1977,AH1977))),"t","f")</f>
        <v>f</v>
      </c>
      <c r="B1978" t="str">
        <f t="shared" si="92"/>
        <v>f</v>
      </c>
      <c r="C1978" t="str">
        <f t="shared" si="93"/>
        <v>f</v>
      </c>
      <c r="D1978" t="str">
        <f t="shared" si="94"/>
        <v>f</v>
      </c>
      <c r="E1978" t="str">
        <f>IF(COUNT(SEARCH({"04.","05.","09.","12."},CONCATENATE(P1977,U1977,AB1977,AH1977))),"t","f")</f>
        <v>t</v>
      </c>
      <c r="F1978" t="str">
        <f t="array" ref="F1978">IF(COUNT(SEARCH(HistorischeRubrieken,CONCATENATE(P1977,U1977,AB1977,AH1977))),"t","f")</f>
        <v>f</v>
      </c>
      <c r="G1978">
        <v>2</v>
      </c>
      <c r="H1978">
        <v>254401</v>
      </c>
      <c r="I1978" t="s">
        <v>1553</v>
      </c>
      <c r="J1978">
        <v>20100901</v>
      </c>
      <c r="K1978">
        <v>20120115</v>
      </c>
      <c r="M1978">
        <v>0</v>
      </c>
      <c r="N1978">
        <v>0</v>
      </c>
      <c r="O1978" t="s">
        <v>1334</v>
      </c>
      <c r="P1978" t="s">
        <v>1554</v>
      </c>
      <c r="Q1978" t="s">
        <v>1101</v>
      </c>
      <c r="R1978">
        <v>0</v>
      </c>
      <c r="S1978" t="s">
        <v>271</v>
      </c>
      <c r="AA1978" t="s">
        <v>1336</v>
      </c>
      <c r="AC1978">
        <v>1</v>
      </c>
      <c r="AE1978">
        <v>0</v>
      </c>
      <c r="AF1978" t="s">
        <v>271</v>
      </c>
    </row>
    <row r="1979" spans="1:32" hidden="1" x14ac:dyDescent="0.25">
      <c r="A1979" t="str">
        <f t="array" ref="A1979">IF(COUNT(SEARCH(RubriekenHistorisch,CONCATENATE(P1978,U1978,AB1978,AH1978))),"t","f")</f>
        <v>f</v>
      </c>
      <c r="B1979" t="str">
        <f t="shared" si="92"/>
        <v>f</v>
      </c>
      <c r="C1979" t="str">
        <f t="shared" si="93"/>
        <v>f</v>
      </c>
      <c r="D1979" t="str">
        <f t="shared" si="94"/>
        <v>f</v>
      </c>
      <c r="E1979" t="str">
        <f>IF(COUNT(SEARCH({"04.","05.","09.","12."},CONCATENATE(P1978,U1978,AB1978,AH1978))),"t","f")</f>
        <v>t</v>
      </c>
      <c r="F1979" t="str">
        <f t="array" ref="F1979">IF(COUNT(SEARCH(HistorischeRubrieken,CONCATENATE(P1978,U1978,AB1978,AH1978))),"t","f")</f>
        <v>f</v>
      </c>
      <c r="G1979">
        <v>3</v>
      </c>
      <c r="H1979">
        <v>254401</v>
      </c>
      <c r="I1979" t="s">
        <v>1553</v>
      </c>
      <c r="J1979">
        <v>20120115</v>
      </c>
      <c r="K1979">
        <v>20120917</v>
      </c>
      <c r="M1979">
        <v>0</v>
      </c>
      <c r="N1979">
        <v>0</v>
      </c>
      <c r="O1979" t="s">
        <v>1341</v>
      </c>
      <c r="P1979" t="s">
        <v>1554</v>
      </c>
      <c r="Q1979" t="s">
        <v>1101</v>
      </c>
      <c r="R1979">
        <v>0</v>
      </c>
      <c r="S1979" t="s">
        <v>271</v>
      </c>
      <c r="AA1979" t="s">
        <v>1342</v>
      </c>
      <c r="AC1979">
        <v>1</v>
      </c>
      <c r="AE1979">
        <v>0</v>
      </c>
      <c r="AF1979" t="s">
        <v>271</v>
      </c>
    </row>
    <row r="1980" spans="1:32" hidden="1" x14ac:dyDescent="0.25">
      <c r="A1980" t="str">
        <f t="array" ref="A1980">IF(COUNT(SEARCH(RubriekenHistorisch,CONCATENATE(P1979,U1979,AB1979,AH1979))),"t","f")</f>
        <v>f</v>
      </c>
      <c r="B1980" t="str">
        <f t="shared" si="92"/>
        <v>f</v>
      </c>
      <c r="C1980" t="str">
        <f t="shared" si="93"/>
        <v>f</v>
      </c>
      <c r="D1980" t="str">
        <f t="shared" si="94"/>
        <v>f</v>
      </c>
      <c r="E1980" t="str">
        <f>IF(COUNT(SEARCH({"04.","05.","09.","12."},CONCATENATE(P1979,U1979,AB1979,AH1979))),"t","f")</f>
        <v>t</v>
      </c>
      <c r="F1980" t="str">
        <f t="array" ref="F1980">IF(COUNT(SEARCH(HistorischeRubrieken,CONCATENATE(P1979,U1979,AB1979,AH1979))),"t","f")</f>
        <v>f</v>
      </c>
      <c r="G1980">
        <v>4</v>
      </c>
      <c r="H1980">
        <v>254401</v>
      </c>
      <c r="I1980" t="s">
        <v>1553</v>
      </c>
      <c r="J1980">
        <v>20120917</v>
      </c>
      <c r="K1980">
        <v>20131001</v>
      </c>
      <c r="M1980">
        <v>0</v>
      </c>
      <c r="N1980">
        <v>0</v>
      </c>
      <c r="O1980" t="s">
        <v>1341</v>
      </c>
      <c r="P1980" t="s">
        <v>1554</v>
      </c>
      <c r="Q1980" t="s">
        <v>1101</v>
      </c>
      <c r="R1980">
        <v>0</v>
      </c>
      <c r="S1980" t="s">
        <v>271</v>
      </c>
      <c r="AA1980" t="s">
        <v>1342</v>
      </c>
      <c r="AC1980">
        <v>1</v>
      </c>
      <c r="AE1980">
        <v>0</v>
      </c>
      <c r="AF1980" t="s">
        <v>271</v>
      </c>
    </row>
    <row r="1981" spans="1:32" x14ac:dyDescent="0.25">
      <c r="A1981" t="str">
        <f t="array" ref="A1981">IF(COUNT(SEARCH(RubriekenHistorisch,CONCATENATE(P1980,U1980,AB1980,AH1980))),"t","f")</f>
        <v>f</v>
      </c>
      <c r="B1981" t="str">
        <f t="shared" si="92"/>
        <v>f</v>
      </c>
      <c r="C1981" t="str">
        <f t="shared" si="93"/>
        <v>f</v>
      </c>
      <c r="D1981" t="str">
        <f t="shared" si="94"/>
        <v>f</v>
      </c>
      <c r="E1981" t="str">
        <f>IF(COUNT(SEARCH({"04.","05.","09.","12."},CONCATENATE(P1980,U1980,AB1980,AH1980))),"t","f")</f>
        <v>t</v>
      </c>
      <c r="F1981" t="str">
        <f t="array" ref="F1981">IF(COUNT(SEARCH(HistorischeRubrieken,CONCATENATE(P1980,U1980,AB1980,AH1980))),"t","f")</f>
        <v>f</v>
      </c>
      <c r="G1981">
        <v>5</v>
      </c>
      <c r="H1981">
        <v>254401</v>
      </c>
      <c r="I1981" t="s">
        <v>1555</v>
      </c>
      <c r="J1981">
        <v>20131001</v>
      </c>
      <c r="M1981">
        <v>0</v>
      </c>
      <c r="N1981">
        <v>0</v>
      </c>
      <c r="O1981" t="s">
        <v>1119</v>
      </c>
      <c r="P1981" t="s">
        <v>1283</v>
      </c>
      <c r="Q1981" t="s">
        <v>1101</v>
      </c>
      <c r="R1981">
        <v>0</v>
      </c>
      <c r="S1981" t="s">
        <v>271</v>
      </c>
      <c r="U1981" t="s">
        <v>1556</v>
      </c>
      <c r="V1981">
        <v>1</v>
      </c>
      <c r="W1981">
        <v>1</v>
      </c>
      <c r="X1981">
        <v>20131004</v>
      </c>
      <c r="Y1981">
        <v>0</v>
      </c>
      <c r="Z1981" t="s">
        <v>1003</v>
      </c>
      <c r="AA1981" t="s">
        <v>1176</v>
      </c>
      <c r="AC1981">
        <v>1</v>
      </c>
      <c r="AE1981">
        <v>1</v>
      </c>
      <c r="AF1981" t="s">
        <v>271</v>
      </c>
    </row>
    <row r="1982" spans="1:32" hidden="1" x14ac:dyDescent="0.25">
      <c r="A1982" t="str">
        <f t="array" ref="A1982">IF(COUNT(SEARCH(RubriekenHistorisch,CONCATENATE(P1981,U1981,AB1981,AH1981))),"t","f")</f>
        <v>f</v>
      </c>
      <c r="B1982" t="str">
        <f t="shared" si="92"/>
        <v>f</v>
      </c>
      <c r="C1982" t="str">
        <f t="shared" si="93"/>
        <v>t</v>
      </c>
      <c r="D1982" t="str">
        <f t="shared" si="94"/>
        <v>f</v>
      </c>
      <c r="E1982" t="str">
        <f>IF(COUNT(SEARCH({"04.","05.","09.","12."},CONCATENATE(P1981,U1981,AB1981,AH1981))),"t","f")</f>
        <v>t</v>
      </c>
      <c r="F1982" t="str">
        <f t="array" ref="F1982">IF(COUNT(SEARCH(HistorischeRubrieken,CONCATENATE(P1981,U1981,AB1981,AH1981))),"t","f")</f>
        <v>f</v>
      </c>
      <c r="G1982">
        <v>1</v>
      </c>
      <c r="H1982">
        <v>254501</v>
      </c>
      <c r="I1982" t="s">
        <v>1557</v>
      </c>
      <c r="J1982">
        <v>20100301</v>
      </c>
      <c r="K1982">
        <v>20100901</v>
      </c>
      <c r="M1982">
        <v>0</v>
      </c>
      <c r="N1982">
        <v>0</v>
      </c>
      <c r="O1982" t="s">
        <v>1537</v>
      </c>
      <c r="P1982" t="s">
        <v>1558</v>
      </c>
      <c r="Q1982" t="s">
        <v>1095</v>
      </c>
      <c r="R1982">
        <v>0</v>
      </c>
      <c r="S1982" t="s">
        <v>271</v>
      </c>
      <c r="U1982" t="s">
        <v>1558</v>
      </c>
      <c r="V1982">
        <v>1</v>
      </c>
      <c r="W1982">
        <v>1</v>
      </c>
      <c r="X1982">
        <v>20100315</v>
      </c>
      <c r="Y1982">
        <v>0</v>
      </c>
      <c r="Z1982" t="s">
        <v>1003</v>
      </c>
      <c r="AA1982" t="s">
        <v>1539</v>
      </c>
      <c r="AC1982">
        <v>1</v>
      </c>
      <c r="AE1982">
        <v>1</v>
      </c>
      <c r="AF1982" t="s">
        <v>271</v>
      </c>
    </row>
    <row r="1983" spans="1:32" hidden="1" x14ac:dyDescent="0.25">
      <c r="A1983" t="str">
        <f t="array" ref="A1983">IF(COUNT(SEARCH(RubriekenHistorisch,CONCATENATE(P1982,U1982,AB1982,AH1982))),"t","f")</f>
        <v>f</v>
      </c>
      <c r="B1983" t="str">
        <f t="shared" si="92"/>
        <v>f</v>
      </c>
      <c r="C1983" t="str">
        <f t="shared" si="93"/>
        <v>f</v>
      </c>
      <c r="D1983" t="str">
        <f t="shared" si="94"/>
        <v>f</v>
      </c>
      <c r="E1983" t="str">
        <f>IF(COUNT(SEARCH({"04.","05.","09.","12."},CONCATENATE(P1982,U1982,AB1982,AH1982))),"t","f")</f>
        <v>t</v>
      </c>
      <c r="F1983" t="str">
        <f t="array" ref="F1983">IF(COUNT(SEARCH(HistorischeRubrieken,CONCATENATE(P1982,U1982,AB1982,AH1982))),"t","f")</f>
        <v>f</v>
      </c>
      <c r="G1983">
        <v>2</v>
      </c>
      <c r="H1983">
        <v>254501</v>
      </c>
      <c r="I1983" t="s">
        <v>1557</v>
      </c>
      <c r="J1983">
        <v>20100901</v>
      </c>
      <c r="K1983">
        <v>20120115</v>
      </c>
      <c r="M1983">
        <v>0</v>
      </c>
      <c r="N1983">
        <v>0</v>
      </c>
      <c r="O1983" t="s">
        <v>1334</v>
      </c>
      <c r="P1983" t="s">
        <v>1559</v>
      </c>
      <c r="Q1983" t="s">
        <v>1101</v>
      </c>
      <c r="R1983">
        <v>0</v>
      </c>
      <c r="S1983" t="s">
        <v>271</v>
      </c>
      <c r="U1983" t="s">
        <v>1560</v>
      </c>
      <c r="V1983">
        <v>1</v>
      </c>
      <c r="W1983">
        <v>1</v>
      </c>
      <c r="X1983">
        <v>20100914</v>
      </c>
      <c r="Y1983">
        <v>0</v>
      </c>
      <c r="Z1983" t="s">
        <v>1003</v>
      </c>
      <c r="AA1983" t="s">
        <v>1336</v>
      </c>
      <c r="AC1983">
        <v>1</v>
      </c>
      <c r="AE1983">
        <v>0</v>
      </c>
      <c r="AF1983" t="s">
        <v>271</v>
      </c>
    </row>
    <row r="1984" spans="1:32" hidden="1" x14ac:dyDescent="0.25">
      <c r="A1984" t="str">
        <f t="array" ref="A1984">IF(COUNT(SEARCH(RubriekenHistorisch,CONCATENATE(P1983,U1983,AB1983,AH1983))),"t","f")</f>
        <v>f</v>
      </c>
      <c r="B1984" t="str">
        <f t="shared" si="92"/>
        <v>f</v>
      </c>
      <c r="C1984" t="str">
        <f t="shared" si="93"/>
        <v>f</v>
      </c>
      <c r="D1984" t="str">
        <f t="shared" si="94"/>
        <v>f</v>
      </c>
      <c r="E1984" t="str">
        <f>IF(COUNT(SEARCH({"04.","05.","09.","12."},CONCATENATE(P1983,U1983,AB1983,AH1983))),"t","f")</f>
        <v>t</v>
      </c>
      <c r="F1984" t="str">
        <f t="array" ref="F1984">IF(COUNT(SEARCH(HistorischeRubrieken,CONCATENATE(P1983,U1983,AB1983,AH1983))),"t","f")</f>
        <v>f</v>
      </c>
      <c r="G1984">
        <v>3</v>
      </c>
      <c r="H1984">
        <v>254501</v>
      </c>
      <c r="I1984" t="s">
        <v>1557</v>
      </c>
      <c r="J1984">
        <v>20120115</v>
      </c>
      <c r="K1984">
        <v>20120820</v>
      </c>
      <c r="M1984">
        <v>0</v>
      </c>
      <c r="N1984">
        <v>0</v>
      </c>
      <c r="O1984" t="s">
        <v>1341</v>
      </c>
      <c r="P1984" t="s">
        <v>1559</v>
      </c>
      <c r="Q1984" t="s">
        <v>1101</v>
      </c>
      <c r="R1984">
        <v>0</v>
      </c>
      <c r="S1984" t="s">
        <v>271</v>
      </c>
      <c r="U1984" t="s">
        <v>1560</v>
      </c>
      <c r="V1984">
        <v>1</v>
      </c>
      <c r="W1984">
        <v>1</v>
      </c>
      <c r="X1984">
        <v>20100914</v>
      </c>
      <c r="Y1984">
        <v>0</v>
      </c>
      <c r="Z1984" t="s">
        <v>1003</v>
      </c>
      <c r="AA1984" t="s">
        <v>1342</v>
      </c>
      <c r="AC1984">
        <v>1</v>
      </c>
      <c r="AE1984">
        <v>0</v>
      </c>
      <c r="AF1984" t="s">
        <v>271</v>
      </c>
    </row>
    <row r="1985" spans="1:32" hidden="1" x14ac:dyDescent="0.25">
      <c r="A1985" t="str">
        <f t="array" ref="A1985">IF(COUNT(SEARCH(RubriekenHistorisch,CONCATENATE(P1984,U1984,AB1984,AH1984))),"t","f")</f>
        <v>f</v>
      </c>
      <c r="B1985" t="str">
        <f t="shared" si="92"/>
        <v>f</v>
      </c>
      <c r="C1985" t="str">
        <f t="shared" si="93"/>
        <v>f</v>
      </c>
      <c r="D1985" t="str">
        <f t="shared" si="94"/>
        <v>f</v>
      </c>
      <c r="E1985" t="str">
        <f>IF(COUNT(SEARCH({"04.","05.","09.","12."},CONCATENATE(P1984,U1984,AB1984,AH1984))),"t","f")</f>
        <v>t</v>
      </c>
      <c r="F1985" t="str">
        <f t="array" ref="F1985">IF(COUNT(SEARCH(HistorischeRubrieken,CONCATENATE(P1984,U1984,AB1984,AH1984))),"t","f")</f>
        <v>f</v>
      </c>
      <c r="G1985">
        <v>4</v>
      </c>
      <c r="H1985">
        <v>254501</v>
      </c>
      <c r="I1985" t="s">
        <v>1557</v>
      </c>
      <c r="J1985">
        <v>20120820</v>
      </c>
      <c r="K1985">
        <v>20150101</v>
      </c>
      <c r="M1985">
        <v>0</v>
      </c>
      <c r="N1985">
        <v>0</v>
      </c>
      <c r="O1985" t="s">
        <v>1341</v>
      </c>
      <c r="P1985" t="s">
        <v>1559</v>
      </c>
      <c r="Q1985" t="s">
        <v>1101</v>
      </c>
      <c r="R1985">
        <v>0</v>
      </c>
      <c r="S1985" t="s">
        <v>271</v>
      </c>
      <c r="U1985" t="s">
        <v>1560</v>
      </c>
      <c r="V1985">
        <v>1</v>
      </c>
      <c r="W1985">
        <v>1</v>
      </c>
      <c r="X1985">
        <v>20120914</v>
      </c>
      <c r="Y1985">
        <v>0</v>
      </c>
      <c r="Z1985" t="s">
        <v>1003</v>
      </c>
      <c r="AA1985" t="s">
        <v>1342</v>
      </c>
      <c r="AC1985">
        <v>1</v>
      </c>
      <c r="AE1985">
        <v>0</v>
      </c>
      <c r="AF1985" t="s">
        <v>271</v>
      </c>
    </row>
    <row r="1986" spans="1:32" hidden="1" x14ac:dyDescent="0.25">
      <c r="A1986" t="str">
        <f t="array" ref="A1986">IF(COUNT(SEARCH(RubriekenHistorisch,CONCATENATE(P1985,U1985,AB1985,AH1985))),"t","f")</f>
        <v>f</v>
      </c>
      <c r="B1986" t="str">
        <f t="shared" si="92"/>
        <v>f</v>
      </c>
      <c r="C1986" t="str">
        <f t="shared" si="93"/>
        <v>f</v>
      </c>
      <c r="D1986" t="str">
        <f t="shared" si="94"/>
        <v>f</v>
      </c>
      <c r="E1986" t="str">
        <f>IF(COUNT(SEARCH({"04.","05.","09.","12."},CONCATENATE(P1985,U1985,AB1985,AH1985))),"t","f")</f>
        <v>t</v>
      </c>
      <c r="F1986" t="str">
        <f t="array" ref="F1986">IF(COUNT(SEARCH(HistorischeRubrieken,CONCATENATE(P1985,U1985,AB1985,AH1985))),"t","f")</f>
        <v>f</v>
      </c>
      <c r="G1986">
        <v>5</v>
      </c>
      <c r="H1986">
        <v>254501</v>
      </c>
      <c r="I1986" t="s">
        <v>1557</v>
      </c>
      <c r="J1986">
        <v>20150101</v>
      </c>
      <c r="K1986">
        <v>20150201</v>
      </c>
      <c r="M1986">
        <v>0</v>
      </c>
      <c r="N1986">
        <v>0</v>
      </c>
      <c r="U1986" t="s">
        <v>1561</v>
      </c>
      <c r="V1986">
        <v>2</v>
      </c>
      <c r="W1986">
        <v>0</v>
      </c>
      <c r="X1986">
        <v>20150122</v>
      </c>
      <c r="Y1986">
        <v>0</v>
      </c>
      <c r="Z1986" t="s">
        <v>271</v>
      </c>
    </row>
    <row r="1987" spans="1:32" hidden="1" x14ac:dyDescent="0.25">
      <c r="A1987" t="str">
        <f t="array" ref="A1987">IF(COUNT(SEARCH(RubriekenHistorisch,CONCATENATE(P1986,U1986,AB1986,AH1986))),"t","f")</f>
        <v>f</v>
      </c>
      <c r="B1987" t="str">
        <f t="shared" ref="B1987:B2050" si="95">IF(COUNT(SEARCH("07.66.20",CONCATENATE(P1986,U1986,AB1986,AH1986))),"t","f")</f>
        <v>f</v>
      </c>
      <c r="C1987" t="str">
        <f t="shared" ref="C1987:C2050" si="96">IF(COUNT(SEARCH("14.40.10",CONCATENATE(P1986,U1986,AB1986,AH1986))),"t","f")</f>
        <v>t</v>
      </c>
      <c r="D1987" t="str">
        <f t="shared" si="94"/>
        <v>f</v>
      </c>
      <c r="E1987" t="str">
        <f>IF(COUNT(SEARCH({"04.","05.","09.","12."},CONCATENATE(P1986,U1986,AB1986,AH1986))),"t","f")</f>
        <v>f</v>
      </c>
      <c r="F1987" t="str">
        <f t="array" ref="F1987">IF(COUNT(SEARCH(HistorischeRubrieken,CONCATENATE(P1986,U1986,AB1986,AH1986))),"t","f")</f>
        <v>f</v>
      </c>
      <c r="G1987">
        <v>1</v>
      </c>
      <c r="H1987">
        <v>254601</v>
      </c>
      <c r="I1987" t="s">
        <v>1562</v>
      </c>
      <c r="J1987">
        <v>20100901</v>
      </c>
      <c r="K1987">
        <v>20111201</v>
      </c>
      <c r="M1987">
        <v>0</v>
      </c>
      <c r="N1987">
        <v>0</v>
      </c>
      <c r="O1987" t="s">
        <v>1563</v>
      </c>
      <c r="R1987">
        <v>0</v>
      </c>
      <c r="S1987" t="s">
        <v>271</v>
      </c>
      <c r="AA1987" t="s">
        <v>1563</v>
      </c>
      <c r="AC1987">
        <v>1</v>
      </c>
      <c r="AE1987">
        <v>0</v>
      </c>
      <c r="AF1987" t="s">
        <v>271</v>
      </c>
    </row>
    <row r="1988" spans="1:32" x14ac:dyDescent="0.25">
      <c r="A1988" t="str">
        <f t="array" ref="A1988">IF(COUNT(SEARCH(RubriekenHistorisch,CONCATENATE(P1987,U1987,AB1987,AH1987))),"t","f")</f>
        <v>f</v>
      </c>
      <c r="B1988" t="str">
        <f t="shared" si="95"/>
        <v>f</v>
      </c>
      <c r="C1988" t="str">
        <f t="shared" si="96"/>
        <v>f</v>
      </c>
      <c r="D1988" t="str">
        <f t="shared" ref="D1988:D2051" si="97">IF(COUNT(SEARCH("- 0",CONCATENATE(P1987,U1987,AB1987,AH1987))),"t","f")</f>
        <v>f</v>
      </c>
      <c r="E1988" t="str">
        <f>IF(COUNT(SEARCH({"04.","05.","09.","12."},CONCATENATE(P1987,U1987,AB1987,AH1987))),"t","f")</f>
        <v>f</v>
      </c>
      <c r="F1988" t="str">
        <f t="array" ref="F1988">IF(COUNT(SEARCH(HistorischeRubrieken,CONCATENATE(P1987,U1987,AB1987,AH1987))),"t","f")</f>
        <v>f</v>
      </c>
      <c r="G1988">
        <v>2</v>
      </c>
      <c r="H1988">
        <v>254601</v>
      </c>
      <c r="I1988" t="s">
        <v>1564</v>
      </c>
      <c r="J1988">
        <v>20120101</v>
      </c>
      <c r="M1988">
        <v>0</v>
      </c>
      <c r="N1988">
        <v>0</v>
      </c>
      <c r="AA1988" t="s">
        <v>1565</v>
      </c>
      <c r="AC1988">
        <v>0</v>
      </c>
      <c r="AE1988">
        <v>1</v>
      </c>
      <c r="AF1988" t="s">
        <v>271</v>
      </c>
    </row>
    <row r="1989" spans="1:32" hidden="1" x14ac:dyDescent="0.25">
      <c r="A1989" t="str">
        <f t="array" ref="A1989">IF(COUNT(SEARCH(RubriekenHistorisch,CONCATENATE(P1988,U1988,AB1988,AH1988))),"t","f")</f>
        <v>f</v>
      </c>
      <c r="B1989" t="str">
        <f t="shared" si="95"/>
        <v>f</v>
      </c>
      <c r="C1989" t="str">
        <f t="shared" si="96"/>
        <v>f</v>
      </c>
      <c r="D1989" t="str">
        <f t="shared" si="97"/>
        <v>f</v>
      </c>
      <c r="E1989" t="str">
        <f>IF(COUNT(SEARCH({"04.","05.","09.","12."},CONCATENATE(P1988,U1988,AB1988,AH1988))),"t","f")</f>
        <v>f</v>
      </c>
      <c r="F1989" t="str">
        <f t="array" ref="F1989">IF(COUNT(SEARCH(HistorischeRubrieken,CONCATENATE(P1988,U1988,AB1988,AH1988))),"t","f")</f>
        <v>f</v>
      </c>
      <c r="G1989">
        <v>1</v>
      </c>
      <c r="H1989">
        <v>254701</v>
      </c>
      <c r="I1989" t="s">
        <v>6195</v>
      </c>
      <c r="J1989">
        <v>20100601</v>
      </c>
      <c r="K1989">
        <v>20120115</v>
      </c>
      <c r="M1989">
        <v>0</v>
      </c>
      <c r="N1989">
        <v>0</v>
      </c>
      <c r="AA1989" t="s">
        <v>1566</v>
      </c>
      <c r="AC1989">
        <v>0</v>
      </c>
      <c r="AE1989">
        <v>1</v>
      </c>
      <c r="AF1989" t="s">
        <v>271</v>
      </c>
    </row>
    <row r="1990" spans="1:32" x14ac:dyDescent="0.25">
      <c r="A1990" t="str">
        <f t="array" ref="A1990">IF(COUNT(SEARCH(RubriekenHistorisch,CONCATENATE(P1989,U1989,AB1989,AH1989))),"t","f")</f>
        <v>f</v>
      </c>
      <c r="B1990" t="str">
        <f t="shared" si="95"/>
        <v>f</v>
      </c>
      <c r="C1990" t="str">
        <f t="shared" si="96"/>
        <v>f</v>
      </c>
      <c r="D1990" t="str">
        <f t="shared" si="97"/>
        <v>f</v>
      </c>
      <c r="E1990" t="str">
        <f>IF(COUNT(SEARCH({"04.","05.","09.","12."},CONCATENATE(P1989,U1989,AB1989,AH1989))),"t","f")</f>
        <v>f</v>
      </c>
      <c r="F1990" t="str">
        <f t="array" ref="F1990">IF(COUNT(SEARCH(HistorischeRubrieken,CONCATENATE(P1989,U1989,AB1989,AH1989))),"t","f")</f>
        <v>f</v>
      </c>
      <c r="G1990">
        <v>2</v>
      </c>
      <c r="H1990">
        <v>254701</v>
      </c>
      <c r="I1990" t="s">
        <v>6195</v>
      </c>
      <c r="J1990">
        <v>20120115</v>
      </c>
      <c r="M1990">
        <v>0</v>
      </c>
      <c r="N1990">
        <v>0</v>
      </c>
      <c r="AA1990" t="s">
        <v>1567</v>
      </c>
      <c r="AC1990">
        <v>0</v>
      </c>
      <c r="AE1990">
        <v>1</v>
      </c>
      <c r="AF1990" t="s">
        <v>271</v>
      </c>
    </row>
    <row r="1991" spans="1:32" x14ac:dyDescent="0.25">
      <c r="A1991" t="str">
        <f t="array" ref="A1991">IF(COUNT(SEARCH(RubriekenHistorisch,CONCATENATE(P1990,U1990,AB1990,AH1990))),"t","f")</f>
        <v>f</v>
      </c>
      <c r="B1991" t="str">
        <f t="shared" si="95"/>
        <v>f</v>
      </c>
      <c r="C1991" t="str">
        <f t="shared" si="96"/>
        <v>f</v>
      </c>
      <c r="D1991" t="str">
        <f t="shared" si="97"/>
        <v>f</v>
      </c>
      <c r="E1991" t="str">
        <f>IF(COUNT(SEARCH({"04.","05.","09.","12."},CONCATENATE(P1990,U1990,AB1990,AH1990))),"t","f")</f>
        <v>f</v>
      </c>
      <c r="F1991" t="str">
        <f t="array" ref="F1991">IF(COUNT(SEARCH(HistorischeRubrieken,CONCATENATE(P1990,U1990,AB1990,AH1990))),"t","f")</f>
        <v>f</v>
      </c>
      <c r="G1991">
        <v>1</v>
      </c>
      <c r="H1991">
        <v>254801</v>
      </c>
      <c r="I1991" t="s">
        <v>1171</v>
      </c>
      <c r="J1991">
        <v>20140701</v>
      </c>
      <c r="M1991">
        <v>0</v>
      </c>
      <c r="N1991">
        <v>0</v>
      </c>
      <c r="AA1991" t="s">
        <v>1300</v>
      </c>
      <c r="AC1991">
        <v>0</v>
      </c>
      <c r="AE1991">
        <v>0</v>
      </c>
      <c r="AF1991" t="s">
        <v>271</v>
      </c>
    </row>
    <row r="1992" spans="1:32" x14ac:dyDescent="0.25">
      <c r="A1992" t="str">
        <f t="array" ref="A1992">IF(COUNT(SEARCH(RubriekenHistorisch,CONCATENATE(P1991,U1991,AB1991,AH1991))),"t","f")</f>
        <v>f</v>
      </c>
      <c r="B1992" t="str">
        <f t="shared" si="95"/>
        <v>f</v>
      </c>
      <c r="C1992" t="str">
        <f t="shared" si="96"/>
        <v>f</v>
      </c>
      <c r="D1992" t="str">
        <f t="shared" si="97"/>
        <v>f</v>
      </c>
      <c r="E1992" t="str">
        <f>IF(COUNT(SEARCH({"04.","05.","09.","12."},CONCATENATE(P1991,U1991,AB1991,AH1991))),"t","f")</f>
        <v>f</v>
      </c>
      <c r="F1992" t="str">
        <f t="array" ref="F1992">IF(COUNT(SEARCH(HistorischeRubrieken,CONCATENATE(P1991,U1991,AB1991,AH1991))),"t","f")</f>
        <v>f</v>
      </c>
      <c r="G1992">
        <v>1</v>
      </c>
      <c r="H1992">
        <v>254802</v>
      </c>
      <c r="I1992" t="s">
        <v>1568</v>
      </c>
      <c r="J1992">
        <v>20150201</v>
      </c>
      <c r="M1992">
        <v>0</v>
      </c>
      <c r="N1992">
        <v>0</v>
      </c>
      <c r="AA1992" t="s">
        <v>1300</v>
      </c>
      <c r="AC1992">
        <v>0</v>
      </c>
      <c r="AE1992">
        <v>0</v>
      </c>
      <c r="AF1992" t="s">
        <v>271</v>
      </c>
    </row>
    <row r="1993" spans="1:32" x14ac:dyDescent="0.25">
      <c r="A1993" t="str">
        <f t="array" ref="A1993">IF(COUNT(SEARCH(RubriekenHistorisch,CONCATENATE(P1992,U1992,AB1992,AH1992))),"t","f")</f>
        <v>f</v>
      </c>
      <c r="B1993" t="str">
        <f t="shared" si="95"/>
        <v>f</v>
      </c>
      <c r="C1993" t="str">
        <f t="shared" si="96"/>
        <v>f</v>
      </c>
      <c r="D1993" t="str">
        <f t="shared" si="97"/>
        <v>f</v>
      </c>
      <c r="E1993" t="str">
        <f>IF(COUNT(SEARCH({"04.","05.","09.","12."},CONCATENATE(P1992,U1992,AB1992,AH1992))),"t","f")</f>
        <v>f</v>
      </c>
      <c r="F1993" t="str">
        <f t="array" ref="F1993">IF(COUNT(SEARCH(HistorischeRubrieken,CONCATENATE(P1992,U1992,AB1992,AH1992))),"t","f")</f>
        <v>f</v>
      </c>
      <c r="G1993">
        <v>1</v>
      </c>
      <c r="H1993">
        <v>254901</v>
      </c>
      <c r="I1993" t="s">
        <v>6732</v>
      </c>
      <c r="J1993">
        <v>20160401</v>
      </c>
      <c r="M1993">
        <v>0</v>
      </c>
      <c r="N1993">
        <v>0</v>
      </c>
      <c r="AA1993" t="s">
        <v>1300</v>
      </c>
      <c r="AC1993">
        <v>0</v>
      </c>
      <c r="AE1993">
        <v>0</v>
      </c>
      <c r="AF1993" t="s">
        <v>271</v>
      </c>
    </row>
    <row r="1994" spans="1:32" x14ac:dyDescent="0.25">
      <c r="A1994" t="str">
        <f t="array" ref="A1994">IF(COUNT(SEARCH(RubriekenHistorisch,CONCATENATE(P1993,U1993,AB1993,AH1993))),"t","f")</f>
        <v>f</v>
      </c>
      <c r="B1994" t="str">
        <f t="shared" si="95"/>
        <v>f</v>
      </c>
      <c r="C1994" t="str">
        <f t="shared" si="96"/>
        <v>f</v>
      </c>
      <c r="D1994" t="str">
        <f t="shared" si="97"/>
        <v>f</v>
      </c>
      <c r="E1994" t="str">
        <f>IF(COUNT(SEARCH({"04.","05.","09.","12."},CONCATENATE(P1993,U1993,AB1993,AH1993))),"t","f")</f>
        <v>f</v>
      </c>
      <c r="F1994" t="str">
        <f t="array" ref="F1994">IF(COUNT(SEARCH(HistorischeRubrieken,CONCATENATE(P1993,U1993,AB1993,AH1993))),"t","f")</f>
        <v>f</v>
      </c>
      <c r="G1994">
        <v>1</v>
      </c>
      <c r="H1994">
        <v>254902</v>
      </c>
      <c r="I1994" t="s">
        <v>1569</v>
      </c>
      <c r="J1994">
        <v>20150101</v>
      </c>
      <c r="M1994">
        <v>0</v>
      </c>
      <c r="N1994">
        <v>0</v>
      </c>
      <c r="AA1994" t="s">
        <v>1300</v>
      </c>
      <c r="AC1994">
        <v>0</v>
      </c>
      <c r="AE1994">
        <v>0</v>
      </c>
      <c r="AF1994" t="s">
        <v>271</v>
      </c>
    </row>
    <row r="1995" spans="1:32" hidden="1" x14ac:dyDescent="0.25">
      <c r="A1995" t="str">
        <f t="array" ref="A1995">IF(COUNT(SEARCH(RubriekenHistorisch,CONCATENATE(P1994,U1994,AB1994,AH1994))),"t","f")</f>
        <v>f</v>
      </c>
      <c r="B1995" t="str">
        <f t="shared" si="95"/>
        <v>f</v>
      </c>
      <c r="C1995" t="str">
        <f t="shared" si="96"/>
        <v>f</v>
      </c>
      <c r="D1995" t="str">
        <f t="shared" si="97"/>
        <v>f</v>
      </c>
      <c r="E1995" t="str">
        <f>IF(COUNT(SEARCH({"04.","05.","09.","12."},CONCATENATE(P1994,U1994,AB1994,AH1994))),"t","f")</f>
        <v>f</v>
      </c>
      <c r="F1995" t="str">
        <f t="array" ref="F1995">IF(COUNT(SEARCH(HistorischeRubrieken,CONCATENATE(P1994,U1994,AB1994,AH1994))),"t","f")</f>
        <v>f</v>
      </c>
      <c r="G1995">
        <v>1</v>
      </c>
      <c r="H1995">
        <v>255001</v>
      </c>
      <c r="I1995" t="s">
        <v>1570</v>
      </c>
      <c r="J1995">
        <v>20061201</v>
      </c>
      <c r="K1995">
        <v>20120115</v>
      </c>
      <c r="M1995">
        <v>0</v>
      </c>
      <c r="N1995">
        <v>0</v>
      </c>
      <c r="O1995" t="s">
        <v>1571</v>
      </c>
      <c r="R1995">
        <v>0</v>
      </c>
      <c r="S1995" t="s">
        <v>271</v>
      </c>
      <c r="AA1995" t="s">
        <v>1572</v>
      </c>
      <c r="AC1995">
        <v>1</v>
      </c>
      <c r="AE1995">
        <v>1</v>
      </c>
      <c r="AF1995" t="s">
        <v>271</v>
      </c>
    </row>
    <row r="1996" spans="1:32" hidden="1" x14ac:dyDescent="0.25">
      <c r="A1996" t="str">
        <f t="array" ref="A1996">IF(COUNT(SEARCH(RubriekenHistorisch,CONCATENATE(P1995,U1995,AB1995,AH1995))),"t","f")</f>
        <v>f</v>
      </c>
      <c r="B1996" t="str">
        <f t="shared" si="95"/>
        <v>f</v>
      </c>
      <c r="C1996" t="str">
        <f t="shared" si="96"/>
        <v>f</v>
      </c>
      <c r="D1996" t="str">
        <f t="shared" si="97"/>
        <v>f</v>
      </c>
      <c r="E1996" t="str">
        <f>IF(COUNT(SEARCH({"04.","05.","09.","12."},CONCATENATE(P1995,U1995,AB1995,AH1995))),"t","f")</f>
        <v>f</v>
      </c>
      <c r="F1996" t="str">
        <f t="array" ref="F1996">IF(COUNT(SEARCH(HistorischeRubrieken,CONCATENATE(P1995,U1995,AB1995,AH1995))),"t","f")</f>
        <v>f</v>
      </c>
      <c r="G1996">
        <v>2</v>
      </c>
      <c r="H1996">
        <v>255001</v>
      </c>
      <c r="I1996" t="s">
        <v>1573</v>
      </c>
      <c r="J1996">
        <v>20120115</v>
      </c>
      <c r="K1996">
        <v>20120917</v>
      </c>
      <c r="M1996">
        <v>0</v>
      </c>
      <c r="N1996">
        <v>0</v>
      </c>
      <c r="O1996" t="s">
        <v>1574</v>
      </c>
      <c r="R1996">
        <v>0</v>
      </c>
      <c r="S1996" t="s">
        <v>271</v>
      </c>
      <c r="AA1996" t="s">
        <v>1575</v>
      </c>
      <c r="AC1996">
        <v>1</v>
      </c>
      <c r="AE1996">
        <v>1</v>
      </c>
      <c r="AF1996" t="s">
        <v>271</v>
      </c>
    </row>
    <row r="1997" spans="1:32" hidden="1" x14ac:dyDescent="0.25">
      <c r="A1997" t="str">
        <f t="array" ref="A1997">IF(COUNT(SEARCH(RubriekenHistorisch,CONCATENATE(P1996,U1996,AB1996,AH1996))),"t","f")</f>
        <v>f</v>
      </c>
      <c r="B1997" t="str">
        <f t="shared" si="95"/>
        <v>f</v>
      </c>
      <c r="C1997" t="str">
        <f t="shared" si="96"/>
        <v>f</v>
      </c>
      <c r="D1997" t="str">
        <f t="shared" si="97"/>
        <v>f</v>
      </c>
      <c r="E1997" t="str">
        <f>IF(COUNT(SEARCH({"04.","05.","09.","12."},CONCATENATE(P1996,U1996,AB1996,AH1996))),"t","f")</f>
        <v>f</v>
      </c>
      <c r="F1997" t="str">
        <f t="array" ref="F1997">IF(COUNT(SEARCH(HistorischeRubrieken,CONCATENATE(P1996,U1996,AB1996,AH1996))),"t","f")</f>
        <v>f</v>
      </c>
      <c r="G1997">
        <v>3</v>
      </c>
      <c r="H1997">
        <v>255001</v>
      </c>
      <c r="I1997" t="s">
        <v>1573</v>
      </c>
      <c r="J1997">
        <v>20120917</v>
      </c>
      <c r="K1997">
        <v>20140106</v>
      </c>
      <c r="M1997">
        <v>0</v>
      </c>
      <c r="N1997">
        <v>0</v>
      </c>
      <c r="O1997" t="s">
        <v>1574</v>
      </c>
      <c r="R1997">
        <v>0</v>
      </c>
      <c r="S1997" t="s">
        <v>271</v>
      </c>
      <c r="AA1997" t="s">
        <v>1575</v>
      </c>
      <c r="AC1997">
        <v>1</v>
      </c>
      <c r="AE1997">
        <v>1</v>
      </c>
      <c r="AF1997" t="s">
        <v>271</v>
      </c>
    </row>
    <row r="1998" spans="1:32" x14ac:dyDescent="0.25">
      <c r="A1998" t="str">
        <f t="array" ref="A1998">IF(COUNT(SEARCH(RubriekenHistorisch,CONCATENATE(P1997,U1997,AB1997,AH1997))),"t","f")</f>
        <v>f</v>
      </c>
      <c r="B1998" t="str">
        <f t="shared" si="95"/>
        <v>f</v>
      </c>
      <c r="C1998" t="str">
        <f t="shared" si="96"/>
        <v>f</v>
      </c>
      <c r="D1998" t="str">
        <f t="shared" si="97"/>
        <v>f</v>
      </c>
      <c r="E1998" t="str">
        <f>IF(COUNT(SEARCH({"04.","05.","09.","12."},CONCATENATE(P1997,U1997,AB1997,AH1997))),"t","f")</f>
        <v>f</v>
      </c>
      <c r="F1998" t="str">
        <f t="array" ref="F1998">IF(COUNT(SEARCH(HistorischeRubrieken,CONCATENATE(P1997,U1997,AB1997,AH1997))),"t","f")</f>
        <v>f</v>
      </c>
      <c r="G1998">
        <v>4</v>
      </c>
      <c r="H1998">
        <v>255001</v>
      </c>
      <c r="I1998" t="s">
        <v>1576</v>
      </c>
      <c r="J1998">
        <v>20140106</v>
      </c>
      <c r="M1998">
        <v>0</v>
      </c>
      <c r="N1998">
        <v>0</v>
      </c>
      <c r="O1998" t="s">
        <v>1577</v>
      </c>
      <c r="R1998">
        <v>0</v>
      </c>
      <c r="S1998" t="s">
        <v>271</v>
      </c>
      <c r="AA1998" t="s">
        <v>1578</v>
      </c>
      <c r="AC1998">
        <v>1</v>
      </c>
      <c r="AE1998">
        <v>1</v>
      </c>
      <c r="AF1998" t="s">
        <v>271</v>
      </c>
    </row>
    <row r="1999" spans="1:32" x14ac:dyDescent="0.25">
      <c r="A1999" t="str">
        <f t="array" ref="A1999">IF(COUNT(SEARCH(RubriekenHistorisch,CONCATENATE(P1998,U1998,AB1998,AH1998))),"t","f")</f>
        <v>f</v>
      </c>
      <c r="B1999" t="str">
        <f t="shared" si="95"/>
        <v>f</v>
      </c>
      <c r="C1999" t="str">
        <f t="shared" si="96"/>
        <v>f</v>
      </c>
      <c r="D1999" t="str">
        <f t="shared" si="97"/>
        <v>f</v>
      </c>
      <c r="E1999" t="str">
        <f>IF(COUNT(SEARCH({"04.","05.","09.","12."},CONCATENATE(P1998,U1998,AB1998,AH1998))),"t","f")</f>
        <v>f</v>
      </c>
      <c r="F1999" t="str">
        <f t="array" ref="F1999">IF(COUNT(SEARCH(HistorischeRubrieken,CONCATENATE(P1998,U1998,AB1998,AH1998))),"t","f")</f>
        <v>f</v>
      </c>
      <c r="G1999">
        <v>1</v>
      </c>
      <c r="H1999">
        <v>255002</v>
      </c>
      <c r="I1999" t="s">
        <v>1579</v>
      </c>
      <c r="J1999">
        <v>20150201</v>
      </c>
      <c r="M1999">
        <v>0</v>
      </c>
      <c r="N1999">
        <v>0</v>
      </c>
      <c r="AA1999" t="s">
        <v>1580</v>
      </c>
      <c r="AC1999">
        <v>0</v>
      </c>
      <c r="AE1999">
        <v>0</v>
      </c>
      <c r="AF1999" t="s">
        <v>271</v>
      </c>
    </row>
    <row r="2000" spans="1:32" x14ac:dyDescent="0.25">
      <c r="A2000" t="str">
        <f t="array" ref="A2000">IF(COUNT(SEARCH(RubriekenHistorisch,CONCATENATE(P1999,U1999,AB1999,AH1999))),"t","f")</f>
        <v>f</v>
      </c>
      <c r="B2000" t="str">
        <f t="shared" si="95"/>
        <v>f</v>
      </c>
      <c r="C2000" t="str">
        <f t="shared" si="96"/>
        <v>f</v>
      </c>
      <c r="D2000" t="str">
        <f t="shared" si="97"/>
        <v>f</v>
      </c>
      <c r="E2000" t="str">
        <f>IF(COUNT(SEARCH({"04.","05.","09.","12."},CONCATENATE(P1999,U1999,AB1999,AH1999))),"t","f")</f>
        <v>f</v>
      </c>
      <c r="F2000" t="str">
        <f t="array" ref="F2000">IF(COUNT(SEARCH(HistorischeRubrieken,CONCATENATE(P1999,U1999,AB1999,AH1999))),"t","f")</f>
        <v>f</v>
      </c>
      <c r="G2000">
        <v>1</v>
      </c>
      <c r="H2000">
        <v>255201</v>
      </c>
      <c r="I2000" t="s">
        <v>6733</v>
      </c>
      <c r="J2000">
        <v>20151101</v>
      </c>
      <c r="M2000">
        <v>0</v>
      </c>
      <c r="N2000">
        <v>0</v>
      </c>
      <c r="O2000" t="s">
        <v>6734</v>
      </c>
      <c r="P2000" t="s">
        <v>6735</v>
      </c>
      <c r="Q2000" t="s">
        <v>1101</v>
      </c>
      <c r="R2000">
        <v>0</v>
      </c>
      <c r="S2000" t="s">
        <v>271</v>
      </c>
      <c r="U2000" t="s">
        <v>6735</v>
      </c>
      <c r="V2000">
        <v>1</v>
      </c>
      <c r="W2000">
        <v>1</v>
      </c>
      <c r="X2000">
        <v>20151103</v>
      </c>
      <c r="Y2000">
        <v>0</v>
      </c>
      <c r="Z2000" t="s">
        <v>1003</v>
      </c>
      <c r="AA2000" t="s">
        <v>6736</v>
      </c>
      <c r="AC2000">
        <v>1</v>
      </c>
      <c r="AE2000">
        <v>0</v>
      </c>
      <c r="AF2000" t="s">
        <v>271</v>
      </c>
    </row>
    <row r="2001" spans="1:32" x14ac:dyDescent="0.25">
      <c r="A2001" t="str">
        <f t="array" ref="A2001">IF(COUNT(SEARCH(RubriekenHistorisch,CONCATENATE(P2000,U2000,AB2000,AH2000))),"t","f")</f>
        <v>f</v>
      </c>
      <c r="B2001" t="str">
        <f t="shared" si="95"/>
        <v>f</v>
      </c>
      <c r="C2001" t="str">
        <f t="shared" si="96"/>
        <v>f</v>
      </c>
      <c r="D2001" t="str">
        <f t="shared" si="97"/>
        <v>f</v>
      </c>
      <c r="E2001" t="str">
        <f>IF(COUNT(SEARCH({"04.","05.","09.","12."},CONCATENATE(P2000,U2000,AB2000,AH2000))),"t","f")</f>
        <v>t</v>
      </c>
      <c r="F2001" t="str">
        <f t="array" ref="F2001">IF(COUNT(SEARCH(HistorischeRubrieken,CONCATENATE(P2000,U2000,AB2000,AH2000))),"t","f")</f>
        <v>f</v>
      </c>
      <c r="G2001">
        <v>1</v>
      </c>
      <c r="H2001">
        <v>255301</v>
      </c>
      <c r="I2001" t="s">
        <v>6737</v>
      </c>
      <c r="J2001">
        <v>20161101</v>
      </c>
      <c r="M2001">
        <v>0</v>
      </c>
      <c r="N2001">
        <v>0</v>
      </c>
      <c r="AA2001" t="s">
        <v>1300</v>
      </c>
      <c r="AC2001">
        <v>0</v>
      </c>
      <c r="AE2001">
        <v>0</v>
      </c>
      <c r="AF2001" t="s">
        <v>271</v>
      </c>
    </row>
    <row r="2002" spans="1:32" x14ac:dyDescent="0.25">
      <c r="A2002" t="str">
        <f t="array" ref="A2002">IF(COUNT(SEARCH(RubriekenHistorisch,CONCATENATE(P2001,U2001,AB2001,AH2001))),"t","f")</f>
        <v>f</v>
      </c>
      <c r="B2002" t="str">
        <f t="shared" si="95"/>
        <v>f</v>
      </c>
      <c r="C2002" t="str">
        <f t="shared" si="96"/>
        <v>f</v>
      </c>
      <c r="D2002" t="str">
        <f t="shared" si="97"/>
        <v>f</v>
      </c>
      <c r="E2002" t="str">
        <f>IF(COUNT(SEARCH({"04.","05.","09.","12."},CONCATENATE(P2001,U2001,AB2001,AH2001))),"t","f")</f>
        <v>f</v>
      </c>
      <c r="F2002" t="str">
        <f t="array" ref="F2002">IF(COUNT(SEARCH(HistorischeRubrieken,CONCATENATE(P2001,U2001,AB2001,AH2001))),"t","f")</f>
        <v>f</v>
      </c>
      <c r="G2002">
        <v>1</v>
      </c>
      <c r="H2002">
        <v>255401</v>
      </c>
      <c r="I2002" t="s">
        <v>8470</v>
      </c>
      <c r="J2002">
        <v>20161201</v>
      </c>
      <c r="M2002">
        <v>0</v>
      </c>
      <c r="N2002">
        <v>0</v>
      </c>
      <c r="O2002" t="s">
        <v>6734</v>
      </c>
      <c r="P2002" t="s">
        <v>8471</v>
      </c>
      <c r="Q2002" t="s">
        <v>1101</v>
      </c>
      <c r="R2002">
        <v>0</v>
      </c>
      <c r="S2002" t="s">
        <v>271</v>
      </c>
      <c r="U2002" t="s">
        <v>8471</v>
      </c>
      <c r="V2002">
        <v>1</v>
      </c>
      <c r="W2002">
        <v>1</v>
      </c>
      <c r="X2002">
        <v>20161203</v>
      </c>
      <c r="Y2002">
        <v>0</v>
      </c>
      <c r="Z2002" t="s">
        <v>1003</v>
      </c>
      <c r="AA2002" t="s">
        <v>6736</v>
      </c>
      <c r="AC2002">
        <v>1</v>
      </c>
      <c r="AE2002">
        <v>0</v>
      </c>
      <c r="AF2002" t="s">
        <v>271</v>
      </c>
    </row>
    <row r="2003" spans="1:32" hidden="1" x14ac:dyDescent="0.25">
      <c r="A2003" t="str">
        <f t="array" ref="A2003">IF(COUNT(SEARCH(RubriekenHistorisch,CONCATENATE(P2002,U2002,AB2002,AH2002))),"t","f")</f>
        <v>f</v>
      </c>
      <c r="B2003" t="str">
        <f t="shared" si="95"/>
        <v>f</v>
      </c>
      <c r="C2003" t="str">
        <f t="shared" si="96"/>
        <v>f</v>
      </c>
      <c r="D2003" t="str">
        <f t="shared" si="97"/>
        <v>f</v>
      </c>
      <c r="E2003" t="str">
        <f>IF(COUNT(SEARCH({"04.","05.","09.","12."},CONCATENATE(P2002,U2002,AB2002,AH2002))),"t","f")</f>
        <v>t</v>
      </c>
      <c r="F2003" t="str">
        <f t="array" ref="F2003">IF(COUNT(SEARCH(HistorischeRubrieken,CONCATENATE(P2002,U2002,AB2002,AH2002))),"t","f")</f>
        <v>f</v>
      </c>
      <c r="G2003">
        <v>1</v>
      </c>
      <c r="H2003">
        <v>300001</v>
      </c>
      <c r="I2003" t="s">
        <v>1581</v>
      </c>
      <c r="J2003">
        <v>19941001</v>
      </c>
      <c r="K2003">
        <v>19950801</v>
      </c>
      <c r="M2003">
        <v>0</v>
      </c>
      <c r="N2003">
        <v>0</v>
      </c>
      <c r="O2003" t="s">
        <v>1582</v>
      </c>
      <c r="P2003" t="s">
        <v>1583</v>
      </c>
      <c r="Q2003" t="s">
        <v>1584</v>
      </c>
      <c r="R2003">
        <v>0</v>
      </c>
      <c r="S2003" t="s">
        <v>271</v>
      </c>
      <c r="U2003" t="s">
        <v>1585</v>
      </c>
      <c r="V2003">
        <v>1</v>
      </c>
      <c r="W2003">
        <v>1</v>
      </c>
      <c r="X2003">
        <v>19941022</v>
      </c>
      <c r="Y2003">
        <v>0</v>
      </c>
      <c r="Z2003" t="s">
        <v>1003</v>
      </c>
      <c r="AA2003" t="s">
        <v>1586</v>
      </c>
      <c r="AB2003" t="s">
        <v>1583</v>
      </c>
      <c r="AC2003">
        <v>1</v>
      </c>
      <c r="AE2003">
        <v>0</v>
      </c>
      <c r="AF2003" t="s">
        <v>271</v>
      </c>
    </row>
    <row r="2004" spans="1:32" hidden="1" x14ac:dyDescent="0.25">
      <c r="A2004" t="str">
        <f t="array" ref="A2004">IF(COUNT(SEARCH(RubriekenHistorisch,CONCATENATE(P2003,U2003,AB2003,AH2003))),"t","f")</f>
        <v>t</v>
      </c>
      <c r="B2004" t="str">
        <f t="shared" si="95"/>
        <v>f</v>
      </c>
      <c r="C2004" t="str">
        <f t="shared" si="96"/>
        <v>t</v>
      </c>
      <c r="D2004" t="str">
        <f t="shared" si="97"/>
        <v>f</v>
      </c>
      <c r="E2004" t="str">
        <f>IF(COUNT(SEARCH({"04.","05.","09.","12."},CONCATENATE(P2003,U2003,AB2003,AH2003))),"t","f")</f>
        <v>f</v>
      </c>
      <c r="F2004" t="str">
        <f t="array" ref="F2004">IF(COUNT(SEARCH(HistorischeRubrieken,CONCATENATE(P2003,U2003,AB2003,AH2003))),"t","f")</f>
        <v>f</v>
      </c>
      <c r="G2004">
        <v>2</v>
      </c>
      <c r="H2004">
        <v>300001</v>
      </c>
      <c r="I2004" t="s">
        <v>1581</v>
      </c>
      <c r="J2004">
        <v>19950801</v>
      </c>
      <c r="K2004">
        <v>19960101</v>
      </c>
      <c r="M2004">
        <v>0</v>
      </c>
      <c r="N2004">
        <v>0</v>
      </c>
      <c r="O2004" t="s">
        <v>1582</v>
      </c>
      <c r="P2004" t="s">
        <v>1587</v>
      </c>
      <c r="Q2004" t="s">
        <v>1584</v>
      </c>
      <c r="R2004">
        <v>0</v>
      </c>
      <c r="S2004" t="s">
        <v>271</v>
      </c>
      <c r="AA2004" t="s">
        <v>1586</v>
      </c>
      <c r="AB2004" t="s">
        <v>1583</v>
      </c>
      <c r="AC2004">
        <v>1</v>
      </c>
      <c r="AE2004">
        <v>0</v>
      </c>
      <c r="AF2004" t="s">
        <v>271</v>
      </c>
    </row>
    <row r="2005" spans="1:32" hidden="1" x14ac:dyDescent="0.25">
      <c r="A2005" t="str">
        <f t="array" ref="A2005">IF(COUNT(SEARCH(RubriekenHistorisch,CONCATENATE(P2004,U2004,AB2004,AH2004))),"t","f")</f>
        <v>t</v>
      </c>
      <c r="B2005" t="str">
        <f t="shared" si="95"/>
        <v>f</v>
      </c>
      <c r="C2005" t="str">
        <f t="shared" si="96"/>
        <v>f</v>
      </c>
      <c r="D2005" t="str">
        <f t="shared" si="97"/>
        <v>f</v>
      </c>
      <c r="E2005" t="str">
        <f>IF(COUNT(SEARCH({"04.","05.","09.","12."},CONCATENATE(P2004,U2004,AB2004,AH2004))),"t","f")</f>
        <v>f</v>
      </c>
      <c r="F2005" t="str">
        <f t="array" ref="F2005">IF(COUNT(SEARCH(HistorischeRubrieken,CONCATENATE(P2004,U2004,AB2004,AH2004))),"t","f")</f>
        <v>f</v>
      </c>
      <c r="G2005">
        <v>3</v>
      </c>
      <c r="H2005">
        <v>300001</v>
      </c>
      <c r="I2005" t="s">
        <v>1581</v>
      </c>
      <c r="J2005">
        <v>19960101</v>
      </c>
      <c r="K2005">
        <v>19980801</v>
      </c>
      <c r="M2005">
        <v>0</v>
      </c>
      <c r="N2005">
        <v>0</v>
      </c>
      <c r="O2005" t="s">
        <v>1588</v>
      </c>
      <c r="P2005" t="s">
        <v>1587</v>
      </c>
      <c r="Q2005" t="s">
        <v>1584</v>
      </c>
      <c r="R2005">
        <v>0</v>
      </c>
      <c r="S2005" t="s">
        <v>271</v>
      </c>
      <c r="AA2005" t="s">
        <v>1589</v>
      </c>
      <c r="AB2005" t="s">
        <v>1583</v>
      </c>
      <c r="AC2005">
        <v>1</v>
      </c>
      <c r="AE2005">
        <v>0</v>
      </c>
      <c r="AF2005" t="s">
        <v>271</v>
      </c>
    </row>
    <row r="2006" spans="1:32" hidden="1" x14ac:dyDescent="0.25">
      <c r="A2006" t="str">
        <f t="array" ref="A2006">IF(COUNT(SEARCH(RubriekenHistorisch,CONCATENATE(P2005,U2005,AB2005,AH2005))),"t","f")</f>
        <v>t</v>
      </c>
      <c r="B2006" t="str">
        <f t="shared" si="95"/>
        <v>f</v>
      </c>
      <c r="C2006" t="str">
        <f t="shared" si="96"/>
        <v>f</v>
      </c>
      <c r="D2006" t="str">
        <f t="shared" si="97"/>
        <v>f</v>
      </c>
      <c r="E2006" t="str">
        <f>IF(COUNT(SEARCH({"04.","05.","09.","12."},CONCATENATE(P2005,U2005,AB2005,AH2005))),"t","f")</f>
        <v>f</v>
      </c>
      <c r="F2006" t="str">
        <f t="array" ref="F2006">IF(COUNT(SEARCH(HistorischeRubrieken,CONCATENATE(P2005,U2005,AB2005,AH2005))),"t","f")</f>
        <v>f</v>
      </c>
      <c r="G2006">
        <v>4</v>
      </c>
      <c r="H2006">
        <v>300001</v>
      </c>
      <c r="I2006" t="s">
        <v>1581</v>
      </c>
      <c r="J2006">
        <v>19980801</v>
      </c>
      <c r="K2006">
        <v>20010401</v>
      </c>
      <c r="M2006">
        <v>0</v>
      </c>
      <c r="N2006">
        <v>0</v>
      </c>
      <c r="O2006" t="s">
        <v>1588</v>
      </c>
      <c r="P2006" t="s">
        <v>1590</v>
      </c>
      <c r="Q2006" t="s">
        <v>120</v>
      </c>
      <c r="R2006">
        <v>0</v>
      </c>
      <c r="S2006" t="s">
        <v>271</v>
      </c>
      <c r="AA2006" t="s">
        <v>1589</v>
      </c>
      <c r="AB2006" t="s">
        <v>1590</v>
      </c>
      <c r="AC2006">
        <v>1</v>
      </c>
      <c r="AE2006">
        <v>0</v>
      </c>
      <c r="AF2006" t="s">
        <v>271</v>
      </c>
    </row>
    <row r="2007" spans="1:32" hidden="1" x14ac:dyDescent="0.25">
      <c r="A2007" t="str">
        <f t="array" ref="A2007">IF(COUNT(SEARCH(RubriekenHistorisch,CONCATENATE(P2006,U2006,AB2006,AH2006))),"t","f")</f>
        <v>f</v>
      </c>
      <c r="B2007" t="str">
        <f t="shared" si="95"/>
        <v>f</v>
      </c>
      <c r="C2007" t="str">
        <f t="shared" si="96"/>
        <v>f</v>
      </c>
      <c r="D2007" t="str">
        <f t="shared" si="97"/>
        <v>f</v>
      </c>
      <c r="E2007" t="str">
        <f>IF(COUNT(SEARCH({"04.","05.","09.","12."},CONCATENATE(P2006,U2006,AB2006,AH2006))),"t","f")</f>
        <v>f</v>
      </c>
      <c r="F2007" t="str">
        <f t="array" ref="F2007">IF(COUNT(SEARCH(HistorischeRubrieken,CONCATENATE(P2006,U2006,AB2006,AH2006))),"t","f")</f>
        <v>f</v>
      </c>
      <c r="G2007">
        <v>5</v>
      </c>
      <c r="H2007">
        <v>300001</v>
      </c>
      <c r="I2007" t="s">
        <v>1581</v>
      </c>
      <c r="J2007">
        <v>20010401</v>
      </c>
      <c r="K2007">
        <v>20021201</v>
      </c>
      <c r="M2007">
        <v>0</v>
      </c>
      <c r="N2007">
        <v>0</v>
      </c>
      <c r="O2007" t="s">
        <v>1591</v>
      </c>
      <c r="P2007" t="s">
        <v>1590</v>
      </c>
      <c r="Q2007" t="s">
        <v>120</v>
      </c>
      <c r="R2007">
        <v>0</v>
      </c>
      <c r="S2007" t="s">
        <v>271</v>
      </c>
      <c r="T2007" t="s">
        <v>1592</v>
      </c>
      <c r="U2007" t="s">
        <v>1593</v>
      </c>
      <c r="V2007">
        <v>0</v>
      </c>
      <c r="W2007">
        <v>1</v>
      </c>
      <c r="X2007">
        <v>20010423</v>
      </c>
      <c r="Y2007">
        <v>0</v>
      </c>
      <c r="Z2007" t="s">
        <v>271</v>
      </c>
      <c r="AA2007" t="s">
        <v>1594</v>
      </c>
      <c r="AB2007" t="s">
        <v>1590</v>
      </c>
      <c r="AC2007">
        <v>1</v>
      </c>
      <c r="AE2007">
        <v>0</v>
      </c>
      <c r="AF2007" t="s">
        <v>271</v>
      </c>
    </row>
    <row r="2008" spans="1:32" hidden="1" x14ac:dyDescent="0.25">
      <c r="A2008" t="str">
        <f t="array" ref="A2008">IF(COUNT(SEARCH(RubriekenHistorisch,CONCATENATE(P2007,U2007,AB2007,AH2007))),"t","f")</f>
        <v>f</v>
      </c>
      <c r="B2008" t="str">
        <f t="shared" si="95"/>
        <v>f</v>
      </c>
      <c r="C2008" t="str">
        <f t="shared" si="96"/>
        <v>t</v>
      </c>
      <c r="D2008" t="str">
        <f t="shared" si="97"/>
        <v>f</v>
      </c>
      <c r="E2008" t="str">
        <f>IF(COUNT(SEARCH({"04.","05.","09.","12."},CONCATENATE(P2007,U2007,AB2007,AH2007))),"t","f")</f>
        <v>f</v>
      </c>
      <c r="F2008" t="str">
        <f t="array" ref="F2008">IF(COUNT(SEARCH(HistorischeRubrieken,CONCATENATE(P2007,U2007,AB2007,AH2007))),"t","f")</f>
        <v>f</v>
      </c>
      <c r="G2008">
        <v>6</v>
      </c>
      <c r="H2008">
        <v>300001</v>
      </c>
      <c r="I2008" t="s">
        <v>1581</v>
      </c>
      <c r="J2008">
        <v>20021201</v>
      </c>
      <c r="K2008">
        <v>20071201</v>
      </c>
      <c r="M2008">
        <v>0</v>
      </c>
      <c r="N2008">
        <v>0</v>
      </c>
      <c r="O2008" t="s">
        <v>1595</v>
      </c>
      <c r="P2008" t="s">
        <v>1590</v>
      </c>
      <c r="Q2008" t="s">
        <v>120</v>
      </c>
      <c r="R2008">
        <v>0</v>
      </c>
      <c r="S2008" t="s">
        <v>271</v>
      </c>
      <c r="T2008" t="s">
        <v>1596</v>
      </c>
      <c r="U2008" t="s">
        <v>1597</v>
      </c>
      <c r="V2008">
        <v>0</v>
      </c>
      <c r="W2008">
        <v>1</v>
      </c>
      <c r="X2008">
        <v>20030115</v>
      </c>
      <c r="Y2008">
        <v>0</v>
      </c>
      <c r="Z2008" t="s">
        <v>271</v>
      </c>
      <c r="AA2008" t="s">
        <v>1595</v>
      </c>
      <c r="AB2008" t="s">
        <v>1590</v>
      </c>
      <c r="AC2008">
        <v>1</v>
      </c>
      <c r="AE2008">
        <v>0</v>
      </c>
      <c r="AF2008" t="s">
        <v>271</v>
      </c>
    </row>
    <row r="2009" spans="1:32" hidden="1" x14ac:dyDescent="0.25">
      <c r="A2009" t="str">
        <f t="array" ref="A2009">IF(COUNT(SEARCH(RubriekenHistorisch,CONCATENATE(P2008,U2008,AB2008,AH2008))),"t","f")</f>
        <v>t</v>
      </c>
      <c r="B2009" t="str">
        <f t="shared" si="95"/>
        <v>f</v>
      </c>
      <c r="C2009" t="str">
        <f t="shared" si="96"/>
        <v>t</v>
      </c>
      <c r="D2009" t="str">
        <f t="shared" si="97"/>
        <v>f</v>
      </c>
      <c r="E2009" t="str">
        <f>IF(COUNT(SEARCH({"04.","05.","09.","12."},CONCATENATE(P2008,U2008,AB2008,AH2008))),"t","f")</f>
        <v>f</v>
      </c>
      <c r="F2009" t="str">
        <f t="array" ref="F2009">IF(COUNT(SEARCH(HistorischeRubrieken,CONCATENATE(P2008,U2008,AB2008,AH2008))),"t","f")</f>
        <v>f</v>
      </c>
      <c r="G2009">
        <v>1</v>
      </c>
      <c r="H2009">
        <v>300002</v>
      </c>
      <c r="I2009" t="s">
        <v>1598</v>
      </c>
      <c r="J2009">
        <v>20010601</v>
      </c>
      <c r="K2009">
        <v>20101010</v>
      </c>
      <c r="M2009">
        <v>0</v>
      </c>
      <c r="N2009">
        <v>0</v>
      </c>
      <c r="O2009" t="s">
        <v>1599</v>
      </c>
      <c r="P2009" t="s">
        <v>1600</v>
      </c>
      <c r="Q2009" t="s">
        <v>1601</v>
      </c>
      <c r="R2009">
        <v>1</v>
      </c>
      <c r="S2009" t="s">
        <v>271</v>
      </c>
      <c r="AA2009" t="s">
        <v>1599</v>
      </c>
      <c r="AC2009">
        <v>0</v>
      </c>
      <c r="AE2009">
        <v>0</v>
      </c>
      <c r="AF2009" t="s">
        <v>271</v>
      </c>
    </row>
    <row r="2010" spans="1:32" hidden="1" x14ac:dyDescent="0.25">
      <c r="A2010" t="str">
        <f t="array" ref="A2010">IF(COUNT(SEARCH(RubriekenHistorisch,CONCATENATE(P2009,U2009,AB2009,AH2009))),"t","f")</f>
        <v>f</v>
      </c>
      <c r="B2010" t="str">
        <f t="shared" si="95"/>
        <v>f</v>
      </c>
      <c r="C2010" t="str">
        <f t="shared" si="96"/>
        <v>f</v>
      </c>
      <c r="D2010" t="str">
        <f t="shared" si="97"/>
        <v>f</v>
      </c>
      <c r="E2010" t="str">
        <f>IF(COUNT(SEARCH({"04.","05.","09.","12."},CONCATENATE(P2009,U2009,AB2009,AH2009))),"t","f")</f>
        <v>f</v>
      </c>
      <c r="F2010" t="str">
        <f t="array" ref="F2010">IF(COUNT(SEARCH(HistorischeRubrieken,CONCATENATE(P2009,U2009,AB2009,AH2009))),"t","f")</f>
        <v>f</v>
      </c>
      <c r="G2010">
        <v>2</v>
      </c>
      <c r="H2010">
        <v>300002</v>
      </c>
      <c r="I2010" t="s">
        <v>1598</v>
      </c>
      <c r="J2010">
        <v>20101010</v>
      </c>
      <c r="K2010">
        <v>20120115</v>
      </c>
      <c r="M2010">
        <v>0</v>
      </c>
      <c r="N2010">
        <v>0</v>
      </c>
      <c r="O2010" t="s">
        <v>1599</v>
      </c>
      <c r="P2010" t="s">
        <v>1602</v>
      </c>
      <c r="Q2010" t="s">
        <v>1601</v>
      </c>
      <c r="R2010">
        <v>1</v>
      </c>
      <c r="S2010" t="s">
        <v>271</v>
      </c>
      <c r="AA2010" t="s">
        <v>1599</v>
      </c>
      <c r="AC2010">
        <v>0</v>
      </c>
      <c r="AE2010">
        <v>0</v>
      </c>
      <c r="AF2010" t="s">
        <v>271</v>
      </c>
    </row>
    <row r="2011" spans="1:32" hidden="1" x14ac:dyDescent="0.25">
      <c r="A2011" t="str">
        <f t="array" ref="A2011">IF(COUNT(SEARCH(RubriekenHistorisch,CONCATENATE(P2010,U2010,AB2010,AH2010))),"t","f")</f>
        <v>f</v>
      </c>
      <c r="B2011" t="str">
        <f t="shared" si="95"/>
        <v>f</v>
      </c>
      <c r="C2011" t="str">
        <f t="shared" si="96"/>
        <v>f</v>
      </c>
      <c r="D2011" t="str">
        <f t="shared" si="97"/>
        <v>f</v>
      </c>
      <c r="E2011" t="str">
        <f>IF(COUNT(SEARCH({"04.","05.","09.","12."},CONCATENATE(P2010,U2010,AB2010,AH2010))),"t","f")</f>
        <v>f</v>
      </c>
      <c r="F2011" t="str">
        <f t="array" ref="F2011">IF(COUNT(SEARCH(HistorischeRubrieken,CONCATENATE(P2010,U2010,AB2010,AH2010))),"t","f")</f>
        <v>f</v>
      </c>
      <c r="G2011">
        <v>3</v>
      </c>
      <c r="H2011">
        <v>300002</v>
      </c>
      <c r="I2011" t="s">
        <v>1598</v>
      </c>
      <c r="J2011">
        <v>20120115</v>
      </c>
      <c r="K2011">
        <v>20120301</v>
      </c>
      <c r="M2011">
        <v>0</v>
      </c>
      <c r="N2011">
        <v>0</v>
      </c>
      <c r="O2011" t="s">
        <v>1603</v>
      </c>
      <c r="P2011" t="s">
        <v>1602</v>
      </c>
      <c r="Q2011" t="s">
        <v>1601</v>
      </c>
      <c r="R2011">
        <v>1</v>
      </c>
      <c r="S2011" t="s">
        <v>271</v>
      </c>
      <c r="AA2011" t="s">
        <v>1603</v>
      </c>
      <c r="AC2011">
        <v>0</v>
      </c>
      <c r="AE2011">
        <v>0</v>
      </c>
      <c r="AF2011" t="s">
        <v>271</v>
      </c>
    </row>
    <row r="2012" spans="1:32" hidden="1" x14ac:dyDescent="0.25">
      <c r="A2012" t="str">
        <f t="array" ref="A2012">IF(COUNT(SEARCH(RubriekenHistorisch,CONCATENATE(P2011,U2011,AB2011,AH2011))),"t","f")</f>
        <v>f</v>
      </c>
      <c r="B2012" t="str">
        <f t="shared" si="95"/>
        <v>f</v>
      </c>
      <c r="C2012" t="str">
        <f t="shared" si="96"/>
        <v>f</v>
      </c>
      <c r="D2012" t="str">
        <f t="shared" si="97"/>
        <v>f</v>
      </c>
      <c r="E2012" t="str">
        <f>IF(COUNT(SEARCH({"04.","05.","09.","12."},CONCATENATE(P2011,U2011,AB2011,AH2011))),"t","f")</f>
        <v>f</v>
      </c>
      <c r="F2012" t="str">
        <f t="array" ref="F2012">IF(COUNT(SEARCH(HistorischeRubrieken,CONCATENATE(P2011,U2011,AB2011,AH2011))),"t","f")</f>
        <v>f</v>
      </c>
      <c r="G2012">
        <v>4</v>
      </c>
      <c r="H2012">
        <v>300002</v>
      </c>
      <c r="I2012" t="s">
        <v>1598</v>
      </c>
      <c r="J2012">
        <v>20120301</v>
      </c>
      <c r="K2012">
        <v>20121001</v>
      </c>
      <c r="M2012">
        <v>0</v>
      </c>
      <c r="N2012">
        <v>0</v>
      </c>
      <c r="O2012" t="s">
        <v>1604</v>
      </c>
      <c r="P2012" t="s">
        <v>1602</v>
      </c>
      <c r="Q2012" t="s">
        <v>1601</v>
      </c>
      <c r="R2012">
        <v>1</v>
      </c>
      <c r="S2012" t="s">
        <v>271</v>
      </c>
      <c r="AA2012" t="s">
        <v>1604</v>
      </c>
      <c r="AC2012">
        <v>0</v>
      </c>
      <c r="AE2012">
        <v>0</v>
      </c>
      <c r="AF2012" t="s">
        <v>271</v>
      </c>
    </row>
    <row r="2013" spans="1:32" hidden="1" x14ac:dyDescent="0.25">
      <c r="A2013" t="str">
        <f t="array" ref="A2013">IF(COUNT(SEARCH(RubriekenHistorisch,CONCATENATE(P2012,U2012,AB2012,AH2012))),"t","f")</f>
        <v>f</v>
      </c>
      <c r="B2013" t="str">
        <f t="shared" si="95"/>
        <v>f</v>
      </c>
      <c r="C2013" t="str">
        <f t="shared" si="96"/>
        <v>f</v>
      </c>
      <c r="D2013" t="str">
        <f t="shared" si="97"/>
        <v>f</v>
      </c>
      <c r="E2013" t="str">
        <f>IF(COUNT(SEARCH({"04.","05.","09.","12."},CONCATENATE(P2012,U2012,AB2012,AH2012))),"t","f")</f>
        <v>f</v>
      </c>
      <c r="F2013" t="str">
        <f t="array" ref="F2013">IF(COUNT(SEARCH(HistorischeRubrieken,CONCATENATE(P2012,U2012,AB2012,AH2012))),"t","f")</f>
        <v>f</v>
      </c>
      <c r="G2013">
        <v>5</v>
      </c>
      <c r="H2013">
        <v>300002</v>
      </c>
      <c r="I2013" t="s">
        <v>1598</v>
      </c>
      <c r="J2013">
        <v>20121001</v>
      </c>
      <c r="K2013">
        <v>20121025</v>
      </c>
      <c r="M2013">
        <v>0</v>
      </c>
      <c r="N2013">
        <v>0</v>
      </c>
      <c r="O2013" t="s">
        <v>1604</v>
      </c>
      <c r="P2013" t="s">
        <v>1602</v>
      </c>
      <c r="Q2013" t="s">
        <v>1601</v>
      </c>
      <c r="R2013">
        <v>1</v>
      </c>
      <c r="S2013" t="s">
        <v>271</v>
      </c>
      <c r="AA2013" t="s">
        <v>1604</v>
      </c>
      <c r="AC2013">
        <v>0</v>
      </c>
      <c r="AE2013">
        <v>0</v>
      </c>
      <c r="AF2013" t="s">
        <v>271</v>
      </c>
    </row>
    <row r="2014" spans="1:32" hidden="1" x14ac:dyDescent="0.25">
      <c r="A2014" t="str">
        <f t="array" ref="A2014">IF(COUNT(SEARCH(RubriekenHistorisch,CONCATENATE(P2013,U2013,AB2013,AH2013))),"t","f")</f>
        <v>f</v>
      </c>
      <c r="B2014" t="str">
        <f t="shared" si="95"/>
        <v>f</v>
      </c>
      <c r="C2014" t="str">
        <f t="shared" si="96"/>
        <v>f</v>
      </c>
      <c r="D2014" t="str">
        <f t="shared" si="97"/>
        <v>f</v>
      </c>
      <c r="E2014" t="str">
        <f>IF(COUNT(SEARCH({"04.","05.","09.","12."},CONCATENATE(P2013,U2013,AB2013,AH2013))),"t","f")</f>
        <v>f</v>
      </c>
      <c r="F2014" t="str">
        <f t="array" ref="F2014">IF(COUNT(SEARCH(HistorischeRubrieken,CONCATENATE(P2013,U2013,AB2013,AH2013))),"t","f")</f>
        <v>f</v>
      </c>
      <c r="G2014">
        <v>6</v>
      </c>
      <c r="H2014">
        <v>300002</v>
      </c>
      <c r="I2014" t="s">
        <v>1598</v>
      </c>
      <c r="J2014">
        <v>20121025</v>
      </c>
      <c r="K2014">
        <v>20121101</v>
      </c>
      <c r="M2014">
        <v>0</v>
      </c>
      <c r="N2014">
        <v>0</v>
      </c>
      <c r="O2014" t="s">
        <v>1605</v>
      </c>
      <c r="P2014" t="s">
        <v>1602</v>
      </c>
      <c r="Q2014" t="s">
        <v>1601</v>
      </c>
      <c r="R2014">
        <v>1</v>
      </c>
      <c r="S2014" t="s">
        <v>271</v>
      </c>
      <c r="AA2014" t="s">
        <v>1605</v>
      </c>
      <c r="AC2014">
        <v>0</v>
      </c>
      <c r="AE2014">
        <v>0</v>
      </c>
      <c r="AF2014" t="s">
        <v>271</v>
      </c>
    </row>
    <row r="2015" spans="1:32" hidden="1" x14ac:dyDescent="0.25">
      <c r="A2015" t="str">
        <f t="array" ref="A2015">IF(COUNT(SEARCH(RubriekenHistorisch,CONCATENATE(P2014,U2014,AB2014,AH2014))),"t","f")</f>
        <v>f</v>
      </c>
      <c r="B2015" t="str">
        <f t="shared" si="95"/>
        <v>f</v>
      </c>
      <c r="C2015" t="str">
        <f t="shared" si="96"/>
        <v>f</v>
      </c>
      <c r="D2015" t="str">
        <f t="shared" si="97"/>
        <v>f</v>
      </c>
      <c r="E2015" t="str">
        <f>IF(COUNT(SEARCH({"04.","05.","09.","12."},CONCATENATE(P2014,U2014,AB2014,AH2014))),"t","f")</f>
        <v>f</v>
      </c>
      <c r="F2015" t="str">
        <f t="array" ref="F2015">IF(COUNT(SEARCH(HistorischeRubrieken,CONCATENATE(P2014,U2014,AB2014,AH2014))),"t","f")</f>
        <v>f</v>
      </c>
      <c r="G2015">
        <v>7</v>
      </c>
      <c r="H2015">
        <v>300002</v>
      </c>
      <c r="I2015" t="s">
        <v>1598</v>
      </c>
      <c r="J2015">
        <v>20121101</v>
      </c>
      <c r="K2015">
        <v>20140106</v>
      </c>
      <c r="M2015">
        <v>0</v>
      </c>
      <c r="N2015">
        <v>0</v>
      </c>
      <c r="O2015" t="s">
        <v>1599</v>
      </c>
      <c r="P2015" t="s">
        <v>1602</v>
      </c>
      <c r="Q2015" t="s">
        <v>1601</v>
      </c>
      <c r="R2015">
        <v>1</v>
      </c>
      <c r="S2015" t="s">
        <v>271</v>
      </c>
      <c r="AA2015" t="s">
        <v>1599</v>
      </c>
      <c r="AC2015">
        <v>0</v>
      </c>
      <c r="AE2015">
        <v>0</v>
      </c>
      <c r="AF2015" t="s">
        <v>271</v>
      </c>
    </row>
    <row r="2016" spans="1:32" hidden="1" x14ac:dyDescent="0.25">
      <c r="A2016" t="str">
        <f t="array" ref="A2016">IF(COUNT(SEARCH(RubriekenHistorisch,CONCATENATE(P2015,U2015,AB2015,AH2015))),"t","f")</f>
        <v>f</v>
      </c>
      <c r="B2016" t="str">
        <f t="shared" si="95"/>
        <v>f</v>
      </c>
      <c r="C2016" t="str">
        <f t="shared" si="96"/>
        <v>f</v>
      </c>
      <c r="D2016" t="str">
        <f t="shared" si="97"/>
        <v>f</v>
      </c>
      <c r="E2016" t="str">
        <f>IF(COUNT(SEARCH({"04.","05.","09.","12."},CONCATENATE(P2015,U2015,AB2015,AH2015))),"t","f")</f>
        <v>f</v>
      </c>
      <c r="F2016" t="str">
        <f t="array" ref="F2016">IF(COUNT(SEARCH(HistorischeRubrieken,CONCATENATE(P2015,U2015,AB2015,AH2015))),"t","f")</f>
        <v>f</v>
      </c>
      <c r="G2016">
        <v>8</v>
      </c>
      <c r="H2016">
        <v>300002</v>
      </c>
      <c r="I2016" t="s">
        <v>1606</v>
      </c>
      <c r="J2016">
        <v>20140106</v>
      </c>
      <c r="K2016">
        <v>20150131</v>
      </c>
      <c r="M2016">
        <v>0</v>
      </c>
      <c r="N2016">
        <v>0</v>
      </c>
      <c r="O2016" t="s">
        <v>1599</v>
      </c>
      <c r="P2016" t="s">
        <v>1607</v>
      </c>
      <c r="Q2016" t="s">
        <v>1601</v>
      </c>
      <c r="R2016">
        <v>1</v>
      </c>
      <c r="S2016" t="s">
        <v>271</v>
      </c>
      <c r="AA2016" t="s">
        <v>1599</v>
      </c>
      <c r="AC2016">
        <v>0</v>
      </c>
      <c r="AE2016">
        <v>0</v>
      </c>
      <c r="AF2016" t="s">
        <v>271</v>
      </c>
    </row>
    <row r="2017" spans="1:32" x14ac:dyDescent="0.25">
      <c r="A2017" t="str">
        <f t="array" ref="A2017">IF(COUNT(SEARCH(RubriekenHistorisch,CONCATENATE(P2016,U2016,AB2016,AH2016))),"t","f")</f>
        <v>f</v>
      </c>
      <c r="B2017" t="str">
        <f t="shared" si="95"/>
        <v>f</v>
      </c>
      <c r="C2017" t="str">
        <f t="shared" si="96"/>
        <v>f</v>
      </c>
      <c r="D2017" t="str">
        <f t="shared" si="97"/>
        <v>t</v>
      </c>
      <c r="E2017" t="str">
        <f>IF(COUNT(SEARCH({"04.","05.","09.","12."},CONCATENATE(P2016,U2016,AB2016,AH2016))),"t","f")</f>
        <v>f</v>
      </c>
      <c r="F2017" t="str">
        <f t="array" ref="F2017">IF(COUNT(SEARCH(HistorischeRubrieken,CONCATENATE(P2016,U2016,AB2016,AH2016))),"t","f")</f>
        <v>f</v>
      </c>
      <c r="G2017">
        <v>9</v>
      </c>
      <c r="H2017">
        <v>300002</v>
      </c>
      <c r="I2017" t="s">
        <v>1608</v>
      </c>
      <c r="J2017">
        <v>20150131</v>
      </c>
      <c r="M2017">
        <v>0</v>
      </c>
      <c r="N2017">
        <v>0</v>
      </c>
      <c r="O2017" t="s">
        <v>1609</v>
      </c>
      <c r="P2017" t="s">
        <v>1607</v>
      </c>
      <c r="Q2017" t="s">
        <v>1601</v>
      </c>
      <c r="R2017">
        <v>1</v>
      </c>
      <c r="S2017" t="s">
        <v>271</v>
      </c>
      <c r="AA2017" t="s">
        <v>1609</v>
      </c>
      <c r="AC2017">
        <v>0</v>
      </c>
      <c r="AE2017">
        <v>0</v>
      </c>
      <c r="AF2017" t="s">
        <v>271</v>
      </c>
    </row>
    <row r="2018" spans="1:32" hidden="1" x14ac:dyDescent="0.25">
      <c r="A2018" t="str">
        <f t="array" ref="A2018">IF(COUNT(SEARCH(RubriekenHistorisch,CONCATENATE(P2017,U2017,AB2017,AH2017))),"t","f")</f>
        <v>f</v>
      </c>
      <c r="B2018" t="str">
        <f t="shared" si="95"/>
        <v>f</v>
      </c>
      <c r="C2018" t="str">
        <f t="shared" si="96"/>
        <v>f</v>
      </c>
      <c r="D2018" t="str">
        <f t="shared" si="97"/>
        <v>t</v>
      </c>
      <c r="E2018" t="str">
        <f>IF(COUNT(SEARCH({"04.","05.","09.","12."},CONCATENATE(P2017,U2017,AB2017,AH2017))),"t","f")</f>
        <v>f</v>
      </c>
      <c r="F2018" t="str">
        <f t="array" ref="F2018">IF(COUNT(SEARCH(HistorischeRubrieken,CONCATENATE(P2017,U2017,AB2017,AH2017))),"t","f")</f>
        <v>f</v>
      </c>
      <c r="G2018">
        <v>1</v>
      </c>
      <c r="H2018">
        <v>300003</v>
      </c>
      <c r="I2018" t="s">
        <v>1610</v>
      </c>
      <c r="J2018">
        <v>20140102</v>
      </c>
      <c r="K2018">
        <v>20150801</v>
      </c>
      <c r="M2018">
        <v>0</v>
      </c>
      <c r="N2018">
        <v>0</v>
      </c>
      <c r="AA2018" t="s">
        <v>1611</v>
      </c>
      <c r="AC2018">
        <v>0</v>
      </c>
      <c r="AE2018">
        <v>0</v>
      </c>
      <c r="AF2018" t="s">
        <v>271</v>
      </c>
    </row>
    <row r="2019" spans="1:32" hidden="1" x14ac:dyDescent="0.25">
      <c r="A2019" t="str">
        <f t="array" ref="A2019">IF(COUNT(SEARCH(RubriekenHistorisch,CONCATENATE(P2018,U2018,AB2018,AH2018))),"t","f")</f>
        <v>f</v>
      </c>
      <c r="B2019" t="str">
        <f t="shared" si="95"/>
        <v>f</v>
      </c>
      <c r="C2019" t="str">
        <f t="shared" si="96"/>
        <v>f</v>
      </c>
      <c r="D2019" t="str">
        <f t="shared" si="97"/>
        <v>f</v>
      </c>
      <c r="E2019" t="str">
        <f>IF(COUNT(SEARCH({"04.","05.","09.","12."},CONCATENATE(P2018,U2018,AB2018,AH2018))),"t","f")</f>
        <v>f</v>
      </c>
      <c r="F2019" t="str">
        <f t="array" ref="F2019">IF(COUNT(SEARCH(HistorischeRubrieken,CONCATENATE(P2018,U2018,AB2018,AH2018))),"t","f")</f>
        <v>f</v>
      </c>
      <c r="G2019">
        <v>2</v>
      </c>
      <c r="H2019">
        <v>300003</v>
      </c>
      <c r="I2019" t="s">
        <v>1612</v>
      </c>
      <c r="J2019">
        <v>20150801</v>
      </c>
      <c r="K2019">
        <v>20150806</v>
      </c>
      <c r="M2019">
        <v>0</v>
      </c>
      <c r="N2019">
        <v>0</v>
      </c>
      <c r="AA2019" t="s">
        <v>1613</v>
      </c>
      <c r="AC2019">
        <v>0</v>
      </c>
      <c r="AE2019">
        <v>0</v>
      </c>
      <c r="AF2019" t="s">
        <v>271</v>
      </c>
    </row>
    <row r="2020" spans="1:32" x14ac:dyDescent="0.25">
      <c r="A2020" t="str">
        <f t="array" ref="A2020">IF(COUNT(SEARCH(RubriekenHistorisch,CONCATENATE(P2019,U2019,AB2019,AH2019))),"t","f")</f>
        <v>f</v>
      </c>
      <c r="B2020" t="str">
        <f t="shared" si="95"/>
        <v>f</v>
      </c>
      <c r="C2020" t="str">
        <f t="shared" si="96"/>
        <v>f</v>
      </c>
      <c r="D2020" t="str">
        <f t="shared" si="97"/>
        <v>f</v>
      </c>
      <c r="E2020" t="str">
        <f>IF(COUNT(SEARCH({"04.","05.","09.","12."},CONCATENATE(P2019,U2019,AB2019,AH2019))),"t","f")</f>
        <v>f</v>
      </c>
      <c r="F2020" t="str">
        <f t="array" ref="F2020">IF(COUNT(SEARCH(HistorischeRubrieken,CONCATENATE(P2019,U2019,AB2019,AH2019))),"t","f")</f>
        <v>f</v>
      </c>
      <c r="G2020">
        <v>3</v>
      </c>
      <c r="H2020">
        <v>300003</v>
      </c>
      <c r="I2020" t="s">
        <v>1612</v>
      </c>
      <c r="J2020">
        <v>20150806</v>
      </c>
      <c r="M2020">
        <v>0</v>
      </c>
      <c r="N2020">
        <v>0</v>
      </c>
      <c r="AA2020" t="s">
        <v>1611</v>
      </c>
      <c r="AC2020">
        <v>0</v>
      </c>
      <c r="AE2020">
        <v>0</v>
      </c>
      <c r="AF2020" t="s">
        <v>271</v>
      </c>
    </row>
    <row r="2021" spans="1:32" hidden="1" x14ac:dyDescent="0.25">
      <c r="A2021" t="str">
        <f t="array" ref="A2021">IF(COUNT(SEARCH(RubriekenHistorisch,CONCATENATE(P2020,U2020,AB2020,AH2020))),"t","f")</f>
        <v>f</v>
      </c>
      <c r="B2021" t="str">
        <f t="shared" si="95"/>
        <v>f</v>
      </c>
      <c r="C2021" t="str">
        <f t="shared" si="96"/>
        <v>f</v>
      </c>
      <c r="D2021" t="str">
        <f t="shared" si="97"/>
        <v>f</v>
      </c>
      <c r="E2021" t="str">
        <f>IF(COUNT(SEARCH({"04.","05.","09.","12."},CONCATENATE(P2020,U2020,AB2020,AH2020))),"t","f")</f>
        <v>f</v>
      </c>
      <c r="F2021" t="str">
        <f t="array" ref="F2021">IF(COUNT(SEARCH(HistorischeRubrieken,CONCATENATE(P2020,U2020,AB2020,AH2020))),"t","f")</f>
        <v>f</v>
      </c>
      <c r="G2021">
        <v>1</v>
      </c>
      <c r="H2021">
        <v>300010</v>
      </c>
      <c r="I2021" t="s">
        <v>1614</v>
      </c>
      <c r="J2021">
        <v>20030601</v>
      </c>
      <c r="K2021">
        <v>20040301</v>
      </c>
      <c r="M2021">
        <v>0</v>
      </c>
      <c r="N2021">
        <v>0</v>
      </c>
      <c r="O2021" t="s">
        <v>1615</v>
      </c>
      <c r="Q2021" t="s">
        <v>1616</v>
      </c>
      <c r="R2021">
        <v>0</v>
      </c>
      <c r="S2021" t="s">
        <v>271</v>
      </c>
      <c r="V2021">
        <v>1</v>
      </c>
      <c r="W2021">
        <v>1</v>
      </c>
      <c r="X2021">
        <v>20030606</v>
      </c>
      <c r="Y2021">
        <v>12</v>
      </c>
      <c r="Z2021" t="s">
        <v>1003</v>
      </c>
      <c r="AA2021" t="s">
        <v>1615</v>
      </c>
      <c r="AC2021">
        <v>1</v>
      </c>
      <c r="AE2021">
        <v>0</v>
      </c>
      <c r="AF2021" t="s">
        <v>271</v>
      </c>
    </row>
    <row r="2022" spans="1:32" hidden="1" x14ac:dyDescent="0.25">
      <c r="A2022" t="str">
        <f t="array" ref="A2022">IF(COUNT(SEARCH(RubriekenHistorisch,CONCATENATE(P2021,U2021,AB2021,AH2021))),"t","f")</f>
        <v>f</v>
      </c>
      <c r="B2022" t="str">
        <f t="shared" si="95"/>
        <v>f</v>
      </c>
      <c r="C2022" t="str">
        <f t="shared" si="96"/>
        <v>f</v>
      </c>
      <c r="D2022" t="str">
        <f t="shared" si="97"/>
        <v>f</v>
      </c>
      <c r="E2022" t="str">
        <f>IF(COUNT(SEARCH({"04.","05.","09.","12."},CONCATENATE(P2021,U2021,AB2021,AH2021))),"t","f")</f>
        <v>f</v>
      </c>
      <c r="F2022" t="str">
        <f t="array" ref="F2022">IF(COUNT(SEARCH(HistorischeRubrieken,CONCATENATE(P2021,U2021,AB2021,AH2021))),"t","f")</f>
        <v>f</v>
      </c>
      <c r="G2022">
        <v>2</v>
      </c>
      <c r="H2022">
        <v>300010</v>
      </c>
      <c r="I2022" t="s">
        <v>1617</v>
      </c>
      <c r="J2022">
        <v>20040301</v>
      </c>
      <c r="K2022">
        <v>20051001</v>
      </c>
      <c r="M2022">
        <v>0</v>
      </c>
      <c r="N2022">
        <v>0</v>
      </c>
      <c r="O2022" t="s">
        <v>1615</v>
      </c>
      <c r="Q2022" t="s">
        <v>1616</v>
      </c>
      <c r="R2022">
        <v>0</v>
      </c>
      <c r="S2022" t="s">
        <v>271</v>
      </c>
      <c r="T2022" t="s">
        <v>1615</v>
      </c>
      <c r="U2022" t="s">
        <v>1618</v>
      </c>
      <c r="V2022">
        <v>0</v>
      </c>
      <c r="W2022">
        <v>1</v>
      </c>
      <c r="X2022">
        <v>20040305</v>
      </c>
      <c r="Y2022">
        <v>0</v>
      </c>
      <c r="Z2022" t="s">
        <v>271</v>
      </c>
      <c r="AA2022" t="s">
        <v>1615</v>
      </c>
      <c r="AC2022">
        <v>1</v>
      </c>
      <c r="AE2022">
        <v>0</v>
      </c>
      <c r="AF2022" t="s">
        <v>271</v>
      </c>
    </row>
    <row r="2023" spans="1:32" hidden="1" x14ac:dyDescent="0.25">
      <c r="A2023" t="str">
        <f t="array" ref="A2023">IF(COUNT(SEARCH(RubriekenHistorisch,CONCATENATE(P2022,U2022,AB2022,AH2022))),"t","f")</f>
        <v>t</v>
      </c>
      <c r="B2023" t="str">
        <f t="shared" si="95"/>
        <v>f</v>
      </c>
      <c r="C2023" t="str">
        <f t="shared" si="96"/>
        <v>f</v>
      </c>
      <c r="D2023" t="str">
        <f t="shared" si="97"/>
        <v>f</v>
      </c>
      <c r="E2023" t="str">
        <f>IF(COUNT(SEARCH({"04.","05.","09.","12."},CONCATENATE(P2022,U2022,AB2022,AH2022))),"t","f")</f>
        <v>t</v>
      </c>
      <c r="F2023" t="str">
        <f t="array" ref="F2023">IF(COUNT(SEARCH(HistorischeRubrieken,CONCATENATE(P2022,U2022,AB2022,AH2022))),"t","f")</f>
        <v>f</v>
      </c>
      <c r="G2023">
        <v>3</v>
      </c>
      <c r="H2023">
        <v>300010</v>
      </c>
      <c r="I2023" t="s">
        <v>1617</v>
      </c>
      <c r="J2023">
        <v>20051001</v>
      </c>
      <c r="K2023">
        <v>20080901</v>
      </c>
      <c r="M2023">
        <v>0</v>
      </c>
      <c r="N2023">
        <v>0</v>
      </c>
      <c r="O2023" t="s">
        <v>1619</v>
      </c>
      <c r="Q2023" t="s">
        <v>1616</v>
      </c>
      <c r="R2023">
        <v>0</v>
      </c>
      <c r="S2023" t="s">
        <v>271</v>
      </c>
      <c r="T2023" t="s">
        <v>1620</v>
      </c>
      <c r="V2023">
        <v>0</v>
      </c>
      <c r="W2023">
        <v>1</v>
      </c>
      <c r="X2023">
        <v>20051014</v>
      </c>
      <c r="Y2023">
        <v>0</v>
      </c>
      <c r="Z2023" t="s">
        <v>1003</v>
      </c>
      <c r="AA2023" t="s">
        <v>1619</v>
      </c>
      <c r="AC2023">
        <v>1</v>
      </c>
      <c r="AE2023">
        <v>0</v>
      </c>
      <c r="AF2023" t="s">
        <v>271</v>
      </c>
    </row>
    <row r="2024" spans="1:32" hidden="1" x14ac:dyDescent="0.25">
      <c r="A2024" t="str">
        <f t="array" ref="A2024">IF(COUNT(SEARCH(RubriekenHistorisch,CONCATENATE(P2023,U2023,AB2023,AH2023))),"t","f")</f>
        <v>f</v>
      </c>
      <c r="B2024" t="str">
        <f t="shared" si="95"/>
        <v>f</v>
      </c>
      <c r="C2024" t="str">
        <f t="shared" si="96"/>
        <v>f</v>
      </c>
      <c r="D2024" t="str">
        <f t="shared" si="97"/>
        <v>f</v>
      </c>
      <c r="E2024" t="str">
        <f>IF(COUNT(SEARCH({"04.","05.","09.","12."},CONCATENATE(P2023,U2023,AB2023,AH2023))),"t","f")</f>
        <v>f</v>
      </c>
      <c r="F2024" t="str">
        <f t="array" ref="F2024">IF(COUNT(SEARCH(HistorischeRubrieken,CONCATENATE(P2023,U2023,AB2023,AH2023))),"t","f")</f>
        <v>f</v>
      </c>
      <c r="G2024">
        <v>4</v>
      </c>
      <c r="H2024">
        <v>300010</v>
      </c>
      <c r="I2024" t="s">
        <v>1621</v>
      </c>
      <c r="J2024">
        <v>20080901</v>
      </c>
      <c r="K2024">
        <v>20090301</v>
      </c>
      <c r="M2024">
        <v>0</v>
      </c>
      <c r="N2024">
        <v>0</v>
      </c>
      <c r="O2024" t="s">
        <v>1622</v>
      </c>
      <c r="Q2024" t="s">
        <v>1623</v>
      </c>
      <c r="R2024">
        <v>0</v>
      </c>
      <c r="S2024" t="s">
        <v>271</v>
      </c>
      <c r="AA2024" t="s">
        <v>1624</v>
      </c>
      <c r="AC2024">
        <v>1</v>
      </c>
      <c r="AE2024">
        <v>0</v>
      </c>
      <c r="AF2024" t="s">
        <v>271</v>
      </c>
    </row>
    <row r="2025" spans="1:32" hidden="1" x14ac:dyDescent="0.25">
      <c r="A2025" t="str">
        <f t="array" ref="A2025">IF(COUNT(SEARCH(RubriekenHistorisch,CONCATENATE(P2024,U2024,AB2024,AH2024))),"t","f")</f>
        <v>f</v>
      </c>
      <c r="B2025" t="str">
        <f t="shared" si="95"/>
        <v>f</v>
      </c>
      <c r="C2025" t="str">
        <f t="shared" si="96"/>
        <v>f</v>
      </c>
      <c r="D2025" t="str">
        <f t="shared" si="97"/>
        <v>f</v>
      </c>
      <c r="E2025" t="str">
        <f>IF(COUNT(SEARCH({"04.","05.","09.","12."},CONCATENATE(P2024,U2024,AB2024,AH2024))),"t","f")</f>
        <v>f</v>
      </c>
      <c r="F2025" t="str">
        <f t="array" ref="F2025">IF(COUNT(SEARCH(HistorischeRubrieken,CONCATENATE(P2024,U2024,AB2024,AH2024))),"t","f")</f>
        <v>f</v>
      </c>
      <c r="G2025">
        <v>5</v>
      </c>
      <c r="H2025">
        <v>300010</v>
      </c>
      <c r="I2025" t="s">
        <v>1625</v>
      </c>
      <c r="J2025">
        <v>20090301</v>
      </c>
      <c r="K2025">
        <v>20110301</v>
      </c>
      <c r="M2025">
        <v>0</v>
      </c>
      <c r="N2025">
        <v>0</v>
      </c>
      <c r="O2025" t="s">
        <v>1626</v>
      </c>
      <c r="Q2025" t="s">
        <v>1623</v>
      </c>
      <c r="R2025">
        <v>0</v>
      </c>
      <c r="S2025" t="s">
        <v>271</v>
      </c>
      <c r="AA2025" t="s">
        <v>1627</v>
      </c>
      <c r="AC2025">
        <v>1</v>
      </c>
      <c r="AE2025">
        <v>0</v>
      </c>
      <c r="AF2025" t="s">
        <v>271</v>
      </c>
    </row>
    <row r="2026" spans="1:32" hidden="1" x14ac:dyDescent="0.25">
      <c r="A2026" t="str">
        <f t="array" ref="A2026">IF(COUNT(SEARCH(RubriekenHistorisch,CONCATENATE(P2025,U2025,AB2025,AH2025))),"t","f")</f>
        <v>f</v>
      </c>
      <c r="B2026" t="str">
        <f t="shared" si="95"/>
        <v>f</v>
      </c>
      <c r="C2026" t="str">
        <f t="shared" si="96"/>
        <v>f</v>
      </c>
      <c r="D2026" t="str">
        <f t="shared" si="97"/>
        <v>f</v>
      </c>
      <c r="E2026" t="str">
        <f>IF(COUNT(SEARCH({"04.","05.","09.","12."},CONCATENATE(P2025,U2025,AB2025,AH2025))),"t","f")</f>
        <v>f</v>
      </c>
      <c r="F2026" t="str">
        <f t="array" ref="F2026">IF(COUNT(SEARCH(HistorischeRubrieken,CONCATENATE(P2025,U2025,AB2025,AH2025))),"t","f")</f>
        <v>f</v>
      </c>
      <c r="G2026">
        <v>6</v>
      </c>
      <c r="H2026">
        <v>300010</v>
      </c>
      <c r="I2026" t="s">
        <v>1625</v>
      </c>
      <c r="J2026">
        <v>20110301</v>
      </c>
      <c r="K2026">
        <v>20120903</v>
      </c>
      <c r="M2026">
        <v>0</v>
      </c>
      <c r="N2026">
        <v>0</v>
      </c>
      <c r="O2026" t="s">
        <v>1626</v>
      </c>
      <c r="Q2026" t="s">
        <v>1623</v>
      </c>
      <c r="R2026">
        <v>0</v>
      </c>
      <c r="S2026" t="s">
        <v>271</v>
      </c>
      <c r="V2026">
        <v>1</v>
      </c>
      <c r="W2026">
        <v>1</v>
      </c>
      <c r="X2026">
        <v>20110320</v>
      </c>
      <c r="Y2026">
        <v>12</v>
      </c>
      <c r="Z2026" t="s">
        <v>271</v>
      </c>
      <c r="AA2026" t="s">
        <v>1627</v>
      </c>
      <c r="AC2026">
        <v>1</v>
      </c>
      <c r="AE2026">
        <v>0</v>
      </c>
      <c r="AF2026" t="s">
        <v>271</v>
      </c>
    </row>
    <row r="2027" spans="1:32" x14ac:dyDescent="0.25">
      <c r="A2027" t="str">
        <f t="array" ref="A2027">IF(COUNT(SEARCH(RubriekenHistorisch,CONCATENATE(P2026,U2026,AB2026,AH2026))),"t","f")</f>
        <v>f</v>
      </c>
      <c r="B2027" t="str">
        <f t="shared" si="95"/>
        <v>f</v>
      </c>
      <c r="C2027" t="str">
        <f t="shared" si="96"/>
        <v>f</v>
      </c>
      <c r="D2027" t="str">
        <f t="shared" si="97"/>
        <v>f</v>
      </c>
      <c r="E2027" t="str">
        <f>IF(COUNT(SEARCH({"04.","05.","09.","12."},CONCATENATE(P2026,U2026,AB2026,AH2026))),"t","f")</f>
        <v>f</v>
      </c>
      <c r="F2027" t="str">
        <f t="array" ref="F2027">IF(COUNT(SEARCH(HistorischeRubrieken,CONCATENATE(P2026,U2026,AB2026,AH2026))),"t","f")</f>
        <v>f</v>
      </c>
      <c r="G2027">
        <v>7</v>
      </c>
      <c r="H2027">
        <v>300010</v>
      </c>
      <c r="I2027" t="s">
        <v>1625</v>
      </c>
      <c r="J2027">
        <v>20120903</v>
      </c>
      <c r="M2027">
        <v>0</v>
      </c>
      <c r="N2027">
        <v>0</v>
      </c>
      <c r="O2027" t="s">
        <v>1628</v>
      </c>
      <c r="Q2027" t="s">
        <v>1623</v>
      </c>
      <c r="R2027">
        <v>0</v>
      </c>
      <c r="S2027" t="s">
        <v>271</v>
      </c>
      <c r="V2027">
        <v>1</v>
      </c>
      <c r="W2027">
        <v>1</v>
      </c>
      <c r="X2027">
        <v>20110320</v>
      </c>
      <c r="Y2027">
        <v>12</v>
      </c>
      <c r="Z2027" t="s">
        <v>271</v>
      </c>
      <c r="AA2027" t="s">
        <v>1629</v>
      </c>
      <c r="AC2027">
        <v>1</v>
      </c>
      <c r="AE2027">
        <v>0</v>
      </c>
      <c r="AF2027" t="s">
        <v>271</v>
      </c>
    </row>
    <row r="2028" spans="1:32" hidden="1" x14ac:dyDescent="0.25">
      <c r="A2028" t="str">
        <f t="array" ref="A2028">IF(COUNT(SEARCH(RubriekenHistorisch,CONCATENATE(P2027,U2027,AB2027,AH2027))),"t","f")</f>
        <v>f</v>
      </c>
      <c r="B2028" t="str">
        <f t="shared" si="95"/>
        <v>f</v>
      </c>
      <c r="C2028" t="str">
        <f t="shared" si="96"/>
        <v>f</v>
      </c>
      <c r="D2028" t="str">
        <f t="shared" si="97"/>
        <v>f</v>
      </c>
      <c r="E2028" t="str">
        <f>IF(COUNT(SEARCH({"04.","05.","09.","12."},CONCATENATE(P2027,U2027,AB2027,AH2027))),"t","f")</f>
        <v>f</v>
      </c>
      <c r="F2028" t="str">
        <f t="array" ref="F2028">IF(COUNT(SEARCH(HistorischeRubrieken,CONCATENATE(P2027,U2027,AB2027,AH2027))),"t","f")</f>
        <v>f</v>
      </c>
      <c r="G2028">
        <v>1</v>
      </c>
      <c r="H2028">
        <v>300012</v>
      </c>
      <c r="I2028" t="s">
        <v>1630</v>
      </c>
      <c r="J2028">
        <v>20120401</v>
      </c>
      <c r="K2028">
        <v>20121001</v>
      </c>
      <c r="M2028">
        <v>0</v>
      </c>
      <c r="N2028">
        <v>0</v>
      </c>
      <c r="O2028" t="s">
        <v>1604</v>
      </c>
      <c r="P2028" t="s">
        <v>1602</v>
      </c>
      <c r="Q2028" t="s">
        <v>1601</v>
      </c>
      <c r="R2028">
        <v>1</v>
      </c>
      <c r="S2028" t="s">
        <v>271</v>
      </c>
      <c r="AA2028" t="s">
        <v>1631</v>
      </c>
      <c r="AC2028">
        <v>0</v>
      </c>
      <c r="AE2028">
        <v>0</v>
      </c>
      <c r="AF2028" t="s">
        <v>271</v>
      </c>
    </row>
    <row r="2029" spans="1:32" hidden="1" x14ac:dyDescent="0.25">
      <c r="A2029" t="str">
        <f t="array" ref="A2029">IF(COUNT(SEARCH(RubriekenHistorisch,CONCATENATE(P2028,U2028,AB2028,AH2028))),"t","f")</f>
        <v>f</v>
      </c>
      <c r="B2029" t="str">
        <f t="shared" si="95"/>
        <v>f</v>
      </c>
      <c r="C2029" t="str">
        <f t="shared" si="96"/>
        <v>f</v>
      </c>
      <c r="D2029" t="str">
        <f t="shared" si="97"/>
        <v>f</v>
      </c>
      <c r="E2029" t="str">
        <f>IF(COUNT(SEARCH({"04.","05.","09.","12."},CONCATENATE(P2028,U2028,AB2028,AH2028))),"t","f")</f>
        <v>f</v>
      </c>
      <c r="F2029" t="str">
        <f t="array" ref="F2029">IF(COUNT(SEARCH(HistorischeRubrieken,CONCATENATE(P2028,U2028,AB2028,AH2028))),"t","f")</f>
        <v>f</v>
      </c>
      <c r="G2029">
        <v>1</v>
      </c>
      <c r="H2029">
        <v>300020</v>
      </c>
      <c r="I2029" t="s">
        <v>1632</v>
      </c>
      <c r="J2029">
        <v>20051001</v>
      </c>
      <c r="K2029">
        <v>20060401</v>
      </c>
      <c r="M2029">
        <v>0</v>
      </c>
      <c r="N2029">
        <v>0</v>
      </c>
    </row>
    <row r="2030" spans="1:32" hidden="1" x14ac:dyDescent="0.25">
      <c r="A2030" t="str">
        <f t="array" ref="A2030">IF(COUNT(SEARCH(RubriekenHistorisch,CONCATENATE(P2029,U2029,AB2029,AH2029))),"t","f")</f>
        <v>f</v>
      </c>
      <c r="B2030" t="str">
        <f t="shared" si="95"/>
        <v>f</v>
      </c>
      <c r="C2030" t="str">
        <f t="shared" si="96"/>
        <v>f</v>
      </c>
      <c r="D2030" t="str">
        <f t="shared" si="97"/>
        <v>f</v>
      </c>
      <c r="E2030" t="str">
        <f>IF(COUNT(SEARCH({"04.","05.","09.","12."},CONCATENATE(P2029,U2029,AB2029,AH2029))),"t","f")</f>
        <v>f</v>
      </c>
      <c r="F2030" t="str">
        <f t="array" ref="F2030">IF(COUNT(SEARCH(HistorischeRubrieken,CONCATENATE(P2029,U2029,AB2029,AH2029))),"t","f")</f>
        <v>f</v>
      </c>
      <c r="G2030">
        <v>2</v>
      </c>
      <c r="H2030">
        <v>300020</v>
      </c>
      <c r="I2030" t="s">
        <v>1633</v>
      </c>
      <c r="J2030">
        <v>20060401</v>
      </c>
      <c r="K2030">
        <v>20130101</v>
      </c>
      <c r="M2030">
        <v>0</v>
      </c>
      <c r="N2030">
        <v>0</v>
      </c>
    </row>
    <row r="2031" spans="1:32" hidden="1" x14ac:dyDescent="0.25">
      <c r="A2031" t="str">
        <f t="array" ref="A2031">IF(COUNT(SEARCH(RubriekenHistorisch,CONCATENATE(P2030,U2030,AB2030,AH2030))),"t","f")</f>
        <v>f</v>
      </c>
      <c r="B2031" t="str">
        <f t="shared" si="95"/>
        <v>f</v>
      </c>
      <c r="C2031" t="str">
        <f t="shared" si="96"/>
        <v>f</v>
      </c>
      <c r="D2031" t="str">
        <f t="shared" si="97"/>
        <v>f</v>
      </c>
      <c r="E2031" t="str">
        <f>IF(COUNT(SEARCH({"04.","05.","09.","12."},CONCATENATE(P2030,U2030,AB2030,AH2030))),"t","f")</f>
        <v>f</v>
      </c>
      <c r="F2031" t="str">
        <f t="array" ref="F2031">IF(COUNT(SEARCH(HistorischeRubrieken,CONCATENATE(P2030,U2030,AB2030,AH2030))),"t","f")</f>
        <v>f</v>
      </c>
      <c r="G2031">
        <v>1</v>
      </c>
      <c r="H2031">
        <v>300021</v>
      </c>
      <c r="I2031" t="s">
        <v>1634</v>
      </c>
      <c r="J2031">
        <v>20060401</v>
      </c>
      <c r="K2031">
        <v>20130101</v>
      </c>
      <c r="M2031">
        <v>0</v>
      </c>
      <c r="N2031">
        <v>0</v>
      </c>
    </row>
    <row r="2032" spans="1:32" hidden="1" x14ac:dyDescent="0.25">
      <c r="A2032" t="str">
        <f t="array" ref="A2032">IF(COUNT(SEARCH(RubriekenHistorisch,CONCATENATE(P2031,U2031,AB2031,AH2031))),"t","f")</f>
        <v>f</v>
      </c>
      <c r="B2032" t="str">
        <f t="shared" si="95"/>
        <v>f</v>
      </c>
      <c r="C2032" t="str">
        <f t="shared" si="96"/>
        <v>f</v>
      </c>
      <c r="D2032" t="str">
        <f t="shared" si="97"/>
        <v>f</v>
      </c>
      <c r="E2032" t="str">
        <f>IF(COUNT(SEARCH({"04.","05.","09.","12."},CONCATENATE(P2031,U2031,AB2031,AH2031))),"t","f")</f>
        <v>f</v>
      </c>
      <c r="F2032" t="str">
        <f t="array" ref="F2032">IF(COUNT(SEARCH(HistorischeRubrieken,CONCATENATE(P2031,U2031,AB2031,AH2031))),"t","f")</f>
        <v>f</v>
      </c>
      <c r="G2032">
        <v>1</v>
      </c>
      <c r="H2032">
        <v>300022</v>
      </c>
      <c r="I2032" t="s">
        <v>1635</v>
      </c>
      <c r="J2032">
        <v>20060401</v>
      </c>
      <c r="K2032">
        <v>20130101</v>
      </c>
      <c r="M2032">
        <v>0</v>
      </c>
      <c r="N2032">
        <v>0</v>
      </c>
    </row>
    <row r="2033" spans="1:32" hidden="1" x14ac:dyDescent="0.25">
      <c r="A2033" t="str">
        <f t="array" ref="A2033">IF(COUNT(SEARCH(RubriekenHistorisch,CONCATENATE(P2032,U2032,AB2032,AH2032))),"t","f")</f>
        <v>f</v>
      </c>
      <c r="B2033" t="str">
        <f t="shared" si="95"/>
        <v>f</v>
      </c>
      <c r="C2033" t="str">
        <f t="shared" si="96"/>
        <v>f</v>
      </c>
      <c r="D2033" t="str">
        <f t="shared" si="97"/>
        <v>f</v>
      </c>
      <c r="E2033" t="str">
        <f>IF(COUNT(SEARCH({"04.","05.","09.","12."},CONCATENATE(P2032,U2032,AB2032,AH2032))),"t","f")</f>
        <v>f</v>
      </c>
      <c r="F2033" t="str">
        <f t="array" ref="F2033">IF(COUNT(SEARCH(HistorischeRubrieken,CONCATENATE(P2032,U2032,AB2032,AH2032))),"t","f")</f>
        <v>f</v>
      </c>
      <c r="G2033">
        <v>1</v>
      </c>
      <c r="H2033">
        <v>300023</v>
      </c>
      <c r="I2033" t="s">
        <v>1636</v>
      </c>
      <c r="J2033">
        <v>20060401</v>
      </c>
      <c r="K2033">
        <v>20130101</v>
      </c>
      <c r="M2033">
        <v>0</v>
      </c>
      <c r="N2033">
        <v>0</v>
      </c>
    </row>
    <row r="2034" spans="1:32" hidden="1" x14ac:dyDescent="0.25">
      <c r="A2034" t="str">
        <f t="array" ref="A2034">IF(COUNT(SEARCH(RubriekenHistorisch,CONCATENATE(P2033,U2033,AB2033,AH2033))),"t","f")</f>
        <v>f</v>
      </c>
      <c r="B2034" t="str">
        <f t="shared" si="95"/>
        <v>f</v>
      </c>
      <c r="C2034" t="str">
        <f t="shared" si="96"/>
        <v>f</v>
      </c>
      <c r="D2034" t="str">
        <f t="shared" si="97"/>
        <v>f</v>
      </c>
      <c r="E2034" t="str">
        <f>IF(COUNT(SEARCH({"04.","05.","09.","12."},CONCATENATE(P2033,U2033,AB2033,AH2033))),"t","f")</f>
        <v>f</v>
      </c>
      <c r="F2034" t="str">
        <f t="array" ref="F2034">IF(COUNT(SEARCH(HistorischeRubrieken,CONCATENATE(P2033,U2033,AB2033,AH2033))),"t","f")</f>
        <v>f</v>
      </c>
      <c r="G2034">
        <v>1</v>
      </c>
      <c r="H2034">
        <v>300024</v>
      </c>
      <c r="I2034" t="s">
        <v>1637</v>
      </c>
      <c r="J2034">
        <v>20091101</v>
      </c>
      <c r="K2034">
        <v>20100501</v>
      </c>
      <c r="M2034">
        <v>0</v>
      </c>
      <c r="N2034">
        <v>0</v>
      </c>
      <c r="AA2034" t="s">
        <v>1638</v>
      </c>
      <c r="AC2034">
        <v>0</v>
      </c>
      <c r="AE2034">
        <v>0</v>
      </c>
      <c r="AF2034" t="s">
        <v>271</v>
      </c>
    </row>
    <row r="2035" spans="1:32" hidden="1" x14ac:dyDescent="0.25">
      <c r="A2035" t="str">
        <f t="array" ref="A2035">IF(COUNT(SEARCH(RubriekenHistorisch,CONCATENATE(P2034,U2034,AB2034,AH2034))),"t","f")</f>
        <v>f</v>
      </c>
      <c r="B2035" t="str">
        <f t="shared" si="95"/>
        <v>f</v>
      </c>
      <c r="C2035" t="str">
        <f t="shared" si="96"/>
        <v>f</v>
      </c>
      <c r="D2035" t="str">
        <f t="shared" si="97"/>
        <v>f</v>
      </c>
      <c r="E2035" t="str">
        <f>IF(COUNT(SEARCH({"04.","05.","09.","12."},CONCATENATE(P2034,U2034,AB2034,AH2034))),"t","f")</f>
        <v>f</v>
      </c>
      <c r="F2035" t="str">
        <f t="array" ref="F2035">IF(COUNT(SEARCH(HistorischeRubrieken,CONCATENATE(P2034,U2034,AB2034,AH2034))),"t","f")</f>
        <v>f</v>
      </c>
      <c r="G2035">
        <v>2</v>
      </c>
      <c r="H2035">
        <v>300024</v>
      </c>
      <c r="I2035" t="s">
        <v>1637</v>
      </c>
      <c r="J2035">
        <v>20100501</v>
      </c>
      <c r="K2035">
        <v>20120115</v>
      </c>
      <c r="M2035">
        <v>0</v>
      </c>
      <c r="N2035">
        <v>0</v>
      </c>
      <c r="AA2035" t="s">
        <v>1639</v>
      </c>
      <c r="AC2035">
        <v>0</v>
      </c>
      <c r="AE2035">
        <v>0</v>
      </c>
      <c r="AF2035" t="s">
        <v>271</v>
      </c>
    </row>
    <row r="2036" spans="1:32" hidden="1" x14ac:dyDescent="0.25">
      <c r="A2036" t="str">
        <f t="array" ref="A2036">IF(COUNT(SEARCH(RubriekenHistorisch,CONCATENATE(P2035,U2035,AB2035,AH2035))),"t","f")</f>
        <v>f</v>
      </c>
      <c r="B2036" t="str">
        <f t="shared" si="95"/>
        <v>f</v>
      </c>
      <c r="C2036" t="str">
        <f t="shared" si="96"/>
        <v>f</v>
      </c>
      <c r="D2036" t="str">
        <f t="shared" si="97"/>
        <v>f</v>
      </c>
      <c r="E2036" t="str">
        <f>IF(COUNT(SEARCH({"04.","05.","09.","12."},CONCATENATE(P2035,U2035,AB2035,AH2035))),"t","f")</f>
        <v>f</v>
      </c>
      <c r="F2036" t="str">
        <f t="array" ref="F2036">IF(COUNT(SEARCH(HistorischeRubrieken,CONCATENATE(P2035,U2035,AB2035,AH2035))),"t","f")</f>
        <v>f</v>
      </c>
      <c r="G2036">
        <v>3</v>
      </c>
      <c r="H2036">
        <v>300024</v>
      </c>
      <c r="I2036" t="s">
        <v>1637</v>
      </c>
      <c r="J2036">
        <v>20120115</v>
      </c>
      <c r="K2036">
        <v>20140106</v>
      </c>
      <c r="M2036">
        <v>0</v>
      </c>
      <c r="N2036">
        <v>0</v>
      </c>
      <c r="AA2036" t="s">
        <v>1640</v>
      </c>
      <c r="AC2036">
        <v>0</v>
      </c>
      <c r="AE2036">
        <v>0</v>
      </c>
      <c r="AF2036" t="s">
        <v>271</v>
      </c>
    </row>
    <row r="2037" spans="1:32" hidden="1" x14ac:dyDescent="0.25">
      <c r="A2037" t="str">
        <f t="array" ref="A2037">IF(COUNT(SEARCH(RubriekenHistorisch,CONCATENATE(P2036,U2036,AB2036,AH2036))),"t","f")</f>
        <v>f</v>
      </c>
      <c r="B2037" t="str">
        <f t="shared" si="95"/>
        <v>f</v>
      </c>
      <c r="C2037" t="str">
        <f t="shared" si="96"/>
        <v>f</v>
      </c>
      <c r="D2037" t="str">
        <f t="shared" si="97"/>
        <v>f</v>
      </c>
      <c r="E2037" t="str">
        <f>IF(COUNT(SEARCH({"04.","05.","09.","12."},CONCATENATE(P2036,U2036,AB2036,AH2036))),"t","f")</f>
        <v>f</v>
      </c>
      <c r="F2037" t="str">
        <f t="array" ref="F2037">IF(COUNT(SEARCH(HistorischeRubrieken,CONCATENATE(P2036,U2036,AB2036,AH2036))),"t","f")</f>
        <v>f</v>
      </c>
      <c r="G2037">
        <v>4</v>
      </c>
      <c r="H2037">
        <v>300024</v>
      </c>
      <c r="I2037" t="s">
        <v>1637</v>
      </c>
      <c r="J2037">
        <v>20140106</v>
      </c>
      <c r="K2037">
        <v>20150301</v>
      </c>
      <c r="M2037">
        <v>0</v>
      </c>
      <c r="N2037">
        <v>0</v>
      </c>
      <c r="AA2037" t="s">
        <v>1641</v>
      </c>
      <c r="AB2037" t="s">
        <v>1642</v>
      </c>
      <c r="AC2037">
        <v>0</v>
      </c>
      <c r="AE2037">
        <v>0</v>
      </c>
      <c r="AF2037" t="s">
        <v>271</v>
      </c>
    </row>
    <row r="2038" spans="1:32" x14ac:dyDescent="0.25">
      <c r="A2038" t="str">
        <f t="array" ref="A2038">IF(COUNT(SEARCH(RubriekenHistorisch,CONCATENATE(P2037,U2037,AB2037,AH2037))),"t","f")</f>
        <v>f</v>
      </c>
      <c r="B2038" t="str">
        <f t="shared" si="95"/>
        <v>f</v>
      </c>
      <c r="C2038" t="str">
        <f t="shared" si="96"/>
        <v>f</v>
      </c>
      <c r="D2038" t="str">
        <f t="shared" si="97"/>
        <v>f</v>
      </c>
      <c r="E2038" t="str">
        <f>IF(COUNT(SEARCH({"04.","05.","09.","12."},CONCATENATE(P2037,U2037,AB2037,AH2037))),"t","f")</f>
        <v>t</v>
      </c>
      <c r="F2038" t="str">
        <f t="array" ref="F2038">IF(COUNT(SEARCH(HistorischeRubrieken,CONCATENATE(P2037,U2037,AB2037,AH2037))),"t","f")</f>
        <v>f</v>
      </c>
      <c r="G2038">
        <v>5</v>
      </c>
      <c r="H2038">
        <v>300024</v>
      </c>
      <c r="I2038" t="s">
        <v>1637</v>
      </c>
      <c r="J2038">
        <v>20150301</v>
      </c>
      <c r="M2038">
        <v>0</v>
      </c>
      <c r="N2038">
        <v>0</v>
      </c>
      <c r="AA2038" t="s">
        <v>1643</v>
      </c>
      <c r="AC2038">
        <v>0</v>
      </c>
      <c r="AE2038">
        <v>0</v>
      </c>
      <c r="AF2038" t="s">
        <v>271</v>
      </c>
    </row>
    <row r="2039" spans="1:32" hidden="1" x14ac:dyDescent="0.25">
      <c r="A2039" t="str">
        <f t="array" ref="A2039">IF(COUNT(SEARCH(RubriekenHistorisch,CONCATENATE(P2038,U2038,AB2038,AH2038))),"t","f")</f>
        <v>f</v>
      </c>
      <c r="B2039" t="str">
        <f t="shared" si="95"/>
        <v>f</v>
      </c>
      <c r="C2039" t="str">
        <f t="shared" si="96"/>
        <v>f</v>
      </c>
      <c r="D2039" t="str">
        <f t="shared" si="97"/>
        <v>f</v>
      </c>
      <c r="E2039" t="str">
        <f>IF(COUNT(SEARCH({"04.","05.","09.","12."},CONCATENATE(P2038,U2038,AB2038,AH2038))),"t","f")</f>
        <v>f</v>
      </c>
      <c r="F2039" t="str">
        <f t="array" ref="F2039">IF(COUNT(SEARCH(HistorischeRubrieken,CONCATENATE(P2038,U2038,AB2038,AH2038))),"t","f")</f>
        <v>f</v>
      </c>
      <c r="G2039">
        <v>1</v>
      </c>
      <c r="H2039">
        <v>300025</v>
      </c>
      <c r="I2039" t="s">
        <v>1644</v>
      </c>
      <c r="J2039">
        <v>20120101</v>
      </c>
      <c r="K2039">
        <v>20130101</v>
      </c>
      <c r="M2039">
        <v>0</v>
      </c>
      <c r="N2039">
        <v>0</v>
      </c>
    </row>
    <row r="2040" spans="1:32" hidden="1" x14ac:dyDescent="0.25">
      <c r="A2040" t="str">
        <f t="array" ref="A2040">IF(COUNT(SEARCH(RubriekenHistorisch,CONCATENATE(P2039,U2039,AB2039,AH2039))),"t","f")</f>
        <v>f</v>
      </c>
      <c r="B2040" t="str">
        <f t="shared" si="95"/>
        <v>f</v>
      </c>
      <c r="C2040" t="str">
        <f t="shared" si="96"/>
        <v>f</v>
      </c>
      <c r="D2040" t="str">
        <f t="shared" si="97"/>
        <v>f</v>
      </c>
      <c r="E2040" t="str">
        <f>IF(COUNT(SEARCH({"04.","05.","09.","12."},CONCATENATE(P2039,U2039,AB2039,AH2039))),"t","f")</f>
        <v>f</v>
      </c>
      <c r="F2040" t="str">
        <f t="array" ref="F2040">IF(COUNT(SEARCH(HistorischeRubrieken,CONCATENATE(P2039,U2039,AB2039,AH2039))),"t","f")</f>
        <v>f</v>
      </c>
      <c r="G2040">
        <v>1</v>
      </c>
      <c r="H2040">
        <v>300030</v>
      </c>
      <c r="I2040" t="s">
        <v>1645</v>
      </c>
      <c r="J2040">
        <v>20071126</v>
      </c>
      <c r="K2040">
        <v>20090301</v>
      </c>
      <c r="M2040">
        <v>0</v>
      </c>
      <c r="N2040">
        <v>0</v>
      </c>
    </row>
    <row r="2041" spans="1:32" hidden="1" x14ac:dyDescent="0.25">
      <c r="A2041" t="str">
        <f t="array" ref="A2041">IF(COUNT(SEARCH(RubriekenHistorisch,CONCATENATE(P2040,U2040,AB2040,AH2040))),"t","f")</f>
        <v>f</v>
      </c>
      <c r="B2041" t="str">
        <f t="shared" si="95"/>
        <v>f</v>
      </c>
      <c r="C2041" t="str">
        <f t="shared" si="96"/>
        <v>f</v>
      </c>
      <c r="D2041" t="str">
        <f t="shared" si="97"/>
        <v>f</v>
      </c>
      <c r="E2041" t="str">
        <f>IF(COUNT(SEARCH({"04.","05.","09.","12."},CONCATENATE(P2040,U2040,AB2040,AH2040))),"t","f")</f>
        <v>f</v>
      </c>
      <c r="F2041" t="str">
        <f t="array" ref="F2041">IF(COUNT(SEARCH(HistorischeRubrieken,CONCATENATE(P2040,U2040,AB2040,AH2040))),"t","f")</f>
        <v>f</v>
      </c>
      <c r="G2041">
        <v>2</v>
      </c>
      <c r="H2041">
        <v>300030</v>
      </c>
      <c r="I2041" t="s">
        <v>1646</v>
      </c>
      <c r="J2041">
        <v>20090301</v>
      </c>
      <c r="K2041">
        <v>20130101</v>
      </c>
      <c r="M2041">
        <v>0</v>
      </c>
      <c r="N2041">
        <v>0</v>
      </c>
    </row>
    <row r="2042" spans="1:32" hidden="1" x14ac:dyDescent="0.25">
      <c r="A2042" t="str">
        <f t="array" ref="A2042">IF(COUNT(SEARCH(RubriekenHistorisch,CONCATENATE(P2041,U2041,AB2041,AH2041))),"t","f")</f>
        <v>f</v>
      </c>
      <c r="B2042" t="str">
        <f t="shared" si="95"/>
        <v>f</v>
      </c>
      <c r="C2042" t="str">
        <f t="shared" si="96"/>
        <v>f</v>
      </c>
      <c r="D2042" t="str">
        <f t="shared" si="97"/>
        <v>f</v>
      </c>
      <c r="E2042" t="str">
        <f>IF(COUNT(SEARCH({"04.","05.","09.","12."},CONCATENATE(P2041,U2041,AB2041,AH2041))),"t","f")</f>
        <v>f</v>
      </c>
      <c r="F2042" t="str">
        <f t="array" ref="F2042">IF(COUNT(SEARCH(HistorischeRubrieken,CONCATENATE(P2041,U2041,AB2041,AH2041))),"t","f")</f>
        <v>f</v>
      </c>
      <c r="G2042">
        <v>1</v>
      </c>
      <c r="H2042">
        <v>300031</v>
      </c>
      <c r="I2042" t="s">
        <v>1647</v>
      </c>
      <c r="J2042">
        <v>20091201</v>
      </c>
      <c r="K2042">
        <v>20120115</v>
      </c>
      <c r="M2042">
        <v>0</v>
      </c>
      <c r="N2042">
        <v>0</v>
      </c>
      <c r="AA2042" t="s">
        <v>1648</v>
      </c>
      <c r="AC2042">
        <v>0</v>
      </c>
      <c r="AE2042">
        <v>0</v>
      </c>
      <c r="AF2042" t="s">
        <v>271</v>
      </c>
    </row>
    <row r="2043" spans="1:32" x14ac:dyDescent="0.25">
      <c r="A2043" t="str">
        <f t="array" ref="A2043">IF(COUNT(SEARCH(RubriekenHistorisch,CONCATENATE(P2042,U2042,AB2042,AH2042))),"t","f")</f>
        <v>f</v>
      </c>
      <c r="B2043" t="str">
        <f t="shared" si="95"/>
        <v>f</v>
      </c>
      <c r="C2043" t="str">
        <f t="shared" si="96"/>
        <v>f</v>
      </c>
      <c r="D2043" t="str">
        <f t="shared" si="97"/>
        <v>f</v>
      </c>
      <c r="E2043" t="str">
        <f>IF(COUNT(SEARCH({"04.","05.","09.","12."},CONCATENATE(P2042,U2042,AB2042,AH2042))),"t","f")</f>
        <v>f</v>
      </c>
      <c r="F2043" t="str">
        <f t="array" ref="F2043">IF(COUNT(SEARCH(HistorischeRubrieken,CONCATENATE(P2042,U2042,AB2042,AH2042))),"t","f")</f>
        <v>f</v>
      </c>
      <c r="G2043">
        <v>2</v>
      </c>
      <c r="H2043">
        <v>300031</v>
      </c>
      <c r="I2043" t="s">
        <v>1647</v>
      </c>
      <c r="J2043">
        <v>20120115</v>
      </c>
      <c r="M2043">
        <v>0</v>
      </c>
      <c r="N2043">
        <v>0</v>
      </c>
      <c r="AA2043" t="s">
        <v>1649</v>
      </c>
      <c r="AC2043">
        <v>0</v>
      </c>
      <c r="AE2043">
        <v>0</v>
      </c>
      <c r="AF2043" t="s">
        <v>271</v>
      </c>
    </row>
    <row r="2044" spans="1:32" hidden="1" x14ac:dyDescent="0.25">
      <c r="A2044" t="str">
        <f t="array" ref="A2044">IF(COUNT(SEARCH(RubriekenHistorisch,CONCATENATE(P2043,U2043,AB2043,AH2043))),"t","f")</f>
        <v>f</v>
      </c>
      <c r="B2044" t="str">
        <f t="shared" si="95"/>
        <v>f</v>
      </c>
      <c r="C2044" t="str">
        <f t="shared" si="96"/>
        <v>f</v>
      </c>
      <c r="D2044" t="str">
        <f t="shared" si="97"/>
        <v>f</v>
      </c>
      <c r="E2044" t="str">
        <f>IF(COUNT(SEARCH({"04.","05.","09.","12."},CONCATENATE(P2043,U2043,AB2043,AH2043))),"t","f")</f>
        <v>f</v>
      </c>
      <c r="F2044" t="str">
        <f t="array" ref="F2044">IF(COUNT(SEARCH(HistorischeRubrieken,CONCATENATE(P2043,U2043,AB2043,AH2043))),"t","f")</f>
        <v>f</v>
      </c>
      <c r="G2044">
        <v>1</v>
      </c>
      <c r="H2044">
        <v>300101</v>
      </c>
      <c r="I2044" t="s">
        <v>1650</v>
      </c>
      <c r="J2044">
        <v>19940901</v>
      </c>
      <c r="K2044">
        <v>19951101</v>
      </c>
      <c r="L2044" t="s">
        <v>1651</v>
      </c>
      <c r="M2044">
        <v>0</v>
      </c>
      <c r="N2044">
        <v>0</v>
      </c>
      <c r="O2044" t="s">
        <v>1652</v>
      </c>
      <c r="R2044">
        <v>0</v>
      </c>
      <c r="S2044" t="s">
        <v>271</v>
      </c>
      <c r="AA2044" t="s">
        <v>1653</v>
      </c>
      <c r="AC2044">
        <v>1</v>
      </c>
      <c r="AE2044">
        <v>0</v>
      </c>
      <c r="AF2044" t="s">
        <v>271</v>
      </c>
    </row>
    <row r="2045" spans="1:32" hidden="1" x14ac:dyDescent="0.25">
      <c r="A2045" t="str">
        <f t="array" ref="A2045">IF(COUNT(SEARCH(RubriekenHistorisch,CONCATENATE(P2044,U2044,AB2044,AH2044))),"t","f")</f>
        <v>f</v>
      </c>
      <c r="B2045" t="str">
        <f t="shared" si="95"/>
        <v>f</v>
      </c>
      <c r="C2045" t="str">
        <f t="shared" si="96"/>
        <v>f</v>
      </c>
      <c r="D2045" t="str">
        <f t="shared" si="97"/>
        <v>f</v>
      </c>
      <c r="E2045" t="str">
        <f>IF(COUNT(SEARCH({"04.","05.","09.","12."},CONCATENATE(P2044,U2044,AB2044,AH2044))),"t","f")</f>
        <v>f</v>
      </c>
      <c r="F2045" t="str">
        <f t="array" ref="F2045">IF(COUNT(SEARCH(HistorischeRubrieken,CONCATENATE(P2044,U2044,AB2044,AH2044))),"t","f")</f>
        <v>f</v>
      </c>
      <c r="G2045">
        <v>2</v>
      </c>
      <c r="H2045">
        <v>300101</v>
      </c>
      <c r="I2045" t="s">
        <v>1650</v>
      </c>
      <c r="J2045">
        <v>19951101</v>
      </c>
      <c r="K2045">
        <v>19960101</v>
      </c>
      <c r="L2045" t="s">
        <v>1651</v>
      </c>
      <c r="M2045">
        <v>0</v>
      </c>
      <c r="N2045">
        <v>0</v>
      </c>
      <c r="O2045" t="s">
        <v>1654</v>
      </c>
      <c r="R2045">
        <v>0</v>
      </c>
      <c r="S2045" t="s">
        <v>271</v>
      </c>
      <c r="U2045" t="s">
        <v>1655</v>
      </c>
      <c r="V2045">
        <v>1</v>
      </c>
      <c r="W2045">
        <v>1</v>
      </c>
      <c r="X2045">
        <v>19960108</v>
      </c>
      <c r="Y2045">
        <v>0</v>
      </c>
      <c r="Z2045" t="s">
        <v>271</v>
      </c>
      <c r="AA2045" t="s">
        <v>1656</v>
      </c>
      <c r="AC2045">
        <v>1</v>
      </c>
      <c r="AE2045">
        <v>0</v>
      </c>
      <c r="AF2045" t="s">
        <v>271</v>
      </c>
    </row>
    <row r="2046" spans="1:32" hidden="1" x14ac:dyDescent="0.25">
      <c r="A2046" t="str">
        <f t="array" ref="A2046">IF(COUNT(SEARCH(RubriekenHistorisch,CONCATENATE(P2045,U2045,AB2045,AH2045))),"t","f")</f>
        <v>t</v>
      </c>
      <c r="B2046" t="str">
        <f t="shared" si="95"/>
        <v>f</v>
      </c>
      <c r="C2046" t="str">
        <f t="shared" si="96"/>
        <v>f</v>
      </c>
      <c r="D2046" t="str">
        <f t="shared" si="97"/>
        <v>f</v>
      </c>
      <c r="E2046" t="str">
        <f>IF(COUNT(SEARCH({"04.","05.","09.","12."},CONCATENATE(P2045,U2045,AB2045,AH2045))),"t","f")</f>
        <v>f</v>
      </c>
      <c r="F2046" t="str">
        <f t="array" ref="F2046">IF(COUNT(SEARCH(HistorischeRubrieken,CONCATENATE(P2045,U2045,AB2045,AH2045))),"t","f")</f>
        <v>f</v>
      </c>
      <c r="G2046">
        <v>3</v>
      </c>
      <c r="H2046">
        <v>300101</v>
      </c>
      <c r="I2046" t="s">
        <v>1650</v>
      </c>
      <c r="J2046">
        <v>19960101</v>
      </c>
      <c r="K2046">
        <v>19990301</v>
      </c>
      <c r="L2046" t="s">
        <v>1651</v>
      </c>
      <c r="M2046">
        <v>0</v>
      </c>
      <c r="N2046">
        <v>0</v>
      </c>
      <c r="O2046" t="s">
        <v>1654</v>
      </c>
      <c r="R2046">
        <v>0</v>
      </c>
      <c r="S2046" t="s">
        <v>271</v>
      </c>
      <c r="U2046" t="s">
        <v>1655</v>
      </c>
      <c r="V2046">
        <v>1</v>
      </c>
      <c r="W2046">
        <v>1</v>
      </c>
      <c r="X2046">
        <v>19960108</v>
      </c>
      <c r="Y2046">
        <v>0</v>
      </c>
      <c r="Z2046" t="s">
        <v>1003</v>
      </c>
      <c r="AA2046" t="s">
        <v>1656</v>
      </c>
      <c r="AC2046">
        <v>1</v>
      </c>
      <c r="AE2046">
        <v>0</v>
      </c>
      <c r="AF2046" t="s">
        <v>271</v>
      </c>
    </row>
    <row r="2047" spans="1:32" hidden="1" x14ac:dyDescent="0.25">
      <c r="A2047" t="str">
        <f t="array" ref="A2047">IF(COUNT(SEARCH(RubriekenHistorisch,CONCATENATE(P2046,U2046,AB2046,AH2046))),"t","f")</f>
        <v>t</v>
      </c>
      <c r="B2047" t="str">
        <f t="shared" si="95"/>
        <v>f</v>
      </c>
      <c r="C2047" t="str">
        <f t="shared" si="96"/>
        <v>f</v>
      </c>
      <c r="D2047" t="str">
        <f t="shared" si="97"/>
        <v>f</v>
      </c>
      <c r="E2047" t="str">
        <f>IF(COUNT(SEARCH({"04.","05.","09.","12."},CONCATENATE(P2046,U2046,AB2046,AH2046))),"t","f")</f>
        <v>f</v>
      </c>
      <c r="F2047" t="str">
        <f t="array" ref="F2047">IF(COUNT(SEARCH(HistorischeRubrieken,CONCATENATE(P2046,U2046,AB2046,AH2046))),"t","f")</f>
        <v>f</v>
      </c>
      <c r="G2047">
        <v>4</v>
      </c>
      <c r="H2047">
        <v>300101</v>
      </c>
      <c r="I2047" t="s">
        <v>1650</v>
      </c>
      <c r="J2047">
        <v>19990301</v>
      </c>
      <c r="K2047">
        <v>20010401</v>
      </c>
      <c r="M2047">
        <v>0</v>
      </c>
      <c r="N2047">
        <v>0</v>
      </c>
      <c r="O2047" t="s">
        <v>1654</v>
      </c>
      <c r="R2047">
        <v>0</v>
      </c>
      <c r="S2047" t="s">
        <v>271</v>
      </c>
      <c r="AA2047" t="s">
        <v>1656</v>
      </c>
      <c r="AC2047">
        <v>1</v>
      </c>
      <c r="AE2047">
        <v>0</v>
      </c>
      <c r="AF2047" t="s">
        <v>271</v>
      </c>
    </row>
    <row r="2048" spans="1:32" hidden="1" x14ac:dyDescent="0.25">
      <c r="A2048" t="str">
        <f t="array" ref="A2048">IF(COUNT(SEARCH(RubriekenHistorisch,CONCATENATE(P2047,U2047,AB2047,AH2047))),"t","f")</f>
        <v>f</v>
      </c>
      <c r="B2048" t="str">
        <f t="shared" si="95"/>
        <v>f</v>
      </c>
      <c r="C2048" t="str">
        <f t="shared" si="96"/>
        <v>f</v>
      </c>
      <c r="D2048" t="str">
        <f t="shared" si="97"/>
        <v>f</v>
      </c>
      <c r="E2048" t="str">
        <f>IF(COUNT(SEARCH({"04.","05.","09.","12."},CONCATENATE(P2047,U2047,AB2047,AH2047))),"t","f")</f>
        <v>f</v>
      </c>
      <c r="F2048" t="str">
        <f t="array" ref="F2048">IF(COUNT(SEARCH(HistorischeRubrieken,CONCATENATE(P2047,U2047,AB2047,AH2047))),"t","f")</f>
        <v>f</v>
      </c>
      <c r="G2048">
        <v>5</v>
      </c>
      <c r="H2048">
        <v>300101</v>
      </c>
      <c r="I2048" t="s">
        <v>1650</v>
      </c>
      <c r="J2048">
        <v>20010401</v>
      </c>
      <c r="K2048">
        <v>20071201</v>
      </c>
      <c r="M2048">
        <v>0</v>
      </c>
      <c r="N2048">
        <v>0</v>
      </c>
      <c r="O2048" t="s">
        <v>1657</v>
      </c>
      <c r="R2048">
        <v>0</v>
      </c>
      <c r="S2048" t="s">
        <v>271</v>
      </c>
      <c r="AA2048" t="s">
        <v>1658</v>
      </c>
      <c r="AC2048">
        <v>1</v>
      </c>
      <c r="AE2048">
        <v>0</v>
      </c>
      <c r="AF2048" t="s">
        <v>271</v>
      </c>
    </row>
    <row r="2049" spans="1:32" hidden="1" x14ac:dyDescent="0.25">
      <c r="A2049" t="str">
        <f t="array" ref="A2049">IF(COUNT(SEARCH(RubriekenHistorisch,CONCATENATE(P2048,U2048,AB2048,AH2048))),"t","f")</f>
        <v>f</v>
      </c>
      <c r="B2049" t="str">
        <f t="shared" si="95"/>
        <v>f</v>
      </c>
      <c r="C2049" t="str">
        <f t="shared" si="96"/>
        <v>f</v>
      </c>
      <c r="D2049" t="str">
        <f t="shared" si="97"/>
        <v>f</v>
      </c>
      <c r="E2049" t="str">
        <f>IF(COUNT(SEARCH({"04.","05.","09.","12."},CONCATENATE(P2048,U2048,AB2048,AH2048))),"t","f")</f>
        <v>f</v>
      </c>
      <c r="F2049" t="str">
        <f t="array" ref="F2049">IF(COUNT(SEARCH(HistorischeRubrieken,CONCATENATE(P2048,U2048,AB2048,AH2048))),"t","f")</f>
        <v>f</v>
      </c>
      <c r="G2049">
        <v>6</v>
      </c>
      <c r="H2049">
        <v>300101</v>
      </c>
      <c r="I2049" t="s">
        <v>1650</v>
      </c>
      <c r="J2049">
        <v>20071201</v>
      </c>
      <c r="K2049">
        <v>20120115</v>
      </c>
      <c r="M2049">
        <v>0</v>
      </c>
      <c r="N2049">
        <v>0</v>
      </c>
      <c r="O2049" t="s">
        <v>1659</v>
      </c>
      <c r="R2049">
        <v>0</v>
      </c>
      <c r="S2049" t="s">
        <v>271</v>
      </c>
      <c r="AA2049" t="s">
        <v>1660</v>
      </c>
      <c r="AC2049">
        <v>1</v>
      </c>
      <c r="AE2049">
        <v>0</v>
      </c>
      <c r="AF2049" t="s">
        <v>271</v>
      </c>
    </row>
    <row r="2050" spans="1:32" hidden="1" x14ac:dyDescent="0.25">
      <c r="A2050" t="str">
        <f t="array" ref="A2050">IF(COUNT(SEARCH(RubriekenHistorisch,CONCATENATE(P2049,U2049,AB2049,AH2049))),"t","f")</f>
        <v>f</v>
      </c>
      <c r="B2050" t="str">
        <f t="shared" si="95"/>
        <v>f</v>
      </c>
      <c r="C2050" t="str">
        <f t="shared" si="96"/>
        <v>f</v>
      </c>
      <c r="D2050" t="str">
        <f t="shared" si="97"/>
        <v>f</v>
      </c>
      <c r="E2050" t="str">
        <f>IF(COUNT(SEARCH({"04.","05.","09.","12."},CONCATENATE(P2049,U2049,AB2049,AH2049))),"t","f")</f>
        <v>f</v>
      </c>
      <c r="F2050" t="str">
        <f t="array" ref="F2050">IF(COUNT(SEARCH(HistorischeRubrieken,CONCATENATE(P2049,U2049,AB2049,AH2049))),"t","f")</f>
        <v>f</v>
      </c>
      <c r="G2050">
        <v>7</v>
      </c>
      <c r="H2050">
        <v>300101</v>
      </c>
      <c r="I2050" t="s">
        <v>1650</v>
      </c>
      <c r="J2050">
        <v>20120115</v>
      </c>
      <c r="K2050">
        <v>20120917</v>
      </c>
      <c r="M2050">
        <v>0</v>
      </c>
      <c r="N2050">
        <v>0</v>
      </c>
      <c r="O2050" t="s">
        <v>1661</v>
      </c>
      <c r="R2050">
        <v>0</v>
      </c>
      <c r="S2050" t="s">
        <v>271</v>
      </c>
      <c r="AA2050" t="s">
        <v>1662</v>
      </c>
      <c r="AC2050">
        <v>1</v>
      </c>
      <c r="AE2050">
        <v>0</v>
      </c>
      <c r="AF2050" t="s">
        <v>271</v>
      </c>
    </row>
    <row r="2051" spans="1:32" hidden="1" x14ac:dyDescent="0.25">
      <c r="A2051" t="str">
        <f t="array" ref="A2051">IF(COUNT(SEARCH(RubriekenHistorisch,CONCATENATE(P2050,U2050,AB2050,AH2050))),"t","f")</f>
        <v>f</v>
      </c>
      <c r="B2051" t="str">
        <f t="shared" ref="B2051:B2114" si="98">IF(COUNT(SEARCH("07.66.20",CONCATENATE(P2050,U2050,AB2050,AH2050))),"t","f")</f>
        <v>f</v>
      </c>
      <c r="C2051" t="str">
        <f t="shared" ref="C2051:C2114" si="99">IF(COUNT(SEARCH("14.40.10",CONCATENATE(P2050,U2050,AB2050,AH2050))),"t","f")</f>
        <v>f</v>
      </c>
      <c r="D2051" t="str">
        <f t="shared" si="97"/>
        <v>f</v>
      </c>
      <c r="E2051" t="str">
        <f>IF(COUNT(SEARCH({"04.","05.","09.","12."},CONCATENATE(P2050,U2050,AB2050,AH2050))),"t","f")</f>
        <v>f</v>
      </c>
      <c r="F2051" t="str">
        <f t="array" ref="F2051">IF(COUNT(SEARCH(HistorischeRubrieken,CONCATENATE(P2050,U2050,AB2050,AH2050))),"t","f")</f>
        <v>f</v>
      </c>
      <c r="G2051">
        <v>8</v>
      </c>
      <c r="H2051">
        <v>300101</v>
      </c>
      <c r="I2051" t="s">
        <v>1650</v>
      </c>
      <c r="J2051">
        <v>20120917</v>
      </c>
      <c r="K2051">
        <v>20140106</v>
      </c>
      <c r="M2051">
        <v>0</v>
      </c>
      <c r="N2051">
        <v>0</v>
      </c>
      <c r="O2051" t="s">
        <v>1661</v>
      </c>
      <c r="R2051">
        <v>0</v>
      </c>
      <c r="S2051" t="s">
        <v>271</v>
      </c>
      <c r="AA2051" t="s">
        <v>1662</v>
      </c>
      <c r="AC2051">
        <v>1</v>
      </c>
      <c r="AE2051">
        <v>0</v>
      </c>
      <c r="AF2051" t="s">
        <v>271</v>
      </c>
    </row>
    <row r="2052" spans="1:32" x14ac:dyDescent="0.25">
      <c r="A2052" t="str">
        <f t="array" ref="A2052">IF(COUNT(SEARCH(RubriekenHistorisch,CONCATENATE(P2051,U2051,AB2051,AH2051))),"t","f")</f>
        <v>f</v>
      </c>
      <c r="B2052" t="str">
        <f t="shared" si="98"/>
        <v>f</v>
      </c>
      <c r="C2052" t="str">
        <f t="shared" si="99"/>
        <v>f</v>
      </c>
      <c r="D2052" t="str">
        <f t="shared" ref="D2052:D2115" si="100">IF(COUNT(SEARCH("- 0",CONCATENATE(P2051,U2051,AB2051,AH2051))),"t","f")</f>
        <v>f</v>
      </c>
      <c r="E2052" t="str">
        <f>IF(COUNT(SEARCH({"04.","05.","09.","12."},CONCATENATE(P2051,U2051,AB2051,AH2051))),"t","f")</f>
        <v>f</v>
      </c>
      <c r="F2052" t="str">
        <f t="array" ref="F2052">IF(COUNT(SEARCH(HistorischeRubrieken,CONCATENATE(P2051,U2051,AB2051,AH2051))),"t","f")</f>
        <v>f</v>
      </c>
      <c r="G2052">
        <v>9</v>
      </c>
      <c r="H2052">
        <v>300101</v>
      </c>
      <c r="I2052" t="s">
        <v>1650</v>
      </c>
      <c r="J2052">
        <v>20140106</v>
      </c>
      <c r="M2052">
        <v>0</v>
      </c>
      <c r="N2052">
        <v>0</v>
      </c>
      <c r="O2052" t="s">
        <v>1661</v>
      </c>
      <c r="R2052">
        <v>0</v>
      </c>
      <c r="S2052" t="s">
        <v>271</v>
      </c>
      <c r="AA2052" t="s">
        <v>1663</v>
      </c>
      <c r="AC2052">
        <v>1</v>
      </c>
      <c r="AE2052">
        <v>0</v>
      </c>
      <c r="AF2052" t="s">
        <v>271</v>
      </c>
    </row>
    <row r="2053" spans="1:32" hidden="1" x14ac:dyDescent="0.25">
      <c r="A2053" t="str">
        <f t="array" ref="A2053">IF(COUNT(SEARCH(RubriekenHistorisch,CONCATENATE(P2052,U2052,AB2052,AH2052))),"t","f")</f>
        <v>f</v>
      </c>
      <c r="B2053" t="str">
        <f t="shared" si="98"/>
        <v>f</v>
      </c>
      <c r="C2053" t="str">
        <f t="shared" si="99"/>
        <v>f</v>
      </c>
      <c r="D2053" t="str">
        <f t="shared" si="100"/>
        <v>f</v>
      </c>
      <c r="E2053" t="str">
        <f>IF(COUNT(SEARCH({"04.","05.","09.","12."},CONCATENATE(P2052,U2052,AB2052,AH2052))),"t","f")</f>
        <v>f</v>
      </c>
      <c r="F2053" t="str">
        <f t="array" ref="F2053">IF(COUNT(SEARCH(HistorischeRubrieken,CONCATENATE(P2052,U2052,AB2052,AH2052))),"t","f")</f>
        <v>f</v>
      </c>
      <c r="G2053">
        <v>1</v>
      </c>
      <c r="H2053">
        <v>300102</v>
      </c>
      <c r="I2053" t="s">
        <v>1664</v>
      </c>
      <c r="J2053">
        <v>20120501</v>
      </c>
      <c r="K2053">
        <v>20120901</v>
      </c>
      <c r="M2053">
        <v>0</v>
      </c>
      <c r="N2053">
        <v>0</v>
      </c>
      <c r="T2053" t="s">
        <v>1661</v>
      </c>
      <c r="U2053" t="s">
        <v>1665</v>
      </c>
      <c r="V2053">
        <v>0</v>
      </c>
      <c r="W2053">
        <v>1</v>
      </c>
      <c r="X2053">
        <v>20120507</v>
      </c>
      <c r="Y2053">
        <v>0</v>
      </c>
      <c r="Z2053" t="s">
        <v>1003</v>
      </c>
    </row>
    <row r="2054" spans="1:32" hidden="1" x14ac:dyDescent="0.25">
      <c r="A2054" t="str">
        <f t="array" ref="A2054">IF(COUNT(SEARCH(RubriekenHistorisch,CONCATENATE(P2053,U2053,AB2053,AH2053))),"t","f")</f>
        <v>f</v>
      </c>
      <c r="B2054" t="str">
        <f t="shared" si="98"/>
        <v>f</v>
      </c>
      <c r="C2054" t="str">
        <f t="shared" si="99"/>
        <v>t</v>
      </c>
      <c r="D2054" t="str">
        <f t="shared" si="100"/>
        <v>f</v>
      </c>
      <c r="E2054" t="str">
        <f>IF(COUNT(SEARCH({"04.","05.","09.","12."},CONCATENATE(P2053,U2053,AB2053,AH2053))),"t","f")</f>
        <v>f</v>
      </c>
      <c r="F2054" t="str">
        <f t="array" ref="F2054">IF(COUNT(SEARCH(HistorischeRubrieken,CONCATENATE(P2053,U2053,AB2053,AH2053))),"t","f")</f>
        <v>f</v>
      </c>
      <c r="G2054">
        <v>1</v>
      </c>
      <c r="H2054">
        <v>300201</v>
      </c>
      <c r="I2054" t="s">
        <v>1666</v>
      </c>
      <c r="J2054">
        <v>19961101</v>
      </c>
      <c r="K2054">
        <v>19991201</v>
      </c>
      <c r="M2054">
        <v>0</v>
      </c>
      <c r="N2054">
        <v>0</v>
      </c>
      <c r="O2054" t="s">
        <v>1667</v>
      </c>
      <c r="R2054">
        <v>0</v>
      </c>
      <c r="S2054" t="s">
        <v>271</v>
      </c>
      <c r="AA2054" t="s">
        <v>1668</v>
      </c>
      <c r="AC2054">
        <v>1</v>
      </c>
      <c r="AE2054">
        <v>0</v>
      </c>
      <c r="AF2054" t="s">
        <v>271</v>
      </c>
    </row>
    <row r="2055" spans="1:32" hidden="1" x14ac:dyDescent="0.25">
      <c r="A2055" t="str">
        <f t="array" ref="A2055">IF(COUNT(SEARCH(RubriekenHistorisch,CONCATENATE(P2054,U2054,AB2054,AH2054))),"t","f")</f>
        <v>f</v>
      </c>
      <c r="B2055" t="str">
        <f t="shared" si="98"/>
        <v>f</v>
      </c>
      <c r="C2055" t="str">
        <f t="shared" si="99"/>
        <v>f</v>
      </c>
      <c r="D2055" t="str">
        <f t="shared" si="100"/>
        <v>f</v>
      </c>
      <c r="E2055" t="str">
        <f>IF(COUNT(SEARCH({"04.","05.","09.","12."},CONCATENATE(P2054,U2054,AB2054,AH2054))),"t","f")</f>
        <v>f</v>
      </c>
      <c r="F2055" t="str">
        <f t="array" ref="F2055">IF(COUNT(SEARCH(HistorischeRubrieken,CONCATENATE(P2054,U2054,AB2054,AH2054))),"t","f")</f>
        <v>f</v>
      </c>
      <c r="G2055">
        <v>2</v>
      </c>
      <c r="H2055">
        <v>300201</v>
      </c>
      <c r="I2055" t="s">
        <v>1669</v>
      </c>
      <c r="J2055">
        <v>19991201</v>
      </c>
      <c r="K2055">
        <v>20010301</v>
      </c>
      <c r="M2055">
        <v>0</v>
      </c>
      <c r="N2055">
        <v>0</v>
      </c>
      <c r="O2055" t="s">
        <v>1667</v>
      </c>
      <c r="R2055">
        <v>0</v>
      </c>
      <c r="S2055" t="s">
        <v>271</v>
      </c>
      <c r="AA2055" t="s">
        <v>1668</v>
      </c>
      <c r="AC2055">
        <v>1</v>
      </c>
      <c r="AE2055">
        <v>0</v>
      </c>
      <c r="AF2055" t="s">
        <v>271</v>
      </c>
    </row>
    <row r="2056" spans="1:32" hidden="1" x14ac:dyDescent="0.25">
      <c r="A2056" t="str">
        <f t="array" ref="A2056">IF(COUNT(SEARCH(RubriekenHistorisch,CONCATENATE(P2055,U2055,AB2055,AH2055))),"t","f")</f>
        <v>f</v>
      </c>
      <c r="B2056" t="str">
        <f t="shared" si="98"/>
        <v>f</v>
      </c>
      <c r="C2056" t="str">
        <f t="shared" si="99"/>
        <v>f</v>
      </c>
      <c r="D2056" t="str">
        <f t="shared" si="100"/>
        <v>f</v>
      </c>
      <c r="E2056" t="str">
        <f>IF(COUNT(SEARCH({"04.","05.","09.","12."},CONCATENATE(P2055,U2055,AB2055,AH2055))),"t","f")</f>
        <v>f</v>
      </c>
      <c r="F2056" t="str">
        <f t="array" ref="F2056">IF(COUNT(SEARCH(HistorischeRubrieken,CONCATENATE(P2055,U2055,AB2055,AH2055))),"t","f")</f>
        <v>f</v>
      </c>
      <c r="G2056">
        <v>3</v>
      </c>
      <c r="H2056">
        <v>300201</v>
      </c>
      <c r="I2056" t="s">
        <v>1669</v>
      </c>
      <c r="J2056">
        <v>20010301</v>
      </c>
      <c r="K2056">
        <v>20051101</v>
      </c>
      <c r="M2056">
        <v>0</v>
      </c>
      <c r="N2056">
        <v>0</v>
      </c>
      <c r="O2056" t="s">
        <v>1670</v>
      </c>
      <c r="R2056">
        <v>0</v>
      </c>
      <c r="S2056" t="s">
        <v>271</v>
      </c>
      <c r="AA2056" t="s">
        <v>1671</v>
      </c>
      <c r="AC2056">
        <v>1</v>
      </c>
      <c r="AE2056">
        <v>0</v>
      </c>
      <c r="AF2056" t="s">
        <v>271</v>
      </c>
    </row>
    <row r="2057" spans="1:32" hidden="1" x14ac:dyDescent="0.25">
      <c r="A2057" t="str">
        <f t="array" ref="A2057">IF(COUNT(SEARCH(RubriekenHistorisch,CONCATENATE(P2056,U2056,AB2056,AH2056))),"t","f")</f>
        <v>f</v>
      </c>
      <c r="B2057" t="str">
        <f t="shared" si="98"/>
        <v>f</v>
      </c>
      <c r="C2057" t="str">
        <f t="shared" si="99"/>
        <v>f</v>
      </c>
      <c r="D2057" t="str">
        <f t="shared" si="100"/>
        <v>f</v>
      </c>
      <c r="E2057" t="str">
        <f>IF(COUNT(SEARCH({"04.","05.","09.","12."},CONCATENATE(P2056,U2056,AB2056,AH2056))),"t","f")</f>
        <v>f</v>
      </c>
      <c r="F2057" t="str">
        <f t="array" ref="F2057">IF(COUNT(SEARCH(HistorischeRubrieken,CONCATENATE(P2056,U2056,AB2056,AH2056))),"t","f")</f>
        <v>f</v>
      </c>
      <c r="G2057">
        <v>4</v>
      </c>
      <c r="H2057">
        <v>300201</v>
      </c>
      <c r="I2057" t="s">
        <v>1669</v>
      </c>
      <c r="J2057">
        <v>20051101</v>
      </c>
      <c r="K2057">
        <v>20071201</v>
      </c>
      <c r="M2057">
        <v>0</v>
      </c>
      <c r="N2057">
        <v>0</v>
      </c>
      <c r="O2057" t="s">
        <v>1670</v>
      </c>
      <c r="R2057">
        <v>0</v>
      </c>
      <c r="S2057" t="s">
        <v>271</v>
      </c>
      <c r="AA2057" t="s">
        <v>1672</v>
      </c>
      <c r="AC2057">
        <v>1</v>
      </c>
      <c r="AE2057">
        <v>0</v>
      </c>
      <c r="AF2057" t="s">
        <v>271</v>
      </c>
    </row>
    <row r="2058" spans="1:32" hidden="1" x14ac:dyDescent="0.25">
      <c r="A2058" t="str">
        <f t="array" ref="A2058">IF(COUNT(SEARCH(RubriekenHistorisch,CONCATENATE(P2057,U2057,AB2057,AH2057))),"t","f")</f>
        <v>f</v>
      </c>
      <c r="B2058" t="str">
        <f t="shared" si="98"/>
        <v>f</v>
      </c>
      <c r="C2058" t="str">
        <f t="shared" si="99"/>
        <v>f</v>
      </c>
      <c r="D2058" t="str">
        <f t="shared" si="100"/>
        <v>f</v>
      </c>
      <c r="E2058" t="str">
        <f>IF(COUNT(SEARCH({"04.","05.","09.","12."},CONCATENATE(P2057,U2057,AB2057,AH2057))),"t","f")</f>
        <v>f</v>
      </c>
      <c r="F2058" t="str">
        <f t="array" ref="F2058">IF(COUNT(SEARCH(HistorischeRubrieken,CONCATENATE(P2057,U2057,AB2057,AH2057))),"t","f")</f>
        <v>f</v>
      </c>
      <c r="G2058">
        <v>5</v>
      </c>
      <c r="H2058">
        <v>300201</v>
      </c>
      <c r="I2058" t="s">
        <v>1669</v>
      </c>
      <c r="J2058">
        <v>20071201</v>
      </c>
      <c r="K2058">
        <v>20091201</v>
      </c>
      <c r="M2058">
        <v>0</v>
      </c>
      <c r="N2058">
        <v>0</v>
      </c>
      <c r="O2058" t="s">
        <v>1673</v>
      </c>
      <c r="R2058">
        <v>0</v>
      </c>
      <c r="S2058" t="s">
        <v>271</v>
      </c>
      <c r="AA2058" t="s">
        <v>1672</v>
      </c>
      <c r="AC2058">
        <v>1</v>
      </c>
      <c r="AE2058">
        <v>0</v>
      </c>
      <c r="AF2058" t="s">
        <v>271</v>
      </c>
    </row>
    <row r="2059" spans="1:32" hidden="1" x14ac:dyDescent="0.25">
      <c r="A2059" t="str">
        <f t="array" ref="A2059">IF(COUNT(SEARCH(RubriekenHistorisch,CONCATENATE(P2058,U2058,AB2058,AH2058))),"t","f")</f>
        <v>f</v>
      </c>
      <c r="B2059" t="str">
        <f t="shared" si="98"/>
        <v>f</v>
      </c>
      <c r="C2059" t="str">
        <f t="shared" si="99"/>
        <v>f</v>
      </c>
      <c r="D2059" t="str">
        <f t="shared" si="100"/>
        <v>f</v>
      </c>
      <c r="E2059" t="str">
        <f>IF(COUNT(SEARCH({"04.","05.","09.","12."},CONCATENATE(P2058,U2058,AB2058,AH2058))),"t","f")</f>
        <v>f</v>
      </c>
      <c r="F2059" t="str">
        <f t="array" ref="F2059">IF(COUNT(SEARCH(HistorischeRubrieken,CONCATENATE(P2058,U2058,AB2058,AH2058))),"t","f")</f>
        <v>f</v>
      </c>
      <c r="G2059">
        <v>6</v>
      </c>
      <c r="H2059">
        <v>300201</v>
      </c>
      <c r="I2059" t="s">
        <v>1669</v>
      </c>
      <c r="J2059">
        <v>20091201</v>
      </c>
      <c r="K2059">
        <v>20120115</v>
      </c>
      <c r="M2059">
        <v>0</v>
      </c>
      <c r="N2059">
        <v>0</v>
      </c>
      <c r="O2059" t="s">
        <v>1673</v>
      </c>
      <c r="R2059">
        <v>0</v>
      </c>
      <c r="S2059" t="s">
        <v>271</v>
      </c>
      <c r="AA2059" t="s">
        <v>1674</v>
      </c>
      <c r="AC2059">
        <v>1</v>
      </c>
      <c r="AE2059">
        <v>0</v>
      </c>
      <c r="AF2059" t="s">
        <v>271</v>
      </c>
    </row>
    <row r="2060" spans="1:32" hidden="1" x14ac:dyDescent="0.25">
      <c r="A2060" t="str">
        <f t="array" ref="A2060">IF(COUNT(SEARCH(RubriekenHistorisch,CONCATENATE(P2059,U2059,AB2059,AH2059))),"t","f")</f>
        <v>f</v>
      </c>
      <c r="B2060" t="str">
        <f t="shared" si="98"/>
        <v>f</v>
      </c>
      <c r="C2060" t="str">
        <f t="shared" si="99"/>
        <v>f</v>
      </c>
      <c r="D2060" t="str">
        <f t="shared" si="100"/>
        <v>f</v>
      </c>
      <c r="E2060" t="str">
        <f>IF(COUNT(SEARCH({"04.","05.","09.","12."},CONCATENATE(P2059,U2059,AB2059,AH2059))),"t","f")</f>
        <v>f</v>
      </c>
      <c r="F2060" t="str">
        <f t="array" ref="F2060">IF(COUNT(SEARCH(HistorischeRubrieken,CONCATENATE(P2059,U2059,AB2059,AH2059))),"t","f")</f>
        <v>f</v>
      </c>
      <c r="G2060">
        <v>7</v>
      </c>
      <c r="H2060">
        <v>300201</v>
      </c>
      <c r="I2060" t="s">
        <v>1669</v>
      </c>
      <c r="J2060">
        <v>20120115</v>
      </c>
      <c r="K2060">
        <v>20120917</v>
      </c>
      <c r="M2060">
        <v>0</v>
      </c>
      <c r="N2060">
        <v>0</v>
      </c>
      <c r="O2060" t="s">
        <v>1675</v>
      </c>
      <c r="R2060">
        <v>0</v>
      </c>
      <c r="S2060" t="s">
        <v>271</v>
      </c>
      <c r="AA2060" t="s">
        <v>1676</v>
      </c>
      <c r="AC2060">
        <v>1</v>
      </c>
      <c r="AE2060">
        <v>0</v>
      </c>
      <c r="AF2060" t="s">
        <v>271</v>
      </c>
    </row>
    <row r="2061" spans="1:32" hidden="1" x14ac:dyDescent="0.25">
      <c r="A2061" t="str">
        <f t="array" ref="A2061">IF(COUNT(SEARCH(RubriekenHistorisch,CONCATENATE(P2060,U2060,AB2060,AH2060))),"t","f")</f>
        <v>f</v>
      </c>
      <c r="B2061" t="str">
        <f t="shared" si="98"/>
        <v>f</v>
      </c>
      <c r="C2061" t="str">
        <f t="shared" si="99"/>
        <v>f</v>
      </c>
      <c r="D2061" t="str">
        <f t="shared" si="100"/>
        <v>f</v>
      </c>
      <c r="E2061" t="str">
        <f>IF(COUNT(SEARCH({"04.","05.","09.","12."},CONCATENATE(P2060,U2060,AB2060,AH2060))),"t","f")</f>
        <v>f</v>
      </c>
      <c r="F2061" t="str">
        <f t="array" ref="F2061">IF(COUNT(SEARCH(HistorischeRubrieken,CONCATENATE(P2060,U2060,AB2060,AH2060))),"t","f")</f>
        <v>f</v>
      </c>
      <c r="G2061">
        <v>8</v>
      </c>
      <c r="H2061">
        <v>300201</v>
      </c>
      <c r="I2061" t="s">
        <v>1669</v>
      </c>
      <c r="J2061">
        <v>20120917</v>
      </c>
      <c r="K2061">
        <v>20140106</v>
      </c>
      <c r="M2061">
        <v>0</v>
      </c>
      <c r="N2061">
        <v>0</v>
      </c>
      <c r="O2061" t="s">
        <v>1675</v>
      </c>
      <c r="R2061">
        <v>0</v>
      </c>
      <c r="S2061" t="s">
        <v>271</v>
      </c>
      <c r="AA2061" t="s">
        <v>1676</v>
      </c>
      <c r="AC2061">
        <v>1</v>
      </c>
      <c r="AE2061">
        <v>0</v>
      </c>
      <c r="AF2061" t="s">
        <v>271</v>
      </c>
    </row>
    <row r="2062" spans="1:32" x14ac:dyDescent="0.25">
      <c r="A2062" t="str">
        <f t="array" ref="A2062">IF(COUNT(SEARCH(RubriekenHistorisch,CONCATENATE(P2061,U2061,AB2061,AH2061))),"t","f")</f>
        <v>f</v>
      </c>
      <c r="B2062" t="str">
        <f t="shared" si="98"/>
        <v>f</v>
      </c>
      <c r="C2062" t="str">
        <f t="shared" si="99"/>
        <v>f</v>
      </c>
      <c r="D2062" t="str">
        <f t="shared" si="100"/>
        <v>f</v>
      </c>
      <c r="E2062" t="str">
        <f>IF(COUNT(SEARCH({"04.","05.","09.","12."},CONCATENATE(P2061,U2061,AB2061,AH2061))),"t","f")</f>
        <v>f</v>
      </c>
      <c r="F2062" t="str">
        <f t="array" ref="F2062">IF(COUNT(SEARCH(HistorischeRubrieken,CONCATENATE(P2061,U2061,AB2061,AH2061))),"t","f")</f>
        <v>f</v>
      </c>
      <c r="G2062">
        <v>9</v>
      </c>
      <c r="H2062">
        <v>300201</v>
      </c>
      <c r="I2062" t="s">
        <v>1669</v>
      </c>
      <c r="J2062">
        <v>20140106</v>
      </c>
      <c r="M2062">
        <v>0</v>
      </c>
      <c r="N2062">
        <v>0</v>
      </c>
      <c r="O2062" t="s">
        <v>1677</v>
      </c>
      <c r="R2062">
        <v>0</v>
      </c>
      <c r="S2062" t="s">
        <v>271</v>
      </c>
      <c r="AA2062" t="s">
        <v>1678</v>
      </c>
      <c r="AC2062">
        <v>1</v>
      </c>
      <c r="AE2062">
        <v>0</v>
      </c>
      <c r="AF2062" t="s">
        <v>271</v>
      </c>
    </row>
    <row r="2063" spans="1:32" hidden="1" x14ac:dyDescent="0.25">
      <c r="A2063" t="str">
        <f t="array" ref="A2063">IF(COUNT(SEARCH(RubriekenHistorisch,CONCATENATE(P2062,U2062,AB2062,AH2062))),"t","f")</f>
        <v>f</v>
      </c>
      <c r="B2063" t="str">
        <f t="shared" si="98"/>
        <v>f</v>
      </c>
      <c r="C2063" t="str">
        <f t="shared" si="99"/>
        <v>f</v>
      </c>
      <c r="D2063" t="str">
        <f t="shared" si="100"/>
        <v>f</v>
      </c>
      <c r="E2063" t="str">
        <f>IF(COUNT(SEARCH({"04.","05.","09.","12."},CONCATENATE(P2062,U2062,AB2062,AH2062))),"t","f")</f>
        <v>f</v>
      </c>
      <c r="F2063" t="str">
        <f t="array" ref="F2063">IF(COUNT(SEARCH(HistorischeRubrieken,CONCATENATE(P2062,U2062,AB2062,AH2062))),"t","f")</f>
        <v>f</v>
      </c>
      <c r="G2063">
        <v>1</v>
      </c>
      <c r="H2063">
        <v>300202</v>
      </c>
      <c r="I2063" t="s">
        <v>1679</v>
      </c>
      <c r="J2063">
        <v>20120601</v>
      </c>
      <c r="K2063">
        <v>20120901</v>
      </c>
      <c r="M2063">
        <v>0</v>
      </c>
      <c r="N2063">
        <v>0</v>
      </c>
      <c r="T2063" t="s">
        <v>1675</v>
      </c>
      <c r="U2063" t="s">
        <v>1680</v>
      </c>
      <c r="V2063">
        <v>0</v>
      </c>
      <c r="W2063">
        <v>1</v>
      </c>
      <c r="X2063">
        <v>20120606</v>
      </c>
      <c r="Y2063">
        <v>0</v>
      </c>
      <c r="Z2063" t="s">
        <v>1003</v>
      </c>
    </row>
    <row r="2064" spans="1:32" hidden="1" x14ac:dyDescent="0.25">
      <c r="A2064" t="str">
        <f t="array" ref="A2064">IF(COUNT(SEARCH(RubriekenHistorisch,CONCATENATE(P2063,U2063,AB2063,AH2063))),"t","f")</f>
        <v>f</v>
      </c>
      <c r="B2064" t="str">
        <f t="shared" si="98"/>
        <v>f</v>
      </c>
      <c r="C2064" t="str">
        <f t="shared" si="99"/>
        <v>t</v>
      </c>
      <c r="D2064" t="str">
        <f t="shared" si="100"/>
        <v>f</v>
      </c>
      <c r="E2064" t="str">
        <f>IF(COUNT(SEARCH({"04.","05.","09.","12."},CONCATENATE(P2063,U2063,AB2063,AH2063))),"t","f")</f>
        <v>f</v>
      </c>
      <c r="F2064" t="str">
        <f t="array" ref="F2064">IF(COUNT(SEARCH(HistorischeRubrieken,CONCATENATE(P2063,U2063,AB2063,AH2063))),"t","f")</f>
        <v>f</v>
      </c>
      <c r="G2064">
        <v>1</v>
      </c>
      <c r="H2064">
        <v>300301</v>
      </c>
      <c r="I2064" t="s">
        <v>1681</v>
      </c>
      <c r="J2064">
        <v>20020601</v>
      </c>
      <c r="K2064">
        <v>20051201</v>
      </c>
      <c r="M2064">
        <v>0</v>
      </c>
      <c r="N2064">
        <v>0</v>
      </c>
      <c r="AA2064" t="s">
        <v>1682</v>
      </c>
      <c r="AC2064">
        <v>0</v>
      </c>
      <c r="AE2064">
        <v>1</v>
      </c>
      <c r="AF2064" t="s">
        <v>271</v>
      </c>
    </row>
    <row r="2065" spans="1:32" hidden="1" x14ac:dyDescent="0.25">
      <c r="A2065" t="str">
        <f t="array" ref="A2065">IF(COUNT(SEARCH(RubriekenHistorisch,CONCATENATE(P2064,U2064,AB2064,AH2064))),"t","f")</f>
        <v>f</v>
      </c>
      <c r="B2065" t="str">
        <f t="shared" si="98"/>
        <v>f</v>
      </c>
      <c r="C2065" t="str">
        <f t="shared" si="99"/>
        <v>f</v>
      </c>
      <c r="D2065" t="str">
        <f t="shared" si="100"/>
        <v>f</v>
      </c>
      <c r="E2065" t="str">
        <f>IF(COUNT(SEARCH({"04.","05.","09.","12."},CONCATENATE(P2064,U2064,AB2064,AH2064))),"t","f")</f>
        <v>f</v>
      </c>
      <c r="F2065" t="str">
        <f t="array" ref="F2065">IF(COUNT(SEARCH(HistorischeRubrieken,CONCATENATE(P2064,U2064,AB2064,AH2064))),"t","f")</f>
        <v>f</v>
      </c>
      <c r="G2065">
        <v>2</v>
      </c>
      <c r="H2065">
        <v>300301</v>
      </c>
      <c r="I2065" t="s">
        <v>1683</v>
      </c>
      <c r="J2065">
        <v>20051201</v>
      </c>
      <c r="K2065">
        <v>20071201</v>
      </c>
      <c r="M2065">
        <v>0</v>
      </c>
      <c r="N2065">
        <v>0</v>
      </c>
      <c r="AA2065" t="s">
        <v>1682</v>
      </c>
      <c r="AC2065">
        <v>0</v>
      </c>
      <c r="AE2065">
        <v>1</v>
      </c>
      <c r="AF2065" t="s">
        <v>271</v>
      </c>
    </row>
    <row r="2066" spans="1:32" hidden="1" x14ac:dyDescent="0.25">
      <c r="A2066" t="str">
        <f t="array" ref="A2066">IF(COUNT(SEARCH(RubriekenHistorisch,CONCATENATE(P2065,U2065,AB2065,AH2065))),"t","f")</f>
        <v>f</v>
      </c>
      <c r="B2066" t="str">
        <f t="shared" si="98"/>
        <v>f</v>
      </c>
      <c r="C2066" t="str">
        <f t="shared" si="99"/>
        <v>f</v>
      </c>
      <c r="D2066" t="str">
        <f t="shared" si="100"/>
        <v>f</v>
      </c>
      <c r="E2066" t="str">
        <f>IF(COUNT(SEARCH({"04.","05.","09.","12."},CONCATENATE(P2065,U2065,AB2065,AH2065))),"t","f")</f>
        <v>f</v>
      </c>
      <c r="F2066" t="str">
        <f t="array" ref="F2066">IF(COUNT(SEARCH(HistorischeRubrieken,CONCATENATE(P2065,U2065,AB2065,AH2065))),"t","f")</f>
        <v>f</v>
      </c>
      <c r="G2066">
        <v>3</v>
      </c>
      <c r="H2066">
        <v>300301</v>
      </c>
      <c r="I2066" t="s">
        <v>1683</v>
      </c>
      <c r="J2066">
        <v>20071201</v>
      </c>
      <c r="K2066">
        <v>20120115</v>
      </c>
      <c r="M2066">
        <v>0</v>
      </c>
      <c r="N2066">
        <v>0</v>
      </c>
      <c r="AA2066" t="s">
        <v>1684</v>
      </c>
      <c r="AC2066">
        <v>0</v>
      </c>
      <c r="AE2066">
        <v>1</v>
      </c>
      <c r="AF2066" t="s">
        <v>271</v>
      </c>
    </row>
    <row r="2067" spans="1:32" hidden="1" x14ac:dyDescent="0.25">
      <c r="A2067" t="str">
        <f t="array" ref="A2067">IF(COUNT(SEARCH(RubriekenHistorisch,CONCATENATE(P2066,U2066,AB2066,AH2066))),"t","f")</f>
        <v>f</v>
      </c>
      <c r="B2067" t="str">
        <f t="shared" si="98"/>
        <v>f</v>
      </c>
      <c r="C2067" t="str">
        <f t="shared" si="99"/>
        <v>f</v>
      </c>
      <c r="D2067" t="str">
        <f t="shared" si="100"/>
        <v>f</v>
      </c>
      <c r="E2067" t="str">
        <f>IF(COUNT(SEARCH({"04.","05.","09.","12."},CONCATENATE(P2066,U2066,AB2066,AH2066))),"t","f")</f>
        <v>f</v>
      </c>
      <c r="F2067" t="str">
        <f t="array" ref="F2067">IF(COUNT(SEARCH(HistorischeRubrieken,CONCATENATE(P2066,U2066,AB2066,AH2066))),"t","f")</f>
        <v>f</v>
      </c>
      <c r="G2067">
        <v>4</v>
      </c>
      <c r="H2067">
        <v>300301</v>
      </c>
      <c r="I2067" t="s">
        <v>1683</v>
      </c>
      <c r="J2067">
        <v>20120115</v>
      </c>
      <c r="K2067">
        <v>20120601</v>
      </c>
      <c r="M2067">
        <v>0</v>
      </c>
      <c r="N2067">
        <v>0</v>
      </c>
      <c r="AA2067" t="s">
        <v>1685</v>
      </c>
      <c r="AC2067">
        <v>0</v>
      </c>
      <c r="AE2067">
        <v>1</v>
      </c>
      <c r="AF2067" t="s">
        <v>271</v>
      </c>
    </row>
    <row r="2068" spans="1:32" hidden="1" x14ac:dyDescent="0.25">
      <c r="A2068" t="str">
        <f t="array" ref="A2068">IF(COUNT(SEARCH(RubriekenHistorisch,CONCATENATE(P2067,U2067,AB2067,AH2067))),"t","f")</f>
        <v>f</v>
      </c>
      <c r="B2068" t="str">
        <f t="shared" si="98"/>
        <v>f</v>
      </c>
      <c r="C2068" t="str">
        <f t="shared" si="99"/>
        <v>f</v>
      </c>
      <c r="D2068" t="str">
        <f t="shared" si="100"/>
        <v>f</v>
      </c>
      <c r="E2068" t="str">
        <f>IF(COUNT(SEARCH({"04.","05.","09.","12."},CONCATENATE(P2067,U2067,AB2067,AH2067))),"t","f")</f>
        <v>f</v>
      </c>
      <c r="F2068" t="str">
        <f t="array" ref="F2068">IF(COUNT(SEARCH(HistorischeRubrieken,CONCATENATE(P2067,U2067,AB2067,AH2067))),"t","f")</f>
        <v>f</v>
      </c>
      <c r="G2068">
        <v>5</v>
      </c>
      <c r="H2068">
        <v>300301</v>
      </c>
      <c r="I2068" t="s">
        <v>1683</v>
      </c>
      <c r="J2068">
        <v>20120601</v>
      </c>
      <c r="K2068">
        <v>20140106</v>
      </c>
      <c r="M2068">
        <v>0</v>
      </c>
      <c r="N2068">
        <v>0</v>
      </c>
      <c r="AA2068" t="s">
        <v>1685</v>
      </c>
      <c r="AC2068">
        <v>0</v>
      </c>
      <c r="AE2068">
        <v>1</v>
      </c>
      <c r="AF2068" t="s">
        <v>271</v>
      </c>
    </row>
    <row r="2069" spans="1:32" x14ac:dyDescent="0.25">
      <c r="A2069" t="str">
        <f t="array" ref="A2069">IF(COUNT(SEARCH(RubriekenHistorisch,CONCATENATE(P2068,U2068,AB2068,AH2068))),"t","f")</f>
        <v>f</v>
      </c>
      <c r="B2069" t="str">
        <f t="shared" si="98"/>
        <v>f</v>
      </c>
      <c r="C2069" t="str">
        <f t="shared" si="99"/>
        <v>f</v>
      </c>
      <c r="D2069" t="str">
        <f t="shared" si="100"/>
        <v>f</v>
      </c>
      <c r="E2069" t="str">
        <f>IF(COUNT(SEARCH({"04.","05.","09.","12."},CONCATENATE(P2068,U2068,AB2068,AH2068))),"t","f")</f>
        <v>f</v>
      </c>
      <c r="F2069" t="str">
        <f t="array" ref="F2069">IF(COUNT(SEARCH(HistorischeRubrieken,CONCATENATE(P2068,U2068,AB2068,AH2068))),"t","f")</f>
        <v>f</v>
      </c>
      <c r="G2069">
        <v>6</v>
      </c>
      <c r="H2069">
        <v>300301</v>
      </c>
      <c r="I2069" t="s">
        <v>1686</v>
      </c>
      <c r="J2069">
        <v>20140106</v>
      </c>
      <c r="M2069">
        <v>0</v>
      </c>
      <c r="N2069">
        <v>0</v>
      </c>
      <c r="AA2069" t="s">
        <v>1687</v>
      </c>
      <c r="AC2069">
        <v>0</v>
      </c>
      <c r="AE2069">
        <v>1</v>
      </c>
      <c r="AF2069" t="s">
        <v>271</v>
      </c>
    </row>
    <row r="2070" spans="1:32" hidden="1" x14ac:dyDescent="0.25">
      <c r="A2070" t="str">
        <f t="array" ref="A2070">IF(COUNT(SEARCH(RubriekenHistorisch,CONCATENATE(P2069,U2069,AB2069,AH2069))),"t","f")</f>
        <v>f</v>
      </c>
      <c r="B2070" t="str">
        <f t="shared" si="98"/>
        <v>f</v>
      </c>
      <c r="C2070" t="str">
        <f t="shared" si="99"/>
        <v>f</v>
      </c>
      <c r="D2070" t="str">
        <f t="shared" si="100"/>
        <v>f</v>
      </c>
      <c r="E2070" t="str">
        <f>IF(COUNT(SEARCH({"04.","05.","09.","12."},CONCATENATE(P2069,U2069,AB2069,AH2069))),"t","f")</f>
        <v>f</v>
      </c>
      <c r="F2070" t="str">
        <f t="array" ref="F2070">IF(COUNT(SEARCH(HistorischeRubrieken,CONCATENATE(P2069,U2069,AB2069,AH2069))),"t","f")</f>
        <v>f</v>
      </c>
      <c r="G2070">
        <v>1</v>
      </c>
      <c r="H2070">
        <v>300401</v>
      </c>
      <c r="I2070" t="s">
        <v>1688</v>
      </c>
      <c r="J2070">
        <v>20020301</v>
      </c>
      <c r="K2070">
        <v>20070901</v>
      </c>
      <c r="M2070">
        <v>0</v>
      </c>
      <c r="N2070">
        <v>0</v>
      </c>
      <c r="AA2070" t="s">
        <v>1689</v>
      </c>
      <c r="AC2070">
        <v>0</v>
      </c>
      <c r="AE2070">
        <v>0</v>
      </c>
      <c r="AF2070" t="s">
        <v>271</v>
      </c>
    </row>
    <row r="2071" spans="1:32" hidden="1" x14ac:dyDescent="0.25">
      <c r="A2071" t="str">
        <f t="array" ref="A2071">IF(COUNT(SEARCH(RubriekenHistorisch,CONCATENATE(P2070,U2070,AB2070,AH2070))),"t","f")</f>
        <v>f</v>
      </c>
      <c r="B2071" t="str">
        <f t="shared" si="98"/>
        <v>f</v>
      </c>
      <c r="C2071" t="str">
        <f t="shared" si="99"/>
        <v>f</v>
      </c>
      <c r="D2071" t="str">
        <f t="shared" si="100"/>
        <v>f</v>
      </c>
      <c r="E2071" t="str">
        <f>IF(COUNT(SEARCH({"04.","05.","09.","12."},CONCATENATE(P2070,U2070,AB2070,AH2070))),"t","f")</f>
        <v>f</v>
      </c>
      <c r="F2071" t="str">
        <f t="array" ref="F2071">IF(COUNT(SEARCH(HistorischeRubrieken,CONCATENATE(P2070,U2070,AB2070,AH2070))),"t","f")</f>
        <v>f</v>
      </c>
      <c r="G2071">
        <v>2</v>
      </c>
      <c r="H2071">
        <v>300401</v>
      </c>
      <c r="I2071" t="s">
        <v>1688</v>
      </c>
      <c r="J2071">
        <v>20070901</v>
      </c>
      <c r="K2071">
        <v>20120115</v>
      </c>
      <c r="M2071">
        <v>0</v>
      </c>
      <c r="N2071">
        <v>0</v>
      </c>
      <c r="AA2071" t="s">
        <v>1690</v>
      </c>
      <c r="AC2071">
        <v>0</v>
      </c>
      <c r="AE2071">
        <v>0</v>
      </c>
      <c r="AF2071" t="s">
        <v>271</v>
      </c>
    </row>
    <row r="2072" spans="1:32" hidden="1" x14ac:dyDescent="0.25">
      <c r="A2072" t="str">
        <f t="array" ref="A2072">IF(COUNT(SEARCH(RubriekenHistorisch,CONCATENATE(P2071,U2071,AB2071,AH2071))),"t","f")</f>
        <v>f</v>
      </c>
      <c r="B2072" t="str">
        <f t="shared" si="98"/>
        <v>f</v>
      </c>
      <c r="C2072" t="str">
        <f t="shared" si="99"/>
        <v>f</v>
      </c>
      <c r="D2072" t="str">
        <f t="shared" si="100"/>
        <v>f</v>
      </c>
      <c r="E2072" t="str">
        <f>IF(COUNT(SEARCH({"04.","05.","09.","12."},CONCATENATE(P2071,U2071,AB2071,AH2071))),"t","f")</f>
        <v>f</v>
      </c>
      <c r="F2072" t="str">
        <f t="array" ref="F2072">IF(COUNT(SEARCH(HistorischeRubrieken,CONCATENATE(P2071,U2071,AB2071,AH2071))),"t","f")</f>
        <v>f</v>
      </c>
      <c r="G2072">
        <v>3</v>
      </c>
      <c r="H2072">
        <v>300401</v>
      </c>
      <c r="I2072" t="s">
        <v>1688</v>
      </c>
      <c r="J2072">
        <v>20120115</v>
      </c>
      <c r="K2072">
        <v>20120601</v>
      </c>
      <c r="M2072">
        <v>0</v>
      </c>
      <c r="N2072">
        <v>0</v>
      </c>
      <c r="AA2072" t="s">
        <v>1691</v>
      </c>
      <c r="AC2072">
        <v>0</v>
      </c>
      <c r="AE2072">
        <v>0</v>
      </c>
      <c r="AF2072" t="s">
        <v>271</v>
      </c>
    </row>
    <row r="2073" spans="1:32" x14ac:dyDescent="0.25">
      <c r="A2073" t="str">
        <f t="array" ref="A2073">IF(COUNT(SEARCH(RubriekenHistorisch,CONCATENATE(P2072,U2072,AB2072,AH2072))),"t","f")</f>
        <v>f</v>
      </c>
      <c r="B2073" t="str">
        <f t="shared" si="98"/>
        <v>f</v>
      </c>
      <c r="C2073" t="str">
        <f t="shared" si="99"/>
        <v>f</v>
      </c>
      <c r="D2073" t="str">
        <f t="shared" si="100"/>
        <v>f</v>
      </c>
      <c r="E2073" t="str">
        <f>IF(COUNT(SEARCH({"04.","05.","09.","12."},CONCATENATE(P2072,U2072,AB2072,AH2072))),"t","f")</f>
        <v>f</v>
      </c>
      <c r="F2073" t="str">
        <f t="array" ref="F2073">IF(COUNT(SEARCH(HistorischeRubrieken,CONCATENATE(P2072,U2072,AB2072,AH2072))),"t","f")</f>
        <v>f</v>
      </c>
      <c r="G2073">
        <v>4</v>
      </c>
      <c r="H2073">
        <v>300401</v>
      </c>
      <c r="I2073" t="s">
        <v>1688</v>
      </c>
      <c r="J2073">
        <v>20120601</v>
      </c>
      <c r="M2073">
        <v>0</v>
      </c>
      <c r="N2073">
        <v>0</v>
      </c>
      <c r="AA2073" t="s">
        <v>1692</v>
      </c>
      <c r="AC2073">
        <v>0</v>
      </c>
      <c r="AE2073">
        <v>0</v>
      </c>
      <c r="AF2073" t="s">
        <v>271</v>
      </c>
    </row>
    <row r="2074" spans="1:32" hidden="1" x14ac:dyDescent="0.25">
      <c r="A2074" t="str">
        <f t="array" ref="A2074">IF(COUNT(SEARCH(RubriekenHistorisch,CONCATENATE(P2073,U2073,AB2073,AH2073))),"t","f")</f>
        <v>f</v>
      </c>
      <c r="B2074" t="str">
        <f t="shared" si="98"/>
        <v>f</v>
      </c>
      <c r="C2074" t="str">
        <f t="shared" si="99"/>
        <v>f</v>
      </c>
      <c r="D2074" t="str">
        <f t="shared" si="100"/>
        <v>f</v>
      </c>
      <c r="E2074" t="str">
        <f>IF(COUNT(SEARCH({"04.","05.","09.","12."},CONCATENATE(P2073,U2073,AB2073,AH2073))),"t","f")</f>
        <v>f</v>
      </c>
      <c r="F2074" t="str">
        <f t="array" ref="F2074">IF(COUNT(SEARCH(HistorischeRubrieken,CONCATENATE(P2073,U2073,AB2073,AH2073))),"t","f")</f>
        <v>f</v>
      </c>
      <c r="G2074">
        <v>1</v>
      </c>
      <c r="H2074">
        <v>300501</v>
      </c>
      <c r="I2074" t="s">
        <v>1693</v>
      </c>
      <c r="J2074">
        <v>20040901</v>
      </c>
      <c r="K2074">
        <v>20071201</v>
      </c>
      <c r="M2074">
        <v>0</v>
      </c>
      <c r="N2074">
        <v>0</v>
      </c>
      <c r="O2074" t="s">
        <v>1694</v>
      </c>
      <c r="Q2074" t="s">
        <v>163</v>
      </c>
      <c r="R2074">
        <v>0</v>
      </c>
      <c r="S2074" t="s">
        <v>271</v>
      </c>
      <c r="U2074" t="s">
        <v>1695</v>
      </c>
      <c r="V2074">
        <v>1</v>
      </c>
      <c r="W2074">
        <v>1</v>
      </c>
      <c r="X2074">
        <v>20040903</v>
      </c>
      <c r="Y2074">
        <v>0</v>
      </c>
      <c r="Z2074" t="s">
        <v>271</v>
      </c>
      <c r="AA2074" t="s">
        <v>1696</v>
      </c>
      <c r="AC2074">
        <v>1</v>
      </c>
      <c r="AE2074">
        <v>0</v>
      </c>
      <c r="AF2074" t="s">
        <v>271</v>
      </c>
    </row>
    <row r="2075" spans="1:32" hidden="1" x14ac:dyDescent="0.25">
      <c r="A2075" t="str">
        <f t="array" ref="A2075">IF(COUNT(SEARCH(RubriekenHistorisch,CONCATENATE(P2074,U2074,AB2074,AH2074))),"t","f")</f>
        <v>f</v>
      </c>
      <c r="B2075" t="str">
        <f t="shared" si="98"/>
        <v>f</v>
      </c>
      <c r="C2075" t="str">
        <f t="shared" si="99"/>
        <v>f</v>
      </c>
      <c r="D2075" t="str">
        <f t="shared" si="100"/>
        <v>f</v>
      </c>
      <c r="E2075" t="str">
        <f>IF(COUNT(SEARCH({"04.","05.","09.","12."},CONCATENATE(P2074,U2074,AB2074,AH2074))),"t","f")</f>
        <v>f</v>
      </c>
      <c r="F2075" t="str">
        <f t="array" ref="F2075">IF(COUNT(SEARCH(HistorischeRubrieken,CONCATENATE(P2074,U2074,AB2074,AH2074))),"t","f")</f>
        <v>f</v>
      </c>
      <c r="G2075">
        <v>2</v>
      </c>
      <c r="H2075">
        <v>300501</v>
      </c>
      <c r="I2075" t="s">
        <v>1693</v>
      </c>
      <c r="J2075">
        <v>20071201</v>
      </c>
      <c r="K2075">
        <v>20120115</v>
      </c>
      <c r="M2075">
        <v>0</v>
      </c>
      <c r="N2075">
        <v>0</v>
      </c>
      <c r="O2075" t="s">
        <v>1697</v>
      </c>
      <c r="Q2075" t="s">
        <v>163</v>
      </c>
      <c r="R2075">
        <v>0</v>
      </c>
      <c r="S2075" t="s">
        <v>271</v>
      </c>
      <c r="U2075" t="s">
        <v>1695</v>
      </c>
      <c r="V2075">
        <v>1</v>
      </c>
      <c r="W2075">
        <v>1</v>
      </c>
      <c r="X2075">
        <v>20040903</v>
      </c>
      <c r="Y2075">
        <v>0</v>
      </c>
      <c r="Z2075" t="s">
        <v>271</v>
      </c>
      <c r="AA2075" t="s">
        <v>1698</v>
      </c>
      <c r="AC2075">
        <v>1</v>
      </c>
      <c r="AE2075">
        <v>0</v>
      </c>
      <c r="AF2075" t="s">
        <v>271</v>
      </c>
    </row>
    <row r="2076" spans="1:32" hidden="1" x14ac:dyDescent="0.25">
      <c r="A2076" t="str">
        <f t="array" ref="A2076">IF(COUNT(SEARCH(RubriekenHistorisch,CONCATENATE(P2075,U2075,AB2075,AH2075))),"t","f")</f>
        <v>f</v>
      </c>
      <c r="B2076" t="str">
        <f t="shared" si="98"/>
        <v>f</v>
      </c>
      <c r="C2076" t="str">
        <f t="shared" si="99"/>
        <v>f</v>
      </c>
      <c r="D2076" t="str">
        <f t="shared" si="100"/>
        <v>f</v>
      </c>
      <c r="E2076" t="str">
        <f>IF(COUNT(SEARCH({"04.","05.","09.","12."},CONCATENATE(P2075,U2075,AB2075,AH2075))),"t","f")</f>
        <v>f</v>
      </c>
      <c r="F2076" t="str">
        <f t="array" ref="F2076">IF(COUNT(SEARCH(HistorischeRubrieken,CONCATENATE(P2075,U2075,AB2075,AH2075))),"t","f")</f>
        <v>f</v>
      </c>
      <c r="G2076">
        <v>3</v>
      </c>
      <c r="H2076">
        <v>300501</v>
      </c>
      <c r="I2076" t="s">
        <v>1693</v>
      </c>
      <c r="J2076">
        <v>20120115</v>
      </c>
      <c r="K2076">
        <v>20120917</v>
      </c>
      <c r="M2076">
        <v>0</v>
      </c>
      <c r="N2076">
        <v>0</v>
      </c>
      <c r="O2076" t="s">
        <v>1699</v>
      </c>
      <c r="Q2076" t="s">
        <v>163</v>
      </c>
      <c r="R2076">
        <v>0</v>
      </c>
      <c r="S2076" t="s">
        <v>271</v>
      </c>
      <c r="U2076" t="s">
        <v>1695</v>
      </c>
      <c r="V2076">
        <v>1</v>
      </c>
      <c r="W2076">
        <v>1</v>
      </c>
      <c r="X2076">
        <v>20040903</v>
      </c>
      <c r="Y2076">
        <v>0</v>
      </c>
      <c r="Z2076" t="s">
        <v>271</v>
      </c>
      <c r="AA2076" t="s">
        <v>1700</v>
      </c>
      <c r="AC2076">
        <v>1</v>
      </c>
      <c r="AE2076">
        <v>0</v>
      </c>
      <c r="AF2076" t="s">
        <v>271</v>
      </c>
    </row>
    <row r="2077" spans="1:32" hidden="1" x14ac:dyDescent="0.25">
      <c r="A2077" t="str">
        <f t="array" ref="A2077">IF(COUNT(SEARCH(RubriekenHistorisch,CONCATENATE(P2076,U2076,AB2076,AH2076))),"t","f")</f>
        <v>f</v>
      </c>
      <c r="B2077" t="str">
        <f t="shared" si="98"/>
        <v>f</v>
      </c>
      <c r="C2077" t="str">
        <f t="shared" si="99"/>
        <v>f</v>
      </c>
      <c r="D2077" t="str">
        <f t="shared" si="100"/>
        <v>f</v>
      </c>
      <c r="E2077" t="str">
        <f>IF(COUNT(SEARCH({"04.","05.","09.","12."},CONCATENATE(P2076,U2076,AB2076,AH2076))),"t","f")</f>
        <v>f</v>
      </c>
      <c r="F2077" t="str">
        <f t="array" ref="F2077">IF(COUNT(SEARCH(HistorischeRubrieken,CONCATENATE(P2076,U2076,AB2076,AH2076))),"t","f")</f>
        <v>f</v>
      </c>
      <c r="G2077">
        <v>4</v>
      </c>
      <c r="H2077">
        <v>300501</v>
      </c>
      <c r="I2077" t="s">
        <v>1693</v>
      </c>
      <c r="J2077">
        <v>20120917</v>
      </c>
      <c r="K2077">
        <v>20140106</v>
      </c>
      <c r="M2077">
        <v>0</v>
      </c>
      <c r="N2077">
        <v>0</v>
      </c>
      <c r="O2077" t="s">
        <v>1699</v>
      </c>
      <c r="Q2077" t="s">
        <v>163</v>
      </c>
      <c r="R2077">
        <v>0</v>
      </c>
      <c r="S2077" t="s">
        <v>271</v>
      </c>
      <c r="AA2077" t="s">
        <v>1700</v>
      </c>
      <c r="AC2077">
        <v>1</v>
      </c>
      <c r="AE2077">
        <v>0</v>
      </c>
      <c r="AF2077" t="s">
        <v>271</v>
      </c>
    </row>
    <row r="2078" spans="1:32" x14ac:dyDescent="0.25">
      <c r="A2078" t="str">
        <f t="array" ref="A2078">IF(COUNT(SEARCH(RubriekenHistorisch,CONCATENATE(P2077,U2077,AB2077,AH2077))),"t","f")</f>
        <v>f</v>
      </c>
      <c r="B2078" t="str">
        <f t="shared" si="98"/>
        <v>f</v>
      </c>
      <c r="C2078" t="str">
        <f t="shared" si="99"/>
        <v>f</v>
      </c>
      <c r="D2078" t="str">
        <f t="shared" si="100"/>
        <v>f</v>
      </c>
      <c r="E2078" t="str">
        <f>IF(COUNT(SEARCH({"04.","05.","09.","12."},CONCATENATE(P2077,U2077,AB2077,AH2077))),"t","f")</f>
        <v>f</v>
      </c>
      <c r="F2078" t="str">
        <f t="array" ref="F2078">IF(COUNT(SEARCH(HistorischeRubrieken,CONCATENATE(P2077,U2077,AB2077,AH2077))),"t","f")</f>
        <v>f</v>
      </c>
      <c r="G2078">
        <v>5</v>
      </c>
      <c r="H2078">
        <v>300501</v>
      </c>
      <c r="I2078" t="s">
        <v>1693</v>
      </c>
      <c r="J2078">
        <v>20140106</v>
      </c>
      <c r="M2078">
        <v>0</v>
      </c>
      <c r="N2078">
        <v>0</v>
      </c>
      <c r="O2078" t="s">
        <v>1699</v>
      </c>
      <c r="Q2078" t="s">
        <v>163</v>
      </c>
      <c r="R2078">
        <v>0</v>
      </c>
      <c r="S2078" t="s">
        <v>271</v>
      </c>
      <c r="AA2078" t="s">
        <v>1701</v>
      </c>
      <c r="AC2078">
        <v>1</v>
      </c>
      <c r="AE2078">
        <v>0</v>
      </c>
      <c r="AF2078" t="s">
        <v>271</v>
      </c>
    </row>
    <row r="2079" spans="1:32" hidden="1" x14ac:dyDescent="0.25">
      <c r="A2079" t="str">
        <f t="array" ref="A2079">IF(COUNT(SEARCH(RubriekenHistorisch,CONCATENATE(P2078,U2078,AB2078,AH2078))),"t","f")</f>
        <v>f</v>
      </c>
      <c r="B2079" t="str">
        <f t="shared" si="98"/>
        <v>f</v>
      </c>
      <c r="C2079" t="str">
        <f t="shared" si="99"/>
        <v>f</v>
      </c>
      <c r="D2079" t="str">
        <f t="shared" si="100"/>
        <v>f</v>
      </c>
      <c r="E2079" t="str">
        <f>IF(COUNT(SEARCH({"04.","05.","09.","12."},CONCATENATE(P2078,U2078,AB2078,AH2078))),"t","f")</f>
        <v>f</v>
      </c>
      <c r="F2079" t="str">
        <f t="array" ref="F2079">IF(COUNT(SEARCH(HistorischeRubrieken,CONCATENATE(P2078,U2078,AB2078,AH2078))),"t","f")</f>
        <v>f</v>
      </c>
      <c r="G2079">
        <v>1</v>
      </c>
      <c r="H2079">
        <v>300601</v>
      </c>
      <c r="I2079" t="s">
        <v>1702</v>
      </c>
      <c r="J2079">
        <v>20090301</v>
      </c>
      <c r="K2079">
        <v>20140301</v>
      </c>
      <c r="M2079">
        <v>0</v>
      </c>
      <c r="N2079">
        <v>0</v>
      </c>
      <c r="T2079" t="s">
        <v>1703</v>
      </c>
      <c r="U2079" t="s">
        <v>1704</v>
      </c>
      <c r="V2079">
        <v>0</v>
      </c>
      <c r="W2079">
        <v>1</v>
      </c>
      <c r="X2079">
        <v>20090309</v>
      </c>
      <c r="Y2079">
        <v>6</v>
      </c>
      <c r="Z2079" t="s">
        <v>1003</v>
      </c>
    </row>
    <row r="2080" spans="1:32" hidden="1" x14ac:dyDescent="0.25">
      <c r="A2080" t="str">
        <f t="array" ref="A2080">IF(COUNT(SEARCH(RubriekenHistorisch,CONCATENATE(P2079,U2079,AB2079,AH2079))),"t","f")</f>
        <v>f</v>
      </c>
      <c r="B2080" t="str">
        <f t="shared" si="98"/>
        <v>f</v>
      </c>
      <c r="C2080" t="str">
        <f t="shared" si="99"/>
        <v>t</v>
      </c>
      <c r="D2080" t="str">
        <f t="shared" si="100"/>
        <v>f</v>
      </c>
      <c r="E2080" t="str">
        <f>IF(COUNT(SEARCH({"04.","05.","09.","12."},CONCATENATE(P2079,U2079,AB2079,AH2079))),"t","f")</f>
        <v>f</v>
      </c>
      <c r="F2080" t="str">
        <f t="array" ref="F2080">IF(COUNT(SEARCH(HistorischeRubrieken,CONCATENATE(P2079,U2079,AB2079,AH2079))),"t","f")</f>
        <v>f</v>
      </c>
      <c r="G2080">
        <v>2</v>
      </c>
      <c r="H2080">
        <v>300601</v>
      </c>
      <c r="I2080" t="s">
        <v>1702</v>
      </c>
      <c r="J2080">
        <v>20140301</v>
      </c>
      <c r="K2080">
        <v>20150901</v>
      </c>
      <c r="M2080">
        <v>0</v>
      </c>
      <c r="N2080">
        <v>0</v>
      </c>
      <c r="T2080" t="s">
        <v>1703</v>
      </c>
      <c r="U2080" t="s">
        <v>1705</v>
      </c>
      <c r="V2080">
        <v>0</v>
      </c>
      <c r="W2080">
        <v>1</v>
      </c>
      <c r="X2080">
        <v>20140309</v>
      </c>
      <c r="Y2080">
        <v>6</v>
      </c>
      <c r="Z2080" t="s">
        <v>1003</v>
      </c>
    </row>
    <row r="2081" spans="1:32" x14ac:dyDescent="0.25">
      <c r="A2081" t="str">
        <f t="array" ref="A2081">IF(COUNT(SEARCH(RubriekenHistorisch,CONCATENATE(P2080,U2080,AB2080,AH2080))),"t","f")</f>
        <v>f</v>
      </c>
      <c r="B2081" t="str">
        <f t="shared" si="98"/>
        <v>f</v>
      </c>
      <c r="C2081" t="str">
        <f t="shared" si="99"/>
        <v>t</v>
      </c>
      <c r="D2081" t="str">
        <f t="shared" si="100"/>
        <v>f</v>
      </c>
      <c r="E2081" t="str">
        <f>IF(COUNT(SEARCH({"04.","05.","09.","12."},CONCATENATE(P2080,U2080,AB2080,AH2080))),"t","f")</f>
        <v>t</v>
      </c>
      <c r="F2081" t="str">
        <f t="array" ref="F2081">IF(COUNT(SEARCH(HistorischeRubrieken,CONCATENATE(P2080,U2080,AB2080,AH2080))),"t","f")</f>
        <v>t</v>
      </c>
      <c r="G2081">
        <v>3</v>
      </c>
      <c r="H2081">
        <v>300601</v>
      </c>
      <c r="I2081" t="s">
        <v>1706</v>
      </c>
      <c r="J2081">
        <v>20150901</v>
      </c>
      <c r="M2081">
        <v>0</v>
      </c>
      <c r="N2081">
        <v>0</v>
      </c>
      <c r="T2081" t="s">
        <v>1703</v>
      </c>
      <c r="U2081" t="s">
        <v>1705</v>
      </c>
      <c r="V2081">
        <v>0</v>
      </c>
      <c r="W2081">
        <v>1</v>
      </c>
      <c r="X2081">
        <v>20160309</v>
      </c>
      <c r="Y2081">
        <v>12</v>
      </c>
      <c r="Z2081" t="s">
        <v>1003</v>
      </c>
    </row>
    <row r="2082" spans="1:32" hidden="1" x14ac:dyDescent="0.25">
      <c r="A2082" t="str">
        <f t="array" ref="A2082">IF(COUNT(SEARCH(RubriekenHistorisch,CONCATENATE(P2081,U2081,AB2081,AH2081))),"t","f")</f>
        <v>f</v>
      </c>
      <c r="B2082" t="str">
        <f t="shared" si="98"/>
        <v>f</v>
      </c>
      <c r="C2082" t="str">
        <f t="shared" si="99"/>
        <v>t</v>
      </c>
      <c r="D2082" t="str">
        <f t="shared" si="100"/>
        <v>f</v>
      </c>
      <c r="E2082" t="str">
        <f>IF(COUNT(SEARCH({"04.","05.","09.","12."},CONCATENATE(P2081,U2081,AB2081,AH2081))),"t","f")</f>
        <v>t</v>
      </c>
      <c r="F2082" t="str">
        <f t="array" ref="F2082">IF(COUNT(SEARCH(HistorischeRubrieken,CONCATENATE(P2081,U2081,AB2081,AH2081))),"t","f")</f>
        <v>t</v>
      </c>
      <c r="G2082">
        <v>1</v>
      </c>
      <c r="H2082">
        <v>300701</v>
      </c>
      <c r="I2082" t="s">
        <v>1707</v>
      </c>
      <c r="J2082">
        <v>20090101</v>
      </c>
      <c r="K2082">
        <v>20091101</v>
      </c>
      <c r="M2082">
        <v>0</v>
      </c>
      <c r="N2082">
        <v>0</v>
      </c>
      <c r="AA2082" t="s">
        <v>1708</v>
      </c>
      <c r="AC2082">
        <v>0</v>
      </c>
      <c r="AE2082">
        <v>0</v>
      </c>
      <c r="AF2082" t="s">
        <v>271</v>
      </c>
    </row>
    <row r="2083" spans="1:32" hidden="1" x14ac:dyDescent="0.25">
      <c r="A2083" t="str">
        <f t="array" ref="A2083">IF(COUNT(SEARCH(RubriekenHistorisch,CONCATENATE(P2082,U2082,AB2082,AH2082))),"t","f")</f>
        <v>f</v>
      </c>
      <c r="B2083" t="str">
        <f t="shared" si="98"/>
        <v>f</v>
      </c>
      <c r="C2083" t="str">
        <f t="shared" si="99"/>
        <v>f</v>
      </c>
      <c r="D2083" t="str">
        <f t="shared" si="100"/>
        <v>f</v>
      </c>
      <c r="E2083" t="str">
        <f>IF(COUNT(SEARCH({"04.","05.","09.","12."},CONCATENATE(P2082,U2082,AB2082,AH2082))),"t","f")</f>
        <v>f</v>
      </c>
      <c r="F2083" t="str">
        <f t="array" ref="F2083">IF(COUNT(SEARCH(HistorischeRubrieken,CONCATENATE(P2082,U2082,AB2082,AH2082))),"t","f")</f>
        <v>f</v>
      </c>
      <c r="G2083">
        <v>2</v>
      </c>
      <c r="H2083">
        <v>300701</v>
      </c>
      <c r="I2083" t="s">
        <v>1707</v>
      </c>
      <c r="J2083">
        <v>20091101</v>
      </c>
      <c r="K2083">
        <v>20120115</v>
      </c>
      <c r="M2083">
        <v>0</v>
      </c>
      <c r="N2083">
        <v>0</v>
      </c>
      <c r="AA2083" t="s">
        <v>1709</v>
      </c>
      <c r="AC2083">
        <v>0</v>
      </c>
      <c r="AE2083">
        <v>0</v>
      </c>
      <c r="AF2083" t="s">
        <v>271</v>
      </c>
    </row>
    <row r="2084" spans="1:32" hidden="1" x14ac:dyDescent="0.25">
      <c r="A2084" t="str">
        <f t="array" ref="A2084">IF(COUNT(SEARCH(RubriekenHistorisch,CONCATENATE(P2083,U2083,AB2083,AH2083))),"t","f")</f>
        <v>f</v>
      </c>
      <c r="B2084" t="str">
        <f t="shared" si="98"/>
        <v>f</v>
      </c>
      <c r="C2084" t="str">
        <f t="shared" si="99"/>
        <v>f</v>
      </c>
      <c r="D2084" t="str">
        <f t="shared" si="100"/>
        <v>f</v>
      </c>
      <c r="E2084" t="str">
        <f>IF(COUNT(SEARCH({"04.","05.","09.","12."},CONCATENATE(P2083,U2083,AB2083,AH2083))),"t","f")</f>
        <v>f</v>
      </c>
      <c r="F2084" t="str">
        <f t="array" ref="F2084">IF(COUNT(SEARCH(HistorischeRubrieken,CONCATENATE(P2083,U2083,AB2083,AH2083))),"t","f")</f>
        <v>f</v>
      </c>
      <c r="G2084">
        <v>3</v>
      </c>
      <c r="H2084">
        <v>300701</v>
      </c>
      <c r="I2084" t="s">
        <v>1707</v>
      </c>
      <c r="J2084">
        <v>20120115</v>
      </c>
      <c r="K2084">
        <v>20130101</v>
      </c>
      <c r="M2084">
        <v>0</v>
      </c>
      <c r="N2084">
        <v>0</v>
      </c>
      <c r="AA2084" t="s">
        <v>1710</v>
      </c>
      <c r="AC2084">
        <v>0</v>
      </c>
      <c r="AE2084">
        <v>0</v>
      </c>
      <c r="AF2084" t="s">
        <v>271</v>
      </c>
    </row>
    <row r="2085" spans="1:32" hidden="1" x14ac:dyDescent="0.25">
      <c r="A2085" t="str">
        <f t="array" ref="A2085">IF(COUNT(SEARCH(RubriekenHistorisch,CONCATENATE(P2084,U2084,AB2084,AH2084))),"t","f")</f>
        <v>f</v>
      </c>
      <c r="B2085" t="str">
        <f t="shared" si="98"/>
        <v>f</v>
      </c>
      <c r="C2085" t="str">
        <f t="shared" si="99"/>
        <v>f</v>
      </c>
      <c r="D2085" t="str">
        <f t="shared" si="100"/>
        <v>f</v>
      </c>
      <c r="E2085" t="str">
        <f>IF(COUNT(SEARCH({"04.","05.","09.","12."},CONCATENATE(P2084,U2084,AB2084,AH2084))),"t","f")</f>
        <v>f</v>
      </c>
      <c r="F2085" t="str">
        <f t="array" ref="F2085">IF(COUNT(SEARCH(HistorischeRubrieken,CONCATENATE(P2084,U2084,AB2084,AH2084))),"t","f")</f>
        <v>f</v>
      </c>
      <c r="G2085">
        <v>1</v>
      </c>
      <c r="H2085">
        <v>300801</v>
      </c>
      <c r="I2085" t="s">
        <v>1711</v>
      </c>
      <c r="J2085">
        <v>20090701</v>
      </c>
      <c r="K2085">
        <v>20120115</v>
      </c>
      <c r="M2085">
        <v>0</v>
      </c>
      <c r="N2085">
        <v>2</v>
      </c>
      <c r="AA2085" t="s">
        <v>1712</v>
      </c>
      <c r="AC2085">
        <v>0</v>
      </c>
      <c r="AE2085">
        <v>1</v>
      </c>
      <c r="AF2085" t="s">
        <v>271</v>
      </c>
    </row>
    <row r="2086" spans="1:32" x14ac:dyDescent="0.25">
      <c r="A2086" t="str">
        <f t="array" ref="A2086">IF(COUNT(SEARCH(RubriekenHistorisch,CONCATENATE(P2085,U2085,AB2085,AH2085))),"t","f")</f>
        <v>f</v>
      </c>
      <c r="B2086" t="str">
        <f t="shared" si="98"/>
        <v>f</v>
      </c>
      <c r="C2086" t="str">
        <f t="shared" si="99"/>
        <v>f</v>
      </c>
      <c r="D2086" t="str">
        <f t="shared" si="100"/>
        <v>f</v>
      </c>
      <c r="E2086" t="str">
        <f>IF(COUNT(SEARCH({"04.","05.","09.","12."},CONCATENATE(P2085,U2085,AB2085,AH2085))),"t","f")</f>
        <v>f</v>
      </c>
      <c r="F2086" t="str">
        <f t="array" ref="F2086">IF(COUNT(SEARCH(HistorischeRubrieken,CONCATENATE(P2085,U2085,AB2085,AH2085))),"t","f")</f>
        <v>f</v>
      </c>
      <c r="G2086">
        <v>2</v>
      </c>
      <c r="H2086">
        <v>300801</v>
      </c>
      <c r="I2086" t="s">
        <v>1711</v>
      </c>
      <c r="J2086">
        <v>20120115</v>
      </c>
      <c r="M2086">
        <v>0</v>
      </c>
      <c r="N2086">
        <v>2</v>
      </c>
      <c r="AA2086" t="s">
        <v>1713</v>
      </c>
      <c r="AC2086">
        <v>0</v>
      </c>
      <c r="AE2086">
        <v>1</v>
      </c>
      <c r="AF2086" t="s">
        <v>271</v>
      </c>
    </row>
    <row r="2087" spans="1:32" hidden="1" x14ac:dyDescent="0.25">
      <c r="A2087" t="str">
        <f t="array" ref="A2087">IF(COUNT(SEARCH(RubriekenHistorisch,CONCATENATE(P2086,U2086,AB2086,AH2086))),"t","f")</f>
        <v>f</v>
      </c>
      <c r="B2087" t="str">
        <f t="shared" si="98"/>
        <v>f</v>
      </c>
      <c r="C2087" t="str">
        <f t="shared" si="99"/>
        <v>f</v>
      </c>
      <c r="D2087" t="str">
        <f t="shared" si="100"/>
        <v>f</v>
      </c>
      <c r="E2087" t="str">
        <f>IF(COUNT(SEARCH({"04.","05.","09.","12."},CONCATENATE(P2086,U2086,AB2086,AH2086))),"t","f")</f>
        <v>f</v>
      </c>
      <c r="F2087" t="str">
        <f t="array" ref="F2087">IF(COUNT(SEARCH(HistorischeRubrieken,CONCATENATE(P2086,U2086,AB2086,AH2086))),"t","f")</f>
        <v>f</v>
      </c>
      <c r="G2087">
        <v>1</v>
      </c>
      <c r="H2087">
        <v>300802</v>
      </c>
      <c r="I2087" t="s">
        <v>1714</v>
      </c>
      <c r="J2087">
        <v>20090701</v>
      </c>
      <c r="K2087">
        <v>20120115</v>
      </c>
      <c r="M2087">
        <v>0</v>
      </c>
      <c r="N2087">
        <v>1</v>
      </c>
      <c r="AA2087" t="s">
        <v>1715</v>
      </c>
      <c r="AC2087">
        <v>0</v>
      </c>
      <c r="AE2087">
        <v>0</v>
      </c>
      <c r="AF2087" t="s">
        <v>271</v>
      </c>
    </row>
    <row r="2088" spans="1:32" x14ac:dyDescent="0.25">
      <c r="A2088" t="str">
        <f t="array" ref="A2088">IF(COUNT(SEARCH(RubriekenHistorisch,CONCATENATE(P2087,U2087,AB2087,AH2087))),"t","f")</f>
        <v>f</v>
      </c>
      <c r="B2088" t="str">
        <f t="shared" si="98"/>
        <v>f</v>
      </c>
      <c r="C2088" t="str">
        <f t="shared" si="99"/>
        <v>f</v>
      </c>
      <c r="D2088" t="str">
        <f t="shared" si="100"/>
        <v>f</v>
      </c>
      <c r="E2088" t="str">
        <f>IF(COUNT(SEARCH({"04.","05.","09.","12."},CONCATENATE(P2087,U2087,AB2087,AH2087))),"t","f")</f>
        <v>f</v>
      </c>
      <c r="F2088" t="str">
        <f t="array" ref="F2088">IF(COUNT(SEARCH(HistorischeRubrieken,CONCATENATE(P2087,U2087,AB2087,AH2087))),"t","f")</f>
        <v>f</v>
      </c>
      <c r="G2088">
        <v>2</v>
      </c>
      <c r="H2088">
        <v>300802</v>
      </c>
      <c r="I2088" t="s">
        <v>1714</v>
      </c>
      <c r="J2088">
        <v>20120115</v>
      </c>
      <c r="M2088">
        <v>0</v>
      </c>
      <c r="N2088">
        <v>1</v>
      </c>
      <c r="AA2088" t="s">
        <v>1716</v>
      </c>
      <c r="AC2088">
        <v>0</v>
      </c>
      <c r="AE2088">
        <v>0</v>
      </c>
      <c r="AF2088" t="s">
        <v>271</v>
      </c>
    </row>
    <row r="2089" spans="1:32" hidden="1" x14ac:dyDescent="0.25">
      <c r="A2089" t="str">
        <f t="array" ref="A2089">IF(COUNT(SEARCH(RubriekenHistorisch,CONCATENATE(P2088,U2088,AB2088,AH2088))),"t","f")</f>
        <v>f</v>
      </c>
      <c r="B2089" t="str">
        <f t="shared" si="98"/>
        <v>f</v>
      </c>
      <c r="C2089" t="str">
        <f t="shared" si="99"/>
        <v>f</v>
      </c>
      <c r="D2089" t="str">
        <f t="shared" si="100"/>
        <v>f</v>
      </c>
      <c r="E2089" t="str">
        <f>IF(COUNT(SEARCH({"04.","05.","09.","12."},CONCATENATE(P2088,U2088,AB2088,AH2088))),"t","f")</f>
        <v>f</v>
      </c>
      <c r="F2089" t="str">
        <f t="array" ref="F2089">IF(COUNT(SEARCH(HistorischeRubrieken,CONCATENATE(P2088,U2088,AB2088,AH2088))),"t","f")</f>
        <v>f</v>
      </c>
      <c r="G2089">
        <v>1</v>
      </c>
      <c r="H2089">
        <v>300901</v>
      </c>
      <c r="I2089" t="s">
        <v>1717</v>
      </c>
      <c r="J2089">
        <v>20090901</v>
      </c>
      <c r="K2089">
        <v>20120501</v>
      </c>
      <c r="M2089">
        <v>0</v>
      </c>
      <c r="N2089">
        <v>0</v>
      </c>
      <c r="T2089" t="s">
        <v>1718</v>
      </c>
      <c r="U2089" t="s">
        <v>1719</v>
      </c>
      <c r="V2089">
        <v>0</v>
      </c>
      <c r="W2089">
        <v>1</v>
      </c>
      <c r="X2089">
        <v>20090909</v>
      </c>
      <c r="Y2089">
        <v>0</v>
      </c>
      <c r="Z2089" t="s">
        <v>1003</v>
      </c>
    </row>
    <row r="2090" spans="1:32" hidden="1" x14ac:dyDescent="0.25">
      <c r="A2090" t="str">
        <f t="array" ref="A2090">IF(COUNT(SEARCH(RubriekenHistorisch,CONCATENATE(P2089,U2089,AB2089,AH2089))),"t","f")</f>
        <v>f</v>
      </c>
      <c r="B2090" t="str">
        <f t="shared" si="98"/>
        <v>f</v>
      </c>
      <c r="C2090" t="str">
        <f t="shared" si="99"/>
        <v>f</v>
      </c>
      <c r="D2090" t="str">
        <f t="shared" si="100"/>
        <v>f</v>
      </c>
      <c r="E2090" t="str">
        <f>IF(COUNT(SEARCH({"04.","05.","09.","12."},CONCATENATE(P2089,U2089,AB2089,AH2089))),"t","f")</f>
        <v>f</v>
      </c>
      <c r="F2090" t="str">
        <f t="array" ref="F2090">IF(COUNT(SEARCH(HistorischeRubrieken,CONCATENATE(P2089,U2089,AB2089,AH2089))),"t","f")</f>
        <v>f</v>
      </c>
      <c r="G2090">
        <v>2</v>
      </c>
      <c r="H2090">
        <v>300901</v>
      </c>
      <c r="I2090" t="s">
        <v>1717</v>
      </c>
      <c r="J2090">
        <v>20120501</v>
      </c>
      <c r="K2090">
        <v>20120901</v>
      </c>
      <c r="M2090">
        <v>0</v>
      </c>
      <c r="N2090">
        <v>0</v>
      </c>
      <c r="T2090" t="s">
        <v>1720</v>
      </c>
      <c r="U2090" t="s">
        <v>1721</v>
      </c>
      <c r="V2090">
        <v>0</v>
      </c>
      <c r="W2090">
        <v>1</v>
      </c>
      <c r="X2090">
        <v>20120513</v>
      </c>
      <c r="Y2090">
        <v>0</v>
      </c>
      <c r="Z2090" t="s">
        <v>1003</v>
      </c>
    </row>
    <row r="2091" spans="1:32" x14ac:dyDescent="0.25">
      <c r="A2091" t="str">
        <f t="array" ref="A2091">IF(COUNT(SEARCH(RubriekenHistorisch,CONCATENATE(P2090,U2090,AB2090,AH2090))),"t","f")</f>
        <v>f</v>
      </c>
      <c r="B2091" t="str">
        <f t="shared" si="98"/>
        <v>f</v>
      </c>
      <c r="C2091" t="str">
        <f t="shared" si="99"/>
        <v>f</v>
      </c>
      <c r="D2091" t="str">
        <f t="shared" si="100"/>
        <v>f</v>
      </c>
      <c r="E2091" t="str">
        <f>IF(COUNT(SEARCH({"04.","05.","09.","12."},CONCATENATE(P2090,U2090,AB2090,AH2090))),"t","f")</f>
        <v>f</v>
      </c>
      <c r="F2091" t="str">
        <f t="array" ref="F2091">IF(COUNT(SEARCH(HistorischeRubrieken,CONCATENATE(P2090,U2090,AB2090,AH2090))),"t","f")</f>
        <v>f</v>
      </c>
      <c r="G2091">
        <v>1</v>
      </c>
      <c r="H2091">
        <v>301101</v>
      </c>
      <c r="I2091" t="s">
        <v>1722</v>
      </c>
      <c r="J2091">
        <v>20131201</v>
      </c>
      <c r="M2091">
        <v>0</v>
      </c>
      <c r="N2091">
        <v>0</v>
      </c>
      <c r="AA2091" t="s">
        <v>1723</v>
      </c>
      <c r="AC2091">
        <v>0</v>
      </c>
      <c r="AE2091">
        <v>0</v>
      </c>
      <c r="AF2091" t="s">
        <v>271</v>
      </c>
    </row>
    <row r="2092" spans="1:32" x14ac:dyDescent="0.25">
      <c r="A2092" t="str">
        <f t="array" ref="A2092">IF(COUNT(SEARCH(RubriekenHistorisch,CONCATENATE(P2091,U2091,AB2091,AH2091))),"t","f")</f>
        <v>f</v>
      </c>
      <c r="B2092" t="str">
        <f t="shared" si="98"/>
        <v>f</v>
      </c>
      <c r="C2092" t="str">
        <f t="shared" si="99"/>
        <v>f</v>
      </c>
      <c r="D2092" t="str">
        <f t="shared" si="100"/>
        <v>f</v>
      </c>
      <c r="E2092" t="str">
        <f>IF(COUNT(SEARCH({"04.","05.","09.","12."},CONCATENATE(P2091,U2091,AB2091,AH2091))),"t","f")</f>
        <v>f</v>
      </c>
      <c r="F2092" t="str">
        <f t="array" ref="F2092">IF(COUNT(SEARCH(HistorischeRubrieken,CONCATENATE(P2091,U2091,AB2091,AH2091))),"t","f")</f>
        <v>f</v>
      </c>
      <c r="G2092">
        <v>1</v>
      </c>
      <c r="H2092">
        <v>301201</v>
      </c>
      <c r="I2092" t="s">
        <v>1724</v>
      </c>
      <c r="J2092">
        <v>20150101</v>
      </c>
      <c r="M2092">
        <v>0</v>
      </c>
      <c r="N2092">
        <v>0</v>
      </c>
      <c r="AA2092" t="s">
        <v>1725</v>
      </c>
      <c r="AC2092">
        <v>0</v>
      </c>
      <c r="AE2092">
        <v>0</v>
      </c>
      <c r="AF2092" t="s">
        <v>271</v>
      </c>
    </row>
    <row r="2093" spans="1:32" hidden="1" x14ac:dyDescent="0.25">
      <c r="A2093" t="str">
        <f t="array" ref="A2093">IF(COUNT(SEARCH(RubriekenHistorisch,CONCATENATE(P2092,U2092,AB2092,AH2092))),"t","f")</f>
        <v>f</v>
      </c>
      <c r="B2093" t="str">
        <f t="shared" si="98"/>
        <v>f</v>
      </c>
      <c r="C2093" t="str">
        <f t="shared" si="99"/>
        <v>f</v>
      </c>
      <c r="D2093" t="str">
        <f t="shared" si="100"/>
        <v>f</v>
      </c>
      <c r="E2093" t="str">
        <f>IF(COUNT(SEARCH({"04.","05.","09.","12."},CONCATENATE(P2092,U2092,AB2092,AH2092))),"t","f")</f>
        <v>f</v>
      </c>
      <c r="F2093" t="str">
        <f t="array" ref="F2093">IF(COUNT(SEARCH(HistorischeRubrieken,CONCATENATE(P2092,U2092,AB2092,AH2092))),"t","f")</f>
        <v>f</v>
      </c>
      <c r="G2093">
        <v>1</v>
      </c>
      <c r="H2093">
        <v>390001</v>
      </c>
      <c r="I2093" t="s">
        <v>1726</v>
      </c>
      <c r="J2093">
        <v>20120801</v>
      </c>
      <c r="K2093">
        <v>20130401</v>
      </c>
      <c r="M2093">
        <v>0</v>
      </c>
      <c r="N2093">
        <v>0</v>
      </c>
      <c r="T2093" t="s">
        <v>1727</v>
      </c>
      <c r="U2093" t="s">
        <v>1728</v>
      </c>
      <c r="V2093">
        <v>0</v>
      </c>
      <c r="W2093">
        <v>1</v>
      </c>
      <c r="X2093">
        <v>20120830</v>
      </c>
      <c r="Y2093">
        <v>1</v>
      </c>
      <c r="Z2093" t="s">
        <v>1003</v>
      </c>
    </row>
    <row r="2094" spans="1:32" hidden="1" x14ac:dyDescent="0.25">
      <c r="A2094" t="str">
        <f t="array" ref="A2094">IF(COUNT(SEARCH(RubriekenHistorisch,CONCATENATE(P2093,U2093,AB2093,AH2093))),"t","f")</f>
        <v>f</v>
      </c>
      <c r="B2094" t="str">
        <f t="shared" si="98"/>
        <v>f</v>
      </c>
      <c r="C2094" t="str">
        <f t="shared" si="99"/>
        <v>f</v>
      </c>
      <c r="D2094" t="str">
        <f t="shared" si="100"/>
        <v>f</v>
      </c>
      <c r="E2094" t="str">
        <f>IF(COUNT(SEARCH({"04.","05.","09.","12."},CONCATENATE(P2093,U2093,AB2093,AH2093))),"t","f")</f>
        <v>t</v>
      </c>
      <c r="F2094" t="str">
        <f t="array" ref="F2094">IF(COUNT(SEARCH(HistorischeRubrieken,CONCATENATE(P2093,U2093,AB2093,AH2093))),"t","f")</f>
        <v>f</v>
      </c>
      <c r="G2094">
        <v>2</v>
      </c>
      <c r="H2094">
        <v>390001</v>
      </c>
      <c r="I2094" t="s">
        <v>1726</v>
      </c>
      <c r="J2094">
        <v>20130401</v>
      </c>
      <c r="K2094">
        <v>20150101</v>
      </c>
      <c r="M2094">
        <v>0</v>
      </c>
      <c r="N2094">
        <v>0</v>
      </c>
      <c r="T2094" t="s">
        <v>1729</v>
      </c>
      <c r="U2094" t="s">
        <v>1730</v>
      </c>
      <c r="V2094">
        <v>0</v>
      </c>
      <c r="W2094">
        <v>1</v>
      </c>
      <c r="X2094">
        <v>20130430</v>
      </c>
      <c r="Y2094">
        <v>1</v>
      </c>
      <c r="Z2094" t="s">
        <v>1003</v>
      </c>
    </row>
    <row r="2095" spans="1:32" hidden="1" x14ac:dyDescent="0.25">
      <c r="A2095" t="str">
        <f t="array" ref="A2095">IF(COUNT(SEARCH(RubriekenHistorisch,CONCATENATE(P2094,U2094,AB2094,AH2094))),"t","f")</f>
        <v>f</v>
      </c>
      <c r="B2095" t="str">
        <f t="shared" si="98"/>
        <v>f</v>
      </c>
      <c r="C2095" t="str">
        <f t="shared" si="99"/>
        <v>f</v>
      </c>
      <c r="D2095" t="str">
        <f t="shared" si="100"/>
        <v>f</v>
      </c>
      <c r="E2095" t="str">
        <f>IF(COUNT(SEARCH({"04.","05.","09.","12."},CONCATENATE(P2094,U2094,AB2094,AH2094))),"t","f")</f>
        <v>t</v>
      </c>
      <c r="F2095" t="str">
        <f t="array" ref="F2095">IF(COUNT(SEARCH(HistorischeRubrieken,CONCATENATE(P2094,U2094,AB2094,AH2094))),"t","f")</f>
        <v>f</v>
      </c>
      <c r="G2095">
        <v>1</v>
      </c>
      <c r="H2095">
        <v>400101</v>
      </c>
      <c r="I2095" t="s">
        <v>1731</v>
      </c>
      <c r="J2095">
        <v>19941001</v>
      </c>
      <c r="K2095">
        <v>19960801</v>
      </c>
      <c r="M2095">
        <v>0</v>
      </c>
      <c r="N2095">
        <v>0</v>
      </c>
      <c r="T2095" t="s">
        <v>1732</v>
      </c>
      <c r="U2095" t="s">
        <v>152</v>
      </c>
      <c r="V2095">
        <v>0</v>
      </c>
      <c r="W2095">
        <v>0</v>
      </c>
      <c r="X2095">
        <v>19950101</v>
      </c>
      <c r="Y2095">
        <v>12</v>
      </c>
      <c r="Z2095" t="s">
        <v>1003</v>
      </c>
    </row>
    <row r="2096" spans="1:32" hidden="1" x14ac:dyDescent="0.25">
      <c r="A2096" t="str">
        <f t="array" ref="A2096">IF(COUNT(SEARCH(RubriekenHistorisch,CONCATENATE(P2095,U2095,AB2095,AH2095))),"t","f")</f>
        <v>f</v>
      </c>
      <c r="B2096" t="str">
        <f t="shared" si="98"/>
        <v>f</v>
      </c>
      <c r="C2096" t="str">
        <f t="shared" si="99"/>
        <v>f</v>
      </c>
      <c r="D2096" t="str">
        <f t="shared" si="100"/>
        <v>f</v>
      </c>
      <c r="E2096" t="str">
        <f>IF(COUNT(SEARCH({"04.","05.","09.","12."},CONCATENATE(P2095,U2095,AB2095,AH2095))),"t","f")</f>
        <v>f</v>
      </c>
      <c r="F2096" t="str">
        <f t="array" ref="F2096">IF(COUNT(SEARCH(HistorischeRubrieken,CONCATENATE(P2095,U2095,AB2095,AH2095))),"t","f")</f>
        <v>f</v>
      </c>
      <c r="G2096">
        <v>2</v>
      </c>
      <c r="H2096">
        <v>400101</v>
      </c>
      <c r="I2096" t="s">
        <v>1731</v>
      </c>
      <c r="J2096">
        <v>19960801</v>
      </c>
      <c r="K2096">
        <v>19980201</v>
      </c>
      <c r="M2096">
        <v>0</v>
      </c>
      <c r="N2096">
        <v>0</v>
      </c>
      <c r="T2096" t="s">
        <v>1733</v>
      </c>
      <c r="U2096" t="s">
        <v>152</v>
      </c>
      <c r="V2096">
        <v>0</v>
      </c>
      <c r="W2096">
        <v>0</v>
      </c>
      <c r="X2096">
        <v>19970101</v>
      </c>
      <c r="Y2096">
        <v>12</v>
      </c>
      <c r="Z2096" t="s">
        <v>1003</v>
      </c>
    </row>
    <row r="2097" spans="1:26" hidden="1" x14ac:dyDescent="0.25">
      <c r="A2097" t="str">
        <f t="array" ref="A2097">IF(COUNT(SEARCH(RubriekenHistorisch,CONCATENATE(P2096,U2096,AB2096,AH2096))),"t","f")</f>
        <v>f</v>
      </c>
      <c r="B2097" t="str">
        <f t="shared" si="98"/>
        <v>f</v>
      </c>
      <c r="C2097" t="str">
        <f t="shared" si="99"/>
        <v>f</v>
      </c>
      <c r="D2097" t="str">
        <f t="shared" si="100"/>
        <v>f</v>
      </c>
      <c r="E2097" t="str">
        <f>IF(COUNT(SEARCH({"04.","05.","09.","12."},CONCATENATE(P2096,U2096,AB2096,AH2096))),"t","f")</f>
        <v>f</v>
      </c>
      <c r="F2097" t="str">
        <f t="array" ref="F2097">IF(COUNT(SEARCH(HistorischeRubrieken,CONCATENATE(P2096,U2096,AB2096,AH2096))),"t","f")</f>
        <v>f</v>
      </c>
      <c r="G2097">
        <v>3</v>
      </c>
      <c r="H2097">
        <v>400101</v>
      </c>
      <c r="I2097" t="s">
        <v>1731</v>
      </c>
      <c r="J2097">
        <v>19980201</v>
      </c>
      <c r="K2097">
        <v>20010401</v>
      </c>
      <c r="M2097">
        <v>0</v>
      </c>
      <c r="N2097">
        <v>0</v>
      </c>
      <c r="T2097" t="s">
        <v>1734</v>
      </c>
      <c r="U2097" t="s">
        <v>152</v>
      </c>
      <c r="V2097">
        <v>0</v>
      </c>
      <c r="W2097">
        <v>0</v>
      </c>
      <c r="X2097">
        <v>19990101</v>
      </c>
      <c r="Y2097">
        <v>12</v>
      </c>
      <c r="Z2097" t="s">
        <v>1003</v>
      </c>
    </row>
    <row r="2098" spans="1:26" hidden="1" x14ac:dyDescent="0.25">
      <c r="A2098" t="str">
        <f t="array" ref="A2098">IF(COUNT(SEARCH(RubriekenHistorisch,CONCATENATE(P2097,U2097,AB2097,AH2097))),"t","f")</f>
        <v>f</v>
      </c>
      <c r="B2098" t="str">
        <f t="shared" si="98"/>
        <v>f</v>
      </c>
      <c r="C2098" t="str">
        <f t="shared" si="99"/>
        <v>f</v>
      </c>
      <c r="D2098" t="str">
        <f t="shared" si="100"/>
        <v>f</v>
      </c>
      <c r="E2098" t="str">
        <f>IF(COUNT(SEARCH({"04.","05.","09.","12."},CONCATENATE(P2097,U2097,AB2097,AH2097))),"t","f")</f>
        <v>f</v>
      </c>
      <c r="F2098" t="str">
        <f t="array" ref="F2098">IF(COUNT(SEARCH(HistorischeRubrieken,CONCATENATE(P2097,U2097,AB2097,AH2097))),"t","f")</f>
        <v>f</v>
      </c>
      <c r="G2098">
        <v>4</v>
      </c>
      <c r="H2098">
        <v>400101</v>
      </c>
      <c r="I2098" t="s">
        <v>1731</v>
      </c>
      <c r="J2098">
        <v>20010401</v>
      </c>
      <c r="K2098">
        <v>20020101</v>
      </c>
      <c r="M2098">
        <v>0</v>
      </c>
      <c r="N2098">
        <v>0</v>
      </c>
      <c r="T2098" t="s">
        <v>1735</v>
      </c>
      <c r="U2098" t="s">
        <v>1736</v>
      </c>
      <c r="V2098">
        <v>0</v>
      </c>
      <c r="W2098">
        <v>1</v>
      </c>
      <c r="X2098">
        <v>20020101</v>
      </c>
      <c r="Y2098">
        <v>12</v>
      </c>
      <c r="Z2098" t="s">
        <v>1003</v>
      </c>
    </row>
    <row r="2099" spans="1:26" hidden="1" x14ac:dyDescent="0.25">
      <c r="A2099" t="str">
        <f t="array" ref="A2099">IF(COUNT(SEARCH(RubriekenHistorisch,CONCATENATE(P2098,U2098,AB2098,AH2098))),"t","f")</f>
        <v>f</v>
      </c>
      <c r="B2099" t="str">
        <f t="shared" si="98"/>
        <v>f</v>
      </c>
      <c r="C2099" t="str">
        <f t="shared" si="99"/>
        <v>f</v>
      </c>
      <c r="D2099" t="str">
        <f t="shared" si="100"/>
        <v>t</v>
      </c>
      <c r="E2099" t="str">
        <f>IF(COUNT(SEARCH({"04.","05.","09.","12."},CONCATENATE(P2098,U2098,AB2098,AH2098))),"t","f")</f>
        <v>f</v>
      </c>
      <c r="F2099" t="str">
        <f t="array" ref="F2099">IF(COUNT(SEARCH(HistorischeRubrieken,CONCATENATE(P2098,U2098,AB2098,AH2098))),"t","f")</f>
        <v>f</v>
      </c>
      <c r="G2099">
        <v>5</v>
      </c>
      <c r="H2099">
        <v>400101</v>
      </c>
      <c r="I2099" t="s">
        <v>1731</v>
      </c>
      <c r="J2099">
        <v>20020101</v>
      </c>
      <c r="K2099">
        <v>20050601</v>
      </c>
      <c r="M2099">
        <v>0</v>
      </c>
      <c r="N2099">
        <v>0</v>
      </c>
      <c r="T2099" t="s">
        <v>1735</v>
      </c>
      <c r="U2099" t="s">
        <v>1736</v>
      </c>
      <c r="V2099">
        <v>0</v>
      </c>
      <c r="W2099">
        <v>1</v>
      </c>
      <c r="X2099">
        <v>20020101</v>
      </c>
      <c r="Y2099">
        <v>12</v>
      </c>
      <c r="Z2099" t="s">
        <v>1003</v>
      </c>
    </row>
    <row r="2100" spans="1:26" hidden="1" x14ac:dyDescent="0.25">
      <c r="A2100" t="str">
        <f t="array" ref="A2100">IF(COUNT(SEARCH(RubriekenHistorisch,CONCATENATE(P2099,U2099,AB2099,AH2099))),"t","f")</f>
        <v>f</v>
      </c>
      <c r="B2100" t="str">
        <f t="shared" si="98"/>
        <v>f</v>
      </c>
      <c r="C2100" t="str">
        <f t="shared" si="99"/>
        <v>f</v>
      </c>
      <c r="D2100" t="str">
        <f t="shared" si="100"/>
        <v>t</v>
      </c>
      <c r="E2100" t="str">
        <f>IF(COUNT(SEARCH({"04.","05.","09.","12."},CONCATENATE(P2099,U2099,AB2099,AH2099))),"t","f")</f>
        <v>f</v>
      </c>
      <c r="F2100" t="str">
        <f t="array" ref="F2100">IF(COUNT(SEARCH(HistorischeRubrieken,CONCATENATE(P2099,U2099,AB2099,AH2099))),"t","f")</f>
        <v>f</v>
      </c>
      <c r="G2100">
        <v>6</v>
      </c>
      <c r="H2100">
        <v>400101</v>
      </c>
      <c r="I2100" t="s">
        <v>1731</v>
      </c>
      <c r="J2100">
        <v>20050601</v>
      </c>
      <c r="K2100">
        <v>20070901</v>
      </c>
      <c r="M2100">
        <v>0</v>
      </c>
      <c r="N2100">
        <v>0</v>
      </c>
      <c r="T2100" t="s">
        <v>1737</v>
      </c>
      <c r="U2100" t="s">
        <v>1736</v>
      </c>
      <c r="V2100">
        <v>0</v>
      </c>
      <c r="W2100">
        <v>1</v>
      </c>
      <c r="X2100">
        <v>20020101</v>
      </c>
      <c r="Y2100">
        <v>12</v>
      </c>
      <c r="Z2100" t="s">
        <v>1003</v>
      </c>
    </row>
    <row r="2101" spans="1:26" hidden="1" x14ac:dyDescent="0.25">
      <c r="A2101" t="str">
        <f t="array" ref="A2101">IF(COUNT(SEARCH(RubriekenHistorisch,CONCATENATE(P2100,U2100,AB2100,AH2100))),"t","f")</f>
        <v>f</v>
      </c>
      <c r="B2101" t="str">
        <f t="shared" si="98"/>
        <v>f</v>
      </c>
      <c r="C2101" t="str">
        <f t="shared" si="99"/>
        <v>f</v>
      </c>
      <c r="D2101" t="str">
        <f t="shared" si="100"/>
        <v>t</v>
      </c>
      <c r="E2101" t="str">
        <f>IF(COUNT(SEARCH({"04.","05.","09.","12."},CONCATENATE(P2100,U2100,AB2100,AH2100))),"t","f")</f>
        <v>f</v>
      </c>
      <c r="F2101" t="str">
        <f t="array" ref="F2101">IF(COUNT(SEARCH(HistorischeRubrieken,CONCATENATE(P2100,U2100,AB2100,AH2100))),"t","f")</f>
        <v>f</v>
      </c>
      <c r="G2101">
        <v>7</v>
      </c>
      <c r="H2101">
        <v>400101</v>
      </c>
      <c r="I2101" t="s">
        <v>1731</v>
      </c>
      <c r="J2101">
        <v>20070901</v>
      </c>
      <c r="K2101">
        <v>20080901</v>
      </c>
      <c r="M2101">
        <v>0</v>
      </c>
      <c r="N2101">
        <v>0</v>
      </c>
      <c r="T2101" t="s">
        <v>1738</v>
      </c>
      <c r="U2101" t="s">
        <v>1736</v>
      </c>
      <c r="V2101">
        <v>0</v>
      </c>
      <c r="W2101">
        <v>1</v>
      </c>
      <c r="X2101">
        <v>20080101</v>
      </c>
      <c r="Y2101">
        <v>12</v>
      </c>
      <c r="Z2101" t="s">
        <v>1003</v>
      </c>
    </row>
    <row r="2102" spans="1:26" hidden="1" x14ac:dyDescent="0.25">
      <c r="A2102" t="str">
        <f t="array" ref="A2102">IF(COUNT(SEARCH(RubriekenHistorisch,CONCATENATE(P2101,U2101,AB2101,AH2101))),"t","f")</f>
        <v>f</v>
      </c>
      <c r="B2102" t="str">
        <f t="shared" si="98"/>
        <v>f</v>
      </c>
      <c r="C2102" t="str">
        <f t="shared" si="99"/>
        <v>f</v>
      </c>
      <c r="D2102" t="str">
        <f t="shared" si="100"/>
        <v>t</v>
      </c>
      <c r="E2102" t="str">
        <f>IF(COUNT(SEARCH({"04.","05.","09.","12."},CONCATENATE(P2101,U2101,AB2101,AH2101))),"t","f")</f>
        <v>f</v>
      </c>
      <c r="F2102" t="str">
        <f t="array" ref="F2102">IF(COUNT(SEARCH(HistorischeRubrieken,CONCATENATE(P2101,U2101,AB2101,AH2101))),"t","f")</f>
        <v>f</v>
      </c>
      <c r="G2102">
        <v>8</v>
      </c>
      <c r="H2102">
        <v>400101</v>
      </c>
      <c r="I2102" t="s">
        <v>1731</v>
      </c>
      <c r="J2102">
        <v>20080901</v>
      </c>
      <c r="K2102">
        <v>20111201</v>
      </c>
      <c r="M2102">
        <v>0</v>
      </c>
      <c r="N2102">
        <v>0</v>
      </c>
      <c r="T2102" t="s">
        <v>1738</v>
      </c>
      <c r="U2102" t="s">
        <v>1736</v>
      </c>
      <c r="V2102">
        <v>0</v>
      </c>
      <c r="W2102">
        <v>1</v>
      </c>
      <c r="X2102">
        <v>20080101</v>
      </c>
      <c r="Y2102">
        <v>12</v>
      </c>
      <c r="Z2102" t="s">
        <v>1003</v>
      </c>
    </row>
    <row r="2103" spans="1:26" hidden="1" x14ac:dyDescent="0.25">
      <c r="A2103" t="str">
        <f t="array" ref="A2103">IF(COUNT(SEARCH(RubriekenHistorisch,CONCATENATE(P2102,U2102,AB2102,AH2102))),"t","f")</f>
        <v>f</v>
      </c>
      <c r="B2103" t="str">
        <f t="shared" si="98"/>
        <v>f</v>
      </c>
      <c r="C2103" t="str">
        <f t="shared" si="99"/>
        <v>f</v>
      </c>
      <c r="D2103" t="str">
        <f t="shared" si="100"/>
        <v>t</v>
      </c>
      <c r="E2103" t="str">
        <f>IF(COUNT(SEARCH({"04.","05.","09.","12."},CONCATENATE(P2102,U2102,AB2102,AH2102))),"t","f")</f>
        <v>f</v>
      </c>
      <c r="F2103" t="str">
        <f t="array" ref="F2103">IF(COUNT(SEARCH(HistorischeRubrieken,CONCATENATE(P2102,U2102,AB2102,AH2102))),"t","f")</f>
        <v>f</v>
      </c>
      <c r="G2103">
        <v>9</v>
      </c>
      <c r="H2103">
        <v>400101</v>
      </c>
      <c r="I2103" t="s">
        <v>1739</v>
      </c>
      <c r="J2103">
        <v>20120201</v>
      </c>
      <c r="K2103">
        <v>20130301</v>
      </c>
      <c r="M2103">
        <v>0</v>
      </c>
      <c r="N2103">
        <v>0</v>
      </c>
      <c r="T2103" t="s">
        <v>1740</v>
      </c>
      <c r="U2103" t="s">
        <v>1741</v>
      </c>
      <c r="V2103">
        <v>0</v>
      </c>
      <c r="W2103">
        <v>1</v>
      </c>
      <c r="X2103">
        <v>20120206</v>
      </c>
      <c r="Y2103">
        <v>12</v>
      </c>
      <c r="Z2103" t="s">
        <v>1003</v>
      </c>
    </row>
    <row r="2104" spans="1:26" hidden="1" x14ac:dyDescent="0.25">
      <c r="A2104" t="str">
        <f t="array" ref="A2104">IF(COUNT(SEARCH(RubriekenHistorisch,CONCATENATE(P2103,U2103,AB2103,AH2103))),"t","f")</f>
        <v>f</v>
      </c>
      <c r="B2104" t="str">
        <f t="shared" si="98"/>
        <v>f</v>
      </c>
      <c r="C2104" t="str">
        <f t="shared" si="99"/>
        <v>f</v>
      </c>
      <c r="D2104" t="str">
        <f t="shared" si="100"/>
        <v>f</v>
      </c>
      <c r="E2104" t="str">
        <f>IF(COUNT(SEARCH({"04.","05.","09.","12."},CONCATENATE(P2103,U2103,AB2103,AH2103))),"t","f")</f>
        <v>f</v>
      </c>
      <c r="F2104" t="str">
        <f t="array" ref="F2104">IF(COUNT(SEARCH(HistorischeRubrieken,CONCATENATE(P2103,U2103,AB2103,AH2103))),"t","f")</f>
        <v>f</v>
      </c>
      <c r="G2104">
        <v>10</v>
      </c>
      <c r="H2104">
        <v>400101</v>
      </c>
      <c r="I2104" t="s">
        <v>1739</v>
      </c>
      <c r="J2104">
        <v>20130301</v>
      </c>
      <c r="K2104">
        <v>20140106</v>
      </c>
      <c r="M2104">
        <v>0</v>
      </c>
      <c r="N2104">
        <v>0</v>
      </c>
      <c r="T2104" t="s">
        <v>1740</v>
      </c>
      <c r="U2104" t="s">
        <v>1741</v>
      </c>
      <c r="V2104">
        <v>0</v>
      </c>
      <c r="W2104">
        <v>1</v>
      </c>
      <c r="X2104">
        <v>20140123</v>
      </c>
      <c r="Y2104">
        <v>12</v>
      </c>
      <c r="Z2104" t="s">
        <v>1003</v>
      </c>
    </row>
    <row r="2105" spans="1:26" hidden="1" x14ac:dyDescent="0.25">
      <c r="A2105" t="str">
        <f t="array" ref="A2105">IF(COUNT(SEARCH(RubriekenHistorisch,CONCATENATE(P2104,U2104,AB2104,AH2104))),"t","f")</f>
        <v>f</v>
      </c>
      <c r="B2105" t="str">
        <f t="shared" si="98"/>
        <v>f</v>
      </c>
      <c r="C2105" t="str">
        <f t="shared" si="99"/>
        <v>f</v>
      </c>
      <c r="D2105" t="str">
        <f t="shared" si="100"/>
        <v>f</v>
      </c>
      <c r="E2105" t="str">
        <f>IF(COUNT(SEARCH({"04.","05.","09.","12."},CONCATENATE(P2104,U2104,AB2104,AH2104))),"t","f")</f>
        <v>f</v>
      </c>
      <c r="F2105" t="str">
        <f t="array" ref="F2105">IF(COUNT(SEARCH(HistorischeRubrieken,CONCATENATE(P2104,U2104,AB2104,AH2104))),"t","f")</f>
        <v>f</v>
      </c>
      <c r="G2105">
        <v>11</v>
      </c>
      <c r="H2105">
        <v>400101</v>
      </c>
      <c r="I2105" t="s">
        <v>1739</v>
      </c>
      <c r="J2105">
        <v>20140106</v>
      </c>
      <c r="K2105">
        <v>20141201</v>
      </c>
      <c r="M2105">
        <v>0</v>
      </c>
      <c r="N2105">
        <v>0</v>
      </c>
      <c r="T2105" t="s">
        <v>1740</v>
      </c>
      <c r="U2105" t="s">
        <v>1742</v>
      </c>
      <c r="V2105">
        <v>0</v>
      </c>
      <c r="W2105">
        <v>1</v>
      </c>
      <c r="X2105">
        <v>20140123</v>
      </c>
      <c r="Y2105">
        <v>12</v>
      </c>
      <c r="Z2105" t="s">
        <v>1003</v>
      </c>
    </row>
    <row r="2106" spans="1:26" hidden="1" x14ac:dyDescent="0.25">
      <c r="A2106" t="str">
        <f t="array" ref="A2106">IF(COUNT(SEARCH(RubriekenHistorisch,CONCATENATE(P2105,U2105,AB2105,AH2105))),"t","f")</f>
        <v>f</v>
      </c>
      <c r="B2106" t="str">
        <f t="shared" si="98"/>
        <v>f</v>
      </c>
      <c r="C2106" t="str">
        <f t="shared" si="99"/>
        <v>f</v>
      </c>
      <c r="D2106" t="str">
        <f t="shared" si="100"/>
        <v>f</v>
      </c>
      <c r="E2106" t="str">
        <f>IF(COUNT(SEARCH({"04.","05.","09.","12."},CONCATENATE(P2105,U2105,AB2105,AH2105))),"t","f")</f>
        <v>t</v>
      </c>
      <c r="F2106" t="str">
        <f t="array" ref="F2106">IF(COUNT(SEARCH(HistorischeRubrieken,CONCATENATE(P2105,U2105,AB2105,AH2105))),"t","f")</f>
        <v>f</v>
      </c>
      <c r="G2106">
        <v>12</v>
      </c>
      <c r="H2106">
        <v>400101</v>
      </c>
      <c r="I2106" t="s">
        <v>1739</v>
      </c>
      <c r="J2106">
        <v>20141201</v>
      </c>
      <c r="K2106">
        <v>20160101</v>
      </c>
      <c r="M2106">
        <v>0</v>
      </c>
      <c r="N2106">
        <v>0</v>
      </c>
      <c r="T2106" t="s">
        <v>1743</v>
      </c>
      <c r="U2106" t="s">
        <v>1744</v>
      </c>
      <c r="V2106">
        <v>0</v>
      </c>
      <c r="W2106">
        <v>1</v>
      </c>
      <c r="X2106">
        <v>20150129</v>
      </c>
      <c r="Y2106">
        <v>12</v>
      </c>
      <c r="Z2106" t="s">
        <v>1003</v>
      </c>
    </row>
    <row r="2107" spans="1:26" x14ac:dyDescent="0.25">
      <c r="A2107" t="str">
        <f t="array" ref="A2107">IF(COUNT(SEARCH(RubriekenHistorisch,CONCATENATE(P2106,U2106,AB2106,AH2106))),"t","f")</f>
        <v>f</v>
      </c>
      <c r="B2107" t="str">
        <f t="shared" si="98"/>
        <v>f</v>
      </c>
      <c r="C2107" t="str">
        <f t="shared" si="99"/>
        <v>f</v>
      </c>
      <c r="D2107" t="str">
        <f t="shared" si="100"/>
        <v>f</v>
      </c>
      <c r="E2107" t="str">
        <f>IF(COUNT(SEARCH({"04.","05.","09.","12."},CONCATENATE(P2106,U2106,AB2106,AH2106))),"t","f")</f>
        <v>f</v>
      </c>
      <c r="F2107" t="str">
        <f t="array" ref="F2107">IF(COUNT(SEARCH(HistorischeRubrieken,CONCATENATE(P2106,U2106,AB2106,AH2106))),"t","f")</f>
        <v>f</v>
      </c>
      <c r="G2107">
        <v>13</v>
      </c>
      <c r="H2107">
        <v>400101</v>
      </c>
      <c r="I2107" t="s">
        <v>1739</v>
      </c>
      <c r="J2107">
        <v>20160101</v>
      </c>
      <c r="M2107">
        <v>0</v>
      </c>
      <c r="N2107">
        <v>0</v>
      </c>
      <c r="T2107" t="s">
        <v>6738</v>
      </c>
      <c r="U2107" t="s">
        <v>1744</v>
      </c>
      <c r="V2107">
        <v>0</v>
      </c>
      <c r="W2107">
        <v>1</v>
      </c>
      <c r="X2107">
        <v>20160129</v>
      </c>
      <c r="Y2107">
        <v>12</v>
      </c>
      <c r="Z2107" t="s">
        <v>1003</v>
      </c>
    </row>
    <row r="2108" spans="1:26" hidden="1" x14ac:dyDescent="0.25">
      <c r="A2108" t="str">
        <f t="array" ref="A2108">IF(COUNT(SEARCH(RubriekenHistorisch,CONCATENATE(P2107,U2107,AB2107,AH2107))),"t","f")</f>
        <v>f</v>
      </c>
      <c r="B2108" t="str">
        <f t="shared" si="98"/>
        <v>f</v>
      </c>
      <c r="C2108" t="str">
        <f t="shared" si="99"/>
        <v>f</v>
      </c>
      <c r="D2108" t="str">
        <f t="shared" si="100"/>
        <v>f</v>
      </c>
      <c r="E2108" t="str">
        <f>IF(COUNT(SEARCH({"04.","05.","09.","12."},CONCATENATE(P2107,U2107,AB2107,AH2107))),"t","f")</f>
        <v>f</v>
      </c>
      <c r="F2108" t="str">
        <f t="array" ref="F2108">IF(COUNT(SEARCH(HistorischeRubrieken,CONCATENATE(P2107,U2107,AB2107,AH2107))),"t","f")</f>
        <v>f</v>
      </c>
      <c r="G2108">
        <v>1</v>
      </c>
      <c r="H2108">
        <v>400102</v>
      </c>
      <c r="I2108" t="s">
        <v>1745</v>
      </c>
      <c r="J2108">
        <v>19941001</v>
      </c>
      <c r="K2108">
        <v>19960501</v>
      </c>
      <c r="M2108">
        <v>0</v>
      </c>
      <c r="N2108">
        <v>0</v>
      </c>
      <c r="O2108" t="s">
        <v>1746</v>
      </c>
      <c r="P2108" t="s">
        <v>1747</v>
      </c>
      <c r="Q2108" t="s">
        <v>177</v>
      </c>
      <c r="R2108">
        <v>1</v>
      </c>
      <c r="S2108" t="s">
        <v>271</v>
      </c>
    </row>
    <row r="2109" spans="1:26" hidden="1" x14ac:dyDescent="0.25">
      <c r="A2109" t="str">
        <f t="array" ref="A2109">IF(COUNT(SEARCH(RubriekenHistorisch,CONCATENATE(P2108,U2108,AB2108,AH2108))),"t","f")</f>
        <v>f</v>
      </c>
      <c r="B2109" t="str">
        <f t="shared" si="98"/>
        <v>f</v>
      </c>
      <c r="C2109" t="str">
        <f t="shared" si="99"/>
        <v>f</v>
      </c>
      <c r="D2109" t="str">
        <f t="shared" si="100"/>
        <v>f</v>
      </c>
      <c r="E2109" t="str">
        <f>IF(COUNT(SEARCH({"04.","05.","09.","12."},CONCATENATE(P2108,U2108,AB2108,AH2108))),"t","f")</f>
        <v>f</v>
      </c>
      <c r="F2109" t="str">
        <f t="array" ref="F2109">IF(COUNT(SEARCH(HistorischeRubrieken,CONCATENATE(P2108,U2108,AB2108,AH2108))),"t","f")</f>
        <v>f</v>
      </c>
      <c r="G2109">
        <v>2</v>
      </c>
      <c r="H2109">
        <v>400102</v>
      </c>
      <c r="I2109" t="s">
        <v>1745</v>
      </c>
      <c r="J2109">
        <v>19960501</v>
      </c>
      <c r="K2109">
        <v>19980201</v>
      </c>
      <c r="M2109">
        <v>0</v>
      </c>
      <c r="N2109">
        <v>0</v>
      </c>
      <c r="O2109" t="s">
        <v>1748</v>
      </c>
      <c r="P2109" t="s">
        <v>1747</v>
      </c>
      <c r="Q2109" t="s">
        <v>177</v>
      </c>
      <c r="R2109">
        <v>1</v>
      </c>
      <c r="S2109" t="s">
        <v>271</v>
      </c>
    </row>
    <row r="2110" spans="1:26" hidden="1" x14ac:dyDescent="0.25">
      <c r="A2110" t="str">
        <f t="array" ref="A2110">IF(COUNT(SEARCH(RubriekenHistorisch,CONCATENATE(P2109,U2109,AB2109,AH2109))),"t","f")</f>
        <v>f</v>
      </c>
      <c r="B2110" t="str">
        <f t="shared" si="98"/>
        <v>f</v>
      </c>
      <c r="C2110" t="str">
        <f t="shared" si="99"/>
        <v>f</v>
      </c>
      <c r="D2110" t="str">
        <f t="shared" si="100"/>
        <v>f</v>
      </c>
      <c r="E2110" t="str">
        <f>IF(COUNT(SEARCH({"04.","05.","09.","12."},CONCATENATE(P2109,U2109,AB2109,AH2109))),"t","f")</f>
        <v>f</v>
      </c>
      <c r="F2110" t="str">
        <f t="array" ref="F2110">IF(COUNT(SEARCH(HistorischeRubrieken,CONCATENATE(P2109,U2109,AB2109,AH2109))),"t","f")</f>
        <v>f</v>
      </c>
      <c r="G2110">
        <v>3</v>
      </c>
      <c r="H2110">
        <v>400102</v>
      </c>
      <c r="I2110" t="s">
        <v>1745</v>
      </c>
      <c r="J2110">
        <v>19980201</v>
      </c>
      <c r="K2110">
        <v>20010401</v>
      </c>
      <c r="M2110">
        <v>0</v>
      </c>
      <c r="N2110">
        <v>0</v>
      </c>
      <c r="O2110" t="s">
        <v>1749</v>
      </c>
      <c r="P2110" t="s">
        <v>1747</v>
      </c>
      <c r="Q2110" t="s">
        <v>1510</v>
      </c>
      <c r="R2110">
        <v>1</v>
      </c>
      <c r="S2110" t="s">
        <v>271</v>
      </c>
    </row>
    <row r="2111" spans="1:26" hidden="1" x14ac:dyDescent="0.25">
      <c r="A2111" t="str">
        <f t="array" ref="A2111">IF(COUNT(SEARCH(RubriekenHistorisch,CONCATENATE(P2110,U2110,AB2110,AH2110))),"t","f")</f>
        <v>f</v>
      </c>
      <c r="B2111" t="str">
        <f t="shared" si="98"/>
        <v>f</v>
      </c>
      <c r="C2111" t="str">
        <f t="shared" si="99"/>
        <v>f</v>
      </c>
      <c r="D2111" t="str">
        <f t="shared" si="100"/>
        <v>f</v>
      </c>
      <c r="E2111" t="str">
        <f>IF(COUNT(SEARCH({"04.","05.","09.","12."},CONCATENATE(P2110,U2110,AB2110,AH2110))),"t","f")</f>
        <v>f</v>
      </c>
      <c r="F2111" t="str">
        <f t="array" ref="F2111">IF(COUNT(SEARCH(HistorischeRubrieken,CONCATENATE(P2110,U2110,AB2110,AH2110))),"t","f")</f>
        <v>f</v>
      </c>
      <c r="G2111">
        <v>4</v>
      </c>
      <c r="H2111">
        <v>400102</v>
      </c>
      <c r="I2111" t="s">
        <v>1745</v>
      </c>
      <c r="J2111">
        <v>20010401</v>
      </c>
      <c r="K2111">
        <v>20020101</v>
      </c>
      <c r="M2111">
        <v>0</v>
      </c>
      <c r="N2111">
        <v>0</v>
      </c>
      <c r="O2111" t="s">
        <v>1750</v>
      </c>
      <c r="P2111" t="s">
        <v>1747</v>
      </c>
      <c r="Q2111" t="s">
        <v>1510</v>
      </c>
      <c r="R2111">
        <v>1</v>
      </c>
      <c r="S2111" t="s">
        <v>271</v>
      </c>
    </row>
    <row r="2112" spans="1:26" hidden="1" x14ac:dyDescent="0.25">
      <c r="A2112" t="str">
        <f t="array" ref="A2112">IF(COUNT(SEARCH(RubriekenHistorisch,CONCATENATE(P2111,U2111,AB2111,AH2111))),"t","f")</f>
        <v>f</v>
      </c>
      <c r="B2112" t="str">
        <f t="shared" si="98"/>
        <v>f</v>
      </c>
      <c r="C2112" t="str">
        <f t="shared" si="99"/>
        <v>f</v>
      </c>
      <c r="D2112" t="str">
        <f t="shared" si="100"/>
        <v>f</v>
      </c>
      <c r="E2112" t="str">
        <f>IF(COUNT(SEARCH({"04.","05.","09.","12."},CONCATENATE(P2111,U2111,AB2111,AH2111))),"t","f")</f>
        <v>f</v>
      </c>
      <c r="F2112" t="str">
        <f t="array" ref="F2112">IF(COUNT(SEARCH(HistorischeRubrieken,CONCATENATE(P2111,U2111,AB2111,AH2111))),"t","f")</f>
        <v>f</v>
      </c>
      <c r="G2112">
        <v>5</v>
      </c>
      <c r="H2112">
        <v>400102</v>
      </c>
      <c r="I2112" t="s">
        <v>1745</v>
      </c>
      <c r="J2112">
        <v>20020101</v>
      </c>
      <c r="K2112">
        <v>20070901</v>
      </c>
      <c r="M2112">
        <v>0</v>
      </c>
      <c r="N2112">
        <v>0</v>
      </c>
      <c r="O2112" t="s">
        <v>1750</v>
      </c>
      <c r="P2112" t="s">
        <v>1747</v>
      </c>
      <c r="Q2112" t="s">
        <v>1510</v>
      </c>
      <c r="R2112">
        <v>1</v>
      </c>
      <c r="S2112" t="s">
        <v>271</v>
      </c>
    </row>
    <row r="2113" spans="1:19" hidden="1" x14ac:dyDescent="0.25">
      <c r="A2113" t="str">
        <f t="array" ref="A2113">IF(COUNT(SEARCH(RubriekenHistorisch,CONCATENATE(P2112,U2112,AB2112,AH2112))),"t","f")</f>
        <v>f</v>
      </c>
      <c r="B2113" t="str">
        <f t="shared" si="98"/>
        <v>f</v>
      </c>
      <c r="C2113" t="str">
        <f t="shared" si="99"/>
        <v>f</v>
      </c>
      <c r="D2113" t="str">
        <f t="shared" si="100"/>
        <v>f</v>
      </c>
      <c r="E2113" t="str">
        <f>IF(COUNT(SEARCH({"04.","05.","09.","12."},CONCATENATE(P2112,U2112,AB2112,AH2112))),"t","f")</f>
        <v>f</v>
      </c>
      <c r="F2113" t="str">
        <f t="array" ref="F2113">IF(COUNT(SEARCH(HistorischeRubrieken,CONCATENATE(P2112,U2112,AB2112,AH2112))),"t","f")</f>
        <v>f</v>
      </c>
      <c r="G2113">
        <v>6</v>
      </c>
      <c r="H2113">
        <v>400102</v>
      </c>
      <c r="I2113" t="s">
        <v>1745</v>
      </c>
      <c r="J2113">
        <v>20070901</v>
      </c>
      <c r="K2113">
        <v>20080901</v>
      </c>
      <c r="M2113">
        <v>0</v>
      </c>
      <c r="N2113">
        <v>0</v>
      </c>
      <c r="O2113" t="s">
        <v>1751</v>
      </c>
      <c r="P2113" t="s">
        <v>1747</v>
      </c>
      <c r="Q2113" t="s">
        <v>1510</v>
      </c>
      <c r="R2113">
        <v>1</v>
      </c>
      <c r="S2113" t="s">
        <v>271</v>
      </c>
    </row>
    <row r="2114" spans="1:19" hidden="1" x14ac:dyDescent="0.25">
      <c r="A2114" t="str">
        <f t="array" ref="A2114">IF(COUNT(SEARCH(RubriekenHistorisch,CONCATENATE(P2113,U2113,AB2113,AH2113))),"t","f")</f>
        <v>f</v>
      </c>
      <c r="B2114" t="str">
        <f t="shared" si="98"/>
        <v>f</v>
      </c>
      <c r="C2114" t="str">
        <f t="shared" si="99"/>
        <v>f</v>
      </c>
      <c r="D2114" t="str">
        <f t="shared" si="100"/>
        <v>f</v>
      </c>
      <c r="E2114" t="str">
        <f>IF(COUNT(SEARCH({"04.","05.","09.","12."},CONCATENATE(P2113,U2113,AB2113,AH2113))),"t","f")</f>
        <v>f</v>
      </c>
      <c r="F2114" t="str">
        <f t="array" ref="F2114">IF(COUNT(SEARCH(HistorischeRubrieken,CONCATENATE(P2113,U2113,AB2113,AH2113))),"t","f")</f>
        <v>f</v>
      </c>
      <c r="G2114">
        <v>7</v>
      </c>
      <c r="H2114">
        <v>400102</v>
      </c>
      <c r="I2114" t="s">
        <v>1745</v>
      </c>
      <c r="J2114">
        <v>20080901</v>
      </c>
      <c r="K2114">
        <v>20120115</v>
      </c>
      <c r="M2114">
        <v>0</v>
      </c>
      <c r="N2114">
        <v>0</v>
      </c>
      <c r="O2114" t="s">
        <v>1751</v>
      </c>
      <c r="P2114" t="s">
        <v>1747</v>
      </c>
      <c r="Q2114" t="s">
        <v>1510</v>
      </c>
      <c r="R2114">
        <v>1</v>
      </c>
      <c r="S2114" t="s">
        <v>271</v>
      </c>
    </row>
    <row r="2115" spans="1:19" hidden="1" x14ac:dyDescent="0.25">
      <c r="A2115" t="str">
        <f t="array" ref="A2115">IF(COUNT(SEARCH(RubriekenHistorisch,CONCATENATE(P2114,U2114,AB2114,AH2114))),"t","f")</f>
        <v>f</v>
      </c>
      <c r="B2115" t="str">
        <f t="shared" ref="B2115:B2178" si="101">IF(COUNT(SEARCH("07.66.20",CONCATENATE(P2114,U2114,AB2114,AH2114))),"t","f")</f>
        <v>f</v>
      </c>
      <c r="C2115" t="str">
        <f t="shared" ref="C2115:C2178" si="102">IF(COUNT(SEARCH("14.40.10",CONCATENATE(P2114,U2114,AB2114,AH2114))),"t","f")</f>
        <v>f</v>
      </c>
      <c r="D2115" t="str">
        <f t="shared" si="100"/>
        <v>f</v>
      </c>
      <c r="E2115" t="str">
        <f>IF(COUNT(SEARCH({"04.","05.","09.","12."},CONCATENATE(P2114,U2114,AB2114,AH2114))),"t","f")</f>
        <v>f</v>
      </c>
      <c r="F2115" t="str">
        <f t="array" ref="F2115">IF(COUNT(SEARCH(HistorischeRubrieken,CONCATENATE(P2114,U2114,AB2114,AH2114))),"t","f")</f>
        <v>f</v>
      </c>
      <c r="G2115">
        <v>8</v>
      </c>
      <c r="H2115">
        <v>400102</v>
      </c>
      <c r="I2115" t="s">
        <v>1745</v>
      </c>
      <c r="J2115">
        <v>20120115</v>
      </c>
      <c r="K2115">
        <v>20120716</v>
      </c>
      <c r="M2115">
        <v>0</v>
      </c>
      <c r="N2115">
        <v>0</v>
      </c>
      <c r="O2115" t="s">
        <v>1752</v>
      </c>
      <c r="P2115" t="s">
        <v>1747</v>
      </c>
      <c r="Q2115" t="s">
        <v>1510</v>
      </c>
      <c r="R2115">
        <v>1</v>
      </c>
      <c r="S2115" t="s">
        <v>271</v>
      </c>
    </row>
    <row r="2116" spans="1:19" hidden="1" x14ac:dyDescent="0.25">
      <c r="A2116" t="str">
        <f t="array" ref="A2116">IF(COUNT(SEARCH(RubriekenHistorisch,CONCATENATE(P2115,U2115,AB2115,AH2115))),"t","f")</f>
        <v>f</v>
      </c>
      <c r="B2116" t="str">
        <f t="shared" si="101"/>
        <v>f</v>
      </c>
      <c r="C2116" t="str">
        <f t="shared" si="102"/>
        <v>f</v>
      </c>
      <c r="D2116" t="str">
        <f t="shared" ref="D2116:D2179" si="103">IF(COUNT(SEARCH("- 0",CONCATENATE(P2115,U2115,AB2115,AH2115))),"t","f")</f>
        <v>f</v>
      </c>
      <c r="E2116" t="str">
        <f>IF(COUNT(SEARCH({"04.","05.","09.","12."},CONCATENATE(P2115,U2115,AB2115,AH2115))),"t","f")</f>
        <v>f</v>
      </c>
      <c r="F2116" t="str">
        <f t="array" ref="F2116">IF(COUNT(SEARCH(HistorischeRubrieken,CONCATENATE(P2115,U2115,AB2115,AH2115))),"t","f")</f>
        <v>f</v>
      </c>
      <c r="G2116">
        <v>1</v>
      </c>
      <c r="H2116">
        <v>400103</v>
      </c>
      <c r="I2116" t="s">
        <v>1753</v>
      </c>
      <c r="J2116">
        <v>19941001</v>
      </c>
      <c r="K2116">
        <v>19960501</v>
      </c>
      <c r="M2116">
        <v>0</v>
      </c>
      <c r="N2116">
        <v>0</v>
      </c>
      <c r="O2116" t="s">
        <v>1754</v>
      </c>
      <c r="P2116" t="s">
        <v>1755</v>
      </c>
      <c r="Q2116" t="s">
        <v>1756</v>
      </c>
      <c r="R2116">
        <v>1</v>
      </c>
      <c r="S2116" t="s">
        <v>271</v>
      </c>
    </row>
    <row r="2117" spans="1:19" hidden="1" x14ac:dyDescent="0.25">
      <c r="A2117" t="str">
        <f t="array" ref="A2117">IF(COUNT(SEARCH(RubriekenHistorisch,CONCATENATE(P2116,U2116,AB2116,AH2116))),"t","f")</f>
        <v>t</v>
      </c>
      <c r="B2117" t="str">
        <f t="shared" si="101"/>
        <v>f</v>
      </c>
      <c r="C2117" t="str">
        <f t="shared" si="102"/>
        <v>f</v>
      </c>
      <c r="D2117" t="str">
        <f t="shared" si="103"/>
        <v>f</v>
      </c>
      <c r="E2117" t="str">
        <f>IF(COUNT(SEARCH({"04.","05.","09.","12."},CONCATENATE(P2116,U2116,AB2116,AH2116))),"t","f")</f>
        <v>f</v>
      </c>
      <c r="F2117" t="str">
        <f t="array" ref="F2117">IF(COUNT(SEARCH(HistorischeRubrieken,CONCATENATE(P2116,U2116,AB2116,AH2116))),"t","f")</f>
        <v>f</v>
      </c>
      <c r="G2117">
        <v>2</v>
      </c>
      <c r="H2117">
        <v>400103</v>
      </c>
      <c r="I2117" t="s">
        <v>1753</v>
      </c>
      <c r="J2117">
        <v>19960501</v>
      </c>
      <c r="K2117">
        <v>19980201</v>
      </c>
      <c r="M2117">
        <v>0</v>
      </c>
      <c r="N2117">
        <v>0</v>
      </c>
      <c r="O2117" t="s">
        <v>1757</v>
      </c>
      <c r="P2117" t="s">
        <v>1758</v>
      </c>
      <c r="Q2117" t="s">
        <v>1759</v>
      </c>
      <c r="R2117">
        <v>1</v>
      </c>
      <c r="S2117" t="s">
        <v>271</v>
      </c>
    </row>
    <row r="2118" spans="1:19" hidden="1" x14ac:dyDescent="0.25">
      <c r="A2118" t="str">
        <f t="array" ref="A2118">IF(COUNT(SEARCH(RubriekenHistorisch,CONCATENATE(P2117,U2117,AB2117,AH2117))),"t","f")</f>
        <v>f</v>
      </c>
      <c r="B2118" t="str">
        <f t="shared" si="101"/>
        <v>f</v>
      </c>
      <c r="C2118" t="str">
        <f t="shared" si="102"/>
        <v>f</v>
      </c>
      <c r="D2118" t="str">
        <f t="shared" si="103"/>
        <v>f</v>
      </c>
      <c r="E2118" t="str">
        <f>IF(COUNT(SEARCH({"04.","05.","09.","12."},CONCATENATE(P2117,U2117,AB2117,AH2117))),"t","f")</f>
        <v>f</v>
      </c>
      <c r="F2118" t="str">
        <f t="array" ref="F2118">IF(COUNT(SEARCH(HistorischeRubrieken,CONCATENATE(P2117,U2117,AB2117,AH2117))),"t","f")</f>
        <v>f</v>
      </c>
      <c r="G2118">
        <v>3</v>
      </c>
      <c r="H2118">
        <v>400103</v>
      </c>
      <c r="I2118" t="s">
        <v>1753</v>
      </c>
      <c r="J2118">
        <v>19980201</v>
      </c>
      <c r="K2118">
        <v>20010401</v>
      </c>
      <c r="M2118">
        <v>0</v>
      </c>
      <c r="N2118">
        <v>0</v>
      </c>
      <c r="O2118" t="s">
        <v>1760</v>
      </c>
      <c r="P2118" t="s">
        <v>1758</v>
      </c>
      <c r="Q2118" t="s">
        <v>1759</v>
      </c>
      <c r="R2118">
        <v>1</v>
      </c>
      <c r="S2118" t="s">
        <v>271</v>
      </c>
    </row>
    <row r="2119" spans="1:19" hidden="1" x14ac:dyDescent="0.25">
      <c r="A2119" t="str">
        <f t="array" ref="A2119">IF(COUNT(SEARCH(RubriekenHistorisch,CONCATENATE(P2118,U2118,AB2118,AH2118))),"t","f")</f>
        <v>f</v>
      </c>
      <c r="B2119" t="str">
        <f t="shared" si="101"/>
        <v>f</v>
      </c>
      <c r="C2119" t="str">
        <f t="shared" si="102"/>
        <v>f</v>
      </c>
      <c r="D2119" t="str">
        <f t="shared" si="103"/>
        <v>f</v>
      </c>
      <c r="E2119" t="str">
        <f>IF(COUNT(SEARCH({"04.","05.","09.","12."},CONCATENATE(P2118,U2118,AB2118,AH2118))),"t","f")</f>
        <v>f</v>
      </c>
      <c r="F2119" t="str">
        <f t="array" ref="F2119">IF(COUNT(SEARCH(HistorischeRubrieken,CONCATENATE(P2118,U2118,AB2118,AH2118))),"t","f")</f>
        <v>f</v>
      </c>
      <c r="G2119">
        <v>4</v>
      </c>
      <c r="H2119">
        <v>400103</v>
      </c>
      <c r="I2119" t="s">
        <v>1753</v>
      </c>
      <c r="J2119">
        <v>20010401</v>
      </c>
      <c r="K2119">
        <v>20020101</v>
      </c>
      <c r="M2119">
        <v>0</v>
      </c>
      <c r="N2119">
        <v>0</v>
      </c>
      <c r="O2119" t="s">
        <v>1761</v>
      </c>
      <c r="P2119" t="s">
        <v>1758</v>
      </c>
      <c r="Q2119" t="s">
        <v>1759</v>
      </c>
      <c r="R2119">
        <v>1</v>
      </c>
      <c r="S2119" t="s">
        <v>271</v>
      </c>
    </row>
    <row r="2120" spans="1:19" hidden="1" x14ac:dyDescent="0.25">
      <c r="A2120" t="str">
        <f t="array" ref="A2120">IF(COUNT(SEARCH(RubriekenHistorisch,CONCATENATE(P2119,U2119,AB2119,AH2119))),"t","f")</f>
        <v>f</v>
      </c>
      <c r="B2120" t="str">
        <f t="shared" si="101"/>
        <v>f</v>
      </c>
      <c r="C2120" t="str">
        <f t="shared" si="102"/>
        <v>f</v>
      </c>
      <c r="D2120" t="str">
        <f t="shared" si="103"/>
        <v>f</v>
      </c>
      <c r="E2120" t="str">
        <f>IF(COUNT(SEARCH({"04.","05.","09.","12."},CONCATENATE(P2119,U2119,AB2119,AH2119))),"t","f")</f>
        <v>f</v>
      </c>
      <c r="F2120" t="str">
        <f t="array" ref="F2120">IF(COUNT(SEARCH(HistorischeRubrieken,CONCATENATE(P2119,U2119,AB2119,AH2119))),"t","f")</f>
        <v>f</v>
      </c>
      <c r="G2120">
        <v>5</v>
      </c>
      <c r="H2120">
        <v>400103</v>
      </c>
      <c r="I2120" t="s">
        <v>1753</v>
      </c>
      <c r="J2120">
        <v>20020101</v>
      </c>
      <c r="K2120">
        <v>20070901</v>
      </c>
      <c r="M2120">
        <v>0</v>
      </c>
      <c r="N2120">
        <v>0</v>
      </c>
      <c r="O2120" t="s">
        <v>1761</v>
      </c>
      <c r="P2120" t="s">
        <v>1758</v>
      </c>
      <c r="Q2120" t="s">
        <v>1759</v>
      </c>
      <c r="R2120">
        <v>1</v>
      </c>
      <c r="S2120" t="s">
        <v>271</v>
      </c>
    </row>
    <row r="2121" spans="1:19" hidden="1" x14ac:dyDescent="0.25">
      <c r="A2121" t="str">
        <f t="array" ref="A2121">IF(COUNT(SEARCH(RubriekenHistorisch,CONCATENATE(P2120,U2120,AB2120,AH2120))),"t","f")</f>
        <v>f</v>
      </c>
      <c r="B2121" t="str">
        <f t="shared" si="101"/>
        <v>f</v>
      </c>
      <c r="C2121" t="str">
        <f t="shared" si="102"/>
        <v>f</v>
      </c>
      <c r="D2121" t="str">
        <f t="shared" si="103"/>
        <v>f</v>
      </c>
      <c r="E2121" t="str">
        <f>IF(COUNT(SEARCH({"04.","05.","09.","12."},CONCATENATE(P2120,U2120,AB2120,AH2120))),"t","f")</f>
        <v>f</v>
      </c>
      <c r="F2121" t="str">
        <f t="array" ref="F2121">IF(COUNT(SEARCH(HistorischeRubrieken,CONCATENATE(P2120,U2120,AB2120,AH2120))),"t","f")</f>
        <v>f</v>
      </c>
      <c r="G2121">
        <v>6</v>
      </c>
      <c r="H2121">
        <v>400103</v>
      </c>
      <c r="I2121" t="s">
        <v>1753</v>
      </c>
      <c r="J2121">
        <v>20070901</v>
      </c>
      <c r="K2121">
        <v>20080901</v>
      </c>
      <c r="M2121">
        <v>0</v>
      </c>
      <c r="N2121">
        <v>0</v>
      </c>
      <c r="O2121" t="s">
        <v>1762</v>
      </c>
      <c r="P2121" t="s">
        <v>1758</v>
      </c>
      <c r="Q2121" t="s">
        <v>1759</v>
      </c>
      <c r="R2121">
        <v>1</v>
      </c>
      <c r="S2121" t="s">
        <v>271</v>
      </c>
    </row>
    <row r="2122" spans="1:19" hidden="1" x14ac:dyDescent="0.25">
      <c r="A2122" t="str">
        <f t="array" ref="A2122">IF(COUNT(SEARCH(RubriekenHistorisch,CONCATENATE(P2121,U2121,AB2121,AH2121))),"t","f")</f>
        <v>f</v>
      </c>
      <c r="B2122" t="str">
        <f t="shared" si="101"/>
        <v>f</v>
      </c>
      <c r="C2122" t="str">
        <f t="shared" si="102"/>
        <v>f</v>
      </c>
      <c r="D2122" t="str">
        <f t="shared" si="103"/>
        <v>f</v>
      </c>
      <c r="E2122" t="str">
        <f>IF(COUNT(SEARCH({"04.","05.","09.","12."},CONCATENATE(P2121,U2121,AB2121,AH2121))),"t","f")</f>
        <v>f</v>
      </c>
      <c r="F2122" t="str">
        <f t="array" ref="F2122">IF(COUNT(SEARCH(HistorischeRubrieken,CONCATENATE(P2121,U2121,AB2121,AH2121))),"t","f")</f>
        <v>f</v>
      </c>
      <c r="G2122">
        <v>7</v>
      </c>
      <c r="H2122">
        <v>400103</v>
      </c>
      <c r="I2122" t="s">
        <v>1753</v>
      </c>
      <c r="J2122">
        <v>20080901</v>
      </c>
      <c r="K2122">
        <v>20120115</v>
      </c>
      <c r="M2122">
        <v>0</v>
      </c>
      <c r="N2122">
        <v>0</v>
      </c>
      <c r="O2122" t="s">
        <v>1762</v>
      </c>
      <c r="P2122" t="s">
        <v>1758</v>
      </c>
      <c r="Q2122" t="s">
        <v>1759</v>
      </c>
      <c r="R2122">
        <v>1</v>
      </c>
      <c r="S2122" t="s">
        <v>271</v>
      </c>
    </row>
    <row r="2123" spans="1:19" hidden="1" x14ac:dyDescent="0.25">
      <c r="A2123" t="str">
        <f t="array" ref="A2123">IF(COUNT(SEARCH(RubriekenHistorisch,CONCATENATE(P2122,U2122,AB2122,AH2122))),"t","f")</f>
        <v>f</v>
      </c>
      <c r="B2123" t="str">
        <f t="shared" si="101"/>
        <v>f</v>
      </c>
      <c r="C2123" t="str">
        <f t="shared" si="102"/>
        <v>f</v>
      </c>
      <c r="D2123" t="str">
        <f t="shared" si="103"/>
        <v>f</v>
      </c>
      <c r="E2123" t="str">
        <f>IF(COUNT(SEARCH({"04.","05.","09.","12."},CONCATENATE(P2122,U2122,AB2122,AH2122))),"t","f")</f>
        <v>f</v>
      </c>
      <c r="F2123" t="str">
        <f t="array" ref="F2123">IF(COUNT(SEARCH(HistorischeRubrieken,CONCATENATE(P2122,U2122,AB2122,AH2122))),"t","f")</f>
        <v>f</v>
      </c>
      <c r="G2123">
        <v>8</v>
      </c>
      <c r="H2123">
        <v>400103</v>
      </c>
      <c r="I2123" t="s">
        <v>1753</v>
      </c>
      <c r="J2123">
        <v>20120115</v>
      </c>
      <c r="K2123">
        <v>20120716</v>
      </c>
      <c r="M2123">
        <v>0</v>
      </c>
      <c r="N2123">
        <v>0</v>
      </c>
      <c r="O2123" t="s">
        <v>1763</v>
      </c>
      <c r="P2123" t="s">
        <v>1758</v>
      </c>
      <c r="Q2123" t="s">
        <v>1759</v>
      </c>
      <c r="R2123">
        <v>1</v>
      </c>
      <c r="S2123" t="s">
        <v>271</v>
      </c>
    </row>
    <row r="2124" spans="1:19" hidden="1" x14ac:dyDescent="0.25">
      <c r="A2124" t="str">
        <f t="array" ref="A2124">IF(COUNT(SEARCH(RubriekenHistorisch,CONCATENATE(P2123,U2123,AB2123,AH2123))),"t","f")</f>
        <v>f</v>
      </c>
      <c r="B2124" t="str">
        <f t="shared" si="101"/>
        <v>f</v>
      </c>
      <c r="C2124" t="str">
        <f t="shared" si="102"/>
        <v>f</v>
      </c>
      <c r="D2124" t="str">
        <f t="shared" si="103"/>
        <v>f</v>
      </c>
      <c r="E2124" t="str">
        <f>IF(COUNT(SEARCH({"04.","05.","09.","12."},CONCATENATE(P2123,U2123,AB2123,AH2123))),"t","f")</f>
        <v>f</v>
      </c>
      <c r="F2124" t="str">
        <f t="array" ref="F2124">IF(COUNT(SEARCH(HistorischeRubrieken,CONCATENATE(P2123,U2123,AB2123,AH2123))),"t","f")</f>
        <v>f</v>
      </c>
      <c r="G2124">
        <v>1</v>
      </c>
      <c r="H2124">
        <v>400104</v>
      </c>
      <c r="I2124" t="s">
        <v>1764</v>
      </c>
      <c r="J2124">
        <v>19941001</v>
      </c>
      <c r="K2124">
        <v>19960501</v>
      </c>
      <c r="M2124">
        <v>0</v>
      </c>
      <c r="N2124">
        <v>0</v>
      </c>
      <c r="O2124" t="s">
        <v>1765</v>
      </c>
      <c r="P2124" t="s">
        <v>1766</v>
      </c>
      <c r="Q2124" t="s">
        <v>125</v>
      </c>
      <c r="R2124">
        <v>1</v>
      </c>
      <c r="S2124" t="s">
        <v>271</v>
      </c>
    </row>
    <row r="2125" spans="1:19" hidden="1" x14ac:dyDescent="0.25">
      <c r="A2125" t="str">
        <f t="array" ref="A2125">IF(COUNT(SEARCH(RubriekenHistorisch,CONCATENATE(P2124,U2124,AB2124,AH2124))),"t","f")</f>
        <v>t</v>
      </c>
      <c r="B2125" t="str">
        <f t="shared" si="101"/>
        <v>f</v>
      </c>
      <c r="C2125" t="str">
        <f t="shared" si="102"/>
        <v>f</v>
      </c>
      <c r="D2125" t="str">
        <f t="shared" si="103"/>
        <v>f</v>
      </c>
      <c r="E2125" t="str">
        <f>IF(COUNT(SEARCH({"04.","05.","09.","12."},CONCATENATE(P2124,U2124,AB2124,AH2124))),"t","f")</f>
        <v>t</v>
      </c>
      <c r="F2125" t="str">
        <f t="array" ref="F2125">IF(COUNT(SEARCH(HistorischeRubrieken,CONCATENATE(P2124,U2124,AB2124,AH2124))),"t","f")</f>
        <v>f</v>
      </c>
      <c r="G2125">
        <v>2</v>
      </c>
      <c r="H2125">
        <v>400104</v>
      </c>
      <c r="I2125" t="s">
        <v>1764</v>
      </c>
      <c r="J2125">
        <v>19960501</v>
      </c>
      <c r="K2125">
        <v>19980201</v>
      </c>
      <c r="M2125">
        <v>0</v>
      </c>
      <c r="N2125">
        <v>0</v>
      </c>
      <c r="O2125" t="s">
        <v>1765</v>
      </c>
      <c r="P2125" t="s">
        <v>1767</v>
      </c>
      <c r="Q2125" t="s">
        <v>125</v>
      </c>
      <c r="R2125">
        <v>1</v>
      </c>
      <c r="S2125" t="s">
        <v>271</v>
      </c>
    </row>
    <row r="2126" spans="1:19" hidden="1" x14ac:dyDescent="0.25">
      <c r="A2126" t="str">
        <f t="array" ref="A2126">IF(COUNT(SEARCH(RubriekenHistorisch,CONCATENATE(P2125,U2125,AB2125,AH2125))),"t","f")</f>
        <v>f</v>
      </c>
      <c r="B2126" t="str">
        <f t="shared" si="101"/>
        <v>f</v>
      </c>
      <c r="C2126" t="str">
        <f t="shared" si="102"/>
        <v>f</v>
      </c>
      <c r="D2126" t="str">
        <f t="shared" si="103"/>
        <v>f</v>
      </c>
      <c r="E2126" t="str">
        <f>IF(COUNT(SEARCH({"04.","05.","09.","12."},CONCATENATE(P2125,U2125,AB2125,AH2125))),"t","f")</f>
        <v>t</v>
      </c>
      <c r="F2126" t="str">
        <f t="array" ref="F2126">IF(COUNT(SEARCH(HistorischeRubrieken,CONCATENATE(P2125,U2125,AB2125,AH2125))),"t","f")</f>
        <v>f</v>
      </c>
      <c r="G2126">
        <v>3</v>
      </c>
      <c r="H2126">
        <v>400104</v>
      </c>
      <c r="I2126" t="s">
        <v>1764</v>
      </c>
      <c r="J2126">
        <v>19980201</v>
      </c>
      <c r="K2126">
        <v>20010401</v>
      </c>
      <c r="M2126">
        <v>0</v>
      </c>
      <c r="N2126">
        <v>0</v>
      </c>
      <c r="O2126" t="s">
        <v>1768</v>
      </c>
      <c r="P2126" t="s">
        <v>1767</v>
      </c>
      <c r="Q2126" t="s">
        <v>125</v>
      </c>
      <c r="R2126">
        <v>1</v>
      </c>
      <c r="S2126" t="s">
        <v>271</v>
      </c>
    </row>
    <row r="2127" spans="1:19" hidden="1" x14ac:dyDescent="0.25">
      <c r="A2127" t="str">
        <f t="array" ref="A2127">IF(COUNT(SEARCH(RubriekenHistorisch,CONCATENATE(P2126,U2126,AB2126,AH2126))),"t","f")</f>
        <v>f</v>
      </c>
      <c r="B2127" t="str">
        <f t="shared" si="101"/>
        <v>f</v>
      </c>
      <c r="C2127" t="str">
        <f t="shared" si="102"/>
        <v>f</v>
      </c>
      <c r="D2127" t="str">
        <f t="shared" si="103"/>
        <v>f</v>
      </c>
      <c r="E2127" t="str">
        <f>IF(COUNT(SEARCH({"04.","05.","09.","12."},CONCATENATE(P2126,U2126,AB2126,AH2126))),"t","f")</f>
        <v>t</v>
      </c>
      <c r="F2127" t="str">
        <f t="array" ref="F2127">IF(COUNT(SEARCH(HistorischeRubrieken,CONCATENATE(P2126,U2126,AB2126,AH2126))),"t","f")</f>
        <v>f</v>
      </c>
      <c r="G2127">
        <v>4</v>
      </c>
      <c r="H2127">
        <v>400104</v>
      </c>
      <c r="I2127" t="s">
        <v>1764</v>
      </c>
      <c r="J2127">
        <v>20010401</v>
      </c>
      <c r="K2127">
        <v>20020101</v>
      </c>
      <c r="M2127">
        <v>0</v>
      </c>
      <c r="N2127">
        <v>0</v>
      </c>
      <c r="O2127" t="s">
        <v>1769</v>
      </c>
      <c r="P2127" t="s">
        <v>1767</v>
      </c>
      <c r="Q2127" t="s">
        <v>125</v>
      </c>
      <c r="R2127">
        <v>1</v>
      </c>
      <c r="S2127" t="s">
        <v>271</v>
      </c>
    </row>
    <row r="2128" spans="1:19" hidden="1" x14ac:dyDescent="0.25">
      <c r="A2128" t="str">
        <f t="array" ref="A2128">IF(COUNT(SEARCH(RubriekenHistorisch,CONCATENATE(P2127,U2127,AB2127,AH2127))),"t","f")</f>
        <v>f</v>
      </c>
      <c r="B2128" t="str">
        <f t="shared" si="101"/>
        <v>f</v>
      </c>
      <c r="C2128" t="str">
        <f t="shared" si="102"/>
        <v>f</v>
      </c>
      <c r="D2128" t="str">
        <f t="shared" si="103"/>
        <v>f</v>
      </c>
      <c r="E2128" t="str">
        <f>IF(COUNT(SEARCH({"04.","05.","09.","12."},CONCATENATE(P2127,U2127,AB2127,AH2127))),"t","f")</f>
        <v>t</v>
      </c>
      <c r="F2128" t="str">
        <f t="array" ref="F2128">IF(COUNT(SEARCH(HistorischeRubrieken,CONCATENATE(P2127,U2127,AB2127,AH2127))),"t","f")</f>
        <v>f</v>
      </c>
      <c r="G2128">
        <v>5</v>
      </c>
      <c r="H2128">
        <v>400104</v>
      </c>
      <c r="I2128" t="s">
        <v>1764</v>
      </c>
      <c r="J2128">
        <v>20020101</v>
      </c>
      <c r="K2128">
        <v>20070901</v>
      </c>
      <c r="M2128">
        <v>0</v>
      </c>
      <c r="N2128">
        <v>0</v>
      </c>
      <c r="O2128" t="s">
        <v>1769</v>
      </c>
      <c r="P2128" t="s">
        <v>1767</v>
      </c>
      <c r="Q2128" t="s">
        <v>125</v>
      </c>
      <c r="R2128">
        <v>1</v>
      </c>
      <c r="S2128" t="s">
        <v>271</v>
      </c>
    </row>
    <row r="2129" spans="1:19" hidden="1" x14ac:dyDescent="0.25">
      <c r="A2129" t="str">
        <f t="array" ref="A2129">IF(COUNT(SEARCH(RubriekenHistorisch,CONCATENATE(P2128,U2128,AB2128,AH2128))),"t","f")</f>
        <v>f</v>
      </c>
      <c r="B2129" t="str">
        <f t="shared" si="101"/>
        <v>f</v>
      </c>
      <c r="C2129" t="str">
        <f t="shared" si="102"/>
        <v>f</v>
      </c>
      <c r="D2129" t="str">
        <f t="shared" si="103"/>
        <v>f</v>
      </c>
      <c r="E2129" t="str">
        <f>IF(COUNT(SEARCH({"04.","05.","09.","12."},CONCATENATE(P2128,U2128,AB2128,AH2128))),"t","f")</f>
        <v>t</v>
      </c>
      <c r="F2129" t="str">
        <f t="array" ref="F2129">IF(COUNT(SEARCH(HistorischeRubrieken,CONCATENATE(P2128,U2128,AB2128,AH2128))),"t","f")</f>
        <v>f</v>
      </c>
      <c r="G2129">
        <v>6</v>
      </c>
      <c r="H2129">
        <v>400104</v>
      </c>
      <c r="I2129" t="s">
        <v>1764</v>
      </c>
      <c r="J2129">
        <v>20070901</v>
      </c>
      <c r="K2129">
        <v>20080901</v>
      </c>
      <c r="M2129">
        <v>0</v>
      </c>
      <c r="N2129">
        <v>0</v>
      </c>
      <c r="O2129" t="s">
        <v>1770</v>
      </c>
      <c r="P2129" t="s">
        <v>1767</v>
      </c>
      <c r="Q2129" t="s">
        <v>125</v>
      </c>
      <c r="R2129">
        <v>1</v>
      </c>
      <c r="S2129" t="s">
        <v>271</v>
      </c>
    </row>
    <row r="2130" spans="1:19" hidden="1" x14ac:dyDescent="0.25">
      <c r="A2130" t="str">
        <f t="array" ref="A2130">IF(COUNT(SEARCH(RubriekenHistorisch,CONCATENATE(P2129,U2129,AB2129,AH2129))),"t","f")</f>
        <v>f</v>
      </c>
      <c r="B2130" t="str">
        <f t="shared" si="101"/>
        <v>f</v>
      </c>
      <c r="C2130" t="str">
        <f t="shared" si="102"/>
        <v>f</v>
      </c>
      <c r="D2130" t="str">
        <f t="shared" si="103"/>
        <v>f</v>
      </c>
      <c r="E2130" t="str">
        <f>IF(COUNT(SEARCH({"04.","05.","09.","12."},CONCATENATE(P2129,U2129,AB2129,AH2129))),"t","f")</f>
        <v>t</v>
      </c>
      <c r="F2130" t="str">
        <f t="array" ref="F2130">IF(COUNT(SEARCH(HistorischeRubrieken,CONCATENATE(P2129,U2129,AB2129,AH2129))),"t","f")</f>
        <v>f</v>
      </c>
      <c r="G2130">
        <v>7</v>
      </c>
      <c r="H2130">
        <v>400104</v>
      </c>
      <c r="I2130" t="s">
        <v>1764</v>
      </c>
      <c r="J2130">
        <v>20080901</v>
      </c>
      <c r="K2130">
        <v>20120115</v>
      </c>
      <c r="M2130">
        <v>0</v>
      </c>
      <c r="N2130">
        <v>0</v>
      </c>
      <c r="O2130" t="s">
        <v>1770</v>
      </c>
      <c r="P2130" t="s">
        <v>1767</v>
      </c>
      <c r="Q2130" t="s">
        <v>125</v>
      </c>
      <c r="R2130">
        <v>1</v>
      </c>
      <c r="S2130" t="s">
        <v>271</v>
      </c>
    </row>
    <row r="2131" spans="1:19" hidden="1" x14ac:dyDescent="0.25">
      <c r="A2131" t="str">
        <f t="array" ref="A2131">IF(COUNT(SEARCH(RubriekenHistorisch,CONCATENATE(P2130,U2130,AB2130,AH2130))),"t","f")</f>
        <v>f</v>
      </c>
      <c r="B2131" t="str">
        <f t="shared" si="101"/>
        <v>f</v>
      </c>
      <c r="C2131" t="str">
        <f t="shared" si="102"/>
        <v>f</v>
      </c>
      <c r="D2131" t="str">
        <f t="shared" si="103"/>
        <v>f</v>
      </c>
      <c r="E2131" t="str">
        <f>IF(COUNT(SEARCH({"04.","05.","09.","12."},CONCATENATE(P2130,U2130,AB2130,AH2130))),"t","f")</f>
        <v>t</v>
      </c>
      <c r="F2131" t="str">
        <f t="array" ref="F2131">IF(COUNT(SEARCH(HistorischeRubrieken,CONCATENATE(P2130,U2130,AB2130,AH2130))),"t","f")</f>
        <v>f</v>
      </c>
      <c r="G2131">
        <v>8</v>
      </c>
      <c r="H2131">
        <v>400104</v>
      </c>
      <c r="I2131" t="s">
        <v>1764</v>
      </c>
      <c r="J2131">
        <v>20120115</v>
      </c>
      <c r="K2131">
        <v>20120716</v>
      </c>
      <c r="M2131">
        <v>0</v>
      </c>
      <c r="N2131">
        <v>0</v>
      </c>
      <c r="O2131" t="s">
        <v>1771</v>
      </c>
      <c r="P2131" t="s">
        <v>1767</v>
      </c>
      <c r="Q2131" t="s">
        <v>125</v>
      </c>
      <c r="R2131">
        <v>1</v>
      </c>
      <c r="S2131" t="s">
        <v>271</v>
      </c>
    </row>
    <row r="2132" spans="1:19" hidden="1" x14ac:dyDescent="0.25">
      <c r="A2132" t="str">
        <f t="array" ref="A2132">IF(COUNT(SEARCH(RubriekenHistorisch,CONCATENATE(P2131,U2131,AB2131,AH2131))),"t","f")</f>
        <v>f</v>
      </c>
      <c r="B2132" t="str">
        <f t="shared" si="101"/>
        <v>f</v>
      </c>
      <c r="C2132" t="str">
        <f t="shared" si="102"/>
        <v>f</v>
      </c>
      <c r="D2132" t="str">
        <f t="shared" si="103"/>
        <v>f</v>
      </c>
      <c r="E2132" t="str">
        <f>IF(COUNT(SEARCH({"04.","05.","09.","12."},CONCATENATE(P2131,U2131,AB2131,AH2131))),"t","f")</f>
        <v>t</v>
      </c>
      <c r="F2132" t="str">
        <f t="array" ref="F2132">IF(COUNT(SEARCH(HistorischeRubrieken,CONCATENATE(P2131,U2131,AB2131,AH2131))),"t","f")</f>
        <v>f</v>
      </c>
      <c r="G2132">
        <v>1</v>
      </c>
      <c r="H2132">
        <v>400105</v>
      </c>
      <c r="I2132" t="s">
        <v>1772</v>
      </c>
      <c r="J2132">
        <v>19941001</v>
      </c>
      <c r="K2132">
        <v>19980201</v>
      </c>
      <c r="M2132">
        <v>0</v>
      </c>
      <c r="N2132">
        <v>0</v>
      </c>
      <c r="O2132" t="s">
        <v>1773</v>
      </c>
      <c r="Q2132" t="s">
        <v>116</v>
      </c>
      <c r="R2132">
        <v>1</v>
      </c>
      <c r="S2132" t="s">
        <v>271</v>
      </c>
    </row>
    <row r="2133" spans="1:19" hidden="1" x14ac:dyDescent="0.25">
      <c r="A2133" t="str">
        <f t="array" ref="A2133">IF(COUNT(SEARCH(RubriekenHistorisch,CONCATENATE(P2132,U2132,AB2132,AH2132))),"t","f")</f>
        <v>f</v>
      </c>
      <c r="B2133" t="str">
        <f t="shared" si="101"/>
        <v>f</v>
      </c>
      <c r="C2133" t="str">
        <f t="shared" si="102"/>
        <v>f</v>
      </c>
      <c r="D2133" t="str">
        <f t="shared" si="103"/>
        <v>f</v>
      </c>
      <c r="E2133" t="str">
        <f>IF(COUNT(SEARCH({"04.","05.","09.","12."},CONCATENATE(P2132,U2132,AB2132,AH2132))),"t","f")</f>
        <v>f</v>
      </c>
      <c r="F2133" t="str">
        <f t="array" ref="F2133">IF(COUNT(SEARCH(HistorischeRubrieken,CONCATENATE(P2132,U2132,AB2132,AH2132))),"t","f")</f>
        <v>f</v>
      </c>
      <c r="G2133">
        <v>2</v>
      </c>
      <c r="H2133">
        <v>400105</v>
      </c>
      <c r="I2133" t="s">
        <v>1772</v>
      </c>
      <c r="J2133">
        <v>19980201</v>
      </c>
      <c r="K2133">
        <v>20010401</v>
      </c>
      <c r="M2133">
        <v>0</v>
      </c>
      <c r="N2133">
        <v>0</v>
      </c>
      <c r="O2133" t="s">
        <v>1774</v>
      </c>
      <c r="Q2133" t="s">
        <v>116</v>
      </c>
      <c r="R2133">
        <v>1</v>
      </c>
      <c r="S2133" t="s">
        <v>271</v>
      </c>
    </row>
    <row r="2134" spans="1:19" hidden="1" x14ac:dyDescent="0.25">
      <c r="A2134" t="str">
        <f t="array" ref="A2134">IF(COUNT(SEARCH(RubriekenHistorisch,CONCATENATE(P2133,U2133,AB2133,AH2133))),"t","f")</f>
        <v>f</v>
      </c>
      <c r="B2134" t="str">
        <f t="shared" si="101"/>
        <v>f</v>
      </c>
      <c r="C2134" t="str">
        <f t="shared" si="102"/>
        <v>f</v>
      </c>
      <c r="D2134" t="str">
        <f t="shared" si="103"/>
        <v>f</v>
      </c>
      <c r="E2134" t="str">
        <f>IF(COUNT(SEARCH({"04.","05.","09.","12."},CONCATENATE(P2133,U2133,AB2133,AH2133))),"t","f")</f>
        <v>f</v>
      </c>
      <c r="F2134" t="str">
        <f t="array" ref="F2134">IF(COUNT(SEARCH(HistorischeRubrieken,CONCATENATE(P2133,U2133,AB2133,AH2133))),"t","f")</f>
        <v>f</v>
      </c>
      <c r="G2134">
        <v>3</v>
      </c>
      <c r="H2134">
        <v>400105</v>
      </c>
      <c r="I2134" t="s">
        <v>1772</v>
      </c>
      <c r="J2134">
        <v>20010401</v>
      </c>
      <c r="K2134">
        <v>20020101</v>
      </c>
      <c r="M2134">
        <v>0</v>
      </c>
      <c r="N2134">
        <v>0</v>
      </c>
      <c r="O2134" t="s">
        <v>1775</v>
      </c>
      <c r="Q2134" t="s">
        <v>116</v>
      </c>
      <c r="R2134">
        <v>1</v>
      </c>
      <c r="S2134" t="s">
        <v>271</v>
      </c>
    </row>
    <row r="2135" spans="1:19" hidden="1" x14ac:dyDescent="0.25">
      <c r="A2135" t="str">
        <f t="array" ref="A2135">IF(COUNT(SEARCH(RubriekenHistorisch,CONCATENATE(P2134,U2134,AB2134,AH2134))),"t","f")</f>
        <v>f</v>
      </c>
      <c r="B2135" t="str">
        <f t="shared" si="101"/>
        <v>f</v>
      </c>
      <c r="C2135" t="str">
        <f t="shared" si="102"/>
        <v>f</v>
      </c>
      <c r="D2135" t="str">
        <f t="shared" si="103"/>
        <v>f</v>
      </c>
      <c r="E2135" t="str">
        <f>IF(COUNT(SEARCH({"04.","05.","09.","12."},CONCATENATE(P2134,U2134,AB2134,AH2134))),"t","f")</f>
        <v>f</v>
      </c>
      <c r="F2135" t="str">
        <f t="array" ref="F2135">IF(COUNT(SEARCH(HistorischeRubrieken,CONCATENATE(P2134,U2134,AB2134,AH2134))),"t","f")</f>
        <v>f</v>
      </c>
      <c r="G2135">
        <v>4</v>
      </c>
      <c r="H2135">
        <v>400105</v>
      </c>
      <c r="I2135" t="s">
        <v>1772</v>
      </c>
      <c r="J2135">
        <v>20020101</v>
      </c>
      <c r="K2135">
        <v>20070901</v>
      </c>
      <c r="M2135">
        <v>0</v>
      </c>
      <c r="N2135">
        <v>0</v>
      </c>
      <c r="O2135" t="s">
        <v>1775</v>
      </c>
      <c r="Q2135" t="s">
        <v>116</v>
      </c>
      <c r="R2135">
        <v>1</v>
      </c>
      <c r="S2135" t="s">
        <v>271</v>
      </c>
    </row>
    <row r="2136" spans="1:19" hidden="1" x14ac:dyDescent="0.25">
      <c r="A2136" t="str">
        <f t="array" ref="A2136">IF(COUNT(SEARCH(RubriekenHistorisch,CONCATENATE(P2135,U2135,AB2135,AH2135))),"t","f")</f>
        <v>f</v>
      </c>
      <c r="B2136" t="str">
        <f t="shared" si="101"/>
        <v>f</v>
      </c>
      <c r="C2136" t="str">
        <f t="shared" si="102"/>
        <v>f</v>
      </c>
      <c r="D2136" t="str">
        <f t="shared" si="103"/>
        <v>f</v>
      </c>
      <c r="E2136" t="str">
        <f>IF(COUNT(SEARCH({"04.","05.","09.","12."},CONCATENATE(P2135,U2135,AB2135,AH2135))),"t","f")</f>
        <v>f</v>
      </c>
      <c r="F2136" t="str">
        <f t="array" ref="F2136">IF(COUNT(SEARCH(HistorischeRubrieken,CONCATENATE(P2135,U2135,AB2135,AH2135))),"t","f")</f>
        <v>f</v>
      </c>
      <c r="G2136">
        <v>5</v>
      </c>
      <c r="H2136">
        <v>400105</v>
      </c>
      <c r="I2136" t="s">
        <v>1772</v>
      </c>
      <c r="J2136">
        <v>20070901</v>
      </c>
      <c r="K2136">
        <v>20080901</v>
      </c>
      <c r="M2136">
        <v>0</v>
      </c>
      <c r="N2136">
        <v>0</v>
      </c>
      <c r="O2136" t="s">
        <v>1776</v>
      </c>
      <c r="Q2136" t="s">
        <v>116</v>
      </c>
      <c r="R2136">
        <v>1</v>
      </c>
      <c r="S2136" t="s">
        <v>271</v>
      </c>
    </row>
    <row r="2137" spans="1:19" hidden="1" x14ac:dyDescent="0.25">
      <c r="A2137" t="str">
        <f t="array" ref="A2137">IF(COUNT(SEARCH(RubriekenHistorisch,CONCATENATE(P2136,U2136,AB2136,AH2136))),"t","f")</f>
        <v>f</v>
      </c>
      <c r="B2137" t="str">
        <f t="shared" si="101"/>
        <v>f</v>
      </c>
      <c r="C2137" t="str">
        <f t="shared" si="102"/>
        <v>f</v>
      </c>
      <c r="D2137" t="str">
        <f t="shared" si="103"/>
        <v>f</v>
      </c>
      <c r="E2137" t="str">
        <f>IF(COUNT(SEARCH({"04.","05.","09.","12."},CONCATENATE(P2136,U2136,AB2136,AH2136))),"t","f")</f>
        <v>f</v>
      </c>
      <c r="F2137" t="str">
        <f t="array" ref="F2137">IF(COUNT(SEARCH(HistorischeRubrieken,CONCATENATE(P2136,U2136,AB2136,AH2136))),"t","f")</f>
        <v>f</v>
      </c>
      <c r="G2137">
        <v>6</v>
      </c>
      <c r="H2137">
        <v>400105</v>
      </c>
      <c r="I2137" t="s">
        <v>1772</v>
      </c>
      <c r="J2137">
        <v>20080901</v>
      </c>
      <c r="K2137">
        <v>20120115</v>
      </c>
      <c r="M2137">
        <v>0</v>
      </c>
      <c r="N2137">
        <v>0</v>
      </c>
      <c r="O2137" t="s">
        <v>1776</v>
      </c>
      <c r="Q2137" t="s">
        <v>116</v>
      </c>
      <c r="R2137">
        <v>1</v>
      </c>
      <c r="S2137" t="s">
        <v>271</v>
      </c>
    </row>
    <row r="2138" spans="1:19" hidden="1" x14ac:dyDescent="0.25">
      <c r="A2138" t="str">
        <f t="array" ref="A2138">IF(COUNT(SEARCH(RubriekenHistorisch,CONCATENATE(P2137,U2137,AB2137,AH2137))),"t","f")</f>
        <v>f</v>
      </c>
      <c r="B2138" t="str">
        <f t="shared" si="101"/>
        <v>f</v>
      </c>
      <c r="C2138" t="str">
        <f t="shared" si="102"/>
        <v>f</v>
      </c>
      <c r="D2138" t="str">
        <f t="shared" si="103"/>
        <v>f</v>
      </c>
      <c r="E2138" t="str">
        <f>IF(COUNT(SEARCH({"04.","05.","09.","12."},CONCATENATE(P2137,U2137,AB2137,AH2137))),"t","f")</f>
        <v>f</v>
      </c>
      <c r="F2138" t="str">
        <f t="array" ref="F2138">IF(COUNT(SEARCH(HistorischeRubrieken,CONCATENATE(P2137,U2137,AB2137,AH2137))),"t","f")</f>
        <v>f</v>
      </c>
      <c r="G2138">
        <v>7</v>
      </c>
      <c r="H2138">
        <v>400105</v>
      </c>
      <c r="I2138" t="s">
        <v>1772</v>
      </c>
      <c r="J2138">
        <v>20120115</v>
      </c>
      <c r="K2138">
        <v>20120716</v>
      </c>
      <c r="M2138">
        <v>0</v>
      </c>
      <c r="N2138">
        <v>0</v>
      </c>
      <c r="O2138" t="s">
        <v>1777</v>
      </c>
      <c r="Q2138" t="s">
        <v>116</v>
      </c>
      <c r="R2138">
        <v>1</v>
      </c>
      <c r="S2138" t="s">
        <v>271</v>
      </c>
    </row>
    <row r="2139" spans="1:19" hidden="1" x14ac:dyDescent="0.25">
      <c r="A2139" t="str">
        <f t="array" ref="A2139">IF(COUNT(SEARCH(RubriekenHistorisch,CONCATENATE(P2138,U2138,AB2138,AH2138))),"t","f")</f>
        <v>f</v>
      </c>
      <c r="B2139" t="str">
        <f t="shared" si="101"/>
        <v>f</v>
      </c>
      <c r="C2139" t="str">
        <f t="shared" si="102"/>
        <v>f</v>
      </c>
      <c r="D2139" t="str">
        <f t="shared" si="103"/>
        <v>f</v>
      </c>
      <c r="E2139" t="str">
        <f>IF(COUNT(SEARCH({"04.","05.","09.","12."},CONCATENATE(P2138,U2138,AB2138,AH2138))),"t","f")</f>
        <v>f</v>
      </c>
      <c r="F2139" t="str">
        <f t="array" ref="F2139">IF(COUNT(SEARCH(HistorischeRubrieken,CONCATENATE(P2138,U2138,AB2138,AH2138))),"t","f")</f>
        <v>f</v>
      </c>
      <c r="G2139">
        <v>1</v>
      </c>
      <c r="H2139">
        <v>400106</v>
      </c>
      <c r="I2139" t="s">
        <v>1778</v>
      </c>
      <c r="J2139">
        <v>19941001</v>
      </c>
      <c r="K2139">
        <v>19980201</v>
      </c>
      <c r="M2139">
        <v>0</v>
      </c>
      <c r="N2139">
        <v>0</v>
      </c>
      <c r="O2139" t="s">
        <v>1779</v>
      </c>
      <c r="P2139" t="s">
        <v>1780</v>
      </c>
      <c r="Q2139" t="s">
        <v>110</v>
      </c>
      <c r="R2139">
        <v>1</v>
      </c>
      <c r="S2139" t="s">
        <v>271</v>
      </c>
    </row>
    <row r="2140" spans="1:19" hidden="1" x14ac:dyDescent="0.25">
      <c r="A2140" t="str">
        <f t="array" ref="A2140">IF(COUNT(SEARCH(RubriekenHistorisch,CONCATENATE(P2139,U2139,AB2139,AH2139))),"t","f")</f>
        <v>f</v>
      </c>
      <c r="B2140" t="str">
        <f t="shared" si="101"/>
        <v>f</v>
      </c>
      <c r="C2140" t="str">
        <f t="shared" si="102"/>
        <v>f</v>
      </c>
      <c r="D2140" t="str">
        <f t="shared" si="103"/>
        <v>f</v>
      </c>
      <c r="E2140" t="str">
        <f>IF(COUNT(SEARCH({"04.","05.","09.","12."},CONCATENATE(P2139,U2139,AB2139,AH2139))),"t","f")</f>
        <v>t</v>
      </c>
      <c r="F2140" t="str">
        <f t="array" ref="F2140">IF(COUNT(SEARCH(HistorischeRubrieken,CONCATENATE(P2139,U2139,AB2139,AH2139))),"t","f")</f>
        <v>f</v>
      </c>
      <c r="G2140">
        <v>2</v>
      </c>
      <c r="H2140">
        <v>400106</v>
      </c>
      <c r="I2140" t="s">
        <v>1781</v>
      </c>
      <c r="J2140">
        <v>19980201</v>
      </c>
      <c r="K2140">
        <v>20010401</v>
      </c>
      <c r="M2140">
        <v>0</v>
      </c>
      <c r="N2140">
        <v>0</v>
      </c>
      <c r="O2140" t="s">
        <v>1782</v>
      </c>
      <c r="P2140" t="s">
        <v>1780</v>
      </c>
      <c r="Q2140" t="s">
        <v>110</v>
      </c>
      <c r="R2140">
        <v>1</v>
      </c>
      <c r="S2140" t="s">
        <v>271</v>
      </c>
    </row>
    <row r="2141" spans="1:19" hidden="1" x14ac:dyDescent="0.25">
      <c r="A2141" t="str">
        <f t="array" ref="A2141">IF(COUNT(SEARCH(RubriekenHistorisch,CONCATENATE(P2140,U2140,AB2140,AH2140))),"t","f")</f>
        <v>f</v>
      </c>
      <c r="B2141" t="str">
        <f t="shared" si="101"/>
        <v>f</v>
      </c>
      <c r="C2141" t="str">
        <f t="shared" si="102"/>
        <v>f</v>
      </c>
      <c r="D2141" t="str">
        <f t="shared" si="103"/>
        <v>f</v>
      </c>
      <c r="E2141" t="str">
        <f>IF(COUNT(SEARCH({"04.","05.","09.","12."},CONCATENATE(P2140,U2140,AB2140,AH2140))),"t","f")</f>
        <v>t</v>
      </c>
      <c r="F2141" t="str">
        <f t="array" ref="F2141">IF(COUNT(SEARCH(HistorischeRubrieken,CONCATENATE(P2140,U2140,AB2140,AH2140))),"t","f")</f>
        <v>f</v>
      </c>
      <c r="G2141">
        <v>3</v>
      </c>
      <c r="H2141">
        <v>400106</v>
      </c>
      <c r="I2141" t="s">
        <v>1781</v>
      </c>
      <c r="J2141">
        <v>20010401</v>
      </c>
      <c r="K2141">
        <v>20020101</v>
      </c>
      <c r="M2141">
        <v>0</v>
      </c>
      <c r="N2141">
        <v>0</v>
      </c>
      <c r="O2141" t="s">
        <v>1783</v>
      </c>
      <c r="P2141" t="s">
        <v>1780</v>
      </c>
      <c r="Q2141" t="s">
        <v>110</v>
      </c>
      <c r="R2141">
        <v>1</v>
      </c>
      <c r="S2141" t="s">
        <v>271</v>
      </c>
    </row>
    <row r="2142" spans="1:19" hidden="1" x14ac:dyDescent="0.25">
      <c r="A2142" t="str">
        <f t="array" ref="A2142">IF(COUNT(SEARCH(RubriekenHistorisch,CONCATENATE(P2141,U2141,AB2141,AH2141))),"t","f")</f>
        <v>f</v>
      </c>
      <c r="B2142" t="str">
        <f t="shared" si="101"/>
        <v>f</v>
      </c>
      <c r="C2142" t="str">
        <f t="shared" si="102"/>
        <v>f</v>
      </c>
      <c r="D2142" t="str">
        <f t="shared" si="103"/>
        <v>f</v>
      </c>
      <c r="E2142" t="str">
        <f>IF(COUNT(SEARCH({"04.","05.","09.","12."},CONCATENATE(P2141,U2141,AB2141,AH2141))),"t","f")</f>
        <v>t</v>
      </c>
      <c r="F2142" t="str">
        <f t="array" ref="F2142">IF(COUNT(SEARCH(HistorischeRubrieken,CONCATENATE(P2141,U2141,AB2141,AH2141))),"t","f")</f>
        <v>f</v>
      </c>
      <c r="G2142">
        <v>4</v>
      </c>
      <c r="H2142">
        <v>400106</v>
      </c>
      <c r="I2142" t="s">
        <v>1781</v>
      </c>
      <c r="J2142">
        <v>20020101</v>
      </c>
      <c r="K2142">
        <v>20070901</v>
      </c>
      <c r="M2142">
        <v>0</v>
      </c>
      <c r="N2142">
        <v>0</v>
      </c>
      <c r="O2142" t="s">
        <v>1783</v>
      </c>
      <c r="P2142" t="s">
        <v>1780</v>
      </c>
      <c r="Q2142" t="s">
        <v>110</v>
      </c>
      <c r="R2142">
        <v>1</v>
      </c>
      <c r="S2142" t="s">
        <v>271</v>
      </c>
    </row>
    <row r="2143" spans="1:19" hidden="1" x14ac:dyDescent="0.25">
      <c r="A2143" t="str">
        <f t="array" ref="A2143">IF(COUNT(SEARCH(RubriekenHistorisch,CONCATENATE(P2142,U2142,AB2142,AH2142))),"t","f")</f>
        <v>f</v>
      </c>
      <c r="B2143" t="str">
        <f t="shared" si="101"/>
        <v>f</v>
      </c>
      <c r="C2143" t="str">
        <f t="shared" si="102"/>
        <v>f</v>
      </c>
      <c r="D2143" t="str">
        <f t="shared" si="103"/>
        <v>f</v>
      </c>
      <c r="E2143" t="str">
        <f>IF(COUNT(SEARCH({"04.","05.","09.","12."},CONCATENATE(P2142,U2142,AB2142,AH2142))),"t","f")</f>
        <v>t</v>
      </c>
      <c r="F2143" t="str">
        <f t="array" ref="F2143">IF(COUNT(SEARCH(HistorischeRubrieken,CONCATENATE(P2142,U2142,AB2142,AH2142))),"t","f")</f>
        <v>f</v>
      </c>
      <c r="G2143">
        <v>5</v>
      </c>
      <c r="H2143">
        <v>400106</v>
      </c>
      <c r="I2143" t="s">
        <v>1781</v>
      </c>
      <c r="J2143">
        <v>20070901</v>
      </c>
      <c r="K2143">
        <v>20080901</v>
      </c>
      <c r="M2143">
        <v>0</v>
      </c>
      <c r="N2143">
        <v>0</v>
      </c>
      <c r="O2143" t="s">
        <v>1784</v>
      </c>
      <c r="P2143" t="s">
        <v>1780</v>
      </c>
      <c r="Q2143" t="s">
        <v>110</v>
      </c>
      <c r="R2143">
        <v>1</v>
      </c>
      <c r="S2143" t="s">
        <v>271</v>
      </c>
    </row>
    <row r="2144" spans="1:19" hidden="1" x14ac:dyDescent="0.25">
      <c r="A2144" t="str">
        <f t="array" ref="A2144">IF(COUNT(SEARCH(RubriekenHistorisch,CONCATENATE(P2143,U2143,AB2143,AH2143))),"t","f")</f>
        <v>f</v>
      </c>
      <c r="B2144" t="str">
        <f t="shared" si="101"/>
        <v>f</v>
      </c>
      <c r="C2144" t="str">
        <f t="shared" si="102"/>
        <v>f</v>
      </c>
      <c r="D2144" t="str">
        <f t="shared" si="103"/>
        <v>f</v>
      </c>
      <c r="E2144" t="str">
        <f>IF(COUNT(SEARCH({"04.","05.","09.","12."},CONCATENATE(P2143,U2143,AB2143,AH2143))),"t","f")</f>
        <v>t</v>
      </c>
      <c r="F2144" t="str">
        <f t="array" ref="F2144">IF(COUNT(SEARCH(HistorischeRubrieken,CONCATENATE(P2143,U2143,AB2143,AH2143))),"t","f")</f>
        <v>f</v>
      </c>
      <c r="G2144">
        <v>6</v>
      </c>
      <c r="H2144">
        <v>400106</v>
      </c>
      <c r="I2144" t="s">
        <v>1781</v>
      </c>
      <c r="J2144">
        <v>20080901</v>
      </c>
      <c r="K2144">
        <v>20120115</v>
      </c>
      <c r="M2144">
        <v>0</v>
      </c>
      <c r="N2144">
        <v>0</v>
      </c>
      <c r="O2144" t="s">
        <v>1784</v>
      </c>
      <c r="P2144" t="s">
        <v>1780</v>
      </c>
      <c r="Q2144" t="s">
        <v>110</v>
      </c>
      <c r="R2144">
        <v>1</v>
      </c>
      <c r="S2144" t="s">
        <v>271</v>
      </c>
    </row>
    <row r="2145" spans="1:32" hidden="1" x14ac:dyDescent="0.25">
      <c r="A2145" t="str">
        <f t="array" ref="A2145">IF(COUNT(SEARCH(RubriekenHistorisch,CONCATENATE(P2144,U2144,AB2144,AH2144))),"t","f")</f>
        <v>f</v>
      </c>
      <c r="B2145" t="str">
        <f t="shared" si="101"/>
        <v>f</v>
      </c>
      <c r="C2145" t="str">
        <f t="shared" si="102"/>
        <v>f</v>
      </c>
      <c r="D2145" t="str">
        <f t="shared" si="103"/>
        <v>f</v>
      </c>
      <c r="E2145" t="str">
        <f>IF(COUNT(SEARCH({"04.","05.","09.","12."},CONCATENATE(P2144,U2144,AB2144,AH2144))),"t","f")</f>
        <v>t</v>
      </c>
      <c r="F2145" t="str">
        <f t="array" ref="F2145">IF(COUNT(SEARCH(HistorischeRubrieken,CONCATENATE(P2144,U2144,AB2144,AH2144))),"t","f")</f>
        <v>f</v>
      </c>
      <c r="G2145">
        <v>7</v>
      </c>
      <c r="H2145">
        <v>400106</v>
      </c>
      <c r="I2145" t="s">
        <v>1781</v>
      </c>
      <c r="J2145">
        <v>20120115</v>
      </c>
      <c r="K2145">
        <v>20120716</v>
      </c>
      <c r="M2145">
        <v>0</v>
      </c>
      <c r="N2145">
        <v>0</v>
      </c>
      <c r="O2145" t="s">
        <v>1785</v>
      </c>
      <c r="P2145" t="s">
        <v>1780</v>
      </c>
      <c r="Q2145" t="s">
        <v>110</v>
      </c>
      <c r="R2145">
        <v>1</v>
      </c>
      <c r="S2145" t="s">
        <v>271</v>
      </c>
    </row>
    <row r="2146" spans="1:32" hidden="1" x14ac:dyDescent="0.25">
      <c r="A2146" t="str">
        <f t="array" ref="A2146">IF(COUNT(SEARCH(RubriekenHistorisch,CONCATENATE(P2145,U2145,AB2145,AH2145))),"t","f")</f>
        <v>f</v>
      </c>
      <c r="B2146" t="str">
        <f t="shared" si="101"/>
        <v>f</v>
      </c>
      <c r="C2146" t="str">
        <f t="shared" si="102"/>
        <v>f</v>
      </c>
      <c r="D2146" t="str">
        <f t="shared" si="103"/>
        <v>f</v>
      </c>
      <c r="E2146" t="str">
        <f>IF(COUNT(SEARCH({"04.","05.","09.","12."},CONCATENATE(P2145,U2145,AB2145,AH2145))),"t","f")</f>
        <v>t</v>
      </c>
      <c r="F2146" t="str">
        <f t="array" ref="F2146">IF(COUNT(SEARCH(HistorischeRubrieken,CONCATENATE(P2145,U2145,AB2145,AH2145))),"t","f")</f>
        <v>f</v>
      </c>
      <c r="G2146">
        <v>1</v>
      </c>
      <c r="H2146">
        <v>400107</v>
      </c>
      <c r="I2146" t="s">
        <v>1786</v>
      </c>
      <c r="J2146">
        <v>19941001</v>
      </c>
      <c r="K2146">
        <v>19980201</v>
      </c>
      <c r="M2146">
        <v>0</v>
      </c>
      <c r="N2146">
        <v>0</v>
      </c>
      <c r="O2146" t="s">
        <v>1787</v>
      </c>
      <c r="P2146" t="s">
        <v>1788</v>
      </c>
      <c r="Q2146" t="s">
        <v>1789</v>
      </c>
      <c r="R2146">
        <v>1</v>
      </c>
      <c r="S2146" t="s">
        <v>271</v>
      </c>
    </row>
    <row r="2147" spans="1:32" hidden="1" x14ac:dyDescent="0.25">
      <c r="A2147" t="str">
        <f t="array" ref="A2147">IF(COUNT(SEARCH(RubriekenHistorisch,CONCATENATE(P2146,U2146,AB2146,AH2146))),"t","f")</f>
        <v>f</v>
      </c>
      <c r="B2147" t="str">
        <f t="shared" si="101"/>
        <v>f</v>
      </c>
      <c r="C2147" t="str">
        <f t="shared" si="102"/>
        <v>f</v>
      </c>
      <c r="D2147" t="str">
        <f t="shared" si="103"/>
        <v>f</v>
      </c>
      <c r="E2147" t="str">
        <f>IF(COUNT(SEARCH({"04.","05.","09.","12."},CONCATENATE(P2146,U2146,AB2146,AH2146))),"t","f")</f>
        <v>t</v>
      </c>
      <c r="F2147" t="str">
        <f t="array" ref="F2147">IF(COUNT(SEARCH(HistorischeRubrieken,CONCATENATE(P2146,U2146,AB2146,AH2146))),"t","f")</f>
        <v>f</v>
      </c>
      <c r="G2147">
        <v>2</v>
      </c>
      <c r="H2147">
        <v>400107</v>
      </c>
      <c r="I2147" t="s">
        <v>1786</v>
      </c>
      <c r="J2147">
        <v>19980201</v>
      </c>
      <c r="K2147">
        <v>20010401</v>
      </c>
      <c r="M2147">
        <v>0</v>
      </c>
      <c r="N2147">
        <v>0</v>
      </c>
      <c r="O2147" t="s">
        <v>1790</v>
      </c>
      <c r="P2147" t="s">
        <v>1788</v>
      </c>
      <c r="Q2147" t="s">
        <v>1789</v>
      </c>
      <c r="R2147">
        <v>1</v>
      </c>
      <c r="S2147" t="s">
        <v>271</v>
      </c>
    </row>
    <row r="2148" spans="1:32" hidden="1" x14ac:dyDescent="0.25">
      <c r="A2148" t="str">
        <f t="array" ref="A2148">IF(COUNT(SEARCH(RubriekenHistorisch,CONCATENATE(P2147,U2147,AB2147,AH2147))),"t","f")</f>
        <v>f</v>
      </c>
      <c r="B2148" t="str">
        <f t="shared" si="101"/>
        <v>f</v>
      </c>
      <c r="C2148" t="str">
        <f t="shared" si="102"/>
        <v>f</v>
      </c>
      <c r="D2148" t="str">
        <f t="shared" si="103"/>
        <v>f</v>
      </c>
      <c r="E2148" t="str">
        <f>IF(COUNT(SEARCH({"04.","05.","09.","12."},CONCATENATE(P2147,U2147,AB2147,AH2147))),"t","f")</f>
        <v>t</v>
      </c>
      <c r="F2148" t="str">
        <f t="array" ref="F2148">IF(COUNT(SEARCH(HistorischeRubrieken,CONCATENATE(P2147,U2147,AB2147,AH2147))),"t","f")</f>
        <v>f</v>
      </c>
      <c r="G2148">
        <v>3</v>
      </c>
      <c r="H2148">
        <v>400107</v>
      </c>
      <c r="I2148" t="s">
        <v>1786</v>
      </c>
      <c r="J2148">
        <v>20010401</v>
      </c>
      <c r="K2148">
        <v>20020101</v>
      </c>
      <c r="M2148">
        <v>0</v>
      </c>
      <c r="N2148">
        <v>0</v>
      </c>
      <c r="O2148" t="s">
        <v>1791</v>
      </c>
      <c r="P2148" t="s">
        <v>1788</v>
      </c>
      <c r="Q2148" t="s">
        <v>1789</v>
      </c>
      <c r="R2148">
        <v>1</v>
      </c>
      <c r="S2148" t="s">
        <v>271</v>
      </c>
    </row>
    <row r="2149" spans="1:32" hidden="1" x14ac:dyDescent="0.25">
      <c r="A2149" t="str">
        <f t="array" ref="A2149">IF(COUNT(SEARCH(RubriekenHistorisch,CONCATENATE(P2148,U2148,AB2148,AH2148))),"t","f")</f>
        <v>f</v>
      </c>
      <c r="B2149" t="str">
        <f t="shared" si="101"/>
        <v>f</v>
      </c>
      <c r="C2149" t="str">
        <f t="shared" si="102"/>
        <v>f</v>
      </c>
      <c r="D2149" t="str">
        <f t="shared" si="103"/>
        <v>f</v>
      </c>
      <c r="E2149" t="str">
        <f>IF(COUNT(SEARCH({"04.","05.","09.","12."},CONCATENATE(P2148,U2148,AB2148,AH2148))),"t","f")</f>
        <v>t</v>
      </c>
      <c r="F2149" t="str">
        <f t="array" ref="F2149">IF(COUNT(SEARCH(HistorischeRubrieken,CONCATENATE(P2148,U2148,AB2148,AH2148))),"t","f")</f>
        <v>f</v>
      </c>
      <c r="G2149">
        <v>4</v>
      </c>
      <c r="H2149">
        <v>400107</v>
      </c>
      <c r="I2149" t="s">
        <v>1786</v>
      </c>
      <c r="J2149">
        <v>20020101</v>
      </c>
      <c r="K2149">
        <v>20070901</v>
      </c>
      <c r="M2149">
        <v>0</v>
      </c>
      <c r="N2149">
        <v>0</v>
      </c>
      <c r="O2149" t="s">
        <v>1791</v>
      </c>
      <c r="P2149" t="s">
        <v>1788</v>
      </c>
      <c r="Q2149" t="s">
        <v>1789</v>
      </c>
      <c r="R2149">
        <v>1</v>
      </c>
      <c r="S2149" t="s">
        <v>271</v>
      </c>
    </row>
    <row r="2150" spans="1:32" hidden="1" x14ac:dyDescent="0.25">
      <c r="A2150" t="str">
        <f t="array" ref="A2150">IF(COUNT(SEARCH(RubriekenHistorisch,CONCATENATE(P2149,U2149,AB2149,AH2149))),"t","f")</f>
        <v>f</v>
      </c>
      <c r="B2150" t="str">
        <f t="shared" si="101"/>
        <v>f</v>
      </c>
      <c r="C2150" t="str">
        <f t="shared" si="102"/>
        <v>f</v>
      </c>
      <c r="D2150" t="str">
        <f t="shared" si="103"/>
        <v>f</v>
      </c>
      <c r="E2150" t="str">
        <f>IF(COUNT(SEARCH({"04.","05.","09.","12."},CONCATENATE(P2149,U2149,AB2149,AH2149))),"t","f")</f>
        <v>t</v>
      </c>
      <c r="F2150" t="str">
        <f t="array" ref="F2150">IF(COUNT(SEARCH(HistorischeRubrieken,CONCATENATE(P2149,U2149,AB2149,AH2149))),"t","f")</f>
        <v>f</v>
      </c>
      <c r="G2150">
        <v>5</v>
      </c>
      <c r="H2150">
        <v>400107</v>
      </c>
      <c r="I2150" t="s">
        <v>1786</v>
      </c>
      <c r="J2150">
        <v>20070901</v>
      </c>
      <c r="K2150">
        <v>20080901</v>
      </c>
      <c r="M2150">
        <v>0</v>
      </c>
      <c r="N2150">
        <v>0</v>
      </c>
      <c r="O2150" t="s">
        <v>1792</v>
      </c>
      <c r="P2150" t="s">
        <v>1788</v>
      </c>
      <c r="Q2150" t="s">
        <v>1789</v>
      </c>
      <c r="R2150">
        <v>1</v>
      </c>
      <c r="S2150" t="s">
        <v>271</v>
      </c>
    </row>
    <row r="2151" spans="1:32" hidden="1" x14ac:dyDescent="0.25">
      <c r="A2151" t="str">
        <f t="array" ref="A2151">IF(COUNT(SEARCH(RubriekenHistorisch,CONCATENATE(P2150,U2150,AB2150,AH2150))),"t","f")</f>
        <v>f</v>
      </c>
      <c r="B2151" t="str">
        <f t="shared" si="101"/>
        <v>f</v>
      </c>
      <c r="C2151" t="str">
        <f t="shared" si="102"/>
        <v>f</v>
      </c>
      <c r="D2151" t="str">
        <f t="shared" si="103"/>
        <v>f</v>
      </c>
      <c r="E2151" t="str">
        <f>IF(COUNT(SEARCH({"04.","05.","09.","12."},CONCATENATE(P2150,U2150,AB2150,AH2150))),"t","f")</f>
        <v>t</v>
      </c>
      <c r="F2151" t="str">
        <f t="array" ref="F2151">IF(COUNT(SEARCH(HistorischeRubrieken,CONCATENATE(P2150,U2150,AB2150,AH2150))),"t","f")</f>
        <v>f</v>
      </c>
      <c r="G2151">
        <v>6</v>
      </c>
      <c r="H2151">
        <v>400107</v>
      </c>
      <c r="I2151" t="s">
        <v>1786</v>
      </c>
      <c r="J2151">
        <v>20080901</v>
      </c>
      <c r="K2151">
        <v>20120115</v>
      </c>
      <c r="M2151">
        <v>0</v>
      </c>
      <c r="N2151">
        <v>0</v>
      </c>
      <c r="O2151" t="s">
        <v>1792</v>
      </c>
      <c r="P2151" t="s">
        <v>1788</v>
      </c>
      <c r="Q2151" t="s">
        <v>1789</v>
      </c>
      <c r="R2151">
        <v>1</v>
      </c>
      <c r="S2151" t="s">
        <v>271</v>
      </c>
    </row>
    <row r="2152" spans="1:32" hidden="1" x14ac:dyDescent="0.25">
      <c r="A2152" t="str">
        <f t="array" ref="A2152">IF(COUNT(SEARCH(RubriekenHistorisch,CONCATENATE(P2151,U2151,AB2151,AH2151))),"t","f")</f>
        <v>f</v>
      </c>
      <c r="B2152" t="str">
        <f t="shared" si="101"/>
        <v>f</v>
      </c>
      <c r="C2152" t="str">
        <f t="shared" si="102"/>
        <v>f</v>
      </c>
      <c r="D2152" t="str">
        <f t="shared" si="103"/>
        <v>f</v>
      </c>
      <c r="E2152" t="str">
        <f>IF(COUNT(SEARCH({"04.","05.","09.","12."},CONCATENATE(P2151,U2151,AB2151,AH2151))),"t","f")</f>
        <v>t</v>
      </c>
      <c r="F2152" t="str">
        <f t="array" ref="F2152">IF(COUNT(SEARCH(HistorischeRubrieken,CONCATENATE(P2151,U2151,AB2151,AH2151))),"t","f")</f>
        <v>f</v>
      </c>
      <c r="G2152">
        <v>7</v>
      </c>
      <c r="H2152">
        <v>400107</v>
      </c>
      <c r="I2152" t="s">
        <v>1786</v>
      </c>
      <c r="J2152">
        <v>20120115</v>
      </c>
      <c r="K2152">
        <v>20120716</v>
      </c>
      <c r="M2152">
        <v>0</v>
      </c>
      <c r="N2152">
        <v>0</v>
      </c>
      <c r="O2152" t="s">
        <v>1793</v>
      </c>
      <c r="P2152" t="s">
        <v>1788</v>
      </c>
      <c r="Q2152" t="s">
        <v>1789</v>
      </c>
      <c r="R2152">
        <v>1</v>
      </c>
      <c r="S2152" t="s">
        <v>271</v>
      </c>
    </row>
    <row r="2153" spans="1:32" hidden="1" x14ac:dyDescent="0.25">
      <c r="A2153" t="str">
        <f t="array" ref="A2153">IF(COUNT(SEARCH(RubriekenHistorisch,CONCATENATE(P2152,U2152,AB2152,AH2152))),"t","f")</f>
        <v>f</v>
      </c>
      <c r="B2153" t="str">
        <f t="shared" si="101"/>
        <v>f</v>
      </c>
      <c r="C2153" t="str">
        <f t="shared" si="102"/>
        <v>f</v>
      </c>
      <c r="D2153" t="str">
        <f t="shared" si="103"/>
        <v>f</v>
      </c>
      <c r="E2153" t="str">
        <f>IF(COUNT(SEARCH({"04.","05.","09.","12."},CONCATENATE(P2152,U2152,AB2152,AH2152))),"t","f")</f>
        <v>t</v>
      </c>
      <c r="F2153" t="str">
        <f t="array" ref="F2153">IF(COUNT(SEARCH(HistorischeRubrieken,CONCATENATE(P2152,U2152,AB2152,AH2152))),"t","f")</f>
        <v>f</v>
      </c>
      <c r="G2153">
        <v>1</v>
      </c>
      <c r="H2153">
        <v>400108</v>
      </c>
      <c r="I2153" t="s">
        <v>1794</v>
      </c>
      <c r="J2153">
        <v>19941001</v>
      </c>
      <c r="K2153">
        <v>19980201</v>
      </c>
      <c r="M2153">
        <v>0</v>
      </c>
      <c r="N2153">
        <v>0</v>
      </c>
      <c r="AA2153" t="s">
        <v>1795</v>
      </c>
      <c r="AB2153" t="s">
        <v>152</v>
      </c>
      <c r="AC2153">
        <v>0</v>
      </c>
      <c r="AE2153">
        <v>0</v>
      </c>
      <c r="AF2153" t="s">
        <v>271</v>
      </c>
    </row>
    <row r="2154" spans="1:32" hidden="1" x14ac:dyDescent="0.25">
      <c r="A2154" t="str">
        <f t="array" ref="A2154">IF(COUNT(SEARCH(RubriekenHistorisch,CONCATENATE(P2153,U2153,AB2153,AH2153))),"t","f")</f>
        <v>f</v>
      </c>
      <c r="B2154" t="str">
        <f t="shared" si="101"/>
        <v>f</v>
      </c>
      <c r="C2154" t="str">
        <f t="shared" si="102"/>
        <v>f</v>
      </c>
      <c r="D2154" t="str">
        <f t="shared" si="103"/>
        <v>f</v>
      </c>
      <c r="E2154" t="str">
        <f>IF(COUNT(SEARCH({"04.","05.","09.","12."},CONCATENATE(P2153,U2153,AB2153,AH2153))),"t","f")</f>
        <v>f</v>
      </c>
      <c r="F2154" t="str">
        <f t="array" ref="F2154">IF(COUNT(SEARCH(HistorischeRubrieken,CONCATENATE(P2153,U2153,AB2153,AH2153))),"t","f")</f>
        <v>f</v>
      </c>
      <c r="G2154">
        <v>2</v>
      </c>
      <c r="H2154">
        <v>400108</v>
      </c>
      <c r="I2154" t="s">
        <v>1796</v>
      </c>
      <c r="J2154">
        <v>19980201</v>
      </c>
      <c r="K2154">
        <v>20010401</v>
      </c>
      <c r="M2154">
        <v>0</v>
      </c>
      <c r="N2154">
        <v>0</v>
      </c>
      <c r="AA2154" t="s">
        <v>1797</v>
      </c>
      <c r="AB2154" t="s">
        <v>152</v>
      </c>
      <c r="AC2154">
        <v>0</v>
      </c>
      <c r="AE2154">
        <v>0</v>
      </c>
      <c r="AF2154" t="s">
        <v>271</v>
      </c>
    </row>
    <row r="2155" spans="1:32" hidden="1" x14ac:dyDescent="0.25">
      <c r="A2155" t="str">
        <f t="array" ref="A2155">IF(COUNT(SEARCH(RubriekenHistorisch,CONCATENATE(P2154,U2154,AB2154,AH2154))),"t","f")</f>
        <v>f</v>
      </c>
      <c r="B2155" t="str">
        <f t="shared" si="101"/>
        <v>f</v>
      </c>
      <c r="C2155" t="str">
        <f t="shared" si="102"/>
        <v>f</v>
      </c>
      <c r="D2155" t="str">
        <f t="shared" si="103"/>
        <v>f</v>
      </c>
      <c r="E2155" t="str">
        <f>IF(COUNT(SEARCH({"04.","05.","09.","12."},CONCATENATE(P2154,U2154,AB2154,AH2154))),"t","f")</f>
        <v>f</v>
      </c>
      <c r="F2155" t="str">
        <f t="array" ref="F2155">IF(COUNT(SEARCH(HistorischeRubrieken,CONCATENATE(P2154,U2154,AB2154,AH2154))),"t","f")</f>
        <v>f</v>
      </c>
      <c r="G2155">
        <v>3</v>
      </c>
      <c r="H2155">
        <v>400108</v>
      </c>
      <c r="I2155" t="s">
        <v>1796</v>
      </c>
      <c r="J2155">
        <v>20010401</v>
      </c>
      <c r="K2155">
        <v>20020101</v>
      </c>
      <c r="M2155">
        <v>0</v>
      </c>
      <c r="N2155">
        <v>0</v>
      </c>
      <c r="AA2155" t="s">
        <v>1798</v>
      </c>
      <c r="AB2155" t="s">
        <v>152</v>
      </c>
      <c r="AC2155">
        <v>0</v>
      </c>
      <c r="AE2155">
        <v>0</v>
      </c>
      <c r="AF2155" t="s">
        <v>271</v>
      </c>
    </row>
    <row r="2156" spans="1:32" hidden="1" x14ac:dyDescent="0.25">
      <c r="A2156" t="str">
        <f t="array" ref="A2156">IF(COUNT(SEARCH(RubriekenHistorisch,CONCATENATE(P2155,U2155,AB2155,AH2155))),"t","f")</f>
        <v>f</v>
      </c>
      <c r="B2156" t="str">
        <f t="shared" si="101"/>
        <v>f</v>
      </c>
      <c r="C2156" t="str">
        <f t="shared" si="102"/>
        <v>f</v>
      </c>
      <c r="D2156" t="str">
        <f t="shared" si="103"/>
        <v>f</v>
      </c>
      <c r="E2156" t="str">
        <f>IF(COUNT(SEARCH({"04.","05.","09.","12."},CONCATENATE(P2155,U2155,AB2155,AH2155))),"t","f")</f>
        <v>f</v>
      </c>
      <c r="F2156" t="str">
        <f>IF(COUNT(SEARCH(HistorischeRubrieken,CONCATENATE(P2155,U2155,AB2155,AH2155))),"t","f")</f>
        <v>f</v>
      </c>
      <c r="G2156">
        <v>4</v>
      </c>
      <c r="H2156">
        <v>400108</v>
      </c>
      <c r="I2156" t="s">
        <v>1796</v>
      </c>
      <c r="J2156">
        <v>20020101</v>
      </c>
      <c r="K2156">
        <v>20070901</v>
      </c>
      <c r="M2156">
        <v>0</v>
      </c>
      <c r="N2156">
        <v>0</v>
      </c>
      <c r="AA2156" t="s">
        <v>1798</v>
      </c>
      <c r="AB2156" t="s">
        <v>152</v>
      </c>
      <c r="AC2156">
        <v>0</v>
      </c>
      <c r="AE2156">
        <v>0</v>
      </c>
      <c r="AF2156" t="s">
        <v>271</v>
      </c>
    </row>
    <row r="2157" spans="1:32" hidden="1" x14ac:dyDescent="0.25">
      <c r="A2157" t="str">
        <f t="array" ref="A2157">IF(COUNT(SEARCH(RubriekenHistorisch,CONCATENATE(P2156,U2156,AB2156,AH2156))),"t","f")</f>
        <v>f</v>
      </c>
      <c r="B2157" t="str">
        <f t="shared" si="101"/>
        <v>f</v>
      </c>
      <c r="C2157" t="str">
        <f t="shared" si="102"/>
        <v>f</v>
      </c>
      <c r="D2157" t="str">
        <f t="shared" si="103"/>
        <v>f</v>
      </c>
      <c r="E2157" t="str">
        <f>IF(COUNT(SEARCH({"04.","05.","09.","12."},CONCATENATE(P2156,U2156,AB2156,AH2156))),"t","f")</f>
        <v>f</v>
      </c>
      <c r="F2157" t="str">
        <f t="array" ref="F2157">IF(COUNT(SEARCH(HistorischeRubrieken,CONCATENATE(P2156,U2156,AB2156,AH2156))),"t","f")</f>
        <v>f</v>
      </c>
      <c r="G2157">
        <v>5</v>
      </c>
      <c r="H2157">
        <v>400108</v>
      </c>
      <c r="I2157" t="s">
        <v>1796</v>
      </c>
      <c r="J2157">
        <v>20070901</v>
      </c>
      <c r="K2157">
        <v>20080901</v>
      </c>
      <c r="M2157">
        <v>0</v>
      </c>
      <c r="N2157">
        <v>0</v>
      </c>
      <c r="AA2157" t="s">
        <v>1799</v>
      </c>
      <c r="AC2157">
        <v>0</v>
      </c>
      <c r="AE2157">
        <v>0</v>
      </c>
      <c r="AF2157" t="s">
        <v>271</v>
      </c>
    </row>
    <row r="2158" spans="1:32" hidden="1" x14ac:dyDescent="0.25">
      <c r="A2158" t="str">
        <f t="array" ref="A2158">IF(COUNT(SEARCH(RubriekenHistorisch,CONCATENATE(P2157,U2157,AB2157,AH2157))),"t","f")</f>
        <v>f</v>
      </c>
      <c r="B2158" t="str">
        <f t="shared" si="101"/>
        <v>f</v>
      </c>
      <c r="C2158" t="str">
        <f t="shared" si="102"/>
        <v>f</v>
      </c>
      <c r="D2158" t="str">
        <f t="shared" si="103"/>
        <v>f</v>
      </c>
      <c r="E2158" t="str">
        <f>IF(COUNT(SEARCH({"04.","05.","09.","12."},CONCATENATE(P2157,U2157,AB2157,AH2157))),"t","f")</f>
        <v>f</v>
      </c>
      <c r="F2158" t="str">
        <f t="array" ref="F2158">IF(COUNT(SEARCH(HistorischeRubrieken,CONCATENATE(P2157,U2157,AB2157,AH2157))),"t","f")</f>
        <v>f</v>
      </c>
      <c r="G2158">
        <v>6</v>
      </c>
      <c r="H2158">
        <v>400108</v>
      </c>
      <c r="I2158" t="s">
        <v>1796</v>
      </c>
      <c r="J2158">
        <v>20080901</v>
      </c>
      <c r="K2158">
        <v>20120115</v>
      </c>
      <c r="M2158">
        <v>0</v>
      </c>
      <c r="N2158">
        <v>0</v>
      </c>
      <c r="AA2158" t="s">
        <v>1799</v>
      </c>
      <c r="AC2158">
        <v>0</v>
      </c>
      <c r="AE2158">
        <v>0</v>
      </c>
      <c r="AF2158" t="s">
        <v>271</v>
      </c>
    </row>
    <row r="2159" spans="1:32" hidden="1" x14ac:dyDescent="0.25">
      <c r="A2159" t="str">
        <f t="array" ref="A2159">IF(COUNT(SEARCH(RubriekenHistorisch,CONCATENATE(P2158,U2158,AB2158,AH2158))),"t","f")</f>
        <v>f</v>
      </c>
      <c r="B2159" t="str">
        <f t="shared" si="101"/>
        <v>f</v>
      </c>
      <c r="C2159" t="str">
        <f t="shared" si="102"/>
        <v>f</v>
      </c>
      <c r="D2159" t="str">
        <f t="shared" si="103"/>
        <v>f</v>
      </c>
      <c r="E2159" t="str">
        <f>IF(COUNT(SEARCH({"04.","05.","09.","12."},CONCATENATE(P2158,U2158,AB2158,AH2158))),"t","f")</f>
        <v>f</v>
      </c>
      <c r="F2159" t="str">
        <f t="array" ref="F2159">IF(COUNT(SEARCH(HistorischeRubrieken,CONCATENATE(P2158,U2158,AB2158,AH2158))),"t","f")</f>
        <v>f</v>
      </c>
      <c r="G2159">
        <v>7</v>
      </c>
      <c r="H2159">
        <v>400108</v>
      </c>
      <c r="I2159" t="s">
        <v>1796</v>
      </c>
      <c r="J2159">
        <v>20120115</v>
      </c>
      <c r="K2159">
        <v>20120601</v>
      </c>
      <c r="M2159">
        <v>0</v>
      </c>
      <c r="N2159">
        <v>0</v>
      </c>
      <c r="AA2159" t="s">
        <v>1800</v>
      </c>
      <c r="AC2159">
        <v>0</v>
      </c>
      <c r="AE2159">
        <v>0</v>
      </c>
      <c r="AF2159" t="s">
        <v>271</v>
      </c>
    </row>
    <row r="2160" spans="1:32" hidden="1" x14ac:dyDescent="0.25">
      <c r="A2160" t="str">
        <f t="array" ref="A2160">IF(COUNT(SEARCH(RubriekenHistorisch,CONCATENATE(P2159,U2159,AB2159,AH2159))),"t","f")</f>
        <v>f</v>
      </c>
      <c r="B2160" t="str">
        <f t="shared" si="101"/>
        <v>f</v>
      </c>
      <c r="C2160" t="str">
        <f t="shared" si="102"/>
        <v>f</v>
      </c>
      <c r="D2160" t="str">
        <f t="shared" si="103"/>
        <v>f</v>
      </c>
      <c r="E2160" t="str">
        <f>IF(COUNT(SEARCH({"04.","05.","09.","12."},CONCATENATE(P2159,U2159,AB2159,AH2159))),"t","f")</f>
        <v>f</v>
      </c>
      <c r="F2160" t="str">
        <f t="array" ref="F2160">IF(COUNT(SEARCH(HistorischeRubrieken,CONCATENATE(P2159,U2159,AB2159,AH2159))),"t","f")</f>
        <v>f</v>
      </c>
      <c r="G2160">
        <v>1</v>
      </c>
      <c r="H2160">
        <v>400109</v>
      </c>
      <c r="I2160" t="s">
        <v>1801</v>
      </c>
      <c r="J2160">
        <v>20050601</v>
      </c>
      <c r="K2160">
        <v>20080901</v>
      </c>
      <c r="M2160">
        <v>0</v>
      </c>
      <c r="N2160">
        <v>0</v>
      </c>
      <c r="O2160" t="s">
        <v>1622</v>
      </c>
      <c r="Q2160" t="s">
        <v>162</v>
      </c>
      <c r="R2160">
        <v>1</v>
      </c>
      <c r="S2160" t="s">
        <v>271</v>
      </c>
    </row>
    <row r="2161" spans="1:26" hidden="1" x14ac:dyDescent="0.25">
      <c r="A2161" t="str">
        <f t="array" ref="A2161">IF(COUNT(SEARCH(RubriekenHistorisch,CONCATENATE(P2160,U2160,AB2160,AH2160))),"t","f")</f>
        <v>f</v>
      </c>
      <c r="B2161" t="str">
        <f t="shared" si="101"/>
        <v>f</v>
      </c>
      <c r="C2161" t="str">
        <f t="shared" si="102"/>
        <v>f</v>
      </c>
      <c r="D2161" t="str">
        <f t="shared" si="103"/>
        <v>f</v>
      </c>
      <c r="E2161" t="str">
        <f>IF(COUNT(SEARCH({"04.","05.","09.","12."},CONCATENATE(P2160,U2160,AB2160,AH2160))),"t","f")</f>
        <v>f</v>
      </c>
      <c r="F2161" t="str">
        <f t="array" ref="F2161">IF(COUNT(SEARCH(HistorischeRubrieken,CONCATENATE(P2160,U2160,AB2160,AH2160))),"t","f")</f>
        <v>f</v>
      </c>
      <c r="G2161">
        <v>2</v>
      </c>
      <c r="H2161">
        <v>400109</v>
      </c>
      <c r="I2161" t="s">
        <v>1801</v>
      </c>
      <c r="J2161">
        <v>20080901</v>
      </c>
      <c r="K2161">
        <v>20120716</v>
      </c>
      <c r="M2161">
        <v>0</v>
      </c>
      <c r="N2161">
        <v>0</v>
      </c>
      <c r="O2161" t="s">
        <v>1622</v>
      </c>
      <c r="Q2161" t="s">
        <v>162</v>
      </c>
      <c r="R2161">
        <v>1</v>
      </c>
      <c r="S2161" t="s">
        <v>271</v>
      </c>
    </row>
    <row r="2162" spans="1:26" hidden="1" x14ac:dyDescent="0.25">
      <c r="A2162" t="str">
        <f t="array" ref="A2162">IF(COUNT(SEARCH(RubriekenHistorisch,CONCATENATE(P2161,U2161,AB2161,AH2161))),"t","f")</f>
        <v>f</v>
      </c>
      <c r="B2162" t="str">
        <f t="shared" si="101"/>
        <v>f</v>
      </c>
      <c r="C2162" t="str">
        <f t="shared" si="102"/>
        <v>f</v>
      </c>
      <c r="D2162" t="str">
        <f t="shared" si="103"/>
        <v>f</v>
      </c>
      <c r="E2162" t="str">
        <f>IF(COUNT(SEARCH({"04.","05.","09.","12."},CONCATENATE(P2161,U2161,AB2161,AH2161))),"t","f")</f>
        <v>f</v>
      </c>
      <c r="F2162" t="str">
        <f t="array" ref="F2162">IF(COUNT(SEARCH(HistorischeRubrieken,CONCATENATE(P2161,U2161,AB2161,AH2161))),"t","f")</f>
        <v>f</v>
      </c>
      <c r="G2162">
        <v>1</v>
      </c>
      <c r="H2162">
        <v>400110</v>
      </c>
      <c r="I2162" t="s">
        <v>1802</v>
      </c>
      <c r="J2162">
        <v>20100601</v>
      </c>
      <c r="K2162">
        <v>20130601</v>
      </c>
      <c r="M2162">
        <v>0</v>
      </c>
      <c r="N2162">
        <v>0</v>
      </c>
      <c r="T2162" t="s">
        <v>1803</v>
      </c>
      <c r="U2162" t="s">
        <v>1804</v>
      </c>
      <c r="V2162">
        <v>0</v>
      </c>
      <c r="W2162">
        <v>1</v>
      </c>
      <c r="X2162">
        <v>20100625</v>
      </c>
      <c r="Y2162">
        <v>12</v>
      </c>
      <c r="Z2162" t="s">
        <v>1003</v>
      </c>
    </row>
    <row r="2163" spans="1:26" hidden="1" x14ac:dyDescent="0.25">
      <c r="A2163" t="str">
        <f t="array" ref="A2163">IF(COUNT(SEARCH(RubriekenHistorisch,CONCATENATE(P2162,U2162,AB2162,AH2162))),"t","f")</f>
        <v>f</v>
      </c>
      <c r="B2163" t="str">
        <f t="shared" si="101"/>
        <v>f</v>
      </c>
      <c r="C2163" t="str">
        <f t="shared" si="102"/>
        <v>f</v>
      </c>
      <c r="D2163" t="str">
        <f t="shared" si="103"/>
        <v>f</v>
      </c>
      <c r="E2163" t="str">
        <f>IF(COUNT(SEARCH({"04.","05.","09.","12."},CONCATENATE(P2162,U2162,AB2162,AH2162))),"t","f")</f>
        <v>t</v>
      </c>
      <c r="F2163" t="str">
        <f t="array" ref="F2163">IF(COUNT(SEARCH(HistorischeRubrieken,CONCATENATE(P2162,U2162,AB2162,AH2162))),"t","f")</f>
        <v>f</v>
      </c>
      <c r="G2163">
        <v>1</v>
      </c>
      <c r="H2163">
        <v>400112</v>
      </c>
      <c r="I2163" t="s">
        <v>1805</v>
      </c>
      <c r="J2163">
        <v>20120401</v>
      </c>
      <c r="K2163">
        <v>20120716</v>
      </c>
      <c r="M2163">
        <v>0</v>
      </c>
      <c r="N2163">
        <v>0</v>
      </c>
      <c r="O2163" t="s">
        <v>1752</v>
      </c>
      <c r="P2163" t="s">
        <v>1747</v>
      </c>
      <c r="Q2163" t="s">
        <v>1510</v>
      </c>
      <c r="R2163">
        <v>1</v>
      </c>
      <c r="S2163" t="s">
        <v>271</v>
      </c>
    </row>
    <row r="2164" spans="1:26" hidden="1" x14ac:dyDescent="0.25">
      <c r="A2164" t="str">
        <f t="array" ref="A2164">IF(COUNT(SEARCH(RubriekenHistorisch,CONCATENATE(P2163,U2163,AB2163,AH2163))),"t","f")</f>
        <v>f</v>
      </c>
      <c r="B2164" t="str">
        <f t="shared" si="101"/>
        <v>f</v>
      </c>
      <c r="C2164" t="str">
        <f t="shared" si="102"/>
        <v>f</v>
      </c>
      <c r="D2164" t="str">
        <f t="shared" si="103"/>
        <v>f</v>
      </c>
      <c r="E2164" t="str">
        <f>IF(COUNT(SEARCH({"04.","05.","09.","12."},CONCATENATE(P2163,U2163,AB2163,AH2163))),"t","f")</f>
        <v>f</v>
      </c>
      <c r="F2164" t="str">
        <f t="array" ref="F2164">IF(COUNT(SEARCH(HistorischeRubrieken,CONCATENATE(P2163,U2163,AB2163,AH2163))),"t","f")</f>
        <v>f</v>
      </c>
      <c r="G2164">
        <v>2</v>
      </c>
      <c r="H2164">
        <v>400112</v>
      </c>
      <c r="I2164" t="s">
        <v>1745</v>
      </c>
      <c r="J2164">
        <v>20120716</v>
      </c>
      <c r="K2164">
        <v>20140106</v>
      </c>
      <c r="M2164">
        <v>0</v>
      </c>
      <c r="N2164">
        <v>0</v>
      </c>
      <c r="O2164" t="s">
        <v>1752</v>
      </c>
      <c r="P2164" t="s">
        <v>1747</v>
      </c>
      <c r="Q2164" t="s">
        <v>1510</v>
      </c>
      <c r="R2164">
        <v>1</v>
      </c>
      <c r="S2164" t="s">
        <v>271</v>
      </c>
    </row>
    <row r="2165" spans="1:26" hidden="1" x14ac:dyDescent="0.25">
      <c r="A2165" t="str">
        <f t="array" ref="A2165">IF(COUNT(SEARCH(RubriekenHistorisch,CONCATENATE(P2164,U2164,AB2164,AH2164))),"t","f")</f>
        <v>f</v>
      </c>
      <c r="B2165" t="str">
        <f t="shared" si="101"/>
        <v>f</v>
      </c>
      <c r="C2165" t="str">
        <f t="shared" si="102"/>
        <v>f</v>
      </c>
      <c r="D2165" t="str">
        <f t="shared" si="103"/>
        <v>f</v>
      </c>
      <c r="E2165" t="str">
        <f>IF(COUNT(SEARCH({"04.","05.","09.","12."},CONCATENATE(P2164,U2164,AB2164,AH2164))),"t","f")</f>
        <v>f</v>
      </c>
      <c r="F2165" t="str">
        <f t="array" ref="F2165">IF(COUNT(SEARCH(HistorischeRubrieken,CONCATENATE(P2164,U2164,AB2164,AH2164))),"t","f")</f>
        <v>f</v>
      </c>
      <c r="G2165">
        <v>3</v>
      </c>
      <c r="H2165">
        <v>400112</v>
      </c>
      <c r="I2165" t="s">
        <v>1745</v>
      </c>
      <c r="J2165">
        <v>20140106</v>
      </c>
      <c r="K2165">
        <v>20141201</v>
      </c>
      <c r="M2165">
        <v>0</v>
      </c>
      <c r="N2165">
        <v>0</v>
      </c>
      <c r="O2165" t="s">
        <v>1752</v>
      </c>
      <c r="P2165" t="s">
        <v>1747</v>
      </c>
      <c r="Q2165" t="s">
        <v>177</v>
      </c>
      <c r="R2165">
        <v>1</v>
      </c>
      <c r="S2165" t="s">
        <v>271</v>
      </c>
    </row>
    <row r="2166" spans="1:26" hidden="1" x14ac:dyDescent="0.25">
      <c r="A2166" t="str">
        <f t="array" ref="A2166">IF(COUNT(SEARCH(RubriekenHistorisch,CONCATENATE(P2165,U2165,AB2165,AH2165))),"t","f")</f>
        <v>f</v>
      </c>
      <c r="B2166" t="str">
        <f t="shared" si="101"/>
        <v>f</v>
      </c>
      <c r="C2166" t="str">
        <f t="shared" si="102"/>
        <v>f</v>
      </c>
      <c r="D2166" t="str">
        <f t="shared" si="103"/>
        <v>f</v>
      </c>
      <c r="E2166" t="str">
        <f>IF(COUNT(SEARCH({"04.","05.","09.","12."},CONCATENATE(P2165,U2165,AB2165,AH2165))),"t","f")</f>
        <v>f</v>
      </c>
      <c r="F2166" t="str">
        <f t="array" ref="F2166">IF(COUNT(SEARCH(HistorischeRubrieken,CONCATENATE(P2165,U2165,AB2165,AH2165))),"t","f")</f>
        <v>f</v>
      </c>
      <c r="G2166">
        <v>4</v>
      </c>
      <c r="H2166">
        <v>400112</v>
      </c>
      <c r="I2166" t="s">
        <v>1745</v>
      </c>
      <c r="J2166">
        <v>20141201</v>
      </c>
      <c r="K2166">
        <v>20160101</v>
      </c>
      <c r="M2166">
        <v>0</v>
      </c>
      <c r="N2166">
        <v>0</v>
      </c>
      <c r="O2166" t="s">
        <v>1806</v>
      </c>
      <c r="P2166" t="s">
        <v>1747</v>
      </c>
      <c r="Q2166" t="s">
        <v>1081</v>
      </c>
      <c r="R2166">
        <v>1</v>
      </c>
      <c r="S2166" t="s">
        <v>271</v>
      </c>
    </row>
    <row r="2167" spans="1:26" x14ac:dyDescent="0.25">
      <c r="A2167" t="str">
        <f t="array" ref="A2167">IF(COUNT(SEARCH(RubriekenHistorisch,CONCATENATE(P2166,U2166,AB2166,AH2166))),"t","f")</f>
        <v>f</v>
      </c>
      <c r="B2167" t="str">
        <f t="shared" si="101"/>
        <v>f</v>
      </c>
      <c r="C2167" t="str">
        <f t="shared" si="102"/>
        <v>f</v>
      </c>
      <c r="D2167" t="str">
        <f t="shared" si="103"/>
        <v>f</v>
      </c>
      <c r="E2167" t="str">
        <f>IF(COUNT(SEARCH({"04.","05.","09.","12."},CONCATENATE(P2166,U2166,AB2166,AH2166))),"t","f")</f>
        <v>f</v>
      </c>
      <c r="F2167" t="str">
        <f t="array" ref="F2167">IF(COUNT(SEARCH(HistorischeRubrieken,CONCATENATE(P2166,U2166,AB2166,AH2166))),"t","f")</f>
        <v>f</v>
      </c>
      <c r="G2167">
        <v>5</v>
      </c>
      <c r="H2167">
        <v>400112</v>
      </c>
      <c r="I2167" t="s">
        <v>6739</v>
      </c>
      <c r="J2167">
        <v>20160101</v>
      </c>
      <c r="M2167">
        <v>0</v>
      </c>
      <c r="N2167">
        <v>0</v>
      </c>
      <c r="O2167" t="s">
        <v>6740</v>
      </c>
      <c r="P2167" t="s">
        <v>1747</v>
      </c>
      <c r="Q2167" t="s">
        <v>1081</v>
      </c>
      <c r="R2167">
        <v>1</v>
      </c>
      <c r="S2167" t="s">
        <v>271</v>
      </c>
    </row>
    <row r="2168" spans="1:26" hidden="1" x14ac:dyDescent="0.25">
      <c r="A2168" t="str">
        <f t="array" ref="A2168">IF(COUNT(SEARCH(RubriekenHistorisch,CONCATENATE(P2167,U2167,AB2167,AH2167))),"t","f")</f>
        <v>f</v>
      </c>
      <c r="B2168" t="str">
        <f t="shared" si="101"/>
        <v>f</v>
      </c>
      <c r="C2168" t="str">
        <f t="shared" si="102"/>
        <v>f</v>
      </c>
      <c r="D2168" t="str">
        <f t="shared" si="103"/>
        <v>f</v>
      </c>
      <c r="E2168" t="str">
        <f>IF(COUNT(SEARCH({"04.","05.","09.","12."},CONCATENATE(P2167,U2167,AB2167,AH2167))),"t","f")</f>
        <v>f</v>
      </c>
      <c r="F2168" t="str">
        <f t="array" ref="F2168">IF(COUNT(SEARCH(HistorischeRubrieken,CONCATENATE(P2167,U2167,AB2167,AH2167))),"t","f")</f>
        <v>f</v>
      </c>
      <c r="G2168">
        <v>1</v>
      </c>
      <c r="H2168">
        <v>400113</v>
      </c>
      <c r="I2168" t="s">
        <v>1807</v>
      </c>
      <c r="J2168">
        <v>20120401</v>
      </c>
      <c r="K2168">
        <v>20120716</v>
      </c>
      <c r="M2168">
        <v>0</v>
      </c>
      <c r="N2168">
        <v>0</v>
      </c>
      <c r="O2168" t="s">
        <v>1763</v>
      </c>
      <c r="P2168" t="s">
        <v>1758</v>
      </c>
      <c r="Q2168" t="s">
        <v>1759</v>
      </c>
      <c r="R2168">
        <v>1</v>
      </c>
      <c r="S2168" t="s">
        <v>271</v>
      </c>
    </row>
    <row r="2169" spans="1:26" hidden="1" x14ac:dyDescent="0.25">
      <c r="A2169" t="str">
        <f t="array" ref="A2169">IF(COUNT(SEARCH(RubriekenHistorisch,CONCATENATE(P2168,U2168,AB2168,AH2168))),"t","f")</f>
        <v>f</v>
      </c>
      <c r="B2169" t="str">
        <f t="shared" si="101"/>
        <v>f</v>
      </c>
      <c r="C2169" t="str">
        <f t="shared" si="102"/>
        <v>f</v>
      </c>
      <c r="D2169" t="str">
        <f t="shared" si="103"/>
        <v>f</v>
      </c>
      <c r="E2169" t="str">
        <f>IF(COUNT(SEARCH({"04.","05.","09.","12."},CONCATENATE(P2168,U2168,AB2168,AH2168))),"t","f")</f>
        <v>f</v>
      </c>
      <c r="F2169" t="str">
        <f t="array" ref="F2169">IF(COUNT(SEARCH(HistorischeRubrieken,CONCATENATE(P2168,U2168,AB2168,AH2168))),"t","f")</f>
        <v>f</v>
      </c>
      <c r="G2169">
        <v>2</v>
      </c>
      <c r="H2169">
        <v>400113</v>
      </c>
      <c r="I2169" t="s">
        <v>1808</v>
      </c>
      <c r="J2169">
        <v>20120716</v>
      </c>
      <c r="K2169">
        <v>20140107</v>
      </c>
      <c r="M2169">
        <v>0</v>
      </c>
      <c r="N2169">
        <v>0</v>
      </c>
      <c r="O2169" t="s">
        <v>1763</v>
      </c>
      <c r="P2169" t="s">
        <v>1758</v>
      </c>
      <c r="Q2169" t="s">
        <v>1759</v>
      </c>
      <c r="R2169">
        <v>1</v>
      </c>
      <c r="S2169" t="s">
        <v>271</v>
      </c>
    </row>
    <row r="2170" spans="1:26" hidden="1" x14ac:dyDescent="0.25">
      <c r="A2170" t="str">
        <f t="array" ref="A2170">IF(COUNT(SEARCH(RubriekenHistorisch,CONCATENATE(P2169,U2169,AB2169,AH2169))),"t","f")</f>
        <v>f</v>
      </c>
      <c r="B2170" t="str">
        <f t="shared" si="101"/>
        <v>f</v>
      </c>
      <c r="C2170" t="str">
        <f t="shared" si="102"/>
        <v>f</v>
      </c>
      <c r="D2170" t="str">
        <f t="shared" si="103"/>
        <v>f</v>
      </c>
      <c r="E2170" t="str">
        <f>IF(COUNT(SEARCH({"04.","05.","09.","12."},CONCATENATE(P2169,U2169,AB2169,AH2169))),"t","f")</f>
        <v>f</v>
      </c>
      <c r="F2170" t="str">
        <f t="array" ref="F2170">IF(COUNT(SEARCH(HistorischeRubrieken,CONCATENATE(P2169,U2169,AB2169,AH2169))),"t","f")</f>
        <v>f</v>
      </c>
      <c r="G2170">
        <v>3</v>
      </c>
      <c r="H2170">
        <v>400113</v>
      </c>
      <c r="I2170" t="s">
        <v>1808</v>
      </c>
      <c r="J2170">
        <v>20140107</v>
      </c>
      <c r="K2170">
        <v>20160101</v>
      </c>
      <c r="M2170">
        <v>0</v>
      </c>
      <c r="N2170">
        <v>0</v>
      </c>
      <c r="O2170" t="s">
        <v>1763</v>
      </c>
      <c r="P2170" t="s">
        <v>1809</v>
      </c>
      <c r="Q2170" t="s">
        <v>1759</v>
      </c>
      <c r="R2170">
        <v>1</v>
      </c>
      <c r="S2170" t="s">
        <v>271</v>
      </c>
    </row>
    <row r="2171" spans="1:26" x14ac:dyDescent="0.25">
      <c r="A2171" t="str">
        <f t="array" ref="A2171">IF(COUNT(SEARCH(RubriekenHistorisch,CONCATENATE(P2170,U2170,AB2170,AH2170))),"t","f")</f>
        <v>f</v>
      </c>
      <c r="B2171" t="str">
        <f t="shared" si="101"/>
        <v>f</v>
      </c>
      <c r="C2171" t="str">
        <f t="shared" si="102"/>
        <v>f</v>
      </c>
      <c r="D2171" t="str">
        <f t="shared" si="103"/>
        <v>f</v>
      </c>
      <c r="E2171" t="str">
        <f>IF(COUNT(SEARCH({"04.","05.","09.","12."},CONCATENATE(P2170,U2170,AB2170,AH2170))),"t","f")</f>
        <v>t</v>
      </c>
      <c r="F2171" t="str">
        <f t="array" ref="F2171">IF(COUNT(SEARCH(HistorischeRubrieken,CONCATENATE(P2170,U2170,AB2170,AH2170))),"t","f")</f>
        <v>f</v>
      </c>
      <c r="G2171">
        <v>4</v>
      </c>
      <c r="H2171">
        <v>400113</v>
      </c>
      <c r="I2171" t="s">
        <v>6741</v>
      </c>
      <c r="J2171">
        <v>20160101</v>
      </c>
      <c r="M2171">
        <v>0</v>
      </c>
      <c r="N2171">
        <v>0</v>
      </c>
      <c r="O2171" t="s">
        <v>6742</v>
      </c>
      <c r="P2171" t="s">
        <v>6743</v>
      </c>
      <c r="Q2171" t="s">
        <v>1759</v>
      </c>
      <c r="R2171">
        <v>1</v>
      </c>
      <c r="S2171" t="s">
        <v>271</v>
      </c>
    </row>
    <row r="2172" spans="1:26" hidden="1" x14ac:dyDescent="0.25">
      <c r="A2172" t="str">
        <f t="array" ref="A2172">IF(COUNT(SEARCH(RubriekenHistorisch,CONCATENATE(P2171,U2171,AB2171,AH2171))),"t","f")</f>
        <v>f</v>
      </c>
      <c r="B2172" t="str">
        <f t="shared" si="101"/>
        <v>f</v>
      </c>
      <c r="C2172" t="str">
        <f t="shared" si="102"/>
        <v>f</v>
      </c>
      <c r="D2172" t="str">
        <f t="shared" si="103"/>
        <v>f</v>
      </c>
      <c r="E2172" t="str">
        <f>IF(COUNT(SEARCH({"04.","05.","09.","12."},CONCATENATE(P2171,U2171,AB2171,AH2171))),"t","f")</f>
        <v>t</v>
      </c>
      <c r="F2172" t="str">
        <f t="array" ref="F2172">IF(COUNT(SEARCH(HistorischeRubrieken,CONCATENATE(P2171,U2171,AB2171,AH2171))),"t","f")</f>
        <v>f</v>
      </c>
      <c r="G2172">
        <v>1</v>
      </c>
      <c r="H2172">
        <v>400114</v>
      </c>
      <c r="I2172" t="s">
        <v>1810</v>
      </c>
      <c r="J2172">
        <v>20120401</v>
      </c>
      <c r="K2172">
        <v>20120716</v>
      </c>
      <c r="M2172">
        <v>0</v>
      </c>
      <c r="N2172">
        <v>0</v>
      </c>
      <c r="O2172" t="s">
        <v>1771</v>
      </c>
      <c r="P2172" t="s">
        <v>1767</v>
      </c>
      <c r="Q2172" t="s">
        <v>125</v>
      </c>
      <c r="R2172">
        <v>1</v>
      </c>
      <c r="S2172" t="s">
        <v>271</v>
      </c>
    </row>
    <row r="2173" spans="1:26" x14ac:dyDescent="0.25">
      <c r="A2173" t="str">
        <f t="array" ref="A2173">IF(COUNT(SEARCH(RubriekenHistorisch,CONCATENATE(P2172,U2172,AB2172,AH2172))),"t","f")</f>
        <v>f</v>
      </c>
      <c r="B2173" t="str">
        <f t="shared" si="101"/>
        <v>f</v>
      </c>
      <c r="C2173" t="str">
        <f t="shared" si="102"/>
        <v>f</v>
      </c>
      <c r="D2173" t="str">
        <f t="shared" si="103"/>
        <v>f</v>
      </c>
      <c r="E2173" t="str">
        <f>IF(COUNT(SEARCH({"04.","05.","09.","12."},CONCATENATE(P2172,U2172,AB2172,AH2172))),"t","f")</f>
        <v>t</v>
      </c>
      <c r="F2173" t="str">
        <f t="array" ref="F2173">IF(COUNT(SEARCH(HistorischeRubrieken,CONCATENATE(P2172,U2172,AB2172,AH2172))),"t","f")</f>
        <v>f</v>
      </c>
      <c r="G2173">
        <v>2</v>
      </c>
      <c r="H2173">
        <v>400114</v>
      </c>
      <c r="I2173" t="s">
        <v>1811</v>
      </c>
      <c r="J2173">
        <v>20120716</v>
      </c>
      <c r="M2173">
        <v>0</v>
      </c>
      <c r="N2173">
        <v>0</v>
      </c>
      <c r="O2173" t="s">
        <v>1771</v>
      </c>
      <c r="P2173" t="s">
        <v>1767</v>
      </c>
      <c r="Q2173" t="s">
        <v>125</v>
      </c>
      <c r="R2173">
        <v>1</v>
      </c>
      <c r="S2173" t="s">
        <v>271</v>
      </c>
    </row>
    <row r="2174" spans="1:26" hidden="1" x14ac:dyDescent="0.25">
      <c r="A2174" t="str">
        <f t="array" ref="A2174">IF(COUNT(SEARCH(RubriekenHistorisch,CONCATENATE(P2173,U2173,AB2173,AH2173))),"t","f")</f>
        <v>f</v>
      </c>
      <c r="B2174" t="str">
        <f t="shared" si="101"/>
        <v>f</v>
      </c>
      <c r="C2174" t="str">
        <f t="shared" si="102"/>
        <v>f</v>
      </c>
      <c r="D2174" t="str">
        <f t="shared" si="103"/>
        <v>f</v>
      </c>
      <c r="E2174" t="str">
        <f>IF(COUNT(SEARCH({"04.","05.","09.","12."},CONCATENATE(P2173,U2173,AB2173,AH2173))),"t","f")</f>
        <v>t</v>
      </c>
      <c r="F2174" t="str">
        <f t="array" ref="F2174">IF(COUNT(SEARCH(HistorischeRubrieken,CONCATENATE(P2173,U2173,AB2173,AH2173))),"t","f")</f>
        <v>f</v>
      </c>
      <c r="G2174">
        <v>1</v>
      </c>
      <c r="H2174">
        <v>400115</v>
      </c>
      <c r="I2174" t="s">
        <v>1812</v>
      </c>
      <c r="J2174">
        <v>20120401</v>
      </c>
      <c r="K2174">
        <v>20120716</v>
      </c>
      <c r="M2174">
        <v>0</v>
      </c>
      <c r="N2174">
        <v>0</v>
      </c>
      <c r="O2174" t="s">
        <v>1777</v>
      </c>
      <c r="Q2174" t="s">
        <v>116</v>
      </c>
      <c r="R2174">
        <v>1</v>
      </c>
      <c r="S2174" t="s">
        <v>271</v>
      </c>
    </row>
    <row r="2175" spans="1:26" hidden="1" x14ac:dyDescent="0.25">
      <c r="A2175" t="str">
        <f t="array" ref="A2175">IF(COUNT(SEARCH(RubriekenHistorisch,CONCATENATE(P2174,U2174,AB2174,AH2174))),"t","f")</f>
        <v>f</v>
      </c>
      <c r="B2175" t="str">
        <f t="shared" si="101"/>
        <v>f</v>
      </c>
      <c r="C2175" t="str">
        <f t="shared" si="102"/>
        <v>f</v>
      </c>
      <c r="D2175" t="str">
        <f t="shared" si="103"/>
        <v>f</v>
      </c>
      <c r="E2175" t="str">
        <f>IF(COUNT(SEARCH({"04.","05.","09.","12."},CONCATENATE(P2174,U2174,AB2174,AH2174))),"t","f")</f>
        <v>f</v>
      </c>
      <c r="F2175" t="str">
        <f t="array" ref="F2175">IF(COUNT(SEARCH(HistorischeRubrieken,CONCATENATE(P2174,U2174,AB2174,AH2174))),"t","f")</f>
        <v>f</v>
      </c>
      <c r="G2175">
        <v>2</v>
      </c>
      <c r="H2175">
        <v>400115</v>
      </c>
      <c r="I2175" t="s">
        <v>1772</v>
      </c>
      <c r="J2175">
        <v>20120716</v>
      </c>
      <c r="K2175">
        <v>20140106</v>
      </c>
      <c r="M2175">
        <v>0</v>
      </c>
      <c r="N2175">
        <v>0</v>
      </c>
      <c r="O2175" t="s">
        <v>1777</v>
      </c>
      <c r="Q2175" t="s">
        <v>116</v>
      </c>
      <c r="R2175">
        <v>1</v>
      </c>
      <c r="S2175" t="s">
        <v>271</v>
      </c>
    </row>
    <row r="2176" spans="1:26" hidden="1" x14ac:dyDescent="0.25">
      <c r="A2176" t="str">
        <f t="array" ref="A2176">IF(COUNT(SEARCH(RubriekenHistorisch,CONCATENATE(P2175,U2175,AB2175,AH2175))),"t","f")</f>
        <v>f</v>
      </c>
      <c r="B2176" t="str">
        <f t="shared" si="101"/>
        <v>f</v>
      </c>
      <c r="C2176" t="str">
        <f t="shared" si="102"/>
        <v>f</v>
      </c>
      <c r="D2176" t="str">
        <f t="shared" si="103"/>
        <v>f</v>
      </c>
      <c r="E2176" t="str">
        <f>IF(COUNT(SEARCH({"04.","05.","09.","12."},CONCATENATE(P2175,U2175,AB2175,AH2175))),"t","f")</f>
        <v>f</v>
      </c>
      <c r="F2176" t="str">
        <f t="array" ref="F2176">IF(COUNT(SEARCH(HistorischeRubrieken,CONCATENATE(P2175,U2175,AB2175,AH2175))),"t","f")</f>
        <v>f</v>
      </c>
      <c r="G2176">
        <v>3</v>
      </c>
      <c r="H2176">
        <v>400115</v>
      </c>
      <c r="I2176" t="s">
        <v>1772</v>
      </c>
      <c r="J2176">
        <v>20140106</v>
      </c>
      <c r="K2176">
        <v>20141201</v>
      </c>
      <c r="M2176">
        <v>0</v>
      </c>
      <c r="N2176">
        <v>0</v>
      </c>
      <c r="O2176" t="s">
        <v>1777</v>
      </c>
      <c r="P2176" t="s">
        <v>1642</v>
      </c>
      <c r="Q2176" t="s">
        <v>116</v>
      </c>
      <c r="R2176">
        <v>1</v>
      </c>
      <c r="S2176" t="s">
        <v>271</v>
      </c>
    </row>
    <row r="2177" spans="1:32" x14ac:dyDescent="0.25">
      <c r="A2177" t="str">
        <f t="array" ref="A2177">IF(COUNT(SEARCH(RubriekenHistorisch,CONCATENATE(P2176,U2176,AB2176,AH2176))),"t","f")</f>
        <v>f</v>
      </c>
      <c r="B2177" t="str">
        <f t="shared" si="101"/>
        <v>f</v>
      </c>
      <c r="C2177" t="str">
        <f t="shared" si="102"/>
        <v>f</v>
      </c>
      <c r="D2177" t="str">
        <f t="shared" si="103"/>
        <v>f</v>
      </c>
      <c r="E2177" t="str">
        <f>IF(COUNT(SEARCH({"04.","05.","09.","12."},CONCATENATE(P2176,U2176,AB2176,AH2176))),"t","f")</f>
        <v>t</v>
      </c>
      <c r="F2177" t="str">
        <f t="array" ref="F2177">IF(COUNT(SEARCH(HistorischeRubrieken,CONCATENATE(P2176,U2176,AB2176,AH2176))),"t","f")</f>
        <v>f</v>
      </c>
      <c r="G2177">
        <v>4</v>
      </c>
      <c r="H2177">
        <v>400115</v>
      </c>
      <c r="I2177" t="s">
        <v>1772</v>
      </c>
      <c r="J2177">
        <v>20141201</v>
      </c>
      <c r="M2177">
        <v>0</v>
      </c>
      <c r="N2177">
        <v>0</v>
      </c>
      <c r="O2177" t="s">
        <v>1813</v>
      </c>
      <c r="Q2177" t="s">
        <v>116</v>
      </c>
      <c r="R2177">
        <v>1</v>
      </c>
      <c r="S2177" t="s">
        <v>271</v>
      </c>
    </row>
    <row r="2178" spans="1:32" hidden="1" x14ac:dyDescent="0.25">
      <c r="A2178" t="str">
        <f t="array" ref="A2178">IF(COUNT(SEARCH(RubriekenHistorisch,CONCATENATE(P2177,U2177,AB2177,AH2177))),"t","f")</f>
        <v>f</v>
      </c>
      <c r="B2178" t="str">
        <f t="shared" si="101"/>
        <v>f</v>
      </c>
      <c r="C2178" t="str">
        <f t="shared" si="102"/>
        <v>f</v>
      </c>
      <c r="D2178" t="str">
        <f t="shared" si="103"/>
        <v>f</v>
      </c>
      <c r="E2178" t="str">
        <f>IF(COUNT(SEARCH({"04.","05.","09.","12."},CONCATENATE(P2177,U2177,AB2177,AH2177))),"t","f")</f>
        <v>f</v>
      </c>
      <c r="F2178" t="str">
        <f t="array" ref="F2178">IF(COUNT(SEARCH(HistorischeRubrieken,CONCATENATE(P2177,U2177,AB2177,AH2177))),"t","f")</f>
        <v>f</v>
      </c>
      <c r="G2178">
        <v>1</v>
      </c>
      <c r="H2178">
        <v>400116</v>
      </c>
      <c r="I2178" t="s">
        <v>1814</v>
      </c>
      <c r="J2178">
        <v>20120401</v>
      </c>
      <c r="K2178">
        <v>20120716</v>
      </c>
      <c r="M2178">
        <v>0</v>
      </c>
      <c r="N2178">
        <v>0</v>
      </c>
      <c r="O2178" t="s">
        <v>1785</v>
      </c>
      <c r="P2178" t="s">
        <v>1780</v>
      </c>
      <c r="Q2178" t="s">
        <v>110</v>
      </c>
      <c r="R2178">
        <v>1</v>
      </c>
      <c r="S2178" t="s">
        <v>271</v>
      </c>
    </row>
    <row r="2179" spans="1:32" x14ac:dyDescent="0.25">
      <c r="A2179" t="str">
        <f t="array" ref="A2179">IF(COUNT(SEARCH(RubriekenHistorisch,CONCATENATE(P2178,U2178,AB2178,AH2178))),"t","f")</f>
        <v>f</v>
      </c>
      <c r="B2179" t="str">
        <f t="shared" ref="B2179:B2242" si="104">IF(COUNT(SEARCH("07.66.20",CONCATENATE(P2178,U2178,AB2178,AH2178))),"t","f")</f>
        <v>f</v>
      </c>
      <c r="C2179" t="str">
        <f t="shared" ref="C2179:C2242" si="105">IF(COUNT(SEARCH("14.40.10",CONCATENATE(P2178,U2178,AB2178,AH2178))),"t","f")</f>
        <v>f</v>
      </c>
      <c r="D2179" t="str">
        <f t="shared" si="103"/>
        <v>f</v>
      </c>
      <c r="E2179" t="str">
        <f>IF(COUNT(SEARCH({"04.","05.","09.","12."},CONCATENATE(P2178,U2178,AB2178,AH2178))),"t","f")</f>
        <v>t</v>
      </c>
      <c r="F2179" t="str">
        <f t="array" ref="F2179">IF(COUNT(SEARCH(HistorischeRubrieken,CONCATENATE(P2178,U2178,AB2178,AH2178))),"t","f")</f>
        <v>f</v>
      </c>
      <c r="G2179">
        <v>2</v>
      </c>
      <c r="H2179">
        <v>400116</v>
      </c>
      <c r="I2179" t="s">
        <v>1815</v>
      </c>
      <c r="J2179">
        <v>20120716</v>
      </c>
      <c r="M2179">
        <v>0</v>
      </c>
      <c r="N2179">
        <v>0</v>
      </c>
      <c r="O2179" t="s">
        <v>1785</v>
      </c>
      <c r="P2179" t="s">
        <v>1780</v>
      </c>
      <c r="Q2179" t="s">
        <v>110</v>
      </c>
      <c r="R2179">
        <v>1</v>
      </c>
      <c r="S2179" t="s">
        <v>271</v>
      </c>
    </row>
    <row r="2180" spans="1:32" hidden="1" x14ac:dyDescent="0.25">
      <c r="A2180" t="str">
        <f t="array" ref="A2180">IF(COUNT(SEARCH(RubriekenHistorisch,CONCATENATE(P2179,U2179,AB2179,AH2179))),"t","f")</f>
        <v>f</v>
      </c>
      <c r="B2180" t="str">
        <f t="shared" si="104"/>
        <v>f</v>
      </c>
      <c r="C2180" t="str">
        <f t="shared" si="105"/>
        <v>f</v>
      </c>
      <c r="D2180" t="str">
        <f t="shared" ref="D2180:D2243" si="106">IF(COUNT(SEARCH("- 0",CONCATENATE(P2179,U2179,AB2179,AH2179))),"t","f")</f>
        <v>f</v>
      </c>
      <c r="E2180" t="str">
        <f>IF(COUNT(SEARCH({"04.","05.","09.","12."},CONCATENATE(P2179,U2179,AB2179,AH2179))),"t","f")</f>
        <v>t</v>
      </c>
      <c r="F2180" t="str">
        <f t="array" ref="F2180">IF(COUNT(SEARCH(HistorischeRubrieken,CONCATENATE(P2179,U2179,AB2179,AH2179))),"t","f")</f>
        <v>f</v>
      </c>
      <c r="G2180">
        <v>1</v>
      </c>
      <c r="H2180">
        <v>400117</v>
      </c>
      <c r="I2180" t="s">
        <v>1816</v>
      </c>
      <c r="J2180">
        <v>20120401</v>
      </c>
      <c r="K2180">
        <v>20120716</v>
      </c>
      <c r="M2180">
        <v>0</v>
      </c>
      <c r="N2180">
        <v>0</v>
      </c>
      <c r="O2180" t="s">
        <v>1793</v>
      </c>
      <c r="P2180" t="s">
        <v>1788</v>
      </c>
      <c r="Q2180" t="s">
        <v>1789</v>
      </c>
      <c r="R2180">
        <v>1</v>
      </c>
      <c r="S2180" t="s">
        <v>271</v>
      </c>
    </row>
    <row r="2181" spans="1:32" hidden="1" x14ac:dyDescent="0.25">
      <c r="A2181" t="str">
        <f t="array" ref="A2181">IF(COUNT(SEARCH(RubriekenHistorisch,CONCATENATE(P2180,U2180,AB2180,AH2180))),"t","f")</f>
        <v>f</v>
      </c>
      <c r="B2181" t="str">
        <f t="shared" si="104"/>
        <v>f</v>
      </c>
      <c r="C2181" t="str">
        <f t="shared" si="105"/>
        <v>f</v>
      </c>
      <c r="D2181" t="str">
        <f t="shared" si="106"/>
        <v>f</v>
      </c>
      <c r="E2181" t="str">
        <f>IF(COUNT(SEARCH({"04.","05.","09.","12."},CONCATENATE(P2180,U2180,AB2180,AH2180))),"t","f")</f>
        <v>t</v>
      </c>
      <c r="F2181" t="str">
        <f t="array" ref="F2181">IF(COUNT(SEARCH(HistorischeRubrieken,CONCATENATE(P2180,U2180,AB2180,AH2180))),"t","f")</f>
        <v>f</v>
      </c>
      <c r="G2181">
        <v>2</v>
      </c>
      <c r="H2181">
        <v>400117</v>
      </c>
      <c r="I2181" t="s">
        <v>1786</v>
      </c>
      <c r="J2181">
        <v>20120716</v>
      </c>
      <c r="K2181">
        <v>20140106</v>
      </c>
      <c r="M2181">
        <v>0</v>
      </c>
      <c r="N2181">
        <v>0</v>
      </c>
      <c r="O2181" t="s">
        <v>1793</v>
      </c>
      <c r="P2181" t="s">
        <v>1788</v>
      </c>
      <c r="Q2181" t="s">
        <v>1789</v>
      </c>
      <c r="R2181">
        <v>1</v>
      </c>
      <c r="S2181" t="s">
        <v>271</v>
      </c>
    </row>
    <row r="2182" spans="1:32" hidden="1" x14ac:dyDescent="0.25">
      <c r="A2182" t="str">
        <f t="array" ref="A2182">IF(COUNT(SEARCH(RubriekenHistorisch,CONCATENATE(P2181,U2181,AB2181,AH2181))),"t","f")</f>
        <v>f</v>
      </c>
      <c r="B2182" t="str">
        <f t="shared" si="104"/>
        <v>f</v>
      </c>
      <c r="C2182" t="str">
        <f t="shared" si="105"/>
        <v>f</v>
      </c>
      <c r="D2182" t="str">
        <f t="shared" si="106"/>
        <v>f</v>
      </c>
      <c r="E2182" t="str">
        <f>IF(COUNT(SEARCH({"04.","05.","09.","12."},CONCATENATE(P2181,U2181,AB2181,AH2181))),"t","f")</f>
        <v>t</v>
      </c>
      <c r="F2182" t="str">
        <f t="array" ref="F2182">IF(COUNT(SEARCH(HistorischeRubrieken,CONCATENATE(P2181,U2181,AB2181,AH2181))),"t","f")</f>
        <v>f</v>
      </c>
      <c r="G2182">
        <v>3</v>
      </c>
      <c r="H2182">
        <v>400117</v>
      </c>
      <c r="I2182" t="s">
        <v>1786</v>
      </c>
      <c r="J2182">
        <v>20140106</v>
      </c>
      <c r="K2182">
        <v>20141201</v>
      </c>
      <c r="M2182">
        <v>0</v>
      </c>
      <c r="N2182">
        <v>0</v>
      </c>
      <c r="O2182" t="s">
        <v>1793</v>
      </c>
      <c r="P2182" t="s">
        <v>1817</v>
      </c>
      <c r="Q2182" t="s">
        <v>1789</v>
      </c>
      <c r="R2182">
        <v>1</v>
      </c>
      <c r="S2182" t="s">
        <v>271</v>
      </c>
    </row>
    <row r="2183" spans="1:32" hidden="1" x14ac:dyDescent="0.25">
      <c r="A2183" t="str">
        <f t="array" ref="A2183">IF(COUNT(SEARCH(RubriekenHistorisch,CONCATENATE(P2182,U2182,AB2182,AH2182))),"t","f")</f>
        <v>f</v>
      </c>
      <c r="B2183" t="str">
        <f t="shared" si="104"/>
        <v>f</v>
      </c>
      <c r="C2183" t="str">
        <f t="shared" si="105"/>
        <v>f</v>
      </c>
      <c r="D2183" t="str">
        <f t="shared" si="106"/>
        <v>f</v>
      </c>
      <c r="E2183" t="str">
        <f>IF(COUNT(SEARCH({"04.","05.","09.","12."},CONCATENATE(P2182,U2182,AB2182,AH2182))),"t","f")</f>
        <v>t</v>
      </c>
      <c r="F2183" t="str">
        <f t="array" ref="F2183">IF(COUNT(SEARCH(HistorischeRubrieken,CONCATENATE(P2182,U2182,AB2182,AH2182))),"t","f")</f>
        <v>f</v>
      </c>
      <c r="G2183">
        <v>4</v>
      </c>
      <c r="H2183">
        <v>400117</v>
      </c>
      <c r="I2183" t="s">
        <v>1786</v>
      </c>
      <c r="J2183">
        <v>20141201</v>
      </c>
      <c r="K2183">
        <v>20160101</v>
      </c>
      <c r="M2183">
        <v>0</v>
      </c>
      <c r="N2183">
        <v>0</v>
      </c>
      <c r="O2183" t="s">
        <v>1818</v>
      </c>
      <c r="P2183" t="s">
        <v>1819</v>
      </c>
      <c r="Q2183" t="s">
        <v>1789</v>
      </c>
      <c r="R2183">
        <v>1</v>
      </c>
      <c r="S2183" t="s">
        <v>271</v>
      </c>
    </row>
    <row r="2184" spans="1:32" x14ac:dyDescent="0.25">
      <c r="A2184" t="str">
        <f t="array" ref="A2184">IF(COUNT(SEARCH(RubriekenHistorisch,CONCATENATE(P2183,U2183,AB2183,AH2183))),"t","f")</f>
        <v>f</v>
      </c>
      <c r="B2184" t="str">
        <f t="shared" si="104"/>
        <v>f</v>
      </c>
      <c r="C2184" t="str">
        <f t="shared" si="105"/>
        <v>f</v>
      </c>
      <c r="D2184" t="str">
        <f t="shared" si="106"/>
        <v>f</v>
      </c>
      <c r="E2184" t="str">
        <f>IF(COUNT(SEARCH({"04.","05.","09.","12."},CONCATENATE(P2183,U2183,AB2183,AH2183))),"t","f")</f>
        <v>t</v>
      </c>
      <c r="F2184" t="str">
        <f t="array" ref="F2184">IF(COUNT(SEARCH(HistorischeRubrieken,CONCATENATE(P2183,U2183,AB2183,AH2183))),"t","f")</f>
        <v>f</v>
      </c>
      <c r="G2184">
        <v>5</v>
      </c>
      <c r="H2184">
        <v>400117</v>
      </c>
      <c r="I2184" t="s">
        <v>1786</v>
      </c>
      <c r="J2184">
        <v>20160101</v>
      </c>
      <c r="M2184">
        <v>0</v>
      </c>
      <c r="N2184">
        <v>0</v>
      </c>
      <c r="O2184" t="s">
        <v>6744</v>
      </c>
      <c r="P2184" t="s">
        <v>1819</v>
      </c>
      <c r="Q2184" t="s">
        <v>6745</v>
      </c>
      <c r="R2184">
        <v>1</v>
      </c>
      <c r="S2184" t="s">
        <v>271</v>
      </c>
    </row>
    <row r="2185" spans="1:32" hidden="1" x14ac:dyDescent="0.25">
      <c r="A2185" t="str">
        <f t="array" ref="A2185">IF(COUNT(SEARCH(RubriekenHistorisch,CONCATENATE(P2184,U2184,AB2184,AH2184))),"t","f")</f>
        <v>f</v>
      </c>
      <c r="B2185" t="str">
        <f t="shared" si="104"/>
        <v>f</v>
      </c>
      <c r="C2185" t="str">
        <f t="shared" si="105"/>
        <v>f</v>
      </c>
      <c r="D2185" t="str">
        <f t="shared" si="106"/>
        <v>f</v>
      </c>
      <c r="E2185" t="str">
        <f>IF(COUNT(SEARCH({"04.","05.","09.","12."},CONCATENATE(P2184,U2184,AB2184,AH2184))),"t","f")</f>
        <v>t</v>
      </c>
      <c r="F2185" t="str">
        <f t="array" ref="F2185">IF(COUNT(SEARCH(HistorischeRubrieken,CONCATENATE(P2184,U2184,AB2184,AH2184))),"t","f")</f>
        <v>f</v>
      </c>
      <c r="G2185">
        <v>1</v>
      </c>
      <c r="H2185">
        <v>400118</v>
      </c>
      <c r="I2185" t="s">
        <v>1820</v>
      </c>
      <c r="J2185">
        <v>20120101</v>
      </c>
      <c r="K2185">
        <v>20120716</v>
      </c>
      <c r="M2185">
        <v>0</v>
      </c>
      <c r="N2185">
        <v>0</v>
      </c>
      <c r="AA2185" t="s">
        <v>1800</v>
      </c>
      <c r="AC2185">
        <v>0</v>
      </c>
      <c r="AE2185">
        <v>0</v>
      </c>
      <c r="AF2185" t="s">
        <v>271</v>
      </c>
    </row>
    <row r="2186" spans="1:32" x14ac:dyDescent="0.25">
      <c r="A2186" t="str">
        <f t="array" ref="A2186">IF(COUNT(SEARCH(RubriekenHistorisch,CONCATENATE(P2185,U2185,AB2185,AH2185))),"t","f")</f>
        <v>f</v>
      </c>
      <c r="B2186" t="str">
        <f t="shared" si="104"/>
        <v>f</v>
      </c>
      <c r="C2186" t="str">
        <f t="shared" si="105"/>
        <v>f</v>
      </c>
      <c r="D2186" t="str">
        <f t="shared" si="106"/>
        <v>f</v>
      </c>
      <c r="E2186" t="str">
        <f>IF(COUNT(SEARCH({"04.","05.","09.","12."},CONCATENATE(P2185,U2185,AB2185,AH2185))),"t","f")</f>
        <v>f</v>
      </c>
      <c r="F2186" t="str">
        <f t="array" ref="F2186">IF(COUNT(SEARCH(HistorischeRubrieken,CONCATENATE(P2185,U2185,AB2185,AH2185))),"t","f")</f>
        <v>f</v>
      </c>
      <c r="G2186">
        <v>2</v>
      </c>
      <c r="H2186">
        <v>400118</v>
      </c>
      <c r="I2186" t="s">
        <v>1796</v>
      </c>
      <c r="J2186">
        <v>20120716</v>
      </c>
      <c r="M2186">
        <v>0</v>
      </c>
      <c r="N2186">
        <v>0</v>
      </c>
      <c r="AA2186" t="s">
        <v>1800</v>
      </c>
      <c r="AC2186">
        <v>0</v>
      </c>
      <c r="AE2186">
        <v>0</v>
      </c>
      <c r="AF2186" t="s">
        <v>271</v>
      </c>
    </row>
    <row r="2187" spans="1:32" hidden="1" x14ac:dyDescent="0.25">
      <c r="A2187" t="str">
        <f t="array" ref="A2187">IF(COUNT(SEARCH(RubriekenHistorisch,CONCATENATE(P2186,U2186,AB2186,AH2186))),"t","f")</f>
        <v>f</v>
      </c>
      <c r="B2187" t="str">
        <f t="shared" si="104"/>
        <v>f</v>
      </c>
      <c r="C2187" t="str">
        <f t="shared" si="105"/>
        <v>f</v>
      </c>
      <c r="D2187" t="str">
        <f t="shared" si="106"/>
        <v>f</v>
      </c>
      <c r="E2187" t="str">
        <f>IF(COUNT(SEARCH({"04.","05.","09.","12."},CONCATENATE(P2186,U2186,AB2186,AH2186))),"t","f")</f>
        <v>f</v>
      </c>
      <c r="F2187" t="str">
        <f t="array" ref="F2187">IF(COUNT(SEARCH(HistorischeRubrieken,CONCATENATE(P2186,U2186,AB2186,AH2186))),"t","f")</f>
        <v>f</v>
      </c>
      <c r="G2187">
        <v>1</v>
      </c>
      <c r="H2187">
        <v>400119</v>
      </c>
      <c r="I2187" t="s">
        <v>1821</v>
      </c>
      <c r="J2187">
        <v>20120401</v>
      </c>
      <c r="K2187">
        <v>20120716</v>
      </c>
      <c r="M2187">
        <v>0</v>
      </c>
      <c r="N2187">
        <v>0</v>
      </c>
      <c r="O2187" t="s">
        <v>1622</v>
      </c>
      <c r="Q2187" t="s">
        <v>162</v>
      </c>
      <c r="R2187">
        <v>1</v>
      </c>
      <c r="S2187" t="s">
        <v>271</v>
      </c>
    </row>
    <row r="2188" spans="1:32" hidden="1" x14ac:dyDescent="0.25">
      <c r="A2188" t="str">
        <f t="array" ref="A2188">IF(COUNT(SEARCH(RubriekenHistorisch,CONCATENATE(P2187,U2187,AB2187,AH2187))),"t","f")</f>
        <v>f</v>
      </c>
      <c r="B2188" t="str">
        <f t="shared" si="104"/>
        <v>f</v>
      </c>
      <c r="C2188" t="str">
        <f t="shared" si="105"/>
        <v>f</v>
      </c>
      <c r="D2188" t="str">
        <f t="shared" si="106"/>
        <v>f</v>
      </c>
      <c r="E2188" t="str">
        <f>IF(COUNT(SEARCH({"04.","05.","09.","12."},CONCATENATE(P2187,U2187,AB2187,AH2187))),"t","f")</f>
        <v>f</v>
      </c>
      <c r="F2188" t="str">
        <f t="array" ref="F2188">IF(COUNT(SEARCH(HistorischeRubrieken,CONCATENATE(P2187,U2187,AB2187,AH2187))),"t","f")</f>
        <v>f</v>
      </c>
      <c r="G2188">
        <v>2</v>
      </c>
      <c r="H2188">
        <v>400119</v>
      </c>
      <c r="I2188" t="s">
        <v>1801</v>
      </c>
      <c r="J2188">
        <v>20120716</v>
      </c>
      <c r="K2188">
        <v>20130301</v>
      </c>
      <c r="M2188">
        <v>0</v>
      </c>
      <c r="N2188">
        <v>0</v>
      </c>
      <c r="O2188" t="s">
        <v>1622</v>
      </c>
      <c r="Q2188" t="s">
        <v>162</v>
      </c>
      <c r="R2188">
        <v>1</v>
      </c>
      <c r="S2188" t="s">
        <v>271</v>
      </c>
    </row>
    <row r="2189" spans="1:32" hidden="1" x14ac:dyDescent="0.25">
      <c r="A2189" t="str">
        <f t="array" ref="A2189">IF(COUNT(SEARCH(RubriekenHistorisch,CONCATENATE(P2188,U2188,AB2188,AH2188))),"t","f")</f>
        <v>f</v>
      </c>
      <c r="B2189" t="str">
        <f t="shared" si="104"/>
        <v>f</v>
      </c>
      <c r="C2189" t="str">
        <f t="shared" si="105"/>
        <v>f</v>
      </c>
      <c r="D2189" t="str">
        <f t="shared" si="106"/>
        <v>f</v>
      </c>
      <c r="E2189" t="str">
        <f>IF(COUNT(SEARCH({"04.","05.","09.","12."},CONCATENATE(P2188,U2188,AB2188,AH2188))),"t","f")</f>
        <v>f</v>
      </c>
      <c r="F2189" t="str">
        <f t="array" ref="F2189">IF(COUNT(SEARCH(HistorischeRubrieken,CONCATENATE(P2188,U2188,AB2188,AH2188))),"t","f")</f>
        <v>f</v>
      </c>
      <c r="G2189">
        <v>3</v>
      </c>
      <c r="H2189">
        <v>400119</v>
      </c>
      <c r="I2189" t="s">
        <v>1822</v>
      </c>
      <c r="J2189">
        <v>20130301</v>
      </c>
      <c r="K2189">
        <v>20140106</v>
      </c>
      <c r="M2189">
        <v>0</v>
      </c>
      <c r="N2189">
        <v>0</v>
      </c>
      <c r="O2189" t="s">
        <v>1624</v>
      </c>
      <c r="P2189" t="s">
        <v>1823</v>
      </c>
      <c r="Q2189" t="s">
        <v>1622</v>
      </c>
      <c r="R2189">
        <v>1</v>
      </c>
      <c r="S2189" t="s">
        <v>271</v>
      </c>
    </row>
    <row r="2190" spans="1:32" hidden="1" x14ac:dyDescent="0.25">
      <c r="A2190" t="str">
        <f t="array" ref="A2190">IF(COUNT(SEARCH(RubriekenHistorisch,CONCATENATE(P2189,U2189,AB2189,AH2189))),"t","f")</f>
        <v>f</v>
      </c>
      <c r="B2190" t="str">
        <f t="shared" si="104"/>
        <v>f</v>
      </c>
      <c r="C2190" t="str">
        <f t="shared" si="105"/>
        <v>f</v>
      </c>
      <c r="D2190" t="str">
        <f t="shared" si="106"/>
        <v>f</v>
      </c>
      <c r="E2190" t="str">
        <f>IF(COUNT(SEARCH({"04.","05.","09.","12."},CONCATENATE(P2189,U2189,AB2189,AH2189))),"t","f")</f>
        <v>f</v>
      </c>
      <c r="F2190" t="str">
        <f t="array" ref="F2190">IF(COUNT(SEARCH(HistorischeRubrieken,CONCATENATE(P2189,U2189,AB2189,AH2189))),"t","f")</f>
        <v>t</v>
      </c>
      <c r="G2190">
        <v>4</v>
      </c>
      <c r="H2190">
        <v>400119</v>
      </c>
      <c r="I2190" t="s">
        <v>1822</v>
      </c>
      <c r="J2190">
        <v>20140106</v>
      </c>
      <c r="K2190">
        <v>20141201</v>
      </c>
      <c r="M2190">
        <v>0</v>
      </c>
      <c r="N2190">
        <v>0</v>
      </c>
      <c r="O2190" t="s">
        <v>1624</v>
      </c>
      <c r="P2190" t="s">
        <v>1824</v>
      </c>
      <c r="Q2190" t="s">
        <v>1622</v>
      </c>
      <c r="R2190">
        <v>1</v>
      </c>
      <c r="S2190" t="s">
        <v>271</v>
      </c>
    </row>
    <row r="2191" spans="1:32" x14ac:dyDescent="0.25">
      <c r="A2191" t="str">
        <f t="array" ref="A2191">IF(COUNT(SEARCH(RubriekenHistorisch,CONCATENATE(P2190,U2190,AB2190,AH2190))),"t","f")</f>
        <v>f</v>
      </c>
      <c r="B2191" t="str">
        <f t="shared" si="104"/>
        <v>f</v>
      </c>
      <c r="C2191" t="str">
        <f t="shared" si="105"/>
        <v>f</v>
      </c>
      <c r="D2191" t="str">
        <f t="shared" si="106"/>
        <v>f</v>
      </c>
      <c r="E2191" t="str">
        <f>IF(COUNT(SEARCH({"04.","05.","09.","12."},CONCATENATE(P2190,U2190,AB2190,AH2190))),"t","f")</f>
        <v>t</v>
      </c>
      <c r="F2191" t="str">
        <f t="array" ref="F2191">IF(COUNT(SEARCH(HistorischeRubrieken,CONCATENATE(P2190,U2190,AB2190,AH2190))),"t","f")</f>
        <v>t</v>
      </c>
      <c r="G2191">
        <v>5</v>
      </c>
      <c r="H2191">
        <v>400119</v>
      </c>
      <c r="I2191" t="s">
        <v>1822</v>
      </c>
      <c r="J2191">
        <v>20141201</v>
      </c>
      <c r="M2191">
        <v>0</v>
      </c>
      <c r="N2191">
        <v>0</v>
      </c>
      <c r="O2191" t="s">
        <v>1624</v>
      </c>
      <c r="P2191" t="s">
        <v>1823</v>
      </c>
      <c r="Q2191" t="s">
        <v>1622</v>
      </c>
      <c r="R2191">
        <v>1</v>
      </c>
      <c r="S2191" t="s">
        <v>271</v>
      </c>
    </row>
    <row r="2192" spans="1:32" x14ac:dyDescent="0.25">
      <c r="A2192" t="str">
        <f t="array" ref="A2192">IF(COUNT(SEARCH(RubriekenHistorisch,CONCATENATE(P2191,U2191,AB2191,AH2191))),"t","f")</f>
        <v>f</v>
      </c>
      <c r="B2192" t="str">
        <f t="shared" si="104"/>
        <v>f</v>
      </c>
      <c r="C2192" t="str">
        <f t="shared" si="105"/>
        <v>f</v>
      </c>
      <c r="D2192" t="str">
        <f t="shared" si="106"/>
        <v>f</v>
      </c>
      <c r="E2192" t="str">
        <f>IF(COUNT(SEARCH({"04.","05.","09.","12."},CONCATENATE(P2191,U2191,AB2191,AH2191))),"t","f")</f>
        <v>f</v>
      </c>
      <c r="F2192" t="str">
        <f t="array" ref="F2192">IF(COUNT(SEARCH(HistorischeRubrieken,CONCATENATE(P2191,U2191,AB2191,AH2191))),"t","f")</f>
        <v>t</v>
      </c>
      <c r="G2192">
        <v>1</v>
      </c>
      <c r="H2192">
        <v>400120</v>
      </c>
      <c r="I2192" t="s">
        <v>1825</v>
      </c>
      <c r="J2192">
        <v>20150201</v>
      </c>
      <c r="M2192">
        <v>0</v>
      </c>
      <c r="N2192">
        <v>0</v>
      </c>
      <c r="AA2192" t="s">
        <v>1826</v>
      </c>
      <c r="AB2192" t="s">
        <v>1827</v>
      </c>
      <c r="AC2192">
        <v>0</v>
      </c>
      <c r="AE2192">
        <v>0</v>
      </c>
      <c r="AF2192" t="s">
        <v>271</v>
      </c>
    </row>
    <row r="2193" spans="1:32" hidden="1" x14ac:dyDescent="0.25">
      <c r="A2193" t="str">
        <f t="array" ref="A2193">IF(COUNT(SEARCH(RubriekenHistorisch,CONCATENATE(P2192,U2192,AB2192,AH2192))),"t","f")</f>
        <v>f</v>
      </c>
      <c r="B2193" t="str">
        <f t="shared" si="104"/>
        <v>f</v>
      </c>
      <c r="C2193" t="str">
        <f t="shared" si="105"/>
        <v>f</v>
      </c>
      <c r="D2193" t="str">
        <f t="shared" si="106"/>
        <v>f</v>
      </c>
      <c r="E2193" t="str">
        <f>IF(COUNT(SEARCH({"04.","05.","09.","12."},CONCATENATE(P2192,U2192,AB2192,AH2192))),"t","f")</f>
        <v>t</v>
      </c>
      <c r="F2193" t="str">
        <f t="array" ref="F2193">IF(COUNT(SEARCH(HistorischeRubrieken,CONCATENATE(P2192,U2192,AB2192,AH2192))),"t","f")</f>
        <v>f</v>
      </c>
      <c r="G2193">
        <v>1</v>
      </c>
      <c r="H2193">
        <v>400201</v>
      </c>
      <c r="I2193" t="s">
        <v>1828</v>
      </c>
      <c r="J2193">
        <v>19941001</v>
      </c>
      <c r="K2193">
        <v>19990901</v>
      </c>
      <c r="M2193">
        <v>0</v>
      </c>
      <c r="N2193">
        <v>0</v>
      </c>
      <c r="O2193" t="s">
        <v>1829</v>
      </c>
      <c r="Q2193" t="s">
        <v>116</v>
      </c>
      <c r="R2193">
        <v>0</v>
      </c>
      <c r="S2193" t="s">
        <v>271</v>
      </c>
    </row>
    <row r="2194" spans="1:32" hidden="1" x14ac:dyDescent="0.25">
      <c r="A2194" t="str">
        <f t="array" ref="A2194">IF(COUNT(SEARCH(RubriekenHistorisch,CONCATENATE(P2193,U2193,AB2193,AH2193))),"t","f")</f>
        <v>f</v>
      </c>
      <c r="B2194" t="str">
        <f t="shared" si="104"/>
        <v>f</v>
      </c>
      <c r="C2194" t="str">
        <f t="shared" si="105"/>
        <v>f</v>
      </c>
      <c r="D2194" t="str">
        <f t="shared" si="106"/>
        <v>f</v>
      </c>
      <c r="E2194" t="str">
        <f>IF(COUNT(SEARCH({"04.","05.","09.","12."},CONCATENATE(P2193,U2193,AB2193,AH2193))),"t","f")</f>
        <v>f</v>
      </c>
      <c r="F2194" t="str">
        <f t="array" ref="F2194">IF(COUNT(SEARCH(HistorischeRubrieken,CONCATENATE(P2193,U2193,AB2193,AH2193))),"t","f")</f>
        <v>f</v>
      </c>
      <c r="G2194">
        <v>2</v>
      </c>
      <c r="H2194">
        <v>400201</v>
      </c>
      <c r="I2194" t="s">
        <v>1828</v>
      </c>
      <c r="J2194">
        <v>19990901</v>
      </c>
      <c r="K2194">
        <v>20010401</v>
      </c>
      <c r="M2194">
        <v>0</v>
      </c>
      <c r="N2194">
        <v>0</v>
      </c>
      <c r="O2194" t="s">
        <v>1830</v>
      </c>
      <c r="Q2194" t="s">
        <v>116</v>
      </c>
      <c r="R2194">
        <v>0</v>
      </c>
      <c r="S2194" t="s">
        <v>271</v>
      </c>
    </row>
    <row r="2195" spans="1:32" hidden="1" x14ac:dyDescent="0.25">
      <c r="A2195" t="str">
        <f t="array" ref="A2195">IF(COUNT(SEARCH(RubriekenHistorisch,CONCATENATE(P2194,U2194,AB2194,AH2194))),"t","f")</f>
        <v>f</v>
      </c>
      <c r="B2195" t="str">
        <f t="shared" si="104"/>
        <v>f</v>
      </c>
      <c r="C2195" t="str">
        <f t="shared" si="105"/>
        <v>f</v>
      </c>
      <c r="D2195" t="str">
        <f t="shared" si="106"/>
        <v>f</v>
      </c>
      <c r="E2195" t="str">
        <f>IF(COUNT(SEARCH({"04.","05.","09.","12."},CONCATENATE(P2194,U2194,AB2194,AH2194))),"t","f")</f>
        <v>f</v>
      </c>
      <c r="F2195" t="str">
        <f t="array" ref="F2195">IF(COUNT(SEARCH(HistorischeRubrieken,CONCATENATE(P2194,U2194,AB2194,AH2194))),"t","f")</f>
        <v>f</v>
      </c>
      <c r="G2195">
        <v>3</v>
      </c>
      <c r="H2195">
        <v>400201</v>
      </c>
      <c r="I2195" t="s">
        <v>1828</v>
      </c>
      <c r="J2195">
        <v>20010401</v>
      </c>
      <c r="K2195">
        <v>20120115</v>
      </c>
      <c r="M2195">
        <v>0</v>
      </c>
      <c r="N2195">
        <v>0</v>
      </c>
      <c r="O2195" t="s">
        <v>1831</v>
      </c>
      <c r="Q2195" t="s">
        <v>116</v>
      </c>
      <c r="R2195">
        <v>0</v>
      </c>
      <c r="S2195" t="s">
        <v>271</v>
      </c>
      <c r="U2195" t="s">
        <v>1832</v>
      </c>
      <c r="V2195">
        <v>1</v>
      </c>
      <c r="W2195">
        <v>1</v>
      </c>
      <c r="X2195">
        <v>20010608</v>
      </c>
      <c r="Y2195">
        <v>0</v>
      </c>
      <c r="Z2195" t="s">
        <v>271</v>
      </c>
      <c r="AA2195" t="s">
        <v>1831</v>
      </c>
      <c r="AB2195" t="s">
        <v>1832</v>
      </c>
      <c r="AC2195">
        <v>1</v>
      </c>
      <c r="AE2195">
        <v>0</v>
      </c>
      <c r="AF2195" t="s">
        <v>271</v>
      </c>
    </row>
    <row r="2196" spans="1:32" hidden="1" x14ac:dyDescent="0.25">
      <c r="A2196" t="str">
        <f t="array" ref="A2196">IF(COUNT(SEARCH(RubriekenHistorisch,CONCATENATE(P2195,U2195,AB2195,AH2195))),"t","f")</f>
        <v>f</v>
      </c>
      <c r="B2196" t="str">
        <f t="shared" si="104"/>
        <v>f</v>
      </c>
      <c r="C2196" t="str">
        <f t="shared" si="105"/>
        <v>f</v>
      </c>
      <c r="D2196" t="str">
        <f t="shared" si="106"/>
        <v>f</v>
      </c>
      <c r="E2196" t="str">
        <f>IF(COUNT(SEARCH({"04.","05.","09.","12."},CONCATENATE(P2195,U2195,AB2195,AH2195))),"t","f")</f>
        <v>f</v>
      </c>
      <c r="F2196" t="str">
        <f t="array" ref="F2196">IF(COUNT(SEARCH(HistorischeRubrieken,CONCATENATE(P2195,U2195,AB2195,AH2195))),"t","f")</f>
        <v>f</v>
      </c>
      <c r="G2196">
        <v>4</v>
      </c>
      <c r="H2196">
        <v>400201</v>
      </c>
      <c r="I2196" t="s">
        <v>1828</v>
      </c>
      <c r="J2196">
        <v>20120115</v>
      </c>
      <c r="K2196">
        <v>20120917</v>
      </c>
      <c r="M2196">
        <v>0</v>
      </c>
      <c r="N2196">
        <v>0</v>
      </c>
      <c r="O2196" t="s">
        <v>1833</v>
      </c>
      <c r="Q2196" t="s">
        <v>116</v>
      </c>
      <c r="R2196">
        <v>0</v>
      </c>
      <c r="S2196" t="s">
        <v>271</v>
      </c>
      <c r="U2196" t="s">
        <v>1832</v>
      </c>
      <c r="V2196">
        <v>1</v>
      </c>
      <c r="W2196">
        <v>1</v>
      </c>
      <c r="X2196">
        <v>20010608</v>
      </c>
      <c r="Y2196">
        <v>0</v>
      </c>
      <c r="Z2196" t="s">
        <v>271</v>
      </c>
      <c r="AA2196" t="s">
        <v>1833</v>
      </c>
      <c r="AB2196" t="s">
        <v>1832</v>
      </c>
      <c r="AC2196">
        <v>1</v>
      </c>
      <c r="AE2196">
        <v>0</v>
      </c>
      <c r="AF2196" t="s">
        <v>271</v>
      </c>
    </row>
    <row r="2197" spans="1:32" hidden="1" x14ac:dyDescent="0.25">
      <c r="A2197" t="str">
        <f t="array" ref="A2197">IF(COUNT(SEARCH(RubriekenHistorisch,CONCATENATE(P2196,U2196,AB2196,AH2196))),"t","f")</f>
        <v>f</v>
      </c>
      <c r="B2197" t="str">
        <f t="shared" si="104"/>
        <v>f</v>
      </c>
      <c r="C2197" t="str">
        <f t="shared" si="105"/>
        <v>f</v>
      </c>
      <c r="D2197" t="str">
        <f t="shared" si="106"/>
        <v>f</v>
      </c>
      <c r="E2197" t="str">
        <f>IF(COUNT(SEARCH({"04.","05.","09.","12."},CONCATENATE(P2196,U2196,AB2196,AH2196))),"t","f")</f>
        <v>f</v>
      </c>
      <c r="F2197" t="str">
        <f t="array" ref="F2197">IF(COUNT(SEARCH(HistorischeRubrieken,CONCATENATE(P2196,U2196,AB2196,AH2196))),"t","f")</f>
        <v>f</v>
      </c>
      <c r="G2197">
        <v>5</v>
      </c>
      <c r="H2197">
        <v>400201</v>
      </c>
      <c r="I2197" t="s">
        <v>1828</v>
      </c>
      <c r="J2197">
        <v>20120917</v>
      </c>
      <c r="K2197">
        <v>20140106</v>
      </c>
      <c r="M2197">
        <v>0</v>
      </c>
      <c r="N2197">
        <v>0</v>
      </c>
      <c r="O2197" t="s">
        <v>1833</v>
      </c>
      <c r="Q2197" t="s">
        <v>116</v>
      </c>
      <c r="R2197">
        <v>0</v>
      </c>
      <c r="S2197" t="s">
        <v>271</v>
      </c>
      <c r="AA2197" t="s">
        <v>1833</v>
      </c>
      <c r="AB2197" t="s">
        <v>1832</v>
      </c>
      <c r="AC2197">
        <v>1</v>
      </c>
      <c r="AE2197">
        <v>0</v>
      </c>
      <c r="AF2197" t="s">
        <v>271</v>
      </c>
    </row>
    <row r="2198" spans="1:32" x14ac:dyDescent="0.25">
      <c r="A2198" t="str">
        <f t="array" ref="A2198">IF(COUNT(SEARCH(RubriekenHistorisch,CONCATENATE(P2197,U2197,AB2197,AH2197))),"t","f")</f>
        <v>f</v>
      </c>
      <c r="B2198" t="str">
        <f t="shared" si="104"/>
        <v>f</v>
      </c>
      <c r="C2198" t="str">
        <f t="shared" si="105"/>
        <v>f</v>
      </c>
      <c r="D2198" t="str">
        <f t="shared" si="106"/>
        <v>f</v>
      </c>
      <c r="E2198" t="str">
        <f>IF(COUNT(SEARCH({"04.","05.","09.","12."},CONCATENATE(P2197,U2197,AB2197,AH2197))),"t","f")</f>
        <v>f</v>
      </c>
      <c r="F2198" t="str">
        <f t="array" ref="F2198">IF(COUNT(SEARCH(HistorischeRubrieken,CONCATENATE(P2197,U2197,AB2197,AH2197))),"t","f")</f>
        <v>f</v>
      </c>
      <c r="G2198">
        <v>6</v>
      </c>
      <c r="H2198">
        <v>400201</v>
      </c>
      <c r="I2198" t="s">
        <v>1828</v>
      </c>
      <c r="J2198">
        <v>20140106</v>
      </c>
      <c r="M2198">
        <v>0</v>
      </c>
      <c r="N2198">
        <v>0</v>
      </c>
      <c r="O2198" t="s">
        <v>1834</v>
      </c>
      <c r="P2198" t="s">
        <v>1835</v>
      </c>
      <c r="Q2198" t="s">
        <v>116</v>
      </c>
      <c r="R2198">
        <v>0</v>
      </c>
      <c r="S2198" t="s">
        <v>271</v>
      </c>
      <c r="AA2198" t="s">
        <v>1834</v>
      </c>
      <c r="AB2198" t="s">
        <v>1836</v>
      </c>
      <c r="AC2198">
        <v>1</v>
      </c>
      <c r="AE2198">
        <v>0</v>
      </c>
      <c r="AF2198" t="s">
        <v>271</v>
      </c>
    </row>
    <row r="2199" spans="1:32" hidden="1" x14ac:dyDescent="0.25">
      <c r="A2199" t="str">
        <f t="array" ref="A2199">IF(COUNT(SEARCH(RubriekenHistorisch,CONCATENATE(P2198,U2198,AB2198,AH2198))),"t","f")</f>
        <v>f</v>
      </c>
      <c r="B2199" t="str">
        <f t="shared" si="104"/>
        <v>f</v>
      </c>
      <c r="C2199" t="str">
        <f t="shared" si="105"/>
        <v>f</v>
      </c>
      <c r="D2199" t="str">
        <f t="shared" si="106"/>
        <v>f</v>
      </c>
      <c r="E2199" t="str">
        <f>IF(COUNT(SEARCH({"04.","05.","09.","12."},CONCATENATE(P2198,U2198,AB2198,AH2198))),"t","f")</f>
        <v>t</v>
      </c>
      <c r="F2199" t="str">
        <f t="array" ref="F2199">IF(COUNT(SEARCH(HistorischeRubrieken,CONCATENATE(P2198,U2198,AB2198,AH2198))),"t","f")</f>
        <v>f</v>
      </c>
      <c r="G2199">
        <v>1</v>
      </c>
      <c r="H2199">
        <v>400301</v>
      </c>
      <c r="I2199" t="s">
        <v>1837</v>
      </c>
      <c r="J2199">
        <v>20060601</v>
      </c>
      <c r="K2199">
        <v>20070901</v>
      </c>
      <c r="M2199">
        <v>0</v>
      </c>
      <c r="N2199">
        <v>0</v>
      </c>
      <c r="T2199" t="s">
        <v>1838</v>
      </c>
      <c r="U2199" t="s">
        <v>1839</v>
      </c>
      <c r="V2199">
        <v>0</v>
      </c>
      <c r="W2199">
        <v>1</v>
      </c>
      <c r="X2199">
        <v>20060701</v>
      </c>
      <c r="Y2199">
        <v>36</v>
      </c>
      <c r="Z2199" t="s">
        <v>1003</v>
      </c>
    </row>
    <row r="2200" spans="1:32" hidden="1" x14ac:dyDescent="0.25">
      <c r="A2200" t="str">
        <f t="array" ref="A2200">IF(COUNT(SEARCH(RubriekenHistorisch,CONCATENATE(P2199,U2199,AB2199,AH2199))),"t","f")</f>
        <v>f</v>
      </c>
      <c r="B2200" t="str">
        <f t="shared" si="104"/>
        <v>f</v>
      </c>
      <c r="C2200" t="str">
        <f t="shared" si="105"/>
        <v>f</v>
      </c>
      <c r="D2200" t="str">
        <f t="shared" si="106"/>
        <v>f</v>
      </c>
      <c r="E2200" t="str">
        <f>IF(COUNT(SEARCH({"04.","05.","09.","12."},CONCATENATE(P2199,U2199,AB2199,AH2199))),"t","f")</f>
        <v>t</v>
      </c>
      <c r="F2200" t="str">
        <f t="array" ref="F2200">IF(COUNT(SEARCH(HistorischeRubrieken,CONCATENATE(P2199,U2199,AB2199,AH2199))),"t","f")</f>
        <v>f</v>
      </c>
      <c r="G2200">
        <v>2</v>
      </c>
      <c r="H2200">
        <v>400301</v>
      </c>
      <c r="I2200" t="s">
        <v>1840</v>
      </c>
      <c r="J2200">
        <v>20070901</v>
      </c>
      <c r="K2200">
        <v>20100901</v>
      </c>
      <c r="M2200">
        <v>0</v>
      </c>
      <c r="N2200">
        <v>0</v>
      </c>
      <c r="T2200" t="s">
        <v>1841</v>
      </c>
      <c r="U2200" t="s">
        <v>1839</v>
      </c>
      <c r="V2200">
        <v>0</v>
      </c>
      <c r="W2200">
        <v>1</v>
      </c>
      <c r="X2200">
        <v>20070904</v>
      </c>
      <c r="Y2200">
        <v>0</v>
      </c>
      <c r="Z2200" t="s">
        <v>1003</v>
      </c>
    </row>
    <row r="2201" spans="1:32" hidden="1" x14ac:dyDescent="0.25">
      <c r="A2201" t="str">
        <f t="array" ref="A2201">IF(COUNT(SEARCH(RubriekenHistorisch,CONCATENATE(P2200,U2200,AB2200,AH2200))),"t","f")</f>
        <v>f</v>
      </c>
      <c r="B2201" t="str">
        <f t="shared" si="104"/>
        <v>f</v>
      </c>
      <c r="C2201" t="str">
        <f t="shared" si="105"/>
        <v>f</v>
      </c>
      <c r="D2201" t="str">
        <f t="shared" si="106"/>
        <v>f</v>
      </c>
      <c r="E2201" t="str">
        <f>IF(COUNT(SEARCH({"04.","05.","09.","12."},CONCATENATE(P2200,U2200,AB2200,AH2200))),"t","f")</f>
        <v>t</v>
      </c>
      <c r="F2201" t="str">
        <f t="array" ref="F2201">IF(COUNT(SEARCH(HistorischeRubrieken,CONCATENATE(P2200,U2200,AB2200,AH2200))),"t","f")</f>
        <v>f</v>
      </c>
      <c r="G2201">
        <v>3</v>
      </c>
      <c r="H2201">
        <v>400301</v>
      </c>
      <c r="I2201" t="s">
        <v>1842</v>
      </c>
      <c r="J2201">
        <v>20110101</v>
      </c>
      <c r="K2201">
        <v>20150101</v>
      </c>
      <c r="M2201">
        <v>0</v>
      </c>
      <c r="N2201">
        <v>0</v>
      </c>
      <c r="T2201" t="s">
        <v>1838</v>
      </c>
      <c r="U2201" t="s">
        <v>1843</v>
      </c>
      <c r="V2201">
        <v>0</v>
      </c>
      <c r="W2201">
        <v>1</v>
      </c>
      <c r="X2201">
        <v>20110101</v>
      </c>
      <c r="Y2201">
        <v>0</v>
      </c>
      <c r="Z2201" t="s">
        <v>271</v>
      </c>
    </row>
    <row r="2202" spans="1:32" x14ac:dyDescent="0.25">
      <c r="A2202" t="str">
        <f t="array" ref="A2202">IF(COUNT(SEARCH(RubriekenHistorisch,CONCATENATE(P2201,U2201,AB2201,AH2201))),"t","f")</f>
        <v>f</v>
      </c>
      <c r="B2202" t="str">
        <f t="shared" si="104"/>
        <v>f</v>
      </c>
      <c r="C2202" t="str">
        <f t="shared" si="105"/>
        <v>f</v>
      </c>
      <c r="D2202" t="str">
        <f t="shared" si="106"/>
        <v>t</v>
      </c>
      <c r="E2202" t="str">
        <f>IF(COUNT(SEARCH({"04.","05.","09.","12."},CONCATENATE(P2201,U2201,AB2201,AH2201))),"t","f")</f>
        <v>t</v>
      </c>
      <c r="F2202" t="str">
        <f t="array" ref="F2202">IF(COUNT(SEARCH(HistorischeRubrieken,CONCATENATE(P2201,U2201,AB2201,AH2201))),"t","f")</f>
        <v>f</v>
      </c>
      <c r="G2202">
        <v>4</v>
      </c>
      <c r="H2202">
        <v>400301</v>
      </c>
      <c r="I2202" t="s">
        <v>1844</v>
      </c>
      <c r="J2202">
        <v>20150101</v>
      </c>
      <c r="M2202">
        <v>0</v>
      </c>
      <c r="N2202">
        <v>0</v>
      </c>
      <c r="T2202" t="s">
        <v>1838</v>
      </c>
      <c r="U2202" t="s">
        <v>1845</v>
      </c>
      <c r="V2202">
        <v>0</v>
      </c>
      <c r="W2202">
        <v>1</v>
      </c>
      <c r="X2202">
        <v>20150115</v>
      </c>
      <c r="Y2202">
        <v>0</v>
      </c>
      <c r="Z2202" t="s">
        <v>1003</v>
      </c>
    </row>
    <row r="2203" spans="1:32" hidden="1" x14ac:dyDescent="0.25">
      <c r="A2203" t="str">
        <f t="array" ref="A2203">IF(COUNT(SEARCH(RubriekenHistorisch,CONCATENATE(P2202,U2202,AB2202,AH2202))),"t","f")</f>
        <v>f</v>
      </c>
      <c r="B2203" t="str">
        <f t="shared" si="104"/>
        <v>f</v>
      </c>
      <c r="C2203" t="str">
        <f t="shared" si="105"/>
        <v>f</v>
      </c>
      <c r="D2203" t="str">
        <f t="shared" si="106"/>
        <v>t</v>
      </c>
      <c r="E2203" t="str">
        <f>IF(COUNT(SEARCH({"04.","05.","09.","12."},CONCATENATE(P2202,U2202,AB2202,AH2202))),"t","f")</f>
        <v>t</v>
      </c>
      <c r="F2203" t="str">
        <f t="array" ref="F2203">IF(COUNT(SEARCH(HistorischeRubrieken,CONCATENATE(P2202,U2202,AB2202,AH2202))),"t","f")</f>
        <v>f</v>
      </c>
      <c r="G2203">
        <v>1</v>
      </c>
      <c r="H2203">
        <v>400401</v>
      </c>
      <c r="I2203" t="s">
        <v>1846</v>
      </c>
      <c r="J2203">
        <v>20091201</v>
      </c>
      <c r="K2203">
        <v>20120115</v>
      </c>
      <c r="M2203">
        <v>0</v>
      </c>
      <c r="N2203">
        <v>0</v>
      </c>
      <c r="AA2203" t="s">
        <v>1847</v>
      </c>
      <c r="AC2203">
        <v>0</v>
      </c>
      <c r="AE2203">
        <v>0</v>
      </c>
      <c r="AF2203" t="s">
        <v>271</v>
      </c>
    </row>
    <row r="2204" spans="1:32" hidden="1" x14ac:dyDescent="0.25">
      <c r="A2204" t="str">
        <f t="array" ref="A2204">IF(COUNT(SEARCH(RubriekenHistorisch,CONCATENATE(P2203,U2203,AB2203,AH2203))),"t","f")</f>
        <v>f</v>
      </c>
      <c r="B2204" t="str">
        <f t="shared" si="104"/>
        <v>f</v>
      </c>
      <c r="C2204" t="str">
        <f t="shared" si="105"/>
        <v>f</v>
      </c>
      <c r="D2204" t="str">
        <f t="shared" si="106"/>
        <v>f</v>
      </c>
      <c r="E2204" t="str">
        <f>IF(COUNT(SEARCH({"04.","05.","09.","12."},CONCATENATE(P2203,U2203,AB2203,AH2203))),"t","f")</f>
        <v>f</v>
      </c>
      <c r="F2204" t="str">
        <f t="array" ref="F2204">IF(COUNT(SEARCH(HistorischeRubrieken,CONCATENATE(P2203,U2203,AB2203,AH2203))),"t","f")</f>
        <v>f</v>
      </c>
      <c r="G2204">
        <v>2</v>
      </c>
      <c r="H2204">
        <v>400401</v>
      </c>
      <c r="I2204" t="s">
        <v>1846</v>
      </c>
      <c r="J2204">
        <v>20120115</v>
      </c>
      <c r="K2204">
        <v>20140301</v>
      </c>
      <c r="M2204">
        <v>0</v>
      </c>
      <c r="N2204">
        <v>0</v>
      </c>
      <c r="AA2204" t="s">
        <v>1848</v>
      </c>
      <c r="AC2204">
        <v>0</v>
      </c>
      <c r="AE2204">
        <v>0</v>
      </c>
      <c r="AF2204" t="s">
        <v>271</v>
      </c>
    </row>
    <row r="2205" spans="1:32" x14ac:dyDescent="0.25">
      <c r="A2205" t="str">
        <f t="array" ref="A2205">IF(COUNT(SEARCH(RubriekenHistorisch,CONCATENATE(P2204,U2204,AB2204,AH2204))),"t","f")</f>
        <v>f</v>
      </c>
      <c r="B2205" t="str">
        <f t="shared" si="104"/>
        <v>f</v>
      </c>
      <c r="C2205" t="str">
        <f t="shared" si="105"/>
        <v>f</v>
      </c>
      <c r="D2205" t="str">
        <f t="shared" si="106"/>
        <v>f</v>
      </c>
      <c r="E2205" t="str">
        <f>IF(COUNT(SEARCH({"04.","05.","09.","12."},CONCATENATE(P2204,U2204,AB2204,AH2204))),"t","f")</f>
        <v>f</v>
      </c>
      <c r="F2205" t="str">
        <f t="array" ref="F2205">IF(COUNT(SEARCH(HistorischeRubrieken,CONCATENATE(P2204,U2204,AB2204,AH2204))),"t","f")</f>
        <v>f</v>
      </c>
      <c r="G2205">
        <v>3</v>
      </c>
      <c r="H2205">
        <v>400401</v>
      </c>
      <c r="I2205" t="s">
        <v>1846</v>
      </c>
      <c r="J2205">
        <v>20140301</v>
      </c>
      <c r="M2205">
        <v>0</v>
      </c>
      <c r="N2205">
        <v>0</v>
      </c>
      <c r="AA2205" t="s">
        <v>1849</v>
      </c>
      <c r="AC2205">
        <v>0</v>
      </c>
      <c r="AE2205">
        <v>0</v>
      </c>
      <c r="AF2205" t="s">
        <v>271</v>
      </c>
    </row>
    <row r="2206" spans="1:32" hidden="1" x14ac:dyDescent="0.25">
      <c r="A2206" t="str">
        <f t="array" ref="A2206">IF(COUNT(SEARCH(RubriekenHistorisch,CONCATENATE(P2205,U2205,AB2205,AH2205))),"t","f")</f>
        <v>f</v>
      </c>
      <c r="B2206" t="str">
        <f t="shared" si="104"/>
        <v>f</v>
      </c>
      <c r="C2206" t="str">
        <f t="shared" si="105"/>
        <v>f</v>
      </c>
      <c r="D2206" t="str">
        <f t="shared" si="106"/>
        <v>f</v>
      </c>
      <c r="E2206" t="str">
        <f>IF(COUNT(SEARCH({"04.","05.","09.","12."},CONCATENATE(P2205,U2205,AB2205,AH2205))),"t","f")</f>
        <v>f</v>
      </c>
      <c r="F2206" t="str">
        <f t="array" ref="F2206">IF(COUNT(SEARCH(HistorischeRubrieken,CONCATENATE(P2205,U2205,AB2205,AH2205))),"t","f")</f>
        <v>f</v>
      </c>
      <c r="G2206">
        <v>1</v>
      </c>
      <c r="H2206">
        <v>400501</v>
      </c>
      <c r="I2206" t="s">
        <v>1850</v>
      </c>
      <c r="J2206">
        <v>20100101</v>
      </c>
      <c r="K2206">
        <v>20120501</v>
      </c>
      <c r="M2206">
        <v>0</v>
      </c>
      <c r="N2206">
        <v>0</v>
      </c>
      <c r="AA2206" t="s">
        <v>1847</v>
      </c>
      <c r="AC2206">
        <v>0</v>
      </c>
      <c r="AE2206">
        <v>0</v>
      </c>
      <c r="AF2206" t="s">
        <v>271</v>
      </c>
    </row>
    <row r="2207" spans="1:32" hidden="1" x14ac:dyDescent="0.25">
      <c r="A2207" t="str">
        <f t="array" ref="A2207">IF(COUNT(SEARCH(RubriekenHistorisch,CONCATENATE(P2206,U2206,AB2206,AH2206))),"t","f")</f>
        <v>f</v>
      </c>
      <c r="B2207" t="str">
        <f t="shared" si="104"/>
        <v>f</v>
      </c>
      <c r="C2207" t="str">
        <f t="shared" si="105"/>
        <v>f</v>
      </c>
      <c r="D2207" t="str">
        <f t="shared" si="106"/>
        <v>f</v>
      </c>
      <c r="E2207" t="str">
        <f>IF(COUNT(SEARCH({"04.","05.","09.","12."},CONCATENATE(P2206,U2206,AB2206,AH2206))),"t","f")</f>
        <v>f</v>
      </c>
      <c r="F2207" t="str">
        <f t="array" ref="F2207">IF(COUNT(SEARCH(HistorischeRubrieken,CONCATENATE(P2206,U2206,AB2206,AH2206))),"t","f")</f>
        <v>f</v>
      </c>
      <c r="G2207">
        <v>2</v>
      </c>
      <c r="H2207">
        <v>400501</v>
      </c>
      <c r="I2207" t="s">
        <v>1850</v>
      </c>
      <c r="J2207">
        <v>20120501</v>
      </c>
      <c r="K2207">
        <v>20140301</v>
      </c>
      <c r="M2207">
        <v>0</v>
      </c>
      <c r="N2207">
        <v>0</v>
      </c>
      <c r="AA2207" t="s">
        <v>1848</v>
      </c>
      <c r="AC2207">
        <v>0</v>
      </c>
      <c r="AE2207">
        <v>0</v>
      </c>
      <c r="AF2207" t="s">
        <v>271</v>
      </c>
    </row>
    <row r="2208" spans="1:32" x14ac:dyDescent="0.25">
      <c r="A2208" t="str">
        <f t="array" ref="A2208">IF(COUNT(SEARCH(RubriekenHistorisch,CONCATENATE(P2207,U2207,AB2207,AH2207))),"t","f")</f>
        <v>f</v>
      </c>
      <c r="B2208" t="str">
        <f t="shared" si="104"/>
        <v>f</v>
      </c>
      <c r="C2208" t="str">
        <f t="shared" si="105"/>
        <v>f</v>
      </c>
      <c r="D2208" t="str">
        <f t="shared" si="106"/>
        <v>f</v>
      </c>
      <c r="E2208" t="str">
        <f>IF(COUNT(SEARCH({"04.","05.","09.","12."},CONCATENATE(P2207,U2207,AB2207,AH2207))),"t","f")</f>
        <v>f</v>
      </c>
      <c r="F2208" t="str">
        <f t="array" ref="F2208">IF(COUNT(SEARCH(HistorischeRubrieken,CONCATENATE(P2207,U2207,AB2207,AH2207))),"t","f")</f>
        <v>f</v>
      </c>
      <c r="G2208">
        <v>3</v>
      </c>
      <c r="H2208">
        <v>400501</v>
      </c>
      <c r="I2208" t="s">
        <v>1850</v>
      </c>
      <c r="J2208">
        <v>20140301</v>
      </c>
      <c r="M2208">
        <v>0</v>
      </c>
      <c r="N2208">
        <v>0</v>
      </c>
      <c r="AA2208" t="s">
        <v>1849</v>
      </c>
      <c r="AC2208">
        <v>0</v>
      </c>
      <c r="AE2208">
        <v>0</v>
      </c>
      <c r="AF2208" t="s">
        <v>271</v>
      </c>
    </row>
    <row r="2209" spans="1:32" hidden="1" x14ac:dyDescent="0.25">
      <c r="A2209" t="str">
        <f t="array" ref="A2209">IF(COUNT(SEARCH(RubriekenHistorisch,CONCATENATE(P2208,U2208,AB2208,AH2208))),"t","f")</f>
        <v>f</v>
      </c>
      <c r="B2209" t="str">
        <f t="shared" si="104"/>
        <v>f</v>
      </c>
      <c r="C2209" t="str">
        <f t="shared" si="105"/>
        <v>f</v>
      </c>
      <c r="D2209" t="str">
        <f t="shared" si="106"/>
        <v>f</v>
      </c>
      <c r="E2209" t="str">
        <f>IF(COUNT(SEARCH({"04.","05.","09.","12."},CONCATENATE(P2208,U2208,AB2208,AH2208))),"t","f")</f>
        <v>f</v>
      </c>
      <c r="F2209" t="str">
        <f t="array" ref="F2209">IF(COUNT(SEARCH(HistorischeRubrieken,CONCATENATE(P2208,U2208,AB2208,AH2208))),"t","f")</f>
        <v>f</v>
      </c>
      <c r="G2209">
        <v>1</v>
      </c>
      <c r="H2209">
        <v>400601</v>
      </c>
      <c r="I2209" t="s">
        <v>1851</v>
      </c>
      <c r="J2209">
        <v>20100101</v>
      </c>
      <c r="K2209">
        <v>20120115</v>
      </c>
      <c r="M2209">
        <v>0</v>
      </c>
      <c r="N2209">
        <v>0</v>
      </c>
      <c r="AA2209" t="s">
        <v>1847</v>
      </c>
      <c r="AC2209">
        <v>0</v>
      </c>
      <c r="AE2209">
        <v>0</v>
      </c>
      <c r="AF2209" t="s">
        <v>271</v>
      </c>
    </row>
    <row r="2210" spans="1:32" hidden="1" x14ac:dyDescent="0.25">
      <c r="A2210" t="str">
        <f t="array" ref="A2210">IF(COUNT(SEARCH(RubriekenHistorisch,CONCATENATE(P2209,U2209,AB2209,AH2209))),"t","f")</f>
        <v>f</v>
      </c>
      <c r="B2210" t="str">
        <f t="shared" si="104"/>
        <v>f</v>
      </c>
      <c r="C2210" t="str">
        <f t="shared" si="105"/>
        <v>f</v>
      </c>
      <c r="D2210" t="str">
        <f t="shared" si="106"/>
        <v>f</v>
      </c>
      <c r="E2210" t="str">
        <f>IF(COUNT(SEARCH({"04.","05.","09.","12."},CONCATENATE(P2209,U2209,AB2209,AH2209))),"t","f")</f>
        <v>f</v>
      </c>
      <c r="F2210" t="str">
        <f t="array" ref="F2210">IF(COUNT(SEARCH(HistorischeRubrieken,CONCATENATE(P2209,U2209,AB2209,AH2209))),"t","f")</f>
        <v>f</v>
      </c>
      <c r="G2210">
        <v>2</v>
      </c>
      <c r="H2210">
        <v>400601</v>
      </c>
      <c r="I2210" t="s">
        <v>1851</v>
      </c>
      <c r="J2210">
        <v>20120115</v>
      </c>
      <c r="K2210">
        <v>20140301</v>
      </c>
      <c r="M2210">
        <v>0</v>
      </c>
      <c r="N2210">
        <v>0</v>
      </c>
      <c r="AA2210" t="s">
        <v>1848</v>
      </c>
      <c r="AC2210">
        <v>0</v>
      </c>
      <c r="AE2210">
        <v>0</v>
      </c>
      <c r="AF2210" t="s">
        <v>271</v>
      </c>
    </row>
    <row r="2211" spans="1:32" x14ac:dyDescent="0.25">
      <c r="A2211" t="str">
        <f t="array" ref="A2211">IF(COUNT(SEARCH(RubriekenHistorisch,CONCATENATE(P2210,U2210,AB2210,AH2210))),"t","f")</f>
        <v>f</v>
      </c>
      <c r="B2211" t="str">
        <f t="shared" si="104"/>
        <v>f</v>
      </c>
      <c r="C2211" t="str">
        <f t="shared" si="105"/>
        <v>f</v>
      </c>
      <c r="D2211" t="str">
        <f t="shared" si="106"/>
        <v>f</v>
      </c>
      <c r="E2211" t="str">
        <f>IF(COUNT(SEARCH({"04.","05.","09.","12."},CONCATENATE(P2210,U2210,AB2210,AH2210))),"t","f")</f>
        <v>f</v>
      </c>
      <c r="F2211" t="str">
        <f t="array" ref="F2211">IF(COUNT(SEARCH(HistorischeRubrieken,CONCATENATE(P2210,U2210,AB2210,AH2210))),"t","f")</f>
        <v>f</v>
      </c>
      <c r="G2211">
        <v>3</v>
      </c>
      <c r="H2211">
        <v>400601</v>
      </c>
      <c r="I2211" t="s">
        <v>1851</v>
      </c>
      <c r="J2211">
        <v>20140301</v>
      </c>
      <c r="M2211">
        <v>0</v>
      </c>
      <c r="N2211">
        <v>0</v>
      </c>
      <c r="AA2211" t="s">
        <v>1849</v>
      </c>
      <c r="AC2211">
        <v>0</v>
      </c>
      <c r="AE2211">
        <v>0</v>
      </c>
      <c r="AF2211" t="s">
        <v>271</v>
      </c>
    </row>
    <row r="2212" spans="1:32" hidden="1" x14ac:dyDescent="0.25">
      <c r="A2212" t="str">
        <f t="array" ref="A2212">IF(COUNT(SEARCH(RubriekenHistorisch,CONCATENATE(P2211,U2211,AB2211,AH2211))),"t","f")</f>
        <v>f</v>
      </c>
      <c r="B2212" t="str">
        <f t="shared" si="104"/>
        <v>f</v>
      </c>
      <c r="C2212" t="str">
        <f t="shared" si="105"/>
        <v>f</v>
      </c>
      <c r="D2212" t="str">
        <f t="shared" si="106"/>
        <v>f</v>
      </c>
      <c r="E2212" t="str">
        <f>IF(COUNT(SEARCH({"04.","05.","09.","12."},CONCATENATE(P2211,U2211,AB2211,AH2211))),"t","f")</f>
        <v>f</v>
      </c>
      <c r="F2212" t="str">
        <f t="array" ref="F2212">IF(COUNT(SEARCH(HistorischeRubrieken,CONCATENATE(P2211,U2211,AB2211,AH2211))),"t","f")</f>
        <v>f</v>
      </c>
      <c r="G2212">
        <v>1</v>
      </c>
      <c r="H2212">
        <v>400701</v>
      </c>
      <c r="I2212" t="s">
        <v>1852</v>
      </c>
      <c r="J2212">
        <v>20100201</v>
      </c>
      <c r="K2212">
        <v>20120115</v>
      </c>
      <c r="M2212">
        <v>0</v>
      </c>
      <c r="N2212">
        <v>0</v>
      </c>
      <c r="AA2212" t="s">
        <v>1847</v>
      </c>
      <c r="AC2212">
        <v>0</v>
      </c>
      <c r="AE2212">
        <v>0</v>
      </c>
      <c r="AF2212" t="s">
        <v>271</v>
      </c>
    </row>
    <row r="2213" spans="1:32" hidden="1" x14ac:dyDescent="0.25">
      <c r="A2213" t="str">
        <f t="array" ref="A2213">IF(COUNT(SEARCH(RubriekenHistorisch,CONCATENATE(P2212,U2212,AB2212,AH2212))),"t","f")</f>
        <v>f</v>
      </c>
      <c r="B2213" t="str">
        <f t="shared" si="104"/>
        <v>f</v>
      </c>
      <c r="C2213" t="str">
        <f t="shared" si="105"/>
        <v>f</v>
      </c>
      <c r="D2213" t="str">
        <f t="shared" si="106"/>
        <v>f</v>
      </c>
      <c r="E2213" t="str">
        <f>IF(COUNT(SEARCH({"04.","05.","09.","12."},CONCATENATE(P2212,U2212,AB2212,AH2212))),"t","f")</f>
        <v>f</v>
      </c>
      <c r="F2213" t="str">
        <f t="array" ref="F2213">IF(COUNT(SEARCH(HistorischeRubrieken,CONCATENATE(P2212,U2212,AB2212,AH2212))),"t","f")</f>
        <v>f</v>
      </c>
      <c r="G2213">
        <v>2</v>
      </c>
      <c r="H2213">
        <v>400701</v>
      </c>
      <c r="I2213" t="s">
        <v>1852</v>
      </c>
      <c r="J2213">
        <v>20120115</v>
      </c>
      <c r="K2213">
        <v>20140301</v>
      </c>
      <c r="M2213">
        <v>0</v>
      </c>
      <c r="N2213">
        <v>0</v>
      </c>
      <c r="AA2213" t="s">
        <v>1848</v>
      </c>
      <c r="AC2213">
        <v>0</v>
      </c>
      <c r="AE2213">
        <v>0</v>
      </c>
      <c r="AF2213" t="s">
        <v>271</v>
      </c>
    </row>
    <row r="2214" spans="1:32" x14ac:dyDescent="0.25">
      <c r="A2214" t="str">
        <f t="array" ref="A2214">IF(COUNT(SEARCH(RubriekenHistorisch,CONCATENATE(P2213,U2213,AB2213,AH2213))),"t","f")</f>
        <v>f</v>
      </c>
      <c r="B2214" t="str">
        <f t="shared" si="104"/>
        <v>f</v>
      </c>
      <c r="C2214" t="str">
        <f t="shared" si="105"/>
        <v>f</v>
      </c>
      <c r="D2214" t="str">
        <f t="shared" si="106"/>
        <v>f</v>
      </c>
      <c r="E2214" t="str">
        <f>IF(COUNT(SEARCH({"04.","05.","09.","12."},CONCATENATE(P2213,U2213,AB2213,AH2213))),"t","f")</f>
        <v>f</v>
      </c>
      <c r="F2214" t="str">
        <f t="array" ref="F2214">IF(COUNT(SEARCH(HistorischeRubrieken,CONCATENATE(P2213,U2213,AB2213,AH2213))),"t","f")</f>
        <v>f</v>
      </c>
      <c r="G2214">
        <v>3</v>
      </c>
      <c r="H2214">
        <v>400701</v>
      </c>
      <c r="I2214" t="s">
        <v>1852</v>
      </c>
      <c r="J2214">
        <v>20140301</v>
      </c>
      <c r="M2214">
        <v>0</v>
      </c>
      <c r="N2214">
        <v>0</v>
      </c>
      <c r="AA2214" t="s">
        <v>1849</v>
      </c>
      <c r="AC2214">
        <v>0</v>
      </c>
      <c r="AE2214">
        <v>0</v>
      </c>
      <c r="AF2214" t="s">
        <v>271</v>
      </c>
    </row>
    <row r="2215" spans="1:32" hidden="1" x14ac:dyDescent="0.25">
      <c r="A2215" t="str">
        <f t="array" ref="A2215">IF(COUNT(SEARCH(RubriekenHistorisch,CONCATENATE(P2214,U2214,AB2214,AH2214))),"t","f")</f>
        <v>f</v>
      </c>
      <c r="B2215" t="str">
        <f t="shared" si="104"/>
        <v>f</v>
      </c>
      <c r="C2215" t="str">
        <f t="shared" si="105"/>
        <v>f</v>
      </c>
      <c r="D2215" t="str">
        <f t="shared" si="106"/>
        <v>f</v>
      </c>
      <c r="E2215" t="str">
        <f>IF(COUNT(SEARCH({"04.","05.","09.","12."},CONCATENATE(P2214,U2214,AB2214,AH2214))),"t","f")</f>
        <v>f</v>
      </c>
      <c r="F2215" t="str">
        <f t="array" ref="F2215">IF(COUNT(SEARCH(HistorischeRubrieken,CONCATENATE(P2214,U2214,AB2214,AH2214))),"t","f")</f>
        <v>f</v>
      </c>
      <c r="G2215">
        <v>1</v>
      </c>
      <c r="H2215">
        <v>400801</v>
      </c>
      <c r="I2215" t="s">
        <v>1853</v>
      </c>
      <c r="J2215">
        <v>20100201</v>
      </c>
      <c r="K2215">
        <v>20120115</v>
      </c>
      <c r="M2215">
        <v>0</v>
      </c>
      <c r="N2215">
        <v>0</v>
      </c>
      <c r="AA2215" t="s">
        <v>1847</v>
      </c>
      <c r="AC2215">
        <v>0</v>
      </c>
      <c r="AE2215">
        <v>0</v>
      </c>
      <c r="AF2215" t="s">
        <v>271</v>
      </c>
    </row>
    <row r="2216" spans="1:32" hidden="1" x14ac:dyDescent="0.25">
      <c r="A2216" t="str">
        <f t="array" ref="A2216">IF(COUNT(SEARCH(RubriekenHistorisch,CONCATENATE(P2215,U2215,AB2215,AH2215))),"t","f")</f>
        <v>f</v>
      </c>
      <c r="B2216" t="str">
        <f t="shared" si="104"/>
        <v>f</v>
      </c>
      <c r="C2216" t="str">
        <f t="shared" si="105"/>
        <v>f</v>
      </c>
      <c r="D2216" t="str">
        <f t="shared" si="106"/>
        <v>f</v>
      </c>
      <c r="E2216" t="str">
        <f>IF(COUNT(SEARCH({"04.","05.","09.","12."},CONCATENATE(P2215,U2215,AB2215,AH2215))),"t","f")</f>
        <v>f</v>
      </c>
      <c r="F2216" t="str">
        <f t="array" ref="F2216">IF(COUNT(SEARCH(HistorischeRubrieken,CONCATENATE(P2215,U2215,AB2215,AH2215))),"t","f")</f>
        <v>f</v>
      </c>
      <c r="G2216">
        <v>2</v>
      </c>
      <c r="H2216">
        <v>400801</v>
      </c>
      <c r="I2216" t="s">
        <v>1853</v>
      </c>
      <c r="J2216">
        <v>20120115</v>
      </c>
      <c r="K2216">
        <v>20140301</v>
      </c>
      <c r="M2216">
        <v>0</v>
      </c>
      <c r="N2216">
        <v>0</v>
      </c>
      <c r="AA2216" t="s">
        <v>1848</v>
      </c>
      <c r="AC2216">
        <v>0</v>
      </c>
      <c r="AE2216">
        <v>0</v>
      </c>
      <c r="AF2216" t="s">
        <v>271</v>
      </c>
    </row>
    <row r="2217" spans="1:32" x14ac:dyDescent="0.25">
      <c r="A2217" t="str">
        <f t="array" ref="A2217">IF(COUNT(SEARCH(RubriekenHistorisch,CONCATENATE(P2216,U2216,AB2216,AH2216))),"t","f")</f>
        <v>f</v>
      </c>
      <c r="B2217" t="str">
        <f t="shared" si="104"/>
        <v>f</v>
      </c>
      <c r="C2217" t="str">
        <f t="shared" si="105"/>
        <v>f</v>
      </c>
      <c r="D2217" t="str">
        <f t="shared" si="106"/>
        <v>f</v>
      </c>
      <c r="E2217" t="str">
        <f>IF(COUNT(SEARCH({"04.","05.","09.","12."},CONCATENATE(P2216,U2216,AB2216,AH2216))),"t","f")</f>
        <v>f</v>
      </c>
      <c r="F2217" t="str">
        <f t="array" ref="F2217">IF(COUNT(SEARCH(HistorischeRubrieken,CONCATENATE(P2216,U2216,AB2216,AH2216))),"t","f")</f>
        <v>f</v>
      </c>
      <c r="G2217">
        <v>3</v>
      </c>
      <c r="H2217">
        <v>400801</v>
      </c>
      <c r="I2217" t="s">
        <v>1853</v>
      </c>
      <c r="J2217">
        <v>20140301</v>
      </c>
      <c r="M2217">
        <v>0</v>
      </c>
      <c r="N2217">
        <v>0</v>
      </c>
      <c r="AA2217" t="s">
        <v>1849</v>
      </c>
      <c r="AC2217">
        <v>0</v>
      </c>
      <c r="AE2217">
        <v>0</v>
      </c>
      <c r="AF2217" t="s">
        <v>271</v>
      </c>
    </row>
    <row r="2218" spans="1:32" hidden="1" x14ac:dyDescent="0.25">
      <c r="A2218" t="str">
        <f t="array" ref="A2218">IF(COUNT(SEARCH(RubriekenHistorisch,CONCATENATE(P2217,U2217,AB2217,AH2217))),"t","f")</f>
        <v>f</v>
      </c>
      <c r="B2218" t="str">
        <f t="shared" si="104"/>
        <v>f</v>
      </c>
      <c r="C2218" t="str">
        <f t="shared" si="105"/>
        <v>f</v>
      </c>
      <c r="D2218" t="str">
        <f t="shared" si="106"/>
        <v>f</v>
      </c>
      <c r="E2218" t="str">
        <f>IF(COUNT(SEARCH({"04.","05.","09.","12."},CONCATENATE(P2217,U2217,AB2217,AH2217))),"t","f")</f>
        <v>f</v>
      </c>
      <c r="F2218" t="str">
        <f t="array" ref="F2218">IF(COUNT(SEARCH(HistorischeRubrieken,CONCATENATE(P2217,U2217,AB2217,AH2217))),"t","f")</f>
        <v>f</v>
      </c>
      <c r="G2218">
        <v>1</v>
      </c>
      <c r="H2218">
        <v>400901</v>
      </c>
      <c r="I2218" t="s">
        <v>1854</v>
      </c>
      <c r="J2218">
        <v>20100301</v>
      </c>
      <c r="K2218">
        <v>20120115</v>
      </c>
      <c r="M2218">
        <v>0</v>
      </c>
      <c r="N2218">
        <v>0</v>
      </c>
      <c r="AA2218" t="s">
        <v>1847</v>
      </c>
      <c r="AC2218">
        <v>0</v>
      </c>
      <c r="AE2218">
        <v>0</v>
      </c>
      <c r="AF2218" t="s">
        <v>271</v>
      </c>
    </row>
    <row r="2219" spans="1:32" hidden="1" x14ac:dyDescent="0.25">
      <c r="A2219" t="str">
        <f t="array" ref="A2219">IF(COUNT(SEARCH(RubriekenHistorisch,CONCATENATE(P2218,U2218,AB2218,AH2218))),"t","f")</f>
        <v>f</v>
      </c>
      <c r="B2219" t="str">
        <f t="shared" si="104"/>
        <v>f</v>
      </c>
      <c r="C2219" t="str">
        <f t="shared" si="105"/>
        <v>f</v>
      </c>
      <c r="D2219" t="str">
        <f t="shared" si="106"/>
        <v>f</v>
      </c>
      <c r="E2219" t="str">
        <f>IF(COUNT(SEARCH({"04.","05.","09.","12."},CONCATENATE(P2218,U2218,AB2218,AH2218))),"t","f")</f>
        <v>f</v>
      </c>
      <c r="F2219" t="str">
        <f t="array" ref="F2219">IF(COUNT(SEARCH(HistorischeRubrieken,CONCATENATE(P2218,U2218,AB2218,AH2218))),"t","f")</f>
        <v>f</v>
      </c>
      <c r="G2219">
        <v>2</v>
      </c>
      <c r="H2219">
        <v>400901</v>
      </c>
      <c r="I2219" t="s">
        <v>1854</v>
      </c>
      <c r="J2219">
        <v>20120115</v>
      </c>
      <c r="K2219">
        <v>20140301</v>
      </c>
      <c r="M2219">
        <v>0</v>
      </c>
      <c r="N2219">
        <v>0</v>
      </c>
      <c r="AA2219" t="s">
        <v>1848</v>
      </c>
      <c r="AC2219">
        <v>0</v>
      </c>
      <c r="AE2219">
        <v>0</v>
      </c>
      <c r="AF2219" t="s">
        <v>271</v>
      </c>
    </row>
    <row r="2220" spans="1:32" x14ac:dyDescent="0.25">
      <c r="A2220" t="str">
        <f t="array" ref="A2220">IF(COUNT(SEARCH(RubriekenHistorisch,CONCATENATE(P2219,U2219,AB2219,AH2219))),"t","f")</f>
        <v>f</v>
      </c>
      <c r="B2220" t="str">
        <f t="shared" si="104"/>
        <v>f</v>
      </c>
      <c r="C2220" t="str">
        <f t="shared" si="105"/>
        <v>f</v>
      </c>
      <c r="D2220" t="str">
        <f t="shared" si="106"/>
        <v>f</v>
      </c>
      <c r="E2220" t="str">
        <f>IF(COUNT(SEARCH({"04.","05.","09.","12."},CONCATENATE(P2219,U2219,AB2219,AH2219))),"t","f")</f>
        <v>f</v>
      </c>
      <c r="F2220" t="str">
        <f t="array" ref="F2220">IF(COUNT(SEARCH(HistorischeRubrieken,CONCATENATE(P2219,U2219,AB2219,AH2219))),"t","f")</f>
        <v>f</v>
      </c>
      <c r="G2220">
        <v>3</v>
      </c>
      <c r="H2220">
        <v>400901</v>
      </c>
      <c r="I2220" t="s">
        <v>1854</v>
      </c>
      <c r="J2220">
        <v>20140301</v>
      </c>
      <c r="M2220">
        <v>0</v>
      </c>
      <c r="N2220">
        <v>0</v>
      </c>
      <c r="AA2220" t="s">
        <v>1849</v>
      </c>
      <c r="AC2220">
        <v>0</v>
      </c>
      <c r="AE2220">
        <v>0</v>
      </c>
      <c r="AF2220" t="s">
        <v>271</v>
      </c>
    </row>
    <row r="2221" spans="1:32" hidden="1" x14ac:dyDescent="0.25">
      <c r="A2221" t="str">
        <f t="array" ref="A2221">IF(COUNT(SEARCH(RubriekenHistorisch,CONCATENATE(P2220,U2220,AB2220,AH2220))),"t","f")</f>
        <v>f</v>
      </c>
      <c r="B2221" t="str">
        <f t="shared" si="104"/>
        <v>f</v>
      </c>
      <c r="C2221" t="str">
        <f t="shared" si="105"/>
        <v>f</v>
      </c>
      <c r="D2221" t="str">
        <f t="shared" si="106"/>
        <v>f</v>
      </c>
      <c r="E2221" t="str">
        <f>IF(COUNT(SEARCH({"04.","05.","09.","12."},CONCATENATE(P2220,U2220,AB2220,AH2220))),"t","f")</f>
        <v>f</v>
      </c>
      <c r="F2221" t="str">
        <f t="array" ref="F2221">IF(COUNT(SEARCH(HistorischeRubrieken,CONCATENATE(P2220,U2220,AB2220,AH2220))),"t","f")</f>
        <v>f</v>
      </c>
      <c r="G2221">
        <v>1</v>
      </c>
      <c r="H2221">
        <v>401001</v>
      </c>
      <c r="I2221" t="s">
        <v>1855</v>
      </c>
      <c r="J2221">
        <v>20100301</v>
      </c>
      <c r="K2221">
        <v>20120115</v>
      </c>
      <c r="M2221">
        <v>0</v>
      </c>
      <c r="N2221">
        <v>0</v>
      </c>
      <c r="AA2221" t="s">
        <v>1847</v>
      </c>
      <c r="AC2221">
        <v>0</v>
      </c>
      <c r="AE2221">
        <v>0</v>
      </c>
      <c r="AF2221" t="s">
        <v>271</v>
      </c>
    </row>
    <row r="2222" spans="1:32" hidden="1" x14ac:dyDescent="0.25">
      <c r="A2222" t="str">
        <f t="array" ref="A2222">IF(COUNT(SEARCH(RubriekenHistorisch,CONCATENATE(P2221,U2221,AB2221,AH2221))),"t","f")</f>
        <v>f</v>
      </c>
      <c r="B2222" t="str">
        <f t="shared" si="104"/>
        <v>f</v>
      </c>
      <c r="C2222" t="str">
        <f t="shared" si="105"/>
        <v>f</v>
      </c>
      <c r="D2222" t="str">
        <f t="shared" si="106"/>
        <v>f</v>
      </c>
      <c r="E2222" t="str">
        <f>IF(COUNT(SEARCH({"04.","05.","09.","12."},CONCATENATE(P2221,U2221,AB2221,AH2221))),"t","f")</f>
        <v>f</v>
      </c>
      <c r="F2222" t="str">
        <f t="array" ref="F2222">IF(COUNT(SEARCH(HistorischeRubrieken,CONCATENATE(P2221,U2221,AB2221,AH2221))),"t","f")</f>
        <v>f</v>
      </c>
      <c r="G2222">
        <v>2</v>
      </c>
      <c r="H2222">
        <v>401001</v>
      </c>
      <c r="I2222" t="s">
        <v>1855</v>
      </c>
      <c r="J2222">
        <v>20120115</v>
      </c>
      <c r="K2222">
        <v>20140501</v>
      </c>
      <c r="M2222">
        <v>0</v>
      </c>
      <c r="N2222">
        <v>0</v>
      </c>
      <c r="AA2222" t="s">
        <v>1848</v>
      </c>
      <c r="AC2222">
        <v>0</v>
      </c>
      <c r="AE2222">
        <v>0</v>
      </c>
      <c r="AF2222" t="s">
        <v>271</v>
      </c>
    </row>
    <row r="2223" spans="1:32" x14ac:dyDescent="0.25">
      <c r="A2223" t="str">
        <f t="array" ref="A2223">IF(COUNT(SEARCH(RubriekenHistorisch,CONCATENATE(P2222,U2222,AB2222,AH2222))),"t","f")</f>
        <v>f</v>
      </c>
      <c r="B2223" t="str">
        <f t="shared" si="104"/>
        <v>f</v>
      </c>
      <c r="C2223" t="str">
        <f t="shared" si="105"/>
        <v>f</v>
      </c>
      <c r="D2223" t="str">
        <f t="shared" si="106"/>
        <v>f</v>
      </c>
      <c r="E2223" t="str">
        <f>IF(COUNT(SEARCH({"04.","05.","09.","12."},CONCATENATE(P2222,U2222,AB2222,AH2222))),"t","f")</f>
        <v>f</v>
      </c>
      <c r="F2223" t="str">
        <f t="array" ref="F2223">IF(COUNT(SEARCH(HistorischeRubrieken,CONCATENATE(P2222,U2222,AB2222,AH2222))),"t","f")</f>
        <v>f</v>
      </c>
      <c r="G2223">
        <v>3</v>
      </c>
      <c r="H2223">
        <v>401001</v>
      </c>
      <c r="I2223" t="s">
        <v>1855</v>
      </c>
      <c r="J2223">
        <v>20140501</v>
      </c>
      <c r="M2223">
        <v>0</v>
      </c>
      <c r="N2223">
        <v>0</v>
      </c>
      <c r="AA2223" t="s">
        <v>1849</v>
      </c>
      <c r="AC2223">
        <v>0</v>
      </c>
      <c r="AE2223">
        <v>0</v>
      </c>
      <c r="AF2223" t="s">
        <v>271</v>
      </c>
    </row>
    <row r="2224" spans="1:32" hidden="1" x14ac:dyDescent="0.25">
      <c r="A2224" t="str">
        <f t="array" ref="A2224">IF(COUNT(SEARCH(RubriekenHistorisch,CONCATENATE(P2223,U2223,AB2223,AH2223))),"t","f")</f>
        <v>f</v>
      </c>
      <c r="B2224" t="str">
        <f t="shared" si="104"/>
        <v>f</v>
      </c>
      <c r="C2224" t="str">
        <f t="shared" si="105"/>
        <v>f</v>
      </c>
      <c r="D2224" t="str">
        <f t="shared" si="106"/>
        <v>f</v>
      </c>
      <c r="E2224" t="str">
        <f>IF(COUNT(SEARCH({"04.","05.","09.","12."},CONCATENATE(P2223,U2223,AB2223,AH2223))),"t","f")</f>
        <v>f</v>
      </c>
      <c r="F2224" t="str">
        <f t="array" ref="F2224">IF(COUNT(SEARCH(HistorischeRubrieken,CONCATENATE(P2223,U2223,AB2223,AH2223))),"t","f")</f>
        <v>f</v>
      </c>
      <c r="G2224">
        <v>1</v>
      </c>
      <c r="H2224">
        <v>401101</v>
      </c>
      <c r="I2224" t="s">
        <v>1856</v>
      </c>
      <c r="J2224">
        <v>20100401</v>
      </c>
      <c r="K2224">
        <v>20120115</v>
      </c>
      <c r="M2224">
        <v>0</v>
      </c>
      <c r="N2224">
        <v>0</v>
      </c>
      <c r="AA2224" t="s">
        <v>1847</v>
      </c>
      <c r="AC2224">
        <v>0</v>
      </c>
      <c r="AE2224">
        <v>0</v>
      </c>
      <c r="AF2224" t="s">
        <v>271</v>
      </c>
    </row>
    <row r="2225" spans="1:32" hidden="1" x14ac:dyDescent="0.25">
      <c r="A2225" t="str">
        <f t="array" ref="A2225">IF(COUNT(SEARCH(RubriekenHistorisch,CONCATENATE(P2224,U2224,AB2224,AH2224))),"t","f")</f>
        <v>f</v>
      </c>
      <c r="B2225" t="str">
        <f t="shared" si="104"/>
        <v>f</v>
      </c>
      <c r="C2225" t="str">
        <f t="shared" si="105"/>
        <v>f</v>
      </c>
      <c r="D2225" t="str">
        <f t="shared" si="106"/>
        <v>f</v>
      </c>
      <c r="E2225" t="str">
        <f>IF(COUNT(SEARCH({"04.","05.","09.","12."},CONCATENATE(P2224,U2224,AB2224,AH2224))),"t","f")</f>
        <v>f</v>
      </c>
      <c r="F2225" t="str">
        <f t="array" ref="F2225">IF(COUNT(SEARCH(HistorischeRubrieken,CONCATENATE(P2224,U2224,AB2224,AH2224))),"t","f")</f>
        <v>f</v>
      </c>
      <c r="G2225">
        <v>2</v>
      </c>
      <c r="H2225">
        <v>401101</v>
      </c>
      <c r="I2225" t="s">
        <v>1856</v>
      </c>
      <c r="J2225">
        <v>20120115</v>
      </c>
      <c r="K2225">
        <v>20140301</v>
      </c>
      <c r="M2225">
        <v>0</v>
      </c>
      <c r="N2225">
        <v>0</v>
      </c>
      <c r="AA2225" t="s">
        <v>1848</v>
      </c>
      <c r="AC2225">
        <v>0</v>
      </c>
      <c r="AE2225">
        <v>0</v>
      </c>
      <c r="AF2225" t="s">
        <v>271</v>
      </c>
    </row>
    <row r="2226" spans="1:32" x14ac:dyDescent="0.25">
      <c r="A2226" t="str">
        <f t="array" ref="A2226">IF(COUNT(SEARCH(RubriekenHistorisch,CONCATENATE(P2225,U2225,AB2225,AH2225))),"t","f")</f>
        <v>f</v>
      </c>
      <c r="B2226" t="str">
        <f t="shared" si="104"/>
        <v>f</v>
      </c>
      <c r="C2226" t="str">
        <f t="shared" si="105"/>
        <v>f</v>
      </c>
      <c r="D2226" t="str">
        <f t="shared" si="106"/>
        <v>f</v>
      </c>
      <c r="E2226" t="str">
        <f>IF(COUNT(SEARCH({"04.","05.","09.","12."},CONCATENATE(P2225,U2225,AB2225,AH2225))),"t","f")</f>
        <v>f</v>
      </c>
      <c r="F2226" t="str">
        <f t="array" ref="F2226">IF(COUNT(SEARCH(HistorischeRubrieken,CONCATENATE(P2225,U2225,AB2225,AH2225))),"t","f")</f>
        <v>f</v>
      </c>
      <c r="G2226">
        <v>3</v>
      </c>
      <c r="H2226">
        <v>401101</v>
      </c>
      <c r="I2226" t="s">
        <v>1856</v>
      </c>
      <c r="J2226">
        <v>20140301</v>
      </c>
      <c r="M2226">
        <v>0</v>
      </c>
      <c r="N2226">
        <v>0</v>
      </c>
      <c r="AA2226" t="s">
        <v>1849</v>
      </c>
      <c r="AC2226">
        <v>0</v>
      </c>
      <c r="AE2226">
        <v>0</v>
      </c>
      <c r="AF2226" t="s">
        <v>271</v>
      </c>
    </row>
    <row r="2227" spans="1:32" hidden="1" x14ac:dyDescent="0.25">
      <c r="A2227" t="str">
        <f t="array" ref="A2227">IF(COUNT(SEARCH(RubriekenHistorisch,CONCATENATE(P2226,U2226,AB2226,AH2226))),"t","f")</f>
        <v>f</v>
      </c>
      <c r="B2227" t="str">
        <f t="shared" si="104"/>
        <v>f</v>
      </c>
      <c r="C2227" t="str">
        <f t="shared" si="105"/>
        <v>f</v>
      </c>
      <c r="D2227" t="str">
        <f t="shared" si="106"/>
        <v>f</v>
      </c>
      <c r="E2227" t="str">
        <f>IF(COUNT(SEARCH({"04.","05.","09.","12."},CONCATENATE(P2226,U2226,AB2226,AH2226))),"t","f")</f>
        <v>f</v>
      </c>
      <c r="F2227" t="str">
        <f t="array" ref="F2227">IF(COUNT(SEARCH(HistorischeRubrieken,CONCATENATE(P2226,U2226,AB2226,AH2226))),"t","f")</f>
        <v>f</v>
      </c>
      <c r="G2227">
        <v>1</v>
      </c>
      <c r="H2227">
        <v>401201</v>
      </c>
      <c r="I2227" t="s">
        <v>1857</v>
      </c>
      <c r="J2227">
        <v>20110101</v>
      </c>
      <c r="K2227">
        <v>20120115</v>
      </c>
      <c r="M2227">
        <v>0</v>
      </c>
      <c r="N2227">
        <v>0</v>
      </c>
      <c r="AA2227" t="s">
        <v>1847</v>
      </c>
      <c r="AC2227">
        <v>0</v>
      </c>
      <c r="AE2227">
        <v>0</v>
      </c>
      <c r="AF2227" t="s">
        <v>271</v>
      </c>
    </row>
    <row r="2228" spans="1:32" hidden="1" x14ac:dyDescent="0.25">
      <c r="A2228" t="str">
        <f t="array" ref="A2228">IF(COUNT(SEARCH(RubriekenHistorisch,CONCATENATE(P2227,U2227,AB2227,AH2227))),"t","f")</f>
        <v>f</v>
      </c>
      <c r="B2228" t="str">
        <f t="shared" si="104"/>
        <v>f</v>
      </c>
      <c r="C2228" t="str">
        <f t="shared" si="105"/>
        <v>f</v>
      </c>
      <c r="D2228" t="str">
        <f t="shared" si="106"/>
        <v>f</v>
      </c>
      <c r="E2228" t="str">
        <f>IF(COUNT(SEARCH({"04.","05.","09.","12."},CONCATENATE(P2227,U2227,AB2227,AH2227))),"t","f")</f>
        <v>f</v>
      </c>
      <c r="F2228" t="str">
        <f t="array" ref="F2228">IF(COUNT(SEARCH(HistorischeRubrieken,CONCATENATE(P2227,U2227,AB2227,AH2227))),"t","f")</f>
        <v>f</v>
      </c>
      <c r="G2228">
        <v>2</v>
      </c>
      <c r="H2228">
        <v>401201</v>
      </c>
      <c r="I2228" t="s">
        <v>1857</v>
      </c>
      <c r="J2228">
        <v>20120115</v>
      </c>
      <c r="K2228">
        <v>20140301</v>
      </c>
      <c r="M2228">
        <v>0</v>
      </c>
      <c r="N2228">
        <v>0</v>
      </c>
      <c r="AA2228" t="s">
        <v>1848</v>
      </c>
      <c r="AC2228">
        <v>0</v>
      </c>
      <c r="AE2228">
        <v>0</v>
      </c>
      <c r="AF2228" t="s">
        <v>271</v>
      </c>
    </row>
    <row r="2229" spans="1:32" x14ac:dyDescent="0.25">
      <c r="A2229" t="str">
        <f t="array" ref="A2229">IF(COUNT(SEARCH(RubriekenHistorisch,CONCATENATE(P2228,U2228,AB2228,AH2228))),"t","f")</f>
        <v>f</v>
      </c>
      <c r="B2229" t="str">
        <f t="shared" si="104"/>
        <v>f</v>
      </c>
      <c r="C2229" t="str">
        <f t="shared" si="105"/>
        <v>f</v>
      </c>
      <c r="D2229" t="str">
        <f t="shared" si="106"/>
        <v>f</v>
      </c>
      <c r="E2229" t="str">
        <f>IF(COUNT(SEARCH({"04.","05.","09.","12."},CONCATENATE(P2228,U2228,AB2228,AH2228))),"t","f")</f>
        <v>f</v>
      </c>
      <c r="F2229" t="str">
        <f t="array" ref="F2229">IF(COUNT(SEARCH(HistorischeRubrieken,CONCATENATE(P2228,U2228,AB2228,AH2228))),"t","f")</f>
        <v>f</v>
      </c>
      <c r="G2229">
        <v>3</v>
      </c>
      <c r="H2229">
        <v>401201</v>
      </c>
      <c r="I2229" t="s">
        <v>1857</v>
      </c>
      <c r="J2229">
        <v>20140301</v>
      </c>
      <c r="M2229">
        <v>0</v>
      </c>
      <c r="N2229">
        <v>0</v>
      </c>
      <c r="AA2229" t="s">
        <v>1849</v>
      </c>
      <c r="AC2229">
        <v>0</v>
      </c>
      <c r="AE2229">
        <v>0</v>
      </c>
      <c r="AF2229" t="s">
        <v>271</v>
      </c>
    </row>
    <row r="2230" spans="1:32" hidden="1" x14ac:dyDescent="0.25">
      <c r="A2230" t="str">
        <f t="array" ref="A2230">IF(COUNT(SEARCH(RubriekenHistorisch,CONCATENATE(P2229,U2229,AB2229,AH2229))),"t","f")</f>
        <v>f</v>
      </c>
      <c r="B2230" t="str">
        <f t="shared" si="104"/>
        <v>f</v>
      </c>
      <c r="C2230" t="str">
        <f t="shared" si="105"/>
        <v>f</v>
      </c>
      <c r="D2230" t="str">
        <f t="shared" si="106"/>
        <v>f</v>
      </c>
      <c r="E2230" t="str">
        <f>IF(COUNT(SEARCH({"04.","05.","09.","12."},CONCATENATE(P2229,U2229,AB2229,AH2229))),"t","f")</f>
        <v>f</v>
      </c>
      <c r="F2230" t="str">
        <f t="array" ref="F2230">IF(COUNT(SEARCH(HistorischeRubrieken,CONCATENATE(P2229,U2229,AB2229,AH2229))),"t","f")</f>
        <v>f</v>
      </c>
      <c r="G2230">
        <v>1</v>
      </c>
      <c r="H2230">
        <v>401301</v>
      </c>
      <c r="I2230" t="s">
        <v>1858</v>
      </c>
      <c r="J2230">
        <v>20110701</v>
      </c>
      <c r="K2230">
        <v>20120115</v>
      </c>
      <c r="M2230">
        <v>0</v>
      </c>
      <c r="N2230">
        <v>0</v>
      </c>
      <c r="AA2230" t="s">
        <v>1847</v>
      </c>
      <c r="AC2230">
        <v>0</v>
      </c>
      <c r="AE2230">
        <v>0</v>
      </c>
      <c r="AF2230" t="s">
        <v>271</v>
      </c>
    </row>
    <row r="2231" spans="1:32" hidden="1" x14ac:dyDescent="0.25">
      <c r="A2231" t="str">
        <f t="array" ref="A2231">IF(COUNT(SEARCH(RubriekenHistorisch,CONCATENATE(P2230,U2230,AB2230,AH2230))),"t","f")</f>
        <v>f</v>
      </c>
      <c r="B2231" t="str">
        <f t="shared" si="104"/>
        <v>f</v>
      </c>
      <c r="C2231" t="str">
        <f t="shared" si="105"/>
        <v>f</v>
      </c>
      <c r="D2231" t="str">
        <f t="shared" si="106"/>
        <v>f</v>
      </c>
      <c r="E2231" t="str">
        <f>IF(COUNT(SEARCH({"04.","05.","09.","12."},CONCATENATE(P2230,U2230,AB2230,AH2230))),"t","f")</f>
        <v>f</v>
      </c>
      <c r="F2231" t="str">
        <f t="array" ref="F2231">IF(COUNT(SEARCH(HistorischeRubrieken,CONCATENATE(P2230,U2230,AB2230,AH2230))),"t","f")</f>
        <v>f</v>
      </c>
      <c r="G2231">
        <v>2</v>
      </c>
      <c r="H2231">
        <v>401301</v>
      </c>
      <c r="I2231" t="s">
        <v>1858</v>
      </c>
      <c r="J2231">
        <v>20120115</v>
      </c>
      <c r="K2231">
        <v>20140301</v>
      </c>
      <c r="M2231">
        <v>0</v>
      </c>
      <c r="N2231">
        <v>0</v>
      </c>
      <c r="AA2231" t="s">
        <v>1848</v>
      </c>
      <c r="AC2231">
        <v>0</v>
      </c>
      <c r="AE2231">
        <v>0</v>
      </c>
      <c r="AF2231" t="s">
        <v>271</v>
      </c>
    </row>
    <row r="2232" spans="1:32" x14ac:dyDescent="0.25">
      <c r="A2232" t="str">
        <f t="array" ref="A2232">IF(COUNT(SEARCH(RubriekenHistorisch,CONCATENATE(P2231,U2231,AB2231,AH2231))),"t","f")</f>
        <v>f</v>
      </c>
      <c r="B2232" t="str">
        <f t="shared" si="104"/>
        <v>f</v>
      </c>
      <c r="C2232" t="str">
        <f t="shared" si="105"/>
        <v>f</v>
      </c>
      <c r="D2232" t="str">
        <f t="shared" si="106"/>
        <v>f</v>
      </c>
      <c r="E2232" t="str">
        <f>IF(COUNT(SEARCH({"04.","05.","09.","12."},CONCATENATE(P2231,U2231,AB2231,AH2231))),"t","f")</f>
        <v>f</v>
      </c>
      <c r="F2232" t="str">
        <f t="array" ref="F2232">IF(COUNT(SEARCH(HistorischeRubrieken,CONCATENATE(P2231,U2231,AB2231,AH2231))),"t","f")</f>
        <v>f</v>
      </c>
      <c r="G2232">
        <v>3</v>
      </c>
      <c r="H2232">
        <v>401301</v>
      </c>
      <c r="I2232" t="s">
        <v>1858</v>
      </c>
      <c r="J2232">
        <v>20140301</v>
      </c>
      <c r="M2232">
        <v>0</v>
      </c>
      <c r="N2232">
        <v>0</v>
      </c>
      <c r="AA2232" t="s">
        <v>1849</v>
      </c>
      <c r="AC2232">
        <v>0</v>
      </c>
      <c r="AE2232">
        <v>0</v>
      </c>
      <c r="AF2232" t="s">
        <v>271</v>
      </c>
    </row>
    <row r="2233" spans="1:32" hidden="1" x14ac:dyDescent="0.25">
      <c r="A2233" t="str">
        <f t="array" ref="A2233">IF(COUNT(SEARCH(RubriekenHistorisch,CONCATENATE(P2232,U2232,AB2232,AH2232))),"t","f")</f>
        <v>f</v>
      </c>
      <c r="B2233" t="str">
        <f t="shared" si="104"/>
        <v>f</v>
      </c>
      <c r="C2233" t="str">
        <f t="shared" si="105"/>
        <v>f</v>
      </c>
      <c r="D2233" t="str">
        <f t="shared" si="106"/>
        <v>f</v>
      </c>
      <c r="E2233" t="str">
        <f>IF(COUNT(SEARCH({"04.","05.","09.","12."},CONCATENATE(P2232,U2232,AB2232,AH2232))),"t","f")</f>
        <v>f</v>
      </c>
      <c r="F2233" t="str">
        <f t="array" ref="F2233">IF(COUNT(SEARCH(HistorischeRubrieken,CONCATENATE(P2232,U2232,AB2232,AH2232))),"t","f")</f>
        <v>f</v>
      </c>
      <c r="G2233">
        <v>1</v>
      </c>
      <c r="H2233">
        <v>401401</v>
      </c>
      <c r="I2233" t="s">
        <v>1859</v>
      </c>
      <c r="J2233">
        <v>20110701</v>
      </c>
      <c r="K2233">
        <v>20120115</v>
      </c>
      <c r="M2233">
        <v>0</v>
      </c>
      <c r="N2233">
        <v>0</v>
      </c>
      <c r="AA2233" t="s">
        <v>1847</v>
      </c>
      <c r="AC2233">
        <v>0</v>
      </c>
      <c r="AE2233">
        <v>0</v>
      </c>
      <c r="AF2233" t="s">
        <v>271</v>
      </c>
    </row>
    <row r="2234" spans="1:32" hidden="1" x14ac:dyDescent="0.25">
      <c r="A2234" t="str">
        <f t="array" ref="A2234">IF(COUNT(SEARCH(RubriekenHistorisch,CONCATENATE(P2233,U2233,AB2233,AH2233))),"t","f")</f>
        <v>f</v>
      </c>
      <c r="B2234" t="str">
        <f t="shared" si="104"/>
        <v>f</v>
      </c>
      <c r="C2234" t="str">
        <f t="shared" si="105"/>
        <v>f</v>
      </c>
      <c r="D2234" t="str">
        <f t="shared" si="106"/>
        <v>f</v>
      </c>
      <c r="E2234" t="str">
        <f>IF(COUNT(SEARCH({"04.","05.","09.","12."},CONCATENATE(P2233,U2233,AB2233,AH2233))),"t","f")</f>
        <v>f</v>
      </c>
      <c r="F2234" t="str">
        <f t="array" ref="F2234">IF(COUNT(SEARCH(HistorischeRubrieken,CONCATENATE(P2233,U2233,AB2233,AH2233))),"t","f")</f>
        <v>f</v>
      </c>
      <c r="G2234">
        <v>2</v>
      </c>
      <c r="H2234">
        <v>401401</v>
      </c>
      <c r="I2234" t="s">
        <v>1859</v>
      </c>
      <c r="J2234">
        <v>20120115</v>
      </c>
      <c r="K2234">
        <v>20140301</v>
      </c>
      <c r="M2234">
        <v>0</v>
      </c>
      <c r="N2234">
        <v>0</v>
      </c>
      <c r="AA2234" t="s">
        <v>1848</v>
      </c>
      <c r="AC2234">
        <v>0</v>
      </c>
      <c r="AE2234">
        <v>0</v>
      </c>
      <c r="AF2234" t="s">
        <v>271</v>
      </c>
    </row>
    <row r="2235" spans="1:32" x14ac:dyDescent="0.25">
      <c r="A2235" t="str">
        <f t="array" ref="A2235">IF(COUNT(SEARCH(RubriekenHistorisch,CONCATENATE(P2234,U2234,AB2234,AH2234))),"t","f")</f>
        <v>f</v>
      </c>
      <c r="B2235" t="str">
        <f t="shared" si="104"/>
        <v>f</v>
      </c>
      <c r="C2235" t="str">
        <f t="shared" si="105"/>
        <v>f</v>
      </c>
      <c r="D2235" t="str">
        <f t="shared" si="106"/>
        <v>f</v>
      </c>
      <c r="E2235" t="str">
        <f>IF(COUNT(SEARCH({"04.","05.","09.","12."},CONCATENATE(P2234,U2234,AB2234,AH2234))),"t","f")</f>
        <v>f</v>
      </c>
      <c r="F2235" t="str">
        <f t="array" ref="F2235">IF(COUNT(SEARCH(HistorischeRubrieken,CONCATENATE(P2234,U2234,AB2234,AH2234))),"t","f")</f>
        <v>f</v>
      </c>
      <c r="G2235">
        <v>3</v>
      </c>
      <c r="H2235">
        <v>401401</v>
      </c>
      <c r="I2235" t="s">
        <v>1859</v>
      </c>
      <c r="J2235">
        <v>20140301</v>
      </c>
      <c r="M2235">
        <v>0</v>
      </c>
      <c r="N2235">
        <v>0</v>
      </c>
      <c r="AA2235" t="s">
        <v>1849</v>
      </c>
      <c r="AC2235">
        <v>0</v>
      </c>
      <c r="AE2235">
        <v>0</v>
      </c>
      <c r="AF2235" t="s">
        <v>271</v>
      </c>
    </row>
    <row r="2236" spans="1:32" x14ac:dyDescent="0.25">
      <c r="A2236" t="str">
        <f t="array" ref="A2236">IF(COUNT(SEARCH(RubriekenHistorisch,CONCATENATE(P2235,U2235,AB2235,AH2235))),"t","f")</f>
        <v>f</v>
      </c>
      <c r="B2236" t="str">
        <f t="shared" si="104"/>
        <v>f</v>
      </c>
      <c r="C2236" t="str">
        <f t="shared" si="105"/>
        <v>f</v>
      </c>
      <c r="D2236" t="str">
        <f t="shared" si="106"/>
        <v>f</v>
      </c>
      <c r="E2236" t="str">
        <f>IF(COUNT(SEARCH({"04.","05.","09.","12."},CONCATENATE(P2235,U2235,AB2235,AH2235))),"t","f")</f>
        <v>f</v>
      </c>
      <c r="F2236" t="str">
        <f t="array" ref="F2236">IF(COUNT(SEARCH(HistorischeRubrieken,CONCATENATE(P2235,U2235,AB2235,AH2235))),"t","f")</f>
        <v>f</v>
      </c>
      <c r="G2236">
        <v>1</v>
      </c>
      <c r="H2236">
        <v>401501</v>
      </c>
      <c r="I2236" t="s">
        <v>6196</v>
      </c>
      <c r="J2236">
        <v>20141201</v>
      </c>
      <c r="M2236">
        <v>0</v>
      </c>
      <c r="N2236">
        <v>0</v>
      </c>
      <c r="AA2236" t="s">
        <v>1849</v>
      </c>
      <c r="AC2236">
        <v>0</v>
      </c>
      <c r="AE2236">
        <v>0</v>
      </c>
      <c r="AF2236" t="s">
        <v>271</v>
      </c>
    </row>
    <row r="2237" spans="1:32" hidden="1" x14ac:dyDescent="0.25">
      <c r="A2237" t="str">
        <f t="array" ref="A2237">IF(COUNT(SEARCH(RubriekenHistorisch,CONCATENATE(P2236,U2236,AB2236,AH2236))),"t","f")</f>
        <v>f</v>
      </c>
      <c r="B2237" t="str">
        <f t="shared" si="104"/>
        <v>f</v>
      </c>
      <c r="C2237" t="str">
        <f t="shared" si="105"/>
        <v>f</v>
      </c>
      <c r="D2237" t="str">
        <f t="shared" si="106"/>
        <v>f</v>
      </c>
      <c r="E2237" t="str">
        <f>IF(COUNT(SEARCH({"04.","05.","09.","12."},CONCATENATE(P2236,U2236,AB2236,AH2236))),"t","f")</f>
        <v>f</v>
      </c>
      <c r="F2237" t="str">
        <f t="array" ref="F2237">IF(COUNT(SEARCH(HistorischeRubrieken,CONCATENATE(P2236,U2236,AB2236,AH2236))),"t","f")</f>
        <v>f</v>
      </c>
      <c r="G2237">
        <v>1</v>
      </c>
      <c r="H2237">
        <v>410001</v>
      </c>
      <c r="I2237" t="s">
        <v>1860</v>
      </c>
      <c r="J2237">
        <v>20040601</v>
      </c>
      <c r="K2237">
        <v>20050301</v>
      </c>
      <c r="M2237">
        <v>1</v>
      </c>
      <c r="N2237">
        <v>0</v>
      </c>
      <c r="O2237" t="s">
        <v>1861</v>
      </c>
      <c r="R2237">
        <v>0</v>
      </c>
      <c r="S2237" t="s">
        <v>271</v>
      </c>
      <c r="AA2237" t="s">
        <v>1862</v>
      </c>
      <c r="AC2237">
        <v>1</v>
      </c>
      <c r="AE2237">
        <v>1</v>
      </c>
      <c r="AF2237" t="s">
        <v>271</v>
      </c>
    </row>
    <row r="2238" spans="1:32" hidden="1" x14ac:dyDescent="0.25">
      <c r="A2238" t="str">
        <f t="array" ref="A2238">IF(COUNT(SEARCH(RubriekenHistorisch,CONCATENATE(P2237,U2237,AB2237,AH2237))),"t","f")</f>
        <v>f</v>
      </c>
      <c r="B2238" t="str">
        <f t="shared" si="104"/>
        <v>f</v>
      </c>
      <c r="C2238" t="str">
        <f t="shared" si="105"/>
        <v>f</v>
      </c>
      <c r="D2238" t="str">
        <f t="shared" si="106"/>
        <v>f</v>
      </c>
      <c r="E2238" t="str">
        <f>IF(COUNT(SEARCH({"04.","05.","09.","12."},CONCATENATE(P2237,U2237,AB2237,AH2237))),"t","f")</f>
        <v>f</v>
      </c>
      <c r="F2238" t="str">
        <f t="array" ref="F2238">IF(COUNT(SEARCH(HistorischeRubrieken,CONCATENATE(P2237,U2237,AB2237,AH2237))),"t","f")</f>
        <v>f</v>
      </c>
      <c r="G2238">
        <v>2</v>
      </c>
      <c r="H2238">
        <v>410001</v>
      </c>
      <c r="I2238" t="s">
        <v>1860</v>
      </c>
      <c r="J2238">
        <v>20050301</v>
      </c>
      <c r="K2238">
        <v>20100301</v>
      </c>
      <c r="M2238">
        <v>0</v>
      </c>
      <c r="N2238">
        <v>0</v>
      </c>
      <c r="O2238" t="s">
        <v>1861</v>
      </c>
      <c r="R2238">
        <v>0</v>
      </c>
      <c r="S2238" t="s">
        <v>271</v>
      </c>
      <c r="AA2238" t="s">
        <v>1862</v>
      </c>
      <c r="AC2238">
        <v>1</v>
      </c>
      <c r="AE2238">
        <v>1</v>
      </c>
      <c r="AF2238" t="s">
        <v>271</v>
      </c>
    </row>
    <row r="2239" spans="1:32" hidden="1" x14ac:dyDescent="0.25">
      <c r="A2239" t="str">
        <f t="array" ref="A2239">IF(COUNT(SEARCH(RubriekenHistorisch,CONCATENATE(P2238,U2238,AB2238,AH2238))),"t","f")</f>
        <v>f</v>
      </c>
      <c r="B2239" t="str">
        <f t="shared" si="104"/>
        <v>f</v>
      </c>
      <c r="C2239" t="str">
        <f t="shared" si="105"/>
        <v>f</v>
      </c>
      <c r="D2239" t="str">
        <f t="shared" si="106"/>
        <v>f</v>
      </c>
      <c r="E2239" t="str">
        <f>IF(COUNT(SEARCH({"04.","05.","09.","12."},CONCATENATE(P2238,U2238,AB2238,AH2238))),"t","f")</f>
        <v>f</v>
      </c>
      <c r="F2239" t="str">
        <f t="array" ref="F2239">IF(COUNT(SEARCH(HistorischeRubrieken,CONCATENATE(P2238,U2238,AB2238,AH2238))),"t","f")</f>
        <v>f</v>
      </c>
      <c r="G2239">
        <v>3</v>
      </c>
      <c r="H2239">
        <v>410001</v>
      </c>
      <c r="I2239" t="s">
        <v>1863</v>
      </c>
      <c r="J2239">
        <v>20100301</v>
      </c>
      <c r="K2239">
        <v>20120115</v>
      </c>
      <c r="M2239">
        <v>0</v>
      </c>
      <c r="N2239">
        <v>0</v>
      </c>
      <c r="O2239" t="s">
        <v>1861</v>
      </c>
      <c r="R2239">
        <v>0</v>
      </c>
      <c r="S2239" t="s">
        <v>271</v>
      </c>
      <c r="AA2239" t="s">
        <v>1862</v>
      </c>
      <c r="AC2239">
        <v>1</v>
      </c>
      <c r="AE2239">
        <v>1</v>
      </c>
      <c r="AF2239" t="s">
        <v>271</v>
      </c>
    </row>
    <row r="2240" spans="1:32" hidden="1" x14ac:dyDescent="0.25">
      <c r="A2240" t="str">
        <f t="array" ref="A2240">IF(COUNT(SEARCH(RubriekenHistorisch,CONCATENATE(P2239,U2239,AB2239,AH2239))),"t","f")</f>
        <v>f</v>
      </c>
      <c r="B2240" t="str">
        <f t="shared" si="104"/>
        <v>f</v>
      </c>
      <c r="C2240" t="str">
        <f t="shared" si="105"/>
        <v>f</v>
      </c>
      <c r="D2240" t="str">
        <f t="shared" si="106"/>
        <v>f</v>
      </c>
      <c r="E2240" t="str">
        <f>IF(COUNT(SEARCH({"04.","05.","09.","12."},CONCATENATE(P2239,U2239,AB2239,AH2239))),"t","f")</f>
        <v>f</v>
      </c>
      <c r="F2240" t="str">
        <f t="array" ref="F2240">IF(COUNT(SEARCH(HistorischeRubrieken,CONCATENATE(P2239,U2239,AB2239,AH2239))),"t","f")</f>
        <v>f</v>
      </c>
      <c r="G2240">
        <v>4</v>
      </c>
      <c r="H2240">
        <v>410001</v>
      </c>
      <c r="I2240" t="s">
        <v>1863</v>
      </c>
      <c r="J2240">
        <v>20120115</v>
      </c>
      <c r="K2240">
        <v>20121105</v>
      </c>
      <c r="M2240">
        <v>0</v>
      </c>
      <c r="N2240">
        <v>0</v>
      </c>
      <c r="O2240" t="s">
        <v>1864</v>
      </c>
      <c r="R2240">
        <v>0</v>
      </c>
      <c r="S2240" t="s">
        <v>271</v>
      </c>
      <c r="AA2240" t="s">
        <v>1865</v>
      </c>
      <c r="AC2240">
        <v>1</v>
      </c>
      <c r="AE2240">
        <v>1</v>
      </c>
      <c r="AF2240" t="s">
        <v>271</v>
      </c>
    </row>
    <row r="2241" spans="1:32" hidden="1" x14ac:dyDescent="0.25">
      <c r="A2241" t="str">
        <f t="array" ref="A2241">IF(COUNT(SEARCH(RubriekenHistorisch,CONCATENATE(P2240,U2240,AB2240,AH2240))),"t","f")</f>
        <v>f</v>
      </c>
      <c r="B2241" t="str">
        <f t="shared" si="104"/>
        <v>f</v>
      </c>
      <c r="C2241" t="str">
        <f t="shared" si="105"/>
        <v>f</v>
      </c>
      <c r="D2241" t="str">
        <f t="shared" si="106"/>
        <v>f</v>
      </c>
      <c r="E2241" t="str">
        <f>IF(COUNT(SEARCH({"04.","05.","09.","12."},CONCATENATE(P2240,U2240,AB2240,AH2240))),"t","f")</f>
        <v>f</v>
      </c>
      <c r="F2241" t="str">
        <f t="array" ref="F2241">IF(COUNT(SEARCH(HistorischeRubrieken,CONCATENATE(P2240,U2240,AB2240,AH2240))),"t","f")</f>
        <v>f</v>
      </c>
      <c r="G2241">
        <v>5</v>
      </c>
      <c r="H2241">
        <v>410001</v>
      </c>
      <c r="I2241" t="s">
        <v>1863</v>
      </c>
      <c r="J2241">
        <v>20121105</v>
      </c>
      <c r="K2241">
        <v>20140106</v>
      </c>
      <c r="M2241">
        <v>0</v>
      </c>
      <c r="N2241">
        <v>0</v>
      </c>
      <c r="O2241" t="s">
        <v>1864</v>
      </c>
      <c r="R2241">
        <v>0</v>
      </c>
      <c r="S2241" t="s">
        <v>271</v>
      </c>
      <c r="AA2241" t="s">
        <v>1865</v>
      </c>
      <c r="AC2241">
        <v>1</v>
      </c>
      <c r="AE2241">
        <v>1</v>
      </c>
      <c r="AF2241" t="s">
        <v>271</v>
      </c>
    </row>
    <row r="2242" spans="1:32" hidden="1" x14ac:dyDescent="0.25">
      <c r="A2242" t="str">
        <f t="array" ref="A2242">IF(COUNT(SEARCH(RubriekenHistorisch,CONCATENATE(P2241,U2241,AB2241,AH2241))),"t","f")</f>
        <v>f</v>
      </c>
      <c r="B2242" t="str">
        <f t="shared" si="104"/>
        <v>f</v>
      </c>
      <c r="C2242" t="str">
        <f t="shared" si="105"/>
        <v>f</v>
      </c>
      <c r="D2242" t="str">
        <f t="shared" si="106"/>
        <v>f</v>
      </c>
      <c r="E2242" t="str">
        <f>IF(COUNT(SEARCH({"04.","05.","09.","12."},CONCATENATE(P2241,U2241,AB2241,AH2241))),"t","f")</f>
        <v>f</v>
      </c>
      <c r="F2242" t="str">
        <f t="array" ref="F2242">IF(COUNT(SEARCH(HistorischeRubrieken,CONCATENATE(P2241,U2241,AB2241,AH2241))),"t","f")</f>
        <v>f</v>
      </c>
      <c r="G2242">
        <v>6</v>
      </c>
      <c r="H2242">
        <v>410001</v>
      </c>
      <c r="I2242" t="s">
        <v>1866</v>
      </c>
      <c r="J2242">
        <v>20140106</v>
      </c>
      <c r="K2242">
        <v>20150401</v>
      </c>
      <c r="M2242">
        <v>0</v>
      </c>
      <c r="N2242">
        <v>0</v>
      </c>
      <c r="O2242" t="s">
        <v>1864</v>
      </c>
      <c r="R2242">
        <v>0</v>
      </c>
      <c r="S2242" t="s">
        <v>271</v>
      </c>
      <c r="AA2242" t="s">
        <v>1867</v>
      </c>
      <c r="AC2242">
        <v>1</v>
      </c>
      <c r="AE2242">
        <v>1</v>
      </c>
      <c r="AF2242" t="s">
        <v>271</v>
      </c>
    </row>
    <row r="2243" spans="1:32" hidden="1" x14ac:dyDescent="0.25">
      <c r="A2243" t="str">
        <f t="array" ref="A2243">IF(COUNT(SEARCH(RubriekenHistorisch,CONCATENATE(P2242,U2242,AB2242,AH2242))),"t","f")</f>
        <v>f</v>
      </c>
      <c r="B2243" t="str">
        <f t="shared" ref="B2243:B2306" si="107">IF(COUNT(SEARCH("07.66.20",CONCATENATE(P2242,U2242,AB2242,AH2242))),"t","f")</f>
        <v>f</v>
      </c>
      <c r="C2243" t="str">
        <f t="shared" ref="C2243:C2306" si="108">IF(COUNT(SEARCH("14.40.10",CONCATENATE(P2242,U2242,AB2242,AH2242))),"t","f")</f>
        <v>f</v>
      </c>
      <c r="D2243" t="str">
        <f t="shared" si="106"/>
        <v>f</v>
      </c>
      <c r="E2243" t="str">
        <f>IF(COUNT(SEARCH({"04.","05.","09.","12."},CONCATENATE(P2242,U2242,AB2242,AH2242))),"t","f")</f>
        <v>f</v>
      </c>
      <c r="F2243" t="str">
        <f t="array" ref="F2243">IF(COUNT(SEARCH(HistorischeRubrieken,CONCATENATE(P2242,U2242,AB2242,AH2242))),"t","f")</f>
        <v>f</v>
      </c>
      <c r="G2243">
        <v>7</v>
      </c>
      <c r="H2243">
        <v>410001</v>
      </c>
      <c r="I2243" t="s">
        <v>1866</v>
      </c>
      <c r="J2243">
        <v>20150401</v>
      </c>
      <c r="K2243">
        <v>20160901</v>
      </c>
      <c r="M2243">
        <v>0</v>
      </c>
      <c r="N2243">
        <v>0</v>
      </c>
      <c r="O2243" t="s">
        <v>1868</v>
      </c>
      <c r="R2243">
        <v>0</v>
      </c>
      <c r="S2243" t="s">
        <v>271</v>
      </c>
      <c r="AA2243" t="s">
        <v>1869</v>
      </c>
      <c r="AC2243">
        <v>1</v>
      </c>
      <c r="AE2243">
        <v>1</v>
      </c>
      <c r="AF2243" t="s">
        <v>271</v>
      </c>
    </row>
    <row r="2244" spans="1:32" hidden="1" x14ac:dyDescent="0.25">
      <c r="A2244" t="str">
        <f t="array" ref="A2244">IF(COUNT(SEARCH(RubriekenHistorisch,CONCATENATE(P2243,U2243,AB2243,AH2243))),"t","f")</f>
        <v>f</v>
      </c>
      <c r="B2244" t="str">
        <f t="shared" si="107"/>
        <v>f</v>
      </c>
      <c r="C2244" t="str">
        <f t="shared" si="108"/>
        <v>f</v>
      </c>
      <c r="D2244" t="str">
        <f t="shared" ref="D2244:D2307" si="109">IF(COUNT(SEARCH("- 0",CONCATENATE(P2243,U2243,AB2243,AH2243))),"t","f")</f>
        <v>f</v>
      </c>
      <c r="E2244" t="str">
        <f>IF(COUNT(SEARCH({"04.","05.","09.","12."},CONCATENATE(P2243,U2243,AB2243,AH2243))),"t","f")</f>
        <v>f</v>
      </c>
      <c r="F2244" t="str">
        <f t="array" ref="F2244">IF(COUNT(SEARCH(HistorischeRubrieken,CONCATENATE(P2243,U2243,AB2243,AH2243))),"t","f")</f>
        <v>f</v>
      </c>
      <c r="G2244">
        <v>8</v>
      </c>
      <c r="H2244">
        <v>410001</v>
      </c>
      <c r="I2244" t="s">
        <v>6746</v>
      </c>
      <c r="J2244">
        <v>20160901</v>
      </c>
      <c r="K2244">
        <v>20161001</v>
      </c>
      <c r="M2244">
        <v>0</v>
      </c>
      <c r="N2244">
        <v>0</v>
      </c>
      <c r="U2244" t="s">
        <v>6747</v>
      </c>
      <c r="V2244">
        <v>2</v>
      </c>
      <c r="W2244">
        <v>0</v>
      </c>
      <c r="X2244">
        <v>20160919</v>
      </c>
      <c r="Y2244">
        <v>0</v>
      </c>
      <c r="Z2244" t="s">
        <v>271</v>
      </c>
    </row>
    <row r="2245" spans="1:32" hidden="1" x14ac:dyDescent="0.25">
      <c r="A2245" t="str">
        <f t="array" ref="A2245">IF(COUNT(SEARCH(RubriekenHistorisch,CONCATENATE(P2244,U2244,AB2244,AH2244))),"t","f")</f>
        <v>f</v>
      </c>
      <c r="B2245" t="str">
        <f t="shared" si="107"/>
        <v>f</v>
      </c>
      <c r="C2245" t="str">
        <f t="shared" si="108"/>
        <v>t</v>
      </c>
      <c r="D2245" t="str">
        <f t="shared" si="109"/>
        <v>f</v>
      </c>
      <c r="E2245" t="str">
        <f>IF(COUNT(SEARCH({"04.","05.","09.","12."},CONCATENATE(P2244,U2244,AB2244,AH2244))),"t","f")</f>
        <v>f</v>
      </c>
      <c r="F2245" t="str">
        <f t="array" ref="F2245">IF(COUNT(SEARCH(HistorischeRubrieken,CONCATENATE(P2244,U2244,AB2244,AH2244))),"t","f")</f>
        <v>f</v>
      </c>
      <c r="G2245">
        <v>1</v>
      </c>
      <c r="H2245">
        <v>410002</v>
      </c>
      <c r="I2245" t="s">
        <v>6748</v>
      </c>
      <c r="J2245">
        <v>20160501</v>
      </c>
      <c r="K2245">
        <v>20160901</v>
      </c>
      <c r="M2245">
        <v>0</v>
      </c>
      <c r="N2245">
        <v>0</v>
      </c>
      <c r="AA2245" t="s">
        <v>1913</v>
      </c>
      <c r="AC2245">
        <v>0</v>
      </c>
      <c r="AE2245">
        <v>1</v>
      </c>
      <c r="AF2245" t="s">
        <v>271</v>
      </c>
    </row>
    <row r="2246" spans="1:32" hidden="1" x14ac:dyDescent="0.25">
      <c r="A2246" t="str">
        <f t="array" ref="A2246">IF(COUNT(SEARCH(RubriekenHistorisch,CONCATENATE(P2245,U2245,AB2245,AH2245))),"t","f")</f>
        <v>f</v>
      </c>
      <c r="B2246" t="str">
        <f t="shared" si="107"/>
        <v>f</v>
      </c>
      <c r="C2246" t="str">
        <f t="shared" si="108"/>
        <v>f</v>
      </c>
      <c r="D2246" t="str">
        <f t="shared" si="109"/>
        <v>f</v>
      </c>
      <c r="E2246" t="str">
        <f>IF(COUNT(SEARCH({"04.","05.","09.","12."},CONCATENATE(P2245,U2245,AB2245,AH2245))),"t","f")</f>
        <v>f</v>
      </c>
      <c r="F2246" t="str">
        <f t="array" ref="F2246">IF(COUNT(SEARCH(HistorischeRubrieken,CONCATENATE(P2245,U2245,AB2245,AH2245))),"t","f")</f>
        <v>f</v>
      </c>
      <c r="G2246">
        <v>1</v>
      </c>
      <c r="H2246">
        <v>410101</v>
      </c>
      <c r="I2246" t="s">
        <v>6197</v>
      </c>
      <c r="J2246">
        <v>20040601</v>
      </c>
      <c r="K2246">
        <v>20050301</v>
      </c>
      <c r="M2246">
        <v>1</v>
      </c>
      <c r="N2246">
        <v>0</v>
      </c>
      <c r="O2246" t="s">
        <v>1861</v>
      </c>
      <c r="R2246">
        <v>0</v>
      </c>
      <c r="S2246" t="s">
        <v>271</v>
      </c>
      <c r="AA2246" t="s">
        <v>1862</v>
      </c>
      <c r="AC2246">
        <v>1</v>
      </c>
      <c r="AE2246">
        <v>1</v>
      </c>
      <c r="AF2246" t="s">
        <v>271</v>
      </c>
    </row>
    <row r="2247" spans="1:32" hidden="1" x14ac:dyDescent="0.25">
      <c r="A2247" t="str">
        <f t="array" ref="A2247">IF(COUNT(SEARCH(RubriekenHistorisch,CONCATENATE(P2246,U2246,AB2246,AH2246))),"t","f")</f>
        <v>f</v>
      </c>
      <c r="B2247" t="str">
        <f t="shared" si="107"/>
        <v>f</v>
      </c>
      <c r="C2247" t="str">
        <f t="shared" si="108"/>
        <v>f</v>
      </c>
      <c r="D2247" t="str">
        <f t="shared" si="109"/>
        <v>f</v>
      </c>
      <c r="E2247" t="str">
        <f>IF(COUNT(SEARCH({"04.","05.","09.","12."},CONCATENATE(P2246,U2246,AB2246,AH2246))),"t","f")</f>
        <v>f</v>
      </c>
      <c r="F2247" t="str">
        <f t="array" ref="F2247">IF(COUNT(SEARCH(HistorischeRubrieken,CONCATENATE(P2246,U2246,AB2246,AH2246))),"t","f")</f>
        <v>f</v>
      </c>
      <c r="G2247">
        <v>2</v>
      </c>
      <c r="H2247">
        <v>410101</v>
      </c>
      <c r="I2247" t="s">
        <v>6197</v>
      </c>
      <c r="J2247">
        <v>20050301</v>
      </c>
      <c r="K2247">
        <v>20100601</v>
      </c>
      <c r="M2247">
        <v>0</v>
      </c>
      <c r="N2247">
        <v>0</v>
      </c>
      <c r="O2247" t="s">
        <v>1861</v>
      </c>
      <c r="R2247">
        <v>0</v>
      </c>
      <c r="S2247" t="s">
        <v>271</v>
      </c>
      <c r="AA2247" t="s">
        <v>1862</v>
      </c>
      <c r="AC2247">
        <v>1</v>
      </c>
      <c r="AE2247">
        <v>1</v>
      </c>
      <c r="AF2247" t="s">
        <v>271</v>
      </c>
    </row>
    <row r="2248" spans="1:32" hidden="1" x14ac:dyDescent="0.25">
      <c r="A2248" t="str">
        <f t="array" ref="A2248">IF(COUNT(SEARCH(RubriekenHistorisch,CONCATENATE(P2247,U2247,AB2247,AH2247))),"t","f")</f>
        <v>f</v>
      </c>
      <c r="B2248" t="str">
        <f t="shared" si="107"/>
        <v>f</v>
      </c>
      <c r="C2248" t="str">
        <f t="shared" si="108"/>
        <v>f</v>
      </c>
      <c r="D2248" t="str">
        <f t="shared" si="109"/>
        <v>f</v>
      </c>
      <c r="E2248" t="str">
        <f>IF(COUNT(SEARCH({"04.","05.","09.","12."},CONCATENATE(P2247,U2247,AB2247,AH2247))),"t","f")</f>
        <v>f</v>
      </c>
      <c r="F2248" t="str">
        <f t="array" ref="F2248">IF(COUNT(SEARCH(HistorischeRubrieken,CONCATENATE(P2247,U2247,AB2247,AH2247))),"t","f")</f>
        <v>f</v>
      </c>
      <c r="G2248">
        <v>3</v>
      </c>
      <c r="H2248">
        <v>410101</v>
      </c>
      <c r="I2248" t="s">
        <v>6198</v>
      </c>
      <c r="J2248">
        <v>20100601</v>
      </c>
      <c r="K2248">
        <v>20120115</v>
      </c>
      <c r="M2248">
        <v>0</v>
      </c>
      <c r="N2248">
        <v>0</v>
      </c>
      <c r="O2248" t="s">
        <v>1870</v>
      </c>
      <c r="R2248">
        <v>0</v>
      </c>
      <c r="S2248" t="s">
        <v>271</v>
      </c>
      <c r="AA2248" t="s">
        <v>1871</v>
      </c>
      <c r="AC2248">
        <v>1</v>
      </c>
      <c r="AE2248">
        <v>1</v>
      </c>
      <c r="AF2248" t="s">
        <v>271</v>
      </c>
    </row>
    <row r="2249" spans="1:32" hidden="1" x14ac:dyDescent="0.25">
      <c r="A2249" t="str">
        <f t="array" ref="A2249">IF(COUNT(SEARCH(RubriekenHistorisch,CONCATENATE(P2248,U2248,AB2248,AH2248))),"t","f")</f>
        <v>f</v>
      </c>
      <c r="B2249" t="str">
        <f t="shared" si="107"/>
        <v>f</v>
      </c>
      <c r="C2249" t="str">
        <f t="shared" si="108"/>
        <v>f</v>
      </c>
      <c r="D2249" t="str">
        <f t="shared" si="109"/>
        <v>f</v>
      </c>
      <c r="E2249" t="str">
        <f>IF(COUNT(SEARCH({"04.","05.","09.","12."},CONCATENATE(P2248,U2248,AB2248,AH2248))),"t","f")</f>
        <v>f</v>
      </c>
      <c r="F2249" t="str">
        <f t="array" ref="F2249">IF(COUNT(SEARCH(HistorischeRubrieken,CONCATENATE(P2248,U2248,AB2248,AH2248))),"t","f")</f>
        <v>f</v>
      </c>
      <c r="G2249">
        <v>4</v>
      </c>
      <c r="H2249">
        <v>410101</v>
      </c>
      <c r="I2249" t="s">
        <v>6198</v>
      </c>
      <c r="J2249">
        <v>20120115</v>
      </c>
      <c r="K2249">
        <v>20121105</v>
      </c>
      <c r="M2249">
        <v>0</v>
      </c>
      <c r="N2249">
        <v>0</v>
      </c>
      <c r="O2249" t="s">
        <v>1868</v>
      </c>
      <c r="R2249">
        <v>0</v>
      </c>
      <c r="S2249" t="s">
        <v>271</v>
      </c>
      <c r="AA2249" t="s">
        <v>1872</v>
      </c>
      <c r="AC2249">
        <v>1</v>
      </c>
      <c r="AE2249">
        <v>1</v>
      </c>
      <c r="AF2249" t="s">
        <v>271</v>
      </c>
    </row>
    <row r="2250" spans="1:32" hidden="1" x14ac:dyDescent="0.25">
      <c r="A2250" t="str">
        <f t="array" ref="A2250">IF(COUNT(SEARCH(RubriekenHistorisch,CONCATENATE(P2249,U2249,AB2249,AH2249))),"t","f")</f>
        <v>f</v>
      </c>
      <c r="B2250" t="str">
        <f t="shared" si="107"/>
        <v>f</v>
      </c>
      <c r="C2250" t="str">
        <f t="shared" si="108"/>
        <v>f</v>
      </c>
      <c r="D2250" t="str">
        <f t="shared" si="109"/>
        <v>f</v>
      </c>
      <c r="E2250" t="str">
        <f>IF(COUNT(SEARCH({"04.","05.","09.","12."},CONCATENATE(P2249,U2249,AB2249,AH2249))),"t","f")</f>
        <v>f</v>
      </c>
      <c r="F2250" t="str">
        <f t="array" ref="F2250">IF(COUNT(SEARCH(HistorischeRubrieken,CONCATENATE(P2249,U2249,AB2249,AH2249))),"t","f")</f>
        <v>f</v>
      </c>
      <c r="G2250">
        <v>5</v>
      </c>
      <c r="H2250">
        <v>410101</v>
      </c>
      <c r="I2250" t="s">
        <v>6198</v>
      </c>
      <c r="J2250">
        <v>20121105</v>
      </c>
      <c r="K2250">
        <v>20140106</v>
      </c>
      <c r="M2250">
        <v>0</v>
      </c>
      <c r="N2250">
        <v>0</v>
      </c>
      <c r="O2250" t="s">
        <v>1868</v>
      </c>
      <c r="R2250">
        <v>0</v>
      </c>
      <c r="S2250" t="s">
        <v>271</v>
      </c>
      <c r="AA2250" t="s">
        <v>1872</v>
      </c>
      <c r="AC2250">
        <v>1</v>
      </c>
      <c r="AE2250">
        <v>1</v>
      </c>
      <c r="AF2250" t="s">
        <v>271</v>
      </c>
    </row>
    <row r="2251" spans="1:32" x14ac:dyDescent="0.25">
      <c r="A2251" t="str">
        <f t="array" ref="A2251">IF(COUNT(SEARCH(RubriekenHistorisch,CONCATENATE(P2250,U2250,AB2250,AH2250))),"t","f")</f>
        <v>f</v>
      </c>
      <c r="B2251" t="str">
        <f t="shared" si="107"/>
        <v>f</v>
      </c>
      <c r="C2251" t="str">
        <f t="shared" si="108"/>
        <v>f</v>
      </c>
      <c r="D2251" t="str">
        <f t="shared" si="109"/>
        <v>f</v>
      </c>
      <c r="E2251" t="str">
        <f>IF(COUNT(SEARCH({"04.","05.","09.","12."},CONCATENATE(P2250,U2250,AB2250,AH2250))),"t","f")</f>
        <v>f</v>
      </c>
      <c r="F2251" t="str">
        <f t="array" ref="F2251">IF(COUNT(SEARCH(HistorischeRubrieken,CONCATENATE(P2250,U2250,AB2250,AH2250))),"t","f")</f>
        <v>f</v>
      </c>
      <c r="G2251">
        <v>6</v>
      </c>
      <c r="H2251">
        <v>410101</v>
      </c>
      <c r="I2251" t="s">
        <v>6199</v>
      </c>
      <c r="J2251">
        <v>20140106</v>
      </c>
      <c r="M2251">
        <v>0</v>
      </c>
      <c r="N2251">
        <v>0</v>
      </c>
      <c r="O2251" t="s">
        <v>1868</v>
      </c>
      <c r="R2251">
        <v>0</v>
      </c>
      <c r="S2251" t="s">
        <v>271</v>
      </c>
      <c r="AA2251" t="s">
        <v>1873</v>
      </c>
      <c r="AC2251">
        <v>1</v>
      </c>
      <c r="AE2251">
        <v>1</v>
      </c>
      <c r="AF2251" t="s">
        <v>271</v>
      </c>
    </row>
    <row r="2252" spans="1:32" x14ac:dyDescent="0.25">
      <c r="A2252" t="str">
        <f t="array" ref="A2252">IF(COUNT(SEARCH(RubriekenHistorisch,CONCATENATE(P2251,U2251,AB2251,AH2251))),"t","f")</f>
        <v>f</v>
      </c>
      <c r="B2252" t="str">
        <f t="shared" si="107"/>
        <v>f</v>
      </c>
      <c r="C2252" t="str">
        <f t="shared" si="108"/>
        <v>f</v>
      </c>
      <c r="D2252" t="str">
        <f t="shared" si="109"/>
        <v>f</v>
      </c>
      <c r="E2252" t="str">
        <f>IF(COUNT(SEARCH({"04.","05.","09.","12."},CONCATENATE(P2251,U2251,AB2251,AH2251))),"t","f")</f>
        <v>f</v>
      </c>
      <c r="F2252" t="str">
        <f t="array" ref="F2252">IF(COUNT(SEARCH(HistorischeRubrieken,CONCATENATE(P2251,U2251,AB2251,AH2251))),"t","f")</f>
        <v>f</v>
      </c>
      <c r="G2252">
        <v>1</v>
      </c>
      <c r="H2252">
        <v>410102</v>
      </c>
      <c r="I2252" t="s">
        <v>6749</v>
      </c>
      <c r="J2252">
        <v>20160501</v>
      </c>
      <c r="M2252">
        <v>0</v>
      </c>
      <c r="N2252">
        <v>0</v>
      </c>
      <c r="AA2252" t="s">
        <v>1913</v>
      </c>
      <c r="AC2252">
        <v>0</v>
      </c>
      <c r="AE2252">
        <v>1</v>
      </c>
      <c r="AF2252" t="s">
        <v>271</v>
      </c>
    </row>
    <row r="2253" spans="1:32" hidden="1" x14ac:dyDescent="0.25">
      <c r="A2253" t="str">
        <f t="array" ref="A2253">IF(COUNT(SEARCH(RubriekenHistorisch,CONCATENATE(P2252,U2252,AB2252,AH2252))),"t","f")</f>
        <v>f</v>
      </c>
      <c r="B2253" t="str">
        <f t="shared" si="107"/>
        <v>f</v>
      </c>
      <c r="C2253" t="str">
        <f t="shared" si="108"/>
        <v>f</v>
      </c>
      <c r="D2253" t="str">
        <f t="shared" si="109"/>
        <v>f</v>
      </c>
      <c r="E2253" t="str">
        <f>IF(COUNT(SEARCH({"04.","05.","09.","12."},CONCATENATE(P2252,U2252,AB2252,AH2252))),"t","f")</f>
        <v>f</v>
      </c>
      <c r="F2253" t="str">
        <f t="array" ref="F2253">IF(COUNT(SEARCH(HistorischeRubrieken,CONCATENATE(P2252,U2252,AB2252,AH2252))),"t","f")</f>
        <v>f</v>
      </c>
      <c r="G2253">
        <v>1</v>
      </c>
      <c r="H2253">
        <v>410201</v>
      </c>
      <c r="I2253" t="s">
        <v>1874</v>
      </c>
      <c r="J2253">
        <v>20040901</v>
      </c>
      <c r="K2253">
        <v>20120115</v>
      </c>
      <c r="M2253">
        <v>0</v>
      </c>
      <c r="N2253">
        <v>0</v>
      </c>
      <c r="O2253" t="s">
        <v>1861</v>
      </c>
      <c r="R2253">
        <v>0</v>
      </c>
      <c r="S2253" t="s">
        <v>271</v>
      </c>
      <c r="AA2253" t="s">
        <v>1875</v>
      </c>
      <c r="AC2253">
        <v>1</v>
      </c>
      <c r="AE2253">
        <v>1</v>
      </c>
      <c r="AF2253" t="s">
        <v>271</v>
      </c>
    </row>
    <row r="2254" spans="1:32" hidden="1" x14ac:dyDescent="0.25">
      <c r="A2254" t="str">
        <f t="array" ref="A2254">IF(COUNT(SEARCH(RubriekenHistorisch,CONCATENATE(P2253,U2253,AB2253,AH2253))),"t","f")</f>
        <v>f</v>
      </c>
      <c r="B2254" t="str">
        <f t="shared" si="107"/>
        <v>f</v>
      </c>
      <c r="C2254" t="str">
        <f t="shared" si="108"/>
        <v>f</v>
      </c>
      <c r="D2254" t="str">
        <f t="shared" si="109"/>
        <v>f</v>
      </c>
      <c r="E2254" t="str">
        <f>IF(COUNT(SEARCH({"04.","05.","09.","12."},CONCATENATE(P2253,U2253,AB2253,AH2253))),"t","f")</f>
        <v>f</v>
      </c>
      <c r="F2254" t="str">
        <f t="array" ref="F2254">IF(COUNT(SEARCH(HistorischeRubrieken,CONCATENATE(P2253,U2253,AB2253,AH2253))),"t","f")</f>
        <v>f</v>
      </c>
      <c r="G2254">
        <v>2</v>
      </c>
      <c r="H2254">
        <v>410201</v>
      </c>
      <c r="I2254" t="s">
        <v>1874</v>
      </c>
      <c r="J2254">
        <v>20120115</v>
      </c>
      <c r="K2254">
        <v>20121105</v>
      </c>
      <c r="M2254">
        <v>0</v>
      </c>
      <c r="N2254">
        <v>0</v>
      </c>
      <c r="O2254" t="s">
        <v>1864</v>
      </c>
      <c r="R2254">
        <v>0</v>
      </c>
      <c r="S2254" t="s">
        <v>271</v>
      </c>
      <c r="AA2254" t="s">
        <v>1876</v>
      </c>
      <c r="AC2254">
        <v>1</v>
      </c>
      <c r="AE2254">
        <v>1</v>
      </c>
      <c r="AF2254" t="s">
        <v>271</v>
      </c>
    </row>
    <row r="2255" spans="1:32" hidden="1" x14ac:dyDescent="0.25">
      <c r="A2255" t="str">
        <f t="array" ref="A2255">IF(COUNT(SEARCH(RubriekenHistorisch,CONCATENATE(P2254,U2254,AB2254,AH2254))),"t","f")</f>
        <v>f</v>
      </c>
      <c r="B2255" t="str">
        <f t="shared" si="107"/>
        <v>f</v>
      </c>
      <c r="C2255" t="str">
        <f t="shared" si="108"/>
        <v>f</v>
      </c>
      <c r="D2255" t="str">
        <f t="shared" si="109"/>
        <v>f</v>
      </c>
      <c r="E2255" t="str">
        <f>IF(COUNT(SEARCH({"04.","05.","09.","12."},CONCATENATE(P2254,U2254,AB2254,AH2254))),"t","f")</f>
        <v>f</v>
      </c>
      <c r="F2255" t="str">
        <f t="array" ref="F2255">IF(COUNT(SEARCH(HistorischeRubrieken,CONCATENATE(P2254,U2254,AB2254,AH2254))),"t","f")</f>
        <v>f</v>
      </c>
      <c r="G2255">
        <v>3</v>
      </c>
      <c r="H2255">
        <v>410201</v>
      </c>
      <c r="I2255" t="s">
        <v>1874</v>
      </c>
      <c r="J2255">
        <v>20121105</v>
      </c>
      <c r="K2255">
        <v>20140106</v>
      </c>
      <c r="M2255">
        <v>0</v>
      </c>
      <c r="N2255">
        <v>0</v>
      </c>
      <c r="O2255" t="s">
        <v>1864</v>
      </c>
      <c r="R2255">
        <v>0</v>
      </c>
      <c r="S2255" t="s">
        <v>271</v>
      </c>
      <c r="AA2255" t="s">
        <v>1876</v>
      </c>
      <c r="AC2255">
        <v>1</v>
      </c>
      <c r="AE2255">
        <v>1</v>
      </c>
      <c r="AF2255" t="s">
        <v>271</v>
      </c>
    </row>
    <row r="2256" spans="1:32" hidden="1" x14ac:dyDescent="0.25">
      <c r="A2256" t="str">
        <f t="array" ref="A2256">IF(COUNT(SEARCH(RubriekenHistorisch,CONCATENATE(P2255,U2255,AB2255,AH2255))),"t","f")</f>
        <v>f</v>
      </c>
      <c r="B2256" t="str">
        <f t="shared" si="107"/>
        <v>f</v>
      </c>
      <c r="C2256" t="str">
        <f t="shared" si="108"/>
        <v>f</v>
      </c>
      <c r="D2256" t="str">
        <f t="shared" si="109"/>
        <v>f</v>
      </c>
      <c r="E2256" t="str">
        <f>IF(COUNT(SEARCH({"04.","05.","09.","12."},CONCATENATE(P2255,U2255,AB2255,AH2255))),"t","f")</f>
        <v>f</v>
      </c>
      <c r="F2256" t="str">
        <f t="array" ref="F2256">IF(COUNT(SEARCH(HistorischeRubrieken,CONCATENATE(P2255,U2255,AB2255,AH2255))),"t","f")</f>
        <v>f</v>
      </c>
      <c r="G2256">
        <v>4</v>
      </c>
      <c r="H2256">
        <v>410201</v>
      </c>
      <c r="I2256" t="s">
        <v>1874</v>
      </c>
      <c r="J2256">
        <v>20140106</v>
      </c>
      <c r="K2256">
        <v>20150401</v>
      </c>
      <c r="M2256">
        <v>0</v>
      </c>
      <c r="N2256">
        <v>0</v>
      </c>
      <c r="O2256" t="s">
        <v>1864</v>
      </c>
      <c r="R2256">
        <v>0</v>
      </c>
      <c r="S2256" t="s">
        <v>271</v>
      </c>
      <c r="AA2256" t="s">
        <v>1877</v>
      </c>
      <c r="AC2256">
        <v>1</v>
      </c>
      <c r="AE2256">
        <v>1</v>
      </c>
      <c r="AF2256" t="s">
        <v>271</v>
      </c>
    </row>
    <row r="2257" spans="1:32" hidden="1" x14ac:dyDescent="0.25">
      <c r="A2257" t="str">
        <f t="array" ref="A2257">IF(COUNT(SEARCH(RubriekenHistorisch,CONCATENATE(P2256,U2256,AB2256,AH2256))),"t","f")</f>
        <v>f</v>
      </c>
      <c r="B2257" t="str">
        <f t="shared" si="107"/>
        <v>f</v>
      </c>
      <c r="C2257" t="str">
        <f t="shared" si="108"/>
        <v>f</v>
      </c>
      <c r="D2257" t="str">
        <f t="shared" si="109"/>
        <v>f</v>
      </c>
      <c r="E2257" t="str">
        <f>IF(COUNT(SEARCH({"04.","05.","09.","12."},CONCATENATE(P2256,U2256,AB2256,AH2256))),"t","f")</f>
        <v>f</v>
      </c>
      <c r="F2257" t="str">
        <f t="array" ref="F2257">IF(COUNT(SEARCH(HistorischeRubrieken,CONCATENATE(P2256,U2256,AB2256,AH2256))),"t","f")</f>
        <v>f</v>
      </c>
      <c r="G2257">
        <v>5</v>
      </c>
      <c r="H2257">
        <v>410201</v>
      </c>
      <c r="I2257" t="s">
        <v>1874</v>
      </c>
      <c r="J2257">
        <v>20150401</v>
      </c>
      <c r="K2257">
        <v>20161201</v>
      </c>
      <c r="M2257">
        <v>0</v>
      </c>
      <c r="N2257">
        <v>0</v>
      </c>
      <c r="O2257" t="s">
        <v>1868</v>
      </c>
      <c r="R2257">
        <v>0</v>
      </c>
      <c r="S2257" t="s">
        <v>271</v>
      </c>
      <c r="AA2257" t="s">
        <v>1869</v>
      </c>
      <c r="AC2257">
        <v>1</v>
      </c>
      <c r="AE2257">
        <v>1</v>
      </c>
      <c r="AF2257" t="s">
        <v>271</v>
      </c>
    </row>
    <row r="2258" spans="1:32" x14ac:dyDescent="0.25">
      <c r="A2258" t="str">
        <f t="array" ref="A2258">IF(COUNT(SEARCH(RubriekenHistorisch,CONCATENATE(P2257,U2257,AB2257,AH2257))),"t","f")</f>
        <v>f</v>
      </c>
      <c r="B2258" t="str">
        <f t="shared" si="107"/>
        <v>f</v>
      </c>
      <c r="C2258" t="str">
        <f t="shared" si="108"/>
        <v>f</v>
      </c>
      <c r="D2258" t="str">
        <f t="shared" si="109"/>
        <v>f</v>
      </c>
      <c r="E2258" t="str">
        <f>IF(COUNT(SEARCH({"04.","05.","09.","12."},CONCATENATE(P2257,U2257,AB2257,AH2257))),"t","f")</f>
        <v>f</v>
      </c>
      <c r="F2258" t="str">
        <f t="array" ref="F2258">IF(COUNT(SEARCH(HistorischeRubrieken,CONCATENATE(P2257,U2257,AB2257,AH2257))),"t","f")</f>
        <v>f</v>
      </c>
      <c r="G2258">
        <v>6</v>
      </c>
      <c r="H2258">
        <v>410201</v>
      </c>
      <c r="I2258" t="s">
        <v>8472</v>
      </c>
      <c r="J2258">
        <v>20161201</v>
      </c>
      <c r="M2258">
        <v>0</v>
      </c>
      <c r="N2258">
        <v>0</v>
      </c>
      <c r="O2258" t="s">
        <v>1868</v>
      </c>
      <c r="R2258">
        <v>0</v>
      </c>
      <c r="S2258" t="s">
        <v>271</v>
      </c>
      <c r="AA2258" t="s">
        <v>1869</v>
      </c>
      <c r="AC2258">
        <v>1</v>
      </c>
      <c r="AE2258">
        <v>1</v>
      </c>
      <c r="AF2258" t="s">
        <v>271</v>
      </c>
    </row>
    <row r="2259" spans="1:32" hidden="1" x14ac:dyDescent="0.25">
      <c r="A2259" t="str">
        <f t="array" ref="A2259">IF(COUNT(SEARCH(RubriekenHistorisch,CONCATENATE(P2258,U2258,AB2258,AH2258))),"t","f")</f>
        <v>f</v>
      </c>
      <c r="B2259" t="str">
        <f t="shared" si="107"/>
        <v>f</v>
      </c>
      <c r="C2259" t="str">
        <f t="shared" si="108"/>
        <v>f</v>
      </c>
      <c r="D2259" t="str">
        <f t="shared" si="109"/>
        <v>f</v>
      </c>
      <c r="E2259" t="str">
        <f>IF(COUNT(SEARCH({"04.","05.","09.","12."},CONCATENATE(P2258,U2258,AB2258,AH2258))),"t","f")</f>
        <v>f</v>
      </c>
      <c r="F2259" t="str">
        <f t="array" ref="F2259">IF(COUNT(SEARCH(HistorischeRubrieken,CONCATENATE(P2258,U2258,AB2258,AH2258))),"t","f")</f>
        <v>f</v>
      </c>
      <c r="G2259">
        <v>1</v>
      </c>
      <c r="H2259">
        <v>410202</v>
      </c>
      <c r="I2259" t="s">
        <v>6750</v>
      </c>
      <c r="J2259">
        <v>20160501</v>
      </c>
      <c r="K2259">
        <v>20161201</v>
      </c>
      <c r="M2259">
        <v>0</v>
      </c>
      <c r="N2259">
        <v>0</v>
      </c>
      <c r="AA2259" t="s">
        <v>1913</v>
      </c>
      <c r="AC2259">
        <v>0</v>
      </c>
      <c r="AE2259">
        <v>1</v>
      </c>
      <c r="AF2259" t="s">
        <v>271</v>
      </c>
    </row>
    <row r="2260" spans="1:32" x14ac:dyDescent="0.25">
      <c r="A2260" t="str">
        <f t="array" ref="A2260">IF(COUNT(SEARCH(RubriekenHistorisch,CONCATENATE(P2259,U2259,AB2259,AH2259))),"t","f")</f>
        <v>f</v>
      </c>
      <c r="B2260" t="str">
        <f t="shared" si="107"/>
        <v>f</v>
      </c>
      <c r="C2260" t="str">
        <f t="shared" si="108"/>
        <v>f</v>
      </c>
      <c r="D2260" t="str">
        <f t="shared" si="109"/>
        <v>f</v>
      </c>
      <c r="E2260" t="str">
        <f>IF(COUNT(SEARCH({"04.","05.","09.","12."},CONCATENATE(P2259,U2259,AB2259,AH2259))),"t","f")</f>
        <v>f</v>
      </c>
      <c r="F2260" t="str">
        <f t="array" ref="F2260">IF(COUNT(SEARCH(HistorischeRubrieken,CONCATENATE(P2259,U2259,AB2259,AH2259))),"t","f")</f>
        <v>f</v>
      </c>
      <c r="G2260">
        <v>2</v>
      </c>
      <c r="H2260">
        <v>410202</v>
      </c>
      <c r="I2260" t="s">
        <v>8473</v>
      </c>
      <c r="J2260">
        <v>20161201</v>
      </c>
      <c r="M2260">
        <v>0</v>
      </c>
      <c r="N2260">
        <v>0</v>
      </c>
      <c r="AA2260" t="s">
        <v>1913</v>
      </c>
      <c r="AC2260">
        <v>0</v>
      </c>
      <c r="AE2260">
        <v>1</v>
      </c>
      <c r="AF2260" t="s">
        <v>271</v>
      </c>
    </row>
    <row r="2261" spans="1:32" hidden="1" x14ac:dyDescent="0.25">
      <c r="A2261" t="str">
        <f t="array" ref="A2261">IF(COUNT(SEARCH(RubriekenHistorisch,CONCATENATE(P2260,U2260,AB2260,AH2260))),"t","f")</f>
        <v>f</v>
      </c>
      <c r="B2261" t="str">
        <f t="shared" si="107"/>
        <v>f</v>
      </c>
      <c r="C2261" t="str">
        <f t="shared" si="108"/>
        <v>f</v>
      </c>
      <c r="D2261" t="str">
        <f t="shared" si="109"/>
        <v>f</v>
      </c>
      <c r="E2261" t="str">
        <f>IF(COUNT(SEARCH({"04.","05.","09.","12."},CONCATENATE(P2260,U2260,AB2260,AH2260))),"t","f")</f>
        <v>f</v>
      </c>
      <c r="F2261" t="str">
        <f t="array" ref="F2261">IF(COUNT(SEARCH(HistorischeRubrieken,CONCATENATE(P2260,U2260,AB2260,AH2260))),"t","f")</f>
        <v>f</v>
      </c>
      <c r="G2261">
        <v>1</v>
      </c>
      <c r="H2261">
        <v>410301</v>
      </c>
      <c r="I2261" t="s">
        <v>1878</v>
      </c>
      <c r="J2261">
        <v>20041201</v>
      </c>
      <c r="K2261">
        <v>20120301</v>
      </c>
      <c r="M2261">
        <v>0</v>
      </c>
      <c r="N2261">
        <v>0</v>
      </c>
      <c r="O2261" t="s">
        <v>1861</v>
      </c>
      <c r="R2261">
        <v>0</v>
      </c>
      <c r="S2261" t="s">
        <v>271</v>
      </c>
      <c r="AA2261" t="s">
        <v>1862</v>
      </c>
      <c r="AC2261">
        <v>1</v>
      </c>
      <c r="AE2261">
        <v>1</v>
      </c>
      <c r="AF2261" t="s">
        <v>271</v>
      </c>
    </row>
    <row r="2262" spans="1:32" hidden="1" x14ac:dyDescent="0.25">
      <c r="A2262" t="str">
        <f t="array" ref="A2262">IF(COUNT(SEARCH(RubriekenHistorisch,CONCATENATE(P2261,U2261,AB2261,AH2261))),"t","f")</f>
        <v>f</v>
      </c>
      <c r="B2262" t="str">
        <f t="shared" si="107"/>
        <v>f</v>
      </c>
      <c r="C2262" t="str">
        <f t="shared" si="108"/>
        <v>f</v>
      </c>
      <c r="D2262" t="str">
        <f t="shared" si="109"/>
        <v>f</v>
      </c>
      <c r="E2262" t="str">
        <f>IF(COUNT(SEARCH({"04.","05.","09.","12."},CONCATENATE(P2261,U2261,AB2261,AH2261))),"t","f")</f>
        <v>f</v>
      </c>
      <c r="F2262" t="str">
        <f t="array" ref="F2262">IF(COUNT(SEARCH(HistorischeRubrieken,CONCATENATE(P2261,U2261,AB2261,AH2261))),"t","f")</f>
        <v>f</v>
      </c>
      <c r="G2262">
        <v>1</v>
      </c>
      <c r="H2262">
        <v>410401</v>
      </c>
      <c r="I2262" t="s">
        <v>1879</v>
      </c>
      <c r="J2262">
        <v>20050301</v>
      </c>
      <c r="K2262">
        <v>20120115</v>
      </c>
      <c r="M2262">
        <v>0</v>
      </c>
      <c r="N2262">
        <v>0</v>
      </c>
      <c r="O2262" t="s">
        <v>1861</v>
      </c>
      <c r="R2262">
        <v>0</v>
      </c>
      <c r="S2262" t="s">
        <v>271</v>
      </c>
      <c r="AA2262" t="s">
        <v>1862</v>
      </c>
      <c r="AC2262">
        <v>1</v>
      </c>
      <c r="AE2262">
        <v>1</v>
      </c>
      <c r="AF2262" t="s">
        <v>271</v>
      </c>
    </row>
    <row r="2263" spans="1:32" hidden="1" x14ac:dyDescent="0.25">
      <c r="A2263" t="str">
        <f t="array" ref="A2263">IF(COUNT(SEARCH(RubriekenHistorisch,CONCATENATE(P2262,U2262,AB2262,AH2262))),"t","f")</f>
        <v>f</v>
      </c>
      <c r="B2263" t="str">
        <f t="shared" si="107"/>
        <v>f</v>
      </c>
      <c r="C2263" t="str">
        <f t="shared" si="108"/>
        <v>f</v>
      </c>
      <c r="D2263" t="str">
        <f t="shared" si="109"/>
        <v>f</v>
      </c>
      <c r="E2263" t="str">
        <f>IF(COUNT(SEARCH({"04.","05.","09.","12."},CONCATENATE(P2262,U2262,AB2262,AH2262))),"t","f")</f>
        <v>f</v>
      </c>
      <c r="F2263" t="str">
        <f t="array" ref="F2263">IF(COUNT(SEARCH(HistorischeRubrieken,CONCATENATE(P2262,U2262,AB2262,AH2262))),"t","f")</f>
        <v>f</v>
      </c>
      <c r="G2263">
        <v>2</v>
      </c>
      <c r="H2263">
        <v>410401</v>
      </c>
      <c r="I2263" t="s">
        <v>1879</v>
      </c>
      <c r="J2263">
        <v>20120115</v>
      </c>
      <c r="K2263">
        <v>20121105</v>
      </c>
      <c r="M2263">
        <v>0</v>
      </c>
      <c r="N2263">
        <v>0</v>
      </c>
      <c r="O2263" t="s">
        <v>1864</v>
      </c>
      <c r="R2263">
        <v>0</v>
      </c>
      <c r="S2263" t="s">
        <v>271</v>
      </c>
      <c r="AA2263" t="s">
        <v>1865</v>
      </c>
      <c r="AC2263">
        <v>1</v>
      </c>
      <c r="AE2263">
        <v>1</v>
      </c>
      <c r="AF2263" t="s">
        <v>271</v>
      </c>
    </row>
    <row r="2264" spans="1:32" hidden="1" x14ac:dyDescent="0.25">
      <c r="A2264" t="str">
        <f t="array" ref="A2264">IF(COUNT(SEARCH(RubriekenHistorisch,CONCATENATE(P2263,U2263,AB2263,AH2263))),"t","f")</f>
        <v>f</v>
      </c>
      <c r="B2264" t="str">
        <f t="shared" si="107"/>
        <v>f</v>
      </c>
      <c r="C2264" t="str">
        <f t="shared" si="108"/>
        <v>f</v>
      </c>
      <c r="D2264" t="str">
        <f t="shared" si="109"/>
        <v>f</v>
      </c>
      <c r="E2264" t="str">
        <f>IF(COUNT(SEARCH({"04.","05.","09.","12."},CONCATENATE(P2263,U2263,AB2263,AH2263))),"t","f")</f>
        <v>f</v>
      </c>
      <c r="F2264" t="str">
        <f t="array" ref="F2264">IF(COUNT(SEARCH(HistorischeRubrieken,CONCATENATE(P2263,U2263,AB2263,AH2263))),"t","f")</f>
        <v>f</v>
      </c>
      <c r="G2264">
        <v>3</v>
      </c>
      <c r="H2264">
        <v>410401</v>
      </c>
      <c r="I2264" t="s">
        <v>1879</v>
      </c>
      <c r="J2264">
        <v>20121105</v>
      </c>
      <c r="K2264">
        <v>20130901</v>
      </c>
      <c r="M2264">
        <v>0</v>
      </c>
      <c r="N2264">
        <v>0</v>
      </c>
      <c r="O2264" t="s">
        <v>1864</v>
      </c>
      <c r="R2264">
        <v>0</v>
      </c>
      <c r="S2264" t="s">
        <v>271</v>
      </c>
      <c r="AA2264" t="s">
        <v>1865</v>
      </c>
      <c r="AC2264">
        <v>1</v>
      </c>
      <c r="AE2264">
        <v>1</v>
      </c>
      <c r="AF2264" t="s">
        <v>271</v>
      </c>
    </row>
    <row r="2265" spans="1:32" hidden="1" x14ac:dyDescent="0.25">
      <c r="A2265" t="str">
        <f t="array" ref="A2265">IF(COUNT(SEARCH(RubriekenHistorisch,CONCATENATE(P2264,U2264,AB2264,AH2264))),"t","f")</f>
        <v>f</v>
      </c>
      <c r="B2265" t="str">
        <f t="shared" si="107"/>
        <v>f</v>
      </c>
      <c r="C2265" t="str">
        <f t="shared" si="108"/>
        <v>f</v>
      </c>
      <c r="D2265" t="str">
        <f t="shared" si="109"/>
        <v>f</v>
      </c>
      <c r="E2265" t="str">
        <f>IF(COUNT(SEARCH({"04.","05.","09.","12."},CONCATENATE(P2264,U2264,AB2264,AH2264))),"t","f")</f>
        <v>f</v>
      </c>
      <c r="F2265" t="str">
        <f t="array" ref="F2265">IF(COUNT(SEARCH(HistorischeRubrieken,CONCATENATE(P2264,U2264,AB2264,AH2264))),"t","f")</f>
        <v>f</v>
      </c>
      <c r="G2265">
        <v>4</v>
      </c>
      <c r="H2265">
        <v>410401</v>
      </c>
      <c r="I2265" t="s">
        <v>1880</v>
      </c>
      <c r="J2265">
        <v>20130901</v>
      </c>
      <c r="K2265">
        <v>20140106</v>
      </c>
      <c r="M2265">
        <v>0</v>
      </c>
      <c r="N2265">
        <v>0</v>
      </c>
      <c r="O2265" t="s">
        <v>1864</v>
      </c>
      <c r="R2265">
        <v>0</v>
      </c>
      <c r="S2265" t="s">
        <v>271</v>
      </c>
      <c r="AA2265" t="s">
        <v>1865</v>
      </c>
      <c r="AC2265">
        <v>1</v>
      </c>
      <c r="AE2265">
        <v>1</v>
      </c>
      <c r="AF2265" t="s">
        <v>271</v>
      </c>
    </row>
    <row r="2266" spans="1:32" x14ac:dyDescent="0.25">
      <c r="A2266" t="str">
        <f t="array" ref="A2266">IF(COUNT(SEARCH(RubriekenHistorisch,CONCATENATE(P2265,U2265,AB2265,AH2265))),"t","f")</f>
        <v>f</v>
      </c>
      <c r="B2266" t="str">
        <f t="shared" si="107"/>
        <v>f</v>
      </c>
      <c r="C2266" t="str">
        <f t="shared" si="108"/>
        <v>f</v>
      </c>
      <c r="D2266" t="str">
        <f t="shared" si="109"/>
        <v>f</v>
      </c>
      <c r="E2266" t="str">
        <f>IF(COUNT(SEARCH({"04.","05.","09.","12."},CONCATENATE(P2265,U2265,AB2265,AH2265))),"t","f")</f>
        <v>f</v>
      </c>
      <c r="F2266" t="str">
        <f t="array" ref="F2266">IF(COUNT(SEARCH(HistorischeRubrieken,CONCATENATE(P2265,U2265,AB2265,AH2265))),"t","f")</f>
        <v>f</v>
      </c>
      <c r="G2266">
        <v>5</v>
      </c>
      <c r="H2266">
        <v>410401</v>
      </c>
      <c r="I2266" t="s">
        <v>1880</v>
      </c>
      <c r="J2266">
        <v>20140106</v>
      </c>
      <c r="M2266">
        <v>0</v>
      </c>
      <c r="N2266">
        <v>0</v>
      </c>
      <c r="O2266" t="s">
        <v>1864</v>
      </c>
      <c r="R2266">
        <v>0</v>
      </c>
      <c r="S2266" t="s">
        <v>271</v>
      </c>
      <c r="AA2266" t="s">
        <v>1867</v>
      </c>
      <c r="AC2266">
        <v>1</v>
      </c>
      <c r="AE2266">
        <v>1</v>
      </c>
      <c r="AF2266" t="s">
        <v>271</v>
      </c>
    </row>
    <row r="2267" spans="1:32" x14ac:dyDescent="0.25">
      <c r="A2267" t="str">
        <f t="array" ref="A2267">IF(COUNT(SEARCH(RubriekenHistorisch,CONCATENATE(P2266,U2266,AB2266,AH2266))),"t","f")</f>
        <v>f</v>
      </c>
      <c r="B2267" t="str">
        <f t="shared" si="107"/>
        <v>f</v>
      </c>
      <c r="C2267" t="str">
        <f t="shared" si="108"/>
        <v>f</v>
      </c>
      <c r="D2267" t="str">
        <f t="shared" si="109"/>
        <v>f</v>
      </c>
      <c r="E2267" t="str">
        <f>IF(COUNT(SEARCH({"04.","05.","09.","12."},CONCATENATE(P2266,U2266,AB2266,AH2266))),"t","f")</f>
        <v>f</v>
      </c>
      <c r="F2267" t="str">
        <f t="array" ref="F2267">IF(COUNT(SEARCH(HistorischeRubrieken,CONCATENATE(P2266,U2266,AB2266,AH2266))),"t","f")</f>
        <v>f</v>
      </c>
      <c r="G2267">
        <v>1</v>
      </c>
      <c r="H2267">
        <v>410402</v>
      </c>
      <c r="I2267" t="s">
        <v>6751</v>
      </c>
      <c r="J2267">
        <v>20160501</v>
      </c>
      <c r="M2267">
        <v>0</v>
      </c>
      <c r="N2267">
        <v>0</v>
      </c>
      <c r="AA2267" t="s">
        <v>1913</v>
      </c>
      <c r="AC2267">
        <v>0</v>
      </c>
      <c r="AE2267">
        <v>1</v>
      </c>
      <c r="AF2267" t="s">
        <v>271</v>
      </c>
    </row>
    <row r="2268" spans="1:32" hidden="1" x14ac:dyDescent="0.25">
      <c r="A2268" t="str">
        <f t="array" ref="A2268">IF(COUNT(SEARCH(RubriekenHistorisch,CONCATENATE(P2267,U2267,AB2267,AH2267))),"t","f")</f>
        <v>f</v>
      </c>
      <c r="B2268" t="str">
        <f t="shared" si="107"/>
        <v>f</v>
      </c>
      <c r="C2268" t="str">
        <f t="shared" si="108"/>
        <v>f</v>
      </c>
      <c r="D2268" t="str">
        <f t="shared" si="109"/>
        <v>f</v>
      </c>
      <c r="E2268" t="str">
        <f>IF(COUNT(SEARCH({"04.","05.","09.","12."},CONCATENATE(P2267,U2267,AB2267,AH2267))),"t","f")</f>
        <v>f</v>
      </c>
      <c r="F2268" t="str">
        <f t="array" ref="F2268">IF(COUNT(SEARCH(HistorischeRubrieken,CONCATENATE(P2267,U2267,AB2267,AH2267))),"t","f")</f>
        <v>f</v>
      </c>
      <c r="G2268">
        <v>1</v>
      </c>
      <c r="H2268">
        <v>410501</v>
      </c>
      <c r="I2268" t="s">
        <v>6200</v>
      </c>
      <c r="J2268">
        <v>20050901</v>
      </c>
      <c r="K2268">
        <v>20110101</v>
      </c>
      <c r="M2268">
        <v>0</v>
      </c>
      <c r="N2268">
        <v>0</v>
      </c>
      <c r="O2268" t="s">
        <v>1870</v>
      </c>
      <c r="R2268">
        <v>0</v>
      </c>
      <c r="S2268" t="s">
        <v>271</v>
      </c>
      <c r="AA2268" t="s">
        <v>1871</v>
      </c>
      <c r="AC2268">
        <v>1</v>
      </c>
      <c r="AE2268">
        <v>1</v>
      </c>
      <c r="AF2268" t="s">
        <v>271</v>
      </c>
    </row>
    <row r="2269" spans="1:32" hidden="1" x14ac:dyDescent="0.25">
      <c r="A2269" t="str">
        <f t="array" ref="A2269">IF(COUNT(SEARCH(RubriekenHistorisch,CONCATENATE(P2268,U2268,AB2268,AH2268))),"t","f")</f>
        <v>f</v>
      </c>
      <c r="B2269" t="str">
        <f t="shared" si="107"/>
        <v>f</v>
      </c>
      <c r="C2269" t="str">
        <f t="shared" si="108"/>
        <v>f</v>
      </c>
      <c r="D2269" t="str">
        <f t="shared" si="109"/>
        <v>f</v>
      </c>
      <c r="E2269" t="str">
        <f>IF(COUNT(SEARCH({"04.","05.","09.","12."},CONCATENATE(P2268,U2268,AB2268,AH2268))),"t","f")</f>
        <v>f</v>
      </c>
      <c r="F2269" t="str">
        <f t="array" ref="F2269">IF(COUNT(SEARCH(HistorischeRubrieken,CONCATENATE(P2268,U2268,AB2268,AH2268))),"t","f")</f>
        <v>f</v>
      </c>
      <c r="G2269">
        <v>2</v>
      </c>
      <c r="H2269">
        <v>410501</v>
      </c>
      <c r="I2269" t="s">
        <v>6200</v>
      </c>
      <c r="J2269">
        <v>20110101</v>
      </c>
      <c r="K2269">
        <v>20110301</v>
      </c>
      <c r="M2269">
        <v>0</v>
      </c>
      <c r="N2269">
        <v>0</v>
      </c>
      <c r="O2269" t="s">
        <v>1870</v>
      </c>
      <c r="R2269">
        <v>0</v>
      </c>
      <c r="S2269" t="s">
        <v>271</v>
      </c>
      <c r="AA2269" t="s">
        <v>1871</v>
      </c>
      <c r="AC2269">
        <v>1</v>
      </c>
      <c r="AE2269">
        <v>1</v>
      </c>
      <c r="AF2269" t="s">
        <v>271</v>
      </c>
    </row>
    <row r="2270" spans="1:32" hidden="1" x14ac:dyDescent="0.25">
      <c r="A2270" t="str">
        <f t="array" ref="A2270">IF(COUNT(SEARCH(RubriekenHistorisch,CONCATENATE(P2269,U2269,AB2269,AH2269))),"t","f")</f>
        <v>f</v>
      </c>
      <c r="B2270" t="str">
        <f t="shared" si="107"/>
        <v>f</v>
      </c>
      <c r="C2270" t="str">
        <f t="shared" si="108"/>
        <v>f</v>
      </c>
      <c r="D2270" t="str">
        <f t="shared" si="109"/>
        <v>f</v>
      </c>
      <c r="E2270" t="str">
        <f>IF(COUNT(SEARCH({"04.","05.","09.","12."},CONCATENATE(P2269,U2269,AB2269,AH2269))),"t","f")</f>
        <v>f</v>
      </c>
      <c r="F2270" t="str">
        <f t="array" ref="F2270">IF(COUNT(SEARCH(HistorischeRubrieken,CONCATENATE(P2269,U2269,AB2269,AH2269))),"t","f")</f>
        <v>f</v>
      </c>
      <c r="G2270">
        <v>1</v>
      </c>
      <c r="H2270">
        <v>410601</v>
      </c>
      <c r="I2270" t="s">
        <v>1881</v>
      </c>
      <c r="J2270">
        <v>20050901</v>
      </c>
      <c r="K2270">
        <v>20120115</v>
      </c>
      <c r="M2270">
        <v>0</v>
      </c>
      <c r="N2270">
        <v>0</v>
      </c>
      <c r="O2270" t="s">
        <v>1870</v>
      </c>
      <c r="R2270">
        <v>0</v>
      </c>
      <c r="S2270" t="s">
        <v>271</v>
      </c>
      <c r="AA2270" t="s">
        <v>1871</v>
      </c>
      <c r="AC2270">
        <v>1</v>
      </c>
      <c r="AE2270">
        <v>1</v>
      </c>
      <c r="AF2270" t="s">
        <v>271</v>
      </c>
    </row>
    <row r="2271" spans="1:32" hidden="1" x14ac:dyDescent="0.25">
      <c r="A2271" t="str">
        <f t="array" ref="A2271">IF(COUNT(SEARCH(RubriekenHistorisch,CONCATENATE(P2270,U2270,AB2270,AH2270))),"t","f")</f>
        <v>f</v>
      </c>
      <c r="B2271" t="str">
        <f t="shared" si="107"/>
        <v>f</v>
      </c>
      <c r="C2271" t="str">
        <f t="shared" si="108"/>
        <v>f</v>
      </c>
      <c r="D2271" t="str">
        <f t="shared" si="109"/>
        <v>f</v>
      </c>
      <c r="E2271" t="str">
        <f>IF(COUNT(SEARCH({"04.","05.","09.","12."},CONCATENATE(P2270,U2270,AB2270,AH2270))),"t","f")</f>
        <v>f</v>
      </c>
      <c r="F2271" t="str">
        <f t="array" ref="F2271">IF(COUNT(SEARCH(HistorischeRubrieken,CONCATENATE(P2270,U2270,AB2270,AH2270))),"t","f")</f>
        <v>f</v>
      </c>
      <c r="G2271">
        <v>2</v>
      </c>
      <c r="H2271">
        <v>410601</v>
      </c>
      <c r="I2271" t="s">
        <v>1881</v>
      </c>
      <c r="J2271">
        <v>20120115</v>
      </c>
      <c r="K2271">
        <v>20121105</v>
      </c>
      <c r="M2271">
        <v>0</v>
      </c>
      <c r="N2271">
        <v>0</v>
      </c>
      <c r="O2271" t="s">
        <v>1868</v>
      </c>
      <c r="R2271">
        <v>0</v>
      </c>
      <c r="S2271" t="s">
        <v>271</v>
      </c>
      <c r="AA2271" t="s">
        <v>1872</v>
      </c>
      <c r="AC2271">
        <v>1</v>
      </c>
      <c r="AE2271">
        <v>1</v>
      </c>
      <c r="AF2271" t="s">
        <v>271</v>
      </c>
    </row>
    <row r="2272" spans="1:32" hidden="1" x14ac:dyDescent="0.25">
      <c r="A2272" t="str">
        <f t="array" ref="A2272">IF(COUNT(SEARCH(RubriekenHistorisch,CONCATENATE(P2271,U2271,AB2271,AH2271))),"t","f")</f>
        <v>f</v>
      </c>
      <c r="B2272" t="str">
        <f t="shared" si="107"/>
        <v>f</v>
      </c>
      <c r="C2272" t="str">
        <f t="shared" si="108"/>
        <v>f</v>
      </c>
      <c r="D2272" t="str">
        <f t="shared" si="109"/>
        <v>f</v>
      </c>
      <c r="E2272" t="str">
        <f>IF(COUNT(SEARCH({"04.","05.","09.","12."},CONCATENATE(P2271,U2271,AB2271,AH2271))),"t","f")</f>
        <v>f</v>
      </c>
      <c r="F2272" t="str">
        <f t="array" ref="F2272">IF(COUNT(SEARCH(HistorischeRubrieken,CONCATENATE(P2271,U2271,AB2271,AH2271))),"t","f")</f>
        <v>f</v>
      </c>
      <c r="G2272">
        <v>3</v>
      </c>
      <c r="H2272">
        <v>410601</v>
      </c>
      <c r="I2272" t="s">
        <v>1881</v>
      </c>
      <c r="J2272">
        <v>20121105</v>
      </c>
      <c r="K2272">
        <v>20140106</v>
      </c>
      <c r="M2272">
        <v>0</v>
      </c>
      <c r="N2272">
        <v>0</v>
      </c>
      <c r="O2272" t="s">
        <v>1868</v>
      </c>
      <c r="R2272">
        <v>0</v>
      </c>
      <c r="S2272" t="s">
        <v>271</v>
      </c>
      <c r="AA2272" t="s">
        <v>1872</v>
      </c>
      <c r="AC2272">
        <v>1</v>
      </c>
      <c r="AE2272">
        <v>1</v>
      </c>
      <c r="AF2272" t="s">
        <v>271</v>
      </c>
    </row>
    <row r="2273" spans="1:32" x14ac:dyDescent="0.25">
      <c r="A2273" t="str">
        <f t="array" ref="A2273">IF(COUNT(SEARCH(RubriekenHistorisch,CONCATENATE(P2272,U2272,AB2272,AH2272))),"t","f")</f>
        <v>f</v>
      </c>
      <c r="B2273" t="str">
        <f t="shared" si="107"/>
        <v>f</v>
      </c>
      <c r="C2273" t="str">
        <f t="shared" si="108"/>
        <v>f</v>
      </c>
      <c r="D2273" t="str">
        <f t="shared" si="109"/>
        <v>f</v>
      </c>
      <c r="E2273" t="str">
        <f>IF(COUNT(SEARCH({"04.","05.","09.","12."},CONCATENATE(P2272,U2272,AB2272,AH2272))),"t","f")</f>
        <v>f</v>
      </c>
      <c r="F2273" t="str">
        <f t="array" ref="F2273">IF(COUNT(SEARCH(HistorischeRubrieken,CONCATENATE(P2272,U2272,AB2272,AH2272))),"t","f")</f>
        <v>f</v>
      </c>
      <c r="G2273">
        <v>4</v>
      </c>
      <c r="H2273">
        <v>410601</v>
      </c>
      <c r="I2273" t="s">
        <v>1882</v>
      </c>
      <c r="J2273">
        <v>20140106</v>
      </c>
      <c r="M2273">
        <v>0</v>
      </c>
      <c r="N2273">
        <v>0</v>
      </c>
      <c r="O2273" t="s">
        <v>1868</v>
      </c>
      <c r="R2273">
        <v>0</v>
      </c>
      <c r="S2273" t="s">
        <v>271</v>
      </c>
      <c r="AA2273" t="s">
        <v>1873</v>
      </c>
      <c r="AC2273">
        <v>1</v>
      </c>
      <c r="AE2273">
        <v>1</v>
      </c>
      <c r="AF2273" t="s">
        <v>271</v>
      </c>
    </row>
    <row r="2274" spans="1:32" x14ac:dyDescent="0.25">
      <c r="A2274" t="str">
        <f t="array" ref="A2274">IF(COUNT(SEARCH(RubriekenHistorisch,CONCATENATE(P2273,U2273,AB2273,AH2273))),"t","f")</f>
        <v>f</v>
      </c>
      <c r="B2274" t="str">
        <f t="shared" si="107"/>
        <v>f</v>
      </c>
      <c r="C2274" t="str">
        <f t="shared" si="108"/>
        <v>f</v>
      </c>
      <c r="D2274" t="str">
        <f t="shared" si="109"/>
        <v>f</v>
      </c>
      <c r="E2274" t="str">
        <f>IF(COUNT(SEARCH({"04.","05.","09.","12."},CONCATENATE(P2273,U2273,AB2273,AH2273))),"t","f")</f>
        <v>f</v>
      </c>
      <c r="F2274" t="str">
        <f t="array" ref="F2274">IF(COUNT(SEARCH(HistorischeRubrieken,CONCATENATE(P2273,U2273,AB2273,AH2273))),"t","f")</f>
        <v>f</v>
      </c>
      <c r="G2274">
        <v>1</v>
      </c>
      <c r="H2274">
        <v>410602</v>
      </c>
      <c r="I2274" t="s">
        <v>6752</v>
      </c>
      <c r="J2274">
        <v>20160501</v>
      </c>
      <c r="M2274">
        <v>0</v>
      </c>
      <c r="N2274">
        <v>0</v>
      </c>
      <c r="AA2274" t="s">
        <v>1913</v>
      </c>
      <c r="AC2274">
        <v>0</v>
      </c>
      <c r="AE2274">
        <v>1</v>
      </c>
      <c r="AF2274" t="s">
        <v>271</v>
      </c>
    </row>
    <row r="2275" spans="1:32" hidden="1" x14ac:dyDescent="0.25">
      <c r="A2275" t="str">
        <f t="array" ref="A2275">IF(COUNT(SEARCH(RubriekenHistorisch,CONCATENATE(P2274,U2274,AB2274,AH2274))),"t","f")</f>
        <v>f</v>
      </c>
      <c r="B2275" t="str">
        <f t="shared" si="107"/>
        <v>f</v>
      </c>
      <c r="C2275" t="str">
        <f t="shared" si="108"/>
        <v>f</v>
      </c>
      <c r="D2275" t="str">
        <f t="shared" si="109"/>
        <v>f</v>
      </c>
      <c r="E2275" t="str">
        <f>IF(COUNT(SEARCH({"04.","05.","09.","12."},CONCATENATE(P2274,U2274,AB2274,AH2274))),"t","f")</f>
        <v>f</v>
      </c>
      <c r="F2275" t="str">
        <f t="array" ref="F2275">IF(COUNT(SEARCH(HistorischeRubrieken,CONCATENATE(P2274,U2274,AB2274,AH2274))),"t","f")</f>
        <v>f</v>
      </c>
      <c r="G2275">
        <v>1</v>
      </c>
      <c r="H2275">
        <v>410701</v>
      </c>
      <c r="I2275" t="s">
        <v>1883</v>
      </c>
      <c r="J2275">
        <v>20050901</v>
      </c>
      <c r="K2275">
        <v>20120115</v>
      </c>
      <c r="M2275">
        <v>0</v>
      </c>
      <c r="N2275">
        <v>0</v>
      </c>
      <c r="O2275" t="s">
        <v>1870</v>
      </c>
      <c r="R2275">
        <v>0</v>
      </c>
      <c r="S2275" t="s">
        <v>271</v>
      </c>
      <c r="AA2275" t="s">
        <v>1871</v>
      </c>
      <c r="AC2275">
        <v>1</v>
      </c>
      <c r="AE2275">
        <v>1</v>
      </c>
      <c r="AF2275" t="s">
        <v>271</v>
      </c>
    </row>
    <row r="2276" spans="1:32" hidden="1" x14ac:dyDescent="0.25">
      <c r="A2276" t="str">
        <f t="array" ref="A2276">IF(COUNT(SEARCH(RubriekenHistorisch,CONCATENATE(P2275,U2275,AB2275,AH2275))),"t","f")</f>
        <v>f</v>
      </c>
      <c r="B2276" t="str">
        <f t="shared" si="107"/>
        <v>f</v>
      </c>
      <c r="C2276" t="str">
        <f t="shared" si="108"/>
        <v>f</v>
      </c>
      <c r="D2276" t="str">
        <f t="shared" si="109"/>
        <v>f</v>
      </c>
      <c r="E2276" t="str">
        <f>IF(COUNT(SEARCH({"04.","05.","09.","12."},CONCATENATE(P2275,U2275,AB2275,AH2275))),"t","f")</f>
        <v>f</v>
      </c>
      <c r="F2276" t="str">
        <f t="array" ref="F2276">IF(COUNT(SEARCH(HistorischeRubrieken,CONCATENATE(P2275,U2275,AB2275,AH2275))),"t","f")</f>
        <v>f</v>
      </c>
      <c r="G2276">
        <v>2</v>
      </c>
      <c r="H2276">
        <v>410701</v>
      </c>
      <c r="I2276" t="s">
        <v>1883</v>
      </c>
      <c r="J2276">
        <v>20120115</v>
      </c>
      <c r="K2276">
        <v>20121105</v>
      </c>
      <c r="M2276">
        <v>0</v>
      </c>
      <c r="N2276">
        <v>0</v>
      </c>
      <c r="O2276" t="s">
        <v>1868</v>
      </c>
      <c r="R2276">
        <v>0</v>
      </c>
      <c r="S2276" t="s">
        <v>271</v>
      </c>
      <c r="AA2276" t="s">
        <v>1872</v>
      </c>
      <c r="AC2276">
        <v>1</v>
      </c>
      <c r="AE2276">
        <v>1</v>
      </c>
      <c r="AF2276" t="s">
        <v>271</v>
      </c>
    </row>
    <row r="2277" spans="1:32" hidden="1" x14ac:dyDescent="0.25">
      <c r="A2277" t="str">
        <f t="array" ref="A2277">IF(COUNT(SEARCH(RubriekenHistorisch,CONCATENATE(P2276,U2276,AB2276,AH2276))),"t","f")</f>
        <v>f</v>
      </c>
      <c r="B2277" t="str">
        <f t="shared" si="107"/>
        <v>f</v>
      </c>
      <c r="C2277" t="str">
        <f t="shared" si="108"/>
        <v>f</v>
      </c>
      <c r="D2277" t="str">
        <f t="shared" si="109"/>
        <v>f</v>
      </c>
      <c r="E2277" t="str">
        <f>IF(COUNT(SEARCH({"04.","05.","09.","12."},CONCATENATE(P2276,U2276,AB2276,AH2276))),"t","f")</f>
        <v>f</v>
      </c>
      <c r="F2277" t="str">
        <f t="array" ref="F2277">IF(COUNT(SEARCH(HistorischeRubrieken,CONCATENATE(P2276,U2276,AB2276,AH2276))),"t","f")</f>
        <v>f</v>
      </c>
      <c r="G2277">
        <v>3</v>
      </c>
      <c r="H2277">
        <v>410701</v>
      </c>
      <c r="I2277" t="s">
        <v>1883</v>
      </c>
      <c r="J2277">
        <v>20121105</v>
      </c>
      <c r="K2277">
        <v>20140106</v>
      </c>
      <c r="M2277">
        <v>0</v>
      </c>
      <c r="N2277">
        <v>0</v>
      </c>
      <c r="O2277" t="s">
        <v>1868</v>
      </c>
      <c r="R2277">
        <v>0</v>
      </c>
      <c r="S2277" t="s">
        <v>271</v>
      </c>
      <c r="AA2277" t="s">
        <v>1872</v>
      </c>
      <c r="AC2277">
        <v>1</v>
      </c>
      <c r="AE2277">
        <v>1</v>
      </c>
      <c r="AF2277" t="s">
        <v>271</v>
      </c>
    </row>
    <row r="2278" spans="1:32" hidden="1" x14ac:dyDescent="0.25">
      <c r="A2278" t="str">
        <f t="array" ref="A2278">IF(COUNT(SEARCH(RubriekenHistorisch,CONCATENATE(P2277,U2277,AB2277,AH2277))),"t","f")</f>
        <v>f</v>
      </c>
      <c r="B2278" t="str">
        <f t="shared" si="107"/>
        <v>f</v>
      </c>
      <c r="C2278" t="str">
        <f t="shared" si="108"/>
        <v>f</v>
      </c>
      <c r="D2278" t="str">
        <f t="shared" si="109"/>
        <v>f</v>
      </c>
      <c r="E2278" t="str">
        <f>IF(COUNT(SEARCH({"04.","05.","09.","12."},CONCATENATE(P2277,U2277,AB2277,AH2277))),"t","f")</f>
        <v>f</v>
      </c>
      <c r="F2278" t="str">
        <f t="array" ref="F2278">IF(COUNT(SEARCH(HistorischeRubrieken,CONCATENATE(P2277,U2277,AB2277,AH2277))),"t","f")</f>
        <v>f</v>
      </c>
      <c r="G2278">
        <v>4</v>
      </c>
      <c r="H2278">
        <v>410701</v>
      </c>
      <c r="I2278" t="s">
        <v>1884</v>
      </c>
      <c r="J2278">
        <v>20140106</v>
      </c>
      <c r="K2278">
        <v>20150401</v>
      </c>
      <c r="M2278">
        <v>0</v>
      </c>
      <c r="N2278">
        <v>0</v>
      </c>
      <c r="O2278" t="s">
        <v>1868</v>
      </c>
      <c r="R2278">
        <v>0</v>
      </c>
      <c r="S2278" t="s">
        <v>271</v>
      </c>
      <c r="AA2278" t="s">
        <v>1873</v>
      </c>
      <c r="AC2278">
        <v>1</v>
      </c>
      <c r="AE2278">
        <v>1</v>
      </c>
      <c r="AF2278" t="s">
        <v>271</v>
      </c>
    </row>
    <row r="2279" spans="1:32" hidden="1" x14ac:dyDescent="0.25">
      <c r="A2279" t="str">
        <f t="array" ref="A2279">IF(COUNT(SEARCH(RubriekenHistorisch,CONCATENATE(P2278,U2278,AB2278,AH2278))),"t","f")</f>
        <v>f</v>
      </c>
      <c r="B2279" t="str">
        <f t="shared" si="107"/>
        <v>f</v>
      </c>
      <c r="C2279" t="str">
        <f t="shared" si="108"/>
        <v>f</v>
      </c>
      <c r="D2279" t="str">
        <f t="shared" si="109"/>
        <v>f</v>
      </c>
      <c r="E2279" t="str">
        <f>IF(COUNT(SEARCH({"04.","05.","09.","12."},CONCATENATE(P2278,U2278,AB2278,AH2278))),"t","f")</f>
        <v>f</v>
      </c>
      <c r="F2279" t="str">
        <f t="array" ref="F2279">IF(COUNT(SEARCH(HistorischeRubrieken,CONCATENATE(P2278,U2278,AB2278,AH2278))),"t","f")</f>
        <v>f</v>
      </c>
      <c r="G2279">
        <v>5</v>
      </c>
      <c r="H2279">
        <v>410701</v>
      </c>
      <c r="I2279" t="s">
        <v>1884</v>
      </c>
      <c r="J2279">
        <v>20150401</v>
      </c>
      <c r="K2279">
        <v>20160401</v>
      </c>
      <c r="M2279">
        <v>0</v>
      </c>
      <c r="N2279">
        <v>0</v>
      </c>
      <c r="O2279" t="s">
        <v>1868</v>
      </c>
      <c r="R2279">
        <v>0</v>
      </c>
      <c r="S2279" t="s">
        <v>271</v>
      </c>
      <c r="AA2279" t="s">
        <v>1869</v>
      </c>
      <c r="AC2279">
        <v>1</v>
      </c>
      <c r="AE2279">
        <v>1</v>
      </c>
      <c r="AF2279" t="s">
        <v>271</v>
      </c>
    </row>
    <row r="2280" spans="1:32" x14ac:dyDescent="0.25">
      <c r="A2280" t="str">
        <f t="array" ref="A2280">IF(COUNT(SEARCH(RubriekenHistorisch,CONCATENATE(P2279,U2279,AB2279,AH2279))),"t","f")</f>
        <v>f</v>
      </c>
      <c r="B2280" t="str">
        <f t="shared" si="107"/>
        <v>f</v>
      </c>
      <c r="C2280" t="str">
        <f t="shared" si="108"/>
        <v>f</v>
      </c>
      <c r="D2280" t="str">
        <f t="shared" si="109"/>
        <v>f</v>
      </c>
      <c r="E2280" t="str">
        <f>IF(COUNT(SEARCH({"04.","05.","09.","12."},CONCATENATE(P2279,U2279,AB2279,AH2279))),"t","f")</f>
        <v>f</v>
      </c>
      <c r="F2280" t="str">
        <f t="array" ref="F2280">IF(COUNT(SEARCH(HistorischeRubrieken,CONCATENATE(P2279,U2279,AB2279,AH2279))),"t","f")</f>
        <v>f</v>
      </c>
      <c r="G2280">
        <v>6</v>
      </c>
      <c r="H2280">
        <v>410701</v>
      </c>
      <c r="I2280" t="s">
        <v>6753</v>
      </c>
      <c r="J2280">
        <v>20160401</v>
      </c>
      <c r="M2280">
        <v>0</v>
      </c>
      <c r="N2280">
        <v>0</v>
      </c>
      <c r="O2280" t="s">
        <v>1868</v>
      </c>
      <c r="R2280">
        <v>0</v>
      </c>
      <c r="S2280" t="s">
        <v>271</v>
      </c>
      <c r="AA2280" t="s">
        <v>1869</v>
      </c>
      <c r="AC2280">
        <v>1</v>
      </c>
      <c r="AE2280">
        <v>1</v>
      </c>
      <c r="AF2280" t="s">
        <v>271</v>
      </c>
    </row>
    <row r="2281" spans="1:32" x14ac:dyDescent="0.25">
      <c r="A2281" t="str">
        <f t="array" ref="A2281">IF(COUNT(SEARCH(RubriekenHistorisch,CONCATENATE(P2280,U2280,AB2280,AH2280))),"t","f")</f>
        <v>f</v>
      </c>
      <c r="B2281" t="str">
        <f t="shared" si="107"/>
        <v>f</v>
      </c>
      <c r="C2281" t="str">
        <f t="shared" si="108"/>
        <v>f</v>
      </c>
      <c r="D2281" t="str">
        <f t="shared" si="109"/>
        <v>f</v>
      </c>
      <c r="E2281" t="str">
        <f>IF(COUNT(SEARCH({"04.","05.","09.","12."},CONCATENATE(P2280,U2280,AB2280,AH2280))),"t","f")</f>
        <v>f</v>
      </c>
      <c r="F2281" t="str">
        <f t="array" ref="F2281">IF(COUNT(SEARCH(HistorischeRubrieken,CONCATENATE(P2280,U2280,AB2280,AH2280))),"t","f")</f>
        <v>f</v>
      </c>
      <c r="G2281">
        <v>1</v>
      </c>
      <c r="H2281">
        <v>410702</v>
      </c>
      <c r="I2281" t="s">
        <v>6754</v>
      </c>
      <c r="J2281">
        <v>20160401</v>
      </c>
      <c r="M2281">
        <v>0</v>
      </c>
      <c r="N2281">
        <v>0</v>
      </c>
      <c r="O2281" t="s">
        <v>1918</v>
      </c>
      <c r="R2281">
        <v>0</v>
      </c>
      <c r="S2281" t="s">
        <v>271</v>
      </c>
      <c r="AA2281" t="s">
        <v>1919</v>
      </c>
      <c r="AC2281">
        <v>1</v>
      </c>
      <c r="AE2281">
        <v>0</v>
      </c>
      <c r="AF2281" t="s">
        <v>271</v>
      </c>
    </row>
    <row r="2282" spans="1:32" x14ac:dyDescent="0.25">
      <c r="A2282" t="str">
        <f t="array" ref="A2282">IF(COUNT(SEARCH(RubriekenHistorisch,CONCATENATE(P2281,U2281,AB2281,AH2281))),"t","f")</f>
        <v>f</v>
      </c>
      <c r="B2282" t="str">
        <f t="shared" si="107"/>
        <v>f</v>
      </c>
      <c r="C2282" t="str">
        <f t="shared" si="108"/>
        <v>f</v>
      </c>
      <c r="D2282" t="str">
        <f t="shared" si="109"/>
        <v>f</v>
      </c>
      <c r="E2282" t="str">
        <f>IF(COUNT(SEARCH({"04.","05.","09.","12."},CONCATENATE(P2281,U2281,AB2281,AH2281))),"t","f")</f>
        <v>f</v>
      </c>
      <c r="F2282" t="str">
        <f t="array" ref="F2282">IF(COUNT(SEARCH(HistorischeRubrieken,CONCATENATE(P2281,U2281,AB2281,AH2281))),"t","f")</f>
        <v>f</v>
      </c>
      <c r="G2282">
        <v>1</v>
      </c>
      <c r="H2282">
        <v>410703</v>
      </c>
      <c r="I2282" t="s">
        <v>6755</v>
      </c>
      <c r="J2282">
        <v>20160501</v>
      </c>
      <c r="M2282">
        <v>0</v>
      </c>
      <c r="N2282">
        <v>0</v>
      </c>
      <c r="AA2282" t="s">
        <v>1913</v>
      </c>
      <c r="AC2282">
        <v>0</v>
      </c>
      <c r="AE2282">
        <v>1</v>
      </c>
      <c r="AF2282" t="s">
        <v>271</v>
      </c>
    </row>
    <row r="2283" spans="1:32" hidden="1" x14ac:dyDescent="0.25">
      <c r="A2283" t="str">
        <f t="array" ref="A2283">IF(COUNT(SEARCH(RubriekenHistorisch,CONCATENATE(P2282,U2282,AB2282,AH2282))),"t","f")</f>
        <v>f</v>
      </c>
      <c r="B2283" t="str">
        <f t="shared" si="107"/>
        <v>f</v>
      </c>
      <c r="C2283" t="str">
        <f t="shared" si="108"/>
        <v>f</v>
      </c>
      <c r="D2283" t="str">
        <f t="shared" si="109"/>
        <v>f</v>
      </c>
      <c r="E2283" t="str">
        <f>IF(COUNT(SEARCH({"04.","05.","09.","12."},CONCATENATE(P2282,U2282,AB2282,AH2282))),"t","f")</f>
        <v>f</v>
      </c>
      <c r="F2283" t="str">
        <f t="array" ref="F2283">IF(COUNT(SEARCH(HistorischeRubrieken,CONCATENATE(P2282,U2282,AB2282,AH2282))),"t","f")</f>
        <v>f</v>
      </c>
      <c r="G2283">
        <v>1</v>
      </c>
      <c r="H2283">
        <v>410801</v>
      </c>
      <c r="I2283" t="s">
        <v>1885</v>
      </c>
      <c r="J2283">
        <v>20050901</v>
      </c>
      <c r="K2283">
        <v>20100101</v>
      </c>
      <c r="M2283">
        <v>0</v>
      </c>
      <c r="N2283">
        <v>0</v>
      </c>
      <c r="O2283" t="s">
        <v>1870</v>
      </c>
      <c r="R2283">
        <v>0</v>
      </c>
      <c r="S2283" t="s">
        <v>271</v>
      </c>
      <c r="AA2283" t="s">
        <v>1871</v>
      </c>
      <c r="AC2283">
        <v>1</v>
      </c>
      <c r="AE2283">
        <v>1</v>
      </c>
      <c r="AF2283" t="s">
        <v>271</v>
      </c>
    </row>
    <row r="2284" spans="1:32" hidden="1" x14ac:dyDescent="0.25">
      <c r="A2284" t="str">
        <f t="array" ref="A2284">IF(COUNT(SEARCH(RubriekenHistorisch,CONCATENATE(P2283,U2283,AB2283,AH2283))),"t","f")</f>
        <v>f</v>
      </c>
      <c r="B2284" t="str">
        <f t="shared" si="107"/>
        <v>f</v>
      </c>
      <c r="C2284" t="str">
        <f t="shared" si="108"/>
        <v>f</v>
      </c>
      <c r="D2284" t="str">
        <f t="shared" si="109"/>
        <v>f</v>
      </c>
      <c r="E2284" t="str">
        <f>IF(COUNT(SEARCH({"04.","05.","09.","12."},CONCATENATE(P2283,U2283,AB2283,AH2283))),"t","f")</f>
        <v>f</v>
      </c>
      <c r="F2284" t="str">
        <f t="array" ref="F2284">IF(COUNT(SEARCH(HistorischeRubrieken,CONCATENATE(P2283,U2283,AB2283,AH2283))),"t","f")</f>
        <v>f</v>
      </c>
      <c r="G2284">
        <v>2</v>
      </c>
      <c r="H2284">
        <v>410801</v>
      </c>
      <c r="I2284" t="s">
        <v>1885</v>
      </c>
      <c r="J2284">
        <v>20100101</v>
      </c>
      <c r="K2284">
        <v>20100601</v>
      </c>
      <c r="M2284">
        <v>0</v>
      </c>
      <c r="N2284">
        <v>0</v>
      </c>
      <c r="O2284" t="s">
        <v>1870</v>
      </c>
      <c r="R2284">
        <v>0</v>
      </c>
      <c r="S2284" t="s">
        <v>271</v>
      </c>
      <c r="AA2284" t="s">
        <v>1871</v>
      </c>
      <c r="AC2284">
        <v>1</v>
      </c>
      <c r="AE2284">
        <v>1</v>
      </c>
      <c r="AF2284" t="s">
        <v>271</v>
      </c>
    </row>
    <row r="2285" spans="1:32" hidden="1" x14ac:dyDescent="0.25">
      <c r="A2285" t="str">
        <f t="array" ref="A2285">IF(COUNT(SEARCH(RubriekenHistorisch,CONCATENATE(P2284,U2284,AB2284,AH2284))),"t","f")</f>
        <v>f</v>
      </c>
      <c r="B2285" t="str">
        <f t="shared" si="107"/>
        <v>f</v>
      </c>
      <c r="C2285" t="str">
        <f t="shared" si="108"/>
        <v>f</v>
      </c>
      <c r="D2285" t="str">
        <f t="shared" si="109"/>
        <v>f</v>
      </c>
      <c r="E2285" t="str">
        <f>IF(COUNT(SEARCH({"04.","05.","09.","12."},CONCATENATE(P2284,U2284,AB2284,AH2284))),"t","f")</f>
        <v>f</v>
      </c>
      <c r="F2285" t="str">
        <f t="array" ref="F2285">IF(COUNT(SEARCH(HistorischeRubrieken,CONCATENATE(P2284,U2284,AB2284,AH2284))),"t","f")</f>
        <v>f</v>
      </c>
      <c r="G2285">
        <v>1</v>
      </c>
      <c r="H2285">
        <v>410901</v>
      </c>
      <c r="I2285" t="s">
        <v>1886</v>
      </c>
      <c r="J2285">
        <v>20050901</v>
      </c>
      <c r="K2285">
        <v>20120115</v>
      </c>
      <c r="M2285">
        <v>0</v>
      </c>
      <c r="N2285">
        <v>0</v>
      </c>
      <c r="O2285" t="s">
        <v>1870</v>
      </c>
      <c r="R2285">
        <v>0</v>
      </c>
      <c r="S2285" t="s">
        <v>271</v>
      </c>
      <c r="AA2285" t="s">
        <v>1871</v>
      </c>
      <c r="AC2285">
        <v>1</v>
      </c>
      <c r="AE2285">
        <v>1</v>
      </c>
      <c r="AF2285" t="s">
        <v>271</v>
      </c>
    </row>
    <row r="2286" spans="1:32" hidden="1" x14ac:dyDescent="0.25">
      <c r="A2286" t="str">
        <f t="array" ref="A2286">IF(COUNT(SEARCH(RubriekenHistorisch,CONCATENATE(P2285,U2285,AB2285,AH2285))),"t","f")</f>
        <v>f</v>
      </c>
      <c r="B2286" t="str">
        <f t="shared" si="107"/>
        <v>f</v>
      </c>
      <c r="C2286" t="str">
        <f t="shared" si="108"/>
        <v>f</v>
      </c>
      <c r="D2286" t="str">
        <f t="shared" si="109"/>
        <v>f</v>
      </c>
      <c r="E2286" t="str">
        <f>IF(COUNT(SEARCH({"04.","05.","09.","12."},CONCATENATE(P2285,U2285,AB2285,AH2285))),"t","f")</f>
        <v>f</v>
      </c>
      <c r="F2286" t="str">
        <f t="array" ref="F2286">IF(COUNT(SEARCH(HistorischeRubrieken,CONCATENATE(P2285,U2285,AB2285,AH2285))),"t","f")</f>
        <v>f</v>
      </c>
      <c r="G2286">
        <v>2</v>
      </c>
      <c r="H2286">
        <v>410901</v>
      </c>
      <c r="I2286" t="s">
        <v>1886</v>
      </c>
      <c r="J2286">
        <v>20120115</v>
      </c>
      <c r="K2286">
        <v>20120917</v>
      </c>
      <c r="M2286">
        <v>0</v>
      </c>
      <c r="N2286">
        <v>0</v>
      </c>
      <c r="O2286" t="s">
        <v>1868</v>
      </c>
      <c r="R2286">
        <v>0</v>
      </c>
      <c r="S2286" t="s">
        <v>271</v>
      </c>
      <c r="AA2286" t="s">
        <v>1872</v>
      </c>
      <c r="AC2286">
        <v>1</v>
      </c>
      <c r="AE2286">
        <v>1</v>
      </c>
      <c r="AF2286" t="s">
        <v>271</v>
      </c>
    </row>
    <row r="2287" spans="1:32" hidden="1" x14ac:dyDescent="0.25">
      <c r="A2287" t="str">
        <f t="array" ref="A2287">IF(COUNT(SEARCH(RubriekenHistorisch,CONCATENATE(P2286,U2286,AB2286,AH2286))),"t","f")</f>
        <v>f</v>
      </c>
      <c r="B2287" t="str">
        <f t="shared" si="107"/>
        <v>f</v>
      </c>
      <c r="C2287" t="str">
        <f t="shared" si="108"/>
        <v>f</v>
      </c>
      <c r="D2287" t="str">
        <f t="shared" si="109"/>
        <v>f</v>
      </c>
      <c r="E2287" t="str">
        <f>IF(COUNT(SEARCH({"04.","05.","09.","12."},CONCATENATE(P2286,U2286,AB2286,AH2286))),"t","f")</f>
        <v>f</v>
      </c>
      <c r="F2287" t="str">
        <f t="array" ref="F2287">IF(COUNT(SEARCH(HistorischeRubrieken,CONCATENATE(P2286,U2286,AB2286,AH2286))),"t","f")</f>
        <v>f</v>
      </c>
      <c r="G2287">
        <v>3</v>
      </c>
      <c r="H2287">
        <v>410901</v>
      </c>
      <c r="I2287" t="s">
        <v>1886</v>
      </c>
      <c r="J2287">
        <v>20120917</v>
      </c>
      <c r="K2287">
        <v>20140106</v>
      </c>
      <c r="M2287">
        <v>0</v>
      </c>
      <c r="N2287">
        <v>0</v>
      </c>
      <c r="O2287" t="s">
        <v>1868</v>
      </c>
      <c r="R2287">
        <v>0</v>
      </c>
      <c r="S2287" t="s">
        <v>271</v>
      </c>
      <c r="AA2287" t="s">
        <v>1872</v>
      </c>
      <c r="AC2287">
        <v>1</v>
      </c>
      <c r="AE2287">
        <v>1</v>
      </c>
      <c r="AF2287" t="s">
        <v>271</v>
      </c>
    </row>
    <row r="2288" spans="1:32" x14ac:dyDescent="0.25">
      <c r="A2288" t="str">
        <f t="array" ref="A2288">IF(COUNT(SEARCH(RubriekenHistorisch,CONCATENATE(P2287,U2287,AB2287,AH2287))),"t","f")</f>
        <v>f</v>
      </c>
      <c r="B2288" t="str">
        <f t="shared" si="107"/>
        <v>f</v>
      </c>
      <c r="C2288" t="str">
        <f t="shared" si="108"/>
        <v>f</v>
      </c>
      <c r="D2288" t="str">
        <f t="shared" si="109"/>
        <v>f</v>
      </c>
      <c r="E2288" t="str">
        <f>IF(COUNT(SEARCH({"04.","05.","09.","12."},CONCATENATE(P2287,U2287,AB2287,AH2287))),"t","f")</f>
        <v>f</v>
      </c>
      <c r="F2288" t="str">
        <f t="array" ref="F2288">IF(COUNT(SEARCH(HistorischeRubrieken,CONCATENATE(P2287,U2287,AB2287,AH2287))),"t","f")</f>
        <v>f</v>
      </c>
      <c r="G2288">
        <v>4</v>
      </c>
      <c r="H2288">
        <v>410901</v>
      </c>
      <c r="I2288" t="s">
        <v>1886</v>
      </c>
      <c r="J2288">
        <v>20140106</v>
      </c>
      <c r="M2288">
        <v>0</v>
      </c>
      <c r="N2288">
        <v>0</v>
      </c>
      <c r="O2288" t="s">
        <v>1868</v>
      </c>
      <c r="R2288">
        <v>0</v>
      </c>
      <c r="S2288" t="s">
        <v>271</v>
      </c>
      <c r="AA2288" t="s">
        <v>1873</v>
      </c>
      <c r="AC2288">
        <v>1</v>
      </c>
      <c r="AE2288">
        <v>1</v>
      </c>
      <c r="AF2288" t="s">
        <v>271</v>
      </c>
    </row>
    <row r="2289" spans="1:32" x14ac:dyDescent="0.25">
      <c r="A2289" t="str">
        <f t="array" ref="A2289">IF(COUNT(SEARCH(RubriekenHistorisch,CONCATENATE(P2288,U2288,AB2288,AH2288))),"t","f")</f>
        <v>f</v>
      </c>
      <c r="B2289" t="str">
        <f t="shared" si="107"/>
        <v>f</v>
      </c>
      <c r="C2289" t="str">
        <f t="shared" si="108"/>
        <v>f</v>
      </c>
      <c r="D2289" t="str">
        <f t="shared" si="109"/>
        <v>f</v>
      </c>
      <c r="E2289" t="str">
        <f>IF(COUNT(SEARCH({"04.","05.","09.","12."},CONCATENATE(P2288,U2288,AB2288,AH2288))),"t","f")</f>
        <v>f</v>
      </c>
      <c r="F2289" t="str">
        <f t="array" ref="F2289">IF(COUNT(SEARCH(HistorischeRubrieken,CONCATENATE(P2288,U2288,AB2288,AH2288))),"t","f")</f>
        <v>f</v>
      </c>
      <c r="G2289">
        <v>1</v>
      </c>
      <c r="H2289">
        <v>410902</v>
      </c>
      <c r="I2289" t="s">
        <v>6756</v>
      </c>
      <c r="J2289">
        <v>20160501</v>
      </c>
      <c r="M2289">
        <v>0</v>
      </c>
      <c r="N2289">
        <v>0</v>
      </c>
      <c r="AA2289" t="s">
        <v>1913</v>
      </c>
      <c r="AC2289">
        <v>0</v>
      </c>
      <c r="AE2289">
        <v>1</v>
      </c>
      <c r="AF2289" t="s">
        <v>271</v>
      </c>
    </row>
    <row r="2290" spans="1:32" hidden="1" x14ac:dyDescent="0.25">
      <c r="A2290" t="str">
        <f t="array" ref="A2290">IF(COUNT(SEARCH(RubriekenHistorisch,CONCATENATE(P2289,U2289,AB2289,AH2289))),"t","f")</f>
        <v>f</v>
      </c>
      <c r="B2290" t="str">
        <f t="shared" si="107"/>
        <v>f</v>
      </c>
      <c r="C2290" t="str">
        <f t="shared" si="108"/>
        <v>f</v>
      </c>
      <c r="D2290" t="str">
        <f t="shared" si="109"/>
        <v>f</v>
      </c>
      <c r="E2290" t="str">
        <f>IF(COUNT(SEARCH({"04.","05.","09.","12."},CONCATENATE(P2289,U2289,AB2289,AH2289))),"t","f")</f>
        <v>f</v>
      </c>
      <c r="F2290" t="str">
        <f t="array" ref="F2290">IF(COUNT(SEARCH(HistorischeRubrieken,CONCATENATE(P2289,U2289,AB2289,AH2289))),"t","f")</f>
        <v>f</v>
      </c>
      <c r="G2290">
        <v>1</v>
      </c>
      <c r="H2290">
        <v>411001</v>
      </c>
      <c r="I2290" t="s">
        <v>1887</v>
      </c>
      <c r="J2290">
        <v>20060301</v>
      </c>
      <c r="K2290">
        <v>20120115</v>
      </c>
      <c r="M2290">
        <v>0</v>
      </c>
      <c r="N2290">
        <v>0</v>
      </c>
      <c r="O2290" t="s">
        <v>1870</v>
      </c>
      <c r="R2290">
        <v>0</v>
      </c>
      <c r="S2290" t="s">
        <v>271</v>
      </c>
      <c r="AA2290" t="s">
        <v>1871</v>
      </c>
      <c r="AC2290">
        <v>1</v>
      </c>
      <c r="AE2290">
        <v>1</v>
      </c>
      <c r="AF2290" t="s">
        <v>1003</v>
      </c>
    </row>
    <row r="2291" spans="1:32" hidden="1" x14ac:dyDescent="0.25">
      <c r="A2291" t="str">
        <f t="array" ref="A2291">IF(COUNT(SEARCH(RubriekenHistorisch,CONCATENATE(P2290,U2290,AB2290,AH2290))),"t","f")</f>
        <v>f</v>
      </c>
      <c r="B2291" t="str">
        <f t="shared" si="107"/>
        <v>f</v>
      </c>
      <c r="C2291" t="str">
        <f t="shared" si="108"/>
        <v>f</v>
      </c>
      <c r="D2291" t="str">
        <f t="shared" si="109"/>
        <v>f</v>
      </c>
      <c r="E2291" t="str">
        <f>IF(COUNT(SEARCH({"04.","05.","09.","12."},CONCATENATE(P2290,U2290,AB2290,AH2290))),"t","f")</f>
        <v>f</v>
      </c>
      <c r="F2291" t="str">
        <f t="array" ref="F2291">IF(COUNT(SEARCH(HistorischeRubrieken,CONCATENATE(P2290,U2290,AB2290,AH2290))),"t","f")</f>
        <v>f</v>
      </c>
      <c r="G2291">
        <v>2</v>
      </c>
      <c r="H2291">
        <v>411001</v>
      </c>
      <c r="I2291" t="s">
        <v>1887</v>
      </c>
      <c r="J2291">
        <v>20120115</v>
      </c>
      <c r="K2291">
        <v>20120917</v>
      </c>
      <c r="M2291">
        <v>0</v>
      </c>
      <c r="N2291">
        <v>0</v>
      </c>
      <c r="O2291" t="s">
        <v>1868</v>
      </c>
      <c r="R2291">
        <v>0</v>
      </c>
      <c r="S2291" t="s">
        <v>271</v>
      </c>
      <c r="AA2291" t="s">
        <v>1872</v>
      </c>
      <c r="AC2291">
        <v>1</v>
      </c>
      <c r="AE2291">
        <v>1</v>
      </c>
      <c r="AF2291" t="s">
        <v>1003</v>
      </c>
    </row>
    <row r="2292" spans="1:32" hidden="1" x14ac:dyDescent="0.25">
      <c r="A2292" t="str">
        <f t="array" ref="A2292">IF(COUNT(SEARCH(RubriekenHistorisch,CONCATENATE(P2291,U2291,AB2291,AH2291))),"t","f")</f>
        <v>f</v>
      </c>
      <c r="B2292" t="str">
        <f t="shared" si="107"/>
        <v>f</v>
      </c>
      <c r="C2292" t="str">
        <f t="shared" si="108"/>
        <v>f</v>
      </c>
      <c r="D2292" t="str">
        <f t="shared" si="109"/>
        <v>f</v>
      </c>
      <c r="E2292" t="str">
        <f>IF(COUNT(SEARCH({"04.","05.","09.","12."},CONCATENATE(P2291,U2291,AB2291,AH2291))),"t","f")</f>
        <v>f</v>
      </c>
      <c r="F2292" t="str">
        <f t="array" ref="F2292">IF(COUNT(SEARCH(HistorischeRubrieken,CONCATENATE(P2291,U2291,AB2291,AH2291))),"t","f")</f>
        <v>f</v>
      </c>
      <c r="G2292">
        <v>3</v>
      </c>
      <c r="H2292">
        <v>411001</v>
      </c>
      <c r="I2292" t="s">
        <v>1887</v>
      </c>
      <c r="J2292">
        <v>20120917</v>
      </c>
      <c r="K2292">
        <v>20140106</v>
      </c>
      <c r="M2292">
        <v>0</v>
      </c>
      <c r="N2292">
        <v>0</v>
      </c>
      <c r="O2292" t="s">
        <v>1868</v>
      </c>
      <c r="R2292">
        <v>0</v>
      </c>
      <c r="S2292" t="s">
        <v>271</v>
      </c>
      <c r="AA2292" t="s">
        <v>1872</v>
      </c>
      <c r="AC2292">
        <v>1</v>
      </c>
      <c r="AE2292">
        <v>1</v>
      </c>
      <c r="AF2292" t="s">
        <v>1003</v>
      </c>
    </row>
    <row r="2293" spans="1:32" x14ac:dyDescent="0.25">
      <c r="A2293" t="str">
        <f t="array" ref="A2293">IF(COUNT(SEARCH(RubriekenHistorisch,CONCATENATE(P2292,U2292,AB2292,AH2292))),"t","f")</f>
        <v>f</v>
      </c>
      <c r="B2293" t="str">
        <f t="shared" si="107"/>
        <v>f</v>
      </c>
      <c r="C2293" t="str">
        <f t="shared" si="108"/>
        <v>f</v>
      </c>
      <c r="D2293" t="str">
        <f t="shared" si="109"/>
        <v>f</v>
      </c>
      <c r="E2293" t="str">
        <f>IF(COUNT(SEARCH({"04.","05.","09.","12."},CONCATENATE(P2292,U2292,AB2292,AH2292))),"t","f")</f>
        <v>f</v>
      </c>
      <c r="F2293" t="str">
        <f t="array" ref="F2293">IF(COUNT(SEARCH(HistorischeRubrieken,CONCATENATE(P2292,U2292,AB2292,AH2292))),"t","f")</f>
        <v>f</v>
      </c>
      <c r="G2293">
        <v>4</v>
      </c>
      <c r="H2293">
        <v>411001</v>
      </c>
      <c r="I2293" t="s">
        <v>1887</v>
      </c>
      <c r="J2293">
        <v>20140106</v>
      </c>
      <c r="M2293">
        <v>0</v>
      </c>
      <c r="N2293">
        <v>0</v>
      </c>
      <c r="O2293" t="s">
        <v>1868</v>
      </c>
      <c r="R2293">
        <v>0</v>
      </c>
      <c r="S2293" t="s">
        <v>271</v>
      </c>
      <c r="AA2293" t="s">
        <v>1873</v>
      </c>
      <c r="AC2293">
        <v>1</v>
      </c>
      <c r="AE2293">
        <v>1</v>
      </c>
      <c r="AF2293" t="s">
        <v>271</v>
      </c>
    </row>
    <row r="2294" spans="1:32" x14ac:dyDescent="0.25">
      <c r="A2294" t="str">
        <f t="array" ref="A2294">IF(COUNT(SEARCH(RubriekenHistorisch,CONCATENATE(P2293,U2293,AB2293,AH2293))),"t","f")</f>
        <v>f</v>
      </c>
      <c r="B2294" t="str">
        <f t="shared" si="107"/>
        <v>f</v>
      </c>
      <c r="C2294" t="str">
        <f t="shared" si="108"/>
        <v>f</v>
      </c>
      <c r="D2294" t="str">
        <f t="shared" si="109"/>
        <v>f</v>
      </c>
      <c r="E2294" t="str">
        <f>IF(COUNT(SEARCH({"04.","05.","09.","12."},CONCATENATE(P2293,U2293,AB2293,AH2293))),"t","f")</f>
        <v>f</v>
      </c>
      <c r="F2294" t="str">
        <f t="array" ref="F2294">IF(COUNT(SEARCH(HistorischeRubrieken,CONCATENATE(P2293,U2293,AB2293,AH2293))),"t","f")</f>
        <v>f</v>
      </c>
      <c r="G2294">
        <v>1</v>
      </c>
      <c r="H2294">
        <v>411002</v>
      </c>
      <c r="I2294" t="s">
        <v>6757</v>
      </c>
      <c r="J2294">
        <v>20160501</v>
      </c>
      <c r="M2294">
        <v>0</v>
      </c>
      <c r="N2294">
        <v>0</v>
      </c>
      <c r="AA2294" t="s">
        <v>1913</v>
      </c>
      <c r="AC2294">
        <v>0</v>
      </c>
      <c r="AE2294">
        <v>1</v>
      </c>
      <c r="AF2294" t="s">
        <v>271</v>
      </c>
    </row>
    <row r="2295" spans="1:32" hidden="1" x14ac:dyDescent="0.25">
      <c r="A2295" t="str">
        <f t="array" ref="A2295">IF(COUNT(SEARCH(RubriekenHistorisch,CONCATENATE(P2294,U2294,AB2294,AH2294))),"t","f")</f>
        <v>f</v>
      </c>
      <c r="B2295" t="str">
        <f t="shared" si="107"/>
        <v>f</v>
      </c>
      <c r="C2295" t="str">
        <f t="shared" si="108"/>
        <v>f</v>
      </c>
      <c r="D2295" t="str">
        <f t="shared" si="109"/>
        <v>f</v>
      </c>
      <c r="E2295" t="str">
        <f>IF(COUNT(SEARCH({"04.","05.","09.","12."},CONCATENATE(P2294,U2294,AB2294,AH2294))),"t","f")</f>
        <v>f</v>
      </c>
      <c r="F2295" t="str">
        <f t="array" ref="F2295">IF(COUNT(SEARCH(HistorischeRubrieken,CONCATENATE(P2294,U2294,AB2294,AH2294))),"t","f")</f>
        <v>f</v>
      </c>
      <c r="G2295">
        <v>1</v>
      </c>
      <c r="H2295">
        <v>411101</v>
      </c>
      <c r="I2295" t="s">
        <v>1888</v>
      </c>
      <c r="J2295">
        <v>20061201</v>
      </c>
      <c r="K2295">
        <v>20120115</v>
      </c>
      <c r="M2295">
        <v>0</v>
      </c>
      <c r="N2295">
        <v>0</v>
      </c>
      <c r="O2295" t="s">
        <v>1870</v>
      </c>
      <c r="R2295">
        <v>0</v>
      </c>
      <c r="S2295" t="s">
        <v>271</v>
      </c>
      <c r="AA2295" t="s">
        <v>1871</v>
      </c>
      <c r="AC2295">
        <v>1</v>
      </c>
      <c r="AE2295">
        <v>1</v>
      </c>
      <c r="AF2295" t="s">
        <v>271</v>
      </c>
    </row>
    <row r="2296" spans="1:32" hidden="1" x14ac:dyDescent="0.25">
      <c r="A2296" t="str">
        <f t="array" ref="A2296">IF(COUNT(SEARCH(RubriekenHistorisch,CONCATENATE(P2295,U2295,AB2295,AH2295))),"t","f")</f>
        <v>f</v>
      </c>
      <c r="B2296" t="str">
        <f t="shared" si="107"/>
        <v>f</v>
      </c>
      <c r="C2296" t="str">
        <f t="shared" si="108"/>
        <v>f</v>
      </c>
      <c r="D2296" t="str">
        <f t="shared" si="109"/>
        <v>f</v>
      </c>
      <c r="E2296" t="str">
        <f>IF(COUNT(SEARCH({"04.","05.","09.","12."},CONCATENATE(P2295,U2295,AB2295,AH2295))),"t","f")</f>
        <v>f</v>
      </c>
      <c r="F2296" t="str">
        <f t="array" ref="F2296">IF(COUNT(SEARCH(HistorischeRubrieken,CONCATENATE(P2295,U2295,AB2295,AH2295))),"t","f")</f>
        <v>f</v>
      </c>
      <c r="G2296">
        <v>2</v>
      </c>
      <c r="H2296">
        <v>411101</v>
      </c>
      <c r="I2296" t="s">
        <v>1888</v>
      </c>
      <c r="J2296">
        <v>20120115</v>
      </c>
      <c r="K2296">
        <v>20121105</v>
      </c>
      <c r="M2296">
        <v>0</v>
      </c>
      <c r="N2296">
        <v>0</v>
      </c>
      <c r="O2296" t="s">
        <v>1868</v>
      </c>
      <c r="R2296">
        <v>0</v>
      </c>
      <c r="S2296" t="s">
        <v>271</v>
      </c>
      <c r="AA2296" t="s">
        <v>1872</v>
      </c>
      <c r="AC2296">
        <v>1</v>
      </c>
      <c r="AE2296">
        <v>1</v>
      </c>
      <c r="AF2296" t="s">
        <v>271</v>
      </c>
    </row>
    <row r="2297" spans="1:32" hidden="1" x14ac:dyDescent="0.25">
      <c r="A2297" t="str">
        <f t="array" ref="A2297">IF(COUNT(SEARCH(RubriekenHistorisch,CONCATENATE(P2296,U2296,AB2296,AH2296))),"t","f")</f>
        <v>f</v>
      </c>
      <c r="B2297" t="str">
        <f t="shared" si="107"/>
        <v>f</v>
      </c>
      <c r="C2297" t="str">
        <f t="shared" si="108"/>
        <v>f</v>
      </c>
      <c r="D2297" t="str">
        <f t="shared" si="109"/>
        <v>f</v>
      </c>
      <c r="E2297" t="str">
        <f>IF(COUNT(SEARCH({"04.","05.","09.","12."},CONCATENATE(P2296,U2296,AB2296,AH2296))),"t","f")</f>
        <v>f</v>
      </c>
      <c r="F2297" t="str">
        <f t="array" ref="F2297">IF(COUNT(SEARCH(HistorischeRubrieken,CONCATENATE(P2296,U2296,AB2296,AH2296))),"t","f")</f>
        <v>f</v>
      </c>
      <c r="G2297">
        <v>3</v>
      </c>
      <c r="H2297">
        <v>411101</v>
      </c>
      <c r="I2297" t="s">
        <v>1888</v>
      </c>
      <c r="J2297">
        <v>20121105</v>
      </c>
      <c r="K2297">
        <v>20140106</v>
      </c>
      <c r="M2297">
        <v>0</v>
      </c>
      <c r="N2297">
        <v>0</v>
      </c>
      <c r="O2297" t="s">
        <v>1868</v>
      </c>
      <c r="R2297">
        <v>0</v>
      </c>
      <c r="S2297" t="s">
        <v>271</v>
      </c>
      <c r="AA2297" t="s">
        <v>1872</v>
      </c>
      <c r="AC2297">
        <v>1</v>
      </c>
      <c r="AE2297">
        <v>1</v>
      </c>
      <c r="AF2297" t="s">
        <v>271</v>
      </c>
    </row>
    <row r="2298" spans="1:32" x14ac:dyDescent="0.25">
      <c r="A2298" t="str">
        <f t="array" ref="A2298">IF(COUNT(SEARCH(RubriekenHistorisch,CONCATENATE(P2297,U2297,AB2297,AH2297))),"t","f")</f>
        <v>f</v>
      </c>
      <c r="B2298" t="str">
        <f t="shared" si="107"/>
        <v>f</v>
      </c>
      <c r="C2298" t="str">
        <f t="shared" si="108"/>
        <v>f</v>
      </c>
      <c r="D2298" t="str">
        <f t="shared" si="109"/>
        <v>f</v>
      </c>
      <c r="E2298" t="str">
        <f>IF(COUNT(SEARCH({"04.","05.","09.","12."},CONCATENATE(P2297,U2297,AB2297,AH2297))),"t","f")</f>
        <v>f</v>
      </c>
      <c r="F2298" t="str">
        <f t="array" ref="F2298">IF(COUNT(SEARCH(HistorischeRubrieken,CONCATENATE(P2297,U2297,AB2297,AH2297))),"t","f")</f>
        <v>f</v>
      </c>
      <c r="G2298">
        <v>4</v>
      </c>
      <c r="H2298">
        <v>411101</v>
      </c>
      <c r="I2298" t="s">
        <v>1889</v>
      </c>
      <c r="J2298">
        <v>20140106</v>
      </c>
      <c r="M2298">
        <v>0</v>
      </c>
      <c r="N2298">
        <v>0</v>
      </c>
      <c r="O2298" t="s">
        <v>1868</v>
      </c>
      <c r="R2298">
        <v>0</v>
      </c>
      <c r="S2298" t="s">
        <v>271</v>
      </c>
      <c r="AA2298" t="s">
        <v>1873</v>
      </c>
      <c r="AC2298">
        <v>1</v>
      </c>
      <c r="AE2298">
        <v>1</v>
      </c>
      <c r="AF2298" t="s">
        <v>271</v>
      </c>
    </row>
    <row r="2299" spans="1:32" x14ac:dyDescent="0.25">
      <c r="A2299" t="str">
        <f t="array" ref="A2299">IF(COUNT(SEARCH(RubriekenHistorisch,CONCATENATE(P2298,U2298,AB2298,AH2298))),"t","f")</f>
        <v>f</v>
      </c>
      <c r="B2299" t="str">
        <f t="shared" si="107"/>
        <v>f</v>
      </c>
      <c r="C2299" t="str">
        <f t="shared" si="108"/>
        <v>f</v>
      </c>
      <c r="D2299" t="str">
        <f t="shared" si="109"/>
        <v>f</v>
      </c>
      <c r="E2299" t="str">
        <f>IF(COUNT(SEARCH({"04.","05.","09.","12."},CONCATENATE(P2298,U2298,AB2298,AH2298))),"t","f")</f>
        <v>f</v>
      </c>
      <c r="F2299" t="str">
        <f t="array" ref="F2299">IF(COUNT(SEARCH(HistorischeRubrieken,CONCATENATE(P2298,U2298,AB2298,AH2298))),"t","f")</f>
        <v>f</v>
      </c>
      <c r="G2299">
        <v>1</v>
      </c>
      <c r="H2299">
        <v>411102</v>
      </c>
      <c r="I2299" t="s">
        <v>6758</v>
      </c>
      <c r="J2299">
        <v>20160501</v>
      </c>
      <c r="M2299">
        <v>0</v>
      </c>
      <c r="N2299">
        <v>0</v>
      </c>
      <c r="AA2299" t="s">
        <v>1913</v>
      </c>
      <c r="AC2299">
        <v>0</v>
      </c>
      <c r="AE2299">
        <v>1</v>
      </c>
      <c r="AF2299" t="s">
        <v>271</v>
      </c>
    </row>
    <row r="2300" spans="1:32" hidden="1" x14ac:dyDescent="0.25">
      <c r="A2300" t="str">
        <f t="array" ref="A2300">IF(COUNT(SEARCH(RubriekenHistorisch,CONCATENATE(P2299,U2299,AB2299,AH2299))),"t","f")</f>
        <v>f</v>
      </c>
      <c r="B2300" t="str">
        <f t="shared" si="107"/>
        <v>f</v>
      </c>
      <c r="C2300" t="str">
        <f t="shared" si="108"/>
        <v>f</v>
      </c>
      <c r="D2300" t="str">
        <f t="shared" si="109"/>
        <v>f</v>
      </c>
      <c r="E2300" t="str">
        <f>IF(COUNT(SEARCH({"04.","05.","09.","12."},CONCATENATE(P2299,U2299,AB2299,AH2299))),"t","f")</f>
        <v>f</v>
      </c>
      <c r="F2300" t="str">
        <f t="array" ref="F2300">IF(COUNT(SEARCH(HistorischeRubrieken,CONCATENATE(P2299,U2299,AB2299,AH2299))),"t","f")</f>
        <v>f</v>
      </c>
      <c r="G2300">
        <v>1</v>
      </c>
      <c r="H2300">
        <v>411201</v>
      </c>
      <c r="I2300" t="s">
        <v>1890</v>
      </c>
      <c r="J2300">
        <v>20060601</v>
      </c>
      <c r="K2300">
        <v>20120115</v>
      </c>
      <c r="M2300">
        <v>0</v>
      </c>
      <c r="N2300">
        <v>0</v>
      </c>
      <c r="O2300" t="s">
        <v>1870</v>
      </c>
      <c r="R2300">
        <v>0</v>
      </c>
      <c r="S2300" t="s">
        <v>271</v>
      </c>
      <c r="AA2300" t="s">
        <v>1871</v>
      </c>
      <c r="AC2300">
        <v>1</v>
      </c>
      <c r="AE2300">
        <v>1</v>
      </c>
      <c r="AF2300" t="s">
        <v>271</v>
      </c>
    </row>
    <row r="2301" spans="1:32" hidden="1" x14ac:dyDescent="0.25">
      <c r="A2301" t="str">
        <f t="array" ref="A2301">IF(COUNT(SEARCH(RubriekenHistorisch,CONCATENATE(P2300,U2300,AB2300,AH2300))),"t","f")</f>
        <v>f</v>
      </c>
      <c r="B2301" t="str">
        <f t="shared" si="107"/>
        <v>f</v>
      </c>
      <c r="C2301" t="str">
        <f t="shared" si="108"/>
        <v>f</v>
      </c>
      <c r="D2301" t="str">
        <f t="shared" si="109"/>
        <v>f</v>
      </c>
      <c r="E2301" t="str">
        <f>IF(COUNT(SEARCH({"04.","05.","09.","12."},CONCATENATE(P2300,U2300,AB2300,AH2300))),"t","f")</f>
        <v>f</v>
      </c>
      <c r="F2301" t="str">
        <f t="array" ref="F2301">IF(COUNT(SEARCH(HistorischeRubrieken,CONCATENATE(P2300,U2300,AB2300,AH2300))),"t","f")</f>
        <v>f</v>
      </c>
      <c r="G2301">
        <v>2</v>
      </c>
      <c r="H2301">
        <v>411201</v>
      </c>
      <c r="I2301" t="s">
        <v>1890</v>
      </c>
      <c r="J2301">
        <v>20120115</v>
      </c>
      <c r="K2301">
        <v>20121105</v>
      </c>
      <c r="M2301">
        <v>0</v>
      </c>
      <c r="N2301">
        <v>0</v>
      </c>
      <c r="O2301" t="s">
        <v>1868</v>
      </c>
      <c r="R2301">
        <v>0</v>
      </c>
      <c r="S2301" t="s">
        <v>271</v>
      </c>
      <c r="AA2301" t="s">
        <v>1872</v>
      </c>
      <c r="AC2301">
        <v>1</v>
      </c>
      <c r="AE2301">
        <v>1</v>
      </c>
      <c r="AF2301" t="s">
        <v>271</v>
      </c>
    </row>
    <row r="2302" spans="1:32" hidden="1" x14ac:dyDescent="0.25">
      <c r="A2302" t="str">
        <f t="array" ref="A2302">IF(COUNT(SEARCH(RubriekenHistorisch,CONCATENATE(P2301,U2301,AB2301,AH2301))),"t","f")</f>
        <v>f</v>
      </c>
      <c r="B2302" t="str">
        <f t="shared" si="107"/>
        <v>f</v>
      </c>
      <c r="C2302" t="str">
        <f t="shared" si="108"/>
        <v>f</v>
      </c>
      <c r="D2302" t="str">
        <f t="shared" si="109"/>
        <v>f</v>
      </c>
      <c r="E2302" t="str">
        <f>IF(COUNT(SEARCH({"04.","05.","09.","12."},CONCATENATE(P2301,U2301,AB2301,AH2301))),"t","f")</f>
        <v>f</v>
      </c>
      <c r="F2302" t="str">
        <f t="array" ref="F2302">IF(COUNT(SEARCH(HistorischeRubrieken,CONCATENATE(P2301,U2301,AB2301,AH2301))),"t","f")</f>
        <v>f</v>
      </c>
      <c r="G2302">
        <v>3</v>
      </c>
      <c r="H2302">
        <v>411201</v>
      </c>
      <c r="I2302" t="s">
        <v>1890</v>
      </c>
      <c r="J2302">
        <v>20121105</v>
      </c>
      <c r="K2302">
        <v>20130601</v>
      </c>
      <c r="M2302">
        <v>0</v>
      </c>
      <c r="N2302">
        <v>0</v>
      </c>
      <c r="O2302" t="s">
        <v>1868</v>
      </c>
      <c r="R2302">
        <v>0</v>
      </c>
      <c r="S2302" t="s">
        <v>271</v>
      </c>
      <c r="AA2302" t="s">
        <v>1872</v>
      </c>
      <c r="AC2302">
        <v>1</v>
      </c>
      <c r="AE2302">
        <v>1</v>
      </c>
      <c r="AF2302" t="s">
        <v>271</v>
      </c>
    </row>
    <row r="2303" spans="1:32" hidden="1" x14ac:dyDescent="0.25">
      <c r="A2303" t="str">
        <f t="array" ref="A2303">IF(COUNT(SEARCH(RubriekenHistorisch,CONCATENATE(P2302,U2302,AB2302,AH2302))),"t","f")</f>
        <v>f</v>
      </c>
      <c r="B2303" t="str">
        <f t="shared" si="107"/>
        <v>f</v>
      </c>
      <c r="C2303" t="str">
        <f t="shared" si="108"/>
        <v>f</v>
      </c>
      <c r="D2303" t="str">
        <f t="shared" si="109"/>
        <v>f</v>
      </c>
      <c r="E2303" t="str">
        <f>IF(COUNT(SEARCH({"04.","05.","09.","12."},CONCATENATE(P2302,U2302,AB2302,AH2302))),"t","f")</f>
        <v>f</v>
      </c>
      <c r="F2303" t="str">
        <f t="array" ref="F2303">IF(COUNT(SEARCH(HistorischeRubrieken,CONCATENATE(P2302,U2302,AB2302,AH2302))),"t","f")</f>
        <v>f</v>
      </c>
      <c r="G2303">
        <v>4</v>
      </c>
      <c r="H2303">
        <v>411201</v>
      </c>
      <c r="I2303" t="s">
        <v>1891</v>
      </c>
      <c r="J2303">
        <v>20130601</v>
      </c>
      <c r="K2303">
        <v>20140106</v>
      </c>
      <c r="M2303">
        <v>0</v>
      </c>
      <c r="N2303">
        <v>0</v>
      </c>
      <c r="O2303" t="s">
        <v>1868</v>
      </c>
      <c r="R2303">
        <v>0</v>
      </c>
      <c r="S2303" t="s">
        <v>271</v>
      </c>
      <c r="AA2303" t="s">
        <v>1872</v>
      </c>
      <c r="AC2303">
        <v>1</v>
      </c>
      <c r="AE2303">
        <v>1</v>
      </c>
      <c r="AF2303" t="s">
        <v>271</v>
      </c>
    </row>
    <row r="2304" spans="1:32" hidden="1" x14ac:dyDescent="0.25">
      <c r="A2304" t="str">
        <f t="array" ref="A2304">IF(COUNT(SEARCH(RubriekenHistorisch,CONCATENATE(P2303,U2303,AB2303,AH2303))),"t","f")</f>
        <v>f</v>
      </c>
      <c r="B2304" t="str">
        <f t="shared" si="107"/>
        <v>f</v>
      </c>
      <c r="C2304" t="str">
        <f t="shared" si="108"/>
        <v>f</v>
      </c>
      <c r="D2304" t="str">
        <f t="shared" si="109"/>
        <v>f</v>
      </c>
      <c r="E2304" t="str">
        <f>IF(COUNT(SEARCH({"04.","05.","09.","12."},CONCATENATE(P2303,U2303,AB2303,AH2303))),"t","f")</f>
        <v>f</v>
      </c>
      <c r="F2304" t="str">
        <f t="array" ref="F2304">IF(COUNT(SEARCH(HistorischeRubrieken,CONCATENATE(P2303,U2303,AB2303,AH2303))),"t","f")</f>
        <v>f</v>
      </c>
      <c r="G2304">
        <v>5</v>
      </c>
      <c r="H2304">
        <v>411201</v>
      </c>
      <c r="I2304" t="s">
        <v>1891</v>
      </c>
      <c r="J2304">
        <v>20140106</v>
      </c>
      <c r="K2304">
        <v>20140601</v>
      </c>
      <c r="M2304">
        <v>0</v>
      </c>
      <c r="N2304">
        <v>0</v>
      </c>
      <c r="O2304" t="s">
        <v>1868</v>
      </c>
      <c r="R2304">
        <v>0</v>
      </c>
      <c r="S2304" t="s">
        <v>271</v>
      </c>
      <c r="AA2304" t="s">
        <v>1873</v>
      </c>
      <c r="AC2304">
        <v>1</v>
      </c>
      <c r="AE2304">
        <v>1</v>
      </c>
      <c r="AF2304" t="s">
        <v>271</v>
      </c>
    </row>
    <row r="2305" spans="1:32" hidden="1" x14ac:dyDescent="0.25">
      <c r="A2305" t="str">
        <f t="array" ref="A2305">IF(COUNT(SEARCH(RubriekenHistorisch,CONCATENATE(P2304,U2304,AB2304,AH2304))),"t","f")</f>
        <v>f</v>
      </c>
      <c r="B2305" t="str">
        <f t="shared" si="107"/>
        <v>f</v>
      </c>
      <c r="C2305" t="str">
        <f t="shared" si="108"/>
        <v>f</v>
      </c>
      <c r="D2305" t="str">
        <f t="shared" si="109"/>
        <v>f</v>
      </c>
      <c r="E2305" t="str">
        <f>IF(COUNT(SEARCH({"04.","05.","09.","12."},CONCATENATE(P2304,U2304,AB2304,AH2304))),"t","f")</f>
        <v>f</v>
      </c>
      <c r="F2305" t="str">
        <f t="array" ref="F2305">IF(COUNT(SEARCH(HistorischeRubrieken,CONCATENATE(P2304,U2304,AB2304,AH2304))),"t","f")</f>
        <v>f</v>
      </c>
      <c r="G2305">
        <v>6</v>
      </c>
      <c r="H2305">
        <v>411201</v>
      </c>
      <c r="I2305" t="s">
        <v>1891</v>
      </c>
      <c r="J2305">
        <v>20140601</v>
      </c>
      <c r="K2305">
        <v>20141001</v>
      </c>
      <c r="M2305">
        <v>0</v>
      </c>
      <c r="N2305">
        <v>0</v>
      </c>
      <c r="O2305" t="s">
        <v>1868</v>
      </c>
      <c r="R2305">
        <v>0</v>
      </c>
      <c r="S2305" t="s">
        <v>271</v>
      </c>
      <c r="AA2305" t="s">
        <v>1892</v>
      </c>
      <c r="AB2305" t="s">
        <v>1642</v>
      </c>
      <c r="AC2305">
        <v>1</v>
      </c>
      <c r="AE2305">
        <v>1</v>
      </c>
      <c r="AF2305" t="s">
        <v>271</v>
      </c>
    </row>
    <row r="2306" spans="1:32" x14ac:dyDescent="0.25">
      <c r="A2306" t="str">
        <f t="array" ref="A2306">IF(COUNT(SEARCH(RubriekenHistorisch,CONCATENATE(P2305,U2305,AB2305,AH2305))),"t","f")</f>
        <v>f</v>
      </c>
      <c r="B2306" t="str">
        <f t="shared" si="107"/>
        <v>f</v>
      </c>
      <c r="C2306" t="str">
        <f t="shared" si="108"/>
        <v>f</v>
      </c>
      <c r="D2306" t="str">
        <f t="shared" si="109"/>
        <v>f</v>
      </c>
      <c r="E2306" t="str">
        <f>IF(COUNT(SEARCH({"04.","05.","09.","12."},CONCATENATE(P2305,U2305,AB2305,AH2305))),"t","f")</f>
        <v>t</v>
      </c>
      <c r="F2306" t="str">
        <f t="array" ref="F2306">IF(COUNT(SEARCH(HistorischeRubrieken,CONCATENATE(P2305,U2305,AB2305,AH2305))),"t","f")</f>
        <v>f</v>
      </c>
      <c r="G2306">
        <v>7</v>
      </c>
      <c r="H2306">
        <v>411201</v>
      </c>
      <c r="I2306" t="s">
        <v>1891</v>
      </c>
      <c r="J2306">
        <v>20141001</v>
      </c>
      <c r="M2306">
        <v>0</v>
      </c>
      <c r="N2306">
        <v>0</v>
      </c>
      <c r="O2306" t="s">
        <v>1868</v>
      </c>
      <c r="R2306">
        <v>0</v>
      </c>
      <c r="S2306" t="s">
        <v>271</v>
      </c>
      <c r="AA2306" t="s">
        <v>1869</v>
      </c>
      <c r="AC2306">
        <v>1</v>
      </c>
      <c r="AE2306">
        <v>1</v>
      </c>
      <c r="AF2306" t="s">
        <v>271</v>
      </c>
    </row>
    <row r="2307" spans="1:32" x14ac:dyDescent="0.25">
      <c r="A2307" t="str">
        <f t="array" ref="A2307">IF(COUNT(SEARCH(RubriekenHistorisch,CONCATENATE(P2306,U2306,AB2306,AH2306))),"t","f")</f>
        <v>f</v>
      </c>
      <c r="B2307" t="str">
        <f t="shared" ref="B2307:B2370" si="110">IF(COUNT(SEARCH("07.66.20",CONCATENATE(P2306,U2306,AB2306,AH2306))),"t","f")</f>
        <v>f</v>
      </c>
      <c r="C2307" t="str">
        <f t="shared" ref="C2307:C2370" si="111">IF(COUNT(SEARCH("14.40.10",CONCATENATE(P2306,U2306,AB2306,AH2306))),"t","f")</f>
        <v>f</v>
      </c>
      <c r="D2307" t="str">
        <f t="shared" si="109"/>
        <v>f</v>
      </c>
      <c r="E2307" t="str">
        <f>IF(COUNT(SEARCH({"04.","05.","09.","12."},CONCATENATE(P2306,U2306,AB2306,AH2306))),"t","f")</f>
        <v>f</v>
      </c>
      <c r="F2307" t="str">
        <f t="array" ref="F2307">IF(COUNT(SEARCH(HistorischeRubrieken,CONCATENATE(P2306,U2306,AB2306,AH2306))),"t","f")</f>
        <v>f</v>
      </c>
      <c r="G2307">
        <v>1</v>
      </c>
      <c r="H2307">
        <v>411202</v>
      </c>
      <c r="I2307" t="s">
        <v>6759</v>
      </c>
      <c r="J2307">
        <v>20160501</v>
      </c>
      <c r="M2307">
        <v>0</v>
      </c>
      <c r="N2307">
        <v>0</v>
      </c>
      <c r="AA2307" t="s">
        <v>1913</v>
      </c>
      <c r="AC2307">
        <v>0</v>
      </c>
      <c r="AE2307">
        <v>1</v>
      </c>
      <c r="AF2307" t="s">
        <v>271</v>
      </c>
    </row>
    <row r="2308" spans="1:32" hidden="1" x14ac:dyDescent="0.25">
      <c r="A2308" t="str">
        <f t="array" ref="A2308">IF(COUNT(SEARCH(RubriekenHistorisch,CONCATENATE(P2307,U2307,AB2307,AH2307))),"t","f")</f>
        <v>f</v>
      </c>
      <c r="B2308" t="str">
        <f t="shared" si="110"/>
        <v>f</v>
      </c>
      <c r="C2308" t="str">
        <f t="shared" si="111"/>
        <v>f</v>
      </c>
      <c r="D2308" t="str">
        <f t="shared" ref="D2308:D2371" si="112">IF(COUNT(SEARCH("- 0",CONCATENATE(P2307,U2307,AB2307,AH2307))),"t","f")</f>
        <v>f</v>
      </c>
      <c r="E2308" t="str">
        <f>IF(COUNT(SEARCH({"04.","05.","09.","12."},CONCATENATE(P2307,U2307,AB2307,AH2307))),"t","f")</f>
        <v>f</v>
      </c>
      <c r="F2308" t="str">
        <f t="array" ref="F2308">IF(COUNT(SEARCH(HistorischeRubrieken,CONCATENATE(P2307,U2307,AB2307,AH2307))),"t","f")</f>
        <v>f</v>
      </c>
      <c r="G2308">
        <v>1</v>
      </c>
      <c r="H2308">
        <v>411301</v>
      </c>
      <c r="I2308" t="s">
        <v>1893</v>
      </c>
      <c r="J2308">
        <v>20060901</v>
      </c>
      <c r="K2308">
        <v>20120115</v>
      </c>
      <c r="M2308">
        <v>0</v>
      </c>
      <c r="N2308">
        <v>0</v>
      </c>
      <c r="O2308" t="s">
        <v>1870</v>
      </c>
      <c r="R2308">
        <v>0</v>
      </c>
      <c r="S2308" t="s">
        <v>271</v>
      </c>
      <c r="AA2308" t="s">
        <v>1871</v>
      </c>
      <c r="AC2308">
        <v>1</v>
      </c>
      <c r="AE2308">
        <v>1</v>
      </c>
      <c r="AF2308" t="s">
        <v>271</v>
      </c>
    </row>
    <row r="2309" spans="1:32" hidden="1" x14ac:dyDescent="0.25">
      <c r="A2309" t="str">
        <f t="array" ref="A2309">IF(COUNT(SEARCH(RubriekenHistorisch,CONCATENATE(P2308,U2308,AB2308,AH2308))),"t","f")</f>
        <v>f</v>
      </c>
      <c r="B2309" t="str">
        <f t="shared" si="110"/>
        <v>f</v>
      </c>
      <c r="C2309" t="str">
        <f t="shared" si="111"/>
        <v>f</v>
      </c>
      <c r="D2309" t="str">
        <f t="shared" si="112"/>
        <v>f</v>
      </c>
      <c r="E2309" t="str">
        <f>IF(COUNT(SEARCH({"04.","05.","09.","12."},CONCATENATE(P2308,U2308,AB2308,AH2308))),"t","f")</f>
        <v>f</v>
      </c>
      <c r="F2309" t="str">
        <f t="array" ref="F2309">IF(COUNT(SEARCH(HistorischeRubrieken,CONCATENATE(P2308,U2308,AB2308,AH2308))),"t","f")</f>
        <v>f</v>
      </c>
      <c r="G2309">
        <v>2</v>
      </c>
      <c r="H2309">
        <v>411301</v>
      </c>
      <c r="I2309" t="s">
        <v>1893</v>
      </c>
      <c r="J2309">
        <v>20120115</v>
      </c>
      <c r="K2309">
        <v>20121105</v>
      </c>
      <c r="M2309">
        <v>0</v>
      </c>
      <c r="N2309">
        <v>0</v>
      </c>
      <c r="O2309" t="s">
        <v>1868</v>
      </c>
      <c r="R2309">
        <v>0</v>
      </c>
      <c r="S2309" t="s">
        <v>271</v>
      </c>
      <c r="AA2309" t="s">
        <v>1872</v>
      </c>
      <c r="AC2309">
        <v>1</v>
      </c>
      <c r="AE2309">
        <v>1</v>
      </c>
      <c r="AF2309" t="s">
        <v>271</v>
      </c>
    </row>
    <row r="2310" spans="1:32" hidden="1" x14ac:dyDescent="0.25">
      <c r="A2310" t="str">
        <f t="array" ref="A2310">IF(COUNT(SEARCH(RubriekenHistorisch,CONCATENATE(P2309,U2309,AB2309,AH2309))),"t","f")</f>
        <v>f</v>
      </c>
      <c r="B2310" t="str">
        <f t="shared" si="110"/>
        <v>f</v>
      </c>
      <c r="C2310" t="str">
        <f t="shared" si="111"/>
        <v>f</v>
      </c>
      <c r="D2310" t="str">
        <f t="shared" si="112"/>
        <v>f</v>
      </c>
      <c r="E2310" t="str">
        <f>IF(COUNT(SEARCH({"04.","05.","09.","12."},CONCATENATE(P2309,U2309,AB2309,AH2309))),"t","f")</f>
        <v>f</v>
      </c>
      <c r="F2310" t="str">
        <f t="array" ref="F2310">IF(COUNT(SEARCH(HistorischeRubrieken,CONCATENATE(P2309,U2309,AB2309,AH2309))),"t","f")</f>
        <v>f</v>
      </c>
      <c r="G2310">
        <v>3</v>
      </c>
      <c r="H2310">
        <v>411301</v>
      </c>
      <c r="I2310" t="s">
        <v>1893</v>
      </c>
      <c r="J2310">
        <v>20121105</v>
      </c>
      <c r="K2310">
        <v>20140106</v>
      </c>
      <c r="M2310">
        <v>0</v>
      </c>
      <c r="N2310">
        <v>0</v>
      </c>
      <c r="O2310" t="s">
        <v>1868</v>
      </c>
      <c r="R2310">
        <v>0</v>
      </c>
      <c r="S2310" t="s">
        <v>271</v>
      </c>
      <c r="AA2310" t="s">
        <v>1872</v>
      </c>
      <c r="AC2310">
        <v>1</v>
      </c>
      <c r="AE2310">
        <v>1</v>
      </c>
      <c r="AF2310" t="s">
        <v>271</v>
      </c>
    </row>
    <row r="2311" spans="1:32" x14ac:dyDescent="0.25">
      <c r="A2311" t="str">
        <f t="array" ref="A2311">IF(COUNT(SEARCH(RubriekenHistorisch,CONCATENATE(P2310,U2310,AB2310,AH2310))),"t","f")</f>
        <v>f</v>
      </c>
      <c r="B2311" t="str">
        <f t="shared" si="110"/>
        <v>f</v>
      </c>
      <c r="C2311" t="str">
        <f t="shared" si="111"/>
        <v>f</v>
      </c>
      <c r="D2311" t="str">
        <f t="shared" si="112"/>
        <v>f</v>
      </c>
      <c r="E2311" t="str">
        <f>IF(COUNT(SEARCH({"04.","05.","09.","12."},CONCATENATE(P2310,U2310,AB2310,AH2310))),"t","f")</f>
        <v>f</v>
      </c>
      <c r="F2311" t="str">
        <f t="array" ref="F2311">IF(COUNT(SEARCH(HistorischeRubrieken,CONCATENATE(P2310,U2310,AB2310,AH2310))),"t","f")</f>
        <v>f</v>
      </c>
      <c r="G2311">
        <v>4</v>
      </c>
      <c r="H2311">
        <v>411301</v>
      </c>
      <c r="I2311" t="s">
        <v>1893</v>
      </c>
      <c r="J2311">
        <v>20140106</v>
      </c>
      <c r="M2311">
        <v>0</v>
      </c>
      <c r="N2311">
        <v>0</v>
      </c>
      <c r="O2311" t="s">
        <v>1868</v>
      </c>
      <c r="R2311">
        <v>0</v>
      </c>
      <c r="S2311" t="s">
        <v>271</v>
      </c>
      <c r="AA2311" t="s">
        <v>1873</v>
      </c>
      <c r="AC2311">
        <v>1</v>
      </c>
      <c r="AE2311">
        <v>1</v>
      </c>
      <c r="AF2311" t="s">
        <v>271</v>
      </c>
    </row>
    <row r="2312" spans="1:32" x14ac:dyDescent="0.25">
      <c r="A2312" t="str">
        <f t="array" ref="A2312">IF(COUNT(SEARCH(RubriekenHistorisch,CONCATENATE(P2311,U2311,AB2311,AH2311))),"t","f")</f>
        <v>f</v>
      </c>
      <c r="B2312" t="str">
        <f t="shared" si="110"/>
        <v>f</v>
      </c>
      <c r="C2312" t="str">
        <f t="shared" si="111"/>
        <v>f</v>
      </c>
      <c r="D2312" t="str">
        <f t="shared" si="112"/>
        <v>f</v>
      </c>
      <c r="E2312" t="str">
        <f>IF(COUNT(SEARCH({"04.","05.","09.","12."},CONCATENATE(P2311,U2311,AB2311,AH2311))),"t","f")</f>
        <v>f</v>
      </c>
      <c r="F2312" t="str">
        <f t="array" ref="F2312">IF(COUNT(SEARCH(HistorischeRubrieken,CONCATENATE(P2311,U2311,AB2311,AH2311))),"t","f")</f>
        <v>f</v>
      </c>
      <c r="G2312">
        <v>1</v>
      </c>
      <c r="H2312">
        <v>411302</v>
      </c>
      <c r="I2312" t="s">
        <v>6760</v>
      </c>
      <c r="J2312">
        <v>20160501</v>
      </c>
      <c r="M2312">
        <v>0</v>
      </c>
      <c r="N2312">
        <v>0</v>
      </c>
      <c r="AA2312" t="s">
        <v>1913</v>
      </c>
      <c r="AC2312">
        <v>0</v>
      </c>
      <c r="AE2312">
        <v>1</v>
      </c>
      <c r="AF2312" t="s">
        <v>271</v>
      </c>
    </row>
    <row r="2313" spans="1:32" hidden="1" x14ac:dyDescent="0.25">
      <c r="A2313" t="str">
        <f t="array" ref="A2313">IF(COUNT(SEARCH(RubriekenHistorisch,CONCATENATE(P2312,U2312,AB2312,AH2312))),"t","f")</f>
        <v>f</v>
      </c>
      <c r="B2313" t="str">
        <f t="shared" si="110"/>
        <v>f</v>
      </c>
      <c r="C2313" t="str">
        <f t="shared" si="111"/>
        <v>f</v>
      </c>
      <c r="D2313" t="str">
        <f t="shared" si="112"/>
        <v>f</v>
      </c>
      <c r="E2313" t="str">
        <f>IF(COUNT(SEARCH({"04.","05.","09.","12."},CONCATENATE(P2312,U2312,AB2312,AH2312))),"t","f")</f>
        <v>f</v>
      </c>
      <c r="F2313" t="str">
        <f t="array" ref="F2313">IF(COUNT(SEARCH(HistorischeRubrieken,CONCATENATE(P2312,U2312,AB2312,AH2312))),"t","f")</f>
        <v>f</v>
      </c>
      <c r="G2313">
        <v>1</v>
      </c>
      <c r="H2313">
        <v>411401</v>
      </c>
      <c r="I2313" t="s">
        <v>1894</v>
      </c>
      <c r="J2313">
        <v>20061201</v>
      </c>
      <c r="K2313">
        <v>20090101</v>
      </c>
      <c r="M2313">
        <v>0</v>
      </c>
      <c r="N2313">
        <v>0</v>
      </c>
      <c r="O2313" t="s">
        <v>1870</v>
      </c>
      <c r="R2313">
        <v>0</v>
      </c>
      <c r="S2313" t="s">
        <v>271</v>
      </c>
      <c r="AA2313" t="s">
        <v>1871</v>
      </c>
      <c r="AC2313">
        <v>1</v>
      </c>
      <c r="AE2313">
        <v>1</v>
      </c>
      <c r="AF2313" t="s">
        <v>271</v>
      </c>
    </row>
    <row r="2314" spans="1:32" hidden="1" x14ac:dyDescent="0.25">
      <c r="A2314" t="str">
        <f t="array" ref="A2314">IF(COUNT(SEARCH(RubriekenHistorisch,CONCATENATE(P2313,U2313,AB2313,AH2313))),"t","f")</f>
        <v>f</v>
      </c>
      <c r="B2314" t="str">
        <f t="shared" si="110"/>
        <v>f</v>
      </c>
      <c r="C2314" t="str">
        <f t="shared" si="111"/>
        <v>f</v>
      </c>
      <c r="D2314" t="str">
        <f t="shared" si="112"/>
        <v>f</v>
      </c>
      <c r="E2314" t="str">
        <f>IF(COUNT(SEARCH({"04.","05.","09.","12."},CONCATENATE(P2313,U2313,AB2313,AH2313))),"t","f")</f>
        <v>f</v>
      </c>
      <c r="F2314" t="str">
        <f t="array" ref="F2314">IF(COUNT(SEARCH(HistorischeRubrieken,CONCATENATE(P2313,U2313,AB2313,AH2313))),"t","f")</f>
        <v>f</v>
      </c>
      <c r="G2314">
        <v>2</v>
      </c>
      <c r="H2314">
        <v>411401</v>
      </c>
      <c r="I2314" t="s">
        <v>1894</v>
      </c>
      <c r="J2314">
        <v>20090101</v>
      </c>
      <c r="K2314">
        <v>20120115</v>
      </c>
      <c r="M2314">
        <v>0</v>
      </c>
      <c r="N2314">
        <v>0</v>
      </c>
      <c r="O2314" t="s">
        <v>1870</v>
      </c>
      <c r="R2314">
        <v>0</v>
      </c>
      <c r="S2314" t="s">
        <v>271</v>
      </c>
      <c r="AA2314" t="s">
        <v>1871</v>
      </c>
      <c r="AC2314">
        <v>1</v>
      </c>
      <c r="AE2314">
        <v>1</v>
      </c>
      <c r="AF2314" t="s">
        <v>271</v>
      </c>
    </row>
    <row r="2315" spans="1:32" hidden="1" x14ac:dyDescent="0.25">
      <c r="A2315" t="str">
        <f t="array" ref="A2315">IF(COUNT(SEARCH(RubriekenHistorisch,CONCATENATE(P2314,U2314,AB2314,AH2314))),"t","f")</f>
        <v>f</v>
      </c>
      <c r="B2315" t="str">
        <f t="shared" si="110"/>
        <v>f</v>
      </c>
      <c r="C2315" t="str">
        <f t="shared" si="111"/>
        <v>f</v>
      </c>
      <c r="D2315" t="str">
        <f t="shared" si="112"/>
        <v>f</v>
      </c>
      <c r="E2315" t="str">
        <f>IF(COUNT(SEARCH({"04.","05.","09.","12."},CONCATENATE(P2314,U2314,AB2314,AH2314))),"t","f")</f>
        <v>f</v>
      </c>
      <c r="F2315" t="str">
        <f t="array" ref="F2315">IF(COUNT(SEARCH(HistorischeRubrieken,CONCATENATE(P2314,U2314,AB2314,AH2314))),"t","f")</f>
        <v>f</v>
      </c>
      <c r="G2315">
        <v>3</v>
      </c>
      <c r="H2315">
        <v>411401</v>
      </c>
      <c r="I2315" t="s">
        <v>1894</v>
      </c>
      <c r="J2315">
        <v>20120115</v>
      </c>
      <c r="K2315">
        <v>20120601</v>
      </c>
      <c r="M2315">
        <v>0</v>
      </c>
      <c r="N2315">
        <v>0</v>
      </c>
      <c r="O2315" t="s">
        <v>1868</v>
      </c>
      <c r="R2315">
        <v>0</v>
      </c>
      <c r="S2315" t="s">
        <v>271</v>
      </c>
      <c r="AA2315" t="s">
        <v>1872</v>
      </c>
      <c r="AC2315">
        <v>1</v>
      </c>
      <c r="AE2315">
        <v>1</v>
      </c>
      <c r="AF2315" t="s">
        <v>271</v>
      </c>
    </row>
    <row r="2316" spans="1:32" hidden="1" x14ac:dyDescent="0.25">
      <c r="A2316" t="str">
        <f t="array" ref="A2316">IF(COUNT(SEARCH(RubriekenHistorisch,CONCATENATE(P2315,U2315,AB2315,AH2315))),"t","f")</f>
        <v>f</v>
      </c>
      <c r="B2316" t="str">
        <f t="shared" si="110"/>
        <v>f</v>
      </c>
      <c r="C2316" t="str">
        <f t="shared" si="111"/>
        <v>f</v>
      </c>
      <c r="D2316" t="str">
        <f t="shared" si="112"/>
        <v>f</v>
      </c>
      <c r="E2316" t="str">
        <f>IF(COUNT(SEARCH({"04.","05.","09.","12."},CONCATENATE(P2315,U2315,AB2315,AH2315))),"t","f")</f>
        <v>f</v>
      </c>
      <c r="F2316" t="str">
        <f t="array" ref="F2316">IF(COUNT(SEARCH(HistorischeRubrieken,CONCATENATE(P2315,U2315,AB2315,AH2315))),"t","f")</f>
        <v>f</v>
      </c>
      <c r="G2316">
        <v>1</v>
      </c>
      <c r="H2316">
        <v>411501</v>
      </c>
      <c r="I2316" t="s">
        <v>1895</v>
      </c>
      <c r="J2316">
        <v>20070601</v>
      </c>
      <c r="K2316">
        <v>20120115</v>
      </c>
      <c r="M2316">
        <v>0</v>
      </c>
      <c r="N2316">
        <v>0</v>
      </c>
      <c r="O2316" t="s">
        <v>1870</v>
      </c>
      <c r="R2316">
        <v>0</v>
      </c>
      <c r="S2316" t="s">
        <v>271</v>
      </c>
      <c r="AA2316" t="s">
        <v>1871</v>
      </c>
      <c r="AC2316">
        <v>1</v>
      </c>
      <c r="AE2316">
        <v>1</v>
      </c>
      <c r="AF2316" t="s">
        <v>271</v>
      </c>
    </row>
    <row r="2317" spans="1:32" hidden="1" x14ac:dyDescent="0.25">
      <c r="A2317" t="str">
        <f t="array" ref="A2317">IF(COUNT(SEARCH(RubriekenHistorisch,CONCATENATE(P2316,U2316,AB2316,AH2316))),"t","f")</f>
        <v>f</v>
      </c>
      <c r="B2317" t="str">
        <f t="shared" si="110"/>
        <v>f</v>
      </c>
      <c r="C2317" t="str">
        <f t="shared" si="111"/>
        <v>f</v>
      </c>
      <c r="D2317" t="str">
        <f t="shared" si="112"/>
        <v>f</v>
      </c>
      <c r="E2317" t="str">
        <f>IF(COUNT(SEARCH({"04.","05.","09.","12."},CONCATENATE(P2316,U2316,AB2316,AH2316))),"t","f")</f>
        <v>f</v>
      </c>
      <c r="F2317" t="str">
        <f t="array" ref="F2317">IF(COUNT(SEARCH(HistorischeRubrieken,CONCATENATE(P2316,U2316,AB2316,AH2316))),"t","f")</f>
        <v>f</v>
      </c>
      <c r="G2317">
        <v>2</v>
      </c>
      <c r="H2317">
        <v>411501</v>
      </c>
      <c r="I2317" t="s">
        <v>1895</v>
      </c>
      <c r="J2317">
        <v>20120115</v>
      </c>
      <c r="K2317">
        <v>20121105</v>
      </c>
      <c r="M2317">
        <v>0</v>
      </c>
      <c r="N2317">
        <v>0</v>
      </c>
      <c r="O2317" t="s">
        <v>1868</v>
      </c>
      <c r="R2317">
        <v>0</v>
      </c>
      <c r="S2317" t="s">
        <v>271</v>
      </c>
      <c r="AA2317" t="s">
        <v>1872</v>
      </c>
      <c r="AC2317">
        <v>1</v>
      </c>
      <c r="AE2317">
        <v>1</v>
      </c>
      <c r="AF2317" t="s">
        <v>271</v>
      </c>
    </row>
    <row r="2318" spans="1:32" hidden="1" x14ac:dyDescent="0.25">
      <c r="A2318" t="str">
        <f t="array" ref="A2318">IF(COUNT(SEARCH(RubriekenHistorisch,CONCATENATE(P2317,U2317,AB2317,AH2317))),"t","f")</f>
        <v>f</v>
      </c>
      <c r="B2318" t="str">
        <f t="shared" si="110"/>
        <v>f</v>
      </c>
      <c r="C2318" t="str">
        <f t="shared" si="111"/>
        <v>f</v>
      </c>
      <c r="D2318" t="str">
        <f t="shared" si="112"/>
        <v>f</v>
      </c>
      <c r="E2318" t="str">
        <f>IF(COUNT(SEARCH({"04.","05.","09.","12."},CONCATENATE(P2317,U2317,AB2317,AH2317))),"t","f")</f>
        <v>f</v>
      </c>
      <c r="F2318" t="str">
        <f t="array" ref="F2318">IF(COUNT(SEARCH(HistorischeRubrieken,CONCATENATE(P2317,U2317,AB2317,AH2317))),"t","f")</f>
        <v>f</v>
      </c>
      <c r="G2318">
        <v>3</v>
      </c>
      <c r="H2318">
        <v>411501</v>
      </c>
      <c r="I2318" t="s">
        <v>1895</v>
      </c>
      <c r="J2318">
        <v>20121105</v>
      </c>
      <c r="K2318">
        <v>20140106</v>
      </c>
      <c r="M2318">
        <v>0</v>
      </c>
      <c r="N2318">
        <v>0</v>
      </c>
      <c r="O2318" t="s">
        <v>1868</v>
      </c>
      <c r="R2318">
        <v>0</v>
      </c>
      <c r="S2318" t="s">
        <v>271</v>
      </c>
      <c r="AA2318" t="s">
        <v>1872</v>
      </c>
      <c r="AC2318">
        <v>1</v>
      </c>
      <c r="AE2318">
        <v>1</v>
      </c>
      <c r="AF2318" t="s">
        <v>271</v>
      </c>
    </row>
    <row r="2319" spans="1:32" hidden="1" x14ac:dyDescent="0.25">
      <c r="A2319" t="str">
        <f t="array" ref="A2319">IF(COUNT(SEARCH(RubriekenHistorisch,CONCATENATE(P2318,U2318,AB2318,AH2318))),"t","f")</f>
        <v>f</v>
      </c>
      <c r="B2319" t="str">
        <f t="shared" si="110"/>
        <v>f</v>
      </c>
      <c r="C2319" t="str">
        <f t="shared" si="111"/>
        <v>f</v>
      </c>
      <c r="D2319" t="str">
        <f t="shared" si="112"/>
        <v>f</v>
      </c>
      <c r="E2319" t="str">
        <f>IF(COUNT(SEARCH({"04.","05.","09.","12."},CONCATENATE(P2318,U2318,AB2318,AH2318))),"t","f")</f>
        <v>f</v>
      </c>
      <c r="F2319" t="str">
        <f t="array" ref="F2319">IF(COUNT(SEARCH(HistorischeRubrieken,CONCATENATE(P2318,U2318,AB2318,AH2318))),"t","f")</f>
        <v>f</v>
      </c>
      <c r="G2319">
        <v>4</v>
      </c>
      <c r="H2319">
        <v>411501</v>
      </c>
      <c r="I2319" t="s">
        <v>1896</v>
      </c>
      <c r="J2319">
        <v>20140106</v>
      </c>
      <c r="K2319">
        <v>20150401</v>
      </c>
      <c r="M2319">
        <v>0</v>
      </c>
      <c r="N2319">
        <v>0</v>
      </c>
      <c r="O2319" t="s">
        <v>1868</v>
      </c>
      <c r="R2319">
        <v>0</v>
      </c>
      <c r="S2319" t="s">
        <v>271</v>
      </c>
      <c r="AA2319" t="s">
        <v>1873</v>
      </c>
      <c r="AC2319">
        <v>1</v>
      </c>
      <c r="AE2319">
        <v>1</v>
      </c>
      <c r="AF2319" t="s">
        <v>271</v>
      </c>
    </row>
    <row r="2320" spans="1:32" hidden="1" x14ac:dyDescent="0.25">
      <c r="A2320" t="str">
        <f t="array" ref="A2320">IF(COUNT(SEARCH(RubriekenHistorisch,CONCATENATE(P2319,U2319,AB2319,AH2319))),"t","f")</f>
        <v>f</v>
      </c>
      <c r="B2320" t="str">
        <f t="shared" si="110"/>
        <v>f</v>
      </c>
      <c r="C2320" t="str">
        <f t="shared" si="111"/>
        <v>f</v>
      </c>
      <c r="D2320" t="str">
        <f t="shared" si="112"/>
        <v>f</v>
      </c>
      <c r="E2320" t="str">
        <f>IF(COUNT(SEARCH({"04.","05.","09.","12."},CONCATENATE(P2319,U2319,AB2319,AH2319))),"t","f")</f>
        <v>f</v>
      </c>
      <c r="F2320" t="str">
        <f t="array" ref="F2320">IF(COUNT(SEARCH(HistorischeRubrieken,CONCATENATE(P2319,U2319,AB2319,AH2319))),"t","f")</f>
        <v>f</v>
      </c>
      <c r="G2320">
        <v>5</v>
      </c>
      <c r="H2320">
        <v>411501</v>
      </c>
      <c r="I2320" t="s">
        <v>1896</v>
      </c>
      <c r="J2320">
        <v>20150401</v>
      </c>
      <c r="K2320">
        <v>20160201</v>
      </c>
      <c r="M2320">
        <v>0</v>
      </c>
      <c r="N2320">
        <v>0</v>
      </c>
      <c r="O2320" t="s">
        <v>1868</v>
      </c>
      <c r="R2320">
        <v>0</v>
      </c>
      <c r="S2320" t="s">
        <v>271</v>
      </c>
      <c r="AA2320" t="s">
        <v>1869</v>
      </c>
      <c r="AC2320">
        <v>1</v>
      </c>
      <c r="AE2320">
        <v>1</v>
      </c>
      <c r="AF2320" t="s">
        <v>271</v>
      </c>
    </row>
    <row r="2321" spans="1:32" hidden="1" x14ac:dyDescent="0.25">
      <c r="A2321" t="str">
        <f t="array" ref="A2321">IF(COUNT(SEARCH(RubriekenHistorisch,CONCATENATE(P2320,U2320,AB2320,AH2320))),"t","f")</f>
        <v>f</v>
      </c>
      <c r="B2321" t="str">
        <f t="shared" si="110"/>
        <v>f</v>
      </c>
      <c r="C2321" t="str">
        <f t="shared" si="111"/>
        <v>f</v>
      </c>
      <c r="D2321" t="str">
        <f t="shared" si="112"/>
        <v>f</v>
      </c>
      <c r="E2321" t="str">
        <f>IF(COUNT(SEARCH({"04.","05.","09.","12."},CONCATENATE(P2320,U2320,AB2320,AH2320))),"t","f")</f>
        <v>f</v>
      </c>
      <c r="F2321" t="str">
        <f t="array" ref="F2321">IF(COUNT(SEARCH(HistorischeRubrieken,CONCATENATE(P2320,U2320,AB2320,AH2320))),"t","f")</f>
        <v>f</v>
      </c>
      <c r="G2321">
        <v>6</v>
      </c>
      <c r="H2321">
        <v>411501</v>
      </c>
      <c r="I2321" t="s">
        <v>1896</v>
      </c>
      <c r="J2321">
        <v>20160201</v>
      </c>
      <c r="K2321">
        <v>20160301</v>
      </c>
      <c r="M2321">
        <v>0</v>
      </c>
      <c r="N2321">
        <v>0</v>
      </c>
      <c r="U2321" t="s">
        <v>6761</v>
      </c>
      <c r="V2321">
        <v>2</v>
      </c>
      <c r="W2321">
        <v>0</v>
      </c>
      <c r="X2321">
        <v>20160215</v>
      </c>
      <c r="Y2321">
        <v>0</v>
      </c>
      <c r="Z2321" t="s">
        <v>271</v>
      </c>
      <c r="AA2321" t="s">
        <v>1869</v>
      </c>
      <c r="AC2321">
        <v>0</v>
      </c>
      <c r="AE2321">
        <v>1</v>
      </c>
      <c r="AF2321" t="s">
        <v>271</v>
      </c>
    </row>
    <row r="2322" spans="1:32" hidden="1" x14ac:dyDescent="0.25">
      <c r="A2322" t="str">
        <f t="array" ref="A2322">IF(COUNT(SEARCH(RubriekenHistorisch,CONCATENATE(P2321,U2321,AB2321,AH2321))),"t","f")</f>
        <v>f</v>
      </c>
      <c r="B2322" t="str">
        <f t="shared" si="110"/>
        <v>f</v>
      </c>
      <c r="C2322" t="str">
        <f t="shared" si="111"/>
        <v>t</v>
      </c>
      <c r="D2322" t="str">
        <f t="shared" si="112"/>
        <v>f</v>
      </c>
      <c r="E2322" t="str">
        <f>IF(COUNT(SEARCH({"04.","05.","09.","12."},CONCATENATE(P2321,U2321,AB2321,AH2321))),"t","f")</f>
        <v>f</v>
      </c>
      <c r="F2322" t="str">
        <f t="array" ref="F2322">IF(COUNT(SEARCH(HistorischeRubrieken,CONCATENATE(P2321,U2321,AB2321,AH2321))),"t","f")</f>
        <v>f</v>
      </c>
      <c r="G2322">
        <v>1</v>
      </c>
      <c r="H2322">
        <v>411601</v>
      </c>
      <c r="I2322" t="s">
        <v>1897</v>
      </c>
      <c r="J2322">
        <v>20070301</v>
      </c>
      <c r="K2322">
        <v>20120115</v>
      </c>
      <c r="M2322">
        <v>0</v>
      </c>
      <c r="N2322">
        <v>0</v>
      </c>
      <c r="O2322" t="s">
        <v>1870</v>
      </c>
      <c r="R2322">
        <v>0</v>
      </c>
      <c r="S2322" t="s">
        <v>271</v>
      </c>
      <c r="AA2322" t="s">
        <v>1871</v>
      </c>
      <c r="AC2322">
        <v>1</v>
      </c>
      <c r="AE2322">
        <v>1</v>
      </c>
      <c r="AF2322" t="s">
        <v>271</v>
      </c>
    </row>
    <row r="2323" spans="1:32" hidden="1" x14ac:dyDescent="0.25">
      <c r="A2323" t="str">
        <f t="array" ref="A2323">IF(COUNT(SEARCH(RubriekenHistorisch,CONCATENATE(P2322,U2322,AB2322,AH2322))),"t","f")</f>
        <v>f</v>
      </c>
      <c r="B2323" t="str">
        <f t="shared" si="110"/>
        <v>f</v>
      </c>
      <c r="C2323" t="str">
        <f t="shared" si="111"/>
        <v>f</v>
      </c>
      <c r="D2323" t="str">
        <f t="shared" si="112"/>
        <v>f</v>
      </c>
      <c r="E2323" t="str">
        <f>IF(COUNT(SEARCH({"04.","05.","09.","12."},CONCATENATE(P2322,U2322,AB2322,AH2322))),"t","f")</f>
        <v>f</v>
      </c>
      <c r="F2323" t="str">
        <f t="array" ref="F2323">IF(COUNT(SEARCH(HistorischeRubrieken,CONCATENATE(P2322,U2322,AB2322,AH2322))),"t","f")</f>
        <v>f</v>
      </c>
      <c r="G2323">
        <v>2</v>
      </c>
      <c r="H2323">
        <v>411601</v>
      </c>
      <c r="I2323" t="s">
        <v>1897</v>
      </c>
      <c r="J2323">
        <v>20120115</v>
      </c>
      <c r="K2323">
        <v>20121105</v>
      </c>
      <c r="M2323">
        <v>0</v>
      </c>
      <c r="N2323">
        <v>0</v>
      </c>
      <c r="O2323" t="s">
        <v>1868</v>
      </c>
      <c r="R2323">
        <v>0</v>
      </c>
      <c r="S2323" t="s">
        <v>271</v>
      </c>
      <c r="AA2323" t="s">
        <v>1872</v>
      </c>
      <c r="AC2323">
        <v>1</v>
      </c>
      <c r="AE2323">
        <v>1</v>
      </c>
      <c r="AF2323" t="s">
        <v>271</v>
      </c>
    </row>
    <row r="2324" spans="1:32" hidden="1" x14ac:dyDescent="0.25">
      <c r="A2324" t="str">
        <f t="array" ref="A2324">IF(COUNT(SEARCH(RubriekenHistorisch,CONCATENATE(P2323,U2323,AB2323,AH2323))),"t","f")</f>
        <v>f</v>
      </c>
      <c r="B2324" t="str">
        <f t="shared" si="110"/>
        <v>f</v>
      </c>
      <c r="C2324" t="str">
        <f t="shared" si="111"/>
        <v>f</v>
      </c>
      <c r="D2324" t="str">
        <f t="shared" si="112"/>
        <v>f</v>
      </c>
      <c r="E2324" t="str">
        <f>IF(COUNT(SEARCH({"04.","05.","09.","12."},CONCATENATE(P2323,U2323,AB2323,AH2323))),"t","f")</f>
        <v>f</v>
      </c>
      <c r="F2324" t="str">
        <f t="array" ref="F2324">IF(COUNT(SEARCH(HistorischeRubrieken,CONCATENATE(P2323,U2323,AB2323,AH2323))),"t","f")</f>
        <v>f</v>
      </c>
      <c r="G2324">
        <v>3</v>
      </c>
      <c r="H2324">
        <v>411601</v>
      </c>
      <c r="I2324" t="s">
        <v>1897</v>
      </c>
      <c r="J2324">
        <v>20121105</v>
      </c>
      <c r="K2324">
        <v>20140106</v>
      </c>
      <c r="M2324">
        <v>0</v>
      </c>
      <c r="N2324">
        <v>0</v>
      </c>
      <c r="O2324" t="s">
        <v>1868</v>
      </c>
      <c r="R2324">
        <v>0</v>
      </c>
      <c r="S2324" t="s">
        <v>271</v>
      </c>
      <c r="AA2324" t="s">
        <v>1872</v>
      </c>
      <c r="AC2324">
        <v>1</v>
      </c>
      <c r="AE2324">
        <v>1</v>
      </c>
      <c r="AF2324" t="s">
        <v>271</v>
      </c>
    </row>
    <row r="2325" spans="1:32" x14ac:dyDescent="0.25">
      <c r="A2325" t="str">
        <f t="array" ref="A2325">IF(COUNT(SEARCH(RubriekenHistorisch,CONCATENATE(P2324,U2324,AB2324,AH2324))),"t","f")</f>
        <v>f</v>
      </c>
      <c r="B2325" t="str">
        <f t="shared" si="110"/>
        <v>f</v>
      </c>
      <c r="C2325" t="str">
        <f t="shared" si="111"/>
        <v>f</v>
      </c>
      <c r="D2325" t="str">
        <f t="shared" si="112"/>
        <v>f</v>
      </c>
      <c r="E2325" t="str">
        <f>IF(COUNT(SEARCH({"04.","05.","09.","12."},CONCATENATE(P2324,U2324,AB2324,AH2324))),"t","f")</f>
        <v>f</v>
      </c>
      <c r="F2325" t="str">
        <f t="array" ref="F2325">IF(COUNT(SEARCH(HistorischeRubrieken,CONCATENATE(P2324,U2324,AB2324,AH2324))),"t","f")</f>
        <v>f</v>
      </c>
      <c r="G2325">
        <v>4</v>
      </c>
      <c r="H2325">
        <v>411601</v>
      </c>
      <c r="I2325" t="s">
        <v>1898</v>
      </c>
      <c r="J2325">
        <v>20140106</v>
      </c>
      <c r="M2325">
        <v>0</v>
      </c>
      <c r="N2325">
        <v>0</v>
      </c>
      <c r="O2325" t="s">
        <v>1868</v>
      </c>
      <c r="R2325">
        <v>0</v>
      </c>
      <c r="S2325" t="s">
        <v>271</v>
      </c>
      <c r="AA2325" t="s">
        <v>1873</v>
      </c>
      <c r="AC2325">
        <v>1</v>
      </c>
      <c r="AE2325">
        <v>1</v>
      </c>
      <c r="AF2325" t="s">
        <v>271</v>
      </c>
    </row>
    <row r="2326" spans="1:32" x14ac:dyDescent="0.25">
      <c r="A2326" t="str">
        <f t="array" ref="A2326">IF(COUNT(SEARCH(RubriekenHistorisch,CONCATENATE(P2325,U2325,AB2325,AH2325))),"t","f")</f>
        <v>f</v>
      </c>
      <c r="B2326" t="str">
        <f t="shared" si="110"/>
        <v>f</v>
      </c>
      <c r="C2326" t="str">
        <f t="shared" si="111"/>
        <v>f</v>
      </c>
      <c r="D2326" t="str">
        <f t="shared" si="112"/>
        <v>f</v>
      </c>
      <c r="E2326" t="str">
        <f>IF(COUNT(SEARCH({"04.","05.","09.","12."},CONCATENATE(P2325,U2325,AB2325,AH2325))),"t","f")</f>
        <v>f</v>
      </c>
      <c r="F2326" t="str">
        <f t="array" ref="F2326">IF(COUNT(SEARCH(HistorischeRubrieken,CONCATENATE(P2325,U2325,AB2325,AH2325))),"t","f")</f>
        <v>f</v>
      </c>
      <c r="G2326">
        <v>1</v>
      </c>
      <c r="H2326">
        <v>411602</v>
      </c>
      <c r="I2326" t="s">
        <v>6762</v>
      </c>
      <c r="J2326">
        <v>20160501</v>
      </c>
      <c r="M2326">
        <v>0</v>
      </c>
      <c r="N2326">
        <v>0</v>
      </c>
      <c r="AA2326" t="s">
        <v>1913</v>
      </c>
      <c r="AC2326">
        <v>0</v>
      </c>
      <c r="AE2326">
        <v>1</v>
      </c>
      <c r="AF2326" t="s">
        <v>271</v>
      </c>
    </row>
    <row r="2327" spans="1:32" hidden="1" x14ac:dyDescent="0.25">
      <c r="A2327" t="str">
        <f t="array" ref="A2327">IF(COUNT(SEARCH(RubriekenHistorisch,CONCATENATE(P2326,U2326,AB2326,AH2326))),"t","f")</f>
        <v>f</v>
      </c>
      <c r="B2327" t="str">
        <f t="shared" si="110"/>
        <v>f</v>
      </c>
      <c r="C2327" t="str">
        <f t="shared" si="111"/>
        <v>f</v>
      </c>
      <c r="D2327" t="str">
        <f t="shared" si="112"/>
        <v>f</v>
      </c>
      <c r="E2327" t="str">
        <f>IF(COUNT(SEARCH({"04.","05.","09.","12."},CONCATENATE(P2326,U2326,AB2326,AH2326))),"t","f")</f>
        <v>f</v>
      </c>
      <c r="F2327" t="str">
        <f t="array" ref="F2327">IF(COUNT(SEARCH(HistorischeRubrieken,CONCATENATE(P2326,U2326,AB2326,AH2326))),"t","f")</f>
        <v>f</v>
      </c>
      <c r="G2327">
        <v>1</v>
      </c>
      <c r="H2327">
        <v>411701</v>
      </c>
      <c r="I2327" t="s">
        <v>1899</v>
      </c>
      <c r="J2327">
        <v>20070901</v>
      </c>
      <c r="K2327">
        <v>20120115</v>
      </c>
      <c r="M2327">
        <v>0</v>
      </c>
      <c r="N2327">
        <v>0</v>
      </c>
      <c r="O2327" t="s">
        <v>1870</v>
      </c>
      <c r="R2327">
        <v>0</v>
      </c>
      <c r="S2327" t="s">
        <v>271</v>
      </c>
      <c r="AA2327" t="s">
        <v>1871</v>
      </c>
      <c r="AC2327">
        <v>1</v>
      </c>
      <c r="AE2327">
        <v>1</v>
      </c>
      <c r="AF2327" t="s">
        <v>271</v>
      </c>
    </row>
    <row r="2328" spans="1:32" hidden="1" x14ac:dyDescent="0.25">
      <c r="A2328" t="str">
        <f t="array" ref="A2328">IF(COUNT(SEARCH(RubriekenHistorisch,CONCATENATE(P2327,U2327,AB2327,AH2327))),"t","f")</f>
        <v>f</v>
      </c>
      <c r="B2328" t="str">
        <f t="shared" si="110"/>
        <v>f</v>
      </c>
      <c r="C2328" t="str">
        <f t="shared" si="111"/>
        <v>f</v>
      </c>
      <c r="D2328" t="str">
        <f t="shared" si="112"/>
        <v>f</v>
      </c>
      <c r="E2328" t="str">
        <f>IF(COUNT(SEARCH({"04.","05.","09.","12."},CONCATENATE(P2327,U2327,AB2327,AH2327))),"t","f")</f>
        <v>f</v>
      </c>
      <c r="F2328" t="str">
        <f t="array" ref="F2328">IF(COUNT(SEARCH(HistorischeRubrieken,CONCATENATE(P2327,U2327,AB2327,AH2327))),"t","f")</f>
        <v>f</v>
      </c>
      <c r="G2328">
        <v>2</v>
      </c>
      <c r="H2328">
        <v>411701</v>
      </c>
      <c r="I2328" t="s">
        <v>1899</v>
      </c>
      <c r="J2328">
        <v>20120115</v>
      </c>
      <c r="K2328">
        <v>20121105</v>
      </c>
      <c r="M2328">
        <v>0</v>
      </c>
      <c r="N2328">
        <v>0</v>
      </c>
      <c r="O2328" t="s">
        <v>1868</v>
      </c>
      <c r="R2328">
        <v>0</v>
      </c>
      <c r="S2328" t="s">
        <v>271</v>
      </c>
      <c r="AA2328" t="s">
        <v>1872</v>
      </c>
      <c r="AC2328">
        <v>1</v>
      </c>
      <c r="AE2328">
        <v>1</v>
      </c>
      <c r="AF2328" t="s">
        <v>271</v>
      </c>
    </row>
    <row r="2329" spans="1:32" hidden="1" x14ac:dyDescent="0.25">
      <c r="A2329" t="str">
        <f t="array" ref="A2329">IF(COUNT(SEARCH(RubriekenHistorisch,CONCATENATE(P2328,U2328,AB2328,AH2328))),"t","f")</f>
        <v>f</v>
      </c>
      <c r="B2329" t="str">
        <f t="shared" si="110"/>
        <v>f</v>
      </c>
      <c r="C2329" t="str">
        <f t="shared" si="111"/>
        <v>f</v>
      </c>
      <c r="D2329" t="str">
        <f t="shared" si="112"/>
        <v>f</v>
      </c>
      <c r="E2329" t="str">
        <f>IF(COUNT(SEARCH({"04.","05.","09.","12."},CONCATENATE(P2328,U2328,AB2328,AH2328))),"t","f")</f>
        <v>f</v>
      </c>
      <c r="F2329" t="str">
        <f t="array" ref="F2329">IF(COUNT(SEARCH(HistorischeRubrieken,CONCATENATE(P2328,U2328,AB2328,AH2328))),"t","f")</f>
        <v>f</v>
      </c>
      <c r="G2329">
        <v>3</v>
      </c>
      <c r="H2329">
        <v>411701</v>
      </c>
      <c r="I2329" t="s">
        <v>1899</v>
      </c>
      <c r="J2329">
        <v>20121105</v>
      </c>
      <c r="K2329">
        <v>20140106</v>
      </c>
      <c r="M2329">
        <v>0</v>
      </c>
      <c r="N2329">
        <v>0</v>
      </c>
      <c r="O2329" t="s">
        <v>1868</v>
      </c>
      <c r="R2329">
        <v>0</v>
      </c>
      <c r="S2329" t="s">
        <v>271</v>
      </c>
      <c r="AA2329" t="s">
        <v>1872</v>
      </c>
      <c r="AC2329">
        <v>1</v>
      </c>
      <c r="AE2329">
        <v>1</v>
      </c>
      <c r="AF2329" t="s">
        <v>271</v>
      </c>
    </row>
    <row r="2330" spans="1:32" hidden="1" x14ac:dyDescent="0.25">
      <c r="A2330" t="str">
        <f t="array" ref="A2330">IF(COUNT(SEARCH(RubriekenHistorisch,CONCATENATE(P2329,U2329,AB2329,AH2329))),"t","f")</f>
        <v>f</v>
      </c>
      <c r="B2330" t="str">
        <f t="shared" si="110"/>
        <v>f</v>
      </c>
      <c r="C2330" t="str">
        <f t="shared" si="111"/>
        <v>f</v>
      </c>
      <c r="D2330" t="str">
        <f t="shared" si="112"/>
        <v>f</v>
      </c>
      <c r="E2330" t="str">
        <f>IF(COUNT(SEARCH({"04.","05.","09.","12."},CONCATENATE(P2329,U2329,AB2329,AH2329))),"t","f")</f>
        <v>f</v>
      </c>
      <c r="F2330" t="str">
        <f t="array" ref="F2330">IF(COUNT(SEARCH(HistorischeRubrieken,CONCATENATE(P2329,U2329,AB2329,AH2329))),"t","f")</f>
        <v>f</v>
      </c>
      <c r="G2330">
        <v>4</v>
      </c>
      <c r="H2330">
        <v>411701</v>
      </c>
      <c r="I2330" t="s">
        <v>1899</v>
      </c>
      <c r="J2330">
        <v>20140106</v>
      </c>
      <c r="K2330">
        <v>20150901</v>
      </c>
      <c r="M2330">
        <v>0</v>
      </c>
      <c r="N2330">
        <v>0</v>
      </c>
      <c r="O2330" t="s">
        <v>1868</v>
      </c>
      <c r="R2330">
        <v>0</v>
      </c>
      <c r="S2330" t="s">
        <v>271</v>
      </c>
      <c r="AA2330" t="s">
        <v>1873</v>
      </c>
      <c r="AC2330">
        <v>1</v>
      </c>
      <c r="AE2330">
        <v>1</v>
      </c>
      <c r="AF2330" t="s">
        <v>271</v>
      </c>
    </row>
    <row r="2331" spans="1:32" hidden="1" x14ac:dyDescent="0.25">
      <c r="A2331" t="str">
        <f t="array" ref="A2331">IF(COUNT(SEARCH(RubriekenHistorisch,CONCATENATE(P2330,U2330,AB2330,AH2330))),"t","f")</f>
        <v>f</v>
      </c>
      <c r="B2331" t="str">
        <f t="shared" si="110"/>
        <v>f</v>
      </c>
      <c r="C2331" t="str">
        <f t="shared" si="111"/>
        <v>f</v>
      </c>
      <c r="D2331" t="str">
        <f t="shared" si="112"/>
        <v>f</v>
      </c>
      <c r="E2331" t="str">
        <f>IF(COUNT(SEARCH({"04.","05.","09.","12."},CONCATENATE(P2330,U2330,AB2330,AH2330))),"t","f")</f>
        <v>f</v>
      </c>
      <c r="F2331" t="str">
        <f t="array" ref="F2331">IF(COUNT(SEARCH(HistorischeRubrieken,CONCATENATE(P2330,U2330,AB2330,AH2330))),"t","f")</f>
        <v>f</v>
      </c>
      <c r="G2331">
        <v>5</v>
      </c>
      <c r="H2331">
        <v>411701</v>
      </c>
      <c r="I2331" t="s">
        <v>1899</v>
      </c>
      <c r="J2331">
        <v>20150901</v>
      </c>
      <c r="K2331">
        <v>20151001</v>
      </c>
      <c r="M2331">
        <v>0</v>
      </c>
      <c r="N2331">
        <v>0</v>
      </c>
      <c r="U2331" t="s">
        <v>1900</v>
      </c>
      <c r="V2331">
        <v>2</v>
      </c>
      <c r="W2331">
        <v>0</v>
      </c>
      <c r="X2331">
        <v>20150914</v>
      </c>
      <c r="Y2331">
        <v>0</v>
      </c>
      <c r="Z2331" t="s">
        <v>271</v>
      </c>
      <c r="AA2331" t="s">
        <v>1873</v>
      </c>
      <c r="AC2331">
        <v>0</v>
      </c>
      <c r="AE2331">
        <v>1</v>
      </c>
      <c r="AF2331" t="s">
        <v>271</v>
      </c>
    </row>
    <row r="2332" spans="1:32" hidden="1" x14ac:dyDescent="0.25">
      <c r="A2332" t="str">
        <f t="array" ref="A2332">IF(COUNT(SEARCH(RubriekenHistorisch,CONCATENATE(P2331,U2331,AB2331,AH2331))),"t","f")</f>
        <v>f</v>
      </c>
      <c r="B2332" t="str">
        <f t="shared" si="110"/>
        <v>f</v>
      </c>
      <c r="C2332" t="str">
        <f t="shared" si="111"/>
        <v>t</v>
      </c>
      <c r="D2332" t="str">
        <f t="shared" si="112"/>
        <v>f</v>
      </c>
      <c r="E2332" t="str">
        <f>IF(COUNT(SEARCH({"04.","05.","09.","12."},CONCATENATE(P2331,U2331,AB2331,AH2331))),"t","f")</f>
        <v>f</v>
      </c>
      <c r="F2332" t="str">
        <f t="array" ref="F2332">IF(COUNT(SEARCH(HistorischeRubrieken,CONCATENATE(P2331,U2331,AB2331,AH2331))),"t","f")</f>
        <v>f</v>
      </c>
      <c r="G2332">
        <v>1</v>
      </c>
      <c r="H2332">
        <v>411801</v>
      </c>
      <c r="I2332" t="s">
        <v>1901</v>
      </c>
      <c r="J2332">
        <v>20071201</v>
      </c>
      <c r="K2332">
        <v>20120115</v>
      </c>
      <c r="M2332">
        <v>0</v>
      </c>
      <c r="N2332">
        <v>0</v>
      </c>
      <c r="O2332" t="s">
        <v>1870</v>
      </c>
      <c r="R2332">
        <v>0</v>
      </c>
      <c r="S2332" t="s">
        <v>271</v>
      </c>
      <c r="AA2332" t="s">
        <v>1871</v>
      </c>
      <c r="AC2332">
        <v>1</v>
      </c>
      <c r="AE2332">
        <v>1</v>
      </c>
      <c r="AF2332" t="s">
        <v>271</v>
      </c>
    </row>
    <row r="2333" spans="1:32" hidden="1" x14ac:dyDescent="0.25">
      <c r="A2333" t="str">
        <f t="array" ref="A2333">IF(COUNT(SEARCH(RubriekenHistorisch,CONCATENATE(P2332,U2332,AB2332,AH2332))),"t","f")</f>
        <v>f</v>
      </c>
      <c r="B2333" t="str">
        <f t="shared" si="110"/>
        <v>f</v>
      </c>
      <c r="C2333" t="str">
        <f t="shared" si="111"/>
        <v>f</v>
      </c>
      <c r="D2333" t="str">
        <f t="shared" si="112"/>
        <v>f</v>
      </c>
      <c r="E2333" t="str">
        <f>IF(COUNT(SEARCH({"04.","05.","09.","12."},CONCATENATE(P2332,U2332,AB2332,AH2332))),"t","f")</f>
        <v>f</v>
      </c>
      <c r="F2333" t="str">
        <f t="array" ref="F2333">IF(COUNT(SEARCH(HistorischeRubrieken,CONCATENATE(P2332,U2332,AB2332,AH2332))),"t","f")</f>
        <v>f</v>
      </c>
      <c r="G2333">
        <v>2</v>
      </c>
      <c r="H2333">
        <v>411801</v>
      </c>
      <c r="I2333" t="s">
        <v>1901</v>
      </c>
      <c r="J2333">
        <v>20120115</v>
      </c>
      <c r="K2333">
        <v>20121105</v>
      </c>
      <c r="M2333">
        <v>0</v>
      </c>
      <c r="N2333">
        <v>0</v>
      </c>
      <c r="O2333" t="s">
        <v>1868</v>
      </c>
      <c r="R2333">
        <v>0</v>
      </c>
      <c r="S2333" t="s">
        <v>271</v>
      </c>
      <c r="AA2333" t="s">
        <v>1872</v>
      </c>
      <c r="AC2333">
        <v>1</v>
      </c>
      <c r="AE2333">
        <v>1</v>
      </c>
      <c r="AF2333" t="s">
        <v>271</v>
      </c>
    </row>
    <row r="2334" spans="1:32" hidden="1" x14ac:dyDescent="0.25">
      <c r="A2334" t="str">
        <f t="array" ref="A2334">IF(COUNT(SEARCH(RubriekenHistorisch,CONCATENATE(P2333,U2333,AB2333,AH2333))),"t","f")</f>
        <v>f</v>
      </c>
      <c r="B2334" t="str">
        <f t="shared" si="110"/>
        <v>f</v>
      </c>
      <c r="C2334" t="str">
        <f t="shared" si="111"/>
        <v>f</v>
      </c>
      <c r="D2334" t="str">
        <f t="shared" si="112"/>
        <v>f</v>
      </c>
      <c r="E2334" t="str">
        <f>IF(COUNT(SEARCH({"04.","05.","09.","12."},CONCATENATE(P2333,U2333,AB2333,AH2333))),"t","f")</f>
        <v>f</v>
      </c>
      <c r="F2334" t="str">
        <f t="array" ref="F2334">IF(COUNT(SEARCH(HistorischeRubrieken,CONCATENATE(P2333,U2333,AB2333,AH2333))),"t","f")</f>
        <v>f</v>
      </c>
      <c r="G2334">
        <v>3</v>
      </c>
      <c r="H2334">
        <v>411801</v>
      </c>
      <c r="I2334" t="s">
        <v>1901</v>
      </c>
      <c r="J2334">
        <v>20121105</v>
      </c>
      <c r="K2334">
        <v>20140106</v>
      </c>
      <c r="M2334">
        <v>0</v>
      </c>
      <c r="N2334">
        <v>0</v>
      </c>
      <c r="O2334" t="s">
        <v>1868</v>
      </c>
      <c r="R2334">
        <v>0</v>
      </c>
      <c r="S2334" t="s">
        <v>271</v>
      </c>
      <c r="AA2334" t="s">
        <v>1872</v>
      </c>
      <c r="AC2334">
        <v>1</v>
      </c>
      <c r="AE2334">
        <v>1</v>
      </c>
      <c r="AF2334" t="s">
        <v>271</v>
      </c>
    </row>
    <row r="2335" spans="1:32" x14ac:dyDescent="0.25">
      <c r="A2335" t="str">
        <f t="array" ref="A2335">IF(COUNT(SEARCH(RubriekenHistorisch,CONCATENATE(P2334,U2334,AB2334,AH2334))),"t","f")</f>
        <v>f</v>
      </c>
      <c r="B2335" t="str">
        <f t="shared" si="110"/>
        <v>f</v>
      </c>
      <c r="C2335" t="str">
        <f t="shared" si="111"/>
        <v>f</v>
      </c>
      <c r="D2335" t="str">
        <f t="shared" si="112"/>
        <v>f</v>
      </c>
      <c r="E2335" t="str">
        <f>IF(COUNT(SEARCH({"04.","05.","09.","12."},CONCATENATE(P2334,U2334,AB2334,AH2334))),"t","f")</f>
        <v>f</v>
      </c>
      <c r="F2335" t="str">
        <f t="array" ref="F2335">IF(COUNT(SEARCH(HistorischeRubrieken,CONCATENATE(P2334,U2334,AB2334,AH2334))),"t","f")</f>
        <v>f</v>
      </c>
      <c r="G2335">
        <v>4</v>
      </c>
      <c r="H2335">
        <v>411801</v>
      </c>
      <c r="I2335" t="s">
        <v>1902</v>
      </c>
      <c r="J2335">
        <v>20140106</v>
      </c>
      <c r="M2335">
        <v>0</v>
      </c>
      <c r="N2335">
        <v>0</v>
      </c>
      <c r="O2335" t="s">
        <v>1868</v>
      </c>
      <c r="R2335">
        <v>0</v>
      </c>
      <c r="S2335" t="s">
        <v>271</v>
      </c>
      <c r="AA2335" t="s">
        <v>1873</v>
      </c>
      <c r="AC2335">
        <v>1</v>
      </c>
      <c r="AE2335">
        <v>1</v>
      </c>
      <c r="AF2335" t="s">
        <v>271</v>
      </c>
    </row>
    <row r="2336" spans="1:32" x14ac:dyDescent="0.25">
      <c r="A2336" t="str">
        <f t="array" ref="A2336">IF(COUNT(SEARCH(RubriekenHistorisch,CONCATENATE(P2335,U2335,AB2335,AH2335))),"t","f")</f>
        <v>f</v>
      </c>
      <c r="B2336" t="str">
        <f t="shared" si="110"/>
        <v>f</v>
      </c>
      <c r="C2336" t="str">
        <f t="shared" si="111"/>
        <v>f</v>
      </c>
      <c r="D2336" t="str">
        <f t="shared" si="112"/>
        <v>f</v>
      </c>
      <c r="E2336" t="str">
        <f>IF(COUNT(SEARCH({"04.","05.","09.","12."},CONCATENATE(P2335,U2335,AB2335,AH2335))),"t","f")</f>
        <v>f</v>
      </c>
      <c r="F2336" t="str">
        <f t="array" ref="F2336">IF(COUNT(SEARCH(HistorischeRubrieken,CONCATENATE(P2335,U2335,AB2335,AH2335))),"t","f")</f>
        <v>f</v>
      </c>
      <c r="G2336">
        <v>1</v>
      </c>
      <c r="H2336">
        <v>411802</v>
      </c>
      <c r="I2336" t="s">
        <v>6763</v>
      </c>
      <c r="J2336">
        <v>20160501</v>
      </c>
      <c r="M2336">
        <v>0</v>
      </c>
      <c r="N2336">
        <v>0</v>
      </c>
      <c r="AA2336" t="s">
        <v>1913</v>
      </c>
      <c r="AC2336">
        <v>0</v>
      </c>
      <c r="AE2336">
        <v>1</v>
      </c>
      <c r="AF2336" t="s">
        <v>271</v>
      </c>
    </row>
    <row r="2337" spans="1:32" hidden="1" x14ac:dyDescent="0.25">
      <c r="A2337" t="str">
        <f t="array" ref="A2337">IF(COUNT(SEARCH(RubriekenHistorisch,CONCATENATE(P2336,U2336,AB2336,AH2336))),"t","f")</f>
        <v>f</v>
      </c>
      <c r="B2337" t="str">
        <f t="shared" si="110"/>
        <v>f</v>
      </c>
      <c r="C2337" t="str">
        <f t="shared" si="111"/>
        <v>f</v>
      </c>
      <c r="D2337" t="str">
        <f t="shared" si="112"/>
        <v>f</v>
      </c>
      <c r="E2337" t="str">
        <f>IF(COUNT(SEARCH({"04.","05.","09.","12."},CONCATENATE(P2336,U2336,AB2336,AH2336))),"t","f")</f>
        <v>f</v>
      </c>
      <c r="F2337" t="str">
        <f t="array" ref="F2337">IF(COUNT(SEARCH(HistorischeRubrieken,CONCATENATE(P2336,U2336,AB2336,AH2336))),"t","f")</f>
        <v>f</v>
      </c>
      <c r="G2337">
        <v>1</v>
      </c>
      <c r="H2337">
        <v>411901</v>
      </c>
      <c r="I2337" t="s">
        <v>1903</v>
      </c>
      <c r="J2337">
        <v>20081201</v>
      </c>
      <c r="K2337">
        <v>20120115</v>
      </c>
      <c r="M2337">
        <v>0</v>
      </c>
      <c r="N2337">
        <v>0</v>
      </c>
      <c r="O2337" t="s">
        <v>1870</v>
      </c>
      <c r="R2337">
        <v>0</v>
      </c>
      <c r="S2337" t="s">
        <v>271</v>
      </c>
      <c r="AA2337" t="s">
        <v>1871</v>
      </c>
      <c r="AC2337">
        <v>1</v>
      </c>
      <c r="AE2337">
        <v>1</v>
      </c>
      <c r="AF2337" t="s">
        <v>271</v>
      </c>
    </row>
    <row r="2338" spans="1:32" hidden="1" x14ac:dyDescent="0.25">
      <c r="A2338" t="str">
        <f t="array" ref="A2338">IF(COUNT(SEARCH(RubriekenHistorisch,CONCATENATE(P2337,U2337,AB2337,AH2337))),"t","f")</f>
        <v>f</v>
      </c>
      <c r="B2338" t="str">
        <f t="shared" si="110"/>
        <v>f</v>
      </c>
      <c r="C2338" t="str">
        <f t="shared" si="111"/>
        <v>f</v>
      </c>
      <c r="D2338" t="str">
        <f t="shared" si="112"/>
        <v>f</v>
      </c>
      <c r="E2338" t="str">
        <f>IF(COUNT(SEARCH({"04.","05.","09.","12."},CONCATENATE(P2337,U2337,AB2337,AH2337))),"t","f")</f>
        <v>f</v>
      </c>
      <c r="F2338" t="str">
        <f t="array" ref="F2338">IF(COUNT(SEARCH(HistorischeRubrieken,CONCATENATE(P2337,U2337,AB2337,AH2337))),"t","f")</f>
        <v>f</v>
      </c>
      <c r="G2338">
        <v>2</v>
      </c>
      <c r="H2338">
        <v>411901</v>
      </c>
      <c r="I2338" t="s">
        <v>1903</v>
      </c>
      <c r="J2338">
        <v>20120115</v>
      </c>
      <c r="K2338">
        <v>20121105</v>
      </c>
      <c r="M2338">
        <v>0</v>
      </c>
      <c r="N2338">
        <v>0</v>
      </c>
      <c r="O2338" t="s">
        <v>1868</v>
      </c>
      <c r="R2338">
        <v>0</v>
      </c>
      <c r="S2338" t="s">
        <v>271</v>
      </c>
      <c r="AA2338" t="s">
        <v>1872</v>
      </c>
      <c r="AC2338">
        <v>1</v>
      </c>
      <c r="AE2338">
        <v>1</v>
      </c>
      <c r="AF2338" t="s">
        <v>271</v>
      </c>
    </row>
    <row r="2339" spans="1:32" hidden="1" x14ac:dyDescent="0.25">
      <c r="A2339" t="str">
        <f t="array" ref="A2339">IF(COUNT(SEARCH(RubriekenHistorisch,CONCATENATE(P2338,U2338,AB2338,AH2338))),"t","f")</f>
        <v>f</v>
      </c>
      <c r="B2339" t="str">
        <f t="shared" si="110"/>
        <v>f</v>
      </c>
      <c r="C2339" t="str">
        <f t="shared" si="111"/>
        <v>f</v>
      </c>
      <c r="D2339" t="str">
        <f t="shared" si="112"/>
        <v>f</v>
      </c>
      <c r="E2339" t="str">
        <f>IF(COUNT(SEARCH({"04.","05.","09.","12."},CONCATENATE(P2338,U2338,AB2338,AH2338))),"t","f")</f>
        <v>f</v>
      </c>
      <c r="F2339" t="str">
        <f t="array" ref="F2339">IF(COUNT(SEARCH(HistorischeRubrieken,CONCATENATE(P2338,U2338,AB2338,AH2338))),"t","f")</f>
        <v>f</v>
      </c>
      <c r="G2339">
        <v>3</v>
      </c>
      <c r="H2339">
        <v>411901</v>
      </c>
      <c r="I2339" t="s">
        <v>1903</v>
      </c>
      <c r="J2339">
        <v>20121105</v>
      </c>
      <c r="K2339">
        <v>20140106</v>
      </c>
      <c r="M2339">
        <v>0</v>
      </c>
      <c r="N2339">
        <v>0</v>
      </c>
      <c r="O2339" t="s">
        <v>1868</v>
      </c>
      <c r="R2339">
        <v>0</v>
      </c>
      <c r="S2339" t="s">
        <v>271</v>
      </c>
      <c r="AA2339" t="s">
        <v>1872</v>
      </c>
      <c r="AC2339">
        <v>1</v>
      </c>
      <c r="AE2339">
        <v>1</v>
      </c>
      <c r="AF2339" t="s">
        <v>271</v>
      </c>
    </row>
    <row r="2340" spans="1:32" x14ac:dyDescent="0.25">
      <c r="A2340" t="str">
        <f t="array" ref="A2340">IF(COUNT(SEARCH(RubriekenHistorisch,CONCATENATE(P2339,U2339,AB2339,AH2339))),"t","f")</f>
        <v>f</v>
      </c>
      <c r="B2340" t="str">
        <f t="shared" si="110"/>
        <v>f</v>
      </c>
      <c r="C2340" t="str">
        <f t="shared" si="111"/>
        <v>f</v>
      </c>
      <c r="D2340" t="str">
        <f t="shared" si="112"/>
        <v>f</v>
      </c>
      <c r="E2340" t="str">
        <f>IF(COUNT(SEARCH({"04.","05.","09.","12."},CONCATENATE(P2339,U2339,AB2339,AH2339))),"t","f")</f>
        <v>f</v>
      </c>
      <c r="F2340" t="str">
        <f t="array" ref="F2340">IF(COUNT(SEARCH(HistorischeRubrieken,CONCATENATE(P2339,U2339,AB2339,AH2339))),"t","f")</f>
        <v>f</v>
      </c>
      <c r="G2340">
        <v>4</v>
      </c>
      <c r="H2340">
        <v>411901</v>
      </c>
      <c r="I2340" t="s">
        <v>1904</v>
      </c>
      <c r="J2340">
        <v>20140106</v>
      </c>
      <c r="M2340">
        <v>0</v>
      </c>
      <c r="N2340">
        <v>0</v>
      </c>
      <c r="O2340" t="s">
        <v>1868</v>
      </c>
      <c r="R2340">
        <v>0</v>
      </c>
      <c r="S2340" t="s">
        <v>271</v>
      </c>
      <c r="AA2340" t="s">
        <v>1873</v>
      </c>
      <c r="AC2340">
        <v>1</v>
      </c>
      <c r="AE2340">
        <v>1</v>
      </c>
      <c r="AF2340" t="s">
        <v>271</v>
      </c>
    </row>
    <row r="2341" spans="1:32" x14ac:dyDescent="0.25">
      <c r="A2341" t="str">
        <f t="array" ref="A2341">IF(COUNT(SEARCH(RubriekenHistorisch,CONCATENATE(P2340,U2340,AB2340,AH2340))),"t","f")</f>
        <v>f</v>
      </c>
      <c r="B2341" t="str">
        <f t="shared" si="110"/>
        <v>f</v>
      </c>
      <c r="C2341" t="str">
        <f t="shared" si="111"/>
        <v>f</v>
      </c>
      <c r="D2341" t="str">
        <f t="shared" si="112"/>
        <v>f</v>
      </c>
      <c r="E2341" t="str">
        <f>IF(COUNT(SEARCH({"04.","05.","09.","12."},CONCATENATE(P2340,U2340,AB2340,AH2340))),"t","f")</f>
        <v>f</v>
      </c>
      <c r="F2341" t="str">
        <f t="array" ref="F2341">IF(COUNT(SEARCH(HistorischeRubrieken,CONCATENATE(P2340,U2340,AB2340,AH2340))),"t","f")</f>
        <v>f</v>
      </c>
      <c r="G2341">
        <v>1</v>
      </c>
      <c r="H2341">
        <v>411902</v>
      </c>
      <c r="I2341" t="s">
        <v>6764</v>
      </c>
      <c r="J2341">
        <v>20160501</v>
      </c>
      <c r="M2341">
        <v>0</v>
      </c>
      <c r="N2341">
        <v>0</v>
      </c>
      <c r="AA2341" t="s">
        <v>1913</v>
      </c>
      <c r="AC2341">
        <v>0</v>
      </c>
      <c r="AE2341">
        <v>1</v>
      </c>
      <c r="AF2341" t="s">
        <v>271</v>
      </c>
    </row>
    <row r="2342" spans="1:32" hidden="1" x14ac:dyDescent="0.25">
      <c r="A2342" t="str">
        <f t="array" ref="A2342">IF(COUNT(SEARCH(RubriekenHistorisch,CONCATENATE(P2341,U2341,AB2341,AH2341))),"t","f")</f>
        <v>f</v>
      </c>
      <c r="B2342" t="str">
        <f t="shared" si="110"/>
        <v>f</v>
      </c>
      <c r="C2342" t="str">
        <f t="shared" si="111"/>
        <v>f</v>
      </c>
      <c r="D2342" t="str">
        <f t="shared" si="112"/>
        <v>f</v>
      </c>
      <c r="E2342" t="str">
        <f>IF(COUNT(SEARCH({"04.","05.","09.","12."},CONCATENATE(P2341,U2341,AB2341,AH2341))),"t","f")</f>
        <v>f</v>
      </c>
      <c r="F2342" t="str">
        <f t="array" ref="F2342">IF(COUNT(SEARCH(HistorischeRubrieken,CONCATENATE(P2341,U2341,AB2341,AH2341))),"t","f")</f>
        <v>f</v>
      </c>
      <c r="G2342">
        <v>1</v>
      </c>
      <c r="H2342">
        <v>412001</v>
      </c>
      <c r="I2342" t="s">
        <v>1905</v>
      </c>
      <c r="J2342">
        <v>20090901</v>
      </c>
      <c r="K2342">
        <v>20120115</v>
      </c>
      <c r="M2342">
        <v>0</v>
      </c>
      <c r="N2342">
        <v>0</v>
      </c>
      <c r="O2342" t="s">
        <v>1870</v>
      </c>
      <c r="R2342">
        <v>0</v>
      </c>
      <c r="S2342" t="s">
        <v>271</v>
      </c>
      <c r="AA2342" t="s">
        <v>1871</v>
      </c>
      <c r="AC2342">
        <v>1</v>
      </c>
      <c r="AE2342">
        <v>1</v>
      </c>
      <c r="AF2342" t="s">
        <v>1003</v>
      </c>
    </row>
    <row r="2343" spans="1:32" hidden="1" x14ac:dyDescent="0.25">
      <c r="A2343" t="str">
        <f t="array" ref="A2343">IF(COUNT(SEARCH(RubriekenHistorisch,CONCATENATE(P2342,U2342,AB2342,AH2342))),"t","f")</f>
        <v>f</v>
      </c>
      <c r="B2343" t="str">
        <f t="shared" si="110"/>
        <v>f</v>
      </c>
      <c r="C2343" t="str">
        <f t="shared" si="111"/>
        <v>f</v>
      </c>
      <c r="D2343" t="str">
        <f t="shared" si="112"/>
        <v>f</v>
      </c>
      <c r="E2343" t="str">
        <f>IF(COUNT(SEARCH({"04.","05.","09.","12."},CONCATENATE(P2342,U2342,AB2342,AH2342))),"t","f")</f>
        <v>f</v>
      </c>
      <c r="F2343" t="str">
        <f t="array" ref="F2343">IF(COUNT(SEARCH(HistorischeRubrieken,CONCATENATE(P2342,U2342,AB2342,AH2342))),"t","f")</f>
        <v>f</v>
      </c>
      <c r="G2343">
        <v>2</v>
      </c>
      <c r="H2343">
        <v>412001</v>
      </c>
      <c r="I2343" t="s">
        <v>1905</v>
      </c>
      <c r="J2343">
        <v>20120115</v>
      </c>
      <c r="K2343">
        <v>20121105</v>
      </c>
      <c r="M2343">
        <v>0</v>
      </c>
      <c r="N2343">
        <v>0</v>
      </c>
      <c r="O2343" t="s">
        <v>1868</v>
      </c>
      <c r="R2343">
        <v>0</v>
      </c>
      <c r="S2343" t="s">
        <v>271</v>
      </c>
      <c r="AA2343" t="s">
        <v>1872</v>
      </c>
      <c r="AC2343">
        <v>1</v>
      </c>
      <c r="AE2343">
        <v>1</v>
      </c>
      <c r="AF2343" t="s">
        <v>1003</v>
      </c>
    </row>
    <row r="2344" spans="1:32" hidden="1" x14ac:dyDescent="0.25">
      <c r="A2344" t="str">
        <f t="array" ref="A2344">IF(COUNT(SEARCH(RubriekenHistorisch,CONCATENATE(P2343,U2343,AB2343,AH2343))),"t","f")</f>
        <v>f</v>
      </c>
      <c r="B2344" t="str">
        <f t="shared" si="110"/>
        <v>f</v>
      </c>
      <c r="C2344" t="str">
        <f t="shared" si="111"/>
        <v>f</v>
      </c>
      <c r="D2344" t="str">
        <f t="shared" si="112"/>
        <v>f</v>
      </c>
      <c r="E2344" t="str">
        <f>IF(COUNT(SEARCH({"04.","05.","09.","12."},CONCATENATE(P2343,U2343,AB2343,AH2343))),"t","f")</f>
        <v>f</v>
      </c>
      <c r="F2344" t="str">
        <f t="array" ref="F2344">IF(COUNT(SEARCH(HistorischeRubrieken,CONCATENATE(P2343,U2343,AB2343,AH2343))),"t","f")</f>
        <v>f</v>
      </c>
      <c r="G2344">
        <v>3</v>
      </c>
      <c r="H2344">
        <v>412001</v>
      </c>
      <c r="I2344" t="s">
        <v>1905</v>
      </c>
      <c r="J2344">
        <v>20121105</v>
      </c>
      <c r="K2344">
        <v>20140106</v>
      </c>
      <c r="M2344">
        <v>0</v>
      </c>
      <c r="N2344">
        <v>0</v>
      </c>
      <c r="O2344" t="s">
        <v>1868</v>
      </c>
      <c r="R2344">
        <v>0</v>
      </c>
      <c r="S2344" t="s">
        <v>271</v>
      </c>
      <c r="AA2344" t="s">
        <v>1872</v>
      </c>
      <c r="AC2344">
        <v>1</v>
      </c>
      <c r="AE2344">
        <v>1</v>
      </c>
      <c r="AF2344" t="s">
        <v>1003</v>
      </c>
    </row>
    <row r="2345" spans="1:32" hidden="1" x14ac:dyDescent="0.25">
      <c r="A2345" t="str">
        <f t="array" ref="A2345">IF(COUNT(SEARCH(RubriekenHistorisch,CONCATENATE(P2344,U2344,AB2344,AH2344))),"t","f")</f>
        <v>f</v>
      </c>
      <c r="B2345" t="str">
        <f t="shared" si="110"/>
        <v>f</v>
      </c>
      <c r="C2345" t="str">
        <f t="shared" si="111"/>
        <v>f</v>
      </c>
      <c r="D2345" t="str">
        <f t="shared" si="112"/>
        <v>f</v>
      </c>
      <c r="E2345" t="str">
        <f>IF(COUNT(SEARCH({"04.","05.","09.","12."},CONCATENATE(P2344,U2344,AB2344,AH2344))),"t","f")</f>
        <v>f</v>
      </c>
      <c r="F2345" t="str">
        <f t="array" ref="F2345">IF(COUNT(SEARCH(HistorischeRubrieken,CONCATENATE(P2344,U2344,AB2344,AH2344))),"t","f")</f>
        <v>f</v>
      </c>
      <c r="G2345">
        <v>4</v>
      </c>
      <c r="H2345">
        <v>412001</v>
      </c>
      <c r="I2345" t="s">
        <v>1905</v>
      </c>
      <c r="J2345">
        <v>20140106</v>
      </c>
      <c r="K2345">
        <v>20150401</v>
      </c>
      <c r="M2345">
        <v>0</v>
      </c>
      <c r="N2345">
        <v>0</v>
      </c>
      <c r="O2345" t="s">
        <v>1868</v>
      </c>
      <c r="R2345">
        <v>0</v>
      </c>
      <c r="S2345" t="s">
        <v>271</v>
      </c>
      <c r="AA2345" t="s">
        <v>1873</v>
      </c>
      <c r="AC2345">
        <v>1</v>
      </c>
      <c r="AE2345">
        <v>1</v>
      </c>
      <c r="AF2345" t="s">
        <v>271</v>
      </c>
    </row>
    <row r="2346" spans="1:32" x14ac:dyDescent="0.25">
      <c r="A2346" t="str">
        <f t="array" ref="A2346">IF(COUNT(SEARCH(RubriekenHistorisch,CONCATENATE(P2345,U2345,AB2345,AH2345))),"t","f")</f>
        <v>f</v>
      </c>
      <c r="B2346" t="str">
        <f t="shared" si="110"/>
        <v>f</v>
      </c>
      <c r="C2346" t="str">
        <f t="shared" si="111"/>
        <v>f</v>
      </c>
      <c r="D2346" t="str">
        <f t="shared" si="112"/>
        <v>f</v>
      </c>
      <c r="E2346" t="str">
        <f>IF(COUNT(SEARCH({"04.","05.","09.","12."},CONCATENATE(P2345,U2345,AB2345,AH2345))),"t","f")</f>
        <v>f</v>
      </c>
      <c r="F2346" t="str">
        <f t="array" ref="F2346">IF(COUNT(SEARCH(HistorischeRubrieken,CONCATENATE(P2345,U2345,AB2345,AH2345))),"t","f")</f>
        <v>f</v>
      </c>
      <c r="G2346">
        <v>5</v>
      </c>
      <c r="H2346">
        <v>412001</v>
      </c>
      <c r="I2346" t="s">
        <v>1905</v>
      </c>
      <c r="J2346">
        <v>20150401</v>
      </c>
      <c r="M2346">
        <v>0</v>
      </c>
      <c r="N2346">
        <v>0</v>
      </c>
      <c r="O2346" t="s">
        <v>1868</v>
      </c>
      <c r="R2346">
        <v>0</v>
      </c>
      <c r="S2346" t="s">
        <v>271</v>
      </c>
      <c r="AA2346" t="s">
        <v>1869</v>
      </c>
      <c r="AC2346">
        <v>1</v>
      </c>
      <c r="AE2346">
        <v>1</v>
      </c>
      <c r="AF2346" t="s">
        <v>271</v>
      </c>
    </row>
    <row r="2347" spans="1:32" x14ac:dyDescent="0.25">
      <c r="A2347" t="str">
        <f t="array" ref="A2347">IF(COUNT(SEARCH(RubriekenHistorisch,CONCATENATE(P2346,U2346,AB2346,AH2346))),"t","f")</f>
        <v>f</v>
      </c>
      <c r="B2347" t="str">
        <f t="shared" si="110"/>
        <v>f</v>
      </c>
      <c r="C2347" t="str">
        <f t="shared" si="111"/>
        <v>f</v>
      </c>
      <c r="D2347" t="str">
        <f t="shared" si="112"/>
        <v>f</v>
      </c>
      <c r="E2347" t="str">
        <f>IF(COUNT(SEARCH({"04.","05.","09.","12."},CONCATENATE(P2346,U2346,AB2346,AH2346))),"t","f")</f>
        <v>f</v>
      </c>
      <c r="F2347" t="str">
        <f t="array" ref="F2347">IF(COUNT(SEARCH(HistorischeRubrieken,CONCATENATE(P2346,U2346,AB2346,AH2346))),"t","f")</f>
        <v>f</v>
      </c>
      <c r="G2347">
        <v>1</v>
      </c>
      <c r="H2347">
        <v>412002</v>
      </c>
      <c r="I2347" t="s">
        <v>6765</v>
      </c>
      <c r="J2347">
        <v>20160601</v>
      </c>
      <c r="M2347">
        <v>0</v>
      </c>
      <c r="N2347">
        <v>0</v>
      </c>
      <c r="AA2347" t="s">
        <v>1913</v>
      </c>
      <c r="AC2347">
        <v>0</v>
      </c>
      <c r="AE2347">
        <v>1</v>
      </c>
      <c r="AF2347" t="s">
        <v>271</v>
      </c>
    </row>
    <row r="2348" spans="1:32" hidden="1" x14ac:dyDescent="0.25">
      <c r="A2348" t="str">
        <f t="array" ref="A2348">IF(COUNT(SEARCH(RubriekenHistorisch,CONCATENATE(P2347,U2347,AB2347,AH2347))),"t","f")</f>
        <v>f</v>
      </c>
      <c r="B2348" t="str">
        <f t="shared" si="110"/>
        <v>f</v>
      </c>
      <c r="C2348" t="str">
        <f t="shared" si="111"/>
        <v>f</v>
      </c>
      <c r="D2348" t="str">
        <f t="shared" si="112"/>
        <v>f</v>
      </c>
      <c r="E2348" t="str">
        <f>IF(COUNT(SEARCH({"04.","05.","09.","12."},CONCATENATE(P2347,U2347,AB2347,AH2347))),"t","f")</f>
        <v>f</v>
      </c>
      <c r="F2348" t="str">
        <f t="array" ref="F2348">IF(COUNT(SEARCH(HistorischeRubrieken,CONCATENATE(P2347,U2347,AB2347,AH2347))),"t","f")</f>
        <v>f</v>
      </c>
      <c r="G2348">
        <v>1</v>
      </c>
      <c r="H2348">
        <v>412101</v>
      </c>
      <c r="I2348" t="s">
        <v>1906</v>
      </c>
      <c r="J2348">
        <v>20090901</v>
      </c>
      <c r="K2348">
        <v>20120115</v>
      </c>
      <c r="M2348">
        <v>0</v>
      </c>
      <c r="N2348">
        <v>0</v>
      </c>
      <c r="O2348" t="s">
        <v>1870</v>
      </c>
      <c r="R2348">
        <v>0</v>
      </c>
      <c r="S2348" t="s">
        <v>271</v>
      </c>
      <c r="AA2348" t="s">
        <v>1871</v>
      </c>
      <c r="AC2348">
        <v>1</v>
      </c>
      <c r="AE2348">
        <v>1</v>
      </c>
      <c r="AF2348" t="s">
        <v>271</v>
      </c>
    </row>
    <row r="2349" spans="1:32" hidden="1" x14ac:dyDescent="0.25">
      <c r="A2349" t="str">
        <f t="array" ref="A2349">IF(COUNT(SEARCH(RubriekenHistorisch,CONCATENATE(P2348,U2348,AB2348,AH2348))),"t","f")</f>
        <v>f</v>
      </c>
      <c r="B2349" t="str">
        <f t="shared" si="110"/>
        <v>f</v>
      </c>
      <c r="C2349" t="str">
        <f t="shared" si="111"/>
        <v>f</v>
      </c>
      <c r="D2349" t="str">
        <f t="shared" si="112"/>
        <v>f</v>
      </c>
      <c r="E2349" t="str">
        <f>IF(COUNT(SEARCH({"04.","05.","09.","12."},CONCATENATE(P2348,U2348,AB2348,AH2348))),"t","f")</f>
        <v>f</v>
      </c>
      <c r="F2349" t="str">
        <f t="array" ref="F2349">IF(COUNT(SEARCH(HistorischeRubrieken,CONCATENATE(P2348,U2348,AB2348,AH2348))),"t","f")</f>
        <v>f</v>
      </c>
      <c r="G2349">
        <v>2</v>
      </c>
      <c r="H2349">
        <v>412101</v>
      </c>
      <c r="I2349" t="s">
        <v>1906</v>
      </c>
      <c r="J2349">
        <v>20120115</v>
      </c>
      <c r="K2349">
        <v>20121105</v>
      </c>
      <c r="M2349">
        <v>0</v>
      </c>
      <c r="N2349">
        <v>0</v>
      </c>
      <c r="O2349" t="s">
        <v>1868</v>
      </c>
      <c r="R2349">
        <v>0</v>
      </c>
      <c r="S2349" t="s">
        <v>271</v>
      </c>
      <c r="AA2349" t="s">
        <v>1872</v>
      </c>
      <c r="AC2349">
        <v>1</v>
      </c>
      <c r="AE2349">
        <v>1</v>
      </c>
      <c r="AF2349" t="s">
        <v>271</v>
      </c>
    </row>
    <row r="2350" spans="1:32" hidden="1" x14ac:dyDescent="0.25">
      <c r="A2350" t="str">
        <f t="array" ref="A2350">IF(COUNT(SEARCH(RubriekenHistorisch,CONCATENATE(P2349,U2349,AB2349,AH2349))),"t","f")</f>
        <v>f</v>
      </c>
      <c r="B2350" t="str">
        <f t="shared" si="110"/>
        <v>f</v>
      </c>
      <c r="C2350" t="str">
        <f t="shared" si="111"/>
        <v>f</v>
      </c>
      <c r="D2350" t="str">
        <f t="shared" si="112"/>
        <v>f</v>
      </c>
      <c r="E2350" t="str">
        <f>IF(COUNT(SEARCH({"04.","05.","09.","12."},CONCATENATE(P2349,U2349,AB2349,AH2349))),"t","f")</f>
        <v>f</v>
      </c>
      <c r="F2350" t="str">
        <f t="array" ref="F2350">IF(COUNT(SEARCH(HistorischeRubrieken,CONCATENATE(P2349,U2349,AB2349,AH2349))),"t","f")</f>
        <v>f</v>
      </c>
      <c r="G2350">
        <v>3</v>
      </c>
      <c r="H2350">
        <v>412101</v>
      </c>
      <c r="I2350" t="s">
        <v>1906</v>
      </c>
      <c r="J2350">
        <v>20121105</v>
      </c>
      <c r="K2350">
        <v>20140106</v>
      </c>
      <c r="M2350">
        <v>0</v>
      </c>
      <c r="N2350">
        <v>0</v>
      </c>
      <c r="O2350" t="s">
        <v>1868</v>
      </c>
      <c r="R2350">
        <v>0</v>
      </c>
      <c r="S2350" t="s">
        <v>271</v>
      </c>
      <c r="AA2350" t="s">
        <v>1872</v>
      </c>
      <c r="AC2350">
        <v>1</v>
      </c>
      <c r="AE2350">
        <v>1</v>
      </c>
      <c r="AF2350" t="s">
        <v>271</v>
      </c>
    </row>
    <row r="2351" spans="1:32" x14ac:dyDescent="0.25">
      <c r="A2351" t="str">
        <f t="array" ref="A2351">IF(COUNT(SEARCH(RubriekenHistorisch,CONCATENATE(P2350,U2350,AB2350,AH2350))),"t","f")</f>
        <v>f</v>
      </c>
      <c r="B2351" t="str">
        <f t="shared" si="110"/>
        <v>f</v>
      </c>
      <c r="C2351" t="str">
        <f t="shared" si="111"/>
        <v>f</v>
      </c>
      <c r="D2351" t="str">
        <f t="shared" si="112"/>
        <v>f</v>
      </c>
      <c r="E2351" t="str">
        <f>IF(COUNT(SEARCH({"04.","05.","09.","12."},CONCATENATE(P2350,U2350,AB2350,AH2350))),"t","f")</f>
        <v>f</v>
      </c>
      <c r="F2351" t="str">
        <f t="array" ref="F2351">IF(COUNT(SEARCH(HistorischeRubrieken,CONCATENATE(P2350,U2350,AB2350,AH2350))),"t","f")</f>
        <v>f</v>
      </c>
      <c r="G2351">
        <v>4</v>
      </c>
      <c r="H2351">
        <v>412101</v>
      </c>
      <c r="I2351" t="s">
        <v>1906</v>
      </c>
      <c r="J2351">
        <v>20140106</v>
      </c>
      <c r="M2351">
        <v>0</v>
      </c>
      <c r="N2351">
        <v>0</v>
      </c>
      <c r="O2351" t="s">
        <v>1868</v>
      </c>
      <c r="R2351">
        <v>0</v>
      </c>
      <c r="S2351" t="s">
        <v>271</v>
      </c>
      <c r="AA2351" t="s">
        <v>1873</v>
      </c>
      <c r="AC2351">
        <v>1</v>
      </c>
      <c r="AE2351">
        <v>1</v>
      </c>
      <c r="AF2351" t="s">
        <v>271</v>
      </c>
    </row>
    <row r="2352" spans="1:32" x14ac:dyDescent="0.25">
      <c r="A2352" t="str">
        <f t="array" ref="A2352">IF(COUNT(SEARCH(RubriekenHistorisch,CONCATENATE(P2351,U2351,AB2351,AH2351))),"t","f")</f>
        <v>f</v>
      </c>
      <c r="B2352" t="str">
        <f t="shared" si="110"/>
        <v>f</v>
      </c>
      <c r="C2352" t="str">
        <f t="shared" si="111"/>
        <v>f</v>
      </c>
      <c r="D2352" t="str">
        <f t="shared" si="112"/>
        <v>f</v>
      </c>
      <c r="E2352" t="str">
        <f>IF(COUNT(SEARCH({"04.","05.","09.","12."},CONCATENATE(P2351,U2351,AB2351,AH2351))),"t","f")</f>
        <v>f</v>
      </c>
      <c r="F2352" t="str">
        <f t="array" ref="F2352">IF(COUNT(SEARCH(HistorischeRubrieken,CONCATENATE(P2351,U2351,AB2351,AH2351))),"t","f")</f>
        <v>f</v>
      </c>
      <c r="G2352">
        <v>1</v>
      </c>
      <c r="H2352">
        <v>412102</v>
      </c>
      <c r="I2352" t="s">
        <v>6766</v>
      </c>
      <c r="J2352">
        <v>20160501</v>
      </c>
      <c r="M2352">
        <v>0</v>
      </c>
      <c r="N2352">
        <v>0</v>
      </c>
      <c r="AA2352" t="s">
        <v>1913</v>
      </c>
      <c r="AC2352">
        <v>0</v>
      </c>
      <c r="AE2352">
        <v>1</v>
      </c>
      <c r="AF2352" t="s">
        <v>271</v>
      </c>
    </row>
    <row r="2353" spans="1:32" hidden="1" x14ac:dyDescent="0.25">
      <c r="A2353" t="str">
        <f t="array" ref="A2353">IF(COUNT(SEARCH(RubriekenHistorisch,CONCATENATE(P2352,U2352,AB2352,AH2352))),"t","f")</f>
        <v>f</v>
      </c>
      <c r="B2353" t="str">
        <f t="shared" si="110"/>
        <v>f</v>
      </c>
      <c r="C2353" t="str">
        <f t="shared" si="111"/>
        <v>f</v>
      </c>
      <c r="D2353" t="str">
        <f t="shared" si="112"/>
        <v>f</v>
      </c>
      <c r="E2353" t="str">
        <f>IF(COUNT(SEARCH({"04.","05.","09.","12."},CONCATENATE(P2352,U2352,AB2352,AH2352))),"t","f")</f>
        <v>f</v>
      </c>
      <c r="F2353" t="str">
        <f t="array" ref="F2353">IF(COUNT(SEARCH(HistorischeRubrieken,CONCATENATE(P2352,U2352,AB2352,AH2352))),"t","f")</f>
        <v>f</v>
      </c>
      <c r="G2353">
        <v>1</v>
      </c>
      <c r="H2353">
        <v>412201</v>
      </c>
      <c r="I2353" t="s">
        <v>1907</v>
      </c>
      <c r="J2353">
        <v>20100901</v>
      </c>
      <c r="K2353">
        <v>20110301</v>
      </c>
      <c r="M2353">
        <v>0</v>
      </c>
      <c r="N2353">
        <v>0</v>
      </c>
      <c r="O2353" t="s">
        <v>1870</v>
      </c>
      <c r="R2353">
        <v>0</v>
      </c>
      <c r="S2353" t="s">
        <v>271</v>
      </c>
      <c r="AA2353" t="s">
        <v>1871</v>
      </c>
      <c r="AC2353">
        <v>1</v>
      </c>
      <c r="AE2353">
        <v>1</v>
      </c>
      <c r="AF2353" t="s">
        <v>271</v>
      </c>
    </row>
    <row r="2354" spans="1:32" hidden="1" x14ac:dyDescent="0.25">
      <c r="A2354" t="str">
        <f t="array" ref="A2354">IF(COUNT(SEARCH(RubriekenHistorisch,CONCATENATE(P2353,U2353,AB2353,AH2353))),"t","f")</f>
        <v>f</v>
      </c>
      <c r="B2354" t="str">
        <f t="shared" si="110"/>
        <v>f</v>
      </c>
      <c r="C2354" t="str">
        <f t="shared" si="111"/>
        <v>f</v>
      </c>
      <c r="D2354" t="str">
        <f t="shared" si="112"/>
        <v>f</v>
      </c>
      <c r="E2354" t="str">
        <f>IF(COUNT(SEARCH({"04.","05.","09.","12."},CONCATENATE(P2353,U2353,AB2353,AH2353))),"t","f")</f>
        <v>f</v>
      </c>
      <c r="F2354" t="str">
        <f t="array" ref="F2354">IF(COUNT(SEARCH(HistorischeRubrieken,CONCATENATE(P2353,U2353,AB2353,AH2353))),"t","f")</f>
        <v>f</v>
      </c>
      <c r="G2354">
        <v>1</v>
      </c>
      <c r="H2354">
        <v>412501</v>
      </c>
      <c r="I2354" t="s">
        <v>1908</v>
      </c>
      <c r="J2354">
        <v>20100901</v>
      </c>
      <c r="K2354">
        <v>20120115</v>
      </c>
      <c r="M2354">
        <v>0</v>
      </c>
      <c r="N2354">
        <v>0</v>
      </c>
      <c r="O2354" t="s">
        <v>1870</v>
      </c>
      <c r="R2354">
        <v>0</v>
      </c>
      <c r="S2354" t="s">
        <v>271</v>
      </c>
      <c r="AA2354" t="s">
        <v>1871</v>
      </c>
      <c r="AC2354">
        <v>1</v>
      </c>
      <c r="AE2354">
        <v>1</v>
      </c>
      <c r="AF2354" t="s">
        <v>271</v>
      </c>
    </row>
    <row r="2355" spans="1:32" hidden="1" x14ac:dyDescent="0.25">
      <c r="A2355" t="str">
        <f t="array" ref="A2355">IF(COUNT(SEARCH(RubriekenHistorisch,CONCATENATE(P2354,U2354,AB2354,AH2354))),"t","f")</f>
        <v>f</v>
      </c>
      <c r="B2355" t="str">
        <f t="shared" si="110"/>
        <v>f</v>
      </c>
      <c r="C2355" t="str">
        <f t="shared" si="111"/>
        <v>f</v>
      </c>
      <c r="D2355" t="str">
        <f t="shared" si="112"/>
        <v>f</v>
      </c>
      <c r="E2355" t="str">
        <f>IF(COUNT(SEARCH({"04.","05.","09.","12."},CONCATENATE(P2354,U2354,AB2354,AH2354))),"t","f")</f>
        <v>f</v>
      </c>
      <c r="F2355" t="str">
        <f t="array" ref="F2355">IF(COUNT(SEARCH(HistorischeRubrieken,CONCATENATE(P2354,U2354,AB2354,AH2354))),"t","f")</f>
        <v>f</v>
      </c>
      <c r="G2355">
        <v>2</v>
      </c>
      <c r="H2355">
        <v>412501</v>
      </c>
      <c r="I2355" t="s">
        <v>1908</v>
      </c>
      <c r="J2355">
        <v>20120115</v>
      </c>
      <c r="K2355">
        <v>20121105</v>
      </c>
      <c r="M2355">
        <v>0</v>
      </c>
      <c r="N2355">
        <v>0</v>
      </c>
      <c r="O2355" t="s">
        <v>1868</v>
      </c>
      <c r="R2355">
        <v>0</v>
      </c>
      <c r="S2355" t="s">
        <v>271</v>
      </c>
      <c r="AA2355" t="s">
        <v>1872</v>
      </c>
      <c r="AC2355">
        <v>1</v>
      </c>
      <c r="AE2355">
        <v>1</v>
      </c>
      <c r="AF2355" t="s">
        <v>271</v>
      </c>
    </row>
    <row r="2356" spans="1:32" hidden="1" x14ac:dyDescent="0.25">
      <c r="A2356" t="str">
        <f t="array" ref="A2356">IF(COUNT(SEARCH(RubriekenHistorisch,CONCATENATE(P2355,U2355,AB2355,AH2355))),"t","f")</f>
        <v>f</v>
      </c>
      <c r="B2356" t="str">
        <f t="shared" si="110"/>
        <v>f</v>
      </c>
      <c r="C2356" t="str">
        <f t="shared" si="111"/>
        <v>f</v>
      </c>
      <c r="D2356" t="str">
        <f t="shared" si="112"/>
        <v>f</v>
      </c>
      <c r="E2356" t="str">
        <f>IF(COUNT(SEARCH({"04.","05.","09.","12."},CONCATENATE(P2355,U2355,AB2355,AH2355))),"t","f")</f>
        <v>f</v>
      </c>
      <c r="F2356" t="str">
        <f t="array" ref="F2356">IF(COUNT(SEARCH(HistorischeRubrieken,CONCATENATE(P2355,U2355,AB2355,AH2355))),"t","f")</f>
        <v>f</v>
      </c>
      <c r="G2356">
        <v>3</v>
      </c>
      <c r="H2356">
        <v>412501</v>
      </c>
      <c r="I2356" t="s">
        <v>1908</v>
      </c>
      <c r="J2356">
        <v>20121105</v>
      </c>
      <c r="K2356">
        <v>20140106</v>
      </c>
      <c r="M2356">
        <v>0</v>
      </c>
      <c r="N2356">
        <v>0</v>
      </c>
      <c r="O2356" t="s">
        <v>1868</v>
      </c>
      <c r="R2356">
        <v>0</v>
      </c>
      <c r="S2356" t="s">
        <v>271</v>
      </c>
      <c r="AA2356" t="s">
        <v>1872</v>
      </c>
      <c r="AC2356">
        <v>1</v>
      </c>
      <c r="AE2356">
        <v>1</v>
      </c>
      <c r="AF2356" t="s">
        <v>271</v>
      </c>
    </row>
    <row r="2357" spans="1:32" hidden="1" x14ac:dyDescent="0.25">
      <c r="A2357" t="str">
        <f t="array" ref="A2357">IF(COUNT(SEARCH(RubriekenHistorisch,CONCATENATE(P2356,U2356,AB2356,AH2356))),"t","f")</f>
        <v>f</v>
      </c>
      <c r="B2357" t="str">
        <f t="shared" si="110"/>
        <v>f</v>
      </c>
      <c r="C2357" t="str">
        <f t="shared" si="111"/>
        <v>f</v>
      </c>
      <c r="D2357" t="str">
        <f t="shared" si="112"/>
        <v>f</v>
      </c>
      <c r="E2357" t="str">
        <f>IF(COUNT(SEARCH({"04.","05.","09.","12."},CONCATENATE(P2356,U2356,AB2356,AH2356))),"t","f")</f>
        <v>f</v>
      </c>
      <c r="F2357" t="str">
        <f t="array" ref="F2357">IF(COUNT(SEARCH(HistorischeRubrieken,CONCATENATE(P2356,U2356,AB2356,AH2356))),"t","f")</f>
        <v>f</v>
      </c>
      <c r="G2357">
        <v>4</v>
      </c>
      <c r="H2357">
        <v>412501</v>
      </c>
      <c r="I2357" t="s">
        <v>1909</v>
      </c>
      <c r="J2357">
        <v>20140106</v>
      </c>
      <c r="K2357">
        <v>20150501</v>
      </c>
      <c r="M2357">
        <v>0</v>
      </c>
      <c r="N2357">
        <v>0</v>
      </c>
      <c r="O2357" t="s">
        <v>1868</v>
      </c>
      <c r="R2357">
        <v>0</v>
      </c>
      <c r="S2357" t="s">
        <v>271</v>
      </c>
      <c r="AA2357" t="s">
        <v>1873</v>
      </c>
      <c r="AC2357">
        <v>1</v>
      </c>
      <c r="AE2357">
        <v>1</v>
      </c>
      <c r="AF2357" t="s">
        <v>271</v>
      </c>
    </row>
    <row r="2358" spans="1:32" hidden="1" x14ac:dyDescent="0.25">
      <c r="A2358" t="str">
        <f t="array" ref="A2358">IF(COUNT(SEARCH(RubriekenHistorisch,CONCATENATE(P2357,U2357,AB2357,AH2357))),"t","f")</f>
        <v>f</v>
      </c>
      <c r="B2358" t="str">
        <f t="shared" si="110"/>
        <v>f</v>
      </c>
      <c r="C2358" t="str">
        <f t="shared" si="111"/>
        <v>f</v>
      </c>
      <c r="D2358" t="str">
        <f t="shared" si="112"/>
        <v>f</v>
      </c>
      <c r="E2358" t="str">
        <f>IF(COUNT(SEARCH({"04.","05.","09.","12."},CONCATENATE(P2357,U2357,AB2357,AH2357))),"t","f")</f>
        <v>f</v>
      </c>
      <c r="F2358" t="str">
        <f t="array" ref="F2358">IF(COUNT(SEARCH(HistorischeRubrieken,CONCATENATE(P2357,U2357,AB2357,AH2357))),"t","f")</f>
        <v>f</v>
      </c>
      <c r="G2358">
        <v>5</v>
      </c>
      <c r="H2358">
        <v>412501</v>
      </c>
      <c r="I2358" t="s">
        <v>1909</v>
      </c>
      <c r="J2358">
        <v>20150501</v>
      </c>
      <c r="K2358">
        <v>20150601</v>
      </c>
      <c r="M2358">
        <v>0</v>
      </c>
      <c r="N2358">
        <v>0</v>
      </c>
      <c r="U2358" t="s">
        <v>1910</v>
      </c>
      <c r="V2358">
        <v>2</v>
      </c>
      <c r="W2358">
        <v>0</v>
      </c>
      <c r="X2358">
        <v>20150518</v>
      </c>
      <c r="Y2358">
        <v>0</v>
      </c>
      <c r="Z2358" t="s">
        <v>271</v>
      </c>
    </row>
    <row r="2359" spans="1:32" hidden="1" x14ac:dyDescent="0.25">
      <c r="A2359" t="str">
        <f t="array" ref="A2359">IF(COUNT(SEARCH(RubriekenHistorisch,CONCATENATE(P2358,U2358,AB2358,AH2358))),"t","f")</f>
        <v>f</v>
      </c>
      <c r="B2359" t="str">
        <f t="shared" si="110"/>
        <v>f</v>
      </c>
      <c r="C2359" t="str">
        <f t="shared" si="111"/>
        <v>t</v>
      </c>
      <c r="D2359" t="str">
        <f t="shared" si="112"/>
        <v>f</v>
      </c>
      <c r="E2359" t="str">
        <f>IF(COUNT(SEARCH({"04.","05.","09.","12."},CONCATENATE(P2358,U2358,AB2358,AH2358))),"t","f")</f>
        <v>f</v>
      </c>
      <c r="F2359" t="str">
        <f t="array" ref="F2359">IF(COUNT(SEARCH(HistorischeRubrieken,CONCATENATE(P2358,U2358,AB2358,AH2358))),"t","f")</f>
        <v>f</v>
      </c>
      <c r="G2359">
        <v>1</v>
      </c>
      <c r="H2359">
        <v>412601</v>
      </c>
      <c r="I2359" t="s">
        <v>1911</v>
      </c>
      <c r="J2359">
        <v>20100301</v>
      </c>
      <c r="K2359">
        <v>20120115</v>
      </c>
      <c r="M2359">
        <v>0</v>
      </c>
      <c r="N2359">
        <v>0</v>
      </c>
      <c r="AA2359" t="s">
        <v>1912</v>
      </c>
      <c r="AC2359">
        <v>0</v>
      </c>
      <c r="AE2359">
        <v>1</v>
      </c>
      <c r="AF2359" t="s">
        <v>271</v>
      </c>
    </row>
    <row r="2360" spans="1:32" x14ac:dyDescent="0.25">
      <c r="A2360" t="str">
        <f t="array" ref="A2360">IF(COUNT(SEARCH(RubriekenHistorisch,CONCATENATE(P2359,U2359,AB2359,AH2359))),"t","f")</f>
        <v>f</v>
      </c>
      <c r="B2360" t="str">
        <f t="shared" si="110"/>
        <v>f</v>
      </c>
      <c r="C2360" t="str">
        <f t="shared" si="111"/>
        <v>f</v>
      </c>
      <c r="D2360" t="str">
        <f t="shared" si="112"/>
        <v>f</v>
      </c>
      <c r="E2360" t="str">
        <f>IF(COUNT(SEARCH({"04.","05.","09.","12."},CONCATENATE(P2359,U2359,AB2359,AH2359))),"t","f")</f>
        <v>f</v>
      </c>
      <c r="F2360" t="str">
        <f t="array" ref="F2360">IF(COUNT(SEARCH(HistorischeRubrieken,CONCATENATE(P2359,U2359,AB2359,AH2359))),"t","f")</f>
        <v>f</v>
      </c>
      <c r="G2360">
        <v>2</v>
      </c>
      <c r="H2360">
        <v>412601</v>
      </c>
      <c r="I2360" t="s">
        <v>1911</v>
      </c>
      <c r="J2360">
        <v>20120115</v>
      </c>
      <c r="M2360">
        <v>0</v>
      </c>
      <c r="N2360">
        <v>0</v>
      </c>
      <c r="AA2360" t="s">
        <v>1913</v>
      </c>
      <c r="AC2360">
        <v>0</v>
      </c>
      <c r="AE2360">
        <v>1</v>
      </c>
      <c r="AF2360" t="s">
        <v>271</v>
      </c>
    </row>
    <row r="2361" spans="1:32" hidden="1" x14ac:dyDescent="0.25">
      <c r="A2361" t="str">
        <f t="array" ref="A2361">IF(COUNT(SEARCH(RubriekenHistorisch,CONCATENATE(P2360,U2360,AB2360,AH2360))),"t","f")</f>
        <v>f</v>
      </c>
      <c r="B2361" t="str">
        <f t="shared" si="110"/>
        <v>f</v>
      </c>
      <c r="C2361" t="str">
        <f t="shared" si="111"/>
        <v>f</v>
      </c>
      <c r="D2361" t="str">
        <f t="shared" si="112"/>
        <v>f</v>
      </c>
      <c r="E2361" t="str">
        <f>IF(COUNT(SEARCH({"04.","05.","09.","12."},CONCATENATE(P2360,U2360,AB2360,AH2360))),"t","f")</f>
        <v>f</v>
      </c>
      <c r="F2361" t="str">
        <f t="array" ref="F2361">IF(COUNT(SEARCH(HistorischeRubrieken,CONCATENATE(P2360,U2360,AB2360,AH2360))),"t","f")</f>
        <v>f</v>
      </c>
      <c r="G2361">
        <v>1</v>
      </c>
      <c r="H2361">
        <v>412701</v>
      </c>
      <c r="I2361" t="s">
        <v>1914</v>
      </c>
      <c r="J2361">
        <v>20101201</v>
      </c>
      <c r="K2361">
        <v>20120115</v>
      </c>
      <c r="M2361">
        <v>0</v>
      </c>
      <c r="N2361">
        <v>0</v>
      </c>
      <c r="O2361" t="s">
        <v>1870</v>
      </c>
      <c r="R2361">
        <v>0</v>
      </c>
      <c r="S2361" t="s">
        <v>271</v>
      </c>
      <c r="AA2361" t="s">
        <v>1871</v>
      </c>
      <c r="AC2361">
        <v>1</v>
      </c>
      <c r="AE2361">
        <v>1</v>
      </c>
      <c r="AF2361" t="s">
        <v>271</v>
      </c>
    </row>
    <row r="2362" spans="1:32" hidden="1" x14ac:dyDescent="0.25">
      <c r="A2362" t="str">
        <f t="array" ref="A2362">IF(COUNT(SEARCH(RubriekenHistorisch,CONCATENATE(P2361,U2361,AB2361,AH2361))),"t","f")</f>
        <v>f</v>
      </c>
      <c r="B2362" t="str">
        <f t="shared" si="110"/>
        <v>f</v>
      </c>
      <c r="C2362" t="str">
        <f t="shared" si="111"/>
        <v>f</v>
      </c>
      <c r="D2362" t="str">
        <f t="shared" si="112"/>
        <v>f</v>
      </c>
      <c r="E2362" t="str">
        <f>IF(COUNT(SEARCH({"04.","05.","09.","12."},CONCATENATE(P2361,U2361,AB2361,AH2361))),"t","f")</f>
        <v>f</v>
      </c>
      <c r="F2362" t="str">
        <f t="array" ref="F2362">IF(COUNT(SEARCH(HistorischeRubrieken,CONCATENATE(P2361,U2361,AB2361,AH2361))),"t","f")</f>
        <v>f</v>
      </c>
      <c r="G2362">
        <v>2</v>
      </c>
      <c r="H2362">
        <v>412701</v>
      </c>
      <c r="I2362" t="s">
        <v>1914</v>
      </c>
      <c r="J2362">
        <v>20120115</v>
      </c>
      <c r="K2362">
        <v>20121105</v>
      </c>
      <c r="M2362">
        <v>0</v>
      </c>
      <c r="N2362">
        <v>0</v>
      </c>
      <c r="O2362" t="s">
        <v>1868</v>
      </c>
      <c r="R2362">
        <v>0</v>
      </c>
      <c r="S2362" t="s">
        <v>271</v>
      </c>
      <c r="AA2362" t="s">
        <v>1872</v>
      </c>
      <c r="AC2362">
        <v>1</v>
      </c>
      <c r="AE2362">
        <v>1</v>
      </c>
      <c r="AF2362" t="s">
        <v>271</v>
      </c>
    </row>
    <row r="2363" spans="1:32" hidden="1" x14ac:dyDescent="0.25">
      <c r="A2363" t="str">
        <f t="array" ref="A2363">IF(COUNT(SEARCH(RubriekenHistorisch,CONCATENATE(P2362,U2362,AB2362,AH2362))),"t","f")</f>
        <v>f</v>
      </c>
      <c r="B2363" t="str">
        <f t="shared" si="110"/>
        <v>f</v>
      </c>
      <c r="C2363" t="str">
        <f t="shared" si="111"/>
        <v>f</v>
      </c>
      <c r="D2363" t="str">
        <f t="shared" si="112"/>
        <v>f</v>
      </c>
      <c r="E2363" t="str">
        <f>IF(COUNT(SEARCH({"04.","05.","09.","12."},CONCATENATE(P2362,U2362,AB2362,AH2362))),"t","f")</f>
        <v>f</v>
      </c>
      <c r="F2363" t="str">
        <f t="array" ref="F2363">IF(COUNT(SEARCH(HistorischeRubrieken,CONCATENATE(P2362,U2362,AB2362,AH2362))),"t","f")</f>
        <v>f</v>
      </c>
      <c r="G2363">
        <v>3</v>
      </c>
      <c r="H2363">
        <v>412701</v>
      </c>
      <c r="I2363" t="s">
        <v>1914</v>
      </c>
      <c r="J2363">
        <v>20121105</v>
      </c>
      <c r="K2363">
        <v>20140106</v>
      </c>
      <c r="M2363">
        <v>0</v>
      </c>
      <c r="N2363">
        <v>0</v>
      </c>
      <c r="O2363" t="s">
        <v>1868</v>
      </c>
      <c r="R2363">
        <v>0</v>
      </c>
      <c r="S2363" t="s">
        <v>271</v>
      </c>
      <c r="AA2363" t="s">
        <v>1872</v>
      </c>
      <c r="AC2363">
        <v>1</v>
      </c>
      <c r="AE2363">
        <v>1</v>
      </c>
      <c r="AF2363" t="s">
        <v>271</v>
      </c>
    </row>
    <row r="2364" spans="1:32" x14ac:dyDescent="0.25">
      <c r="A2364" t="str">
        <f t="array" ref="A2364">IF(COUNT(SEARCH(RubriekenHistorisch,CONCATENATE(P2363,U2363,AB2363,AH2363))),"t","f")</f>
        <v>f</v>
      </c>
      <c r="B2364" t="str">
        <f t="shared" si="110"/>
        <v>f</v>
      </c>
      <c r="C2364" t="str">
        <f t="shared" si="111"/>
        <v>f</v>
      </c>
      <c r="D2364" t="str">
        <f t="shared" si="112"/>
        <v>f</v>
      </c>
      <c r="E2364" t="str">
        <f>IF(COUNT(SEARCH({"04.","05.","09.","12."},CONCATENATE(P2363,U2363,AB2363,AH2363))),"t","f")</f>
        <v>f</v>
      </c>
      <c r="F2364" t="str">
        <f t="array" ref="F2364">IF(COUNT(SEARCH(HistorischeRubrieken,CONCATENATE(P2363,U2363,AB2363,AH2363))),"t","f")</f>
        <v>f</v>
      </c>
      <c r="G2364">
        <v>4</v>
      </c>
      <c r="H2364">
        <v>412701</v>
      </c>
      <c r="I2364" t="s">
        <v>1914</v>
      </c>
      <c r="J2364">
        <v>20140106</v>
      </c>
      <c r="M2364">
        <v>0</v>
      </c>
      <c r="N2364">
        <v>0</v>
      </c>
      <c r="O2364" t="s">
        <v>1868</v>
      </c>
      <c r="R2364">
        <v>0</v>
      </c>
      <c r="S2364" t="s">
        <v>271</v>
      </c>
      <c r="AA2364" t="s">
        <v>1873</v>
      </c>
      <c r="AC2364">
        <v>1</v>
      </c>
      <c r="AE2364">
        <v>1</v>
      </c>
      <c r="AF2364" t="s">
        <v>271</v>
      </c>
    </row>
    <row r="2365" spans="1:32" x14ac:dyDescent="0.25">
      <c r="A2365" t="str">
        <f t="array" ref="A2365">IF(COUNT(SEARCH(RubriekenHistorisch,CONCATENATE(P2364,U2364,AB2364,AH2364))),"t","f")</f>
        <v>f</v>
      </c>
      <c r="B2365" t="str">
        <f t="shared" si="110"/>
        <v>f</v>
      </c>
      <c r="C2365" t="str">
        <f t="shared" si="111"/>
        <v>f</v>
      </c>
      <c r="D2365" t="str">
        <f t="shared" si="112"/>
        <v>f</v>
      </c>
      <c r="E2365" t="str">
        <f>IF(COUNT(SEARCH({"04.","05.","09.","12."},CONCATENATE(P2364,U2364,AB2364,AH2364))),"t","f")</f>
        <v>f</v>
      </c>
      <c r="F2365" t="str">
        <f t="array" ref="F2365">IF(COUNT(SEARCH(HistorischeRubrieken,CONCATENATE(P2364,U2364,AB2364,AH2364))),"t","f")</f>
        <v>f</v>
      </c>
      <c r="G2365">
        <v>1</v>
      </c>
      <c r="H2365">
        <v>412702</v>
      </c>
      <c r="I2365" t="s">
        <v>6767</v>
      </c>
      <c r="J2365">
        <v>20160501</v>
      </c>
      <c r="M2365">
        <v>0</v>
      </c>
      <c r="N2365">
        <v>0</v>
      </c>
      <c r="AA2365" t="s">
        <v>1913</v>
      </c>
      <c r="AC2365">
        <v>0</v>
      </c>
      <c r="AE2365">
        <v>1</v>
      </c>
      <c r="AF2365" t="s">
        <v>271</v>
      </c>
    </row>
    <row r="2366" spans="1:32" hidden="1" x14ac:dyDescent="0.25">
      <c r="A2366" t="str">
        <f t="array" ref="A2366">IF(COUNT(SEARCH(RubriekenHistorisch,CONCATENATE(P2365,U2365,AB2365,AH2365))),"t","f")</f>
        <v>f</v>
      </c>
      <c r="B2366" t="str">
        <f t="shared" si="110"/>
        <v>f</v>
      </c>
      <c r="C2366" t="str">
        <f t="shared" si="111"/>
        <v>f</v>
      </c>
      <c r="D2366" t="str">
        <f t="shared" si="112"/>
        <v>f</v>
      </c>
      <c r="E2366" t="str">
        <f>IF(COUNT(SEARCH({"04.","05.","09.","12."},CONCATENATE(P2365,U2365,AB2365,AH2365))),"t","f")</f>
        <v>f</v>
      </c>
      <c r="F2366" t="str">
        <f t="array" ref="F2366">IF(COUNT(SEARCH(HistorischeRubrieken,CONCATENATE(P2365,U2365,AB2365,AH2365))),"t","f")</f>
        <v>f</v>
      </c>
      <c r="G2366">
        <v>1</v>
      </c>
      <c r="H2366">
        <v>412801</v>
      </c>
      <c r="I2366" t="s">
        <v>1915</v>
      </c>
      <c r="J2366">
        <v>20110301</v>
      </c>
      <c r="K2366">
        <v>20120115</v>
      </c>
      <c r="M2366">
        <v>0</v>
      </c>
      <c r="N2366">
        <v>0</v>
      </c>
      <c r="O2366" t="s">
        <v>1916</v>
      </c>
      <c r="R2366">
        <v>0</v>
      </c>
      <c r="S2366" t="s">
        <v>271</v>
      </c>
      <c r="AA2366" t="s">
        <v>1917</v>
      </c>
      <c r="AC2366">
        <v>1</v>
      </c>
      <c r="AE2366">
        <v>0</v>
      </c>
      <c r="AF2366" t="s">
        <v>271</v>
      </c>
    </row>
    <row r="2367" spans="1:32" hidden="1" x14ac:dyDescent="0.25">
      <c r="A2367" t="str">
        <f t="array" ref="A2367">IF(COUNT(SEARCH(RubriekenHistorisch,CONCATENATE(P2366,U2366,AB2366,AH2366))),"t","f")</f>
        <v>f</v>
      </c>
      <c r="B2367" t="str">
        <f t="shared" si="110"/>
        <v>f</v>
      </c>
      <c r="C2367" t="str">
        <f t="shared" si="111"/>
        <v>f</v>
      </c>
      <c r="D2367" t="str">
        <f t="shared" si="112"/>
        <v>f</v>
      </c>
      <c r="E2367" t="str">
        <f>IF(COUNT(SEARCH({"04.","05.","09.","12."},CONCATENATE(P2366,U2366,AB2366,AH2366))),"t","f")</f>
        <v>f</v>
      </c>
      <c r="F2367" t="str">
        <f t="array" ref="F2367">IF(COUNT(SEARCH(HistorischeRubrieken,CONCATENATE(P2366,U2366,AB2366,AH2366))),"t","f")</f>
        <v>f</v>
      </c>
      <c r="G2367">
        <v>2</v>
      </c>
      <c r="H2367">
        <v>412801</v>
      </c>
      <c r="I2367" t="s">
        <v>1915</v>
      </c>
      <c r="J2367">
        <v>20120115</v>
      </c>
      <c r="K2367">
        <v>20120917</v>
      </c>
      <c r="M2367">
        <v>0</v>
      </c>
      <c r="N2367">
        <v>0</v>
      </c>
      <c r="O2367" t="s">
        <v>1918</v>
      </c>
      <c r="R2367">
        <v>0</v>
      </c>
      <c r="S2367" t="s">
        <v>271</v>
      </c>
      <c r="AA2367" t="s">
        <v>1919</v>
      </c>
      <c r="AC2367">
        <v>1</v>
      </c>
      <c r="AE2367">
        <v>0</v>
      </c>
      <c r="AF2367" t="s">
        <v>271</v>
      </c>
    </row>
    <row r="2368" spans="1:32" x14ac:dyDescent="0.25">
      <c r="A2368" t="str">
        <f t="array" ref="A2368">IF(COUNT(SEARCH(RubriekenHistorisch,CONCATENATE(P2367,U2367,AB2367,AH2367))),"t","f")</f>
        <v>f</v>
      </c>
      <c r="B2368" t="str">
        <f t="shared" si="110"/>
        <v>f</v>
      </c>
      <c r="C2368" t="str">
        <f t="shared" si="111"/>
        <v>f</v>
      </c>
      <c r="D2368" t="str">
        <f t="shared" si="112"/>
        <v>f</v>
      </c>
      <c r="E2368" t="str">
        <f>IF(COUNT(SEARCH({"04.","05.","09.","12."},CONCATENATE(P2367,U2367,AB2367,AH2367))),"t","f")</f>
        <v>f</v>
      </c>
      <c r="F2368" t="str">
        <f t="array" ref="F2368">IF(COUNT(SEARCH(HistorischeRubrieken,CONCATENATE(P2367,U2367,AB2367,AH2367))),"t","f")</f>
        <v>f</v>
      </c>
      <c r="G2368">
        <v>3</v>
      </c>
      <c r="H2368">
        <v>412801</v>
      </c>
      <c r="I2368" t="s">
        <v>1915</v>
      </c>
      <c r="J2368">
        <v>20120917</v>
      </c>
      <c r="M2368">
        <v>0</v>
      </c>
      <c r="N2368">
        <v>0</v>
      </c>
      <c r="O2368" t="s">
        <v>1918</v>
      </c>
      <c r="R2368">
        <v>0</v>
      </c>
      <c r="S2368" t="s">
        <v>271</v>
      </c>
      <c r="AA2368" t="s">
        <v>1919</v>
      </c>
      <c r="AC2368">
        <v>1</v>
      </c>
      <c r="AE2368">
        <v>0</v>
      </c>
      <c r="AF2368" t="s">
        <v>271</v>
      </c>
    </row>
    <row r="2369" spans="1:32" hidden="1" x14ac:dyDescent="0.25">
      <c r="A2369" t="str">
        <f t="array" ref="A2369">IF(COUNT(SEARCH(RubriekenHistorisch,CONCATENATE(P2368,U2368,AB2368,AH2368))),"t","f")</f>
        <v>f</v>
      </c>
      <c r="B2369" t="str">
        <f t="shared" si="110"/>
        <v>f</v>
      </c>
      <c r="C2369" t="str">
        <f t="shared" si="111"/>
        <v>f</v>
      </c>
      <c r="D2369" t="str">
        <f t="shared" si="112"/>
        <v>f</v>
      </c>
      <c r="E2369" t="str">
        <f>IF(COUNT(SEARCH({"04.","05.","09.","12."},CONCATENATE(P2368,U2368,AB2368,AH2368))),"t","f")</f>
        <v>f</v>
      </c>
      <c r="F2369" t="str">
        <f t="array" ref="F2369">IF(COUNT(SEARCH(HistorischeRubrieken,CONCATENATE(P2368,U2368,AB2368,AH2368))),"t","f")</f>
        <v>f</v>
      </c>
      <c r="G2369">
        <v>1</v>
      </c>
      <c r="H2369">
        <v>412901</v>
      </c>
      <c r="I2369" t="s">
        <v>1920</v>
      </c>
      <c r="J2369">
        <v>20110301</v>
      </c>
      <c r="K2369">
        <v>20120115</v>
      </c>
      <c r="M2369">
        <v>0</v>
      </c>
      <c r="N2369">
        <v>0</v>
      </c>
      <c r="O2369" t="s">
        <v>1916</v>
      </c>
      <c r="R2369">
        <v>0</v>
      </c>
      <c r="S2369" t="s">
        <v>271</v>
      </c>
      <c r="AA2369" t="s">
        <v>1917</v>
      </c>
      <c r="AC2369">
        <v>1</v>
      </c>
      <c r="AE2369">
        <v>0</v>
      </c>
      <c r="AF2369" t="s">
        <v>271</v>
      </c>
    </row>
    <row r="2370" spans="1:32" hidden="1" x14ac:dyDescent="0.25">
      <c r="A2370" t="str">
        <f t="array" ref="A2370">IF(COUNT(SEARCH(RubriekenHistorisch,CONCATENATE(P2369,U2369,AB2369,AH2369))),"t","f")</f>
        <v>f</v>
      </c>
      <c r="B2370" t="str">
        <f t="shared" si="110"/>
        <v>f</v>
      </c>
      <c r="C2370" t="str">
        <f t="shared" si="111"/>
        <v>f</v>
      </c>
      <c r="D2370" t="str">
        <f t="shared" si="112"/>
        <v>f</v>
      </c>
      <c r="E2370" t="str">
        <f>IF(COUNT(SEARCH({"04.","05.","09.","12."},CONCATENATE(P2369,U2369,AB2369,AH2369))),"t","f")</f>
        <v>f</v>
      </c>
      <c r="F2370" t="str">
        <f t="array" ref="F2370">IF(COUNT(SEARCH(HistorischeRubrieken,CONCATENATE(P2369,U2369,AB2369,AH2369))),"t","f")</f>
        <v>f</v>
      </c>
      <c r="G2370">
        <v>2</v>
      </c>
      <c r="H2370">
        <v>412901</v>
      </c>
      <c r="I2370" t="s">
        <v>1920</v>
      </c>
      <c r="J2370">
        <v>20120115</v>
      </c>
      <c r="K2370">
        <v>20120917</v>
      </c>
      <c r="M2370">
        <v>0</v>
      </c>
      <c r="N2370">
        <v>0</v>
      </c>
      <c r="O2370" t="s">
        <v>1918</v>
      </c>
      <c r="R2370">
        <v>0</v>
      </c>
      <c r="S2370" t="s">
        <v>271</v>
      </c>
      <c r="AA2370" t="s">
        <v>1919</v>
      </c>
      <c r="AC2370">
        <v>1</v>
      </c>
      <c r="AE2370">
        <v>0</v>
      </c>
      <c r="AF2370" t="s">
        <v>271</v>
      </c>
    </row>
    <row r="2371" spans="1:32" x14ac:dyDescent="0.25">
      <c r="A2371" t="str">
        <f t="array" ref="A2371">IF(COUNT(SEARCH(RubriekenHistorisch,CONCATENATE(P2370,U2370,AB2370,AH2370))),"t","f")</f>
        <v>f</v>
      </c>
      <c r="B2371" t="str">
        <f t="shared" ref="B2371:B2434" si="113">IF(COUNT(SEARCH("07.66.20",CONCATENATE(P2370,U2370,AB2370,AH2370))),"t","f")</f>
        <v>f</v>
      </c>
      <c r="C2371" t="str">
        <f t="shared" ref="C2371:C2434" si="114">IF(COUNT(SEARCH("14.40.10",CONCATENATE(P2370,U2370,AB2370,AH2370))),"t","f")</f>
        <v>f</v>
      </c>
      <c r="D2371" t="str">
        <f t="shared" si="112"/>
        <v>f</v>
      </c>
      <c r="E2371" t="str">
        <f>IF(COUNT(SEARCH({"04.","05.","09.","12."},CONCATENATE(P2370,U2370,AB2370,AH2370))),"t","f")</f>
        <v>f</v>
      </c>
      <c r="F2371" t="str">
        <f t="array" ref="F2371">IF(COUNT(SEARCH(HistorischeRubrieken,CONCATENATE(P2370,U2370,AB2370,AH2370))),"t","f")</f>
        <v>f</v>
      </c>
      <c r="G2371">
        <v>3</v>
      </c>
      <c r="H2371">
        <v>412901</v>
      </c>
      <c r="I2371" t="s">
        <v>1920</v>
      </c>
      <c r="J2371">
        <v>20120917</v>
      </c>
      <c r="M2371">
        <v>0</v>
      </c>
      <c r="N2371">
        <v>0</v>
      </c>
      <c r="O2371" t="s">
        <v>1918</v>
      </c>
      <c r="R2371">
        <v>0</v>
      </c>
      <c r="S2371" t="s">
        <v>271</v>
      </c>
      <c r="AA2371" t="s">
        <v>1919</v>
      </c>
      <c r="AC2371">
        <v>1</v>
      </c>
      <c r="AE2371">
        <v>0</v>
      </c>
      <c r="AF2371" t="s">
        <v>271</v>
      </c>
    </row>
    <row r="2372" spans="1:32" hidden="1" x14ac:dyDescent="0.25">
      <c r="A2372" t="str">
        <f t="array" ref="A2372">IF(COUNT(SEARCH(RubriekenHistorisch,CONCATENATE(P2371,U2371,AB2371,AH2371))),"t","f")</f>
        <v>f</v>
      </c>
      <c r="B2372" t="str">
        <f t="shared" si="113"/>
        <v>f</v>
      </c>
      <c r="C2372" t="str">
        <f t="shared" si="114"/>
        <v>f</v>
      </c>
      <c r="D2372" t="str">
        <f t="shared" ref="D2372:D2435" si="115">IF(COUNT(SEARCH("- 0",CONCATENATE(P2371,U2371,AB2371,AH2371))),"t","f")</f>
        <v>f</v>
      </c>
      <c r="E2372" t="str">
        <f>IF(COUNT(SEARCH({"04.","05.","09.","12."},CONCATENATE(P2371,U2371,AB2371,AH2371))),"t","f")</f>
        <v>f</v>
      </c>
      <c r="F2372" t="str">
        <f t="array" ref="F2372">IF(COUNT(SEARCH(HistorischeRubrieken,CONCATENATE(P2371,U2371,AB2371,AH2371))),"t","f")</f>
        <v>f</v>
      </c>
      <c r="G2372">
        <v>1</v>
      </c>
      <c r="H2372">
        <v>413201</v>
      </c>
      <c r="I2372" t="s">
        <v>1921</v>
      </c>
      <c r="J2372">
        <v>20110901</v>
      </c>
      <c r="K2372">
        <v>20120115</v>
      </c>
      <c r="M2372">
        <v>0</v>
      </c>
      <c r="N2372">
        <v>0</v>
      </c>
      <c r="O2372" t="s">
        <v>1916</v>
      </c>
      <c r="R2372">
        <v>0</v>
      </c>
      <c r="S2372" t="s">
        <v>271</v>
      </c>
      <c r="AA2372" t="s">
        <v>1917</v>
      </c>
      <c r="AC2372">
        <v>1</v>
      </c>
      <c r="AE2372">
        <v>0</v>
      </c>
      <c r="AF2372" t="s">
        <v>271</v>
      </c>
    </row>
    <row r="2373" spans="1:32" hidden="1" x14ac:dyDescent="0.25">
      <c r="A2373" t="str">
        <f t="array" ref="A2373">IF(COUNT(SEARCH(RubriekenHistorisch,CONCATENATE(P2372,U2372,AB2372,AH2372))),"t","f")</f>
        <v>f</v>
      </c>
      <c r="B2373" t="str">
        <f t="shared" si="113"/>
        <v>f</v>
      </c>
      <c r="C2373" t="str">
        <f t="shared" si="114"/>
        <v>f</v>
      </c>
      <c r="D2373" t="str">
        <f t="shared" si="115"/>
        <v>f</v>
      </c>
      <c r="E2373" t="str">
        <f>IF(COUNT(SEARCH({"04.","05.","09.","12."},CONCATENATE(P2372,U2372,AB2372,AH2372))),"t","f")</f>
        <v>f</v>
      </c>
      <c r="F2373" t="str">
        <f t="array" ref="F2373">IF(COUNT(SEARCH(HistorischeRubrieken,CONCATENATE(P2372,U2372,AB2372,AH2372))),"t","f")</f>
        <v>f</v>
      </c>
      <c r="G2373">
        <v>2</v>
      </c>
      <c r="H2373">
        <v>413201</v>
      </c>
      <c r="I2373" t="s">
        <v>1921</v>
      </c>
      <c r="J2373">
        <v>20120115</v>
      </c>
      <c r="K2373">
        <v>20120917</v>
      </c>
      <c r="M2373">
        <v>0</v>
      </c>
      <c r="N2373">
        <v>0</v>
      </c>
      <c r="O2373" t="s">
        <v>1918</v>
      </c>
      <c r="R2373">
        <v>0</v>
      </c>
      <c r="S2373" t="s">
        <v>271</v>
      </c>
      <c r="AA2373" t="s">
        <v>1919</v>
      </c>
      <c r="AC2373">
        <v>1</v>
      </c>
      <c r="AE2373">
        <v>0</v>
      </c>
      <c r="AF2373" t="s">
        <v>271</v>
      </c>
    </row>
    <row r="2374" spans="1:32" hidden="1" x14ac:dyDescent="0.25">
      <c r="A2374" t="str">
        <f t="array" ref="A2374">IF(COUNT(SEARCH(RubriekenHistorisch,CONCATENATE(P2373,U2373,AB2373,AH2373))),"t","f")</f>
        <v>f</v>
      </c>
      <c r="B2374" t="str">
        <f t="shared" si="113"/>
        <v>f</v>
      </c>
      <c r="C2374" t="str">
        <f t="shared" si="114"/>
        <v>f</v>
      </c>
      <c r="D2374" t="str">
        <f t="shared" si="115"/>
        <v>f</v>
      </c>
      <c r="E2374" t="str">
        <f>IF(COUNT(SEARCH({"04.","05.","09.","12."},CONCATENATE(P2373,U2373,AB2373,AH2373))),"t","f")</f>
        <v>f</v>
      </c>
      <c r="F2374" t="str">
        <f t="array" ref="F2374">IF(COUNT(SEARCH(HistorischeRubrieken,CONCATENATE(P2373,U2373,AB2373,AH2373))),"t","f")</f>
        <v>f</v>
      </c>
      <c r="G2374">
        <v>3</v>
      </c>
      <c r="H2374">
        <v>413201</v>
      </c>
      <c r="I2374" t="s">
        <v>1921</v>
      </c>
      <c r="J2374">
        <v>20120917</v>
      </c>
      <c r="K2374">
        <v>20151001</v>
      </c>
      <c r="M2374">
        <v>0</v>
      </c>
      <c r="N2374">
        <v>0</v>
      </c>
      <c r="O2374" t="s">
        <v>1918</v>
      </c>
      <c r="R2374">
        <v>0</v>
      </c>
      <c r="S2374" t="s">
        <v>271</v>
      </c>
      <c r="AA2374" t="s">
        <v>1919</v>
      </c>
      <c r="AC2374">
        <v>1</v>
      </c>
      <c r="AE2374">
        <v>0</v>
      </c>
      <c r="AF2374" t="s">
        <v>271</v>
      </c>
    </row>
    <row r="2375" spans="1:32" x14ac:dyDescent="0.25">
      <c r="A2375" t="str">
        <f t="array" ref="A2375">IF(COUNT(SEARCH(RubriekenHistorisch,CONCATENATE(P2374,U2374,AB2374,AH2374))),"t","f")</f>
        <v>f</v>
      </c>
      <c r="B2375" t="str">
        <f t="shared" si="113"/>
        <v>f</v>
      </c>
      <c r="C2375" t="str">
        <f t="shared" si="114"/>
        <v>f</v>
      </c>
      <c r="D2375" t="str">
        <f t="shared" si="115"/>
        <v>f</v>
      </c>
      <c r="E2375" t="str">
        <f>IF(COUNT(SEARCH({"04.","05.","09.","12."},CONCATENATE(P2374,U2374,AB2374,AH2374))),"t","f")</f>
        <v>f</v>
      </c>
      <c r="F2375" t="str">
        <f t="array" ref="F2375">IF(COUNT(SEARCH(HistorischeRubrieken,CONCATENATE(P2374,U2374,AB2374,AH2374))),"t","f")</f>
        <v>f</v>
      </c>
      <c r="G2375">
        <v>4</v>
      </c>
      <c r="H2375">
        <v>413201</v>
      </c>
      <c r="I2375" t="s">
        <v>1922</v>
      </c>
      <c r="J2375">
        <v>20151001</v>
      </c>
      <c r="M2375">
        <v>0</v>
      </c>
      <c r="N2375">
        <v>0</v>
      </c>
      <c r="O2375" t="s">
        <v>1918</v>
      </c>
      <c r="R2375">
        <v>0</v>
      </c>
      <c r="S2375" t="s">
        <v>271</v>
      </c>
      <c r="AA2375" t="s">
        <v>1919</v>
      </c>
      <c r="AC2375">
        <v>1</v>
      </c>
      <c r="AE2375">
        <v>0</v>
      </c>
      <c r="AF2375" t="s">
        <v>271</v>
      </c>
    </row>
    <row r="2376" spans="1:32" hidden="1" x14ac:dyDescent="0.25">
      <c r="A2376" t="str">
        <f t="array" ref="A2376">IF(COUNT(SEARCH(RubriekenHistorisch,CONCATENATE(P2375,U2375,AB2375,AH2375))),"t","f")</f>
        <v>f</v>
      </c>
      <c r="B2376" t="str">
        <f t="shared" si="113"/>
        <v>f</v>
      </c>
      <c r="C2376" t="str">
        <f t="shared" si="114"/>
        <v>f</v>
      </c>
      <c r="D2376" t="str">
        <f t="shared" si="115"/>
        <v>f</v>
      </c>
      <c r="E2376" t="str">
        <f>IF(COUNT(SEARCH({"04.","05.","09.","12."},CONCATENATE(P2375,U2375,AB2375,AH2375))),"t","f")</f>
        <v>f</v>
      </c>
      <c r="F2376" t="str">
        <f t="array" ref="F2376">IF(COUNT(SEARCH(HistorischeRubrieken,CONCATENATE(P2375,U2375,AB2375,AH2375))),"t","f")</f>
        <v>f</v>
      </c>
      <c r="G2376">
        <v>1</v>
      </c>
      <c r="H2376">
        <v>413301</v>
      </c>
      <c r="I2376" t="s">
        <v>1923</v>
      </c>
      <c r="J2376">
        <v>20110901</v>
      </c>
      <c r="K2376">
        <v>20120115</v>
      </c>
      <c r="M2376">
        <v>0</v>
      </c>
      <c r="N2376">
        <v>0</v>
      </c>
      <c r="O2376" t="s">
        <v>1916</v>
      </c>
      <c r="R2376">
        <v>0</v>
      </c>
      <c r="S2376" t="s">
        <v>271</v>
      </c>
      <c r="AA2376" t="s">
        <v>1917</v>
      </c>
      <c r="AC2376">
        <v>1</v>
      </c>
      <c r="AE2376">
        <v>0</v>
      </c>
      <c r="AF2376" t="s">
        <v>271</v>
      </c>
    </row>
    <row r="2377" spans="1:32" hidden="1" x14ac:dyDescent="0.25">
      <c r="A2377" t="str">
        <f t="array" ref="A2377">IF(COUNT(SEARCH(RubriekenHistorisch,CONCATENATE(P2376,U2376,AB2376,AH2376))),"t","f")</f>
        <v>f</v>
      </c>
      <c r="B2377" t="str">
        <f t="shared" si="113"/>
        <v>f</v>
      </c>
      <c r="C2377" t="str">
        <f t="shared" si="114"/>
        <v>f</v>
      </c>
      <c r="D2377" t="str">
        <f t="shared" si="115"/>
        <v>f</v>
      </c>
      <c r="E2377" t="str">
        <f>IF(COUNT(SEARCH({"04.","05.","09.","12."},CONCATENATE(P2376,U2376,AB2376,AH2376))),"t","f")</f>
        <v>f</v>
      </c>
      <c r="F2377" t="str">
        <f t="array" ref="F2377">IF(COUNT(SEARCH(HistorischeRubrieken,CONCATENATE(P2376,U2376,AB2376,AH2376))),"t","f")</f>
        <v>f</v>
      </c>
      <c r="G2377">
        <v>2</v>
      </c>
      <c r="H2377">
        <v>413301</v>
      </c>
      <c r="I2377" t="s">
        <v>1923</v>
      </c>
      <c r="J2377">
        <v>20120115</v>
      </c>
      <c r="K2377">
        <v>20120917</v>
      </c>
      <c r="M2377">
        <v>0</v>
      </c>
      <c r="N2377">
        <v>0</v>
      </c>
      <c r="O2377" t="s">
        <v>1918</v>
      </c>
      <c r="R2377">
        <v>0</v>
      </c>
      <c r="S2377" t="s">
        <v>271</v>
      </c>
      <c r="AA2377" t="s">
        <v>1919</v>
      </c>
      <c r="AC2377">
        <v>1</v>
      </c>
      <c r="AE2377">
        <v>0</v>
      </c>
      <c r="AF2377" t="s">
        <v>271</v>
      </c>
    </row>
    <row r="2378" spans="1:32" hidden="1" x14ac:dyDescent="0.25">
      <c r="A2378" t="str">
        <f t="array" ref="A2378">IF(COUNT(SEARCH(RubriekenHistorisch,CONCATENATE(P2377,U2377,AB2377,AH2377))),"t","f")</f>
        <v>f</v>
      </c>
      <c r="B2378" t="str">
        <f t="shared" si="113"/>
        <v>f</v>
      </c>
      <c r="C2378" t="str">
        <f t="shared" si="114"/>
        <v>f</v>
      </c>
      <c r="D2378" t="str">
        <f t="shared" si="115"/>
        <v>f</v>
      </c>
      <c r="E2378" t="str">
        <f>IF(COUNT(SEARCH({"04.","05.","09.","12."},CONCATENATE(P2377,U2377,AB2377,AH2377))),"t","f")</f>
        <v>f</v>
      </c>
      <c r="F2378" t="str">
        <f t="array" ref="F2378">IF(COUNT(SEARCH(HistorischeRubrieken,CONCATENATE(P2377,U2377,AB2377,AH2377))),"t","f")</f>
        <v>f</v>
      </c>
      <c r="G2378">
        <v>3</v>
      </c>
      <c r="H2378">
        <v>413301</v>
      </c>
      <c r="I2378" t="s">
        <v>1923</v>
      </c>
      <c r="J2378">
        <v>20120917</v>
      </c>
      <c r="K2378">
        <v>20150401</v>
      </c>
      <c r="M2378">
        <v>0</v>
      </c>
      <c r="N2378">
        <v>0</v>
      </c>
      <c r="O2378" t="s">
        <v>1918</v>
      </c>
      <c r="R2378">
        <v>0</v>
      </c>
      <c r="S2378" t="s">
        <v>271</v>
      </c>
      <c r="AA2378" t="s">
        <v>1919</v>
      </c>
      <c r="AC2378">
        <v>1</v>
      </c>
      <c r="AE2378">
        <v>0</v>
      </c>
      <c r="AF2378" t="s">
        <v>271</v>
      </c>
    </row>
    <row r="2379" spans="1:32" x14ac:dyDescent="0.25">
      <c r="A2379" t="str">
        <f t="array" ref="A2379">IF(COUNT(SEARCH(RubriekenHistorisch,CONCATENATE(P2378,U2378,AB2378,AH2378))),"t","f")</f>
        <v>f</v>
      </c>
      <c r="B2379" t="str">
        <f t="shared" si="113"/>
        <v>f</v>
      </c>
      <c r="C2379" t="str">
        <f t="shared" si="114"/>
        <v>f</v>
      </c>
      <c r="D2379" t="str">
        <f t="shared" si="115"/>
        <v>f</v>
      </c>
      <c r="E2379" t="str">
        <f>IF(COUNT(SEARCH({"04.","05.","09.","12."},CONCATENATE(P2378,U2378,AB2378,AH2378))),"t","f")</f>
        <v>f</v>
      </c>
      <c r="F2379" t="str">
        <f t="array" ref="F2379">IF(COUNT(SEARCH(HistorischeRubrieken,CONCATENATE(P2378,U2378,AB2378,AH2378))),"t","f")</f>
        <v>f</v>
      </c>
      <c r="G2379">
        <v>4</v>
      </c>
      <c r="H2379">
        <v>413301</v>
      </c>
      <c r="I2379" t="s">
        <v>1924</v>
      </c>
      <c r="J2379">
        <v>20150401</v>
      </c>
      <c r="M2379">
        <v>0</v>
      </c>
      <c r="N2379">
        <v>0</v>
      </c>
      <c r="O2379" t="s">
        <v>1918</v>
      </c>
      <c r="R2379">
        <v>0</v>
      </c>
      <c r="S2379" t="s">
        <v>271</v>
      </c>
      <c r="AA2379" t="s">
        <v>1919</v>
      </c>
      <c r="AC2379">
        <v>1</v>
      </c>
      <c r="AE2379">
        <v>0</v>
      </c>
      <c r="AF2379" t="s">
        <v>271</v>
      </c>
    </row>
    <row r="2380" spans="1:32" hidden="1" x14ac:dyDescent="0.25">
      <c r="A2380" t="str">
        <f t="array" ref="A2380">IF(COUNT(SEARCH(RubriekenHistorisch,CONCATENATE(P2379,U2379,AB2379,AH2379))),"t","f")</f>
        <v>f</v>
      </c>
      <c r="B2380" t="str">
        <f t="shared" si="113"/>
        <v>f</v>
      </c>
      <c r="C2380" t="str">
        <f t="shared" si="114"/>
        <v>f</v>
      </c>
      <c r="D2380" t="str">
        <f t="shared" si="115"/>
        <v>f</v>
      </c>
      <c r="E2380" t="str">
        <f>IF(COUNT(SEARCH({"04.","05.","09.","12."},CONCATENATE(P2379,U2379,AB2379,AH2379))),"t","f")</f>
        <v>f</v>
      </c>
      <c r="F2380" t="str">
        <f t="array" ref="F2380">IF(COUNT(SEARCH(HistorischeRubrieken,CONCATENATE(P2379,U2379,AB2379,AH2379))),"t","f")</f>
        <v>f</v>
      </c>
      <c r="G2380">
        <v>1</v>
      </c>
      <c r="H2380">
        <v>413401</v>
      </c>
      <c r="I2380" t="s">
        <v>1925</v>
      </c>
      <c r="J2380">
        <v>20110901</v>
      </c>
      <c r="K2380">
        <v>20120115</v>
      </c>
      <c r="M2380">
        <v>0</v>
      </c>
      <c r="N2380">
        <v>0</v>
      </c>
      <c r="O2380" t="s">
        <v>1916</v>
      </c>
      <c r="R2380">
        <v>0</v>
      </c>
      <c r="S2380" t="s">
        <v>271</v>
      </c>
      <c r="AA2380" t="s">
        <v>1917</v>
      </c>
      <c r="AC2380">
        <v>1</v>
      </c>
      <c r="AE2380">
        <v>0</v>
      </c>
      <c r="AF2380" t="s">
        <v>271</v>
      </c>
    </row>
    <row r="2381" spans="1:32" hidden="1" x14ac:dyDescent="0.25">
      <c r="A2381" t="str">
        <f t="array" ref="A2381">IF(COUNT(SEARCH(RubriekenHistorisch,CONCATENATE(P2380,U2380,AB2380,AH2380))),"t","f")</f>
        <v>f</v>
      </c>
      <c r="B2381" t="str">
        <f t="shared" si="113"/>
        <v>f</v>
      </c>
      <c r="C2381" t="str">
        <f t="shared" si="114"/>
        <v>f</v>
      </c>
      <c r="D2381" t="str">
        <f t="shared" si="115"/>
        <v>f</v>
      </c>
      <c r="E2381" t="str">
        <f>IF(COUNT(SEARCH({"04.","05.","09.","12."},CONCATENATE(P2380,U2380,AB2380,AH2380))),"t","f")</f>
        <v>f</v>
      </c>
      <c r="F2381" t="str">
        <f t="array" ref="F2381">IF(COUNT(SEARCH(HistorischeRubrieken,CONCATENATE(P2380,U2380,AB2380,AH2380))),"t","f")</f>
        <v>f</v>
      </c>
      <c r="G2381">
        <v>2</v>
      </c>
      <c r="H2381">
        <v>413401</v>
      </c>
      <c r="I2381" t="s">
        <v>1925</v>
      </c>
      <c r="J2381">
        <v>20120115</v>
      </c>
      <c r="K2381">
        <v>20120917</v>
      </c>
      <c r="M2381">
        <v>0</v>
      </c>
      <c r="N2381">
        <v>0</v>
      </c>
      <c r="O2381" t="s">
        <v>1918</v>
      </c>
      <c r="R2381">
        <v>0</v>
      </c>
      <c r="S2381" t="s">
        <v>271</v>
      </c>
      <c r="AA2381" t="s">
        <v>1919</v>
      </c>
      <c r="AC2381">
        <v>1</v>
      </c>
      <c r="AE2381">
        <v>0</v>
      </c>
      <c r="AF2381" t="s">
        <v>271</v>
      </c>
    </row>
    <row r="2382" spans="1:32" x14ac:dyDescent="0.25">
      <c r="A2382" t="str">
        <f t="array" ref="A2382">IF(COUNT(SEARCH(RubriekenHistorisch,CONCATENATE(P2381,U2381,AB2381,AH2381))),"t","f")</f>
        <v>f</v>
      </c>
      <c r="B2382" t="str">
        <f t="shared" si="113"/>
        <v>f</v>
      </c>
      <c r="C2382" t="str">
        <f t="shared" si="114"/>
        <v>f</v>
      </c>
      <c r="D2382" t="str">
        <f t="shared" si="115"/>
        <v>f</v>
      </c>
      <c r="E2382" t="str">
        <f>IF(COUNT(SEARCH({"04.","05.","09.","12."},CONCATENATE(P2381,U2381,AB2381,AH2381))),"t","f")</f>
        <v>f</v>
      </c>
      <c r="F2382" t="str">
        <f t="array" ref="F2382">IF(COUNT(SEARCH(HistorischeRubrieken,CONCATENATE(P2381,U2381,AB2381,AH2381))),"t","f")</f>
        <v>f</v>
      </c>
      <c r="G2382">
        <v>3</v>
      </c>
      <c r="H2382">
        <v>413401</v>
      </c>
      <c r="I2382" t="s">
        <v>1925</v>
      </c>
      <c r="J2382">
        <v>20120917</v>
      </c>
      <c r="M2382">
        <v>0</v>
      </c>
      <c r="N2382">
        <v>0</v>
      </c>
      <c r="O2382" t="s">
        <v>1918</v>
      </c>
      <c r="R2382">
        <v>0</v>
      </c>
      <c r="S2382" t="s">
        <v>271</v>
      </c>
      <c r="AA2382" t="s">
        <v>1919</v>
      </c>
      <c r="AC2382">
        <v>1</v>
      </c>
      <c r="AE2382">
        <v>0</v>
      </c>
      <c r="AF2382" t="s">
        <v>271</v>
      </c>
    </row>
    <row r="2383" spans="1:32" hidden="1" x14ac:dyDescent="0.25">
      <c r="A2383" t="str">
        <f t="array" ref="A2383">IF(COUNT(SEARCH(RubriekenHistorisch,CONCATENATE(P2382,U2382,AB2382,AH2382))),"t","f")</f>
        <v>f</v>
      </c>
      <c r="B2383" t="str">
        <f t="shared" si="113"/>
        <v>f</v>
      </c>
      <c r="C2383" t="str">
        <f t="shared" si="114"/>
        <v>f</v>
      </c>
      <c r="D2383" t="str">
        <f t="shared" si="115"/>
        <v>f</v>
      </c>
      <c r="E2383" t="str">
        <f>IF(COUNT(SEARCH({"04.","05.","09.","12."},CONCATENATE(P2382,U2382,AB2382,AH2382))),"t","f")</f>
        <v>f</v>
      </c>
      <c r="F2383" t="str">
        <f t="array" ref="F2383">IF(COUNT(SEARCH(HistorischeRubrieken,CONCATENATE(P2382,U2382,AB2382,AH2382))),"t","f")</f>
        <v>f</v>
      </c>
      <c r="G2383">
        <v>1</v>
      </c>
      <c r="H2383">
        <v>413501</v>
      </c>
      <c r="I2383" t="s">
        <v>1926</v>
      </c>
      <c r="J2383">
        <v>20110901</v>
      </c>
      <c r="K2383">
        <v>20120115</v>
      </c>
      <c r="M2383">
        <v>0</v>
      </c>
      <c r="N2383">
        <v>0</v>
      </c>
      <c r="O2383" t="s">
        <v>1916</v>
      </c>
      <c r="R2383">
        <v>0</v>
      </c>
      <c r="S2383" t="s">
        <v>271</v>
      </c>
      <c r="AA2383" t="s">
        <v>1917</v>
      </c>
      <c r="AC2383">
        <v>1</v>
      </c>
      <c r="AE2383">
        <v>0</v>
      </c>
      <c r="AF2383" t="s">
        <v>271</v>
      </c>
    </row>
    <row r="2384" spans="1:32" hidden="1" x14ac:dyDescent="0.25">
      <c r="A2384" t="str">
        <f t="array" ref="A2384">IF(COUNT(SEARCH(RubriekenHistorisch,CONCATENATE(P2383,U2383,AB2383,AH2383))),"t","f")</f>
        <v>f</v>
      </c>
      <c r="B2384" t="str">
        <f t="shared" si="113"/>
        <v>f</v>
      </c>
      <c r="C2384" t="str">
        <f t="shared" si="114"/>
        <v>f</v>
      </c>
      <c r="D2384" t="str">
        <f t="shared" si="115"/>
        <v>f</v>
      </c>
      <c r="E2384" t="str">
        <f>IF(COUNT(SEARCH({"04.","05.","09.","12."},CONCATENATE(P2383,U2383,AB2383,AH2383))),"t","f")</f>
        <v>f</v>
      </c>
      <c r="F2384" t="str">
        <f t="array" ref="F2384">IF(COUNT(SEARCH(HistorischeRubrieken,CONCATENATE(P2383,U2383,AB2383,AH2383))),"t","f")</f>
        <v>f</v>
      </c>
      <c r="G2384">
        <v>2</v>
      </c>
      <c r="H2384">
        <v>413501</v>
      </c>
      <c r="I2384" t="s">
        <v>1926</v>
      </c>
      <c r="J2384">
        <v>20120115</v>
      </c>
      <c r="K2384">
        <v>20120917</v>
      </c>
      <c r="M2384">
        <v>0</v>
      </c>
      <c r="N2384">
        <v>0</v>
      </c>
      <c r="O2384" t="s">
        <v>1918</v>
      </c>
      <c r="R2384">
        <v>0</v>
      </c>
      <c r="S2384" t="s">
        <v>271</v>
      </c>
      <c r="AA2384" t="s">
        <v>1919</v>
      </c>
      <c r="AC2384">
        <v>1</v>
      </c>
      <c r="AE2384">
        <v>0</v>
      </c>
      <c r="AF2384" t="s">
        <v>271</v>
      </c>
    </row>
    <row r="2385" spans="1:32" x14ac:dyDescent="0.25">
      <c r="A2385" t="str">
        <f t="array" ref="A2385">IF(COUNT(SEARCH(RubriekenHistorisch,CONCATENATE(P2384,U2384,AB2384,AH2384))),"t","f")</f>
        <v>f</v>
      </c>
      <c r="B2385" t="str">
        <f t="shared" si="113"/>
        <v>f</v>
      </c>
      <c r="C2385" t="str">
        <f t="shared" si="114"/>
        <v>f</v>
      </c>
      <c r="D2385" t="str">
        <f t="shared" si="115"/>
        <v>f</v>
      </c>
      <c r="E2385" t="str">
        <f>IF(COUNT(SEARCH({"04.","05.","09.","12."},CONCATENATE(P2384,U2384,AB2384,AH2384))),"t","f")</f>
        <v>f</v>
      </c>
      <c r="F2385" t="str">
        <f t="array" ref="F2385">IF(COUNT(SEARCH(HistorischeRubrieken,CONCATENATE(P2384,U2384,AB2384,AH2384))),"t","f")</f>
        <v>f</v>
      </c>
      <c r="G2385">
        <v>3</v>
      </c>
      <c r="H2385">
        <v>413501</v>
      </c>
      <c r="I2385" t="s">
        <v>1926</v>
      </c>
      <c r="J2385">
        <v>20120917</v>
      </c>
      <c r="M2385">
        <v>0</v>
      </c>
      <c r="N2385">
        <v>0</v>
      </c>
      <c r="O2385" t="s">
        <v>1918</v>
      </c>
      <c r="R2385">
        <v>0</v>
      </c>
      <c r="S2385" t="s">
        <v>271</v>
      </c>
      <c r="AA2385" t="s">
        <v>1919</v>
      </c>
      <c r="AC2385">
        <v>1</v>
      </c>
      <c r="AE2385">
        <v>0</v>
      </c>
      <c r="AF2385" t="s">
        <v>271</v>
      </c>
    </row>
    <row r="2386" spans="1:32" hidden="1" x14ac:dyDescent="0.25">
      <c r="A2386" t="str">
        <f t="array" ref="A2386">IF(COUNT(SEARCH(RubriekenHistorisch,CONCATENATE(P2385,U2385,AB2385,AH2385))),"t","f")</f>
        <v>f</v>
      </c>
      <c r="B2386" t="str">
        <f t="shared" si="113"/>
        <v>f</v>
      </c>
      <c r="C2386" t="str">
        <f t="shared" si="114"/>
        <v>f</v>
      </c>
      <c r="D2386" t="str">
        <f t="shared" si="115"/>
        <v>f</v>
      </c>
      <c r="E2386" t="str">
        <f>IF(COUNT(SEARCH({"04.","05.","09.","12."},CONCATENATE(P2385,U2385,AB2385,AH2385))),"t","f")</f>
        <v>f</v>
      </c>
      <c r="F2386" t="str">
        <f t="array" ref="F2386">IF(COUNT(SEARCH(HistorischeRubrieken,CONCATENATE(P2385,U2385,AB2385,AH2385))),"t","f")</f>
        <v>f</v>
      </c>
      <c r="G2386">
        <v>1</v>
      </c>
      <c r="H2386">
        <v>413601</v>
      </c>
      <c r="I2386" t="s">
        <v>1927</v>
      </c>
      <c r="J2386">
        <v>20110901</v>
      </c>
      <c r="K2386">
        <v>20120115</v>
      </c>
      <c r="M2386">
        <v>0</v>
      </c>
      <c r="N2386">
        <v>0</v>
      </c>
      <c r="O2386" t="s">
        <v>1916</v>
      </c>
      <c r="R2386">
        <v>0</v>
      </c>
      <c r="S2386" t="s">
        <v>271</v>
      </c>
      <c r="AA2386" t="s">
        <v>1917</v>
      </c>
      <c r="AC2386">
        <v>1</v>
      </c>
      <c r="AE2386">
        <v>0</v>
      </c>
      <c r="AF2386" t="s">
        <v>271</v>
      </c>
    </row>
    <row r="2387" spans="1:32" hidden="1" x14ac:dyDescent="0.25">
      <c r="A2387" t="str">
        <f t="array" ref="A2387">IF(COUNT(SEARCH(RubriekenHistorisch,CONCATENATE(P2386,U2386,AB2386,AH2386))),"t","f")</f>
        <v>f</v>
      </c>
      <c r="B2387" t="str">
        <f t="shared" si="113"/>
        <v>f</v>
      </c>
      <c r="C2387" t="str">
        <f t="shared" si="114"/>
        <v>f</v>
      </c>
      <c r="D2387" t="str">
        <f t="shared" si="115"/>
        <v>f</v>
      </c>
      <c r="E2387" t="str">
        <f>IF(COUNT(SEARCH({"04.","05.","09.","12."},CONCATENATE(P2386,U2386,AB2386,AH2386))),"t","f")</f>
        <v>f</v>
      </c>
      <c r="F2387" t="str">
        <f t="array" ref="F2387">IF(COUNT(SEARCH(HistorischeRubrieken,CONCATENATE(P2386,U2386,AB2386,AH2386))),"t","f")</f>
        <v>f</v>
      </c>
      <c r="G2387">
        <v>2</v>
      </c>
      <c r="H2387">
        <v>413601</v>
      </c>
      <c r="I2387" t="s">
        <v>1927</v>
      </c>
      <c r="J2387">
        <v>20120115</v>
      </c>
      <c r="K2387">
        <v>20120917</v>
      </c>
      <c r="M2387">
        <v>0</v>
      </c>
      <c r="N2387">
        <v>0</v>
      </c>
      <c r="O2387" t="s">
        <v>1918</v>
      </c>
      <c r="R2387">
        <v>0</v>
      </c>
      <c r="S2387" t="s">
        <v>271</v>
      </c>
      <c r="AA2387" t="s">
        <v>1919</v>
      </c>
      <c r="AC2387">
        <v>1</v>
      </c>
      <c r="AE2387">
        <v>0</v>
      </c>
      <c r="AF2387" t="s">
        <v>271</v>
      </c>
    </row>
    <row r="2388" spans="1:32" hidden="1" x14ac:dyDescent="0.25">
      <c r="A2388" t="str">
        <f t="array" ref="A2388">IF(COUNT(SEARCH(RubriekenHistorisch,CONCATENATE(P2387,U2387,AB2387,AH2387))),"t","f")</f>
        <v>f</v>
      </c>
      <c r="B2388" t="str">
        <f t="shared" si="113"/>
        <v>f</v>
      </c>
      <c r="C2388" t="str">
        <f t="shared" si="114"/>
        <v>f</v>
      </c>
      <c r="D2388" t="str">
        <f t="shared" si="115"/>
        <v>f</v>
      </c>
      <c r="E2388" t="str">
        <f>IF(COUNT(SEARCH({"04.","05.","09.","12."},CONCATENATE(P2387,U2387,AB2387,AH2387))),"t","f")</f>
        <v>f</v>
      </c>
      <c r="F2388" t="str">
        <f t="array" ref="F2388">IF(COUNT(SEARCH(HistorischeRubrieken,CONCATENATE(P2387,U2387,AB2387,AH2387))),"t","f")</f>
        <v>f</v>
      </c>
      <c r="G2388">
        <v>3</v>
      </c>
      <c r="H2388">
        <v>413601</v>
      </c>
      <c r="I2388" t="s">
        <v>1927</v>
      </c>
      <c r="J2388">
        <v>20120917</v>
      </c>
      <c r="K2388">
        <v>20141001</v>
      </c>
      <c r="M2388">
        <v>0</v>
      </c>
      <c r="N2388">
        <v>0</v>
      </c>
      <c r="O2388" t="s">
        <v>1918</v>
      </c>
      <c r="R2388">
        <v>0</v>
      </c>
      <c r="S2388" t="s">
        <v>271</v>
      </c>
      <c r="AA2388" t="s">
        <v>1919</v>
      </c>
      <c r="AC2388">
        <v>1</v>
      </c>
      <c r="AE2388">
        <v>0</v>
      </c>
      <c r="AF2388" t="s">
        <v>271</v>
      </c>
    </row>
    <row r="2389" spans="1:32" x14ac:dyDescent="0.25">
      <c r="A2389" t="str">
        <f t="array" ref="A2389">IF(COUNT(SEARCH(RubriekenHistorisch,CONCATENATE(P2388,U2388,AB2388,AH2388))),"t","f")</f>
        <v>f</v>
      </c>
      <c r="B2389" t="str">
        <f t="shared" si="113"/>
        <v>f</v>
      </c>
      <c r="C2389" t="str">
        <f t="shared" si="114"/>
        <v>f</v>
      </c>
      <c r="D2389" t="str">
        <f t="shared" si="115"/>
        <v>f</v>
      </c>
      <c r="E2389" t="str">
        <f>IF(COUNT(SEARCH({"04.","05.","09.","12."},CONCATENATE(P2388,U2388,AB2388,AH2388))),"t","f")</f>
        <v>f</v>
      </c>
      <c r="F2389" t="str">
        <f t="array" ref="F2389">IF(COUNT(SEARCH(HistorischeRubrieken,CONCATENATE(P2388,U2388,AB2388,AH2388))),"t","f")</f>
        <v>f</v>
      </c>
      <c r="G2389">
        <v>4</v>
      </c>
      <c r="H2389">
        <v>413601</v>
      </c>
      <c r="I2389" t="s">
        <v>1928</v>
      </c>
      <c r="J2389">
        <v>20141001</v>
      </c>
      <c r="M2389">
        <v>0</v>
      </c>
      <c r="N2389">
        <v>0</v>
      </c>
      <c r="O2389" t="s">
        <v>1918</v>
      </c>
      <c r="R2389">
        <v>0</v>
      </c>
      <c r="S2389" t="s">
        <v>271</v>
      </c>
      <c r="AA2389" t="s">
        <v>1919</v>
      </c>
      <c r="AC2389">
        <v>1</v>
      </c>
      <c r="AE2389">
        <v>0</v>
      </c>
      <c r="AF2389" t="s">
        <v>271</v>
      </c>
    </row>
    <row r="2390" spans="1:32" hidden="1" x14ac:dyDescent="0.25">
      <c r="A2390" t="str">
        <f t="array" ref="A2390">IF(COUNT(SEARCH(RubriekenHistorisch,CONCATENATE(P2389,U2389,AB2389,AH2389))),"t","f")</f>
        <v>f</v>
      </c>
      <c r="B2390" t="str">
        <f t="shared" si="113"/>
        <v>f</v>
      </c>
      <c r="C2390" t="str">
        <f t="shared" si="114"/>
        <v>f</v>
      </c>
      <c r="D2390" t="str">
        <f t="shared" si="115"/>
        <v>f</v>
      </c>
      <c r="E2390" t="str">
        <f>IF(COUNT(SEARCH({"04.","05.","09.","12."},CONCATENATE(P2389,U2389,AB2389,AH2389))),"t","f")</f>
        <v>f</v>
      </c>
      <c r="F2390" t="str">
        <f t="array" ref="F2390">IF(COUNT(SEARCH(HistorischeRubrieken,CONCATENATE(P2389,U2389,AB2389,AH2389))),"t","f")</f>
        <v>f</v>
      </c>
      <c r="G2390">
        <v>1</v>
      </c>
      <c r="H2390">
        <v>413701</v>
      </c>
      <c r="I2390" t="s">
        <v>6201</v>
      </c>
      <c r="J2390">
        <v>20111201</v>
      </c>
      <c r="K2390">
        <v>20120115</v>
      </c>
      <c r="M2390">
        <v>0</v>
      </c>
      <c r="N2390">
        <v>0</v>
      </c>
      <c r="O2390" t="s">
        <v>1916</v>
      </c>
      <c r="R2390">
        <v>0</v>
      </c>
      <c r="S2390" t="s">
        <v>271</v>
      </c>
      <c r="AA2390" t="s">
        <v>1917</v>
      </c>
      <c r="AC2390">
        <v>1</v>
      </c>
      <c r="AE2390">
        <v>0</v>
      </c>
      <c r="AF2390" t="s">
        <v>271</v>
      </c>
    </row>
    <row r="2391" spans="1:32" hidden="1" x14ac:dyDescent="0.25">
      <c r="A2391" t="str">
        <f t="array" ref="A2391">IF(COUNT(SEARCH(RubriekenHistorisch,CONCATENATE(P2390,U2390,AB2390,AH2390))),"t","f")</f>
        <v>f</v>
      </c>
      <c r="B2391" t="str">
        <f t="shared" si="113"/>
        <v>f</v>
      </c>
      <c r="C2391" t="str">
        <f t="shared" si="114"/>
        <v>f</v>
      </c>
      <c r="D2391" t="str">
        <f t="shared" si="115"/>
        <v>f</v>
      </c>
      <c r="E2391" t="str">
        <f>IF(COUNT(SEARCH({"04.","05.","09.","12."},CONCATENATE(P2390,U2390,AB2390,AH2390))),"t","f")</f>
        <v>f</v>
      </c>
      <c r="F2391" t="str">
        <f t="array" ref="F2391">IF(COUNT(SEARCH(HistorischeRubrieken,CONCATENATE(P2390,U2390,AB2390,AH2390))),"t","f")</f>
        <v>f</v>
      </c>
      <c r="G2391">
        <v>2</v>
      </c>
      <c r="H2391">
        <v>413701</v>
      </c>
      <c r="I2391" t="s">
        <v>6201</v>
      </c>
      <c r="J2391">
        <v>20120115</v>
      </c>
      <c r="K2391">
        <v>20120917</v>
      </c>
      <c r="M2391">
        <v>0</v>
      </c>
      <c r="N2391">
        <v>0</v>
      </c>
      <c r="O2391" t="s">
        <v>1918</v>
      </c>
      <c r="R2391">
        <v>0</v>
      </c>
      <c r="S2391" t="s">
        <v>271</v>
      </c>
      <c r="AA2391" t="s">
        <v>1919</v>
      </c>
      <c r="AC2391">
        <v>1</v>
      </c>
      <c r="AE2391">
        <v>0</v>
      </c>
      <c r="AF2391" t="s">
        <v>271</v>
      </c>
    </row>
    <row r="2392" spans="1:32" x14ac:dyDescent="0.25">
      <c r="A2392" t="str">
        <f t="array" ref="A2392">IF(COUNT(SEARCH(RubriekenHistorisch,CONCATENATE(P2391,U2391,AB2391,AH2391))),"t","f")</f>
        <v>f</v>
      </c>
      <c r="B2392" t="str">
        <f t="shared" si="113"/>
        <v>f</v>
      </c>
      <c r="C2392" t="str">
        <f t="shared" si="114"/>
        <v>f</v>
      </c>
      <c r="D2392" t="str">
        <f t="shared" si="115"/>
        <v>f</v>
      </c>
      <c r="E2392" t="str">
        <f>IF(COUNT(SEARCH({"04.","05.","09.","12."},CONCATENATE(P2391,U2391,AB2391,AH2391))),"t","f")</f>
        <v>f</v>
      </c>
      <c r="F2392" t="str">
        <f t="array" ref="F2392">IF(COUNT(SEARCH(HistorischeRubrieken,CONCATENATE(P2391,U2391,AB2391,AH2391))),"t","f")</f>
        <v>f</v>
      </c>
      <c r="G2392">
        <v>3</v>
      </c>
      <c r="H2392">
        <v>413701</v>
      </c>
      <c r="I2392" t="s">
        <v>6201</v>
      </c>
      <c r="J2392">
        <v>20120917</v>
      </c>
      <c r="M2392">
        <v>0</v>
      </c>
      <c r="N2392">
        <v>0</v>
      </c>
      <c r="O2392" t="s">
        <v>1918</v>
      </c>
      <c r="R2392">
        <v>0</v>
      </c>
      <c r="S2392" t="s">
        <v>271</v>
      </c>
      <c r="AA2392" t="s">
        <v>1919</v>
      </c>
      <c r="AC2392">
        <v>1</v>
      </c>
      <c r="AE2392">
        <v>0</v>
      </c>
      <c r="AF2392" t="s">
        <v>271</v>
      </c>
    </row>
    <row r="2393" spans="1:32" hidden="1" x14ac:dyDescent="0.25">
      <c r="A2393" t="str">
        <f t="array" ref="A2393">IF(COUNT(SEARCH(RubriekenHistorisch,CONCATENATE(P2392,U2392,AB2392,AH2392))),"t","f")</f>
        <v>f</v>
      </c>
      <c r="B2393" t="str">
        <f t="shared" si="113"/>
        <v>f</v>
      </c>
      <c r="C2393" t="str">
        <f t="shared" si="114"/>
        <v>f</v>
      </c>
      <c r="D2393" t="str">
        <f t="shared" si="115"/>
        <v>f</v>
      </c>
      <c r="E2393" t="str">
        <f>IF(COUNT(SEARCH({"04.","05.","09.","12."},CONCATENATE(P2392,U2392,AB2392,AH2392))),"t","f")</f>
        <v>f</v>
      </c>
      <c r="F2393" t="str">
        <f t="array" ref="F2393">IF(COUNT(SEARCH(HistorischeRubrieken,CONCATENATE(P2392,U2392,AB2392,AH2392))),"t","f")</f>
        <v>f</v>
      </c>
      <c r="G2393">
        <v>1</v>
      </c>
      <c r="H2393">
        <v>413801</v>
      </c>
      <c r="I2393" t="s">
        <v>1929</v>
      </c>
      <c r="J2393">
        <v>20111201</v>
      </c>
      <c r="K2393">
        <v>20120115</v>
      </c>
      <c r="M2393">
        <v>0</v>
      </c>
      <c r="N2393">
        <v>0</v>
      </c>
      <c r="O2393" t="s">
        <v>1916</v>
      </c>
      <c r="R2393">
        <v>0</v>
      </c>
      <c r="S2393" t="s">
        <v>271</v>
      </c>
      <c r="AA2393" t="s">
        <v>1917</v>
      </c>
      <c r="AC2393">
        <v>1</v>
      </c>
      <c r="AE2393">
        <v>0</v>
      </c>
      <c r="AF2393" t="s">
        <v>271</v>
      </c>
    </row>
    <row r="2394" spans="1:32" hidden="1" x14ac:dyDescent="0.25">
      <c r="A2394" t="str">
        <f t="array" ref="A2394">IF(COUNT(SEARCH(RubriekenHistorisch,CONCATENATE(P2393,U2393,AB2393,AH2393))),"t","f")</f>
        <v>f</v>
      </c>
      <c r="B2394" t="str">
        <f t="shared" si="113"/>
        <v>f</v>
      </c>
      <c r="C2394" t="str">
        <f t="shared" si="114"/>
        <v>f</v>
      </c>
      <c r="D2394" t="str">
        <f t="shared" si="115"/>
        <v>f</v>
      </c>
      <c r="E2394" t="str">
        <f>IF(COUNT(SEARCH({"04.","05.","09.","12."},CONCATENATE(P2393,U2393,AB2393,AH2393))),"t","f")</f>
        <v>f</v>
      </c>
      <c r="F2394" t="str">
        <f t="array" ref="F2394">IF(COUNT(SEARCH(HistorischeRubrieken,CONCATENATE(P2393,U2393,AB2393,AH2393))),"t","f")</f>
        <v>f</v>
      </c>
      <c r="G2394">
        <v>2</v>
      </c>
      <c r="H2394">
        <v>413801</v>
      </c>
      <c r="I2394" t="s">
        <v>1929</v>
      </c>
      <c r="J2394">
        <v>20120115</v>
      </c>
      <c r="K2394">
        <v>20120917</v>
      </c>
      <c r="M2394">
        <v>0</v>
      </c>
      <c r="N2394">
        <v>0</v>
      </c>
      <c r="O2394" t="s">
        <v>1918</v>
      </c>
      <c r="R2394">
        <v>0</v>
      </c>
      <c r="S2394" t="s">
        <v>271</v>
      </c>
      <c r="AA2394" t="s">
        <v>1919</v>
      </c>
      <c r="AC2394">
        <v>1</v>
      </c>
      <c r="AE2394">
        <v>0</v>
      </c>
      <c r="AF2394" t="s">
        <v>271</v>
      </c>
    </row>
    <row r="2395" spans="1:32" x14ac:dyDescent="0.25">
      <c r="A2395" t="str">
        <f t="array" ref="A2395">IF(COUNT(SEARCH(RubriekenHistorisch,CONCATENATE(P2394,U2394,AB2394,AH2394))),"t","f")</f>
        <v>f</v>
      </c>
      <c r="B2395" t="str">
        <f t="shared" si="113"/>
        <v>f</v>
      </c>
      <c r="C2395" t="str">
        <f t="shared" si="114"/>
        <v>f</v>
      </c>
      <c r="D2395" t="str">
        <f t="shared" si="115"/>
        <v>f</v>
      </c>
      <c r="E2395" t="str">
        <f>IF(COUNT(SEARCH({"04.","05.","09.","12."},CONCATENATE(P2394,U2394,AB2394,AH2394))),"t","f")</f>
        <v>f</v>
      </c>
      <c r="F2395" t="str">
        <f t="array" ref="F2395">IF(COUNT(SEARCH(HistorischeRubrieken,CONCATENATE(P2394,U2394,AB2394,AH2394))),"t","f")</f>
        <v>f</v>
      </c>
      <c r="G2395">
        <v>3</v>
      </c>
      <c r="H2395">
        <v>413801</v>
      </c>
      <c r="I2395" t="s">
        <v>1929</v>
      </c>
      <c r="J2395">
        <v>20120917</v>
      </c>
      <c r="M2395">
        <v>0</v>
      </c>
      <c r="N2395">
        <v>0</v>
      </c>
      <c r="O2395" t="s">
        <v>1918</v>
      </c>
      <c r="R2395">
        <v>0</v>
      </c>
      <c r="S2395" t="s">
        <v>271</v>
      </c>
      <c r="AA2395" t="s">
        <v>1919</v>
      </c>
      <c r="AC2395">
        <v>1</v>
      </c>
      <c r="AE2395">
        <v>0</v>
      </c>
      <c r="AF2395" t="s">
        <v>271</v>
      </c>
    </row>
    <row r="2396" spans="1:32" hidden="1" x14ac:dyDescent="0.25">
      <c r="A2396" t="str">
        <f t="array" ref="A2396">IF(COUNT(SEARCH(RubriekenHistorisch,CONCATENATE(P2395,U2395,AB2395,AH2395))),"t","f")</f>
        <v>f</v>
      </c>
      <c r="B2396" t="str">
        <f t="shared" si="113"/>
        <v>f</v>
      </c>
      <c r="C2396" t="str">
        <f t="shared" si="114"/>
        <v>f</v>
      </c>
      <c r="D2396" t="str">
        <f t="shared" si="115"/>
        <v>f</v>
      </c>
      <c r="E2396" t="str">
        <f>IF(COUNT(SEARCH({"04.","05.","09.","12."},CONCATENATE(P2395,U2395,AB2395,AH2395))),"t","f")</f>
        <v>f</v>
      </c>
      <c r="F2396" t="str">
        <f t="array" ref="F2396">IF(COUNT(SEARCH(HistorischeRubrieken,CONCATENATE(P2395,U2395,AB2395,AH2395))),"t","f")</f>
        <v>f</v>
      </c>
      <c r="G2396">
        <v>1</v>
      </c>
      <c r="H2396">
        <v>413901</v>
      </c>
      <c r="I2396" t="s">
        <v>1930</v>
      </c>
      <c r="J2396">
        <v>20120716</v>
      </c>
      <c r="K2396">
        <v>20161101</v>
      </c>
      <c r="M2396">
        <v>0</v>
      </c>
      <c r="N2396">
        <v>0</v>
      </c>
      <c r="O2396" t="s">
        <v>1918</v>
      </c>
      <c r="R2396">
        <v>0</v>
      </c>
      <c r="S2396" t="s">
        <v>271</v>
      </c>
      <c r="AA2396" t="s">
        <v>1919</v>
      </c>
      <c r="AC2396">
        <v>1</v>
      </c>
      <c r="AE2396">
        <v>0</v>
      </c>
      <c r="AF2396" t="s">
        <v>271</v>
      </c>
    </row>
    <row r="2397" spans="1:32" hidden="1" x14ac:dyDescent="0.25">
      <c r="A2397" t="str">
        <f t="array" ref="A2397">IF(COUNT(SEARCH(RubriekenHistorisch,CONCATENATE(P2396,U2396,AB2396,AH2396))),"t","f")</f>
        <v>f</v>
      </c>
      <c r="B2397" t="str">
        <f t="shared" si="113"/>
        <v>f</v>
      </c>
      <c r="C2397" t="str">
        <f t="shared" si="114"/>
        <v>f</v>
      </c>
      <c r="D2397" t="str">
        <f t="shared" si="115"/>
        <v>f</v>
      </c>
      <c r="E2397" t="str">
        <f>IF(COUNT(SEARCH({"04.","05.","09.","12."},CONCATENATE(P2396,U2396,AB2396,AH2396))),"t","f")</f>
        <v>f</v>
      </c>
      <c r="F2397" t="str">
        <f t="array" ref="F2397">IF(COUNT(SEARCH(HistorischeRubrieken,CONCATENATE(P2396,U2396,AB2396,AH2396))),"t","f")</f>
        <v>f</v>
      </c>
      <c r="G2397">
        <v>2</v>
      </c>
      <c r="H2397">
        <v>413901</v>
      </c>
      <c r="I2397" t="s">
        <v>1930</v>
      </c>
      <c r="J2397">
        <v>20161101</v>
      </c>
      <c r="K2397">
        <v>20161201</v>
      </c>
      <c r="M2397">
        <v>0</v>
      </c>
      <c r="N2397">
        <v>0</v>
      </c>
      <c r="U2397" t="s">
        <v>6768</v>
      </c>
      <c r="V2397">
        <v>2</v>
      </c>
      <c r="W2397">
        <v>0</v>
      </c>
      <c r="X2397">
        <v>20161114</v>
      </c>
      <c r="Y2397">
        <v>0</v>
      </c>
      <c r="Z2397" t="s">
        <v>271</v>
      </c>
    </row>
    <row r="2398" spans="1:32" x14ac:dyDescent="0.25">
      <c r="A2398" t="str">
        <f t="array" ref="A2398">IF(COUNT(SEARCH(RubriekenHistorisch,CONCATENATE(P2397,U2397,AB2397,AH2397))),"t","f")</f>
        <v>f</v>
      </c>
      <c r="B2398" t="str">
        <f t="shared" si="113"/>
        <v>f</v>
      </c>
      <c r="C2398" t="str">
        <f t="shared" si="114"/>
        <v>t</v>
      </c>
      <c r="D2398" t="str">
        <f t="shared" si="115"/>
        <v>f</v>
      </c>
      <c r="E2398" t="str">
        <f>IF(COUNT(SEARCH({"04.","05.","09.","12."},CONCATENATE(P2397,U2397,AB2397,AH2397))),"t","f")</f>
        <v>f</v>
      </c>
      <c r="F2398" t="str">
        <f t="array" ref="F2398">IF(COUNT(SEARCH(HistorischeRubrieken,CONCATENATE(P2397,U2397,AB2397,AH2397))),"t","f")</f>
        <v>f</v>
      </c>
      <c r="G2398">
        <v>1</v>
      </c>
      <c r="H2398">
        <v>414001</v>
      </c>
      <c r="I2398" t="s">
        <v>1931</v>
      </c>
      <c r="J2398">
        <v>20120716</v>
      </c>
      <c r="M2398">
        <v>0</v>
      </c>
      <c r="N2398">
        <v>0</v>
      </c>
      <c r="O2398" t="s">
        <v>1918</v>
      </c>
      <c r="R2398">
        <v>0</v>
      </c>
      <c r="S2398" t="s">
        <v>271</v>
      </c>
      <c r="AA2398" t="s">
        <v>1919</v>
      </c>
      <c r="AC2398">
        <v>1</v>
      </c>
      <c r="AE2398">
        <v>0</v>
      </c>
      <c r="AF2398" t="s">
        <v>271</v>
      </c>
    </row>
    <row r="2399" spans="1:32" x14ac:dyDescent="0.25">
      <c r="A2399" t="str">
        <f t="array" ref="A2399">IF(COUNT(SEARCH(RubriekenHistorisch,CONCATENATE(P2398,U2398,AB2398,AH2398))),"t","f")</f>
        <v>f</v>
      </c>
      <c r="B2399" t="str">
        <f t="shared" si="113"/>
        <v>f</v>
      </c>
      <c r="C2399" t="str">
        <f t="shared" si="114"/>
        <v>f</v>
      </c>
      <c r="D2399" t="str">
        <f t="shared" si="115"/>
        <v>f</v>
      </c>
      <c r="E2399" t="str">
        <f>IF(COUNT(SEARCH({"04.","05.","09.","12."},CONCATENATE(P2398,U2398,AB2398,AH2398))),"t","f")</f>
        <v>f</v>
      </c>
      <c r="F2399" t="str">
        <f t="array" ref="F2399">IF(COUNT(SEARCH(HistorischeRubrieken,CONCATENATE(P2398,U2398,AB2398,AH2398))),"t","f")</f>
        <v>f</v>
      </c>
      <c r="G2399">
        <v>1</v>
      </c>
      <c r="H2399">
        <v>414201</v>
      </c>
      <c r="I2399" t="s">
        <v>6202</v>
      </c>
      <c r="J2399">
        <v>20120801</v>
      </c>
      <c r="M2399">
        <v>0</v>
      </c>
      <c r="N2399">
        <v>0</v>
      </c>
      <c r="O2399" t="s">
        <v>1918</v>
      </c>
      <c r="R2399">
        <v>0</v>
      </c>
      <c r="S2399" t="s">
        <v>271</v>
      </c>
      <c r="AA2399" t="s">
        <v>1919</v>
      </c>
      <c r="AC2399">
        <v>1</v>
      </c>
      <c r="AE2399">
        <v>0</v>
      </c>
      <c r="AF2399" t="s">
        <v>271</v>
      </c>
    </row>
    <row r="2400" spans="1:32" hidden="1" x14ac:dyDescent="0.25">
      <c r="A2400" t="str">
        <f t="array" ref="A2400">IF(COUNT(SEARCH(RubriekenHistorisch,CONCATENATE(P2399,U2399,AB2399,AH2399))),"t","f")</f>
        <v>f</v>
      </c>
      <c r="B2400" t="str">
        <f t="shared" si="113"/>
        <v>f</v>
      </c>
      <c r="C2400" t="str">
        <f t="shared" si="114"/>
        <v>f</v>
      </c>
      <c r="D2400" t="str">
        <f t="shared" si="115"/>
        <v>f</v>
      </c>
      <c r="E2400" t="str">
        <f>IF(COUNT(SEARCH({"04.","05.","09.","12."},CONCATENATE(P2399,U2399,AB2399,AH2399))),"t","f")</f>
        <v>f</v>
      </c>
      <c r="F2400" t="str">
        <f t="array" ref="F2400">IF(COUNT(SEARCH(HistorischeRubrieken,CONCATENATE(P2399,U2399,AB2399,AH2399))),"t","f")</f>
        <v>f</v>
      </c>
      <c r="G2400">
        <v>1</v>
      </c>
      <c r="H2400">
        <v>414301</v>
      </c>
      <c r="I2400" t="s">
        <v>1932</v>
      </c>
      <c r="J2400">
        <v>20130601</v>
      </c>
      <c r="K2400">
        <v>20140106</v>
      </c>
      <c r="M2400">
        <v>0</v>
      </c>
      <c r="N2400">
        <v>0</v>
      </c>
      <c r="O2400" t="s">
        <v>1868</v>
      </c>
      <c r="R2400">
        <v>0</v>
      </c>
      <c r="S2400" t="s">
        <v>271</v>
      </c>
      <c r="AA2400" t="s">
        <v>1872</v>
      </c>
      <c r="AC2400">
        <v>1</v>
      </c>
      <c r="AE2400">
        <v>1</v>
      </c>
      <c r="AF2400" t="s">
        <v>271</v>
      </c>
    </row>
    <row r="2401" spans="1:32" hidden="1" x14ac:dyDescent="0.25">
      <c r="A2401" t="str">
        <f t="array" ref="A2401">IF(COUNT(SEARCH(RubriekenHistorisch,CONCATENATE(P2400,U2400,AB2400,AH2400))),"t","f")</f>
        <v>f</v>
      </c>
      <c r="B2401" t="str">
        <f t="shared" si="113"/>
        <v>f</v>
      </c>
      <c r="C2401" t="str">
        <f t="shared" si="114"/>
        <v>f</v>
      </c>
      <c r="D2401" t="str">
        <f t="shared" si="115"/>
        <v>f</v>
      </c>
      <c r="E2401" t="str">
        <f>IF(COUNT(SEARCH({"04.","05.","09.","12."},CONCATENATE(P2400,U2400,AB2400,AH2400))),"t","f")</f>
        <v>f</v>
      </c>
      <c r="F2401" t="str">
        <f t="array" ref="F2401">IF(COUNT(SEARCH(HistorischeRubrieken,CONCATENATE(P2400,U2400,AB2400,AH2400))),"t","f")</f>
        <v>f</v>
      </c>
      <c r="G2401">
        <v>2</v>
      </c>
      <c r="H2401">
        <v>414301</v>
      </c>
      <c r="I2401" t="s">
        <v>1933</v>
      </c>
      <c r="J2401">
        <v>20140106</v>
      </c>
      <c r="K2401">
        <v>20150401</v>
      </c>
      <c r="M2401">
        <v>0</v>
      </c>
      <c r="N2401">
        <v>0</v>
      </c>
      <c r="O2401" t="s">
        <v>1868</v>
      </c>
      <c r="R2401">
        <v>0</v>
      </c>
      <c r="S2401" t="s">
        <v>271</v>
      </c>
      <c r="AA2401" t="s">
        <v>1873</v>
      </c>
      <c r="AC2401">
        <v>1</v>
      </c>
      <c r="AE2401">
        <v>1</v>
      </c>
      <c r="AF2401" t="s">
        <v>271</v>
      </c>
    </row>
    <row r="2402" spans="1:32" x14ac:dyDescent="0.25">
      <c r="A2402" t="str">
        <f t="array" ref="A2402">IF(COUNT(SEARCH(RubriekenHistorisch,CONCATENATE(P2401,U2401,AB2401,AH2401))),"t","f")</f>
        <v>f</v>
      </c>
      <c r="B2402" t="str">
        <f t="shared" si="113"/>
        <v>f</v>
      </c>
      <c r="C2402" t="str">
        <f t="shared" si="114"/>
        <v>f</v>
      </c>
      <c r="D2402" t="str">
        <f t="shared" si="115"/>
        <v>f</v>
      </c>
      <c r="E2402" t="str">
        <f>IF(COUNT(SEARCH({"04.","05.","09.","12."},CONCATENATE(P2401,U2401,AB2401,AH2401))),"t","f")</f>
        <v>f</v>
      </c>
      <c r="F2402" t="str">
        <f t="array" ref="F2402">IF(COUNT(SEARCH(HistorischeRubrieken,CONCATENATE(P2401,U2401,AB2401,AH2401))),"t","f")</f>
        <v>f</v>
      </c>
      <c r="G2402">
        <v>3</v>
      </c>
      <c r="H2402">
        <v>414301</v>
      </c>
      <c r="I2402" t="s">
        <v>1933</v>
      </c>
      <c r="J2402">
        <v>20150401</v>
      </c>
      <c r="M2402">
        <v>0</v>
      </c>
      <c r="N2402">
        <v>0</v>
      </c>
      <c r="O2402" t="s">
        <v>1868</v>
      </c>
      <c r="R2402">
        <v>0</v>
      </c>
      <c r="S2402" t="s">
        <v>271</v>
      </c>
      <c r="AA2402" t="s">
        <v>1869</v>
      </c>
      <c r="AC2402">
        <v>1</v>
      </c>
      <c r="AE2402">
        <v>1</v>
      </c>
      <c r="AF2402" t="s">
        <v>271</v>
      </c>
    </row>
    <row r="2403" spans="1:32" x14ac:dyDescent="0.25">
      <c r="A2403" t="str">
        <f t="array" ref="A2403">IF(COUNT(SEARCH(RubriekenHistorisch,CONCATENATE(P2402,U2402,AB2402,AH2402))),"t","f")</f>
        <v>f</v>
      </c>
      <c r="B2403" t="str">
        <f t="shared" si="113"/>
        <v>f</v>
      </c>
      <c r="C2403" t="str">
        <f t="shared" si="114"/>
        <v>f</v>
      </c>
      <c r="D2403" t="str">
        <f t="shared" si="115"/>
        <v>f</v>
      </c>
      <c r="E2403" t="str">
        <f>IF(COUNT(SEARCH({"04.","05.","09.","12."},CONCATENATE(P2402,U2402,AB2402,AH2402))),"t","f")</f>
        <v>f</v>
      </c>
      <c r="F2403" t="str">
        <f t="array" ref="F2403">IF(COUNT(SEARCH(HistorischeRubrieken,CONCATENATE(P2402,U2402,AB2402,AH2402))),"t","f")</f>
        <v>f</v>
      </c>
      <c r="G2403">
        <v>1</v>
      </c>
      <c r="H2403">
        <v>414302</v>
      </c>
      <c r="I2403" t="s">
        <v>6769</v>
      </c>
      <c r="J2403">
        <v>20160501</v>
      </c>
      <c r="M2403">
        <v>0</v>
      </c>
      <c r="N2403">
        <v>0</v>
      </c>
      <c r="AA2403" t="s">
        <v>1913</v>
      </c>
      <c r="AC2403">
        <v>0</v>
      </c>
      <c r="AE2403">
        <v>1</v>
      </c>
      <c r="AF2403" t="s">
        <v>271</v>
      </c>
    </row>
    <row r="2404" spans="1:32" x14ac:dyDescent="0.25">
      <c r="A2404" t="str">
        <f t="array" ref="A2404">IF(COUNT(SEARCH(RubriekenHistorisch,CONCATENATE(P2403,U2403,AB2403,AH2403))),"t","f")</f>
        <v>f</v>
      </c>
      <c r="B2404" t="str">
        <f t="shared" si="113"/>
        <v>f</v>
      </c>
      <c r="C2404" t="str">
        <f t="shared" si="114"/>
        <v>f</v>
      </c>
      <c r="D2404" t="str">
        <f t="shared" si="115"/>
        <v>f</v>
      </c>
      <c r="E2404" t="str">
        <f>IF(COUNT(SEARCH({"04.","05.","09.","12."},CONCATENATE(P2403,U2403,AB2403,AH2403))),"t","f")</f>
        <v>f</v>
      </c>
      <c r="F2404" t="str">
        <f t="array" ref="F2404">IF(COUNT(SEARCH(HistorischeRubrieken,CONCATENATE(P2403,U2403,AB2403,AH2403))),"t","f")</f>
        <v>f</v>
      </c>
      <c r="G2404">
        <v>1</v>
      </c>
      <c r="H2404">
        <v>414401</v>
      </c>
      <c r="I2404" t="s">
        <v>1934</v>
      </c>
      <c r="J2404">
        <v>20140101</v>
      </c>
      <c r="M2404">
        <v>0</v>
      </c>
      <c r="N2404">
        <v>0</v>
      </c>
      <c r="O2404" t="s">
        <v>1918</v>
      </c>
      <c r="R2404">
        <v>0</v>
      </c>
      <c r="S2404" t="s">
        <v>271</v>
      </c>
      <c r="AA2404" t="s">
        <v>1919</v>
      </c>
      <c r="AC2404">
        <v>1</v>
      </c>
      <c r="AE2404">
        <v>0</v>
      </c>
      <c r="AF2404" t="s">
        <v>271</v>
      </c>
    </row>
    <row r="2405" spans="1:32" x14ac:dyDescent="0.25">
      <c r="A2405" t="str">
        <f t="array" ref="A2405">IF(COUNT(SEARCH(RubriekenHistorisch,CONCATENATE(P2404,U2404,AB2404,AH2404))),"t","f")</f>
        <v>f</v>
      </c>
      <c r="B2405" t="str">
        <f t="shared" si="113"/>
        <v>f</v>
      </c>
      <c r="C2405" t="str">
        <f t="shared" si="114"/>
        <v>f</v>
      </c>
      <c r="D2405" t="str">
        <f t="shared" si="115"/>
        <v>f</v>
      </c>
      <c r="E2405" t="str">
        <f>IF(COUNT(SEARCH({"04.","05.","09.","12."},CONCATENATE(P2404,U2404,AB2404,AH2404))),"t","f")</f>
        <v>f</v>
      </c>
      <c r="F2405" t="str">
        <f t="array" ref="F2405">IF(COUNT(SEARCH(HistorischeRubrieken,CONCATENATE(P2404,U2404,AB2404,AH2404))),"t","f")</f>
        <v>f</v>
      </c>
      <c r="G2405">
        <v>1</v>
      </c>
      <c r="H2405">
        <v>414501</v>
      </c>
      <c r="I2405" t="s">
        <v>1935</v>
      </c>
      <c r="J2405">
        <v>20140101</v>
      </c>
      <c r="M2405">
        <v>0</v>
      </c>
      <c r="N2405">
        <v>0</v>
      </c>
      <c r="O2405" t="s">
        <v>1918</v>
      </c>
      <c r="R2405">
        <v>0</v>
      </c>
      <c r="S2405" t="s">
        <v>271</v>
      </c>
      <c r="AA2405" t="s">
        <v>1919</v>
      </c>
      <c r="AC2405">
        <v>1</v>
      </c>
      <c r="AE2405">
        <v>0</v>
      </c>
      <c r="AF2405" t="s">
        <v>271</v>
      </c>
    </row>
    <row r="2406" spans="1:32" x14ac:dyDescent="0.25">
      <c r="A2406" t="str">
        <f t="array" ref="A2406">IF(COUNT(SEARCH(RubriekenHistorisch,CONCATENATE(P2405,U2405,AB2405,AH2405))),"t","f")</f>
        <v>f</v>
      </c>
      <c r="B2406" t="str">
        <f t="shared" si="113"/>
        <v>f</v>
      </c>
      <c r="C2406" t="str">
        <f t="shared" si="114"/>
        <v>f</v>
      </c>
      <c r="D2406" t="str">
        <f t="shared" si="115"/>
        <v>f</v>
      </c>
      <c r="E2406" t="str">
        <f>IF(COUNT(SEARCH({"04.","05.","09.","12."},CONCATENATE(P2405,U2405,AB2405,AH2405))),"t","f")</f>
        <v>f</v>
      </c>
      <c r="F2406" t="str">
        <f t="array" ref="F2406">IF(COUNT(SEARCH(HistorischeRubrieken,CONCATENATE(P2405,U2405,AB2405,AH2405))),"t","f")</f>
        <v>f</v>
      </c>
      <c r="G2406">
        <v>1</v>
      </c>
      <c r="H2406">
        <v>414601</v>
      </c>
      <c r="I2406" t="s">
        <v>1936</v>
      </c>
      <c r="J2406">
        <v>20140201</v>
      </c>
      <c r="M2406">
        <v>0</v>
      </c>
      <c r="N2406">
        <v>0</v>
      </c>
      <c r="O2406" t="s">
        <v>1918</v>
      </c>
      <c r="R2406">
        <v>0</v>
      </c>
      <c r="S2406" t="s">
        <v>271</v>
      </c>
      <c r="AA2406" t="s">
        <v>1919</v>
      </c>
      <c r="AC2406">
        <v>1</v>
      </c>
      <c r="AE2406">
        <v>0</v>
      </c>
      <c r="AF2406" t="s">
        <v>271</v>
      </c>
    </row>
    <row r="2407" spans="1:32" hidden="1" x14ac:dyDescent="0.25">
      <c r="A2407" t="str">
        <f t="array" ref="A2407">IF(COUNT(SEARCH(RubriekenHistorisch,CONCATENATE(P2406,U2406,AB2406,AH2406))),"t","f")</f>
        <v>f</v>
      </c>
      <c r="B2407" t="str">
        <f t="shared" si="113"/>
        <v>f</v>
      </c>
      <c r="C2407" t="str">
        <f t="shared" si="114"/>
        <v>f</v>
      </c>
      <c r="D2407" t="str">
        <f t="shared" si="115"/>
        <v>f</v>
      </c>
      <c r="E2407" t="str">
        <f>IF(COUNT(SEARCH({"04.","05.","09.","12."},CONCATENATE(P2406,U2406,AB2406,AH2406))),"t","f")</f>
        <v>f</v>
      </c>
      <c r="F2407" t="str">
        <f t="array" ref="F2407">IF(COUNT(SEARCH(HistorischeRubrieken,CONCATENATE(P2406,U2406,AB2406,AH2406))),"t","f")</f>
        <v>f</v>
      </c>
      <c r="G2407">
        <v>1</v>
      </c>
      <c r="H2407">
        <v>414701</v>
      </c>
      <c r="I2407" t="s">
        <v>1937</v>
      </c>
      <c r="J2407">
        <v>20150101</v>
      </c>
      <c r="K2407">
        <v>20150401</v>
      </c>
      <c r="M2407">
        <v>0</v>
      </c>
      <c r="N2407">
        <v>0</v>
      </c>
      <c r="O2407" t="s">
        <v>1868</v>
      </c>
      <c r="R2407">
        <v>0</v>
      </c>
      <c r="S2407" t="s">
        <v>271</v>
      </c>
      <c r="AA2407" t="s">
        <v>1873</v>
      </c>
      <c r="AC2407">
        <v>1</v>
      </c>
      <c r="AE2407">
        <v>1</v>
      </c>
      <c r="AF2407" t="s">
        <v>271</v>
      </c>
    </row>
    <row r="2408" spans="1:32" x14ac:dyDescent="0.25">
      <c r="A2408" t="str">
        <f t="array" ref="A2408">IF(COUNT(SEARCH(RubriekenHistorisch,CONCATENATE(P2407,U2407,AB2407,AH2407))),"t","f")</f>
        <v>f</v>
      </c>
      <c r="B2408" t="str">
        <f t="shared" si="113"/>
        <v>f</v>
      </c>
      <c r="C2408" t="str">
        <f t="shared" si="114"/>
        <v>f</v>
      </c>
      <c r="D2408" t="str">
        <f t="shared" si="115"/>
        <v>f</v>
      </c>
      <c r="E2408" t="str">
        <f>IF(COUNT(SEARCH({"04.","05.","09.","12."},CONCATENATE(P2407,U2407,AB2407,AH2407))),"t","f")</f>
        <v>f</v>
      </c>
      <c r="F2408" t="str">
        <f t="array" ref="F2408">IF(COUNT(SEARCH(HistorischeRubrieken,CONCATENATE(P2407,U2407,AB2407,AH2407))),"t","f")</f>
        <v>f</v>
      </c>
      <c r="G2408">
        <v>2</v>
      </c>
      <c r="H2408">
        <v>414701</v>
      </c>
      <c r="I2408" t="s">
        <v>1937</v>
      </c>
      <c r="J2408">
        <v>20150401</v>
      </c>
      <c r="M2408">
        <v>0</v>
      </c>
      <c r="N2408">
        <v>0</v>
      </c>
      <c r="O2408" t="s">
        <v>1868</v>
      </c>
      <c r="R2408">
        <v>0</v>
      </c>
      <c r="S2408" t="s">
        <v>271</v>
      </c>
      <c r="AA2408" t="s">
        <v>1869</v>
      </c>
      <c r="AC2408">
        <v>1</v>
      </c>
      <c r="AE2408">
        <v>1</v>
      </c>
      <c r="AF2408" t="s">
        <v>271</v>
      </c>
    </row>
    <row r="2409" spans="1:32" x14ac:dyDescent="0.25">
      <c r="A2409" t="str">
        <f t="array" ref="A2409">IF(COUNT(SEARCH(RubriekenHistorisch,CONCATENATE(P2408,U2408,AB2408,AH2408))),"t","f")</f>
        <v>f</v>
      </c>
      <c r="B2409" t="str">
        <f t="shared" si="113"/>
        <v>f</v>
      </c>
      <c r="C2409" t="str">
        <f t="shared" si="114"/>
        <v>f</v>
      </c>
      <c r="D2409" t="str">
        <f t="shared" si="115"/>
        <v>f</v>
      </c>
      <c r="E2409" t="str">
        <f>IF(COUNT(SEARCH({"04.","05.","09.","12."},CONCATENATE(P2408,U2408,AB2408,AH2408))),"t","f")</f>
        <v>f</v>
      </c>
      <c r="F2409" t="str">
        <f t="array" ref="F2409">IF(COUNT(SEARCH(HistorischeRubrieken,CONCATENATE(P2408,U2408,AB2408,AH2408))),"t","f")</f>
        <v>f</v>
      </c>
      <c r="G2409">
        <v>1</v>
      </c>
      <c r="H2409">
        <v>414702</v>
      </c>
      <c r="I2409" t="s">
        <v>1938</v>
      </c>
      <c r="J2409">
        <v>20150601</v>
      </c>
      <c r="M2409">
        <v>0</v>
      </c>
      <c r="N2409">
        <v>0</v>
      </c>
      <c r="AA2409" t="s">
        <v>1913</v>
      </c>
      <c r="AC2409">
        <v>0</v>
      </c>
      <c r="AE2409">
        <v>1</v>
      </c>
      <c r="AF2409" t="s">
        <v>271</v>
      </c>
    </row>
    <row r="2410" spans="1:32" hidden="1" x14ac:dyDescent="0.25">
      <c r="A2410" t="str">
        <f t="array" ref="A2410">IF(COUNT(SEARCH(RubriekenHistorisch,CONCATENATE(P2409,U2409,AB2409,AH2409))),"t","f")</f>
        <v>f</v>
      </c>
      <c r="B2410" t="str">
        <f t="shared" si="113"/>
        <v>f</v>
      </c>
      <c r="C2410" t="str">
        <f t="shared" si="114"/>
        <v>f</v>
      </c>
      <c r="D2410" t="str">
        <f t="shared" si="115"/>
        <v>f</v>
      </c>
      <c r="E2410" t="str">
        <f>IF(COUNT(SEARCH({"04.","05.","09.","12."},CONCATENATE(P2409,U2409,AB2409,AH2409))),"t","f")</f>
        <v>f</v>
      </c>
      <c r="F2410" t="str">
        <f t="array" ref="F2410">IF(COUNT(SEARCH(HistorischeRubrieken,CONCATENATE(P2409,U2409,AB2409,AH2409))),"t","f")</f>
        <v>f</v>
      </c>
      <c r="G2410">
        <v>1</v>
      </c>
      <c r="H2410">
        <v>414801</v>
      </c>
      <c r="I2410" t="s">
        <v>1939</v>
      </c>
      <c r="J2410">
        <v>20150201</v>
      </c>
      <c r="K2410">
        <v>20150801</v>
      </c>
      <c r="M2410">
        <v>0</v>
      </c>
      <c r="N2410">
        <v>0</v>
      </c>
      <c r="O2410" t="s">
        <v>1868</v>
      </c>
      <c r="R2410">
        <v>0</v>
      </c>
      <c r="S2410" t="s">
        <v>271</v>
      </c>
      <c r="AA2410" t="s">
        <v>1869</v>
      </c>
      <c r="AC2410">
        <v>1</v>
      </c>
      <c r="AE2410">
        <v>1</v>
      </c>
      <c r="AF2410" t="s">
        <v>271</v>
      </c>
    </row>
    <row r="2411" spans="1:32" x14ac:dyDescent="0.25">
      <c r="A2411" t="str">
        <f t="array" ref="A2411">IF(COUNT(SEARCH(RubriekenHistorisch,CONCATENATE(P2410,U2410,AB2410,AH2410))),"t","f")</f>
        <v>f</v>
      </c>
      <c r="B2411" t="str">
        <f t="shared" si="113"/>
        <v>f</v>
      </c>
      <c r="C2411" t="str">
        <f t="shared" si="114"/>
        <v>f</v>
      </c>
      <c r="D2411" t="str">
        <f t="shared" si="115"/>
        <v>f</v>
      </c>
      <c r="E2411" t="str">
        <f>IF(COUNT(SEARCH({"04.","05.","09.","12."},CONCATENATE(P2410,U2410,AB2410,AH2410))),"t","f")</f>
        <v>f</v>
      </c>
      <c r="F2411" t="str">
        <f t="array" ref="F2411">IF(COUNT(SEARCH(HistorischeRubrieken,CONCATENATE(P2410,U2410,AB2410,AH2410))),"t","f")</f>
        <v>f</v>
      </c>
      <c r="G2411">
        <v>2</v>
      </c>
      <c r="H2411">
        <v>414801</v>
      </c>
      <c r="I2411" t="s">
        <v>1940</v>
      </c>
      <c r="J2411">
        <v>20150801</v>
      </c>
      <c r="M2411">
        <v>0</v>
      </c>
      <c r="N2411">
        <v>0</v>
      </c>
      <c r="O2411" t="s">
        <v>1868</v>
      </c>
      <c r="R2411">
        <v>0</v>
      </c>
      <c r="S2411" t="s">
        <v>271</v>
      </c>
      <c r="AA2411" t="s">
        <v>1869</v>
      </c>
      <c r="AC2411">
        <v>1</v>
      </c>
      <c r="AE2411">
        <v>1</v>
      </c>
      <c r="AF2411" t="s">
        <v>271</v>
      </c>
    </row>
    <row r="2412" spans="1:32" x14ac:dyDescent="0.25">
      <c r="A2412" t="str">
        <f t="array" ref="A2412">IF(COUNT(SEARCH(RubriekenHistorisch,CONCATENATE(P2411,U2411,AB2411,AH2411))),"t","f")</f>
        <v>f</v>
      </c>
      <c r="B2412" t="str">
        <f t="shared" si="113"/>
        <v>f</v>
      </c>
      <c r="C2412" t="str">
        <f t="shared" si="114"/>
        <v>f</v>
      </c>
      <c r="D2412" t="str">
        <f t="shared" si="115"/>
        <v>f</v>
      </c>
      <c r="E2412" t="str">
        <f>IF(COUNT(SEARCH({"04.","05.","09.","12."},CONCATENATE(P2411,U2411,AB2411,AH2411))),"t","f")</f>
        <v>f</v>
      </c>
      <c r="F2412" t="str">
        <f t="array" ref="F2412">IF(COUNT(SEARCH(HistorischeRubrieken,CONCATENATE(P2411,U2411,AB2411,AH2411))),"t","f")</f>
        <v>f</v>
      </c>
      <c r="G2412">
        <v>1</v>
      </c>
      <c r="H2412">
        <v>414802</v>
      </c>
      <c r="I2412" t="s">
        <v>1941</v>
      </c>
      <c r="J2412">
        <v>20150801</v>
      </c>
      <c r="M2412">
        <v>0</v>
      </c>
      <c r="N2412">
        <v>0</v>
      </c>
      <c r="AA2412" t="s">
        <v>1913</v>
      </c>
      <c r="AC2412">
        <v>0</v>
      </c>
      <c r="AE2412">
        <v>1</v>
      </c>
      <c r="AF2412" t="s">
        <v>271</v>
      </c>
    </row>
    <row r="2413" spans="1:32" x14ac:dyDescent="0.25">
      <c r="A2413" t="str">
        <f t="array" ref="A2413">IF(COUNT(SEARCH(RubriekenHistorisch,CONCATENATE(P2412,U2412,AB2412,AH2412))),"t","f")</f>
        <v>f</v>
      </c>
      <c r="B2413" t="str">
        <f t="shared" si="113"/>
        <v>f</v>
      </c>
      <c r="C2413" t="str">
        <f t="shared" si="114"/>
        <v>f</v>
      </c>
      <c r="D2413" t="str">
        <f t="shared" si="115"/>
        <v>f</v>
      </c>
      <c r="E2413" t="str">
        <f>IF(COUNT(SEARCH({"04.","05.","09.","12."},CONCATENATE(P2412,U2412,AB2412,AH2412))),"t","f")</f>
        <v>f</v>
      </c>
      <c r="F2413" t="str">
        <f t="array" ref="F2413">IF(COUNT(SEARCH(HistorischeRubrieken,CONCATENATE(P2412,U2412,AB2412,AH2412))),"t","f")</f>
        <v>f</v>
      </c>
      <c r="G2413">
        <v>1</v>
      </c>
      <c r="H2413">
        <v>414901</v>
      </c>
      <c r="I2413" t="s">
        <v>6770</v>
      </c>
      <c r="J2413">
        <v>20151101</v>
      </c>
      <c r="M2413">
        <v>0</v>
      </c>
      <c r="N2413">
        <v>0</v>
      </c>
      <c r="O2413" t="s">
        <v>1868</v>
      </c>
      <c r="R2413">
        <v>0</v>
      </c>
      <c r="S2413" t="s">
        <v>271</v>
      </c>
      <c r="AA2413" t="s">
        <v>1869</v>
      </c>
      <c r="AC2413">
        <v>1</v>
      </c>
      <c r="AE2413">
        <v>1</v>
      </c>
      <c r="AF2413" t="s">
        <v>271</v>
      </c>
    </row>
    <row r="2414" spans="1:32" x14ac:dyDescent="0.25">
      <c r="A2414" t="str">
        <f t="array" ref="A2414">IF(COUNT(SEARCH(RubriekenHistorisch,CONCATENATE(P2413,U2413,AB2413,AH2413))),"t","f")</f>
        <v>f</v>
      </c>
      <c r="B2414" t="str">
        <f t="shared" si="113"/>
        <v>f</v>
      </c>
      <c r="C2414" t="str">
        <f t="shared" si="114"/>
        <v>f</v>
      </c>
      <c r="D2414" t="str">
        <f t="shared" si="115"/>
        <v>f</v>
      </c>
      <c r="E2414" t="str">
        <f>IF(COUNT(SEARCH({"04.","05.","09.","12."},CONCATENATE(P2413,U2413,AB2413,AH2413))),"t","f")</f>
        <v>f</v>
      </c>
      <c r="F2414" t="str">
        <f t="array" ref="F2414">IF(COUNT(SEARCH(HistorischeRubrieken,CONCATENATE(P2413,U2413,AB2413,AH2413))),"t","f")</f>
        <v>f</v>
      </c>
      <c r="G2414">
        <v>1</v>
      </c>
      <c r="H2414">
        <v>414902</v>
      </c>
      <c r="I2414" t="s">
        <v>6771</v>
      </c>
      <c r="J2414">
        <v>20151101</v>
      </c>
      <c r="M2414">
        <v>0</v>
      </c>
      <c r="N2414">
        <v>0</v>
      </c>
      <c r="O2414" t="s">
        <v>1918</v>
      </c>
      <c r="R2414">
        <v>0</v>
      </c>
      <c r="S2414" t="s">
        <v>271</v>
      </c>
      <c r="AA2414" t="s">
        <v>1919</v>
      </c>
      <c r="AC2414">
        <v>1</v>
      </c>
      <c r="AE2414">
        <v>0</v>
      </c>
      <c r="AF2414" t="s">
        <v>271</v>
      </c>
    </row>
    <row r="2415" spans="1:32" x14ac:dyDescent="0.25">
      <c r="A2415" t="str">
        <f t="array" ref="A2415">IF(COUNT(SEARCH(RubriekenHistorisch,CONCATENATE(P2414,U2414,AB2414,AH2414))),"t","f")</f>
        <v>f</v>
      </c>
      <c r="B2415" t="str">
        <f t="shared" si="113"/>
        <v>f</v>
      </c>
      <c r="C2415" t="str">
        <f t="shared" si="114"/>
        <v>f</v>
      </c>
      <c r="D2415" t="str">
        <f t="shared" si="115"/>
        <v>f</v>
      </c>
      <c r="E2415" t="str">
        <f>IF(COUNT(SEARCH({"04.","05.","09.","12."},CONCATENATE(P2414,U2414,AB2414,AH2414))),"t","f")</f>
        <v>f</v>
      </c>
      <c r="F2415" t="str">
        <f t="array" ref="F2415">IF(COUNT(SEARCH(HistorischeRubrieken,CONCATENATE(P2414,U2414,AB2414,AH2414))),"t","f")</f>
        <v>f</v>
      </c>
      <c r="G2415">
        <v>1</v>
      </c>
      <c r="H2415">
        <v>414903</v>
      </c>
      <c r="I2415" t="s">
        <v>6772</v>
      </c>
      <c r="J2415">
        <v>20160601</v>
      </c>
      <c r="M2415">
        <v>0</v>
      </c>
      <c r="N2415">
        <v>0</v>
      </c>
      <c r="AA2415" t="s">
        <v>1913</v>
      </c>
      <c r="AC2415">
        <v>0</v>
      </c>
      <c r="AE2415">
        <v>1</v>
      </c>
      <c r="AF2415" t="s">
        <v>271</v>
      </c>
    </row>
    <row r="2416" spans="1:32" x14ac:dyDescent="0.25">
      <c r="A2416" t="str">
        <f t="array" ref="A2416">IF(COUNT(SEARCH(RubriekenHistorisch,CONCATENATE(P2415,U2415,AB2415,AH2415))),"t","f")</f>
        <v>f</v>
      </c>
      <c r="B2416" t="str">
        <f t="shared" si="113"/>
        <v>f</v>
      </c>
      <c r="C2416" t="str">
        <f t="shared" si="114"/>
        <v>f</v>
      </c>
      <c r="D2416" t="str">
        <f t="shared" si="115"/>
        <v>f</v>
      </c>
      <c r="E2416" t="str">
        <f>IF(COUNT(SEARCH({"04.","05.","09.","12."},CONCATENATE(P2415,U2415,AB2415,AH2415))),"t","f")</f>
        <v>f</v>
      </c>
      <c r="F2416" t="str">
        <f t="array" ref="F2416">IF(COUNT(SEARCH(HistorischeRubrieken,CONCATENATE(P2415,U2415,AB2415,AH2415))),"t","f")</f>
        <v>f</v>
      </c>
      <c r="G2416">
        <v>1</v>
      </c>
      <c r="H2416">
        <v>415001</v>
      </c>
      <c r="I2416" t="s">
        <v>6773</v>
      </c>
      <c r="J2416">
        <v>20160201</v>
      </c>
      <c r="M2416">
        <v>0</v>
      </c>
      <c r="N2416">
        <v>0</v>
      </c>
      <c r="O2416" t="s">
        <v>1868</v>
      </c>
      <c r="R2416">
        <v>0</v>
      </c>
      <c r="S2416" t="s">
        <v>271</v>
      </c>
      <c r="AA2416" t="s">
        <v>1869</v>
      </c>
      <c r="AC2416">
        <v>1</v>
      </c>
      <c r="AE2416">
        <v>1</v>
      </c>
      <c r="AF2416" t="s">
        <v>271</v>
      </c>
    </row>
    <row r="2417" spans="1:32" x14ac:dyDescent="0.25">
      <c r="A2417" t="str">
        <f t="array" ref="A2417">IF(COUNT(SEARCH(RubriekenHistorisch,CONCATENATE(P2416,U2416,AB2416,AH2416))),"t","f")</f>
        <v>f</v>
      </c>
      <c r="B2417" t="str">
        <f t="shared" si="113"/>
        <v>f</v>
      </c>
      <c r="C2417" t="str">
        <f t="shared" si="114"/>
        <v>f</v>
      </c>
      <c r="D2417" t="str">
        <f t="shared" si="115"/>
        <v>f</v>
      </c>
      <c r="E2417" t="str">
        <f>IF(COUNT(SEARCH({"04.","05.","09.","12."},CONCATENATE(P2416,U2416,AB2416,AH2416))),"t","f")</f>
        <v>f</v>
      </c>
      <c r="F2417" t="str">
        <f t="array" ref="F2417">IF(COUNT(SEARCH(HistorischeRubrieken,CONCATENATE(P2416,U2416,AB2416,AH2416))),"t","f")</f>
        <v>f</v>
      </c>
      <c r="G2417">
        <v>1</v>
      </c>
      <c r="H2417">
        <v>415002</v>
      </c>
      <c r="I2417" t="s">
        <v>6774</v>
      </c>
      <c r="J2417">
        <v>20160201</v>
      </c>
      <c r="M2417">
        <v>0</v>
      </c>
      <c r="N2417">
        <v>0</v>
      </c>
      <c r="O2417" t="s">
        <v>1918</v>
      </c>
      <c r="R2417">
        <v>0</v>
      </c>
      <c r="S2417" t="s">
        <v>271</v>
      </c>
      <c r="AA2417" t="s">
        <v>1919</v>
      </c>
      <c r="AC2417">
        <v>1</v>
      </c>
      <c r="AE2417">
        <v>0</v>
      </c>
      <c r="AF2417" t="s">
        <v>271</v>
      </c>
    </row>
    <row r="2418" spans="1:32" x14ac:dyDescent="0.25">
      <c r="A2418" t="str">
        <f t="array" ref="A2418">IF(COUNT(SEARCH(RubriekenHistorisch,CONCATENATE(P2417,U2417,AB2417,AH2417))),"t","f")</f>
        <v>f</v>
      </c>
      <c r="B2418" t="str">
        <f t="shared" si="113"/>
        <v>f</v>
      </c>
      <c r="C2418" t="str">
        <f t="shared" si="114"/>
        <v>f</v>
      </c>
      <c r="D2418" t="str">
        <f t="shared" si="115"/>
        <v>f</v>
      </c>
      <c r="E2418" t="str">
        <f>IF(COUNT(SEARCH({"04.","05.","09.","12."},CONCATENATE(P2417,U2417,AB2417,AH2417))),"t","f")</f>
        <v>f</v>
      </c>
      <c r="F2418" t="str">
        <f t="array" ref="F2418">IF(COUNT(SEARCH(HistorischeRubrieken,CONCATENATE(P2417,U2417,AB2417,AH2417))),"t","f")</f>
        <v>f</v>
      </c>
      <c r="G2418">
        <v>1</v>
      </c>
      <c r="H2418">
        <v>415003</v>
      </c>
      <c r="I2418" t="s">
        <v>6775</v>
      </c>
      <c r="J2418">
        <v>20160601</v>
      </c>
      <c r="M2418">
        <v>0</v>
      </c>
      <c r="N2418">
        <v>0</v>
      </c>
      <c r="AA2418" t="s">
        <v>1913</v>
      </c>
      <c r="AC2418">
        <v>0</v>
      </c>
      <c r="AE2418">
        <v>1</v>
      </c>
      <c r="AF2418" t="s">
        <v>271</v>
      </c>
    </row>
    <row r="2419" spans="1:32" x14ac:dyDescent="0.25">
      <c r="A2419" t="str">
        <f t="array" ref="A2419">IF(COUNT(SEARCH(RubriekenHistorisch,CONCATENATE(P2418,U2418,AB2418,AH2418))),"t","f")</f>
        <v>f</v>
      </c>
      <c r="B2419" t="str">
        <f t="shared" si="113"/>
        <v>f</v>
      </c>
      <c r="C2419" t="str">
        <f t="shared" si="114"/>
        <v>f</v>
      </c>
      <c r="D2419" t="str">
        <f t="shared" si="115"/>
        <v>f</v>
      </c>
      <c r="E2419" t="str">
        <f>IF(COUNT(SEARCH({"04.","05.","09.","12."},CONCATENATE(P2418,U2418,AB2418,AH2418))),"t","f")</f>
        <v>f</v>
      </c>
      <c r="F2419" t="str">
        <f t="array" ref="F2419">IF(COUNT(SEARCH(HistorischeRubrieken,CONCATENATE(P2418,U2418,AB2418,AH2418))),"t","f")</f>
        <v>f</v>
      </c>
      <c r="G2419">
        <v>1</v>
      </c>
      <c r="H2419">
        <v>415101</v>
      </c>
      <c r="I2419" t="s">
        <v>6776</v>
      </c>
      <c r="J2419">
        <v>20160401</v>
      </c>
      <c r="M2419">
        <v>0</v>
      </c>
      <c r="N2419">
        <v>0</v>
      </c>
      <c r="O2419" t="s">
        <v>1868</v>
      </c>
      <c r="R2419">
        <v>0</v>
      </c>
      <c r="S2419" t="s">
        <v>271</v>
      </c>
      <c r="AA2419" t="s">
        <v>1869</v>
      </c>
      <c r="AC2419">
        <v>1</v>
      </c>
      <c r="AE2419">
        <v>1</v>
      </c>
      <c r="AF2419" t="s">
        <v>271</v>
      </c>
    </row>
    <row r="2420" spans="1:32" x14ac:dyDescent="0.25">
      <c r="A2420" t="str">
        <f t="array" ref="A2420">IF(COUNT(SEARCH(RubriekenHistorisch,CONCATENATE(P2419,U2419,AB2419,AH2419))),"t","f")</f>
        <v>f</v>
      </c>
      <c r="B2420" t="str">
        <f t="shared" si="113"/>
        <v>f</v>
      </c>
      <c r="C2420" t="str">
        <f t="shared" si="114"/>
        <v>f</v>
      </c>
      <c r="D2420" t="str">
        <f t="shared" si="115"/>
        <v>f</v>
      </c>
      <c r="E2420" t="str">
        <f>IF(COUNT(SEARCH({"04.","05.","09.","12."},CONCATENATE(P2419,U2419,AB2419,AH2419))),"t","f")</f>
        <v>f</v>
      </c>
      <c r="F2420" t="str">
        <f t="array" ref="F2420">IF(COUNT(SEARCH(HistorischeRubrieken,CONCATENATE(P2419,U2419,AB2419,AH2419))),"t","f")</f>
        <v>f</v>
      </c>
      <c r="G2420">
        <v>1</v>
      </c>
      <c r="H2420">
        <v>415102</v>
      </c>
      <c r="I2420" t="s">
        <v>6777</v>
      </c>
      <c r="J2420">
        <v>20160501</v>
      </c>
      <c r="M2420">
        <v>0</v>
      </c>
      <c r="N2420">
        <v>0</v>
      </c>
      <c r="AA2420" t="s">
        <v>1913</v>
      </c>
      <c r="AC2420">
        <v>0</v>
      </c>
      <c r="AE2420">
        <v>1</v>
      </c>
      <c r="AF2420" t="s">
        <v>271</v>
      </c>
    </row>
    <row r="2421" spans="1:32" x14ac:dyDescent="0.25">
      <c r="A2421" t="str">
        <f t="array" ref="A2421">IF(COUNT(SEARCH(RubriekenHistorisch,CONCATENATE(P2420,U2420,AB2420,AH2420))),"t","f")</f>
        <v>f</v>
      </c>
      <c r="B2421" t="str">
        <f t="shared" si="113"/>
        <v>f</v>
      </c>
      <c r="C2421" t="str">
        <f t="shared" si="114"/>
        <v>f</v>
      </c>
      <c r="D2421" t="str">
        <f t="shared" si="115"/>
        <v>f</v>
      </c>
      <c r="E2421" t="str">
        <f>IF(COUNT(SEARCH({"04.","05.","09.","12."},CONCATENATE(P2420,U2420,AB2420,AH2420))),"t","f")</f>
        <v>f</v>
      </c>
      <c r="F2421" t="str">
        <f t="array" ref="F2421">IF(COUNT(SEARCH(HistorischeRubrieken,CONCATENATE(P2420,U2420,AB2420,AH2420))),"t","f")</f>
        <v>f</v>
      </c>
      <c r="G2421">
        <v>1</v>
      </c>
      <c r="H2421">
        <v>415201</v>
      </c>
      <c r="I2421" t="s">
        <v>6778</v>
      </c>
      <c r="J2421">
        <v>20160501</v>
      </c>
      <c r="M2421">
        <v>0</v>
      </c>
      <c r="N2421">
        <v>0</v>
      </c>
      <c r="O2421" t="s">
        <v>1868</v>
      </c>
      <c r="R2421">
        <v>0</v>
      </c>
      <c r="S2421" t="s">
        <v>271</v>
      </c>
      <c r="AA2421" t="s">
        <v>1869</v>
      </c>
      <c r="AC2421">
        <v>1</v>
      </c>
      <c r="AE2421">
        <v>1</v>
      </c>
      <c r="AF2421" t="s">
        <v>271</v>
      </c>
    </row>
    <row r="2422" spans="1:32" x14ac:dyDescent="0.25">
      <c r="A2422" t="str">
        <f t="array" ref="A2422">IF(COUNT(SEARCH(RubriekenHistorisch,CONCATENATE(P2421,U2421,AB2421,AH2421))),"t","f")</f>
        <v>f</v>
      </c>
      <c r="B2422" t="str">
        <f t="shared" si="113"/>
        <v>f</v>
      </c>
      <c r="C2422" t="str">
        <f t="shared" si="114"/>
        <v>f</v>
      </c>
      <c r="D2422" t="str">
        <f t="shared" si="115"/>
        <v>f</v>
      </c>
      <c r="E2422" t="str">
        <f>IF(COUNT(SEARCH({"04.","05.","09.","12."},CONCATENATE(P2421,U2421,AB2421,AH2421))),"t","f")</f>
        <v>f</v>
      </c>
      <c r="F2422" t="str">
        <f t="array" ref="F2422">IF(COUNT(SEARCH(HistorischeRubrieken,CONCATENATE(P2421,U2421,AB2421,AH2421))),"t","f")</f>
        <v>f</v>
      </c>
      <c r="G2422">
        <v>1</v>
      </c>
      <c r="H2422">
        <v>415202</v>
      </c>
      <c r="I2422" t="s">
        <v>6779</v>
      </c>
      <c r="J2422">
        <v>20160501</v>
      </c>
      <c r="M2422">
        <v>0</v>
      </c>
      <c r="N2422">
        <v>0</v>
      </c>
      <c r="O2422" t="s">
        <v>1918</v>
      </c>
      <c r="R2422">
        <v>0</v>
      </c>
      <c r="S2422" t="s">
        <v>271</v>
      </c>
      <c r="AA2422" t="s">
        <v>1919</v>
      </c>
      <c r="AC2422">
        <v>1</v>
      </c>
      <c r="AE2422">
        <v>0</v>
      </c>
      <c r="AF2422" t="s">
        <v>271</v>
      </c>
    </row>
    <row r="2423" spans="1:32" x14ac:dyDescent="0.25">
      <c r="A2423" t="str">
        <f t="array" ref="A2423">IF(COUNT(SEARCH(RubriekenHistorisch,CONCATENATE(P2422,U2422,AB2422,AH2422))),"t","f")</f>
        <v>f</v>
      </c>
      <c r="B2423" t="str">
        <f t="shared" si="113"/>
        <v>f</v>
      </c>
      <c r="C2423" t="str">
        <f t="shared" si="114"/>
        <v>f</v>
      </c>
      <c r="D2423" t="str">
        <f t="shared" si="115"/>
        <v>f</v>
      </c>
      <c r="E2423" t="str">
        <f>IF(COUNT(SEARCH({"04.","05.","09.","12."},CONCATENATE(P2422,U2422,AB2422,AH2422))),"t","f")</f>
        <v>f</v>
      </c>
      <c r="F2423" t="str">
        <f t="array" ref="F2423">IF(COUNT(SEARCH(HistorischeRubrieken,CONCATENATE(P2422,U2422,AB2422,AH2422))),"t","f")</f>
        <v>f</v>
      </c>
      <c r="G2423">
        <v>1</v>
      </c>
      <c r="H2423">
        <v>415203</v>
      </c>
      <c r="I2423" t="s">
        <v>6780</v>
      </c>
      <c r="J2423">
        <v>20160601</v>
      </c>
      <c r="M2423">
        <v>0</v>
      </c>
      <c r="N2423">
        <v>0</v>
      </c>
      <c r="AA2423" t="s">
        <v>1913</v>
      </c>
      <c r="AC2423">
        <v>0</v>
      </c>
      <c r="AE2423">
        <v>1</v>
      </c>
      <c r="AF2423" t="s">
        <v>271</v>
      </c>
    </row>
    <row r="2424" spans="1:32" hidden="1" x14ac:dyDescent="0.25">
      <c r="A2424" t="str">
        <f t="array" ref="A2424">IF(COUNT(SEARCH(RubriekenHistorisch,CONCATENATE(P2423,U2423,AB2423,AH2423))),"t","f")</f>
        <v>f</v>
      </c>
      <c r="B2424" t="str">
        <f t="shared" si="113"/>
        <v>f</v>
      </c>
      <c r="C2424" t="str">
        <f t="shared" si="114"/>
        <v>f</v>
      </c>
      <c r="D2424" t="str">
        <f t="shared" si="115"/>
        <v>f</v>
      </c>
      <c r="E2424" t="str">
        <f>IF(COUNT(SEARCH({"04.","05.","09.","12."},CONCATENATE(P2423,U2423,AB2423,AH2423))),"t","f")</f>
        <v>f</v>
      </c>
      <c r="F2424" t="str">
        <f t="array" ref="F2424">IF(COUNT(SEARCH(HistorischeRubrieken,CONCATENATE(P2423,U2423,AB2423,AH2423))),"t","f")</f>
        <v>f</v>
      </c>
      <c r="G2424">
        <v>1</v>
      </c>
      <c r="H2424">
        <v>450001</v>
      </c>
      <c r="I2424" t="s">
        <v>1942</v>
      </c>
      <c r="J2424">
        <v>19950501</v>
      </c>
      <c r="K2424">
        <v>20000601</v>
      </c>
      <c r="M2424">
        <v>0</v>
      </c>
      <c r="N2424">
        <v>0</v>
      </c>
      <c r="O2424" t="s">
        <v>1943</v>
      </c>
      <c r="R2424">
        <v>0</v>
      </c>
      <c r="S2424" t="s">
        <v>271</v>
      </c>
      <c r="AA2424" t="s">
        <v>1944</v>
      </c>
      <c r="AC2424">
        <v>1</v>
      </c>
      <c r="AE2424">
        <v>1</v>
      </c>
      <c r="AF2424" t="s">
        <v>1003</v>
      </c>
    </row>
    <row r="2425" spans="1:32" hidden="1" x14ac:dyDescent="0.25">
      <c r="A2425" t="str">
        <f t="array" ref="A2425">IF(COUNT(SEARCH(RubriekenHistorisch,CONCATENATE(P2424,U2424,AB2424,AH2424))),"t","f")</f>
        <v>f</v>
      </c>
      <c r="B2425" t="str">
        <f t="shared" si="113"/>
        <v>f</v>
      </c>
      <c r="C2425" t="str">
        <f t="shared" si="114"/>
        <v>f</v>
      </c>
      <c r="D2425" t="str">
        <f t="shared" si="115"/>
        <v>f</v>
      </c>
      <c r="E2425" t="str">
        <f>IF(COUNT(SEARCH({"04.","05.","09.","12."},CONCATENATE(P2424,U2424,AB2424,AH2424))),"t","f")</f>
        <v>f</v>
      </c>
      <c r="F2425" t="str">
        <f t="array" ref="F2425">IF(COUNT(SEARCH(HistorischeRubrieken,CONCATENATE(P2424,U2424,AB2424,AH2424))),"t","f")</f>
        <v>f</v>
      </c>
      <c r="G2425">
        <v>1</v>
      </c>
      <c r="H2425">
        <v>450002</v>
      </c>
      <c r="I2425" t="s">
        <v>1945</v>
      </c>
      <c r="J2425">
        <v>19991201</v>
      </c>
      <c r="K2425">
        <v>20000601</v>
      </c>
      <c r="M2425">
        <v>0</v>
      </c>
      <c r="N2425">
        <v>0</v>
      </c>
      <c r="O2425" t="s">
        <v>1946</v>
      </c>
      <c r="P2425" t="s">
        <v>1947</v>
      </c>
      <c r="Q2425" t="s">
        <v>116</v>
      </c>
      <c r="R2425">
        <v>1</v>
      </c>
      <c r="S2425" t="s">
        <v>271</v>
      </c>
    </row>
    <row r="2426" spans="1:32" hidden="1" x14ac:dyDescent="0.25">
      <c r="A2426" t="str">
        <f t="array" ref="A2426">IF(COUNT(SEARCH(RubriekenHistorisch,CONCATENATE(P2425,U2425,AB2425,AH2425))),"t","f")</f>
        <v>f</v>
      </c>
      <c r="B2426" t="str">
        <f t="shared" si="113"/>
        <v>f</v>
      </c>
      <c r="C2426" t="str">
        <f t="shared" si="114"/>
        <v>t</v>
      </c>
      <c r="D2426" t="str">
        <f t="shared" si="115"/>
        <v>f</v>
      </c>
      <c r="E2426" t="str">
        <f>IF(COUNT(SEARCH({"04.","05.","09.","12."},CONCATENATE(P2425,U2425,AB2425,AH2425))),"t","f")</f>
        <v>t</v>
      </c>
      <c r="F2426" t="str">
        <f t="array" ref="F2426">IF(COUNT(SEARCH(HistorischeRubrieken,CONCATENATE(P2425,U2425,AB2425,AH2425))),"t","f")</f>
        <v>f</v>
      </c>
      <c r="G2426">
        <v>1</v>
      </c>
      <c r="H2426">
        <v>450101</v>
      </c>
      <c r="I2426" t="s">
        <v>1948</v>
      </c>
      <c r="J2426">
        <v>19960201</v>
      </c>
      <c r="K2426">
        <v>20010401</v>
      </c>
      <c r="M2426">
        <v>0</v>
      </c>
      <c r="N2426">
        <v>0</v>
      </c>
      <c r="O2426" t="s">
        <v>1949</v>
      </c>
      <c r="R2426">
        <v>0</v>
      </c>
      <c r="S2426" t="s">
        <v>271</v>
      </c>
      <c r="AA2426" t="s">
        <v>1949</v>
      </c>
      <c r="AC2426">
        <v>1</v>
      </c>
      <c r="AE2426">
        <v>0</v>
      </c>
      <c r="AF2426" t="s">
        <v>1003</v>
      </c>
    </row>
    <row r="2427" spans="1:32" hidden="1" x14ac:dyDescent="0.25">
      <c r="A2427" t="str">
        <f t="array" ref="A2427">IF(COUNT(SEARCH(RubriekenHistorisch,CONCATENATE(P2426,U2426,AB2426,AH2426))),"t","f")</f>
        <v>f</v>
      </c>
      <c r="B2427" t="str">
        <f t="shared" si="113"/>
        <v>f</v>
      </c>
      <c r="C2427" t="str">
        <f t="shared" si="114"/>
        <v>f</v>
      </c>
      <c r="D2427" t="str">
        <f t="shared" si="115"/>
        <v>f</v>
      </c>
      <c r="E2427" t="str">
        <f>IF(COUNT(SEARCH({"04.","05.","09.","12."},CONCATENATE(P2426,U2426,AB2426,AH2426))),"t","f")</f>
        <v>f</v>
      </c>
      <c r="F2427" t="str">
        <f t="array" ref="F2427">IF(COUNT(SEARCH(HistorischeRubrieken,CONCATENATE(P2426,U2426,AB2426,AH2426))),"t","f")</f>
        <v>f</v>
      </c>
      <c r="G2427">
        <v>2</v>
      </c>
      <c r="H2427">
        <v>450101</v>
      </c>
      <c r="I2427" t="s">
        <v>1948</v>
      </c>
      <c r="J2427">
        <v>20010401</v>
      </c>
      <c r="K2427">
        <v>20060601</v>
      </c>
      <c r="M2427">
        <v>0</v>
      </c>
      <c r="N2427">
        <v>0</v>
      </c>
      <c r="O2427" t="s">
        <v>1950</v>
      </c>
      <c r="R2427">
        <v>0</v>
      </c>
      <c r="S2427" t="s">
        <v>271</v>
      </c>
      <c r="T2427" t="s">
        <v>1951</v>
      </c>
      <c r="U2427" t="s">
        <v>1952</v>
      </c>
      <c r="V2427">
        <v>0</v>
      </c>
      <c r="W2427">
        <v>1</v>
      </c>
      <c r="X2427">
        <v>20010423</v>
      </c>
      <c r="Y2427">
        <v>0</v>
      </c>
      <c r="Z2427" t="s">
        <v>271</v>
      </c>
      <c r="AA2427" t="s">
        <v>1950</v>
      </c>
      <c r="AC2427">
        <v>1</v>
      </c>
      <c r="AE2427">
        <v>0</v>
      </c>
      <c r="AF2427" t="s">
        <v>1003</v>
      </c>
    </row>
    <row r="2428" spans="1:32" hidden="1" x14ac:dyDescent="0.25">
      <c r="A2428" t="str">
        <f t="array" ref="A2428">IF(COUNT(SEARCH(RubriekenHistorisch,CONCATENATE(P2427,U2427,AB2427,AH2427))),"t","f")</f>
        <v>f</v>
      </c>
      <c r="B2428" t="str">
        <f t="shared" si="113"/>
        <v>f</v>
      </c>
      <c r="C2428" t="str">
        <f t="shared" si="114"/>
        <v>t</v>
      </c>
      <c r="D2428" t="str">
        <f t="shared" si="115"/>
        <v>f</v>
      </c>
      <c r="E2428" t="str">
        <f>IF(COUNT(SEARCH({"04.","05.","09.","12."},CONCATENATE(P2427,U2427,AB2427,AH2427))),"t","f")</f>
        <v>f</v>
      </c>
      <c r="F2428" t="str">
        <f t="array" ref="F2428">IF(COUNT(SEARCH(HistorischeRubrieken,CONCATENATE(P2427,U2427,AB2427,AH2427))),"t","f")</f>
        <v>f</v>
      </c>
      <c r="G2428">
        <v>3</v>
      </c>
      <c r="H2428">
        <v>450101</v>
      </c>
      <c r="I2428" t="s">
        <v>1948</v>
      </c>
      <c r="J2428">
        <v>20060601</v>
      </c>
      <c r="K2428">
        <v>20060623</v>
      </c>
      <c r="M2428">
        <v>0</v>
      </c>
      <c r="N2428">
        <v>0</v>
      </c>
      <c r="O2428" t="s">
        <v>1953</v>
      </c>
      <c r="R2428">
        <v>0</v>
      </c>
      <c r="S2428" t="s">
        <v>271</v>
      </c>
      <c r="T2428" t="s">
        <v>1954</v>
      </c>
      <c r="U2428" t="s">
        <v>1955</v>
      </c>
      <c r="V2428">
        <v>0</v>
      </c>
      <c r="W2428">
        <v>1</v>
      </c>
      <c r="X2428">
        <v>20060608</v>
      </c>
      <c r="Y2428">
        <v>0</v>
      </c>
      <c r="Z2428" t="s">
        <v>271</v>
      </c>
      <c r="AA2428" t="s">
        <v>1953</v>
      </c>
      <c r="AC2428">
        <v>1</v>
      </c>
      <c r="AE2428">
        <v>0</v>
      </c>
      <c r="AF2428" t="s">
        <v>1003</v>
      </c>
    </row>
    <row r="2429" spans="1:32" hidden="1" x14ac:dyDescent="0.25">
      <c r="A2429" t="str">
        <f t="array" ref="A2429">IF(COUNT(SEARCH(RubriekenHistorisch,CONCATENATE(P2428,U2428,AB2428,AH2428))),"t","f")</f>
        <v>f</v>
      </c>
      <c r="B2429" t="str">
        <f t="shared" si="113"/>
        <v>f</v>
      </c>
      <c r="C2429" t="str">
        <f t="shared" si="114"/>
        <v>t</v>
      </c>
      <c r="D2429" t="str">
        <f t="shared" si="115"/>
        <v>f</v>
      </c>
      <c r="E2429" t="str">
        <f>IF(COUNT(SEARCH({"04.","05.","09.","12."},CONCATENATE(P2428,U2428,AB2428,AH2428))),"t","f")</f>
        <v>f</v>
      </c>
      <c r="F2429" t="str">
        <f t="array" ref="F2429">IF(COUNT(SEARCH(HistorischeRubrieken,CONCATENATE(P2428,U2428,AB2428,AH2428))),"t","f")</f>
        <v>f</v>
      </c>
      <c r="G2429">
        <v>4</v>
      </c>
      <c r="H2429">
        <v>450101</v>
      </c>
      <c r="I2429" t="s">
        <v>1948</v>
      </c>
      <c r="J2429">
        <v>20060623</v>
      </c>
      <c r="K2429">
        <v>20071201</v>
      </c>
      <c r="M2429">
        <v>0</v>
      </c>
      <c r="N2429">
        <v>0</v>
      </c>
      <c r="O2429" t="s">
        <v>1953</v>
      </c>
      <c r="R2429">
        <v>0</v>
      </c>
      <c r="S2429" t="s">
        <v>271</v>
      </c>
      <c r="T2429" t="s">
        <v>1954</v>
      </c>
      <c r="U2429" t="s">
        <v>1956</v>
      </c>
      <c r="V2429">
        <v>0</v>
      </c>
      <c r="W2429">
        <v>1</v>
      </c>
      <c r="X2429">
        <v>20060629</v>
      </c>
      <c r="Y2429">
        <v>0</v>
      </c>
      <c r="Z2429" t="s">
        <v>271</v>
      </c>
      <c r="AA2429" t="s">
        <v>1953</v>
      </c>
      <c r="AC2429">
        <v>1</v>
      </c>
      <c r="AE2429">
        <v>0</v>
      </c>
      <c r="AF2429" t="s">
        <v>1003</v>
      </c>
    </row>
    <row r="2430" spans="1:32" hidden="1" x14ac:dyDescent="0.25">
      <c r="A2430" t="str">
        <f t="array" ref="A2430">IF(COUNT(SEARCH(RubriekenHistorisch,CONCATENATE(P2429,U2429,AB2429,AH2429))),"t","f")</f>
        <v>f</v>
      </c>
      <c r="B2430" t="str">
        <f t="shared" si="113"/>
        <v>f</v>
      </c>
      <c r="C2430" t="str">
        <f t="shared" si="114"/>
        <v>t</v>
      </c>
      <c r="D2430" t="str">
        <f t="shared" si="115"/>
        <v>f</v>
      </c>
      <c r="E2430" t="str">
        <f>IF(COUNT(SEARCH({"04.","05.","09.","12."},CONCATENATE(P2429,U2429,AB2429,AH2429))),"t","f")</f>
        <v>f</v>
      </c>
      <c r="F2430" t="str">
        <f t="array" ref="F2430">IF(COUNT(SEARCH(HistorischeRubrieken,CONCATENATE(P2429,U2429,AB2429,AH2429))),"t","f")</f>
        <v>f</v>
      </c>
      <c r="G2430">
        <v>5</v>
      </c>
      <c r="H2430">
        <v>450101</v>
      </c>
      <c r="I2430" t="s">
        <v>1948</v>
      </c>
      <c r="J2430">
        <v>20071201</v>
      </c>
      <c r="K2430">
        <v>20090901</v>
      </c>
      <c r="M2430">
        <v>0</v>
      </c>
      <c r="N2430">
        <v>0</v>
      </c>
      <c r="O2430" t="s">
        <v>1957</v>
      </c>
      <c r="R2430">
        <v>0</v>
      </c>
      <c r="S2430" t="s">
        <v>271</v>
      </c>
      <c r="AA2430" t="s">
        <v>1957</v>
      </c>
      <c r="AC2430">
        <v>1</v>
      </c>
      <c r="AE2430">
        <v>0</v>
      </c>
      <c r="AF2430" t="s">
        <v>1003</v>
      </c>
    </row>
    <row r="2431" spans="1:32" hidden="1" x14ac:dyDescent="0.25">
      <c r="A2431" t="str">
        <f t="array" ref="A2431">IF(COUNT(SEARCH(RubriekenHistorisch,CONCATENATE(P2430,U2430,AB2430,AH2430))),"t","f")</f>
        <v>f</v>
      </c>
      <c r="B2431" t="str">
        <f t="shared" si="113"/>
        <v>f</v>
      </c>
      <c r="C2431" t="str">
        <f t="shared" si="114"/>
        <v>f</v>
      </c>
      <c r="D2431" t="str">
        <f t="shared" si="115"/>
        <v>f</v>
      </c>
      <c r="E2431" t="str">
        <f>IF(COUNT(SEARCH({"04.","05.","09.","12."},CONCATENATE(P2430,U2430,AB2430,AH2430))),"t","f")</f>
        <v>f</v>
      </c>
      <c r="F2431" t="str">
        <f t="array" ref="F2431">IF(COUNT(SEARCH(HistorischeRubrieken,CONCATENATE(P2430,U2430,AB2430,AH2430))),"t","f")</f>
        <v>f</v>
      </c>
      <c r="G2431">
        <v>6</v>
      </c>
      <c r="H2431">
        <v>450101</v>
      </c>
      <c r="I2431" t="s">
        <v>1948</v>
      </c>
      <c r="J2431">
        <v>20090901</v>
      </c>
      <c r="K2431">
        <v>20120115</v>
      </c>
      <c r="M2431">
        <v>0</v>
      </c>
      <c r="N2431">
        <v>0</v>
      </c>
      <c r="O2431" t="s">
        <v>1958</v>
      </c>
      <c r="R2431">
        <v>0</v>
      </c>
      <c r="S2431" t="s">
        <v>271</v>
      </c>
      <c r="AA2431" t="s">
        <v>1958</v>
      </c>
      <c r="AC2431">
        <v>1</v>
      </c>
      <c r="AE2431">
        <v>0</v>
      </c>
      <c r="AF2431" t="s">
        <v>1003</v>
      </c>
    </row>
    <row r="2432" spans="1:32" hidden="1" x14ac:dyDescent="0.25">
      <c r="A2432" t="str">
        <f t="array" ref="A2432">IF(COUNT(SEARCH(RubriekenHistorisch,CONCATENATE(P2431,U2431,AB2431,AH2431))),"t","f")</f>
        <v>f</v>
      </c>
      <c r="B2432" t="str">
        <f t="shared" si="113"/>
        <v>f</v>
      </c>
      <c r="C2432" t="str">
        <f t="shared" si="114"/>
        <v>f</v>
      </c>
      <c r="D2432" t="str">
        <f t="shared" si="115"/>
        <v>f</v>
      </c>
      <c r="E2432" t="str">
        <f>IF(COUNT(SEARCH({"04.","05.","09.","12."},CONCATENATE(P2431,U2431,AB2431,AH2431))),"t","f")</f>
        <v>f</v>
      </c>
      <c r="F2432" t="str">
        <f t="array" ref="F2432">IF(COUNT(SEARCH(HistorischeRubrieken,CONCATENATE(P2431,U2431,AB2431,AH2431))),"t","f")</f>
        <v>f</v>
      </c>
      <c r="G2432">
        <v>7</v>
      </c>
      <c r="H2432">
        <v>450101</v>
      </c>
      <c r="I2432" t="s">
        <v>1948</v>
      </c>
      <c r="J2432">
        <v>20120115</v>
      </c>
      <c r="K2432">
        <v>20120601</v>
      </c>
      <c r="M2432">
        <v>0</v>
      </c>
      <c r="N2432">
        <v>0</v>
      </c>
      <c r="O2432" t="s">
        <v>1959</v>
      </c>
      <c r="R2432">
        <v>0</v>
      </c>
      <c r="S2432" t="s">
        <v>271</v>
      </c>
      <c r="AA2432" t="s">
        <v>1959</v>
      </c>
      <c r="AC2432">
        <v>1</v>
      </c>
      <c r="AE2432">
        <v>0</v>
      </c>
      <c r="AF2432" t="s">
        <v>1003</v>
      </c>
    </row>
    <row r="2433" spans="1:32" hidden="1" x14ac:dyDescent="0.25">
      <c r="A2433" t="str">
        <f t="array" ref="A2433">IF(COUNT(SEARCH(RubriekenHistorisch,CONCATENATE(P2432,U2432,AB2432,AH2432))),"t","f")</f>
        <v>f</v>
      </c>
      <c r="B2433" t="str">
        <f t="shared" si="113"/>
        <v>f</v>
      </c>
      <c r="C2433" t="str">
        <f t="shared" si="114"/>
        <v>f</v>
      </c>
      <c r="D2433" t="str">
        <f t="shared" si="115"/>
        <v>f</v>
      </c>
      <c r="E2433" t="str">
        <f>IF(COUNT(SEARCH({"04.","05.","09.","12."},CONCATENATE(P2432,U2432,AB2432,AH2432))),"t","f")</f>
        <v>f</v>
      </c>
      <c r="F2433" t="str">
        <f t="array" ref="F2433">IF(COUNT(SEARCH(HistorischeRubrieken,CONCATENATE(P2432,U2432,AB2432,AH2432))),"t","f")</f>
        <v>f</v>
      </c>
      <c r="G2433">
        <v>8</v>
      </c>
      <c r="H2433">
        <v>450101</v>
      </c>
      <c r="I2433" t="s">
        <v>1948</v>
      </c>
      <c r="J2433">
        <v>20120601</v>
      </c>
      <c r="K2433">
        <v>20121015</v>
      </c>
      <c r="M2433">
        <v>0</v>
      </c>
      <c r="N2433">
        <v>0</v>
      </c>
      <c r="O2433" t="s">
        <v>1960</v>
      </c>
      <c r="R2433">
        <v>0</v>
      </c>
      <c r="S2433" t="s">
        <v>271</v>
      </c>
      <c r="AA2433" t="s">
        <v>1960</v>
      </c>
      <c r="AC2433">
        <v>1</v>
      </c>
      <c r="AE2433">
        <v>0</v>
      </c>
      <c r="AF2433" t="s">
        <v>1003</v>
      </c>
    </row>
    <row r="2434" spans="1:32" x14ac:dyDescent="0.25">
      <c r="A2434" t="str">
        <f t="array" ref="A2434">IF(COUNT(SEARCH(RubriekenHistorisch,CONCATENATE(P2433,U2433,AB2433,AH2433))),"t","f")</f>
        <v>f</v>
      </c>
      <c r="B2434" t="str">
        <f t="shared" si="113"/>
        <v>f</v>
      </c>
      <c r="C2434" t="str">
        <f t="shared" si="114"/>
        <v>f</v>
      </c>
      <c r="D2434" t="str">
        <f t="shared" si="115"/>
        <v>f</v>
      </c>
      <c r="E2434" t="str">
        <f>IF(COUNT(SEARCH({"04.","05.","09.","12."},CONCATENATE(P2433,U2433,AB2433,AH2433))),"t","f")</f>
        <v>f</v>
      </c>
      <c r="F2434" t="str">
        <f t="array" ref="F2434">IF(COUNT(SEARCH(HistorischeRubrieken,CONCATENATE(P2433,U2433,AB2433,AH2433))),"t","f")</f>
        <v>f</v>
      </c>
      <c r="G2434">
        <v>9</v>
      </c>
      <c r="H2434">
        <v>450101</v>
      </c>
      <c r="I2434" t="s">
        <v>1948</v>
      </c>
      <c r="J2434">
        <v>20121015</v>
      </c>
      <c r="M2434">
        <v>0</v>
      </c>
      <c r="N2434">
        <v>0</v>
      </c>
      <c r="O2434" t="s">
        <v>1960</v>
      </c>
      <c r="R2434">
        <v>0</v>
      </c>
      <c r="S2434" t="s">
        <v>271</v>
      </c>
      <c r="AA2434" t="s">
        <v>1960</v>
      </c>
      <c r="AC2434">
        <v>1</v>
      </c>
      <c r="AE2434">
        <v>0</v>
      </c>
      <c r="AF2434" t="s">
        <v>1003</v>
      </c>
    </row>
    <row r="2435" spans="1:32" hidden="1" x14ac:dyDescent="0.25">
      <c r="A2435" t="str">
        <f t="array" ref="A2435">IF(COUNT(SEARCH(RubriekenHistorisch,CONCATENATE(P2434,U2434,AB2434,AH2434))),"t","f")</f>
        <v>f</v>
      </c>
      <c r="B2435" t="str">
        <f t="shared" ref="B2435:B2498" si="116">IF(COUNT(SEARCH("07.66.20",CONCATENATE(P2434,U2434,AB2434,AH2434))),"t","f")</f>
        <v>f</v>
      </c>
      <c r="C2435" t="str">
        <f t="shared" ref="C2435:C2498" si="117">IF(COUNT(SEARCH("14.40.10",CONCATENATE(P2434,U2434,AB2434,AH2434))),"t","f")</f>
        <v>f</v>
      </c>
      <c r="D2435" t="str">
        <f t="shared" si="115"/>
        <v>f</v>
      </c>
      <c r="E2435" t="str">
        <f>IF(COUNT(SEARCH({"04.","05.","09.","12."},CONCATENATE(P2434,U2434,AB2434,AH2434))),"t","f")</f>
        <v>f</v>
      </c>
      <c r="F2435" t="str">
        <f t="array" ref="F2435">IF(COUNT(SEARCH(HistorischeRubrieken,CONCATENATE(P2434,U2434,AB2434,AH2434))),"t","f")</f>
        <v>f</v>
      </c>
      <c r="G2435">
        <v>1</v>
      </c>
      <c r="H2435">
        <v>450102</v>
      </c>
      <c r="I2435" t="s">
        <v>1961</v>
      </c>
      <c r="J2435">
        <v>20120601</v>
      </c>
      <c r="K2435">
        <v>20120901</v>
      </c>
      <c r="M2435">
        <v>0</v>
      </c>
      <c r="N2435">
        <v>0</v>
      </c>
      <c r="T2435" t="s">
        <v>1960</v>
      </c>
      <c r="U2435" t="s">
        <v>1955</v>
      </c>
      <c r="V2435">
        <v>0</v>
      </c>
      <c r="W2435">
        <v>1</v>
      </c>
      <c r="X2435">
        <v>20120602</v>
      </c>
      <c r="Y2435">
        <v>0</v>
      </c>
      <c r="Z2435" t="s">
        <v>1003</v>
      </c>
    </row>
    <row r="2436" spans="1:32" hidden="1" x14ac:dyDescent="0.25">
      <c r="A2436" t="str">
        <f t="array" ref="A2436">IF(COUNT(SEARCH(RubriekenHistorisch,CONCATENATE(P2435,U2435,AB2435,AH2435))),"t","f")</f>
        <v>f</v>
      </c>
      <c r="B2436" t="str">
        <f t="shared" si="116"/>
        <v>f</v>
      </c>
      <c r="C2436" t="str">
        <f t="shared" si="117"/>
        <v>t</v>
      </c>
      <c r="D2436" t="str">
        <f t="shared" ref="D2436:D2499" si="118">IF(COUNT(SEARCH("- 0",CONCATENATE(P2435,U2435,AB2435,AH2435))),"t","f")</f>
        <v>f</v>
      </c>
      <c r="E2436" t="str">
        <f>IF(COUNT(SEARCH({"04.","05.","09.","12."},CONCATENATE(P2435,U2435,AB2435,AH2435))),"t","f")</f>
        <v>f</v>
      </c>
      <c r="F2436" t="str">
        <f t="array" ref="F2436">IF(COUNT(SEARCH(HistorischeRubrieken,CONCATENATE(P2435,U2435,AB2435,AH2435))),"t","f")</f>
        <v>f</v>
      </c>
      <c r="G2436">
        <v>1</v>
      </c>
      <c r="H2436">
        <v>450201</v>
      </c>
      <c r="I2436" t="s">
        <v>1962</v>
      </c>
      <c r="J2436">
        <v>20071201</v>
      </c>
      <c r="K2436">
        <v>20100901</v>
      </c>
      <c r="M2436">
        <v>0</v>
      </c>
      <c r="N2436">
        <v>0</v>
      </c>
      <c r="AA2436" t="s">
        <v>1963</v>
      </c>
      <c r="AC2436">
        <v>0</v>
      </c>
      <c r="AE2436">
        <v>0</v>
      </c>
      <c r="AF2436" t="s">
        <v>271</v>
      </c>
    </row>
    <row r="2437" spans="1:32" hidden="1" x14ac:dyDescent="0.25">
      <c r="A2437" t="str">
        <f t="array" ref="A2437">IF(COUNT(SEARCH(RubriekenHistorisch,CONCATENATE(P2436,U2436,AB2436,AH2436))),"t","f")</f>
        <v>f</v>
      </c>
      <c r="B2437" t="str">
        <f t="shared" si="116"/>
        <v>f</v>
      </c>
      <c r="C2437" t="str">
        <f t="shared" si="117"/>
        <v>f</v>
      </c>
      <c r="D2437" t="str">
        <f t="shared" si="118"/>
        <v>f</v>
      </c>
      <c r="E2437" t="str">
        <f>IF(COUNT(SEARCH({"04.","05.","09.","12."},CONCATENATE(P2436,U2436,AB2436,AH2436))),"t","f")</f>
        <v>f</v>
      </c>
      <c r="F2437" t="str">
        <f t="array" ref="F2437">IF(COUNT(SEARCH(HistorischeRubrieken,CONCATENATE(P2436,U2436,AB2436,AH2436))),"t","f")</f>
        <v>f</v>
      </c>
      <c r="G2437">
        <v>2</v>
      </c>
      <c r="H2437">
        <v>450201</v>
      </c>
      <c r="I2437" t="s">
        <v>1964</v>
      </c>
      <c r="J2437">
        <v>20100901</v>
      </c>
      <c r="K2437">
        <v>20120115</v>
      </c>
      <c r="M2437">
        <v>0</v>
      </c>
      <c r="N2437">
        <v>0</v>
      </c>
      <c r="AA2437" t="s">
        <v>1963</v>
      </c>
      <c r="AC2437">
        <v>0</v>
      </c>
      <c r="AE2437">
        <v>0</v>
      </c>
      <c r="AF2437" t="s">
        <v>271</v>
      </c>
    </row>
    <row r="2438" spans="1:32" hidden="1" x14ac:dyDescent="0.25">
      <c r="A2438" t="str">
        <f t="array" ref="A2438">IF(COUNT(SEARCH(RubriekenHistorisch,CONCATENATE(P2437,U2437,AB2437,AH2437))),"t","f")</f>
        <v>f</v>
      </c>
      <c r="B2438" t="str">
        <f t="shared" si="116"/>
        <v>f</v>
      </c>
      <c r="C2438" t="str">
        <f t="shared" si="117"/>
        <v>f</v>
      </c>
      <c r="D2438" t="str">
        <f t="shared" si="118"/>
        <v>f</v>
      </c>
      <c r="E2438" t="str">
        <f>IF(COUNT(SEARCH({"04.","05.","09.","12."},CONCATENATE(P2437,U2437,AB2437,AH2437))),"t","f")</f>
        <v>f</v>
      </c>
      <c r="F2438" t="str">
        <f t="array" ref="F2438">IF(COUNT(SEARCH(HistorischeRubrieken,CONCATENATE(P2437,U2437,AB2437,AH2437))),"t","f")</f>
        <v>f</v>
      </c>
      <c r="G2438">
        <v>3</v>
      </c>
      <c r="H2438">
        <v>450201</v>
      </c>
      <c r="I2438" t="s">
        <v>1964</v>
      </c>
      <c r="J2438">
        <v>20120115</v>
      </c>
      <c r="K2438">
        <v>20140401</v>
      </c>
      <c r="M2438">
        <v>0</v>
      </c>
      <c r="N2438">
        <v>0</v>
      </c>
      <c r="AA2438" t="s">
        <v>1965</v>
      </c>
      <c r="AC2438">
        <v>0</v>
      </c>
      <c r="AE2438">
        <v>0</v>
      </c>
      <c r="AF2438" t="s">
        <v>271</v>
      </c>
    </row>
    <row r="2439" spans="1:32" hidden="1" x14ac:dyDescent="0.25">
      <c r="A2439" t="str">
        <f t="array" ref="A2439">IF(COUNT(SEARCH(RubriekenHistorisch,CONCATENATE(P2438,U2438,AB2438,AH2438))),"t","f")</f>
        <v>f</v>
      </c>
      <c r="B2439" t="str">
        <f t="shared" si="116"/>
        <v>f</v>
      </c>
      <c r="C2439" t="str">
        <f t="shared" si="117"/>
        <v>f</v>
      </c>
      <c r="D2439" t="str">
        <f t="shared" si="118"/>
        <v>f</v>
      </c>
      <c r="E2439" t="str">
        <f>IF(COUNT(SEARCH({"04.","05.","09.","12."},CONCATENATE(P2438,U2438,AB2438,AH2438))),"t","f")</f>
        <v>f</v>
      </c>
      <c r="F2439" t="str">
        <f t="array" ref="F2439">IF(COUNT(SEARCH(HistorischeRubrieken,CONCATENATE(P2438,U2438,AB2438,AH2438))),"t","f")</f>
        <v>f</v>
      </c>
      <c r="G2439">
        <v>4</v>
      </c>
      <c r="H2439">
        <v>450201</v>
      </c>
      <c r="I2439" t="s">
        <v>1966</v>
      </c>
      <c r="J2439">
        <v>20140401</v>
      </c>
      <c r="K2439">
        <v>20150101</v>
      </c>
      <c r="M2439">
        <v>0</v>
      </c>
      <c r="N2439">
        <v>0</v>
      </c>
      <c r="AA2439" t="s">
        <v>1967</v>
      </c>
      <c r="AC2439">
        <v>0</v>
      </c>
      <c r="AE2439">
        <v>0</v>
      </c>
      <c r="AF2439" t="s">
        <v>271</v>
      </c>
    </row>
    <row r="2440" spans="1:32" x14ac:dyDescent="0.25">
      <c r="A2440" t="str">
        <f t="array" ref="A2440">IF(COUNT(SEARCH(RubriekenHistorisch,CONCATENATE(P2439,U2439,AB2439,AH2439))),"t","f")</f>
        <v>f</v>
      </c>
      <c r="B2440" t="str">
        <f t="shared" si="116"/>
        <v>f</v>
      </c>
      <c r="C2440" t="str">
        <f t="shared" si="117"/>
        <v>f</v>
      </c>
      <c r="D2440" t="str">
        <f t="shared" si="118"/>
        <v>f</v>
      </c>
      <c r="E2440" t="str">
        <f>IF(COUNT(SEARCH({"04.","05.","09.","12."},CONCATENATE(P2439,U2439,AB2439,AH2439))),"t","f")</f>
        <v>f</v>
      </c>
      <c r="F2440" t="str">
        <f t="array" ref="F2440">IF(COUNT(SEARCH(HistorischeRubrieken,CONCATENATE(P2439,U2439,AB2439,AH2439))),"t","f")</f>
        <v>f</v>
      </c>
      <c r="G2440">
        <v>5</v>
      </c>
      <c r="H2440">
        <v>450201</v>
      </c>
      <c r="I2440" t="s">
        <v>1966</v>
      </c>
      <c r="J2440">
        <v>20150101</v>
      </c>
      <c r="M2440">
        <v>0</v>
      </c>
      <c r="N2440">
        <v>0</v>
      </c>
      <c r="AA2440" t="s">
        <v>1968</v>
      </c>
      <c r="AC2440">
        <v>0</v>
      </c>
      <c r="AE2440">
        <v>0</v>
      </c>
      <c r="AF2440" t="s">
        <v>271</v>
      </c>
    </row>
    <row r="2441" spans="1:32" hidden="1" x14ac:dyDescent="0.25">
      <c r="A2441" t="str">
        <f t="array" ref="A2441">IF(COUNT(SEARCH(RubriekenHistorisch,CONCATENATE(P2440,U2440,AB2440,AH2440))),"t","f")</f>
        <v>f</v>
      </c>
      <c r="B2441" t="str">
        <f t="shared" si="116"/>
        <v>f</v>
      </c>
      <c r="C2441" t="str">
        <f t="shared" si="117"/>
        <v>f</v>
      </c>
      <c r="D2441" t="str">
        <f t="shared" si="118"/>
        <v>f</v>
      </c>
      <c r="E2441" t="str">
        <f>IF(COUNT(SEARCH({"04.","05.","09.","12."},CONCATENATE(P2440,U2440,AB2440,AH2440))),"t","f")</f>
        <v>f</v>
      </c>
      <c r="F2441" t="str">
        <f t="array" ref="F2441">IF(COUNT(SEARCH(HistorischeRubrieken,CONCATENATE(P2440,U2440,AB2440,AH2440))),"t","f")</f>
        <v>f</v>
      </c>
      <c r="G2441">
        <v>1</v>
      </c>
      <c r="H2441">
        <v>450301</v>
      </c>
      <c r="I2441" t="s">
        <v>1969</v>
      </c>
      <c r="J2441">
        <v>20080901</v>
      </c>
      <c r="K2441">
        <v>20100201</v>
      </c>
      <c r="M2441">
        <v>0</v>
      </c>
      <c r="N2441">
        <v>0</v>
      </c>
      <c r="AA2441" t="s">
        <v>1970</v>
      </c>
      <c r="AC2441">
        <v>0</v>
      </c>
      <c r="AE2441">
        <v>0</v>
      </c>
      <c r="AF2441" t="s">
        <v>271</v>
      </c>
    </row>
    <row r="2442" spans="1:32" hidden="1" x14ac:dyDescent="0.25">
      <c r="A2442" t="str">
        <f t="array" ref="A2442">IF(COUNT(SEARCH(RubriekenHistorisch,CONCATENATE(P2441,U2441,AB2441,AH2441))),"t","f")</f>
        <v>f</v>
      </c>
      <c r="B2442" t="str">
        <f t="shared" si="116"/>
        <v>f</v>
      </c>
      <c r="C2442" t="str">
        <f t="shared" si="117"/>
        <v>f</v>
      </c>
      <c r="D2442" t="str">
        <f t="shared" si="118"/>
        <v>f</v>
      </c>
      <c r="E2442" t="str">
        <f>IF(COUNT(SEARCH({"04.","05.","09.","12."},CONCATENATE(P2441,U2441,AB2441,AH2441))),"t","f")</f>
        <v>f</v>
      </c>
      <c r="F2442" t="str">
        <f t="array" ref="F2442">IF(COUNT(SEARCH(HistorischeRubrieken,CONCATENATE(P2441,U2441,AB2441,AH2441))),"t","f")</f>
        <v>f</v>
      </c>
      <c r="G2442">
        <v>1</v>
      </c>
      <c r="H2442">
        <v>450401</v>
      </c>
      <c r="I2442" t="s">
        <v>1971</v>
      </c>
      <c r="J2442">
        <v>20090301</v>
      </c>
      <c r="K2442">
        <v>20120115</v>
      </c>
      <c r="M2442">
        <v>0</v>
      </c>
      <c r="N2442">
        <v>0</v>
      </c>
      <c r="AA2442" t="s">
        <v>1087</v>
      </c>
      <c r="AC2442">
        <v>0</v>
      </c>
      <c r="AE2442">
        <v>0</v>
      </c>
      <c r="AF2442" t="s">
        <v>271</v>
      </c>
    </row>
    <row r="2443" spans="1:32" hidden="1" x14ac:dyDescent="0.25">
      <c r="A2443" t="str">
        <f t="array" ref="A2443">IF(COUNT(SEARCH(RubriekenHistorisch,CONCATENATE(P2442,U2442,AB2442,AH2442))),"t","f")</f>
        <v>f</v>
      </c>
      <c r="B2443" t="str">
        <f t="shared" si="116"/>
        <v>f</v>
      </c>
      <c r="C2443" t="str">
        <f t="shared" si="117"/>
        <v>f</v>
      </c>
      <c r="D2443" t="str">
        <f t="shared" si="118"/>
        <v>f</v>
      </c>
      <c r="E2443" t="str">
        <f>IF(COUNT(SEARCH({"04.","05.","09.","12."},CONCATENATE(P2442,U2442,AB2442,AH2442))),"t","f")</f>
        <v>f</v>
      </c>
      <c r="F2443" t="str">
        <f t="array" ref="F2443">IF(COUNT(SEARCH(HistorischeRubrieken,CONCATENATE(P2442,U2442,AB2442,AH2442))),"t","f")</f>
        <v>f</v>
      </c>
      <c r="G2443">
        <v>2</v>
      </c>
      <c r="H2443">
        <v>450401</v>
      </c>
      <c r="I2443" t="s">
        <v>1971</v>
      </c>
      <c r="J2443">
        <v>20120115</v>
      </c>
      <c r="K2443">
        <v>20140106</v>
      </c>
      <c r="M2443">
        <v>0</v>
      </c>
      <c r="N2443">
        <v>0</v>
      </c>
      <c r="AA2443" t="s">
        <v>1088</v>
      </c>
      <c r="AC2443">
        <v>0</v>
      </c>
      <c r="AE2443">
        <v>0</v>
      </c>
      <c r="AF2443" t="s">
        <v>271</v>
      </c>
    </row>
    <row r="2444" spans="1:32" hidden="1" x14ac:dyDescent="0.25">
      <c r="A2444" t="str">
        <f t="array" ref="A2444">IF(COUNT(SEARCH(RubriekenHistorisch,CONCATENATE(P2443,U2443,AB2443,AH2443))),"t","f")</f>
        <v>f</v>
      </c>
      <c r="B2444" t="str">
        <f t="shared" si="116"/>
        <v>f</v>
      </c>
      <c r="C2444" t="str">
        <f t="shared" si="117"/>
        <v>f</v>
      </c>
      <c r="D2444" t="str">
        <f t="shared" si="118"/>
        <v>f</v>
      </c>
      <c r="E2444" t="str">
        <f>IF(COUNT(SEARCH({"04.","05.","09.","12."},CONCATENATE(P2443,U2443,AB2443,AH2443))),"t","f")</f>
        <v>f</v>
      </c>
      <c r="F2444" t="str">
        <f t="array" ref="F2444">IF(COUNT(SEARCH(HistorischeRubrieken,CONCATENATE(P2443,U2443,AB2443,AH2443))),"t","f")</f>
        <v>f</v>
      </c>
      <c r="G2444">
        <v>3</v>
      </c>
      <c r="H2444">
        <v>450401</v>
      </c>
      <c r="I2444" t="s">
        <v>1971</v>
      </c>
      <c r="J2444">
        <v>20140106</v>
      </c>
      <c r="K2444">
        <v>20150801</v>
      </c>
      <c r="M2444">
        <v>0</v>
      </c>
      <c r="N2444">
        <v>0</v>
      </c>
      <c r="AA2444" t="s">
        <v>1088</v>
      </c>
      <c r="AB2444" t="s">
        <v>1642</v>
      </c>
      <c r="AC2444">
        <v>0</v>
      </c>
      <c r="AE2444">
        <v>0</v>
      </c>
      <c r="AF2444" t="s">
        <v>271</v>
      </c>
    </row>
    <row r="2445" spans="1:32" x14ac:dyDescent="0.25">
      <c r="A2445" t="str">
        <f t="array" ref="A2445">IF(COUNT(SEARCH(RubriekenHistorisch,CONCATENATE(P2444,U2444,AB2444,AH2444))),"t","f")</f>
        <v>f</v>
      </c>
      <c r="B2445" t="str">
        <f t="shared" si="116"/>
        <v>f</v>
      </c>
      <c r="C2445" t="str">
        <f t="shared" si="117"/>
        <v>f</v>
      </c>
      <c r="D2445" t="str">
        <f t="shared" si="118"/>
        <v>f</v>
      </c>
      <c r="E2445" t="str">
        <f>IF(COUNT(SEARCH({"04.","05.","09.","12."},CONCATENATE(P2444,U2444,AB2444,AH2444))),"t","f")</f>
        <v>t</v>
      </c>
      <c r="F2445" t="str">
        <f t="array" ref="F2445">IF(COUNT(SEARCH(HistorischeRubrieken,CONCATENATE(P2444,U2444,AB2444,AH2444))),"t","f")</f>
        <v>f</v>
      </c>
      <c r="G2445">
        <v>4</v>
      </c>
      <c r="H2445">
        <v>450401</v>
      </c>
      <c r="I2445" t="s">
        <v>1971</v>
      </c>
      <c r="J2445">
        <v>20150801</v>
      </c>
      <c r="M2445">
        <v>0</v>
      </c>
      <c r="N2445">
        <v>0</v>
      </c>
      <c r="AA2445" t="s">
        <v>1088</v>
      </c>
      <c r="AC2445">
        <v>0</v>
      </c>
      <c r="AE2445">
        <v>0</v>
      </c>
      <c r="AF2445" t="s">
        <v>271</v>
      </c>
    </row>
    <row r="2446" spans="1:32" hidden="1" x14ac:dyDescent="0.25">
      <c r="A2446" t="str">
        <f t="array" ref="A2446">IF(COUNT(SEARCH(RubriekenHistorisch,CONCATENATE(P2445,U2445,AB2445,AH2445))),"t","f")</f>
        <v>f</v>
      </c>
      <c r="B2446" t="str">
        <f t="shared" si="116"/>
        <v>f</v>
      </c>
      <c r="C2446" t="str">
        <f t="shared" si="117"/>
        <v>f</v>
      </c>
      <c r="D2446" t="str">
        <f t="shared" si="118"/>
        <v>f</v>
      </c>
      <c r="E2446" t="str">
        <f>IF(COUNT(SEARCH({"04.","05.","09.","12."},CONCATENATE(P2445,U2445,AB2445,AH2445))),"t","f")</f>
        <v>f</v>
      </c>
      <c r="F2446" t="str">
        <f t="array" ref="F2446">IF(COUNT(SEARCH(HistorischeRubrieken,CONCATENATE(P2445,U2445,AB2445,AH2445))),"t","f")</f>
        <v>f</v>
      </c>
      <c r="G2446">
        <v>1</v>
      </c>
      <c r="H2446">
        <v>450501</v>
      </c>
      <c r="I2446" t="s">
        <v>1972</v>
      </c>
      <c r="J2446">
        <v>20100101</v>
      </c>
      <c r="K2446">
        <v>20120115</v>
      </c>
      <c r="M2446">
        <v>0</v>
      </c>
      <c r="N2446">
        <v>0</v>
      </c>
      <c r="AA2446" t="s">
        <v>1973</v>
      </c>
      <c r="AC2446">
        <v>0</v>
      </c>
      <c r="AE2446">
        <v>0</v>
      </c>
      <c r="AF2446" t="s">
        <v>271</v>
      </c>
    </row>
    <row r="2447" spans="1:32" x14ac:dyDescent="0.25">
      <c r="A2447" t="str">
        <f t="array" ref="A2447">IF(COUNT(SEARCH(RubriekenHistorisch,CONCATENATE(P2446,U2446,AB2446,AH2446))),"t","f")</f>
        <v>f</v>
      </c>
      <c r="B2447" t="str">
        <f t="shared" si="116"/>
        <v>f</v>
      </c>
      <c r="C2447" t="str">
        <f t="shared" si="117"/>
        <v>f</v>
      </c>
      <c r="D2447" t="str">
        <f t="shared" si="118"/>
        <v>f</v>
      </c>
      <c r="E2447" t="str">
        <f>IF(COUNT(SEARCH({"04.","05.","09.","12."},CONCATENATE(P2446,U2446,AB2446,AH2446))),"t","f")</f>
        <v>f</v>
      </c>
      <c r="F2447" t="str">
        <f t="array" ref="F2447">IF(COUNT(SEARCH(HistorischeRubrieken,CONCATENATE(P2446,U2446,AB2446,AH2446))),"t","f")</f>
        <v>f</v>
      </c>
      <c r="G2447">
        <v>2</v>
      </c>
      <c r="H2447">
        <v>450501</v>
      </c>
      <c r="I2447" t="s">
        <v>1972</v>
      </c>
      <c r="J2447">
        <v>20120115</v>
      </c>
      <c r="M2447">
        <v>0</v>
      </c>
      <c r="N2447">
        <v>0</v>
      </c>
      <c r="AA2447" t="s">
        <v>1974</v>
      </c>
      <c r="AC2447">
        <v>0</v>
      </c>
      <c r="AE2447">
        <v>0</v>
      </c>
      <c r="AF2447" t="s">
        <v>271</v>
      </c>
    </row>
    <row r="2448" spans="1:32" hidden="1" x14ac:dyDescent="0.25">
      <c r="A2448" t="str">
        <f t="array" ref="A2448">IF(COUNT(SEARCH(RubriekenHistorisch,CONCATENATE(P2447,U2447,AB2447,AH2447))),"t","f")</f>
        <v>f</v>
      </c>
      <c r="B2448" t="str">
        <f t="shared" si="116"/>
        <v>f</v>
      </c>
      <c r="C2448" t="str">
        <f t="shared" si="117"/>
        <v>f</v>
      </c>
      <c r="D2448" t="str">
        <f t="shared" si="118"/>
        <v>f</v>
      </c>
      <c r="E2448" t="str">
        <f>IF(COUNT(SEARCH({"04.","05.","09.","12."},CONCATENATE(P2447,U2447,AB2447,AH2447))),"t","f")</f>
        <v>f</v>
      </c>
      <c r="F2448" t="str">
        <f t="array" ref="F2448">IF(COUNT(SEARCH(HistorischeRubrieken,CONCATENATE(P2447,U2447,AB2447,AH2447))),"t","f")</f>
        <v>f</v>
      </c>
      <c r="G2448">
        <v>1</v>
      </c>
      <c r="H2448">
        <v>450601</v>
      </c>
      <c r="I2448" t="s">
        <v>1975</v>
      </c>
      <c r="J2448">
        <v>20100801</v>
      </c>
      <c r="K2448">
        <v>20120115</v>
      </c>
      <c r="M2448">
        <v>0</v>
      </c>
      <c r="N2448">
        <v>0</v>
      </c>
      <c r="AA2448" t="s">
        <v>1973</v>
      </c>
      <c r="AC2448">
        <v>0</v>
      </c>
      <c r="AE2448">
        <v>0</v>
      </c>
      <c r="AF2448" t="s">
        <v>271</v>
      </c>
    </row>
    <row r="2449" spans="1:32" hidden="1" x14ac:dyDescent="0.25">
      <c r="A2449" t="str">
        <f t="array" ref="A2449">IF(COUNT(SEARCH(RubriekenHistorisch,CONCATENATE(P2448,U2448,AB2448,AH2448))),"t","f")</f>
        <v>f</v>
      </c>
      <c r="B2449" t="str">
        <f t="shared" si="116"/>
        <v>f</v>
      </c>
      <c r="C2449" t="str">
        <f t="shared" si="117"/>
        <v>f</v>
      </c>
      <c r="D2449" t="str">
        <f t="shared" si="118"/>
        <v>f</v>
      </c>
      <c r="E2449" t="str">
        <f>IF(COUNT(SEARCH({"04.","05.","09.","12."},CONCATENATE(P2448,U2448,AB2448,AH2448))),"t","f")</f>
        <v>f</v>
      </c>
      <c r="F2449" t="str">
        <f t="array" ref="F2449">IF(COUNT(SEARCH(HistorischeRubrieken,CONCATENATE(P2448,U2448,AB2448,AH2448))),"t","f")</f>
        <v>f</v>
      </c>
      <c r="G2449">
        <v>2</v>
      </c>
      <c r="H2449">
        <v>450601</v>
      </c>
      <c r="I2449" t="s">
        <v>1975</v>
      </c>
      <c r="J2449">
        <v>20120115</v>
      </c>
      <c r="K2449">
        <v>20140701</v>
      </c>
      <c r="M2449">
        <v>0</v>
      </c>
      <c r="N2449">
        <v>0</v>
      </c>
      <c r="AA2449" t="s">
        <v>1974</v>
      </c>
      <c r="AC2449">
        <v>0</v>
      </c>
      <c r="AE2449">
        <v>0</v>
      </c>
      <c r="AF2449" t="s">
        <v>271</v>
      </c>
    </row>
    <row r="2450" spans="1:32" x14ac:dyDescent="0.25">
      <c r="A2450" t="str">
        <f t="array" ref="A2450">IF(COUNT(SEARCH(RubriekenHistorisch,CONCATENATE(P2449,U2449,AB2449,AH2449))),"t","f")</f>
        <v>f</v>
      </c>
      <c r="B2450" t="str">
        <f t="shared" si="116"/>
        <v>f</v>
      </c>
      <c r="C2450" t="str">
        <f t="shared" si="117"/>
        <v>f</v>
      </c>
      <c r="D2450" t="str">
        <f t="shared" si="118"/>
        <v>f</v>
      </c>
      <c r="E2450" t="str">
        <f>IF(COUNT(SEARCH({"04.","05.","09.","12."},CONCATENATE(P2449,U2449,AB2449,AH2449))),"t","f")</f>
        <v>f</v>
      </c>
      <c r="F2450" t="str">
        <f t="array" ref="F2450">IF(COUNT(SEARCH(HistorischeRubrieken,CONCATENATE(P2449,U2449,AB2449,AH2449))),"t","f")</f>
        <v>f</v>
      </c>
      <c r="G2450">
        <v>3</v>
      </c>
      <c r="H2450">
        <v>450601</v>
      </c>
      <c r="I2450" t="s">
        <v>1975</v>
      </c>
      <c r="J2450">
        <v>20140701</v>
      </c>
      <c r="M2450">
        <v>0</v>
      </c>
      <c r="N2450">
        <v>0</v>
      </c>
      <c r="AA2450" t="s">
        <v>1974</v>
      </c>
      <c r="AB2450" t="s">
        <v>1642</v>
      </c>
      <c r="AC2450">
        <v>0</v>
      </c>
      <c r="AE2450">
        <v>0</v>
      </c>
      <c r="AF2450" t="s">
        <v>271</v>
      </c>
    </row>
    <row r="2451" spans="1:32" x14ac:dyDescent="0.25">
      <c r="A2451" t="str">
        <f t="array" ref="A2451">IF(COUNT(SEARCH(RubriekenHistorisch,CONCATENATE(P2450,U2450,AB2450,AH2450))),"t","f")</f>
        <v>f</v>
      </c>
      <c r="B2451" t="str">
        <f t="shared" si="116"/>
        <v>f</v>
      </c>
      <c r="C2451" t="str">
        <f t="shared" si="117"/>
        <v>f</v>
      </c>
      <c r="D2451" t="str">
        <f t="shared" si="118"/>
        <v>f</v>
      </c>
      <c r="E2451" t="str">
        <f>IF(COUNT(SEARCH({"04.","05.","09.","12."},CONCATENATE(P2450,U2450,AB2450,AH2450))),"t","f")</f>
        <v>t</v>
      </c>
      <c r="F2451" t="str">
        <f t="array" ref="F2451">IF(COUNT(SEARCH(HistorischeRubrieken,CONCATENATE(P2450,U2450,AB2450,AH2450))),"t","f")</f>
        <v>f</v>
      </c>
      <c r="G2451">
        <v>1</v>
      </c>
      <c r="H2451">
        <v>450801</v>
      </c>
      <c r="I2451" t="s">
        <v>1976</v>
      </c>
      <c r="J2451">
        <v>20120401</v>
      </c>
      <c r="M2451">
        <v>0</v>
      </c>
      <c r="N2451">
        <v>0</v>
      </c>
      <c r="AA2451" t="s">
        <v>1974</v>
      </c>
      <c r="AC2451">
        <v>0</v>
      </c>
      <c r="AE2451">
        <v>0</v>
      </c>
      <c r="AF2451" t="s">
        <v>271</v>
      </c>
    </row>
    <row r="2452" spans="1:32" hidden="1" x14ac:dyDescent="0.25">
      <c r="A2452" t="str">
        <f t="array" ref="A2452">IF(COUNT(SEARCH(RubriekenHistorisch,CONCATENATE(P2451,U2451,AB2451,AH2451))),"t","f")</f>
        <v>f</v>
      </c>
      <c r="B2452" t="str">
        <f t="shared" si="116"/>
        <v>f</v>
      </c>
      <c r="C2452" t="str">
        <f t="shared" si="117"/>
        <v>f</v>
      </c>
      <c r="D2452" t="str">
        <f t="shared" si="118"/>
        <v>f</v>
      </c>
      <c r="E2452" t="str">
        <f>IF(COUNT(SEARCH({"04.","05.","09.","12."},CONCATENATE(P2451,U2451,AB2451,AH2451))),"t","f")</f>
        <v>f</v>
      </c>
      <c r="F2452" t="str">
        <f t="array" ref="F2452">IF(COUNT(SEARCH(HistorischeRubrieken,CONCATENATE(P2451,U2451,AB2451,AH2451))),"t","f")</f>
        <v>f</v>
      </c>
      <c r="G2452">
        <v>1</v>
      </c>
      <c r="H2452">
        <v>450901</v>
      </c>
      <c r="I2452" t="s">
        <v>6203</v>
      </c>
      <c r="J2452">
        <v>20131101</v>
      </c>
      <c r="K2452">
        <v>20160201</v>
      </c>
      <c r="M2452">
        <v>0</v>
      </c>
      <c r="N2452">
        <v>0</v>
      </c>
      <c r="AA2452" t="s">
        <v>1977</v>
      </c>
      <c r="AC2452">
        <v>0</v>
      </c>
      <c r="AE2452">
        <v>0</v>
      </c>
      <c r="AF2452" t="s">
        <v>271</v>
      </c>
    </row>
    <row r="2453" spans="1:32" x14ac:dyDescent="0.25">
      <c r="A2453" t="str">
        <f t="array" ref="A2453">IF(COUNT(SEARCH(RubriekenHistorisch,CONCATENATE(P2452,U2452,AB2452,AH2452))),"t","f")</f>
        <v>f</v>
      </c>
      <c r="B2453" t="str">
        <f t="shared" si="116"/>
        <v>f</v>
      </c>
      <c r="C2453" t="str">
        <f t="shared" si="117"/>
        <v>f</v>
      </c>
      <c r="D2453" t="str">
        <f t="shared" si="118"/>
        <v>f</v>
      </c>
      <c r="E2453" t="str">
        <f>IF(COUNT(SEARCH({"04.","05.","09.","12."},CONCATENATE(P2452,U2452,AB2452,AH2452))),"t","f")</f>
        <v>f</v>
      </c>
      <c r="F2453" t="str">
        <f t="array" ref="F2453">IF(COUNT(SEARCH(HistorischeRubrieken,CONCATENATE(P2452,U2452,AB2452,AH2452))),"t","f")</f>
        <v>f</v>
      </c>
      <c r="G2453">
        <v>2</v>
      </c>
      <c r="H2453">
        <v>450901</v>
      </c>
      <c r="I2453" t="s">
        <v>6781</v>
      </c>
      <c r="J2453">
        <v>20160201</v>
      </c>
      <c r="M2453">
        <v>0</v>
      </c>
      <c r="N2453">
        <v>0</v>
      </c>
      <c r="AA2453" t="s">
        <v>1977</v>
      </c>
      <c r="AC2453">
        <v>0</v>
      </c>
      <c r="AE2453">
        <v>0</v>
      </c>
      <c r="AF2453" t="s">
        <v>271</v>
      </c>
    </row>
    <row r="2454" spans="1:32" x14ac:dyDescent="0.25">
      <c r="A2454" t="str">
        <f t="array" ref="A2454">IF(COUNT(SEARCH(RubriekenHistorisch,CONCATENATE(P2453,U2453,AB2453,AH2453))),"t","f")</f>
        <v>f</v>
      </c>
      <c r="B2454" t="str">
        <f t="shared" si="116"/>
        <v>f</v>
      </c>
      <c r="C2454" t="str">
        <f t="shared" si="117"/>
        <v>f</v>
      </c>
      <c r="D2454" t="str">
        <f t="shared" si="118"/>
        <v>f</v>
      </c>
      <c r="E2454" t="str">
        <f>IF(COUNT(SEARCH({"04.","05.","09.","12."},CONCATENATE(P2453,U2453,AB2453,AH2453))),"t","f")</f>
        <v>f</v>
      </c>
      <c r="F2454" t="str">
        <f t="array" ref="F2454">IF(COUNT(SEARCH(HistorischeRubrieken,CONCATENATE(P2453,U2453,AB2453,AH2453))),"t","f")</f>
        <v>f</v>
      </c>
      <c r="G2454">
        <v>1</v>
      </c>
      <c r="H2454">
        <v>450902</v>
      </c>
      <c r="I2454" t="s">
        <v>1978</v>
      </c>
      <c r="J2454">
        <v>20140401</v>
      </c>
      <c r="M2454">
        <v>0</v>
      </c>
      <c r="N2454">
        <v>0</v>
      </c>
      <c r="T2454" t="s">
        <v>1979</v>
      </c>
      <c r="U2454" t="s">
        <v>1980</v>
      </c>
      <c r="V2454">
        <v>0</v>
      </c>
      <c r="W2454">
        <v>1</v>
      </c>
      <c r="X2454">
        <v>20140404</v>
      </c>
      <c r="Y2454">
        <v>0</v>
      </c>
      <c r="Z2454" t="s">
        <v>271</v>
      </c>
    </row>
    <row r="2455" spans="1:32" x14ac:dyDescent="0.25">
      <c r="A2455" t="str">
        <f t="array" ref="A2455">IF(COUNT(SEARCH(RubriekenHistorisch,CONCATENATE(P2454,U2454,AB2454,AH2454))),"t","f")</f>
        <v>f</v>
      </c>
      <c r="B2455" t="str">
        <f t="shared" si="116"/>
        <v>f</v>
      </c>
      <c r="C2455" t="str">
        <f t="shared" si="117"/>
        <v>f</v>
      </c>
      <c r="D2455" t="str">
        <f t="shared" si="118"/>
        <v>f</v>
      </c>
      <c r="E2455" t="str">
        <f>IF(COUNT(SEARCH({"04.","05.","09.","12."},CONCATENATE(P2454,U2454,AB2454,AH2454))),"t","f")</f>
        <v>f</v>
      </c>
      <c r="F2455" t="str">
        <f t="array" ref="F2455">IF(COUNT(SEARCH(HistorischeRubrieken,CONCATENATE(P2454,U2454,AB2454,AH2454))),"t","f")</f>
        <v>f</v>
      </c>
      <c r="G2455">
        <v>1</v>
      </c>
      <c r="H2455">
        <v>451001</v>
      </c>
      <c r="I2455" t="s">
        <v>1981</v>
      </c>
      <c r="J2455">
        <v>20140301</v>
      </c>
      <c r="M2455">
        <v>0</v>
      </c>
      <c r="N2455">
        <v>0</v>
      </c>
      <c r="AA2455" t="s">
        <v>1982</v>
      </c>
      <c r="AC2455">
        <v>0</v>
      </c>
      <c r="AE2455">
        <v>0</v>
      </c>
      <c r="AF2455" t="s">
        <v>271</v>
      </c>
    </row>
    <row r="2456" spans="1:32" x14ac:dyDescent="0.25">
      <c r="A2456" t="str">
        <f t="array" ref="A2456">IF(COUNT(SEARCH(RubriekenHistorisch,CONCATENATE(P2455,U2455,AB2455,AH2455))),"t","f")</f>
        <v>f</v>
      </c>
      <c r="B2456" t="str">
        <f t="shared" si="116"/>
        <v>f</v>
      </c>
      <c r="C2456" t="str">
        <f t="shared" si="117"/>
        <v>f</v>
      </c>
      <c r="D2456" t="str">
        <f t="shared" si="118"/>
        <v>f</v>
      </c>
      <c r="E2456" t="str">
        <f>IF(COUNT(SEARCH({"04.","05.","09.","12."},CONCATENATE(P2455,U2455,AB2455,AH2455))),"t","f")</f>
        <v>f</v>
      </c>
      <c r="F2456" t="str">
        <f t="array" ref="F2456">IF(COUNT(SEARCH(HistorischeRubrieken,CONCATENATE(P2455,U2455,AB2455,AH2455))),"t","f")</f>
        <v>f</v>
      </c>
      <c r="G2456">
        <v>1</v>
      </c>
      <c r="H2456">
        <v>451002</v>
      </c>
      <c r="I2456" t="s">
        <v>1983</v>
      </c>
      <c r="J2456">
        <v>20150701</v>
      </c>
      <c r="M2456">
        <v>0</v>
      </c>
      <c r="N2456">
        <v>0</v>
      </c>
      <c r="AA2456" t="s">
        <v>1984</v>
      </c>
      <c r="AC2456">
        <v>0</v>
      </c>
      <c r="AE2456">
        <v>0</v>
      </c>
      <c r="AF2456" t="s">
        <v>271</v>
      </c>
    </row>
    <row r="2457" spans="1:32" hidden="1" x14ac:dyDescent="0.25">
      <c r="A2457" t="str">
        <f t="array" ref="A2457">IF(COUNT(SEARCH(RubriekenHistorisch,CONCATENATE(P2456,U2456,AB2456,AH2456))),"t","f")</f>
        <v>f</v>
      </c>
      <c r="B2457" t="str">
        <f t="shared" si="116"/>
        <v>f</v>
      </c>
      <c r="C2457" t="str">
        <f t="shared" si="117"/>
        <v>f</v>
      </c>
      <c r="D2457" t="str">
        <f t="shared" si="118"/>
        <v>f</v>
      </c>
      <c r="E2457" t="str">
        <f>IF(COUNT(SEARCH({"04.","05.","09.","12."},CONCATENATE(P2456,U2456,AB2456,AH2456))),"t","f")</f>
        <v>f</v>
      </c>
      <c r="F2457" t="str">
        <f t="array" ref="F2457">IF(COUNT(SEARCH(HistorischeRubrieken,CONCATENATE(P2456,U2456,AB2456,AH2456))),"t","f")</f>
        <v>f</v>
      </c>
      <c r="G2457">
        <v>1</v>
      </c>
      <c r="H2457">
        <v>451003</v>
      </c>
      <c r="I2457" t="s">
        <v>6782</v>
      </c>
      <c r="J2457">
        <v>20160201</v>
      </c>
      <c r="K2457">
        <v>20160501</v>
      </c>
      <c r="M2457">
        <v>0</v>
      </c>
      <c r="N2457">
        <v>2</v>
      </c>
      <c r="T2457" t="s">
        <v>6783</v>
      </c>
      <c r="U2457" t="s">
        <v>6784</v>
      </c>
      <c r="V2457">
        <v>0</v>
      </c>
      <c r="W2457">
        <v>1</v>
      </c>
      <c r="X2457">
        <v>20160219</v>
      </c>
      <c r="Y2457">
        <v>0</v>
      </c>
      <c r="Z2457" t="s">
        <v>1003</v>
      </c>
    </row>
    <row r="2458" spans="1:32" x14ac:dyDescent="0.25">
      <c r="A2458" t="str">
        <f t="array" ref="A2458">IF(COUNT(SEARCH(RubriekenHistorisch,CONCATENATE(P2457,U2457,AB2457,AH2457))),"t","f")</f>
        <v>f</v>
      </c>
      <c r="B2458" t="str">
        <f t="shared" si="116"/>
        <v>f</v>
      </c>
      <c r="C2458" t="str">
        <f t="shared" si="117"/>
        <v>f</v>
      </c>
      <c r="D2458" t="str">
        <f t="shared" si="118"/>
        <v>f</v>
      </c>
      <c r="E2458" t="str">
        <f>IF(COUNT(SEARCH({"04.","05.","09.","12."},CONCATENATE(P2457,U2457,AB2457,AH2457))),"t","f")</f>
        <v>f</v>
      </c>
      <c r="F2458" t="str">
        <f t="array" ref="F2458">IF(COUNT(SEARCH(HistorischeRubrieken,CONCATENATE(P2457,U2457,AB2457,AH2457))),"t","f")</f>
        <v>f</v>
      </c>
      <c r="G2458">
        <v>1</v>
      </c>
      <c r="H2458">
        <v>451101</v>
      </c>
      <c r="I2458" t="s">
        <v>1985</v>
      </c>
      <c r="J2458">
        <v>20140901</v>
      </c>
      <c r="M2458">
        <v>0</v>
      </c>
      <c r="N2458">
        <v>0</v>
      </c>
      <c r="AA2458" t="s">
        <v>1986</v>
      </c>
      <c r="AC2458">
        <v>0</v>
      </c>
      <c r="AE2458">
        <v>0</v>
      </c>
      <c r="AF2458" t="s">
        <v>271</v>
      </c>
    </row>
    <row r="2459" spans="1:32" x14ac:dyDescent="0.25">
      <c r="A2459" t="str">
        <f t="array" ref="A2459">IF(COUNT(SEARCH(RubriekenHistorisch,CONCATENATE(P2458,U2458,AB2458,AH2458))),"t","f")</f>
        <v>f</v>
      </c>
      <c r="B2459" t="str">
        <f t="shared" si="116"/>
        <v>f</v>
      </c>
      <c r="C2459" t="str">
        <f t="shared" si="117"/>
        <v>f</v>
      </c>
      <c r="D2459" t="str">
        <f t="shared" si="118"/>
        <v>f</v>
      </c>
      <c r="E2459" t="str">
        <f>IF(COUNT(SEARCH({"04.","05.","09.","12."},CONCATENATE(P2458,U2458,AB2458,AH2458))),"t","f")</f>
        <v>f</v>
      </c>
      <c r="F2459" t="str">
        <f t="array" ref="F2459">IF(COUNT(SEARCH(HistorischeRubrieken,CONCATENATE(P2458,U2458,AB2458,AH2458))),"t","f")</f>
        <v>f</v>
      </c>
      <c r="G2459">
        <v>1</v>
      </c>
      <c r="H2459">
        <v>451201</v>
      </c>
      <c r="I2459" t="s">
        <v>1987</v>
      </c>
      <c r="J2459">
        <v>20150901</v>
      </c>
      <c r="M2459">
        <v>0</v>
      </c>
      <c r="N2459">
        <v>0</v>
      </c>
      <c r="AA2459" t="s">
        <v>1988</v>
      </c>
      <c r="AC2459">
        <v>0</v>
      </c>
      <c r="AE2459">
        <v>0</v>
      </c>
      <c r="AF2459" t="s">
        <v>271</v>
      </c>
    </row>
    <row r="2460" spans="1:32" x14ac:dyDescent="0.25">
      <c r="A2460" t="str">
        <f t="array" ref="A2460">IF(COUNT(SEARCH(RubriekenHistorisch,CONCATENATE(P2459,U2459,AB2459,AH2459))),"t","f")</f>
        <v>f</v>
      </c>
      <c r="B2460" t="str">
        <f t="shared" si="116"/>
        <v>f</v>
      </c>
      <c r="C2460" t="str">
        <f t="shared" si="117"/>
        <v>f</v>
      </c>
      <c r="D2460" t="str">
        <f t="shared" si="118"/>
        <v>f</v>
      </c>
      <c r="E2460" t="str">
        <f>IF(COUNT(SEARCH({"04.","05.","09.","12."},CONCATENATE(P2459,U2459,AB2459,AH2459))),"t","f")</f>
        <v>f</v>
      </c>
      <c r="F2460" t="str">
        <f t="array" ref="F2460">IF(COUNT(SEARCH(HistorischeRubrieken,CONCATENATE(P2459,U2459,AB2459,AH2459))),"t","f")</f>
        <v>f</v>
      </c>
      <c r="G2460">
        <v>1</v>
      </c>
      <c r="H2460">
        <v>451301</v>
      </c>
      <c r="I2460" t="s">
        <v>6785</v>
      </c>
      <c r="J2460">
        <v>20151201</v>
      </c>
      <c r="M2460">
        <v>0</v>
      </c>
      <c r="N2460">
        <v>0</v>
      </c>
      <c r="AA2460" t="s">
        <v>6786</v>
      </c>
      <c r="AC2460">
        <v>0</v>
      </c>
      <c r="AE2460">
        <v>0</v>
      </c>
      <c r="AF2460" t="s">
        <v>271</v>
      </c>
    </row>
    <row r="2461" spans="1:32" hidden="1" x14ac:dyDescent="0.25">
      <c r="A2461" t="str">
        <f t="array" ref="A2461">IF(COUNT(SEARCH(RubriekenHistorisch,CONCATENATE(P2460,U2460,AB2460,AH2460))),"t","f")</f>
        <v>f</v>
      </c>
      <c r="B2461" t="str">
        <f t="shared" si="116"/>
        <v>f</v>
      </c>
      <c r="C2461" t="str">
        <f t="shared" si="117"/>
        <v>f</v>
      </c>
      <c r="D2461" t="str">
        <f t="shared" si="118"/>
        <v>f</v>
      </c>
      <c r="E2461" t="str">
        <f>IF(COUNT(SEARCH({"04.","05.","09.","12."},CONCATENATE(P2460,U2460,AB2460,AH2460))),"t","f")</f>
        <v>f</v>
      </c>
      <c r="F2461" t="str">
        <f t="array" ref="F2461">IF(COUNT(SEARCH(HistorischeRubrieken,CONCATENATE(P2460,U2460,AB2460,AH2460))),"t","f")</f>
        <v>f</v>
      </c>
      <c r="G2461">
        <v>1</v>
      </c>
      <c r="H2461">
        <v>451401</v>
      </c>
      <c r="I2461" t="s">
        <v>6787</v>
      </c>
      <c r="J2461">
        <v>20151012</v>
      </c>
      <c r="K2461">
        <v>20151013</v>
      </c>
      <c r="M2461">
        <v>0</v>
      </c>
      <c r="N2461">
        <v>2</v>
      </c>
      <c r="T2461" t="s">
        <v>6788</v>
      </c>
      <c r="V2461">
        <v>0</v>
      </c>
      <c r="W2461">
        <v>1</v>
      </c>
      <c r="X2461">
        <v>20151012</v>
      </c>
      <c r="Y2461">
        <v>1</v>
      </c>
      <c r="Z2461" t="s">
        <v>1003</v>
      </c>
    </row>
    <row r="2462" spans="1:32" hidden="1" x14ac:dyDescent="0.25">
      <c r="A2462" t="str">
        <f t="array" ref="A2462">IF(COUNT(SEARCH(RubriekenHistorisch,CONCATENATE(P2461,U2461,AB2461,AH2461))),"t","f")</f>
        <v>f</v>
      </c>
      <c r="B2462" t="str">
        <f t="shared" si="116"/>
        <v>f</v>
      </c>
      <c r="C2462" t="str">
        <f t="shared" si="117"/>
        <v>f</v>
      </c>
      <c r="D2462" t="str">
        <f t="shared" si="118"/>
        <v>f</v>
      </c>
      <c r="E2462" t="str">
        <f>IF(COUNT(SEARCH({"04.","05.","09.","12."},CONCATENATE(P2461,U2461,AB2461,AH2461))),"t","f")</f>
        <v>f</v>
      </c>
      <c r="F2462" t="str">
        <f t="array" ref="F2462">IF(COUNT(SEARCH(HistorischeRubrieken,CONCATENATE(P2461,U2461,AB2461,AH2461))),"t","f")</f>
        <v>f</v>
      </c>
      <c r="G2462">
        <v>2</v>
      </c>
      <c r="H2462">
        <v>451401</v>
      </c>
      <c r="I2462" t="s">
        <v>6787</v>
      </c>
      <c r="J2462">
        <v>20151013</v>
      </c>
      <c r="K2462">
        <v>20151014</v>
      </c>
      <c r="M2462">
        <v>0</v>
      </c>
      <c r="N2462">
        <v>2</v>
      </c>
      <c r="T2462" t="s">
        <v>6788</v>
      </c>
      <c r="V2462">
        <v>0</v>
      </c>
      <c r="W2462">
        <v>1</v>
      </c>
      <c r="X2462">
        <v>20151013</v>
      </c>
      <c r="Y2462">
        <v>0</v>
      </c>
      <c r="Z2462" t="s">
        <v>1003</v>
      </c>
    </row>
    <row r="2463" spans="1:32" hidden="1" x14ac:dyDescent="0.25">
      <c r="A2463" t="str">
        <f t="array" ref="A2463">IF(COUNT(SEARCH(RubriekenHistorisch,CONCATENATE(P2462,U2462,AB2462,AH2462))),"t","f")</f>
        <v>f</v>
      </c>
      <c r="B2463" t="str">
        <f t="shared" si="116"/>
        <v>f</v>
      </c>
      <c r="C2463" t="str">
        <f t="shared" si="117"/>
        <v>f</v>
      </c>
      <c r="D2463" t="str">
        <f t="shared" si="118"/>
        <v>f</v>
      </c>
      <c r="E2463" t="str">
        <f>IF(COUNT(SEARCH({"04.","05.","09.","12."},CONCATENATE(P2462,U2462,AB2462,AH2462))),"t","f")</f>
        <v>f</v>
      </c>
      <c r="F2463" t="str">
        <f t="array" ref="F2463">IF(COUNT(SEARCH(HistorischeRubrieken,CONCATENATE(P2462,U2462,AB2462,AH2462))),"t","f")</f>
        <v>f</v>
      </c>
      <c r="G2463">
        <v>1</v>
      </c>
      <c r="H2463">
        <v>451402</v>
      </c>
      <c r="I2463" t="s">
        <v>6789</v>
      </c>
      <c r="J2463">
        <v>20151013</v>
      </c>
      <c r="K2463">
        <v>20151101</v>
      </c>
      <c r="M2463">
        <v>0</v>
      </c>
      <c r="N2463">
        <v>2</v>
      </c>
      <c r="T2463" t="s">
        <v>6788</v>
      </c>
      <c r="U2463" t="s">
        <v>6790</v>
      </c>
      <c r="V2463">
        <v>0</v>
      </c>
      <c r="W2463">
        <v>1</v>
      </c>
      <c r="X2463">
        <v>20151013</v>
      </c>
      <c r="Y2463">
        <v>0</v>
      </c>
      <c r="Z2463" t="s">
        <v>1003</v>
      </c>
    </row>
    <row r="2464" spans="1:32" hidden="1" x14ac:dyDescent="0.25">
      <c r="A2464" t="str">
        <f t="array" ref="A2464">IF(COUNT(SEARCH(RubriekenHistorisch,CONCATENATE(P2463,U2463,AB2463,AH2463))),"t","f")</f>
        <v>f</v>
      </c>
      <c r="B2464" t="str">
        <f t="shared" si="116"/>
        <v>f</v>
      </c>
      <c r="C2464" t="str">
        <f t="shared" si="117"/>
        <v>f</v>
      </c>
      <c r="D2464" t="str">
        <f t="shared" si="118"/>
        <v>f</v>
      </c>
      <c r="E2464" t="str">
        <f>IF(COUNT(SEARCH({"04.","05.","09.","12."},CONCATENATE(P2463,U2463,AB2463,AH2463))),"t","f")</f>
        <v>f</v>
      </c>
      <c r="F2464" t="str">
        <f t="array" ref="F2464">IF(COUNT(SEARCH(HistorischeRubrieken,CONCATENATE(P2463,U2463,AB2463,AH2463))),"t","f")</f>
        <v>f</v>
      </c>
      <c r="G2464">
        <v>2</v>
      </c>
      <c r="H2464">
        <v>451402</v>
      </c>
      <c r="I2464" t="s">
        <v>6791</v>
      </c>
      <c r="J2464">
        <v>20151101</v>
      </c>
      <c r="K2464">
        <v>20151101</v>
      </c>
      <c r="M2464">
        <v>0</v>
      </c>
      <c r="N2464">
        <v>2</v>
      </c>
      <c r="T2464" t="s">
        <v>6788</v>
      </c>
      <c r="U2464" t="s">
        <v>6790</v>
      </c>
      <c r="V2464">
        <v>0</v>
      </c>
      <c r="W2464">
        <v>1</v>
      </c>
      <c r="X2464">
        <v>20151103</v>
      </c>
      <c r="Y2464">
        <v>0</v>
      </c>
      <c r="Z2464" t="s">
        <v>1003</v>
      </c>
    </row>
    <row r="2465" spans="1:32" hidden="1" x14ac:dyDescent="0.25">
      <c r="A2465" t="str">
        <f t="array" ref="A2465">IF(COUNT(SEARCH(RubriekenHistorisch,CONCATENATE(P2464,U2464,AB2464,AH2464))),"t","f")</f>
        <v>f</v>
      </c>
      <c r="B2465" t="str">
        <f t="shared" si="116"/>
        <v>f</v>
      </c>
      <c r="C2465" t="str">
        <f t="shared" si="117"/>
        <v>f</v>
      </c>
      <c r="D2465" t="str">
        <f t="shared" si="118"/>
        <v>f</v>
      </c>
      <c r="E2465" t="str">
        <f>IF(COUNT(SEARCH({"04.","05.","09.","12."},CONCATENATE(P2464,U2464,AB2464,AH2464))),"t","f")</f>
        <v>f</v>
      </c>
      <c r="F2465" t="str">
        <f t="array" ref="F2465">IF(COUNT(SEARCH(HistorischeRubrieken,CONCATENATE(P2464,U2464,AB2464,AH2464))),"t","f")</f>
        <v>f</v>
      </c>
      <c r="G2465">
        <v>3</v>
      </c>
      <c r="H2465">
        <v>451402</v>
      </c>
      <c r="I2465" t="s">
        <v>6791</v>
      </c>
      <c r="J2465">
        <v>20151102</v>
      </c>
      <c r="K2465">
        <v>20151115</v>
      </c>
      <c r="M2465">
        <v>0</v>
      </c>
      <c r="N2465">
        <v>2</v>
      </c>
      <c r="T2465" t="s">
        <v>6792</v>
      </c>
      <c r="U2465" t="s">
        <v>6790</v>
      </c>
      <c r="V2465">
        <v>0</v>
      </c>
      <c r="W2465">
        <v>1</v>
      </c>
      <c r="X2465">
        <v>20151105</v>
      </c>
      <c r="Y2465">
        <v>0</v>
      </c>
      <c r="Z2465" t="s">
        <v>1003</v>
      </c>
    </row>
    <row r="2466" spans="1:32" hidden="1" x14ac:dyDescent="0.25">
      <c r="A2466" t="str">
        <f t="array" ref="A2466">IF(COUNT(SEARCH(RubriekenHistorisch,CONCATENATE(P2465,U2465,AB2465,AH2465))),"t","f")</f>
        <v>f</v>
      </c>
      <c r="B2466" t="str">
        <f t="shared" si="116"/>
        <v>f</v>
      </c>
      <c r="C2466" t="str">
        <f t="shared" si="117"/>
        <v>f</v>
      </c>
      <c r="D2466" t="str">
        <f t="shared" si="118"/>
        <v>f</v>
      </c>
      <c r="E2466" t="str">
        <f>IF(COUNT(SEARCH({"04.","05.","09.","12."},CONCATENATE(P2465,U2465,AB2465,AH2465))),"t","f")</f>
        <v>f</v>
      </c>
      <c r="F2466" t="str">
        <f t="array" ref="F2466">IF(COUNT(SEARCH(HistorischeRubrieken,CONCATENATE(P2465,U2465,AB2465,AH2465))),"t","f")</f>
        <v>f</v>
      </c>
      <c r="G2466">
        <v>4</v>
      </c>
      <c r="H2466">
        <v>451402</v>
      </c>
      <c r="I2466" t="s">
        <v>6791</v>
      </c>
      <c r="J2466">
        <v>20151115</v>
      </c>
      <c r="K2466">
        <v>20160801</v>
      </c>
      <c r="M2466">
        <v>0</v>
      </c>
      <c r="N2466">
        <v>2</v>
      </c>
      <c r="T2466" t="s">
        <v>6793</v>
      </c>
      <c r="U2466" t="s">
        <v>6790</v>
      </c>
      <c r="V2466">
        <v>0</v>
      </c>
      <c r="W2466">
        <v>1</v>
      </c>
      <c r="X2466">
        <v>20151119</v>
      </c>
      <c r="Y2466">
        <v>0</v>
      </c>
      <c r="Z2466" t="s">
        <v>1003</v>
      </c>
    </row>
    <row r="2467" spans="1:32" hidden="1" x14ac:dyDescent="0.25">
      <c r="A2467" t="str">
        <f t="array" ref="A2467">IF(COUNT(SEARCH(RubriekenHistorisch,CONCATENATE(P2466,U2466,AB2466,AH2466))),"t","f")</f>
        <v>f</v>
      </c>
      <c r="B2467" t="str">
        <f t="shared" si="116"/>
        <v>f</v>
      </c>
      <c r="C2467" t="str">
        <f t="shared" si="117"/>
        <v>f</v>
      </c>
      <c r="D2467" t="str">
        <f t="shared" si="118"/>
        <v>f</v>
      </c>
      <c r="E2467" t="str">
        <f>IF(COUNT(SEARCH({"04.","05.","09.","12."},CONCATENATE(P2466,U2466,AB2466,AH2466))),"t","f")</f>
        <v>f</v>
      </c>
      <c r="F2467" t="str">
        <f t="array" ref="F2467">IF(COUNT(SEARCH(HistorischeRubrieken,CONCATENATE(P2466,U2466,AB2466,AH2466))),"t","f")</f>
        <v>f</v>
      </c>
      <c r="G2467">
        <v>5</v>
      </c>
      <c r="H2467">
        <v>451402</v>
      </c>
      <c r="I2467" t="s">
        <v>6794</v>
      </c>
      <c r="J2467">
        <v>20160801</v>
      </c>
      <c r="K2467">
        <v>20160808</v>
      </c>
      <c r="M2467">
        <v>0</v>
      </c>
      <c r="N2467">
        <v>2</v>
      </c>
      <c r="T2467" t="s">
        <v>6795</v>
      </c>
      <c r="U2467" t="s">
        <v>6790</v>
      </c>
      <c r="V2467">
        <v>0</v>
      </c>
      <c r="W2467">
        <v>1</v>
      </c>
      <c r="X2467">
        <v>20160801</v>
      </c>
      <c r="Y2467">
        <v>0</v>
      </c>
      <c r="Z2467" t="s">
        <v>1003</v>
      </c>
    </row>
    <row r="2468" spans="1:32" hidden="1" x14ac:dyDescent="0.25">
      <c r="A2468" t="str">
        <f t="array" ref="A2468">IF(COUNT(SEARCH(RubriekenHistorisch,CONCATENATE(P2467,U2467,AB2467,AH2467))),"t","f")</f>
        <v>f</v>
      </c>
      <c r="B2468" t="str">
        <f t="shared" si="116"/>
        <v>f</v>
      </c>
      <c r="C2468" t="str">
        <f t="shared" si="117"/>
        <v>f</v>
      </c>
      <c r="D2468" t="str">
        <f t="shared" si="118"/>
        <v>f</v>
      </c>
      <c r="E2468" t="str">
        <f>IF(COUNT(SEARCH({"04.","05.","09.","12."},CONCATENATE(P2467,U2467,AB2467,AH2467))),"t","f")</f>
        <v>f</v>
      </c>
      <c r="F2468" t="str">
        <f t="array" ref="F2468">IF(COUNT(SEARCH(HistorischeRubrieken,CONCATENATE(P2467,U2467,AB2467,AH2467))),"t","f")</f>
        <v>f</v>
      </c>
      <c r="G2468">
        <v>6</v>
      </c>
      <c r="H2468">
        <v>451402</v>
      </c>
      <c r="I2468" t="s">
        <v>6794</v>
      </c>
      <c r="J2468">
        <v>20160808</v>
      </c>
      <c r="K2468">
        <v>20160815</v>
      </c>
      <c r="M2468">
        <v>0</v>
      </c>
      <c r="N2468">
        <v>2</v>
      </c>
      <c r="T2468" t="s">
        <v>6795</v>
      </c>
      <c r="U2468" t="s">
        <v>6796</v>
      </c>
      <c r="V2468">
        <v>0</v>
      </c>
      <c r="W2468">
        <v>1</v>
      </c>
      <c r="X2468">
        <v>20160812</v>
      </c>
      <c r="Y2468">
        <v>0</v>
      </c>
      <c r="Z2468" t="s">
        <v>1003</v>
      </c>
    </row>
    <row r="2469" spans="1:32" x14ac:dyDescent="0.25">
      <c r="A2469" t="str">
        <f t="array" ref="A2469">IF(COUNT(SEARCH(RubriekenHistorisch,CONCATENATE(P2468,U2468,AB2468,AH2468))),"t","f")</f>
        <v>f</v>
      </c>
      <c r="B2469" t="str">
        <f t="shared" si="116"/>
        <v>f</v>
      </c>
      <c r="C2469" t="str">
        <f t="shared" si="117"/>
        <v>f</v>
      </c>
      <c r="D2469" t="str">
        <f t="shared" si="118"/>
        <v>f</v>
      </c>
      <c r="E2469" t="str">
        <f>IF(COUNT(SEARCH({"04.","05.","09.","12."},CONCATENATE(P2468,U2468,AB2468,AH2468))),"t","f")</f>
        <v>f</v>
      </c>
      <c r="F2469" t="str">
        <f t="array" ref="F2469">IF(COUNT(SEARCH(HistorischeRubrieken,CONCATENATE(P2468,U2468,AB2468,AH2468))),"t","f")</f>
        <v>f</v>
      </c>
      <c r="G2469">
        <v>7</v>
      </c>
      <c r="H2469">
        <v>451402</v>
      </c>
      <c r="I2469" t="s">
        <v>6797</v>
      </c>
      <c r="J2469">
        <v>20160815</v>
      </c>
      <c r="M2469">
        <v>0</v>
      </c>
      <c r="N2469">
        <v>2</v>
      </c>
      <c r="T2469" t="s">
        <v>6795</v>
      </c>
      <c r="U2469" t="s">
        <v>6798</v>
      </c>
      <c r="V2469">
        <v>0</v>
      </c>
      <c r="W2469">
        <v>1</v>
      </c>
      <c r="X2469">
        <v>20160825</v>
      </c>
      <c r="Y2469">
        <v>0</v>
      </c>
      <c r="Z2469" t="s">
        <v>1003</v>
      </c>
    </row>
    <row r="2470" spans="1:32" x14ac:dyDescent="0.25">
      <c r="A2470" t="str">
        <f t="array" ref="A2470">IF(COUNT(SEARCH(RubriekenHistorisch,CONCATENATE(P2469,U2469,AB2469,AH2469))),"t","f")</f>
        <v>f</v>
      </c>
      <c r="B2470" t="str">
        <f t="shared" si="116"/>
        <v>f</v>
      </c>
      <c r="C2470" t="str">
        <f t="shared" si="117"/>
        <v>f</v>
      </c>
      <c r="D2470" t="str">
        <f t="shared" si="118"/>
        <v>f</v>
      </c>
      <c r="E2470" t="str">
        <f>IF(COUNT(SEARCH({"04.","05.","09.","12."},CONCATENATE(P2469,U2469,AB2469,AH2469))),"t","f")</f>
        <v>f</v>
      </c>
      <c r="F2470" t="str">
        <f t="array" ref="F2470">IF(COUNT(SEARCH(HistorischeRubrieken,CONCATENATE(P2469,U2469,AB2469,AH2469))),"t","f")</f>
        <v>f</v>
      </c>
      <c r="G2470">
        <v>1</v>
      </c>
      <c r="H2470">
        <v>451403</v>
      </c>
      <c r="I2470" t="s">
        <v>6799</v>
      </c>
      <c r="J2470">
        <v>20160815</v>
      </c>
      <c r="M2470">
        <v>0</v>
      </c>
      <c r="N2470">
        <v>2</v>
      </c>
      <c r="T2470" t="s">
        <v>6795</v>
      </c>
      <c r="U2470" t="s">
        <v>6800</v>
      </c>
      <c r="V2470">
        <v>0</v>
      </c>
      <c r="W2470">
        <v>1</v>
      </c>
      <c r="X2470">
        <v>20160825</v>
      </c>
      <c r="Y2470">
        <v>0</v>
      </c>
      <c r="Z2470" t="s">
        <v>1003</v>
      </c>
    </row>
    <row r="2471" spans="1:32" x14ac:dyDescent="0.25">
      <c r="A2471" t="str">
        <f t="array" ref="A2471">IF(COUNT(SEARCH(RubriekenHistorisch,CONCATENATE(P2470,U2470,AB2470,AH2470))),"t","f")</f>
        <v>f</v>
      </c>
      <c r="B2471" t="str">
        <f t="shared" si="116"/>
        <v>f</v>
      </c>
      <c r="C2471" t="str">
        <f t="shared" si="117"/>
        <v>f</v>
      </c>
      <c r="D2471" t="str">
        <f t="shared" si="118"/>
        <v>f</v>
      </c>
      <c r="E2471" t="str">
        <f>IF(COUNT(SEARCH({"04.","05.","09.","12."},CONCATENATE(P2470,U2470,AB2470,AH2470))),"t","f")</f>
        <v>f</v>
      </c>
      <c r="F2471" t="str">
        <f t="array" ref="F2471">IF(COUNT(SEARCH(HistorischeRubrieken,CONCATENATE(P2470,U2470,AB2470,AH2470))),"t","f")</f>
        <v>f</v>
      </c>
      <c r="G2471">
        <v>1</v>
      </c>
      <c r="H2471">
        <v>451501</v>
      </c>
      <c r="I2471" t="s">
        <v>6801</v>
      </c>
      <c r="J2471">
        <v>20151101</v>
      </c>
      <c r="M2471">
        <v>0</v>
      </c>
      <c r="N2471">
        <v>0</v>
      </c>
      <c r="T2471" t="s">
        <v>6802</v>
      </c>
      <c r="U2471" t="s">
        <v>6803</v>
      </c>
      <c r="V2471">
        <v>0</v>
      </c>
      <c r="W2471">
        <v>0</v>
      </c>
      <c r="X2471">
        <v>20151101</v>
      </c>
      <c r="Y2471">
        <v>0</v>
      </c>
      <c r="Z2471" t="s">
        <v>1003</v>
      </c>
      <c r="AA2471" t="s">
        <v>6804</v>
      </c>
      <c r="AC2471">
        <v>0</v>
      </c>
      <c r="AE2471">
        <v>0</v>
      </c>
      <c r="AF2471" t="s">
        <v>271</v>
      </c>
    </row>
    <row r="2472" spans="1:32" x14ac:dyDescent="0.25">
      <c r="A2472" t="str">
        <f t="array" ref="A2472">IF(COUNT(SEARCH(RubriekenHistorisch,CONCATENATE(P2471,U2471,AB2471,AH2471))),"t","f")</f>
        <v>f</v>
      </c>
      <c r="B2472" t="str">
        <f t="shared" si="116"/>
        <v>f</v>
      </c>
      <c r="C2472" t="str">
        <f t="shared" si="117"/>
        <v>f</v>
      </c>
      <c r="D2472" t="str">
        <f t="shared" si="118"/>
        <v>f</v>
      </c>
      <c r="E2472" t="str">
        <f>IF(COUNT(SEARCH({"04.","05.","09.","12."},CONCATENATE(P2471,U2471,AB2471,AH2471))),"t","f")</f>
        <v>t</v>
      </c>
      <c r="F2472" t="str">
        <f t="array" ref="F2472">IF(COUNT(SEARCH(HistorischeRubrieken,CONCATENATE(P2471,U2471,AB2471,AH2471))),"t","f")</f>
        <v>f</v>
      </c>
      <c r="G2472">
        <v>1</v>
      </c>
      <c r="H2472">
        <v>451701</v>
      </c>
      <c r="I2472" t="s">
        <v>6805</v>
      </c>
      <c r="J2472">
        <v>20160301</v>
      </c>
      <c r="M2472">
        <v>0</v>
      </c>
      <c r="N2472">
        <v>0</v>
      </c>
      <c r="T2472" t="s">
        <v>6806</v>
      </c>
      <c r="U2472" t="s">
        <v>6807</v>
      </c>
      <c r="V2472">
        <v>0</v>
      </c>
      <c r="W2472">
        <v>1</v>
      </c>
      <c r="X2472">
        <v>20160301</v>
      </c>
      <c r="Y2472">
        <v>0</v>
      </c>
      <c r="Z2472" t="s">
        <v>1003</v>
      </c>
    </row>
    <row r="2473" spans="1:32" hidden="1" x14ac:dyDescent="0.25">
      <c r="A2473" t="str">
        <f t="array" ref="A2473">IF(COUNT(SEARCH(RubriekenHistorisch,CONCATENATE(P2472,U2472,AB2472,AH2472))),"t","f")</f>
        <v>f</v>
      </c>
      <c r="B2473" t="str">
        <f t="shared" si="116"/>
        <v>f</v>
      </c>
      <c r="C2473" t="str">
        <f t="shared" si="117"/>
        <v>f</v>
      </c>
      <c r="D2473" t="str">
        <f t="shared" si="118"/>
        <v>t</v>
      </c>
      <c r="E2473" t="str">
        <f>IF(COUNT(SEARCH({"04.","05.","09.","12."},CONCATENATE(P2472,U2472,AB2472,AH2472))),"t","f")</f>
        <v>t</v>
      </c>
      <c r="F2473" t="str">
        <f t="array" ref="F2473">IF(COUNT(SEARCH(HistorischeRubrieken,CONCATENATE(P2472,U2472,AB2472,AH2472))),"t","f")</f>
        <v>f</v>
      </c>
      <c r="G2473">
        <v>1</v>
      </c>
      <c r="H2473">
        <v>510001</v>
      </c>
      <c r="I2473" t="s">
        <v>1989</v>
      </c>
      <c r="J2473">
        <v>19970801</v>
      </c>
      <c r="K2473">
        <v>19980201</v>
      </c>
      <c r="M2473">
        <v>0</v>
      </c>
      <c r="N2473">
        <v>0</v>
      </c>
      <c r="AA2473" t="s">
        <v>1990</v>
      </c>
      <c r="AC2473">
        <v>0</v>
      </c>
      <c r="AE2473">
        <v>0</v>
      </c>
      <c r="AF2473" t="s">
        <v>271</v>
      </c>
    </row>
    <row r="2474" spans="1:32" hidden="1" x14ac:dyDescent="0.25">
      <c r="A2474" t="str">
        <f t="array" ref="A2474">IF(COUNT(SEARCH(RubriekenHistorisch,CONCATENATE(P2473,U2473,AB2473,AH2473))),"t","f")</f>
        <v>f</v>
      </c>
      <c r="B2474" t="str">
        <f t="shared" si="116"/>
        <v>f</v>
      </c>
      <c r="C2474" t="str">
        <f t="shared" si="117"/>
        <v>f</v>
      </c>
      <c r="D2474" t="str">
        <f t="shared" si="118"/>
        <v>f</v>
      </c>
      <c r="E2474" t="str">
        <f>IF(COUNT(SEARCH({"04.","05.","09.","12."},CONCATENATE(P2473,U2473,AB2473,AH2473))),"t","f")</f>
        <v>f</v>
      </c>
      <c r="F2474" t="str">
        <f t="array" ref="F2474">IF(COUNT(SEARCH(HistorischeRubrieken,CONCATENATE(P2473,U2473,AB2473,AH2473))),"t","f")</f>
        <v>f</v>
      </c>
      <c r="G2474">
        <v>2</v>
      </c>
      <c r="H2474">
        <v>510001</v>
      </c>
      <c r="I2474" t="s">
        <v>1991</v>
      </c>
      <c r="J2474">
        <v>19980201</v>
      </c>
      <c r="K2474">
        <v>20010401</v>
      </c>
      <c r="M2474">
        <v>0</v>
      </c>
      <c r="N2474">
        <v>0</v>
      </c>
      <c r="O2474" t="s">
        <v>1992</v>
      </c>
      <c r="R2474">
        <v>0</v>
      </c>
      <c r="S2474" t="s">
        <v>271</v>
      </c>
      <c r="AA2474" t="s">
        <v>1993</v>
      </c>
      <c r="AC2474">
        <v>1</v>
      </c>
      <c r="AE2474">
        <v>1</v>
      </c>
      <c r="AF2474" t="s">
        <v>271</v>
      </c>
    </row>
    <row r="2475" spans="1:32" hidden="1" x14ac:dyDescent="0.25">
      <c r="A2475" t="str">
        <f t="array" ref="A2475">IF(COUNT(SEARCH(RubriekenHistorisch,CONCATENATE(P2474,U2474,AB2474,AH2474))),"t","f")</f>
        <v>f</v>
      </c>
      <c r="B2475" t="str">
        <f t="shared" si="116"/>
        <v>f</v>
      </c>
      <c r="C2475" t="str">
        <f t="shared" si="117"/>
        <v>f</v>
      </c>
      <c r="D2475" t="str">
        <f t="shared" si="118"/>
        <v>f</v>
      </c>
      <c r="E2475" t="str">
        <f>IF(COUNT(SEARCH({"04.","05.","09.","12."},CONCATENATE(P2474,U2474,AB2474,AH2474))),"t","f")</f>
        <v>f</v>
      </c>
      <c r="F2475" t="str">
        <f t="array" ref="F2475">IF(COUNT(SEARCH(HistorischeRubrieken,CONCATENATE(P2474,U2474,AB2474,AH2474))),"t","f")</f>
        <v>f</v>
      </c>
      <c r="G2475">
        <v>3</v>
      </c>
      <c r="H2475">
        <v>510001</v>
      </c>
      <c r="I2475" t="s">
        <v>1991</v>
      </c>
      <c r="J2475">
        <v>20010401</v>
      </c>
      <c r="K2475">
        <v>20071201</v>
      </c>
      <c r="M2475">
        <v>0</v>
      </c>
      <c r="N2475">
        <v>0</v>
      </c>
      <c r="O2475" t="s">
        <v>1994</v>
      </c>
      <c r="R2475">
        <v>0</v>
      </c>
      <c r="S2475" t="s">
        <v>271</v>
      </c>
      <c r="AA2475" t="s">
        <v>1995</v>
      </c>
      <c r="AC2475">
        <v>1</v>
      </c>
      <c r="AE2475">
        <v>1</v>
      </c>
      <c r="AF2475" t="s">
        <v>271</v>
      </c>
    </row>
    <row r="2476" spans="1:32" hidden="1" x14ac:dyDescent="0.25">
      <c r="A2476" t="str">
        <f t="array" ref="A2476">IF(COUNT(SEARCH(RubriekenHistorisch,CONCATENATE(P2475,U2475,AB2475,AH2475))),"t","f")</f>
        <v>f</v>
      </c>
      <c r="B2476" t="str">
        <f t="shared" si="116"/>
        <v>f</v>
      </c>
      <c r="C2476" t="str">
        <f t="shared" si="117"/>
        <v>f</v>
      </c>
      <c r="D2476" t="str">
        <f t="shared" si="118"/>
        <v>f</v>
      </c>
      <c r="E2476" t="str">
        <f>IF(COUNT(SEARCH({"04.","05.","09.","12."},CONCATENATE(P2475,U2475,AB2475,AH2475))),"t","f")</f>
        <v>f</v>
      </c>
      <c r="F2476" t="str">
        <f t="array" ref="F2476">IF(COUNT(SEARCH(HistorischeRubrieken,CONCATENATE(P2475,U2475,AB2475,AH2475))),"t","f")</f>
        <v>f</v>
      </c>
      <c r="G2476">
        <v>4</v>
      </c>
      <c r="H2476">
        <v>510001</v>
      </c>
      <c r="I2476" t="s">
        <v>1991</v>
      </c>
      <c r="J2476">
        <v>20071201</v>
      </c>
      <c r="K2476">
        <v>20100201</v>
      </c>
      <c r="M2476">
        <v>0</v>
      </c>
      <c r="N2476">
        <v>0</v>
      </c>
      <c r="O2476" t="s">
        <v>1996</v>
      </c>
      <c r="R2476">
        <v>0</v>
      </c>
      <c r="S2476" t="s">
        <v>271</v>
      </c>
      <c r="AA2476" t="s">
        <v>1997</v>
      </c>
      <c r="AC2476">
        <v>1</v>
      </c>
      <c r="AE2476">
        <v>1</v>
      </c>
      <c r="AF2476" t="s">
        <v>271</v>
      </c>
    </row>
    <row r="2477" spans="1:32" hidden="1" x14ac:dyDescent="0.25">
      <c r="A2477" t="str">
        <f t="array" ref="A2477">IF(COUNT(SEARCH(RubriekenHistorisch,CONCATENATE(P2476,U2476,AB2476,AH2476))),"t","f")</f>
        <v>f</v>
      </c>
      <c r="B2477" t="str">
        <f t="shared" si="116"/>
        <v>f</v>
      </c>
      <c r="C2477" t="str">
        <f t="shared" si="117"/>
        <v>f</v>
      </c>
      <c r="D2477" t="str">
        <f t="shared" si="118"/>
        <v>f</v>
      </c>
      <c r="E2477" t="str">
        <f>IF(COUNT(SEARCH({"04.","05.","09.","12."},CONCATENATE(P2476,U2476,AB2476,AH2476))),"t","f")</f>
        <v>f</v>
      </c>
      <c r="F2477" t="str">
        <f t="array" ref="F2477">IF(COUNT(SEARCH(HistorischeRubrieken,CONCATENATE(P2476,U2476,AB2476,AH2476))),"t","f")</f>
        <v>f</v>
      </c>
      <c r="G2477">
        <v>5</v>
      </c>
      <c r="H2477">
        <v>510001</v>
      </c>
      <c r="I2477" t="s">
        <v>1991</v>
      </c>
      <c r="J2477">
        <v>20100201</v>
      </c>
      <c r="K2477">
        <v>20120115</v>
      </c>
      <c r="M2477">
        <v>0</v>
      </c>
      <c r="N2477">
        <v>0</v>
      </c>
      <c r="O2477" t="s">
        <v>1996</v>
      </c>
      <c r="R2477">
        <v>0</v>
      </c>
      <c r="S2477" t="s">
        <v>271</v>
      </c>
      <c r="AA2477" t="s">
        <v>1998</v>
      </c>
      <c r="AC2477">
        <v>1</v>
      </c>
      <c r="AE2477">
        <v>1</v>
      </c>
      <c r="AF2477" t="s">
        <v>271</v>
      </c>
    </row>
    <row r="2478" spans="1:32" hidden="1" x14ac:dyDescent="0.25">
      <c r="A2478" t="str">
        <f t="array" ref="A2478">IF(COUNT(SEARCH(RubriekenHistorisch,CONCATENATE(P2477,U2477,AB2477,AH2477))),"t","f")</f>
        <v>f</v>
      </c>
      <c r="B2478" t="str">
        <f t="shared" si="116"/>
        <v>f</v>
      </c>
      <c r="C2478" t="str">
        <f t="shared" si="117"/>
        <v>f</v>
      </c>
      <c r="D2478" t="str">
        <f t="shared" si="118"/>
        <v>f</v>
      </c>
      <c r="E2478" t="str">
        <f>IF(COUNT(SEARCH({"04.","05.","09.","12."},CONCATENATE(P2477,U2477,AB2477,AH2477))),"t","f")</f>
        <v>f</v>
      </c>
      <c r="F2478" t="str">
        <f t="array" ref="F2478">IF(COUNT(SEARCH(HistorischeRubrieken,CONCATENATE(P2477,U2477,AB2477,AH2477))),"t","f")</f>
        <v>f</v>
      </c>
      <c r="G2478">
        <v>6</v>
      </c>
      <c r="H2478">
        <v>510001</v>
      </c>
      <c r="I2478" t="s">
        <v>1991</v>
      </c>
      <c r="J2478">
        <v>20120115</v>
      </c>
      <c r="K2478">
        <v>20120116</v>
      </c>
      <c r="M2478">
        <v>0</v>
      </c>
      <c r="N2478">
        <v>0</v>
      </c>
      <c r="O2478" t="s">
        <v>1999</v>
      </c>
      <c r="R2478">
        <v>0</v>
      </c>
      <c r="S2478" t="s">
        <v>271</v>
      </c>
      <c r="AA2478" t="s">
        <v>2000</v>
      </c>
      <c r="AC2478">
        <v>1</v>
      </c>
      <c r="AE2478">
        <v>1</v>
      </c>
      <c r="AF2478" t="s">
        <v>271</v>
      </c>
    </row>
    <row r="2479" spans="1:32" hidden="1" x14ac:dyDescent="0.25">
      <c r="A2479" t="str">
        <f t="array" ref="A2479">IF(COUNT(SEARCH(RubriekenHistorisch,CONCATENATE(P2478,U2478,AB2478,AH2478))),"t","f")</f>
        <v>f</v>
      </c>
      <c r="B2479" t="str">
        <f t="shared" si="116"/>
        <v>f</v>
      </c>
      <c r="C2479" t="str">
        <f t="shared" si="117"/>
        <v>f</v>
      </c>
      <c r="D2479" t="str">
        <f t="shared" si="118"/>
        <v>f</v>
      </c>
      <c r="E2479" t="str">
        <f>IF(COUNT(SEARCH({"04.","05.","09.","12."},CONCATENATE(P2478,U2478,AB2478,AH2478))),"t","f")</f>
        <v>f</v>
      </c>
      <c r="F2479" t="str">
        <f t="array" ref="F2479">IF(COUNT(SEARCH(HistorischeRubrieken,CONCATENATE(P2478,U2478,AB2478,AH2478))),"t","f")</f>
        <v>f</v>
      </c>
      <c r="G2479">
        <v>7</v>
      </c>
      <c r="H2479">
        <v>510001</v>
      </c>
      <c r="I2479" t="s">
        <v>1991</v>
      </c>
      <c r="J2479">
        <v>20120116</v>
      </c>
      <c r="K2479">
        <v>20121105</v>
      </c>
      <c r="M2479">
        <v>0</v>
      </c>
      <c r="N2479">
        <v>0</v>
      </c>
      <c r="O2479" t="s">
        <v>2001</v>
      </c>
      <c r="R2479">
        <v>0</v>
      </c>
      <c r="S2479" t="s">
        <v>271</v>
      </c>
      <c r="AA2479" t="s">
        <v>2000</v>
      </c>
      <c r="AC2479">
        <v>1</v>
      </c>
      <c r="AE2479">
        <v>1</v>
      </c>
      <c r="AF2479" t="s">
        <v>271</v>
      </c>
    </row>
    <row r="2480" spans="1:32" hidden="1" x14ac:dyDescent="0.25">
      <c r="A2480" t="str">
        <f t="array" ref="A2480">IF(COUNT(SEARCH(RubriekenHistorisch,CONCATENATE(P2479,U2479,AB2479,AH2479))),"t","f")</f>
        <v>f</v>
      </c>
      <c r="B2480" t="str">
        <f t="shared" si="116"/>
        <v>f</v>
      </c>
      <c r="C2480" t="str">
        <f t="shared" si="117"/>
        <v>f</v>
      </c>
      <c r="D2480" t="str">
        <f t="shared" si="118"/>
        <v>f</v>
      </c>
      <c r="E2480" t="str">
        <f>IF(COUNT(SEARCH({"04.","05.","09.","12."},CONCATENATE(P2479,U2479,AB2479,AH2479))),"t","f")</f>
        <v>f</v>
      </c>
      <c r="F2480" t="str">
        <f t="array" ref="F2480">IF(COUNT(SEARCH(HistorischeRubrieken,CONCATENATE(P2479,U2479,AB2479,AH2479))),"t","f")</f>
        <v>f</v>
      </c>
      <c r="G2480">
        <v>8</v>
      </c>
      <c r="H2480">
        <v>510001</v>
      </c>
      <c r="I2480" t="s">
        <v>1991</v>
      </c>
      <c r="J2480">
        <v>20121105</v>
      </c>
      <c r="K2480">
        <v>20130601</v>
      </c>
      <c r="M2480">
        <v>0</v>
      </c>
      <c r="N2480">
        <v>0</v>
      </c>
      <c r="O2480" t="s">
        <v>2001</v>
      </c>
      <c r="R2480">
        <v>0</v>
      </c>
      <c r="S2480" t="s">
        <v>271</v>
      </c>
      <c r="AA2480" t="s">
        <v>2000</v>
      </c>
      <c r="AC2480">
        <v>1</v>
      </c>
      <c r="AE2480">
        <v>1</v>
      </c>
      <c r="AF2480" t="s">
        <v>271</v>
      </c>
    </row>
    <row r="2481" spans="1:32" hidden="1" x14ac:dyDescent="0.25">
      <c r="A2481" t="str">
        <f t="array" ref="A2481">IF(COUNT(SEARCH(RubriekenHistorisch,CONCATENATE(P2480,U2480,AB2480,AH2480))),"t","f")</f>
        <v>f</v>
      </c>
      <c r="B2481" t="str">
        <f t="shared" si="116"/>
        <v>f</v>
      </c>
      <c r="C2481" t="str">
        <f t="shared" si="117"/>
        <v>f</v>
      </c>
      <c r="D2481" t="str">
        <f t="shared" si="118"/>
        <v>f</v>
      </c>
      <c r="E2481" t="str">
        <f>IF(COUNT(SEARCH({"04.","05.","09.","12."},CONCATENATE(P2480,U2480,AB2480,AH2480))),"t","f")</f>
        <v>f</v>
      </c>
      <c r="F2481" t="str">
        <f t="array" ref="F2481">IF(COUNT(SEARCH(HistorischeRubrieken,CONCATENATE(P2480,U2480,AB2480,AH2480))),"t","f")</f>
        <v>f</v>
      </c>
      <c r="G2481">
        <v>9</v>
      </c>
      <c r="H2481">
        <v>510001</v>
      </c>
      <c r="I2481" t="s">
        <v>1991</v>
      </c>
      <c r="J2481">
        <v>20130601</v>
      </c>
      <c r="K2481">
        <v>20140401</v>
      </c>
      <c r="M2481">
        <v>0</v>
      </c>
      <c r="N2481">
        <v>0</v>
      </c>
      <c r="O2481" t="s">
        <v>2001</v>
      </c>
      <c r="R2481">
        <v>0</v>
      </c>
      <c r="S2481" t="s">
        <v>271</v>
      </c>
      <c r="T2481" t="s">
        <v>2001</v>
      </c>
      <c r="U2481" t="s">
        <v>2002</v>
      </c>
      <c r="V2481">
        <v>0</v>
      </c>
      <c r="W2481">
        <v>1</v>
      </c>
      <c r="X2481">
        <v>20130602</v>
      </c>
      <c r="Y2481">
        <v>0</v>
      </c>
      <c r="Z2481" t="s">
        <v>1003</v>
      </c>
      <c r="AA2481" t="s">
        <v>2000</v>
      </c>
      <c r="AC2481">
        <v>1</v>
      </c>
      <c r="AE2481">
        <v>1</v>
      </c>
      <c r="AF2481" t="s">
        <v>271</v>
      </c>
    </row>
    <row r="2482" spans="1:32" hidden="1" x14ac:dyDescent="0.25">
      <c r="A2482" t="str">
        <f t="array" ref="A2482">IF(COUNT(SEARCH(RubriekenHistorisch,CONCATENATE(P2481,U2481,AB2481,AH2481))),"t","f")</f>
        <v>f</v>
      </c>
      <c r="B2482" t="str">
        <f t="shared" si="116"/>
        <v>f</v>
      </c>
      <c r="C2482" t="str">
        <f t="shared" si="117"/>
        <v>t</v>
      </c>
      <c r="D2482" t="str">
        <f t="shared" si="118"/>
        <v>f</v>
      </c>
      <c r="E2482" t="str">
        <f>IF(COUNT(SEARCH({"04.","05.","09.","12."},CONCATENATE(P2481,U2481,AB2481,AH2481))),"t","f")</f>
        <v>f</v>
      </c>
      <c r="F2482" t="str">
        <f t="array" ref="F2482">IF(COUNT(SEARCH(HistorischeRubrieken,CONCATENATE(P2481,U2481,AB2481,AH2481))),"t","f")</f>
        <v>f</v>
      </c>
      <c r="G2482">
        <v>10</v>
      </c>
      <c r="H2482">
        <v>510001</v>
      </c>
      <c r="I2482" t="s">
        <v>1991</v>
      </c>
      <c r="J2482">
        <v>20140401</v>
      </c>
      <c r="K2482">
        <v>20150801</v>
      </c>
      <c r="M2482">
        <v>0</v>
      </c>
      <c r="N2482">
        <v>0</v>
      </c>
      <c r="O2482" t="s">
        <v>2003</v>
      </c>
      <c r="R2482">
        <v>0</v>
      </c>
      <c r="S2482" t="s">
        <v>271</v>
      </c>
      <c r="AA2482" t="s">
        <v>1611</v>
      </c>
      <c r="AC2482">
        <v>1</v>
      </c>
      <c r="AE2482">
        <v>1</v>
      </c>
      <c r="AF2482" t="s">
        <v>271</v>
      </c>
    </row>
    <row r="2483" spans="1:32" x14ac:dyDescent="0.25">
      <c r="A2483" t="str">
        <f t="array" ref="A2483">IF(COUNT(SEARCH(RubriekenHistorisch,CONCATENATE(P2482,U2482,AB2482,AH2482))),"t","f")</f>
        <v>f</v>
      </c>
      <c r="B2483" t="str">
        <f t="shared" si="116"/>
        <v>f</v>
      </c>
      <c r="C2483" t="str">
        <f t="shared" si="117"/>
        <v>f</v>
      </c>
      <c r="D2483" t="str">
        <f t="shared" si="118"/>
        <v>f</v>
      </c>
      <c r="E2483" t="str">
        <f>IF(COUNT(SEARCH({"04.","05.","09.","12."},CONCATENATE(P2482,U2482,AB2482,AH2482))),"t","f")</f>
        <v>f</v>
      </c>
      <c r="F2483" t="str">
        <f t="array" ref="F2483">IF(COUNT(SEARCH(HistorischeRubrieken,CONCATENATE(P2482,U2482,AB2482,AH2482))),"t","f")</f>
        <v>f</v>
      </c>
      <c r="G2483">
        <v>11</v>
      </c>
      <c r="H2483">
        <v>510001</v>
      </c>
      <c r="I2483" t="s">
        <v>1991</v>
      </c>
      <c r="J2483">
        <v>20150801</v>
      </c>
      <c r="M2483">
        <v>0</v>
      </c>
      <c r="N2483">
        <v>0</v>
      </c>
      <c r="O2483" t="s">
        <v>2003</v>
      </c>
      <c r="R2483">
        <v>0</v>
      </c>
      <c r="S2483" t="s">
        <v>271</v>
      </c>
      <c r="AA2483" t="s">
        <v>1613</v>
      </c>
      <c r="AC2483">
        <v>1</v>
      </c>
      <c r="AE2483">
        <v>1</v>
      </c>
      <c r="AF2483" t="s">
        <v>271</v>
      </c>
    </row>
    <row r="2484" spans="1:32" hidden="1" x14ac:dyDescent="0.25">
      <c r="A2484" t="str">
        <f t="array" ref="A2484">IF(COUNT(SEARCH(RubriekenHistorisch,CONCATENATE(P2483,U2483,AB2483,AH2483))),"t","f")</f>
        <v>f</v>
      </c>
      <c r="B2484" t="str">
        <f t="shared" si="116"/>
        <v>f</v>
      </c>
      <c r="C2484" t="str">
        <f t="shared" si="117"/>
        <v>f</v>
      </c>
      <c r="D2484" t="str">
        <f t="shared" si="118"/>
        <v>f</v>
      </c>
      <c r="E2484" t="str">
        <f>IF(COUNT(SEARCH({"04.","05.","09.","12."},CONCATENATE(P2483,U2483,AB2483,AH2483))),"t","f")</f>
        <v>f</v>
      </c>
      <c r="F2484" t="str">
        <f t="array" ref="F2484">IF(COUNT(SEARCH(HistorischeRubrieken,CONCATENATE(P2483,U2483,AB2483,AH2483))),"t","f")</f>
        <v>f</v>
      </c>
      <c r="G2484">
        <v>1</v>
      </c>
      <c r="H2484">
        <v>510002</v>
      </c>
      <c r="I2484" t="s">
        <v>2004</v>
      </c>
      <c r="J2484">
        <v>19971101</v>
      </c>
      <c r="K2484">
        <v>19980801</v>
      </c>
      <c r="M2484">
        <v>0</v>
      </c>
      <c r="N2484">
        <v>0</v>
      </c>
      <c r="O2484" t="s">
        <v>1992</v>
      </c>
      <c r="R2484">
        <v>0</v>
      </c>
      <c r="S2484" t="s">
        <v>271</v>
      </c>
      <c r="AA2484" t="s">
        <v>2005</v>
      </c>
      <c r="AC2484">
        <v>1</v>
      </c>
      <c r="AE2484">
        <v>1</v>
      </c>
      <c r="AF2484" t="s">
        <v>271</v>
      </c>
    </row>
    <row r="2485" spans="1:32" hidden="1" x14ac:dyDescent="0.25">
      <c r="A2485" t="str">
        <f t="array" ref="A2485">IF(COUNT(SEARCH(RubriekenHistorisch,CONCATENATE(P2484,U2484,AB2484,AH2484))),"t","f")</f>
        <v>f</v>
      </c>
      <c r="B2485" t="str">
        <f t="shared" si="116"/>
        <v>f</v>
      </c>
      <c r="C2485" t="str">
        <f t="shared" si="117"/>
        <v>f</v>
      </c>
      <c r="D2485" t="str">
        <f t="shared" si="118"/>
        <v>f</v>
      </c>
      <c r="E2485" t="str">
        <f>IF(COUNT(SEARCH({"04.","05.","09.","12."},CONCATENATE(P2484,U2484,AB2484,AH2484))),"t","f")</f>
        <v>f</v>
      </c>
      <c r="F2485" t="str">
        <f t="array" ref="F2485">IF(COUNT(SEARCH(HistorischeRubrieken,CONCATENATE(P2484,U2484,AB2484,AH2484))),"t","f")</f>
        <v>f</v>
      </c>
      <c r="G2485">
        <v>2</v>
      </c>
      <c r="H2485">
        <v>510002</v>
      </c>
      <c r="I2485" t="s">
        <v>2004</v>
      </c>
      <c r="J2485">
        <v>19980801</v>
      </c>
      <c r="K2485">
        <v>20010401</v>
      </c>
      <c r="M2485">
        <v>0</v>
      </c>
      <c r="N2485">
        <v>0</v>
      </c>
      <c r="O2485" t="s">
        <v>1992</v>
      </c>
      <c r="R2485">
        <v>0</v>
      </c>
      <c r="S2485" t="s">
        <v>271</v>
      </c>
      <c r="AA2485" t="s">
        <v>1993</v>
      </c>
      <c r="AC2485">
        <v>1</v>
      </c>
      <c r="AE2485">
        <v>1</v>
      </c>
      <c r="AF2485" t="s">
        <v>271</v>
      </c>
    </row>
    <row r="2486" spans="1:32" hidden="1" x14ac:dyDescent="0.25">
      <c r="A2486" t="str">
        <f t="array" ref="A2486">IF(COUNT(SEARCH(RubriekenHistorisch,CONCATENATE(P2485,U2485,AB2485,AH2485))),"t","f")</f>
        <v>f</v>
      </c>
      <c r="B2486" t="str">
        <f t="shared" si="116"/>
        <v>f</v>
      </c>
      <c r="C2486" t="str">
        <f t="shared" si="117"/>
        <v>f</v>
      </c>
      <c r="D2486" t="str">
        <f t="shared" si="118"/>
        <v>f</v>
      </c>
      <c r="E2486" t="str">
        <f>IF(COUNT(SEARCH({"04.","05.","09.","12."},CONCATENATE(P2485,U2485,AB2485,AH2485))),"t","f")</f>
        <v>f</v>
      </c>
      <c r="F2486" t="str">
        <f t="array" ref="F2486">IF(COUNT(SEARCH(HistorischeRubrieken,CONCATENATE(P2485,U2485,AB2485,AH2485))),"t","f")</f>
        <v>f</v>
      </c>
      <c r="G2486">
        <v>3</v>
      </c>
      <c r="H2486">
        <v>510002</v>
      </c>
      <c r="I2486" t="s">
        <v>2004</v>
      </c>
      <c r="J2486">
        <v>20010401</v>
      </c>
      <c r="K2486">
        <v>20071201</v>
      </c>
      <c r="M2486">
        <v>0</v>
      </c>
      <c r="N2486">
        <v>0</v>
      </c>
      <c r="O2486" t="s">
        <v>1994</v>
      </c>
      <c r="R2486">
        <v>0</v>
      </c>
      <c r="S2486" t="s">
        <v>271</v>
      </c>
      <c r="AA2486" t="s">
        <v>1995</v>
      </c>
      <c r="AC2486">
        <v>1</v>
      </c>
      <c r="AE2486">
        <v>1</v>
      </c>
      <c r="AF2486" t="s">
        <v>271</v>
      </c>
    </row>
    <row r="2487" spans="1:32" hidden="1" x14ac:dyDescent="0.25">
      <c r="A2487" t="str">
        <f t="array" ref="A2487">IF(COUNT(SEARCH(RubriekenHistorisch,CONCATENATE(P2486,U2486,AB2486,AH2486))),"t","f")</f>
        <v>f</v>
      </c>
      <c r="B2487" t="str">
        <f t="shared" si="116"/>
        <v>f</v>
      </c>
      <c r="C2487" t="str">
        <f t="shared" si="117"/>
        <v>f</v>
      </c>
      <c r="D2487" t="str">
        <f t="shared" si="118"/>
        <v>f</v>
      </c>
      <c r="E2487" t="str">
        <f>IF(COUNT(SEARCH({"04.","05.","09.","12."},CONCATENATE(P2486,U2486,AB2486,AH2486))),"t","f")</f>
        <v>f</v>
      </c>
      <c r="F2487" t="str">
        <f t="array" ref="F2487">IF(COUNT(SEARCH(HistorischeRubrieken,CONCATENATE(P2486,U2486,AB2486,AH2486))),"t","f")</f>
        <v>f</v>
      </c>
      <c r="G2487">
        <v>4</v>
      </c>
      <c r="H2487">
        <v>510002</v>
      </c>
      <c r="I2487" t="s">
        <v>2004</v>
      </c>
      <c r="J2487">
        <v>20071201</v>
      </c>
      <c r="K2487">
        <v>20100201</v>
      </c>
      <c r="M2487">
        <v>0</v>
      </c>
      <c r="N2487">
        <v>0</v>
      </c>
      <c r="O2487" t="s">
        <v>1996</v>
      </c>
      <c r="R2487">
        <v>0</v>
      </c>
      <c r="S2487" t="s">
        <v>271</v>
      </c>
      <c r="AA2487" t="s">
        <v>1997</v>
      </c>
      <c r="AC2487">
        <v>1</v>
      </c>
      <c r="AE2487">
        <v>1</v>
      </c>
      <c r="AF2487" t="s">
        <v>271</v>
      </c>
    </row>
    <row r="2488" spans="1:32" hidden="1" x14ac:dyDescent="0.25">
      <c r="A2488" t="str">
        <f t="array" ref="A2488">IF(COUNT(SEARCH(RubriekenHistorisch,CONCATENATE(P2487,U2487,AB2487,AH2487))),"t","f")</f>
        <v>f</v>
      </c>
      <c r="B2488" t="str">
        <f t="shared" si="116"/>
        <v>f</v>
      </c>
      <c r="C2488" t="str">
        <f t="shared" si="117"/>
        <v>f</v>
      </c>
      <c r="D2488" t="str">
        <f t="shared" si="118"/>
        <v>f</v>
      </c>
      <c r="E2488" t="str">
        <f>IF(COUNT(SEARCH({"04.","05.","09.","12."},CONCATENATE(P2487,U2487,AB2487,AH2487))),"t","f")</f>
        <v>f</v>
      </c>
      <c r="F2488" t="str">
        <f t="array" ref="F2488">IF(COUNT(SEARCH(HistorischeRubrieken,CONCATENATE(P2487,U2487,AB2487,AH2487))),"t","f")</f>
        <v>f</v>
      </c>
      <c r="G2488">
        <v>5</v>
      </c>
      <c r="H2488">
        <v>510002</v>
      </c>
      <c r="I2488" t="s">
        <v>2004</v>
      </c>
      <c r="J2488">
        <v>20100201</v>
      </c>
      <c r="K2488">
        <v>20120115</v>
      </c>
      <c r="M2488">
        <v>0</v>
      </c>
      <c r="N2488">
        <v>0</v>
      </c>
      <c r="O2488" t="s">
        <v>1996</v>
      </c>
      <c r="R2488">
        <v>0</v>
      </c>
      <c r="S2488" t="s">
        <v>271</v>
      </c>
      <c r="AA2488" t="s">
        <v>1998</v>
      </c>
      <c r="AC2488">
        <v>1</v>
      </c>
      <c r="AE2488">
        <v>1</v>
      </c>
      <c r="AF2488" t="s">
        <v>271</v>
      </c>
    </row>
    <row r="2489" spans="1:32" hidden="1" x14ac:dyDescent="0.25">
      <c r="A2489" t="str">
        <f t="array" ref="A2489">IF(COUNT(SEARCH(RubriekenHistorisch,CONCATENATE(P2488,U2488,AB2488,AH2488))),"t","f")</f>
        <v>f</v>
      </c>
      <c r="B2489" t="str">
        <f t="shared" si="116"/>
        <v>f</v>
      </c>
      <c r="C2489" t="str">
        <f t="shared" si="117"/>
        <v>f</v>
      </c>
      <c r="D2489" t="str">
        <f t="shared" si="118"/>
        <v>f</v>
      </c>
      <c r="E2489" t="str">
        <f>IF(COUNT(SEARCH({"04.","05.","09.","12."},CONCATENATE(P2488,U2488,AB2488,AH2488))),"t","f")</f>
        <v>f</v>
      </c>
      <c r="F2489" t="str">
        <f t="array" ref="F2489">IF(COUNT(SEARCH(HistorischeRubrieken,CONCATENATE(P2488,U2488,AB2488,AH2488))),"t","f")</f>
        <v>f</v>
      </c>
      <c r="G2489">
        <v>6</v>
      </c>
      <c r="H2489">
        <v>510002</v>
      </c>
      <c r="I2489" t="s">
        <v>2004</v>
      </c>
      <c r="J2489">
        <v>20120115</v>
      </c>
      <c r="K2489">
        <v>20120116</v>
      </c>
      <c r="M2489">
        <v>0</v>
      </c>
      <c r="N2489">
        <v>0</v>
      </c>
      <c r="O2489" t="s">
        <v>1999</v>
      </c>
      <c r="R2489">
        <v>0</v>
      </c>
      <c r="S2489" t="s">
        <v>271</v>
      </c>
      <c r="AA2489" t="s">
        <v>2000</v>
      </c>
      <c r="AC2489">
        <v>1</v>
      </c>
      <c r="AE2489">
        <v>1</v>
      </c>
      <c r="AF2489" t="s">
        <v>271</v>
      </c>
    </row>
    <row r="2490" spans="1:32" hidden="1" x14ac:dyDescent="0.25">
      <c r="A2490" t="str">
        <f t="array" ref="A2490">IF(COUNT(SEARCH(RubriekenHistorisch,CONCATENATE(P2489,U2489,AB2489,AH2489))),"t","f")</f>
        <v>f</v>
      </c>
      <c r="B2490" t="str">
        <f t="shared" si="116"/>
        <v>f</v>
      </c>
      <c r="C2490" t="str">
        <f t="shared" si="117"/>
        <v>f</v>
      </c>
      <c r="D2490" t="str">
        <f t="shared" si="118"/>
        <v>f</v>
      </c>
      <c r="E2490" t="str">
        <f>IF(COUNT(SEARCH({"04.","05.","09.","12."},CONCATENATE(P2489,U2489,AB2489,AH2489))),"t","f")</f>
        <v>f</v>
      </c>
      <c r="F2490" t="str">
        <f t="array" ref="F2490">IF(COUNT(SEARCH(HistorischeRubrieken,CONCATENATE(P2489,U2489,AB2489,AH2489))),"t","f")</f>
        <v>f</v>
      </c>
      <c r="G2490">
        <v>7</v>
      </c>
      <c r="H2490">
        <v>510002</v>
      </c>
      <c r="I2490" t="s">
        <v>2004</v>
      </c>
      <c r="J2490">
        <v>20120116</v>
      </c>
      <c r="K2490">
        <v>20120716</v>
      </c>
      <c r="M2490">
        <v>0</v>
      </c>
      <c r="N2490">
        <v>0</v>
      </c>
      <c r="O2490" t="s">
        <v>2001</v>
      </c>
      <c r="R2490">
        <v>0</v>
      </c>
      <c r="S2490" t="s">
        <v>271</v>
      </c>
      <c r="AA2490" t="s">
        <v>2000</v>
      </c>
      <c r="AC2490">
        <v>1</v>
      </c>
      <c r="AE2490">
        <v>1</v>
      </c>
      <c r="AF2490" t="s">
        <v>271</v>
      </c>
    </row>
    <row r="2491" spans="1:32" hidden="1" x14ac:dyDescent="0.25">
      <c r="A2491" t="str">
        <f t="array" ref="A2491">IF(COUNT(SEARCH(RubriekenHistorisch,CONCATENATE(P2490,U2490,AB2490,AH2490))),"t","f")</f>
        <v>f</v>
      </c>
      <c r="B2491" t="str">
        <f t="shared" si="116"/>
        <v>f</v>
      </c>
      <c r="C2491" t="str">
        <f t="shared" si="117"/>
        <v>f</v>
      </c>
      <c r="D2491" t="str">
        <f t="shared" si="118"/>
        <v>f</v>
      </c>
      <c r="E2491" t="str">
        <f>IF(COUNT(SEARCH({"04.","05.","09.","12."},CONCATENATE(P2490,U2490,AB2490,AH2490))),"t","f")</f>
        <v>f</v>
      </c>
      <c r="F2491" t="str">
        <f t="array" ref="F2491">IF(COUNT(SEARCH(HistorischeRubrieken,CONCATENATE(P2490,U2490,AB2490,AH2490))),"t","f")</f>
        <v>f</v>
      </c>
      <c r="G2491">
        <v>8</v>
      </c>
      <c r="H2491">
        <v>510002</v>
      </c>
      <c r="I2491" t="s">
        <v>2004</v>
      </c>
      <c r="J2491">
        <v>20120716</v>
      </c>
      <c r="K2491">
        <v>20140401</v>
      </c>
      <c r="M2491">
        <v>0</v>
      </c>
      <c r="N2491">
        <v>0</v>
      </c>
      <c r="O2491" t="s">
        <v>2001</v>
      </c>
      <c r="R2491">
        <v>0</v>
      </c>
      <c r="S2491" t="s">
        <v>271</v>
      </c>
      <c r="AA2491" t="s">
        <v>2000</v>
      </c>
      <c r="AC2491">
        <v>1</v>
      </c>
      <c r="AE2491">
        <v>1</v>
      </c>
      <c r="AF2491" t="s">
        <v>271</v>
      </c>
    </row>
    <row r="2492" spans="1:32" hidden="1" x14ac:dyDescent="0.25">
      <c r="A2492" t="str">
        <f t="array" ref="A2492">IF(COUNT(SEARCH(RubriekenHistorisch,CONCATENATE(P2491,U2491,AB2491,AH2491))),"t","f")</f>
        <v>f</v>
      </c>
      <c r="B2492" t="str">
        <f t="shared" si="116"/>
        <v>f</v>
      </c>
      <c r="C2492" t="str">
        <f t="shared" si="117"/>
        <v>f</v>
      </c>
      <c r="D2492" t="str">
        <f t="shared" si="118"/>
        <v>f</v>
      </c>
      <c r="E2492" t="str">
        <f>IF(COUNT(SEARCH({"04.","05.","09.","12."},CONCATENATE(P2491,U2491,AB2491,AH2491))),"t","f")</f>
        <v>f</v>
      </c>
      <c r="F2492" t="str">
        <f t="array" ref="F2492">IF(COUNT(SEARCH(HistorischeRubrieken,CONCATENATE(P2491,U2491,AB2491,AH2491))),"t","f")</f>
        <v>f</v>
      </c>
      <c r="G2492">
        <v>9</v>
      </c>
      <c r="H2492">
        <v>510002</v>
      </c>
      <c r="I2492" t="s">
        <v>2004</v>
      </c>
      <c r="J2492">
        <v>20140401</v>
      </c>
      <c r="K2492">
        <v>20150801</v>
      </c>
      <c r="M2492">
        <v>0</v>
      </c>
      <c r="N2492">
        <v>0</v>
      </c>
      <c r="O2492" t="s">
        <v>2003</v>
      </c>
      <c r="R2492">
        <v>0</v>
      </c>
      <c r="S2492" t="s">
        <v>271</v>
      </c>
      <c r="AA2492" t="s">
        <v>1611</v>
      </c>
      <c r="AC2492">
        <v>1</v>
      </c>
      <c r="AE2492">
        <v>1</v>
      </c>
      <c r="AF2492" t="s">
        <v>271</v>
      </c>
    </row>
    <row r="2493" spans="1:32" x14ac:dyDescent="0.25">
      <c r="A2493" t="str">
        <f t="array" ref="A2493">IF(COUNT(SEARCH(RubriekenHistorisch,CONCATENATE(P2492,U2492,AB2492,AH2492))),"t","f")</f>
        <v>f</v>
      </c>
      <c r="B2493" t="str">
        <f t="shared" si="116"/>
        <v>f</v>
      </c>
      <c r="C2493" t="str">
        <f t="shared" si="117"/>
        <v>f</v>
      </c>
      <c r="D2493" t="str">
        <f t="shared" si="118"/>
        <v>f</v>
      </c>
      <c r="E2493" t="str">
        <f>IF(COUNT(SEARCH({"04.","05.","09.","12."},CONCATENATE(P2492,U2492,AB2492,AH2492))),"t","f")</f>
        <v>f</v>
      </c>
      <c r="F2493" t="str">
        <f t="array" ref="F2493">IF(COUNT(SEARCH(HistorischeRubrieken,CONCATENATE(P2492,U2492,AB2492,AH2492))),"t","f")</f>
        <v>f</v>
      </c>
      <c r="G2493">
        <v>10</v>
      </c>
      <c r="H2493">
        <v>510002</v>
      </c>
      <c r="I2493" t="s">
        <v>2004</v>
      </c>
      <c r="J2493">
        <v>20150801</v>
      </c>
      <c r="M2493">
        <v>0</v>
      </c>
      <c r="N2493">
        <v>0</v>
      </c>
      <c r="O2493" t="s">
        <v>2003</v>
      </c>
      <c r="R2493">
        <v>0</v>
      </c>
      <c r="S2493" t="s">
        <v>271</v>
      </c>
      <c r="AA2493" t="s">
        <v>1613</v>
      </c>
      <c r="AC2493">
        <v>1</v>
      </c>
      <c r="AE2493">
        <v>1</v>
      </c>
      <c r="AF2493" t="s">
        <v>271</v>
      </c>
    </row>
    <row r="2494" spans="1:32" hidden="1" x14ac:dyDescent="0.25">
      <c r="A2494" t="str">
        <f t="array" ref="A2494">IF(COUNT(SEARCH(RubriekenHistorisch,CONCATENATE(P2493,U2493,AB2493,AH2493))),"t","f")</f>
        <v>f</v>
      </c>
      <c r="B2494" t="str">
        <f t="shared" si="116"/>
        <v>f</v>
      </c>
      <c r="C2494" t="str">
        <f t="shared" si="117"/>
        <v>f</v>
      </c>
      <c r="D2494" t="str">
        <f t="shared" si="118"/>
        <v>f</v>
      </c>
      <c r="E2494" t="str">
        <f>IF(COUNT(SEARCH({"04.","05.","09.","12."},CONCATENATE(P2493,U2493,AB2493,AH2493))),"t","f")</f>
        <v>f</v>
      </c>
      <c r="F2494" t="str">
        <f t="array" ref="F2494">IF(COUNT(SEARCH(HistorischeRubrieken,CONCATENATE(P2493,U2493,AB2493,AH2493))),"t","f")</f>
        <v>f</v>
      </c>
      <c r="G2494">
        <v>1</v>
      </c>
      <c r="H2494">
        <v>510003</v>
      </c>
      <c r="I2494" t="s">
        <v>2006</v>
      </c>
      <c r="J2494">
        <v>19971101</v>
      </c>
      <c r="K2494">
        <v>19980801</v>
      </c>
      <c r="M2494">
        <v>0</v>
      </c>
      <c r="N2494">
        <v>0</v>
      </c>
      <c r="O2494" t="s">
        <v>1992</v>
      </c>
      <c r="R2494">
        <v>0</v>
      </c>
      <c r="S2494" t="s">
        <v>271</v>
      </c>
      <c r="AA2494" t="s">
        <v>2005</v>
      </c>
      <c r="AC2494">
        <v>1</v>
      </c>
      <c r="AE2494">
        <v>1</v>
      </c>
      <c r="AF2494" t="s">
        <v>271</v>
      </c>
    </row>
    <row r="2495" spans="1:32" hidden="1" x14ac:dyDescent="0.25">
      <c r="A2495" t="str">
        <f t="array" ref="A2495">IF(COUNT(SEARCH(RubriekenHistorisch,CONCATENATE(P2494,U2494,AB2494,AH2494))),"t","f")</f>
        <v>f</v>
      </c>
      <c r="B2495" t="str">
        <f t="shared" si="116"/>
        <v>f</v>
      </c>
      <c r="C2495" t="str">
        <f t="shared" si="117"/>
        <v>f</v>
      </c>
      <c r="D2495" t="str">
        <f t="shared" si="118"/>
        <v>f</v>
      </c>
      <c r="E2495" t="str">
        <f>IF(COUNT(SEARCH({"04.","05.","09.","12."},CONCATENATE(P2494,U2494,AB2494,AH2494))),"t","f")</f>
        <v>f</v>
      </c>
      <c r="F2495" t="str">
        <f t="array" ref="F2495">IF(COUNT(SEARCH(HistorischeRubrieken,CONCATENATE(P2494,U2494,AB2494,AH2494))),"t","f")</f>
        <v>f</v>
      </c>
      <c r="G2495">
        <v>2</v>
      </c>
      <c r="H2495">
        <v>510003</v>
      </c>
      <c r="I2495" t="s">
        <v>2006</v>
      </c>
      <c r="J2495">
        <v>19980801</v>
      </c>
      <c r="K2495">
        <v>20010401</v>
      </c>
      <c r="M2495">
        <v>0</v>
      </c>
      <c r="N2495">
        <v>0</v>
      </c>
      <c r="O2495" t="s">
        <v>1992</v>
      </c>
      <c r="R2495">
        <v>0</v>
      </c>
      <c r="S2495" t="s">
        <v>271</v>
      </c>
      <c r="AA2495" t="s">
        <v>1993</v>
      </c>
      <c r="AC2495">
        <v>1</v>
      </c>
      <c r="AE2495">
        <v>1</v>
      </c>
      <c r="AF2495" t="s">
        <v>271</v>
      </c>
    </row>
    <row r="2496" spans="1:32" hidden="1" x14ac:dyDescent="0.25">
      <c r="A2496" t="str">
        <f t="array" ref="A2496">IF(COUNT(SEARCH(RubriekenHistorisch,CONCATENATE(P2495,U2495,AB2495,AH2495))),"t","f")</f>
        <v>f</v>
      </c>
      <c r="B2496" t="str">
        <f t="shared" si="116"/>
        <v>f</v>
      </c>
      <c r="C2496" t="str">
        <f t="shared" si="117"/>
        <v>f</v>
      </c>
      <c r="D2496" t="str">
        <f t="shared" si="118"/>
        <v>f</v>
      </c>
      <c r="E2496" t="str">
        <f>IF(COUNT(SEARCH({"04.","05.","09.","12."},CONCATENATE(P2495,U2495,AB2495,AH2495))),"t","f")</f>
        <v>f</v>
      </c>
      <c r="F2496" t="str">
        <f t="array" ref="F2496">IF(COUNT(SEARCH(HistorischeRubrieken,CONCATENATE(P2495,U2495,AB2495,AH2495))),"t","f")</f>
        <v>f</v>
      </c>
      <c r="G2496">
        <v>3</v>
      </c>
      <c r="H2496">
        <v>510003</v>
      </c>
      <c r="I2496" t="s">
        <v>2006</v>
      </c>
      <c r="J2496">
        <v>20010401</v>
      </c>
      <c r="K2496">
        <v>20071201</v>
      </c>
      <c r="M2496">
        <v>0</v>
      </c>
      <c r="N2496">
        <v>0</v>
      </c>
      <c r="O2496" t="s">
        <v>1994</v>
      </c>
      <c r="R2496">
        <v>0</v>
      </c>
      <c r="S2496" t="s">
        <v>271</v>
      </c>
      <c r="AA2496" t="s">
        <v>1995</v>
      </c>
      <c r="AC2496">
        <v>1</v>
      </c>
      <c r="AE2496">
        <v>1</v>
      </c>
      <c r="AF2496" t="s">
        <v>271</v>
      </c>
    </row>
    <row r="2497" spans="1:32" hidden="1" x14ac:dyDescent="0.25">
      <c r="A2497" t="str">
        <f t="array" ref="A2497">IF(COUNT(SEARCH(RubriekenHistorisch,CONCATENATE(P2496,U2496,AB2496,AH2496))),"t","f")</f>
        <v>f</v>
      </c>
      <c r="B2497" t="str">
        <f t="shared" si="116"/>
        <v>f</v>
      </c>
      <c r="C2497" t="str">
        <f t="shared" si="117"/>
        <v>f</v>
      </c>
      <c r="D2497" t="str">
        <f t="shared" si="118"/>
        <v>f</v>
      </c>
      <c r="E2497" t="str">
        <f>IF(COUNT(SEARCH({"04.","05.","09.","12."},CONCATENATE(P2496,U2496,AB2496,AH2496))),"t","f")</f>
        <v>f</v>
      </c>
      <c r="F2497" t="str">
        <f t="array" ref="F2497">IF(COUNT(SEARCH(HistorischeRubrieken,CONCATENATE(P2496,U2496,AB2496,AH2496))),"t","f")</f>
        <v>f</v>
      </c>
      <c r="G2497">
        <v>4</v>
      </c>
      <c r="H2497">
        <v>510003</v>
      </c>
      <c r="I2497" t="s">
        <v>2006</v>
      </c>
      <c r="J2497">
        <v>20071201</v>
      </c>
      <c r="K2497">
        <v>20100318</v>
      </c>
      <c r="M2497">
        <v>0</v>
      </c>
      <c r="N2497">
        <v>0</v>
      </c>
      <c r="O2497" t="s">
        <v>1996</v>
      </c>
      <c r="R2497">
        <v>0</v>
      </c>
      <c r="S2497" t="s">
        <v>271</v>
      </c>
      <c r="AA2497" t="s">
        <v>1997</v>
      </c>
      <c r="AC2497">
        <v>1</v>
      </c>
      <c r="AE2497">
        <v>1</v>
      </c>
      <c r="AF2497" t="s">
        <v>271</v>
      </c>
    </row>
    <row r="2498" spans="1:32" hidden="1" x14ac:dyDescent="0.25">
      <c r="A2498" t="str">
        <f t="array" ref="A2498">IF(COUNT(SEARCH(RubriekenHistorisch,CONCATENATE(P2497,U2497,AB2497,AH2497))),"t","f")</f>
        <v>f</v>
      </c>
      <c r="B2498" t="str">
        <f t="shared" si="116"/>
        <v>f</v>
      </c>
      <c r="C2498" t="str">
        <f t="shared" si="117"/>
        <v>f</v>
      </c>
      <c r="D2498" t="str">
        <f t="shared" si="118"/>
        <v>f</v>
      </c>
      <c r="E2498" t="str">
        <f>IF(COUNT(SEARCH({"04.","05.","09.","12."},CONCATENATE(P2497,U2497,AB2497,AH2497))),"t","f")</f>
        <v>f</v>
      </c>
      <c r="F2498" t="str">
        <f t="array" ref="F2498">IF(COUNT(SEARCH(HistorischeRubrieken,CONCATENATE(P2497,U2497,AB2497,AH2497))),"t","f")</f>
        <v>f</v>
      </c>
      <c r="G2498">
        <v>1</v>
      </c>
      <c r="H2498">
        <v>510004</v>
      </c>
      <c r="I2498" t="s">
        <v>2007</v>
      </c>
      <c r="J2498">
        <v>20030901</v>
      </c>
      <c r="K2498">
        <v>20071201</v>
      </c>
      <c r="M2498">
        <v>0</v>
      </c>
      <c r="N2498">
        <v>0</v>
      </c>
      <c r="O2498" t="s">
        <v>1994</v>
      </c>
      <c r="R2498">
        <v>0</v>
      </c>
      <c r="S2498" t="s">
        <v>271</v>
      </c>
      <c r="AA2498" t="s">
        <v>1995</v>
      </c>
      <c r="AC2498">
        <v>1</v>
      </c>
      <c r="AE2498">
        <v>1</v>
      </c>
      <c r="AF2498" t="s">
        <v>271</v>
      </c>
    </row>
    <row r="2499" spans="1:32" hidden="1" x14ac:dyDescent="0.25">
      <c r="A2499" t="str">
        <f t="array" ref="A2499">IF(COUNT(SEARCH(RubriekenHistorisch,CONCATENATE(P2498,U2498,AB2498,AH2498))),"t","f")</f>
        <v>f</v>
      </c>
      <c r="B2499" t="str">
        <f t="shared" ref="B2499:B2562" si="119">IF(COUNT(SEARCH("07.66.20",CONCATENATE(P2498,U2498,AB2498,AH2498))),"t","f")</f>
        <v>f</v>
      </c>
      <c r="C2499" t="str">
        <f t="shared" ref="C2499:C2562" si="120">IF(COUNT(SEARCH("14.40.10",CONCATENATE(P2498,U2498,AB2498,AH2498))),"t","f")</f>
        <v>f</v>
      </c>
      <c r="D2499" t="str">
        <f t="shared" si="118"/>
        <v>f</v>
      </c>
      <c r="E2499" t="str">
        <f>IF(COUNT(SEARCH({"04.","05.","09.","12."},CONCATENATE(P2498,U2498,AB2498,AH2498))),"t","f")</f>
        <v>f</v>
      </c>
      <c r="F2499" t="str">
        <f t="array" ref="F2499">IF(COUNT(SEARCH(HistorischeRubrieken,CONCATENATE(P2498,U2498,AB2498,AH2498))),"t","f")</f>
        <v>f</v>
      </c>
      <c r="G2499">
        <v>2</v>
      </c>
      <c r="H2499">
        <v>510004</v>
      </c>
      <c r="I2499" t="s">
        <v>2007</v>
      </c>
      <c r="J2499">
        <v>20071201</v>
      </c>
      <c r="K2499">
        <v>20100201</v>
      </c>
      <c r="M2499">
        <v>0</v>
      </c>
      <c r="N2499">
        <v>0</v>
      </c>
      <c r="O2499" t="s">
        <v>1996</v>
      </c>
      <c r="R2499">
        <v>0</v>
      </c>
      <c r="S2499" t="s">
        <v>271</v>
      </c>
      <c r="AA2499" t="s">
        <v>1997</v>
      </c>
      <c r="AC2499">
        <v>1</v>
      </c>
      <c r="AE2499">
        <v>1</v>
      </c>
      <c r="AF2499" t="s">
        <v>271</v>
      </c>
    </row>
    <row r="2500" spans="1:32" hidden="1" x14ac:dyDescent="0.25">
      <c r="A2500" t="str">
        <f t="array" ref="A2500">IF(COUNT(SEARCH(RubriekenHistorisch,CONCATENATE(P2499,U2499,AB2499,AH2499))),"t","f")</f>
        <v>f</v>
      </c>
      <c r="B2500" t="str">
        <f t="shared" si="119"/>
        <v>f</v>
      </c>
      <c r="C2500" t="str">
        <f t="shared" si="120"/>
        <v>f</v>
      </c>
      <c r="D2500" t="str">
        <f t="shared" ref="D2500:D2563" si="121">IF(COUNT(SEARCH("- 0",CONCATENATE(P2499,U2499,AB2499,AH2499))),"t","f")</f>
        <v>f</v>
      </c>
      <c r="E2500" t="str">
        <f>IF(COUNT(SEARCH({"04.","05.","09.","12."},CONCATENATE(P2499,U2499,AB2499,AH2499))),"t","f")</f>
        <v>f</v>
      </c>
      <c r="F2500" t="str">
        <f t="array" ref="F2500">IF(COUNT(SEARCH(HistorischeRubrieken,CONCATENATE(P2499,U2499,AB2499,AH2499))),"t","f")</f>
        <v>f</v>
      </c>
      <c r="G2500">
        <v>3</v>
      </c>
      <c r="H2500">
        <v>510004</v>
      </c>
      <c r="I2500" t="s">
        <v>2007</v>
      </c>
      <c r="J2500">
        <v>20100201</v>
      </c>
      <c r="K2500">
        <v>20120115</v>
      </c>
      <c r="M2500">
        <v>0</v>
      </c>
      <c r="N2500">
        <v>0</v>
      </c>
      <c r="O2500" t="s">
        <v>1996</v>
      </c>
      <c r="R2500">
        <v>0</v>
      </c>
      <c r="S2500" t="s">
        <v>271</v>
      </c>
      <c r="AA2500" t="s">
        <v>1998</v>
      </c>
      <c r="AC2500">
        <v>1</v>
      </c>
      <c r="AE2500">
        <v>1</v>
      </c>
      <c r="AF2500" t="s">
        <v>271</v>
      </c>
    </row>
    <row r="2501" spans="1:32" hidden="1" x14ac:dyDescent="0.25">
      <c r="A2501" t="str">
        <f t="array" ref="A2501">IF(COUNT(SEARCH(RubriekenHistorisch,CONCATENATE(P2500,U2500,AB2500,AH2500))),"t","f")</f>
        <v>f</v>
      </c>
      <c r="B2501" t="str">
        <f t="shared" si="119"/>
        <v>f</v>
      </c>
      <c r="C2501" t="str">
        <f t="shared" si="120"/>
        <v>f</v>
      </c>
      <c r="D2501" t="str">
        <f t="shared" si="121"/>
        <v>f</v>
      </c>
      <c r="E2501" t="str">
        <f>IF(COUNT(SEARCH({"04.","05.","09.","12."},CONCATENATE(P2500,U2500,AB2500,AH2500))),"t","f")</f>
        <v>f</v>
      </c>
      <c r="F2501" t="str">
        <f t="array" ref="F2501">IF(COUNT(SEARCH(HistorischeRubrieken,CONCATENATE(P2500,U2500,AB2500,AH2500))),"t","f")</f>
        <v>f</v>
      </c>
      <c r="G2501">
        <v>4</v>
      </c>
      <c r="H2501">
        <v>510004</v>
      </c>
      <c r="I2501" t="s">
        <v>2007</v>
      </c>
      <c r="J2501">
        <v>20120115</v>
      </c>
      <c r="K2501">
        <v>20120116</v>
      </c>
      <c r="M2501">
        <v>0</v>
      </c>
      <c r="N2501">
        <v>0</v>
      </c>
      <c r="O2501" t="s">
        <v>1999</v>
      </c>
      <c r="R2501">
        <v>0</v>
      </c>
      <c r="S2501" t="s">
        <v>271</v>
      </c>
      <c r="AA2501" t="s">
        <v>2000</v>
      </c>
      <c r="AC2501">
        <v>1</v>
      </c>
      <c r="AE2501">
        <v>1</v>
      </c>
      <c r="AF2501" t="s">
        <v>271</v>
      </c>
    </row>
    <row r="2502" spans="1:32" hidden="1" x14ac:dyDescent="0.25">
      <c r="A2502" t="str">
        <f t="array" ref="A2502">IF(COUNT(SEARCH(RubriekenHistorisch,CONCATENATE(P2501,U2501,AB2501,AH2501))),"t","f")</f>
        <v>f</v>
      </c>
      <c r="B2502" t="str">
        <f t="shared" si="119"/>
        <v>f</v>
      </c>
      <c r="C2502" t="str">
        <f t="shared" si="120"/>
        <v>f</v>
      </c>
      <c r="D2502" t="str">
        <f t="shared" si="121"/>
        <v>f</v>
      </c>
      <c r="E2502" t="str">
        <f>IF(COUNT(SEARCH({"04.","05.","09.","12."},CONCATENATE(P2501,U2501,AB2501,AH2501))),"t","f")</f>
        <v>f</v>
      </c>
      <c r="F2502" t="str">
        <f t="array" ref="F2502">IF(COUNT(SEARCH(HistorischeRubrieken,CONCATENATE(P2501,U2501,AB2501,AH2501))),"t","f")</f>
        <v>f</v>
      </c>
      <c r="G2502">
        <v>5</v>
      </c>
      <c r="H2502">
        <v>510004</v>
      </c>
      <c r="I2502" t="s">
        <v>2007</v>
      </c>
      <c r="J2502">
        <v>20120116</v>
      </c>
      <c r="K2502">
        <v>20121105</v>
      </c>
      <c r="M2502">
        <v>0</v>
      </c>
      <c r="N2502">
        <v>0</v>
      </c>
      <c r="O2502" t="s">
        <v>2001</v>
      </c>
      <c r="R2502">
        <v>0</v>
      </c>
      <c r="S2502" t="s">
        <v>271</v>
      </c>
      <c r="AA2502" t="s">
        <v>2000</v>
      </c>
      <c r="AC2502">
        <v>1</v>
      </c>
      <c r="AE2502">
        <v>1</v>
      </c>
      <c r="AF2502" t="s">
        <v>271</v>
      </c>
    </row>
    <row r="2503" spans="1:32" hidden="1" x14ac:dyDescent="0.25">
      <c r="A2503" t="str">
        <f t="array" ref="A2503">IF(COUNT(SEARCH(RubriekenHistorisch,CONCATENATE(P2502,U2502,AB2502,AH2502))),"t","f")</f>
        <v>f</v>
      </c>
      <c r="B2503" t="str">
        <f t="shared" si="119"/>
        <v>f</v>
      </c>
      <c r="C2503" t="str">
        <f t="shared" si="120"/>
        <v>f</v>
      </c>
      <c r="D2503" t="str">
        <f t="shared" si="121"/>
        <v>f</v>
      </c>
      <c r="E2503" t="str">
        <f>IF(COUNT(SEARCH({"04.","05.","09.","12."},CONCATENATE(P2502,U2502,AB2502,AH2502))),"t","f")</f>
        <v>f</v>
      </c>
      <c r="F2503" t="str">
        <f t="array" ref="F2503">IF(COUNT(SEARCH(HistorischeRubrieken,CONCATENATE(P2502,U2502,AB2502,AH2502))),"t","f")</f>
        <v>f</v>
      </c>
      <c r="G2503">
        <v>6</v>
      </c>
      <c r="H2503">
        <v>510004</v>
      </c>
      <c r="I2503" t="s">
        <v>2007</v>
      </c>
      <c r="J2503">
        <v>20121105</v>
      </c>
      <c r="K2503">
        <v>20140401</v>
      </c>
      <c r="M2503">
        <v>0</v>
      </c>
      <c r="N2503">
        <v>0</v>
      </c>
      <c r="O2503" t="s">
        <v>2001</v>
      </c>
      <c r="R2503">
        <v>0</v>
      </c>
      <c r="S2503" t="s">
        <v>271</v>
      </c>
      <c r="AA2503" t="s">
        <v>2000</v>
      </c>
      <c r="AC2503">
        <v>1</v>
      </c>
      <c r="AE2503">
        <v>1</v>
      </c>
      <c r="AF2503" t="s">
        <v>271</v>
      </c>
    </row>
    <row r="2504" spans="1:32" hidden="1" x14ac:dyDescent="0.25">
      <c r="A2504" t="str">
        <f t="array" ref="A2504">IF(COUNT(SEARCH(RubriekenHistorisch,CONCATENATE(P2503,U2503,AB2503,AH2503))),"t","f")</f>
        <v>f</v>
      </c>
      <c r="B2504" t="str">
        <f t="shared" si="119"/>
        <v>f</v>
      </c>
      <c r="C2504" t="str">
        <f t="shared" si="120"/>
        <v>f</v>
      </c>
      <c r="D2504" t="str">
        <f t="shared" si="121"/>
        <v>f</v>
      </c>
      <c r="E2504" t="str">
        <f>IF(COUNT(SEARCH({"04.","05.","09.","12."},CONCATENATE(P2503,U2503,AB2503,AH2503))),"t","f")</f>
        <v>f</v>
      </c>
      <c r="F2504" t="str">
        <f t="array" ref="F2504">IF(COUNT(SEARCH(HistorischeRubrieken,CONCATENATE(P2503,U2503,AB2503,AH2503))),"t","f")</f>
        <v>f</v>
      </c>
      <c r="G2504">
        <v>7</v>
      </c>
      <c r="H2504">
        <v>510004</v>
      </c>
      <c r="I2504" t="s">
        <v>2007</v>
      </c>
      <c r="J2504">
        <v>20140401</v>
      </c>
      <c r="K2504">
        <v>20150801</v>
      </c>
      <c r="M2504">
        <v>0</v>
      </c>
      <c r="N2504">
        <v>0</v>
      </c>
      <c r="O2504" t="s">
        <v>2003</v>
      </c>
      <c r="R2504">
        <v>0</v>
      </c>
      <c r="S2504" t="s">
        <v>271</v>
      </c>
      <c r="AA2504" t="s">
        <v>1611</v>
      </c>
      <c r="AC2504">
        <v>1</v>
      </c>
      <c r="AE2504">
        <v>1</v>
      </c>
      <c r="AF2504" t="s">
        <v>271</v>
      </c>
    </row>
    <row r="2505" spans="1:32" x14ac:dyDescent="0.25">
      <c r="A2505" t="str">
        <f t="array" ref="A2505">IF(COUNT(SEARCH(RubriekenHistorisch,CONCATENATE(P2504,U2504,AB2504,AH2504))),"t","f")</f>
        <v>f</v>
      </c>
      <c r="B2505" t="str">
        <f t="shared" si="119"/>
        <v>f</v>
      </c>
      <c r="C2505" t="str">
        <f t="shared" si="120"/>
        <v>f</v>
      </c>
      <c r="D2505" t="str">
        <f t="shared" si="121"/>
        <v>f</v>
      </c>
      <c r="E2505" t="str">
        <f>IF(COUNT(SEARCH({"04.","05.","09.","12."},CONCATENATE(P2504,U2504,AB2504,AH2504))),"t","f")</f>
        <v>f</v>
      </c>
      <c r="F2505" t="str">
        <f t="array" ref="F2505">IF(COUNT(SEARCH(HistorischeRubrieken,CONCATENATE(P2504,U2504,AB2504,AH2504))),"t","f")</f>
        <v>f</v>
      </c>
      <c r="G2505">
        <v>8</v>
      </c>
      <c r="H2505">
        <v>510004</v>
      </c>
      <c r="I2505" t="s">
        <v>2007</v>
      </c>
      <c r="J2505">
        <v>20150801</v>
      </c>
      <c r="M2505">
        <v>0</v>
      </c>
      <c r="N2505">
        <v>0</v>
      </c>
      <c r="O2505" t="s">
        <v>2003</v>
      </c>
      <c r="R2505">
        <v>0</v>
      </c>
      <c r="S2505" t="s">
        <v>271</v>
      </c>
      <c r="AA2505" t="s">
        <v>1613</v>
      </c>
      <c r="AC2505">
        <v>1</v>
      </c>
      <c r="AE2505">
        <v>1</v>
      </c>
      <c r="AF2505" t="s">
        <v>271</v>
      </c>
    </row>
    <row r="2506" spans="1:32" hidden="1" x14ac:dyDescent="0.25">
      <c r="A2506" t="str">
        <f t="array" ref="A2506">IF(COUNT(SEARCH(RubriekenHistorisch,CONCATENATE(P2505,U2505,AB2505,AH2505))),"t","f")</f>
        <v>f</v>
      </c>
      <c r="B2506" t="str">
        <f t="shared" si="119"/>
        <v>f</v>
      </c>
      <c r="C2506" t="str">
        <f t="shared" si="120"/>
        <v>f</v>
      </c>
      <c r="D2506" t="str">
        <f t="shared" si="121"/>
        <v>f</v>
      </c>
      <c r="E2506" t="str">
        <f>IF(COUNT(SEARCH({"04.","05.","09.","12."},CONCATENATE(P2505,U2505,AB2505,AH2505))),"t","f")</f>
        <v>f</v>
      </c>
      <c r="F2506" t="str">
        <f t="array" ref="F2506">IF(COUNT(SEARCH(HistorischeRubrieken,CONCATENATE(P2505,U2505,AB2505,AH2505))),"t","f")</f>
        <v>f</v>
      </c>
      <c r="G2506">
        <v>1</v>
      </c>
      <c r="H2506">
        <v>510005</v>
      </c>
      <c r="I2506" t="s">
        <v>2008</v>
      </c>
      <c r="J2506">
        <v>19971101</v>
      </c>
      <c r="K2506">
        <v>19980801</v>
      </c>
      <c r="M2506">
        <v>0</v>
      </c>
      <c r="N2506">
        <v>0</v>
      </c>
      <c r="O2506" t="s">
        <v>1992</v>
      </c>
      <c r="R2506">
        <v>0</v>
      </c>
      <c r="S2506" t="s">
        <v>271</v>
      </c>
      <c r="AA2506" t="s">
        <v>2005</v>
      </c>
      <c r="AC2506">
        <v>1</v>
      </c>
      <c r="AE2506">
        <v>1</v>
      </c>
      <c r="AF2506" t="s">
        <v>271</v>
      </c>
    </row>
    <row r="2507" spans="1:32" hidden="1" x14ac:dyDescent="0.25">
      <c r="A2507" t="str">
        <f t="array" ref="A2507">IF(COUNT(SEARCH(RubriekenHistorisch,CONCATENATE(P2506,U2506,AB2506,AH2506))),"t","f")</f>
        <v>f</v>
      </c>
      <c r="B2507" t="str">
        <f t="shared" si="119"/>
        <v>f</v>
      </c>
      <c r="C2507" t="str">
        <f t="shared" si="120"/>
        <v>f</v>
      </c>
      <c r="D2507" t="str">
        <f t="shared" si="121"/>
        <v>f</v>
      </c>
      <c r="E2507" t="str">
        <f>IF(COUNT(SEARCH({"04.","05.","09.","12."},CONCATENATE(P2506,U2506,AB2506,AH2506))),"t","f")</f>
        <v>f</v>
      </c>
      <c r="F2507" t="str">
        <f t="array" ref="F2507">IF(COUNT(SEARCH(HistorischeRubrieken,CONCATENATE(P2506,U2506,AB2506,AH2506))),"t","f")</f>
        <v>f</v>
      </c>
      <c r="G2507">
        <v>2</v>
      </c>
      <c r="H2507">
        <v>510005</v>
      </c>
      <c r="I2507" t="s">
        <v>2008</v>
      </c>
      <c r="J2507">
        <v>19980801</v>
      </c>
      <c r="K2507">
        <v>20010401</v>
      </c>
      <c r="M2507">
        <v>0</v>
      </c>
      <c r="N2507">
        <v>0</v>
      </c>
      <c r="O2507" t="s">
        <v>1992</v>
      </c>
      <c r="R2507">
        <v>0</v>
      </c>
      <c r="S2507" t="s">
        <v>271</v>
      </c>
      <c r="AA2507" t="s">
        <v>1993</v>
      </c>
      <c r="AC2507">
        <v>1</v>
      </c>
      <c r="AE2507">
        <v>1</v>
      </c>
      <c r="AF2507" t="s">
        <v>271</v>
      </c>
    </row>
    <row r="2508" spans="1:32" hidden="1" x14ac:dyDescent="0.25">
      <c r="A2508" t="str">
        <f t="array" ref="A2508">IF(COUNT(SEARCH(RubriekenHistorisch,CONCATENATE(P2507,U2507,AB2507,AH2507))),"t","f")</f>
        <v>f</v>
      </c>
      <c r="B2508" t="str">
        <f t="shared" si="119"/>
        <v>f</v>
      </c>
      <c r="C2508" t="str">
        <f t="shared" si="120"/>
        <v>f</v>
      </c>
      <c r="D2508" t="str">
        <f t="shared" si="121"/>
        <v>f</v>
      </c>
      <c r="E2508" t="str">
        <f>IF(COUNT(SEARCH({"04.","05.","09.","12."},CONCATENATE(P2507,U2507,AB2507,AH2507))),"t","f")</f>
        <v>f</v>
      </c>
      <c r="F2508" t="str">
        <f t="array" ref="F2508">IF(COUNT(SEARCH(HistorischeRubrieken,CONCATENATE(P2507,U2507,AB2507,AH2507))),"t","f")</f>
        <v>f</v>
      </c>
      <c r="G2508">
        <v>3</v>
      </c>
      <c r="H2508">
        <v>510005</v>
      </c>
      <c r="I2508" t="s">
        <v>2008</v>
      </c>
      <c r="J2508">
        <v>20010401</v>
      </c>
      <c r="K2508">
        <v>20071201</v>
      </c>
      <c r="M2508">
        <v>0</v>
      </c>
      <c r="N2508">
        <v>0</v>
      </c>
      <c r="O2508" t="s">
        <v>1994</v>
      </c>
      <c r="R2508">
        <v>0</v>
      </c>
      <c r="S2508" t="s">
        <v>271</v>
      </c>
      <c r="AA2508" t="s">
        <v>1995</v>
      </c>
      <c r="AC2508">
        <v>1</v>
      </c>
      <c r="AE2508">
        <v>1</v>
      </c>
      <c r="AF2508" t="s">
        <v>271</v>
      </c>
    </row>
    <row r="2509" spans="1:32" hidden="1" x14ac:dyDescent="0.25">
      <c r="A2509" t="str">
        <f t="array" ref="A2509">IF(COUNT(SEARCH(RubriekenHistorisch,CONCATENATE(P2508,U2508,AB2508,AH2508))),"t","f")</f>
        <v>f</v>
      </c>
      <c r="B2509" t="str">
        <f t="shared" si="119"/>
        <v>f</v>
      </c>
      <c r="C2509" t="str">
        <f t="shared" si="120"/>
        <v>f</v>
      </c>
      <c r="D2509" t="str">
        <f t="shared" si="121"/>
        <v>f</v>
      </c>
      <c r="E2509" t="str">
        <f>IF(COUNT(SEARCH({"04.","05.","09.","12."},CONCATENATE(P2508,U2508,AB2508,AH2508))),"t","f")</f>
        <v>f</v>
      </c>
      <c r="F2509" t="str">
        <f t="array" ref="F2509">IF(COUNT(SEARCH(HistorischeRubrieken,CONCATENATE(P2508,U2508,AB2508,AH2508))),"t","f")</f>
        <v>f</v>
      </c>
      <c r="G2509">
        <v>4</v>
      </c>
      <c r="H2509">
        <v>510005</v>
      </c>
      <c r="I2509" t="s">
        <v>2008</v>
      </c>
      <c r="J2509">
        <v>20071201</v>
      </c>
      <c r="K2509">
        <v>20100201</v>
      </c>
      <c r="M2509">
        <v>0</v>
      </c>
      <c r="N2509">
        <v>0</v>
      </c>
      <c r="O2509" t="s">
        <v>1996</v>
      </c>
      <c r="R2509">
        <v>0</v>
      </c>
      <c r="S2509" t="s">
        <v>271</v>
      </c>
      <c r="AA2509" t="s">
        <v>1997</v>
      </c>
      <c r="AC2509">
        <v>1</v>
      </c>
      <c r="AE2509">
        <v>1</v>
      </c>
      <c r="AF2509" t="s">
        <v>271</v>
      </c>
    </row>
    <row r="2510" spans="1:32" hidden="1" x14ac:dyDescent="0.25">
      <c r="A2510" t="str">
        <f t="array" ref="A2510">IF(COUNT(SEARCH(RubriekenHistorisch,CONCATENATE(P2509,U2509,AB2509,AH2509))),"t","f")</f>
        <v>f</v>
      </c>
      <c r="B2510" t="str">
        <f t="shared" si="119"/>
        <v>f</v>
      </c>
      <c r="C2510" t="str">
        <f t="shared" si="120"/>
        <v>f</v>
      </c>
      <c r="D2510" t="str">
        <f t="shared" si="121"/>
        <v>f</v>
      </c>
      <c r="E2510" t="str">
        <f>IF(COUNT(SEARCH({"04.","05.","09.","12."},CONCATENATE(P2509,U2509,AB2509,AH2509))),"t","f")</f>
        <v>f</v>
      </c>
      <c r="F2510" t="str">
        <f t="array" ref="F2510">IF(COUNT(SEARCH(HistorischeRubrieken,CONCATENATE(P2509,U2509,AB2509,AH2509))),"t","f")</f>
        <v>f</v>
      </c>
      <c r="G2510">
        <v>5</v>
      </c>
      <c r="H2510">
        <v>510005</v>
      </c>
      <c r="I2510" t="s">
        <v>2008</v>
      </c>
      <c r="J2510">
        <v>20100201</v>
      </c>
      <c r="K2510">
        <v>20120115</v>
      </c>
      <c r="M2510">
        <v>0</v>
      </c>
      <c r="N2510">
        <v>0</v>
      </c>
      <c r="O2510" t="s">
        <v>1996</v>
      </c>
      <c r="R2510">
        <v>0</v>
      </c>
      <c r="S2510" t="s">
        <v>271</v>
      </c>
      <c r="AA2510" t="s">
        <v>1998</v>
      </c>
      <c r="AC2510">
        <v>1</v>
      </c>
      <c r="AE2510">
        <v>1</v>
      </c>
      <c r="AF2510" t="s">
        <v>271</v>
      </c>
    </row>
    <row r="2511" spans="1:32" hidden="1" x14ac:dyDescent="0.25">
      <c r="A2511" t="str">
        <f t="array" ref="A2511">IF(COUNT(SEARCH(RubriekenHistorisch,CONCATENATE(P2510,U2510,AB2510,AH2510))),"t","f")</f>
        <v>f</v>
      </c>
      <c r="B2511" t="str">
        <f t="shared" si="119"/>
        <v>f</v>
      </c>
      <c r="C2511" t="str">
        <f t="shared" si="120"/>
        <v>f</v>
      </c>
      <c r="D2511" t="str">
        <f t="shared" si="121"/>
        <v>f</v>
      </c>
      <c r="E2511" t="str">
        <f>IF(COUNT(SEARCH({"04.","05.","09.","12."},CONCATENATE(P2510,U2510,AB2510,AH2510))),"t","f")</f>
        <v>f</v>
      </c>
      <c r="F2511" t="str">
        <f t="array" ref="F2511">IF(COUNT(SEARCH(HistorischeRubrieken,CONCATENATE(P2510,U2510,AB2510,AH2510))),"t","f")</f>
        <v>f</v>
      </c>
      <c r="G2511">
        <v>6</v>
      </c>
      <c r="H2511">
        <v>510005</v>
      </c>
      <c r="I2511" t="s">
        <v>2008</v>
      </c>
      <c r="J2511">
        <v>20120115</v>
      </c>
      <c r="K2511">
        <v>20120116</v>
      </c>
      <c r="M2511">
        <v>0</v>
      </c>
      <c r="N2511">
        <v>0</v>
      </c>
      <c r="O2511" t="s">
        <v>1999</v>
      </c>
      <c r="R2511">
        <v>0</v>
      </c>
      <c r="S2511" t="s">
        <v>271</v>
      </c>
      <c r="AA2511" t="s">
        <v>2000</v>
      </c>
      <c r="AC2511">
        <v>1</v>
      </c>
      <c r="AE2511">
        <v>1</v>
      </c>
      <c r="AF2511" t="s">
        <v>271</v>
      </c>
    </row>
    <row r="2512" spans="1:32" hidden="1" x14ac:dyDescent="0.25">
      <c r="A2512" t="str">
        <f t="array" ref="A2512">IF(COUNT(SEARCH(RubriekenHistorisch,CONCATENATE(P2511,U2511,AB2511,AH2511))),"t","f")</f>
        <v>f</v>
      </c>
      <c r="B2512" t="str">
        <f t="shared" si="119"/>
        <v>f</v>
      </c>
      <c r="C2512" t="str">
        <f t="shared" si="120"/>
        <v>f</v>
      </c>
      <c r="D2512" t="str">
        <f t="shared" si="121"/>
        <v>f</v>
      </c>
      <c r="E2512" t="str">
        <f>IF(COUNT(SEARCH({"04.","05.","09.","12."},CONCATENATE(P2511,U2511,AB2511,AH2511))),"t","f")</f>
        <v>f</v>
      </c>
      <c r="F2512" t="str">
        <f t="array" ref="F2512">IF(COUNT(SEARCH(HistorischeRubrieken,CONCATENATE(P2511,U2511,AB2511,AH2511))),"t","f")</f>
        <v>f</v>
      </c>
      <c r="G2512">
        <v>7</v>
      </c>
      <c r="H2512">
        <v>510005</v>
      </c>
      <c r="I2512" t="s">
        <v>2008</v>
      </c>
      <c r="J2512">
        <v>20120116</v>
      </c>
      <c r="K2512">
        <v>20120716</v>
      </c>
      <c r="M2512">
        <v>0</v>
      </c>
      <c r="N2512">
        <v>0</v>
      </c>
      <c r="O2512" t="s">
        <v>2001</v>
      </c>
      <c r="R2512">
        <v>0</v>
      </c>
      <c r="S2512" t="s">
        <v>271</v>
      </c>
      <c r="AA2512" t="s">
        <v>2000</v>
      </c>
      <c r="AC2512">
        <v>1</v>
      </c>
      <c r="AE2512">
        <v>1</v>
      </c>
      <c r="AF2512" t="s">
        <v>271</v>
      </c>
    </row>
    <row r="2513" spans="1:32" hidden="1" x14ac:dyDescent="0.25">
      <c r="A2513" t="str">
        <f t="array" ref="A2513">IF(COUNT(SEARCH(RubriekenHistorisch,CONCATENATE(P2512,U2512,AB2512,AH2512))),"t","f")</f>
        <v>f</v>
      </c>
      <c r="B2513" t="str">
        <f t="shared" si="119"/>
        <v>f</v>
      </c>
      <c r="C2513" t="str">
        <f t="shared" si="120"/>
        <v>f</v>
      </c>
      <c r="D2513" t="str">
        <f t="shared" si="121"/>
        <v>f</v>
      </c>
      <c r="E2513" t="str">
        <f>IF(COUNT(SEARCH({"04.","05.","09.","12."},CONCATENATE(P2512,U2512,AB2512,AH2512))),"t","f")</f>
        <v>f</v>
      </c>
      <c r="F2513" t="str">
        <f t="array" ref="F2513">IF(COUNT(SEARCH(HistorischeRubrieken,CONCATENATE(P2512,U2512,AB2512,AH2512))),"t","f")</f>
        <v>f</v>
      </c>
      <c r="G2513">
        <v>8</v>
      </c>
      <c r="H2513">
        <v>510005</v>
      </c>
      <c r="I2513" t="s">
        <v>2008</v>
      </c>
      <c r="J2513">
        <v>20120716</v>
      </c>
      <c r="K2513">
        <v>20140401</v>
      </c>
      <c r="M2513">
        <v>0</v>
      </c>
      <c r="N2513">
        <v>0</v>
      </c>
      <c r="O2513" t="s">
        <v>2001</v>
      </c>
      <c r="R2513">
        <v>0</v>
      </c>
      <c r="S2513" t="s">
        <v>271</v>
      </c>
      <c r="AA2513" t="s">
        <v>2000</v>
      </c>
      <c r="AC2513">
        <v>1</v>
      </c>
      <c r="AE2513">
        <v>1</v>
      </c>
      <c r="AF2513" t="s">
        <v>271</v>
      </c>
    </row>
    <row r="2514" spans="1:32" hidden="1" x14ac:dyDescent="0.25">
      <c r="A2514" t="str">
        <f t="array" ref="A2514">IF(COUNT(SEARCH(RubriekenHistorisch,CONCATENATE(P2513,U2513,AB2513,AH2513))),"t","f")</f>
        <v>f</v>
      </c>
      <c r="B2514" t="str">
        <f t="shared" si="119"/>
        <v>f</v>
      </c>
      <c r="C2514" t="str">
        <f t="shared" si="120"/>
        <v>f</v>
      </c>
      <c r="D2514" t="str">
        <f t="shared" si="121"/>
        <v>f</v>
      </c>
      <c r="E2514" t="str">
        <f>IF(COUNT(SEARCH({"04.","05.","09.","12."},CONCATENATE(P2513,U2513,AB2513,AH2513))),"t","f")</f>
        <v>f</v>
      </c>
      <c r="F2514" t="str">
        <f t="array" ref="F2514">IF(COUNT(SEARCH(HistorischeRubrieken,CONCATENATE(P2513,U2513,AB2513,AH2513))),"t","f")</f>
        <v>f</v>
      </c>
      <c r="G2514">
        <v>9</v>
      </c>
      <c r="H2514">
        <v>510005</v>
      </c>
      <c r="I2514" t="s">
        <v>2008</v>
      </c>
      <c r="J2514">
        <v>20140401</v>
      </c>
      <c r="K2514">
        <v>20150801</v>
      </c>
      <c r="M2514">
        <v>0</v>
      </c>
      <c r="N2514">
        <v>0</v>
      </c>
      <c r="O2514" t="s">
        <v>2003</v>
      </c>
      <c r="R2514">
        <v>0</v>
      </c>
      <c r="S2514" t="s">
        <v>271</v>
      </c>
      <c r="AA2514" t="s">
        <v>1611</v>
      </c>
      <c r="AC2514">
        <v>1</v>
      </c>
      <c r="AE2514">
        <v>1</v>
      </c>
      <c r="AF2514" t="s">
        <v>271</v>
      </c>
    </row>
    <row r="2515" spans="1:32" x14ac:dyDescent="0.25">
      <c r="A2515" t="str">
        <f t="array" ref="A2515">IF(COUNT(SEARCH(RubriekenHistorisch,CONCATENATE(P2514,U2514,AB2514,AH2514))),"t","f")</f>
        <v>f</v>
      </c>
      <c r="B2515" t="str">
        <f t="shared" si="119"/>
        <v>f</v>
      </c>
      <c r="C2515" t="str">
        <f t="shared" si="120"/>
        <v>f</v>
      </c>
      <c r="D2515" t="str">
        <f t="shared" si="121"/>
        <v>f</v>
      </c>
      <c r="E2515" t="str">
        <f>IF(COUNT(SEARCH({"04.","05.","09.","12."},CONCATENATE(P2514,U2514,AB2514,AH2514))),"t","f")</f>
        <v>f</v>
      </c>
      <c r="F2515" t="str">
        <f t="array" ref="F2515">IF(COUNT(SEARCH(HistorischeRubrieken,CONCATENATE(P2514,U2514,AB2514,AH2514))),"t","f")</f>
        <v>f</v>
      </c>
      <c r="G2515">
        <v>10</v>
      </c>
      <c r="H2515">
        <v>510005</v>
      </c>
      <c r="I2515" t="s">
        <v>2008</v>
      </c>
      <c r="J2515">
        <v>20150801</v>
      </c>
      <c r="M2515">
        <v>0</v>
      </c>
      <c r="N2515">
        <v>0</v>
      </c>
      <c r="O2515" t="s">
        <v>2003</v>
      </c>
      <c r="R2515">
        <v>0</v>
      </c>
      <c r="S2515" t="s">
        <v>271</v>
      </c>
      <c r="AA2515" t="s">
        <v>1613</v>
      </c>
      <c r="AC2515">
        <v>1</v>
      </c>
      <c r="AE2515">
        <v>1</v>
      </c>
      <c r="AF2515" t="s">
        <v>271</v>
      </c>
    </row>
    <row r="2516" spans="1:32" hidden="1" x14ac:dyDescent="0.25">
      <c r="A2516" t="str">
        <f t="array" ref="A2516">IF(COUNT(SEARCH(RubriekenHistorisch,CONCATENATE(P2515,U2515,AB2515,AH2515))),"t","f")</f>
        <v>f</v>
      </c>
      <c r="B2516" t="str">
        <f t="shared" si="119"/>
        <v>f</v>
      </c>
      <c r="C2516" t="str">
        <f t="shared" si="120"/>
        <v>f</v>
      </c>
      <c r="D2516" t="str">
        <f t="shared" si="121"/>
        <v>f</v>
      </c>
      <c r="E2516" t="str">
        <f>IF(COUNT(SEARCH({"04.","05.","09.","12."},CONCATENATE(P2515,U2515,AB2515,AH2515))),"t","f")</f>
        <v>f</v>
      </c>
      <c r="F2516" t="str">
        <f t="array" ref="F2516">IF(COUNT(SEARCH(HistorischeRubrieken,CONCATENATE(P2515,U2515,AB2515,AH2515))),"t","f")</f>
        <v>f</v>
      </c>
      <c r="G2516">
        <v>1</v>
      </c>
      <c r="H2516">
        <v>510006</v>
      </c>
      <c r="I2516" t="s">
        <v>2009</v>
      </c>
      <c r="J2516">
        <v>19971101</v>
      </c>
      <c r="K2516">
        <v>19980801</v>
      </c>
      <c r="M2516">
        <v>0</v>
      </c>
      <c r="N2516">
        <v>0</v>
      </c>
      <c r="O2516" t="s">
        <v>1992</v>
      </c>
      <c r="R2516">
        <v>0</v>
      </c>
      <c r="S2516" t="s">
        <v>271</v>
      </c>
      <c r="AA2516" t="s">
        <v>2005</v>
      </c>
      <c r="AC2516">
        <v>1</v>
      </c>
      <c r="AE2516">
        <v>1</v>
      </c>
      <c r="AF2516" t="s">
        <v>271</v>
      </c>
    </row>
    <row r="2517" spans="1:32" hidden="1" x14ac:dyDescent="0.25">
      <c r="A2517" t="str">
        <f t="array" ref="A2517">IF(COUNT(SEARCH(RubriekenHistorisch,CONCATENATE(P2516,U2516,AB2516,AH2516))),"t","f")</f>
        <v>f</v>
      </c>
      <c r="B2517" t="str">
        <f t="shared" si="119"/>
        <v>f</v>
      </c>
      <c r="C2517" t="str">
        <f t="shared" si="120"/>
        <v>f</v>
      </c>
      <c r="D2517" t="str">
        <f t="shared" si="121"/>
        <v>f</v>
      </c>
      <c r="E2517" t="str">
        <f>IF(COUNT(SEARCH({"04.","05.","09.","12."},CONCATENATE(P2516,U2516,AB2516,AH2516))),"t","f")</f>
        <v>f</v>
      </c>
      <c r="F2517" t="str">
        <f t="array" ref="F2517">IF(COUNT(SEARCH(HistorischeRubrieken,CONCATENATE(P2516,U2516,AB2516,AH2516))),"t","f")</f>
        <v>f</v>
      </c>
      <c r="G2517">
        <v>2</v>
      </c>
      <c r="H2517">
        <v>510006</v>
      </c>
      <c r="I2517" t="s">
        <v>2009</v>
      </c>
      <c r="J2517">
        <v>19980801</v>
      </c>
      <c r="K2517">
        <v>20010401</v>
      </c>
      <c r="M2517">
        <v>0</v>
      </c>
      <c r="N2517">
        <v>0</v>
      </c>
      <c r="O2517" t="s">
        <v>1992</v>
      </c>
      <c r="R2517">
        <v>0</v>
      </c>
      <c r="S2517" t="s">
        <v>271</v>
      </c>
      <c r="AA2517" t="s">
        <v>1993</v>
      </c>
      <c r="AC2517">
        <v>1</v>
      </c>
      <c r="AE2517">
        <v>1</v>
      </c>
      <c r="AF2517" t="s">
        <v>271</v>
      </c>
    </row>
    <row r="2518" spans="1:32" hidden="1" x14ac:dyDescent="0.25">
      <c r="A2518" t="str">
        <f t="array" ref="A2518">IF(COUNT(SEARCH(RubriekenHistorisch,CONCATENATE(P2517,U2517,AB2517,AH2517))),"t","f")</f>
        <v>f</v>
      </c>
      <c r="B2518" t="str">
        <f t="shared" si="119"/>
        <v>f</v>
      </c>
      <c r="C2518" t="str">
        <f t="shared" si="120"/>
        <v>f</v>
      </c>
      <c r="D2518" t="str">
        <f t="shared" si="121"/>
        <v>f</v>
      </c>
      <c r="E2518" t="str">
        <f>IF(COUNT(SEARCH({"04.","05.","09.","12."},CONCATENATE(P2517,U2517,AB2517,AH2517))),"t","f")</f>
        <v>f</v>
      </c>
      <c r="F2518" t="str">
        <f t="array" ref="F2518">IF(COUNT(SEARCH(HistorischeRubrieken,CONCATENATE(P2517,U2517,AB2517,AH2517))),"t","f")</f>
        <v>f</v>
      </c>
      <c r="G2518">
        <v>3</v>
      </c>
      <c r="H2518">
        <v>510006</v>
      </c>
      <c r="I2518" t="s">
        <v>2009</v>
      </c>
      <c r="J2518">
        <v>20010401</v>
      </c>
      <c r="K2518">
        <v>20041201</v>
      </c>
      <c r="M2518">
        <v>0</v>
      </c>
      <c r="N2518">
        <v>0</v>
      </c>
      <c r="O2518" t="s">
        <v>1994</v>
      </c>
      <c r="R2518">
        <v>0</v>
      </c>
      <c r="S2518" t="s">
        <v>271</v>
      </c>
      <c r="AA2518" t="s">
        <v>1995</v>
      </c>
      <c r="AC2518">
        <v>1</v>
      </c>
      <c r="AE2518">
        <v>1</v>
      </c>
      <c r="AF2518" t="s">
        <v>271</v>
      </c>
    </row>
    <row r="2519" spans="1:32" hidden="1" x14ac:dyDescent="0.25">
      <c r="A2519" t="str">
        <f t="array" ref="A2519">IF(COUNT(SEARCH(RubriekenHistorisch,CONCATENATE(P2518,U2518,AB2518,AH2518))),"t","f")</f>
        <v>f</v>
      </c>
      <c r="B2519" t="str">
        <f t="shared" si="119"/>
        <v>f</v>
      </c>
      <c r="C2519" t="str">
        <f t="shared" si="120"/>
        <v>f</v>
      </c>
      <c r="D2519" t="str">
        <f t="shared" si="121"/>
        <v>f</v>
      </c>
      <c r="E2519" t="str">
        <f>IF(COUNT(SEARCH({"04.","05.","09.","12."},CONCATENATE(P2518,U2518,AB2518,AH2518))),"t","f")</f>
        <v>f</v>
      </c>
      <c r="F2519" t="str">
        <f t="array" ref="F2519">IF(COUNT(SEARCH(HistorischeRubrieken,CONCATENATE(P2518,U2518,AB2518,AH2518))),"t","f")</f>
        <v>f</v>
      </c>
      <c r="G2519">
        <v>4</v>
      </c>
      <c r="H2519">
        <v>510006</v>
      </c>
      <c r="I2519" t="s">
        <v>2009</v>
      </c>
      <c r="J2519">
        <v>20041201</v>
      </c>
      <c r="K2519">
        <v>20050301</v>
      </c>
      <c r="M2519">
        <v>0</v>
      </c>
      <c r="N2519">
        <v>0</v>
      </c>
      <c r="O2519" t="s">
        <v>1994</v>
      </c>
      <c r="R2519">
        <v>0</v>
      </c>
      <c r="S2519" t="s">
        <v>271</v>
      </c>
      <c r="V2519">
        <v>2</v>
      </c>
      <c r="W2519">
        <v>0</v>
      </c>
      <c r="X2519">
        <v>20041222</v>
      </c>
      <c r="Y2519">
        <v>0</v>
      </c>
      <c r="Z2519" t="s">
        <v>271</v>
      </c>
      <c r="AA2519" t="s">
        <v>1995</v>
      </c>
      <c r="AC2519">
        <v>0</v>
      </c>
      <c r="AE2519">
        <v>1</v>
      </c>
      <c r="AF2519" t="s">
        <v>271</v>
      </c>
    </row>
    <row r="2520" spans="1:32" hidden="1" x14ac:dyDescent="0.25">
      <c r="A2520" t="str">
        <f t="array" ref="A2520">IF(COUNT(SEARCH(RubriekenHistorisch,CONCATENATE(P2519,U2519,AB2519,AH2519))),"t","f")</f>
        <v>f</v>
      </c>
      <c r="B2520" t="str">
        <f t="shared" si="119"/>
        <v>f</v>
      </c>
      <c r="C2520" t="str">
        <f t="shared" si="120"/>
        <v>f</v>
      </c>
      <c r="D2520" t="str">
        <f t="shared" si="121"/>
        <v>f</v>
      </c>
      <c r="E2520" t="str">
        <f>IF(COUNT(SEARCH({"04.","05.","09.","12."},CONCATENATE(P2519,U2519,AB2519,AH2519))),"t","f")</f>
        <v>f</v>
      </c>
      <c r="F2520" t="str">
        <f t="array" ref="F2520">IF(COUNT(SEARCH(HistorischeRubrieken,CONCATENATE(P2519,U2519,AB2519,AH2519))),"t","f")</f>
        <v>f</v>
      </c>
      <c r="G2520">
        <v>1</v>
      </c>
      <c r="H2520">
        <v>510007</v>
      </c>
      <c r="I2520" t="s">
        <v>2010</v>
      </c>
      <c r="J2520">
        <v>19971101</v>
      </c>
      <c r="K2520">
        <v>19980801</v>
      </c>
      <c r="M2520">
        <v>0</v>
      </c>
      <c r="N2520">
        <v>0</v>
      </c>
      <c r="O2520" t="s">
        <v>1992</v>
      </c>
      <c r="R2520">
        <v>0</v>
      </c>
      <c r="S2520" t="s">
        <v>271</v>
      </c>
      <c r="AA2520" t="s">
        <v>2005</v>
      </c>
      <c r="AC2520">
        <v>1</v>
      </c>
      <c r="AE2520">
        <v>1</v>
      </c>
      <c r="AF2520" t="s">
        <v>271</v>
      </c>
    </row>
    <row r="2521" spans="1:32" hidden="1" x14ac:dyDescent="0.25">
      <c r="A2521" t="str">
        <f t="array" ref="A2521">IF(COUNT(SEARCH(RubriekenHistorisch,CONCATENATE(P2520,U2520,AB2520,AH2520))),"t","f")</f>
        <v>f</v>
      </c>
      <c r="B2521" t="str">
        <f t="shared" si="119"/>
        <v>f</v>
      </c>
      <c r="C2521" t="str">
        <f t="shared" si="120"/>
        <v>f</v>
      </c>
      <c r="D2521" t="str">
        <f t="shared" si="121"/>
        <v>f</v>
      </c>
      <c r="E2521" t="str">
        <f>IF(COUNT(SEARCH({"04.","05.","09.","12."},CONCATENATE(P2520,U2520,AB2520,AH2520))),"t","f")</f>
        <v>f</v>
      </c>
      <c r="F2521" t="str">
        <f t="array" ref="F2521">IF(COUNT(SEARCH(HistorischeRubrieken,CONCATENATE(P2520,U2520,AB2520,AH2520))),"t","f")</f>
        <v>f</v>
      </c>
      <c r="G2521">
        <v>2</v>
      </c>
      <c r="H2521">
        <v>510007</v>
      </c>
      <c r="I2521" t="s">
        <v>2010</v>
      </c>
      <c r="J2521">
        <v>19980801</v>
      </c>
      <c r="K2521">
        <v>20010401</v>
      </c>
      <c r="M2521">
        <v>0</v>
      </c>
      <c r="N2521">
        <v>0</v>
      </c>
      <c r="O2521" t="s">
        <v>1992</v>
      </c>
      <c r="R2521">
        <v>0</v>
      </c>
      <c r="S2521" t="s">
        <v>271</v>
      </c>
      <c r="AA2521" t="s">
        <v>1993</v>
      </c>
      <c r="AC2521">
        <v>1</v>
      </c>
      <c r="AE2521">
        <v>1</v>
      </c>
      <c r="AF2521" t="s">
        <v>271</v>
      </c>
    </row>
    <row r="2522" spans="1:32" hidden="1" x14ac:dyDescent="0.25">
      <c r="A2522" t="str">
        <f t="array" ref="A2522">IF(COUNT(SEARCH(RubriekenHistorisch,CONCATENATE(P2521,U2521,AB2521,AH2521))),"t","f")</f>
        <v>f</v>
      </c>
      <c r="B2522" t="str">
        <f t="shared" si="119"/>
        <v>f</v>
      </c>
      <c r="C2522" t="str">
        <f t="shared" si="120"/>
        <v>f</v>
      </c>
      <c r="D2522" t="str">
        <f t="shared" si="121"/>
        <v>f</v>
      </c>
      <c r="E2522" t="str">
        <f>IF(COUNT(SEARCH({"04.","05.","09.","12."},CONCATENATE(P2521,U2521,AB2521,AH2521))),"t","f")</f>
        <v>f</v>
      </c>
      <c r="F2522" t="str">
        <f t="array" ref="F2522">IF(COUNT(SEARCH(HistorischeRubrieken,CONCATENATE(P2521,U2521,AB2521,AH2521))),"t","f")</f>
        <v>f</v>
      </c>
      <c r="G2522">
        <v>3</v>
      </c>
      <c r="H2522">
        <v>510007</v>
      </c>
      <c r="I2522" t="s">
        <v>2010</v>
      </c>
      <c r="J2522">
        <v>20010401</v>
      </c>
      <c r="K2522">
        <v>20071201</v>
      </c>
      <c r="M2522">
        <v>0</v>
      </c>
      <c r="N2522">
        <v>0</v>
      </c>
      <c r="O2522" t="s">
        <v>1994</v>
      </c>
      <c r="R2522">
        <v>0</v>
      </c>
      <c r="S2522" t="s">
        <v>271</v>
      </c>
      <c r="AA2522" t="s">
        <v>1995</v>
      </c>
      <c r="AC2522">
        <v>1</v>
      </c>
      <c r="AE2522">
        <v>1</v>
      </c>
      <c r="AF2522" t="s">
        <v>271</v>
      </c>
    </row>
    <row r="2523" spans="1:32" hidden="1" x14ac:dyDescent="0.25">
      <c r="A2523" t="str">
        <f t="array" ref="A2523">IF(COUNT(SEARCH(RubriekenHistorisch,CONCATENATE(P2522,U2522,AB2522,AH2522))),"t","f")</f>
        <v>f</v>
      </c>
      <c r="B2523" t="str">
        <f t="shared" si="119"/>
        <v>f</v>
      </c>
      <c r="C2523" t="str">
        <f t="shared" si="120"/>
        <v>f</v>
      </c>
      <c r="D2523" t="str">
        <f t="shared" si="121"/>
        <v>f</v>
      </c>
      <c r="E2523" t="str">
        <f>IF(COUNT(SEARCH({"04.","05.","09.","12."},CONCATENATE(P2522,U2522,AB2522,AH2522))),"t","f")</f>
        <v>f</v>
      </c>
      <c r="F2523" t="str">
        <f t="array" ref="F2523">IF(COUNT(SEARCH(HistorischeRubrieken,CONCATENATE(P2522,U2522,AB2522,AH2522))),"t","f")</f>
        <v>f</v>
      </c>
      <c r="G2523">
        <v>4</v>
      </c>
      <c r="H2523">
        <v>510007</v>
      </c>
      <c r="I2523" t="s">
        <v>2010</v>
      </c>
      <c r="J2523">
        <v>20071201</v>
      </c>
      <c r="K2523">
        <v>20100201</v>
      </c>
      <c r="M2523">
        <v>0</v>
      </c>
      <c r="N2523">
        <v>0</v>
      </c>
      <c r="O2523" t="s">
        <v>1996</v>
      </c>
      <c r="R2523">
        <v>0</v>
      </c>
      <c r="S2523" t="s">
        <v>271</v>
      </c>
      <c r="AA2523" t="s">
        <v>1997</v>
      </c>
      <c r="AC2523">
        <v>1</v>
      </c>
      <c r="AE2523">
        <v>1</v>
      </c>
      <c r="AF2523" t="s">
        <v>271</v>
      </c>
    </row>
    <row r="2524" spans="1:32" hidden="1" x14ac:dyDescent="0.25">
      <c r="A2524" t="str">
        <f t="array" ref="A2524">IF(COUNT(SEARCH(RubriekenHistorisch,CONCATENATE(P2523,U2523,AB2523,AH2523))),"t","f")</f>
        <v>f</v>
      </c>
      <c r="B2524" t="str">
        <f t="shared" si="119"/>
        <v>f</v>
      </c>
      <c r="C2524" t="str">
        <f t="shared" si="120"/>
        <v>f</v>
      </c>
      <c r="D2524" t="str">
        <f t="shared" si="121"/>
        <v>f</v>
      </c>
      <c r="E2524" t="str">
        <f>IF(COUNT(SEARCH({"04.","05.","09.","12."},CONCATENATE(P2523,U2523,AB2523,AH2523))),"t","f")</f>
        <v>f</v>
      </c>
      <c r="F2524" t="str">
        <f t="array" ref="F2524">IF(COUNT(SEARCH(HistorischeRubrieken,CONCATENATE(P2523,U2523,AB2523,AH2523))),"t","f")</f>
        <v>f</v>
      </c>
      <c r="G2524">
        <v>5</v>
      </c>
      <c r="H2524">
        <v>510007</v>
      </c>
      <c r="I2524" t="s">
        <v>2010</v>
      </c>
      <c r="J2524">
        <v>20100201</v>
      </c>
      <c r="K2524">
        <v>20120115</v>
      </c>
      <c r="M2524">
        <v>0</v>
      </c>
      <c r="N2524">
        <v>0</v>
      </c>
      <c r="O2524" t="s">
        <v>1996</v>
      </c>
      <c r="R2524">
        <v>0</v>
      </c>
      <c r="S2524" t="s">
        <v>271</v>
      </c>
      <c r="AA2524" t="s">
        <v>1998</v>
      </c>
      <c r="AC2524">
        <v>1</v>
      </c>
      <c r="AE2524">
        <v>1</v>
      </c>
      <c r="AF2524" t="s">
        <v>271</v>
      </c>
    </row>
    <row r="2525" spans="1:32" hidden="1" x14ac:dyDescent="0.25">
      <c r="A2525" t="str">
        <f t="array" ref="A2525">IF(COUNT(SEARCH(RubriekenHistorisch,CONCATENATE(P2524,U2524,AB2524,AH2524))),"t","f")</f>
        <v>f</v>
      </c>
      <c r="B2525" t="str">
        <f t="shared" si="119"/>
        <v>f</v>
      </c>
      <c r="C2525" t="str">
        <f t="shared" si="120"/>
        <v>f</v>
      </c>
      <c r="D2525" t="str">
        <f t="shared" si="121"/>
        <v>f</v>
      </c>
      <c r="E2525" t="str">
        <f>IF(COUNT(SEARCH({"04.","05.","09.","12."},CONCATENATE(P2524,U2524,AB2524,AH2524))),"t","f")</f>
        <v>f</v>
      </c>
      <c r="F2525" t="str">
        <f t="array" ref="F2525">IF(COUNT(SEARCH(HistorischeRubrieken,CONCATENATE(P2524,U2524,AB2524,AH2524))),"t","f")</f>
        <v>f</v>
      </c>
      <c r="G2525">
        <v>6</v>
      </c>
      <c r="H2525">
        <v>510007</v>
      </c>
      <c r="I2525" t="s">
        <v>2010</v>
      </c>
      <c r="J2525">
        <v>20120115</v>
      </c>
      <c r="K2525">
        <v>20120116</v>
      </c>
      <c r="M2525">
        <v>0</v>
      </c>
      <c r="N2525">
        <v>0</v>
      </c>
      <c r="O2525" t="s">
        <v>1999</v>
      </c>
      <c r="R2525">
        <v>0</v>
      </c>
      <c r="S2525" t="s">
        <v>271</v>
      </c>
      <c r="AA2525" t="s">
        <v>2000</v>
      </c>
      <c r="AC2525">
        <v>1</v>
      </c>
      <c r="AE2525">
        <v>1</v>
      </c>
      <c r="AF2525" t="s">
        <v>271</v>
      </c>
    </row>
    <row r="2526" spans="1:32" hidden="1" x14ac:dyDescent="0.25">
      <c r="A2526" t="str">
        <f t="array" ref="A2526">IF(COUNT(SEARCH(RubriekenHistorisch,CONCATENATE(P2525,U2525,AB2525,AH2525))),"t","f")</f>
        <v>f</v>
      </c>
      <c r="B2526" t="str">
        <f t="shared" si="119"/>
        <v>f</v>
      </c>
      <c r="C2526" t="str">
        <f t="shared" si="120"/>
        <v>f</v>
      </c>
      <c r="D2526" t="str">
        <f t="shared" si="121"/>
        <v>f</v>
      </c>
      <c r="E2526" t="str">
        <f>IF(COUNT(SEARCH({"04.","05.","09.","12."},CONCATENATE(P2525,U2525,AB2525,AH2525))),"t","f")</f>
        <v>f</v>
      </c>
      <c r="F2526" t="str">
        <f t="array" ref="F2526">IF(COUNT(SEARCH(HistorischeRubrieken,CONCATENATE(P2525,U2525,AB2525,AH2525))),"t","f")</f>
        <v>f</v>
      </c>
      <c r="G2526">
        <v>7</v>
      </c>
      <c r="H2526">
        <v>510007</v>
      </c>
      <c r="I2526" t="s">
        <v>2010</v>
      </c>
      <c r="J2526">
        <v>20120116</v>
      </c>
      <c r="K2526">
        <v>20120820</v>
      </c>
      <c r="M2526">
        <v>0</v>
      </c>
      <c r="N2526">
        <v>0</v>
      </c>
      <c r="O2526" t="s">
        <v>2001</v>
      </c>
      <c r="R2526">
        <v>0</v>
      </c>
      <c r="S2526" t="s">
        <v>271</v>
      </c>
      <c r="AA2526" t="s">
        <v>2000</v>
      </c>
      <c r="AC2526">
        <v>1</v>
      </c>
      <c r="AE2526">
        <v>1</v>
      </c>
      <c r="AF2526" t="s">
        <v>271</v>
      </c>
    </row>
    <row r="2527" spans="1:32" hidden="1" x14ac:dyDescent="0.25">
      <c r="A2527" t="str">
        <f t="array" ref="A2527">IF(COUNT(SEARCH(RubriekenHistorisch,CONCATENATE(P2526,U2526,AB2526,AH2526))),"t","f")</f>
        <v>f</v>
      </c>
      <c r="B2527" t="str">
        <f t="shared" si="119"/>
        <v>f</v>
      </c>
      <c r="C2527" t="str">
        <f t="shared" si="120"/>
        <v>f</v>
      </c>
      <c r="D2527" t="str">
        <f t="shared" si="121"/>
        <v>f</v>
      </c>
      <c r="E2527" t="str">
        <f>IF(COUNT(SEARCH({"04.","05.","09.","12."},CONCATENATE(P2526,U2526,AB2526,AH2526))),"t","f")</f>
        <v>f</v>
      </c>
      <c r="F2527" t="str">
        <f t="array" ref="F2527">IF(COUNT(SEARCH(HistorischeRubrieken,CONCATENATE(P2526,U2526,AB2526,AH2526))),"t","f")</f>
        <v>f</v>
      </c>
      <c r="G2527">
        <v>8</v>
      </c>
      <c r="H2527">
        <v>510007</v>
      </c>
      <c r="I2527" t="s">
        <v>2010</v>
      </c>
      <c r="J2527">
        <v>20120820</v>
      </c>
      <c r="K2527">
        <v>20140401</v>
      </c>
      <c r="M2527">
        <v>0</v>
      </c>
      <c r="N2527">
        <v>0</v>
      </c>
      <c r="O2527" t="s">
        <v>2001</v>
      </c>
      <c r="R2527">
        <v>0</v>
      </c>
      <c r="S2527" t="s">
        <v>271</v>
      </c>
      <c r="AA2527" t="s">
        <v>2000</v>
      </c>
      <c r="AC2527">
        <v>1</v>
      </c>
      <c r="AE2527">
        <v>1</v>
      </c>
      <c r="AF2527" t="s">
        <v>271</v>
      </c>
    </row>
    <row r="2528" spans="1:32" hidden="1" x14ac:dyDescent="0.25">
      <c r="A2528" t="str">
        <f t="array" ref="A2528">IF(COUNT(SEARCH(RubriekenHistorisch,CONCATENATE(P2527,U2527,AB2527,AH2527))),"t","f")</f>
        <v>f</v>
      </c>
      <c r="B2528" t="str">
        <f t="shared" si="119"/>
        <v>f</v>
      </c>
      <c r="C2528" t="str">
        <f t="shared" si="120"/>
        <v>f</v>
      </c>
      <c r="D2528" t="str">
        <f t="shared" si="121"/>
        <v>f</v>
      </c>
      <c r="E2528" t="str">
        <f>IF(COUNT(SEARCH({"04.","05.","09.","12."},CONCATENATE(P2527,U2527,AB2527,AH2527))),"t","f")</f>
        <v>f</v>
      </c>
      <c r="F2528" t="str">
        <f t="array" ref="F2528">IF(COUNT(SEARCH(HistorischeRubrieken,CONCATENATE(P2527,U2527,AB2527,AH2527))),"t","f")</f>
        <v>f</v>
      </c>
      <c r="G2528">
        <v>9</v>
      </c>
      <c r="H2528">
        <v>510007</v>
      </c>
      <c r="I2528" t="s">
        <v>2010</v>
      </c>
      <c r="J2528">
        <v>20140401</v>
      </c>
      <c r="K2528">
        <v>20150801</v>
      </c>
      <c r="M2528">
        <v>0</v>
      </c>
      <c r="N2528">
        <v>0</v>
      </c>
      <c r="O2528" t="s">
        <v>2003</v>
      </c>
      <c r="R2528">
        <v>0</v>
      </c>
      <c r="S2528" t="s">
        <v>271</v>
      </c>
      <c r="AA2528" t="s">
        <v>1611</v>
      </c>
      <c r="AC2528">
        <v>1</v>
      </c>
      <c r="AE2528">
        <v>1</v>
      </c>
      <c r="AF2528" t="s">
        <v>271</v>
      </c>
    </row>
    <row r="2529" spans="1:32" x14ac:dyDescent="0.25">
      <c r="A2529" t="str">
        <f t="array" ref="A2529">IF(COUNT(SEARCH(RubriekenHistorisch,CONCATENATE(P2528,U2528,AB2528,AH2528))),"t","f")</f>
        <v>f</v>
      </c>
      <c r="B2529" t="str">
        <f t="shared" si="119"/>
        <v>f</v>
      </c>
      <c r="C2529" t="str">
        <f t="shared" si="120"/>
        <v>f</v>
      </c>
      <c r="D2529" t="str">
        <f t="shared" si="121"/>
        <v>f</v>
      </c>
      <c r="E2529" t="str">
        <f>IF(COUNT(SEARCH({"04.","05.","09.","12."},CONCATENATE(P2528,U2528,AB2528,AH2528))),"t","f")</f>
        <v>f</v>
      </c>
      <c r="F2529" t="str">
        <f t="array" ref="F2529">IF(COUNT(SEARCH(HistorischeRubrieken,CONCATENATE(P2528,U2528,AB2528,AH2528))),"t","f")</f>
        <v>f</v>
      </c>
      <c r="G2529">
        <v>10</v>
      </c>
      <c r="H2529">
        <v>510007</v>
      </c>
      <c r="I2529" t="s">
        <v>2010</v>
      </c>
      <c r="J2529">
        <v>20150801</v>
      </c>
      <c r="M2529">
        <v>0</v>
      </c>
      <c r="N2529">
        <v>0</v>
      </c>
      <c r="O2529" t="s">
        <v>2003</v>
      </c>
      <c r="R2529">
        <v>0</v>
      </c>
      <c r="S2529" t="s">
        <v>271</v>
      </c>
      <c r="AA2529" t="s">
        <v>1613</v>
      </c>
      <c r="AC2529">
        <v>1</v>
      </c>
      <c r="AE2529">
        <v>1</v>
      </c>
      <c r="AF2529" t="s">
        <v>271</v>
      </c>
    </row>
    <row r="2530" spans="1:32" hidden="1" x14ac:dyDescent="0.25">
      <c r="A2530" t="str">
        <f t="array" ref="A2530">IF(COUNT(SEARCH(RubriekenHistorisch,CONCATENATE(P2529,U2529,AB2529,AH2529))),"t","f")</f>
        <v>f</v>
      </c>
      <c r="B2530" t="str">
        <f t="shared" si="119"/>
        <v>f</v>
      </c>
      <c r="C2530" t="str">
        <f t="shared" si="120"/>
        <v>f</v>
      </c>
      <c r="D2530" t="str">
        <f t="shared" si="121"/>
        <v>f</v>
      </c>
      <c r="E2530" t="str">
        <f>IF(COUNT(SEARCH({"04.","05.","09.","12."},CONCATENATE(P2529,U2529,AB2529,AH2529))),"t","f")</f>
        <v>f</v>
      </c>
      <c r="F2530" t="str">
        <f t="array" ref="F2530">IF(COUNT(SEARCH(HistorischeRubrieken,CONCATENATE(P2529,U2529,AB2529,AH2529))),"t","f")</f>
        <v>f</v>
      </c>
      <c r="G2530">
        <v>1</v>
      </c>
      <c r="H2530">
        <v>510008</v>
      </c>
      <c r="I2530" t="s">
        <v>2011</v>
      </c>
      <c r="J2530">
        <v>19971101</v>
      </c>
      <c r="K2530">
        <v>19980801</v>
      </c>
      <c r="M2530">
        <v>0</v>
      </c>
      <c r="N2530">
        <v>0</v>
      </c>
      <c r="O2530" t="s">
        <v>1992</v>
      </c>
      <c r="R2530">
        <v>0</v>
      </c>
      <c r="S2530" t="s">
        <v>271</v>
      </c>
      <c r="AA2530" t="s">
        <v>2005</v>
      </c>
      <c r="AC2530">
        <v>1</v>
      </c>
      <c r="AE2530">
        <v>1</v>
      </c>
      <c r="AF2530" t="s">
        <v>271</v>
      </c>
    </row>
    <row r="2531" spans="1:32" hidden="1" x14ac:dyDescent="0.25">
      <c r="A2531" t="str">
        <f t="array" ref="A2531">IF(COUNT(SEARCH(RubriekenHistorisch,CONCATENATE(P2530,U2530,AB2530,AH2530))),"t","f")</f>
        <v>f</v>
      </c>
      <c r="B2531" t="str">
        <f t="shared" si="119"/>
        <v>f</v>
      </c>
      <c r="C2531" t="str">
        <f t="shared" si="120"/>
        <v>f</v>
      </c>
      <c r="D2531" t="str">
        <f t="shared" si="121"/>
        <v>f</v>
      </c>
      <c r="E2531" t="str">
        <f>IF(COUNT(SEARCH({"04.","05.","09.","12."},CONCATENATE(P2530,U2530,AB2530,AH2530))),"t","f")</f>
        <v>f</v>
      </c>
      <c r="F2531" t="str">
        <f t="array" ref="F2531">IF(COUNT(SEARCH(HistorischeRubrieken,CONCATENATE(P2530,U2530,AB2530,AH2530))),"t","f")</f>
        <v>f</v>
      </c>
      <c r="G2531">
        <v>2</v>
      </c>
      <c r="H2531">
        <v>510008</v>
      </c>
      <c r="I2531" t="s">
        <v>2011</v>
      </c>
      <c r="J2531">
        <v>19980801</v>
      </c>
      <c r="K2531">
        <v>20010401</v>
      </c>
      <c r="M2531">
        <v>0</v>
      </c>
      <c r="N2531">
        <v>0</v>
      </c>
      <c r="O2531" t="s">
        <v>1992</v>
      </c>
      <c r="R2531">
        <v>0</v>
      </c>
      <c r="S2531" t="s">
        <v>271</v>
      </c>
      <c r="AA2531" t="s">
        <v>1993</v>
      </c>
      <c r="AC2531">
        <v>1</v>
      </c>
      <c r="AE2531">
        <v>1</v>
      </c>
      <c r="AF2531" t="s">
        <v>271</v>
      </c>
    </row>
    <row r="2532" spans="1:32" hidden="1" x14ac:dyDescent="0.25">
      <c r="A2532" t="str">
        <f t="array" ref="A2532">IF(COUNT(SEARCH(RubriekenHistorisch,CONCATENATE(P2531,U2531,AB2531,AH2531))),"t","f")</f>
        <v>f</v>
      </c>
      <c r="B2532" t="str">
        <f t="shared" si="119"/>
        <v>f</v>
      </c>
      <c r="C2532" t="str">
        <f t="shared" si="120"/>
        <v>f</v>
      </c>
      <c r="D2532" t="str">
        <f t="shared" si="121"/>
        <v>f</v>
      </c>
      <c r="E2532" t="str">
        <f>IF(COUNT(SEARCH({"04.","05.","09.","12."},CONCATENATE(P2531,U2531,AB2531,AH2531))),"t","f")</f>
        <v>f</v>
      </c>
      <c r="F2532" t="str">
        <f t="array" ref="F2532">IF(COUNT(SEARCH(HistorischeRubrieken,CONCATENATE(P2531,U2531,AB2531,AH2531))),"t","f")</f>
        <v>f</v>
      </c>
      <c r="G2532">
        <v>3</v>
      </c>
      <c r="H2532">
        <v>510008</v>
      </c>
      <c r="I2532" t="s">
        <v>2011</v>
      </c>
      <c r="J2532">
        <v>20010401</v>
      </c>
      <c r="K2532">
        <v>20071201</v>
      </c>
      <c r="M2532">
        <v>0</v>
      </c>
      <c r="N2532">
        <v>0</v>
      </c>
      <c r="O2532" t="s">
        <v>1994</v>
      </c>
      <c r="R2532">
        <v>0</v>
      </c>
      <c r="S2532" t="s">
        <v>271</v>
      </c>
      <c r="AA2532" t="s">
        <v>1995</v>
      </c>
      <c r="AC2532">
        <v>1</v>
      </c>
      <c r="AE2532">
        <v>1</v>
      </c>
      <c r="AF2532" t="s">
        <v>271</v>
      </c>
    </row>
    <row r="2533" spans="1:32" hidden="1" x14ac:dyDescent="0.25">
      <c r="A2533" t="str">
        <f t="array" ref="A2533">IF(COUNT(SEARCH(RubriekenHistorisch,CONCATENATE(P2532,U2532,AB2532,AH2532))),"t","f")</f>
        <v>f</v>
      </c>
      <c r="B2533" t="str">
        <f t="shared" si="119"/>
        <v>f</v>
      </c>
      <c r="C2533" t="str">
        <f t="shared" si="120"/>
        <v>f</v>
      </c>
      <c r="D2533" t="str">
        <f t="shared" si="121"/>
        <v>f</v>
      </c>
      <c r="E2533" t="str">
        <f>IF(COUNT(SEARCH({"04.","05.","09.","12."},CONCATENATE(P2532,U2532,AB2532,AH2532))),"t","f")</f>
        <v>f</v>
      </c>
      <c r="F2533" t="str">
        <f t="array" ref="F2533">IF(COUNT(SEARCH(HistorischeRubrieken,CONCATENATE(P2532,U2532,AB2532,AH2532))),"t","f")</f>
        <v>f</v>
      </c>
      <c r="G2533">
        <v>4</v>
      </c>
      <c r="H2533">
        <v>510008</v>
      </c>
      <c r="I2533" t="s">
        <v>2011</v>
      </c>
      <c r="J2533">
        <v>20071201</v>
      </c>
      <c r="K2533">
        <v>20100201</v>
      </c>
      <c r="M2533">
        <v>0</v>
      </c>
      <c r="N2533">
        <v>0</v>
      </c>
      <c r="O2533" t="s">
        <v>1996</v>
      </c>
      <c r="R2533">
        <v>0</v>
      </c>
      <c r="S2533" t="s">
        <v>271</v>
      </c>
      <c r="AA2533" t="s">
        <v>1997</v>
      </c>
      <c r="AC2533">
        <v>1</v>
      </c>
      <c r="AE2533">
        <v>1</v>
      </c>
      <c r="AF2533" t="s">
        <v>271</v>
      </c>
    </row>
    <row r="2534" spans="1:32" hidden="1" x14ac:dyDescent="0.25">
      <c r="A2534" t="str">
        <f t="array" ref="A2534">IF(COUNT(SEARCH(RubriekenHistorisch,CONCATENATE(P2533,U2533,AB2533,AH2533))),"t","f")</f>
        <v>f</v>
      </c>
      <c r="B2534" t="str">
        <f t="shared" si="119"/>
        <v>f</v>
      </c>
      <c r="C2534" t="str">
        <f t="shared" si="120"/>
        <v>f</v>
      </c>
      <c r="D2534" t="str">
        <f t="shared" si="121"/>
        <v>f</v>
      </c>
      <c r="E2534" t="str">
        <f>IF(COUNT(SEARCH({"04.","05.","09.","12."},CONCATENATE(P2533,U2533,AB2533,AH2533))),"t","f")</f>
        <v>f</v>
      </c>
      <c r="F2534" t="str">
        <f t="array" ref="F2534">IF(COUNT(SEARCH(HistorischeRubrieken,CONCATENATE(P2533,U2533,AB2533,AH2533))),"t","f")</f>
        <v>f</v>
      </c>
      <c r="G2534">
        <v>5</v>
      </c>
      <c r="H2534">
        <v>510008</v>
      </c>
      <c r="I2534" t="s">
        <v>2011</v>
      </c>
      <c r="J2534">
        <v>20100201</v>
      </c>
      <c r="K2534">
        <v>20120115</v>
      </c>
      <c r="M2534">
        <v>0</v>
      </c>
      <c r="N2534">
        <v>0</v>
      </c>
      <c r="O2534" t="s">
        <v>1996</v>
      </c>
      <c r="R2534">
        <v>0</v>
      </c>
      <c r="S2534" t="s">
        <v>271</v>
      </c>
      <c r="AA2534" t="s">
        <v>1998</v>
      </c>
      <c r="AC2534">
        <v>1</v>
      </c>
      <c r="AE2534">
        <v>1</v>
      </c>
      <c r="AF2534" t="s">
        <v>271</v>
      </c>
    </row>
    <row r="2535" spans="1:32" hidden="1" x14ac:dyDescent="0.25">
      <c r="A2535" t="str">
        <f t="array" ref="A2535">IF(COUNT(SEARCH(RubriekenHistorisch,CONCATENATE(P2534,U2534,AB2534,AH2534))),"t","f")</f>
        <v>f</v>
      </c>
      <c r="B2535" t="str">
        <f t="shared" si="119"/>
        <v>f</v>
      </c>
      <c r="C2535" t="str">
        <f t="shared" si="120"/>
        <v>f</v>
      </c>
      <c r="D2535" t="str">
        <f t="shared" si="121"/>
        <v>f</v>
      </c>
      <c r="E2535" t="str">
        <f>IF(COUNT(SEARCH({"04.","05.","09.","12."},CONCATENATE(P2534,U2534,AB2534,AH2534))),"t","f")</f>
        <v>f</v>
      </c>
      <c r="F2535" t="str">
        <f t="array" ref="F2535">IF(COUNT(SEARCH(HistorischeRubrieken,CONCATENATE(P2534,U2534,AB2534,AH2534))),"t","f")</f>
        <v>f</v>
      </c>
      <c r="G2535">
        <v>6</v>
      </c>
      <c r="H2535">
        <v>510008</v>
      </c>
      <c r="I2535" t="s">
        <v>2011</v>
      </c>
      <c r="J2535">
        <v>20120115</v>
      </c>
      <c r="K2535">
        <v>20120116</v>
      </c>
      <c r="M2535">
        <v>0</v>
      </c>
      <c r="N2535">
        <v>0</v>
      </c>
      <c r="O2535" t="s">
        <v>1999</v>
      </c>
      <c r="R2535">
        <v>0</v>
      </c>
      <c r="S2535" t="s">
        <v>271</v>
      </c>
      <c r="AA2535" t="s">
        <v>2000</v>
      </c>
      <c r="AC2535">
        <v>1</v>
      </c>
      <c r="AE2535">
        <v>1</v>
      </c>
      <c r="AF2535" t="s">
        <v>271</v>
      </c>
    </row>
    <row r="2536" spans="1:32" hidden="1" x14ac:dyDescent="0.25">
      <c r="A2536" t="str">
        <f t="array" ref="A2536">IF(COUNT(SEARCH(RubriekenHistorisch,CONCATENATE(P2535,U2535,AB2535,AH2535))),"t","f")</f>
        <v>f</v>
      </c>
      <c r="B2536" t="str">
        <f t="shared" si="119"/>
        <v>f</v>
      </c>
      <c r="C2536" t="str">
        <f t="shared" si="120"/>
        <v>f</v>
      </c>
      <c r="D2536" t="str">
        <f t="shared" si="121"/>
        <v>f</v>
      </c>
      <c r="E2536" t="str">
        <f>IF(COUNT(SEARCH({"04.","05.","09.","12."},CONCATENATE(P2535,U2535,AB2535,AH2535))),"t","f")</f>
        <v>f</v>
      </c>
      <c r="F2536" t="str">
        <f t="array" ref="F2536">IF(COUNT(SEARCH(HistorischeRubrieken,CONCATENATE(P2535,U2535,AB2535,AH2535))),"t","f")</f>
        <v>f</v>
      </c>
      <c r="G2536">
        <v>7</v>
      </c>
      <c r="H2536">
        <v>510008</v>
      </c>
      <c r="I2536" t="s">
        <v>2011</v>
      </c>
      <c r="J2536">
        <v>20120116</v>
      </c>
      <c r="K2536">
        <v>20120716</v>
      </c>
      <c r="M2536">
        <v>0</v>
      </c>
      <c r="N2536">
        <v>0</v>
      </c>
      <c r="O2536" t="s">
        <v>2001</v>
      </c>
      <c r="R2536">
        <v>0</v>
      </c>
      <c r="S2536" t="s">
        <v>271</v>
      </c>
      <c r="AA2536" t="s">
        <v>2000</v>
      </c>
      <c r="AC2536">
        <v>1</v>
      </c>
      <c r="AE2536">
        <v>1</v>
      </c>
      <c r="AF2536" t="s">
        <v>271</v>
      </c>
    </row>
    <row r="2537" spans="1:32" hidden="1" x14ac:dyDescent="0.25">
      <c r="A2537" t="str">
        <f t="array" ref="A2537">IF(COUNT(SEARCH(RubriekenHistorisch,CONCATENATE(P2536,U2536,AB2536,AH2536))),"t","f")</f>
        <v>f</v>
      </c>
      <c r="B2537" t="str">
        <f t="shared" si="119"/>
        <v>f</v>
      </c>
      <c r="C2537" t="str">
        <f t="shared" si="120"/>
        <v>f</v>
      </c>
      <c r="D2537" t="str">
        <f t="shared" si="121"/>
        <v>f</v>
      </c>
      <c r="E2537" t="str">
        <f>IF(COUNT(SEARCH({"04.","05.","09.","12."},CONCATENATE(P2536,U2536,AB2536,AH2536))),"t","f")</f>
        <v>f</v>
      </c>
      <c r="F2537" t="str">
        <f t="array" ref="F2537">IF(COUNT(SEARCH(HistorischeRubrieken,CONCATENATE(P2536,U2536,AB2536,AH2536))),"t","f")</f>
        <v>f</v>
      </c>
      <c r="G2537">
        <v>8</v>
      </c>
      <c r="H2537">
        <v>510008</v>
      </c>
      <c r="I2537" t="s">
        <v>2011</v>
      </c>
      <c r="J2537">
        <v>20120716</v>
      </c>
      <c r="K2537">
        <v>20140401</v>
      </c>
      <c r="M2537">
        <v>0</v>
      </c>
      <c r="N2537">
        <v>0</v>
      </c>
      <c r="O2537" t="s">
        <v>2001</v>
      </c>
      <c r="R2537">
        <v>0</v>
      </c>
      <c r="S2537" t="s">
        <v>271</v>
      </c>
      <c r="AA2537" t="s">
        <v>2000</v>
      </c>
      <c r="AC2537">
        <v>1</v>
      </c>
      <c r="AE2537">
        <v>1</v>
      </c>
      <c r="AF2537" t="s">
        <v>271</v>
      </c>
    </row>
    <row r="2538" spans="1:32" hidden="1" x14ac:dyDescent="0.25">
      <c r="A2538" t="str">
        <f t="array" ref="A2538">IF(COUNT(SEARCH(RubriekenHistorisch,CONCATENATE(P2537,U2537,AB2537,AH2537))),"t","f")</f>
        <v>f</v>
      </c>
      <c r="B2538" t="str">
        <f t="shared" si="119"/>
        <v>f</v>
      </c>
      <c r="C2538" t="str">
        <f t="shared" si="120"/>
        <v>f</v>
      </c>
      <c r="D2538" t="str">
        <f t="shared" si="121"/>
        <v>f</v>
      </c>
      <c r="E2538" t="str">
        <f>IF(COUNT(SEARCH({"04.","05.","09.","12."},CONCATENATE(P2537,U2537,AB2537,AH2537))),"t","f")</f>
        <v>f</v>
      </c>
      <c r="F2538" t="str">
        <f t="array" ref="F2538">IF(COUNT(SEARCH(HistorischeRubrieken,CONCATENATE(P2537,U2537,AB2537,AH2537))),"t","f")</f>
        <v>f</v>
      </c>
      <c r="G2538">
        <v>9</v>
      </c>
      <c r="H2538">
        <v>510008</v>
      </c>
      <c r="I2538" t="s">
        <v>2011</v>
      </c>
      <c r="J2538">
        <v>20140401</v>
      </c>
      <c r="K2538">
        <v>20150801</v>
      </c>
      <c r="M2538">
        <v>0</v>
      </c>
      <c r="N2538">
        <v>0</v>
      </c>
      <c r="O2538" t="s">
        <v>2003</v>
      </c>
      <c r="R2538">
        <v>0</v>
      </c>
      <c r="S2538" t="s">
        <v>271</v>
      </c>
      <c r="AA2538" t="s">
        <v>1611</v>
      </c>
      <c r="AC2538">
        <v>1</v>
      </c>
      <c r="AE2538">
        <v>1</v>
      </c>
      <c r="AF2538" t="s">
        <v>271</v>
      </c>
    </row>
    <row r="2539" spans="1:32" x14ac:dyDescent="0.25">
      <c r="A2539" t="str">
        <f t="array" ref="A2539">IF(COUNT(SEARCH(RubriekenHistorisch,CONCATENATE(P2538,U2538,AB2538,AH2538))),"t","f")</f>
        <v>f</v>
      </c>
      <c r="B2539" t="str">
        <f t="shared" si="119"/>
        <v>f</v>
      </c>
      <c r="C2539" t="str">
        <f t="shared" si="120"/>
        <v>f</v>
      </c>
      <c r="D2539" t="str">
        <f t="shared" si="121"/>
        <v>f</v>
      </c>
      <c r="E2539" t="str">
        <f>IF(COUNT(SEARCH({"04.","05.","09.","12."},CONCATENATE(P2538,U2538,AB2538,AH2538))),"t","f")</f>
        <v>f</v>
      </c>
      <c r="F2539" t="str">
        <f t="array" ref="F2539">IF(COUNT(SEARCH(HistorischeRubrieken,CONCATENATE(P2538,U2538,AB2538,AH2538))),"t","f")</f>
        <v>f</v>
      </c>
      <c r="G2539">
        <v>10</v>
      </c>
      <c r="H2539">
        <v>510008</v>
      </c>
      <c r="I2539" t="s">
        <v>2011</v>
      </c>
      <c r="J2539">
        <v>20150801</v>
      </c>
      <c r="M2539">
        <v>0</v>
      </c>
      <c r="N2539">
        <v>0</v>
      </c>
      <c r="O2539" t="s">
        <v>2003</v>
      </c>
      <c r="R2539">
        <v>0</v>
      </c>
      <c r="S2539" t="s">
        <v>271</v>
      </c>
      <c r="AA2539" t="s">
        <v>1613</v>
      </c>
      <c r="AC2539">
        <v>1</v>
      </c>
      <c r="AE2539">
        <v>1</v>
      </c>
      <c r="AF2539" t="s">
        <v>271</v>
      </c>
    </row>
    <row r="2540" spans="1:32" hidden="1" x14ac:dyDescent="0.25">
      <c r="A2540" t="str">
        <f t="array" ref="A2540">IF(COUNT(SEARCH(RubriekenHistorisch,CONCATENATE(P2539,U2539,AB2539,AH2539))),"t","f")</f>
        <v>f</v>
      </c>
      <c r="B2540" t="str">
        <f t="shared" si="119"/>
        <v>f</v>
      </c>
      <c r="C2540" t="str">
        <f t="shared" si="120"/>
        <v>f</v>
      </c>
      <c r="D2540" t="str">
        <f t="shared" si="121"/>
        <v>f</v>
      </c>
      <c r="E2540" t="str">
        <f>IF(COUNT(SEARCH({"04.","05.","09.","12."},CONCATENATE(P2539,U2539,AB2539,AH2539))),"t","f")</f>
        <v>f</v>
      </c>
      <c r="F2540" t="str">
        <f t="array" ref="F2540">IF(COUNT(SEARCH(HistorischeRubrieken,CONCATENATE(P2539,U2539,AB2539,AH2539))),"t","f")</f>
        <v>f</v>
      </c>
      <c r="G2540">
        <v>1</v>
      </c>
      <c r="H2540">
        <v>510009</v>
      </c>
      <c r="I2540" t="s">
        <v>2012</v>
      </c>
      <c r="J2540">
        <v>19971101</v>
      </c>
      <c r="K2540">
        <v>20010401</v>
      </c>
      <c r="M2540">
        <v>0</v>
      </c>
      <c r="N2540">
        <v>0</v>
      </c>
      <c r="O2540" t="s">
        <v>1992</v>
      </c>
      <c r="R2540">
        <v>0</v>
      </c>
      <c r="S2540" t="s">
        <v>271</v>
      </c>
      <c r="AA2540" t="s">
        <v>2005</v>
      </c>
      <c r="AC2540">
        <v>1</v>
      </c>
      <c r="AE2540">
        <v>1</v>
      </c>
      <c r="AF2540" t="s">
        <v>271</v>
      </c>
    </row>
    <row r="2541" spans="1:32" hidden="1" x14ac:dyDescent="0.25">
      <c r="A2541" t="str">
        <f t="array" ref="A2541">IF(COUNT(SEARCH(RubriekenHistorisch,CONCATENATE(P2540,U2540,AB2540,AH2540))),"t","f")</f>
        <v>f</v>
      </c>
      <c r="B2541" t="str">
        <f t="shared" si="119"/>
        <v>f</v>
      </c>
      <c r="C2541" t="str">
        <f t="shared" si="120"/>
        <v>f</v>
      </c>
      <c r="D2541" t="str">
        <f t="shared" si="121"/>
        <v>f</v>
      </c>
      <c r="E2541" t="str">
        <f>IF(COUNT(SEARCH({"04.","05.","09.","12."},CONCATENATE(P2540,U2540,AB2540,AH2540))),"t","f")</f>
        <v>f</v>
      </c>
      <c r="F2541" t="str">
        <f t="array" ref="F2541">IF(COUNT(SEARCH(HistorischeRubrieken,CONCATENATE(P2540,U2540,AB2540,AH2540))),"t","f")</f>
        <v>f</v>
      </c>
      <c r="G2541">
        <v>2</v>
      </c>
      <c r="H2541">
        <v>510009</v>
      </c>
      <c r="I2541" t="s">
        <v>2012</v>
      </c>
      <c r="J2541">
        <v>20010401</v>
      </c>
      <c r="K2541">
        <v>20071201</v>
      </c>
      <c r="M2541">
        <v>0</v>
      </c>
      <c r="N2541">
        <v>0</v>
      </c>
      <c r="O2541" t="s">
        <v>1994</v>
      </c>
      <c r="R2541">
        <v>0</v>
      </c>
      <c r="S2541" t="s">
        <v>271</v>
      </c>
      <c r="AA2541" t="s">
        <v>1995</v>
      </c>
      <c r="AC2541">
        <v>1</v>
      </c>
      <c r="AE2541">
        <v>1</v>
      </c>
      <c r="AF2541" t="s">
        <v>271</v>
      </c>
    </row>
    <row r="2542" spans="1:32" hidden="1" x14ac:dyDescent="0.25">
      <c r="A2542" t="str">
        <f t="array" ref="A2542">IF(COUNT(SEARCH(RubriekenHistorisch,CONCATENATE(P2541,U2541,AB2541,AH2541))),"t","f")</f>
        <v>f</v>
      </c>
      <c r="B2542" t="str">
        <f t="shared" si="119"/>
        <v>f</v>
      </c>
      <c r="C2542" t="str">
        <f t="shared" si="120"/>
        <v>f</v>
      </c>
      <c r="D2542" t="str">
        <f t="shared" si="121"/>
        <v>f</v>
      </c>
      <c r="E2542" t="str">
        <f>IF(COUNT(SEARCH({"04.","05.","09.","12."},CONCATENATE(P2541,U2541,AB2541,AH2541))),"t","f")</f>
        <v>f</v>
      </c>
      <c r="F2542" t="str">
        <f t="array" ref="F2542">IF(COUNT(SEARCH(HistorischeRubrieken,CONCATENATE(P2541,U2541,AB2541,AH2541))),"t","f")</f>
        <v>f</v>
      </c>
      <c r="G2542">
        <v>3</v>
      </c>
      <c r="H2542">
        <v>510009</v>
      </c>
      <c r="I2542" t="s">
        <v>2012</v>
      </c>
      <c r="J2542">
        <v>20071201</v>
      </c>
      <c r="K2542">
        <v>20100201</v>
      </c>
      <c r="M2542">
        <v>0</v>
      </c>
      <c r="N2542">
        <v>0</v>
      </c>
      <c r="O2542" t="s">
        <v>1996</v>
      </c>
      <c r="R2542">
        <v>0</v>
      </c>
      <c r="S2542" t="s">
        <v>271</v>
      </c>
      <c r="AA2542" t="s">
        <v>1997</v>
      </c>
      <c r="AC2542">
        <v>1</v>
      </c>
      <c r="AE2542">
        <v>1</v>
      </c>
      <c r="AF2542" t="s">
        <v>271</v>
      </c>
    </row>
    <row r="2543" spans="1:32" hidden="1" x14ac:dyDescent="0.25">
      <c r="A2543" t="str">
        <f t="array" ref="A2543">IF(COUNT(SEARCH(RubriekenHistorisch,CONCATENATE(P2542,U2542,AB2542,AH2542))),"t","f")</f>
        <v>f</v>
      </c>
      <c r="B2543" t="str">
        <f t="shared" si="119"/>
        <v>f</v>
      </c>
      <c r="C2543" t="str">
        <f t="shared" si="120"/>
        <v>f</v>
      </c>
      <c r="D2543" t="str">
        <f t="shared" si="121"/>
        <v>f</v>
      </c>
      <c r="E2543" t="str">
        <f>IF(COUNT(SEARCH({"04.","05.","09.","12."},CONCATENATE(P2542,U2542,AB2542,AH2542))),"t","f")</f>
        <v>f</v>
      </c>
      <c r="F2543" t="str">
        <f t="array" ref="F2543">IF(COUNT(SEARCH(HistorischeRubrieken,CONCATENATE(P2542,U2542,AB2542,AH2542))),"t","f")</f>
        <v>f</v>
      </c>
      <c r="G2543">
        <v>4</v>
      </c>
      <c r="H2543">
        <v>510009</v>
      </c>
      <c r="I2543" t="s">
        <v>2012</v>
      </c>
      <c r="J2543">
        <v>20100201</v>
      </c>
      <c r="K2543">
        <v>20120115</v>
      </c>
      <c r="M2543">
        <v>0</v>
      </c>
      <c r="N2543">
        <v>0</v>
      </c>
      <c r="O2543" t="s">
        <v>1996</v>
      </c>
      <c r="R2543">
        <v>0</v>
      </c>
      <c r="S2543" t="s">
        <v>271</v>
      </c>
      <c r="AA2543" t="s">
        <v>1998</v>
      </c>
      <c r="AC2543">
        <v>1</v>
      </c>
      <c r="AE2543">
        <v>1</v>
      </c>
      <c r="AF2543" t="s">
        <v>271</v>
      </c>
    </row>
    <row r="2544" spans="1:32" hidden="1" x14ac:dyDescent="0.25">
      <c r="A2544" t="str">
        <f t="array" ref="A2544">IF(COUNT(SEARCH(RubriekenHistorisch,CONCATENATE(P2543,U2543,AB2543,AH2543))),"t","f")</f>
        <v>f</v>
      </c>
      <c r="B2544" t="str">
        <f t="shared" si="119"/>
        <v>f</v>
      </c>
      <c r="C2544" t="str">
        <f t="shared" si="120"/>
        <v>f</v>
      </c>
      <c r="D2544" t="str">
        <f t="shared" si="121"/>
        <v>f</v>
      </c>
      <c r="E2544" t="str">
        <f>IF(COUNT(SEARCH({"04.","05.","09.","12."},CONCATENATE(P2543,U2543,AB2543,AH2543))),"t","f")</f>
        <v>f</v>
      </c>
      <c r="F2544" t="str">
        <f t="array" ref="F2544">IF(COUNT(SEARCH(HistorischeRubrieken,CONCATENATE(P2543,U2543,AB2543,AH2543))),"t","f")</f>
        <v>f</v>
      </c>
      <c r="G2544">
        <v>5</v>
      </c>
      <c r="H2544">
        <v>510009</v>
      </c>
      <c r="I2544" t="s">
        <v>2012</v>
      </c>
      <c r="J2544">
        <v>20120115</v>
      </c>
      <c r="K2544">
        <v>20120116</v>
      </c>
      <c r="M2544">
        <v>0</v>
      </c>
      <c r="N2544">
        <v>0</v>
      </c>
      <c r="O2544" t="s">
        <v>1999</v>
      </c>
      <c r="R2544">
        <v>0</v>
      </c>
      <c r="S2544" t="s">
        <v>271</v>
      </c>
      <c r="AA2544" t="s">
        <v>2000</v>
      </c>
      <c r="AC2544">
        <v>1</v>
      </c>
      <c r="AE2544">
        <v>1</v>
      </c>
      <c r="AF2544" t="s">
        <v>271</v>
      </c>
    </row>
    <row r="2545" spans="1:32" hidden="1" x14ac:dyDescent="0.25">
      <c r="A2545" t="str">
        <f t="array" ref="A2545">IF(COUNT(SEARCH(RubriekenHistorisch,CONCATENATE(P2544,U2544,AB2544,AH2544))),"t","f")</f>
        <v>f</v>
      </c>
      <c r="B2545" t="str">
        <f t="shared" si="119"/>
        <v>f</v>
      </c>
      <c r="C2545" t="str">
        <f t="shared" si="120"/>
        <v>f</v>
      </c>
      <c r="D2545" t="str">
        <f t="shared" si="121"/>
        <v>f</v>
      </c>
      <c r="E2545" t="str">
        <f>IF(COUNT(SEARCH({"04.","05.","09.","12."},CONCATENATE(P2544,U2544,AB2544,AH2544))),"t","f")</f>
        <v>f</v>
      </c>
      <c r="F2545" t="str">
        <f t="array" ref="F2545">IF(COUNT(SEARCH(HistorischeRubrieken,CONCATENATE(P2544,U2544,AB2544,AH2544))),"t","f")</f>
        <v>f</v>
      </c>
      <c r="G2545">
        <v>6</v>
      </c>
      <c r="H2545">
        <v>510009</v>
      </c>
      <c r="I2545" t="s">
        <v>2012</v>
      </c>
      <c r="J2545">
        <v>20120116</v>
      </c>
      <c r="K2545">
        <v>20120716</v>
      </c>
      <c r="M2545">
        <v>0</v>
      </c>
      <c r="N2545">
        <v>0</v>
      </c>
      <c r="O2545" t="s">
        <v>2001</v>
      </c>
      <c r="R2545">
        <v>0</v>
      </c>
      <c r="S2545" t="s">
        <v>271</v>
      </c>
      <c r="AA2545" t="s">
        <v>2000</v>
      </c>
      <c r="AC2545">
        <v>1</v>
      </c>
      <c r="AE2545">
        <v>1</v>
      </c>
      <c r="AF2545" t="s">
        <v>271</v>
      </c>
    </row>
    <row r="2546" spans="1:32" hidden="1" x14ac:dyDescent="0.25">
      <c r="A2546" t="str">
        <f t="array" ref="A2546">IF(COUNT(SEARCH(RubriekenHistorisch,CONCATENATE(P2545,U2545,AB2545,AH2545))),"t","f")</f>
        <v>f</v>
      </c>
      <c r="B2546" t="str">
        <f t="shared" si="119"/>
        <v>f</v>
      </c>
      <c r="C2546" t="str">
        <f t="shared" si="120"/>
        <v>f</v>
      </c>
      <c r="D2546" t="str">
        <f t="shared" si="121"/>
        <v>f</v>
      </c>
      <c r="E2546" t="str">
        <f>IF(COUNT(SEARCH({"04.","05.","09.","12."},CONCATENATE(P2545,U2545,AB2545,AH2545))),"t","f")</f>
        <v>f</v>
      </c>
      <c r="F2546" t="str">
        <f t="array" ref="F2546">IF(COUNT(SEARCH(HistorischeRubrieken,CONCATENATE(P2545,U2545,AB2545,AH2545))),"t","f")</f>
        <v>f</v>
      </c>
      <c r="G2546">
        <v>7</v>
      </c>
      <c r="H2546">
        <v>510009</v>
      </c>
      <c r="I2546" t="s">
        <v>2012</v>
      </c>
      <c r="J2546">
        <v>20120716</v>
      </c>
      <c r="K2546">
        <v>20130101</v>
      </c>
      <c r="M2546">
        <v>0</v>
      </c>
      <c r="N2546">
        <v>0</v>
      </c>
      <c r="O2546" t="s">
        <v>2001</v>
      </c>
      <c r="R2546">
        <v>0</v>
      </c>
      <c r="S2546" t="s">
        <v>271</v>
      </c>
      <c r="AA2546" t="s">
        <v>2000</v>
      </c>
      <c r="AC2546">
        <v>1</v>
      </c>
      <c r="AE2546">
        <v>1</v>
      </c>
      <c r="AF2546" t="s">
        <v>271</v>
      </c>
    </row>
    <row r="2547" spans="1:32" hidden="1" x14ac:dyDescent="0.25">
      <c r="A2547" t="str">
        <f t="array" ref="A2547">IF(COUNT(SEARCH(RubriekenHistorisch,CONCATENATE(P2546,U2546,AB2546,AH2546))),"t","f")</f>
        <v>f</v>
      </c>
      <c r="B2547" t="str">
        <f t="shared" si="119"/>
        <v>f</v>
      </c>
      <c r="C2547" t="str">
        <f t="shared" si="120"/>
        <v>f</v>
      </c>
      <c r="D2547" t="str">
        <f t="shared" si="121"/>
        <v>f</v>
      </c>
      <c r="E2547" t="str">
        <f>IF(COUNT(SEARCH({"04.","05.","09.","12."},CONCATENATE(P2546,U2546,AB2546,AH2546))),"t","f")</f>
        <v>f</v>
      </c>
      <c r="F2547" t="str">
        <f t="array" ref="F2547">IF(COUNT(SEARCH(HistorischeRubrieken,CONCATENATE(P2546,U2546,AB2546,AH2546))),"t","f")</f>
        <v>f</v>
      </c>
      <c r="G2547">
        <v>8</v>
      </c>
      <c r="H2547">
        <v>510009</v>
      </c>
      <c r="I2547" t="s">
        <v>2012</v>
      </c>
      <c r="J2547">
        <v>20130101</v>
      </c>
      <c r="K2547">
        <v>20130201</v>
      </c>
      <c r="M2547">
        <v>0</v>
      </c>
      <c r="N2547">
        <v>0</v>
      </c>
      <c r="U2547" t="s">
        <v>2013</v>
      </c>
      <c r="V2547">
        <v>2</v>
      </c>
      <c r="W2547">
        <v>0</v>
      </c>
      <c r="X2547">
        <v>20130122</v>
      </c>
      <c r="Y2547">
        <v>0</v>
      </c>
      <c r="Z2547" t="s">
        <v>271</v>
      </c>
    </row>
    <row r="2548" spans="1:32" hidden="1" x14ac:dyDescent="0.25">
      <c r="A2548" t="str">
        <f t="array" ref="A2548">IF(COUNT(SEARCH(RubriekenHistorisch,CONCATENATE(P2547,U2547,AB2547,AH2547))),"t","f")</f>
        <v>f</v>
      </c>
      <c r="B2548" t="str">
        <f t="shared" si="119"/>
        <v>f</v>
      </c>
      <c r="C2548" t="str">
        <f t="shared" si="120"/>
        <v>t</v>
      </c>
      <c r="D2548" t="str">
        <f t="shared" si="121"/>
        <v>f</v>
      </c>
      <c r="E2548" t="str">
        <f>IF(COUNT(SEARCH({"04.","05.","09.","12."},CONCATENATE(P2547,U2547,AB2547,AH2547))),"t","f")</f>
        <v>f</v>
      </c>
      <c r="F2548" t="str">
        <f t="array" ref="F2548">IF(COUNT(SEARCH(HistorischeRubrieken,CONCATENATE(P2547,U2547,AB2547,AH2547))),"t","f")</f>
        <v>f</v>
      </c>
      <c r="G2548">
        <v>1</v>
      </c>
      <c r="H2548">
        <v>510010</v>
      </c>
      <c r="I2548" t="s">
        <v>2014</v>
      </c>
      <c r="J2548">
        <v>19971101</v>
      </c>
      <c r="K2548">
        <v>19980801</v>
      </c>
      <c r="M2548">
        <v>0</v>
      </c>
      <c r="N2548">
        <v>0</v>
      </c>
      <c r="O2548" t="s">
        <v>1992</v>
      </c>
      <c r="R2548">
        <v>0</v>
      </c>
      <c r="S2548" t="s">
        <v>271</v>
      </c>
      <c r="AA2548" t="s">
        <v>2005</v>
      </c>
      <c r="AC2548">
        <v>1</v>
      </c>
      <c r="AE2548">
        <v>1</v>
      </c>
      <c r="AF2548" t="s">
        <v>271</v>
      </c>
    </row>
    <row r="2549" spans="1:32" hidden="1" x14ac:dyDescent="0.25">
      <c r="A2549" t="str">
        <f t="array" ref="A2549">IF(COUNT(SEARCH(RubriekenHistorisch,CONCATENATE(P2548,U2548,AB2548,AH2548))),"t","f")</f>
        <v>f</v>
      </c>
      <c r="B2549" t="str">
        <f t="shared" si="119"/>
        <v>f</v>
      </c>
      <c r="C2549" t="str">
        <f t="shared" si="120"/>
        <v>f</v>
      </c>
      <c r="D2549" t="str">
        <f t="shared" si="121"/>
        <v>f</v>
      </c>
      <c r="E2549" t="str">
        <f>IF(COUNT(SEARCH({"04.","05.","09.","12."},CONCATENATE(P2548,U2548,AB2548,AH2548))),"t","f")</f>
        <v>f</v>
      </c>
      <c r="F2549" t="str">
        <f t="array" ref="F2549">IF(COUNT(SEARCH(HistorischeRubrieken,CONCATENATE(P2548,U2548,AB2548,AH2548))),"t","f")</f>
        <v>f</v>
      </c>
      <c r="G2549">
        <v>2</v>
      </c>
      <c r="H2549">
        <v>510010</v>
      </c>
      <c r="I2549" t="s">
        <v>2014</v>
      </c>
      <c r="J2549">
        <v>19980801</v>
      </c>
      <c r="K2549">
        <v>20010401</v>
      </c>
      <c r="M2549">
        <v>0</v>
      </c>
      <c r="N2549">
        <v>0</v>
      </c>
      <c r="O2549" t="s">
        <v>1992</v>
      </c>
      <c r="R2549">
        <v>0</v>
      </c>
      <c r="S2549" t="s">
        <v>271</v>
      </c>
      <c r="AA2549" t="s">
        <v>1993</v>
      </c>
      <c r="AC2549">
        <v>1</v>
      </c>
      <c r="AE2549">
        <v>1</v>
      </c>
      <c r="AF2549" t="s">
        <v>271</v>
      </c>
    </row>
    <row r="2550" spans="1:32" hidden="1" x14ac:dyDescent="0.25">
      <c r="A2550" t="str">
        <f t="array" ref="A2550">IF(COUNT(SEARCH(RubriekenHistorisch,CONCATENATE(P2549,U2549,AB2549,AH2549))),"t","f")</f>
        <v>f</v>
      </c>
      <c r="B2550" t="str">
        <f t="shared" si="119"/>
        <v>f</v>
      </c>
      <c r="C2550" t="str">
        <f t="shared" si="120"/>
        <v>f</v>
      </c>
      <c r="D2550" t="str">
        <f t="shared" si="121"/>
        <v>f</v>
      </c>
      <c r="E2550" t="str">
        <f>IF(COUNT(SEARCH({"04.","05.","09.","12."},CONCATENATE(P2549,U2549,AB2549,AH2549))),"t","f")</f>
        <v>f</v>
      </c>
      <c r="F2550" t="str">
        <f t="array" ref="F2550">IF(COUNT(SEARCH(HistorischeRubrieken,CONCATENATE(P2549,U2549,AB2549,AH2549))),"t","f")</f>
        <v>f</v>
      </c>
      <c r="G2550">
        <v>3</v>
      </c>
      <c r="H2550">
        <v>510010</v>
      </c>
      <c r="I2550" t="s">
        <v>2014</v>
      </c>
      <c r="J2550">
        <v>20010401</v>
      </c>
      <c r="K2550">
        <v>20071201</v>
      </c>
      <c r="M2550">
        <v>0</v>
      </c>
      <c r="N2550">
        <v>0</v>
      </c>
      <c r="O2550" t="s">
        <v>1994</v>
      </c>
      <c r="R2550">
        <v>0</v>
      </c>
      <c r="S2550" t="s">
        <v>271</v>
      </c>
      <c r="AA2550" t="s">
        <v>1995</v>
      </c>
      <c r="AC2550">
        <v>1</v>
      </c>
      <c r="AE2550">
        <v>1</v>
      </c>
      <c r="AF2550" t="s">
        <v>271</v>
      </c>
    </row>
    <row r="2551" spans="1:32" hidden="1" x14ac:dyDescent="0.25">
      <c r="A2551" t="str">
        <f t="array" ref="A2551">IF(COUNT(SEARCH(RubriekenHistorisch,CONCATENATE(P2550,U2550,AB2550,AH2550))),"t","f")</f>
        <v>f</v>
      </c>
      <c r="B2551" t="str">
        <f t="shared" si="119"/>
        <v>f</v>
      </c>
      <c r="C2551" t="str">
        <f t="shared" si="120"/>
        <v>f</v>
      </c>
      <c r="D2551" t="str">
        <f t="shared" si="121"/>
        <v>f</v>
      </c>
      <c r="E2551" t="str">
        <f>IF(COUNT(SEARCH({"04.","05.","09.","12."},CONCATENATE(P2550,U2550,AB2550,AH2550))),"t","f")</f>
        <v>f</v>
      </c>
      <c r="F2551" t="str">
        <f t="array" ref="F2551">IF(COUNT(SEARCH(HistorischeRubrieken,CONCATENATE(P2550,U2550,AB2550,AH2550))),"t","f")</f>
        <v>f</v>
      </c>
      <c r="G2551">
        <v>4</v>
      </c>
      <c r="H2551">
        <v>510010</v>
      </c>
      <c r="I2551" t="s">
        <v>2014</v>
      </c>
      <c r="J2551">
        <v>20071201</v>
      </c>
      <c r="K2551">
        <v>20100201</v>
      </c>
      <c r="M2551">
        <v>0</v>
      </c>
      <c r="N2551">
        <v>0</v>
      </c>
      <c r="O2551" t="s">
        <v>1996</v>
      </c>
      <c r="R2551">
        <v>0</v>
      </c>
      <c r="S2551" t="s">
        <v>271</v>
      </c>
      <c r="AA2551" t="s">
        <v>1997</v>
      </c>
      <c r="AC2551">
        <v>1</v>
      </c>
      <c r="AE2551">
        <v>1</v>
      </c>
      <c r="AF2551" t="s">
        <v>271</v>
      </c>
    </row>
    <row r="2552" spans="1:32" hidden="1" x14ac:dyDescent="0.25">
      <c r="A2552" t="str">
        <f t="array" ref="A2552">IF(COUNT(SEARCH(RubriekenHistorisch,CONCATENATE(P2551,U2551,AB2551,AH2551))),"t","f")</f>
        <v>f</v>
      </c>
      <c r="B2552" t="str">
        <f t="shared" si="119"/>
        <v>f</v>
      </c>
      <c r="C2552" t="str">
        <f t="shared" si="120"/>
        <v>f</v>
      </c>
      <c r="D2552" t="str">
        <f t="shared" si="121"/>
        <v>f</v>
      </c>
      <c r="E2552" t="str">
        <f>IF(COUNT(SEARCH({"04.","05.","09.","12."},CONCATENATE(P2551,U2551,AB2551,AH2551))),"t","f")</f>
        <v>f</v>
      </c>
      <c r="F2552" t="str">
        <f t="array" ref="F2552">IF(COUNT(SEARCH(HistorischeRubrieken,CONCATENATE(P2551,U2551,AB2551,AH2551))),"t","f")</f>
        <v>f</v>
      </c>
      <c r="G2552">
        <v>5</v>
      </c>
      <c r="H2552">
        <v>510010</v>
      </c>
      <c r="I2552" t="s">
        <v>2014</v>
      </c>
      <c r="J2552">
        <v>20100201</v>
      </c>
      <c r="K2552">
        <v>20120115</v>
      </c>
      <c r="M2552">
        <v>0</v>
      </c>
      <c r="N2552">
        <v>0</v>
      </c>
      <c r="O2552" t="s">
        <v>1996</v>
      </c>
      <c r="R2552">
        <v>0</v>
      </c>
      <c r="S2552" t="s">
        <v>271</v>
      </c>
      <c r="AA2552" t="s">
        <v>1998</v>
      </c>
      <c r="AC2552">
        <v>1</v>
      </c>
      <c r="AE2552">
        <v>1</v>
      </c>
      <c r="AF2552" t="s">
        <v>271</v>
      </c>
    </row>
    <row r="2553" spans="1:32" hidden="1" x14ac:dyDescent="0.25">
      <c r="A2553" t="str">
        <f t="array" ref="A2553">IF(COUNT(SEARCH(RubriekenHistorisch,CONCATENATE(P2552,U2552,AB2552,AH2552))),"t","f")</f>
        <v>f</v>
      </c>
      <c r="B2553" t="str">
        <f t="shared" si="119"/>
        <v>f</v>
      </c>
      <c r="C2553" t="str">
        <f t="shared" si="120"/>
        <v>f</v>
      </c>
      <c r="D2553" t="str">
        <f t="shared" si="121"/>
        <v>f</v>
      </c>
      <c r="E2553" t="str">
        <f>IF(COUNT(SEARCH({"04.","05.","09.","12."},CONCATENATE(P2552,U2552,AB2552,AH2552))),"t","f")</f>
        <v>f</v>
      </c>
      <c r="F2553" t="str">
        <f t="array" ref="F2553">IF(COUNT(SEARCH(HistorischeRubrieken,CONCATENATE(P2552,U2552,AB2552,AH2552))),"t","f")</f>
        <v>f</v>
      </c>
      <c r="G2553">
        <v>6</v>
      </c>
      <c r="H2553">
        <v>510010</v>
      </c>
      <c r="I2553" t="s">
        <v>2014</v>
      </c>
      <c r="J2553">
        <v>20120115</v>
      </c>
      <c r="K2553">
        <v>20120116</v>
      </c>
      <c r="M2553">
        <v>0</v>
      </c>
      <c r="N2553">
        <v>0</v>
      </c>
      <c r="O2553" t="s">
        <v>1999</v>
      </c>
      <c r="R2553">
        <v>0</v>
      </c>
      <c r="S2553" t="s">
        <v>271</v>
      </c>
      <c r="AA2553" t="s">
        <v>2000</v>
      </c>
      <c r="AC2553">
        <v>1</v>
      </c>
      <c r="AE2553">
        <v>1</v>
      </c>
      <c r="AF2553" t="s">
        <v>271</v>
      </c>
    </row>
    <row r="2554" spans="1:32" hidden="1" x14ac:dyDescent="0.25">
      <c r="A2554" t="str">
        <f t="array" ref="A2554">IF(COUNT(SEARCH(RubriekenHistorisch,CONCATENATE(P2553,U2553,AB2553,AH2553))),"t","f")</f>
        <v>f</v>
      </c>
      <c r="B2554" t="str">
        <f t="shared" si="119"/>
        <v>f</v>
      </c>
      <c r="C2554" t="str">
        <f t="shared" si="120"/>
        <v>f</v>
      </c>
      <c r="D2554" t="str">
        <f t="shared" si="121"/>
        <v>f</v>
      </c>
      <c r="E2554" t="str">
        <f>IF(COUNT(SEARCH({"04.","05.","09.","12."},CONCATENATE(P2553,U2553,AB2553,AH2553))),"t","f")</f>
        <v>f</v>
      </c>
      <c r="F2554" t="str">
        <f t="array" ref="F2554">IF(COUNT(SEARCH(HistorischeRubrieken,CONCATENATE(P2553,U2553,AB2553,AH2553))),"t","f")</f>
        <v>f</v>
      </c>
      <c r="G2554">
        <v>7</v>
      </c>
      <c r="H2554">
        <v>510010</v>
      </c>
      <c r="I2554" t="s">
        <v>2014</v>
      </c>
      <c r="J2554">
        <v>20120116</v>
      </c>
      <c r="K2554">
        <v>20120716</v>
      </c>
      <c r="M2554">
        <v>0</v>
      </c>
      <c r="N2554">
        <v>0</v>
      </c>
      <c r="O2554" t="s">
        <v>2001</v>
      </c>
      <c r="R2554">
        <v>0</v>
      </c>
      <c r="S2554" t="s">
        <v>271</v>
      </c>
      <c r="AA2554" t="s">
        <v>2000</v>
      </c>
      <c r="AC2554">
        <v>1</v>
      </c>
      <c r="AE2554">
        <v>1</v>
      </c>
      <c r="AF2554" t="s">
        <v>271</v>
      </c>
    </row>
    <row r="2555" spans="1:32" hidden="1" x14ac:dyDescent="0.25">
      <c r="A2555" t="str">
        <f t="array" ref="A2555">IF(COUNT(SEARCH(RubriekenHistorisch,CONCATENATE(P2554,U2554,AB2554,AH2554))),"t","f")</f>
        <v>f</v>
      </c>
      <c r="B2555" t="str">
        <f t="shared" si="119"/>
        <v>f</v>
      </c>
      <c r="C2555" t="str">
        <f t="shared" si="120"/>
        <v>f</v>
      </c>
      <c r="D2555" t="str">
        <f t="shared" si="121"/>
        <v>f</v>
      </c>
      <c r="E2555" t="str">
        <f>IF(COUNT(SEARCH({"04.","05.","09.","12."},CONCATENATE(P2554,U2554,AB2554,AH2554))),"t","f")</f>
        <v>f</v>
      </c>
      <c r="F2555" t="str">
        <f t="array" ref="F2555">IF(COUNT(SEARCH(HistorischeRubrieken,CONCATENATE(P2554,U2554,AB2554,AH2554))),"t","f")</f>
        <v>f</v>
      </c>
      <c r="G2555">
        <v>8</v>
      </c>
      <c r="H2555">
        <v>510010</v>
      </c>
      <c r="I2555" t="s">
        <v>2014</v>
      </c>
      <c r="J2555">
        <v>20120716</v>
      </c>
      <c r="K2555">
        <v>20140401</v>
      </c>
      <c r="M2555">
        <v>0</v>
      </c>
      <c r="N2555">
        <v>0</v>
      </c>
      <c r="O2555" t="s">
        <v>2001</v>
      </c>
      <c r="R2555">
        <v>0</v>
      </c>
      <c r="S2555" t="s">
        <v>271</v>
      </c>
      <c r="AA2555" t="s">
        <v>2000</v>
      </c>
      <c r="AC2555">
        <v>1</v>
      </c>
      <c r="AE2555">
        <v>1</v>
      </c>
      <c r="AF2555" t="s">
        <v>271</v>
      </c>
    </row>
    <row r="2556" spans="1:32" hidden="1" x14ac:dyDescent="0.25">
      <c r="A2556" t="str">
        <f t="array" ref="A2556">IF(COUNT(SEARCH(RubriekenHistorisch,CONCATENATE(P2555,U2555,AB2555,AH2555))),"t","f")</f>
        <v>f</v>
      </c>
      <c r="B2556" t="str">
        <f t="shared" si="119"/>
        <v>f</v>
      </c>
      <c r="C2556" t="str">
        <f t="shared" si="120"/>
        <v>f</v>
      </c>
      <c r="D2556" t="str">
        <f t="shared" si="121"/>
        <v>f</v>
      </c>
      <c r="E2556" t="str">
        <f>IF(COUNT(SEARCH({"04.","05.","09.","12."},CONCATENATE(P2555,U2555,AB2555,AH2555))),"t","f")</f>
        <v>f</v>
      </c>
      <c r="F2556" t="str">
        <f t="array" ref="F2556">IF(COUNT(SEARCH(HistorischeRubrieken,CONCATENATE(P2555,U2555,AB2555,AH2555))),"t","f")</f>
        <v>f</v>
      </c>
      <c r="G2556">
        <v>9</v>
      </c>
      <c r="H2556">
        <v>510010</v>
      </c>
      <c r="I2556" t="s">
        <v>2014</v>
      </c>
      <c r="J2556">
        <v>20140401</v>
      </c>
      <c r="K2556">
        <v>20150801</v>
      </c>
      <c r="M2556">
        <v>0</v>
      </c>
      <c r="N2556">
        <v>0</v>
      </c>
      <c r="O2556" t="s">
        <v>2003</v>
      </c>
      <c r="R2556">
        <v>0</v>
      </c>
      <c r="S2556" t="s">
        <v>271</v>
      </c>
      <c r="AA2556" t="s">
        <v>1611</v>
      </c>
      <c r="AC2556">
        <v>1</v>
      </c>
      <c r="AE2556">
        <v>1</v>
      </c>
      <c r="AF2556" t="s">
        <v>271</v>
      </c>
    </row>
    <row r="2557" spans="1:32" x14ac:dyDescent="0.25">
      <c r="A2557" t="str">
        <f t="array" ref="A2557">IF(COUNT(SEARCH(RubriekenHistorisch,CONCATENATE(P2556,U2556,AB2556,AH2556))),"t","f")</f>
        <v>f</v>
      </c>
      <c r="B2557" t="str">
        <f t="shared" si="119"/>
        <v>f</v>
      </c>
      <c r="C2557" t="str">
        <f t="shared" si="120"/>
        <v>f</v>
      </c>
      <c r="D2557" t="str">
        <f t="shared" si="121"/>
        <v>f</v>
      </c>
      <c r="E2557" t="str">
        <f>IF(COUNT(SEARCH({"04.","05.","09.","12."},CONCATENATE(P2556,U2556,AB2556,AH2556))),"t","f")</f>
        <v>f</v>
      </c>
      <c r="F2557" t="str">
        <f t="array" ref="F2557">IF(COUNT(SEARCH(HistorischeRubrieken,CONCATENATE(P2556,U2556,AB2556,AH2556))),"t","f")</f>
        <v>f</v>
      </c>
      <c r="G2557">
        <v>10</v>
      </c>
      <c r="H2557">
        <v>510010</v>
      </c>
      <c r="I2557" t="s">
        <v>2014</v>
      </c>
      <c r="J2557">
        <v>20150801</v>
      </c>
      <c r="M2557">
        <v>0</v>
      </c>
      <c r="N2557">
        <v>0</v>
      </c>
      <c r="O2557" t="s">
        <v>2003</v>
      </c>
      <c r="R2557">
        <v>0</v>
      </c>
      <c r="S2557" t="s">
        <v>271</v>
      </c>
      <c r="AA2557" t="s">
        <v>1613</v>
      </c>
      <c r="AC2557">
        <v>1</v>
      </c>
      <c r="AE2557">
        <v>1</v>
      </c>
      <c r="AF2557" t="s">
        <v>271</v>
      </c>
    </row>
    <row r="2558" spans="1:32" hidden="1" x14ac:dyDescent="0.25">
      <c r="A2558" t="str">
        <f t="array" ref="A2558">IF(COUNT(SEARCH(RubriekenHistorisch,CONCATENATE(P2557,U2557,AB2557,AH2557))),"t","f")</f>
        <v>f</v>
      </c>
      <c r="B2558" t="str">
        <f t="shared" si="119"/>
        <v>f</v>
      </c>
      <c r="C2558" t="str">
        <f t="shared" si="120"/>
        <v>f</v>
      </c>
      <c r="D2558" t="str">
        <f t="shared" si="121"/>
        <v>f</v>
      </c>
      <c r="E2558" t="str">
        <f>IF(COUNT(SEARCH({"04.","05.","09.","12."},CONCATENATE(P2557,U2557,AB2557,AH2557))),"t","f")</f>
        <v>f</v>
      </c>
      <c r="F2558" t="str">
        <f t="array" ref="F2558">IF(COUNT(SEARCH(HistorischeRubrieken,CONCATENATE(P2557,U2557,AB2557,AH2557))),"t","f")</f>
        <v>f</v>
      </c>
      <c r="G2558">
        <v>1</v>
      </c>
      <c r="H2558">
        <v>510011</v>
      </c>
      <c r="I2558" t="s">
        <v>2015</v>
      </c>
      <c r="J2558">
        <v>19971101</v>
      </c>
      <c r="K2558">
        <v>19980801</v>
      </c>
      <c r="M2558">
        <v>0</v>
      </c>
      <c r="N2558">
        <v>0</v>
      </c>
      <c r="O2558" t="s">
        <v>1992</v>
      </c>
      <c r="R2558">
        <v>0</v>
      </c>
      <c r="S2558" t="s">
        <v>271</v>
      </c>
      <c r="AA2558" t="s">
        <v>2005</v>
      </c>
      <c r="AC2558">
        <v>1</v>
      </c>
      <c r="AE2558">
        <v>1</v>
      </c>
      <c r="AF2558" t="s">
        <v>271</v>
      </c>
    </row>
    <row r="2559" spans="1:32" hidden="1" x14ac:dyDescent="0.25">
      <c r="A2559" t="str">
        <f t="array" ref="A2559">IF(COUNT(SEARCH(RubriekenHistorisch,CONCATENATE(P2558,U2558,AB2558,AH2558))),"t","f")</f>
        <v>f</v>
      </c>
      <c r="B2559" t="str">
        <f t="shared" si="119"/>
        <v>f</v>
      </c>
      <c r="C2559" t="str">
        <f t="shared" si="120"/>
        <v>f</v>
      </c>
      <c r="D2559" t="str">
        <f t="shared" si="121"/>
        <v>f</v>
      </c>
      <c r="E2559" t="str">
        <f>IF(COUNT(SEARCH({"04.","05.","09.","12."},CONCATENATE(P2558,U2558,AB2558,AH2558))),"t","f")</f>
        <v>f</v>
      </c>
      <c r="F2559" t="str">
        <f t="array" ref="F2559">IF(COUNT(SEARCH(HistorischeRubrieken,CONCATENATE(P2558,U2558,AB2558,AH2558))),"t","f")</f>
        <v>f</v>
      </c>
      <c r="G2559">
        <v>2</v>
      </c>
      <c r="H2559">
        <v>510011</v>
      </c>
      <c r="I2559" t="s">
        <v>2015</v>
      </c>
      <c r="J2559">
        <v>19980801</v>
      </c>
      <c r="K2559">
        <v>20010401</v>
      </c>
      <c r="M2559">
        <v>0</v>
      </c>
      <c r="N2559">
        <v>0</v>
      </c>
      <c r="O2559" t="s">
        <v>1992</v>
      </c>
      <c r="R2559">
        <v>0</v>
      </c>
      <c r="S2559" t="s">
        <v>271</v>
      </c>
      <c r="AA2559" t="s">
        <v>1993</v>
      </c>
      <c r="AC2559">
        <v>1</v>
      </c>
      <c r="AE2559">
        <v>1</v>
      </c>
      <c r="AF2559" t="s">
        <v>271</v>
      </c>
    </row>
    <row r="2560" spans="1:32" hidden="1" x14ac:dyDescent="0.25">
      <c r="A2560" t="str">
        <f t="array" ref="A2560">IF(COUNT(SEARCH(RubriekenHistorisch,CONCATENATE(P2559,U2559,AB2559,AH2559))),"t","f")</f>
        <v>f</v>
      </c>
      <c r="B2560" t="str">
        <f t="shared" si="119"/>
        <v>f</v>
      </c>
      <c r="C2560" t="str">
        <f t="shared" si="120"/>
        <v>f</v>
      </c>
      <c r="D2560" t="str">
        <f t="shared" si="121"/>
        <v>f</v>
      </c>
      <c r="E2560" t="str">
        <f>IF(COUNT(SEARCH({"04.","05.","09.","12."},CONCATENATE(P2559,U2559,AB2559,AH2559))),"t","f")</f>
        <v>f</v>
      </c>
      <c r="F2560" t="str">
        <f t="array" ref="F2560">IF(COUNT(SEARCH(HistorischeRubrieken,CONCATENATE(P2559,U2559,AB2559,AH2559))),"t","f")</f>
        <v>f</v>
      </c>
      <c r="G2560">
        <v>3</v>
      </c>
      <c r="H2560">
        <v>510011</v>
      </c>
      <c r="I2560" t="s">
        <v>2015</v>
      </c>
      <c r="J2560">
        <v>20010401</v>
      </c>
      <c r="K2560">
        <v>20071201</v>
      </c>
      <c r="M2560">
        <v>0</v>
      </c>
      <c r="N2560">
        <v>0</v>
      </c>
      <c r="O2560" t="s">
        <v>1994</v>
      </c>
      <c r="R2560">
        <v>0</v>
      </c>
      <c r="S2560" t="s">
        <v>271</v>
      </c>
      <c r="AA2560" t="s">
        <v>1995</v>
      </c>
      <c r="AC2560">
        <v>1</v>
      </c>
      <c r="AE2560">
        <v>1</v>
      </c>
      <c r="AF2560" t="s">
        <v>271</v>
      </c>
    </row>
    <row r="2561" spans="1:32" hidden="1" x14ac:dyDescent="0.25">
      <c r="A2561" t="str">
        <f t="array" ref="A2561">IF(COUNT(SEARCH(RubriekenHistorisch,CONCATENATE(P2560,U2560,AB2560,AH2560))),"t","f")</f>
        <v>f</v>
      </c>
      <c r="B2561" t="str">
        <f t="shared" si="119"/>
        <v>f</v>
      </c>
      <c r="C2561" t="str">
        <f t="shared" si="120"/>
        <v>f</v>
      </c>
      <c r="D2561" t="str">
        <f t="shared" si="121"/>
        <v>f</v>
      </c>
      <c r="E2561" t="str">
        <f>IF(COUNT(SEARCH({"04.","05.","09.","12."},CONCATENATE(P2560,U2560,AB2560,AH2560))),"t","f")</f>
        <v>f</v>
      </c>
      <c r="F2561" t="str">
        <f t="array" ref="F2561">IF(COUNT(SEARCH(HistorischeRubrieken,CONCATENATE(P2560,U2560,AB2560,AH2560))),"t","f")</f>
        <v>f</v>
      </c>
      <c r="G2561">
        <v>4</v>
      </c>
      <c r="H2561">
        <v>510011</v>
      </c>
      <c r="I2561" t="s">
        <v>2015</v>
      </c>
      <c r="J2561">
        <v>20071201</v>
      </c>
      <c r="K2561">
        <v>20100201</v>
      </c>
      <c r="M2561">
        <v>0</v>
      </c>
      <c r="N2561">
        <v>0</v>
      </c>
      <c r="O2561" t="s">
        <v>1996</v>
      </c>
      <c r="R2561">
        <v>0</v>
      </c>
      <c r="S2561" t="s">
        <v>271</v>
      </c>
      <c r="AA2561" t="s">
        <v>1997</v>
      </c>
      <c r="AC2561">
        <v>1</v>
      </c>
      <c r="AE2561">
        <v>1</v>
      </c>
      <c r="AF2561" t="s">
        <v>271</v>
      </c>
    </row>
    <row r="2562" spans="1:32" hidden="1" x14ac:dyDescent="0.25">
      <c r="A2562" t="str">
        <f t="array" ref="A2562">IF(COUNT(SEARCH(RubriekenHistorisch,CONCATENATE(P2561,U2561,AB2561,AH2561))),"t","f")</f>
        <v>f</v>
      </c>
      <c r="B2562" t="str">
        <f t="shared" si="119"/>
        <v>f</v>
      </c>
      <c r="C2562" t="str">
        <f t="shared" si="120"/>
        <v>f</v>
      </c>
      <c r="D2562" t="str">
        <f t="shared" si="121"/>
        <v>f</v>
      </c>
      <c r="E2562" t="str">
        <f>IF(COUNT(SEARCH({"04.","05.","09.","12."},CONCATENATE(P2561,U2561,AB2561,AH2561))),"t","f")</f>
        <v>f</v>
      </c>
      <c r="F2562" t="str">
        <f t="array" ref="F2562">IF(COUNT(SEARCH(HistorischeRubrieken,CONCATENATE(P2561,U2561,AB2561,AH2561))),"t","f")</f>
        <v>f</v>
      </c>
      <c r="G2562">
        <v>5</v>
      </c>
      <c r="H2562">
        <v>510011</v>
      </c>
      <c r="I2562" t="s">
        <v>2015</v>
      </c>
      <c r="J2562">
        <v>20100201</v>
      </c>
      <c r="K2562">
        <v>20120115</v>
      </c>
      <c r="M2562">
        <v>0</v>
      </c>
      <c r="N2562">
        <v>0</v>
      </c>
      <c r="O2562" t="s">
        <v>1996</v>
      </c>
      <c r="R2562">
        <v>0</v>
      </c>
      <c r="S2562" t="s">
        <v>271</v>
      </c>
      <c r="AA2562" t="s">
        <v>1998</v>
      </c>
      <c r="AC2562">
        <v>1</v>
      </c>
      <c r="AE2562">
        <v>1</v>
      </c>
      <c r="AF2562" t="s">
        <v>271</v>
      </c>
    </row>
    <row r="2563" spans="1:32" hidden="1" x14ac:dyDescent="0.25">
      <c r="A2563" t="str">
        <f t="array" ref="A2563">IF(COUNT(SEARCH(RubriekenHistorisch,CONCATENATE(P2562,U2562,AB2562,AH2562))),"t","f")</f>
        <v>f</v>
      </c>
      <c r="B2563" t="str">
        <f t="shared" ref="B2563:B2626" si="122">IF(COUNT(SEARCH("07.66.20",CONCATENATE(P2562,U2562,AB2562,AH2562))),"t","f")</f>
        <v>f</v>
      </c>
      <c r="C2563" t="str">
        <f t="shared" ref="C2563:C2626" si="123">IF(COUNT(SEARCH("14.40.10",CONCATENATE(P2562,U2562,AB2562,AH2562))),"t","f")</f>
        <v>f</v>
      </c>
      <c r="D2563" t="str">
        <f t="shared" si="121"/>
        <v>f</v>
      </c>
      <c r="E2563" t="str">
        <f>IF(COUNT(SEARCH({"04.","05.","09.","12."},CONCATENATE(P2562,U2562,AB2562,AH2562))),"t","f")</f>
        <v>f</v>
      </c>
      <c r="F2563" t="str">
        <f t="array" ref="F2563">IF(COUNT(SEARCH(HistorischeRubrieken,CONCATENATE(P2562,U2562,AB2562,AH2562))),"t","f")</f>
        <v>f</v>
      </c>
      <c r="G2563">
        <v>6</v>
      </c>
      <c r="H2563">
        <v>510011</v>
      </c>
      <c r="I2563" t="s">
        <v>2015</v>
      </c>
      <c r="J2563">
        <v>20120115</v>
      </c>
      <c r="K2563">
        <v>20120116</v>
      </c>
      <c r="M2563">
        <v>0</v>
      </c>
      <c r="N2563">
        <v>0</v>
      </c>
      <c r="O2563" t="s">
        <v>1999</v>
      </c>
      <c r="R2563">
        <v>0</v>
      </c>
      <c r="S2563" t="s">
        <v>271</v>
      </c>
      <c r="AA2563" t="s">
        <v>2000</v>
      </c>
      <c r="AC2563">
        <v>1</v>
      </c>
      <c r="AE2563">
        <v>1</v>
      </c>
      <c r="AF2563" t="s">
        <v>271</v>
      </c>
    </row>
    <row r="2564" spans="1:32" hidden="1" x14ac:dyDescent="0.25">
      <c r="A2564" t="str">
        <f t="array" ref="A2564">IF(COUNT(SEARCH(RubriekenHistorisch,CONCATENATE(P2563,U2563,AB2563,AH2563))),"t","f")</f>
        <v>f</v>
      </c>
      <c r="B2564" t="str">
        <f t="shared" si="122"/>
        <v>f</v>
      </c>
      <c r="C2564" t="str">
        <f t="shared" si="123"/>
        <v>f</v>
      </c>
      <c r="D2564" t="str">
        <f t="shared" ref="D2564:D2627" si="124">IF(COUNT(SEARCH("- 0",CONCATENATE(P2563,U2563,AB2563,AH2563))),"t","f")</f>
        <v>f</v>
      </c>
      <c r="E2564" t="str">
        <f>IF(COUNT(SEARCH({"04.","05.","09.","12."},CONCATENATE(P2563,U2563,AB2563,AH2563))),"t","f")</f>
        <v>f</v>
      </c>
      <c r="F2564" t="str">
        <f t="array" ref="F2564">IF(COUNT(SEARCH(HistorischeRubrieken,CONCATENATE(P2563,U2563,AB2563,AH2563))),"t","f")</f>
        <v>f</v>
      </c>
      <c r="G2564">
        <v>7</v>
      </c>
      <c r="H2564">
        <v>510011</v>
      </c>
      <c r="I2564" t="s">
        <v>2015</v>
      </c>
      <c r="J2564">
        <v>20120116</v>
      </c>
      <c r="K2564">
        <v>20120716</v>
      </c>
      <c r="M2564">
        <v>0</v>
      </c>
      <c r="N2564">
        <v>0</v>
      </c>
      <c r="O2564" t="s">
        <v>2001</v>
      </c>
      <c r="R2564">
        <v>0</v>
      </c>
      <c r="S2564" t="s">
        <v>271</v>
      </c>
      <c r="AA2564" t="s">
        <v>2000</v>
      </c>
      <c r="AC2564">
        <v>1</v>
      </c>
      <c r="AE2564">
        <v>1</v>
      </c>
      <c r="AF2564" t="s">
        <v>271</v>
      </c>
    </row>
    <row r="2565" spans="1:32" hidden="1" x14ac:dyDescent="0.25">
      <c r="A2565" t="str">
        <f t="array" ref="A2565">IF(COUNT(SEARCH(RubriekenHistorisch,CONCATENATE(P2564,U2564,AB2564,AH2564))),"t","f")</f>
        <v>f</v>
      </c>
      <c r="B2565" t="str">
        <f t="shared" si="122"/>
        <v>f</v>
      </c>
      <c r="C2565" t="str">
        <f t="shared" si="123"/>
        <v>f</v>
      </c>
      <c r="D2565" t="str">
        <f t="shared" si="124"/>
        <v>f</v>
      </c>
      <c r="E2565" t="str">
        <f>IF(COUNT(SEARCH({"04.","05.","09.","12."},CONCATENATE(P2564,U2564,AB2564,AH2564))),"t","f")</f>
        <v>f</v>
      </c>
      <c r="F2565" t="str">
        <f t="array" ref="F2565">IF(COUNT(SEARCH(HistorischeRubrieken,CONCATENATE(P2564,U2564,AB2564,AH2564))),"t","f")</f>
        <v>f</v>
      </c>
      <c r="G2565">
        <v>8</v>
      </c>
      <c r="H2565">
        <v>510011</v>
      </c>
      <c r="I2565" t="s">
        <v>2015</v>
      </c>
      <c r="J2565">
        <v>20120716</v>
      </c>
      <c r="K2565">
        <v>20130101</v>
      </c>
      <c r="M2565">
        <v>0</v>
      </c>
      <c r="N2565">
        <v>0</v>
      </c>
      <c r="O2565" t="s">
        <v>2001</v>
      </c>
      <c r="R2565">
        <v>0</v>
      </c>
      <c r="S2565" t="s">
        <v>271</v>
      </c>
      <c r="AA2565" t="s">
        <v>2000</v>
      </c>
      <c r="AC2565">
        <v>1</v>
      </c>
      <c r="AE2565">
        <v>1</v>
      </c>
      <c r="AF2565" t="s">
        <v>271</v>
      </c>
    </row>
    <row r="2566" spans="1:32" hidden="1" x14ac:dyDescent="0.25">
      <c r="A2566" t="str">
        <f t="array" ref="A2566">IF(COUNT(SEARCH(RubriekenHistorisch,CONCATENATE(P2565,U2565,AB2565,AH2565))),"t","f")</f>
        <v>f</v>
      </c>
      <c r="B2566" t="str">
        <f t="shared" si="122"/>
        <v>f</v>
      </c>
      <c r="C2566" t="str">
        <f t="shared" si="123"/>
        <v>f</v>
      </c>
      <c r="D2566" t="str">
        <f t="shared" si="124"/>
        <v>f</v>
      </c>
      <c r="E2566" t="str">
        <f>IF(COUNT(SEARCH({"04.","05.","09.","12."},CONCATENATE(P2565,U2565,AB2565,AH2565))),"t","f")</f>
        <v>f</v>
      </c>
      <c r="F2566" t="str">
        <f t="array" ref="F2566">IF(COUNT(SEARCH(HistorischeRubrieken,CONCATENATE(P2565,U2565,AB2565,AH2565))),"t","f")</f>
        <v>f</v>
      </c>
      <c r="G2566">
        <v>9</v>
      </c>
      <c r="H2566">
        <v>510011</v>
      </c>
      <c r="I2566" t="s">
        <v>2015</v>
      </c>
      <c r="J2566">
        <v>20130101</v>
      </c>
      <c r="K2566">
        <v>20130201</v>
      </c>
      <c r="M2566">
        <v>0</v>
      </c>
      <c r="N2566">
        <v>0</v>
      </c>
      <c r="U2566" t="s">
        <v>2016</v>
      </c>
      <c r="V2566">
        <v>2</v>
      </c>
      <c r="W2566">
        <v>0</v>
      </c>
      <c r="X2566">
        <v>20130122</v>
      </c>
      <c r="Y2566">
        <v>0</v>
      </c>
      <c r="Z2566" t="s">
        <v>271</v>
      </c>
    </row>
    <row r="2567" spans="1:32" hidden="1" x14ac:dyDescent="0.25">
      <c r="A2567" t="str">
        <f t="array" ref="A2567">IF(COUNT(SEARCH(RubriekenHistorisch,CONCATENATE(P2566,U2566,AB2566,AH2566))),"t","f")</f>
        <v>f</v>
      </c>
      <c r="B2567" t="str">
        <f t="shared" si="122"/>
        <v>f</v>
      </c>
      <c r="C2567" t="str">
        <f t="shared" si="123"/>
        <v>t</v>
      </c>
      <c r="D2567" t="str">
        <f t="shared" si="124"/>
        <v>f</v>
      </c>
      <c r="E2567" t="str">
        <f>IF(COUNT(SEARCH({"04.","05.","09.","12."},CONCATENATE(P2566,U2566,AB2566,AH2566))),"t","f")</f>
        <v>f</v>
      </c>
      <c r="F2567" t="str">
        <f t="array" ref="F2567">IF(COUNT(SEARCH(HistorischeRubrieken,CONCATENATE(P2566,U2566,AB2566,AH2566))),"t","f")</f>
        <v>f</v>
      </c>
      <c r="G2567">
        <v>1</v>
      </c>
      <c r="H2567">
        <v>510012</v>
      </c>
      <c r="I2567" t="s">
        <v>2017</v>
      </c>
      <c r="J2567">
        <v>19971101</v>
      </c>
      <c r="K2567">
        <v>19980801</v>
      </c>
      <c r="M2567">
        <v>0</v>
      </c>
      <c r="N2567">
        <v>0</v>
      </c>
      <c r="O2567" t="s">
        <v>1992</v>
      </c>
      <c r="R2567">
        <v>0</v>
      </c>
      <c r="S2567" t="s">
        <v>271</v>
      </c>
      <c r="AA2567" t="s">
        <v>2005</v>
      </c>
      <c r="AC2567">
        <v>1</v>
      </c>
      <c r="AE2567">
        <v>1</v>
      </c>
      <c r="AF2567" t="s">
        <v>271</v>
      </c>
    </row>
    <row r="2568" spans="1:32" hidden="1" x14ac:dyDescent="0.25">
      <c r="A2568" t="str">
        <f t="array" ref="A2568">IF(COUNT(SEARCH(RubriekenHistorisch,CONCATENATE(P2567,U2567,AB2567,AH2567))),"t","f")</f>
        <v>f</v>
      </c>
      <c r="B2568" t="str">
        <f t="shared" si="122"/>
        <v>f</v>
      </c>
      <c r="C2568" t="str">
        <f t="shared" si="123"/>
        <v>f</v>
      </c>
      <c r="D2568" t="str">
        <f t="shared" si="124"/>
        <v>f</v>
      </c>
      <c r="E2568" t="str">
        <f>IF(COUNT(SEARCH({"04.","05.","09.","12."},CONCATENATE(P2567,U2567,AB2567,AH2567))),"t","f")</f>
        <v>f</v>
      </c>
      <c r="F2568" t="str">
        <f t="array" ref="F2568">IF(COUNT(SEARCH(HistorischeRubrieken,CONCATENATE(P2567,U2567,AB2567,AH2567))),"t","f")</f>
        <v>f</v>
      </c>
      <c r="G2568">
        <v>2</v>
      </c>
      <c r="H2568">
        <v>510012</v>
      </c>
      <c r="I2568" t="s">
        <v>2017</v>
      </c>
      <c r="J2568">
        <v>19980801</v>
      </c>
      <c r="K2568">
        <v>20010401</v>
      </c>
      <c r="M2568">
        <v>0</v>
      </c>
      <c r="N2568">
        <v>0</v>
      </c>
      <c r="O2568" t="s">
        <v>1992</v>
      </c>
      <c r="R2568">
        <v>0</v>
      </c>
      <c r="S2568" t="s">
        <v>271</v>
      </c>
      <c r="AA2568" t="s">
        <v>1993</v>
      </c>
      <c r="AC2568">
        <v>1</v>
      </c>
      <c r="AE2568">
        <v>1</v>
      </c>
      <c r="AF2568" t="s">
        <v>271</v>
      </c>
    </row>
    <row r="2569" spans="1:32" hidden="1" x14ac:dyDescent="0.25">
      <c r="A2569" t="str">
        <f t="array" ref="A2569">IF(COUNT(SEARCH(RubriekenHistorisch,CONCATENATE(P2568,U2568,AB2568,AH2568))),"t","f")</f>
        <v>f</v>
      </c>
      <c r="B2569" t="str">
        <f t="shared" si="122"/>
        <v>f</v>
      </c>
      <c r="C2569" t="str">
        <f t="shared" si="123"/>
        <v>f</v>
      </c>
      <c r="D2569" t="str">
        <f t="shared" si="124"/>
        <v>f</v>
      </c>
      <c r="E2569" t="str">
        <f>IF(COUNT(SEARCH({"04.","05.","09.","12."},CONCATENATE(P2568,U2568,AB2568,AH2568))),"t","f")</f>
        <v>f</v>
      </c>
      <c r="F2569" t="str">
        <f t="array" ref="F2569">IF(COUNT(SEARCH(HistorischeRubrieken,CONCATENATE(P2568,U2568,AB2568,AH2568))),"t","f")</f>
        <v>f</v>
      </c>
      <c r="G2569">
        <v>3</v>
      </c>
      <c r="H2569">
        <v>510012</v>
      </c>
      <c r="I2569" t="s">
        <v>2017</v>
      </c>
      <c r="J2569">
        <v>20010401</v>
      </c>
      <c r="K2569">
        <v>20050101</v>
      </c>
      <c r="M2569">
        <v>0</v>
      </c>
      <c r="N2569">
        <v>0</v>
      </c>
      <c r="O2569" t="s">
        <v>1994</v>
      </c>
      <c r="R2569">
        <v>0</v>
      </c>
      <c r="S2569" t="s">
        <v>271</v>
      </c>
      <c r="AA2569" t="s">
        <v>1995</v>
      </c>
      <c r="AC2569">
        <v>1</v>
      </c>
      <c r="AE2569">
        <v>1</v>
      </c>
      <c r="AF2569" t="s">
        <v>271</v>
      </c>
    </row>
    <row r="2570" spans="1:32" hidden="1" x14ac:dyDescent="0.25">
      <c r="A2570" t="str">
        <f t="array" ref="A2570">IF(COUNT(SEARCH(RubriekenHistorisch,CONCATENATE(P2569,U2569,AB2569,AH2569))),"t","f")</f>
        <v>f</v>
      </c>
      <c r="B2570" t="str">
        <f t="shared" si="122"/>
        <v>f</v>
      </c>
      <c r="C2570" t="str">
        <f t="shared" si="123"/>
        <v>f</v>
      </c>
      <c r="D2570" t="str">
        <f t="shared" si="124"/>
        <v>f</v>
      </c>
      <c r="E2570" t="str">
        <f>IF(COUNT(SEARCH({"04.","05.","09.","12."},CONCATENATE(P2569,U2569,AB2569,AH2569))),"t","f")</f>
        <v>f</v>
      </c>
      <c r="F2570" t="str">
        <f t="array" ref="F2570">IF(COUNT(SEARCH(HistorischeRubrieken,CONCATENATE(P2569,U2569,AB2569,AH2569))),"t","f")</f>
        <v>f</v>
      </c>
      <c r="G2570">
        <v>1</v>
      </c>
      <c r="H2570">
        <v>510013</v>
      </c>
      <c r="I2570" t="s">
        <v>2018</v>
      </c>
      <c r="J2570">
        <v>19971101</v>
      </c>
      <c r="K2570">
        <v>19980801</v>
      </c>
      <c r="M2570">
        <v>0</v>
      </c>
      <c r="N2570">
        <v>0</v>
      </c>
      <c r="O2570" t="s">
        <v>1992</v>
      </c>
      <c r="R2570">
        <v>0</v>
      </c>
      <c r="S2570" t="s">
        <v>271</v>
      </c>
      <c r="AA2570" t="s">
        <v>2005</v>
      </c>
      <c r="AC2570">
        <v>1</v>
      </c>
      <c r="AE2570">
        <v>1</v>
      </c>
      <c r="AF2570" t="s">
        <v>271</v>
      </c>
    </row>
    <row r="2571" spans="1:32" hidden="1" x14ac:dyDescent="0.25">
      <c r="A2571" t="str">
        <f t="array" ref="A2571">IF(COUNT(SEARCH(RubriekenHistorisch,CONCATENATE(P2570,U2570,AB2570,AH2570))),"t","f")</f>
        <v>f</v>
      </c>
      <c r="B2571" t="str">
        <f t="shared" si="122"/>
        <v>f</v>
      </c>
      <c r="C2571" t="str">
        <f t="shared" si="123"/>
        <v>f</v>
      </c>
      <c r="D2571" t="str">
        <f t="shared" si="124"/>
        <v>f</v>
      </c>
      <c r="E2571" t="str">
        <f>IF(COUNT(SEARCH({"04.","05.","09.","12."},CONCATENATE(P2570,U2570,AB2570,AH2570))),"t","f")</f>
        <v>f</v>
      </c>
      <c r="F2571" t="str">
        <f t="array" ref="F2571">IF(COUNT(SEARCH(HistorischeRubrieken,CONCATENATE(P2570,U2570,AB2570,AH2570))),"t","f")</f>
        <v>f</v>
      </c>
      <c r="G2571">
        <v>2</v>
      </c>
      <c r="H2571">
        <v>510013</v>
      </c>
      <c r="I2571" t="s">
        <v>2018</v>
      </c>
      <c r="J2571">
        <v>19980801</v>
      </c>
      <c r="K2571">
        <v>20010401</v>
      </c>
      <c r="M2571">
        <v>0</v>
      </c>
      <c r="N2571">
        <v>0</v>
      </c>
      <c r="O2571" t="s">
        <v>1992</v>
      </c>
      <c r="R2571">
        <v>0</v>
      </c>
      <c r="S2571" t="s">
        <v>271</v>
      </c>
      <c r="AA2571" t="s">
        <v>1993</v>
      </c>
      <c r="AC2571">
        <v>1</v>
      </c>
      <c r="AE2571">
        <v>1</v>
      </c>
      <c r="AF2571" t="s">
        <v>271</v>
      </c>
    </row>
    <row r="2572" spans="1:32" hidden="1" x14ac:dyDescent="0.25">
      <c r="A2572" t="str">
        <f t="array" ref="A2572">IF(COUNT(SEARCH(RubriekenHistorisch,CONCATENATE(P2571,U2571,AB2571,AH2571))),"t","f")</f>
        <v>f</v>
      </c>
      <c r="B2572" t="str">
        <f t="shared" si="122"/>
        <v>f</v>
      </c>
      <c r="C2572" t="str">
        <f t="shared" si="123"/>
        <v>f</v>
      </c>
      <c r="D2572" t="str">
        <f t="shared" si="124"/>
        <v>f</v>
      </c>
      <c r="E2572" t="str">
        <f>IF(COUNT(SEARCH({"04.","05.","09.","12."},CONCATENATE(P2571,U2571,AB2571,AH2571))),"t","f")</f>
        <v>f</v>
      </c>
      <c r="F2572" t="str">
        <f t="array" ref="F2572">IF(COUNT(SEARCH(HistorischeRubrieken,CONCATENATE(P2571,U2571,AB2571,AH2571))),"t","f")</f>
        <v>f</v>
      </c>
      <c r="G2572">
        <v>3</v>
      </c>
      <c r="H2572">
        <v>510013</v>
      </c>
      <c r="I2572" t="s">
        <v>2018</v>
      </c>
      <c r="J2572">
        <v>20010401</v>
      </c>
      <c r="K2572">
        <v>20071201</v>
      </c>
      <c r="M2572">
        <v>0</v>
      </c>
      <c r="N2572">
        <v>0</v>
      </c>
      <c r="O2572" t="s">
        <v>1994</v>
      </c>
      <c r="R2572">
        <v>0</v>
      </c>
      <c r="S2572" t="s">
        <v>271</v>
      </c>
      <c r="AA2572" t="s">
        <v>1995</v>
      </c>
      <c r="AC2572">
        <v>1</v>
      </c>
      <c r="AE2572">
        <v>1</v>
      </c>
      <c r="AF2572" t="s">
        <v>271</v>
      </c>
    </row>
    <row r="2573" spans="1:32" hidden="1" x14ac:dyDescent="0.25">
      <c r="A2573" t="str">
        <f t="array" ref="A2573">IF(COUNT(SEARCH(RubriekenHistorisch,CONCATENATE(P2572,U2572,AB2572,AH2572))),"t","f")</f>
        <v>f</v>
      </c>
      <c r="B2573" t="str">
        <f t="shared" si="122"/>
        <v>f</v>
      </c>
      <c r="C2573" t="str">
        <f t="shared" si="123"/>
        <v>f</v>
      </c>
      <c r="D2573" t="str">
        <f t="shared" si="124"/>
        <v>f</v>
      </c>
      <c r="E2573" t="str">
        <f>IF(COUNT(SEARCH({"04.","05.","09.","12."},CONCATENATE(P2572,U2572,AB2572,AH2572))),"t","f")</f>
        <v>f</v>
      </c>
      <c r="F2573" t="str">
        <f t="array" ref="F2573">IF(COUNT(SEARCH(HistorischeRubrieken,CONCATENATE(P2572,U2572,AB2572,AH2572))),"t","f")</f>
        <v>f</v>
      </c>
      <c r="G2573">
        <v>4</v>
      </c>
      <c r="H2573">
        <v>510013</v>
      </c>
      <c r="I2573" t="s">
        <v>2018</v>
      </c>
      <c r="J2573">
        <v>20071201</v>
      </c>
      <c r="K2573">
        <v>20100201</v>
      </c>
      <c r="M2573">
        <v>0</v>
      </c>
      <c r="N2573">
        <v>0</v>
      </c>
      <c r="O2573" t="s">
        <v>1996</v>
      </c>
      <c r="R2573">
        <v>0</v>
      </c>
      <c r="S2573" t="s">
        <v>271</v>
      </c>
      <c r="AA2573" t="s">
        <v>1997</v>
      </c>
      <c r="AC2573">
        <v>1</v>
      </c>
      <c r="AE2573">
        <v>1</v>
      </c>
      <c r="AF2573" t="s">
        <v>271</v>
      </c>
    </row>
    <row r="2574" spans="1:32" hidden="1" x14ac:dyDescent="0.25">
      <c r="A2574" t="str">
        <f t="array" ref="A2574">IF(COUNT(SEARCH(RubriekenHistorisch,CONCATENATE(P2573,U2573,AB2573,AH2573))),"t","f")</f>
        <v>f</v>
      </c>
      <c r="B2574" t="str">
        <f t="shared" si="122"/>
        <v>f</v>
      </c>
      <c r="C2574" t="str">
        <f t="shared" si="123"/>
        <v>f</v>
      </c>
      <c r="D2574" t="str">
        <f t="shared" si="124"/>
        <v>f</v>
      </c>
      <c r="E2574" t="str">
        <f>IF(COUNT(SEARCH({"04.","05.","09.","12."},CONCATENATE(P2573,U2573,AB2573,AH2573))),"t","f")</f>
        <v>f</v>
      </c>
      <c r="F2574" t="str">
        <f t="array" ref="F2574">IF(COUNT(SEARCH(HistorischeRubrieken,CONCATENATE(P2573,U2573,AB2573,AH2573))),"t","f")</f>
        <v>f</v>
      </c>
      <c r="G2574">
        <v>5</v>
      </c>
      <c r="H2574">
        <v>510013</v>
      </c>
      <c r="I2574" t="s">
        <v>2018</v>
      </c>
      <c r="J2574">
        <v>20100201</v>
      </c>
      <c r="K2574">
        <v>20120115</v>
      </c>
      <c r="M2574">
        <v>0</v>
      </c>
      <c r="N2574">
        <v>0</v>
      </c>
      <c r="O2574" t="s">
        <v>1996</v>
      </c>
      <c r="R2574">
        <v>0</v>
      </c>
      <c r="S2574" t="s">
        <v>271</v>
      </c>
      <c r="AA2574" t="s">
        <v>1998</v>
      </c>
      <c r="AC2574">
        <v>1</v>
      </c>
      <c r="AE2574">
        <v>1</v>
      </c>
      <c r="AF2574" t="s">
        <v>271</v>
      </c>
    </row>
    <row r="2575" spans="1:32" hidden="1" x14ac:dyDescent="0.25">
      <c r="A2575" t="str">
        <f t="array" ref="A2575">IF(COUNT(SEARCH(RubriekenHistorisch,CONCATENATE(P2574,U2574,AB2574,AH2574))),"t","f")</f>
        <v>f</v>
      </c>
      <c r="B2575" t="str">
        <f t="shared" si="122"/>
        <v>f</v>
      </c>
      <c r="C2575" t="str">
        <f t="shared" si="123"/>
        <v>f</v>
      </c>
      <c r="D2575" t="str">
        <f t="shared" si="124"/>
        <v>f</v>
      </c>
      <c r="E2575" t="str">
        <f>IF(COUNT(SEARCH({"04.","05.","09.","12."},CONCATENATE(P2574,U2574,AB2574,AH2574))),"t","f")</f>
        <v>f</v>
      </c>
      <c r="F2575" t="str">
        <f t="array" ref="F2575">IF(COUNT(SEARCH(HistorischeRubrieken,CONCATENATE(P2574,U2574,AB2574,AH2574))),"t","f")</f>
        <v>f</v>
      </c>
      <c r="G2575">
        <v>6</v>
      </c>
      <c r="H2575">
        <v>510013</v>
      </c>
      <c r="I2575" t="s">
        <v>2018</v>
      </c>
      <c r="J2575">
        <v>20120115</v>
      </c>
      <c r="K2575">
        <v>20120116</v>
      </c>
      <c r="M2575">
        <v>0</v>
      </c>
      <c r="N2575">
        <v>0</v>
      </c>
      <c r="O2575" t="s">
        <v>1999</v>
      </c>
      <c r="R2575">
        <v>0</v>
      </c>
      <c r="S2575" t="s">
        <v>271</v>
      </c>
      <c r="AA2575" t="s">
        <v>2000</v>
      </c>
      <c r="AC2575">
        <v>1</v>
      </c>
      <c r="AE2575">
        <v>1</v>
      </c>
      <c r="AF2575" t="s">
        <v>271</v>
      </c>
    </row>
    <row r="2576" spans="1:32" hidden="1" x14ac:dyDescent="0.25">
      <c r="A2576" t="str">
        <f t="array" ref="A2576">IF(COUNT(SEARCH(RubriekenHistorisch,CONCATENATE(P2575,U2575,AB2575,AH2575))),"t","f")</f>
        <v>f</v>
      </c>
      <c r="B2576" t="str">
        <f t="shared" si="122"/>
        <v>f</v>
      </c>
      <c r="C2576" t="str">
        <f t="shared" si="123"/>
        <v>f</v>
      </c>
      <c r="D2576" t="str">
        <f t="shared" si="124"/>
        <v>f</v>
      </c>
      <c r="E2576" t="str">
        <f>IF(COUNT(SEARCH({"04.","05.","09.","12."},CONCATENATE(P2575,U2575,AB2575,AH2575))),"t","f")</f>
        <v>f</v>
      </c>
      <c r="F2576" t="str">
        <f t="array" ref="F2576">IF(COUNT(SEARCH(HistorischeRubrieken,CONCATENATE(P2575,U2575,AB2575,AH2575))),"t","f")</f>
        <v>f</v>
      </c>
      <c r="G2576">
        <v>7</v>
      </c>
      <c r="H2576">
        <v>510013</v>
      </c>
      <c r="I2576" t="s">
        <v>2018</v>
      </c>
      <c r="J2576">
        <v>20120116</v>
      </c>
      <c r="K2576">
        <v>20120716</v>
      </c>
      <c r="M2576">
        <v>0</v>
      </c>
      <c r="N2576">
        <v>0</v>
      </c>
      <c r="O2576" t="s">
        <v>2001</v>
      </c>
      <c r="R2576">
        <v>0</v>
      </c>
      <c r="S2576" t="s">
        <v>271</v>
      </c>
      <c r="AA2576" t="s">
        <v>2000</v>
      </c>
      <c r="AC2576">
        <v>1</v>
      </c>
      <c r="AE2576">
        <v>1</v>
      </c>
      <c r="AF2576" t="s">
        <v>271</v>
      </c>
    </row>
    <row r="2577" spans="1:32" hidden="1" x14ac:dyDescent="0.25">
      <c r="A2577" t="str">
        <f t="array" ref="A2577">IF(COUNT(SEARCH(RubriekenHistorisch,CONCATENATE(P2576,U2576,AB2576,AH2576))),"t","f")</f>
        <v>f</v>
      </c>
      <c r="B2577" t="str">
        <f t="shared" si="122"/>
        <v>f</v>
      </c>
      <c r="C2577" t="str">
        <f t="shared" si="123"/>
        <v>f</v>
      </c>
      <c r="D2577" t="str">
        <f t="shared" si="124"/>
        <v>f</v>
      </c>
      <c r="E2577" t="str">
        <f>IF(COUNT(SEARCH({"04.","05.","09.","12."},CONCATENATE(P2576,U2576,AB2576,AH2576))),"t","f")</f>
        <v>f</v>
      </c>
      <c r="F2577" t="str">
        <f t="array" ref="F2577">IF(COUNT(SEARCH(HistorischeRubrieken,CONCATENATE(P2576,U2576,AB2576,AH2576))),"t","f")</f>
        <v>f</v>
      </c>
      <c r="G2577">
        <v>8</v>
      </c>
      <c r="H2577">
        <v>510013</v>
      </c>
      <c r="I2577" t="s">
        <v>2018</v>
      </c>
      <c r="J2577">
        <v>20120716</v>
      </c>
      <c r="K2577">
        <v>20140401</v>
      </c>
      <c r="M2577">
        <v>0</v>
      </c>
      <c r="N2577">
        <v>0</v>
      </c>
      <c r="O2577" t="s">
        <v>2001</v>
      </c>
      <c r="R2577">
        <v>0</v>
      </c>
      <c r="S2577" t="s">
        <v>271</v>
      </c>
      <c r="AA2577" t="s">
        <v>2000</v>
      </c>
      <c r="AC2577">
        <v>1</v>
      </c>
      <c r="AE2577">
        <v>1</v>
      </c>
      <c r="AF2577" t="s">
        <v>271</v>
      </c>
    </row>
    <row r="2578" spans="1:32" hidden="1" x14ac:dyDescent="0.25">
      <c r="A2578" t="str">
        <f t="array" ref="A2578">IF(COUNT(SEARCH(RubriekenHistorisch,CONCATENATE(P2577,U2577,AB2577,AH2577))),"t","f")</f>
        <v>f</v>
      </c>
      <c r="B2578" t="str">
        <f t="shared" si="122"/>
        <v>f</v>
      </c>
      <c r="C2578" t="str">
        <f t="shared" si="123"/>
        <v>f</v>
      </c>
      <c r="D2578" t="str">
        <f t="shared" si="124"/>
        <v>f</v>
      </c>
      <c r="E2578" t="str">
        <f>IF(COUNT(SEARCH({"04.","05.","09.","12."},CONCATENATE(P2577,U2577,AB2577,AH2577))),"t","f")</f>
        <v>f</v>
      </c>
      <c r="F2578" t="str">
        <f t="array" ref="F2578">IF(COUNT(SEARCH(HistorischeRubrieken,CONCATENATE(P2577,U2577,AB2577,AH2577))),"t","f")</f>
        <v>f</v>
      </c>
      <c r="G2578">
        <v>9</v>
      </c>
      <c r="H2578">
        <v>510013</v>
      </c>
      <c r="I2578" t="s">
        <v>2018</v>
      </c>
      <c r="J2578">
        <v>20140401</v>
      </c>
      <c r="K2578">
        <v>20150101</v>
      </c>
      <c r="M2578">
        <v>0</v>
      </c>
      <c r="N2578">
        <v>0</v>
      </c>
      <c r="O2578" t="s">
        <v>2003</v>
      </c>
      <c r="R2578">
        <v>0</v>
      </c>
      <c r="S2578" t="s">
        <v>271</v>
      </c>
      <c r="AA2578" t="s">
        <v>1611</v>
      </c>
      <c r="AC2578">
        <v>1</v>
      </c>
      <c r="AE2578">
        <v>1</v>
      </c>
      <c r="AF2578" t="s">
        <v>271</v>
      </c>
    </row>
    <row r="2579" spans="1:32" hidden="1" x14ac:dyDescent="0.25">
      <c r="A2579" t="str">
        <f t="array" ref="A2579">IF(COUNT(SEARCH(RubriekenHistorisch,CONCATENATE(P2578,U2578,AB2578,AH2578))),"t","f")</f>
        <v>f</v>
      </c>
      <c r="B2579" t="str">
        <f t="shared" si="122"/>
        <v>f</v>
      </c>
      <c r="C2579" t="str">
        <f t="shared" si="123"/>
        <v>f</v>
      </c>
      <c r="D2579" t="str">
        <f t="shared" si="124"/>
        <v>f</v>
      </c>
      <c r="E2579" t="str">
        <f>IF(COUNT(SEARCH({"04.","05.","09.","12."},CONCATENATE(P2578,U2578,AB2578,AH2578))),"t","f")</f>
        <v>f</v>
      </c>
      <c r="F2579" t="str">
        <f t="array" ref="F2579">IF(COUNT(SEARCH(HistorischeRubrieken,CONCATENATE(P2578,U2578,AB2578,AH2578))),"t","f")</f>
        <v>f</v>
      </c>
      <c r="G2579">
        <v>10</v>
      </c>
      <c r="H2579">
        <v>510013</v>
      </c>
      <c r="I2579" t="s">
        <v>2018</v>
      </c>
      <c r="J2579">
        <v>20150101</v>
      </c>
      <c r="K2579">
        <v>20150801</v>
      </c>
      <c r="M2579">
        <v>0</v>
      </c>
      <c r="N2579">
        <v>0</v>
      </c>
      <c r="O2579" t="s">
        <v>2003</v>
      </c>
      <c r="R2579">
        <v>0</v>
      </c>
      <c r="S2579" t="s">
        <v>271</v>
      </c>
      <c r="U2579" t="s">
        <v>2019</v>
      </c>
      <c r="V2579">
        <v>1</v>
      </c>
      <c r="W2579">
        <v>1</v>
      </c>
      <c r="X2579">
        <v>20150108</v>
      </c>
      <c r="Y2579">
        <v>0</v>
      </c>
      <c r="Z2579" t="s">
        <v>271</v>
      </c>
      <c r="AA2579" t="s">
        <v>1611</v>
      </c>
      <c r="AC2579">
        <v>1</v>
      </c>
      <c r="AE2579">
        <v>1</v>
      </c>
      <c r="AF2579" t="s">
        <v>271</v>
      </c>
    </row>
    <row r="2580" spans="1:32" hidden="1" x14ac:dyDescent="0.25">
      <c r="A2580" t="str">
        <f t="array" ref="A2580">IF(COUNT(SEARCH(RubriekenHistorisch,CONCATENATE(P2579,U2579,AB2579,AH2579))),"t","f")</f>
        <v>f</v>
      </c>
      <c r="B2580" t="str">
        <f t="shared" si="122"/>
        <v>f</v>
      </c>
      <c r="C2580" t="str">
        <f t="shared" si="123"/>
        <v>t</v>
      </c>
      <c r="D2580" t="str">
        <f t="shared" si="124"/>
        <v>f</v>
      </c>
      <c r="E2580" t="str">
        <f>IF(COUNT(SEARCH({"04.","05.","09.","12."},CONCATENATE(P2579,U2579,AB2579,AH2579))),"t","f")</f>
        <v>f</v>
      </c>
      <c r="F2580" t="str">
        <f t="array" ref="F2580">IF(COUNT(SEARCH(HistorischeRubrieken,CONCATENATE(P2579,U2579,AB2579,AH2579))),"t","f")</f>
        <v>f</v>
      </c>
      <c r="G2580">
        <v>11</v>
      </c>
      <c r="H2580">
        <v>510013</v>
      </c>
      <c r="I2580" t="s">
        <v>2018</v>
      </c>
      <c r="J2580">
        <v>20150801</v>
      </c>
      <c r="K2580">
        <v>20160101</v>
      </c>
      <c r="M2580">
        <v>0</v>
      </c>
      <c r="N2580">
        <v>0</v>
      </c>
      <c r="O2580" t="s">
        <v>2003</v>
      </c>
      <c r="R2580">
        <v>0</v>
      </c>
      <c r="S2580" t="s">
        <v>271</v>
      </c>
      <c r="AA2580" t="s">
        <v>1613</v>
      </c>
      <c r="AC2580">
        <v>1</v>
      </c>
      <c r="AE2580">
        <v>1</v>
      </c>
      <c r="AF2580" t="s">
        <v>271</v>
      </c>
    </row>
    <row r="2581" spans="1:32" x14ac:dyDescent="0.25">
      <c r="A2581" t="str">
        <f t="array" ref="A2581">IF(COUNT(SEARCH(RubriekenHistorisch,CONCATENATE(P2580,U2580,AB2580,AH2580))),"t","f")</f>
        <v>f</v>
      </c>
      <c r="B2581" t="str">
        <f t="shared" si="122"/>
        <v>f</v>
      </c>
      <c r="C2581" t="str">
        <f t="shared" si="123"/>
        <v>f</v>
      </c>
      <c r="D2581" t="str">
        <f t="shared" si="124"/>
        <v>f</v>
      </c>
      <c r="E2581" t="str">
        <f>IF(COUNT(SEARCH({"04.","05.","09.","12."},CONCATENATE(P2580,U2580,AB2580,AH2580))),"t","f")</f>
        <v>f</v>
      </c>
      <c r="F2581" t="str">
        <f t="array" ref="F2581">IF(COUNT(SEARCH(HistorischeRubrieken,CONCATENATE(P2580,U2580,AB2580,AH2580))),"t","f")</f>
        <v>f</v>
      </c>
      <c r="G2581">
        <v>12</v>
      </c>
      <c r="H2581">
        <v>510013</v>
      </c>
      <c r="I2581" t="s">
        <v>6808</v>
      </c>
      <c r="J2581">
        <v>20160101</v>
      </c>
      <c r="M2581">
        <v>0</v>
      </c>
      <c r="N2581">
        <v>0</v>
      </c>
      <c r="O2581" t="s">
        <v>2003</v>
      </c>
      <c r="R2581">
        <v>0</v>
      </c>
      <c r="S2581" t="s">
        <v>271</v>
      </c>
      <c r="AA2581" t="s">
        <v>1613</v>
      </c>
      <c r="AC2581">
        <v>1</v>
      </c>
      <c r="AE2581">
        <v>1</v>
      </c>
      <c r="AF2581" t="s">
        <v>271</v>
      </c>
    </row>
    <row r="2582" spans="1:32" hidden="1" x14ac:dyDescent="0.25">
      <c r="A2582" t="str">
        <f t="array" ref="A2582">IF(COUNT(SEARCH(RubriekenHistorisch,CONCATENATE(P2581,U2581,AB2581,AH2581))),"t","f")</f>
        <v>f</v>
      </c>
      <c r="B2582" t="str">
        <f t="shared" si="122"/>
        <v>f</v>
      </c>
      <c r="C2582" t="str">
        <f t="shared" si="123"/>
        <v>f</v>
      </c>
      <c r="D2582" t="str">
        <f t="shared" si="124"/>
        <v>f</v>
      </c>
      <c r="E2582" t="str">
        <f>IF(COUNT(SEARCH({"04.","05.","09.","12."},CONCATENATE(P2581,U2581,AB2581,AH2581))),"t","f")</f>
        <v>f</v>
      </c>
      <c r="F2582" t="str">
        <f t="array" ref="F2582">IF(COUNT(SEARCH(HistorischeRubrieken,CONCATENATE(P2581,U2581,AB2581,AH2581))),"t","f")</f>
        <v>f</v>
      </c>
      <c r="G2582">
        <v>1</v>
      </c>
      <c r="H2582">
        <v>510014</v>
      </c>
      <c r="I2582" t="s">
        <v>2020</v>
      </c>
      <c r="J2582">
        <v>19971101</v>
      </c>
      <c r="K2582">
        <v>20010401</v>
      </c>
      <c r="M2582">
        <v>0</v>
      </c>
      <c r="N2582">
        <v>0</v>
      </c>
      <c r="O2582" t="s">
        <v>1992</v>
      </c>
      <c r="R2582">
        <v>0</v>
      </c>
      <c r="S2582" t="s">
        <v>271</v>
      </c>
      <c r="AA2582" t="s">
        <v>2005</v>
      </c>
      <c r="AC2582">
        <v>1</v>
      </c>
      <c r="AE2582">
        <v>1</v>
      </c>
      <c r="AF2582" t="s">
        <v>271</v>
      </c>
    </row>
    <row r="2583" spans="1:32" hidden="1" x14ac:dyDescent="0.25">
      <c r="A2583" t="str">
        <f t="array" ref="A2583">IF(COUNT(SEARCH(RubriekenHistorisch,CONCATENATE(P2582,U2582,AB2582,AH2582))),"t","f")</f>
        <v>f</v>
      </c>
      <c r="B2583" t="str">
        <f t="shared" si="122"/>
        <v>f</v>
      </c>
      <c r="C2583" t="str">
        <f t="shared" si="123"/>
        <v>f</v>
      </c>
      <c r="D2583" t="str">
        <f t="shared" si="124"/>
        <v>f</v>
      </c>
      <c r="E2583" t="str">
        <f>IF(COUNT(SEARCH({"04.","05.","09.","12."},CONCATENATE(P2582,U2582,AB2582,AH2582))),"t","f")</f>
        <v>f</v>
      </c>
      <c r="F2583" t="str">
        <f t="array" ref="F2583">IF(COUNT(SEARCH(HistorischeRubrieken,CONCATENATE(P2582,U2582,AB2582,AH2582))),"t","f")</f>
        <v>f</v>
      </c>
      <c r="G2583">
        <v>2</v>
      </c>
      <c r="H2583">
        <v>510014</v>
      </c>
      <c r="I2583" t="s">
        <v>2020</v>
      </c>
      <c r="J2583">
        <v>20010401</v>
      </c>
      <c r="K2583">
        <v>20071201</v>
      </c>
      <c r="M2583">
        <v>0</v>
      </c>
      <c r="N2583">
        <v>0</v>
      </c>
      <c r="O2583" t="s">
        <v>1994</v>
      </c>
      <c r="R2583">
        <v>0</v>
      </c>
      <c r="S2583" t="s">
        <v>271</v>
      </c>
      <c r="AA2583" t="s">
        <v>1995</v>
      </c>
      <c r="AC2583">
        <v>1</v>
      </c>
      <c r="AE2583">
        <v>1</v>
      </c>
      <c r="AF2583" t="s">
        <v>271</v>
      </c>
    </row>
    <row r="2584" spans="1:32" hidden="1" x14ac:dyDescent="0.25">
      <c r="A2584" t="str">
        <f t="array" ref="A2584">IF(COUNT(SEARCH(RubriekenHistorisch,CONCATENATE(P2583,U2583,AB2583,AH2583))),"t","f")</f>
        <v>f</v>
      </c>
      <c r="B2584" t="str">
        <f t="shared" si="122"/>
        <v>f</v>
      </c>
      <c r="C2584" t="str">
        <f t="shared" si="123"/>
        <v>f</v>
      </c>
      <c r="D2584" t="str">
        <f t="shared" si="124"/>
        <v>f</v>
      </c>
      <c r="E2584" t="str">
        <f>IF(COUNT(SEARCH({"04.","05.","09.","12."},CONCATENATE(P2583,U2583,AB2583,AH2583))),"t","f")</f>
        <v>f</v>
      </c>
      <c r="F2584" t="str">
        <f t="array" ref="F2584">IF(COUNT(SEARCH(HistorischeRubrieken,CONCATENATE(P2583,U2583,AB2583,AH2583))),"t","f")</f>
        <v>f</v>
      </c>
      <c r="G2584">
        <v>3</v>
      </c>
      <c r="H2584">
        <v>510014</v>
      </c>
      <c r="I2584" t="s">
        <v>2020</v>
      </c>
      <c r="J2584">
        <v>20071201</v>
      </c>
      <c r="K2584">
        <v>20100201</v>
      </c>
      <c r="M2584">
        <v>0</v>
      </c>
      <c r="N2584">
        <v>0</v>
      </c>
      <c r="O2584" t="s">
        <v>1996</v>
      </c>
      <c r="R2584">
        <v>0</v>
      </c>
      <c r="S2584" t="s">
        <v>271</v>
      </c>
      <c r="AA2584" t="s">
        <v>1997</v>
      </c>
      <c r="AC2584">
        <v>1</v>
      </c>
      <c r="AE2584">
        <v>1</v>
      </c>
      <c r="AF2584" t="s">
        <v>271</v>
      </c>
    </row>
    <row r="2585" spans="1:32" hidden="1" x14ac:dyDescent="0.25">
      <c r="A2585" t="str">
        <f t="array" ref="A2585">IF(COUNT(SEARCH(RubriekenHistorisch,CONCATENATE(P2584,U2584,AB2584,AH2584))),"t","f")</f>
        <v>f</v>
      </c>
      <c r="B2585" t="str">
        <f t="shared" si="122"/>
        <v>f</v>
      </c>
      <c r="C2585" t="str">
        <f t="shared" si="123"/>
        <v>f</v>
      </c>
      <c r="D2585" t="str">
        <f t="shared" si="124"/>
        <v>f</v>
      </c>
      <c r="E2585" t="str">
        <f>IF(COUNT(SEARCH({"04.","05.","09.","12."},CONCATENATE(P2584,U2584,AB2584,AH2584))),"t","f")</f>
        <v>f</v>
      </c>
      <c r="F2585" t="str">
        <f t="array" ref="F2585">IF(COUNT(SEARCH(HistorischeRubrieken,CONCATENATE(P2584,U2584,AB2584,AH2584))),"t","f")</f>
        <v>f</v>
      </c>
      <c r="G2585">
        <v>4</v>
      </c>
      <c r="H2585">
        <v>510014</v>
      </c>
      <c r="I2585" t="s">
        <v>2020</v>
      </c>
      <c r="J2585">
        <v>20100201</v>
      </c>
      <c r="K2585">
        <v>20120115</v>
      </c>
      <c r="M2585">
        <v>0</v>
      </c>
      <c r="N2585">
        <v>0</v>
      </c>
      <c r="O2585" t="s">
        <v>1996</v>
      </c>
      <c r="R2585">
        <v>0</v>
      </c>
      <c r="S2585" t="s">
        <v>271</v>
      </c>
      <c r="AA2585" t="s">
        <v>1998</v>
      </c>
      <c r="AC2585">
        <v>1</v>
      </c>
      <c r="AE2585">
        <v>1</v>
      </c>
      <c r="AF2585" t="s">
        <v>271</v>
      </c>
    </row>
    <row r="2586" spans="1:32" hidden="1" x14ac:dyDescent="0.25">
      <c r="A2586" t="str">
        <f t="array" ref="A2586">IF(COUNT(SEARCH(RubriekenHistorisch,CONCATENATE(P2585,U2585,AB2585,AH2585))),"t","f")</f>
        <v>f</v>
      </c>
      <c r="B2586" t="str">
        <f t="shared" si="122"/>
        <v>f</v>
      </c>
      <c r="C2586" t="str">
        <f t="shared" si="123"/>
        <v>f</v>
      </c>
      <c r="D2586" t="str">
        <f t="shared" si="124"/>
        <v>f</v>
      </c>
      <c r="E2586" t="str">
        <f>IF(COUNT(SEARCH({"04.","05.","09.","12."},CONCATENATE(P2585,U2585,AB2585,AH2585))),"t","f")</f>
        <v>f</v>
      </c>
      <c r="F2586" t="str">
        <f t="array" ref="F2586">IF(COUNT(SEARCH(HistorischeRubrieken,CONCATENATE(P2585,U2585,AB2585,AH2585))),"t","f")</f>
        <v>f</v>
      </c>
      <c r="G2586">
        <v>5</v>
      </c>
      <c r="H2586">
        <v>510014</v>
      </c>
      <c r="I2586" t="s">
        <v>2020</v>
      </c>
      <c r="J2586">
        <v>20120115</v>
      </c>
      <c r="K2586">
        <v>20120116</v>
      </c>
      <c r="M2586">
        <v>0</v>
      </c>
      <c r="N2586">
        <v>0</v>
      </c>
      <c r="O2586" t="s">
        <v>1999</v>
      </c>
      <c r="R2586">
        <v>0</v>
      </c>
      <c r="S2586" t="s">
        <v>271</v>
      </c>
      <c r="AA2586" t="s">
        <v>2000</v>
      </c>
      <c r="AC2586">
        <v>1</v>
      </c>
      <c r="AE2586">
        <v>1</v>
      </c>
      <c r="AF2586" t="s">
        <v>271</v>
      </c>
    </row>
    <row r="2587" spans="1:32" hidden="1" x14ac:dyDescent="0.25">
      <c r="A2587" t="str">
        <f t="array" ref="A2587">IF(COUNT(SEARCH(RubriekenHistorisch,CONCATENATE(P2586,U2586,AB2586,AH2586))),"t","f")</f>
        <v>f</v>
      </c>
      <c r="B2587" t="str">
        <f t="shared" si="122"/>
        <v>f</v>
      </c>
      <c r="C2587" t="str">
        <f t="shared" si="123"/>
        <v>f</v>
      </c>
      <c r="D2587" t="str">
        <f t="shared" si="124"/>
        <v>f</v>
      </c>
      <c r="E2587" t="str">
        <f>IF(COUNT(SEARCH({"04.","05.","09.","12."},CONCATENATE(P2586,U2586,AB2586,AH2586))),"t","f")</f>
        <v>f</v>
      </c>
      <c r="F2587" t="str">
        <f t="array" ref="F2587">IF(COUNT(SEARCH(HistorischeRubrieken,CONCATENATE(P2586,U2586,AB2586,AH2586))),"t","f")</f>
        <v>f</v>
      </c>
      <c r="G2587">
        <v>6</v>
      </c>
      <c r="H2587">
        <v>510014</v>
      </c>
      <c r="I2587" t="s">
        <v>2020</v>
      </c>
      <c r="J2587">
        <v>20120116</v>
      </c>
      <c r="K2587">
        <v>20120716</v>
      </c>
      <c r="M2587">
        <v>0</v>
      </c>
      <c r="N2587">
        <v>0</v>
      </c>
      <c r="O2587" t="s">
        <v>2001</v>
      </c>
      <c r="R2587">
        <v>0</v>
      </c>
      <c r="S2587" t="s">
        <v>271</v>
      </c>
      <c r="AA2587" t="s">
        <v>2000</v>
      </c>
      <c r="AC2587">
        <v>1</v>
      </c>
      <c r="AE2587">
        <v>1</v>
      </c>
      <c r="AF2587" t="s">
        <v>271</v>
      </c>
    </row>
    <row r="2588" spans="1:32" hidden="1" x14ac:dyDescent="0.25">
      <c r="A2588" t="str">
        <f t="array" ref="A2588">IF(COUNT(SEARCH(RubriekenHistorisch,CONCATENATE(P2587,U2587,AB2587,AH2587))),"t","f")</f>
        <v>f</v>
      </c>
      <c r="B2588" t="str">
        <f t="shared" si="122"/>
        <v>f</v>
      </c>
      <c r="C2588" t="str">
        <f t="shared" si="123"/>
        <v>f</v>
      </c>
      <c r="D2588" t="str">
        <f t="shared" si="124"/>
        <v>f</v>
      </c>
      <c r="E2588" t="str">
        <f>IF(COUNT(SEARCH({"04.","05.","09.","12."},CONCATENATE(P2587,U2587,AB2587,AH2587))),"t","f")</f>
        <v>f</v>
      </c>
      <c r="F2588" t="str">
        <f t="array" ref="F2588">IF(COUNT(SEARCH(HistorischeRubrieken,CONCATENATE(P2587,U2587,AB2587,AH2587))),"t","f")</f>
        <v>f</v>
      </c>
      <c r="G2588">
        <v>7</v>
      </c>
      <c r="H2588">
        <v>510014</v>
      </c>
      <c r="I2588" t="s">
        <v>2020</v>
      </c>
      <c r="J2588">
        <v>20120716</v>
      </c>
      <c r="K2588">
        <v>20140401</v>
      </c>
      <c r="M2588">
        <v>0</v>
      </c>
      <c r="N2588">
        <v>0</v>
      </c>
      <c r="O2588" t="s">
        <v>2001</v>
      </c>
      <c r="R2588">
        <v>0</v>
      </c>
      <c r="S2588" t="s">
        <v>271</v>
      </c>
      <c r="AA2588" t="s">
        <v>2000</v>
      </c>
      <c r="AC2588">
        <v>1</v>
      </c>
      <c r="AE2588">
        <v>1</v>
      </c>
      <c r="AF2588" t="s">
        <v>271</v>
      </c>
    </row>
    <row r="2589" spans="1:32" hidden="1" x14ac:dyDescent="0.25">
      <c r="A2589" t="str">
        <f t="array" ref="A2589">IF(COUNT(SEARCH(RubriekenHistorisch,CONCATENATE(P2588,U2588,AB2588,AH2588))),"t","f")</f>
        <v>f</v>
      </c>
      <c r="B2589" t="str">
        <f t="shared" si="122"/>
        <v>f</v>
      </c>
      <c r="C2589" t="str">
        <f t="shared" si="123"/>
        <v>f</v>
      </c>
      <c r="D2589" t="str">
        <f t="shared" si="124"/>
        <v>f</v>
      </c>
      <c r="E2589" t="str">
        <f>IF(COUNT(SEARCH({"04.","05.","09.","12."},CONCATENATE(P2588,U2588,AB2588,AH2588))),"t","f")</f>
        <v>f</v>
      </c>
      <c r="F2589" t="str">
        <f t="array" ref="F2589">IF(COUNT(SEARCH(HistorischeRubrieken,CONCATENATE(P2588,U2588,AB2588,AH2588))),"t","f")</f>
        <v>f</v>
      </c>
      <c r="G2589">
        <v>8</v>
      </c>
      <c r="H2589">
        <v>510014</v>
      </c>
      <c r="I2589" t="s">
        <v>2020</v>
      </c>
      <c r="J2589">
        <v>20140401</v>
      </c>
      <c r="K2589">
        <v>20150801</v>
      </c>
      <c r="M2589">
        <v>0</v>
      </c>
      <c r="N2589">
        <v>0</v>
      </c>
      <c r="O2589" t="s">
        <v>2003</v>
      </c>
      <c r="R2589">
        <v>0</v>
      </c>
      <c r="S2589" t="s">
        <v>271</v>
      </c>
      <c r="AA2589" t="s">
        <v>1611</v>
      </c>
      <c r="AC2589">
        <v>1</v>
      </c>
      <c r="AE2589">
        <v>1</v>
      </c>
      <c r="AF2589" t="s">
        <v>271</v>
      </c>
    </row>
    <row r="2590" spans="1:32" x14ac:dyDescent="0.25">
      <c r="A2590" t="str">
        <f t="array" ref="A2590">IF(COUNT(SEARCH(RubriekenHistorisch,CONCATENATE(P2589,U2589,AB2589,AH2589))),"t","f")</f>
        <v>f</v>
      </c>
      <c r="B2590" t="str">
        <f t="shared" si="122"/>
        <v>f</v>
      </c>
      <c r="C2590" t="str">
        <f t="shared" si="123"/>
        <v>f</v>
      </c>
      <c r="D2590" t="str">
        <f t="shared" si="124"/>
        <v>f</v>
      </c>
      <c r="E2590" t="str">
        <f>IF(COUNT(SEARCH({"04.","05.","09.","12."},CONCATENATE(P2589,U2589,AB2589,AH2589))),"t","f")</f>
        <v>f</v>
      </c>
      <c r="F2590" t="str">
        <f t="array" ref="F2590">IF(COUNT(SEARCH(HistorischeRubrieken,CONCATENATE(P2589,U2589,AB2589,AH2589))),"t","f")</f>
        <v>f</v>
      </c>
      <c r="G2590">
        <v>9</v>
      </c>
      <c r="H2590">
        <v>510014</v>
      </c>
      <c r="I2590" t="s">
        <v>2020</v>
      </c>
      <c r="J2590">
        <v>20150801</v>
      </c>
      <c r="M2590">
        <v>0</v>
      </c>
      <c r="N2590">
        <v>0</v>
      </c>
      <c r="O2590" t="s">
        <v>2003</v>
      </c>
      <c r="R2590">
        <v>0</v>
      </c>
      <c r="S2590" t="s">
        <v>271</v>
      </c>
      <c r="AA2590" t="s">
        <v>1613</v>
      </c>
      <c r="AC2590">
        <v>1</v>
      </c>
      <c r="AE2590">
        <v>1</v>
      </c>
      <c r="AF2590" t="s">
        <v>271</v>
      </c>
    </row>
    <row r="2591" spans="1:32" hidden="1" x14ac:dyDescent="0.25">
      <c r="A2591" t="str">
        <f t="array" ref="A2591">IF(COUNT(SEARCH(RubriekenHistorisch,CONCATENATE(P2590,U2590,AB2590,AH2590))),"t","f")</f>
        <v>f</v>
      </c>
      <c r="B2591" t="str">
        <f t="shared" si="122"/>
        <v>f</v>
      </c>
      <c r="C2591" t="str">
        <f t="shared" si="123"/>
        <v>f</v>
      </c>
      <c r="D2591" t="str">
        <f t="shared" si="124"/>
        <v>f</v>
      </c>
      <c r="E2591" t="str">
        <f>IF(COUNT(SEARCH({"04.","05.","09.","12."},CONCATENATE(P2590,U2590,AB2590,AH2590))),"t","f")</f>
        <v>f</v>
      </c>
      <c r="F2591" t="str">
        <f t="array" ref="F2591">IF(COUNT(SEARCH(HistorischeRubrieken,CONCATENATE(P2590,U2590,AB2590,AH2590))),"t","f")</f>
        <v>f</v>
      </c>
      <c r="G2591">
        <v>1</v>
      </c>
      <c r="H2591">
        <v>510015</v>
      </c>
      <c r="I2591" t="s">
        <v>2021</v>
      </c>
      <c r="J2591">
        <v>19971101</v>
      </c>
      <c r="K2591">
        <v>19980801</v>
      </c>
      <c r="M2591">
        <v>0</v>
      </c>
      <c r="N2591">
        <v>0</v>
      </c>
      <c r="O2591" t="s">
        <v>1992</v>
      </c>
      <c r="R2591">
        <v>0</v>
      </c>
      <c r="S2591" t="s">
        <v>271</v>
      </c>
      <c r="AA2591" t="s">
        <v>2005</v>
      </c>
      <c r="AC2591">
        <v>1</v>
      </c>
      <c r="AE2591">
        <v>1</v>
      </c>
      <c r="AF2591" t="s">
        <v>271</v>
      </c>
    </row>
    <row r="2592" spans="1:32" hidden="1" x14ac:dyDescent="0.25">
      <c r="A2592" t="str">
        <f t="array" ref="A2592">IF(COUNT(SEARCH(RubriekenHistorisch,CONCATENATE(P2591,U2591,AB2591,AH2591))),"t","f")</f>
        <v>f</v>
      </c>
      <c r="B2592" t="str">
        <f t="shared" si="122"/>
        <v>f</v>
      </c>
      <c r="C2592" t="str">
        <f t="shared" si="123"/>
        <v>f</v>
      </c>
      <c r="D2592" t="str">
        <f t="shared" si="124"/>
        <v>f</v>
      </c>
      <c r="E2592" t="str">
        <f>IF(COUNT(SEARCH({"04.","05.","09.","12."},CONCATENATE(P2591,U2591,AB2591,AH2591))),"t","f")</f>
        <v>f</v>
      </c>
      <c r="F2592" t="str">
        <f t="array" ref="F2592">IF(COUNT(SEARCH(HistorischeRubrieken,CONCATENATE(P2591,U2591,AB2591,AH2591))),"t","f")</f>
        <v>f</v>
      </c>
      <c r="G2592">
        <v>2</v>
      </c>
      <c r="H2592">
        <v>510015</v>
      </c>
      <c r="I2592" t="s">
        <v>2021</v>
      </c>
      <c r="J2592">
        <v>19980801</v>
      </c>
      <c r="K2592">
        <v>20010401</v>
      </c>
      <c r="M2592">
        <v>0</v>
      </c>
      <c r="N2592">
        <v>0</v>
      </c>
      <c r="O2592" t="s">
        <v>1992</v>
      </c>
      <c r="R2592">
        <v>0</v>
      </c>
      <c r="S2592" t="s">
        <v>271</v>
      </c>
      <c r="AA2592" t="s">
        <v>1993</v>
      </c>
      <c r="AC2592">
        <v>1</v>
      </c>
      <c r="AE2592">
        <v>1</v>
      </c>
      <c r="AF2592" t="s">
        <v>271</v>
      </c>
    </row>
    <row r="2593" spans="1:32" hidden="1" x14ac:dyDescent="0.25">
      <c r="A2593" t="str">
        <f t="array" ref="A2593">IF(COUNT(SEARCH(RubriekenHistorisch,CONCATENATE(P2592,U2592,AB2592,AH2592))),"t","f")</f>
        <v>f</v>
      </c>
      <c r="B2593" t="str">
        <f t="shared" si="122"/>
        <v>f</v>
      </c>
      <c r="C2593" t="str">
        <f t="shared" si="123"/>
        <v>f</v>
      </c>
      <c r="D2593" t="str">
        <f t="shared" si="124"/>
        <v>f</v>
      </c>
      <c r="E2593" t="str">
        <f>IF(COUNT(SEARCH({"04.","05.","09.","12."},CONCATENATE(P2592,U2592,AB2592,AH2592))),"t","f")</f>
        <v>f</v>
      </c>
      <c r="F2593" t="str">
        <f t="array" ref="F2593">IF(COUNT(SEARCH(HistorischeRubrieken,CONCATENATE(P2592,U2592,AB2592,AH2592))),"t","f")</f>
        <v>f</v>
      </c>
      <c r="G2593">
        <v>3</v>
      </c>
      <c r="H2593">
        <v>510015</v>
      </c>
      <c r="I2593" t="s">
        <v>2021</v>
      </c>
      <c r="J2593">
        <v>20010401</v>
      </c>
      <c r="K2593">
        <v>20071201</v>
      </c>
      <c r="M2593">
        <v>0</v>
      </c>
      <c r="N2593">
        <v>0</v>
      </c>
      <c r="O2593" t="s">
        <v>1994</v>
      </c>
      <c r="R2593">
        <v>0</v>
      </c>
      <c r="S2593" t="s">
        <v>271</v>
      </c>
      <c r="AA2593" t="s">
        <v>1995</v>
      </c>
      <c r="AC2593">
        <v>1</v>
      </c>
      <c r="AE2593">
        <v>1</v>
      </c>
      <c r="AF2593" t="s">
        <v>271</v>
      </c>
    </row>
    <row r="2594" spans="1:32" hidden="1" x14ac:dyDescent="0.25">
      <c r="A2594" t="str">
        <f t="array" ref="A2594">IF(COUNT(SEARCH(RubriekenHistorisch,CONCATENATE(P2593,U2593,AB2593,AH2593))),"t","f")</f>
        <v>f</v>
      </c>
      <c r="B2594" t="str">
        <f t="shared" si="122"/>
        <v>f</v>
      </c>
      <c r="C2594" t="str">
        <f t="shared" si="123"/>
        <v>f</v>
      </c>
      <c r="D2594" t="str">
        <f t="shared" si="124"/>
        <v>f</v>
      </c>
      <c r="E2594" t="str">
        <f>IF(COUNT(SEARCH({"04.","05.","09.","12."},CONCATENATE(P2593,U2593,AB2593,AH2593))),"t","f")</f>
        <v>f</v>
      </c>
      <c r="F2594" t="str">
        <f t="array" ref="F2594">IF(COUNT(SEARCH(HistorischeRubrieken,CONCATENATE(P2593,U2593,AB2593,AH2593))),"t","f")</f>
        <v>f</v>
      </c>
      <c r="G2594">
        <v>4</v>
      </c>
      <c r="H2594">
        <v>510015</v>
      </c>
      <c r="I2594" t="s">
        <v>2021</v>
      </c>
      <c r="J2594">
        <v>20071201</v>
      </c>
      <c r="K2594">
        <v>20100201</v>
      </c>
      <c r="M2594">
        <v>0</v>
      </c>
      <c r="N2594">
        <v>0</v>
      </c>
      <c r="O2594" t="s">
        <v>1996</v>
      </c>
      <c r="R2594">
        <v>0</v>
      </c>
      <c r="S2594" t="s">
        <v>271</v>
      </c>
      <c r="AA2594" t="s">
        <v>1997</v>
      </c>
      <c r="AC2594">
        <v>1</v>
      </c>
      <c r="AE2594">
        <v>1</v>
      </c>
      <c r="AF2594" t="s">
        <v>271</v>
      </c>
    </row>
    <row r="2595" spans="1:32" hidden="1" x14ac:dyDescent="0.25">
      <c r="A2595" t="str">
        <f t="array" ref="A2595">IF(COUNT(SEARCH(RubriekenHistorisch,CONCATENATE(P2594,U2594,AB2594,AH2594))),"t","f")</f>
        <v>f</v>
      </c>
      <c r="B2595" t="str">
        <f t="shared" si="122"/>
        <v>f</v>
      </c>
      <c r="C2595" t="str">
        <f t="shared" si="123"/>
        <v>f</v>
      </c>
      <c r="D2595" t="str">
        <f t="shared" si="124"/>
        <v>f</v>
      </c>
      <c r="E2595" t="str">
        <f>IF(COUNT(SEARCH({"04.","05.","09.","12."},CONCATENATE(P2594,U2594,AB2594,AH2594))),"t","f")</f>
        <v>f</v>
      </c>
      <c r="F2595" t="str">
        <f t="array" ref="F2595">IF(COUNT(SEARCH(HistorischeRubrieken,CONCATENATE(P2594,U2594,AB2594,AH2594))),"t","f")</f>
        <v>f</v>
      </c>
      <c r="G2595">
        <v>5</v>
      </c>
      <c r="H2595">
        <v>510015</v>
      </c>
      <c r="I2595" t="s">
        <v>2021</v>
      </c>
      <c r="J2595">
        <v>20100201</v>
      </c>
      <c r="K2595">
        <v>20120115</v>
      </c>
      <c r="M2595">
        <v>0</v>
      </c>
      <c r="N2595">
        <v>0</v>
      </c>
      <c r="O2595" t="s">
        <v>1996</v>
      </c>
      <c r="R2595">
        <v>0</v>
      </c>
      <c r="S2595" t="s">
        <v>271</v>
      </c>
      <c r="AA2595" t="s">
        <v>1998</v>
      </c>
      <c r="AC2595">
        <v>1</v>
      </c>
      <c r="AE2595">
        <v>1</v>
      </c>
      <c r="AF2595" t="s">
        <v>271</v>
      </c>
    </row>
    <row r="2596" spans="1:32" hidden="1" x14ac:dyDescent="0.25">
      <c r="A2596" t="str">
        <f t="array" ref="A2596">IF(COUNT(SEARCH(RubriekenHistorisch,CONCATENATE(P2595,U2595,AB2595,AH2595))),"t","f")</f>
        <v>f</v>
      </c>
      <c r="B2596" t="str">
        <f t="shared" si="122"/>
        <v>f</v>
      </c>
      <c r="C2596" t="str">
        <f t="shared" si="123"/>
        <v>f</v>
      </c>
      <c r="D2596" t="str">
        <f t="shared" si="124"/>
        <v>f</v>
      </c>
      <c r="E2596" t="str">
        <f>IF(COUNT(SEARCH({"04.","05.","09.","12."},CONCATENATE(P2595,U2595,AB2595,AH2595))),"t","f")</f>
        <v>f</v>
      </c>
      <c r="F2596" t="str">
        <f t="array" ref="F2596">IF(COUNT(SEARCH(HistorischeRubrieken,CONCATENATE(P2595,U2595,AB2595,AH2595))),"t","f")</f>
        <v>f</v>
      </c>
      <c r="G2596">
        <v>6</v>
      </c>
      <c r="H2596">
        <v>510015</v>
      </c>
      <c r="I2596" t="s">
        <v>2021</v>
      </c>
      <c r="J2596">
        <v>20120115</v>
      </c>
      <c r="K2596">
        <v>20120116</v>
      </c>
      <c r="M2596">
        <v>0</v>
      </c>
      <c r="N2596">
        <v>0</v>
      </c>
      <c r="O2596" t="s">
        <v>1999</v>
      </c>
      <c r="R2596">
        <v>0</v>
      </c>
      <c r="S2596" t="s">
        <v>271</v>
      </c>
      <c r="AA2596" t="s">
        <v>2000</v>
      </c>
      <c r="AC2596">
        <v>1</v>
      </c>
      <c r="AE2596">
        <v>1</v>
      </c>
      <c r="AF2596" t="s">
        <v>271</v>
      </c>
    </row>
    <row r="2597" spans="1:32" hidden="1" x14ac:dyDescent="0.25">
      <c r="A2597" t="str">
        <f t="array" ref="A2597">IF(COUNT(SEARCH(RubriekenHistorisch,CONCATENATE(P2596,U2596,AB2596,AH2596))),"t","f")</f>
        <v>f</v>
      </c>
      <c r="B2597" t="str">
        <f t="shared" si="122"/>
        <v>f</v>
      </c>
      <c r="C2597" t="str">
        <f t="shared" si="123"/>
        <v>f</v>
      </c>
      <c r="D2597" t="str">
        <f t="shared" si="124"/>
        <v>f</v>
      </c>
      <c r="E2597" t="str">
        <f>IF(COUNT(SEARCH({"04.","05.","09.","12."},CONCATENATE(P2596,U2596,AB2596,AH2596))),"t","f")</f>
        <v>f</v>
      </c>
      <c r="F2597" t="str">
        <f t="array" ref="F2597">IF(COUNT(SEARCH(HistorischeRubrieken,CONCATENATE(P2596,U2596,AB2596,AH2596))),"t","f")</f>
        <v>f</v>
      </c>
      <c r="G2597">
        <v>7</v>
      </c>
      <c r="H2597">
        <v>510015</v>
      </c>
      <c r="I2597" t="s">
        <v>2021</v>
      </c>
      <c r="J2597">
        <v>20120116</v>
      </c>
      <c r="K2597">
        <v>20120716</v>
      </c>
      <c r="M2597">
        <v>0</v>
      </c>
      <c r="N2597">
        <v>0</v>
      </c>
      <c r="O2597" t="s">
        <v>2001</v>
      </c>
      <c r="R2597">
        <v>0</v>
      </c>
      <c r="S2597" t="s">
        <v>271</v>
      </c>
      <c r="AA2597" t="s">
        <v>2000</v>
      </c>
      <c r="AC2597">
        <v>1</v>
      </c>
      <c r="AE2597">
        <v>1</v>
      </c>
      <c r="AF2597" t="s">
        <v>271</v>
      </c>
    </row>
    <row r="2598" spans="1:32" hidden="1" x14ac:dyDescent="0.25">
      <c r="A2598" t="str">
        <f t="array" ref="A2598">IF(COUNT(SEARCH(RubriekenHistorisch,CONCATENATE(P2597,U2597,AB2597,AH2597))),"t","f")</f>
        <v>f</v>
      </c>
      <c r="B2598" t="str">
        <f t="shared" si="122"/>
        <v>f</v>
      </c>
      <c r="C2598" t="str">
        <f t="shared" si="123"/>
        <v>f</v>
      </c>
      <c r="D2598" t="str">
        <f t="shared" si="124"/>
        <v>f</v>
      </c>
      <c r="E2598" t="str">
        <f>IF(COUNT(SEARCH({"04.","05.","09.","12."},CONCATENATE(P2597,U2597,AB2597,AH2597))),"t","f")</f>
        <v>f</v>
      </c>
      <c r="F2598" t="str">
        <f t="array" ref="F2598">IF(COUNT(SEARCH(HistorischeRubrieken,CONCATENATE(P2597,U2597,AB2597,AH2597))),"t","f")</f>
        <v>f</v>
      </c>
      <c r="G2598">
        <v>8</v>
      </c>
      <c r="H2598">
        <v>510015</v>
      </c>
      <c r="I2598" t="s">
        <v>2021</v>
      </c>
      <c r="J2598">
        <v>20120716</v>
      </c>
      <c r="K2598">
        <v>20140401</v>
      </c>
      <c r="M2598">
        <v>0</v>
      </c>
      <c r="N2598">
        <v>0</v>
      </c>
      <c r="O2598" t="s">
        <v>2001</v>
      </c>
      <c r="R2598">
        <v>0</v>
      </c>
      <c r="S2598" t="s">
        <v>271</v>
      </c>
      <c r="AA2598" t="s">
        <v>2000</v>
      </c>
      <c r="AC2598">
        <v>1</v>
      </c>
      <c r="AE2598">
        <v>1</v>
      </c>
      <c r="AF2598" t="s">
        <v>271</v>
      </c>
    </row>
    <row r="2599" spans="1:32" hidden="1" x14ac:dyDescent="0.25">
      <c r="A2599" t="str">
        <f t="array" ref="A2599">IF(COUNT(SEARCH(RubriekenHistorisch,CONCATENATE(P2598,U2598,AB2598,AH2598))),"t","f")</f>
        <v>f</v>
      </c>
      <c r="B2599" t="str">
        <f t="shared" si="122"/>
        <v>f</v>
      </c>
      <c r="C2599" t="str">
        <f t="shared" si="123"/>
        <v>f</v>
      </c>
      <c r="D2599" t="str">
        <f t="shared" si="124"/>
        <v>f</v>
      </c>
      <c r="E2599" t="str">
        <f>IF(COUNT(SEARCH({"04.","05.","09.","12."},CONCATENATE(P2598,U2598,AB2598,AH2598))),"t","f")</f>
        <v>f</v>
      </c>
      <c r="F2599" t="str">
        <f t="array" ref="F2599">IF(COUNT(SEARCH(HistorischeRubrieken,CONCATENATE(P2598,U2598,AB2598,AH2598))),"t","f")</f>
        <v>f</v>
      </c>
      <c r="G2599">
        <v>9</v>
      </c>
      <c r="H2599">
        <v>510015</v>
      </c>
      <c r="I2599" t="s">
        <v>2021</v>
      </c>
      <c r="J2599">
        <v>20140401</v>
      </c>
      <c r="K2599">
        <v>20150801</v>
      </c>
      <c r="M2599">
        <v>0</v>
      </c>
      <c r="N2599">
        <v>0</v>
      </c>
      <c r="O2599" t="s">
        <v>2003</v>
      </c>
      <c r="R2599">
        <v>0</v>
      </c>
      <c r="S2599" t="s">
        <v>271</v>
      </c>
      <c r="AA2599" t="s">
        <v>1611</v>
      </c>
      <c r="AC2599">
        <v>1</v>
      </c>
      <c r="AE2599">
        <v>1</v>
      </c>
      <c r="AF2599" t="s">
        <v>271</v>
      </c>
    </row>
    <row r="2600" spans="1:32" x14ac:dyDescent="0.25">
      <c r="A2600" t="str">
        <f t="array" ref="A2600">IF(COUNT(SEARCH(RubriekenHistorisch,CONCATENATE(P2599,U2599,AB2599,AH2599))),"t","f")</f>
        <v>f</v>
      </c>
      <c r="B2600" t="str">
        <f t="shared" si="122"/>
        <v>f</v>
      </c>
      <c r="C2600" t="str">
        <f t="shared" si="123"/>
        <v>f</v>
      </c>
      <c r="D2600" t="str">
        <f t="shared" si="124"/>
        <v>f</v>
      </c>
      <c r="E2600" t="str">
        <f>IF(COUNT(SEARCH({"04.","05.","09.","12."},CONCATENATE(P2599,U2599,AB2599,AH2599))),"t","f")</f>
        <v>f</v>
      </c>
      <c r="F2600" t="str">
        <f t="array" ref="F2600">IF(COUNT(SEARCH(HistorischeRubrieken,CONCATENATE(P2599,U2599,AB2599,AH2599))),"t","f")</f>
        <v>f</v>
      </c>
      <c r="G2600">
        <v>10</v>
      </c>
      <c r="H2600">
        <v>510015</v>
      </c>
      <c r="I2600" t="s">
        <v>2021</v>
      </c>
      <c r="J2600">
        <v>20150801</v>
      </c>
      <c r="M2600">
        <v>0</v>
      </c>
      <c r="N2600">
        <v>0</v>
      </c>
      <c r="O2600" t="s">
        <v>2003</v>
      </c>
      <c r="R2600">
        <v>0</v>
      </c>
      <c r="S2600" t="s">
        <v>271</v>
      </c>
      <c r="AA2600" t="s">
        <v>1613</v>
      </c>
      <c r="AC2600">
        <v>1</v>
      </c>
      <c r="AE2600">
        <v>1</v>
      </c>
      <c r="AF2600" t="s">
        <v>271</v>
      </c>
    </row>
    <row r="2601" spans="1:32" hidden="1" x14ac:dyDescent="0.25">
      <c r="A2601" t="str">
        <f t="array" ref="A2601">IF(COUNT(SEARCH(RubriekenHistorisch,CONCATENATE(P2600,U2600,AB2600,AH2600))),"t","f")</f>
        <v>f</v>
      </c>
      <c r="B2601" t="str">
        <f t="shared" si="122"/>
        <v>f</v>
      </c>
      <c r="C2601" t="str">
        <f t="shared" si="123"/>
        <v>f</v>
      </c>
      <c r="D2601" t="str">
        <f t="shared" si="124"/>
        <v>f</v>
      </c>
      <c r="E2601" t="str">
        <f>IF(COUNT(SEARCH({"04.","05.","09.","12."},CONCATENATE(P2600,U2600,AB2600,AH2600))),"t","f")</f>
        <v>f</v>
      </c>
      <c r="F2601" t="str">
        <f t="array" ref="F2601">IF(COUNT(SEARCH(HistorischeRubrieken,CONCATENATE(P2600,U2600,AB2600,AH2600))),"t","f")</f>
        <v>f</v>
      </c>
      <c r="G2601">
        <v>1</v>
      </c>
      <c r="H2601">
        <v>510016</v>
      </c>
      <c r="I2601" t="s">
        <v>2022</v>
      </c>
      <c r="J2601">
        <v>19980501</v>
      </c>
      <c r="K2601">
        <v>20010401</v>
      </c>
      <c r="M2601">
        <v>0</v>
      </c>
      <c r="N2601">
        <v>0</v>
      </c>
      <c r="O2601" t="s">
        <v>1992</v>
      </c>
      <c r="R2601">
        <v>0</v>
      </c>
      <c r="S2601" t="s">
        <v>271</v>
      </c>
      <c r="AA2601" t="s">
        <v>1993</v>
      </c>
      <c r="AC2601">
        <v>1</v>
      </c>
      <c r="AE2601">
        <v>1</v>
      </c>
      <c r="AF2601" t="s">
        <v>271</v>
      </c>
    </row>
    <row r="2602" spans="1:32" hidden="1" x14ac:dyDescent="0.25">
      <c r="A2602" t="str">
        <f t="array" ref="A2602">IF(COUNT(SEARCH(RubriekenHistorisch,CONCATENATE(P2601,U2601,AB2601,AH2601))),"t","f")</f>
        <v>f</v>
      </c>
      <c r="B2602" t="str">
        <f t="shared" si="122"/>
        <v>f</v>
      </c>
      <c r="C2602" t="str">
        <f t="shared" si="123"/>
        <v>f</v>
      </c>
      <c r="D2602" t="str">
        <f t="shared" si="124"/>
        <v>f</v>
      </c>
      <c r="E2602" t="str">
        <f>IF(COUNT(SEARCH({"04.","05.","09.","12."},CONCATENATE(P2601,U2601,AB2601,AH2601))),"t","f")</f>
        <v>f</v>
      </c>
      <c r="F2602" t="str">
        <f t="array" ref="F2602">IF(COUNT(SEARCH(HistorischeRubrieken,CONCATENATE(P2601,U2601,AB2601,AH2601))),"t","f")</f>
        <v>f</v>
      </c>
      <c r="G2602">
        <v>2</v>
      </c>
      <c r="H2602">
        <v>510016</v>
      </c>
      <c r="I2602" t="s">
        <v>2022</v>
      </c>
      <c r="J2602">
        <v>20010401</v>
      </c>
      <c r="K2602">
        <v>20071201</v>
      </c>
      <c r="M2602">
        <v>0</v>
      </c>
      <c r="N2602">
        <v>0</v>
      </c>
      <c r="O2602" t="s">
        <v>1994</v>
      </c>
      <c r="R2602">
        <v>0</v>
      </c>
      <c r="S2602" t="s">
        <v>271</v>
      </c>
      <c r="AA2602" t="s">
        <v>1995</v>
      </c>
      <c r="AC2602">
        <v>1</v>
      </c>
      <c r="AE2602">
        <v>1</v>
      </c>
      <c r="AF2602" t="s">
        <v>271</v>
      </c>
    </row>
    <row r="2603" spans="1:32" hidden="1" x14ac:dyDescent="0.25">
      <c r="A2603" t="str">
        <f t="array" ref="A2603">IF(COUNT(SEARCH(RubriekenHistorisch,CONCATENATE(P2602,U2602,AB2602,AH2602))),"t","f")</f>
        <v>f</v>
      </c>
      <c r="B2603" t="str">
        <f t="shared" si="122"/>
        <v>f</v>
      </c>
      <c r="C2603" t="str">
        <f t="shared" si="123"/>
        <v>f</v>
      </c>
      <c r="D2603" t="str">
        <f t="shared" si="124"/>
        <v>f</v>
      </c>
      <c r="E2603" t="str">
        <f>IF(COUNT(SEARCH({"04.","05.","09.","12."},CONCATENATE(P2602,U2602,AB2602,AH2602))),"t","f")</f>
        <v>f</v>
      </c>
      <c r="F2603" t="str">
        <f t="array" ref="F2603">IF(COUNT(SEARCH(HistorischeRubrieken,CONCATENATE(P2602,U2602,AB2602,AH2602))),"t","f")</f>
        <v>f</v>
      </c>
      <c r="G2603">
        <v>3</v>
      </c>
      <c r="H2603">
        <v>510016</v>
      </c>
      <c r="I2603" t="s">
        <v>2022</v>
      </c>
      <c r="J2603">
        <v>20071201</v>
      </c>
      <c r="K2603">
        <v>20100201</v>
      </c>
      <c r="M2603">
        <v>0</v>
      </c>
      <c r="N2603">
        <v>0</v>
      </c>
      <c r="O2603" t="s">
        <v>1996</v>
      </c>
      <c r="R2603">
        <v>0</v>
      </c>
      <c r="S2603" t="s">
        <v>271</v>
      </c>
      <c r="AA2603" t="s">
        <v>1997</v>
      </c>
      <c r="AC2603">
        <v>1</v>
      </c>
      <c r="AE2603">
        <v>1</v>
      </c>
      <c r="AF2603" t="s">
        <v>271</v>
      </c>
    </row>
    <row r="2604" spans="1:32" hidden="1" x14ac:dyDescent="0.25">
      <c r="A2604" t="str">
        <f t="array" ref="A2604">IF(COUNT(SEARCH(RubriekenHistorisch,CONCATENATE(P2603,U2603,AB2603,AH2603))),"t","f")</f>
        <v>f</v>
      </c>
      <c r="B2604" t="str">
        <f t="shared" si="122"/>
        <v>f</v>
      </c>
      <c r="C2604" t="str">
        <f t="shared" si="123"/>
        <v>f</v>
      </c>
      <c r="D2604" t="str">
        <f t="shared" si="124"/>
        <v>f</v>
      </c>
      <c r="E2604" t="str">
        <f>IF(COUNT(SEARCH({"04.","05.","09.","12."},CONCATENATE(P2603,U2603,AB2603,AH2603))),"t","f")</f>
        <v>f</v>
      </c>
      <c r="F2604" t="str">
        <f t="array" ref="F2604">IF(COUNT(SEARCH(HistorischeRubrieken,CONCATENATE(P2603,U2603,AB2603,AH2603))),"t","f")</f>
        <v>f</v>
      </c>
      <c r="G2604">
        <v>4</v>
      </c>
      <c r="H2604">
        <v>510016</v>
      </c>
      <c r="I2604" t="s">
        <v>2022</v>
      </c>
      <c r="J2604">
        <v>20100201</v>
      </c>
      <c r="K2604">
        <v>20120115</v>
      </c>
      <c r="M2604">
        <v>0</v>
      </c>
      <c r="N2604">
        <v>0</v>
      </c>
      <c r="O2604" t="s">
        <v>1996</v>
      </c>
      <c r="R2604">
        <v>0</v>
      </c>
      <c r="S2604" t="s">
        <v>271</v>
      </c>
      <c r="AA2604" t="s">
        <v>1998</v>
      </c>
      <c r="AC2604">
        <v>1</v>
      </c>
      <c r="AE2604">
        <v>1</v>
      </c>
      <c r="AF2604" t="s">
        <v>271</v>
      </c>
    </row>
    <row r="2605" spans="1:32" hidden="1" x14ac:dyDescent="0.25">
      <c r="A2605" t="str">
        <f t="array" ref="A2605">IF(COUNT(SEARCH(RubriekenHistorisch,CONCATENATE(P2604,U2604,AB2604,AH2604))),"t","f")</f>
        <v>f</v>
      </c>
      <c r="B2605" t="str">
        <f t="shared" si="122"/>
        <v>f</v>
      </c>
      <c r="C2605" t="str">
        <f t="shared" si="123"/>
        <v>f</v>
      </c>
      <c r="D2605" t="str">
        <f t="shared" si="124"/>
        <v>f</v>
      </c>
      <c r="E2605" t="str">
        <f>IF(COUNT(SEARCH({"04.","05.","09.","12."},CONCATENATE(P2604,U2604,AB2604,AH2604))),"t","f")</f>
        <v>f</v>
      </c>
      <c r="F2605" t="str">
        <f t="array" ref="F2605">IF(COUNT(SEARCH(HistorischeRubrieken,CONCATENATE(P2604,U2604,AB2604,AH2604))),"t","f")</f>
        <v>f</v>
      </c>
      <c r="G2605">
        <v>5</v>
      </c>
      <c r="H2605">
        <v>510016</v>
      </c>
      <c r="I2605" t="s">
        <v>2022</v>
      </c>
      <c r="J2605">
        <v>20120115</v>
      </c>
      <c r="K2605">
        <v>20120116</v>
      </c>
      <c r="M2605">
        <v>0</v>
      </c>
      <c r="N2605">
        <v>0</v>
      </c>
      <c r="O2605" t="s">
        <v>1999</v>
      </c>
      <c r="R2605">
        <v>0</v>
      </c>
      <c r="S2605" t="s">
        <v>271</v>
      </c>
      <c r="AA2605" t="s">
        <v>2000</v>
      </c>
      <c r="AC2605">
        <v>1</v>
      </c>
      <c r="AE2605">
        <v>1</v>
      </c>
      <c r="AF2605" t="s">
        <v>271</v>
      </c>
    </row>
    <row r="2606" spans="1:32" hidden="1" x14ac:dyDescent="0.25">
      <c r="A2606" t="str">
        <f t="array" ref="A2606">IF(COUNT(SEARCH(RubriekenHistorisch,CONCATENATE(P2605,U2605,AB2605,AH2605))),"t","f")</f>
        <v>f</v>
      </c>
      <c r="B2606" t="str">
        <f t="shared" si="122"/>
        <v>f</v>
      </c>
      <c r="C2606" t="str">
        <f t="shared" si="123"/>
        <v>f</v>
      </c>
      <c r="D2606" t="str">
        <f t="shared" si="124"/>
        <v>f</v>
      </c>
      <c r="E2606" t="str">
        <f>IF(COUNT(SEARCH({"04.","05.","09.","12."},CONCATENATE(P2605,U2605,AB2605,AH2605))),"t","f")</f>
        <v>f</v>
      </c>
      <c r="F2606" t="str">
        <f t="array" ref="F2606">IF(COUNT(SEARCH(HistorischeRubrieken,CONCATENATE(P2605,U2605,AB2605,AH2605))),"t","f")</f>
        <v>f</v>
      </c>
      <c r="G2606">
        <v>6</v>
      </c>
      <c r="H2606">
        <v>510016</v>
      </c>
      <c r="I2606" t="s">
        <v>2022</v>
      </c>
      <c r="J2606">
        <v>20120116</v>
      </c>
      <c r="K2606">
        <v>20120716</v>
      </c>
      <c r="M2606">
        <v>0</v>
      </c>
      <c r="N2606">
        <v>0</v>
      </c>
      <c r="O2606" t="s">
        <v>2001</v>
      </c>
      <c r="R2606">
        <v>0</v>
      </c>
      <c r="S2606" t="s">
        <v>271</v>
      </c>
      <c r="AA2606" t="s">
        <v>2000</v>
      </c>
      <c r="AC2606">
        <v>1</v>
      </c>
      <c r="AE2606">
        <v>1</v>
      </c>
      <c r="AF2606" t="s">
        <v>271</v>
      </c>
    </row>
    <row r="2607" spans="1:32" hidden="1" x14ac:dyDescent="0.25">
      <c r="A2607" t="str">
        <f t="array" ref="A2607">IF(COUNT(SEARCH(RubriekenHistorisch,CONCATENATE(P2606,U2606,AB2606,AH2606))),"t","f")</f>
        <v>f</v>
      </c>
      <c r="B2607" t="str">
        <f t="shared" si="122"/>
        <v>f</v>
      </c>
      <c r="C2607" t="str">
        <f t="shared" si="123"/>
        <v>f</v>
      </c>
      <c r="D2607" t="str">
        <f t="shared" si="124"/>
        <v>f</v>
      </c>
      <c r="E2607" t="str">
        <f>IF(COUNT(SEARCH({"04.","05.","09.","12."},CONCATENATE(P2606,U2606,AB2606,AH2606))),"t","f")</f>
        <v>f</v>
      </c>
      <c r="F2607" t="str">
        <f t="array" ref="F2607">IF(COUNT(SEARCH(HistorischeRubrieken,CONCATENATE(P2606,U2606,AB2606,AH2606))),"t","f")</f>
        <v>f</v>
      </c>
      <c r="G2607">
        <v>7</v>
      </c>
      <c r="H2607">
        <v>510016</v>
      </c>
      <c r="I2607" t="s">
        <v>2022</v>
      </c>
      <c r="J2607">
        <v>20120716</v>
      </c>
      <c r="K2607">
        <v>20140401</v>
      </c>
      <c r="M2607">
        <v>0</v>
      </c>
      <c r="N2607">
        <v>0</v>
      </c>
      <c r="O2607" t="s">
        <v>2001</v>
      </c>
      <c r="R2607">
        <v>0</v>
      </c>
      <c r="S2607" t="s">
        <v>271</v>
      </c>
      <c r="AA2607" t="s">
        <v>2000</v>
      </c>
      <c r="AC2607">
        <v>1</v>
      </c>
      <c r="AE2607">
        <v>1</v>
      </c>
      <c r="AF2607" t="s">
        <v>271</v>
      </c>
    </row>
    <row r="2608" spans="1:32" hidden="1" x14ac:dyDescent="0.25">
      <c r="A2608" t="str">
        <f t="array" ref="A2608">IF(COUNT(SEARCH(RubriekenHistorisch,CONCATENATE(P2607,U2607,AB2607,AH2607))),"t","f")</f>
        <v>f</v>
      </c>
      <c r="B2608" t="str">
        <f t="shared" si="122"/>
        <v>f</v>
      </c>
      <c r="C2608" t="str">
        <f t="shared" si="123"/>
        <v>f</v>
      </c>
      <c r="D2608" t="str">
        <f t="shared" si="124"/>
        <v>f</v>
      </c>
      <c r="E2608" t="str">
        <f>IF(COUNT(SEARCH({"04.","05.","09.","12."},CONCATENATE(P2607,U2607,AB2607,AH2607))),"t","f")</f>
        <v>f</v>
      </c>
      <c r="F2608" t="str">
        <f t="array" ref="F2608">IF(COUNT(SEARCH(HistorischeRubrieken,CONCATENATE(P2607,U2607,AB2607,AH2607))),"t","f")</f>
        <v>f</v>
      </c>
      <c r="G2608">
        <v>8</v>
      </c>
      <c r="H2608">
        <v>510016</v>
      </c>
      <c r="I2608" t="s">
        <v>2022</v>
      </c>
      <c r="J2608">
        <v>20140401</v>
      </c>
      <c r="K2608">
        <v>20150801</v>
      </c>
      <c r="M2608">
        <v>0</v>
      </c>
      <c r="N2608">
        <v>0</v>
      </c>
      <c r="O2608" t="s">
        <v>2003</v>
      </c>
      <c r="R2608">
        <v>0</v>
      </c>
      <c r="S2608" t="s">
        <v>271</v>
      </c>
      <c r="AA2608" t="s">
        <v>1611</v>
      </c>
      <c r="AC2608">
        <v>1</v>
      </c>
      <c r="AE2608">
        <v>1</v>
      </c>
      <c r="AF2608" t="s">
        <v>271</v>
      </c>
    </row>
    <row r="2609" spans="1:32" x14ac:dyDescent="0.25">
      <c r="A2609" t="str">
        <f t="array" ref="A2609">IF(COUNT(SEARCH(RubriekenHistorisch,CONCATENATE(P2608,U2608,AB2608,AH2608))),"t","f")</f>
        <v>f</v>
      </c>
      <c r="B2609" t="str">
        <f t="shared" si="122"/>
        <v>f</v>
      </c>
      <c r="C2609" t="str">
        <f t="shared" si="123"/>
        <v>f</v>
      </c>
      <c r="D2609" t="str">
        <f t="shared" si="124"/>
        <v>f</v>
      </c>
      <c r="E2609" t="str">
        <f>IF(COUNT(SEARCH({"04.","05.","09.","12."},CONCATENATE(P2608,U2608,AB2608,AH2608))),"t","f")</f>
        <v>f</v>
      </c>
      <c r="F2609" t="str">
        <f t="array" ref="F2609">IF(COUNT(SEARCH(HistorischeRubrieken,CONCATENATE(P2608,U2608,AB2608,AH2608))),"t","f")</f>
        <v>f</v>
      </c>
      <c r="G2609">
        <v>9</v>
      </c>
      <c r="H2609">
        <v>510016</v>
      </c>
      <c r="I2609" t="s">
        <v>2022</v>
      </c>
      <c r="J2609">
        <v>20150801</v>
      </c>
      <c r="M2609">
        <v>0</v>
      </c>
      <c r="N2609">
        <v>0</v>
      </c>
      <c r="O2609" t="s">
        <v>2003</v>
      </c>
      <c r="R2609">
        <v>0</v>
      </c>
      <c r="S2609" t="s">
        <v>271</v>
      </c>
      <c r="AA2609" t="s">
        <v>1613</v>
      </c>
      <c r="AC2609">
        <v>1</v>
      </c>
      <c r="AE2609">
        <v>1</v>
      </c>
      <c r="AF2609" t="s">
        <v>271</v>
      </c>
    </row>
    <row r="2610" spans="1:32" hidden="1" x14ac:dyDescent="0.25">
      <c r="A2610" t="str">
        <f t="array" ref="A2610">IF(COUNT(SEARCH(RubriekenHistorisch,CONCATENATE(P2609,U2609,AB2609,AH2609))),"t","f")</f>
        <v>f</v>
      </c>
      <c r="B2610" t="str">
        <f t="shared" si="122"/>
        <v>f</v>
      </c>
      <c r="C2610" t="str">
        <f t="shared" si="123"/>
        <v>f</v>
      </c>
      <c r="D2610" t="str">
        <f t="shared" si="124"/>
        <v>f</v>
      </c>
      <c r="E2610" t="str">
        <f>IF(COUNT(SEARCH({"04.","05.","09.","12."},CONCATENATE(P2609,U2609,AB2609,AH2609))),"t","f")</f>
        <v>f</v>
      </c>
      <c r="F2610" t="str">
        <f t="array" ref="F2610">IF(COUNT(SEARCH(HistorischeRubrieken,CONCATENATE(P2609,U2609,AB2609,AH2609))),"t","f")</f>
        <v>f</v>
      </c>
      <c r="G2610">
        <v>1</v>
      </c>
      <c r="H2610">
        <v>510017</v>
      </c>
      <c r="I2610" t="s">
        <v>2023</v>
      </c>
      <c r="J2610">
        <v>20050901</v>
      </c>
      <c r="K2610">
        <v>20071201</v>
      </c>
      <c r="M2610">
        <v>0</v>
      </c>
      <c r="N2610">
        <v>0</v>
      </c>
      <c r="O2610" t="s">
        <v>1994</v>
      </c>
      <c r="R2610">
        <v>0</v>
      </c>
      <c r="S2610" t="s">
        <v>271</v>
      </c>
      <c r="AA2610" t="s">
        <v>1995</v>
      </c>
      <c r="AC2610">
        <v>1</v>
      </c>
      <c r="AE2610">
        <v>1</v>
      </c>
      <c r="AF2610" t="s">
        <v>271</v>
      </c>
    </row>
    <row r="2611" spans="1:32" hidden="1" x14ac:dyDescent="0.25">
      <c r="A2611" t="str">
        <f t="array" ref="A2611">IF(COUNT(SEARCH(RubriekenHistorisch,CONCATENATE(P2610,U2610,AB2610,AH2610))),"t","f")</f>
        <v>f</v>
      </c>
      <c r="B2611" t="str">
        <f t="shared" si="122"/>
        <v>f</v>
      </c>
      <c r="C2611" t="str">
        <f t="shared" si="123"/>
        <v>f</v>
      </c>
      <c r="D2611" t="str">
        <f t="shared" si="124"/>
        <v>f</v>
      </c>
      <c r="E2611" t="str">
        <f>IF(COUNT(SEARCH({"04.","05.","09.","12."},CONCATENATE(P2610,U2610,AB2610,AH2610))),"t","f")</f>
        <v>f</v>
      </c>
      <c r="F2611" t="str">
        <f t="array" ref="F2611">IF(COUNT(SEARCH(HistorischeRubrieken,CONCATENATE(P2610,U2610,AB2610,AH2610))),"t","f")</f>
        <v>f</v>
      </c>
      <c r="G2611">
        <v>2</v>
      </c>
      <c r="H2611">
        <v>510017</v>
      </c>
      <c r="I2611" t="s">
        <v>2023</v>
      </c>
      <c r="J2611">
        <v>20071201</v>
      </c>
      <c r="K2611">
        <v>20100201</v>
      </c>
      <c r="M2611">
        <v>0</v>
      </c>
      <c r="N2611">
        <v>0</v>
      </c>
      <c r="O2611" t="s">
        <v>1996</v>
      </c>
      <c r="R2611">
        <v>0</v>
      </c>
      <c r="S2611" t="s">
        <v>271</v>
      </c>
      <c r="AA2611" t="s">
        <v>1997</v>
      </c>
      <c r="AC2611">
        <v>1</v>
      </c>
      <c r="AE2611">
        <v>1</v>
      </c>
      <c r="AF2611" t="s">
        <v>271</v>
      </c>
    </row>
    <row r="2612" spans="1:32" hidden="1" x14ac:dyDescent="0.25">
      <c r="A2612" t="str">
        <f t="array" ref="A2612">IF(COUNT(SEARCH(RubriekenHistorisch,CONCATENATE(P2611,U2611,AB2611,AH2611))),"t","f")</f>
        <v>f</v>
      </c>
      <c r="B2612" t="str">
        <f t="shared" si="122"/>
        <v>f</v>
      </c>
      <c r="C2612" t="str">
        <f t="shared" si="123"/>
        <v>f</v>
      </c>
      <c r="D2612" t="str">
        <f t="shared" si="124"/>
        <v>f</v>
      </c>
      <c r="E2612" t="str">
        <f>IF(COUNT(SEARCH({"04.","05.","09.","12."},CONCATENATE(P2611,U2611,AB2611,AH2611))),"t","f")</f>
        <v>f</v>
      </c>
      <c r="F2612" t="str">
        <f t="array" ref="F2612">IF(COUNT(SEARCH(HistorischeRubrieken,CONCATENATE(P2611,U2611,AB2611,AH2611))),"t","f")</f>
        <v>f</v>
      </c>
      <c r="G2612">
        <v>3</v>
      </c>
      <c r="H2612">
        <v>510017</v>
      </c>
      <c r="I2612" t="s">
        <v>2023</v>
      </c>
      <c r="J2612">
        <v>20100201</v>
      </c>
      <c r="K2612">
        <v>20120115</v>
      </c>
      <c r="M2612">
        <v>0</v>
      </c>
      <c r="N2612">
        <v>0</v>
      </c>
      <c r="O2612" t="s">
        <v>1996</v>
      </c>
      <c r="R2612">
        <v>0</v>
      </c>
      <c r="S2612" t="s">
        <v>271</v>
      </c>
      <c r="AA2612" t="s">
        <v>1998</v>
      </c>
      <c r="AC2612">
        <v>1</v>
      </c>
      <c r="AE2612">
        <v>1</v>
      </c>
      <c r="AF2612" t="s">
        <v>271</v>
      </c>
    </row>
    <row r="2613" spans="1:32" hidden="1" x14ac:dyDescent="0.25">
      <c r="A2613" t="str">
        <f t="array" ref="A2613">IF(COUNT(SEARCH(RubriekenHistorisch,CONCATENATE(P2612,U2612,AB2612,AH2612))),"t","f")</f>
        <v>f</v>
      </c>
      <c r="B2613" t="str">
        <f t="shared" si="122"/>
        <v>f</v>
      </c>
      <c r="C2613" t="str">
        <f t="shared" si="123"/>
        <v>f</v>
      </c>
      <c r="D2613" t="str">
        <f t="shared" si="124"/>
        <v>f</v>
      </c>
      <c r="E2613" t="str">
        <f>IF(COUNT(SEARCH({"04.","05.","09.","12."},CONCATENATE(P2612,U2612,AB2612,AH2612))),"t","f")</f>
        <v>f</v>
      </c>
      <c r="F2613" t="str">
        <f t="array" ref="F2613">IF(COUNT(SEARCH(HistorischeRubrieken,CONCATENATE(P2612,U2612,AB2612,AH2612))),"t","f")</f>
        <v>f</v>
      </c>
      <c r="G2613">
        <v>4</v>
      </c>
      <c r="H2613">
        <v>510017</v>
      </c>
      <c r="I2613" t="s">
        <v>2023</v>
      </c>
      <c r="J2613">
        <v>20120115</v>
      </c>
      <c r="K2613">
        <v>20120116</v>
      </c>
      <c r="M2613">
        <v>0</v>
      </c>
      <c r="N2613">
        <v>0</v>
      </c>
      <c r="O2613" t="s">
        <v>1999</v>
      </c>
      <c r="R2613">
        <v>0</v>
      </c>
      <c r="S2613" t="s">
        <v>271</v>
      </c>
      <c r="AA2613" t="s">
        <v>2000</v>
      </c>
      <c r="AC2613">
        <v>1</v>
      </c>
      <c r="AE2613">
        <v>1</v>
      </c>
      <c r="AF2613" t="s">
        <v>271</v>
      </c>
    </row>
    <row r="2614" spans="1:32" hidden="1" x14ac:dyDescent="0.25">
      <c r="A2614" t="str">
        <f t="array" ref="A2614">IF(COUNT(SEARCH(RubriekenHistorisch,CONCATENATE(P2613,U2613,AB2613,AH2613))),"t","f")</f>
        <v>f</v>
      </c>
      <c r="B2614" t="str">
        <f t="shared" si="122"/>
        <v>f</v>
      </c>
      <c r="C2614" t="str">
        <f t="shared" si="123"/>
        <v>f</v>
      </c>
      <c r="D2614" t="str">
        <f t="shared" si="124"/>
        <v>f</v>
      </c>
      <c r="E2614" t="str">
        <f>IF(COUNT(SEARCH({"04.","05.","09.","12."},CONCATENATE(P2613,U2613,AB2613,AH2613))),"t","f")</f>
        <v>f</v>
      </c>
      <c r="F2614" t="str">
        <f t="array" ref="F2614">IF(COUNT(SEARCH(HistorischeRubrieken,CONCATENATE(P2613,U2613,AB2613,AH2613))),"t","f")</f>
        <v>f</v>
      </c>
      <c r="G2614">
        <v>5</v>
      </c>
      <c r="H2614">
        <v>510017</v>
      </c>
      <c r="I2614" t="s">
        <v>2023</v>
      </c>
      <c r="J2614">
        <v>20120116</v>
      </c>
      <c r="K2614">
        <v>20120716</v>
      </c>
      <c r="M2614">
        <v>0</v>
      </c>
      <c r="N2614">
        <v>0</v>
      </c>
      <c r="O2614" t="s">
        <v>2001</v>
      </c>
      <c r="R2614">
        <v>0</v>
      </c>
      <c r="S2614" t="s">
        <v>271</v>
      </c>
      <c r="AA2614" t="s">
        <v>2000</v>
      </c>
      <c r="AC2614">
        <v>1</v>
      </c>
      <c r="AE2614">
        <v>1</v>
      </c>
      <c r="AF2614" t="s">
        <v>271</v>
      </c>
    </row>
    <row r="2615" spans="1:32" hidden="1" x14ac:dyDescent="0.25">
      <c r="A2615" t="str">
        <f t="array" ref="A2615">IF(COUNT(SEARCH(RubriekenHistorisch,CONCATENATE(P2614,U2614,AB2614,AH2614))),"t","f")</f>
        <v>f</v>
      </c>
      <c r="B2615" t="str">
        <f t="shared" si="122"/>
        <v>f</v>
      </c>
      <c r="C2615" t="str">
        <f t="shared" si="123"/>
        <v>f</v>
      </c>
      <c r="D2615" t="str">
        <f t="shared" si="124"/>
        <v>f</v>
      </c>
      <c r="E2615" t="str">
        <f>IF(COUNT(SEARCH({"04.","05.","09.","12."},CONCATENATE(P2614,U2614,AB2614,AH2614))),"t","f")</f>
        <v>f</v>
      </c>
      <c r="F2615" t="str">
        <f t="array" ref="F2615">IF(COUNT(SEARCH(HistorischeRubrieken,CONCATENATE(P2614,U2614,AB2614,AH2614))),"t","f")</f>
        <v>f</v>
      </c>
      <c r="G2615">
        <v>6</v>
      </c>
      <c r="H2615">
        <v>510017</v>
      </c>
      <c r="I2615" t="s">
        <v>2023</v>
      </c>
      <c r="J2615">
        <v>20120716</v>
      </c>
      <c r="K2615">
        <v>20140401</v>
      </c>
      <c r="M2615">
        <v>0</v>
      </c>
      <c r="N2615">
        <v>0</v>
      </c>
      <c r="O2615" t="s">
        <v>2001</v>
      </c>
      <c r="R2615">
        <v>0</v>
      </c>
      <c r="S2615" t="s">
        <v>271</v>
      </c>
      <c r="AA2615" t="s">
        <v>2000</v>
      </c>
      <c r="AC2615">
        <v>1</v>
      </c>
      <c r="AE2615">
        <v>1</v>
      </c>
      <c r="AF2615" t="s">
        <v>271</v>
      </c>
    </row>
    <row r="2616" spans="1:32" hidden="1" x14ac:dyDescent="0.25">
      <c r="A2616" t="str">
        <f t="array" ref="A2616">IF(COUNT(SEARCH(RubriekenHistorisch,CONCATENATE(P2615,U2615,AB2615,AH2615))),"t","f")</f>
        <v>f</v>
      </c>
      <c r="B2616" t="str">
        <f t="shared" si="122"/>
        <v>f</v>
      </c>
      <c r="C2616" t="str">
        <f t="shared" si="123"/>
        <v>f</v>
      </c>
      <c r="D2616" t="str">
        <f t="shared" si="124"/>
        <v>f</v>
      </c>
      <c r="E2616" t="str">
        <f>IF(COUNT(SEARCH({"04.","05.","09.","12."},CONCATENATE(P2615,U2615,AB2615,AH2615))),"t","f")</f>
        <v>f</v>
      </c>
      <c r="F2616" t="str">
        <f t="array" ref="F2616">IF(COUNT(SEARCH(HistorischeRubrieken,CONCATENATE(P2615,U2615,AB2615,AH2615))),"t","f")</f>
        <v>f</v>
      </c>
      <c r="G2616">
        <v>7</v>
      </c>
      <c r="H2616">
        <v>510017</v>
      </c>
      <c r="I2616" t="s">
        <v>2023</v>
      </c>
      <c r="J2616">
        <v>20140401</v>
      </c>
      <c r="K2616">
        <v>20150801</v>
      </c>
      <c r="M2616">
        <v>0</v>
      </c>
      <c r="N2616">
        <v>0</v>
      </c>
      <c r="O2616" t="s">
        <v>2003</v>
      </c>
      <c r="R2616">
        <v>0</v>
      </c>
      <c r="S2616" t="s">
        <v>271</v>
      </c>
      <c r="AA2616" t="s">
        <v>1611</v>
      </c>
      <c r="AC2616">
        <v>1</v>
      </c>
      <c r="AE2616">
        <v>1</v>
      </c>
      <c r="AF2616" t="s">
        <v>271</v>
      </c>
    </row>
    <row r="2617" spans="1:32" hidden="1" x14ac:dyDescent="0.25">
      <c r="A2617" t="str">
        <f t="array" ref="A2617">IF(COUNT(SEARCH(RubriekenHistorisch,CONCATENATE(P2616,U2616,AB2616,AH2616))),"t","f")</f>
        <v>f</v>
      </c>
      <c r="B2617" t="str">
        <f t="shared" si="122"/>
        <v>f</v>
      </c>
      <c r="C2617" t="str">
        <f t="shared" si="123"/>
        <v>f</v>
      </c>
      <c r="D2617" t="str">
        <f t="shared" si="124"/>
        <v>f</v>
      </c>
      <c r="E2617" t="str">
        <f>IF(COUNT(SEARCH({"04.","05.","09.","12."},CONCATENATE(P2616,U2616,AB2616,AH2616))),"t","f")</f>
        <v>f</v>
      </c>
      <c r="F2617" t="str">
        <f t="array" ref="F2617">IF(COUNT(SEARCH(HistorischeRubrieken,CONCATENATE(P2616,U2616,AB2616,AH2616))),"t","f")</f>
        <v>f</v>
      </c>
      <c r="G2617">
        <v>8</v>
      </c>
      <c r="H2617">
        <v>510017</v>
      </c>
      <c r="I2617" t="s">
        <v>2023</v>
      </c>
      <c r="J2617">
        <v>20150801</v>
      </c>
      <c r="K2617">
        <v>20151201</v>
      </c>
      <c r="M2617">
        <v>0</v>
      </c>
      <c r="N2617">
        <v>0</v>
      </c>
      <c r="O2617" t="s">
        <v>2003</v>
      </c>
      <c r="R2617">
        <v>0</v>
      </c>
      <c r="S2617" t="s">
        <v>271</v>
      </c>
      <c r="AA2617" t="s">
        <v>1613</v>
      </c>
      <c r="AC2617">
        <v>1</v>
      </c>
      <c r="AE2617">
        <v>1</v>
      </c>
      <c r="AF2617" t="s">
        <v>271</v>
      </c>
    </row>
    <row r="2618" spans="1:32" x14ac:dyDescent="0.25">
      <c r="A2618" t="str">
        <f t="array" ref="A2618">IF(COUNT(SEARCH(RubriekenHistorisch,CONCATENATE(P2617,U2617,AB2617,AH2617))),"t","f")</f>
        <v>f</v>
      </c>
      <c r="B2618" t="str">
        <f t="shared" si="122"/>
        <v>f</v>
      </c>
      <c r="C2618" t="str">
        <f t="shared" si="123"/>
        <v>f</v>
      </c>
      <c r="D2618" t="str">
        <f t="shared" si="124"/>
        <v>f</v>
      </c>
      <c r="E2618" t="str">
        <f>IF(COUNT(SEARCH({"04.","05.","09.","12."},CONCATENATE(P2617,U2617,AB2617,AH2617))),"t","f")</f>
        <v>f</v>
      </c>
      <c r="F2618" t="str">
        <f t="array" ref="F2618">IF(COUNT(SEARCH(HistorischeRubrieken,CONCATENATE(P2617,U2617,AB2617,AH2617))),"t","f")</f>
        <v>f</v>
      </c>
      <c r="G2618">
        <v>9</v>
      </c>
      <c r="H2618">
        <v>510017</v>
      </c>
      <c r="I2618" t="s">
        <v>2023</v>
      </c>
      <c r="J2618">
        <v>20151201</v>
      </c>
      <c r="M2618">
        <v>0</v>
      </c>
      <c r="N2618">
        <v>0</v>
      </c>
      <c r="O2618" t="s">
        <v>2003</v>
      </c>
      <c r="R2618">
        <v>0</v>
      </c>
      <c r="S2618" t="s">
        <v>271</v>
      </c>
      <c r="T2618" t="s">
        <v>2003</v>
      </c>
      <c r="U2618" t="s">
        <v>6809</v>
      </c>
      <c r="V2618">
        <v>0</v>
      </c>
      <c r="W2618">
        <v>1</v>
      </c>
      <c r="X2618">
        <v>20151202</v>
      </c>
      <c r="Y2618">
        <v>0</v>
      </c>
      <c r="Z2618" t="s">
        <v>1003</v>
      </c>
      <c r="AA2618" t="s">
        <v>1613</v>
      </c>
      <c r="AC2618">
        <v>1</v>
      </c>
      <c r="AE2618">
        <v>1</v>
      </c>
      <c r="AF2618" t="s">
        <v>271</v>
      </c>
    </row>
    <row r="2619" spans="1:32" hidden="1" x14ac:dyDescent="0.25">
      <c r="A2619" t="str">
        <f t="array" ref="A2619">IF(COUNT(SEARCH(RubriekenHistorisch,CONCATENATE(P2618,U2618,AB2618,AH2618))),"t","f")</f>
        <v>f</v>
      </c>
      <c r="B2619" t="str">
        <f t="shared" si="122"/>
        <v>f</v>
      </c>
      <c r="C2619" t="str">
        <f t="shared" si="123"/>
        <v>t</v>
      </c>
      <c r="D2619" t="str">
        <f t="shared" si="124"/>
        <v>f</v>
      </c>
      <c r="E2619" t="str">
        <f>IF(COUNT(SEARCH({"04.","05.","09.","12."},CONCATENATE(P2618,U2618,AB2618,AH2618))),"t","f")</f>
        <v>f</v>
      </c>
      <c r="F2619" t="str">
        <f t="array" ref="F2619">IF(COUNT(SEARCH(HistorischeRubrieken,CONCATENATE(P2618,U2618,AB2618,AH2618))),"t","f")</f>
        <v>f</v>
      </c>
      <c r="G2619">
        <v>1</v>
      </c>
      <c r="H2619">
        <v>510018</v>
      </c>
      <c r="I2619" t="s">
        <v>2024</v>
      </c>
      <c r="J2619">
        <v>19971101</v>
      </c>
      <c r="K2619">
        <v>19980801</v>
      </c>
      <c r="M2619">
        <v>0</v>
      </c>
      <c r="N2619">
        <v>0</v>
      </c>
      <c r="O2619" t="s">
        <v>1992</v>
      </c>
      <c r="R2619">
        <v>0</v>
      </c>
      <c r="S2619" t="s">
        <v>271</v>
      </c>
      <c r="AA2619" t="s">
        <v>2005</v>
      </c>
      <c r="AC2619">
        <v>1</v>
      </c>
      <c r="AE2619">
        <v>1</v>
      </c>
      <c r="AF2619" t="s">
        <v>271</v>
      </c>
    </row>
    <row r="2620" spans="1:32" hidden="1" x14ac:dyDescent="0.25">
      <c r="A2620" t="str">
        <f t="array" ref="A2620">IF(COUNT(SEARCH(RubriekenHistorisch,CONCATENATE(P2619,U2619,AB2619,AH2619))),"t","f")</f>
        <v>f</v>
      </c>
      <c r="B2620" t="str">
        <f t="shared" si="122"/>
        <v>f</v>
      </c>
      <c r="C2620" t="str">
        <f t="shared" si="123"/>
        <v>f</v>
      </c>
      <c r="D2620" t="str">
        <f t="shared" si="124"/>
        <v>f</v>
      </c>
      <c r="E2620" t="str">
        <f>IF(COUNT(SEARCH({"04.","05.","09.","12."},CONCATENATE(P2619,U2619,AB2619,AH2619))),"t","f")</f>
        <v>f</v>
      </c>
      <c r="F2620" t="str">
        <f t="array" ref="F2620">IF(COUNT(SEARCH(HistorischeRubrieken,CONCATENATE(P2619,U2619,AB2619,AH2619))),"t","f")</f>
        <v>f</v>
      </c>
      <c r="G2620">
        <v>2</v>
      </c>
      <c r="H2620">
        <v>510018</v>
      </c>
      <c r="I2620" t="s">
        <v>2024</v>
      </c>
      <c r="J2620">
        <v>19980801</v>
      </c>
      <c r="K2620">
        <v>20010401</v>
      </c>
      <c r="M2620">
        <v>0</v>
      </c>
      <c r="N2620">
        <v>0</v>
      </c>
      <c r="O2620" t="s">
        <v>1992</v>
      </c>
      <c r="R2620">
        <v>0</v>
      </c>
      <c r="S2620" t="s">
        <v>271</v>
      </c>
      <c r="AA2620" t="s">
        <v>1993</v>
      </c>
      <c r="AC2620">
        <v>1</v>
      </c>
      <c r="AE2620">
        <v>1</v>
      </c>
      <c r="AF2620" t="s">
        <v>271</v>
      </c>
    </row>
    <row r="2621" spans="1:32" hidden="1" x14ac:dyDescent="0.25">
      <c r="A2621" t="str">
        <f t="array" ref="A2621">IF(COUNT(SEARCH(RubriekenHistorisch,CONCATENATE(P2620,U2620,AB2620,AH2620))),"t","f")</f>
        <v>f</v>
      </c>
      <c r="B2621" t="str">
        <f t="shared" si="122"/>
        <v>f</v>
      </c>
      <c r="C2621" t="str">
        <f t="shared" si="123"/>
        <v>f</v>
      </c>
      <c r="D2621" t="str">
        <f t="shared" si="124"/>
        <v>f</v>
      </c>
      <c r="E2621" t="str">
        <f>IF(COUNT(SEARCH({"04.","05.","09.","12."},CONCATENATE(P2620,U2620,AB2620,AH2620))),"t","f")</f>
        <v>f</v>
      </c>
      <c r="F2621" t="str">
        <f t="array" ref="F2621">IF(COUNT(SEARCH(HistorischeRubrieken,CONCATENATE(P2620,U2620,AB2620,AH2620))),"t","f")</f>
        <v>f</v>
      </c>
      <c r="G2621">
        <v>3</v>
      </c>
      <c r="H2621">
        <v>510018</v>
      </c>
      <c r="I2621" t="s">
        <v>2024</v>
      </c>
      <c r="J2621">
        <v>20010401</v>
      </c>
      <c r="K2621">
        <v>20071201</v>
      </c>
      <c r="M2621">
        <v>0</v>
      </c>
      <c r="N2621">
        <v>0</v>
      </c>
      <c r="O2621" t="s">
        <v>1994</v>
      </c>
      <c r="R2621">
        <v>0</v>
      </c>
      <c r="S2621" t="s">
        <v>271</v>
      </c>
      <c r="AA2621" t="s">
        <v>1995</v>
      </c>
      <c r="AC2621">
        <v>1</v>
      </c>
      <c r="AE2621">
        <v>1</v>
      </c>
      <c r="AF2621" t="s">
        <v>271</v>
      </c>
    </row>
    <row r="2622" spans="1:32" hidden="1" x14ac:dyDescent="0.25">
      <c r="A2622" t="str">
        <f t="array" ref="A2622">IF(COUNT(SEARCH(RubriekenHistorisch,CONCATENATE(P2621,U2621,AB2621,AH2621))),"t","f")</f>
        <v>f</v>
      </c>
      <c r="B2622" t="str">
        <f t="shared" si="122"/>
        <v>f</v>
      </c>
      <c r="C2622" t="str">
        <f t="shared" si="123"/>
        <v>f</v>
      </c>
      <c r="D2622" t="str">
        <f t="shared" si="124"/>
        <v>f</v>
      </c>
      <c r="E2622" t="str">
        <f>IF(COUNT(SEARCH({"04.","05.","09.","12."},CONCATENATE(P2621,U2621,AB2621,AH2621))),"t","f")</f>
        <v>f</v>
      </c>
      <c r="F2622" t="str">
        <f t="array" ref="F2622">IF(COUNT(SEARCH(HistorischeRubrieken,CONCATENATE(P2621,U2621,AB2621,AH2621))),"t","f")</f>
        <v>f</v>
      </c>
      <c r="G2622">
        <v>4</v>
      </c>
      <c r="H2622">
        <v>510018</v>
      </c>
      <c r="I2622" t="s">
        <v>2024</v>
      </c>
      <c r="J2622">
        <v>20071201</v>
      </c>
      <c r="K2622">
        <v>20100201</v>
      </c>
      <c r="M2622">
        <v>0</v>
      </c>
      <c r="N2622">
        <v>0</v>
      </c>
      <c r="O2622" t="s">
        <v>1996</v>
      </c>
      <c r="R2622">
        <v>0</v>
      </c>
      <c r="S2622" t="s">
        <v>271</v>
      </c>
      <c r="AA2622" t="s">
        <v>1997</v>
      </c>
      <c r="AC2622">
        <v>1</v>
      </c>
      <c r="AE2622">
        <v>1</v>
      </c>
      <c r="AF2622" t="s">
        <v>271</v>
      </c>
    </row>
    <row r="2623" spans="1:32" hidden="1" x14ac:dyDescent="0.25">
      <c r="A2623" t="str">
        <f t="array" ref="A2623">IF(COUNT(SEARCH(RubriekenHistorisch,CONCATENATE(P2622,U2622,AB2622,AH2622))),"t","f")</f>
        <v>f</v>
      </c>
      <c r="B2623" t="str">
        <f t="shared" si="122"/>
        <v>f</v>
      </c>
      <c r="C2623" t="str">
        <f t="shared" si="123"/>
        <v>f</v>
      </c>
      <c r="D2623" t="str">
        <f t="shared" si="124"/>
        <v>f</v>
      </c>
      <c r="E2623" t="str">
        <f>IF(COUNT(SEARCH({"04.","05.","09.","12."},CONCATENATE(P2622,U2622,AB2622,AH2622))),"t","f")</f>
        <v>f</v>
      </c>
      <c r="F2623" t="str">
        <f t="array" ref="F2623">IF(COUNT(SEARCH(HistorischeRubrieken,CONCATENATE(P2622,U2622,AB2622,AH2622))),"t","f")</f>
        <v>f</v>
      </c>
      <c r="G2623">
        <v>5</v>
      </c>
      <c r="H2623">
        <v>510018</v>
      </c>
      <c r="I2623" t="s">
        <v>2024</v>
      </c>
      <c r="J2623">
        <v>20100201</v>
      </c>
      <c r="K2623">
        <v>20120115</v>
      </c>
      <c r="M2623">
        <v>0</v>
      </c>
      <c r="N2623">
        <v>0</v>
      </c>
      <c r="O2623" t="s">
        <v>1996</v>
      </c>
      <c r="R2623">
        <v>0</v>
      </c>
      <c r="S2623" t="s">
        <v>271</v>
      </c>
      <c r="AA2623" t="s">
        <v>1998</v>
      </c>
      <c r="AC2623">
        <v>1</v>
      </c>
      <c r="AE2623">
        <v>1</v>
      </c>
      <c r="AF2623" t="s">
        <v>271</v>
      </c>
    </row>
    <row r="2624" spans="1:32" hidden="1" x14ac:dyDescent="0.25">
      <c r="A2624" t="str">
        <f t="array" ref="A2624">IF(COUNT(SEARCH(RubriekenHistorisch,CONCATENATE(P2623,U2623,AB2623,AH2623))),"t","f")</f>
        <v>f</v>
      </c>
      <c r="B2624" t="str">
        <f t="shared" si="122"/>
        <v>f</v>
      </c>
      <c r="C2624" t="str">
        <f t="shared" si="123"/>
        <v>f</v>
      </c>
      <c r="D2624" t="str">
        <f t="shared" si="124"/>
        <v>f</v>
      </c>
      <c r="E2624" t="str">
        <f>IF(COUNT(SEARCH({"04.","05.","09.","12."},CONCATENATE(P2623,U2623,AB2623,AH2623))),"t","f")</f>
        <v>f</v>
      </c>
      <c r="F2624" t="str">
        <f t="array" ref="F2624">IF(COUNT(SEARCH(HistorischeRubrieken,CONCATENATE(P2623,U2623,AB2623,AH2623))),"t","f")</f>
        <v>f</v>
      </c>
      <c r="G2624">
        <v>6</v>
      </c>
      <c r="H2624">
        <v>510018</v>
      </c>
      <c r="I2624" t="s">
        <v>2024</v>
      </c>
      <c r="J2624">
        <v>20120115</v>
      </c>
      <c r="K2624">
        <v>20120116</v>
      </c>
      <c r="M2624">
        <v>0</v>
      </c>
      <c r="N2624">
        <v>0</v>
      </c>
      <c r="O2624" t="s">
        <v>1999</v>
      </c>
      <c r="R2624">
        <v>0</v>
      </c>
      <c r="S2624" t="s">
        <v>271</v>
      </c>
      <c r="AA2624" t="s">
        <v>2000</v>
      </c>
      <c r="AC2624">
        <v>1</v>
      </c>
      <c r="AE2624">
        <v>1</v>
      </c>
      <c r="AF2624" t="s">
        <v>271</v>
      </c>
    </row>
    <row r="2625" spans="1:32" hidden="1" x14ac:dyDescent="0.25">
      <c r="A2625" t="str">
        <f t="array" ref="A2625">IF(COUNT(SEARCH(RubriekenHistorisch,CONCATENATE(P2624,U2624,AB2624,AH2624))),"t","f")</f>
        <v>f</v>
      </c>
      <c r="B2625" t="str">
        <f t="shared" si="122"/>
        <v>f</v>
      </c>
      <c r="C2625" t="str">
        <f t="shared" si="123"/>
        <v>f</v>
      </c>
      <c r="D2625" t="str">
        <f t="shared" si="124"/>
        <v>f</v>
      </c>
      <c r="E2625" t="str">
        <f>IF(COUNT(SEARCH({"04.","05.","09.","12."},CONCATENATE(P2624,U2624,AB2624,AH2624))),"t","f")</f>
        <v>f</v>
      </c>
      <c r="F2625" t="str">
        <f t="array" ref="F2625">IF(COUNT(SEARCH(HistorischeRubrieken,CONCATENATE(P2624,U2624,AB2624,AH2624))),"t","f")</f>
        <v>f</v>
      </c>
      <c r="G2625">
        <v>7</v>
      </c>
      <c r="H2625">
        <v>510018</v>
      </c>
      <c r="I2625" t="s">
        <v>2024</v>
      </c>
      <c r="J2625">
        <v>20120116</v>
      </c>
      <c r="K2625">
        <v>20120716</v>
      </c>
      <c r="M2625">
        <v>0</v>
      </c>
      <c r="N2625">
        <v>0</v>
      </c>
      <c r="O2625" t="s">
        <v>2001</v>
      </c>
      <c r="R2625">
        <v>0</v>
      </c>
      <c r="S2625" t="s">
        <v>271</v>
      </c>
      <c r="AA2625" t="s">
        <v>2000</v>
      </c>
      <c r="AC2625">
        <v>1</v>
      </c>
      <c r="AE2625">
        <v>1</v>
      </c>
      <c r="AF2625" t="s">
        <v>271</v>
      </c>
    </row>
    <row r="2626" spans="1:32" hidden="1" x14ac:dyDescent="0.25">
      <c r="A2626" t="str">
        <f t="array" ref="A2626">IF(COUNT(SEARCH(RubriekenHistorisch,CONCATENATE(P2625,U2625,AB2625,AH2625))),"t","f")</f>
        <v>f</v>
      </c>
      <c r="B2626" t="str">
        <f t="shared" si="122"/>
        <v>f</v>
      </c>
      <c r="C2626" t="str">
        <f t="shared" si="123"/>
        <v>f</v>
      </c>
      <c r="D2626" t="str">
        <f t="shared" si="124"/>
        <v>f</v>
      </c>
      <c r="E2626" t="str">
        <f>IF(COUNT(SEARCH({"04.","05.","09.","12."},CONCATENATE(P2625,U2625,AB2625,AH2625))),"t","f")</f>
        <v>f</v>
      </c>
      <c r="F2626" t="str">
        <f t="array" ref="F2626">IF(COUNT(SEARCH(HistorischeRubrieken,CONCATENATE(P2625,U2625,AB2625,AH2625))),"t","f")</f>
        <v>f</v>
      </c>
      <c r="G2626">
        <v>8</v>
      </c>
      <c r="H2626">
        <v>510018</v>
      </c>
      <c r="I2626" t="s">
        <v>2024</v>
      </c>
      <c r="J2626">
        <v>20120716</v>
      </c>
      <c r="K2626">
        <v>20140401</v>
      </c>
      <c r="M2626">
        <v>0</v>
      </c>
      <c r="N2626">
        <v>0</v>
      </c>
      <c r="O2626" t="s">
        <v>2001</v>
      </c>
      <c r="R2626">
        <v>0</v>
      </c>
      <c r="S2626" t="s">
        <v>271</v>
      </c>
      <c r="AA2626" t="s">
        <v>2000</v>
      </c>
      <c r="AC2626">
        <v>1</v>
      </c>
      <c r="AE2626">
        <v>1</v>
      </c>
      <c r="AF2626" t="s">
        <v>271</v>
      </c>
    </row>
    <row r="2627" spans="1:32" hidden="1" x14ac:dyDescent="0.25">
      <c r="A2627" t="str">
        <f t="array" ref="A2627">IF(COUNT(SEARCH(RubriekenHistorisch,CONCATENATE(P2626,U2626,AB2626,AH2626))),"t","f")</f>
        <v>f</v>
      </c>
      <c r="B2627" t="str">
        <f t="shared" ref="B2627:B2690" si="125">IF(COUNT(SEARCH("07.66.20",CONCATENATE(P2626,U2626,AB2626,AH2626))),"t","f")</f>
        <v>f</v>
      </c>
      <c r="C2627" t="str">
        <f t="shared" ref="C2627:C2690" si="126">IF(COUNT(SEARCH("14.40.10",CONCATENATE(P2626,U2626,AB2626,AH2626))),"t","f")</f>
        <v>f</v>
      </c>
      <c r="D2627" t="str">
        <f t="shared" si="124"/>
        <v>f</v>
      </c>
      <c r="E2627" t="str">
        <f>IF(COUNT(SEARCH({"04.","05.","09.","12."},CONCATENATE(P2626,U2626,AB2626,AH2626))),"t","f")</f>
        <v>f</v>
      </c>
      <c r="F2627" t="str">
        <f t="array" ref="F2627">IF(COUNT(SEARCH(HistorischeRubrieken,CONCATENATE(P2626,U2626,AB2626,AH2626))),"t","f")</f>
        <v>f</v>
      </c>
      <c r="G2627">
        <v>9</v>
      </c>
      <c r="H2627">
        <v>510018</v>
      </c>
      <c r="I2627" t="s">
        <v>2024</v>
      </c>
      <c r="J2627">
        <v>20140401</v>
      </c>
      <c r="K2627">
        <v>20150801</v>
      </c>
      <c r="M2627">
        <v>0</v>
      </c>
      <c r="N2627">
        <v>0</v>
      </c>
      <c r="O2627" t="s">
        <v>2003</v>
      </c>
      <c r="R2627">
        <v>0</v>
      </c>
      <c r="S2627" t="s">
        <v>271</v>
      </c>
      <c r="AA2627" t="s">
        <v>1611</v>
      </c>
      <c r="AC2627">
        <v>1</v>
      </c>
      <c r="AE2627">
        <v>1</v>
      </c>
      <c r="AF2627" t="s">
        <v>271</v>
      </c>
    </row>
    <row r="2628" spans="1:32" x14ac:dyDescent="0.25">
      <c r="A2628" t="str">
        <f t="array" ref="A2628">IF(COUNT(SEARCH(RubriekenHistorisch,CONCATENATE(P2627,U2627,AB2627,AH2627))),"t","f")</f>
        <v>f</v>
      </c>
      <c r="B2628" t="str">
        <f t="shared" si="125"/>
        <v>f</v>
      </c>
      <c r="C2628" t="str">
        <f t="shared" si="126"/>
        <v>f</v>
      </c>
      <c r="D2628" t="str">
        <f t="shared" ref="D2628:D2691" si="127">IF(COUNT(SEARCH("- 0",CONCATENATE(P2627,U2627,AB2627,AH2627))),"t","f")</f>
        <v>f</v>
      </c>
      <c r="E2628" t="str">
        <f>IF(COUNT(SEARCH({"04.","05.","09.","12."},CONCATENATE(P2627,U2627,AB2627,AH2627))),"t","f")</f>
        <v>f</v>
      </c>
      <c r="F2628" t="str">
        <f t="array" ref="F2628">IF(COUNT(SEARCH(HistorischeRubrieken,CONCATENATE(P2627,U2627,AB2627,AH2627))),"t","f")</f>
        <v>f</v>
      </c>
      <c r="G2628">
        <v>10</v>
      </c>
      <c r="H2628">
        <v>510018</v>
      </c>
      <c r="I2628" t="s">
        <v>2024</v>
      </c>
      <c r="J2628">
        <v>20150801</v>
      </c>
      <c r="M2628">
        <v>0</v>
      </c>
      <c r="N2628">
        <v>0</v>
      </c>
      <c r="O2628" t="s">
        <v>2003</v>
      </c>
      <c r="R2628">
        <v>0</v>
      </c>
      <c r="S2628" t="s">
        <v>271</v>
      </c>
      <c r="AA2628" t="s">
        <v>1613</v>
      </c>
      <c r="AC2628">
        <v>1</v>
      </c>
      <c r="AE2628">
        <v>1</v>
      </c>
      <c r="AF2628" t="s">
        <v>271</v>
      </c>
    </row>
    <row r="2629" spans="1:32" hidden="1" x14ac:dyDescent="0.25">
      <c r="A2629" t="str">
        <f t="array" ref="A2629">IF(COUNT(SEARCH(RubriekenHistorisch,CONCATENATE(P2628,U2628,AB2628,AH2628))),"t","f")</f>
        <v>f</v>
      </c>
      <c r="B2629" t="str">
        <f t="shared" si="125"/>
        <v>f</v>
      </c>
      <c r="C2629" t="str">
        <f t="shared" si="126"/>
        <v>f</v>
      </c>
      <c r="D2629" t="str">
        <f t="shared" si="127"/>
        <v>f</v>
      </c>
      <c r="E2629" t="str">
        <f>IF(COUNT(SEARCH({"04.","05.","09.","12."},CONCATENATE(P2628,U2628,AB2628,AH2628))),"t","f")</f>
        <v>f</v>
      </c>
      <c r="F2629" t="str">
        <f t="array" ref="F2629">IF(COUNT(SEARCH(HistorischeRubrieken,CONCATENATE(P2628,U2628,AB2628,AH2628))),"t","f")</f>
        <v>f</v>
      </c>
      <c r="G2629">
        <v>1</v>
      </c>
      <c r="H2629">
        <v>510019</v>
      </c>
      <c r="I2629" t="s">
        <v>2025</v>
      </c>
      <c r="J2629">
        <v>19980201</v>
      </c>
      <c r="K2629">
        <v>20010401</v>
      </c>
      <c r="M2629">
        <v>0</v>
      </c>
      <c r="N2629">
        <v>0</v>
      </c>
      <c r="O2629" t="s">
        <v>1992</v>
      </c>
      <c r="R2629">
        <v>0</v>
      </c>
      <c r="S2629" t="s">
        <v>271</v>
      </c>
      <c r="AA2629" t="s">
        <v>1993</v>
      </c>
      <c r="AC2629">
        <v>1</v>
      </c>
      <c r="AE2629">
        <v>1</v>
      </c>
      <c r="AF2629" t="s">
        <v>271</v>
      </c>
    </row>
    <row r="2630" spans="1:32" hidden="1" x14ac:dyDescent="0.25">
      <c r="A2630" t="str">
        <f t="array" ref="A2630">IF(COUNT(SEARCH(RubriekenHistorisch,CONCATENATE(P2629,U2629,AB2629,AH2629))),"t","f")</f>
        <v>f</v>
      </c>
      <c r="B2630" t="str">
        <f t="shared" si="125"/>
        <v>f</v>
      </c>
      <c r="C2630" t="str">
        <f t="shared" si="126"/>
        <v>f</v>
      </c>
      <c r="D2630" t="str">
        <f t="shared" si="127"/>
        <v>f</v>
      </c>
      <c r="E2630" t="str">
        <f>IF(COUNT(SEARCH({"04.","05.","09.","12."},CONCATENATE(P2629,U2629,AB2629,AH2629))),"t","f")</f>
        <v>f</v>
      </c>
      <c r="F2630" t="str">
        <f t="array" ref="F2630">IF(COUNT(SEARCH(HistorischeRubrieken,CONCATENATE(P2629,U2629,AB2629,AH2629))),"t","f")</f>
        <v>f</v>
      </c>
      <c r="G2630">
        <v>2</v>
      </c>
      <c r="H2630">
        <v>510019</v>
      </c>
      <c r="I2630" t="s">
        <v>2025</v>
      </c>
      <c r="J2630">
        <v>20010401</v>
      </c>
      <c r="K2630">
        <v>20071201</v>
      </c>
      <c r="M2630">
        <v>0</v>
      </c>
      <c r="N2630">
        <v>0</v>
      </c>
      <c r="O2630" t="s">
        <v>1994</v>
      </c>
      <c r="R2630">
        <v>0</v>
      </c>
      <c r="S2630" t="s">
        <v>271</v>
      </c>
      <c r="AA2630" t="s">
        <v>1995</v>
      </c>
      <c r="AC2630">
        <v>1</v>
      </c>
      <c r="AE2630">
        <v>1</v>
      </c>
      <c r="AF2630" t="s">
        <v>271</v>
      </c>
    </row>
    <row r="2631" spans="1:32" hidden="1" x14ac:dyDescent="0.25">
      <c r="A2631" t="str">
        <f t="array" ref="A2631">IF(COUNT(SEARCH(RubriekenHistorisch,CONCATENATE(P2630,U2630,AB2630,AH2630))),"t","f")</f>
        <v>f</v>
      </c>
      <c r="B2631" t="str">
        <f t="shared" si="125"/>
        <v>f</v>
      </c>
      <c r="C2631" t="str">
        <f t="shared" si="126"/>
        <v>f</v>
      </c>
      <c r="D2631" t="str">
        <f t="shared" si="127"/>
        <v>f</v>
      </c>
      <c r="E2631" t="str">
        <f>IF(COUNT(SEARCH({"04.","05.","09.","12."},CONCATENATE(P2630,U2630,AB2630,AH2630))),"t","f")</f>
        <v>f</v>
      </c>
      <c r="F2631" t="str">
        <f t="array" ref="F2631">IF(COUNT(SEARCH(HistorischeRubrieken,CONCATENATE(P2630,U2630,AB2630,AH2630))),"t","f")</f>
        <v>f</v>
      </c>
      <c r="G2631">
        <v>3</v>
      </c>
      <c r="H2631">
        <v>510019</v>
      </c>
      <c r="I2631" t="s">
        <v>2025</v>
      </c>
      <c r="J2631">
        <v>20071201</v>
      </c>
      <c r="K2631">
        <v>20100201</v>
      </c>
      <c r="M2631">
        <v>0</v>
      </c>
      <c r="N2631">
        <v>0</v>
      </c>
      <c r="O2631" t="s">
        <v>1996</v>
      </c>
      <c r="R2631">
        <v>0</v>
      </c>
      <c r="S2631" t="s">
        <v>271</v>
      </c>
      <c r="AA2631" t="s">
        <v>1997</v>
      </c>
      <c r="AC2631">
        <v>1</v>
      </c>
      <c r="AE2631">
        <v>1</v>
      </c>
      <c r="AF2631" t="s">
        <v>271</v>
      </c>
    </row>
    <row r="2632" spans="1:32" hidden="1" x14ac:dyDescent="0.25">
      <c r="A2632" t="str">
        <f t="array" ref="A2632">IF(COUNT(SEARCH(RubriekenHistorisch,CONCATENATE(P2631,U2631,AB2631,AH2631))),"t","f")</f>
        <v>f</v>
      </c>
      <c r="B2632" t="str">
        <f t="shared" si="125"/>
        <v>f</v>
      </c>
      <c r="C2632" t="str">
        <f t="shared" si="126"/>
        <v>f</v>
      </c>
      <c r="D2632" t="str">
        <f t="shared" si="127"/>
        <v>f</v>
      </c>
      <c r="E2632" t="str">
        <f>IF(COUNT(SEARCH({"04.","05.","09.","12."},CONCATENATE(P2631,U2631,AB2631,AH2631))),"t","f")</f>
        <v>f</v>
      </c>
      <c r="F2632" t="str">
        <f t="array" ref="F2632">IF(COUNT(SEARCH(HistorischeRubrieken,CONCATENATE(P2631,U2631,AB2631,AH2631))),"t","f")</f>
        <v>f</v>
      </c>
      <c r="G2632">
        <v>4</v>
      </c>
      <c r="H2632">
        <v>510019</v>
      </c>
      <c r="I2632" t="s">
        <v>2025</v>
      </c>
      <c r="J2632">
        <v>20100201</v>
      </c>
      <c r="K2632">
        <v>20120115</v>
      </c>
      <c r="M2632">
        <v>0</v>
      </c>
      <c r="N2632">
        <v>0</v>
      </c>
      <c r="O2632" t="s">
        <v>1996</v>
      </c>
      <c r="R2632">
        <v>0</v>
      </c>
      <c r="S2632" t="s">
        <v>271</v>
      </c>
      <c r="AA2632" t="s">
        <v>1998</v>
      </c>
      <c r="AC2632">
        <v>1</v>
      </c>
      <c r="AE2632">
        <v>1</v>
      </c>
      <c r="AF2632" t="s">
        <v>271</v>
      </c>
    </row>
    <row r="2633" spans="1:32" hidden="1" x14ac:dyDescent="0.25">
      <c r="A2633" t="str">
        <f t="array" ref="A2633">IF(COUNT(SEARCH(RubriekenHistorisch,CONCATENATE(P2632,U2632,AB2632,AH2632))),"t","f")</f>
        <v>f</v>
      </c>
      <c r="B2633" t="str">
        <f t="shared" si="125"/>
        <v>f</v>
      </c>
      <c r="C2633" t="str">
        <f t="shared" si="126"/>
        <v>f</v>
      </c>
      <c r="D2633" t="str">
        <f t="shared" si="127"/>
        <v>f</v>
      </c>
      <c r="E2633" t="str">
        <f>IF(COUNT(SEARCH({"04.","05.","09.","12."},CONCATENATE(P2632,U2632,AB2632,AH2632))),"t","f")</f>
        <v>f</v>
      </c>
      <c r="F2633" t="str">
        <f t="array" ref="F2633">IF(COUNT(SEARCH(HistorischeRubrieken,CONCATENATE(P2632,U2632,AB2632,AH2632))),"t","f")</f>
        <v>f</v>
      </c>
      <c r="G2633">
        <v>5</v>
      </c>
      <c r="H2633">
        <v>510019</v>
      </c>
      <c r="I2633" t="s">
        <v>2025</v>
      </c>
      <c r="J2633">
        <v>20120115</v>
      </c>
      <c r="K2633">
        <v>20120116</v>
      </c>
      <c r="M2633">
        <v>0</v>
      </c>
      <c r="N2633">
        <v>0</v>
      </c>
      <c r="O2633" t="s">
        <v>1999</v>
      </c>
      <c r="R2633">
        <v>0</v>
      </c>
      <c r="S2633" t="s">
        <v>271</v>
      </c>
      <c r="AA2633" t="s">
        <v>2000</v>
      </c>
      <c r="AC2633">
        <v>1</v>
      </c>
      <c r="AE2633">
        <v>1</v>
      </c>
      <c r="AF2633" t="s">
        <v>271</v>
      </c>
    </row>
    <row r="2634" spans="1:32" hidden="1" x14ac:dyDescent="0.25">
      <c r="A2634" t="str">
        <f t="array" ref="A2634">IF(COUNT(SEARCH(RubriekenHistorisch,CONCATENATE(P2633,U2633,AB2633,AH2633))),"t","f")</f>
        <v>f</v>
      </c>
      <c r="B2634" t="str">
        <f t="shared" si="125"/>
        <v>f</v>
      </c>
      <c r="C2634" t="str">
        <f t="shared" si="126"/>
        <v>f</v>
      </c>
      <c r="D2634" t="str">
        <f t="shared" si="127"/>
        <v>f</v>
      </c>
      <c r="E2634" t="str">
        <f>IF(COUNT(SEARCH({"04.","05.","09.","12."},CONCATENATE(P2633,U2633,AB2633,AH2633))),"t","f")</f>
        <v>f</v>
      </c>
      <c r="F2634" t="str">
        <f t="array" ref="F2634">IF(COUNT(SEARCH(HistorischeRubrieken,CONCATENATE(P2633,U2633,AB2633,AH2633))),"t","f")</f>
        <v>f</v>
      </c>
      <c r="G2634">
        <v>6</v>
      </c>
      <c r="H2634">
        <v>510019</v>
      </c>
      <c r="I2634" t="s">
        <v>2025</v>
      </c>
      <c r="J2634">
        <v>20120116</v>
      </c>
      <c r="K2634">
        <v>20120716</v>
      </c>
      <c r="M2634">
        <v>0</v>
      </c>
      <c r="N2634">
        <v>0</v>
      </c>
      <c r="O2634" t="s">
        <v>2001</v>
      </c>
      <c r="R2634">
        <v>0</v>
      </c>
      <c r="S2634" t="s">
        <v>271</v>
      </c>
      <c r="AA2634" t="s">
        <v>2000</v>
      </c>
      <c r="AC2634">
        <v>1</v>
      </c>
      <c r="AE2634">
        <v>1</v>
      </c>
      <c r="AF2634" t="s">
        <v>271</v>
      </c>
    </row>
    <row r="2635" spans="1:32" hidden="1" x14ac:dyDescent="0.25">
      <c r="A2635" t="str">
        <f t="array" ref="A2635">IF(COUNT(SEARCH(RubriekenHistorisch,CONCATENATE(P2634,U2634,AB2634,AH2634))),"t","f")</f>
        <v>f</v>
      </c>
      <c r="B2635" t="str">
        <f t="shared" si="125"/>
        <v>f</v>
      </c>
      <c r="C2635" t="str">
        <f t="shared" si="126"/>
        <v>f</v>
      </c>
      <c r="D2635" t="str">
        <f t="shared" si="127"/>
        <v>f</v>
      </c>
      <c r="E2635" t="str">
        <f>IF(COUNT(SEARCH({"04.","05.","09.","12."},CONCATENATE(P2634,U2634,AB2634,AH2634))),"t","f")</f>
        <v>f</v>
      </c>
      <c r="F2635" t="str">
        <f t="array" ref="F2635">IF(COUNT(SEARCH(HistorischeRubrieken,CONCATENATE(P2634,U2634,AB2634,AH2634))),"t","f")</f>
        <v>f</v>
      </c>
      <c r="G2635">
        <v>7</v>
      </c>
      <c r="H2635">
        <v>510019</v>
      </c>
      <c r="I2635" t="s">
        <v>2025</v>
      </c>
      <c r="J2635">
        <v>20120716</v>
      </c>
      <c r="K2635">
        <v>20140401</v>
      </c>
      <c r="M2635">
        <v>0</v>
      </c>
      <c r="N2635">
        <v>0</v>
      </c>
      <c r="O2635" t="s">
        <v>2001</v>
      </c>
      <c r="R2635">
        <v>0</v>
      </c>
      <c r="S2635" t="s">
        <v>271</v>
      </c>
      <c r="AA2635" t="s">
        <v>2000</v>
      </c>
      <c r="AC2635">
        <v>1</v>
      </c>
      <c r="AE2635">
        <v>1</v>
      </c>
      <c r="AF2635" t="s">
        <v>271</v>
      </c>
    </row>
    <row r="2636" spans="1:32" hidden="1" x14ac:dyDescent="0.25">
      <c r="A2636" t="str">
        <f t="array" ref="A2636">IF(COUNT(SEARCH(RubriekenHistorisch,CONCATENATE(P2635,U2635,AB2635,AH2635))),"t","f")</f>
        <v>f</v>
      </c>
      <c r="B2636" t="str">
        <f t="shared" si="125"/>
        <v>f</v>
      </c>
      <c r="C2636" t="str">
        <f t="shared" si="126"/>
        <v>f</v>
      </c>
      <c r="D2636" t="str">
        <f t="shared" si="127"/>
        <v>f</v>
      </c>
      <c r="E2636" t="str">
        <f>IF(COUNT(SEARCH({"04.","05.","09.","12."},CONCATENATE(P2635,U2635,AB2635,AH2635))),"t","f")</f>
        <v>f</v>
      </c>
      <c r="F2636" t="str">
        <f t="array" ref="F2636">IF(COUNT(SEARCH(HistorischeRubrieken,CONCATENATE(P2635,U2635,AB2635,AH2635))),"t","f")</f>
        <v>f</v>
      </c>
      <c r="G2636">
        <v>8</v>
      </c>
      <c r="H2636">
        <v>510019</v>
      </c>
      <c r="I2636" t="s">
        <v>2025</v>
      </c>
      <c r="J2636">
        <v>20140401</v>
      </c>
      <c r="K2636">
        <v>20150801</v>
      </c>
      <c r="M2636">
        <v>0</v>
      </c>
      <c r="N2636">
        <v>0</v>
      </c>
      <c r="O2636" t="s">
        <v>2003</v>
      </c>
      <c r="R2636">
        <v>0</v>
      </c>
      <c r="S2636" t="s">
        <v>271</v>
      </c>
      <c r="AA2636" t="s">
        <v>1611</v>
      </c>
      <c r="AC2636">
        <v>1</v>
      </c>
      <c r="AE2636">
        <v>1</v>
      </c>
      <c r="AF2636" t="s">
        <v>271</v>
      </c>
    </row>
    <row r="2637" spans="1:32" x14ac:dyDescent="0.25">
      <c r="A2637" t="str">
        <f t="array" ref="A2637">IF(COUNT(SEARCH(RubriekenHistorisch,CONCATENATE(P2636,U2636,AB2636,AH2636))),"t","f")</f>
        <v>f</v>
      </c>
      <c r="B2637" t="str">
        <f t="shared" si="125"/>
        <v>f</v>
      </c>
      <c r="C2637" t="str">
        <f t="shared" si="126"/>
        <v>f</v>
      </c>
      <c r="D2637" t="str">
        <f t="shared" si="127"/>
        <v>f</v>
      </c>
      <c r="E2637" t="str">
        <f>IF(COUNT(SEARCH({"04.","05.","09.","12."},CONCATENATE(P2636,U2636,AB2636,AH2636))),"t","f")</f>
        <v>f</v>
      </c>
      <c r="F2637" t="str">
        <f t="array" ref="F2637">IF(COUNT(SEARCH(HistorischeRubrieken,CONCATENATE(P2636,U2636,AB2636,AH2636))),"t","f")</f>
        <v>f</v>
      </c>
      <c r="G2637">
        <v>9</v>
      </c>
      <c r="H2637">
        <v>510019</v>
      </c>
      <c r="I2637" t="s">
        <v>2025</v>
      </c>
      <c r="J2637">
        <v>20150801</v>
      </c>
      <c r="M2637">
        <v>0</v>
      </c>
      <c r="N2637">
        <v>0</v>
      </c>
      <c r="O2637" t="s">
        <v>2003</v>
      </c>
      <c r="R2637">
        <v>0</v>
      </c>
      <c r="S2637" t="s">
        <v>271</v>
      </c>
      <c r="AA2637" t="s">
        <v>1613</v>
      </c>
      <c r="AC2637">
        <v>1</v>
      </c>
      <c r="AE2637">
        <v>1</v>
      </c>
      <c r="AF2637" t="s">
        <v>271</v>
      </c>
    </row>
    <row r="2638" spans="1:32" hidden="1" x14ac:dyDescent="0.25">
      <c r="A2638" t="str">
        <f t="array" ref="A2638">IF(COUNT(SEARCH(RubriekenHistorisch,CONCATENATE(P2637,U2637,AB2637,AH2637))),"t","f")</f>
        <v>f</v>
      </c>
      <c r="B2638" t="str">
        <f t="shared" si="125"/>
        <v>f</v>
      </c>
      <c r="C2638" t="str">
        <f t="shared" si="126"/>
        <v>f</v>
      </c>
      <c r="D2638" t="str">
        <f t="shared" si="127"/>
        <v>f</v>
      </c>
      <c r="E2638" t="str">
        <f>IF(COUNT(SEARCH({"04.","05.","09.","12."},CONCATENATE(P2637,U2637,AB2637,AH2637))),"t","f")</f>
        <v>f</v>
      </c>
      <c r="F2638" t="str">
        <f t="array" ref="F2638">IF(COUNT(SEARCH(HistorischeRubrieken,CONCATENATE(P2637,U2637,AB2637,AH2637))),"t","f")</f>
        <v>f</v>
      </c>
      <c r="G2638">
        <v>1</v>
      </c>
      <c r="H2638">
        <v>510020</v>
      </c>
      <c r="I2638" t="s">
        <v>2026</v>
      </c>
      <c r="J2638">
        <v>19971101</v>
      </c>
      <c r="K2638">
        <v>19980801</v>
      </c>
      <c r="M2638">
        <v>0</v>
      </c>
      <c r="N2638">
        <v>0</v>
      </c>
      <c r="O2638" t="s">
        <v>1992</v>
      </c>
      <c r="R2638">
        <v>0</v>
      </c>
      <c r="S2638" t="s">
        <v>271</v>
      </c>
      <c r="AA2638" t="s">
        <v>2005</v>
      </c>
      <c r="AC2638">
        <v>1</v>
      </c>
      <c r="AE2638">
        <v>1</v>
      </c>
      <c r="AF2638" t="s">
        <v>271</v>
      </c>
    </row>
    <row r="2639" spans="1:32" hidden="1" x14ac:dyDescent="0.25">
      <c r="A2639" t="str">
        <f t="array" ref="A2639">IF(COUNT(SEARCH(RubriekenHistorisch,CONCATENATE(P2638,U2638,AB2638,AH2638))),"t","f")</f>
        <v>f</v>
      </c>
      <c r="B2639" t="str">
        <f t="shared" si="125"/>
        <v>f</v>
      </c>
      <c r="C2639" t="str">
        <f t="shared" si="126"/>
        <v>f</v>
      </c>
      <c r="D2639" t="str">
        <f t="shared" si="127"/>
        <v>f</v>
      </c>
      <c r="E2639" t="str">
        <f>IF(COUNT(SEARCH({"04.","05.","09.","12."},CONCATENATE(P2638,U2638,AB2638,AH2638))),"t","f")</f>
        <v>f</v>
      </c>
      <c r="F2639" t="str">
        <f t="array" ref="F2639">IF(COUNT(SEARCH(HistorischeRubrieken,CONCATENATE(P2638,U2638,AB2638,AH2638))),"t","f")</f>
        <v>f</v>
      </c>
      <c r="G2639">
        <v>2</v>
      </c>
      <c r="H2639">
        <v>510020</v>
      </c>
      <c r="I2639" t="s">
        <v>2026</v>
      </c>
      <c r="J2639">
        <v>19980801</v>
      </c>
      <c r="K2639">
        <v>20010401</v>
      </c>
      <c r="M2639">
        <v>0</v>
      </c>
      <c r="N2639">
        <v>0</v>
      </c>
      <c r="O2639" t="s">
        <v>1992</v>
      </c>
      <c r="R2639">
        <v>0</v>
      </c>
      <c r="S2639" t="s">
        <v>271</v>
      </c>
      <c r="AA2639" t="s">
        <v>1993</v>
      </c>
      <c r="AC2639">
        <v>1</v>
      </c>
      <c r="AE2639">
        <v>1</v>
      </c>
      <c r="AF2639" t="s">
        <v>271</v>
      </c>
    </row>
    <row r="2640" spans="1:32" hidden="1" x14ac:dyDescent="0.25">
      <c r="A2640" t="str">
        <f t="array" ref="A2640">IF(COUNT(SEARCH(RubriekenHistorisch,CONCATENATE(P2639,U2639,AB2639,AH2639))),"t","f")</f>
        <v>f</v>
      </c>
      <c r="B2640" t="str">
        <f t="shared" si="125"/>
        <v>f</v>
      </c>
      <c r="C2640" t="str">
        <f t="shared" si="126"/>
        <v>f</v>
      </c>
      <c r="D2640" t="str">
        <f t="shared" si="127"/>
        <v>f</v>
      </c>
      <c r="E2640" t="str">
        <f>IF(COUNT(SEARCH({"04.","05.","09.","12."},CONCATENATE(P2639,U2639,AB2639,AH2639))),"t","f")</f>
        <v>f</v>
      </c>
      <c r="F2640" t="str">
        <f t="array" ref="F2640">IF(COUNT(SEARCH(HistorischeRubrieken,CONCATENATE(P2639,U2639,AB2639,AH2639))),"t","f")</f>
        <v>f</v>
      </c>
      <c r="G2640">
        <v>3</v>
      </c>
      <c r="H2640">
        <v>510020</v>
      </c>
      <c r="I2640" t="s">
        <v>2026</v>
      </c>
      <c r="J2640">
        <v>20010401</v>
      </c>
      <c r="K2640">
        <v>20060101</v>
      </c>
      <c r="M2640">
        <v>0</v>
      </c>
      <c r="N2640">
        <v>0</v>
      </c>
      <c r="O2640" t="s">
        <v>1994</v>
      </c>
      <c r="R2640">
        <v>0</v>
      </c>
      <c r="S2640" t="s">
        <v>271</v>
      </c>
      <c r="AA2640" t="s">
        <v>1995</v>
      </c>
      <c r="AC2640">
        <v>1</v>
      </c>
      <c r="AE2640">
        <v>1</v>
      </c>
      <c r="AF2640" t="s">
        <v>271</v>
      </c>
    </row>
    <row r="2641" spans="1:32" hidden="1" x14ac:dyDescent="0.25">
      <c r="A2641" t="str">
        <f t="array" ref="A2641">IF(COUNT(SEARCH(RubriekenHistorisch,CONCATENATE(P2640,U2640,AB2640,AH2640))),"t","f")</f>
        <v>f</v>
      </c>
      <c r="B2641" t="str">
        <f t="shared" si="125"/>
        <v>f</v>
      </c>
      <c r="C2641" t="str">
        <f t="shared" si="126"/>
        <v>f</v>
      </c>
      <c r="D2641" t="str">
        <f t="shared" si="127"/>
        <v>f</v>
      </c>
      <c r="E2641" t="str">
        <f>IF(COUNT(SEARCH({"04.","05.","09.","12."},CONCATENATE(P2640,U2640,AB2640,AH2640))),"t","f")</f>
        <v>f</v>
      </c>
      <c r="F2641" t="str">
        <f t="array" ref="F2641">IF(COUNT(SEARCH(HistorischeRubrieken,CONCATENATE(P2640,U2640,AB2640,AH2640))),"t","f")</f>
        <v>f</v>
      </c>
      <c r="G2641">
        <v>4</v>
      </c>
      <c r="H2641">
        <v>510020</v>
      </c>
      <c r="I2641" t="s">
        <v>2027</v>
      </c>
      <c r="J2641">
        <v>20060101</v>
      </c>
      <c r="K2641">
        <v>20071201</v>
      </c>
      <c r="M2641">
        <v>0</v>
      </c>
      <c r="N2641">
        <v>0</v>
      </c>
      <c r="O2641" t="s">
        <v>1994</v>
      </c>
      <c r="R2641">
        <v>0</v>
      </c>
      <c r="S2641" t="s">
        <v>271</v>
      </c>
      <c r="AA2641" t="s">
        <v>1995</v>
      </c>
      <c r="AC2641">
        <v>1</v>
      </c>
      <c r="AE2641">
        <v>1</v>
      </c>
      <c r="AF2641" t="s">
        <v>271</v>
      </c>
    </row>
    <row r="2642" spans="1:32" hidden="1" x14ac:dyDescent="0.25">
      <c r="A2642" t="str">
        <f t="array" ref="A2642">IF(COUNT(SEARCH(RubriekenHistorisch,CONCATENATE(P2641,U2641,AB2641,AH2641))),"t","f")</f>
        <v>f</v>
      </c>
      <c r="B2642" t="str">
        <f t="shared" si="125"/>
        <v>f</v>
      </c>
      <c r="C2642" t="str">
        <f t="shared" si="126"/>
        <v>f</v>
      </c>
      <c r="D2642" t="str">
        <f t="shared" si="127"/>
        <v>f</v>
      </c>
      <c r="E2642" t="str">
        <f>IF(COUNT(SEARCH({"04.","05.","09.","12."},CONCATENATE(P2641,U2641,AB2641,AH2641))),"t","f")</f>
        <v>f</v>
      </c>
      <c r="F2642" t="str">
        <f t="array" ref="F2642">IF(COUNT(SEARCH(HistorischeRubrieken,CONCATENATE(P2641,U2641,AB2641,AH2641))),"t","f")</f>
        <v>f</v>
      </c>
      <c r="G2642">
        <v>5</v>
      </c>
      <c r="H2642">
        <v>510020</v>
      </c>
      <c r="I2642" t="s">
        <v>2027</v>
      </c>
      <c r="J2642">
        <v>20071201</v>
      </c>
      <c r="K2642">
        <v>20100201</v>
      </c>
      <c r="M2642">
        <v>0</v>
      </c>
      <c r="N2642">
        <v>0</v>
      </c>
      <c r="O2642" t="s">
        <v>1996</v>
      </c>
      <c r="R2642">
        <v>0</v>
      </c>
      <c r="S2642" t="s">
        <v>271</v>
      </c>
      <c r="AA2642" t="s">
        <v>1997</v>
      </c>
      <c r="AC2642">
        <v>1</v>
      </c>
      <c r="AE2642">
        <v>1</v>
      </c>
      <c r="AF2642" t="s">
        <v>271</v>
      </c>
    </row>
    <row r="2643" spans="1:32" hidden="1" x14ac:dyDescent="0.25">
      <c r="A2643" t="str">
        <f t="array" ref="A2643">IF(COUNT(SEARCH(RubriekenHistorisch,CONCATENATE(P2642,U2642,AB2642,AH2642))),"t","f")</f>
        <v>f</v>
      </c>
      <c r="B2643" t="str">
        <f t="shared" si="125"/>
        <v>f</v>
      </c>
      <c r="C2643" t="str">
        <f t="shared" si="126"/>
        <v>f</v>
      </c>
      <c r="D2643" t="str">
        <f t="shared" si="127"/>
        <v>f</v>
      </c>
      <c r="E2643" t="str">
        <f>IF(COUNT(SEARCH({"04.","05.","09.","12."},CONCATENATE(P2642,U2642,AB2642,AH2642))),"t","f")</f>
        <v>f</v>
      </c>
      <c r="F2643" t="str">
        <f t="array" ref="F2643">IF(COUNT(SEARCH(HistorischeRubrieken,CONCATENATE(P2642,U2642,AB2642,AH2642))),"t","f")</f>
        <v>f</v>
      </c>
      <c r="G2643">
        <v>6</v>
      </c>
      <c r="H2643">
        <v>510020</v>
      </c>
      <c r="I2643" t="s">
        <v>2027</v>
      </c>
      <c r="J2643">
        <v>20100201</v>
      </c>
      <c r="K2643">
        <v>20120115</v>
      </c>
      <c r="M2643">
        <v>0</v>
      </c>
      <c r="N2643">
        <v>0</v>
      </c>
      <c r="O2643" t="s">
        <v>1996</v>
      </c>
      <c r="R2643">
        <v>0</v>
      </c>
      <c r="S2643" t="s">
        <v>271</v>
      </c>
      <c r="AA2643" t="s">
        <v>1998</v>
      </c>
      <c r="AC2643">
        <v>1</v>
      </c>
      <c r="AE2643">
        <v>1</v>
      </c>
      <c r="AF2643" t="s">
        <v>271</v>
      </c>
    </row>
    <row r="2644" spans="1:32" hidden="1" x14ac:dyDescent="0.25">
      <c r="A2644" t="str">
        <f t="array" ref="A2644">IF(COUNT(SEARCH(RubriekenHistorisch,CONCATENATE(P2643,U2643,AB2643,AH2643))),"t","f")</f>
        <v>f</v>
      </c>
      <c r="B2644" t="str">
        <f t="shared" si="125"/>
        <v>f</v>
      </c>
      <c r="C2644" t="str">
        <f t="shared" si="126"/>
        <v>f</v>
      </c>
      <c r="D2644" t="str">
        <f t="shared" si="127"/>
        <v>f</v>
      </c>
      <c r="E2644" t="str">
        <f>IF(COUNT(SEARCH({"04.","05.","09.","12."},CONCATENATE(P2643,U2643,AB2643,AH2643))),"t","f")</f>
        <v>f</v>
      </c>
      <c r="F2644" t="str">
        <f t="array" ref="F2644">IF(COUNT(SEARCH(HistorischeRubrieken,CONCATENATE(P2643,U2643,AB2643,AH2643))),"t","f")</f>
        <v>f</v>
      </c>
      <c r="G2644">
        <v>7</v>
      </c>
      <c r="H2644">
        <v>510020</v>
      </c>
      <c r="I2644" t="s">
        <v>2027</v>
      </c>
      <c r="J2644">
        <v>20120115</v>
      </c>
      <c r="K2644">
        <v>20120116</v>
      </c>
      <c r="M2644">
        <v>0</v>
      </c>
      <c r="N2644">
        <v>0</v>
      </c>
      <c r="O2644" t="s">
        <v>1999</v>
      </c>
      <c r="R2644">
        <v>0</v>
      </c>
      <c r="S2644" t="s">
        <v>271</v>
      </c>
      <c r="AA2644" t="s">
        <v>2000</v>
      </c>
      <c r="AC2644">
        <v>1</v>
      </c>
      <c r="AE2644">
        <v>1</v>
      </c>
      <c r="AF2644" t="s">
        <v>271</v>
      </c>
    </row>
    <row r="2645" spans="1:32" hidden="1" x14ac:dyDescent="0.25">
      <c r="A2645" t="str">
        <f t="array" ref="A2645">IF(COUNT(SEARCH(RubriekenHistorisch,CONCATENATE(P2644,U2644,AB2644,AH2644))),"t","f")</f>
        <v>f</v>
      </c>
      <c r="B2645" t="str">
        <f t="shared" si="125"/>
        <v>f</v>
      </c>
      <c r="C2645" t="str">
        <f t="shared" si="126"/>
        <v>f</v>
      </c>
      <c r="D2645" t="str">
        <f t="shared" si="127"/>
        <v>f</v>
      </c>
      <c r="E2645" t="str">
        <f>IF(COUNT(SEARCH({"04.","05.","09.","12."},CONCATENATE(P2644,U2644,AB2644,AH2644))),"t","f")</f>
        <v>f</v>
      </c>
      <c r="F2645" t="str">
        <f t="array" ref="F2645">IF(COUNT(SEARCH(HistorischeRubrieken,CONCATENATE(P2644,U2644,AB2644,AH2644))),"t","f")</f>
        <v>f</v>
      </c>
      <c r="G2645">
        <v>8</v>
      </c>
      <c r="H2645">
        <v>510020</v>
      </c>
      <c r="I2645" t="s">
        <v>2027</v>
      </c>
      <c r="J2645">
        <v>20120116</v>
      </c>
      <c r="K2645">
        <v>20120716</v>
      </c>
      <c r="M2645">
        <v>0</v>
      </c>
      <c r="N2645">
        <v>0</v>
      </c>
      <c r="O2645" t="s">
        <v>2001</v>
      </c>
      <c r="R2645">
        <v>0</v>
      </c>
      <c r="S2645" t="s">
        <v>271</v>
      </c>
      <c r="AA2645" t="s">
        <v>2000</v>
      </c>
      <c r="AC2645">
        <v>1</v>
      </c>
      <c r="AE2645">
        <v>1</v>
      </c>
      <c r="AF2645" t="s">
        <v>271</v>
      </c>
    </row>
    <row r="2646" spans="1:32" hidden="1" x14ac:dyDescent="0.25">
      <c r="A2646" t="str">
        <f t="array" ref="A2646">IF(COUNT(SEARCH(RubriekenHistorisch,CONCATENATE(P2645,U2645,AB2645,AH2645))),"t","f")</f>
        <v>f</v>
      </c>
      <c r="B2646" t="str">
        <f t="shared" si="125"/>
        <v>f</v>
      </c>
      <c r="C2646" t="str">
        <f t="shared" si="126"/>
        <v>f</v>
      </c>
      <c r="D2646" t="str">
        <f t="shared" si="127"/>
        <v>f</v>
      </c>
      <c r="E2646" t="str">
        <f>IF(COUNT(SEARCH({"04.","05.","09.","12."},CONCATENATE(P2645,U2645,AB2645,AH2645))),"t","f")</f>
        <v>f</v>
      </c>
      <c r="F2646" t="str">
        <f t="array" ref="F2646">IF(COUNT(SEARCH(HistorischeRubrieken,CONCATENATE(P2645,U2645,AB2645,AH2645))),"t","f")</f>
        <v>f</v>
      </c>
      <c r="G2646">
        <v>9</v>
      </c>
      <c r="H2646">
        <v>510020</v>
      </c>
      <c r="I2646" t="s">
        <v>2027</v>
      </c>
      <c r="J2646">
        <v>20120716</v>
      </c>
      <c r="K2646">
        <v>20140401</v>
      </c>
      <c r="M2646">
        <v>0</v>
      </c>
      <c r="N2646">
        <v>0</v>
      </c>
      <c r="O2646" t="s">
        <v>2001</v>
      </c>
      <c r="R2646">
        <v>0</v>
      </c>
      <c r="S2646" t="s">
        <v>271</v>
      </c>
      <c r="AA2646" t="s">
        <v>2000</v>
      </c>
      <c r="AC2646">
        <v>1</v>
      </c>
      <c r="AE2646">
        <v>1</v>
      </c>
      <c r="AF2646" t="s">
        <v>271</v>
      </c>
    </row>
    <row r="2647" spans="1:32" hidden="1" x14ac:dyDescent="0.25">
      <c r="A2647" t="str">
        <f t="array" ref="A2647">IF(COUNT(SEARCH(RubriekenHistorisch,CONCATENATE(P2646,U2646,AB2646,AH2646))),"t","f")</f>
        <v>f</v>
      </c>
      <c r="B2647" t="str">
        <f t="shared" si="125"/>
        <v>f</v>
      </c>
      <c r="C2647" t="str">
        <f t="shared" si="126"/>
        <v>f</v>
      </c>
      <c r="D2647" t="str">
        <f t="shared" si="127"/>
        <v>f</v>
      </c>
      <c r="E2647" t="str">
        <f>IF(COUNT(SEARCH({"04.","05.","09.","12."},CONCATENATE(P2646,U2646,AB2646,AH2646))),"t","f")</f>
        <v>f</v>
      </c>
      <c r="F2647" t="str">
        <f t="array" ref="F2647">IF(COUNT(SEARCH(HistorischeRubrieken,CONCATENATE(P2646,U2646,AB2646,AH2646))),"t","f")</f>
        <v>f</v>
      </c>
      <c r="G2647">
        <v>10</v>
      </c>
      <c r="H2647">
        <v>510020</v>
      </c>
      <c r="I2647" t="s">
        <v>2027</v>
      </c>
      <c r="J2647">
        <v>20140401</v>
      </c>
      <c r="K2647">
        <v>20150801</v>
      </c>
      <c r="M2647">
        <v>0</v>
      </c>
      <c r="N2647">
        <v>0</v>
      </c>
      <c r="O2647" t="s">
        <v>2003</v>
      </c>
      <c r="R2647">
        <v>0</v>
      </c>
      <c r="S2647" t="s">
        <v>271</v>
      </c>
      <c r="AA2647" t="s">
        <v>1611</v>
      </c>
      <c r="AC2647">
        <v>1</v>
      </c>
      <c r="AE2647">
        <v>1</v>
      </c>
      <c r="AF2647" t="s">
        <v>271</v>
      </c>
    </row>
    <row r="2648" spans="1:32" x14ac:dyDescent="0.25">
      <c r="A2648" t="str">
        <f t="array" ref="A2648">IF(COUNT(SEARCH(RubriekenHistorisch,CONCATENATE(P2647,U2647,AB2647,AH2647))),"t","f")</f>
        <v>f</v>
      </c>
      <c r="B2648" t="str">
        <f t="shared" si="125"/>
        <v>f</v>
      </c>
      <c r="C2648" t="str">
        <f t="shared" si="126"/>
        <v>f</v>
      </c>
      <c r="D2648" t="str">
        <f t="shared" si="127"/>
        <v>f</v>
      </c>
      <c r="E2648" t="str">
        <f>IF(COUNT(SEARCH({"04.","05.","09.","12."},CONCATENATE(P2647,U2647,AB2647,AH2647))),"t","f")</f>
        <v>f</v>
      </c>
      <c r="F2648" t="str">
        <f t="array" ref="F2648">IF(COUNT(SEARCH(HistorischeRubrieken,CONCATENATE(P2647,U2647,AB2647,AH2647))),"t","f")</f>
        <v>f</v>
      </c>
      <c r="G2648">
        <v>11</v>
      </c>
      <c r="H2648">
        <v>510020</v>
      </c>
      <c r="I2648" t="s">
        <v>2027</v>
      </c>
      <c r="J2648">
        <v>20150801</v>
      </c>
      <c r="M2648">
        <v>0</v>
      </c>
      <c r="N2648">
        <v>0</v>
      </c>
      <c r="O2648" t="s">
        <v>2003</v>
      </c>
      <c r="R2648">
        <v>0</v>
      </c>
      <c r="S2648" t="s">
        <v>271</v>
      </c>
      <c r="AA2648" t="s">
        <v>1613</v>
      </c>
      <c r="AC2648">
        <v>1</v>
      </c>
      <c r="AE2648">
        <v>1</v>
      </c>
      <c r="AF2648" t="s">
        <v>271</v>
      </c>
    </row>
    <row r="2649" spans="1:32" hidden="1" x14ac:dyDescent="0.25">
      <c r="A2649" t="str">
        <f t="array" ref="A2649">IF(COUNT(SEARCH(RubriekenHistorisch,CONCATENATE(P2648,U2648,AB2648,AH2648))),"t","f")</f>
        <v>f</v>
      </c>
      <c r="B2649" t="str">
        <f t="shared" si="125"/>
        <v>f</v>
      </c>
      <c r="C2649" t="str">
        <f t="shared" si="126"/>
        <v>f</v>
      </c>
      <c r="D2649" t="str">
        <f t="shared" si="127"/>
        <v>f</v>
      </c>
      <c r="E2649" t="str">
        <f>IF(COUNT(SEARCH({"04.","05.","09.","12."},CONCATENATE(P2648,U2648,AB2648,AH2648))),"t","f")</f>
        <v>f</v>
      </c>
      <c r="F2649" t="str">
        <f t="array" ref="F2649">IF(COUNT(SEARCH(HistorischeRubrieken,CONCATENATE(P2648,U2648,AB2648,AH2648))),"t","f")</f>
        <v>f</v>
      </c>
      <c r="G2649">
        <v>1</v>
      </c>
      <c r="H2649">
        <v>510021</v>
      </c>
      <c r="I2649" t="s">
        <v>2028</v>
      </c>
      <c r="J2649">
        <v>19971101</v>
      </c>
      <c r="K2649">
        <v>19980801</v>
      </c>
      <c r="M2649">
        <v>0</v>
      </c>
      <c r="N2649">
        <v>0</v>
      </c>
      <c r="O2649" t="s">
        <v>1992</v>
      </c>
      <c r="R2649">
        <v>0</v>
      </c>
      <c r="S2649" t="s">
        <v>271</v>
      </c>
      <c r="AA2649" t="s">
        <v>2005</v>
      </c>
      <c r="AC2649">
        <v>1</v>
      </c>
      <c r="AE2649">
        <v>1</v>
      </c>
      <c r="AF2649" t="s">
        <v>271</v>
      </c>
    </row>
    <row r="2650" spans="1:32" hidden="1" x14ac:dyDescent="0.25">
      <c r="A2650" t="str">
        <f t="array" ref="A2650">IF(COUNT(SEARCH(RubriekenHistorisch,CONCATENATE(P2649,U2649,AB2649,AH2649))),"t","f")</f>
        <v>f</v>
      </c>
      <c r="B2650" t="str">
        <f t="shared" si="125"/>
        <v>f</v>
      </c>
      <c r="C2650" t="str">
        <f t="shared" si="126"/>
        <v>f</v>
      </c>
      <c r="D2650" t="str">
        <f t="shared" si="127"/>
        <v>f</v>
      </c>
      <c r="E2650" t="str">
        <f>IF(COUNT(SEARCH({"04.","05.","09.","12."},CONCATENATE(P2649,U2649,AB2649,AH2649))),"t","f")</f>
        <v>f</v>
      </c>
      <c r="F2650" t="str">
        <f t="array" ref="F2650">IF(COUNT(SEARCH(HistorischeRubrieken,CONCATENATE(P2649,U2649,AB2649,AH2649))),"t","f")</f>
        <v>f</v>
      </c>
      <c r="G2650">
        <v>2</v>
      </c>
      <c r="H2650">
        <v>510021</v>
      </c>
      <c r="I2650" t="s">
        <v>2028</v>
      </c>
      <c r="J2650">
        <v>19980801</v>
      </c>
      <c r="K2650">
        <v>20010401</v>
      </c>
      <c r="M2650">
        <v>0</v>
      </c>
      <c r="N2650">
        <v>0</v>
      </c>
      <c r="O2650" t="s">
        <v>1992</v>
      </c>
      <c r="R2650">
        <v>0</v>
      </c>
      <c r="S2650" t="s">
        <v>271</v>
      </c>
      <c r="AA2650" t="s">
        <v>1993</v>
      </c>
      <c r="AC2650">
        <v>1</v>
      </c>
      <c r="AE2650">
        <v>1</v>
      </c>
      <c r="AF2650" t="s">
        <v>271</v>
      </c>
    </row>
    <row r="2651" spans="1:32" hidden="1" x14ac:dyDescent="0.25">
      <c r="A2651" t="str">
        <f t="array" ref="A2651">IF(COUNT(SEARCH(RubriekenHistorisch,CONCATENATE(P2650,U2650,AB2650,AH2650))),"t","f")</f>
        <v>f</v>
      </c>
      <c r="B2651" t="str">
        <f t="shared" si="125"/>
        <v>f</v>
      </c>
      <c r="C2651" t="str">
        <f t="shared" si="126"/>
        <v>f</v>
      </c>
      <c r="D2651" t="str">
        <f t="shared" si="127"/>
        <v>f</v>
      </c>
      <c r="E2651" t="str">
        <f>IF(COUNT(SEARCH({"04.","05.","09.","12."},CONCATENATE(P2650,U2650,AB2650,AH2650))),"t","f")</f>
        <v>f</v>
      </c>
      <c r="F2651" t="str">
        <f t="array" ref="F2651">IF(COUNT(SEARCH(HistorischeRubrieken,CONCATENATE(P2650,U2650,AB2650,AH2650))),"t","f")</f>
        <v>f</v>
      </c>
      <c r="G2651">
        <v>3</v>
      </c>
      <c r="H2651">
        <v>510021</v>
      </c>
      <c r="I2651" t="s">
        <v>2028</v>
      </c>
      <c r="J2651">
        <v>20010401</v>
      </c>
      <c r="K2651">
        <v>20071201</v>
      </c>
      <c r="M2651">
        <v>0</v>
      </c>
      <c r="N2651">
        <v>0</v>
      </c>
      <c r="O2651" t="s">
        <v>1994</v>
      </c>
      <c r="R2651">
        <v>0</v>
      </c>
      <c r="S2651" t="s">
        <v>271</v>
      </c>
      <c r="AA2651" t="s">
        <v>1995</v>
      </c>
      <c r="AC2651">
        <v>1</v>
      </c>
      <c r="AE2651">
        <v>1</v>
      </c>
      <c r="AF2651" t="s">
        <v>271</v>
      </c>
    </row>
    <row r="2652" spans="1:32" hidden="1" x14ac:dyDescent="0.25">
      <c r="A2652" t="str">
        <f t="array" ref="A2652">IF(COUNT(SEARCH(RubriekenHistorisch,CONCATENATE(P2651,U2651,AB2651,AH2651))),"t","f")</f>
        <v>f</v>
      </c>
      <c r="B2652" t="str">
        <f t="shared" si="125"/>
        <v>f</v>
      </c>
      <c r="C2652" t="str">
        <f t="shared" si="126"/>
        <v>f</v>
      </c>
      <c r="D2652" t="str">
        <f t="shared" si="127"/>
        <v>f</v>
      </c>
      <c r="E2652" t="str">
        <f>IF(COUNT(SEARCH({"04.","05.","09.","12."},CONCATENATE(P2651,U2651,AB2651,AH2651))),"t","f")</f>
        <v>f</v>
      </c>
      <c r="F2652" t="str">
        <f t="array" ref="F2652">IF(COUNT(SEARCH(HistorischeRubrieken,CONCATENATE(P2651,U2651,AB2651,AH2651))),"t","f")</f>
        <v>f</v>
      </c>
      <c r="G2652">
        <v>4</v>
      </c>
      <c r="H2652">
        <v>510021</v>
      </c>
      <c r="I2652" t="s">
        <v>2028</v>
      </c>
      <c r="J2652">
        <v>20071201</v>
      </c>
      <c r="K2652">
        <v>20100201</v>
      </c>
      <c r="M2652">
        <v>0</v>
      </c>
      <c r="N2652">
        <v>0</v>
      </c>
      <c r="O2652" t="s">
        <v>1996</v>
      </c>
      <c r="R2652">
        <v>0</v>
      </c>
      <c r="S2652" t="s">
        <v>271</v>
      </c>
      <c r="AA2652" t="s">
        <v>1997</v>
      </c>
      <c r="AC2652">
        <v>1</v>
      </c>
      <c r="AE2652">
        <v>1</v>
      </c>
      <c r="AF2652" t="s">
        <v>271</v>
      </c>
    </row>
    <row r="2653" spans="1:32" hidden="1" x14ac:dyDescent="0.25">
      <c r="A2653" t="str">
        <f t="array" ref="A2653">IF(COUNT(SEARCH(RubriekenHistorisch,CONCATENATE(P2652,U2652,AB2652,AH2652))),"t","f")</f>
        <v>f</v>
      </c>
      <c r="B2653" t="str">
        <f t="shared" si="125"/>
        <v>f</v>
      </c>
      <c r="C2653" t="str">
        <f t="shared" si="126"/>
        <v>f</v>
      </c>
      <c r="D2653" t="str">
        <f t="shared" si="127"/>
        <v>f</v>
      </c>
      <c r="E2653" t="str">
        <f>IF(COUNT(SEARCH({"04.","05.","09.","12."},CONCATENATE(P2652,U2652,AB2652,AH2652))),"t","f")</f>
        <v>f</v>
      </c>
      <c r="F2653" t="str">
        <f t="array" ref="F2653">IF(COUNT(SEARCH(HistorischeRubrieken,CONCATENATE(P2652,U2652,AB2652,AH2652))),"t","f")</f>
        <v>f</v>
      </c>
      <c r="G2653">
        <v>5</v>
      </c>
      <c r="H2653">
        <v>510021</v>
      </c>
      <c r="I2653" t="s">
        <v>2028</v>
      </c>
      <c r="J2653">
        <v>20100201</v>
      </c>
      <c r="K2653">
        <v>20120115</v>
      </c>
      <c r="M2653">
        <v>0</v>
      </c>
      <c r="N2653">
        <v>0</v>
      </c>
      <c r="O2653" t="s">
        <v>1996</v>
      </c>
      <c r="R2653">
        <v>0</v>
      </c>
      <c r="S2653" t="s">
        <v>271</v>
      </c>
      <c r="AA2653" t="s">
        <v>1998</v>
      </c>
      <c r="AC2653">
        <v>1</v>
      </c>
      <c r="AE2653">
        <v>1</v>
      </c>
      <c r="AF2653" t="s">
        <v>271</v>
      </c>
    </row>
    <row r="2654" spans="1:32" hidden="1" x14ac:dyDescent="0.25">
      <c r="A2654" t="str">
        <f t="array" ref="A2654">IF(COUNT(SEARCH(RubriekenHistorisch,CONCATENATE(P2653,U2653,AB2653,AH2653))),"t","f")</f>
        <v>f</v>
      </c>
      <c r="B2654" t="str">
        <f t="shared" si="125"/>
        <v>f</v>
      </c>
      <c r="C2654" t="str">
        <f t="shared" si="126"/>
        <v>f</v>
      </c>
      <c r="D2654" t="str">
        <f t="shared" si="127"/>
        <v>f</v>
      </c>
      <c r="E2654" t="str">
        <f>IF(COUNT(SEARCH({"04.","05.","09.","12."},CONCATENATE(P2653,U2653,AB2653,AH2653))),"t","f")</f>
        <v>f</v>
      </c>
      <c r="F2654" t="str">
        <f t="array" ref="F2654">IF(COUNT(SEARCH(HistorischeRubrieken,CONCATENATE(P2653,U2653,AB2653,AH2653))),"t","f")</f>
        <v>f</v>
      </c>
      <c r="G2654">
        <v>6</v>
      </c>
      <c r="H2654">
        <v>510021</v>
      </c>
      <c r="I2654" t="s">
        <v>2028</v>
      </c>
      <c r="J2654">
        <v>20120115</v>
      </c>
      <c r="K2654">
        <v>20120116</v>
      </c>
      <c r="M2654">
        <v>0</v>
      </c>
      <c r="N2654">
        <v>0</v>
      </c>
      <c r="O2654" t="s">
        <v>1999</v>
      </c>
      <c r="R2654">
        <v>0</v>
      </c>
      <c r="S2654" t="s">
        <v>271</v>
      </c>
      <c r="AA2654" t="s">
        <v>2000</v>
      </c>
      <c r="AC2654">
        <v>1</v>
      </c>
      <c r="AE2654">
        <v>1</v>
      </c>
      <c r="AF2654" t="s">
        <v>271</v>
      </c>
    </row>
    <row r="2655" spans="1:32" hidden="1" x14ac:dyDescent="0.25">
      <c r="A2655" t="str">
        <f t="array" ref="A2655">IF(COUNT(SEARCH(RubriekenHistorisch,CONCATENATE(P2654,U2654,AB2654,AH2654))),"t","f")</f>
        <v>f</v>
      </c>
      <c r="B2655" t="str">
        <f t="shared" si="125"/>
        <v>f</v>
      </c>
      <c r="C2655" t="str">
        <f t="shared" si="126"/>
        <v>f</v>
      </c>
      <c r="D2655" t="str">
        <f t="shared" si="127"/>
        <v>f</v>
      </c>
      <c r="E2655" t="str">
        <f>IF(COUNT(SEARCH({"04.","05.","09.","12."},CONCATENATE(P2654,U2654,AB2654,AH2654))),"t","f")</f>
        <v>f</v>
      </c>
      <c r="F2655" t="str">
        <f t="array" ref="F2655">IF(COUNT(SEARCH(HistorischeRubrieken,CONCATENATE(P2654,U2654,AB2654,AH2654))),"t","f")</f>
        <v>f</v>
      </c>
      <c r="G2655">
        <v>7</v>
      </c>
      <c r="H2655">
        <v>510021</v>
      </c>
      <c r="I2655" t="s">
        <v>2028</v>
      </c>
      <c r="J2655">
        <v>20120116</v>
      </c>
      <c r="K2655">
        <v>20120716</v>
      </c>
      <c r="M2655">
        <v>0</v>
      </c>
      <c r="N2655">
        <v>0</v>
      </c>
      <c r="O2655" t="s">
        <v>2001</v>
      </c>
      <c r="R2655">
        <v>0</v>
      </c>
      <c r="S2655" t="s">
        <v>271</v>
      </c>
      <c r="AA2655" t="s">
        <v>2000</v>
      </c>
      <c r="AC2655">
        <v>1</v>
      </c>
      <c r="AE2655">
        <v>1</v>
      </c>
      <c r="AF2655" t="s">
        <v>271</v>
      </c>
    </row>
    <row r="2656" spans="1:32" hidden="1" x14ac:dyDescent="0.25">
      <c r="A2656" t="str">
        <f t="array" ref="A2656">IF(COUNT(SEARCH(RubriekenHistorisch,CONCATENATE(P2655,U2655,AB2655,AH2655))),"t","f")</f>
        <v>f</v>
      </c>
      <c r="B2656" t="str">
        <f t="shared" si="125"/>
        <v>f</v>
      </c>
      <c r="C2656" t="str">
        <f t="shared" si="126"/>
        <v>f</v>
      </c>
      <c r="D2656" t="str">
        <f t="shared" si="127"/>
        <v>f</v>
      </c>
      <c r="E2656" t="str">
        <f>IF(COUNT(SEARCH({"04.","05.","09.","12."},CONCATENATE(P2655,U2655,AB2655,AH2655))),"t","f")</f>
        <v>f</v>
      </c>
      <c r="F2656" t="str">
        <f t="array" ref="F2656">IF(COUNT(SEARCH(HistorischeRubrieken,CONCATENATE(P2655,U2655,AB2655,AH2655))),"t","f")</f>
        <v>f</v>
      </c>
      <c r="G2656">
        <v>8</v>
      </c>
      <c r="H2656">
        <v>510021</v>
      </c>
      <c r="I2656" t="s">
        <v>2028</v>
      </c>
      <c r="J2656">
        <v>20120716</v>
      </c>
      <c r="K2656">
        <v>20140401</v>
      </c>
      <c r="M2656">
        <v>0</v>
      </c>
      <c r="N2656">
        <v>0</v>
      </c>
      <c r="O2656" t="s">
        <v>2001</v>
      </c>
      <c r="R2656">
        <v>0</v>
      </c>
      <c r="S2656" t="s">
        <v>271</v>
      </c>
      <c r="AA2656" t="s">
        <v>2000</v>
      </c>
      <c r="AC2656">
        <v>1</v>
      </c>
      <c r="AE2656">
        <v>1</v>
      </c>
      <c r="AF2656" t="s">
        <v>271</v>
      </c>
    </row>
    <row r="2657" spans="1:32" hidden="1" x14ac:dyDescent="0.25">
      <c r="A2657" t="str">
        <f t="array" ref="A2657">IF(COUNT(SEARCH(RubriekenHistorisch,CONCATENATE(P2656,U2656,AB2656,AH2656))),"t","f")</f>
        <v>f</v>
      </c>
      <c r="B2657" t="str">
        <f t="shared" si="125"/>
        <v>f</v>
      </c>
      <c r="C2657" t="str">
        <f t="shared" si="126"/>
        <v>f</v>
      </c>
      <c r="D2657" t="str">
        <f t="shared" si="127"/>
        <v>f</v>
      </c>
      <c r="E2657" t="str">
        <f>IF(COUNT(SEARCH({"04.","05.","09.","12."},CONCATENATE(P2656,U2656,AB2656,AH2656))),"t","f")</f>
        <v>f</v>
      </c>
      <c r="F2657" t="str">
        <f t="array" ref="F2657">IF(COUNT(SEARCH(HistorischeRubrieken,CONCATENATE(P2656,U2656,AB2656,AH2656))),"t","f")</f>
        <v>f</v>
      </c>
      <c r="G2657">
        <v>9</v>
      </c>
      <c r="H2657">
        <v>510021</v>
      </c>
      <c r="I2657" t="s">
        <v>2028</v>
      </c>
      <c r="J2657">
        <v>20140401</v>
      </c>
      <c r="K2657">
        <v>20150801</v>
      </c>
      <c r="M2657">
        <v>0</v>
      </c>
      <c r="N2657">
        <v>0</v>
      </c>
      <c r="O2657" t="s">
        <v>2003</v>
      </c>
      <c r="R2657">
        <v>0</v>
      </c>
      <c r="S2657" t="s">
        <v>271</v>
      </c>
      <c r="AA2657" t="s">
        <v>1611</v>
      </c>
      <c r="AC2657">
        <v>1</v>
      </c>
      <c r="AE2657">
        <v>1</v>
      </c>
      <c r="AF2657" t="s">
        <v>271</v>
      </c>
    </row>
    <row r="2658" spans="1:32" x14ac:dyDescent="0.25">
      <c r="A2658" t="str">
        <f t="array" ref="A2658">IF(COUNT(SEARCH(RubriekenHistorisch,CONCATENATE(P2657,U2657,AB2657,AH2657))),"t","f")</f>
        <v>f</v>
      </c>
      <c r="B2658" t="str">
        <f t="shared" si="125"/>
        <v>f</v>
      </c>
      <c r="C2658" t="str">
        <f t="shared" si="126"/>
        <v>f</v>
      </c>
      <c r="D2658" t="str">
        <f t="shared" si="127"/>
        <v>f</v>
      </c>
      <c r="E2658" t="str">
        <f>IF(COUNT(SEARCH({"04.","05.","09.","12."},CONCATENATE(P2657,U2657,AB2657,AH2657))),"t","f")</f>
        <v>f</v>
      </c>
      <c r="F2658" t="str">
        <f t="array" ref="F2658">IF(COUNT(SEARCH(HistorischeRubrieken,CONCATENATE(P2657,U2657,AB2657,AH2657))),"t","f")</f>
        <v>f</v>
      </c>
      <c r="G2658">
        <v>10</v>
      </c>
      <c r="H2658">
        <v>510021</v>
      </c>
      <c r="I2658" t="s">
        <v>2028</v>
      </c>
      <c r="J2658">
        <v>20150801</v>
      </c>
      <c r="M2658">
        <v>0</v>
      </c>
      <c r="N2658">
        <v>0</v>
      </c>
      <c r="O2658" t="s">
        <v>2003</v>
      </c>
      <c r="R2658">
        <v>0</v>
      </c>
      <c r="S2658" t="s">
        <v>271</v>
      </c>
      <c r="AA2658" t="s">
        <v>1613</v>
      </c>
      <c r="AC2658">
        <v>1</v>
      </c>
      <c r="AE2658">
        <v>1</v>
      </c>
      <c r="AF2658" t="s">
        <v>271</v>
      </c>
    </row>
    <row r="2659" spans="1:32" hidden="1" x14ac:dyDescent="0.25">
      <c r="A2659" t="str">
        <f t="array" ref="A2659">IF(COUNT(SEARCH(RubriekenHistorisch,CONCATENATE(P2658,U2658,AB2658,AH2658))),"t","f")</f>
        <v>f</v>
      </c>
      <c r="B2659" t="str">
        <f t="shared" si="125"/>
        <v>f</v>
      </c>
      <c r="C2659" t="str">
        <f t="shared" si="126"/>
        <v>f</v>
      </c>
      <c r="D2659" t="str">
        <f t="shared" si="127"/>
        <v>f</v>
      </c>
      <c r="E2659" t="str">
        <f>IF(COUNT(SEARCH({"04.","05.","09.","12."},CONCATENATE(P2658,U2658,AB2658,AH2658))),"t","f")</f>
        <v>f</v>
      </c>
      <c r="F2659" t="str">
        <f t="array" ref="F2659">IF(COUNT(SEARCH(HistorischeRubrieken,CONCATENATE(P2658,U2658,AB2658,AH2658))),"t","f")</f>
        <v>f</v>
      </c>
      <c r="G2659">
        <v>1</v>
      </c>
      <c r="H2659">
        <v>510022</v>
      </c>
      <c r="I2659" t="s">
        <v>2029</v>
      </c>
      <c r="J2659">
        <v>19971101</v>
      </c>
      <c r="K2659">
        <v>19980801</v>
      </c>
      <c r="M2659">
        <v>0</v>
      </c>
      <c r="N2659">
        <v>0</v>
      </c>
      <c r="O2659" t="s">
        <v>1992</v>
      </c>
      <c r="R2659">
        <v>0</v>
      </c>
      <c r="S2659" t="s">
        <v>271</v>
      </c>
      <c r="AA2659" t="s">
        <v>2005</v>
      </c>
      <c r="AC2659">
        <v>1</v>
      </c>
      <c r="AE2659">
        <v>1</v>
      </c>
      <c r="AF2659" t="s">
        <v>271</v>
      </c>
    </row>
    <row r="2660" spans="1:32" hidden="1" x14ac:dyDescent="0.25">
      <c r="A2660" t="str">
        <f t="array" ref="A2660">IF(COUNT(SEARCH(RubriekenHistorisch,CONCATENATE(P2659,U2659,AB2659,AH2659))),"t","f")</f>
        <v>f</v>
      </c>
      <c r="B2660" t="str">
        <f t="shared" si="125"/>
        <v>f</v>
      </c>
      <c r="C2660" t="str">
        <f t="shared" si="126"/>
        <v>f</v>
      </c>
      <c r="D2660" t="str">
        <f t="shared" si="127"/>
        <v>f</v>
      </c>
      <c r="E2660" t="str">
        <f>IF(COUNT(SEARCH({"04.","05.","09.","12."},CONCATENATE(P2659,U2659,AB2659,AH2659))),"t","f")</f>
        <v>f</v>
      </c>
      <c r="F2660" t="str">
        <f t="array" ref="F2660">IF(COUNT(SEARCH(HistorischeRubrieken,CONCATENATE(P2659,U2659,AB2659,AH2659))),"t","f")</f>
        <v>f</v>
      </c>
      <c r="G2660">
        <v>2</v>
      </c>
      <c r="H2660">
        <v>510022</v>
      </c>
      <c r="I2660" t="s">
        <v>2029</v>
      </c>
      <c r="J2660">
        <v>19980801</v>
      </c>
      <c r="K2660">
        <v>20010401</v>
      </c>
      <c r="M2660">
        <v>0</v>
      </c>
      <c r="N2660">
        <v>0</v>
      </c>
      <c r="O2660" t="s">
        <v>1992</v>
      </c>
      <c r="R2660">
        <v>0</v>
      </c>
      <c r="S2660" t="s">
        <v>271</v>
      </c>
      <c r="AA2660" t="s">
        <v>1993</v>
      </c>
      <c r="AC2660">
        <v>1</v>
      </c>
      <c r="AE2660">
        <v>1</v>
      </c>
      <c r="AF2660" t="s">
        <v>271</v>
      </c>
    </row>
    <row r="2661" spans="1:32" hidden="1" x14ac:dyDescent="0.25">
      <c r="A2661" t="str">
        <f t="array" ref="A2661">IF(COUNT(SEARCH(RubriekenHistorisch,CONCATENATE(P2660,U2660,AB2660,AH2660))),"t","f")</f>
        <v>f</v>
      </c>
      <c r="B2661" t="str">
        <f t="shared" si="125"/>
        <v>f</v>
      </c>
      <c r="C2661" t="str">
        <f t="shared" si="126"/>
        <v>f</v>
      </c>
      <c r="D2661" t="str">
        <f t="shared" si="127"/>
        <v>f</v>
      </c>
      <c r="E2661" t="str">
        <f>IF(COUNT(SEARCH({"04.","05.","09.","12."},CONCATENATE(P2660,U2660,AB2660,AH2660))),"t","f")</f>
        <v>f</v>
      </c>
      <c r="F2661" t="str">
        <f t="array" ref="F2661">IF(COUNT(SEARCH(HistorischeRubrieken,CONCATENATE(P2660,U2660,AB2660,AH2660))),"t","f")</f>
        <v>f</v>
      </c>
      <c r="G2661">
        <v>3</v>
      </c>
      <c r="H2661">
        <v>510022</v>
      </c>
      <c r="I2661" t="s">
        <v>2029</v>
      </c>
      <c r="J2661">
        <v>20010401</v>
      </c>
      <c r="K2661">
        <v>20071201</v>
      </c>
      <c r="M2661">
        <v>0</v>
      </c>
      <c r="N2661">
        <v>0</v>
      </c>
      <c r="O2661" t="s">
        <v>1994</v>
      </c>
      <c r="R2661">
        <v>0</v>
      </c>
      <c r="S2661" t="s">
        <v>271</v>
      </c>
      <c r="AA2661" t="s">
        <v>1995</v>
      </c>
      <c r="AC2661">
        <v>1</v>
      </c>
      <c r="AE2661">
        <v>1</v>
      </c>
      <c r="AF2661" t="s">
        <v>271</v>
      </c>
    </row>
    <row r="2662" spans="1:32" hidden="1" x14ac:dyDescent="0.25">
      <c r="A2662" t="str">
        <f t="array" ref="A2662">IF(COUNT(SEARCH(RubriekenHistorisch,CONCATENATE(P2661,U2661,AB2661,AH2661))),"t","f")</f>
        <v>f</v>
      </c>
      <c r="B2662" t="str">
        <f t="shared" si="125"/>
        <v>f</v>
      </c>
      <c r="C2662" t="str">
        <f t="shared" si="126"/>
        <v>f</v>
      </c>
      <c r="D2662" t="str">
        <f t="shared" si="127"/>
        <v>f</v>
      </c>
      <c r="E2662" t="str">
        <f>IF(COUNT(SEARCH({"04.","05.","09.","12."},CONCATENATE(P2661,U2661,AB2661,AH2661))),"t","f")</f>
        <v>f</v>
      </c>
      <c r="F2662" t="str">
        <f t="array" ref="F2662">IF(COUNT(SEARCH(HistorischeRubrieken,CONCATENATE(P2661,U2661,AB2661,AH2661))),"t","f")</f>
        <v>f</v>
      </c>
      <c r="G2662">
        <v>4</v>
      </c>
      <c r="H2662">
        <v>510022</v>
      </c>
      <c r="I2662" t="s">
        <v>2029</v>
      </c>
      <c r="J2662">
        <v>20071201</v>
      </c>
      <c r="K2662">
        <v>20100201</v>
      </c>
      <c r="M2662">
        <v>0</v>
      </c>
      <c r="N2662">
        <v>0</v>
      </c>
      <c r="O2662" t="s">
        <v>1996</v>
      </c>
      <c r="R2662">
        <v>0</v>
      </c>
      <c r="S2662" t="s">
        <v>271</v>
      </c>
      <c r="AA2662" t="s">
        <v>1997</v>
      </c>
      <c r="AC2662">
        <v>1</v>
      </c>
      <c r="AE2662">
        <v>1</v>
      </c>
      <c r="AF2662" t="s">
        <v>271</v>
      </c>
    </row>
    <row r="2663" spans="1:32" hidden="1" x14ac:dyDescent="0.25">
      <c r="A2663" t="str">
        <f t="array" ref="A2663">IF(COUNT(SEARCH(RubriekenHistorisch,CONCATENATE(P2662,U2662,AB2662,AH2662))),"t","f")</f>
        <v>f</v>
      </c>
      <c r="B2663" t="str">
        <f t="shared" si="125"/>
        <v>f</v>
      </c>
      <c r="C2663" t="str">
        <f t="shared" si="126"/>
        <v>f</v>
      </c>
      <c r="D2663" t="str">
        <f t="shared" si="127"/>
        <v>f</v>
      </c>
      <c r="E2663" t="str">
        <f>IF(COUNT(SEARCH({"04.","05.","09.","12."},CONCATENATE(P2662,U2662,AB2662,AH2662))),"t","f")</f>
        <v>f</v>
      </c>
      <c r="F2663" t="str">
        <f t="array" ref="F2663">IF(COUNT(SEARCH(HistorischeRubrieken,CONCATENATE(P2662,U2662,AB2662,AH2662))),"t","f")</f>
        <v>f</v>
      </c>
      <c r="G2663">
        <v>5</v>
      </c>
      <c r="H2663">
        <v>510022</v>
      </c>
      <c r="I2663" t="s">
        <v>2029</v>
      </c>
      <c r="J2663">
        <v>20100201</v>
      </c>
      <c r="K2663">
        <v>20120115</v>
      </c>
      <c r="M2663">
        <v>0</v>
      </c>
      <c r="N2663">
        <v>0</v>
      </c>
      <c r="O2663" t="s">
        <v>1996</v>
      </c>
      <c r="R2663">
        <v>0</v>
      </c>
      <c r="S2663" t="s">
        <v>271</v>
      </c>
      <c r="AA2663" t="s">
        <v>1998</v>
      </c>
      <c r="AC2663">
        <v>1</v>
      </c>
      <c r="AE2663">
        <v>1</v>
      </c>
      <c r="AF2663" t="s">
        <v>271</v>
      </c>
    </row>
    <row r="2664" spans="1:32" hidden="1" x14ac:dyDescent="0.25">
      <c r="A2664" t="str">
        <f t="array" ref="A2664">IF(COUNT(SEARCH(RubriekenHistorisch,CONCATENATE(P2663,U2663,AB2663,AH2663))),"t","f")</f>
        <v>f</v>
      </c>
      <c r="B2664" t="str">
        <f t="shared" si="125"/>
        <v>f</v>
      </c>
      <c r="C2664" t="str">
        <f t="shared" si="126"/>
        <v>f</v>
      </c>
      <c r="D2664" t="str">
        <f t="shared" si="127"/>
        <v>f</v>
      </c>
      <c r="E2664" t="str">
        <f>IF(COUNT(SEARCH({"04.","05.","09.","12."},CONCATENATE(P2663,U2663,AB2663,AH2663))),"t","f")</f>
        <v>f</v>
      </c>
      <c r="F2664" t="str">
        <f t="array" ref="F2664">IF(COUNT(SEARCH(HistorischeRubrieken,CONCATENATE(P2663,U2663,AB2663,AH2663))),"t","f")</f>
        <v>f</v>
      </c>
      <c r="G2664">
        <v>6</v>
      </c>
      <c r="H2664">
        <v>510022</v>
      </c>
      <c r="I2664" t="s">
        <v>2029</v>
      </c>
      <c r="J2664">
        <v>20120115</v>
      </c>
      <c r="K2664">
        <v>20120116</v>
      </c>
      <c r="M2664">
        <v>0</v>
      </c>
      <c r="N2664">
        <v>0</v>
      </c>
      <c r="O2664" t="s">
        <v>1999</v>
      </c>
      <c r="R2664">
        <v>0</v>
      </c>
      <c r="S2664" t="s">
        <v>271</v>
      </c>
      <c r="AA2664" t="s">
        <v>2000</v>
      </c>
      <c r="AC2664">
        <v>1</v>
      </c>
      <c r="AE2664">
        <v>1</v>
      </c>
      <c r="AF2664" t="s">
        <v>271</v>
      </c>
    </row>
    <row r="2665" spans="1:32" hidden="1" x14ac:dyDescent="0.25">
      <c r="A2665" t="str">
        <f t="array" ref="A2665">IF(COUNT(SEARCH(RubriekenHistorisch,CONCATENATE(P2664,U2664,AB2664,AH2664))),"t","f")</f>
        <v>f</v>
      </c>
      <c r="B2665" t="str">
        <f t="shared" si="125"/>
        <v>f</v>
      </c>
      <c r="C2665" t="str">
        <f t="shared" si="126"/>
        <v>f</v>
      </c>
      <c r="D2665" t="str">
        <f t="shared" si="127"/>
        <v>f</v>
      </c>
      <c r="E2665" t="str">
        <f>IF(COUNT(SEARCH({"04.","05.","09.","12."},CONCATENATE(P2664,U2664,AB2664,AH2664))),"t","f")</f>
        <v>f</v>
      </c>
      <c r="F2665" t="str">
        <f t="array" ref="F2665">IF(COUNT(SEARCH(HistorischeRubrieken,CONCATENATE(P2664,U2664,AB2664,AH2664))),"t","f")</f>
        <v>f</v>
      </c>
      <c r="G2665">
        <v>7</v>
      </c>
      <c r="H2665">
        <v>510022</v>
      </c>
      <c r="I2665" t="s">
        <v>2029</v>
      </c>
      <c r="J2665">
        <v>20120116</v>
      </c>
      <c r="K2665">
        <v>20120716</v>
      </c>
      <c r="M2665">
        <v>0</v>
      </c>
      <c r="N2665">
        <v>0</v>
      </c>
      <c r="O2665" t="s">
        <v>2001</v>
      </c>
      <c r="R2665">
        <v>0</v>
      </c>
      <c r="S2665" t="s">
        <v>271</v>
      </c>
      <c r="AA2665" t="s">
        <v>2000</v>
      </c>
      <c r="AC2665">
        <v>1</v>
      </c>
      <c r="AE2665">
        <v>1</v>
      </c>
      <c r="AF2665" t="s">
        <v>271</v>
      </c>
    </row>
    <row r="2666" spans="1:32" hidden="1" x14ac:dyDescent="0.25">
      <c r="A2666" t="str">
        <f t="array" ref="A2666">IF(COUNT(SEARCH(RubriekenHistorisch,CONCATENATE(P2665,U2665,AB2665,AH2665))),"t","f")</f>
        <v>f</v>
      </c>
      <c r="B2666" t="str">
        <f t="shared" si="125"/>
        <v>f</v>
      </c>
      <c r="C2666" t="str">
        <f t="shared" si="126"/>
        <v>f</v>
      </c>
      <c r="D2666" t="str">
        <f t="shared" si="127"/>
        <v>f</v>
      </c>
      <c r="E2666" t="str">
        <f>IF(COUNT(SEARCH({"04.","05.","09.","12."},CONCATENATE(P2665,U2665,AB2665,AH2665))),"t","f")</f>
        <v>f</v>
      </c>
      <c r="F2666" t="str">
        <f t="array" ref="F2666">IF(COUNT(SEARCH(HistorischeRubrieken,CONCATENATE(P2665,U2665,AB2665,AH2665))),"t","f")</f>
        <v>f</v>
      </c>
      <c r="G2666">
        <v>8</v>
      </c>
      <c r="H2666">
        <v>510022</v>
      </c>
      <c r="I2666" t="s">
        <v>2029</v>
      </c>
      <c r="J2666">
        <v>20120716</v>
      </c>
      <c r="K2666">
        <v>20140401</v>
      </c>
      <c r="M2666">
        <v>0</v>
      </c>
      <c r="N2666">
        <v>0</v>
      </c>
      <c r="O2666" t="s">
        <v>2001</v>
      </c>
      <c r="R2666">
        <v>0</v>
      </c>
      <c r="S2666" t="s">
        <v>271</v>
      </c>
      <c r="AA2666" t="s">
        <v>2000</v>
      </c>
      <c r="AC2666">
        <v>1</v>
      </c>
      <c r="AE2666">
        <v>1</v>
      </c>
      <c r="AF2666" t="s">
        <v>271</v>
      </c>
    </row>
    <row r="2667" spans="1:32" hidden="1" x14ac:dyDescent="0.25">
      <c r="A2667" t="str">
        <f t="array" ref="A2667">IF(COUNT(SEARCH(RubriekenHistorisch,CONCATENATE(P2666,U2666,AB2666,AH2666))),"t","f")</f>
        <v>f</v>
      </c>
      <c r="B2667" t="str">
        <f t="shared" si="125"/>
        <v>f</v>
      </c>
      <c r="C2667" t="str">
        <f t="shared" si="126"/>
        <v>f</v>
      </c>
      <c r="D2667" t="str">
        <f t="shared" si="127"/>
        <v>f</v>
      </c>
      <c r="E2667" t="str">
        <f>IF(COUNT(SEARCH({"04.","05.","09.","12."},CONCATENATE(P2666,U2666,AB2666,AH2666))),"t","f")</f>
        <v>f</v>
      </c>
      <c r="F2667" t="str">
        <f t="array" ref="F2667">IF(COUNT(SEARCH(HistorischeRubrieken,CONCATENATE(P2666,U2666,AB2666,AH2666))),"t","f")</f>
        <v>f</v>
      </c>
      <c r="G2667">
        <v>9</v>
      </c>
      <c r="H2667">
        <v>510022</v>
      </c>
      <c r="I2667" t="s">
        <v>2029</v>
      </c>
      <c r="J2667">
        <v>20140401</v>
      </c>
      <c r="K2667">
        <v>20150801</v>
      </c>
      <c r="M2667">
        <v>0</v>
      </c>
      <c r="N2667">
        <v>0</v>
      </c>
      <c r="O2667" t="s">
        <v>2003</v>
      </c>
      <c r="R2667">
        <v>0</v>
      </c>
      <c r="S2667" t="s">
        <v>271</v>
      </c>
      <c r="AA2667" t="s">
        <v>1611</v>
      </c>
      <c r="AC2667">
        <v>1</v>
      </c>
      <c r="AE2667">
        <v>1</v>
      </c>
      <c r="AF2667" t="s">
        <v>271</v>
      </c>
    </row>
    <row r="2668" spans="1:32" x14ac:dyDescent="0.25">
      <c r="A2668" t="str">
        <f t="array" ref="A2668">IF(COUNT(SEARCH(RubriekenHistorisch,CONCATENATE(P2667,U2667,AB2667,AH2667))),"t","f")</f>
        <v>f</v>
      </c>
      <c r="B2668" t="str">
        <f t="shared" si="125"/>
        <v>f</v>
      </c>
      <c r="C2668" t="str">
        <f t="shared" si="126"/>
        <v>f</v>
      </c>
      <c r="D2668" t="str">
        <f t="shared" si="127"/>
        <v>f</v>
      </c>
      <c r="E2668" t="str">
        <f>IF(COUNT(SEARCH({"04.","05.","09.","12."},CONCATENATE(P2667,U2667,AB2667,AH2667))),"t","f")</f>
        <v>f</v>
      </c>
      <c r="F2668" t="str">
        <f t="array" ref="F2668">IF(COUNT(SEARCH(HistorischeRubrieken,CONCATENATE(P2667,U2667,AB2667,AH2667))),"t","f")</f>
        <v>f</v>
      </c>
      <c r="G2668">
        <v>10</v>
      </c>
      <c r="H2668">
        <v>510022</v>
      </c>
      <c r="I2668" t="s">
        <v>2029</v>
      </c>
      <c r="J2668">
        <v>20150801</v>
      </c>
      <c r="M2668">
        <v>0</v>
      </c>
      <c r="N2668">
        <v>0</v>
      </c>
      <c r="O2668" t="s">
        <v>2003</v>
      </c>
      <c r="R2668">
        <v>0</v>
      </c>
      <c r="S2668" t="s">
        <v>271</v>
      </c>
      <c r="AA2668" t="s">
        <v>1613</v>
      </c>
      <c r="AC2668">
        <v>1</v>
      </c>
      <c r="AE2668">
        <v>1</v>
      </c>
      <c r="AF2668" t="s">
        <v>271</v>
      </c>
    </row>
    <row r="2669" spans="1:32" hidden="1" x14ac:dyDescent="0.25">
      <c r="A2669" t="str">
        <f t="array" ref="A2669">IF(COUNT(SEARCH(RubriekenHistorisch,CONCATENATE(P2668,U2668,AB2668,AH2668))),"t","f")</f>
        <v>f</v>
      </c>
      <c r="B2669" t="str">
        <f t="shared" si="125"/>
        <v>f</v>
      </c>
      <c r="C2669" t="str">
        <f t="shared" si="126"/>
        <v>f</v>
      </c>
      <c r="D2669" t="str">
        <f t="shared" si="127"/>
        <v>f</v>
      </c>
      <c r="E2669" t="str">
        <f>IF(COUNT(SEARCH({"04.","05.","09.","12."},CONCATENATE(P2668,U2668,AB2668,AH2668))),"t","f")</f>
        <v>f</v>
      </c>
      <c r="F2669" t="str">
        <f t="array" ref="F2669">IF(COUNT(SEARCH(HistorischeRubrieken,CONCATENATE(P2668,U2668,AB2668,AH2668))),"t","f")</f>
        <v>f</v>
      </c>
      <c r="G2669">
        <v>1</v>
      </c>
      <c r="H2669">
        <v>510023</v>
      </c>
      <c r="I2669" t="s">
        <v>2030</v>
      </c>
      <c r="J2669">
        <v>20080601</v>
      </c>
      <c r="K2669">
        <v>20100201</v>
      </c>
      <c r="M2669">
        <v>0</v>
      </c>
      <c r="N2669">
        <v>0</v>
      </c>
      <c r="O2669" t="s">
        <v>1996</v>
      </c>
      <c r="R2669">
        <v>0</v>
      </c>
      <c r="S2669" t="s">
        <v>271</v>
      </c>
      <c r="AA2669" t="s">
        <v>1997</v>
      </c>
      <c r="AC2669">
        <v>1</v>
      </c>
      <c r="AE2669">
        <v>1</v>
      </c>
      <c r="AF2669" t="s">
        <v>271</v>
      </c>
    </row>
    <row r="2670" spans="1:32" hidden="1" x14ac:dyDescent="0.25">
      <c r="A2670" t="str">
        <f t="array" ref="A2670">IF(COUNT(SEARCH(RubriekenHistorisch,CONCATENATE(P2669,U2669,AB2669,AH2669))),"t","f")</f>
        <v>f</v>
      </c>
      <c r="B2670" t="str">
        <f t="shared" si="125"/>
        <v>f</v>
      </c>
      <c r="C2670" t="str">
        <f t="shared" si="126"/>
        <v>f</v>
      </c>
      <c r="D2670" t="str">
        <f t="shared" si="127"/>
        <v>f</v>
      </c>
      <c r="E2670" t="str">
        <f>IF(COUNT(SEARCH({"04.","05.","09.","12."},CONCATENATE(P2669,U2669,AB2669,AH2669))),"t","f")</f>
        <v>f</v>
      </c>
      <c r="F2670" t="str">
        <f t="array" ref="F2670">IF(COUNT(SEARCH(HistorischeRubrieken,CONCATENATE(P2669,U2669,AB2669,AH2669))),"t","f")</f>
        <v>f</v>
      </c>
      <c r="G2670">
        <v>2</v>
      </c>
      <c r="H2670">
        <v>510023</v>
      </c>
      <c r="I2670" t="s">
        <v>2030</v>
      </c>
      <c r="J2670">
        <v>20100201</v>
      </c>
      <c r="K2670">
        <v>20120115</v>
      </c>
      <c r="M2670">
        <v>0</v>
      </c>
      <c r="N2670">
        <v>0</v>
      </c>
      <c r="O2670" t="s">
        <v>1996</v>
      </c>
      <c r="R2670">
        <v>0</v>
      </c>
      <c r="S2670" t="s">
        <v>271</v>
      </c>
      <c r="AA2670" t="s">
        <v>1998</v>
      </c>
      <c r="AC2670">
        <v>1</v>
      </c>
      <c r="AE2670">
        <v>1</v>
      </c>
      <c r="AF2670" t="s">
        <v>271</v>
      </c>
    </row>
    <row r="2671" spans="1:32" hidden="1" x14ac:dyDescent="0.25">
      <c r="A2671" t="str">
        <f t="array" ref="A2671">IF(COUNT(SEARCH(RubriekenHistorisch,CONCATENATE(P2670,U2670,AB2670,AH2670))),"t","f")</f>
        <v>f</v>
      </c>
      <c r="B2671" t="str">
        <f t="shared" si="125"/>
        <v>f</v>
      </c>
      <c r="C2671" t="str">
        <f t="shared" si="126"/>
        <v>f</v>
      </c>
      <c r="D2671" t="str">
        <f t="shared" si="127"/>
        <v>f</v>
      </c>
      <c r="E2671" t="str">
        <f>IF(COUNT(SEARCH({"04.","05.","09.","12."},CONCATENATE(P2670,U2670,AB2670,AH2670))),"t","f")</f>
        <v>f</v>
      </c>
      <c r="F2671" t="str">
        <f t="array" ref="F2671">IF(COUNT(SEARCH(HistorischeRubrieken,CONCATENATE(P2670,U2670,AB2670,AH2670))),"t","f")</f>
        <v>f</v>
      </c>
      <c r="G2671">
        <v>3</v>
      </c>
      <c r="H2671">
        <v>510023</v>
      </c>
      <c r="I2671" t="s">
        <v>2030</v>
      </c>
      <c r="J2671">
        <v>20120115</v>
      </c>
      <c r="K2671">
        <v>20120116</v>
      </c>
      <c r="M2671">
        <v>0</v>
      </c>
      <c r="N2671">
        <v>0</v>
      </c>
      <c r="O2671" t="s">
        <v>1999</v>
      </c>
      <c r="R2671">
        <v>0</v>
      </c>
      <c r="S2671" t="s">
        <v>271</v>
      </c>
      <c r="AA2671" t="s">
        <v>2000</v>
      </c>
      <c r="AC2671">
        <v>1</v>
      </c>
      <c r="AE2671">
        <v>1</v>
      </c>
      <c r="AF2671" t="s">
        <v>271</v>
      </c>
    </row>
    <row r="2672" spans="1:32" hidden="1" x14ac:dyDescent="0.25">
      <c r="A2672" t="str">
        <f t="array" ref="A2672">IF(COUNT(SEARCH(RubriekenHistorisch,CONCATENATE(P2671,U2671,AB2671,AH2671))),"t","f")</f>
        <v>f</v>
      </c>
      <c r="B2672" t="str">
        <f t="shared" si="125"/>
        <v>f</v>
      </c>
      <c r="C2672" t="str">
        <f t="shared" si="126"/>
        <v>f</v>
      </c>
      <c r="D2672" t="str">
        <f t="shared" si="127"/>
        <v>f</v>
      </c>
      <c r="E2672" t="str">
        <f>IF(COUNT(SEARCH({"04.","05.","09.","12."},CONCATENATE(P2671,U2671,AB2671,AH2671))),"t","f")</f>
        <v>f</v>
      </c>
      <c r="F2672" t="str">
        <f t="array" ref="F2672">IF(COUNT(SEARCH(HistorischeRubrieken,CONCATENATE(P2671,U2671,AB2671,AH2671))),"t","f")</f>
        <v>f</v>
      </c>
      <c r="G2672">
        <v>4</v>
      </c>
      <c r="H2672">
        <v>510023</v>
      </c>
      <c r="I2672" t="s">
        <v>2030</v>
      </c>
      <c r="J2672">
        <v>20120116</v>
      </c>
      <c r="K2672">
        <v>20120716</v>
      </c>
      <c r="M2672">
        <v>0</v>
      </c>
      <c r="N2672">
        <v>0</v>
      </c>
      <c r="O2672" t="s">
        <v>2001</v>
      </c>
      <c r="R2672">
        <v>0</v>
      </c>
      <c r="S2672" t="s">
        <v>271</v>
      </c>
      <c r="AA2672" t="s">
        <v>2000</v>
      </c>
      <c r="AC2672">
        <v>1</v>
      </c>
      <c r="AE2672">
        <v>1</v>
      </c>
      <c r="AF2672" t="s">
        <v>271</v>
      </c>
    </row>
    <row r="2673" spans="1:32" hidden="1" x14ac:dyDescent="0.25">
      <c r="A2673" t="str">
        <f t="array" ref="A2673">IF(COUNT(SEARCH(RubriekenHistorisch,CONCATENATE(P2672,U2672,AB2672,AH2672))),"t","f")</f>
        <v>f</v>
      </c>
      <c r="B2673" t="str">
        <f t="shared" si="125"/>
        <v>f</v>
      </c>
      <c r="C2673" t="str">
        <f t="shared" si="126"/>
        <v>f</v>
      </c>
      <c r="D2673" t="str">
        <f t="shared" si="127"/>
        <v>f</v>
      </c>
      <c r="E2673" t="str">
        <f>IF(COUNT(SEARCH({"04.","05.","09.","12."},CONCATENATE(P2672,U2672,AB2672,AH2672))),"t","f")</f>
        <v>f</v>
      </c>
      <c r="F2673" t="str">
        <f t="array" ref="F2673">IF(COUNT(SEARCH(HistorischeRubrieken,CONCATENATE(P2672,U2672,AB2672,AH2672))),"t","f")</f>
        <v>f</v>
      </c>
      <c r="G2673">
        <v>5</v>
      </c>
      <c r="H2673">
        <v>510023</v>
      </c>
      <c r="I2673" t="s">
        <v>2030</v>
      </c>
      <c r="J2673">
        <v>20120716</v>
      </c>
      <c r="K2673">
        <v>20140401</v>
      </c>
      <c r="M2673">
        <v>0</v>
      </c>
      <c r="N2673">
        <v>0</v>
      </c>
      <c r="O2673" t="s">
        <v>2001</v>
      </c>
      <c r="R2673">
        <v>0</v>
      </c>
      <c r="S2673" t="s">
        <v>271</v>
      </c>
      <c r="AA2673" t="s">
        <v>2000</v>
      </c>
      <c r="AC2673">
        <v>1</v>
      </c>
      <c r="AE2673">
        <v>1</v>
      </c>
      <c r="AF2673" t="s">
        <v>271</v>
      </c>
    </row>
    <row r="2674" spans="1:32" hidden="1" x14ac:dyDescent="0.25">
      <c r="A2674" t="str">
        <f t="array" ref="A2674">IF(COUNT(SEARCH(RubriekenHistorisch,CONCATENATE(P2673,U2673,AB2673,AH2673))),"t","f")</f>
        <v>f</v>
      </c>
      <c r="B2674" t="str">
        <f t="shared" si="125"/>
        <v>f</v>
      </c>
      <c r="C2674" t="str">
        <f t="shared" si="126"/>
        <v>f</v>
      </c>
      <c r="D2674" t="str">
        <f t="shared" si="127"/>
        <v>f</v>
      </c>
      <c r="E2674" t="str">
        <f>IF(COUNT(SEARCH({"04.","05.","09.","12."},CONCATENATE(P2673,U2673,AB2673,AH2673))),"t","f")</f>
        <v>f</v>
      </c>
      <c r="F2674" t="str">
        <f t="array" ref="F2674">IF(COUNT(SEARCH(HistorischeRubrieken,CONCATENATE(P2673,U2673,AB2673,AH2673))),"t","f")</f>
        <v>f</v>
      </c>
      <c r="G2674">
        <v>6</v>
      </c>
      <c r="H2674">
        <v>510023</v>
      </c>
      <c r="I2674" t="s">
        <v>2030</v>
      </c>
      <c r="J2674">
        <v>20140401</v>
      </c>
      <c r="K2674">
        <v>20150801</v>
      </c>
      <c r="M2674">
        <v>0</v>
      </c>
      <c r="N2674">
        <v>0</v>
      </c>
      <c r="O2674" t="s">
        <v>2003</v>
      </c>
      <c r="R2674">
        <v>0</v>
      </c>
      <c r="S2674" t="s">
        <v>271</v>
      </c>
      <c r="AA2674" t="s">
        <v>1611</v>
      </c>
      <c r="AC2674">
        <v>1</v>
      </c>
      <c r="AE2674">
        <v>1</v>
      </c>
      <c r="AF2674" t="s">
        <v>271</v>
      </c>
    </row>
    <row r="2675" spans="1:32" x14ac:dyDescent="0.25">
      <c r="A2675" t="str">
        <f t="array" ref="A2675">IF(COUNT(SEARCH(RubriekenHistorisch,CONCATENATE(P2674,U2674,AB2674,AH2674))),"t","f")</f>
        <v>f</v>
      </c>
      <c r="B2675" t="str">
        <f t="shared" si="125"/>
        <v>f</v>
      </c>
      <c r="C2675" t="str">
        <f t="shared" si="126"/>
        <v>f</v>
      </c>
      <c r="D2675" t="str">
        <f t="shared" si="127"/>
        <v>f</v>
      </c>
      <c r="E2675" t="str">
        <f>IF(COUNT(SEARCH({"04.","05.","09.","12."},CONCATENATE(P2674,U2674,AB2674,AH2674))),"t","f")</f>
        <v>f</v>
      </c>
      <c r="F2675" t="str">
        <f t="array" ref="F2675">IF(COUNT(SEARCH(HistorischeRubrieken,CONCATENATE(P2674,U2674,AB2674,AH2674))),"t","f")</f>
        <v>f</v>
      </c>
      <c r="G2675">
        <v>7</v>
      </c>
      <c r="H2675">
        <v>510023</v>
      </c>
      <c r="I2675" t="s">
        <v>2030</v>
      </c>
      <c r="J2675">
        <v>20150801</v>
      </c>
      <c r="M2675">
        <v>0</v>
      </c>
      <c r="N2675">
        <v>0</v>
      </c>
      <c r="O2675" t="s">
        <v>2003</v>
      </c>
      <c r="R2675">
        <v>0</v>
      </c>
      <c r="S2675" t="s">
        <v>271</v>
      </c>
      <c r="AA2675" t="s">
        <v>1613</v>
      </c>
      <c r="AC2675">
        <v>1</v>
      </c>
      <c r="AE2675">
        <v>1</v>
      </c>
      <c r="AF2675" t="s">
        <v>271</v>
      </c>
    </row>
    <row r="2676" spans="1:32" hidden="1" x14ac:dyDescent="0.25">
      <c r="A2676" t="str">
        <f t="array" ref="A2676">IF(COUNT(SEARCH(RubriekenHistorisch,CONCATENATE(P2675,U2675,AB2675,AH2675))),"t","f")</f>
        <v>f</v>
      </c>
      <c r="B2676" t="str">
        <f t="shared" si="125"/>
        <v>f</v>
      </c>
      <c r="C2676" t="str">
        <f t="shared" si="126"/>
        <v>f</v>
      </c>
      <c r="D2676" t="str">
        <f t="shared" si="127"/>
        <v>f</v>
      </c>
      <c r="E2676" t="str">
        <f>IF(COUNT(SEARCH({"04.","05.","09.","12."},CONCATENATE(P2675,U2675,AB2675,AH2675))),"t","f")</f>
        <v>f</v>
      </c>
      <c r="F2676" t="str">
        <f t="array" ref="F2676">IF(COUNT(SEARCH(HistorischeRubrieken,CONCATENATE(P2675,U2675,AB2675,AH2675))),"t","f")</f>
        <v>f</v>
      </c>
      <c r="G2676">
        <v>1</v>
      </c>
      <c r="H2676">
        <v>510024</v>
      </c>
      <c r="I2676" t="s">
        <v>2031</v>
      </c>
      <c r="J2676">
        <v>19971101</v>
      </c>
      <c r="K2676">
        <v>19980801</v>
      </c>
      <c r="M2676">
        <v>0</v>
      </c>
      <c r="N2676">
        <v>0</v>
      </c>
      <c r="O2676" t="s">
        <v>1992</v>
      </c>
      <c r="R2676">
        <v>0</v>
      </c>
      <c r="S2676" t="s">
        <v>271</v>
      </c>
      <c r="AA2676" t="s">
        <v>2005</v>
      </c>
      <c r="AC2676">
        <v>1</v>
      </c>
      <c r="AE2676">
        <v>1</v>
      </c>
      <c r="AF2676" t="s">
        <v>271</v>
      </c>
    </row>
    <row r="2677" spans="1:32" hidden="1" x14ac:dyDescent="0.25">
      <c r="A2677" t="str">
        <f t="array" ref="A2677">IF(COUNT(SEARCH(RubriekenHistorisch,CONCATENATE(P2676,U2676,AB2676,AH2676))),"t","f")</f>
        <v>f</v>
      </c>
      <c r="B2677" t="str">
        <f t="shared" si="125"/>
        <v>f</v>
      </c>
      <c r="C2677" t="str">
        <f t="shared" si="126"/>
        <v>f</v>
      </c>
      <c r="D2677" t="str">
        <f t="shared" si="127"/>
        <v>f</v>
      </c>
      <c r="E2677" t="str">
        <f>IF(COUNT(SEARCH({"04.","05.","09.","12."},CONCATENATE(P2676,U2676,AB2676,AH2676))),"t","f")</f>
        <v>f</v>
      </c>
      <c r="F2677" t="str">
        <f t="array" ref="F2677">IF(COUNT(SEARCH(HistorischeRubrieken,CONCATENATE(P2676,U2676,AB2676,AH2676))),"t","f")</f>
        <v>f</v>
      </c>
      <c r="G2677">
        <v>2</v>
      </c>
      <c r="H2677">
        <v>510024</v>
      </c>
      <c r="I2677" t="s">
        <v>2031</v>
      </c>
      <c r="J2677">
        <v>19980801</v>
      </c>
      <c r="K2677">
        <v>20010401</v>
      </c>
      <c r="M2677">
        <v>0</v>
      </c>
      <c r="N2677">
        <v>0</v>
      </c>
      <c r="O2677" t="s">
        <v>1992</v>
      </c>
      <c r="R2677">
        <v>0</v>
      </c>
      <c r="S2677" t="s">
        <v>271</v>
      </c>
      <c r="AA2677" t="s">
        <v>1993</v>
      </c>
      <c r="AC2677">
        <v>1</v>
      </c>
      <c r="AE2677">
        <v>1</v>
      </c>
      <c r="AF2677" t="s">
        <v>271</v>
      </c>
    </row>
    <row r="2678" spans="1:32" hidden="1" x14ac:dyDescent="0.25">
      <c r="A2678" t="str">
        <f t="array" ref="A2678">IF(COUNT(SEARCH(RubriekenHistorisch,CONCATENATE(P2677,U2677,AB2677,AH2677))),"t","f")</f>
        <v>f</v>
      </c>
      <c r="B2678" t="str">
        <f t="shared" si="125"/>
        <v>f</v>
      </c>
      <c r="C2678" t="str">
        <f t="shared" si="126"/>
        <v>f</v>
      </c>
      <c r="D2678" t="str">
        <f t="shared" si="127"/>
        <v>f</v>
      </c>
      <c r="E2678" t="str">
        <f>IF(COUNT(SEARCH({"04.","05.","09.","12."},CONCATENATE(P2677,U2677,AB2677,AH2677))),"t","f")</f>
        <v>f</v>
      </c>
      <c r="F2678" t="str">
        <f t="array" ref="F2678">IF(COUNT(SEARCH(HistorischeRubrieken,CONCATENATE(P2677,U2677,AB2677,AH2677))),"t","f")</f>
        <v>f</v>
      </c>
      <c r="G2678">
        <v>3</v>
      </c>
      <c r="H2678">
        <v>510024</v>
      </c>
      <c r="I2678" t="s">
        <v>2031</v>
      </c>
      <c r="J2678">
        <v>20010401</v>
      </c>
      <c r="K2678">
        <v>20071201</v>
      </c>
      <c r="M2678">
        <v>0</v>
      </c>
      <c r="N2678">
        <v>0</v>
      </c>
      <c r="O2678" t="s">
        <v>1994</v>
      </c>
      <c r="R2678">
        <v>0</v>
      </c>
      <c r="S2678" t="s">
        <v>271</v>
      </c>
      <c r="AA2678" t="s">
        <v>1995</v>
      </c>
      <c r="AC2678">
        <v>1</v>
      </c>
      <c r="AE2678">
        <v>1</v>
      </c>
      <c r="AF2678" t="s">
        <v>271</v>
      </c>
    </row>
    <row r="2679" spans="1:32" hidden="1" x14ac:dyDescent="0.25">
      <c r="A2679" t="str">
        <f t="array" ref="A2679">IF(COUNT(SEARCH(RubriekenHistorisch,CONCATENATE(P2678,U2678,AB2678,AH2678))),"t","f")</f>
        <v>f</v>
      </c>
      <c r="B2679" t="str">
        <f t="shared" si="125"/>
        <v>f</v>
      </c>
      <c r="C2679" t="str">
        <f t="shared" si="126"/>
        <v>f</v>
      </c>
      <c r="D2679" t="str">
        <f t="shared" si="127"/>
        <v>f</v>
      </c>
      <c r="E2679" t="str">
        <f>IF(COUNT(SEARCH({"04.","05.","09.","12."},CONCATENATE(P2678,U2678,AB2678,AH2678))),"t","f")</f>
        <v>f</v>
      </c>
      <c r="F2679" t="str">
        <f t="array" ref="F2679">IF(COUNT(SEARCH(HistorischeRubrieken,CONCATENATE(P2678,U2678,AB2678,AH2678))),"t","f")</f>
        <v>f</v>
      </c>
      <c r="G2679">
        <v>4</v>
      </c>
      <c r="H2679">
        <v>510024</v>
      </c>
      <c r="I2679" t="s">
        <v>2031</v>
      </c>
      <c r="J2679">
        <v>20071201</v>
      </c>
      <c r="K2679">
        <v>20100201</v>
      </c>
      <c r="M2679">
        <v>0</v>
      </c>
      <c r="N2679">
        <v>0</v>
      </c>
      <c r="O2679" t="s">
        <v>1996</v>
      </c>
      <c r="R2679">
        <v>0</v>
      </c>
      <c r="S2679" t="s">
        <v>271</v>
      </c>
      <c r="AA2679" t="s">
        <v>1997</v>
      </c>
      <c r="AC2679">
        <v>1</v>
      </c>
      <c r="AE2679">
        <v>1</v>
      </c>
      <c r="AF2679" t="s">
        <v>271</v>
      </c>
    </row>
    <row r="2680" spans="1:32" hidden="1" x14ac:dyDescent="0.25">
      <c r="A2680" t="str">
        <f t="array" ref="A2680">IF(COUNT(SEARCH(RubriekenHistorisch,CONCATENATE(P2679,U2679,AB2679,AH2679))),"t","f")</f>
        <v>f</v>
      </c>
      <c r="B2680" t="str">
        <f t="shared" si="125"/>
        <v>f</v>
      </c>
      <c r="C2680" t="str">
        <f t="shared" si="126"/>
        <v>f</v>
      </c>
      <c r="D2680" t="str">
        <f t="shared" si="127"/>
        <v>f</v>
      </c>
      <c r="E2680" t="str">
        <f>IF(COUNT(SEARCH({"04.","05.","09.","12."},CONCATENATE(P2679,U2679,AB2679,AH2679))),"t","f")</f>
        <v>f</v>
      </c>
      <c r="F2680" t="str">
        <f t="array" ref="F2680">IF(COUNT(SEARCH(HistorischeRubrieken,CONCATENATE(P2679,U2679,AB2679,AH2679))),"t","f")</f>
        <v>f</v>
      </c>
      <c r="G2680">
        <v>5</v>
      </c>
      <c r="H2680">
        <v>510024</v>
      </c>
      <c r="I2680" t="s">
        <v>2031</v>
      </c>
      <c r="J2680">
        <v>20100201</v>
      </c>
      <c r="K2680">
        <v>20120115</v>
      </c>
      <c r="M2680">
        <v>0</v>
      </c>
      <c r="N2680">
        <v>0</v>
      </c>
      <c r="O2680" t="s">
        <v>1996</v>
      </c>
      <c r="R2680">
        <v>0</v>
      </c>
      <c r="S2680" t="s">
        <v>271</v>
      </c>
      <c r="AA2680" t="s">
        <v>1998</v>
      </c>
      <c r="AC2680">
        <v>1</v>
      </c>
      <c r="AE2680">
        <v>1</v>
      </c>
      <c r="AF2680" t="s">
        <v>271</v>
      </c>
    </row>
    <row r="2681" spans="1:32" hidden="1" x14ac:dyDescent="0.25">
      <c r="A2681" t="str">
        <f t="array" ref="A2681">IF(COUNT(SEARCH(RubriekenHistorisch,CONCATENATE(P2680,U2680,AB2680,AH2680))),"t","f")</f>
        <v>f</v>
      </c>
      <c r="B2681" t="str">
        <f t="shared" si="125"/>
        <v>f</v>
      </c>
      <c r="C2681" t="str">
        <f t="shared" si="126"/>
        <v>f</v>
      </c>
      <c r="D2681" t="str">
        <f t="shared" si="127"/>
        <v>f</v>
      </c>
      <c r="E2681" t="str">
        <f>IF(COUNT(SEARCH({"04.","05.","09.","12."},CONCATENATE(P2680,U2680,AB2680,AH2680))),"t","f")</f>
        <v>f</v>
      </c>
      <c r="F2681" t="str">
        <f t="array" ref="F2681">IF(COUNT(SEARCH(HistorischeRubrieken,CONCATENATE(P2680,U2680,AB2680,AH2680))),"t","f")</f>
        <v>f</v>
      </c>
      <c r="G2681">
        <v>6</v>
      </c>
      <c r="H2681">
        <v>510024</v>
      </c>
      <c r="I2681" t="s">
        <v>2031</v>
      </c>
      <c r="J2681">
        <v>20120115</v>
      </c>
      <c r="K2681">
        <v>20120116</v>
      </c>
      <c r="M2681">
        <v>0</v>
      </c>
      <c r="N2681">
        <v>0</v>
      </c>
      <c r="O2681" t="s">
        <v>1999</v>
      </c>
      <c r="R2681">
        <v>0</v>
      </c>
      <c r="S2681" t="s">
        <v>271</v>
      </c>
      <c r="AA2681" t="s">
        <v>2000</v>
      </c>
      <c r="AC2681">
        <v>1</v>
      </c>
      <c r="AE2681">
        <v>1</v>
      </c>
      <c r="AF2681" t="s">
        <v>271</v>
      </c>
    </row>
    <row r="2682" spans="1:32" hidden="1" x14ac:dyDescent="0.25">
      <c r="A2682" t="str">
        <f t="array" ref="A2682">IF(COUNT(SEARCH(RubriekenHistorisch,CONCATENATE(P2681,U2681,AB2681,AH2681))),"t","f")</f>
        <v>f</v>
      </c>
      <c r="B2682" t="str">
        <f t="shared" si="125"/>
        <v>f</v>
      </c>
      <c r="C2682" t="str">
        <f t="shared" si="126"/>
        <v>f</v>
      </c>
      <c r="D2682" t="str">
        <f t="shared" si="127"/>
        <v>f</v>
      </c>
      <c r="E2682" t="str">
        <f>IF(COUNT(SEARCH({"04.","05.","09.","12."},CONCATENATE(P2681,U2681,AB2681,AH2681))),"t","f")</f>
        <v>f</v>
      </c>
      <c r="F2682" t="str">
        <f t="array" ref="F2682">IF(COUNT(SEARCH(HistorischeRubrieken,CONCATENATE(P2681,U2681,AB2681,AH2681))),"t","f")</f>
        <v>f</v>
      </c>
      <c r="G2682">
        <v>7</v>
      </c>
      <c r="H2682">
        <v>510024</v>
      </c>
      <c r="I2682" t="s">
        <v>2031</v>
      </c>
      <c r="J2682">
        <v>20120116</v>
      </c>
      <c r="K2682">
        <v>20120716</v>
      </c>
      <c r="M2682">
        <v>0</v>
      </c>
      <c r="N2682">
        <v>0</v>
      </c>
      <c r="O2682" t="s">
        <v>2001</v>
      </c>
      <c r="R2682">
        <v>0</v>
      </c>
      <c r="S2682" t="s">
        <v>271</v>
      </c>
      <c r="AA2682" t="s">
        <v>2000</v>
      </c>
      <c r="AC2682">
        <v>1</v>
      </c>
      <c r="AE2682">
        <v>1</v>
      </c>
      <c r="AF2682" t="s">
        <v>271</v>
      </c>
    </row>
    <row r="2683" spans="1:32" hidden="1" x14ac:dyDescent="0.25">
      <c r="A2683" t="str">
        <f t="array" ref="A2683">IF(COUNT(SEARCH(RubriekenHistorisch,CONCATENATE(P2682,U2682,AB2682,AH2682))),"t","f")</f>
        <v>f</v>
      </c>
      <c r="B2683" t="str">
        <f t="shared" si="125"/>
        <v>f</v>
      </c>
      <c r="C2683" t="str">
        <f t="shared" si="126"/>
        <v>f</v>
      </c>
      <c r="D2683" t="str">
        <f t="shared" si="127"/>
        <v>f</v>
      </c>
      <c r="E2683" t="str">
        <f>IF(COUNT(SEARCH({"04.","05.","09.","12."},CONCATENATE(P2682,U2682,AB2682,AH2682))),"t","f")</f>
        <v>f</v>
      </c>
      <c r="F2683" t="str">
        <f t="array" ref="F2683">IF(COUNT(SEARCH(HistorischeRubrieken,CONCATENATE(P2682,U2682,AB2682,AH2682))),"t","f")</f>
        <v>f</v>
      </c>
      <c r="G2683">
        <v>8</v>
      </c>
      <c r="H2683">
        <v>510024</v>
      </c>
      <c r="I2683" t="s">
        <v>2031</v>
      </c>
      <c r="J2683">
        <v>20120716</v>
      </c>
      <c r="K2683">
        <v>20140401</v>
      </c>
      <c r="M2683">
        <v>0</v>
      </c>
      <c r="N2683">
        <v>0</v>
      </c>
      <c r="O2683" t="s">
        <v>2001</v>
      </c>
      <c r="R2683">
        <v>0</v>
      </c>
      <c r="S2683" t="s">
        <v>271</v>
      </c>
      <c r="AA2683" t="s">
        <v>2000</v>
      </c>
      <c r="AC2683">
        <v>1</v>
      </c>
      <c r="AE2683">
        <v>1</v>
      </c>
      <c r="AF2683" t="s">
        <v>271</v>
      </c>
    </row>
    <row r="2684" spans="1:32" hidden="1" x14ac:dyDescent="0.25">
      <c r="A2684" t="str">
        <f t="array" ref="A2684">IF(COUNT(SEARCH(RubriekenHistorisch,CONCATENATE(P2683,U2683,AB2683,AH2683))),"t","f")</f>
        <v>f</v>
      </c>
      <c r="B2684" t="str">
        <f t="shared" si="125"/>
        <v>f</v>
      </c>
      <c r="C2684" t="str">
        <f t="shared" si="126"/>
        <v>f</v>
      </c>
      <c r="D2684" t="str">
        <f t="shared" si="127"/>
        <v>f</v>
      </c>
      <c r="E2684" t="str">
        <f>IF(COUNT(SEARCH({"04.","05.","09.","12."},CONCATENATE(P2683,U2683,AB2683,AH2683))),"t","f")</f>
        <v>f</v>
      </c>
      <c r="F2684" t="str">
        <f t="array" ref="F2684">IF(COUNT(SEARCH(HistorischeRubrieken,CONCATENATE(P2683,U2683,AB2683,AH2683))),"t","f")</f>
        <v>f</v>
      </c>
      <c r="G2684">
        <v>9</v>
      </c>
      <c r="H2684">
        <v>510024</v>
      </c>
      <c r="I2684" t="s">
        <v>2031</v>
      </c>
      <c r="J2684">
        <v>20140401</v>
      </c>
      <c r="K2684">
        <v>20140601</v>
      </c>
      <c r="M2684">
        <v>0</v>
      </c>
      <c r="N2684">
        <v>0</v>
      </c>
      <c r="O2684" t="s">
        <v>2003</v>
      </c>
      <c r="R2684">
        <v>0</v>
      </c>
      <c r="S2684" t="s">
        <v>271</v>
      </c>
      <c r="AA2684" t="s">
        <v>1611</v>
      </c>
      <c r="AC2684">
        <v>1</v>
      </c>
      <c r="AE2684">
        <v>1</v>
      </c>
      <c r="AF2684" t="s">
        <v>271</v>
      </c>
    </row>
    <row r="2685" spans="1:32" hidden="1" x14ac:dyDescent="0.25">
      <c r="A2685" t="str">
        <f t="array" ref="A2685">IF(COUNT(SEARCH(RubriekenHistorisch,CONCATENATE(P2684,U2684,AB2684,AH2684))),"t","f")</f>
        <v>f</v>
      </c>
      <c r="B2685" t="str">
        <f t="shared" si="125"/>
        <v>f</v>
      </c>
      <c r="C2685" t="str">
        <f t="shared" si="126"/>
        <v>f</v>
      </c>
      <c r="D2685" t="str">
        <f t="shared" si="127"/>
        <v>f</v>
      </c>
      <c r="E2685" t="str">
        <f>IF(COUNT(SEARCH({"04.","05.","09.","12."},CONCATENATE(P2684,U2684,AB2684,AH2684))),"t","f")</f>
        <v>f</v>
      </c>
      <c r="F2685" t="str">
        <f t="array" ref="F2685">IF(COUNT(SEARCH(HistorischeRubrieken,CONCATENATE(P2684,U2684,AB2684,AH2684))),"t","f")</f>
        <v>f</v>
      </c>
      <c r="G2685">
        <v>10</v>
      </c>
      <c r="H2685">
        <v>510024</v>
      </c>
      <c r="I2685" t="s">
        <v>2031</v>
      </c>
      <c r="J2685">
        <v>20140601</v>
      </c>
      <c r="K2685">
        <v>20150801</v>
      </c>
      <c r="M2685">
        <v>0</v>
      </c>
      <c r="N2685">
        <v>0</v>
      </c>
      <c r="O2685" t="s">
        <v>2003</v>
      </c>
      <c r="R2685">
        <v>0</v>
      </c>
      <c r="S2685" t="s">
        <v>271</v>
      </c>
      <c r="T2685" t="s">
        <v>2003</v>
      </c>
      <c r="U2685" t="s">
        <v>2032</v>
      </c>
      <c r="V2685">
        <v>0</v>
      </c>
      <c r="W2685">
        <v>1</v>
      </c>
      <c r="X2685">
        <v>20140612</v>
      </c>
      <c r="Y2685">
        <v>0</v>
      </c>
      <c r="Z2685" t="s">
        <v>1003</v>
      </c>
      <c r="AA2685" t="s">
        <v>1611</v>
      </c>
      <c r="AC2685">
        <v>1</v>
      </c>
      <c r="AE2685">
        <v>1</v>
      </c>
      <c r="AF2685" t="s">
        <v>271</v>
      </c>
    </row>
    <row r="2686" spans="1:32" x14ac:dyDescent="0.25">
      <c r="A2686" t="str">
        <f t="array" ref="A2686">IF(COUNT(SEARCH(RubriekenHistorisch,CONCATENATE(P2685,U2685,AB2685,AH2685))),"t","f")</f>
        <v>f</v>
      </c>
      <c r="B2686" t="str">
        <f t="shared" si="125"/>
        <v>f</v>
      </c>
      <c r="C2686" t="str">
        <f t="shared" si="126"/>
        <v>t</v>
      </c>
      <c r="D2686" t="str">
        <f t="shared" si="127"/>
        <v>f</v>
      </c>
      <c r="E2686" t="str">
        <f>IF(COUNT(SEARCH({"04.","05.","09.","12."},CONCATENATE(P2685,U2685,AB2685,AH2685))),"t","f")</f>
        <v>f</v>
      </c>
      <c r="F2686" t="str">
        <f t="array" ref="F2686">IF(COUNT(SEARCH(HistorischeRubrieken,CONCATENATE(P2685,U2685,AB2685,AH2685))),"t","f")</f>
        <v>f</v>
      </c>
      <c r="G2686">
        <v>11</v>
      </c>
      <c r="H2686">
        <v>510024</v>
      </c>
      <c r="I2686" t="s">
        <v>2031</v>
      </c>
      <c r="J2686">
        <v>20150801</v>
      </c>
      <c r="M2686">
        <v>0</v>
      </c>
      <c r="N2686">
        <v>0</v>
      </c>
      <c r="O2686" t="s">
        <v>2003</v>
      </c>
      <c r="R2686">
        <v>0</v>
      </c>
      <c r="S2686" t="s">
        <v>271</v>
      </c>
      <c r="AA2686" t="s">
        <v>1613</v>
      </c>
      <c r="AC2686">
        <v>1</v>
      </c>
      <c r="AE2686">
        <v>1</v>
      </c>
      <c r="AF2686" t="s">
        <v>271</v>
      </c>
    </row>
    <row r="2687" spans="1:32" hidden="1" x14ac:dyDescent="0.25">
      <c r="A2687" t="str">
        <f t="array" ref="A2687">IF(COUNT(SEARCH(RubriekenHistorisch,CONCATENATE(P2686,U2686,AB2686,AH2686))),"t","f")</f>
        <v>f</v>
      </c>
      <c r="B2687" t="str">
        <f t="shared" si="125"/>
        <v>f</v>
      </c>
      <c r="C2687" t="str">
        <f t="shared" si="126"/>
        <v>f</v>
      </c>
      <c r="D2687" t="str">
        <f t="shared" si="127"/>
        <v>f</v>
      </c>
      <c r="E2687" t="str">
        <f>IF(COUNT(SEARCH({"04.","05.","09.","12."},CONCATENATE(P2686,U2686,AB2686,AH2686))),"t","f")</f>
        <v>f</v>
      </c>
      <c r="F2687" t="str">
        <f t="array" ref="F2687">IF(COUNT(SEARCH(HistorischeRubrieken,CONCATENATE(P2686,U2686,AB2686,AH2686))),"t","f")</f>
        <v>f</v>
      </c>
      <c r="G2687">
        <v>1</v>
      </c>
      <c r="H2687">
        <v>510025</v>
      </c>
      <c r="I2687" t="s">
        <v>2033</v>
      </c>
      <c r="J2687">
        <v>19971101</v>
      </c>
      <c r="K2687">
        <v>20010401</v>
      </c>
      <c r="M2687">
        <v>0</v>
      </c>
      <c r="N2687">
        <v>0</v>
      </c>
      <c r="O2687" t="s">
        <v>1992</v>
      </c>
      <c r="R2687">
        <v>0</v>
      </c>
      <c r="S2687" t="s">
        <v>271</v>
      </c>
      <c r="AA2687" t="s">
        <v>2005</v>
      </c>
      <c r="AC2687">
        <v>1</v>
      </c>
      <c r="AE2687">
        <v>1</v>
      </c>
      <c r="AF2687" t="s">
        <v>271</v>
      </c>
    </row>
    <row r="2688" spans="1:32" hidden="1" x14ac:dyDescent="0.25">
      <c r="A2688" t="str">
        <f t="array" ref="A2688">IF(COUNT(SEARCH(RubriekenHistorisch,CONCATENATE(P2687,U2687,AB2687,AH2687))),"t","f")</f>
        <v>f</v>
      </c>
      <c r="B2688" t="str">
        <f t="shared" si="125"/>
        <v>f</v>
      </c>
      <c r="C2688" t="str">
        <f t="shared" si="126"/>
        <v>f</v>
      </c>
      <c r="D2688" t="str">
        <f t="shared" si="127"/>
        <v>f</v>
      </c>
      <c r="E2688" t="str">
        <f>IF(COUNT(SEARCH({"04.","05.","09.","12."},CONCATENATE(P2687,U2687,AB2687,AH2687))),"t","f")</f>
        <v>f</v>
      </c>
      <c r="F2688" t="str">
        <f t="array" ref="F2688">IF(COUNT(SEARCH(HistorischeRubrieken,CONCATENATE(P2687,U2687,AB2687,AH2687))),"t","f")</f>
        <v>f</v>
      </c>
      <c r="G2688">
        <v>2</v>
      </c>
      <c r="H2688">
        <v>510025</v>
      </c>
      <c r="I2688" t="s">
        <v>2033</v>
      </c>
      <c r="J2688">
        <v>20010401</v>
      </c>
      <c r="K2688">
        <v>20071201</v>
      </c>
      <c r="M2688">
        <v>0</v>
      </c>
      <c r="N2688">
        <v>0</v>
      </c>
      <c r="O2688" t="s">
        <v>1994</v>
      </c>
      <c r="R2688">
        <v>0</v>
      </c>
      <c r="S2688" t="s">
        <v>271</v>
      </c>
      <c r="AA2688" t="s">
        <v>1995</v>
      </c>
      <c r="AC2688">
        <v>1</v>
      </c>
      <c r="AE2688">
        <v>1</v>
      </c>
      <c r="AF2688" t="s">
        <v>271</v>
      </c>
    </row>
    <row r="2689" spans="1:32" hidden="1" x14ac:dyDescent="0.25">
      <c r="A2689" t="str">
        <f t="array" ref="A2689">IF(COUNT(SEARCH(RubriekenHistorisch,CONCATENATE(P2688,U2688,AB2688,AH2688))),"t","f")</f>
        <v>f</v>
      </c>
      <c r="B2689" t="str">
        <f t="shared" si="125"/>
        <v>f</v>
      </c>
      <c r="C2689" t="str">
        <f t="shared" si="126"/>
        <v>f</v>
      </c>
      <c r="D2689" t="str">
        <f t="shared" si="127"/>
        <v>f</v>
      </c>
      <c r="E2689" t="str">
        <f>IF(COUNT(SEARCH({"04.","05.","09.","12."},CONCATENATE(P2688,U2688,AB2688,AH2688))),"t","f")</f>
        <v>f</v>
      </c>
      <c r="F2689" t="str">
        <f t="array" ref="F2689">IF(COUNT(SEARCH(HistorischeRubrieken,CONCATENATE(P2688,U2688,AB2688,AH2688))),"t","f")</f>
        <v>f</v>
      </c>
      <c r="G2689">
        <v>3</v>
      </c>
      <c r="H2689">
        <v>510025</v>
      </c>
      <c r="I2689" t="s">
        <v>2033</v>
      </c>
      <c r="J2689">
        <v>20071201</v>
      </c>
      <c r="K2689">
        <v>20100201</v>
      </c>
      <c r="M2689">
        <v>0</v>
      </c>
      <c r="N2689">
        <v>0</v>
      </c>
      <c r="O2689" t="s">
        <v>1996</v>
      </c>
      <c r="R2689">
        <v>0</v>
      </c>
      <c r="S2689" t="s">
        <v>271</v>
      </c>
      <c r="AA2689" t="s">
        <v>1997</v>
      </c>
      <c r="AC2689">
        <v>1</v>
      </c>
      <c r="AE2689">
        <v>1</v>
      </c>
      <c r="AF2689" t="s">
        <v>271</v>
      </c>
    </row>
    <row r="2690" spans="1:32" hidden="1" x14ac:dyDescent="0.25">
      <c r="A2690" t="str">
        <f t="array" ref="A2690">IF(COUNT(SEARCH(RubriekenHistorisch,CONCATENATE(P2689,U2689,AB2689,AH2689))),"t","f")</f>
        <v>f</v>
      </c>
      <c r="B2690" t="str">
        <f t="shared" si="125"/>
        <v>f</v>
      </c>
      <c r="C2690" t="str">
        <f t="shared" si="126"/>
        <v>f</v>
      </c>
      <c r="D2690" t="str">
        <f t="shared" si="127"/>
        <v>f</v>
      </c>
      <c r="E2690" t="str">
        <f>IF(COUNT(SEARCH({"04.","05.","09.","12."},CONCATENATE(P2689,U2689,AB2689,AH2689))),"t","f")</f>
        <v>f</v>
      </c>
      <c r="F2690" t="str">
        <f t="array" ref="F2690">IF(COUNT(SEARCH(HistorischeRubrieken,CONCATENATE(P2689,U2689,AB2689,AH2689))),"t","f")</f>
        <v>f</v>
      </c>
      <c r="G2690">
        <v>4</v>
      </c>
      <c r="H2690">
        <v>510025</v>
      </c>
      <c r="I2690" t="s">
        <v>2033</v>
      </c>
      <c r="J2690">
        <v>20100201</v>
      </c>
      <c r="K2690">
        <v>20120115</v>
      </c>
      <c r="M2690">
        <v>0</v>
      </c>
      <c r="N2690">
        <v>0</v>
      </c>
      <c r="O2690" t="s">
        <v>1996</v>
      </c>
      <c r="R2690">
        <v>0</v>
      </c>
      <c r="S2690" t="s">
        <v>271</v>
      </c>
      <c r="AA2690" t="s">
        <v>1998</v>
      </c>
      <c r="AC2690">
        <v>1</v>
      </c>
      <c r="AE2690">
        <v>1</v>
      </c>
      <c r="AF2690" t="s">
        <v>271</v>
      </c>
    </row>
    <row r="2691" spans="1:32" hidden="1" x14ac:dyDescent="0.25">
      <c r="A2691" t="str">
        <f t="array" ref="A2691">IF(COUNT(SEARCH(RubriekenHistorisch,CONCATENATE(P2690,U2690,AB2690,AH2690))),"t","f")</f>
        <v>f</v>
      </c>
      <c r="B2691" t="str">
        <f t="shared" ref="B2691:B2754" si="128">IF(COUNT(SEARCH("07.66.20",CONCATENATE(P2690,U2690,AB2690,AH2690))),"t","f")</f>
        <v>f</v>
      </c>
      <c r="C2691" t="str">
        <f t="shared" ref="C2691:C2754" si="129">IF(COUNT(SEARCH("14.40.10",CONCATENATE(P2690,U2690,AB2690,AH2690))),"t","f")</f>
        <v>f</v>
      </c>
      <c r="D2691" t="str">
        <f t="shared" si="127"/>
        <v>f</v>
      </c>
      <c r="E2691" t="str">
        <f>IF(COUNT(SEARCH({"04.","05.","09.","12."},CONCATENATE(P2690,U2690,AB2690,AH2690))),"t","f")</f>
        <v>f</v>
      </c>
      <c r="F2691" t="str">
        <f t="array" ref="F2691">IF(COUNT(SEARCH(HistorischeRubrieken,CONCATENATE(P2690,U2690,AB2690,AH2690))),"t","f")</f>
        <v>f</v>
      </c>
      <c r="G2691">
        <v>5</v>
      </c>
      <c r="H2691">
        <v>510025</v>
      </c>
      <c r="I2691" t="s">
        <v>2033</v>
      </c>
      <c r="J2691">
        <v>20120115</v>
      </c>
      <c r="K2691">
        <v>20120116</v>
      </c>
      <c r="M2691">
        <v>0</v>
      </c>
      <c r="N2691">
        <v>0</v>
      </c>
      <c r="O2691" t="s">
        <v>1999</v>
      </c>
      <c r="R2691">
        <v>0</v>
      </c>
      <c r="S2691" t="s">
        <v>271</v>
      </c>
      <c r="AA2691" t="s">
        <v>2000</v>
      </c>
      <c r="AC2691">
        <v>1</v>
      </c>
      <c r="AE2691">
        <v>1</v>
      </c>
      <c r="AF2691" t="s">
        <v>271</v>
      </c>
    </row>
    <row r="2692" spans="1:32" hidden="1" x14ac:dyDescent="0.25">
      <c r="A2692" t="str">
        <f t="array" ref="A2692">IF(COUNT(SEARCH(RubriekenHistorisch,CONCATENATE(P2691,U2691,AB2691,AH2691))),"t","f")</f>
        <v>f</v>
      </c>
      <c r="B2692" t="str">
        <f t="shared" si="128"/>
        <v>f</v>
      </c>
      <c r="C2692" t="str">
        <f t="shared" si="129"/>
        <v>f</v>
      </c>
      <c r="D2692" t="str">
        <f t="shared" ref="D2692:D2755" si="130">IF(COUNT(SEARCH("- 0",CONCATENATE(P2691,U2691,AB2691,AH2691))),"t","f")</f>
        <v>f</v>
      </c>
      <c r="E2692" t="str">
        <f>IF(COUNT(SEARCH({"04.","05.","09.","12."},CONCATENATE(P2691,U2691,AB2691,AH2691))),"t","f")</f>
        <v>f</v>
      </c>
      <c r="F2692" t="str">
        <f t="array" ref="F2692">IF(COUNT(SEARCH(HistorischeRubrieken,CONCATENATE(P2691,U2691,AB2691,AH2691))),"t","f")</f>
        <v>f</v>
      </c>
      <c r="G2692">
        <v>6</v>
      </c>
      <c r="H2692">
        <v>510025</v>
      </c>
      <c r="I2692" t="s">
        <v>2033</v>
      </c>
      <c r="J2692">
        <v>20120116</v>
      </c>
      <c r="K2692">
        <v>20120716</v>
      </c>
      <c r="M2692">
        <v>0</v>
      </c>
      <c r="N2692">
        <v>0</v>
      </c>
      <c r="O2692" t="s">
        <v>2001</v>
      </c>
      <c r="R2692">
        <v>0</v>
      </c>
      <c r="S2692" t="s">
        <v>271</v>
      </c>
      <c r="AA2692" t="s">
        <v>2000</v>
      </c>
      <c r="AC2692">
        <v>1</v>
      </c>
      <c r="AE2692">
        <v>1</v>
      </c>
      <c r="AF2692" t="s">
        <v>271</v>
      </c>
    </row>
    <row r="2693" spans="1:32" hidden="1" x14ac:dyDescent="0.25">
      <c r="A2693" t="str">
        <f t="array" ref="A2693">IF(COUNT(SEARCH(RubriekenHistorisch,CONCATENATE(P2692,U2692,AB2692,AH2692))),"t","f")</f>
        <v>f</v>
      </c>
      <c r="B2693" t="str">
        <f t="shared" si="128"/>
        <v>f</v>
      </c>
      <c r="C2693" t="str">
        <f t="shared" si="129"/>
        <v>f</v>
      </c>
      <c r="D2693" t="str">
        <f t="shared" si="130"/>
        <v>f</v>
      </c>
      <c r="E2693" t="str">
        <f>IF(COUNT(SEARCH({"04.","05.","09.","12."},CONCATENATE(P2692,U2692,AB2692,AH2692))),"t","f")</f>
        <v>f</v>
      </c>
      <c r="F2693" t="str">
        <f t="array" ref="F2693">IF(COUNT(SEARCH(HistorischeRubrieken,CONCATENATE(P2692,U2692,AB2692,AH2692))),"t","f")</f>
        <v>f</v>
      </c>
      <c r="G2693">
        <v>7</v>
      </c>
      <c r="H2693">
        <v>510025</v>
      </c>
      <c r="I2693" t="s">
        <v>2033</v>
      </c>
      <c r="J2693">
        <v>20120716</v>
      </c>
      <c r="K2693">
        <v>20130101</v>
      </c>
      <c r="M2693">
        <v>0</v>
      </c>
      <c r="N2693">
        <v>0</v>
      </c>
      <c r="O2693" t="s">
        <v>2001</v>
      </c>
      <c r="R2693">
        <v>0</v>
      </c>
      <c r="S2693" t="s">
        <v>271</v>
      </c>
      <c r="AA2693" t="s">
        <v>2000</v>
      </c>
      <c r="AC2693">
        <v>1</v>
      </c>
      <c r="AE2693">
        <v>1</v>
      </c>
      <c r="AF2693" t="s">
        <v>271</v>
      </c>
    </row>
    <row r="2694" spans="1:32" hidden="1" x14ac:dyDescent="0.25">
      <c r="A2694" t="str">
        <f t="array" ref="A2694">IF(COUNT(SEARCH(RubriekenHistorisch,CONCATENATE(P2693,U2693,AB2693,AH2693))),"t","f")</f>
        <v>f</v>
      </c>
      <c r="B2694" t="str">
        <f t="shared" si="128"/>
        <v>f</v>
      </c>
      <c r="C2694" t="str">
        <f t="shared" si="129"/>
        <v>f</v>
      </c>
      <c r="D2694" t="str">
        <f t="shared" si="130"/>
        <v>f</v>
      </c>
      <c r="E2694" t="str">
        <f>IF(COUNT(SEARCH({"04.","05.","09.","12."},CONCATENATE(P2693,U2693,AB2693,AH2693))),"t","f")</f>
        <v>f</v>
      </c>
      <c r="F2694" t="str">
        <f t="array" ref="F2694">IF(COUNT(SEARCH(HistorischeRubrieken,CONCATENATE(P2693,U2693,AB2693,AH2693))),"t","f")</f>
        <v>f</v>
      </c>
      <c r="G2694">
        <v>8</v>
      </c>
      <c r="H2694">
        <v>510025</v>
      </c>
      <c r="I2694" t="s">
        <v>2033</v>
      </c>
      <c r="J2694">
        <v>20130101</v>
      </c>
      <c r="K2694">
        <v>20130201</v>
      </c>
      <c r="M2694">
        <v>0</v>
      </c>
      <c r="N2694">
        <v>0</v>
      </c>
      <c r="U2694" t="s">
        <v>2034</v>
      </c>
      <c r="V2694">
        <v>2</v>
      </c>
      <c r="W2694">
        <v>0</v>
      </c>
      <c r="X2694">
        <v>20130122</v>
      </c>
      <c r="Y2694">
        <v>0</v>
      </c>
      <c r="Z2694" t="s">
        <v>271</v>
      </c>
    </row>
    <row r="2695" spans="1:32" hidden="1" x14ac:dyDescent="0.25">
      <c r="A2695" t="str">
        <f t="array" ref="A2695">IF(COUNT(SEARCH(RubriekenHistorisch,CONCATENATE(P2694,U2694,AB2694,AH2694))),"t","f")</f>
        <v>f</v>
      </c>
      <c r="B2695" t="str">
        <f t="shared" si="128"/>
        <v>f</v>
      </c>
      <c r="C2695" t="str">
        <f t="shared" si="129"/>
        <v>t</v>
      </c>
      <c r="D2695" t="str">
        <f t="shared" si="130"/>
        <v>f</v>
      </c>
      <c r="E2695" t="str">
        <f>IF(COUNT(SEARCH({"04.","05.","09.","12."},CONCATENATE(P2694,U2694,AB2694,AH2694))),"t","f")</f>
        <v>f</v>
      </c>
      <c r="F2695" t="str">
        <f t="array" ref="F2695">IF(COUNT(SEARCH(HistorischeRubrieken,CONCATENATE(P2694,U2694,AB2694,AH2694))),"t","f")</f>
        <v>f</v>
      </c>
      <c r="G2695">
        <v>1</v>
      </c>
      <c r="H2695">
        <v>510026</v>
      </c>
      <c r="I2695" t="s">
        <v>2035</v>
      </c>
      <c r="J2695">
        <v>19971101</v>
      </c>
      <c r="K2695">
        <v>19980801</v>
      </c>
      <c r="M2695">
        <v>0</v>
      </c>
      <c r="N2695">
        <v>0</v>
      </c>
      <c r="O2695" t="s">
        <v>1992</v>
      </c>
      <c r="R2695">
        <v>0</v>
      </c>
      <c r="S2695" t="s">
        <v>271</v>
      </c>
      <c r="AA2695" t="s">
        <v>2005</v>
      </c>
      <c r="AC2695">
        <v>1</v>
      </c>
      <c r="AE2695">
        <v>1</v>
      </c>
      <c r="AF2695" t="s">
        <v>271</v>
      </c>
    </row>
    <row r="2696" spans="1:32" hidden="1" x14ac:dyDescent="0.25">
      <c r="A2696" t="str">
        <f t="array" ref="A2696">IF(COUNT(SEARCH(RubriekenHistorisch,CONCATENATE(P2695,U2695,AB2695,AH2695))),"t","f")</f>
        <v>f</v>
      </c>
      <c r="B2696" t="str">
        <f t="shared" si="128"/>
        <v>f</v>
      </c>
      <c r="C2696" t="str">
        <f t="shared" si="129"/>
        <v>f</v>
      </c>
      <c r="D2696" t="str">
        <f t="shared" si="130"/>
        <v>f</v>
      </c>
      <c r="E2696" t="str">
        <f>IF(COUNT(SEARCH({"04.","05.","09.","12."},CONCATENATE(P2695,U2695,AB2695,AH2695))),"t","f")</f>
        <v>f</v>
      </c>
      <c r="F2696" t="str">
        <f t="array" ref="F2696">IF(COUNT(SEARCH(HistorischeRubrieken,CONCATENATE(P2695,U2695,AB2695,AH2695))),"t","f")</f>
        <v>f</v>
      </c>
      <c r="G2696">
        <v>2</v>
      </c>
      <c r="H2696">
        <v>510026</v>
      </c>
      <c r="I2696" t="s">
        <v>2035</v>
      </c>
      <c r="J2696">
        <v>19980801</v>
      </c>
      <c r="K2696">
        <v>20010401</v>
      </c>
      <c r="M2696">
        <v>0</v>
      </c>
      <c r="N2696">
        <v>0</v>
      </c>
      <c r="O2696" t="s">
        <v>1992</v>
      </c>
      <c r="R2696">
        <v>0</v>
      </c>
      <c r="S2696" t="s">
        <v>271</v>
      </c>
      <c r="AA2696" t="s">
        <v>1993</v>
      </c>
      <c r="AC2696">
        <v>1</v>
      </c>
      <c r="AE2696">
        <v>1</v>
      </c>
      <c r="AF2696" t="s">
        <v>271</v>
      </c>
    </row>
    <row r="2697" spans="1:32" hidden="1" x14ac:dyDescent="0.25">
      <c r="A2697" t="str">
        <f t="array" ref="A2697">IF(COUNT(SEARCH(RubriekenHistorisch,CONCATENATE(P2696,U2696,AB2696,AH2696))),"t","f")</f>
        <v>f</v>
      </c>
      <c r="B2697" t="str">
        <f t="shared" si="128"/>
        <v>f</v>
      </c>
      <c r="C2697" t="str">
        <f t="shared" si="129"/>
        <v>f</v>
      </c>
      <c r="D2697" t="str">
        <f t="shared" si="130"/>
        <v>f</v>
      </c>
      <c r="E2697" t="str">
        <f>IF(COUNT(SEARCH({"04.","05.","09.","12."},CONCATENATE(P2696,U2696,AB2696,AH2696))),"t","f")</f>
        <v>f</v>
      </c>
      <c r="F2697" t="str">
        <f t="array" ref="F2697">IF(COUNT(SEARCH(HistorischeRubrieken,CONCATENATE(P2696,U2696,AB2696,AH2696))),"t","f")</f>
        <v>f</v>
      </c>
      <c r="G2697">
        <v>3</v>
      </c>
      <c r="H2697">
        <v>510026</v>
      </c>
      <c r="I2697" t="s">
        <v>2035</v>
      </c>
      <c r="J2697">
        <v>20010401</v>
      </c>
      <c r="K2697">
        <v>20071201</v>
      </c>
      <c r="M2697">
        <v>0</v>
      </c>
      <c r="N2697">
        <v>0</v>
      </c>
      <c r="O2697" t="s">
        <v>1994</v>
      </c>
      <c r="R2697">
        <v>0</v>
      </c>
      <c r="S2697" t="s">
        <v>271</v>
      </c>
      <c r="AA2697" t="s">
        <v>1995</v>
      </c>
      <c r="AC2697">
        <v>1</v>
      </c>
      <c r="AE2697">
        <v>1</v>
      </c>
      <c r="AF2697" t="s">
        <v>271</v>
      </c>
    </row>
    <row r="2698" spans="1:32" hidden="1" x14ac:dyDescent="0.25">
      <c r="A2698" t="str">
        <f t="array" ref="A2698">IF(COUNT(SEARCH(RubriekenHistorisch,CONCATENATE(P2697,U2697,AB2697,AH2697))),"t","f")</f>
        <v>f</v>
      </c>
      <c r="B2698" t="str">
        <f t="shared" si="128"/>
        <v>f</v>
      </c>
      <c r="C2698" t="str">
        <f t="shared" si="129"/>
        <v>f</v>
      </c>
      <c r="D2698" t="str">
        <f t="shared" si="130"/>
        <v>f</v>
      </c>
      <c r="E2698" t="str">
        <f>IF(COUNT(SEARCH({"04.","05.","09.","12."},CONCATENATE(P2697,U2697,AB2697,AH2697))),"t","f")</f>
        <v>f</v>
      </c>
      <c r="F2698" t="str">
        <f t="array" ref="F2698">IF(COUNT(SEARCH(HistorischeRubrieken,CONCATENATE(P2697,U2697,AB2697,AH2697))),"t","f")</f>
        <v>f</v>
      </c>
      <c r="G2698">
        <v>4</v>
      </c>
      <c r="H2698">
        <v>510026</v>
      </c>
      <c r="I2698" t="s">
        <v>2035</v>
      </c>
      <c r="J2698">
        <v>20071201</v>
      </c>
      <c r="K2698">
        <v>20100201</v>
      </c>
      <c r="M2698">
        <v>0</v>
      </c>
      <c r="N2698">
        <v>0</v>
      </c>
      <c r="O2698" t="s">
        <v>1996</v>
      </c>
      <c r="R2698">
        <v>0</v>
      </c>
      <c r="S2698" t="s">
        <v>271</v>
      </c>
      <c r="AA2698" t="s">
        <v>1997</v>
      </c>
      <c r="AC2698">
        <v>1</v>
      </c>
      <c r="AE2698">
        <v>1</v>
      </c>
      <c r="AF2698" t="s">
        <v>271</v>
      </c>
    </row>
    <row r="2699" spans="1:32" hidden="1" x14ac:dyDescent="0.25">
      <c r="A2699" t="str">
        <f t="array" ref="A2699">IF(COUNT(SEARCH(RubriekenHistorisch,CONCATENATE(P2698,U2698,AB2698,AH2698))),"t","f")</f>
        <v>f</v>
      </c>
      <c r="B2699" t="str">
        <f t="shared" si="128"/>
        <v>f</v>
      </c>
      <c r="C2699" t="str">
        <f t="shared" si="129"/>
        <v>f</v>
      </c>
      <c r="D2699" t="str">
        <f t="shared" si="130"/>
        <v>f</v>
      </c>
      <c r="E2699" t="str">
        <f>IF(COUNT(SEARCH({"04.","05.","09.","12."},CONCATENATE(P2698,U2698,AB2698,AH2698))),"t","f")</f>
        <v>f</v>
      </c>
      <c r="F2699" t="str">
        <f t="array" ref="F2699">IF(COUNT(SEARCH(HistorischeRubrieken,CONCATENATE(P2698,U2698,AB2698,AH2698))),"t","f")</f>
        <v>f</v>
      </c>
      <c r="G2699">
        <v>5</v>
      </c>
      <c r="H2699">
        <v>510026</v>
      </c>
      <c r="I2699" t="s">
        <v>2035</v>
      </c>
      <c r="J2699">
        <v>20100201</v>
      </c>
      <c r="K2699">
        <v>20120115</v>
      </c>
      <c r="M2699">
        <v>0</v>
      </c>
      <c r="N2699">
        <v>0</v>
      </c>
      <c r="O2699" t="s">
        <v>1996</v>
      </c>
      <c r="R2699">
        <v>0</v>
      </c>
      <c r="S2699" t="s">
        <v>271</v>
      </c>
      <c r="AA2699" t="s">
        <v>1998</v>
      </c>
      <c r="AC2699">
        <v>1</v>
      </c>
      <c r="AE2699">
        <v>1</v>
      </c>
      <c r="AF2699" t="s">
        <v>271</v>
      </c>
    </row>
    <row r="2700" spans="1:32" hidden="1" x14ac:dyDescent="0.25">
      <c r="A2700" t="str">
        <f t="array" ref="A2700">IF(COUNT(SEARCH(RubriekenHistorisch,CONCATENATE(P2699,U2699,AB2699,AH2699))),"t","f")</f>
        <v>f</v>
      </c>
      <c r="B2700" t="str">
        <f t="shared" si="128"/>
        <v>f</v>
      </c>
      <c r="C2700" t="str">
        <f t="shared" si="129"/>
        <v>f</v>
      </c>
      <c r="D2700" t="str">
        <f t="shared" si="130"/>
        <v>f</v>
      </c>
      <c r="E2700" t="str">
        <f>IF(COUNT(SEARCH({"04.","05.","09.","12."},CONCATENATE(P2699,U2699,AB2699,AH2699))),"t","f")</f>
        <v>f</v>
      </c>
      <c r="F2700" t="str">
        <f t="array" ref="F2700">IF(COUNT(SEARCH(HistorischeRubrieken,CONCATENATE(P2699,U2699,AB2699,AH2699))),"t","f")</f>
        <v>f</v>
      </c>
      <c r="G2700">
        <v>6</v>
      </c>
      <c r="H2700">
        <v>510026</v>
      </c>
      <c r="I2700" t="s">
        <v>2035</v>
      </c>
      <c r="J2700">
        <v>20120115</v>
      </c>
      <c r="K2700">
        <v>20120116</v>
      </c>
      <c r="M2700">
        <v>0</v>
      </c>
      <c r="N2700">
        <v>0</v>
      </c>
      <c r="O2700" t="s">
        <v>1999</v>
      </c>
      <c r="R2700">
        <v>0</v>
      </c>
      <c r="S2700" t="s">
        <v>271</v>
      </c>
      <c r="AA2700" t="s">
        <v>2000</v>
      </c>
      <c r="AC2700">
        <v>1</v>
      </c>
      <c r="AE2700">
        <v>1</v>
      </c>
      <c r="AF2700" t="s">
        <v>271</v>
      </c>
    </row>
    <row r="2701" spans="1:32" hidden="1" x14ac:dyDescent="0.25">
      <c r="A2701" t="str">
        <f t="array" ref="A2701">IF(COUNT(SEARCH(RubriekenHistorisch,CONCATENATE(P2700,U2700,AB2700,AH2700))),"t","f")</f>
        <v>f</v>
      </c>
      <c r="B2701" t="str">
        <f t="shared" si="128"/>
        <v>f</v>
      </c>
      <c r="C2701" t="str">
        <f t="shared" si="129"/>
        <v>f</v>
      </c>
      <c r="D2701" t="str">
        <f t="shared" si="130"/>
        <v>f</v>
      </c>
      <c r="E2701" t="str">
        <f>IF(COUNT(SEARCH({"04.","05.","09.","12."},CONCATENATE(P2700,U2700,AB2700,AH2700))),"t","f")</f>
        <v>f</v>
      </c>
      <c r="F2701" t="str">
        <f t="array" ref="F2701">IF(COUNT(SEARCH(HistorischeRubrieken,CONCATENATE(P2700,U2700,AB2700,AH2700))),"t","f")</f>
        <v>f</v>
      </c>
      <c r="G2701">
        <v>7</v>
      </c>
      <c r="H2701">
        <v>510026</v>
      </c>
      <c r="I2701" t="s">
        <v>2035</v>
      </c>
      <c r="J2701">
        <v>20120116</v>
      </c>
      <c r="K2701">
        <v>20120716</v>
      </c>
      <c r="M2701">
        <v>0</v>
      </c>
      <c r="N2701">
        <v>0</v>
      </c>
      <c r="O2701" t="s">
        <v>2001</v>
      </c>
      <c r="R2701">
        <v>0</v>
      </c>
      <c r="S2701" t="s">
        <v>271</v>
      </c>
      <c r="AA2701" t="s">
        <v>2000</v>
      </c>
      <c r="AC2701">
        <v>1</v>
      </c>
      <c r="AE2701">
        <v>1</v>
      </c>
      <c r="AF2701" t="s">
        <v>271</v>
      </c>
    </row>
    <row r="2702" spans="1:32" hidden="1" x14ac:dyDescent="0.25">
      <c r="A2702" t="str">
        <f t="array" ref="A2702">IF(COUNT(SEARCH(RubriekenHistorisch,CONCATENATE(P2701,U2701,AB2701,AH2701))),"t","f")</f>
        <v>f</v>
      </c>
      <c r="B2702" t="str">
        <f t="shared" si="128"/>
        <v>f</v>
      </c>
      <c r="C2702" t="str">
        <f t="shared" si="129"/>
        <v>f</v>
      </c>
      <c r="D2702" t="str">
        <f t="shared" si="130"/>
        <v>f</v>
      </c>
      <c r="E2702" t="str">
        <f>IF(COUNT(SEARCH({"04.","05.","09.","12."},CONCATENATE(P2701,U2701,AB2701,AH2701))),"t","f")</f>
        <v>f</v>
      </c>
      <c r="F2702" t="str">
        <f t="array" ref="F2702">IF(COUNT(SEARCH(HistorischeRubrieken,CONCATENATE(P2701,U2701,AB2701,AH2701))),"t","f")</f>
        <v>f</v>
      </c>
      <c r="G2702">
        <v>8</v>
      </c>
      <c r="H2702">
        <v>510026</v>
      </c>
      <c r="I2702" t="s">
        <v>2035</v>
      </c>
      <c r="J2702">
        <v>20120716</v>
      </c>
      <c r="K2702">
        <v>20140401</v>
      </c>
      <c r="M2702">
        <v>0</v>
      </c>
      <c r="N2702">
        <v>0</v>
      </c>
      <c r="O2702" t="s">
        <v>2001</v>
      </c>
      <c r="R2702">
        <v>0</v>
      </c>
      <c r="S2702" t="s">
        <v>271</v>
      </c>
      <c r="AA2702" t="s">
        <v>2000</v>
      </c>
      <c r="AC2702">
        <v>1</v>
      </c>
      <c r="AE2702">
        <v>1</v>
      </c>
      <c r="AF2702" t="s">
        <v>271</v>
      </c>
    </row>
    <row r="2703" spans="1:32" hidden="1" x14ac:dyDescent="0.25">
      <c r="A2703" t="str">
        <f t="array" ref="A2703">IF(COUNT(SEARCH(RubriekenHistorisch,CONCATENATE(P2702,U2702,AB2702,AH2702))),"t","f")</f>
        <v>f</v>
      </c>
      <c r="B2703" t="str">
        <f t="shared" si="128"/>
        <v>f</v>
      </c>
      <c r="C2703" t="str">
        <f t="shared" si="129"/>
        <v>f</v>
      </c>
      <c r="D2703" t="str">
        <f t="shared" si="130"/>
        <v>f</v>
      </c>
      <c r="E2703" t="str">
        <f>IF(COUNT(SEARCH({"04.","05.","09.","12."},CONCATENATE(P2702,U2702,AB2702,AH2702))),"t","f")</f>
        <v>f</v>
      </c>
      <c r="F2703" t="str">
        <f t="array" ref="F2703">IF(COUNT(SEARCH(HistorischeRubrieken,CONCATENATE(P2702,U2702,AB2702,AH2702))),"t","f")</f>
        <v>f</v>
      </c>
      <c r="G2703">
        <v>9</v>
      </c>
      <c r="H2703">
        <v>510026</v>
      </c>
      <c r="I2703" t="s">
        <v>2035</v>
      </c>
      <c r="J2703">
        <v>20140401</v>
      </c>
      <c r="K2703">
        <v>20150801</v>
      </c>
      <c r="M2703">
        <v>0</v>
      </c>
      <c r="N2703">
        <v>0</v>
      </c>
      <c r="O2703" t="s">
        <v>2003</v>
      </c>
      <c r="R2703">
        <v>0</v>
      </c>
      <c r="S2703" t="s">
        <v>271</v>
      </c>
      <c r="AA2703" t="s">
        <v>1611</v>
      </c>
      <c r="AC2703">
        <v>1</v>
      </c>
      <c r="AE2703">
        <v>1</v>
      </c>
      <c r="AF2703" t="s">
        <v>271</v>
      </c>
    </row>
    <row r="2704" spans="1:32" x14ac:dyDescent="0.25">
      <c r="A2704" t="str">
        <f t="array" ref="A2704">IF(COUNT(SEARCH(RubriekenHistorisch,CONCATENATE(P2703,U2703,AB2703,AH2703))),"t","f")</f>
        <v>f</v>
      </c>
      <c r="B2704" t="str">
        <f t="shared" si="128"/>
        <v>f</v>
      </c>
      <c r="C2704" t="str">
        <f t="shared" si="129"/>
        <v>f</v>
      </c>
      <c r="D2704" t="str">
        <f t="shared" si="130"/>
        <v>f</v>
      </c>
      <c r="E2704" t="str">
        <f>IF(COUNT(SEARCH({"04.","05.","09.","12."},CONCATENATE(P2703,U2703,AB2703,AH2703))),"t","f")</f>
        <v>f</v>
      </c>
      <c r="F2704" t="str">
        <f t="array" ref="F2704">IF(COUNT(SEARCH(HistorischeRubrieken,CONCATENATE(P2703,U2703,AB2703,AH2703))),"t","f")</f>
        <v>f</v>
      </c>
      <c r="G2704">
        <v>10</v>
      </c>
      <c r="H2704">
        <v>510026</v>
      </c>
      <c r="I2704" t="s">
        <v>2035</v>
      </c>
      <c r="J2704">
        <v>20150801</v>
      </c>
      <c r="M2704">
        <v>0</v>
      </c>
      <c r="N2704">
        <v>0</v>
      </c>
      <c r="O2704" t="s">
        <v>2003</v>
      </c>
      <c r="R2704">
        <v>0</v>
      </c>
      <c r="S2704" t="s">
        <v>271</v>
      </c>
      <c r="AA2704" t="s">
        <v>1613</v>
      </c>
      <c r="AC2704">
        <v>1</v>
      </c>
      <c r="AE2704">
        <v>1</v>
      </c>
      <c r="AF2704" t="s">
        <v>271</v>
      </c>
    </row>
    <row r="2705" spans="1:32" hidden="1" x14ac:dyDescent="0.25">
      <c r="A2705" t="str">
        <f t="array" ref="A2705">IF(COUNT(SEARCH(RubriekenHistorisch,CONCATENATE(P2704,U2704,AB2704,AH2704))),"t","f")</f>
        <v>f</v>
      </c>
      <c r="B2705" t="str">
        <f t="shared" si="128"/>
        <v>f</v>
      </c>
      <c r="C2705" t="str">
        <f t="shared" si="129"/>
        <v>f</v>
      </c>
      <c r="D2705" t="str">
        <f t="shared" si="130"/>
        <v>f</v>
      </c>
      <c r="E2705" t="str">
        <f>IF(COUNT(SEARCH({"04.","05.","09.","12."},CONCATENATE(P2704,U2704,AB2704,AH2704))),"t","f")</f>
        <v>f</v>
      </c>
      <c r="F2705" t="str">
        <f t="array" ref="F2705">IF(COUNT(SEARCH(HistorischeRubrieken,CONCATENATE(P2704,U2704,AB2704,AH2704))),"t","f")</f>
        <v>f</v>
      </c>
      <c r="G2705">
        <v>1</v>
      </c>
      <c r="H2705">
        <v>510027</v>
      </c>
      <c r="I2705" t="s">
        <v>2036</v>
      </c>
      <c r="J2705">
        <v>20031201</v>
      </c>
      <c r="K2705">
        <v>20071201</v>
      </c>
      <c r="M2705">
        <v>0</v>
      </c>
      <c r="N2705">
        <v>0</v>
      </c>
      <c r="O2705" t="s">
        <v>1994</v>
      </c>
      <c r="R2705">
        <v>0</v>
      </c>
      <c r="S2705" t="s">
        <v>271</v>
      </c>
      <c r="AA2705" t="s">
        <v>1995</v>
      </c>
      <c r="AC2705">
        <v>1</v>
      </c>
      <c r="AE2705">
        <v>1</v>
      </c>
      <c r="AF2705" t="s">
        <v>271</v>
      </c>
    </row>
    <row r="2706" spans="1:32" hidden="1" x14ac:dyDescent="0.25">
      <c r="A2706" t="str">
        <f t="array" ref="A2706">IF(COUNT(SEARCH(RubriekenHistorisch,CONCATENATE(P2705,U2705,AB2705,AH2705))),"t","f")</f>
        <v>f</v>
      </c>
      <c r="B2706" t="str">
        <f t="shared" si="128"/>
        <v>f</v>
      </c>
      <c r="C2706" t="str">
        <f t="shared" si="129"/>
        <v>f</v>
      </c>
      <c r="D2706" t="str">
        <f t="shared" si="130"/>
        <v>f</v>
      </c>
      <c r="E2706" t="str">
        <f>IF(COUNT(SEARCH({"04.","05.","09.","12."},CONCATENATE(P2705,U2705,AB2705,AH2705))),"t","f")</f>
        <v>f</v>
      </c>
      <c r="F2706" t="str">
        <f t="array" ref="F2706">IF(COUNT(SEARCH(HistorischeRubrieken,CONCATENATE(P2705,U2705,AB2705,AH2705))),"t","f")</f>
        <v>f</v>
      </c>
      <c r="G2706">
        <v>2</v>
      </c>
      <c r="H2706">
        <v>510027</v>
      </c>
      <c r="I2706" t="s">
        <v>2036</v>
      </c>
      <c r="J2706">
        <v>20071201</v>
      </c>
      <c r="K2706">
        <v>20090101</v>
      </c>
      <c r="M2706">
        <v>0</v>
      </c>
      <c r="N2706">
        <v>0</v>
      </c>
      <c r="O2706" t="s">
        <v>1996</v>
      </c>
      <c r="R2706">
        <v>0</v>
      </c>
      <c r="S2706" t="s">
        <v>271</v>
      </c>
      <c r="AA2706" t="s">
        <v>1997</v>
      </c>
      <c r="AC2706">
        <v>1</v>
      </c>
      <c r="AE2706">
        <v>1</v>
      </c>
      <c r="AF2706" t="s">
        <v>271</v>
      </c>
    </row>
    <row r="2707" spans="1:32" hidden="1" x14ac:dyDescent="0.25">
      <c r="A2707" t="str">
        <f t="array" ref="A2707">IF(COUNT(SEARCH(RubriekenHistorisch,CONCATENATE(P2706,U2706,AB2706,AH2706))),"t","f")</f>
        <v>f</v>
      </c>
      <c r="B2707" t="str">
        <f t="shared" si="128"/>
        <v>f</v>
      </c>
      <c r="C2707" t="str">
        <f t="shared" si="129"/>
        <v>f</v>
      </c>
      <c r="D2707" t="str">
        <f t="shared" si="130"/>
        <v>f</v>
      </c>
      <c r="E2707" t="str">
        <f>IF(COUNT(SEARCH({"04.","05.","09.","12."},CONCATENATE(P2706,U2706,AB2706,AH2706))),"t","f")</f>
        <v>f</v>
      </c>
      <c r="F2707" t="str">
        <f t="array" ref="F2707">IF(COUNT(SEARCH(HistorischeRubrieken,CONCATENATE(P2706,U2706,AB2706,AH2706))),"t","f")</f>
        <v>f</v>
      </c>
      <c r="G2707">
        <v>3</v>
      </c>
      <c r="H2707">
        <v>510027</v>
      </c>
      <c r="I2707" t="s">
        <v>2037</v>
      </c>
      <c r="J2707">
        <v>20090101</v>
      </c>
      <c r="K2707">
        <v>20100201</v>
      </c>
      <c r="M2707">
        <v>0</v>
      </c>
      <c r="N2707">
        <v>0</v>
      </c>
      <c r="O2707" t="s">
        <v>1996</v>
      </c>
      <c r="R2707">
        <v>0</v>
      </c>
      <c r="S2707" t="s">
        <v>271</v>
      </c>
      <c r="AA2707" t="s">
        <v>1997</v>
      </c>
      <c r="AC2707">
        <v>1</v>
      </c>
      <c r="AE2707">
        <v>1</v>
      </c>
      <c r="AF2707" t="s">
        <v>271</v>
      </c>
    </row>
    <row r="2708" spans="1:32" hidden="1" x14ac:dyDescent="0.25">
      <c r="A2708" t="str">
        <f t="array" ref="A2708">IF(COUNT(SEARCH(RubriekenHistorisch,CONCATENATE(P2707,U2707,AB2707,AH2707))),"t","f")</f>
        <v>f</v>
      </c>
      <c r="B2708" t="str">
        <f t="shared" si="128"/>
        <v>f</v>
      </c>
      <c r="C2708" t="str">
        <f t="shared" si="129"/>
        <v>f</v>
      </c>
      <c r="D2708" t="str">
        <f t="shared" si="130"/>
        <v>f</v>
      </c>
      <c r="E2708" t="str">
        <f>IF(COUNT(SEARCH({"04.","05.","09.","12."},CONCATENATE(P2707,U2707,AB2707,AH2707))),"t","f")</f>
        <v>f</v>
      </c>
      <c r="F2708" t="str">
        <f t="array" ref="F2708">IF(COUNT(SEARCH(HistorischeRubrieken,CONCATENATE(P2707,U2707,AB2707,AH2707))),"t","f")</f>
        <v>f</v>
      </c>
      <c r="G2708">
        <v>4</v>
      </c>
      <c r="H2708">
        <v>510027</v>
      </c>
      <c r="I2708" t="s">
        <v>2037</v>
      </c>
      <c r="J2708">
        <v>20100201</v>
      </c>
      <c r="K2708">
        <v>20120115</v>
      </c>
      <c r="M2708">
        <v>0</v>
      </c>
      <c r="N2708">
        <v>0</v>
      </c>
      <c r="O2708" t="s">
        <v>1996</v>
      </c>
      <c r="R2708">
        <v>0</v>
      </c>
      <c r="S2708" t="s">
        <v>271</v>
      </c>
      <c r="AA2708" t="s">
        <v>1998</v>
      </c>
      <c r="AC2708">
        <v>1</v>
      </c>
      <c r="AE2708">
        <v>1</v>
      </c>
      <c r="AF2708" t="s">
        <v>271</v>
      </c>
    </row>
    <row r="2709" spans="1:32" hidden="1" x14ac:dyDescent="0.25">
      <c r="A2709" t="str">
        <f t="array" ref="A2709">IF(COUNT(SEARCH(RubriekenHistorisch,CONCATENATE(P2708,U2708,AB2708,AH2708))),"t","f")</f>
        <v>f</v>
      </c>
      <c r="B2709" t="str">
        <f t="shared" si="128"/>
        <v>f</v>
      </c>
      <c r="C2709" t="str">
        <f t="shared" si="129"/>
        <v>f</v>
      </c>
      <c r="D2709" t="str">
        <f t="shared" si="130"/>
        <v>f</v>
      </c>
      <c r="E2709" t="str">
        <f>IF(COUNT(SEARCH({"04.","05.","09.","12."},CONCATENATE(P2708,U2708,AB2708,AH2708))),"t","f")</f>
        <v>f</v>
      </c>
      <c r="F2709" t="str">
        <f t="array" ref="F2709">IF(COUNT(SEARCH(HistorischeRubrieken,CONCATENATE(P2708,U2708,AB2708,AH2708))),"t","f")</f>
        <v>f</v>
      </c>
      <c r="G2709">
        <v>5</v>
      </c>
      <c r="H2709">
        <v>510027</v>
      </c>
      <c r="I2709" t="s">
        <v>2037</v>
      </c>
      <c r="J2709">
        <v>20120115</v>
      </c>
      <c r="K2709">
        <v>20120116</v>
      </c>
      <c r="M2709">
        <v>0</v>
      </c>
      <c r="N2709">
        <v>0</v>
      </c>
      <c r="O2709" t="s">
        <v>1999</v>
      </c>
      <c r="R2709">
        <v>0</v>
      </c>
      <c r="S2709" t="s">
        <v>271</v>
      </c>
      <c r="AA2709" t="s">
        <v>2000</v>
      </c>
      <c r="AC2709">
        <v>1</v>
      </c>
      <c r="AE2709">
        <v>1</v>
      </c>
      <c r="AF2709" t="s">
        <v>271</v>
      </c>
    </row>
    <row r="2710" spans="1:32" hidden="1" x14ac:dyDescent="0.25">
      <c r="A2710" t="str">
        <f t="array" ref="A2710">IF(COUNT(SEARCH(RubriekenHistorisch,CONCATENATE(P2709,U2709,AB2709,AH2709))),"t","f")</f>
        <v>f</v>
      </c>
      <c r="B2710" t="str">
        <f t="shared" si="128"/>
        <v>f</v>
      </c>
      <c r="C2710" t="str">
        <f t="shared" si="129"/>
        <v>f</v>
      </c>
      <c r="D2710" t="str">
        <f t="shared" si="130"/>
        <v>f</v>
      </c>
      <c r="E2710" t="str">
        <f>IF(COUNT(SEARCH({"04.","05.","09.","12."},CONCATENATE(P2709,U2709,AB2709,AH2709))),"t","f")</f>
        <v>f</v>
      </c>
      <c r="F2710" t="str">
        <f t="array" ref="F2710">IF(COUNT(SEARCH(HistorischeRubrieken,CONCATENATE(P2709,U2709,AB2709,AH2709))),"t","f")</f>
        <v>f</v>
      </c>
      <c r="G2710">
        <v>6</v>
      </c>
      <c r="H2710">
        <v>510027</v>
      </c>
      <c r="I2710" t="s">
        <v>2037</v>
      </c>
      <c r="J2710">
        <v>20120116</v>
      </c>
      <c r="K2710">
        <v>20120716</v>
      </c>
      <c r="M2710">
        <v>0</v>
      </c>
      <c r="N2710">
        <v>0</v>
      </c>
      <c r="O2710" t="s">
        <v>2001</v>
      </c>
      <c r="R2710">
        <v>0</v>
      </c>
      <c r="S2710" t="s">
        <v>271</v>
      </c>
      <c r="AA2710" t="s">
        <v>2000</v>
      </c>
      <c r="AC2710">
        <v>1</v>
      </c>
      <c r="AE2710">
        <v>1</v>
      </c>
      <c r="AF2710" t="s">
        <v>271</v>
      </c>
    </row>
    <row r="2711" spans="1:32" hidden="1" x14ac:dyDescent="0.25">
      <c r="A2711" t="str">
        <f t="array" ref="A2711">IF(COUNT(SEARCH(RubriekenHistorisch,CONCATENATE(P2710,U2710,AB2710,AH2710))),"t","f")</f>
        <v>f</v>
      </c>
      <c r="B2711" t="str">
        <f t="shared" si="128"/>
        <v>f</v>
      </c>
      <c r="C2711" t="str">
        <f t="shared" si="129"/>
        <v>f</v>
      </c>
      <c r="D2711" t="str">
        <f t="shared" si="130"/>
        <v>f</v>
      </c>
      <c r="E2711" t="str">
        <f>IF(COUNT(SEARCH({"04.","05.","09.","12."},CONCATENATE(P2710,U2710,AB2710,AH2710))),"t","f")</f>
        <v>f</v>
      </c>
      <c r="F2711" t="str">
        <f t="array" ref="F2711">IF(COUNT(SEARCH(HistorischeRubrieken,CONCATENATE(P2710,U2710,AB2710,AH2710))),"t","f")</f>
        <v>f</v>
      </c>
      <c r="G2711">
        <v>7</v>
      </c>
      <c r="H2711">
        <v>510027</v>
      </c>
      <c r="I2711" t="s">
        <v>2037</v>
      </c>
      <c r="J2711">
        <v>20120716</v>
      </c>
      <c r="K2711">
        <v>20140401</v>
      </c>
      <c r="M2711">
        <v>0</v>
      </c>
      <c r="N2711">
        <v>0</v>
      </c>
      <c r="O2711" t="s">
        <v>2001</v>
      </c>
      <c r="R2711">
        <v>0</v>
      </c>
      <c r="S2711" t="s">
        <v>271</v>
      </c>
      <c r="AA2711" t="s">
        <v>2000</v>
      </c>
      <c r="AC2711">
        <v>1</v>
      </c>
      <c r="AE2711">
        <v>1</v>
      </c>
      <c r="AF2711" t="s">
        <v>271</v>
      </c>
    </row>
    <row r="2712" spans="1:32" hidden="1" x14ac:dyDescent="0.25">
      <c r="A2712" t="str">
        <f t="array" ref="A2712">IF(COUNT(SEARCH(RubriekenHistorisch,CONCATENATE(P2711,U2711,AB2711,AH2711))),"t","f")</f>
        <v>f</v>
      </c>
      <c r="B2712" t="str">
        <f t="shared" si="128"/>
        <v>f</v>
      </c>
      <c r="C2712" t="str">
        <f t="shared" si="129"/>
        <v>f</v>
      </c>
      <c r="D2712" t="str">
        <f t="shared" si="130"/>
        <v>f</v>
      </c>
      <c r="E2712" t="str">
        <f>IF(COUNT(SEARCH({"04.","05.","09.","12."},CONCATENATE(P2711,U2711,AB2711,AH2711))),"t","f")</f>
        <v>f</v>
      </c>
      <c r="F2712" t="str">
        <f t="array" ref="F2712">IF(COUNT(SEARCH(HistorischeRubrieken,CONCATENATE(P2711,U2711,AB2711,AH2711))),"t","f")</f>
        <v>f</v>
      </c>
      <c r="G2712">
        <v>8</v>
      </c>
      <c r="H2712">
        <v>510027</v>
      </c>
      <c r="I2712" t="s">
        <v>2037</v>
      </c>
      <c r="J2712">
        <v>20140401</v>
      </c>
      <c r="K2712">
        <v>20150801</v>
      </c>
      <c r="M2712">
        <v>0</v>
      </c>
      <c r="N2712">
        <v>0</v>
      </c>
      <c r="O2712" t="s">
        <v>2003</v>
      </c>
      <c r="R2712">
        <v>0</v>
      </c>
      <c r="S2712" t="s">
        <v>271</v>
      </c>
      <c r="AA2712" t="s">
        <v>1611</v>
      </c>
      <c r="AC2712">
        <v>1</v>
      </c>
      <c r="AE2712">
        <v>1</v>
      </c>
      <c r="AF2712" t="s">
        <v>271</v>
      </c>
    </row>
    <row r="2713" spans="1:32" x14ac:dyDescent="0.25">
      <c r="A2713" t="str">
        <f t="array" ref="A2713">IF(COUNT(SEARCH(RubriekenHistorisch,CONCATENATE(P2712,U2712,AB2712,AH2712))),"t","f")</f>
        <v>f</v>
      </c>
      <c r="B2713" t="str">
        <f t="shared" si="128"/>
        <v>f</v>
      </c>
      <c r="C2713" t="str">
        <f t="shared" si="129"/>
        <v>f</v>
      </c>
      <c r="D2713" t="str">
        <f t="shared" si="130"/>
        <v>f</v>
      </c>
      <c r="E2713" t="str">
        <f>IF(COUNT(SEARCH({"04.","05.","09.","12."},CONCATENATE(P2712,U2712,AB2712,AH2712))),"t","f")</f>
        <v>f</v>
      </c>
      <c r="F2713" t="str">
        <f t="array" ref="F2713">IF(COUNT(SEARCH(HistorischeRubrieken,CONCATENATE(P2712,U2712,AB2712,AH2712))),"t","f")</f>
        <v>f</v>
      </c>
      <c r="G2713">
        <v>9</v>
      </c>
      <c r="H2713">
        <v>510027</v>
      </c>
      <c r="I2713" t="s">
        <v>2037</v>
      </c>
      <c r="J2713">
        <v>20150801</v>
      </c>
      <c r="M2713">
        <v>0</v>
      </c>
      <c r="N2713">
        <v>0</v>
      </c>
      <c r="O2713" t="s">
        <v>2003</v>
      </c>
      <c r="R2713">
        <v>0</v>
      </c>
      <c r="S2713" t="s">
        <v>271</v>
      </c>
      <c r="AA2713" t="s">
        <v>1613</v>
      </c>
      <c r="AC2713">
        <v>1</v>
      </c>
      <c r="AE2713">
        <v>1</v>
      </c>
      <c r="AF2713" t="s">
        <v>271</v>
      </c>
    </row>
    <row r="2714" spans="1:32" hidden="1" x14ac:dyDescent="0.25">
      <c r="A2714" t="str">
        <f t="array" ref="A2714">IF(COUNT(SEARCH(RubriekenHistorisch,CONCATENATE(P2713,U2713,AB2713,AH2713))),"t","f")</f>
        <v>f</v>
      </c>
      <c r="B2714" t="str">
        <f t="shared" si="128"/>
        <v>f</v>
      </c>
      <c r="C2714" t="str">
        <f t="shared" si="129"/>
        <v>f</v>
      </c>
      <c r="D2714" t="str">
        <f t="shared" si="130"/>
        <v>f</v>
      </c>
      <c r="E2714" t="str">
        <f>IF(COUNT(SEARCH({"04.","05.","09.","12."},CONCATENATE(P2713,U2713,AB2713,AH2713))),"t","f")</f>
        <v>f</v>
      </c>
      <c r="F2714" t="str">
        <f t="array" ref="F2714">IF(COUNT(SEARCH(HistorischeRubrieken,CONCATENATE(P2713,U2713,AB2713,AH2713))),"t","f")</f>
        <v>f</v>
      </c>
      <c r="G2714">
        <v>1</v>
      </c>
      <c r="H2714">
        <v>510028</v>
      </c>
      <c r="I2714" t="s">
        <v>2038</v>
      </c>
      <c r="J2714">
        <v>19971101</v>
      </c>
      <c r="K2714">
        <v>19980801</v>
      </c>
      <c r="M2714">
        <v>0</v>
      </c>
      <c r="N2714">
        <v>0</v>
      </c>
      <c r="O2714" t="s">
        <v>1992</v>
      </c>
      <c r="R2714">
        <v>0</v>
      </c>
      <c r="S2714" t="s">
        <v>271</v>
      </c>
      <c r="AA2714" t="s">
        <v>2005</v>
      </c>
      <c r="AC2714">
        <v>1</v>
      </c>
      <c r="AE2714">
        <v>1</v>
      </c>
      <c r="AF2714" t="s">
        <v>271</v>
      </c>
    </row>
    <row r="2715" spans="1:32" hidden="1" x14ac:dyDescent="0.25">
      <c r="A2715" t="str">
        <f t="array" ref="A2715">IF(COUNT(SEARCH(RubriekenHistorisch,CONCATENATE(P2714,U2714,AB2714,AH2714))),"t","f")</f>
        <v>f</v>
      </c>
      <c r="B2715" t="str">
        <f t="shared" si="128"/>
        <v>f</v>
      </c>
      <c r="C2715" t="str">
        <f t="shared" si="129"/>
        <v>f</v>
      </c>
      <c r="D2715" t="str">
        <f t="shared" si="130"/>
        <v>f</v>
      </c>
      <c r="E2715" t="str">
        <f>IF(COUNT(SEARCH({"04.","05.","09.","12."},CONCATENATE(P2714,U2714,AB2714,AH2714))),"t","f")</f>
        <v>f</v>
      </c>
      <c r="F2715" t="str">
        <f t="array" ref="F2715">IF(COUNT(SEARCH(HistorischeRubrieken,CONCATENATE(P2714,U2714,AB2714,AH2714))),"t","f")</f>
        <v>f</v>
      </c>
      <c r="G2715">
        <v>2</v>
      </c>
      <c r="H2715">
        <v>510028</v>
      </c>
      <c r="I2715" t="s">
        <v>2038</v>
      </c>
      <c r="J2715">
        <v>19980801</v>
      </c>
      <c r="K2715">
        <v>20010101</v>
      </c>
      <c r="M2715">
        <v>0</v>
      </c>
      <c r="N2715">
        <v>0</v>
      </c>
      <c r="O2715" t="s">
        <v>1992</v>
      </c>
      <c r="R2715">
        <v>0</v>
      </c>
      <c r="S2715" t="s">
        <v>271</v>
      </c>
      <c r="AA2715" t="s">
        <v>1993</v>
      </c>
      <c r="AC2715">
        <v>1</v>
      </c>
      <c r="AE2715">
        <v>1</v>
      </c>
      <c r="AF2715" t="s">
        <v>271</v>
      </c>
    </row>
    <row r="2716" spans="1:32" hidden="1" x14ac:dyDescent="0.25">
      <c r="A2716" t="str">
        <f t="array" ref="A2716">IF(COUNT(SEARCH(RubriekenHistorisch,CONCATENATE(P2715,U2715,AB2715,AH2715))),"t","f")</f>
        <v>f</v>
      </c>
      <c r="B2716" t="str">
        <f t="shared" si="128"/>
        <v>f</v>
      </c>
      <c r="C2716" t="str">
        <f t="shared" si="129"/>
        <v>f</v>
      </c>
      <c r="D2716" t="str">
        <f t="shared" si="130"/>
        <v>f</v>
      </c>
      <c r="E2716" t="str">
        <f>IF(COUNT(SEARCH({"04.","05.","09.","12."},CONCATENATE(P2715,U2715,AB2715,AH2715))),"t","f")</f>
        <v>f</v>
      </c>
      <c r="F2716" t="str">
        <f t="array" ref="F2716">IF(COUNT(SEARCH(HistorischeRubrieken,CONCATENATE(P2715,U2715,AB2715,AH2715))),"t","f")</f>
        <v>f</v>
      </c>
      <c r="G2716">
        <v>1</v>
      </c>
      <c r="H2716">
        <v>510029</v>
      </c>
      <c r="I2716" t="s">
        <v>2039</v>
      </c>
      <c r="J2716">
        <v>20060601</v>
      </c>
      <c r="K2716">
        <v>20071201</v>
      </c>
      <c r="M2716">
        <v>0</v>
      </c>
      <c r="N2716">
        <v>0</v>
      </c>
      <c r="O2716" t="s">
        <v>1994</v>
      </c>
      <c r="R2716">
        <v>0</v>
      </c>
      <c r="S2716" t="s">
        <v>271</v>
      </c>
      <c r="AA2716" t="s">
        <v>1995</v>
      </c>
      <c r="AC2716">
        <v>1</v>
      </c>
      <c r="AE2716">
        <v>1</v>
      </c>
      <c r="AF2716" t="s">
        <v>271</v>
      </c>
    </row>
    <row r="2717" spans="1:32" hidden="1" x14ac:dyDescent="0.25">
      <c r="A2717" t="str">
        <f t="array" ref="A2717">IF(COUNT(SEARCH(RubriekenHistorisch,CONCATENATE(P2716,U2716,AB2716,AH2716))),"t","f")</f>
        <v>f</v>
      </c>
      <c r="B2717" t="str">
        <f t="shared" si="128"/>
        <v>f</v>
      </c>
      <c r="C2717" t="str">
        <f t="shared" si="129"/>
        <v>f</v>
      </c>
      <c r="D2717" t="str">
        <f t="shared" si="130"/>
        <v>f</v>
      </c>
      <c r="E2717" t="str">
        <f>IF(COUNT(SEARCH({"04.","05.","09.","12."},CONCATENATE(P2716,U2716,AB2716,AH2716))),"t","f")</f>
        <v>f</v>
      </c>
      <c r="F2717" t="str">
        <f t="array" ref="F2717">IF(COUNT(SEARCH(HistorischeRubrieken,CONCATENATE(P2716,U2716,AB2716,AH2716))),"t","f")</f>
        <v>f</v>
      </c>
      <c r="G2717">
        <v>2</v>
      </c>
      <c r="H2717">
        <v>510029</v>
      </c>
      <c r="I2717" t="s">
        <v>2039</v>
      </c>
      <c r="J2717">
        <v>20071201</v>
      </c>
      <c r="K2717">
        <v>20100201</v>
      </c>
      <c r="M2717">
        <v>0</v>
      </c>
      <c r="N2717">
        <v>0</v>
      </c>
      <c r="O2717" t="s">
        <v>1996</v>
      </c>
      <c r="R2717">
        <v>0</v>
      </c>
      <c r="S2717" t="s">
        <v>271</v>
      </c>
      <c r="AA2717" t="s">
        <v>1997</v>
      </c>
      <c r="AC2717">
        <v>1</v>
      </c>
      <c r="AE2717">
        <v>1</v>
      </c>
      <c r="AF2717" t="s">
        <v>271</v>
      </c>
    </row>
    <row r="2718" spans="1:32" hidden="1" x14ac:dyDescent="0.25">
      <c r="A2718" t="str">
        <f t="array" ref="A2718">IF(COUNT(SEARCH(RubriekenHistorisch,CONCATENATE(P2717,U2717,AB2717,AH2717))),"t","f")</f>
        <v>f</v>
      </c>
      <c r="B2718" t="str">
        <f t="shared" si="128"/>
        <v>f</v>
      </c>
      <c r="C2718" t="str">
        <f t="shared" si="129"/>
        <v>f</v>
      </c>
      <c r="D2718" t="str">
        <f t="shared" si="130"/>
        <v>f</v>
      </c>
      <c r="E2718" t="str">
        <f>IF(COUNT(SEARCH({"04.","05.","09.","12."},CONCATENATE(P2717,U2717,AB2717,AH2717))),"t","f")</f>
        <v>f</v>
      </c>
      <c r="F2718" t="str">
        <f t="array" ref="F2718">IF(COUNT(SEARCH(HistorischeRubrieken,CONCATENATE(P2717,U2717,AB2717,AH2717))),"t","f")</f>
        <v>f</v>
      </c>
      <c r="G2718">
        <v>3</v>
      </c>
      <c r="H2718">
        <v>510029</v>
      </c>
      <c r="I2718" t="s">
        <v>2039</v>
      </c>
      <c r="J2718">
        <v>20100201</v>
      </c>
      <c r="K2718">
        <v>20120115</v>
      </c>
      <c r="M2718">
        <v>0</v>
      </c>
      <c r="N2718">
        <v>0</v>
      </c>
      <c r="O2718" t="s">
        <v>1996</v>
      </c>
      <c r="R2718">
        <v>0</v>
      </c>
      <c r="S2718" t="s">
        <v>271</v>
      </c>
      <c r="AA2718" t="s">
        <v>1998</v>
      </c>
      <c r="AC2718">
        <v>1</v>
      </c>
      <c r="AE2718">
        <v>1</v>
      </c>
      <c r="AF2718" t="s">
        <v>271</v>
      </c>
    </row>
    <row r="2719" spans="1:32" hidden="1" x14ac:dyDescent="0.25">
      <c r="A2719" t="str">
        <f t="array" ref="A2719">IF(COUNT(SEARCH(RubriekenHistorisch,CONCATENATE(P2718,U2718,AB2718,AH2718))),"t","f")</f>
        <v>f</v>
      </c>
      <c r="B2719" t="str">
        <f t="shared" si="128"/>
        <v>f</v>
      </c>
      <c r="C2719" t="str">
        <f t="shared" si="129"/>
        <v>f</v>
      </c>
      <c r="D2719" t="str">
        <f t="shared" si="130"/>
        <v>f</v>
      </c>
      <c r="E2719" t="str">
        <f>IF(COUNT(SEARCH({"04.","05.","09.","12."},CONCATENATE(P2718,U2718,AB2718,AH2718))),"t","f")</f>
        <v>f</v>
      </c>
      <c r="F2719" t="str">
        <f t="array" ref="F2719">IF(COUNT(SEARCH(HistorischeRubrieken,CONCATENATE(P2718,U2718,AB2718,AH2718))),"t","f")</f>
        <v>f</v>
      </c>
      <c r="G2719">
        <v>4</v>
      </c>
      <c r="H2719">
        <v>510029</v>
      </c>
      <c r="I2719" t="s">
        <v>2039</v>
      </c>
      <c r="J2719">
        <v>20120115</v>
      </c>
      <c r="K2719">
        <v>20120116</v>
      </c>
      <c r="M2719">
        <v>0</v>
      </c>
      <c r="N2719">
        <v>0</v>
      </c>
      <c r="O2719" t="s">
        <v>1999</v>
      </c>
      <c r="R2719">
        <v>0</v>
      </c>
      <c r="S2719" t="s">
        <v>271</v>
      </c>
      <c r="AA2719" t="s">
        <v>2000</v>
      </c>
      <c r="AC2719">
        <v>1</v>
      </c>
      <c r="AE2719">
        <v>1</v>
      </c>
      <c r="AF2719" t="s">
        <v>271</v>
      </c>
    </row>
    <row r="2720" spans="1:32" hidden="1" x14ac:dyDescent="0.25">
      <c r="A2720" t="str">
        <f t="array" ref="A2720">IF(COUNT(SEARCH(RubriekenHistorisch,CONCATENATE(P2719,U2719,AB2719,AH2719))),"t","f")</f>
        <v>f</v>
      </c>
      <c r="B2720" t="str">
        <f t="shared" si="128"/>
        <v>f</v>
      </c>
      <c r="C2720" t="str">
        <f t="shared" si="129"/>
        <v>f</v>
      </c>
      <c r="D2720" t="str">
        <f t="shared" si="130"/>
        <v>f</v>
      </c>
      <c r="E2720" t="str">
        <f>IF(COUNT(SEARCH({"04.","05.","09.","12."},CONCATENATE(P2719,U2719,AB2719,AH2719))),"t","f")</f>
        <v>f</v>
      </c>
      <c r="F2720" t="str">
        <f t="array" ref="F2720">IF(COUNT(SEARCH(HistorischeRubrieken,CONCATENATE(P2719,U2719,AB2719,AH2719))),"t","f")</f>
        <v>f</v>
      </c>
      <c r="G2720">
        <v>5</v>
      </c>
      <c r="H2720">
        <v>510029</v>
      </c>
      <c r="I2720" t="s">
        <v>2039</v>
      </c>
      <c r="J2720">
        <v>20120116</v>
      </c>
      <c r="K2720">
        <v>20120716</v>
      </c>
      <c r="M2720">
        <v>0</v>
      </c>
      <c r="N2720">
        <v>0</v>
      </c>
      <c r="O2720" t="s">
        <v>2001</v>
      </c>
      <c r="R2720">
        <v>0</v>
      </c>
      <c r="S2720" t="s">
        <v>271</v>
      </c>
      <c r="AA2720" t="s">
        <v>2000</v>
      </c>
      <c r="AC2720">
        <v>1</v>
      </c>
      <c r="AE2720">
        <v>1</v>
      </c>
      <c r="AF2720" t="s">
        <v>271</v>
      </c>
    </row>
    <row r="2721" spans="1:32" hidden="1" x14ac:dyDescent="0.25">
      <c r="A2721" t="str">
        <f t="array" ref="A2721">IF(COUNT(SEARCH(RubriekenHistorisch,CONCATENATE(P2720,U2720,AB2720,AH2720))),"t","f")</f>
        <v>f</v>
      </c>
      <c r="B2721" t="str">
        <f t="shared" si="128"/>
        <v>f</v>
      </c>
      <c r="C2721" t="str">
        <f t="shared" si="129"/>
        <v>f</v>
      </c>
      <c r="D2721" t="str">
        <f t="shared" si="130"/>
        <v>f</v>
      </c>
      <c r="E2721" t="str">
        <f>IF(COUNT(SEARCH({"04.","05.","09.","12."},CONCATENATE(P2720,U2720,AB2720,AH2720))),"t","f")</f>
        <v>f</v>
      </c>
      <c r="F2721" t="str">
        <f t="array" ref="F2721">IF(COUNT(SEARCH(HistorischeRubrieken,CONCATENATE(P2720,U2720,AB2720,AH2720))),"t","f")</f>
        <v>f</v>
      </c>
      <c r="G2721">
        <v>6</v>
      </c>
      <c r="H2721">
        <v>510029</v>
      </c>
      <c r="I2721" t="s">
        <v>2039</v>
      </c>
      <c r="J2721">
        <v>20120716</v>
      </c>
      <c r="K2721">
        <v>20140401</v>
      </c>
      <c r="M2721">
        <v>0</v>
      </c>
      <c r="N2721">
        <v>0</v>
      </c>
      <c r="O2721" t="s">
        <v>2001</v>
      </c>
      <c r="R2721">
        <v>0</v>
      </c>
      <c r="S2721" t="s">
        <v>271</v>
      </c>
      <c r="AA2721" t="s">
        <v>2000</v>
      </c>
      <c r="AC2721">
        <v>1</v>
      </c>
      <c r="AE2721">
        <v>1</v>
      </c>
      <c r="AF2721" t="s">
        <v>271</v>
      </c>
    </row>
    <row r="2722" spans="1:32" hidden="1" x14ac:dyDescent="0.25">
      <c r="A2722" t="str">
        <f t="array" ref="A2722">IF(COUNT(SEARCH(RubriekenHistorisch,CONCATENATE(P2721,U2721,AB2721,AH2721))),"t","f")</f>
        <v>f</v>
      </c>
      <c r="B2722" t="str">
        <f t="shared" si="128"/>
        <v>f</v>
      </c>
      <c r="C2722" t="str">
        <f t="shared" si="129"/>
        <v>f</v>
      </c>
      <c r="D2722" t="str">
        <f t="shared" si="130"/>
        <v>f</v>
      </c>
      <c r="E2722" t="str">
        <f>IF(COUNT(SEARCH({"04.","05.","09.","12."},CONCATENATE(P2721,U2721,AB2721,AH2721))),"t","f")</f>
        <v>f</v>
      </c>
      <c r="F2722" t="str">
        <f t="array" ref="F2722">IF(COUNT(SEARCH(HistorischeRubrieken,CONCATENATE(P2721,U2721,AB2721,AH2721))),"t","f")</f>
        <v>f</v>
      </c>
      <c r="G2722">
        <v>7</v>
      </c>
      <c r="H2722">
        <v>510029</v>
      </c>
      <c r="I2722" t="s">
        <v>2039</v>
      </c>
      <c r="J2722">
        <v>20140401</v>
      </c>
      <c r="K2722">
        <v>20150801</v>
      </c>
      <c r="M2722">
        <v>0</v>
      </c>
      <c r="N2722">
        <v>0</v>
      </c>
      <c r="O2722" t="s">
        <v>2003</v>
      </c>
      <c r="R2722">
        <v>0</v>
      </c>
      <c r="S2722" t="s">
        <v>271</v>
      </c>
      <c r="AA2722" t="s">
        <v>1611</v>
      </c>
      <c r="AC2722">
        <v>1</v>
      </c>
      <c r="AE2722">
        <v>1</v>
      </c>
      <c r="AF2722" t="s">
        <v>271</v>
      </c>
    </row>
    <row r="2723" spans="1:32" x14ac:dyDescent="0.25">
      <c r="A2723" t="str">
        <f t="array" ref="A2723">IF(COUNT(SEARCH(RubriekenHistorisch,CONCATENATE(P2722,U2722,AB2722,AH2722))),"t","f")</f>
        <v>f</v>
      </c>
      <c r="B2723" t="str">
        <f t="shared" si="128"/>
        <v>f</v>
      </c>
      <c r="C2723" t="str">
        <f t="shared" si="129"/>
        <v>f</v>
      </c>
      <c r="D2723" t="str">
        <f t="shared" si="130"/>
        <v>f</v>
      </c>
      <c r="E2723" t="str">
        <f>IF(COUNT(SEARCH({"04.","05.","09.","12."},CONCATENATE(P2722,U2722,AB2722,AH2722))),"t","f")</f>
        <v>f</v>
      </c>
      <c r="F2723" t="str">
        <f t="array" ref="F2723">IF(COUNT(SEARCH(HistorischeRubrieken,CONCATENATE(P2722,U2722,AB2722,AH2722))),"t","f")</f>
        <v>f</v>
      </c>
      <c r="G2723">
        <v>8</v>
      </c>
      <c r="H2723">
        <v>510029</v>
      </c>
      <c r="I2723" t="s">
        <v>2039</v>
      </c>
      <c r="J2723">
        <v>20150801</v>
      </c>
      <c r="M2723">
        <v>0</v>
      </c>
      <c r="N2723">
        <v>0</v>
      </c>
      <c r="O2723" t="s">
        <v>2003</v>
      </c>
      <c r="R2723">
        <v>0</v>
      </c>
      <c r="S2723" t="s">
        <v>271</v>
      </c>
      <c r="AA2723" t="s">
        <v>1613</v>
      </c>
      <c r="AC2723">
        <v>1</v>
      </c>
      <c r="AE2723">
        <v>1</v>
      </c>
      <c r="AF2723" t="s">
        <v>271</v>
      </c>
    </row>
    <row r="2724" spans="1:32" hidden="1" x14ac:dyDescent="0.25">
      <c r="A2724" t="str">
        <f t="array" ref="A2724">IF(COUNT(SEARCH(RubriekenHistorisch,CONCATENATE(P2723,U2723,AB2723,AH2723))),"t","f")</f>
        <v>f</v>
      </c>
      <c r="B2724" t="str">
        <f t="shared" si="128"/>
        <v>f</v>
      </c>
      <c r="C2724" t="str">
        <f t="shared" si="129"/>
        <v>f</v>
      </c>
      <c r="D2724" t="str">
        <f t="shared" si="130"/>
        <v>f</v>
      </c>
      <c r="E2724" t="str">
        <f>IF(COUNT(SEARCH({"04.","05.","09.","12."},CONCATENATE(P2723,U2723,AB2723,AH2723))),"t","f")</f>
        <v>f</v>
      </c>
      <c r="F2724" t="str">
        <f t="array" ref="F2724">IF(COUNT(SEARCH(HistorischeRubrieken,CONCATENATE(P2723,U2723,AB2723,AH2723))),"t","f")</f>
        <v>f</v>
      </c>
      <c r="G2724">
        <v>1</v>
      </c>
      <c r="H2724">
        <v>510030</v>
      </c>
      <c r="I2724" t="s">
        <v>2040</v>
      </c>
      <c r="J2724">
        <v>19971101</v>
      </c>
      <c r="K2724">
        <v>19980801</v>
      </c>
      <c r="M2724">
        <v>0</v>
      </c>
      <c r="N2724">
        <v>0</v>
      </c>
      <c r="O2724" t="s">
        <v>1992</v>
      </c>
      <c r="R2724">
        <v>0</v>
      </c>
      <c r="S2724" t="s">
        <v>271</v>
      </c>
      <c r="AA2724" t="s">
        <v>2005</v>
      </c>
      <c r="AC2724">
        <v>1</v>
      </c>
      <c r="AE2724">
        <v>1</v>
      </c>
      <c r="AF2724" t="s">
        <v>271</v>
      </c>
    </row>
    <row r="2725" spans="1:32" hidden="1" x14ac:dyDescent="0.25">
      <c r="A2725" t="str">
        <f t="array" ref="A2725">IF(COUNT(SEARCH(RubriekenHistorisch,CONCATENATE(P2724,U2724,AB2724,AH2724))),"t","f")</f>
        <v>f</v>
      </c>
      <c r="B2725" t="str">
        <f t="shared" si="128"/>
        <v>f</v>
      </c>
      <c r="C2725" t="str">
        <f t="shared" si="129"/>
        <v>f</v>
      </c>
      <c r="D2725" t="str">
        <f t="shared" si="130"/>
        <v>f</v>
      </c>
      <c r="E2725" t="str">
        <f>IF(COUNT(SEARCH({"04.","05.","09.","12."},CONCATENATE(P2724,U2724,AB2724,AH2724))),"t","f")</f>
        <v>f</v>
      </c>
      <c r="F2725" t="str">
        <f t="array" ref="F2725">IF(COUNT(SEARCH(HistorischeRubrieken,CONCATENATE(P2724,U2724,AB2724,AH2724))),"t","f")</f>
        <v>f</v>
      </c>
      <c r="G2725">
        <v>2</v>
      </c>
      <c r="H2725">
        <v>510030</v>
      </c>
      <c r="I2725" t="s">
        <v>2040</v>
      </c>
      <c r="J2725">
        <v>19980801</v>
      </c>
      <c r="K2725">
        <v>20010401</v>
      </c>
      <c r="M2725">
        <v>0</v>
      </c>
      <c r="N2725">
        <v>0</v>
      </c>
      <c r="O2725" t="s">
        <v>1992</v>
      </c>
      <c r="R2725">
        <v>0</v>
      </c>
      <c r="S2725" t="s">
        <v>271</v>
      </c>
      <c r="AA2725" t="s">
        <v>1993</v>
      </c>
      <c r="AC2725">
        <v>1</v>
      </c>
      <c r="AE2725">
        <v>1</v>
      </c>
      <c r="AF2725" t="s">
        <v>271</v>
      </c>
    </row>
    <row r="2726" spans="1:32" hidden="1" x14ac:dyDescent="0.25">
      <c r="A2726" t="str">
        <f t="array" ref="A2726">IF(COUNT(SEARCH(RubriekenHistorisch,CONCATENATE(P2725,U2725,AB2725,AH2725))),"t","f")</f>
        <v>f</v>
      </c>
      <c r="B2726" t="str">
        <f t="shared" si="128"/>
        <v>f</v>
      </c>
      <c r="C2726" t="str">
        <f t="shared" si="129"/>
        <v>f</v>
      </c>
      <c r="D2726" t="str">
        <f t="shared" si="130"/>
        <v>f</v>
      </c>
      <c r="E2726" t="str">
        <f>IF(COUNT(SEARCH({"04.","05.","09.","12."},CONCATENATE(P2725,U2725,AB2725,AH2725))),"t","f")</f>
        <v>f</v>
      </c>
      <c r="F2726" t="str">
        <f t="array" ref="F2726">IF(COUNT(SEARCH(HistorischeRubrieken,CONCATENATE(P2725,U2725,AB2725,AH2725))),"t","f")</f>
        <v>f</v>
      </c>
      <c r="G2726">
        <v>3</v>
      </c>
      <c r="H2726">
        <v>510030</v>
      </c>
      <c r="I2726" t="s">
        <v>2040</v>
      </c>
      <c r="J2726">
        <v>20010401</v>
      </c>
      <c r="K2726">
        <v>20071201</v>
      </c>
      <c r="M2726">
        <v>0</v>
      </c>
      <c r="N2726">
        <v>0</v>
      </c>
      <c r="O2726" t="s">
        <v>1994</v>
      </c>
      <c r="R2726">
        <v>0</v>
      </c>
      <c r="S2726" t="s">
        <v>271</v>
      </c>
      <c r="AA2726" t="s">
        <v>1995</v>
      </c>
      <c r="AC2726">
        <v>1</v>
      </c>
      <c r="AE2726">
        <v>1</v>
      </c>
      <c r="AF2726" t="s">
        <v>271</v>
      </c>
    </row>
    <row r="2727" spans="1:32" hidden="1" x14ac:dyDescent="0.25">
      <c r="A2727" t="str">
        <f t="array" ref="A2727">IF(COUNT(SEARCH(RubriekenHistorisch,CONCATENATE(P2726,U2726,AB2726,AH2726))),"t","f")</f>
        <v>f</v>
      </c>
      <c r="B2727" t="str">
        <f t="shared" si="128"/>
        <v>f</v>
      </c>
      <c r="C2727" t="str">
        <f t="shared" si="129"/>
        <v>f</v>
      </c>
      <c r="D2727" t="str">
        <f t="shared" si="130"/>
        <v>f</v>
      </c>
      <c r="E2727" t="str">
        <f>IF(COUNT(SEARCH({"04.","05.","09.","12."},CONCATENATE(P2726,U2726,AB2726,AH2726))),"t","f")</f>
        <v>f</v>
      </c>
      <c r="F2727" t="str">
        <f t="array" ref="F2727">IF(COUNT(SEARCH(HistorischeRubrieken,CONCATENATE(P2726,U2726,AB2726,AH2726))),"t","f")</f>
        <v>f</v>
      </c>
      <c r="G2727">
        <v>4</v>
      </c>
      <c r="H2727">
        <v>510030</v>
      </c>
      <c r="I2727" t="s">
        <v>2040</v>
      </c>
      <c r="J2727">
        <v>20071201</v>
      </c>
      <c r="K2727">
        <v>20100201</v>
      </c>
      <c r="M2727">
        <v>0</v>
      </c>
      <c r="N2727">
        <v>0</v>
      </c>
      <c r="O2727" t="s">
        <v>1996</v>
      </c>
      <c r="R2727">
        <v>0</v>
      </c>
      <c r="S2727" t="s">
        <v>271</v>
      </c>
      <c r="AA2727" t="s">
        <v>1997</v>
      </c>
      <c r="AC2727">
        <v>1</v>
      </c>
      <c r="AE2727">
        <v>1</v>
      </c>
      <c r="AF2727" t="s">
        <v>271</v>
      </c>
    </row>
    <row r="2728" spans="1:32" hidden="1" x14ac:dyDescent="0.25">
      <c r="A2728" t="str">
        <f t="array" ref="A2728">IF(COUNT(SEARCH(RubriekenHistorisch,CONCATENATE(P2727,U2727,AB2727,AH2727))),"t","f")</f>
        <v>f</v>
      </c>
      <c r="B2728" t="str">
        <f t="shared" si="128"/>
        <v>f</v>
      </c>
      <c r="C2728" t="str">
        <f t="shared" si="129"/>
        <v>f</v>
      </c>
      <c r="D2728" t="str">
        <f t="shared" si="130"/>
        <v>f</v>
      </c>
      <c r="E2728" t="str">
        <f>IF(COUNT(SEARCH({"04.","05.","09.","12."},CONCATENATE(P2727,U2727,AB2727,AH2727))),"t","f")</f>
        <v>f</v>
      </c>
      <c r="F2728" t="str">
        <f t="array" ref="F2728">IF(COUNT(SEARCH(HistorischeRubrieken,CONCATENATE(P2727,U2727,AB2727,AH2727))),"t","f")</f>
        <v>f</v>
      </c>
      <c r="G2728">
        <v>5</v>
      </c>
      <c r="H2728">
        <v>510030</v>
      </c>
      <c r="I2728" t="s">
        <v>2040</v>
      </c>
      <c r="J2728">
        <v>20100201</v>
      </c>
      <c r="K2728">
        <v>20120115</v>
      </c>
      <c r="M2728">
        <v>0</v>
      </c>
      <c r="N2728">
        <v>0</v>
      </c>
      <c r="O2728" t="s">
        <v>1996</v>
      </c>
      <c r="R2728">
        <v>0</v>
      </c>
      <c r="S2728" t="s">
        <v>271</v>
      </c>
      <c r="AA2728" t="s">
        <v>1998</v>
      </c>
      <c r="AC2728">
        <v>1</v>
      </c>
      <c r="AE2728">
        <v>1</v>
      </c>
      <c r="AF2728" t="s">
        <v>271</v>
      </c>
    </row>
    <row r="2729" spans="1:32" hidden="1" x14ac:dyDescent="0.25">
      <c r="A2729" t="str">
        <f t="array" ref="A2729">IF(COUNT(SEARCH(RubriekenHistorisch,CONCATENATE(P2728,U2728,AB2728,AH2728))),"t","f")</f>
        <v>f</v>
      </c>
      <c r="B2729" t="str">
        <f t="shared" si="128"/>
        <v>f</v>
      </c>
      <c r="C2729" t="str">
        <f t="shared" si="129"/>
        <v>f</v>
      </c>
      <c r="D2729" t="str">
        <f t="shared" si="130"/>
        <v>f</v>
      </c>
      <c r="E2729" t="str">
        <f>IF(COUNT(SEARCH({"04.","05.","09.","12."},CONCATENATE(P2728,U2728,AB2728,AH2728))),"t","f")</f>
        <v>f</v>
      </c>
      <c r="F2729" t="str">
        <f t="array" ref="F2729">IF(COUNT(SEARCH(HistorischeRubrieken,CONCATENATE(P2728,U2728,AB2728,AH2728))),"t","f")</f>
        <v>f</v>
      </c>
      <c r="G2729">
        <v>6</v>
      </c>
      <c r="H2729">
        <v>510030</v>
      </c>
      <c r="I2729" t="s">
        <v>2040</v>
      </c>
      <c r="J2729">
        <v>20120115</v>
      </c>
      <c r="K2729">
        <v>20120116</v>
      </c>
      <c r="M2729">
        <v>0</v>
      </c>
      <c r="N2729">
        <v>0</v>
      </c>
      <c r="O2729" t="s">
        <v>1999</v>
      </c>
      <c r="R2729">
        <v>0</v>
      </c>
      <c r="S2729" t="s">
        <v>271</v>
      </c>
      <c r="AA2729" t="s">
        <v>2000</v>
      </c>
      <c r="AC2729">
        <v>1</v>
      </c>
      <c r="AE2729">
        <v>1</v>
      </c>
      <c r="AF2729" t="s">
        <v>271</v>
      </c>
    </row>
    <row r="2730" spans="1:32" hidden="1" x14ac:dyDescent="0.25">
      <c r="A2730" t="str">
        <f t="array" ref="A2730">IF(COUNT(SEARCH(RubriekenHistorisch,CONCATENATE(P2729,U2729,AB2729,AH2729))),"t","f")</f>
        <v>f</v>
      </c>
      <c r="B2730" t="str">
        <f t="shared" si="128"/>
        <v>f</v>
      </c>
      <c r="C2730" t="str">
        <f t="shared" si="129"/>
        <v>f</v>
      </c>
      <c r="D2730" t="str">
        <f t="shared" si="130"/>
        <v>f</v>
      </c>
      <c r="E2730" t="str">
        <f>IF(COUNT(SEARCH({"04.","05.","09.","12."},CONCATENATE(P2729,U2729,AB2729,AH2729))),"t","f")</f>
        <v>f</v>
      </c>
      <c r="F2730" t="str">
        <f t="array" ref="F2730">IF(COUNT(SEARCH(HistorischeRubrieken,CONCATENATE(P2729,U2729,AB2729,AH2729))),"t","f")</f>
        <v>f</v>
      </c>
      <c r="G2730">
        <v>7</v>
      </c>
      <c r="H2730">
        <v>510030</v>
      </c>
      <c r="I2730" t="s">
        <v>2040</v>
      </c>
      <c r="J2730">
        <v>20120116</v>
      </c>
      <c r="K2730">
        <v>20121105</v>
      </c>
      <c r="M2730">
        <v>0</v>
      </c>
      <c r="N2730">
        <v>0</v>
      </c>
      <c r="O2730" t="s">
        <v>2001</v>
      </c>
      <c r="R2730">
        <v>0</v>
      </c>
      <c r="S2730" t="s">
        <v>271</v>
      </c>
      <c r="AA2730" t="s">
        <v>2000</v>
      </c>
      <c r="AC2730">
        <v>1</v>
      </c>
      <c r="AE2730">
        <v>1</v>
      </c>
      <c r="AF2730" t="s">
        <v>271</v>
      </c>
    </row>
    <row r="2731" spans="1:32" hidden="1" x14ac:dyDescent="0.25">
      <c r="A2731" t="str">
        <f t="array" ref="A2731">IF(COUNT(SEARCH(RubriekenHistorisch,CONCATENATE(P2730,U2730,AB2730,AH2730))),"t","f")</f>
        <v>f</v>
      </c>
      <c r="B2731" t="str">
        <f t="shared" si="128"/>
        <v>f</v>
      </c>
      <c r="C2731" t="str">
        <f t="shared" si="129"/>
        <v>f</v>
      </c>
      <c r="D2731" t="str">
        <f t="shared" si="130"/>
        <v>f</v>
      </c>
      <c r="E2731" t="str">
        <f>IF(COUNT(SEARCH({"04.","05.","09.","12."},CONCATENATE(P2730,U2730,AB2730,AH2730))),"t","f")</f>
        <v>f</v>
      </c>
      <c r="F2731" t="str">
        <f t="array" ref="F2731">IF(COUNT(SEARCH(HistorischeRubrieken,CONCATENATE(P2730,U2730,AB2730,AH2730))),"t","f")</f>
        <v>f</v>
      </c>
      <c r="G2731">
        <v>8</v>
      </c>
      <c r="H2731">
        <v>510030</v>
      </c>
      <c r="I2731" t="s">
        <v>2040</v>
      </c>
      <c r="J2731">
        <v>20121105</v>
      </c>
      <c r="K2731">
        <v>20140401</v>
      </c>
      <c r="M2731">
        <v>0</v>
      </c>
      <c r="N2731">
        <v>0</v>
      </c>
      <c r="O2731" t="s">
        <v>2001</v>
      </c>
      <c r="R2731">
        <v>0</v>
      </c>
      <c r="S2731" t="s">
        <v>271</v>
      </c>
      <c r="AA2731" t="s">
        <v>2000</v>
      </c>
      <c r="AC2731">
        <v>1</v>
      </c>
      <c r="AE2731">
        <v>1</v>
      </c>
      <c r="AF2731" t="s">
        <v>271</v>
      </c>
    </row>
    <row r="2732" spans="1:32" hidden="1" x14ac:dyDescent="0.25">
      <c r="A2732" t="str">
        <f t="array" ref="A2732">IF(COUNT(SEARCH(RubriekenHistorisch,CONCATENATE(P2731,U2731,AB2731,AH2731))),"t","f")</f>
        <v>f</v>
      </c>
      <c r="B2732" t="str">
        <f t="shared" si="128"/>
        <v>f</v>
      </c>
      <c r="C2732" t="str">
        <f t="shared" si="129"/>
        <v>f</v>
      </c>
      <c r="D2732" t="str">
        <f t="shared" si="130"/>
        <v>f</v>
      </c>
      <c r="E2732" t="str">
        <f>IF(COUNT(SEARCH({"04.","05.","09.","12."},CONCATENATE(P2731,U2731,AB2731,AH2731))),"t","f")</f>
        <v>f</v>
      </c>
      <c r="F2732" t="str">
        <f t="array" ref="F2732">IF(COUNT(SEARCH(HistorischeRubrieken,CONCATENATE(P2731,U2731,AB2731,AH2731))),"t","f")</f>
        <v>f</v>
      </c>
      <c r="G2732">
        <v>9</v>
      </c>
      <c r="H2732">
        <v>510030</v>
      </c>
      <c r="I2732" t="s">
        <v>2040</v>
      </c>
      <c r="J2732">
        <v>20140401</v>
      </c>
      <c r="K2732">
        <v>20150801</v>
      </c>
      <c r="M2732">
        <v>0</v>
      </c>
      <c r="N2732">
        <v>0</v>
      </c>
      <c r="O2732" t="s">
        <v>2003</v>
      </c>
      <c r="R2732">
        <v>0</v>
      </c>
      <c r="S2732" t="s">
        <v>271</v>
      </c>
      <c r="AA2732" t="s">
        <v>1611</v>
      </c>
      <c r="AC2732">
        <v>1</v>
      </c>
      <c r="AE2732">
        <v>1</v>
      </c>
      <c r="AF2732" t="s">
        <v>271</v>
      </c>
    </row>
    <row r="2733" spans="1:32" x14ac:dyDescent="0.25">
      <c r="A2733" t="str">
        <f t="array" ref="A2733">IF(COUNT(SEARCH(RubriekenHistorisch,CONCATENATE(P2732,U2732,AB2732,AH2732))),"t","f")</f>
        <v>f</v>
      </c>
      <c r="B2733" t="str">
        <f t="shared" si="128"/>
        <v>f</v>
      </c>
      <c r="C2733" t="str">
        <f t="shared" si="129"/>
        <v>f</v>
      </c>
      <c r="D2733" t="str">
        <f t="shared" si="130"/>
        <v>f</v>
      </c>
      <c r="E2733" t="str">
        <f>IF(COUNT(SEARCH({"04.","05.","09.","12."},CONCATENATE(P2732,U2732,AB2732,AH2732))),"t","f")</f>
        <v>f</v>
      </c>
      <c r="F2733" t="str">
        <f t="array" ref="F2733">IF(COUNT(SEARCH(HistorischeRubrieken,CONCATENATE(P2732,U2732,AB2732,AH2732))),"t","f")</f>
        <v>f</v>
      </c>
      <c r="G2733">
        <v>10</v>
      </c>
      <c r="H2733">
        <v>510030</v>
      </c>
      <c r="I2733" t="s">
        <v>2040</v>
      </c>
      <c r="J2733">
        <v>20150801</v>
      </c>
      <c r="M2733">
        <v>0</v>
      </c>
      <c r="N2733">
        <v>0</v>
      </c>
      <c r="O2733" t="s">
        <v>2003</v>
      </c>
      <c r="R2733">
        <v>0</v>
      </c>
      <c r="S2733" t="s">
        <v>271</v>
      </c>
      <c r="AA2733" t="s">
        <v>1613</v>
      </c>
      <c r="AC2733">
        <v>1</v>
      </c>
      <c r="AE2733">
        <v>1</v>
      </c>
      <c r="AF2733" t="s">
        <v>271</v>
      </c>
    </row>
    <row r="2734" spans="1:32" hidden="1" x14ac:dyDescent="0.25">
      <c r="A2734" t="str">
        <f t="array" ref="A2734">IF(COUNT(SEARCH(RubriekenHistorisch,CONCATENATE(P2733,U2733,AB2733,AH2733))),"t","f")</f>
        <v>f</v>
      </c>
      <c r="B2734" t="str">
        <f t="shared" si="128"/>
        <v>f</v>
      </c>
      <c r="C2734" t="str">
        <f t="shared" si="129"/>
        <v>f</v>
      </c>
      <c r="D2734" t="str">
        <f t="shared" si="130"/>
        <v>f</v>
      </c>
      <c r="E2734" t="str">
        <f>IF(COUNT(SEARCH({"04.","05.","09.","12."},CONCATENATE(P2733,U2733,AB2733,AH2733))),"t","f")</f>
        <v>f</v>
      </c>
      <c r="F2734" t="str">
        <f t="array" ref="F2734">IF(COUNT(SEARCH(HistorischeRubrieken,CONCATENATE(P2733,U2733,AB2733,AH2733))),"t","f")</f>
        <v>f</v>
      </c>
      <c r="G2734">
        <v>1</v>
      </c>
      <c r="H2734">
        <v>510031</v>
      </c>
      <c r="I2734" t="s">
        <v>2041</v>
      </c>
      <c r="J2734">
        <v>20081201</v>
      </c>
      <c r="K2734">
        <v>20100201</v>
      </c>
      <c r="M2734">
        <v>0</v>
      </c>
      <c r="N2734">
        <v>0</v>
      </c>
      <c r="O2734" t="s">
        <v>1996</v>
      </c>
      <c r="R2734">
        <v>0</v>
      </c>
      <c r="S2734" t="s">
        <v>271</v>
      </c>
      <c r="AA2734" t="s">
        <v>1997</v>
      </c>
      <c r="AC2734">
        <v>1</v>
      </c>
      <c r="AE2734">
        <v>1</v>
      </c>
      <c r="AF2734" t="s">
        <v>271</v>
      </c>
    </row>
    <row r="2735" spans="1:32" hidden="1" x14ac:dyDescent="0.25">
      <c r="A2735" t="str">
        <f t="array" ref="A2735">IF(COUNT(SEARCH(RubriekenHistorisch,CONCATENATE(P2734,U2734,AB2734,AH2734))),"t","f")</f>
        <v>f</v>
      </c>
      <c r="B2735" t="str">
        <f t="shared" si="128"/>
        <v>f</v>
      </c>
      <c r="C2735" t="str">
        <f t="shared" si="129"/>
        <v>f</v>
      </c>
      <c r="D2735" t="str">
        <f t="shared" si="130"/>
        <v>f</v>
      </c>
      <c r="E2735" t="str">
        <f>IF(COUNT(SEARCH({"04.","05.","09.","12."},CONCATENATE(P2734,U2734,AB2734,AH2734))),"t","f")</f>
        <v>f</v>
      </c>
      <c r="F2735" t="str">
        <f t="array" ref="F2735">IF(COUNT(SEARCH(HistorischeRubrieken,CONCATENATE(P2734,U2734,AB2734,AH2734))),"t","f")</f>
        <v>f</v>
      </c>
      <c r="G2735">
        <v>2</v>
      </c>
      <c r="H2735">
        <v>510031</v>
      </c>
      <c r="I2735" t="s">
        <v>2041</v>
      </c>
      <c r="J2735">
        <v>20100201</v>
      </c>
      <c r="K2735">
        <v>20120115</v>
      </c>
      <c r="M2735">
        <v>0</v>
      </c>
      <c r="N2735">
        <v>0</v>
      </c>
      <c r="O2735" t="s">
        <v>1996</v>
      </c>
      <c r="R2735">
        <v>0</v>
      </c>
      <c r="S2735" t="s">
        <v>271</v>
      </c>
      <c r="AA2735" t="s">
        <v>1998</v>
      </c>
      <c r="AC2735">
        <v>1</v>
      </c>
      <c r="AE2735">
        <v>1</v>
      </c>
      <c r="AF2735" t="s">
        <v>271</v>
      </c>
    </row>
    <row r="2736" spans="1:32" hidden="1" x14ac:dyDescent="0.25">
      <c r="A2736" t="str">
        <f t="array" ref="A2736">IF(COUNT(SEARCH(RubriekenHistorisch,CONCATENATE(P2735,U2735,AB2735,AH2735))),"t","f")</f>
        <v>f</v>
      </c>
      <c r="B2736" t="str">
        <f t="shared" si="128"/>
        <v>f</v>
      </c>
      <c r="C2736" t="str">
        <f t="shared" si="129"/>
        <v>f</v>
      </c>
      <c r="D2736" t="str">
        <f t="shared" si="130"/>
        <v>f</v>
      </c>
      <c r="E2736" t="str">
        <f>IF(COUNT(SEARCH({"04.","05.","09.","12."},CONCATENATE(P2735,U2735,AB2735,AH2735))),"t","f")</f>
        <v>f</v>
      </c>
      <c r="F2736" t="str">
        <f t="array" ref="F2736">IF(COUNT(SEARCH(HistorischeRubrieken,CONCATENATE(P2735,U2735,AB2735,AH2735))),"t","f")</f>
        <v>f</v>
      </c>
      <c r="G2736">
        <v>3</v>
      </c>
      <c r="H2736">
        <v>510031</v>
      </c>
      <c r="I2736" t="s">
        <v>2041</v>
      </c>
      <c r="J2736">
        <v>20120115</v>
      </c>
      <c r="K2736">
        <v>20120116</v>
      </c>
      <c r="M2736">
        <v>0</v>
      </c>
      <c r="N2736">
        <v>0</v>
      </c>
      <c r="O2736" t="s">
        <v>1999</v>
      </c>
      <c r="R2736">
        <v>0</v>
      </c>
      <c r="S2736" t="s">
        <v>271</v>
      </c>
      <c r="AA2736" t="s">
        <v>2000</v>
      </c>
      <c r="AC2736">
        <v>1</v>
      </c>
      <c r="AE2736">
        <v>1</v>
      </c>
      <c r="AF2736" t="s">
        <v>271</v>
      </c>
    </row>
    <row r="2737" spans="1:32" hidden="1" x14ac:dyDescent="0.25">
      <c r="A2737" t="str">
        <f t="array" ref="A2737">IF(COUNT(SEARCH(RubriekenHistorisch,CONCATENATE(P2736,U2736,AB2736,AH2736))),"t","f")</f>
        <v>f</v>
      </c>
      <c r="B2737" t="str">
        <f t="shared" si="128"/>
        <v>f</v>
      </c>
      <c r="C2737" t="str">
        <f t="shared" si="129"/>
        <v>f</v>
      </c>
      <c r="D2737" t="str">
        <f t="shared" si="130"/>
        <v>f</v>
      </c>
      <c r="E2737" t="str">
        <f>IF(COUNT(SEARCH({"04.","05.","09.","12."},CONCATENATE(P2736,U2736,AB2736,AH2736))),"t","f")</f>
        <v>f</v>
      </c>
      <c r="F2737" t="str">
        <f t="array" ref="F2737">IF(COUNT(SEARCH(HistorischeRubrieken,CONCATENATE(P2736,U2736,AB2736,AH2736))),"t","f")</f>
        <v>f</v>
      </c>
      <c r="G2737">
        <v>4</v>
      </c>
      <c r="H2737">
        <v>510031</v>
      </c>
      <c r="I2737" t="s">
        <v>2041</v>
      </c>
      <c r="J2737">
        <v>20120116</v>
      </c>
      <c r="K2737">
        <v>20120716</v>
      </c>
      <c r="M2737">
        <v>0</v>
      </c>
      <c r="N2737">
        <v>0</v>
      </c>
      <c r="O2737" t="s">
        <v>2001</v>
      </c>
      <c r="R2737">
        <v>0</v>
      </c>
      <c r="S2737" t="s">
        <v>271</v>
      </c>
      <c r="AA2737" t="s">
        <v>2000</v>
      </c>
      <c r="AC2737">
        <v>1</v>
      </c>
      <c r="AE2737">
        <v>1</v>
      </c>
      <c r="AF2737" t="s">
        <v>271</v>
      </c>
    </row>
    <row r="2738" spans="1:32" hidden="1" x14ac:dyDescent="0.25">
      <c r="A2738" t="str">
        <f t="array" ref="A2738">IF(COUNT(SEARCH(RubriekenHistorisch,CONCATENATE(P2737,U2737,AB2737,AH2737))),"t","f")</f>
        <v>f</v>
      </c>
      <c r="B2738" t="str">
        <f t="shared" si="128"/>
        <v>f</v>
      </c>
      <c r="C2738" t="str">
        <f t="shared" si="129"/>
        <v>f</v>
      </c>
      <c r="D2738" t="str">
        <f t="shared" si="130"/>
        <v>f</v>
      </c>
      <c r="E2738" t="str">
        <f>IF(COUNT(SEARCH({"04.","05.","09.","12."},CONCATENATE(P2737,U2737,AB2737,AH2737))),"t","f")</f>
        <v>f</v>
      </c>
      <c r="F2738" t="str">
        <f t="array" ref="F2738">IF(COUNT(SEARCH(HistorischeRubrieken,CONCATENATE(P2737,U2737,AB2737,AH2737))),"t","f")</f>
        <v>f</v>
      </c>
      <c r="G2738">
        <v>5</v>
      </c>
      <c r="H2738">
        <v>510031</v>
      </c>
      <c r="I2738" t="s">
        <v>2041</v>
      </c>
      <c r="J2738">
        <v>20120716</v>
      </c>
      <c r="K2738">
        <v>20140401</v>
      </c>
      <c r="M2738">
        <v>0</v>
      </c>
      <c r="N2738">
        <v>0</v>
      </c>
      <c r="O2738" t="s">
        <v>2001</v>
      </c>
      <c r="R2738">
        <v>0</v>
      </c>
      <c r="S2738" t="s">
        <v>271</v>
      </c>
      <c r="AA2738" t="s">
        <v>2000</v>
      </c>
      <c r="AC2738">
        <v>1</v>
      </c>
      <c r="AE2738">
        <v>1</v>
      </c>
      <c r="AF2738" t="s">
        <v>271</v>
      </c>
    </row>
    <row r="2739" spans="1:32" hidden="1" x14ac:dyDescent="0.25">
      <c r="A2739" t="str">
        <f t="array" ref="A2739">IF(COUNT(SEARCH(RubriekenHistorisch,CONCATENATE(P2738,U2738,AB2738,AH2738))),"t","f")</f>
        <v>f</v>
      </c>
      <c r="B2739" t="str">
        <f t="shared" si="128"/>
        <v>f</v>
      </c>
      <c r="C2739" t="str">
        <f t="shared" si="129"/>
        <v>f</v>
      </c>
      <c r="D2739" t="str">
        <f t="shared" si="130"/>
        <v>f</v>
      </c>
      <c r="E2739" t="str">
        <f>IF(COUNT(SEARCH({"04.","05.","09.","12."},CONCATENATE(P2738,U2738,AB2738,AH2738))),"t","f")</f>
        <v>f</v>
      </c>
      <c r="F2739" t="str">
        <f t="array" ref="F2739">IF(COUNT(SEARCH(HistorischeRubrieken,CONCATENATE(P2738,U2738,AB2738,AH2738))),"t","f")</f>
        <v>f</v>
      </c>
      <c r="G2739">
        <v>6</v>
      </c>
      <c r="H2739">
        <v>510031</v>
      </c>
      <c r="I2739" t="s">
        <v>2041</v>
      </c>
      <c r="J2739">
        <v>20140401</v>
      </c>
      <c r="K2739">
        <v>20150801</v>
      </c>
      <c r="M2739">
        <v>0</v>
      </c>
      <c r="N2739">
        <v>0</v>
      </c>
      <c r="O2739" t="s">
        <v>2003</v>
      </c>
      <c r="R2739">
        <v>0</v>
      </c>
      <c r="S2739" t="s">
        <v>271</v>
      </c>
      <c r="AA2739" t="s">
        <v>1611</v>
      </c>
      <c r="AC2739">
        <v>1</v>
      </c>
      <c r="AE2739">
        <v>1</v>
      </c>
      <c r="AF2739" t="s">
        <v>271</v>
      </c>
    </row>
    <row r="2740" spans="1:32" x14ac:dyDescent="0.25">
      <c r="A2740" t="str">
        <f t="array" ref="A2740">IF(COUNT(SEARCH(RubriekenHistorisch,CONCATENATE(P2739,U2739,AB2739,AH2739))),"t","f")</f>
        <v>f</v>
      </c>
      <c r="B2740" t="str">
        <f t="shared" si="128"/>
        <v>f</v>
      </c>
      <c r="C2740" t="str">
        <f t="shared" si="129"/>
        <v>f</v>
      </c>
      <c r="D2740" t="str">
        <f t="shared" si="130"/>
        <v>f</v>
      </c>
      <c r="E2740" t="str">
        <f>IF(COUNT(SEARCH({"04.","05.","09.","12."},CONCATENATE(P2739,U2739,AB2739,AH2739))),"t","f")</f>
        <v>f</v>
      </c>
      <c r="F2740" t="str">
        <f t="array" ref="F2740">IF(COUNT(SEARCH(HistorischeRubrieken,CONCATENATE(P2739,U2739,AB2739,AH2739))),"t","f")</f>
        <v>f</v>
      </c>
      <c r="G2740">
        <v>7</v>
      </c>
      <c r="H2740">
        <v>510031</v>
      </c>
      <c r="I2740" t="s">
        <v>2041</v>
      </c>
      <c r="J2740">
        <v>20150801</v>
      </c>
      <c r="M2740">
        <v>0</v>
      </c>
      <c r="N2740">
        <v>0</v>
      </c>
      <c r="O2740" t="s">
        <v>2003</v>
      </c>
      <c r="R2740">
        <v>0</v>
      </c>
      <c r="S2740" t="s">
        <v>271</v>
      </c>
      <c r="AA2740" t="s">
        <v>1613</v>
      </c>
      <c r="AC2740">
        <v>1</v>
      </c>
      <c r="AE2740">
        <v>1</v>
      </c>
      <c r="AF2740" t="s">
        <v>271</v>
      </c>
    </row>
    <row r="2741" spans="1:32" hidden="1" x14ac:dyDescent="0.25">
      <c r="A2741" t="str">
        <f t="array" ref="A2741">IF(COUNT(SEARCH(RubriekenHistorisch,CONCATENATE(P2740,U2740,AB2740,AH2740))),"t","f")</f>
        <v>f</v>
      </c>
      <c r="B2741" t="str">
        <f t="shared" si="128"/>
        <v>f</v>
      </c>
      <c r="C2741" t="str">
        <f t="shared" si="129"/>
        <v>f</v>
      </c>
      <c r="D2741" t="str">
        <f t="shared" si="130"/>
        <v>f</v>
      </c>
      <c r="E2741" t="str">
        <f>IF(COUNT(SEARCH({"04.","05.","09.","12."},CONCATENATE(P2740,U2740,AB2740,AH2740))),"t","f")</f>
        <v>f</v>
      </c>
      <c r="F2741" t="str">
        <f t="array" ref="F2741">IF(COUNT(SEARCH(HistorischeRubrieken,CONCATENATE(P2740,U2740,AB2740,AH2740))),"t","f")</f>
        <v>f</v>
      </c>
      <c r="G2741">
        <v>1</v>
      </c>
      <c r="H2741">
        <v>510032</v>
      </c>
      <c r="I2741" t="s">
        <v>2042</v>
      </c>
      <c r="J2741">
        <v>20040601</v>
      </c>
      <c r="K2741">
        <v>20071201</v>
      </c>
      <c r="M2741">
        <v>0</v>
      </c>
      <c r="N2741">
        <v>0</v>
      </c>
      <c r="O2741" t="s">
        <v>1994</v>
      </c>
      <c r="R2741">
        <v>0</v>
      </c>
      <c r="S2741" t="s">
        <v>271</v>
      </c>
      <c r="AA2741" t="s">
        <v>1995</v>
      </c>
      <c r="AC2741">
        <v>1</v>
      </c>
      <c r="AE2741">
        <v>1</v>
      </c>
      <c r="AF2741" t="s">
        <v>271</v>
      </c>
    </row>
    <row r="2742" spans="1:32" hidden="1" x14ac:dyDescent="0.25">
      <c r="A2742" t="str">
        <f t="array" ref="A2742">IF(COUNT(SEARCH(RubriekenHistorisch,CONCATENATE(P2741,U2741,AB2741,AH2741))),"t","f")</f>
        <v>f</v>
      </c>
      <c r="B2742" t="str">
        <f t="shared" si="128"/>
        <v>f</v>
      </c>
      <c r="C2742" t="str">
        <f t="shared" si="129"/>
        <v>f</v>
      </c>
      <c r="D2742" t="str">
        <f t="shared" si="130"/>
        <v>f</v>
      </c>
      <c r="E2742" t="str">
        <f>IF(COUNT(SEARCH({"04.","05.","09.","12."},CONCATENATE(P2741,U2741,AB2741,AH2741))),"t","f")</f>
        <v>f</v>
      </c>
      <c r="F2742" t="str">
        <f t="array" ref="F2742">IF(COUNT(SEARCH(HistorischeRubrieken,CONCATENATE(P2741,U2741,AB2741,AH2741))),"t","f")</f>
        <v>f</v>
      </c>
      <c r="G2742">
        <v>2</v>
      </c>
      <c r="H2742">
        <v>510032</v>
      </c>
      <c r="I2742" t="s">
        <v>2042</v>
      </c>
      <c r="J2742">
        <v>20071201</v>
      </c>
      <c r="K2742">
        <v>20100201</v>
      </c>
      <c r="M2742">
        <v>0</v>
      </c>
      <c r="N2742">
        <v>0</v>
      </c>
      <c r="O2742" t="s">
        <v>1996</v>
      </c>
      <c r="R2742">
        <v>0</v>
      </c>
      <c r="S2742" t="s">
        <v>271</v>
      </c>
      <c r="AA2742" t="s">
        <v>1997</v>
      </c>
      <c r="AC2742">
        <v>1</v>
      </c>
      <c r="AE2742">
        <v>1</v>
      </c>
      <c r="AF2742" t="s">
        <v>271</v>
      </c>
    </row>
    <row r="2743" spans="1:32" hidden="1" x14ac:dyDescent="0.25">
      <c r="A2743" t="str">
        <f t="array" ref="A2743">IF(COUNT(SEARCH(RubriekenHistorisch,CONCATENATE(P2742,U2742,AB2742,AH2742))),"t","f")</f>
        <v>f</v>
      </c>
      <c r="B2743" t="str">
        <f t="shared" si="128"/>
        <v>f</v>
      </c>
      <c r="C2743" t="str">
        <f t="shared" si="129"/>
        <v>f</v>
      </c>
      <c r="D2743" t="str">
        <f t="shared" si="130"/>
        <v>f</v>
      </c>
      <c r="E2743" t="str">
        <f>IF(COUNT(SEARCH({"04.","05.","09.","12."},CONCATENATE(P2742,U2742,AB2742,AH2742))),"t","f")</f>
        <v>f</v>
      </c>
      <c r="F2743" t="str">
        <f t="array" ref="F2743">IF(COUNT(SEARCH(HistorischeRubrieken,CONCATENATE(P2742,U2742,AB2742,AH2742))),"t","f")</f>
        <v>f</v>
      </c>
      <c r="G2743">
        <v>3</v>
      </c>
      <c r="H2743">
        <v>510032</v>
      </c>
      <c r="I2743" t="s">
        <v>2042</v>
      </c>
      <c r="J2743">
        <v>20100201</v>
      </c>
      <c r="K2743">
        <v>20120101</v>
      </c>
      <c r="M2743">
        <v>0</v>
      </c>
      <c r="N2743">
        <v>0</v>
      </c>
      <c r="O2743" t="s">
        <v>1996</v>
      </c>
      <c r="R2743">
        <v>0</v>
      </c>
      <c r="S2743" t="s">
        <v>271</v>
      </c>
      <c r="AA2743" t="s">
        <v>1998</v>
      </c>
      <c r="AC2743">
        <v>1</v>
      </c>
      <c r="AE2743">
        <v>1</v>
      </c>
      <c r="AF2743" t="s">
        <v>271</v>
      </c>
    </row>
    <row r="2744" spans="1:32" hidden="1" x14ac:dyDescent="0.25">
      <c r="A2744" t="str">
        <f t="array" ref="A2744">IF(COUNT(SEARCH(RubriekenHistorisch,CONCATENATE(P2743,U2743,AB2743,AH2743))),"t","f")</f>
        <v>f</v>
      </c>
      <c r="B2744" t="str">
        <f t="shared" si="128"/>
        <v>f</v>
      </c>
      <c r="C2744" t="str">
        <f t="shared" si="129"/>
        <v>f</v>
      </c>
      <c r="D2744" t="str">
        <f t="shared" si="130"/>
        <v>f</v>
      </c>
      <c r="E2744" t="str">
        <f>IF(COUNT(SEARCH({"04.","05.","09.","12."},CONCATENATE(P2743,U2743,AB2743,AH2743))),"t","f")</f>
        <v>f</v>
      </c>
      <c r="F2744" t="str">
        <f t="array" ref="F2744">IF(COUNT(SEARCH(HistorischeRubrieken,CONCATENATE(P2743,U2743,AB2743,AH2743))),"t","f")</f>
        <v>f</v>
      </c>
      <c r="G2744">
        <v>1</v>
      </c>
      <c r="H2744">
        <v>510033</v>
      </c>
      <c r="I2744" t="s">
        <v>2043</v>
      </c>
      <c r="J2744">
        <v>20040301</v>
      </c>
      <c r="K2744">
        <v>20071201</v>
      </c>
      <c r="M2744">
        <v>0</v>
      </c>
      <c r="N2744">
        <v>0</v>
      </c>
      <c r="O2744" t="s">
        <v>1994</v>
      </c>
      <c r="R2744">
        <v>0</v>
      </c>
      <c r="S2744" t="s">
        <v>271</v>
      </c>
      <c r="AA2744" t="s">
        <v>1995</v>
      </c>
      <c r="AC2744">
        <v>1</v>
      </c>
      <c r="AE2744">
        <v>1</v>
      </c>
      <c r="AF2744" t="s">
        <v>271</v>
      </c>
    </row>
    <row r="2745" spans="1:32" hidden="1" x14ac:dyDescent="0.25">
      <c r="A2745" t="str">
        <f t="array" ref="A2745">IF(COUNT(SEARCH(RubriekenHistorisch,CONCATENATE(P2744,U2744,AB2744,AH2744))),"t","f")</f>
        <v>f</v>
      </c>
      <c r="B2745" t="str">
        <f t="shared" si="128"/>
        <v>f</v>
      </c>
      <c r="C2745" t="str">
        <f t="shared" si="129"/>
        <v>f</v>
      </c>
      <c r="D2745" t="str">
        <f t="shared" si="130"/>
        <v>f</v>
      </c>
      <c r="E2745" t="str">
        <f>IF(COUNT(SEARCH({"04.","05.","09.","12."},CONCATENATE(P2744,U2744,AB2744,AH2744))),"t","f")</f>
        <v>f</v>
      </c>
      <c r="F2745" t="str">
        <f t="array" ref="F2745">IF(COUNT(SEARCH(HistorischeRubrieken,CONCATENATE(P2744,U2744,AB2744,AH2744))),"t","f")</f>
        <v>f</v>
      </c>
      <c r="G2745">
        <v>2</v>
      </c>
      <c r="H2745">
        <v>510033</v>
      </c>
      <c r="I2745" t="s">
        <v>2043</v>
      </c>
      <c r="J2745">
        <v>20071201</v>
      </c>
      <c r="K2745">
        <v>20100201</v>
      </c>
      <c r="M2745">
        <v>0</v>
      </c>
      <c r="N2745">
        <v>0</v>
      </c>
      <c r="O2745" t="s">
        <v>1996</v>
      </c>
      <c r="R2745">
        <v>0</v>
      </c>
      <c r="S2745" t="s">
        <v>271</v>
      </c>
      <c r="AA2745" t="s">
        <v>1997</v>
      </c>
      <c r="AC2745">
        <v>1</v>
      </c>
      <c r="AE2745">
        <v>1</v>
      </c>
      <c r="AF2745" t="s">
        <v>271</v>
      </c>
    </row>
    <row r="2746" spans="1:32" hidden="1" x14ac:dyDescent="0.25">
      <c r="A2746" t="str">
        <f t="array" ref="A2746">IF(COUNT(SEARCH(RubriekenHistorisch,CONCATENATE(P2745,U2745,AB2745,AH2745))),"t","f")</f>
        <v>f</v>
      </c>
      <c r="B2746" t="str">
        <f t="shared" si="128"/>
        <v>f</v>
      </c>
      <c r="C2746" t="str">
        <f t="shared" si="129"/>
        <v>f</v>
      </c>
      <c r="D2746" t="str">
        <f t="shared" si="130"/>
        <v>f</v>
      </c>
      <c r="E2746" t="str">
        <f>IF(COUNT(SEARCH({"04.","05.","09.","12."},CONCATENATE(P2745,U2745,AB2745,AH2745))),"t","f")</f>
        <v>f</v>
      </c>
      <c r="F2746" t="str">
        <f t="array" ref="F2746">IF(COUNT(SEARCH(HistorischeRubrieken,CONCATENATE(P2745,U2745,AB2745,AH2745))),"t","f")</f>
        <v>f</v>
      </c>
      <c r="G2746">
        <v>3</v>
      </c>
      <c r="H2746">
        <v>510033</v>
      </c>
      <c r="I2746" t="s">
        <v>2043</v>
      </c>
      <c r="J2746">
        <v>20100201</v>
      </c>
      <c r="K2746">
        <v>20120115</v>
      </c>
      <c r="M2746">
        <v>0</v>
      </c>
      <c r="N2746">
        <v>0</v>
      </c>
      <c r="O2746" t="s">
        <v>1996</v>
      </c>
      <c r="R2746">
        <v>0</v>
      </c>
      <c r="S2746" t="s">
        <v>271</v>
      </c>
      <c r="AA2746" t="s">
        <v>1998</v>
      </c>
      <c r="AC2746">
        <v>1</v>
      </c>
      <c r="AE2746">
        <v>1</v>
      </c>
      <c r="AF2746" t="s">
        <v>271</v>
      </c>
    </row>
    <row r="2747" spans="1:32" hidden="1" x14ac:dyDescent="0.25">
      <c r="A2747" t="str">
        <f t="array" ref="A2747">IF(COUNT(SEARCH(RubriekenHistorisch,CONCATENATE(P2746,U2746,AB2746,AH2746))),"t","f")</f>
        <v>f</v>
      </c>
      <c r="B2747" t="str">
        <f t="shared" si="128"/>
        <v>f</v>
      </c>
      <c r="C2747" t="str">
        <f t="shared" si="129"/>
        <v>f</v>
      </c>
      <c r="D2747" t="str">
        <f t="shared" si="130"/>
        <v>f</v>
      </c>
      <c r="E2747" t="str">
        <f>IF(COUNT(SEARCH({"04.","05.","09.","12."},CONCATENATE(P2746,U2746,AB2746,AH2746))),"t","f")</f>
        <v>f</v>
      </c>
      <c r="F2747" t="str">
        <f t="array" ref="F2747">IF(COUNT(SEARCH(HistorischeRubrieken,CONCATENATE(P2746,U2746,AB2746,AH2746))),"t","f")</f>
        <v>f</v>
      </c>
      <c r="G2747">
        <v>4</v>
      </c>
      <c r="H2747">
        <v>510033</v>
      </c>
      <c r="I2747" t="s">
        <v>2043</v>
      </c>
      <c r="J2747">
        <v>20120115</v>
      </c>
      <c r="K2747">
        <v>20120116</v>
      </c>
      <c r="M2747">
        <v>0</v>
      </c>
      <c r="N2747">
        <v>0</v>
      </c>
      <c r="O2747" t="s">
        <v>1999</v>
      </c>
      <c r="R2747">
        <v>0</v>
      </c>
      <c r="S2747" t="s">
        <v>271</v>
      </c>
      <c r="AA2747" t="s">
        <v>2000</v>
      </c>
      <c r="AC2747">
        <v>1</v>
      </c>
      <c r="AE2747">
        <v>1</v>
      </c>
      <c r="AF2747" t="s">
        <v>271</v>
      </c>
    </row>
    <row r="2748" spans="1:32" hidden="1" x14ac:dyDescent="0.25">
      <c r="A2748" t="str">
        <f t="array" ref="A2748">IF(COUNT(SEARCH(RubriekenHistorisch,CONCATENATE(P2747,U2747,AB2747,AH2747))),"t","f")</f>
        <v>f</v>
      </c>
      <c r="B2748" t="str">
        <f t="shared" si="128"/>
        <v>f</v>
      </c>
      <c r="C2748" t="str">
        <f t="shared" si="129"/>
        <v>f</v>
      </c>
      <c r="D2748" t="str">
        <f t="shared" si="130"/>
        <v>f</v>
      </c>
      <c r="E2748" t="str">
        <f>IF(COUNT(SEARCH({"04.","05.","09.","12."},CONCATENATE(P2747,U2747,AB2747,AH2747))),"t","f")</f>
        <v>f</v>
      </c>
      <c r="F2748" t="str">
        <f t="array" ref="F2748">IF(COUNT(SEARCH(HistorischeRubrieken,CONCATENATE(P2747,U2747,AB2747,AH2747))),"t","f")</f>
        <v>f</v>
      </c>
      <c r="G2748">
        <v>5</v>
      </c>
      <c r="H2748">
        <v>510033</v>
      </c>
      <c r="I2748" t="s">
        <v>2043</v>
      </c>
      <c r="J2748">
        <v>20120116</v>
      </c>
      <c r="K2748">
        <v>20120716</v>
      </c>
      <c r="M2748">
        <v>0</v>
      </c>
      <c r="N2748">
        <v>0</v>
      </c>
      <c r="O2748" t="s">
        <v>2001</v>
      </c>
      <c r="R2748">
        <v>0</v>
      </c>
      <c r="S2748" t="s">
        <v>271</v>
      </c>
      <c r="AA2748" t="s">
        <v>2000</v>
      </c>
      <c r="AC2748">
        <v>1</v>
      </c>
      <c r="AE2748">
        <v>1</v>
      </c>
      <c r="AF2748" t="s">
        <v>271</v>
      </c>
    </row>
    <row r="2749" spans="1:32" hidden="1" x14ac:dyDescent="0.25">
      <c r="A2749" t="str">
        <f t="array" ref="A2749">IF(COUNT(SEARCH(RubriekenHistorisch,CONCATENATE(P2748,U2748,AB2748,AH2748))),"t","f")</f>
        <v>f</v>
      </c>
      <c r="B2749" t="str">
        <f t="shared" si="128"/>
        <v>f</v>
      </c>
      <c r="C2749" t="str">
        <f t="shared" si="129"/>
        <v>f</v>
      </c>
      <c r="D2749" t="str">
        <f t="shared" si="130"/>
        <v>f</v>
      </c>
      <c r="E2749" t="str">
        <f>IF(COUNT(SEARCH({"04.","05.","09.","12."},CONCATENATE(P2748,U2748,AB2748,AH2748))),"t","f")</f>
        <v>f</v>
      </c>
      <c r="F2749" t="str">
        <f t="array" ref="F2749">IF(COUNT(SEARCH(HistorischeRubrieken,CONCATENATE(P2748,U2748,AB2748,AH2748))),"t","f")</f>
        <v>f</v>
      </c>
      <c r="G2749">
        <v>6</v>
      </c>
      <c r="H2749">
        <v>510033</v>
      </c>
      <c r="I2749" t="s">
        <v>2043</v>
      </c>
      <c r="J2749">
        <v>20120716</v>
      </c>
      <c r="K2749">
        <v>20140401</v>
      </c>
      <c r="M2749">
        <v>0</v>
      </c>
      <c r="N2749">
        <v>0</v>
      </c>
      <c r="O2749" t="s">
        <v>2001</v>
      </c>
      <c r="R2749">
        <v>0</v>
      </c>
      <c r="S2749" t="s">
        <v>271</v>
      </c>
      <c r="AA2749" t="s">
        <v>2000</v>
      </c>
      <c r="AC2749">
        <v>1</v>
      </c>
      <c r="AE2749">
        <v>1</v>
      </c>
      <c r="AF2749" t="s">
        <v>271</v>
      </c>
    </row>
    <row r="2750" spans="1:32" hidden="1" x14ac:dyDescent="0.25">
      <c r="A2750" t="str">
        <f t="array" ref="A2750">IF(COUNT(SEARCH(RubriekenHistorisch,CONCATENATE(P2749,U2749,AB2749,AH2749))),"t","f")</f>
        <v>f</v>
      </c>
      <c r="B2750" t="str">
        <f t="shared" si="128"/>
        <v>f</v>
      </c>
      <c r="C2750" t="str">
        <f t="shared" si="129"/>
        <v>f</v>
      </c>
      <c r="D2750" t="str">
        <f t="shared" si="130"/>
        <v>f</v>
      </c>
      <c r="E2750" t="str">
        <f>IF(COUNT(SEARCH({"04.","05.","09.","12."},CONCATENATE(P2749,U2749,AB2749,AH2749))),"t","f")</f>
        <v>f</v>
      </c>
      <c r="F2750" t="str">
        <f t="array" ref="F2750">IF(COUNT(SEARCH(HistorischeRubrieken,CONCATENATE(P2749,U2749,AB2749,AH2749))),"t","f")</f>
        <v>f</v>
      </c>
      <c r="G2750">
        <v>7</v>
      </c>
      <c r="H2750">
        <v>510033</v>
      </c>
      <c r="I2750" t="s">
        <v>2043</v>
      </c>
      <c r="J2750">
        <v>20140401</v>
      </c>
      <c r="K2750">
        <v>20150801</v>
      </c>
      <c r="M2750">
        <v>0</v>
      </c>
      <c r="N2750">
        <v>0</v>
      </c>
      <c r="O2750" t="s">
        <v>2003</v>
      </c>
      <c r="R2750">
        <v>0</v>
      </c>
      <c r="S2750" t="s">
        <v>271</v>
      </c>
      <c r="AA2750" t="s">
        <v>1611</v>
      </c>
      <c r="AC2750">
        <v>1</v>
      </c>
      <c r="AE2750">
        <v>1</v>
      </c>
      <c r="AF2750" t="s">
        <v>271</v>
      </c>
    </row>
    <row r="2751" spans="1:32" x14ac:dyDescent="0.25">
      <c r="A2751" t="str">
        <f t="array" ref="A2751">IF(COUNT(SEARCH(RubriekenHistorisch,CONCATENATE(P2750,U2750,AB2750,AH2750))),"t","f")</f>
        <v>f</v>
      </c>
      <c r="B2751" t="str">
        <f t="shared" si="128"/>
        <v>f</v>
      </c>
      <c r="C2751" t="str">
        <f t="shared" si="129"/>
        <v>f</v>
      </c>
      <c r="D2751" t="str">
        <f t="shared" si="130"/>
        <v>f</v>
      </c>
      <c r="E2751" t="str">
        <f>IF(COUNT(SEARCH({"04.","05.","09.","12."},CONCATENATE(P2750,U2750,AB2750,AH2750))),"t","f")</f>
        <v>f</v>
      </c>
      <c r="F2751" t="str">
        <f t="array" ref="F2751">IF(COUNT(SEARCH(HistorischeRubrieken,CONCATENATE(P2750,U2750,AB2750,AH2750))),"t","f")</f>
        <v>f</v>
      </c>
      <c r="G2751">
        <v>8</v>
      </c>
      <c r="H2751">
        <v>510033</v>
      </c>
      <c r="I2751" t="s">
        <v>2043</v>
      </c>
      <c r="J2751">
        <v>20150801</v>
      </c>
      <c r="M2751">
        <v>0</v>
      </c>
      <c r="N2751">
        <v>0</v>
      </c>
      <c r="O2751" t="s">
        <v>2003</v>
      </c>
      <c r="R2751">
        <v>0</v>
      </c>
      <c r="S2751" t="s">
        <v>271</v>
      </c>
      <c r="AA2751" t="s">
        <v>1613</v>
      </c>
      <c r="AC2751">
        <v>1</v>
      </c>
      <c r="AE2751">
        <v>1</v>
      </c>
      <c r="AF2751" t="s">
        <v>271</v>
      </c>
    </row>
    <row r="2752" spans="1:32" hidden="1" x14ac:dyDescent="0.25">
      <c r="A2752" t="str">
        <f t="array" ref="A2752">IF(COUNT(SEARCH(RubriekenHistorisch,CONCATENATE(P2751,U2751,AB2751,AH2751))),"t","f")</f>
        <v>f</v>
      </c>
      <c r="B2752" t="str">
        <f t="shared" si="128"/>
        <v>f</v>
      </c>
      <c r="C2752" t="str">
        <f t="shared" si="129"/>
        <v>f</v>
      </c>
      <c r="D2752" t="str">
        <f t="shared" si="130"/>
        <v>f</v>
      </c>
      <c r="E2752" t="str">
        <f>IF(COUNT(SEARCH({"04.","05.","09.","12."},CONCATENATE(P2751,U2751,AB2751,AH2751))),"t","f")</f>
        <v>f</v>
      </c>
      <c r="F2752" t="str">
        <f t="array" ref="F2752">IF(COUNT(SEARCH(HistorischeRubrieken,CONCATENATE(P2751,U2751,AB2751,AH2751))),"t","f")</f>
        <v>f</v>
      </c>
      <c r="G2752">
        <v>1</v>
      </c>
      <c r="H2752">
        <v>510034</v>
      </c>
      <c r="I2752" t="s">
        <v>2044</v>
      </c>
      <c r="J2752">
        <v>20050601</v>
      </c>
      <c r="K2752">
        <v>20071201</v>
      </c>
      <c r="M2752">
        <v>0</v>
      </c>
      <c r="N2752">
        <v>0</v>
      </c>
      <c r="O2752" t="s">
        <v>1994</v>
      </c>
      <c r="R2752">
        <v>0</v>
      </c>
      <c r="S2752" t="s">
        <v>271</v>
      </c>
      <c r="AA2752" t="s">
        <v>1995</v>
      </c>
      <c r="AC2752">
        <v>1</v>
      </c>
      <c r="AE2752">
        <v>1</v>
      </c>
      <c r="AF2752" t="s">
        <v>271</v>
      </c>
    </row>
    <row r="2753" spans="1:32" hidden="1" x14ac:dyDescent="0.25">
      <c r="A2753" t="str">
        <f t="array" ref="A2753">IF(COUNT(SEARCH(RubriekenHistorisch,CONCATENATE(P2752,U2752,AB2752,AH2752))),"t","f")</f>
        <v>f</v>
      </c>
      <c r="B2753" t="str">
        <f t="shared" si="128"/>
        <v>f</v>
      </c>
      <c r="C2753" t="str">
        <f t="shared" si="129"/>
        <v>f</v>
      </c>
      <c r="D2753" t="str">
        <f t="shared" si="130"/>
        <v>f</v>
      </c>
      <c r="E2753" t="str">
        <f>IF(COUNT(SEARCH({"04.","05.","09.","12."},CONCATENATE(P2752,U2752,AB2752,AH2752))),"t","f")</f>
        <v>f</v>
      </c>
      <c r="F2753" t="str">
        <f t="array" ref="F2753">IF(COUNT(SEARCH(HistorischeRubrieken,CONCATENATE(P2752,U2752,AB2752,AH2752))),"t","f")</f>
        <v>f</v>
      </c>
      <c r="G2753">
        <v>2</v>
      </c>
      <c r="H2753">
        <v>510034</v>
      </c>
      <c r="I2753" t="s">
        <v>2044</v>
      </c>
      <c r="J2753">
        <v>20071201</v>
      </c>
      <c r="K2753">
        <v>20100201</v>
      </c>
      <c r="M2753">
        <v>0</v>
      </c>
      <c r="N2753">
        <v>0</v>
      </c>
      <c r="O2753" t="s">
        <v>1996</v>
      </c>
      <c r="R2753">
        <v>0</v>
      </c>
      <c r="S2753" t="s">
        <v>271</v>
      </c>
      <c r="AA2753" t="s">
        <v>1997</v>
      </c>
      <c r="AC2753">
        <v>1</v>
      </c>
      <c r="AE2753">
        <v>1</v>
      </c>
      <c r="AF2753" t="s">
        <v>271</v>
      </c>
    </row>
    <row r="2754" spans="1:32" hidden="1" x14ac:dyDescent="0.25">
      <c r="A2754" t="str">
        <f t="array" ref="A2754">IF(COUNT(SEARCH(RubriekenHistorisch,CONCATENATE(P2753,U2753,AB2753,AH2753))),"t","f")</f>
        <v>f</v>
      </c>
      <c r="B2754" t="str">
        <f t="shared" si="128"/>
        <v>f</v>
      </c>
      <c r="C2754" t="str">
        <f t="shared" si="129"/>
        <v>f</v>
      </c>
      <c r="D2754" t="str">
        <f t="shared" si="130"/>
        <v>f</v>
      </c>
      <c r="E2754" t="str">
        <f>IF(COUNT(SEARCH({"04.","05.","09.","12."},CONCATENATE(P2753,U2753,AB2753,AH2753))),"t","f")</f>
        <v>f</v>
      </c>
      <c r="F2754" t="str">
        <f t="array" ref="F2754">IF(COUNT(SEARCH(HistorischeRubrieken,CONCATENATE(P2753,U2753,AB2753,AH2753))),"t","f")</f>
        <v>f</v>
      </c>
      <c r="G2754">
        <v>3</v>
      </c>
      <c r="H2754">
        <v>510034</v>
      </c>
      <c r="I2754" t="s">
        <v>2044</v>
      </c>
      <c r="J2754">
        <v>20100201</v>
      </c>
      <c r="K2754">
        <v>20120115</v>
      </c>
      <c r="M2754">
        <v>0</v>
      </c>
      <c r="N2754">
        <v>0</v>
      </c>
      <c r="O2754" t="s">
        <v>1996</v>
      </c>
      <c r="R2754">
        <v>0</v>
      </c>
      <c r="S2754" t="s">
        <v>271</v>
      </c>
      <c r="AA2754" t="s">
        <v>1998</v>
      </c>
      <c r="AC2754">
        <v>1</v>
      </c>
      <c r="AE2754">
        <v>1</v>
      </c>
      <c r="AF2754" t="s">
        <v>271</v>
      </c>
    </row>
    <row r="2755" spans="1:32" hidden="1" x14ac:dyDescent="0.25">
      <c r="A2755" t="str">
        <f t="array" ref="A2755">IF(COUNT(SEARCH(RubriekenHistorisch,CONCATENATE(P2754,U2754,AB2754,AH2754))),"t","f")</f>
        <v>f</v>
      </c>
      <c r="B2755" t="str">
        <f t="shared" ref="B2755:B2818" si="131">IF(COUNT(SEARCH("07.66.20",CONCATENATE(P2754,U2754,AB2754,AH2754))),"t","f")</f>
        <v>f</v>
      </c>
      <c r="C2755" t="str">
        <f t="shared" ref="C2755:C2818" si="132">IF(COUNT(SEARCH("14.40.10",CONCATENATE(P2754,U2754,AB2754,AH2754))),"t","f")</f>
        <v>f</v>
      </c>
      <c r="D2755" t="str">
        <f t="shared" si="130"/>
        <v>f</v>
      </c>
      <c r="E2755" t="str">
        <f>IF(COUNT(SEARCH({"04.","05.","09.","12."},CONCATENATE(P2754,U2754,AB2754,AH2754))),"t","f")</f>
        <v>f</v>
      </c>
      <c r="F2755" t="str">
        <f t="array" ref="F2755">IF(COUNT(SEARCH(HistorischeRubrieken,CONCATENATE(P2754,U2754,AB2754,AH2754))),"t","f")</f>
        <v>f</v>
      </c>
      <c r="G2755">
        <v>4</v>
      </c>
      <c r="H2755">
        <v>510034</v>
      </c>
      <c r="I2755" t="s">
        <v>2044</v>
      </c>
      <c r="J2755">
        <v>20120115</v>
      </c>
      <c r="K2755">
        <v>20120116</v>
      </c>
      <c r="M2755">
        <v>0</v>
      </c>
      <c r="N2755">
        <v>0</v>
      </c>
      <c r="O2755" t="s">
        <v>1999</v>
      </c>
      <c r="R2755">
        <v>0</v>
      </c>
      <c r="S2755" t="s">
        <v>271</v>
      </c>
      <c r="AA2755" t="s">
        <v>2000</v>
      </c>
      <c r="AC2755">
        <v>1</v>
      </c>
      <c r="AE2755">
        <v>1</v>
      </c>
      <c r="AF2755" t="s">
        <v>271</v>
      </c>
    </row>
    <row r="2756" spans="1:32" hidden="1" x14ac:dyDescent="0.25">
      <c r="A2756" t="str">
        <f t="array" ref="A2756">IF(COUNT(SEARCH(RubriekenHistorisch,CONCATENATE(P2755,U2755,AB2755,AH2755))),"t","f")</f>
        <v>f</v>
      </c>
      <c r="B2756" t="str">
        <f t="shared" si="131"/>
        <v>f</v>
      </c>
      <c r="C2756" t="str">
        <f t="shared" si="132"/>
        <v>f</v>
      </c>
      <c r="D2756" t="str">
        <f t="shared" ref="D2756:D2819" si="133">IF(COUNT(SEARCH("- 0",CONCATENATE(P2755,U2755,AB2755,AH2755))),"t","f")</f>
        <v>f</v>
      </c>
      <c r="E2756" t="str">
        <f>IF(COUNT(SEARCH({"04.","05.","09.","12."},CONCATENATE(P2755,U2755,AB2755,AH2755))),"t","f")</f>
        <v>f</v>
      </c>
      <c r="F2756" t="str">
        <f t="array" ref="F2756">IF(COUNT(SEARCH(HistorischeRubrieken,CONCATENATE(P2755,U2755,AB2755,AH2755))),"t","f")</f>
        <v>f</v>
      </c>
      <c r="G2756">
        <v>5</v>
      </c>
      <c r="H2756">
        <v>510034</v>
      </c>
      <c r="I2756" t="s">
        <v>2044</v>
      </c>
      <c r="J2756">
        <v>20120116</v>
      </c>
      <c r="K2756">
        <v>20121001</v>
      </c>
      <c r="M2756">
        <v>0</v>
      </c>
      <c r="N2756">
        <v>0</v>
      </c>
      <c r="O2756" t="s">
        <v>2001</v>
      </c>
      <c r="R2756">
        <v>0</v>
      </c>
      <c r="S2756" t="s">
        <v>271</v>
      </c>
      <c r="AA2756" t="s">
        <v>2000</v>
      </c>
      <c r="AC2756">
        <v>1</v>
      </c>
      <c r="AE2756">
        <v>1</v>
      </c>
      <c r="AF2756" t="s">
        <v>271</v>
      </c>
    </row>
    <row r="2757" spans="1:32" hidden="1" x14ac:dyDescent="0.25">
      <c r="A2757" t="str">
        <f t="array" ref="A2757">IF(COUNT(SEARCH(RubriekenHistorisch,CONCATENATE(P2756,U2756,AB2756,AH2756))),"t","f")</f>
        <v>f</v>
      </c>
      <c r="B2757" t="str">
        <f t="shared" si="131"/>
        <v>f</v>
      </c>
      <c r="C2757" t="str">
        <f t="shared" si="132"/>
        <v>f</v>
      </c>
      <c r="D2757" t="str">
        <f t="shared" si="133"/>
        <v>f</v>
      </c>
      <c r="E2757" t="str">
        <f>IF(COUNT(SEARCH({"04.","05.","09.","12."},CONCATENATE(P2756,U2756,AB2756,AH2756))),"t","f")</f>
        <v>f</v>
      </c>
      <c r="F2757" t="str">
        <f t="array" ref="F2757">IF(COUNT(SEARCH(HistorischeRubrieken,CONCATENATE(P2756,U2756,AB2756,AH2756))),"t","f")</f>
        <v>f</v>
      </c>
      <c r="G2757">
        <v>6</v>
      </c>
      <c r="H2757">
        <v>510034</v>
      </c>
      <c r="I2757" t="s">
        <v>2044</v>
      </c>
      <c r="J2757">
        <v>20121001</v>
      </c>
      <c r="K2757">
        <v>20140401</v>
      </c>
      <c r="M2757">
        <v>0</v>
      </c>
      <c r="N2757">
        <v>0</v>
      </c>
      <c r="O2757" t="s">
        <v>2001</v>
      </c>
      <c r="R2757">
        <v>0</v>
      </c>
      <c r="S2757" t="s">
        <v>271</v>
      </c>
      <c r="AA2757" t="s">
        <v>2000</v>
      </c>
      <c r="AC2757">
        <v>1</v>
      </c>
      <c r="AE2757">
        <v>1</v>
      </c>
      <c r="AF2757" t="s">
        <v>271</v>
      </c>
    </row>
    <row r="2758" spans="1:32" hidden="1" x14ac:dyDescent="0.25">
      <c r="A2758" t="str">
        <f t="array" ref="A2758">IF(COUNT(SEARCH(RubriekenHistorisch,CONCATENATE(P2757,U2757,AB2757,AH2757))),"t","f")</f>
        <v>f</v>
      </c>
      <c r="B2758" t="str">
        <f t="shared" si="131"/>
        <v>f</v>
      </c>
      <c r="C2758" t="str">
        <f t="shared" si="132"/>
        <v>f</v>
      </c>
      <c r="D2758" t="str">
        <f t="shared" si="133"/>
        <v>f</v>
      </c>
      <c r="E2758" t="str">
        <f>IF(COUNT(SEARCH({"04.","05.","09.","12."},CONCATENATE(P2757,U2757,AB2757,AH2757))),"t","f")</f>
        <v>f</v>
      </c>
      <c r="F2758" t="str">
        <f t="array" ref="F2758">IF(COUNT(SEARCH(HistorischeRubrieken,CONCATENATE(P2757,U2757,AB2757,AH2757))),"t","f")</f>
        <v>f</v>
      </c>
      <c r="G2758">
        <v>7</v>
      </c>
      <c r="H2758">
        <v>510034</v>
      </c>
      <c r="I2758" t="s">
        <v>2044</v>
      </c>
      <c r="J2758">
        <v>20140401</v>
      </c>
      <c r="K2758">
        <v>20150801</v>
      </c>
      <c r="M2758">
        <v>0</v>
      </c>
      <c r="N2758">
        <v>0</v>
      </c>
      <c r="O2758" t="s">
        <v>2003</v>
      </c>
      <c r="R2758">
        <v>0</v>
      </c>
      <c r="S2758" t="s">
        <v>271</v>
      </c>
      <c r="AA2758" t="s">
        <v>1611</v>
      </c>
      <c r="AC2758">
        <v>1</v>
      </c>
      <c r="AE2758">
        <v>1</v>
      </c>
      <c r="AF2758" t="s">
        <v>271</v>
      </c>
    </row>
    <row r="2759" spans="1:32" x14ac:dyDescent="0.25">
      <c r="A2759" t="str">
        <f t="array" ref="A2759">IF(COUNT(SEARCH(RubriekenHistorisch,CONCATENATE(P2758,U2758,AB2758,AH2758))),"t","f")</f>
        <v>f</v>
      </c>
      <c r="B2759" t="str">
        <f t="shared" si="131"/>
        <v>f</v>
      </c>
      <c r="C2759" t="str">
        <f t="shared" si="132"/>
        <v>f</v>
      </c>
      <c r="D2759" t="str">
        <f t="shared" si="133"/>
        <v>f</v>
      </c>
      <c r="E2759" t="str">
        <f>IF(COUNT(SEARCH({"04.","05.","09.","12."},CONCATENATE(P2758,U2758,AB2758,AH2758))),"t","f")</f>
        <v>f</v>
      </c>
      <c r="F2759" t="str">
        <f t="array" ref="F2759">IF(COUNT(SEARCH(HistorischeRubrieken,CONCATENATE(P2758,U2758,AB2758,AH2758))),"t","f")</f>
        <v>f</v>
      </c>
      <c r="G2759">
        <v>8</v>
      </c>
      <c r="H2759">
        <v>510034</v>
      </c>
      <c r="I2759" t="s">
        <v>2044</v>
      </c>
      <c r="J2759">
        <v>20150801</v>
      </c>
      <c r="M2759">
        <v>0</v>
      </c>
      <c r="N2759">
        <v>0</v>
      </c>
      <c r="O2759" t="s">
        <v>2003</v>
      </c>
      <c r="R2759">
        <v>0</v>
      </c>
      <c r="S2759" t="s">
        <v>271</v>
      </c>
      <c r="AA2759" t="s">
        <v>1613</v>
      </c>
      <c r="AC2759">
        <v>1</v>
      </c>
      <c r="AE2759">
        <v>1</v>
      </c>
      <c r="AF2759" t="s">
        <v>271</v>
      </c>
    </row>
    <row r="2760" spans="1:32" hidden="1" x14ac:dyDescent="0.25">
      <c r="A2760" t="str">
        <f t="array" ref="A2760">IF(COUNT(SEARCH(RubriekenHistorisch,CONCATENATE(P2759,U2759,AB2759,AH2759))),"t","f")</f>
        <v>f</v>
      </c>
      <c r="B2760" t="str">
        <f t="shared" si="131"/>
        <v>f</v>
      </c>
      <c r="C2760" t="str">
        <f t="shared" si="132"/>
        <v>f</v>
      </c>
      <c r="D2760" t="str">
        <f t="shared" si="133"/>
        <v>f</v>
      </c>
      <c r="E2760" t="str">
        <f>IF(COUNT(SEARCH({"04.","05.","09.","12."},CONCATENATE(P2759,U2759,AB2759,AH2759))),"t","f")</f>
        <v>f</v>
      </c>
      <c r="F2760" t="str">
        <f t="array" ref="F2760">IF(COUNT(SEARCH(HistorischeRubrieken,CONCATENATE(P2759,U2759,AB2759,AH2759))),"t","f")</f>
        <v>f</v>
      </c>
      <c r="G2760">
        <v>1</v>
      </c>
      <c r="H2760">
        <v>510035</v>
      </c>
      <c r="I2760" t="s">
        <v>2045</v>
      </c>
      <c r="J2760">
        <v>19971101</v>
      </c>
      <c r="K2760">
        <v>20010401</v>
      </c>
      <c r="M2760">
        <v>0</v>
      </c>
      <c r="N2760">
        <v>0</v>
      </c>
      <c r="O2760" t="s">
        <v>1992</v>
      </c>
      <c r="R2760">
        <v>0</v>
      </c>
      <c r="S2760" t="s">
        <v>271</v>
      </c>
      <c r="AA2760" t="s">
        <v>2005</v>
      </c>
      <c r="AC2760">
        <v>1</v>
      </c>
      <c r="AE2760">
        <v>1</v>
      </c>
      <c r="AF2760" t="s">
        <v>271</v>
      </c>
    </row>
    <row r="2761" spans="1:32" hidden="1" x14ac:dyDescent="0.25">
      <c r="A2761" t="str">
        <f t="array" ref="A2761">IF(COUNT(SEARCH(RubriekenHistorisch,CONCATENATE(P2760,U2760,AB2760,AH2760))),"t","f")</f>
        <v>f</v>
      </c>
      <c r="B2761" t="str">
        <f t="shared" si="131"/>
        <v>f</v>
      </c>
      <c r="C2761" t="str">
        <f t="shared" si="132"/>
        <v>f</v>
      </c>
      <c r="D2761" t="str">
        <f t="shared" si="133"/>
        <v>f</v>
      </c>
      <c r="E2761" t="str">
        <f>IF(COUNT(SEARCH({"04.","05.","09.","12."},CONCATENATE(P2760,U2760,AB2760,AH2760))),"t","f")</f>
        <v>f</v>
      </c>
      <c r="F2761" t="str">
        <f t="array" ref="F2761">IF(COUNT(SEARCH(HistorischeRubrieken,CONCATENATE(P2760,U2760,AB2760,AH2760))),"t","f")</f>
        <v>f</v>
      </c>
      <c r="G2761">
        <v>2</v>
      </c>
      <c r="H2761">
        <v>510035</v>
      </c>
      <c r="I2761" t="s">
        <v>2045</v>
      </c>
      <c r="J2761">
        <v>20010401</v>
      </c>
      <c r="K2761">
        <v>20071201</v>
      </c>
      <c r="M2761">
        <v>0</v>
      </c>
      <c r="N2761">
        <v>0</v>
      </c>
      <c r="O2761" t="s">
        <v>1994</v>
      </c>
      <c r="R2761">
        <v>0</v>
      </c>
      <c r="S2761" t="s">
        <v>271</v>
      </c>
      <c r="AA2761" t="s">
        <v>1995</v>
      </c>
      <c r="AC2761">
        <v>1</v>
      </c>
      <c r="AE2761">
        <v>1</v>
      </c>
      <c r="AF2761" t="s">
        <v>271</v>
      </c>
    </row>
    <row r="2762" spans="1:32" hidden="1" x14ac:dyDescent="0.25">
      <c r="A2762" t="str">
        <f t="array" ref="A2762">IF(COUNT(SEARCH(RubriekenHistorisch,CONCATENATE(P2761,U2761,AB2761,AH2761))),"t","f")</f>
        <v>f</v>
      </c>
      <c r="B2762" t="str">
        <f t="shared" si="131"/>
        <v>f</v>
      </c>
      <c r="C2762" t="str">
        <f t="shared" si="132"/>
        <v>f</v>
      </c>
      <c r="D2762" t="str">
        <f t="shared" si="133"/>
        <v>f</v>
      </c>
      <c r="E2762" t="str">
        <f>IF(COUNT(SEARCH({"04.","05.","09.","12."},CONCATENATE(P2761,U2761,AB2761,AH2761))),"t","f")</f>
        <v>f</v>
      </c>
      <c r="F2762" t="str">
        <f t="array" ref="F2762">IF(COUNT(SEARCH(HistorischeRubrieken,CONCATENATE(P2761,U2761,AB2761,AH2761))),"t","f")</f>
        <v>f</v>
      </c>
      <c r="G2762">
        <v>3</v>
      </c>
      <c r="H2762">
        <v>510035</v>
      </c>
      <c r="I2762" t="s">
        <v>2045</v>
      </c>
      <c r="J2762">
        <v>20071201</v>
      </c>
      <c r="K2762">
        <v>20100201</v>
      </c>
      <c r="M2762">
        <v>0</v>
      </c>
      <c r="N2762">
        <v>0</v>
      </c>
      <c r="O2762" t="s">
        <v>1996</v>
      </c>
      <c r="R2762">
        <v>0</v>
      </c>
      <c r="S2762" t="s">
        <v>271</v>
      </c>
      <c r="AA2762" t="s">
        <v>1997</v>
      </c>
      <c r="AC2762">
        <v>1</v>
      </c>
      <c r="AE2762">
        <v>1</v>
      </c>
      <c r="AF2762" t="s">
        <v>271</v>
      </c>
    </row>
    <row r="2763" spans="1:32" hidden="1" x14ac:dyDescent="0.25">
      <c r="A2763" t="str">
        <f t="array" ref="A2763">IF(COUNT(SEARCH(RubriekenHistorisch,CONCATENATE(P2762,U2762,AB2762,AH2762))),"t","f")</f>
        <v>f</v>
      </c>
      <c r="B2763" t="str">
        <f t="shared" si="131"/>
        <v>f</v>
      </c>
      <c r="C2763" t="str">
        <f t="shared" si="132"/>
        <v>f</v>
      </c>
      <c r="D2763" t="str">
        <f t="shared" si="133"/>
        <v>f</v>
      </c>
      <c r="E2763" t="str">
        <f>IF(COUNT(SEARCH({"04.","05.","09.","12."},CONCATENATE(P2762,U2762,AB2762,AH2762))),"t","f")</f>
        <v>f</v>
      </c>
      <c r="F2763" t="str">
        <f t="array" ref="F2763">IF(COUNT(SEARCH(HistorischeRubrieken,CONCATENATE(P2762,U2762,AB2762,AH2762))),"t","f")</f>
        <v>f</v>
      </c>
      <c r="G2763">
        <v>4</v>
      </c>
      <c r="H2763">
        <v>510035</v>
      </c>
      <c r="I2763" t="s">
        <v>2045</v>
      </c>
      <c r="J2763">
        <v>20100201</v>
      </c>
      <c r="K2763">
        <v>20120115</v>
      </c>
      <c r="M2763">
        <v>0</v>
      </c>
      <c r="N2763">
        <v>0</v>
      </c>
      <c r="O2763" t="s">
        <v>1996</v>
      </c>
      <c r="R2763">
        <v>0</v>
      </c>
      <c r="S2763" t="s">
        <v>271</v>
      </c>
      <c r="AA2763" t="s">
        <v>1998</v>
      </c>
      <c r="AC2763">
        <v>1</v>
      </c>
      <c r="AE2763">
        <v>1</v>
      </c>
      <c r="AF2763" t="s">
        <v>271</v>
      </c>
    </row>
    <row r="2764" spans="1:32" hidden="1" x14ac:dyDescent="0.25">
      <c r="A2764" t="str">
        <f t="array" ref="A2764">IF(COUNT(SEARCH(RubriekenHistorisch,CONCATENATE(P2763,U2763,AB2763,AH2763))),"t","f")</f>
        <v>f</v>
      </c>
      <c r="B2764" t="str">
        <f t="shared" si="131"/>
        <v>f</v>
      </c>
      <c r="C2764" t="str">
        <f t="shared" si="132"/>
        <v>f</v>
      </c>
      <c r="D2764" t="str">
        <f t="shared" si="133"/>
        <v>f</v>
      </c>
      <c r="E2764" t="str">
        <f>IF(COUNT(SEARCH({"04.","05.","09.","12."},CONCATENATE(P2763,U2763,AB2763,AH2763))),"t","f")</f>
        <v>f</v>
      </c>
      <c r="F2764" t="str">
        <f t="array" ref="F2764">IF(COUNT(SEARCH(HistorischeRubrieken,CONCATENATE(P2763,U2763,AB2763,AH2763))),"t","f")</f>
        <v>f</v>
      </c>
      <c r="G2764">
        <v>5</v>
      </c>
      <c r="H2764">
        <v>510035</v>
      </c>
      <c r="I2764" t="s">
        <v>2045</v>
      </c>
      <c r="J2764">
        <v>20120115</v>
      </c>
      <c r="K2764">
        <v>20120116</v>
      </c>
      <c r="M2764">
        <v>0</v>
      </c>
      <c r="N2764">
        <v>0</v>
      </c>
      <c r="O2764" t="s">
        <v>1999</v>
      </c>
      <c r="R2764">
        <v>0</v>
      </c>
      <c r="S2764" t="s">
        <v>271</v>
      </c>
      <c r="AA2764" t="s">
        <v>2000</v>
      </c>
      <c r="AC2764">
        <v>1</v>
      </c>
      <c r="AE2764">
        <v>1</v>
      </c>
      <c r="AF2764" t="s">
        <v>271</v>
      </c>
    </row>
    <row r="2765" spans="1:32" hidden="1" x14ac:dyDescent="0.25">
      <c r="A2765" t="str">
        <f t="array" ref="A2765">IF(COUNT(SEARCH(RubriekenHistorisch,CONCATENATE(P2764,U2764,AB2764,AH2764))),"t","f")</f>
        <v>f</v>
      </c>
      <c r="B2765" t="str">
        <f t="shared" si="131"/>
        <v>f</v>
      </c>
      <c r="C2765" t="str">
        <f t="shared" si="132"/>
        <v>f</v>
      </c>
      <c r="D2765" t="str">
        <f t="shared" si="133"/>
        <v>f</v>
      </c>
      <c r="E2765" t="str">
        <f>IF(COUNT(SEARCH({"04.","05.","09.","12."},CONCATENATE(P2764,U2764,AB2764,AH2764))),"t","f")</f>
        <v>f</v>
      </c>
      <c r="F2765" t="str">
        <f t="array" ref="F2765">IF(COUNT(SEARCH(HistorischeRubrieken,CONCATENATE(P2764,U2764,AB2764,AH2764))),"t","f")</f>
        <v>f</v>
      </c>
      <c r="G2765">
        <v>6</v>
      </c>
      <c r="H2765">
        <v>510035</v>
      </c>
      <c r="I2765" t="s">
        <v>2045</v>
      </c>
      <c r="J2765">
        <v>20120116</v>
      </c>
      <c r="K2765">
        <v>20120716</v>
      </c>
      <c r="M2765">
        <v>0</v>
      </c>
      <c r="N2765">
        <v>0</v>
      </c>
      <c r="O2765" t="s">
        <v>2001</v>
      </c>
      <c r="R2765">
        <v>0</v>
      </c>
      <c r="S2765" t="s">
        <v>271</v>
      </c>
      <c r="AA2765" t="s">
        <v>2000</v>
      </c>
      <c r="AC2765">
        <v>1</v>
      </c>
      <c r="AE2765">
        <v>1</v>
      </c>
      <c r="AF2765" t="s">
        <v>271</v>
      </c>
    </row>
    <row r="2766" spans="1:32" hidden="1" x14ac:dyDescent="0.25">
      <c r="A2766" t="str">
        <f t="array" ref="A2766">IF(COUNT(SEARCH(RubriekenHistorisch,CONCATENATE(P2765,U2765,AB2765,AH2765))),"t","f")</f>
        <v>f</v>
      </c>
      <c r="B2766" t="str">
        <f t="shared" si="131"/>
        <v>f</v>
      </c>
      <c r="C2766" t="str">
        <f t="shared" si="132"/>
        <v>f</v>
      </c>
      <c r="D2766" t="str">
        <f t="shared" si="133"/>
        <v>f</v>
      </c>
      <c r="E2766" t="str">
        <f>IF(COUNT(SEARCH({"04.","05.","09.","12."},CONCATENATE(P2765,U2765,AB2765,AH2765))),"t","f")</f>
        <v>f</v>
      </c>
      <c r="F2766" t="str">
        <f t="array" ref="F2766">IF(COUNT(SEARCH(HistorischeRubrieken,CONCATENATE(P2765,U2765,AB2765,AH2765))),"t","f")</f>
        <v>f</v>
      </c>
      <c r="G2766">
        <v>7</v>
      </c>
      <c r="H2766">
        <v>510035</v>
      </c>
      <c r="I2766" t="s">
        <v>2045</v>
      </c>
      <c r="J2766">
        <v>20120716</v>
      </c>
      <c r="K2766">
        <v>20140401</v>
      </c>
      <c r="M2766">
        <v>0</v>
      </c>
      <c r="N2766">
        <v>0</v>
      </c>
      <c r="O2766" t="s">
        <v>2001</v>
      </c>
      <c r="R2766">
        <v>0</v>
      </c>
      <c r="S2766" t="s">
        <v>271</v>
      </c>
      <c r="AA2766" t="s">
        <v>2000</v>
      </c>
      <c r="AC2766">
        <v>1</v>
      </c>
      <c r="AE2766">
        <v>1</v>
      </c>
      <c r="AF2766" t="s">
        <v>271</v>
      </c>
    </row>
    <row r="2767" spans="1:32" hidden="1" x14ac:dyDescent="0.25">
      <c r="A2767" t="str">
        <f t="array" ref="A2767">IF(COUNT(SEARCH(RubriekenHistorisch,CONCATENATE(P2766,U2766,AB2766,AH2766))),"t","f")</f>
        <v>f</v>
      </c>
      <c r="B2767" t="str">
        <f t="shared" si="131"/>
        <v>f</v>
      </c>
      <c r="C2767" t="str">
        <f t="shared" si="132"/>
        <v>f</v>
      </c>
      <c r="D2767" t="str">
        <f t="shared" si="133"/>
        <v>f</v>
      </c>
      <c r="E2767" t="str">
        <f>IF(COUNT(SEARCH({"04.","05.","09.","12."},CONCATENATE(P2766,U2766,AB2766,AH2766))),"t","f")</f>
        <v>f</v>
      </c>
      <c r="F2767" t="str">
        <f t="array" ref="F2767">IF(COUNT(SEARCH(HistorischeRubrieken,CONCATENATE(P2766,U2766,AB2766,AH2766))),"t","f")</f>
        <v>f</v>
      </c>
      <c r="G2767">
        <v>8</v>
      </c>
      <c r="H2767">
        <v>510035</v>
      </c>
      <c r="I2767" t="s">
        <v>2045</v>
      </c>
      <c r="J2767">
        <v>20140401</v>
      </c>
      <c r="K2767">
        <v>20150801</v>
      </c>
      <c r="M2767">
        <v>0</v>
      </c>
      <c r="N2767">
        <v>0</v>
      </c>
      <c r="O2767" t="s">
        <v>2003</v>
      </c>
      <c r="R2767">
        <v>0</v>
      </c>
      <c r="S2767" t="s">
        <v>271</v>
      </c>
      <c r="AA2767" t="s">
        <v>1611</v>
      </c>
      <c r="AC2767">
        <v>1</v>
      </c>
      <c r="AE2767">
        <v>1</v>
      </c>
      <c r="AF2767" t="s">
        <v>271</v>
      </c>
    </row>
    <row r="2768" spans="1:32" x14ac:dyDescent="0.25">
      <c r="A2768" t="str">
        <f t="array" ref="A2768">IF(COUNT(SEARCH(RubriekenHistorisch,CONCATENATE(P2767,U2767,AB2767,AH2767))),"t","f")</f>
        <v>f</v>
      </c>
      <c r="B2768" t="str">
        <f t="shared" si="131"/>
        <v>f</v>
      </c>
      <c r="C2768" t="str">
        <f t="shared" si="132"/>
        <v>f</v>
      </c>
      <c r="D2768" t="str">
        <f t="shared" si="133"/>
        <v>f</v>
      </c>
      <c r="E2768" t="str">
        <f>IF(COUNT(SEARCH({"04.","05.","09.","12."},CONCATENATE(P2767,U2767,AB2767,AH2767))),"t","f")</f>
        <v>f</v>
      </c>
      <c r="F2768" t="str">
        <f t="array" ref="F2768">IF(COUNT(SEARCH(HistorischeRubrieken,CONCATENATE(P2767,U2767,AB2767,AH2767))),"t","f")</f>
        <v>f</v>
      </c>
      <c r="G2768">
        <v>9</v>
      </c>
      <c r="H2768">
        <v>510035</v>
      </c>
      <c r="I2768" t="s">
        <v>2045</v>
      </c>
      <c r="J2768">
        <v>20150801</v>
      </c>
      <c r="M2768">
        <v>0</v>
      </c>
      <c r="N2768">
        <v>0</v>
      </c>
      <c r="O2768" t="s">
        <v>2003</v>
      </c>
      <c r="R2768">
        <v>0</v>
      </c>
      <c r="S2768" t="s">
        <v>271</v>
      </c>
      <c r="AA2768" t="s">
        <v>1613</v>
      </c>
      <c r="AC2768">
        <v>1</v>
      </c>
      <c r="AE2768">
        <v>1</v>
      </c>
      <c r="AF2768" t="s">
        <v>271</v>
      </c>
    </row>
    <row r="2769" spans="1:32" hidden="1" x14ac:dyDescent="0.25">
      <c r="A2769" t="str">
        <f t="array" ref="A2769">IF(COUNT(SEARCH(RubriekenHistorisch,CONCATENATE(P2768,U2768,AB2768,AH2768))),"t","f")</f>
        <v>f</v>
      </c>
      <c r="B2769" t="str">
        <f t="shared" si="131"/>
        <v>f</v>
      </c>
      <c r="C2769" t="str">
        <f t="shared" si="132"/>
        <v>f</v>
      </c>
      <c r="D2769" t="str">
        <f t="shared" si="133"/>
        <v>f</v>
      </c>
      <c r="E2769" t="str">
        <f>IF(COUNT(SEARCH({"04.","05.","09.","12."},CONCATENATE(P2768,U2768,AB2768,AH2768))),"t","f")</f>
        <v>f</v>
      </c>
      <c r="F2769" t="str">
        <f t="array" ref="F2769">IF(COUNT(SEARCH(HistorischeRubrieken,CONCATENATE(P2768,U2768,AB2768,AH2768))),"t","f")</f>
        <v>f</v>
      </c>
      <c r="G2769">
        <v>1</v>
      </c>
      <c r="H2769">
        <v>510036</v>
      </c>
      <c r="I2769" t="s">
        <v>2046</v>
      </c>
      <c r="J2769">
        <v>19971101</v>
      </c>
      <c r="K2769">
        <v>19980801</v>
      </c>
      <c r="M2769">
        <v>0</v>
      </c>
      <c r="N2769">
        <v>0</v>
      </c>
      <c r="O2769" t="s">
        <v>1992</v>
      </c>
      <c r="R2769">
        <v>0</v>
      </c>
      <c r="S2769" t="s">
        <v>271</v>
      </c>
      <c r="AA2769" t="s">
        <v>2005</v>
      </c>
      <c r="AC2769">
        <v>1</v>
      </c>
      <c r="AE2769">
        <v>1</v>
      </c>
      <c r="AF2769" t="s">
        <v>271</v>
      </c>
    </row>
    <row r="2770" spans="1:32" hidden="1" x14ac:dyDescent="0.25">
      <c r="A2770" t="str">
        <f t="array" ref="A2770">IF(COUNT(SEARCH(RubriekenHistorisch,CONCATENATE(P2769,U2769,AB2769,AH2769))),"t","f")</f>
        <v>f</v>
      </c>
      <c r="B2770" t="str">
        <f t="shared" si="131"/>
        <v>f</v>
      </c>
      <c r="C2770" t="str">
        <f t="shared" si="132"/>
        <v>f</v>
      </c>
      <c r="D2770" t="str">
        <f t="shared" si="133"/>
        <v>f</v>
      </c>
      <c r="E2770" t="str">
        <f>IF(COUNT(SEARCH({"04.","05.","09.","12."},CONCATENATE(P2769,U2769,AB2769,AH2769))),"t","f")</f>
        <v>f</v>
      </c>
      <c r="F2770" t="str">
        <f t="array" ref="F2770">IF(COUNT(SEARCH(HistorischeRubrieken,CONCATENATE(P2769,U2769,AB2769,AH2769))),"t","f")</f>
        <v>f</v>
      </c>
      <c r="G2770">
        <v>2</v>
      </c>
      <c r="H2770">
        <v>510036</v>
      </c>
      <c r="I2770" t="s">
        <v>2046</v>
      </c>
      <c r="J2770">
        <v>19980801</v>
      </c>
      <c r="K2770">
        <v>20010401</v>
      </c>
      <c r="M2770">
        <v>0</v>
      </c>
      <c r="N2770">
        <v>0</v>
      </c>
      <c r="O2770" t="s">
        <v>1992</v>
      </c>
      <c r="R2770">
        <v>0</v>
      </c>
      <c r="S2770" t="s">
        <v>271</v>
      </c>
      <c r="AA2770" t="s">
        <v>1993</v>
      </c>
      <c r="AC2770">
        <v>1</v>
      </c>
      <c r="AE2770">
        <v>1</v>
      </c>
      <c r="AF2770" t="s">
        <v>271</v>
      </c>
    </row>
    <row r="2771" spans="1:32" hidden="1" x14ac:dyDescent="0.25">
      <c r="A2771" t="str">
        <f t="array" ref="A2771">IF(COUNT(SEARCH(RubriekenHistorisch,CONCATENATE(P2770,U2770,AB2770,AH2770))),"t","f")</f>
        <v>f</v>
      </c>
      <c r="B2771" t="str">
        <f t="shared" si="131"/>
        <v>f</v>
      </c>
      <c r="C2771" t="str">
        <f t="shared" si="132"/>
        <v>f</v>
      </c>
      <c r="D2771" t="str">
        <f t="shared" si="133"/>
        <v>f</v>
      </c>
      <c r="E2771" t="str">
        <f>IF(COUNT(SEARCH({"04.","05.","09.","12."},CONCATENATE(P2770,U2770,AB2770,AH2770))),"t","f")</f>
        <v>f</v>
      </c>
      <c r="F2771" t="str">
        <f t="array" ref="F2771">IF(COUNT(SEARCH(HistorischeRubrieken,CONCATENATE(P2770,U2770,AB2770,AH2770))),"t","f")</f>
        <v>f</v>
      </c>
      <c r="G2771">
        <v>3</v>
      </c>
      <c r="H2771">
        <v>510036</v>
      </c>
      <c r="I2771" t="s">
        <v>2046</v>
      </c>
      <c r="J2771">
        <v>20010401</v>
      </c>
      <c r="K2771">
        <v>20071201</v>
      </c>
      <c r="M2771">
        <v>0</v>
      </c>
      <c r="N2771">
        <v>0</v>
      </c>
      <c r="O2771" t="s">
        <v>1994</v>
      </c>
      <c r="R2771">
        <v>0</v>
      </c>
      <c r="S2771" t="s">
        <v>271</v>
      </c>
      <c r="AA2771" t="s">
        <v>1995</v>
      </c>
      <c r="AC2771">
        <v>1</v>
      </c>
      <c r="AE2771">
        <v>1</v>
      </c>
      <c r="AF2771" t="s">
        <v>271</v>
      </c>
    </row>
    <row r="2772" spans="1:32" hidden="1" x14ac:dyDescent="0.25">
      <c r="A2772" t="str">
        <f t="array" ref="A2772">IF(COUNT(SEARCH(RubriekenHistorisch,CONCATENATE(P2771,U2771,AB2771,AH2771))),"t","f")</f>
        <v>f</v>
      </c>
      <c r="B2772" t="str">
        <f t="shared" si="131"/>
        <v>f</v>
      </c>
      <c r="C2772" t="str">
        <f t="shared" si="132"/>
        <v>f</v>
      </c>
      <c r="D2772" t="str">
        <f t="shared" si="133"/>
        <v>f</v>
      </c>
      <c r="E2772" t="str">
        <f>IF(COUNT(SEARCH({"04.","05.","09.","12."},CONCATENATE(P2771,U2771,AB2771,AH2771))),"t","f")</f>
        <v>f</v>
      </c>
      <c r="F2772" t="str">
        <f t="array" ref="F2772">IF(COUNT(SEARCH(HistorischeRubrieken,CONCATENATE(P2771,U2771,AB2771,AH2771))),"t","f")</f>
        <v>f</v>
      </c>
      <c r="G2772">
        <v>4</v>
      </c>
      <c r="H2772">
        <v>510036</v>
      </c>
      <c r="I2772" t="s">
        <v>2046</v>
      </c>
      <c r="J2772">
        <v>20071201</v>
      </c>
      <c r="K2772">
        <v>20100201</v>
      </c>
      <c r="M2772">
        <v>0</v>
      </c>
      <c r="N2772">
        <v>0</v>
      </c>
      <c r="O2772" t="s">
        <v>1996</v>
      </c>
      <c r="R2772">
        <v>0</v>
      </c>
      <c r="S2772" t="s">
        <v>271</v>
      </c>
      <c r="AA2772" t="s">
        <v>1997</v>
      </c>
      <c r="AC2772">
        <v>1</v>
      </c>
      <c r="AE2772">
        <v>1</v>
      </c>
      <c r="AF2772" t="s">
        <v>271</v>
      </c>
    </row>
    <row r="2773" spans="1:32" hidden="1" x14ac:dyDescent="0.25">
      <c r="A2773" t="str">
        <f t="array" ref="A2773">IF(COUNT(SEARCH(RubriekenHistorisch,CONCATENATE(P2772,U2772,AB2772,AH2772))),"t","f")</f>
        <v>f</v>
      </c>
      <c r="B2773" t="str">
        <f t="shared" si="131"/>
        <v>f</v>
      </c>
      <c r="C2773" t="str">
        <f t="shared" si="132"/>
        <v>f</v>
      </c>
      <c r="D2773" t="str">
        <f t="shared" si="133"/>
        <v>f</v>
      </c>
      <c r="E2773" t="str">
        <f>IF(COUNT(SEARCH({"04.","05.","09.","12."},CONCATENATE(P2772,U2772,AB2772,AH2772))),"t","f")</f>
        <v>f</v>
      </c>
      <c r="F2773" t="str">
        <f t="array" ref="F2773">IF(COUNT(SEARCH(HistorischeRubrieken,CONCATENATE(P2772,U2772,AB2772,AH2772))),"t","f")</f>
        <v>f</v>
      </c>
      <c r="G2773">
        <v>5</v>
      </c>
      <c r="H2773">
        <v>510036</v>
      </c>
      <c r="I2773" t="s">
        <v>2046</v>
      </c>
      <c r="J2773">
        <v>20100201</v>
      </c>
      <c r="K2773">
        <v>20120115</v>
      </c>
      <c r="M2773">
        <v>0</v>
      </c>
      <c r="N2773">
        <v>0</v>
      </c>
      <c r="O2773" t="s">
        <v>1996</v>
      </c>
      <c r="R2773">
        <v>0</v>
      </c>
      <c r="S2773" t="s">
        <v>271</v>
      </c>
      <c r="AA2773" t="s">
        <v>1998</v>
      </c>
      <c r="AC2773">
        <v>1</v>
      </c>
      <c r="AE2773">
        <v>1</v>
      </c>
      <c r="AF2773" t="s">
        <v>271</v>
      </c>
    </row>
    <row r="2774" spans="1:32" hidden="1" x14ac:dyDescent="0.25">
      <c r="A2774" t="str">
        <f t="array" ref="A2774">IF(COUNT(SEARCH(RubriekenHistorisch,CONCATENATE(P2773,U2773,AB2773,AH2773))),"t","f")</f>
        <v>f</v>
      </c>
      <c r="B2774" t="str">
        <f t="shared" si="131"/>
        <v>f</v>
      </c>
      <c r="C2774" t="str">
        <f t="shared" si="132"/>
        <v>f</v>
      </c>
      <c r="D2774" t="str">
        <f t="shared" si="133"/>
        <v>f</v>
      </c>
      <c r="E2774" t="str">
        <f>IF(COUNT(SEARCH({"04.","05.","09.","12."},CONCATENATE(P2773,U2773,AB2773,AH2773))),"t","f")</f>
        <v>f</v>
      </c>
      <c r="F2774" t="str">
        <f t="array" ref="F2774">IF(COUNT(SEARCH(HistorischeRubrieken,CONCATENATE(P2773,U2773,AB2773,AH2773))),"t","f")</f>
        <v>f</v>
      </c>
      <c r="G2774">
        <v>6</v>
      </c>
      <c r="H2774">
        <v>510036</v>
      </c>
      <c r="I2774" t="s">
        <v>2046</v>
      </c>
      <c r="J2774">
        <v>20120115</v>
      </c>
      <c r="K2774">
        <v>20120116</v>
      </c>
      <c r="M2774">
        <v>0</v>
      </c>
      <c r="N2774">
        <v>0</v>
      </c>
      <c r="O2774" t="s">
        <v>1999</v>
      </c>
      <c r="R2774">
        <v>0</v>
      </c>
      <c r="S2774" t="s">
        <v>271</v>
      </c>
      <c r="AA2774" t="s">
        <v>2000</v>
      </c>
      <c r="AC2774">
        <v>1</v>
      </c>
      <c r="AE2774">
        <v>1</v>
      </c>
      <c r="AF2774" t="s">
        <v>271</v>
      </c>
    </row>
    <row r="2775" spans="1:32" hidden="1" x14ac:dyDescent="0.25">
      <c r="A2775" t="str">
        <f t="array" ref="A2775">IF(COUNT(SEARCH(RubriekenHistorisch,CONCATENATE(P2774,U2774,AB2774,AH2774))),"t","f")</f>
        <v>f</v>
      </c>
      <c r="B2775" t="str">
        <f t="shared" si="131"/>
        <v>f</v>
      </c>
      <c r="C2775" t="str">
        <f t="shared" si="132"/>
        <v>f</v>
      </c>
      <c r="D2775" t="str">
        <f t="shared" si="133"/>
        <v>f</v>
      </c>
      <c r="E2775" t="str">
        <f>IF(COUNT(SEARCH({"04.","05.","09.","12."},CONCATENATE(P2774,U2774,AB2774,AH2774))),"t","f")</f>
        <v>f</v>
      </c>
      <c r="F2775" t="str">
        <f t="array" ref="F2775">IF(COUNT(SEARCH(HistorischeRubrieken,CONCATENATE(P2774,U2774,AB2774,AH2774))),"t","f")</f>
        <v>f</v>
      </c>
      <c r="G2775">
        <v>7</v>
      </c>
      <c r="H2775">
        <v>510036</v>
      </c>
      <c r="I2775" t="s">
        <v>2046</v>
      </c>
      <c r="J2775">
        <v>20120116</v>
      </c>
      <c r="K2775">
        <v>20120716</v>
      </c>
      <c r="M2775">
        <v>0</v>
      </c>
      <c r="N2775">
        <v>0</v>
      </c>
      <c r="O2775" t="s">
        <v>2001</v>
      </c>
      <c r="R2775">
        <v>0</v>
      </c>
      <c r="S2775" t="s">
        <v>271</v>
      </c>
      <c r="AA2775" t="s">
        <v>2000</v>
      </c>
      <c r="AC2775">
        <v>1</v>
      </c>
      <c r="AE2775">
        <v>1</v>
      </c>
      <c r="AF2775" t="s">
        <v>271</v>
      </c>
    </row>
    <row r="2776" spans="1:32" hidden="1" x14ac:dyDescent="0.25">
      <c r="A2776" t="str">
        <f t="array" ref="A2776">IF(COUNT(SEARCH(RubriekenHistorisch,CONCATENATE(P2775,U2775,AB2775,AH2775))),"t","f")</f>
        <v>f</v>
      </c>
      <c r="B2776" t="str">
        <f t="shared" si="131"/>
        <v>f</v>
      </c>
      <c r="C2776" t="str">
        <f t="shared" si="132"/>
        <v>f</v>
      </c>
      <c r="D2776" t="str">
        <f t="shared" si="133"/>
        <v>f</v>
      </c>
      <c r="E2776" t="str">
        <f>IF(COUNT(SEARCH({"04.","05.","09.","12."},CONCATENATE(P2775,U2775,AB2775,AH2775))),"t","f")</f>
        <v>f</v>
      </c>
      <c r="F2776" t="str">
        <f t="array" ref="F2776">IF(COUNT(SEARCH(HistorischeRubrieken,CONCATENATE(P2775,U2775,AB2775,AH2775))),"t","f")</f>
        <v>f</v>
      </c>
      <c r="G2776">
        <v>8</v>
      </c>
      <c r="H2776">
        <v>510036</v>
      </c>
      <c r="I2776" t="s">
        <v>2046</v>
      </c>
      <c r="J2776">
        <v>20120716</v>
      </c>
      <c r="K2776">
        <v>20140401</v>
      </c>
      <c r="M2776">
        <v>0</v>
      </c>
      <c r="N2776">
        <v>0</v>
      </c>
      <c r="O2776" t="s">
        <v>2001</v>
      </c>
      <c r="R2776">
        <v>0</v>
      </c>
      <c r="S2776" t="s">
        <v>271</v>
      </c>
      <c r="AA2776" t="s">
        <v>2000</v>
      </c>
      <c r="AC2776">
        <v>1</v>
      </c>
      <c r="AE2776">
        <v>1</v>
      </c>
      <c r="AF2776" t="s">
        <v>271</v>
      </c>
    </row>
    <row r="2777" spans="1:32" hidden="1" x14ac:dyDescent="0.25">
      <c r="A2777" t="str">
        <f t="array" ref="A2777">IF(COUNT(SEARCH(RubriekenHistorisch,CONCATENATE(P2776,U2776,AB2776,AH2776))),"t","f")</f>
        <v>f</v>
      </c>
      <c r="B2777" t="str">
        <f t="shared" si="131"/>
        <v>f</v>
      </c>
      <c r="C2777" t="str">
        <f t="shared" si="132"/>
        <v>f</v>
      </c>
      <c r="D2777" t="str">
        <f t="shared" si="133"/>
        <v>f</v>
      </c>
      <c r="E2777" t="str">
        <f>IF(COUNT(SEARCH({"04.","05.","09.","12."},CONCATENATE(P2776,U2776,AB2776,AH2776))),"t","f")</f>
        <v>f</v>
      </c>
      <c r="F2777" t="str">
        <f t="array" ref="F2777">IF(COUNT(SEARCH(HistorischeRubrieken,CONCATENATE(P2776,U2776,AB2776,AH2776))),"t","f")</f>
        <v>f</v>
      </c>
      <c r="G2777">
        <v>9</v>
      </c>
      <c r="H2777">
        <v>510036</v>
      </c>
      <c r="I2777" t="s">
        <v>2046</v>
      </c>
      <c r="J2777">
        <v>20140401</v>
      </c>
      <c r="K2777">
        <v>20150801</v>
      </c>
      <c r="M2777">
        <v>0</v>
      </c>
      <c r="N2777">
        <v>0</v>
      </c>
      <c r="O2777" t="s">
        <v>2003</v>
      </c>
      <c r="R2777">
        <v>0</v>
      </c>
      <c r="S2777" t="s">
        <v>271</v>
      </c>
      <c r="AA2777" t="s">
        <v>1611</v>
      </c>
      <c r="AC2777">
        <v>1</v>
      </c>
      <c r="AE2777">
        <v>1</v>
      </c>
      <c r="AF2777" t="s">
        <v>271</v>
      </c>
    </row>
    <row r="2778" spans="1:32" x14ac:dyDescent="0.25">
      <c r="A2778" t="str">
        <f t="array" ref="A2778">IF(COUNT(SEARCH(RubriekenHistorisch,CONCATENATE(P2777,U2777,AB2777,AH2777))),"t","f")</f>
        <v>f</v>
      </c>
      <c r="B2778" t="str">
        <f t="shared" si="131"/>
        <v>f</v>
      </c>
      <c r="C2778" t="str">
        <f t="shared" si="132"/>
        <v>f</v>
      </c>
      <c r="D2778" t="str">
        <f t="shared" si="133"/>
        <v>f</v>
      </c>
      <c r="E2778" t="str">
        <f>IF(COUNT(SEARCH({"04.","05.","09.","12."},CONCATENATE(P2777,U2777,AB2777,AH2777))),"t","f")</f>
        <v>f</v>
      </c>
      <c r="F2778" t="str">
        <f t="array" ref="F2778">IF(COUNT(SEARCH(HistorischeRubrieken,CONCATENATE(P2777,U2777,AB2777,AH2777))),"t","f")</f>
        <v>f</v>
      </c>
      <c r="G2778">
        <v>10</v>
      </c>
      <c r="H2778">
        <v>510036</v>
      </c>
      <c r="I2778" t="s">
        <v>2046</v>
      </c>
      <c r="J2778">
        <v>20150801</v>
      </c>
      <c r="M2778">
        <v>0</v>
      </c>
      <c r="N2778">
        <v>0</v>
      </c>
      <c r="O2778" t="s">
        <v>2003</v>
      </c>
      <c r="R2778">
        <v>0</v>
      </c>
      <c r="S2778" t="s">
        <v>271</v>
      </c>
      <c r="AA2778" t="s">
        <v>1613</v>
      </c>
      <c r="AC2778">
        <v>1</v>
      </c>
      <c r="AE2778">
        <v>1</v>
      </c>
      <c r="AF2778" t="s">
        <v>271</v>
      </c>
    </row>
    <row r="2779" spans="1:32" hidden="1" x14ac:dyDescent="0.25">
      <c r="A2779" t="str">
        <f t="array" ref="A2779">IF(COUNT(SEARCH(RubriekenHistorisch,CONCATENATE(P2778,U2778,AB2778,AH2778))),"t","f")</f>
        <v>f</v>
      </c>
      <c r="B2779" t="str">
        <f t="shared" si="131"/>
        <v>f</v>
      </c>
      <c r="C2779" t="str">
        <f t="shared" si="132"/>
        <v>f</v>
      </c>
      <c r="D2779" t="str">
        <f t="shared" si="133"/>
        <v>f</v>
      </c>
      <c r="E2779" t="str">
        <f>IF(COUNT(SEARCH({"04.","05.","09.","12."},CONCATENATE(P2778,U2778,AB2778,AH2778))),"t","f")</f>
        <v>f</v>
      </c>
      <c r="F2779" t="str">
        <f t="array" ref="F2779">IF(COUNT(SEARCH(HistorischeRubrieken,CONCATENATE(P2778,U2778,AB2778,AH2778))),"t","f")</f>
        <v>f</v>
      </c>
      <c r="G2779">
        <v>1</v>
      </c>
      <c r="H2779">
        <v>510037</v>
      </c>
      <c r="I2779" t="s">
        <v>2047</v>
      </c>
      <c r="J2779">
        <v>19980201</v>
      </c>
      <c r="K2779">
        <v>20010401</v>
      </c>
      <c r="M2779">
        <v>0</v>
      </c>
      <c r="N2779">
        <v>0</v>
      </c>
      <c r="O2779" t="s">
        <v>1992</v>
      </c>
      <c r="R2779">
        <v>0</v>
      </c>
      <c r="S2779" t="s">
        <v>271</v>
      </c>
      <c r="AA2779" t="s">
        <v>1993</v>
      </c>
      <c r="AC2779">
        <v>1</v>
      </c>
      <c r="AE2779">
        <v>1</v>
      </c>
      <c r="AF2779" t="s">
        <v>271</v>
      </c>
    </row>
    <row r="2780" spans="1:32" hidden="1" x14ac:dyDescent="0.25">
      <c r="A2780" t="str">
        <f t="array" ref="A2780">IF(COUNT(SEARCH(RubriekenHistorisch,CONCATENATE(P2779,U2779,AB2779,AH2779))),"t","f")</f>
        <v>f</v>
      </c>
      <c r="B2780" t="str">
        <f t="shared" si="131"/>
        <v>f</v>
      </c>
      <c r="C2780" t="str">
        <f t="shared" si="132"/>
        <v>f</v>
      </c>
      <c r="D2780" t="str">
        <f t="shared" si="133"/>
        <v>f</v>
      </c>
      <c r="E2780" t="str">
        <f>IF(COUNT(SEARCH({"04.","05.","09.","12."},CONCATENATE(P2779,U2779,AB2779,AH2779))),"t","f")</f>
        <v>f</v>
      </c>
      <c r="F2780" t="str">
        <f t="array" ref="F2780">IF(COUNT(SEARCH(HistorischeRubrieken,CONCATENATE(P2779,U2779,AB2779,AH2779))),"t","f")</f>
        <v>f</v>
      </c>
      <c r="G2780">
        <v>2</v>
      </c>
      <c r="H2780">
        <v>510037</v>
      </c>
      <c r="I2780" t="s">
        <v>2047</v>
      </c>
      <c r="J2780">
        <v>20010401</v>
      </c>
      <c r="K2780">
        <v>20071201</v>
      </c>
      <c r="M2780">
        <v>0</v>
      </c>
      <c r="N2780">
        <v>0</v>
      </c>
      <c r="O2780" t="s">
        <v>1994</v>
      </c>
      <c r="R2780">
        <v>0</v>
      </c>
      <c r="S2780" t="s">
        <v>271</v>
      </c>
      <c r="AA2780" t="s">
        <v>1995</v>
      </c>
      <c r="AC2780">
        <v>1</v>
      </c>
      <c r="AE2780">
        <v>1</v>
      </c>
      <c r="AF2780" t="s">
        <v>271</v>
      </c>
    </row>
    <row r="2781" spans="1:32" hidden="1" x14ac:dyDescent="0.25">
      <c r="A2781" t="str">
        <f t="array" ref="A2781">IF(COUNT(SEARCH(RubriekenHistorisch,CONCATENATE(P2780,U2780,AB2780,AH2780))),"t","f")</f>
        <v>f</v>
      </c>
      <c r="B2781" t="str">
        <f t="shared" si="131"/>
        <v>f</v>
      </c>
      <c r="C2781" t="str">
        <f t="shared" si="132"/>
        <v>f</v>
      </c>
      <c r="D2781" t="str">
        <f t="shared" si="133"/>
        <v>f</v>
      </c>
      <c r="E2781" t="str">
        <f>IF(COUNT(SEARCH({"04.","05.","09.","12."},CONCATENATE(P2780,U2780,AB2780,AH2780))),"t","f")</f>
        <v>f</v>
      </c>
      <c r="F2781" t="str">
        <f t="array" ref="F2781">IF(COUNT(SEARCH(HistorischeRubrieken,CONCATENATE(P2780,U2780,AB2780,AH2780))),"t","f")</f>
        <v>f</v>
      </c>
      <c r="G2781">
        <v>3</v>
      </c>
      <c r="H2781">
        <v>510037</v>
      </c>
      <c r="I2781" t="s">
        <v>2047</v>
      </c>
      <c r="J2781">
        <v>20071201</v>
      </c>
      <c r="K2781">
        <v>20100201</v>
      </c>
      <c r="M2781">
        <v>0</v>
      </c>
      <c r="N2781">
        <v>0</v>
      </c>
      <c r="O2781" t="s">
        <v>1996</v>
      </c>
      <c r="R2781">
        <v>0</v>
      </c>
      <c r="S2781" t="s">
        <v>271</v>
      </c>
      <c r="AA2781" t="s">
        <v>1997</v>
      </c>
      <c r="AC2781">
        <v>1</v>
      </c>
      <c r="AE2781">
        <v>1</v>
      </c>
      <c r="AF2781" t="s">
        <v>271</v>
      </c>
    </row>
    <row r="2782" spans="1:32" hidden="1" x14ac:dyDescent="0.25">
      <c r="A2782" t="str">
        <f t="array" ref="A2782">IF(COUNT(SEARCH(RubriekenHistorisch,CONCATENATE(P2781,U2781,AB2781,AH2781))),"t","f")</f>
        <v>f</v>
      </c>
      <c r="B2782" t="str">
        <f t="shared" si="131"/>
        <v>f</v>
      </c>
      <c r="C2782" t="str">
        <f t="shared" si="132"/>
        <v>f</v>
      </c>
      <c r="D2782" t="str">
        <f t="shared" si="133"/>
        <v>f</v>
      </c>
      <c r="E2782" t="str">
        <f>IF(COUNT(SEARCH({"04.","05.","09.","12."},CONCATENATE(P2781,U2781,AB2781,AH2781))),"t","f")</f>
        <v>f</v>
      </c>
      <c r="F2782" t="str">
        <f t="array" ref="F2782">IF(COUNT(SEARCH(HistorischeRubrieken,CONCATENATE(P2781,U2781,AB2781,AH2781))),"t","f")</f>
        <v>f</v>
      </c>
      <c r="G2782">
        <v>4</v>
      </c>
      <c r="H2782">
        <v>510037</v>
      </c>
      <c r="I2782" t="s">
        <v>2047</v>
      </c>
      <c r="J2782">
        <v>20100201</v>
      </c>
      <c r="K2782">
        <v>20120115</v>
      </c>
      <c r="M2782">
        <v>0</v>
      </c>
      <c r="N2782">
        <v>0</v>
      </c>
      <c r="O2782" t="s">
        <v>1996</v>
      </c>
      <c r="R2782">
        <v>0</v>
      </c>
      <c r="S2782" t="s">
        <v>271</v>
      </c>
      <c r="AA2782" t="s">
        <v>1998</v>
      </c>
      <c r="AC2782">
        <v>1</v>
      </c>
      <c r="AE2782">
        <v>1</v>
      </c>
      <c r="AF2782" t="s">
        <v>271</v>
      </c>
    </row>
    <row r="2783" spans="1:32" hidden="1" x14ac:dyDescent="0.25">
      <c r="A2783" t="str">
        <f t="array" ref="A2783">IF(COUNT(SEARCH(RubriekenHistorisch,CONCATENATE(P2782,U2782,AB2782,AH2782))),"t","f")</f>
        <v>f</v>
      </c>
      <c r="B2783" t="str">
        <f t="shared" si="131"/>
        <v>f</v>
      </c>
      <c r="C2783" t="str">
        <f t="shared" si="132"/>
        <v>f</v>
      </c>
      <c r="D2783" t="str">
        <f t="shared" si="133"/>
        <v>f</v>
      </c>
      <c r="E2783" t="str">
        <f>IF(COUNT(SEARCH({"04.","05.","09.","12."},CONCATENATE(P2782,U2782,AB2782,AH2782))),"t","f")</f>
        <v>f</v>
      </c>
      <c r="F2783" t="str">
        <f t="array" ref="F2783">IF(COUNT(SEARCH(HistorischeRubrieken,CONCATENATE(P2782,U2782,AB2782,AH2782))),"t","f")</f>
        <v>f</v>
      </c>
      <c r="G2783">
        <v>5</v>
      </c>
      <c r="H2783">
        <v>510037</v>
      </c>
      <c r="I2783" t="s">
        <v>2047</v>
      </c>
      <c r="J2783">
        <v>20120115</v>
      </c>
      <c r="K2783">
        <v>20120116</v>
      </c>
      <c r="M2783">
        <v>0</v>
      </c>
      <c r="N2783">
        <v>0</v>
      </c>
      <c r="O2783" t="s">
        <v>1999</v>
      </c>
      <c r="R2783">
        <v>0</v>
      </c>
      <c r="S2783" t="s">
        <v>271</v>
      </c>
      <c r="AA2783" t="s">
        <v>2000</v>
      </c>
      <c r="AC2783">
        <v>1</v>
      </c>
      <c r="AE2783">
        <v>1</v>
      </c>
      <c r="AF2783" t="s">
        <v>271</v>
      </c>
    </row>
    <row r="2784" spans="1:32" hidden="1" x14ac:dyDescent="0.25">
      <c r="A2784" t="str">
        <f t="array" ref="A2784">IF(COUNT(SEARCH(RubriekenHistorisch,CONCATENATE(P2783,U2783,AB2783,AH2783))),"t","f")</f>
        <v>f</v>
      </c>
      <c r="B2784" t="str">
        <f t="shared" si="131"/>
        <v>f</v>
      </c>
      <c r="C2784" t="str">
        <f t="shared" si="132"/>
        <v>f</v>
      </c>
      <c r="D2784" t="str">
        <f t="shared" si="133"/>
        <v>f</v>
      </c>
      <c r="E2784" t="str">
        <f>IF(COUNT(SEARCH({"04.","05.","09.","12."},CONCATENATE(P2783,U2783,AB2783,AH2783))),"t","f")</f>
        <v>f</v>
      </c>
      <c r="F2784" t="str">
        <f t="array" ref="F2784">IF(COUNT(SEARCH(HistorischeRubrieken,CONCATENATE(P2783,U2783,AB2783,AH2783))),"t","f")</f>
        <v>f</v>
      </c>
      <c r="G2784">
        <v>6</v>
      </c>
      <c r="H2784">
        <v>510037</v>
      </c>
      <c r="I2784" t="s">
        <v>2047</v>
      </c>
      <c r="J2784">
        <v>20120116</v>
      </c>
      <c r="K2784">
        <v>20120716</v>
      </c>
      <c r="M2784">
        <v>0</v>
      </c>
      <c r="N2784">
        <v>0</v>
      </c>
      <c r="O2784" t="s">
        <v>2001</v>
      </c>
      <c r="R2784">
        <v>0</v>
      </c>
      <c r="S2784" t="s">
        <v>271</v>
      </c>
      <c r="AA2784" t="s">
        <v>2000</v>
      </c>
      <c r="AC2784">
        <v>1</v>
      </c>
      <c r="AE2784">
        <v>1</v>
      </c>
      <c r="AF2784" t="s">
        <v>271</v>
      </c>
    </row>
    <row r="2785" spans="1:32" hidden="1" x14ac:dyDescent="0.25">
      <c r="A2785" t="str">
        <f t="array" ref="A2785">IF(COUNT(SEARCH(RubriekenHistorisch,CONCATENATE(P2784,U2784,AB2784,AH2784))),"t","f")</f>
        <v>f</v>
      </c>
      <c r="B2785" t="str">
        <f t="shared" si="131"/>
        <v>f</v>
      </c>
      <c r="C2785" t="str">
        <f t="shared" si="132"/>
        <v>f</v>
      </c>
      <c r="D2785" t="str">
        <f t="shared" si="133"/>
        <v>f</v>
      </c>
      <c r="E2785" t="str">
        <f>IF(COUNT(SEARCH({"04.","05.","09.","12."},CONCATENATE(P2784,U2784,AB2784,AH2784))),"t","f")</f>
        <v>f</v>
      </c>
      <c r="F2785" t="str">
        <f t="array" ref="F2785">IF(COUNT(SEARCH(HistorischeRubrieken,CONCATENATE(P2784,U2784,AB2784,AH2784))),"t","f")</f>
        <v>f</v>
      </c>
      <c r="G2785">
        <v>7</v>
      </c>
      <c r="H2785">
        <v>510037</v>
      </c>
      <c r="I2785" t="s">
        <v>2047</v>
      </c>
      <c r="J2785">
        <v>20120716</v>
      </c>
      <c r="K2785">
        <v>20140401</v>
      </c>
      <c r="M2785">
        <v>0</v>
      </c>
      <c r="N2785">
        <v>0</v>
      </c>
      <c r="O2785" t="s">
        <v>2001</v>
      </c>
      <c r="R2785">
        <v>0</v>
      </c>
      <c r="S2785" t="s">
        <v>271</v>
      </c>
      <c r="AA2785" t="s">
        <v>2000</v>
      </c>
      <c r="AC2785">
        <v>1</v>
      </c>
      <c r="AE2785">
        <v>1</v>
      </c>
      <c r="AF2785" t="s">
        <v>271</v>
      </c>
    </row>
    <row r="2786" spans="1:32" hidden="1" x14ac:dyDescent="0.25">
      <c r="A2786" t="str">
        <f t="array" ref="A2786">IF(COUNT(SEARCH(RubriekenHistorisch,CONCATENATE(P2785,U2785,AB2785,AH2785))),"t","f")</f>
        <v>f</v>
      </c>
      <c r="B2786" t="str">
        <f t="shared" si="131"/>
        <v>f</v>
      </c>
      <c r="C2786" t="str">
        <f t="shared" si="132"/>
        <v>f</v>
      </c>
      <c r="D2786" t="str">
        <f t="shared" si="133"/>
        <v>f</v>
      </c>
      <c r="E2786" t="str">
        <f>IF(COUNT(SEARCH({"04.","05.","09.","12."},CONCATENATE(P2785,U2785,AB2785,AH2785))),"t","f")</f>
        <v>f</v>
      </c>
      <c r="F2786" t="str">
        <f t="array" ref="F2786">IF(COUNT(SEARCH(HistorischeRubrieken,CONCATENATE(P2785,U2785,AB2785,AH2785))),"t","f")</f>
        <v>f</v>
      </c>
      <c r="G2786">
        <v>8</v>
      </c>
      <c r="H2786">
        <v>510037</v>
      </c>
      <c r="I2786" t="s">
        <v>2047</v>
      </c>
      <c r="J2786">
        <v>20140401</v>
      </c>
      <c r="K2786">
        <v>20150801</v>
      </c>
      <c r="M2786">
        <v>0</v>
      </c>
      <c r="N2786">
        <v>0</v>
      </c>
      <c r="O2786" t="s">
        <v>2003</v>
      </c>
      <c r="R2786">
        <v>0</v>
      </c>
      <c r="S2786" t="s">
        <v>271</v>
      </c>
      <c r="AA2786" t="s">
        <v>1611</v>
      </c>
      <c r="AC2786">
        <v>1</v>
      </c>
      <c r="AE2786">
        <v>1</v>
      </c>
      <c r="AF2786" t="s">
        <v>271</v>
      </c>
    </row>
    <row r="2787" spans="1:32" x14ac:dyDescent="0.25">
      <c r="A2787" t="str">
        <f t="array" ref="A2787">IF(COUNT(SEARCH(RubriekenHistorisch,CONCATENATE(P2786,U2786,AB2786,AH2786))),"t","f")</f>
        <v>f</v>
      </c>
      <c r="B2787" t="str">
        <f t="shared" si="131"/>
        <v>f</v>
      </c>
      <c r="C2787" t="str">
        <f t="shared" si="132"/>
        <v>f</v>
      </c>
      <c r="D2787" t="str">
        <f t="shared" si="133"/>
        <v>f</v>
      </c>
      <c r="E2787" t="str">
        <f>IF(COUNT(SEARCH({"04.","05.","09.","12."},CONCATENATE(P2786,U2786,AB2786,AH2786))),"t","f")</f>
        <v>f</v>
      </c>
      <c r="F2787" t="str">
        <f t="array" ref="F2787">IF(COUNT(SEARCH(HistorischeRubrieken,CONCATENATE(P2786,U2786,AB2786,AH2786))),"t","f")</f>
        <v>f</v>
      </c>
      <c r="G2787">
        <v>9</v>
      </c>
      <c r="H2787">
        <v>510037</v>
      </c>
      <c r="I2787" t="s">
        <v>2047</v>
      </c>
      <c r="J2787">
        <v>20150801</v>
      </c>
      <c r="M2787">
        <v>0</v>
      </c>
      <c r="N2787">
        <v>0</v>
      </c>
      <c r="O2787" t="s">
        <v>2003</v>
      </c>
      <c r="R2787">
        <v>0</v>
      </c>
      <c r="S2787" t="s">
        <v>271</v>
      </c>
      <c r="AA2787" t="s">
        <v>1613</v>
      </c>
      <c r="AC2787">
        <v>1</v>
      </c>
      <c r="AE2787">
        <v>1</v>
      </c>
      <c r="AF2787" t="s">
        <v>271</v>
      </c>
    </row>
    <row r="2788" spans="1:32" hidden="1" x14ac:dyDescent="0.25">
      <c r="A2788" t="str">
        <f t="array" ref="A2788">IF(COUNT(SEARCH(RubriekenHistorisch,CONCATENATE(P2787,U2787,AB2787,AH2787))),"t","f")</f>
        <v>f</v>
      </c>
      <c r="B2788" t="str">
        <f t="shared" si="131"/>
        <v>f</v>
      </c>
      <c r="C2788" t="str">
        <f t="shared" si="132"/>
        <v>f</v>
      </c>
      <c r="D2788" t="str">
        <f t="shared" si="133"/>
        <v>f</v>
      </c>
      <c r="E2788" t="str">
        <f>IF(COUNT(SEARCH({"04.","05.","09.","12."},CONCATENATE(P2787,U2787,AB2787,AH2787))),"t","f")</f>
        <v>f</v>
      </c>
      <c r="F2788" t="str">
        <f t="array" ref="F2788">IF(COUNT(SEARCH(HistorischeRubrieken,CONCATENATE(P2787,U2787,AB2787,AH2787))),"t","f")</f>
        <v>f</v>
      </c>
      <c r="G2788">
        <v>1</v>
      </c>
      <c r="H2788">
        <v>510038</v>
      </c>
      <c r="I2788" t="s">
        <v>2048</v>
      </c>
      <c r="J2788">
        <v>19971101</v>
      </c>
      <c r="K2788">
        <v>19980801</v>
      </c>
      <c r="M2788">
        <v>0</v>
      </c>
      <c r="N2788">
        <v>0</v>
      </c>
      <c r="O2788" t="s">
        <v>1992</v>
      </c>
      <c r="R2788">
        <v>0</v>
      </c>
      <c r="S2788" t="s">
        <v>271</v>
      </c>
      <c r="AA2788" t="s">
        <v>2005</v>
      </c>
      <c r="AC2788">
        <v>1</v>
      </c>
      <c r="AE2788">
        <v>1</v>
      </c>
      <c r="AF2788" t="s">
        <v>271</v>
      </c>
    </row>
    <row r="2789" spans="1:32" hidden="1" x14ac:dyDescent="0.25">
      <c r="A2789" t="str">
        <f t="array" ref="A2789">IF(COUNT(SEARCH(RubriekenHistorisch,CONCATENATE(P2788,U2788,AB2788,AH2788))),"t","f")</f>
        <v>f</v>
      </c>
      <c r="B2789" t="str">
        <f t="shared" si="131"/>
        <v>f</v>
      </c>
      <c r="C2789" t="str">
        <f t="shared" si="132"/>
        <v>f</v>
      </c>
      <c r="D2789" t="str">
        <f t="shared" si="133"/>
        <v>f</v>
      </c>
      <c r="E2789" t="str">
        <f>IF(COUNT(SEARCH({"04.","05.","09.","12."},CONCATENATE(P2788,U2788,AB2788,AH2788))),"t","f")</f>
        <v>f</v>
      </c>
      <c r="F2789" t="str">
        <f t="array" ref="F2789">IF(COUNT(SEARCH(HistorischeRubrieken,CONCATENATE(P2788,U2788,AB2788,AH2788))),"t","f")</f>
        <v>f</v>
      </c>
      <c r="G2789">
        <v>2</v>
      </c>
      <c r="H2789">
        <v>510038</v>
      </c>
      <c r="I2789" t="s">
        <v>2048</v>
      </c>
      <c r="J2789">
        <v>19980801</v>
      </c>
      <c r="K2789">
        <v>20010401</v>
      </c>
      <c r="M2789">
        <v>0</v>
      </c>
      <c r="N2789">
        <v>0</v>
      </c>
      <c r="O2789" t="s">
        <v>1992</v>
      </c>
      <c r="R2789">
        <v>0</v>
      </c>
      <c r="S2789" t="s">
        <v>271</v>
      </c>
      <c r="AA2789" t="s">
        <v>1993</v>
      </c>
      <c r="AC2789">
        <v>1</v>
      </c>
      <c r="AE2789">
        <v>1</v>
      </c>
      <c r="AF2789" t="s">
        <v>271</v>
      </c>
    </row>
    <row r="2790" spans="1:32" hidden="1" x14ac:dyDescent="0.25">
      <c r="A2790" t="str">
        <f t="array" ref="A2790">IF(COUNT(SEARCH(RubriekenHistorisch,CONCATENATE(P2789,U2789,AB2789,AH2789))),"t","f")</f>
        <v>f</v>
      </c>
      <c r="B2790" t="str">
        <f t="shared" si="131"/>
        <v>f</v>
      </c>
      <c r="C2790" t="str">
        <f t="shared" si="132"/>
        <v>f</v>
      </c>
      <c r="D2790" t="str">
        <f t="shared" si="133"/>
        <v>f</v>
      </c>
      <c r="E2790" t="str">
        <f>IF(COUNT(SEARCH({"04.","05.","09.","12."},CONCATENATE(P2789,U2789,AB2789,AH2789))),"t","f")</f>
        <v>f</v>
      </c>
      <c r="F2790" t="str">
        <f t="array" ref="F2790">IF(COUNT(SEARCH(HistorischeRubrieken,CONCATENATE(P2789,U2789,AB2789,AH2789))),"t","f")</f>
        <v>f</v>
      </c>
      <c r="G2790">
        <v>3</v>
      </c>
      <c r="H2790">
        <v>510038</v>
      </c>
      <c r="I2790" t="s">
        <v>2048</v>
      </c>
      <c r="J2790">
        <v>20010401</v>
      </c>
      <c r="K2790">
        <v>20071201</v>
      </c>
      <c r="M2790">
        <v>0</v>
      </c>
      <c r="N2790">
        <v>0</v>
      </c>
      <c r="O2790" t="s">
        <v>1994</v>
      </c>
      <c r="R2790">
        <v>0</v>
      </c>
      <c r="S2790" t="s">
        <v>271</v>
      </c>
      <c r="AA2790" t="s">
        <v>1995</v>
      </c>
      <c r="AC2790">
        <v>1</v>
      </c>
      <c r="AE2790">
        <v>1</v>
      </c>
      <c r="AF2790" t="s">
        <v>271</v>
      </c>
    </row>
    <row r="2791" spans="1:32" hidden="1" x14ac:dyDescent="0.25">
      <c r="A2791" t="str">
        <f t="array" ref="A2791">IF(COUNT(SEARCH(RubriekenHistorisch,CONCATENATE(P2790,U2790,AB2790,AH2790))),"t","f")</f>
        <v>f</v>
      </c>
      <c r="B2791" t="str">
        <f t="shared" si="131"/>
        <v>f</v>
      </c>
      <c r="C2791" t="str">
        <f t="shared" si="132"/>
        <v>f</v>
      </c>
      <c r="D2791" t="str">
        <f t="shared" si="133"/>
        <v>f</v>
      </c>
      <c r="E2791" t="str">
        <f>IF(COUNT(SEARCH({"04.","05.","09.","12."},CONCATENATE(P2790,U2790,AB2790,AH2790))),"t","f")</f>
        <v>f</v>
      </c>
      <c r="F2791" t="str">
        <f t="array" ref="F2791">IF(COUNT(SEARCH(HistorischeRubrieken,CONCATENATE(P2790,U2790,AB2790,AH2790))),"t","f")</f>
        <v>f</v>
      </c>
      <c r="G2791">
        <v>4</v>
      </c>
      <c r="H2791">
        <v>510038</v>
      </c>
      <c r="I2791" t="s">
        <v>2048</v>
      </c>
      <c r="J2791">
        <v>20071201</v>
      </c>
      <c r="K2791">
        <v>20100201</v>
      </c>
      <c r="M2791">
        <v>0</v>
      </c>
      <c r="N2791">
        <v>0</v>
      </c>
      <c r="O2791" t="s">
        <v>1996</v>
      </c>
      <c r="R2791">
        <v>0</v>
      </c>
      <c r="S2791" t="s">
        <v>271</v>
      </c>
      <c r="AA2791" t="s">
        <v>1997</v>
      </c>
      <c r="AC2791">
        <v>1</v>
      </c>
      <c r="AE2791">
        <v>1</v>
      </c>
      <c r="AF2791" t="s">
        <v>271</v>
      </c>
    </row>
    <row r="2792" spans="1:32" hidden="1" x14ac:dyDescent="0.25">
      <c r="A2792" t="str">
        <f t="array" ref="A2792">IF(COUNT(SEARCH(RubriekenHistorisch,CONCATENATE(P2791,U2791,AB2791,AH2791))),"t","f")</f>
        <v>f</v>
      </c>
      <c r="B2792" t="str">
        <f t="shared" si="131"/>
        <v>f</v>
      </c>
      <c r="C2792" t="str">
        <f t="shared" si="132"/>
        <v>f</v>
      </c>
      <c r="D2792" t="str">
        <f t="shared" si="133"/>
        <v>f</v>
      </c>
      <c r="E2792" t="str">
        <f>IF(COUNT(SEARCH({"04.","05.","09.","12."},CONCATENATE(P2791,U2791,AB2791,AH2791))),"t","f")</f>
        <v>f</v>
      </c>
      <c r="F2792" t="str">
        <f t="array" ref="F2792">IF(COUNT(SEARCH(HistorischeRubrieken,CONCATENATE(P2791,U2791,AB2791,AH2791))),"t","f")</f>
        <v>f</v>
      </c>
      <c r="G2792">
        <v>5</v>
      </c>
      <c r="H2792">
        <v>510038</v>
      </c>
      <c r="I2792" t="s">
        <v>2048</v>
      </c>
      <c r="J2792">
        <v>20100201</v>
      </c>
      <c r="K2792">
        <v>20120115</v>
      </c>
      <c r="M2792">
        <v>0</v>
      </c>
      <c r="N2792">
        <v>0</v>
      </c>
      <c r="O2792" t="s">
        <v>1996</v>
      </c>
      <c r="R2792">
        <v>0</v>
      </c>
      <c r="S2792" t="s">
        <v>271</v>
      </c>
      <c r="AA2792" t="s">
        <v>1998</v>
      </c>
      <c r="AC2792">
        <v>1</v>
      </c>
      <c r="AE2792">
        <v>1</v>
      </c>
      <c r="AF2792" t="s">
        <v>271</v>
      </c>
    </row>
    <row r="2793" spans="1:32" hidden="1" x14ac:dyDescent="0.25">
      <c r="A2793" t="str">
        <f t="array" ref="A2793">IF(COUNT(SEARCH(RubriekenHistorisch,CONCATENATE(P2792,U2792,AB2792,AH2792))),"t","f")</f>
        <v>f</v>
      </c>
      <c r="B2793" t="str">
        <f t="shared" si="131"/>
        <v>f</v>
      </c>
      <c r="C2793" t="str">
        <f t="shared" si="132"/>
        <v>f</v>
      </c>
      <c r="D2793" t="str">
        <f t="shared" si="133"/>
        <v>f</v>
      </c>
      <c r="E2793" t="str">
        <f>IF(COUNT(SEARCH({"04.","05.","09.","12."},CONCATENATE(P2792,U2792,AB2792,AH2792))),"t","f")</f>
        <v>f</v>
      </c>
      <c r="F2793" t="str">
        <f t="array" ref="F2793">IF(COUNT(SEARCH(HistorischeRubrieken,CONCATENATE(P2792,U2792,AB2792,AH2792))),"t","f")</f>
        <v>f</v>
      </c>
      <c r="G2793">
        <v>6</v>
      </c>
      <c r="H2793">
        <v>510038</v>
      </c>
      <c r="I2793" t="s">
        <v>2048</v>
      </c>
      <c r="J2793">
        <v>20120115</v>
      </c>
      <c r="K2793">
        <v>20120116</v>
      </c>
      <c r="M2793">
        <v>0</v>
      </c>
      <c r="N2793">
        <v>0</v>
      </c>
      <c r="O2793" t="s">
        <v>1999</v>
      </c>
      <c r="R2793">
        <v>0</v>
      </c>
      <c r="S2793" t="s">
        <v>271</v>
      </c>
      <c r="AA2793" t="s">
        <v>2000</v>
      </c>
      <c r="AC2793">
        <v>1</v>
      </c>
      <c r="AE2793">
        <v>1</v>
      </c>
      <c r="AF2793" t="s">
        <v>271</v>
      </c>
    </row>
    <row r="2794" spans="1:32" hidden="1" x14ac:dyDescent="0.25">
      <c r="A2794" t="str">
        <f t="array" ref="A2794">IF(COUNT(SEARCH(RubriekenHistorisch,CONCATENATE(P2793,U2793,AB2793,AH2793))),"t","f")</f>
        <v>f</v>
      </c>
      <c r="B2794" t="str">
        <f t="shared" si="131"/>
        <v>f</v>
      </c>
      <c r="C2794" t="str">
        <f t="shared" si="132"/>
        <v>f</v>
      </c>
      <c r="D2794" t="str">
        <f t="shared" si="133"/>
        <v>f</v>
      </c>
      <c r="E2794" t="str">
        <f>IF(COUNT(SEARCH({"04.","05.","09.","12."},CONCATENATE(P2793,U2793,AB2793,AH2793))),"t","f")</f>
        <v>f</v>
      </c>
      <c r="F2794" t="str">
        <f t="array" ref="F2794">IF(COUNT(SEARCH(HistorischeRubrieken,CONCATENATE(P2793,U2793,AB2793,AH2793))),"t","f")</f>
        <v>f</v>
      </c>
      <c r="G2794">
        <v>7</v>
      </c>
      <c r="H2794">
        <v>510038</v>
      </c>
      <c r="I2794" t="s">
        <v>2048</v>
      </c>
      <c r="J2794">
        <v>20120116</v>
      </c>
      <c r="K2794">
        <v>20120716</v>
      </c>
      <c r="M2794">
        <v>0</v>
      </c>
      <c r="N2794">
        <v>0</v>
      </c>
      <c r="O2794" t="s">
        <v>2001</v>
      </c>
      <c r="R2794">
        <v>0</v>
      </c>
      <c r="S2794" t="s">
        <v>271</v>
      </c>
      <c r="AA2794" t="s">
        <v>2000</v>
      </c>
      <c r="AC2794">
        <v>1</v>
      </c>
      <c r="AE2794">
        <v>1</v>
      </c>
      <c r="AF2794" t="s">
        <v>271</v>
      </c>
    </row>
    <row r="2795" spans="1:32" hidden="1" x14ac:dyDescent="0.25">
      <c r="A2795" t="str">
        <f t="array" ref="A2795">IF(COUNT(SEARCH(RubriekenHistorisch,CONCATENATE(P2794,U2794,AB2794,AH2794))),"t","f")</f>
        <v>f</v>
      </c>
      <c r="B2795" t="str">
        <f t="shared" si="131"/>
        <v>f</v>
      </c>
      <c r="C2795" t="str">
        <f t="shared" si="132"/>
        <v>f</v>
      </c>
      <c r="D2795" t="str">
        <f t="shared" si="133"/>
        <v>f</v>
      </c>
      <c r="E2795" t="str">
        <f>IF(COUNT(SEARCH({"04.","05.","09.","12."},CONCATENATE(P2794,U2794,AB2794,AH2794))),"t","f")</f>
        <v>f</v>
      </c>
      <c r="F2795" t="str">
        <f t="array" ref="F2795">IF(COUNT(SEARCH(HistorischeRubrieken,CONCATENATE(P2794,U2794,AB2794,AH2794))),"t","f")</f>
        <v>f</v>
      </c>
      <c r="G2795">
        <v>8</v>
      </c>
      <c r="H2795">
        <v>510038</v>
      </c>
      <c r="I2795" t="s">
        <v>2048</v>
      </c>
      <c r="J2795">
        <v>20120716</v>
      </c>
      <c r="K2795">
        <v>20140401</v>
      </c>
      <c r="M2795">
        <v>0</v>
      </c>
      <c r="N2795">
        <v>0</v>
      </c>
      <c r="O2795" t="s">
        <v>2001</v>
      </c>
      <c r="R2795">
        <v>0</v>
      </c>
      <c r="S2795" t="s">
        <v>271</v>
      </c>
      <c r="AA2795" t="s">
        <v>2000</v>
      </c>
      <c r="AC2795">
        <v>1</v>
      </c>
      <c r="AE2795">
        <v>1</v>
      </c>
      <c r="AF2795" t="s">
        <v>271</v>
      </c>
    </row>
    <row r="2796" spans="1:32" hidden="1" x14ac:dyDescent="0.25">
      <c r="A2796" t="str">
        <f t="array" ref="A2796">IF(COUNT(SEARCH(RubriekenHistorisch,CONCATENATE(P2795,U2795,AB2795,AH2795))),"t","f")</f>
        <v>f</v>
      </c>
      <c r="B2796" t="str">
        <f t="shared" si="131"/>
        <v>f</v>
      </c>
      <c r="C2796" t="str">
        <f t="shared" si="132"/>
        <v>f</v>
      </c>
      <c r="D2796" t="str">
        <f t="shared" si="133"/>
        <v>f</v>
      </c>
      <c r="E2796" t="str">
        <f>IF(COUNT(SEARCH({"04.","05.","09.","12."},CONCATENATE(P2795,U2795,AB2795,AH2795))),"t","f")</f>
        <v>f</v>
      </c>
      <c r="F2796" t="str">
        <f t="array" ref="F2796">IF(COUNT(SEARCH(HistorischeRubrieken,CONCATENATE(P2795,U2795,AB2795,AH2795))),"t","f")</f>
        <v>f</v>
      </c>
      <c r="G2796">
        <v>9</v>
      </c>
      <c r="H2796">
        <v>510038</v>
      </c>
      <c r="I2796" t="s">
        <v>2048</v>
      </c>
      <c r="J2796">
        <v>20140401</v>
      </c>
      <c r="K2796">
        <v>20150801</v>
      </c>
      <c r="M2796">
        <v>0</v>
      </c>
      <c r="N2796">
        <v>0</v>
      </c>
      <c r="O2796" t="s">
        <v>2003</v>
      </c>
      <c r="R2796">
        <v>0</v>
      </c>
      <c r="S2796" t="s">
        <v>271</v>
      </c>
      <c r="AA2796" t="s">
        <v>1611</v>
      </c>
      <c r="AC2796">
        <v>1</v>
      </c>
      <c r="AE2796">
        <v>1</v>
      </c>
      <c r="AF2796" t="s">
        <v>271</v>
      </c>
    </row>
    <row r="2797" spans="1:32" x14ac:dyDescent="0.25">
      <c r="A2797" t="str">
        <f t="array" ref="A2797">IF(COUNT(SEARCH(RubriekenHistorisch,CONCATENATE(P2796,U2796,AB2796,AH2796))),"t","f")</f>
        <v>f</v>
      </c>
      <c r="B2797" t="str">
        <f t="shared" si="131"/>
        <v>f</v>
      </c>
      <c r="C2797" t="str">
        <f t="shared" si="132"/>
        <v>f</v>
      </c>
      <c r="D2797" t="str">
        <f t="shared" si="133"/>
        <v>f</v>
      </c>
      <c r="E2797" t="str">
        <f>IF(COUNT(SEARCH({"04.","05.","09.","12."},CONCATENATE(P2796,U2796,AB2796,AH2796))),"t","f")</f>
        <v>f</v>
      </c>
      <c r="F2797" t="str">
        <f t="array" ref="F2797">IF(COUNT(SEARCH(HistorischeRubrieken,CONCATENATE(P2796,U2796,AB2796,AH2796))),"t","f")</f>
        <v>f</v>
      </c>
      <c r="G2797">
        <v>10</v>
      </c>
      <c r="H2797">
        <v>510038</v>
      </c>
      <c r="I2797" t="s">
        <v>2048</v>
      </c>
      <c r="J2797">
        <v>20150801</v>
      </c>
      <c r="M2797">
        <v>0</v>
      </c>
      <c r="N2797">
        <v>0</v>
      </c>
      <c r="O2797" t="s">
        <v>2003</v>
      </c>
      <c r="R2797">
        <v>0</v>
      </c>
      <c r="S2797" t="s">
        <v>271</v>
      </c>
      <c r="AA2797" t="s">
        <v>1613</v>
      </c>
      <c r="AC2797">
        <v>1</v>
      </c>
      <c r="AE2797">
        <v>1</v>
      </c>
      <c r="AF2797" t="s">
        <v>271</v>
      </c>
    </row>
    <row r="2798" spans="1:32" hidden="1" x14ac:dyDescent="0.25">
      <c r="A2798" t="str">
        <f t="array" ref="A2798">IF(COUNT(SEARCH(RubriekenHistorisch,CONCATENATE(P2797,U2797,AB2797,AH2797))),"t","f")</f>
        <v>f</v>
      </c>
      <c r="B2798" t="str">
        <f t="shared" si="131"/>
        <v>f</v>
      </c>
      <c r="C2798" t="str">
        <f t="shared" si="132"/>
        <v>f</v>
      </c>
      <c r="D2798" t="str">
        <f t="shared" si="133"/>
        <v>f</v>
      </c>
      <c r="E2798" t="str">
        <f>IF(COUNT(SEARCH({"04.","05.","09.","12."},CONCATENATE(P2797,U2797,AB2797,AH2797))),"t","f")</f>
        <v>f</v>
      </c>
      <c r="F2798" t="str">
        <f t="array" ref="F2798">IF(COUNT(SEARCH(HistorischeRubrieken,CONCATENATE(P2797,U2797,AB2797,AH2797))),"t","f")</f>
        <v>f</v>
      </c>
      <c r="G2798">
        <v>1</v>
      </c>
      <c r="H2798">
        <v>510039</v>
      </c>
      <c r="I2798" t="s">
        <v>2049</v>
      </c>
      <c r="J2798">
        <v>19971101</v>
      </c>
      <c r="K2798">
        <v>19980801</v>
      </c>
      <c r="M2798">
        <v>0</v>
      </c>
      <c r="N2798">
        <v>0</v>
      </c>
      <c r="O2798" t="s">
        <v>1992</v>
      </c>
      <c r="R2798">
        <v>0</v>
      </c>
      <c r="S2798" t="s">
        <v>271</v>
      </c>
      <c r="AA2798" t="s">
        <v>2005</v>
      </c>
      <c r="AC2798">
        <v>1</v>
      </c>
      <c r="AE2798">
        <v>1</v>
      </c>
      <c r="AF2798" t="s">
        <v>271</v>
      </c>
    </row>
    <row r="2799" spans="1:32" hidden="1" x14ac:dyDescent="0.25">
      <c r="A2799" t="str">
        <f t="array" ref="A2799">IF(COUNT(SEARCH(RubriekenHistorisch,CONCATENATE(P2798,U2798,AB2798,AH2798))),"t","f")</f>
        <v>f</v>
      </c>
      <c r="B2799" t="str">
        <f t="shared" si="131"/>
        <v>f</v>
      </c>
      <c r="C2799" t="str">
        <f t="shared" si="132"/>
        <v>f</v>
      </c>
      <c r="D2799" t="str">
        <f t="shared" si="133"/>
        <v>f</v>
      </c>
      <c r="E2799" t="str">
        <f>IF(COUNT(SEARCH({"04.","05.","09.","12."},CONCATENATE(P2798,U2798,AB2798,AH2798))),"t","f")</f>
        <v>f</v>
      </c>
      <c r="F2799" t="str">
        <f t="array" ref="F2799">IF(COUNT(SEARCH(HistorischeRubrieken,CONCATENATE(P2798,U2798,AB2798,AH2798))),"t","f")</f>
        <v>f</v>
      </c>
      <c r="G2799">
        <v>2</v>
      </c>
      <c r="H2799">
        <v>510039</v>
      </c>
      <c r="I2799" t="s">
        <v>2049</v>
      </c>
      <c r="J2799">
        <v>19980801</v>
      </c>
      <c r="K2799">
        <v>20010401</v>
      </c>
      <c r="M2799">
        <v>0</v>
      </c>
      <c r="N2799">
        <v>0</v>
      </c>
      <c r="O2799" t="s">
        <v>1992</v>
      </c>
      <c r="R2799">
        <v>0</v>
      </c>
      <c r="S2799" t="s">
        <v>271</v>
      </c>
      <c r="AA2799" t="s">
        <v>1993</v>
      </c>
      <c r="AC2799">
        <v>1</v>
      </c>
      <c r="AE2799">
        <v>1</v>
      </c>
      <c r="AF2799" t="s">
        <v>271</v>
      </c>
    </row>
    <row r="2800" spans="1:32" hidden="1" x14ac:dyDescent="0.25">
      <c r="A2800" t="str">
        <f t="array" ref="A2800">IF(COUNT(SEARCH(RubriekenHistorisch,CONCATENATE(P2799,U2799,AB2799,AH2799))),"t","f")</f>
        <v>f</v>
      </c>
      <c r="B2800" t="str">
        <f t="shared" si="131"/>
        <v>f</v>
      </c>
      <c r="C2800" t="str">
        <f t="shared" si="132"/>
        <v>f</v>
      </c>
      <c r="D2800" t="str">
        <f t="shared" si="133"/>
        <v>f</v>
      </c>
      <c r="E2800" t="str">
        <f>IF(COUNT(SEARCH({"04.","05.","09.","12."},CONCATENATE(P2799,U2799,AB2799,AH2799))),"t","f")</f>
        <v>f</v>
      </c>
      <c r="F2800" t="str">
        <f t="array" ref="F2800">IF(COUNT(SEARCH(HistorischeRubrieken,CONCATENATE(P2799,U2799,AB2799,AH2799))),"t","f")</f>
        <v>f</v>
      </c>
      <c r="G2800">
        <v>3</v>
      </c>
      <c r="H2800">
        <v>510039</v>
      </c>
      <c r="I2800" t="s">
        <v>2049</v>
      </c>
      <c r="J2800">
        <v>20010401</v>
      </c>
      <c r="K2800">
        <v>20071201</v>
      </c>
      <c r="M2800">
        <v>0</v>
      </c>
      <c r="N2800">
        <v>0</v>
      </c>
      <c r="O2800" t="s">
        <v>1994</v>
      </c>
      <c r="R2800">
        <v>0</v>
      </c>
      <c r="S2800" t="s">
        <v>271</v>
      </c>
      <c r="AA2800" t="s">
        <v>1995</v>
      </c>
      <c r="AC2800">
        <v>1</v>
      </c>
      <c r="AE2800">
        <v>1</v>
      </c>
      <c r="AF2800" t="s">
        <v>271</v>
      </c>
    </row>
    <row r="2801" spans="1:32" hidden="1" x14ac:dyDescent="0.25">
      <c r="A2801" t="str">
        <f t="array" ref="A2801">IF(COUNT(SEARCH(RubriekenHistorisch,CONCATENATE(P2800,U2800,AB2800,AH2800))),"t","f")</f>
        <v>f</v>
      </c>
      <c r="B2801" t="str">
        <f t="shared" si="131"/>
        <v>f</v>
      </c>
      <c r="C2801" t="str">
        <f t="shared" si="132"/>
        <v>f</v>
      </c>
      <c r="D2801" t="str">
        <f t="shared" si="133"/>
        <v>f</v>
      </c>
      <c r="E2801" t="str">
        <f>IF(COUNT(SEARCH({"04.","05.","09.","12."},CONCATENATE(P2800,U2800,AB2800,AH2800))),"t","f")</f>
        <v>f</v>
      </c>
      <c r="F2801" t="str">
        <f t="array" ref="F2801">IF(COUNT(SEARCH(HistorischeRubrieken,CONCATENATE(P2800,U2800,AB2800,AH2800))),"t","f")</f>
        <v>f</v>
      </c>
      <c r="G2801">
        <v>4</v>
      </c>
      <c r="H2801">
        <v>510039</v>
      </c>
      <c r="I2801" t="s">
        <v>2049</v>
      </c>
      <c r="J2801">
        <v>20071201</v>
      </c>
      <c r="K2801">
        <v>20100201</v>
      </c>
      <c r="M2801">
        <v>0</v>
      </c>
      <c r="N2801">
        <v>0</v>
      </c>
      <c r="O2801" t="s">
        <v>1996</v>
      </c>
      <c r="R2801">
        <v>0</v>
      </c>
      <c r="S2801" t="s">
        <v>271</v>
      </c>
      <c r="AA2801" t="s">
        <v>1997</v>
      </c>
      <c r="AC2801">
        <v>1</v>
      </c>
      <c r="AE2801">
        <v>1</v>
      </c>
      <c r="AF2801" t="s">
        <v>271</v>
      </c>
    </row>
    <row r="2802" spans="1:32" hidden="1" x14ac:dyDescent="0.25">
      <c r="A2802" t="str">
        <f t="array" ref="A2802">IF(COUNT(SEARCH(RubriekenHistorisch,CONCATENATE(P2801,U2801,AB2801,AH2801))),"t","f")</f>
        <v>f</v>
      </c>
      <c r="B2802" t="str">
        <f t="shared" si="131"/>
        <v>f</v>
      </c>
      <c r="C2802" t="str">
        <f t="shared" si="132"/>
        <v>f</v>
      </c>
      <c r="D2802" t="str">
        <f t="shared" si="133"/>
        <v>f</v>
      </c>
      <c r="E2802" t="str">
        <f>IF(COUNT(SEARCH({"04.","05.","09.","12."},CONCATENATE(P2801,U2801,AB2801,AH2801))),"t","f")</f>
        <v>f</v>
      </c>
      <c r="F2802" t="str">
        <f t="array" ref="F2802">IF(COUNT(SEARCH(HistorischeRubrieken,CONCATENATE(P2801,U2801,AB2801,AH2801))),"t","f")</f>
        <v>f</v>
      </c>
      <c r="G2802">
        <v>5</v>
      </c>
      <c r="H2802">
        <v>510039</v>
      </c>
      <c r="I2802" t="s">
        <v>2049</v>
      </c>
      <c r="J2802">
        <v>20100201</v>
      </c>
      <c r="K2802">
        <v>20120115</v>
      </c>
      <c r="M2802">
        <v>0</v>
      </c>
      <c r="N2802">
        <v>0</v>
      </c>
      <c r="O2802" t="s">
        <v>1996</v>
      </c>
      <c r="R2802">
        <v>0</v>
      </c>
      <c r="S2802" t="s">
        <v>271</v>
      </c>
      <c r="AA2802" t="s">
        <v>1998</v>
      </c>
      <c r="AC2802">
        <v>1</v>
      </c>
      <c r="AE2802">
        <v>1</v>
      </c>
      <c r="AF2802" t="s">
        <v>271</v>
      </c>
    </row>
    <row r="2803" spans="1:32" hidden="1" x14ac:dyDescent="0.25">
      <c r="A2803" t="str">
        <f t="array" ref="A2803">IF(COUNT(SEARCH(RubriekenHistorisch,CONCATENATE(P2802,U2802,AB2802,AH2802))),"t","f")</f>
        <v>f</v>
      </c>
      <c r="B2803" t="str">
        <f t="shared" si="131"/>
        <v>f</v>
      </c>
      <c r="C2803" t="str">
        <f t="shared" si="132"/>
        <v>f</v>
      </c>
      <c r="D2803" t="str">
        <f t="shared" si="133"/>
        <v>f</v>
      </c>
      <c r="E2803" t="str">
        <f>IF(COUNT(SEARCH({"04.","05.","09.","12."},CONCATENATE(P2802,U2802,AB2802,AH2802))),"t","f")</f>
        <v>f</v>
      </c>
      <c r="F2803" t="str">
        <f t="array" ref="F2803">IF(COUNT(SEARCH(HistorischeRubrieken,CONCATENATE(P2802,U2802,AB2802,AH2802))),"t","f")</f>
        <v>f</v>
      </c>
      <c r="G2803">
        <v>6</v>
      </c>
      <c r="H2803">
        <v>510039</v>
      </c>
      <c r="I2803" t="s">
        <v>2049</v>
      </c>
      <c r="J2803">
        <v>20120115</v>
      </c>
      <c r="K2803">
        <v>20120116</v>
      </c>
      <c r="M2803">
        <v>0</v>
      </c>
      <c r="N2803">
        <v>0</v>
      </c>
      <c r="O2803" t="s">
        <v>1999</v>
      </c>
      <c r="R2803">
        <v>0</v>
      </c>
      <c r="S2803" t="s">
        <v>271</v>
      </c>
      <c r="AA2803" t="s">
        <v>2000</v>
      </c>
      <c r="AC2803">
        <v>1</v>
      </c>
      <c r="AE2803">
        <v>1</v>
      </c>
      <c r="AF2803" t="s">
        <v>271</v>
      </c>
    </row>
    <row r="2804" spans="1:32" hidden="1" x14ac:dyDescent="0.25">
      <c r="A2804" t="str">
        <f t="array" ref="A2804">IF(COUNT(SEARCH(RubriekenHistorisch,CONCATENATE(P2803,U2803,AB2803,AH2803))),"t","f")</f>
        <v>f</v>
      </c>
      <c r="B2804" t="str">
        <f t="shared" si="131"/>
        <v>f</v>
      </c>
      <c r="C2804" t="str">
        <f t="shared" si="132"/>
        <v>f</v>
      </c>
      <c r="D2804" t="str">
        <f t="shared" si="133"/>
        <v>f</v>
      </c>
      <c r="E2804" t="str">
        <f>IF(COUNT(SEARCH({"04.","05.","09.","12."},CONCATENATE(P2803,U2803,AB2803,AH2803))),"t","f")</f>
        <v>f</v>
      </c>
      <c r="F2804" t="str">
        <f t="array" ref="F2804">IF(COUNT(SEARCH(HistorischeRubrieken,CONCATENATE(P2803,U2803,AB2803,AH2803))),"t","f")</f>
        <v>f</v>
      </c>
      <c r="G2804">
        <v>7</v>
      </c>
      <c r="H2804">
        <v>510039</v>
      </c>
      <c r="I2804" t="s">
        <v>2049</v>
      </c>
      <c r="J2804">
        <v>20120116</v>
      </c>
      <c r="K2804">
        <v>20120716</v>
      </c>
      <c r="M2804">
        <v>0</v>
      </c>
      <c r="N2804">
        <v>0</v>
      </c>
      <c r="O2804" t="s">
        <v>2001</v>
      </c>
      <c r="R2804">
        <v>0</v>
      </c>
      <c r="S2804" t="s">
        <v>271</v>
      </c>
      <c r="AA2804" t="s">
        <v>2000</v>
      </c>
      <c r="AC2804">
        <v>1</v>
      </c>
      <c r="AE2804">
        <v>1</v>
      </c>
      <c r="AF2804" t="s">
        <v>271</v>
      </c>
    </row>
    <row r="2805" spans="1:32" hidden="1" x14ac:dyDescent="0.25">
      <c r="A2805" t="str">
        <f t="array" ref="A2805">IF(COUNT(SEARCH(RubriekenHistorisch,CONCATENATE(P2804,U2804,AB2804,AH2804))),"t","f")</f>
        <v>f</v>
      </c>
      <c r="B2805" t="str">
        <f t="shared" si="131"/>
        <v>f</v>
      </c>
      <c r="C2805" t="str">
        <f t="shared" si="132"/>
        <v>f</v>
      </c>
      <c r="D2805" t="str">
        <f t="shared" si="133"/>
        <v>f</v>
      </c>
      <c r="E2805" t="str">
        <f>IF(COUNT(SEARCH({"04.","05.","09.","12."},CONCATENATE(P2804,U2804,AB2804,AH2804))),"t","f")</f>
        <v>f</v>
      </c>
      <c r="F2805" t="str">
        <f t="array" ref="F2805">IF(COUNT(SEARCH(HistorischeRubrieken,CONCATENATE(P2804,U2804,AB2804,AH2804))),"t","f")</f>
        <v>f</v>
      </c>
      <c r="G2805">
        <v>8</v>
      </c>
      <c r="H2805">
        <v>510039</v>
      </c>
      <c r="I2805" t="s">
        <v>2049</v>
      </c>
      <c r="J2805">
        <v>20120716</v>
      </c>
      <c r="K2805">
        <v>20140401</v>
      </c>
      <c r="M2805">
        <v>0</v>
      </c>
      <c r="N2805">
        <v>0</v>
      </c>
      <c r="O2805" t="s">
        <v>2001</v>
      </c>
      <c r="R2805">
        <v>0</v>
      </c>
      <c r="S2805" t="s">
        <v>271</v>
      </c>
      <c r="AA2805" t="s">
        <v>2000</v>
      </c>
      <c r="AC2805">
        <v>1</v>
      </c>
      <c r="AE2805">
        <v>1</v>
      </c>
      <c r="AF2805" t="s">
        <v>271</v>
      </c>
    </row>
    <row r="2806" spans="1:32" hidden="1" x14ac:dyDescent="0.25">
      <c r="A2806" t="str">
        <f t="array" ref="A2806">IF(COUNT(SEARCH(RubriekenHistorisch,CONCATENATE(P2805,U2805,AB2805,AH2805))),"t","f")</f>
        <v>f</v>
      </c>
      <c r="B2806" t="str">
        <f t="shared" si="131"/>
        <v>f</v>
      </c>
      <c r="C2806" t="str">
        <f t="shared" si="132"/>
        <v>f</v>
      </c>
      <c r="D2806" t="str">
        <f t="shared" si="133"/>
        <v>f</v>
      </c>
      <c r="E2806" t="str">
        <f>IF(COUNT(SEARCH({"04.","05.","09.","12."},CONCATENATE(P2805,U2805,AB2805,AH2805))),"t","f")</f>
        <v>f</v>
      </c>
      <c r="F2806" t="str">
        <f t="array" ref="F2806">IF(COUNT(SEARCH(HistorischeRubrieken,CONCATENATE(P2805,U2805,AB2805,AH2805))),"t","f")</f>
        <v>f</v>
      </c>
      <c r="G2806">
        <v>9</v>
      </c>
      <c r="H2806">
        <v>510039</v>
      </c>
      <c r="I2806" t="s">
        <v>2049</v>
      </c>
      <c r="J2806">
        <v>20140401</v>
      </c>
      <c r="K2806">
        <v>20150801</v>
      </c>
      <c r="M2806">
        <v>0</v>
      </c>
      <c r="N2806">
        <v>0</v>
      </c>
      <c r="O2806" t="s">
        <v>2003</v>
      </c>
      <c r="R2806">
        <v>0</v>
      </c>
      <c r="S2806" t="s">
        <v>271</v>
      </c>
      <c r="AA2806" t="s">
        <v>1611</v>
      </c>
      <c r="AC2806">
        <v>1</v>
      </c>
      <c r="AE2806">
        <v>1</v>
      </c>
      <c r="AF2806" t="s">
        <v>271</v>
      </c>
    </row>
    <row r="2807" spans="1:32" x14ac:dyDescent="0.25">
      <c r="A2807" t="str">
        <f t="array" ref="A2807">IF(COUNT(SEARCH(RubriekenHistorisch,CONCATENATE(P2806,U2806,AB2806,AH2806))),"t","f")</f>
        <v>f</v>
      </c>
      <c r="B2807" t="str">
        <f t="shared" si="131"/>
        <v>f</v>
      </c>
      <c r="C2807" t="str">
        <f t="shared" si="132"/>
        <v>f</v>
      </c>
      <c r="D2807" t="str">
        <f t="shared" si="133"/>
        <v>f</v>
      </c>
      <c r="E2807" t="str">
        <f>IF(COUNT(SEARCH({"04.","05.","09.","12."},CONCATENATE(P2806,U2806,AB2806,AH2806))),"t","f")</f>
        <v>f</v>
      </c>
      <c r="F2807" t="str">
        <f t="array" ref="F2807">IF(COUNT(SEARCH(HistorischeRubrieken,CONCATENATE(P2806,U2806,AB2806,AH2806))),"t","f")</f>
        <v>f</v>
      </c>
      <c r="G2807">
        <v>10</v>
      </c>
      <c r="H2807">
        <v>510039</v>
      </c>
      <c r="I2807" t="s">
        <v>2049</v>
      </c>
      <c r="J2807">
        <v>20150801</v>
      </c>
      <c r="M2807">
        <v>0</v>
      </c>
      <c r="N2807">
        <v>0</v>
      </c>
      <c r="O2807" t="s">
        <v>2003</v>
      </c>
      <c r="R2807">
        <v>0</v>
      </c>
      <c r="S2807" t="s">
        <v>271</v>
      </c>
      <c r="AA2807" t="s">
        <v>1613</v>
      </c>
      <c r="AC2807">
        <v>1</v>
      </c>
      <c r="AE2807">
        <v>1</v>
      </c>
      <c r="AF2807" t="s">
        <v>271</v>
      </c>
    </row>
    <row r="2808" spans="1:32" hidden="1" x14ac:dyDescent="0.25">
      <c r="A2808" t="str">
        <f t="array" ref="A2808">IF(COUNT(SEARCH(RubriekenHistorisch,CONCATENATE(P2807,U2807,AB2807,AH2807))),"t","f")</f>
        <v>f</v>
      </c>
      <c r="B2808" t="str">
        <f t="shared" si="131"/>
        <v>f</v>
      </c>
      <c r="C2808" t="str">
        <f t="shared" si="132"/>
        <v>f</v>
      </c>
      <c r="D2808" t="str">
        <f t="shared" si="133"/>
        <v>f</v>
      </c>
      <c r="E2808" t="str">
        <f>IF(COUNT(SEARCH({"04.","05.","09.","12."},CONCATENATE(P2807,U2807,AB2807,AH2807))),"t","f")</f>
        <v>f</v>
      </c>
      <c r="F2808" t="str">
        <f t="array" ref="F2808">IF(COUNT(SEARCH(HistorischeRubrieken,CONCATENATE(P2807,U2807,AB2807,AH2807))),"t","f")</f>
        <v>f</v>
      </c>
      <c r="G2808">
        <v>1</v>
      </c>
      <c r="H2808">
        <v>510040</v>
      </c>
      <c r="I2808" t="s">
        <v>2050</v>
      </c>
      <c r="J2808">
        <v>19971101</v>
      </c>
      <c r="K2808">
        <v>19980801</v>
      </c>
      <c r="M2808">
        <v>0</v>
      </c>
      <c r="N2808">
        <v>0</v>
      </c>
      <c r="O2808" t="s">
        <v>1992</v>
      </c>
      <c r="R2808">
        <v>0</v>
      </c>
      <c r="S2808" t="s">
        <v>271</v>
      </c>
      <c r="AA2808" t="s">
        <v>2005</v>
      </c>
      <c r="AC2808">
        <v>1</v>
      </c>
      <c r="AE2808">
        <v>1</v>
      </c>
      <c r="AF2808" t="s">
        <v>271</v>
      </c>
    </row>
    <row r="2809" spans="1:32" hidden="1" x14ac:dyDescent="0.25">
      <c r="A2809" t="str">
        <f t="array" ref="A2809">IF(COUNT(SEARCH(RubriekenHistorisch,CONCATENATE(P2808,U2808,AB2808,AH2808))),"t","f")</f>
        <v>f</v>
      </c>
      <c r="B2809" t="str">
        <f t="shared" si="131"/>
        <v>f</v>
      </c>
      <c r="C2809" t="str">
        <f t="shared" si="132"/>
        <v>f</v>
      </c>
      <c r="D2809" t="str">
        <f t="shared" si="133"/>
        <v>f</v>
      </c>
      <c r="E2809" t="str">
        <f>IF(COUNT(SEARCH({"04.","05.","09.","12."},CONCATENATE(P2808,U2808,AB2808,AH2808))),"t","f")</f>
        <v>f</v>
      </c>
      <c r="F2809" t="str">
        <f t="array" ref="F2809">IF(COUNT(SEARCH(HistorischeRubrieken,CONCATENATE(P2808,U2808,AB2808,AH2808))),"t","f")</f>
        <v>f</v>
      </c>
      <c r="G2809">
        <v>2</v>
      </c>
      <c r="H2809">
        <v>510040</v>
      </c>
      <c r="I2809" t="s">
        <v>2050</v>
      </c>
      <c r="J2809">
        <v>19980801</v>
      </c>
      <c r="K2809">
        <v>20010401</v>
      </c>
      <c r="M2809">
        <v>0</v>
      </c>
      <c r="N2809">
        <v>0</v>
      </c>
      <c r="O2809" t="s">
        <v>1992</v>
      </c>
      <c r="R2809">
        <v>0</v>
      </c>
      <c r="S2809" t="s">
        <v>271</v>
      </c>
      <c r="AA2809" t="s">
        <v>1993</v>
      </c>
      <c r="AC2809">
        <v>1</v>
      </c>
      <c r="AE2809">
        <v>1</v>
      </c>
      <c r="AF2809" t="s">
        <v>271</v>
      </c>
    </row>
    <row r="2810" spans="1:32" hidden="1" x14ac:dyDescent="0.25">
      <c r="A2810" t="str">
        <f t="array" ref="A2810">IF(COUNT(SEARCH(RubriekenHistorisch,CONCATENATE(P2809,U2809,AB2809,AH2809))),"t","f")</f>
        <v>f</v>
      </c>
      <c r="B2810" t="str">
        <f t="shared" si="131"/>
        <v>f</v>
      </c>
      <c r="C2810" t="str">
        <f t="shared" si="132"/>
        <v>f</v>
      </c>
      <c r="D2810" t="str">
        <f t="shared" si="133"/>
        <v>f</v>
      </c>
      <c r="E2810" t="str">
        <f>IF(COUNT(SEARCH({"04.","05.","09.","12."},CONCATENATE(P2809,U2809,AB2809,AH2809))),"t","f")</f>
        <v>f</v>
      </c>
      <c r="F2810" t="str">
        <f t="array" ref="F2810">IF(COUNT(SEARCH(HistorischeRubrieken,CONCATENATE(P2809,U2809,AB2809,AH2809))),"t","f")</f>
        <v>f</v>
      </c>
      <c r="G2810">
        <v>3</v>
      </c>
      <c r="H2810">
        <v>510040</v>
      </c>
      <c r="I2810" t="s">
        <v>2050</v>
      </c>
      <c r="J2810">
        <v>20010401</v>
      </c>
      <c r="K2810">
        <v>20071201</v>
      </c>
      <c r="M2810">
        <v>0</v>
      </c>
      <c r="N2810">
        <v>0</v>
      </c>
      <c r="O2810" t="s">
        <v>1994</v>
      </c>
      <c r="R2810">
        <v>0</v>
      </c>
      <c r="S2810" t="s">
        <v>271</v>
      </c>
      <c r="AA2810" t="s">
        <v>1995</v>
      </c>
      <c r="AC2810">
        <v>1</v>
      </c>
      <c r="AE2810">
        <v>1</v>
      </c>
      <c r="AF2810" t="s">
        <v>271</v>
      </c>
    </row>
    <row r="2811" spans="1:32" hidden="1" x14ac:dyDescent="0.25">
      <c r="A2811" t="str">
        <f t="array" ref="A2811">IF(COUNT(SEARCH(RubriekenHistorisch,CONCATENATE(P2810,U2810,AB2810,AH2810))),"t","f")</f>
        <v>f</v>
      </c>
      <c r="B2811" t="str">
        <f t="shared" si="131"/>
        <v>f</v>
      </c>
      <c r="C2811" t="str">
        <f t="shared" si="132"/>
        <v>f</v>
      </c>
      <c r="D2811" t="str">
        <f t="shared" si="133"/>
        <v>f</v>
      </c>
      <c r="E2811" t="str">
        <f>IF(COUNT(SEARCH({"04.","05.","09.","12."},CONCATENATE(P2810,U2810,AB2810,AH2810))),"t","f")</f>
        <v>f</v>
      </c>
      <c r="F2811" t="str">
        <f t="array" ref="F2811">IF(COUNT(SEARCH(HistorischeRubrieken,CONCATENATE(P2810,U2810,AB2810,AH2810))),"t","f")</f>
        <v>f</v>
      </c>
      <c r="G2811">
        <v>4</v>
      </c>
      <c r="H2811">
        <v>510040</v>
      </c>
      <c r="I2811" t="s">
        <v>2050</v>
      </c>
      <c r="J2811">
        <v>20071201</v>
      </c>
      <c r="K2811">
        <v>20100201</v>
      </c>
      <c r="M2811">
        <v>0</v>
      </c>
      <c r="N2811">
        <v>0</v>
      </c>
      <c r="O2811" t="s">
        <v>1996</v>
      </c>
      <c r="R2811">
        <v>0</v>
      </c>
      <c r="S2811" t="s">
        <v>271</v>
      </c>
      <c r="AA2811" t="s">
        <v>1997</v>
      </c>
      <c r="AC2811">
        <v>1</v>
      </c>
      <c r="AE2811">
        <v>1</v>
      </c>
      <c r="AF2811" t="s">
        <v>271</v>
      </c>
    </row>
    <row r="2812" spans="1:32" hidden="1" x14ac:dyDescent="0.25">
      <c r="A2812" t="str">
        <f t="array" ref="A2812">IF(COUNT(SEARCH(RubriekenHistorisch,CONCATENATE(P2811,U2811,AB2811,AH2811))),"t","f")</f>
        <v>f</v>
      </c>
      <c r="B2812" t="str">
        <f t="shared" si="131"/>
        <v>f</v>
      </c>
      <c r="C2812" t="str">
        <f t="shared" si="132"/>
        <v>f</v>
      </c>
      <c r="D2812" t="str">
        <f t="shared" si="133"/>
        <v>f</v>
      </c>
      <c r="E2812" t="str">
        <f>IF(COUNT(SEARCH({"04.","05.","09.","12."},CONCATENATE(P2811,U2811,AB2811,AH2811))),"t","f")</f>
        <v>f</v>
      </c>
      <c r="F2812" t="str">
        <f t="array" ref="F2812">IF(COUNT(SEARCH(HistorischeRubrieken,CONCATENATE(P2811,U2811,AB2811,AH2811))),"t","f")</f>
        <v>f</v>
      </c>
      <c r="G2812">
        <v>5</v>
      </c>
      <c r="H2812">
        <v>510040</v>
      </c>
      <c r="I2812" t="s">
        <v>2050</v>
      </c>
      <c r="J2812">
        <v>20100201</v>
      </c>
      <c r="K2812">
        <v>20120115</v>
      </c>
      <c r="M2812">
        <v>0</v>
      </c>
      <c r="N2812">
        <v>0</v>
      </c>
      <c r="O2812" t="s">
        <v>1996</v>
      </c>
      <c r="R2812">
        <v>0</v>
      </c>
      <c r="S2812" t="s">
        <v>271</v>
      </c>
      <c r="AA2812" t="s">
        <v>1998</v>
      </c>
      <c r="AC2812">
        <v>1</v>
      </c>
      <c r="AE2812">
        <v>1</v>
      </c>
      <c r="AF2812" t="s">
        <v>271</v>
      </c>
    </row>
    <row r="2813" spans="1:32" hidden="1" x14ac:dyDescent="0.25">
      <c r="A2813" t="str">
        <f t="array" ref="A2813">IF(COUNT(SEARCH(RubriekenHistorisch,CONCATENATE(P2812,U2812,AB2812,AH2812))),"t","f")</f>
        <v>f</v>
      </c>
      <c r="B2813" t="str">
        <f t="shared" si="131"/>
        <v>f</v>
      </c>
      <c r="C2813" t="str">
        <f t="shared" si="132"/>
        <v>f</v>
      </c>
      <c r="D2813" t="str">
        <f t="shared" si="133"/>
        <v>f</v>
      </c>
      <c r="E2813" t="str">
        <f>IF(COUNT(SEARCH({"04.","05.","09.","12."},CONCATENATE(P2812,U2812,AB2812,AH2812))),"t","f")</f>
        <v>f</v>
      </c>
      <c r="F2813" t="str">
        <f t="array" ref="F2813">IF(COUNT(SEARCH(HistorischeRubrieken,CONCATENATE(P2812,U2812,AB2812,AH2812))),"t","f")</f>
        <v>f</v>
      </c>
      <c r="G2813">
        <v>6</v>
      </c>
      <c r="H2813">
        <v>510040</v>
      </c>
      <c r="I2813" t="s">
        <v>2050</v>
      </c>
      <c r="J2813">
        <v>20120115</v>
      </c>
      <c r="K2813">
        <v>20120116</v>
      </c>
      <c r="M2813">
        <v>0</v>
      </c>
      <c r="N2813">
        <v>0</v>
      </c>
      <c r="O2813" t="s">
        <v>1999</v>
      </c>
      <c r="R2813">
        <v>0</v>
      </c>
      <c r="S2813" t="s">
        <v>271</v>
      </c>
      <c r="AA2813" t="s">
        <v>2000</v>
      </c>
      <c r="AC2813">
        <v>1</v>
      </c>
      <c r="AE2813">
        <v>1</v>
      </c>
      <c r="AF2813" t="s">
        <v>271</v>
      </c>
    </row>
    <row r="2814" spans="1:32" hidden="1" x14ac:dyDescent="0.25">
      <c r="A2814" t="str">
        <f t="array" ref="A2814">IF(COUNT(SEARCH(RubriekenHistorisch,CONCATENATE(P2813,U2813,AB2813,AH2813))),"t","f")</f>
        <v>f</v>
      </c>
      <c r="B2814" t="str">
        <f t="shared" si="131"/>
        <v>f</v>
      </c>
      <c r="C2814" t="str">
        <f t="shared" si="132"/>
        <v>f</v>
      </c>
      <c r="D2814" t="str">
        <f t="shared" si="133"/>
        <v>f</v>
      </c>
      <c r="E2814" t="str">
        <f>IF(COUNT(SEARCH({"04.","05.","09.","12."},CONCATENATE(P2813,U2813,AB2813,AH2813))),"t","f")</f>
        <v>f</v>
      </c>
      <c r="F2814" t="str">
        <f t="array" ref="F2814">IF(COUNT(SEARCH(HistorischeRubrieken,CONCATENATE(P2813,U2813,AB2813,AH2813))),"t","f")</f>
        <v>f</v>
      </c>
      <c r="G2814">
        <v>7</v>
      </c>
      <c r="H2814">
        <v>510040</v>
      </c>
      <c r="I2814" t="s">
        <v>2050</v>
      </c>
      <c r="J2814">
        <v>20120116</v>
      </c>
      <c r="K2814">
        <v>20120716</v>
      </c>
      <c r="M2814">
        <v>0</v>
      </c>
      <c r="N2814">
        <v>0</v>
      </c>
      <c r="O2814" t="s">
        <v>2001</v>
      </c>
      <c r="R2814">
        <v>0</v>
      </c>
      <c r="S2814" t="s">
        <v>271</v>
      </c>
      <c r="AA2814" t="s">
        <v>2000</v>
      </c>
      <c r="AC2814">
        <v>1</v>
      </c>
      <c r="AE2814">
        <v>1</v>
      </c>
      <c r="AF2814" t="s">
        <v>271</v>
      </c>
    </row>
    <row r="2815" spans="1:32" hidden="1" x14ac:dyDescent="0.25">
      <c r="A2815" t="str">
        <f t="array" ref="A2815">IF(COUNT(SEARCH(RubriekenHistorisch,CONCATENATE(P2814,U2814,AB2814,AH2814))),"t","f")</f>
        <v>f</v>
      </c>
      <c r="B2815" t="str">
        <f t="shared" si="131"/>
        <v>f</v>
      </c>
      <c r="C2815" t="str">
        <f t="shared" si="132"/>
        <v>f</v>
      </c>
      <c r="D2815" t="str">
        <f t="shared" si="133"/>
        <v>f</v>
      </c>
      <c r="E2815" t="str">
        <f>IF(COUNT(SEARCH({"04.","05.","09.","12."},CONCATENATE(P2814,U2814,AB2814,AH2814))),"t","f")</f>
        <v>f</v>
      </c>
      <c r="F2815" t="str">
        <f t="array" ref="F2815">IF(COUNT(SEARCH(HistorischeRubrieken,CONCATENATE(P2814,U2814,AB2814,AH2814))),"t","f")</f>
        <v>f</v>
      </c>
      <c r="G2815">
        <v>8</v>
      </c>
      <c r="H2815">
        <v>510040</v>
      </c>
      <c r="I2815" t="s">
        <v>2050</v>
      </c>
      <c r="J2815">
        <v>20120716</v>
      </c>
      <c r="K2815">
        <v>20130101</v>
      </c>
      <c r="M2815">
        <v>0</v>
      </c>
      <c r="N2815">
        <v>0</v>
      </c>
      <c r="O2815" t="s">
        <v>2001</v>
      </c>
      <c r="R2815">
        <v>0</v>
      </c>
      <c r="S2815" t="s">
        <v>271</v>
      </c>
      <c r="AA2815" t="s">
        <v>2000</v>
      </c>
      <c r="AC2815">
        <v>1</v>
      </c>
      <c r="AE2815">
        <v>1</v>
      </c>
      <c r="AF2815" t="s">
        <v>271</v>
      </c>
    </row>
    <row r="2816" spans="1:32" hidden="1" x14ac:dyDescent="0.25">
      <c r="A2816" t="str">
        <f t="array" ref="A2816">IF(COUNT(SEARCH(RubriekenHistorisch,CONCATENATE(P2815,U2815,AB2815,AH2815))),"t","f")</f>
        <v>f</v>
      </c>
      <c r="B2816" t="str">
        <f t="shared" si="131"/>
        <v>f</v>
      </c>
      <c r="C2816" t="str">
        <f t="shared" si="132"/>
        <v>f</v>
      </c>
      <c r="D2816" t="str">
        <f t="shared" si="133"/>
        <v>f</v>
      </c>
      <c r="E2816" t="str">
        <f>IF(COUNT(SEARCH({"04.","05.","09.","12."},CONCATENATE(P2815,U2815,AB2815,AH2815))),"t","f")</f>
        <v>f</v>
      </c>
      <c r="F2816" t="str">
        <f t="array" ref="F2816">IF(COUNT(SEARCH(HistorischeRubrieken,CONCATENATE(P2815,U2815,AB2815,AH2815))),"t","f")</f>
        <v>f</v>
      </c>
      <c r="G2816">
        <v>9</v>
      </c>
      <c r="H2816">
        <v>510040</v>
      </c>
      <c r="I2816" t="s">
        <v>2050</v>
      </c>
      <c r="J2816">
        <v>20130101</v>
      </c>
      <c r="K2816">
        <v>20130201</v>
      </c>
      <c r="M2816">
        <v>0</v>
      </c>
      <c r="N2816">
        <v>0</v>
      </c>
      <c r="U2816" t="s">
        <v>2051</v>
      </c>
      <c r="V2816">
        <v>2</v>
      </c>
      <c r="W2816">
        <v>0</v>
      </c>
      <c r="X2816">
        <v>20130122</v>
      </c>
      <c r="Y2816">
        <v>0</v>
      </c>
      <c r="Z2816" t="s">
        <v>271</v>
      </c>
    </row>
    <row r="2817" spans="1:32" hidden="1" x14ac:dyDescent="0.25">
      <c r="A2817" t="str">
        <f t="array" ref="A2817">IF(COUNT(SEARCH(RubriekenHistorisch,CONCATENATE(P2816,U2816,AB2816,AH2816))),"t","f")</f>
        <v>f</v>
      </c>
      <c r="B2817" t="str">
        <f t="shared" si="131"/>
        <v>f</v>
      </c>
      <c r="C2817" t="str">
        <f t="shared" si="132"/>
        <v>t</v>
      </c>
      <c r="D2817" t="str">
        <f t="shared" si="133"/>
        <v>f</v>
      </c>
      <c r="E2817" t="str">
        <f>IF(COUNT(SEARCH({"04.","05.","09.","12."},CONCATENATE(P2816,U2816,AB2816,AH2816))),"t","f")</f>
        <v>f</v>
      </c>
      <c r="F2817" t="str">
        <f t="array" ref="F2817">IF(COUNT(SEARCH(HistorischeRubrieken,CONCATENATE(P2816,U2816,AB2816,AH2816))),"t","f")</f>
        <v>f</v>
      </c>
      <c r="G2817">
        <v>1</v>
      </c>
      <c r="H2817">
        <v>510041</v>
      </c>
      <c r="I2817" t="s">
        <v>2052</v>
      </c>
      <c r="J2817">
        <v>19980201</v>
      </c>
      <c r="K2817">
        <v>20010401</v>
      </c>
      <c r="M2817">
        <v>0</v>
      </c>
      <c r="N2817">
        <v>0</v>
      </c>
      <c r="O2817" t="s">
        <v>1992</v>
      </c>
      <c r="R2817">
        <v>0</v>
      </c>
      <c r="S2817" t="s">
        <v>271</v>
      </c>
      <c r="AA2817" t="s">
        <v>1993</v>
      </c>
      <c r="AC2817">
        <v>1</v>
      </c>
      <c r="AE2817">
        <v>1</v>
      </c>
      <c r="AF2817" t="s">
        <v>271</v>
      </c>
    </row>
    <row r="2818" spans="1:32" hidden="1" x14ac:dyDescent="0.25">
      <c r="A2818" t="str">
        <f t="array" ref="A2818">IF(COUNT(SEARCH(RubriekenHistorisch,CONCATENATE(P2817,U2817,AB2817,AH2817))),"t","f")</f>
        <v>f</v>
      </c>
      <c r="B2818" t="str">
        <f t="shared" si="131"/>
        <v>f</v>
      </c>
      <c r="C2818" t="str">
        <f t="shared" si="132"/>
        <v>f</v>
      </c>
      <c r="D2818" t="str">
        <f t="shared" si="133"/>
        <v>f</v>
      </c>
      <c r="E2818" t="str">
        <f>IF(COUNT(SEARCH({"04.","05.","09.","12."},CONCATENATE(P2817,U2817,AB2817,AH2817))),"t","f")</f>
        <v>f</v>
      </c>
      <c r="F2818" t="str">
        <f t="array" ref="F2818">IF(COUNT(SEARCH(HistorischeRubrieken,CONCATENATE(P2817,U2817,AB2817,AH2817))),"t","f")</f>
        <v>f</v>
      </c>
      <c r="G2818">
        <v>2</v>
      </c>
      <c r="H2818">
        <v>510041</v>
      </c>
      <c r="I2818" t="s">
        <v>2052</v>
      </c>
      <c r="J2818">
        <v>20010401</v>
      </c>
      <c r="K2818">
        <v>20071201</v>
      </c>
      <c r="M2818">
        <v>0</v>
      </c>
      <c r="N2818">
        <v>0</v>
      </c>
      <c r="O2818" t="s">
        <v>1994</v>
      </c>
      <c r="R2818">
        <v>0</v>
      </c>
      <c r="S2818" t="s">
        <v>271</v>
      </c>
      <c r="AA2818" t="s">
        <v>1995</v>
      </c>
      <c r="AC2818">
        <v>1</v>
      </c>
      <c r="AE2818">
        <v>1</v>
      </c>
      <c r="AF2818" t="s">
        <v>271</v>
      </c>
    </row>
    <row r="2819" spans="1:32" hidden="1" x14ac:dyDescent="0.25">
      <c r="A2819" t="str">
        <f t="array" ref="A2819">IF(COUNT(SEARCH(RubriekenHistorisch,CONCATENATE(P2818,U2818,AB2818,AH2818))),"t","f")</f>
        <v>f</v>
      </c>
      <c r="B2819" t="str">
        <f t="shared" ref="B2819:B2882" si="134">IF(COUNT(SEARCH("07.66.20",CONCATENATE(P2818,U2818,AB2818,AH2818))),"t","f")</f>
        <v>f</v>
      </c>
      <c r="C2819" t="str">
        <f t="shared" ref="C2819:C2882" si="135">IF(COUNT(SEARCH("14.40.10",CONCATENATE(P2818,U2818,AB2818,AH2818))),"t","f")</f>
        <v>f</v>
      </c>
      <c r="D2819" t="str">
        <f t="shared" si="133"/>
        <v>f</v>
      </c>
      <c r="E2819" t="str">
        <f>IF(COUNT(SEARCH({"04.","05.","09.","12."},CONCATENATE(P2818,U2818,AB2818,AH2818))),"t","f")</f>
        <v>f</v>
      </c>
      <c r="F2819" t="str">
        <f t="array" ref="F2819">IF(COUNT(SEARCH(HistorischeRubrieken,CONCATENATE(P2818,U2818,AB2818,AH2818))),"t","f")</f>
        <v>f</v>
      </c>
      <c r="G2819">
        <v>3</v>
      </c>
      <c r="H2819">
        <v>510041</v>
      </c>
      <c r="I2819" t="s">
        <v>2052</v>
      </c>
      <c r="J2819">
        <v>20071201</v>
      </c>
      <c r="K2819">
        <v>20100201</v>
      </c>
      <c r="M2819">
        <v>0</v>
      </c>
      <c r="N2819">
        <v>0</v>
      </c>
      <c r="O2819" t="s">
        <v>1996</v>
      </c>
      <c r="R2819">
        <v>0</v>
      </c>
      <c r="S2819" t="s">
        <v>271</v>
      </c>
      <c r="AA2819" t="s">
        <v>1997</v>
      </c>
      <c r="AC2819">
        <v>1</v>
      </c>
      <c r="AE2819">
        <v>1</v>
      </c>
      <c r="AF2819" t="s">
        <v>271</v>
      </c>
    </row>
    <row r="2820" spans="1:32" hidden="1" x14ac:dyDescent="0.25">
      <c r="A2820" t="str">
        <f t="array" ref="A2820">IF(COUNT(SEARCH(RubriekenHistorisch,CONCATENATE(P2819,U2819,AB2819,AH2819))),"t","f")</f>
        <v>f</v>
      </c>
      <c r="B2820" t="str">
        <f t="shared" si="134"/>
        <v>f</v>
      </c>
      <c r="C2820" t="str">
        <f t="shared" si="135"/>
        <v>f</v>
      </c>
      <c r="D2820" t="str">
        <f t="shared" ref="D2820:D2883" si="136">IF(COUNT(SEARCH("- 0",CONCATENATE(P2819,U2819,AB2819,AH2819))),"t","f")</f>
        <v>f</v>
      </c>
      <c r="E2820" t="str">
        <f>IF(COUNT(SEARCH({"04.","05.","09.","12."},CONCATENATE(P2819,U2819,AB2819,AH2819))),"t","f")</f>
        <v>f</v>
      </c>
      <c r="F2820" t="str">
        <f t="array" ref="F2820">IF(COUNT(SEARCH(HistorischeRubrieken,CONCATENATE(P2819,U2819,AB2819,AH2819))),"t","f")</f>
        <v>f</v>
      </c>
      <c r="G2820">
        <v>4</v>
      </c>
      <c r="H2820">
        <v>510041</v>
      </c>
      <c r="I2820" t="s">
        <v>2052</v>
      </c>
      <c r="J2820">
        <v>20100201</v>
      </c>
      <c r="K2820">
        <v>20120115</v>
      </c>
      <c r="M2820">
        <v>0</v>
      </c>
      <c r="N2820">
        <v>0</v>
      </c>
      <c r="O2820" t="s">
        <v>1996</v>
      </c>
      <c r="R2820">
        <v>0</v>
      </c>
      <c r="S2820" t="s">
        <v>271</v>
      </c>
      <c r="AA2820" t="s">
        <v>1998</v>
      </c>
      <c r="AC2820">
        <v>1</v>
      </c>
      <c r="AE2820">
        <v>1</v>
      </c>
      <c r="AF2820" t="s">
        <v>271</v>
      </c>
    </row>
    <row r="2821" spans="1:32" hidden="1" x14ac:dyDescent="0.25">
      <c r="A2821" t="str">
        <f t="array" ref="A2821">IF(COUNT(SEARCH(RubriekenHistorisch,CONCATENATE(P2820,U2820,AB2820,AH2820))),"t","f")</f>
        <v>f</v>
      </c>
      <c r="B2821" t="str">
        <f t="shared" si="134"/>
        <v>f</v>
      </c>
      <c r="C2821" t="str">
        <f t="shared" si="135"/>
        <v>f</v>
      </c>
      <c r="D2821" t="str">
        <f t="shared" si="136"/>
        <v>f</v>
      </c>
      <c r="E2821" t="str">
        <f>IF(COUNT(SEARCH({"04.","05.","09.","12."},CONCATENATE(P2820,U2820,AB2820,AH2820))),"t","f")</f>
        <v>f</v>
      </c>
      <c r="F2821" t="str">
        <f t="array" ref="F2821">IF(COUNT(SEARCH(HistorischeRubrieken,CONCATENATE(P2820,U2820,AB2820,AH2820))),"t","f")</f>
        <v>f</v>
      </c>
      <c r="G2821">
        <v>5</v>
      </c>
      <c r="H2821">
        <v>510041</v>
      </c>
      <c r="I2821" t="s">
        <v>2052</v>
      </c>
      <c r="J2821">
        <v>20120115</v>
      </c>
      <c r="K2821">
        <v>20120116</v>
      </c>
      <c r="M2821">
        <v>0</v>
      </c>
      <c r="N2821">
        <v>0</v>
      </c>
      <c r="O2821" t="s">
        <v>1999</v>
      </c>
      <c r="R2821">
        <v>0</v>
      </c>
      <c r="S2821" t="s">
        <v>271</v>
      </c>
      <c r="AA2821" t="s">
        <v>2000</v>
      </c>
      <c r="AC2821">
        <v>1</v>
      </c>
      <c r="AE2821">
        <v>1</v>
      </c>
      <c r="AF2821" t="s">
        <v>271</v>
      </c>
    </row>
    <row r="2822" spans="1:32" hidden="1" x14ac:dyDescent="0.25">
      <c r="A2822" t="str">
        <f t="array" ref="A2822">IF(COUNT(SEARCH(RubriekenHistorisch,CONCATENATE(P2821,U2821,AB2821,AH2821))),"t","f")</f>
        <v>f</v>
      </c>
      <c r="B2822" t="str">
        <f t="shared" si="134"/>
        <v>f</v>
      </c>
      <c r="C2822" t="str">
        <f t="shared" si="135"/>
        <v>f</v>
      </c>
      <c r="D2822" t="str">
        <f t="shared" si="136"/>
        <v>f</v>
      </c>
      <c r="E2822" t="str">
        <f>IF(COUNT(SEARCH({"04.","05.","09.","12."},CONCATENATE(P2821,U2821,AB2821,AH2821))),"t","f")</f>
        <v>f</v>
      </c>
      <c r="F2822" t="str">
        <f t="array" ref="F2822">IF(COUNT(SEARCH(HistorischeRubrieken,CONCATENATE(P2821,U2821,AB2821,AH2821))),"t","f")</f>
        <v>f</v>
      </c>
      <c r="G2822">
        <v>6</v>
      </c>
      <c r="H2822">
        <v>510041</v>
      </c>
      <c r="I2822" t="s">
        <v>2052</v>
      </c>
      <c r="J2822">
        <v>20120116</v>
      </c>
      <c r="K2822">
        <v>20120716</v>
      </c>
      <c r="M2822">
        <v>0</v>
      </c>
      <c r="N2822">
        <v>0</v>
      </c>
      <c r="O2822" t="s">
        <v>2001</v>
      </c>
      <c r="R2822">
        <v>0</v>
      </c>
      <c r="S2822" t="s">
        <v>271</v>
      </c>
      <c r="AA2822" t="s">
        <v>2000</v>
      </c>
      <c r="AC2822">
        <v>1</v>
      </c>
      <c r="AE2822">
        <v>1</v>
      </c>
      <c r="AF2822" t="s">
        <v>271</v>
      </c>
    </row>
    <row r="2823" spans="1:32" hidden="1" x14ac:dyDescent="0.25">
      <c r="A2823" t="str">
        <f t="array" ref="A2823">IF(COUNT(SEARCH(RubriekenHistorisch,CONCATENATE(P2822,U2822,AB2822,AH2822))),"t","f")</f>
        <v>f</v>
      </c>
      <c r="B2823" t="str">
        <f t="shared" si="134"/>
        <v>f</v>
      </c>
      <c r="C2823" t="str">
        <f t="shared" si="135"/>
        <v>f</v>
      </c>
      <c r="D2823" t="str">
        <f t="shared" si="136"/>
        <v>f</v>
      </c>
      <c r="E2823" t="str">
        <f>IF(COUNT(SEARCH({"04.","05.","09.","12."},CONCATENATE(P2822,U2822,AB2822,AH2822))),"t","f")</f>
        <v>f</v>
      </c>
      <c r="F2823" t="str">
        <f t="array" ref="F2823">IF(COUNT(SEARCH(HistorischeRubrieken,CONCATENATE(P2822,U2822,AB2822,AH2822))),"t","f")</f>
        <v>f</v>
      </c>
      <c r="G2823">
        <v>7</v>
      </c>
      <c r="H2823">
        <v>510041</v>
      </c>
      <c r="I2823" t="s">
        <v>2052</v>
      </c>
      <c r="J2823">
        <v>20120716</v>
      </c>
      <c r="K2823">
        <v>20140401</v>
      </c>
      <c r="M2823">
        <v>0</v>
      </c>
      <c r="N2823">
        <v>0</v>
      </c>
      <c r="O2823" t="s">
        <v>2001</v>
      </c>
      <c r="R2823">
        <v>0</v>
      </c>
      <c r="S2823" t="s">
        <v>271</v>
      </c>
      <c r="AA2823" t="s">
        <v>2000</v>
      </c>
      <c r="AC2823">
        <v>1</v>
      </c>
      <c r="AE2823">
        <v>1</v>
      </c>
      <c r="AF2823" t="s">
        <v>271</v>
      </c>
    </row>
    <row r="2824" spans="1:32" hidden="1" x14ac:dyDescent="0.25">
      <c r="A2824" t="str">
        <f t="array" ref="A2824">IF(COUNT(SEARCH(RubriekenHistorisch,CONCATENATE(P2823,U2823,AB2823,AH2823))),"t","f")</f>
        <v>f</v>
      </c>
      <c r="B2824" t="str">
        <f t="shared" si="134"/>
        <v>f</v>
      </c>
      <c r="C2824" t="str">
        <f t="shared" si="135"/>
        <v>f</v>
      </c>
      <c r="D2824" t="str">
        <f t="shared" si="136"/>
        <v>f</v>
      </c>
      <c r="E2824" t="str">
        <f>IF(COUNT(SEARCH({"04.","05.","09.","12."},CONCATENATE(P2823,U2823,AB2823,AH2823))),"t","f")</f>
        <v>f</v>
      </c>
      <c r="F2824" t="str">
        <f t="array" ref="F2824">IF(COUNT(SEARCH(HistorischeRubrieken,CONCATENATE(P2823,U2823,AB2823,AH2823))),"t","f")</f>
        <v>f</v>
      </c>
      <c r="G2824">
        <v>8</v>
      </c>
      <c r="H2824">
        <v>510041</v>
      </c>
      <c r="I2824" t="s">
        <v>2052</v>
      </c>
      <c r="J2824">
        <v>20140401</v>
      </c>
      <c r="K2824">
        <v>20150801</v>
      </c>
      <c r="M2824">
        <v>0</v>
      </c>
      <c r="N2824">
        <v>0</v>
      </c>
      <c r="O2824" t="s">
        <v>2003</v>
      </c>
      <c r="R2824">
        <v>0</v>
      </c>
      <c r="S2824" t="s">
        <v>271</v>
      </c>
      <c r="AA2824" t="s">
        <v>1611</v>
      </c>
      <c r="AC2824">
        <v>1</v>
      </c>
      <c r="AE2824">
        <v>1</v>
      </c>
      <c r="AF2824" t="s">
        <v>271</v>
      </c>
    </row>
    <row r="2825" spans="1:32" x14ac:dyDescent="0.25">
      <c r="A2825" t="str">
        <f t="array" ref="A2825">IF(COUNT(SEARCH(RubriekenHistorisch,CONCATENATE(P2824,U2824,AB2824,AH2824))),"t","f")</f>
        <v>f</v>
      </c>
      <c r="B2825" t="str">
        <f t="shared" si="134"/>
        <v>f</v>
      </c>
      <c r="C2825" t="str">
        <f t="shared" si="135"/>
        <v>f</v>
      </c>
      <c r="D2825" t="str">
        <f t="shared" si="136"/>
        <v>f</v>
      </c>
      <c r="E2825" t="str">
        <f>IF(COUNT(SEARCH({"04.","05.","09.","12."},CONCATENATE(P2824,U2824,AB2824,AH2824))),"t","f")</f>
        <v>f</v>
      </c>
      <c r="F2825" t="str">
        <f t="array" ref="F2825">IF(COUNT(SEARCH(HistorischeRubrieken,CONCATENATE(P2824,U2824,AB2824,AH2824))),"t","f")</f>
        <v>f</v>
      </c>
      <c r="G2825">
        <v>9</v>
      </c>
      <c r="H2825">
        <v>510041</v>
      </c>
      <c r="I2825" t="s">
        <v>2052</v>
      </c>
      <c r="J2825">
        <v>20150801</v>
      </c>
      <c r="M2825">
        <v>0</v>
      </c>
      <c r="N2825">
        <v>0</v>
      </c>
      <c r="O2825" t="s">
        <v>2003</v>
      </c>
      <c r="R2825">
        <v>0</v>
      </c>
      <c r="S2825" t="s">
        <v>271</v>
      </c>
      <c r="AA2825" t="s">
        <v>1613</v>
      </c>
      <c r="AC2825">
        <v>1</v>
      </c>
      <c r="AE2825">
        <v>1</v>
      </c>
      <c r="AF2825" t="s">
        <v>271</v>
      </c>
    </row>
    <row r="2826" spans="1:32" hidden="1" x14ac:dyDescent="0.25">
      <c r="A2826" t="str">
        <f t="array" ref="A2826">IF(COUNT(SEARCH(RubriekenHistorisch,CONCATENATE(P2825,U2825,AB2825,AH2825))),"t","f")</f>
        <v>f</v>
      </c>
      <c r="B2826" t="str">
        <f t="shared" si="134"/>
        <v>f</v>
      </c>
      <c r="C2826" t="str">
        <f t="shared" si="135"/>
        <v>f</v>
      </c>
      <c r="D2826" t="str">
        <f t="shared" si="136"/>
        <v>f</v>
      </c>
      <c r="E2826" t="str">
        <f>IF(COUNT(SEARCH({"04.","05.","09.","12."},CONCATENATE(P2825,U2825,AB2825,AH2825))),"t","f")</f>
        <v>f</v>
      </c>
      <c r="F2826" t="str">
        <f t="array" ref="F2826">IF(COUNT(SEARCH(HistorischeRubrieken,CONCATENATE(P2825,U2825,AB2825,AH2825))),"t","f")</f>
        <v>f</v>
      </c>
      <c r="G2826">
        <v>1</v>
      </c>
      <c r="H2826">
        <v>510042</v>
      </c>
      <c r="I2826" t="s">
        <v>2053</v>
      </c>
      <c r="J2826">
        <v>20011201</v>
      </c>
      <c r="K2826">
        <v>20071201</v>
      </c>
      <c r="M2826">
        <v>0</v>
      </c>
      <c r="N2826">
        <v>0</v>
      </c>
      <c r="O2826" t="s">
        <v>1994</v>
      </c>
      <c r="R2826">
        <v>0</v>
      </c>
      <c r="S2826" t="s">
        <v>271</v>
      </c>
      <c r="AA2826" t="s">
        <v>1995</v>
      </c>
      <c r="AC2826">
        <v>1</v>
      </c>
      <c r="AE2826">
        <v>1</v>
      </c>
      <c r="AF2826" t="s">
        <v>271</v>
      </c>
    </row>
    <row r="2827" spans="1:32" hidden="1" x14ac:dyDescent="0.25">
      <c r="A2827" t="str">
        <f t="array" ref="A2827">IF(COUNT(SEARCH(RubriekenHistorisch,CONCATENATE(P2826,U2826,AB2826,AH2826))),"t","f")</f>
        <v>f</v>
      </c>
      <c r="B2827" t="str">
        <f t="shared" si="134"/>
        <v>f</v>
      </c>
      <c r="C2827" t="str">
        <f t="shared" si="135"/>
        <v>f</v>
      </c>
      <c r="D2827" t="str">
        <f t="shared" si="136"/>
        <v>f</v>
      </c>
      <c r="E2827" t="str">
        <f>IF(COUNT(SEARCH({"04.","05.","09.","12."},CONCATENATE(P2826,U2826,AB2826,AH2826))),"t","f")</f>
        <v>f</v>
      </c>
      <c r="F2827" t="str">
        <f t="array" ref="F2827">IF(COUNT(SEARCH(HistorischeRubrieken,CONCATENATE(P2826,U2826,AB2826,AH2826))),"t","f")</f>
        <v>f</v>
      </c>
      <c r="G2827">
        <v>2</v>
      </c>
      <c r="H2827">
        <v>510042</v>
      </c>
      <c r="I2827" t="s">
        <v>2053</v>
      </c>
      <c r="J2827">
        <v>20071201</v>
      </c>
      <c r="K2827">
        <v>20100201</v>
      </c>
      <c r="M2827">
        <v>0</v>
      </c>
      <c r="N2827">
        <v>0</v>
      </c>
      <c r="O2827" t="s">
        <v>1996</v>
      </c>
      <c r="R2827">
        <v>0</v>
      </c>
      <c r="S2827" t="s">
        <v>271</v>
      </c>
      <c r="AA2827" t="s">
        <v>1997</v>
      </c>
      <c r="AC2827">
        <v>1</v>
      </c>
      <c r="AE2827">
        <v>1</v>
      </c>
      <c r="AF2827" t="s">
        <v>271</v>
      </c>
    </row>
    <row r="2828" spans="1:32" hidden="1" x14ac:dyDescent="0.25">
      <c r="A2828" t="str">
        <f t="array" ref="A2828">IF(COUNT(SEARCH(RubriekenHistorisch,CONCATENATE(P2827,U2827,AB2827,AH2827))),"t","f")</f>
        <v>f</v>
      </c>
      <c r="B2828" t="str">
        <f t="shared" si="134"/>
        <v>f</v>
      </c>
      <c r="C2828" t="str">
        <f t="shared" si="135"/>
        <v>f</v>
      </c>
      <c r="D2828" t="str">
        <f t="shared" si="136"/>
        <v>f</v>
      </c>
      <c r="E2828" t="str">
        <f>IF(COUNT(SEARCH({"04.","05.","09.","12."},CONCATENATE(P2827,U2827,AB2827,AH2827))),"t","f")</f>
        <v>f</v>
      </c>
      <c r="F2828" t="str">
        <f t="array" ref="F2828">IF(COUNT(SEARCH(HistorischeRubrieken,CONCATENATE(P2827,U2827,AB2827,AH2827))),"t","f")</f>
        <v>f</v>
      </c>
      <c r="G2828">
        <v>3</v>
      </c>
      <c r="H2828">
        <v>510042</v>
      </c>
      <c r="I2828" t="s">
        <v>2053</v>
      </c>
      <c r="J2828">
        <v>20100201</v>
      </c>
      <c r="K2828">
        <v>20120115</v>
      </c>
      <c r="M2828">
        <v>0</v>
      </c>
      <c r="N2828">
        <v>0</v>
      </c>
      <c r="O2828" t="s">
        <v>1996</v>
      </c>
      <c r="R2828">
        <v>0</v>
      </c>
      <c r="S2828" t="s">
        <v>271</v>
      </c>
      <c r="AA2828" t="s">
        <v>1998</v>
      </c>
      <c r="AC2828">
        <v>1</v>
      </c>
      <c r="AE2828">
        <v>1</v>
      </c>
      <c r="AF2828" t="s">
        <v>271</v>
      </c>
    </row>
    <row r="2829" spans="1:32" hidden="1" x14ac:dyDescent="0.25">
      <c r="A2829" t="str">
        <f t="array" ref="A2829">IF(COUNT(SEARCH(RubriekenHistorisch,CONCATENATE(P2828,U2828,AB2828,AH2828))),"t","f")</f>
        <v>f</v>
      </c>
      <c r="B2829" t="str">
        <f t="shared" si="134"/>
        <v>f</v>
      </c>
      <c r="C2829" t="str">
        <f t="shared" si="135"/>
        <v>f</v>
      </c>
      <c r="D2829" t="str">
        <f t="shared" si="136"/>
        <v>f</v>
      </c>
      <c r="E2829" t="str">
        <f>IF(COUNT(SEARCH({"04.","05.","09.","12."},CONCATENATE(P2828,U2828,AB2828,AH2828))),"t","f")</f>
        <v>f</v>
      </c>
      <c r="F2829" t="str">
        <f t="array" ref="F2829">IF(COUNT(SEARCH(HistorischeRubrieken,CONCATENATE(P2828,U2828,AB2828,AH2828))),"t","f")</f>
        <v>f</v>
      </c>
      <c r="G2829">
        <v>4</v>
      </c>
      <c r="H2829">
        <v>510042</v>
      </c>
      <c r="I2829" t="s">
        <v>2053</v>
      </c>
      <c r="J2829">
        <v>20120115</v>
      </c>
      <c r="K2829">
        <v>20120116</v>
      </c>
      <c r="M2829">
        <v>0</v>
      </c>
      <c r="N2829">
        <v>0</v>
      </c>
      <c r="O2829" t="s">
        <v>1999</v>
      </c>
      <c r="R2829">
        <v>0</v>
      </c>
      <c r="S2829" t="s">
        <v>271</v>
      </c>
      <c r="AA2829" t="s">
        <v>2000</v>
      </c>
      <c r="AC2829">
        <v>1</v>
      </c>
      <c r="AE2829">
        <v>1</v>
      </c>
      <c r="AF2829" t="s">
        <v>271</v>
      </c>
    </row>
    <row r="2830" spans="1:32" hidden="1" x14ac:dyDescent="0.25">
      <c r="A2830" t="str">
        <f t="array" ref="A2830">IF(COUNT(SEARCH(RubriekenHistorisch,CONCATENATE(P2829,U2829,AB2829,AH2829))),"t","f")</f>
        <v>f</v>
      </c>
      <c r="B2830" t="str">
        <f t="shared" si="134"/>
        <v>f</v>
      </c>
      <c r="C2830" t="str">
        <f t="shared" si="135"/>
        <v>f</v>
      </c>
      <c r="D2830" t="str">
        <f t="shared" si="136"/>
        <v>f</v>
      </c>
      <c r="E2830" t="str">
        <f>IF(COUNT(SEARCH({"04.","05.","09.","12."},CONCATENATE(P2829,U2829,AB2829,AH2829))),"t","f")</f>
        <v>f</v>
      </c>
      <c r="F2830" t="str">
        <f t="array" ref="F2830">IF(COUNT(SEARCH(HistorischeRubrieken,CONCATENATE(P2829,U2829,AB2829,AH2829))),"t","f")</f>
        <v>f</v>
      </c>
      <c r="G2830">
        <v>5</v>
      </c>
      <c r="H2830">
        <v>510042</v>
      </c>
      <c r="I2830" t="s">
        <v>2053</v>
      </c>
      <c r="J2830">
        <v>20120116</v>
      </c>
      <c r="K2830">
        <v>20120716</v>
      </c>
      <c r="M2830">
        <v>0</v>
      </c>
      <c r="N2830">
        <v>0</v>
      </c>
      <c r="O2830" t="s">
        <v>2001</v>
      </c>
      <c r="R2830">
        <v>0</v>
      </c>
      <c r="S2830" t="s">
        <v>271</v>
      </c>
      <c r="AA2830" t="s">
        <v>2000</v>
      </c>
      <c r="AC2830">
        <v>1</v>
      </c>
      <c r="AE2830">
        <v>1</v>
      </c>
      <c r="AF2830" t="s">
        <v>271</v>
      </c>
    </row>
    <row r="2831" spans="1:32" hidden="1" x14ac:dyDescent="0.25">
      <c r="A2831" t="str">
        <f t="array" ref="A2831">IF(COUNT(SEARCH(RubriekenHistorisch,CONCATENATE(P2830,U2830,AB2830,AH2830))),"t","f")</f>
        <v>f</v>
      </c>
      <c r="B2831" t="str">
        <f t="shared" si="134"/>
        <v>f</v>
      </c>
      <c r="C2831" t="str">
        <f t="shared" si="135"/>
        <v>f</v>
      </c>
      <c r="D2831" t="str">
        <f t="shared" si="136"/>
        <v>f</v>
      </c>
      <c r="E2831" t="str">
        <f>IF(COUNT(SEARCH({"04.","05.","09.","12."},CONCATENATE(P2830,U2830,AB2830,AH2830))),"t","f")</f>
        <v>f</v>
      </c>
      <c r="F2831" t="str">
        <f t="array" ref="F2831">IF(COUNT(SEARCH(HistorischeRubrieken,CONCATENATE(P2830,U2830,AB2830,AH2830))),"t","f")</f>
        <v>f</v>
      </c>
      <c r="G2831">
        <v>6</v>
      </c>
      <c r="H2831">
        <v>510042</v>
      </c>
      <c r="I2831" t="s">
        <v>2053</v>
      </c>
      <c r="J2831">
        <v>20120716</v>
      </c>
      <c r="K2831">
        <v>20140401</v>
      </c>
      <c r="M2831">
        <v>0</v>
      </c>
      <c r="N2831">
        <v>0</v>
      </c>
      <c r="O2831" t="s">
        <v>2001</v>
      </c>
      <c r="R2831">
        <v>0</v>
      </c>
      <c r="S2831" t="s">
        <v>271</v>
      </c>
      <c r="AA2831" t="s">
        <v>2000</v>
      </c>
      <c r="AC2831">
        <v>1</v>
      </c>
      <c r="AE2831">
        <v>1</v>
      </c>
      <c r="AF2831" t="s">
        <v>271</v>
      </c>
    </row>
    <row r="2832" spans="1:32" hidden="1" x14ac:dyDescent="0.25">
      <c r="A2832" t="str">
        <f t="array" ref="A2832">IF(COUNT(SEARCH(RubriekenHistorisch,CONCATENATE(P2831,U2831,AB2831,AH2831))),"t","f")</f>
        <v>f</v>
      </c>
      <c r="B2832" t="str">
        <f t="shared" si="134"/>
        <v>f</v>
      </c>
      <c r="C2832" t="str">
        <f t="shared" si="135"/>
        <v>f</v>
      </c>
      <c r="D2832" t="str">
        <f t="shared" si="136"/>
        <v>f</v>
      </c>
      <c r="E2832" t="str">
        <f>IF(COUNT(SEARCH({"04.","05.","09.","12."},CONCATENATE(P2831,U2831,AB2831,AH2831))),"t","f")</f>
        <v>f</v>
      </c>
      <c r="F2832" t="str">
        <f t="array" ref="F2832">IF(COUNT(SEARCH(HistorischeRubrieken,CONCATENATE(P2831,U2831,AB2831,AH2831))),"t","f")</f>
        <v>f</v>
      </c>
      <c r="G2832">
        <v>7</v>
      </c>
      <c r="H2832">
        <v>510042</v>
      </c>
      <c r="I2832" t="s">
        <v>2053</v>
      </c>
      <c r="J2832">
        <v>20140401</v>
      </c>
      <c r="K2832">
        <v>20150801</v>
      </c>
      <c r="M2832">
        <v>0</v>
      </c>
      <c r="N2832">
        <v>0</v>
      </c>
      <c r="O2832" t="s">
        <v>2003</v>
      </c>
      <c r="R2832">
        <v>0</v>
      </c>
      <c r="S2832" t="s">
        <v>271</v>
      </c>
      <c r="AA2832" t="s">
        <v>1611</v>
      </c>
      <c r="AC2832">
        <v>1</v>
      </c>
      <c r="AE2832">
        <v>1</v>
      </c>
      <c r="AF2832" t="s">
        <v>271</v>
      </c>
    </row>
    <row r="2833" spans="1:32" x14ac:dyDescent="0.25">
      <c r="A2833" t="str">
        <f t="array" ref="A2833">IF(COUNT(SEARCH(RubriekenHistorisch,CONCATENATE(P2832,U2832,AB2832,AH2832))),"t","f")</f>
        <v>f</v>
      </c>
      <c r="B2833" t="str">
        <f t="shared" si="134"/>
        <v>f</v>
      </c>
      <c r="C2833" t="str">
        <f t="shared" si="135"/>
        <v>f</v>
      </c>
      <c r="D2833" t="str">
        <f t="shared" si="136"/>
        <v>f</v>
      </c>
      <c r="E2833" t="str">
        <f>IF(COUNT(SEARCH({"04.","05.","09.","12."},CONCATENATE(P2832,U2832,AB2832,AH2832))),"t","f")</f>
        <v>f</v>
      </c>
      <c r="F2833" t="str">
        <f t="array" ref="F2833">IF(COUNT(SEARCH(HistorischeRubrieken,CONCATENATE(P2832,U2832,AB2832,AH2832))),"t","f")</f>
        <v>f</v>
      </c>
      <c r="G2833">
        <v>8</v>
      </c>
      <c r="H2833">
        <v>510042</v>
      </c>
      <c r="I2833" t="s">
        <v>2053</v>
      </c>
      <c r="J2833">
        <v>20150801</v>
      </c>
      <c r="M2833">
        <v>0</v>
      </c>
      <c r="N2833">
        <v>0</v>
      </c>
      <c r="O2833" t="s">
        <v>2003</v>
      </c>
      <c r="R2833">
        <v>0</v>
      </c>
      <c r="S2833" t="s">
        <v>271</v>
      </c>
      <c r="AA2833" t="s">
        <v>1613</v>
      </c>
      <c r="AC2833">
        <v>1</v>
      </c>
      <c r="AE2833">
        <v>1</v>
      </c>
      <c r="AF2833" t="s">
        <v>271</v>
      </c>
    </row>
    <row r="2834" spans="1:32" hidden="1" x14ac:dyDescent="0.25">
      <c r="A2834" t="str">
        <f t="array" ref="A2834">IF(COUNT(SEARCH(RubriekenHistorisch,CONCATENATE(P2833,U2833,AB2833,AH2833))),"t","f")</f>
        <v>f</v>
      </c>
      <c r="B2834" t="str">
        <f t="shared" si="134"/>
        <v>f</v>
      </c>
      <c r="C2834" t="str">
        <f t="shared" si="135"/>
        <v>f</v>
      </c>
      <c r="D2834" t="str">
        <f t="shared" si="136"/>
        <v>f</v>
      </c>
      <c r="E2834" t="str">
        <f>IF(COUNT(SEARCH({"04.","05.","09.","12."},CONCATENATE(P2833,U2833,AB2833,AH2833))),"t","f")</f>
        <v>f</v>
      </c>
      <c r="F2834" t="str">
        <f t="array" ref="F2834">IF(COUNT(SEARCH(HistorischeRubrieken,CONCATENATE(P2833,U2833,AB2833,AH2833))),"t","f")</f>
        <v>f</v>
      </c>
      <c r="G2834">
        <v>1</v>
      </c>
      <c r="H2834">
        <v>510043</v>
      </c>
      <c r="I2834" t="s">
        <v>2054</v>
      </c>
      <c r="J2834">
        <v>19980201</v>
      </c>
      <c r="K2834">
        <v>20010401</v>
      </c>
      <c r="M2834">
        <v>0</v>
      </c>
      <c r="N2834">
        <v>0</v>
      </c>
      <c r="O2834" t="s">
        <v>1992</v>
      </c>
      <c r="R2834">
        <v>0</v>
      </c>
      <c r="S2834" t="s">
        <v>271</v>
      </c>
      <c r="AA2834" t="s">
        <v>1993</v>
      </c>
      <c r="AC2834">
        <v>1</v>
      </c>
      <c r="AE2834">
        <v>1</v>
      </c>
      <c r="AF2834" t="s">
        <v>271</v>
      </c>
    </row>
    <row r="2835" spans="1:32" hidden="1" x14ac:dyDescent="0.25">
      <c r="A2835" t="str">
        <f t="array" ref="A2835">IF(COUNT(SEARCH(RubriekenHistorisch,CONCATENATE(P2834,U2834,AB2834,AH2834))),"t","f")</f>
        <v>f</v>
      </c>
      <c r="B2835" t="str">
        <f t="shared" si="134"/>
        <v>f</v>
      </c>
      <c r="C2835" t="str">
        <f t="shared" si="135"/>
        <v>f</v>
      </c>
      <c r="D2835" t="str">
        <f t="shared" si="136"/>
        <v>f</v>
      </c>
      <c r="E2835" t="str">
        <f>IF(COUNT(SEARCH({"04.","05.","09.","12."},CONCATENATE(P2834,U2834,AB2834,AH2834))),"t","f")</f>
        <v>f</v>
      </c>
      <c r="F2835" t="str">
        <f t="array" ref="F2835">IF(COUNT(SEARCH(HistorischeRubrieken,CONCATENATE(P2834,U2834,AB2834,AH2834))),"t","f")</f>
        <v>f</v>
      </c>
      <c r="G2835">
        <v>2</v>
      </c>
      <c r="H2835">
        <v>510043</v>
      </c>
      <c r="I2835" t="s">
        <v>2054</v>
      </c>
      <c r="J2835">
        <v>20010401</v>
      </c>
      <c r="K2835">
        <v>20030101</v>
      </c>
      <c r="M2835">
        <v>0</v>
      </c>
      <c r="N2835">
        <v>0</v>
      </c>
      <c r="O2835" t="s">
        <v>1994</v>
      </c>
      <c r="R2835">
        <v>0</v>
      </c>
      <c r="S2835" t="s">
        <v>271</v>
      </c>
      <c r="AA2835" t="s">
        <v>1995</v>
      </c>
      <c r="AC2835">
        <v>1</v>
      </c>
      <c r="AE2835">
        <v>1</v>
      </c>
      <c r="AF2835" t="s">
        <v>271</v>
      </c>
    </row>
    <row r="2836" spans="1:32" hidden="1" x14ac:dyDescent="0.25">
      <c r="A2836" t="str">
        <f t="array" ref="A2836">IF(COUNT(SEARCH(RubriekenHistorisch,CONCATENATE(P2835,U2835,AB2835,AH2835))),"t","f")</f>
        <v>f</v>
      </c>
      <c r="B2836" t="str">
        <f t="shared" si="134"/>
        <v>f</v>
      </c>
      <c r="C2836" t="str">
        <f t="shared" si="135"/>
        <v>f</v>
      </c>
      <c r="D2836" t="str">
        <f t="shared" si="136"/>
        <v>f</v>
      </c>
      <c r="E2836" t="str">
        <f>IF(COUNT(SEARCH({"04.","05.","09.","12."},CONCATENATE(P2835,U2835,AB2835,AH2835))),"t","f")</f>
        <v>f</v>
      </c>
      <c r="F2836" t="str">
        <f t="array" ref="F2836">IF(COUNT(SEARCH(HistorischeRubrieken,CONCATENATE(P2835,U2835,AB2835,AH2835))),"t","f")</f>
        <v>f</v>
      </c>
      <c r="G2836">
        <v>3</v>
      </c>
      <c r="H2836">
        <v>510043</v>
      </c>
      <c r="I2836" t="s">
        <v>2055</v>
      </c>
      <c r="J2836">
        <v>20030101</v>
      </c>
      <c r="K2836">
        <v>20071201</v>
      </c>
      <c r="M2836">
        <v>0</v>
      </c>
      <c r="N2836">
        <v>0</v>
      </c>
      <c r="O2836" t="s">
        <v>1994</v>
      </c>
      <c r="R2836">
        <v>0</v>
      </c>
      <c r="S2836" t="s">
        <v>271</v>
      </c>
      <c r="AA2836" t="s">
        <v>1995</v>
      </c>
      <c r="AC2836">
        <v>1</v>
      </c>
      <c r="AE2836">
        <v>1</v>
      </c>
      <c r="AF2836" t="s">
        <v>271</v>
      </c>
    </row>
    <row r="2837" spans="1:32" hidden="1" x14ac:dyDescent="0.25">
      <c r="A2837" t="str">
        <f t="array" ref="A2837">IF(COUNT(SEARCH(RubriekenHistorisch,CONCATENATE(P2836,U2836,AB2836,AH2836))),"t","f")</f>
        <v>f</v>
      </c>
      <c r="B2837" t="str">
        <f t="shared" si="134"/>
        <v>f</v>
      </c>
      <c r="C2837" t="str">
        <f t="shared" si="135"/>
        <v>f</v>
      </c>
      <c r="D2837" t="str">
        <f t="shared" si="136"/>
        <v>f</v>
      </c>
      <c r="E2837" t="str">
        <f>IF(COUNT(SEARCH({"04.","05.","09.","12."},CONCATENATE(P2836,U2836,AB2836,AH2836))),"t","f")</f>
        <v>f</v>
      </c>
      <c r="F2837" t="str">
        <f t="array" ref="F2837">IF(COUNT(SEARCH(HistorischeRubrieken,CONCATENATE(P2836,U2836,AB2836,AH2836))),"t","f")</f>
        <v>f</v>
      </c>
      <c r="G2837">
        <v>4</v>
      </c>
      <c r="H2837">
        <v>510043</v>
      </c>
      <c r="I2837" t="s">
        <v>2055</v>
      </c>
      <c r="J2837">
        <v>20071201</v>
      </c>
      <c r="K2837">
        <v>20100201</v>
      </c>
      <c r="M2837">
        <v>0</v>
      </c>
      <c r="N2837">
        <v>0</v>
      </c>
      <c r="O2837" t="s">
        <v>1996</v>
      </c>
      <c r="R2837">
        <v>0</v>
      </c>
      <c r="S2837" t="s">
        <v>271</v>
      </c>
      <c r="AA2837" t="s">
        <v>1997</v>
      </c>
      <c r="AC2837">
        <v>1</v>
      </c>
      <c r="AE2837">
        <v>1</v>
      </c>
      <c r="AF2837" t="s">
        <v>271</v>
      </c>
    </row>
    <row r="2838" spans="1:32" hidden="1" x14ac:dyDescent="0.25">
      <c r="A2838" t="str">
        <f t="array" ref="A2838">IF(COUNT(SEARCH(RubriekenHistorisch,CONCATENATE(P2837,U2837,AB2837,AH2837))),"t","f")</f>
        <v>f</v>
      </c>
      <c r="B2838" t="str">
        <f t="shared" si="134"/>
        <v>f</v>
      </c>
      <c r="C2838" t="str">
        <f t="shared" si="135"/>
        <v>f</v>
      </c>
      <c r="D2838" t="str">
        <f t="shared" si="136"/>
        <v>f</v>
      </c>
      <c r="E2838" t="str">
        <f>IF(COUNT(SEARCH({"04.","05.","09.","12."},CONCATENATE(P2837,U2837,AB2837,AH2837))),"t","f")</f>
        <v>f</v>
      </c>
      <c r="F2838" t="str">
        <f t="array" ref="F2838">IF(COUNT(SEARCH(HistorischeRubrieken,CONCATENATE(P2837,U2837,AB2837,AH2837))),"t","f")</f>
        <v>f</v>
      </c>
      <c r="G2838">
        <v>5</v>
      </c>
      <c r="H2838">
        <v>510043</v>
      </c>
      <c r="I2838" t="s">
        <v>2055</v>
      </c>
      <c r="J2838">
        <v>20100201</v>
      </c>
      <c r="K2838">
        <v>20120115</v>
      </c>
      <c r="M2838">
        <v>0</v>
      </c>
      <c r="N2838">
        <v>0</v>
      </c>
      <c r="O2838" t="s">
        <v>1996</v>
      </c>
      <c r="R2838">
        <v>0</v>
      </c>
      <c r="S2838" t="s">
        <v>271</v>
      </c>
      <c r="AA2838" t="s">
        <v>1998</v>
      </c>
      <c r="AC2838">
        <v>1</v>
      </c>
      <c r="AE2838">
        <v>1</v>
      </c>
      <c r="AF2838" t="s">
        <v>271</v>
      </c>
    </row>
    <row r="2839" spans="1:32" hidden="1" x14ac:dyDescent="0.25">
      <c r="A2839" t="str">
        <f t="array" ref="A2839">IF(COUNT(SEARCH(RubriekenHistorisch,CONCATENATE(P2838,U2838,AB2838,AH2838))),"t","f")</f>
        <v>f</v>
      </c>
      <c r="B2839" t="str">
        <f t="shared" si="134"/>
        <v>f</v>
      </c>
      <c r="C2839" t="str">
        <f t="shared" si="135"/>
        <v>f</v>
      </c>
      <c r="D2839" t="str">
        <f t="shared" si="136"/>
        <v>f</v>
      </c>
      <c r="E2839" t="str">
        <f>IF(COUNT(SEARCH({"04.","05.","09.","12."},CONCATENATE(P2838,U2838,AB2838,AH2838))),"t","f")</f>
        <v>f</v>
      </c>
      <c r="F2839" t="str">
        <f t="array" ref="F2839">IF(COUNT(SEARCH(HistorischeRubrieken,CONCATENATE(P2838,U2838,AB2838,AH2838))),"t","f")</f>
        <v>f</v>
      </c>
      <c r="G2839">
        <v>6</v>
      </c>
      <c r="H2839">
        <v>510043</v>
      </c>
      <c r="I2839" t="s">
        <v>2055</v>
      </c>
      <c r="J2839">
        <v>20120115</v>
      </c>
      <c r="K2839">
        <v>20120116</v>
      </c>
      <c r="M2839">
        <v>0</v>
      </c>
      <c r="N2839">
        <v>0</v>
      </c>
      <c r="O2839" t="s">
        <v>1999</v>
      </c>
      <c r="R2839">
        <v>0</v>
      </c>
      <c r="S2839" t="s">
        <v>271</v>
      </c>
      <c r="AA2839" t="s">
        <v>2000</v>
      </c>
      <c r="AC2839">
        <v>1</v>
      </c>
      <c r="AE2839">
        <v>1</v>
      </c>
      <c r="AF2839" t="s">
        <v>271</v>
      </c>
    </row>
    <row r="2840" spans="1:32" hidden="1" x14ac:dyDescent="0.25">
      <c r="A2840" t="str">
        <f t="array" ref="A2840">IF(COUNT(SEARCH(RubriekenHistorisch,CONCATENATE(P2839,U2839,AB2839,AH2839))),"t","f")</f>
        <v>f</v>
      </c>
      <c r="B2840" t="str">
        <f t="shared" si="134"/>
        <v>f</v>
      </c>
      <c r="C2840" t="str">
        <f t="shared" si="135"/>
        <v>f</v>
      </c>
      <c r="D2840" t="str">
        <f t="shared" si="136"/>
        <v>f</v>
      </c>
      <c r="E2840" t="str">
        <f>IF(COUNT(SEARCH({"04.","05.","09.","12."},CONCATENATE(P2839,U2839,AB2839,AH2839))),"t","f")</f>
        <v>f</v>
      </c>
      <c r="F2840" t="str">
        <f t="array" ref="F2840">IF(COUNT(SEARCH(HistorischeRubrieken,CONCATENATE(P2839,U2839,AB2839,AH2839))),"t","f")</f>
        <v>f</v>
      </c>
      <c r="G2840">
        <v>7</v>
      </c>
      <c r="H2840">
        <v>510043</v>
      </c>
      <c r="I2840" t="s">
        <v>2055</v>
      </c>
      <c r="J2840">
        <v>20120116</v>
      </c>
      <c r="K2840">
        <v>20120716</v>
      </c>
      <c r="M2840">
        <v>0</v>
      </c>
      <c r="N2840">
        <v>0</v>
      </c>
      <c r="O2840" t="s">
        <v>2001</v>
      </c>
      <c r="R2840">
        <v>0</v>
      </c>
      <c r="S2840" t="s">
        <v>271</v>
      </c>
      <c r="AA2840" t="s">
        <v>2000</v>
      </c>
      <c r="AC2840">
        <v>1</v>
      </c>
      <c r="AE2840">
        <v>1</v>
      </c>
      <c r="AF2840" t="s">
        <v>271</v>
      </c>
    </row>
    <row r="2841" spans="1:32" hidden="1" x14ac:dyDescent="0.25">
      <c r="A2841" t="str">
        <f t="array" ref="A2841">IF(COUNT(SEARCH(RubriekenHistorisch,CONCATENATE(P2840,U2840,AB2840,AH2840))),"t","f")</f>
        <v>f</v>
      </c>
      <c r="B2841" t="str">
        <f t="shared" si="134"/>
        <v>f</v>
      </c>
      <c r="C2841" t="str">
        <f t="shared" si="135"/>
        <v>f</v>
      </c>
      <c r="D2841" t="str">
        <f t="shared" si="136"/>
        <v>f</v>
      </c>
      <c r="E2841" t="str">
        <f>IF(COUNT(SEARCH({"04.","05.","09.","12."},CONCATENATE(P2840,U2840,AB2840,AH2840))),"t","f")</f>
        <v>f</v>
      </c>
      <c r="F2841" t="str">
        <f t="array" ref="F2841">IF(COUNT(SEARCH(HistorischeRubrieken,CONCATENATE(P2840,U2840,AB2840,AH2840))),"t","f")</f>
        <v>f</v>
      </c>
      <c r="G2841">
        <v>8</v>
      </c>
      <c r="H2841">
        <v>510043</v>
      </c>
      <c r="I2841" t="s">
        <v>2055</v>
      </c>
      <c r="J2841">
        <v>20120716</v>
      </c>
      <c r="K2841">
        <v>20140401</v>
      </c>
      <c r="M2841">
        <v>0</v>
      </c>
      <c r="N2841">
        <v>0</v>
      </c>
      <c r="O2841" t="s">
        <v>2001</v>
      </c>
      <c r="R2841">
        <v>0</v>
      </c>
      <c r="S2841" t="s">
        <v>271</v>
      </c>
      <c r="AA2841" t="s">
        <v>2000</v>
      </c>
      <c r="AC2841">
        <v>1</v>
      </c>
      <c r="AE2841">
        <v>1</v>
      </c>
      <c r="AF2841" t="s">
        <v>271</v>
      </c>
    </row>
    <row r="2842" spans="1:32" hidden="1" x14ac:dyDescent="0.25">
      <c r="A2842" t="str">
        <f t="array" ref="A2842">IF(COUNT(SEARCH(RubriekenHistorisch,CONCATENATE(P2841,U2841,AB2841,AH2841))),"t","f")</f>
        <v>f</v>
      </c>
      <c r="B2842" t="str">
        <f t="shared" si="134"/>
        <v>f</v>
      </c>
      <c r="C2842" t="str">
        <f t="shared" si="135"/>
        <v>f</v>
      </c>
      <c r="D2842" t="str">
        <f t="shared" si="136"/>
        <v>f</v>
      </c>
      <c r="E2842" t="str">
        <f>IF(COUNT(SEARCH({"04.","05.","09.","12."},CONCATENATE(P2841,U2841,AB2841,AH2841))),"t","f")</f>
        <v>f</v>
      </c>
      <c r="F2842" t="str">
        <f t="array" ref="F2842">IF(COUNT(SEARCH(HistorischeRubrieken,CONCATENATE(P2841,U2841,AB2841,AH2841))),"t","f")</f>
        <v>f</v>
      </c>
      <c r="G2842">
        <v>9</v>
      </c>
      <c r="H2842">
        <v>510043</v>
      </c>
      <c r="I2842" t="s">
        <v>2055</v>
      </c>
      <c r="J2842">
        <v>20140401</v>
      </c>
      <c r="K2842">
        <v>20150801</v>
      </c>
      <c r="M2842">
        <v>0</v>
      </c>
      <c r="N2842">
        <v>0</v>
      </c>
      <c r="O2842" t="s">
        <v>2003</v>
      </c>
      <c r="R2842">
        <v>0</v>
      </c>
      <c r="S2842" t="s">
        <v>271</v>
      </c>
      <c r="AA2842" t="s">
        <v>1611</v>
      </c>
      <c r="AC2842">
        <v>1</v>
      </c>
      <c r="AE2842">
        <v>1</v>
      </c>
      <c r="AF2842" t="s">
        <v>271</v>
      </c>
    </row>
    <row r="2843" spans="1:32" x14ac:dyDescent="0.25">
      <c r="A2843" t="str">
        <f t="array" ref="A2843">IF(COUNT(SEARCH(RubriekenHistorisch,CONCATENATE(P2842,U2842,AB2842,AH2842))),"t","f")</f>
        <v>f</v>
      </c>
      <c r="B2843" t="str">
        <f t="shared" si="134"/>
        <v>f</v>
      </c>
      <c r="C2843" t="str">
        <f t="shared" si="135"/>
        <v>f</v>
      </c>
      <c r="D2843" t="str">
        <f t="shared" si="136"/>
        <v>f</v>
      </c>
      <c r="E2843" t="str">
        <f>IF(COUNT(SEARCH({"04.","05.","09.","12."},CONCATENATE(P2842,U2842,AB2842,AH2842))),"t","f")</f>
        <v>f</v>
      </c>
      <c r="F2843" t="str">
        <f t="array" ref="F2843">IF(COUNT(SEARCH(HistorischeRubrieken,CONCATENATE(P2842,U2842,AB2842,AH2842))),"t","f")</f>
        <v>f</v>
      </c>
      <c r="G2843">
        <v>10</v>
      </c>
      <c r="H2843">
        <v>510043</v>
      </c>
      <c r="I2843" t="s">
        <v>2055</v>
      </c>
      <c r="J2843">
        <v>20150801</v>
      </c>
      <c r="M2843">
        <v>0</v>
      </c>
      <c r="N2843">
        <v>0</v>
      </c>
      <c r="O2843" t="s">
        <v>2003</v>
      </c>
      <c r="R2843">
        <v>0</v>
      </c>
      <c r="S2843" t="s">
        <v>271</v>
      </c>
      <c r="AA2843" t="s">
        <v>1613</v>
      </c>
      <c r="AC2843">
        <v>1</v>
      </c>
      <c r="AE2843">
        <v>1</v>
      </c>
      <c r="AF2843" t="s">
        <v>271</v>
      </c>
    </row>
    <row r="2844" spans="1:32" hidden="1" x14ac:dyDescent="0.25">
      <c r="A2844" t="str">
        <f t="array" ref="A2844">IF(COUNT(SEARCH(RubriekenHistorisch,CONCATENATE(P2843,U2843,AB2843,AH2843))),"t","f")</f>
        <v>f</v>
      </c>
      <c r="B2844" t="str">
        <f t="shared" si="134"/>
        <v>f</v>
      </c>
      <c r="C2844" t="str">
        <f t="shared" si="135"/>
        <v>f</v>
      </c>
      <c r="D2844" t="str">
        <f t="shared" si="136"/>
        <v>f</v>
      </c>
      <c r="E2844" t="str">
        <f>IF(COUNT(SEARCH({"04.","05.","09.","12."},CONCATENATE(P2843,U2843,AB2843,AH2843))),"t","f")</f>
        <v>f</v>
      </c>
      <c r="F2844" t="str">
        <f t="array" ref="F2844">IF(COUNT(SEARCH(HistorischeRubrieken,CONCATENATE(P2843,U2843,AB2843,AH2843))),"t","f")</f>
        <v>f</v>
      </c>
      <c r="G2844">
        <v>1</v>
      </c>
      <c r="H2844">
        <v>510044</v>
      </c>
      <c r="I2844" t="s">
        <v>2056</v>
      </c>
      <c r="J2844">
        <v>20020901</v>
      </c>
      <c r="K2844">
        <v>20071201</v>
      </c>
      <c r="M2844">
        <v>0</v>
      </c>
      <c r="N2844">
        <v>0</v>
      </c>
      <c r="O2844" t="s">
        <v>1994</v>
      </c>
      <c r="R2844">
        <v>0</v>
      </c>
      <c r="S2844" t="s">
        <v>271</v>
      </c>
      <c r="AA2844" t="s">
        <v>1995</v>
      </c>
      <c r="AC2844">
        <v>1</v>
      </c>
      <c r="AE2844">
        <v>1</v>
      </c>
      <c r="AF2844" t="s">
        <v>271</v>
      </c>
    </row>
    <row r="2845" spans="1:32" hidden="1" x14ac:dyDescent="0.25">
      <c r="A2845" t="str">
        <f t="array" ref="A2845">IF(COUNT(SEARCH(RubriekenHistorisch,CONCATENATE(P2844,U2844,AB2844,AH2844))),"t","f")</f>
        <v>f</v>
      </c>
      <c r="B2845" t="str">
        <f t="shared" si="134"/>
        <v>f</v>
      </c>
      <c r="C2845" t="str">
        <f t="shared" si="135"/>
        <v>f</v>
      </c>
      <c r="D2845" t="str">
        <f t="shared" si="136"/>
        <v>f</v>
      </c>
      <c r="E2845" t="str">
        <f>IF(COUNT(SEARCH({"04.","05.","09.","12."},CONCATENATE(P2844,U2844,AB2844,AH2844))),"t","f")</f>
        <v>f</v>
      </c>
      <c r="F2845" t="str">
        <f t="array" ref="F2845">IF(COUNT(SEARCH(HistorischeRubrieken,CONCATENATE(P2844,U2844,AB2844,AH2844))),"t","f")</f>
        <v>f</v>
      </c>
      <c r="G2845">
        <v>2</v>
      </c>
      <c r="H2845">
        <v>510044</v>
      </c>
      <c r="I2845" t="s">
        <v>2056</v>
      </c>
      <c r="J2845">
        <v>20071201</v>
      </c>
      <c r="K2845">
        <v>20100201</v>
      </c>
      <c r="M2845">
        <v>0</v>
      </c>
      <c r="N2845">
        <v>0</v>
      </c>
      <c r="O2845" t="s">
        <v>1996</v>
      </c>
      <c r="R2845">
        <v>0</v>
      </c>
      <c r="S2845" t="s">
        <v>271</v>
      </c>
      <c r="AA2845" t="s">
        <v>1997</v>
      </c>
      <c r="AC2845">
        <v>1</v>
      </c>
      <c r="AE2845">
        <v>1</v>
      </c>
      <c r="AF2845" t="s">
        <v>271</v>
      </c>
    </row>
    <row r="2846" spans="1:32" hidden="1" x14ac:dyDescent="0.25">
      <c r="A2846" t="str">
        <f t="array" ref="A2846">IF(COUNT(SEARCH(RubriekenHistorisch,CONCATENATE(P2845,U2845,AB2845,AH2845))),"t","f")</f>
        <v>f</v>
      </c>
      <c r="B2846" t="str">
        <f t="shared" si="134"/>
        <v>f</v>
      </c>
      <c r="C2846" t="str">
        <f t="shared" si="135"/>
        <v>f</v>
      </c>
      <c r="D2846" t="str">
        <f t="shared" si="136"/>
        <v>f</v>
      </c>
      <c r="E2846" t="str">
        <f>IF(COUNT(SEARCH({"04.","05.","09.","12."},CONCATENATE(P2845,U2845,AB2845,AH2845))),"t","f")</f>
        <v>f</v>
      </c>
      <c r="F2846" t="str">
        <f t="array" ref="F2846">IF(COUNT(SEARCH(HistorischeRubrieken,CONCATENATE(P2845,U2845,AB2845,AH2845))),"t","f")</f>
        <v>f</v>
      </c>
      <c r="G2846">
        <v>3</v>
      </c>
      <c r="H2846">
        <v>510044</v>
      </c>
      <c r="I2846" t="s">
        <v>2056</v>
      </c>
      <c r="J2846">
        <v>20100201</v>
      </c>
      <c r="K2846">
        <v>20120115</v>
      </c>
      <c r="M2846">
        <v>0</v>
      </c>
      <c r="N2846">
        <v>0</v>
      </c>
      <c r="O2846" t="s">
        <v>1996</v>
      </c>
      <c r="R2846">
        <v>0</v>
      </c>
      <c r="S2846" t="s">
        <v>271</v>
      </c>
      <c r="AA2846" t="s">
        <v>1998</v>
      </c>
      <c r="AC2846">
        <v>1</v>
      </c>
      <c r="AE2846">
        <v>1</v>
      </c>
      <c r="AF2846" t="s">
        <v>271</v>
      </c>
    </row>
    <row r="2847" spans="1:32" hidden="1" x14ac:dyDescent="0.25">
      <c r="A2847" t="str">
        <f t="array" ref="A2847">IF(COUNT(SEARCH(RubriekenHistorisch,CONCATENATE(P2846,U2846,AB2846,AH2846))),"t","f")</f>
        <v>f</v>
      </c>
      <c r="B2847" t="str">
        <f t="shared" si="134"/>
        <v>f</v>
      </c>
      <c r="C2847" t="str">
        <f t="shared" si="135"/>
        <v>f</v>
      </c>
      <c r="D2847" t="str">
        <f t="shared" si="136"/>
        <v>f</v>
      </c>
      <c r="E2847" t="str">
        <f>IF(COUNT(SEARCH({"04.","05.","09.","12."},CONCATENATE(P2846,U2846,AB2846,AH2846))),"t","f")</f>
        <v>f</v>
      </c>
      <c r="F2847" t="str">
        <f t="array" ref="F2847">IF(COUNT(SEARCH(HistorischeRubrieken,CONCATENATE(P2846,U2846,AB2846,AH2846))),"t","f")</f>
        <v>f</v>
      </c>
      <c r="G2847">
        <v>4</v>
      </c>
      <c r="H2847">
        <v>510044</v>
      </c>
      <c r="I2847" t="s">
        <v>2056</v>
      </c>
      <c r="J2847">
        <v>20120115</v>
      </c>
      <c r="K2847">
        <v>20120116</v>
      </c>
      <c r="M2847">
        <v>0</v>
      </c>
      <c r="N2847">
        <v>0</v>
      </c>
      <c r="O2847" t="s">
        <v>1999</v>
      </c>
      <c r="R2847">
        <v>0</v>
      </c>
      <c r="S2847" t="s">
        <v>271</v>
      </c>
      <c r="AA2847" t="s">
        <v>2000</v>
      </c>
      <c r="AC2847">
        <v>1</v>
      </c>
      <c r="AE2847">
        <v>1</v>
      </c>
      <c r="AF2847" t="s">
        <v>271</v>
      </c>
    </row>
    <row r="2848" spans="1:32" hidden="1" x14ac:dyDescent="0.25">
      <c r="A2848" t="str">
        <f t="array" ref="A2848">IF(COUNT(SEARCH(RubriekenHistorisch,CONCATENATE(P2847,U2847,AB2847,AH2847))),"t","f")</f>
        <v>f</v>
      </c>
      <c r="B2848" t="str">
        <f t="shared" si="134"/>
        <v>f</v>
      </c>
      <c r="C2848" t="str">
        <f t="shared" si="135"/>
        <v>f</v>
      </c>
      <c r="D2848" t="str">
        <f t="shared" si="136"/>
        <v>f</v>
      </c>
      <c r="E2848" t="str">
        <f>IF(COUNT(SEARCH({"04.","05.","09.","12."},CONCATENATE(P2847,U2847,AB2847,AH2847))),"t","f")</f>
        <v>f</v>
      </c>
      <c r="F2848" t="str">
        <f t="array" ref="F2848">IF(COUNT(SEARCH(HistorischeRubrieken,CONCATENATE(P2847,U2847,AB2847,AH2847))),"t","f")</f>
        <v>f</v>
      </c>
      <c r="G2848">
        <v>5</v>
      </c>
      <c r="H2848">
        <v>510044</v>
      </c>
      <c r="I2848" t="s">
        <v>2056</v>
      </c>
      <c r="J2848">
        <v>20120116</v>
      </c>
      <c r="K2848">
        <v>20120716</v>
      </c>
      <c r="M2848">
        <v>0</v>
      </c>
      <c r="N2848">
        <v>0</v>
      </c>
      <c r="O2848" t="s">
        <v>2001</v>
      </c>
      <c r="R2848">
        <v>0</v>
      </c>
      <c r="S2848" t="s">
        <v>271</v>
      </c>
      <c r="AA2848" t="s">
        <v>2000</v>
      </c>
      <c r="AC2848">
        <v>1</v>
      </c>
      <c r="AE2848">
        <v>1</v>
      </c>
      <c r="AF2848" t="s">
        <v>271</v>
      </c>
    </row>
    <row r="2849" spans="1:32" hidden="1" x14ac:dyDescent="0.25">
      <c r="A2849" t="str">
        <f t="array" ref="A2849">IF(COUNT(SEARCH(RubriekenHistorisch,CONCATENATE(P2848,U2848,AB2848,AH2848))),"t","f")</f>
        <v>f</v>
      </c>
      <c r="B2849" t="str">
        <f t="shared" si="134"/>
        <v>f</v>
      </c>
      <c r="C2849" t="str">
        <f t="shared" si="135"/>
        <v>f</v>
      </c>
      <c r="D2849" t="str">
        <f t="shared" si="136"/>
        <v>f</v>
      </c>
      <c r="E2849" t="str">
        <f>IF(COUNT(SEARCH({"04.","05.","09.","12."},CONCATENATE(P2848,U2848,AB2848,AH2848))),"t","f")</f>
        <v>f</v>
      </c>
      <c r="F2849" t="str">
        <f t="array" ref="F2849">IF(COUNT(SEARCH(HistorischeRubrieken,CONCATENATE(P2848,U2848,AB2848,AH2848))),"t","f")</f>
        <v>f</v>
      </c>
      <c r="G2849">
        <v>6</v>
      </c>
      <c r="H2849">
        <v>510044</v>
      </c>
      <c r="I2849" t="s">
        <v>2056</v>
      </c>
      <c r="J2849">
        <v>20120716</v>
      </c>
      <c r="K2849">
        <v>20121001</v>
      </c>
      <c r="M2849">
        <v>0</v>
      </c>
      <c r="N2849">
        <v>0</v>
      </c>
      <c r="O2849" t="s">
        <v>2001</v>
      </c>
      <c r="R2849">
        <v>0</v>
      </c>
      <c r="S2849" t="s">
        <v>271</v>
      </c>
      <c r="AA2849" t="s">
        <v>2000</v>
      </c>
      <c r="AC2849">
        <v>1</v>
      </c>
      <c r="AE2849">
        <v>1</v>
      </c>
      <c r="AF2849" t="s">
        <v>271</v>
      </c>
    </row>
    <row r="2850" spans="1:32" hidden="1" x14ac:dyDescent="0.25">
      <c r="A2850" t="str">
        <f t="array" ref="A2850">IF(COUNT(SEARCH(RubriekenHistorisch,CONCATENATE(P2849,U2849,AB2849,AH2849))),"t","f")</f>
        <v>f</v>
      </c>
      <c r="B2850" t="str">
        <f t="shared" si="134"/>
        <v>f</v>
      </c>
      <c r="C2850" t="str">
        <f t="shared" si="135"/>
        <v>f</v>
      </c>
      <c r="D2850" t="str">
        <f t="shared" si="136"/>
        <v>f</v>
      </c>
      <c r="E2850" t="str">
        <f>IF(COUNT(SEARCH({"04.","05.","09.","12."},CONCATENATE(P2849,U2849,AB2849,AH2849))),"t","f")</f>
        <v>f</v>
      </c>
      <c r="F2850" t="str">
        <f t="array" ref="F2850">IF(COUNT(SEARCH(HistorischeRubrieken,CONCATENATE(P2849,U2849,AB2849,AH2849))),"t","f")</f>
        <v>f</v>
      </c>
      <c r="G2850">
        <v>7</v>
      </c>
      <c r="H2850">
        <v>510044</v>
      </c>
      <c r="I2850" t="s">
        <v>2056</v>
      </c>
      <c r="J2850">
        <v>20121001</v>
      </c>
      <c r="K2850">
        <v>20140401</v>
      </c>
      <c r="M2850">
        <v>0</v>
      </c>
      <c r="N2850">
        <v>0</v>
      </c>
      <c r="O2850" t="s">
        <v>2001</v>
      </c>
      <c r="R2850">
        <v>0</v>
      </c>
      <c r="S2850" t="s">
        <v>271</v>
      </c>
      <c r="AA2850" t="s">
        <v>2057</v>
      </c>
      <c r="AC2850">
        <v>1</v>
      </c>
      <c r="AE2850">
        <v>1</v>
      </c>
      <c r="AF2850" t="s">
        <v>271</v>
      </c>
    </row>
    <row r="2851" spans="1:32" hidden="1" x14ac:dyDescent="0.25">
      <c r="A2851" t="str">
        <f t="array" ref="A2851">IF(COUNT(SEARCH(RubriekenHistorisch,CONCATENATE(P2850,U2850,AB2850,AH2850))),"t","f")</f>
        <v>f</v>
      </c>
      <c r="B2851" t="str">
        <f t="shared" si="134"/>
        <v>f</v>
      </c>
      <c r="C2851" t="str">
        <f t="shared" si="135"/>
        <v>f</v>
      </c>
      <c r="D2851" t="str">
        <f t="shared" si="136"/>
        <v>f</v>
      </c>
      <c r="E2851" t="str">
        <f>IF(COUNT(SEARCH({"04.","05.","09.","12."},CONCATENATE(P2850,U2850,AB2850,AH2850))),"t","f")</f>
        <v>f</v>
      </c>
      <c r="F2851" t="str">
        <f t="array" ref="F2851">IF(COUNT(SEARCH(HistorischeRubrieken,CONCATENATE(P2850,U2850,AB2850,AH2850))),"t","f")</f>
        <v>f</v>
      </c>
      <c r="G2851">
        <v>8</v>
      </c>
      <c r="H2851">
        <v>510044</v>
      </c>
      <c r="I2851" t="s">
        <v>2056</v>
      </c>
      <c r="J2851">
        <v>20140401</v>
      </c>
      <c r="K2851">
        <v>20141201</v>
      </c>
      <c r="M2851">
        <v>0</v>
      </c>
      <c r="N2851">
        <v>0</v>
      </c>
      <c r="O2851" t="s">
        <v>2003</v>
      </c>
      <c r="R2851">
        <v>0</v>
      </c>
      <c r="S2851" t="s">
        <v>271</v>
      </c>
      <c r="AA2851" t="s">
        <v>2057</v>
      </c>
      <c r="AC2851">
        <v>1</v>
      </c>
      <c r="AE2851">
        <v>1</v>
      </c>
      <c r="AF2851" t="s">
        <v>271</v>
      </c>
    </row>
    <row r="2852" spans="1:32" hidden="1" x14ac:dyDescent="0.25">
      <c r="A2852" t="str">
        <f t="array" ref="A2852">IF(COUNT(SEARCH(RubriekenHistorisch,CONCATENATE(P2851,U2851,AB2851,AH2851))),"t","f")</f>
        <v>f</v>
      </c>
      <c r="B2852" t="str">
        <f t="shared" si="134"/>
        <v>f</v>
      </c>
      <c r="C2852" t="str">
        <f t="shared" si="135"/>
        <v>f</v>
      </c>
      <c r="D2852" t="str">
        <f t="shared" si="136"/>
        <v>f</v>
      </c>
      <c r="E2852" t="str">
        <f>IF(COUNT(SEARCH({"04.","05.","09.","12."},CONCATENATE(P2851,U2851,AB2851,AH2851))),"t","f")</f>
        <v>f</v>
      </c>
      <c r="F2852" t="str">
        <f t="array" ref="F2852">IF(COUNT(SEARCH(HistorischeRubrieken,CONCATENATE(P2851,U2851,AB2851,AH2851))),"t","f")</f>
        <v>f</v>
      </c>
      <c r="G2852">
        <v>9</v>
      </c>
      <c r="H2852">
        <v>510044</v>
      </c>
      <c r="I2852" t="s">
        <v>2056</v>
      </c>
      <c r="J2852">
        <v>20141201</v>
      </c>
      <c r="K2852">
        <v>20150101</v>
      </c>
      <c r="M2852">
        <v>0</v>
      </c>
      <c r="N2852">
        <v>0</v>
      </c>
      <c r="O2852" t="s">
        <v>2003</v>
      </c>
      <c r="R2852">
        <v>0</v>
      </c>
      <c r="S2852" t="s">
        <v>271</v>
      </c>
      <c r="T2852" t="s">
        <v>2003</v>
      </c>
      <c r="U2852" t="s">
        <v>2058</v>
      </c>
      <c r="V2852">
        <v>0</v>
      </c>
      <c r="W2852">
        <v>1</v>
      </c>
      <c r="X2852">
        <v>20141202</v>
      </c>
      <c r="Y2852">
        <v>0</v>
      </c>
      <c r="Z2852" t="s">
        <v>271</v>
      </c>
      <c r="AA2852" t="s">
        <v>2057</v>
      </c>
      <c r="AC2852">
        <v>1</v>
      </c>
      <c r="AE2852">
        <v>1</v>
      </c>
      <c r="AF2852" t="s">
        <v>271</v>
      </c>
    </row>
    <row r="2853" spans="1:32" hidden="1" x14ac:dyDescent="0.25">
      <c r="A2853" t="str">
        <f t="array" ref="A2853">IF(COUNT(SEARCH(RubriekenHistorisch,CONCATENATE(P2852,U2852,AB2852,AH2852))),"t","f")</f>
        <v>f</v>
      </c>
      <c r="B2853" t="str">
        <f t="shared" si="134"/>
        <v>f</v>
      </c>
      <c r="C2853" t="str">
        <f t="shared" si="135"/>
        <v>t</v>
      </c>
      <c r="D2853" t="str">
        <f t="shared" si="136"/>
        <v>f</v>
      </c>
      <c r="E2853" t="str">
        <f>IF(COUNT(SEARCH({"04.","05.","09.","12."},CONCATENATE(P2852,U2852,AB2852,AH2852))),"t","f")</f>
        <v>f</v>
      </c>
      <c r="F2853" t="str">
        <f t="array" ref="F2853">IF(COUNT(SEARCH(HistorischeRubrieken,CONCATENATE(P2852,U2852,AB2852,AH2852))),"t","f")</f>
        <v>f</v>
      </c>
      <c r="G2853">
        <v>10</v>
      </c>
      <c r="H2853">
        <v>510044</v>
      </c>
      <c r="I2853" t="s">
        <v>2056</v>
      </c>
      <c r="J2853">
        <v>20150101</v>
      </c>
      <c r="K2853">
        <v>20150801</v>
      </c>
      <c r="M2853">
        <v>0</v>
      </c>
      <c r="N2853">
        <v>0</v>
      </c>
      <c r="O2853" t="s">
        <v>2003</v>
      </c>
      <c r="R2853">
        <v>0</v>
      </c>
      <c r="S2853" t="s">
        <v>271</v>
      </c>
      <c r="AA2853" t="s">
        <v>2059</v>
      </c>
      <c r="AC2853">
        <v>1</v>
      </c>
      <c r="AE2853">
        <v>1</v>
      </c>
      <c r="AF2853" t="s">
        <v>271</v>
      </c>
    </row>
    <row r="2854" spans="1:32" x14ac:dyDescent="0.25">
      <c r="A2854" t="str">
        <f t="array" ref="A2854">IF(COUNT(SEARCH(RubriekenHistorisch,CONCATENATE(P2853,U2853,AB2853,AH2853))),"t","f")</f>
        <v>f</v>
      </c>
      <c r="B2854" t="str">
        <f t="shared" si="134"/>
        <v>f</v>
      </c>
      <c r="C2854" t="str">
        <f t="shared" si="135"/>
        <v>f</v>
      </c>
      <c r="D2854" t="str">
        <f t="shared" si="136"/>
        <v>f</v>
      </c>
      <c r="E2854" t="str">
        <f>IF(COUNT(SEARCH({"04.","05.","09.","12."},CONCATENATE(P2853,U2853,AB2853,AH2853))),"t","f")</f>
        <v>f</v>
      </c>
      <c r="F2854" t="str">
        <f t="array" ref="F2854">IF(COUNT(SEARCH(HistorischeRubrieken,CONCATENATE(P2853,U2853,AB2853,AH2853))),"t","f")</f>
        <v>f</v>
      </c>
      <c r="G2854">
        <v>11</v>
      </c>
      <c r="H2854">
        <v>510044</v>
      </c>
      <c r="I2854" t="s">
        <v>2056</v>
      </c>
      <c r="J2854">
        <v>20150801</v>
      </c>
      <c r="M2854">
        <v>0</v>
      </c>
      <c r="N2854">
        <v>0</v>
      </c>
      <c r="O2854" t="s">
        <v>2003</v>
      </c>
      <c r="R2854">
        <v>0</v>
      </c>
      <c r="S2854" t="s">
        <v>271</v>
      </c>
      <c r="AA2854" t="s">
        <v>1613</v>
      </c>
      <c r="AC2854">
        <v>1</v>
      </c>
      <c r="AE2854">
        <v>1</v>
      </c>
      <c r="AF2854" t="s">
        <v>271</v>
      </c>
    </row>
    <row r="2855" spans="1:32" hidden="1" x14ac:dyDescent="0.25">
      <c r="A2855" t="str">
        <f t="array" ref="A2855">IF(COUNT(SEARCH(RubriekenHistorisch,CONCATENATE(P2854,U2854,AB2854,AH2854))),"t","f")</f>
        <v>f</v>
      </c>
      <c r="B2855" t="str">
        <f t="shared" si="134"/>
        <v>f</v>
      </c>
      <c r="C2855" t="str">
        <f t="shared" si="135"/>
        <v>f</v>
      </c>
      <c r="D2855" t="str">
        <f t="shared" si="136"/>
        <v>f</v>
      </c>
      <c r="E2855" t="str">
        <f>IF(COUNT(SEARCH({"04.","05.","09.","12."},CONCATENATE(P2854,U2854,AB2854,AH2854))),"t","f")</f>
        <v>f</v>
      </c>
      <c r="F2855" t="str">
        <f t="array" ref="F2855">IF(COUNT(SEARCH(HistorischeRubrieken,CONCATENATE(P2854,U2854,AB2854,AH2854))),"t","f")</f>
        <v>f</v>
      </c>
      <c r="G2855">
        <v>1</v>
      </c>
      <c r="H2855">
        <v>510045</v>
      </c>
      <c r="I2855" t="s">
        <v>2060</v>
      </c>
      <c r="J2855">
        <v>19980201</v>
      </c>
      <c r="K2855">
        <v>20010401</v>
      </c>
      <c r="M2855">
        <v>0</v>
      </c>
      <c r="N2855">
        <v>0</v>
      </c>
      <c r="O2855" t="s">
        <v>1992</v>
      </c>
      <c r="R2855">
        <v>0</v>
      </c>
      <c r="S2855" t="s">
        <v>271</v>
      </c>
      <c r="AA2855" t="s">
        <v>1993</v>
      </c>
      <c r="AC2855">
        <v>1</v>
      </c>
      <c r="AE2855">
        <v>1</v>
      </c>
      <c r="AF2855" t="s">
        <v>271</v>
      </c>
    </row>
    <row r="2856" spans="1:32" hidden="1" x14ac:dyDescent="0.25">
      <c r="A2856" t="str">
        <f t="array" ref="A2856">IF(COUNT(SEARCH(RubriekenHistorisch,CONCATENATE(P2855,U2855,AB2855,AH2855))),"t","f")</f>
        <v>f</v>
      </c>
      <c r="B2856" t="str">
        <f t="shared" si="134"/>
        <v>f</v>
      </c>
      <c r="C2856" t="str">
        <f t="shared" si="135"/>
        <v>f</v>
      </c>
      <c r="D2856" t="str">
        <f t="shared" si="136"/>
        <v>f</v>
      </c>
      <c r="E2856" t="str">
        <f>IF(COUNT(SEARCH({"04.","05.","09.","12."},CONCATENATE(P2855,U2855,AB2855,AH2855))),"t","f")</f>
        <v>f</v>
      </c>
      <c r="F2856" t="str">
        <f t="array" ref="F2856">IF(COUNT(SEARCH(HistorischeRubrieken,CONCATENATE(P2855,U2855,AB2855,AH2855))),"t","f")</f>
        <v>f</v>
      </c>
      <c r="G2856">
        <v>2</v>
      </c>
      <c r="H2856">
        <v>510045</v>
      </c>
      <c r="I2856" t="s">
        <v>2060</v>
      </c>
      <c r="J2856">
        <v>20010401</v>
      </c>
      <c r="K2856">
        <v>20071201</v>
      </c>
      <c r="M2856">
        <v>0</v>
      </c>
      <c r="N2856">
        <v>0</v>
      </c>
      <c r="O2856" t="s">
        <v>1994</v>
      </c>
      <c r="R2856">
        <v>0</v>
      </c>
      <c r="S2856" t="s">
        <v>271</v>
      </c>
      <c r="AA2856" t="s">
        <v>1995</v>
      </c>
      <c r="AC2856">
        <v>1</v>
      </c>
      <c r="AE2856">
        <v>1</v>
      </c>
      <c r="AF2856" t="s">
        <v>271</v>
      </c>
    </row>
    <row r="2857" spans="1:32" hidden="1" x14ac:dyDescent="0.25">
      <c r="A2857" t="str">
        <f t="array" ref="A2857">IF(COUNT(SEARCH(RubriekenHistorisch,CONCATENATE(P2856,U2856,AB2856,AH2856))),"t","f")</f>
        <v>f</v>
      </c>
      <c r="B2857" t="str">
        <f t="shared" si="134"/>
        <v>f</v>
      </c>
      <c r="C2857" t="str">
        <f t="shared" si="135"/>
        <v>f</v>
      </c>
      <c r="D2857" t="str">
        <f t="shared" si="136"/>
        <v>f</v>
      </c>
      <c r="E2857" t="str">
        <f>IF(COUNT(SEARCH({"04.","05.","09.","12."},CONCATENATE(P2856,U2856,AB2856,AH2856))),"t","f")</f>
        <v>f</v>
      </c>
      <c r="F2857" t="str">
        <f t="array" ref="F2857">IF(COUNT(SEARCH(HistorischeRubrieken,CONCATENATE(P2856,U2856,AB2856,AH2856))),"t","f")</f>
        <v>f</v>
      </c>
      <c r="G2857">
        <v>3</v>
      </c>
      <c r="H2857">
        <v>510045</v>
      </c>
      <c r="I2857" t="s">
        <v>2060</v>
      </c>
      <c r="J2857">
        <v>20071201</v>
      </c>
      <c r="K2857">
        <v>20100201</v>
      </c>
      <c r="M2857">
        <v>0</v>
      </c>
      <c r="N2857">
        <v>0</v>
      </c>
      <c r="O2857" t="s">
        <v>1996</v>
      </c>
      <c r="R2857">
        <v>0</v>
      </c>
      <c r="S2857" t="s">
        <v>271</v>
      </c>
      <c r="AA2857" t="s">
        <v>1997</v>
      </c>
      <c r="AC2857">
        <v>1</v>
      </c>
      <c r="AE2857">
        <v>1</v>
      </c>
      <c r="AF2857" t="s">
        <v>271</v>
      </c>
    </row>
    <row r="2858" spans="1:32" hidden="1" x14ac:dyDescent="0.25">
      <c r="A2858" t="str">
        <f t="array" ref="A2858">IF(COUNT(SEARCH(RubriekenHistorisch,CONCATENATE(P2857,U2857,AB2857,AH2857))),"t","f")</f>
        <v>f</v>
      </c>
      <c r="B2858" t="str">
        <f t="shared" si="134"/>
        <v>f</v>
      </c>
      <c r="C2858" t="str">
        <f t="shared" si="135"/>
        <v>f</v>
      </c>
      <c r="D2858" t="str">
        <f t="shared" si="136"/>
        <v>f</v>
      </c>
      <c r="E2858" t="str">
        <f>IF(COUNT(SEARCH({"04.","05.","09.","12."},CONCATENATE(P2857,U2857,AB2857,AH2857))),"t","f")</f>
        <v>f</v>
      </c>
      <c r="F2858" t="str">
        <f t="array" ref="F2858">IF(COUNT(SEARCH(HistorischeRubrieken,CONCATENATE(P2857,U2857,AB2857,AH2857))),"t","f")</f>
        <v>f</v>
      </c>
      <c r="G2858">
        <v>4</v>
      </c>
      <c r="H2858">
        <v>510045</v>
      </c>
      <c r="I2858" t="s">
        <v>2060</v>
      </c>
      <c r="J2858">
        <v>20100201</v>
      </c>
      <c r="K2858">
        <v>20120115</v>
      </c>
      <c r="M2858">
        <v>0</v>
      </c>
      <c r="N2858">
        <v>0</v>
      </c>
      <c r="O2858" t="s">
        <v>1996</v>
      </c>
      <c r="R2858">
        <v>0</v>
      </c>
      <c r="S2858" t="s">
        <v>271</v>
      </c>
      <c r="AA2858" t="s">
        <v>1998</v>
      </c>
      <c r="AC2858">
        <v>1</v>
      </c>
      <c r="AE2858">
        <v>1</v>
      </c>
      <c r="AF2858" t="s">
        <v>271</v>
      </c>
    </row>
    <row r="2859" spans="1:32" hidden="1" x14ac:dyDescent="0.25">
      <c r="A2859" t="str">
        <f t="array" ref="A2859">IF(COUNT(SEARCH(RubriekenHistorisch,CONCATENATE(P2858,U2858,AB2858,AH2858))),"t","f")</f>
        <v>f</v>
      </c>
      <c r="B2859" t="str">
        <f t="shared" si="134"/>
        <v>f</v>
      </c>
      <c r="C2859" t="str">
        <f t="shared" si="135"/>
        <v>f</v>
      </c>
      <c r="D2859" t="str">
        <f t="shared" si="136"/>
        <v>f</v>
      </c>
      <c r="E2859" t="str">
        <f>IF(COUNT(SEARCH({"04.","05.","09.","12."},CONCATENATE(P2858,U2858,AB2858,AH2858))),"t","f")</f>
        <v>f</v>
      </c>
      <c r="F2859" t="str">
        <f t="array" ref="F2859">IF(COUNT(SEARCH(HistorischeRubrieken,CONCATENATE(P2858,U2858,AB2858,AH2858))),"t","f")</f>
        <v>f</v>
      </c>
      <c r="G2859">
        <v>5</v>
      </c>
      <c r="H2859">
        <v>510045</v>
      </c>
      <c r="I2859" t="s">
        <v>2060</v>
      </c>
      <c r="J2859">
        <v>20120115</v>
      </c>
      <c r="K2859">
        <v>20120116</v>
      </c>
      <c r="M2859">
        <v>0</v>
      </c>
      <c r="N2859">
        <v>0</v>
      </c>
      <c r="O2859" t="s">
        <v>1999</v>
      </c>
      <c r="R2859">
        <v>0</v>
      </c>
      <c r="S2859" t="s">
        <v>271</v>
      </c>
      <c r="AA2859" t="s">
        <v>2000</v>
      </c>
      <c r="AC2859">
        <v>1</v>
      </c>
      <c r="AE2859">
        <v>1</v>
      </c>
      <c r="AF2859" t="s">
        <v>271</v>
      </c>
    </row>
    <row r="2860" spans="1:32" hidden="1" x14ac:dyDescent="0.25">
      <c r="A2860" t="str">
        <f t="array" ref="A2860">IF(COUNT(SEARCH(RubriekenHistorisch,CONCATENATE(P2859,U2859,AB2859,AH2859))),"t","f")</f>
        <v>f</v>
      </c>
      <c r="B2860" t="str">
        <f t="shared" si="134"/>
        <v>f</v>
      </c>
      <c r="C2860" t="str">
        <f t="shared" si="135"/>
        <v>f</v>
      </c>
      <c r="D2860" t="str">
        <f t="shared" si="136"/>
        <v>f</v>
      </c>
      <c r="E2860" t="str">
        <f>IF(COUNT(SEARCH({"04.","05.","09.","12."},CONCATENATE(P2859,U2859,AB2859,AH2859))),"t","f")</f>
        <v>f</v>
      </c>
      <c r="F2860" t="str">
        <f t="array" ref="F2860">IF(COUNT(SEARCH(HistorischeRubrieken,CONCATENATE(P2859,U2859,AB2859,AH2859))),"t","f")</f>
        <v>f</v>
      </c>
      <c r="G2860">
        <v>6</v>
      </c>
      <c r="H2860">
        <v>510045</v>
      </c>
      <c r="I2860" t="s">
        <v>2060</v>
      </c>
      <c r="J2860">
        <v>20120116</v>
      </c>
      <c r="K2860">
        <v>20120716</v>
      </c>
      <c r="M2860">
        <v>0</v>
      </c>
      <c r="N2860">
        <v>0</v>
      </c>
      <c r="O2860" t="s">
        <v>2001</v>
      </c>
      <c r="R2860">
        <v>0</v>
      </c>
      <c r="S2860" t="s">
        <v>271</v>
      </c>
      <c r="AA2860" t="s">
        <v>2000</v>
      </c>
      <c r="AC2860">
        <v>1</v>
      </c>
      <c r="AE2860">
        <v>1</v>
      </c>
      <c r="AF2860" t="s">
        <v>271</v>
      </c>
    </row>
    <row r="2861" spans="1:32" hidden="1" x14ac:dyDescent="0.25">
      <c r="A2861" t="str">
        <f t="array" ref="A2861">IF(COUNT(SEARCH(RubriekenHistorisch,CONCATENATE(P2860,U2860,AB2860,AH2860))),"t","f")</f>
        <v>f</v>
      </c>
      <c r="B2861" t="str">
        <f t="shared" si="134"/>
        <v>f</v>
      </c>
      <c r="C2861" t="str">
        <f t="shared" si="135"/>
        <v>f</v>
      </c>
      <c r="D2861" t="str">
        <f t="shared" si="136"/>
        <v>f</v>
      </c>
      <c r="E2861" t="str">
        <f>IF(COUNT(SEARCH({"04.","05.","09.","12."},CONCATENATE(P2860,U2860,AB2860,AH2860))),"t","f")</f>
        <v>f</v>
      </c>
      <c r="F2861" t="str">
        <f t="array" ref="F2861">IF(COUNT(SEARCH(HistorischeRubrieken,CONCATENATE(P2860,U2860,AB2860,AH2860))),"t","f")</f>
        <v>f</v>
      </c>
      <c r="G2861">
        <v>7</v>
      </c>
      <c r="H2861">
        <v>510045</v>
      </c>
      <c r="I2861" t="s">
        <v>2060</v>
      </c>
      <c r="J2861">
        <v>20120716</v>
      </c>
      <c r="K2861">
        <v>20140401</v>
      </c>
      <c r="M2861">
        <v>0</v>
      </c>
      <c r="N2861">
        <v>0</v>
      </c>
      <c r="O2861" t="s">
        <v>2001</v>
      </c>
      <c r="R2861">
        <v>0</v>
      </c>
      <c r="S2861" t="s">
        <v>271</v>
      </c>
      <c r="AA2861" t="s">
        <v>2000</v>
      </c>
      <c r="AC2861">
        <v>1</v>
      </c>
      <c r="AE2861">
        <v>1</v>
      </c>
      <c r="AF2861" t="s">
        <v>271</v>
      </c>
    </row>
    <row r="2862" spans="1:32" hidden="1" x14ac:dyDescent="0.25">
      <c r="A2862" t="str">
        <f t="array" ref="A2862">IF(COUNT(SEARCH(RubriekenHistorisch,CONCATENATE(P2861,U2861,AB2861,AH2861))),"t","f")</f>
        <v>f</v>
      </c>
      <c r="B2862" t="str">
        <f t="shared" si="134"/>
        <v>f</v>
      </c>
      <c r="C2862" t="str">
        <f t="shared" si="135"/>
        <v>f</v>
      </c>
      <c r="D2862" t="str">
        <f t="shared" si="136"/>
        <v>f</v>
      </c>
      <c r="E2862" t="str">
        <f>IF(COUNT(SEARCH({"04.","05.","09.","12."},CONCATENATE(P2861,U2861,AB2861,AH2861))),"t","f")</f>
        <v>f</v>
      </c>
      <c r="F2862" t="str">
        <f t="array" ref="F2862">IF(COUNT(SEARCH(HistorischeRubrieken,CONCATENATE(P2861,U2861,AB2861,AH2861))),"t","f")</f>
        <v>f</v>
      </c>
      <c r="G2862">
        <v>8</v>
      </c>
      <c r="H2862">
        <v>510045</v>
      </c>
      <c r="I2862" t="s">
        <v>2060</v>
      </c>
      <c r="J2862">
        <v>20140401</v>
      </c>
      <c r="K2862">
        <v>20150101</v>
      </c>
      <c r="M2862">
        <v>0</v>
      </c>
      <c r="N2862">
        <v>0</v>
      </c>
      <c r="O2862" t="s">
        <v>2003</v>
      </c>
      <c r="R2862">
        <v>0</v>
      </c>
      <c r="S2862" t="s">
        <v>271</v>
      </c>
      <c r="AA2862" t="s">
        <v>1611</v>
      </c>
      <c r="AC2862">
        <v>1</v>
      </c>
      <c r="AE2862">
        <v>1</v>
      </c>
      <c r="AF2862" t="s">
        <v>271</v>
      </c>
    </row>
    <row r="2863" spans="1:32" hidden="1" x14ac:dyDescent="0.25">
      <c r="A2863" t="str">
        <f t="array" ref="A2863">IF(COUNT(SEARCH(RubriekenHistorisch,CONCATENATE(P2862,U2862,AB2862,AH2862))),"t","f")</f>
        <v>f</v>
      </c>
      <c r="B2863" t="str">
        <f t="shared" si="134"/>
        <v>f</v>
      </c>
      <c r="C2863" t="str">
        <f t="shared" si="135"/>
        <v>f</v>
      </c>
      <c r="D2863" t="str">
        <f t="shared" si="136"/>
        <v>f</v>
      </c>
      <c r="E2863" t="str">
        <f>IF(COUNT(SEARCH({"04.","05.","09.","12."},CONCATENATE(P2862,U2862,AB2862,AH2862))),"t","f")</f>
        <v>f</v>
      </c>
      <c r="F2863" t="str">
        <f t="array" ref="F2863">IF(COUNT(SEARCH(HistorischeRubrieken,CONCATENATE(P2862,U2862,AB2862,AH2862))),"t","f")</f>
        <v>f</v>
      </c>
      <c r="G2863">
        <v>9</v>
      </c>
      <c r="H2863">
        <v>510045</v>
      </c>
      <c r="I2863" t="s">
        <v>2060</v>
      </c>
      <c r="J2863">
        <v>20150101</v>
      </c>
      <c r="K2863">
        <v>20150201</v>
      </c>
      <c r="M2863">
        <v>0</v>
      </c>
      <c r="N2863">
        <v>0</v>
      </c>
      <c r="U2863" t="s">
        <v>2061</v>
      </c>
      <c r="V2863">
        <v>2</v>
      </c>
      <c r="W2863">
        <v>0</v>
      </c>
      <c r="X2863">
        <v>20150103</v>
      </c>
      <c r="Y2863">
        <v>0</v>
      </c>
      <c r="Z2863" t="s">
        <v>271</v>
      </c>
    </row>
    <row r="2864" spans="1:32" hidden="1" x14ac:dyDescent="0.25">
      <c r="A2864" t="str">
        <f t="array" ref="A2864">IF(COUNT(SEARCH(RubriekenHistorisch,CONCATENATE(P2863,U2863,AB2863,AH2863))),"t","f")</f>
        <v>f</v>
      </c>
      <c r="B2864" t="str">
        <f t="shared" si="134"/>
        <v>f</v>
      </c>
      <c r="C2864" t="str">
        <f t="shared" si="135"/>
        <v>t</v>
      </c>
      <c r="D2864" t="str">
        <f t="shared" si="136"/>
        <v>f</v>
      </c>
      <c r="E2864" t="str">
        <f>IF(COUNT(SEARCH({"04.","05.","09.","12."},CONCATENATE(P2863,U2863,AB2863,AH2863))),"t","f")</f>
        <v>f</v>
      </c>
      <c r="F2864" t="str">
        <f t="array" ref="F2864">IF(COUNT(SEARCH(HistorischeRubrieken,CONCATENATE(P2863,U2863,AB2863,AH2863))),"t","f")</f>
        <v>f</v>
      </c>
      <c r="G2864">
        <v>1</v>
      </c>
      <c r="H2864">
        <v>510046</v>
      </c>
      <c r="I2864" t="s">
        <v>2062</v>
      </c>
      <c r="J2864">
        <v>19980201</v>
      </c>
      <c r="K2864">
        <v>20010401</v>
      </c>
      <c r="M2864">
        <v>0</v>
      </c>
      <c r="N2864">
        <v>0</v>
      </c>
      <c r="O2864" t="s">
        <v>1992</v>
      </c>
      <c r="R2864">
        <v>0</v>
      </c>
      <c r="S2864" t="s">
        <v>271</v>
      </c>
      <c r="AA2864" t="s">
        <v>1993</v>
      </c>
      <c r="AC2864">
        <v>1</v>
      </c>
      <c r="AE2864">
        <v>1</v>
      </c>
      <c r="AF2864" t="s">
        <v>271</v>
      </c>
    </row>
    <row r="2865" spans="1:32" hidden="1" x14ac:dyDescent="0.25">
      <c r="A2865" t="str">
        <f t="array" ref="A2865">IF(COUNT(SEARCH(RubriekenHistorisch,CONCATENATE(P2864,U2864,AB2864,AH2864))),"t","f")</f>
        <v>f</v>
      </c>
      <c r="B2865" t="str">
        <f t="shared" si="134"/>
        <v>f</v>
      </c>
      <c r="C2865" t="str">
        <f t="shared" si="135"/>
        <v>f</v>
      </c>
      <c r="D2865" t="str">
        <f t="shared" si="136"/>
        <v>f</v>
      </c>
      <c r="E2865" t="str">
        <f>IF(COUNT(SEARCH({"04.","05.","09.","12."},CONCATENATE(P2864,U2864,AB2864,AH2864))),"t","f")</f>
        <v>f</v>
      </c>
      <c r="F2865" t="str">
        <f t="array" ref="F2865">IF(COUNT(SEARCH(HistorischeRubrieken,CONCATENATE(P2864,U2864,AB2864,AH2864))),"t","f")</f>
        <v>f</v>
      </c>
      <c r="G2865">
        <v>2</v>
      </c>
      <c r="H2865">
        <v>510046</v>
      </c>
      <c r="I2865" t="s">
        <v>2062</v>
      </c>
      <c r="J2865">
        <v>20010401</v>
      </c>
      <c r="K2865">
        <v>20071201</v>
      </c>
      <c r="M2865">
        <v>0</v>
      </c>
      <c r="N2865">
        <v>0</v>
      </c>
      <c r="O2865" t="s">
        <v>1994</v>
      </c>
      <c r="R2865">
        <v>0</v>
      </c>
      <c r="S2865" t="s">
        <v>271</v>
      </c>
      <c r="AA2865" t="s">
        <v>1995</v>
      </c>
      <c r="AC2865">
        <v>1</v>
      </c>
      <c r="AE2865">
        <v>1</v>
      </c>
      <c r="AF2865" t="s">
        <v>271</v>
      </c>
    </row>
    <row r="2866" spans="1:32" hidden="1" x14ac:dyDescent="0.25">
      <c r="A2866" t="str">
        <f t="array" ref="A2866">IF(COUNT(SEARCH(RubriekenHistorisch,CONCATENATE(P2865,U2865,AB2865,AH2865))),"t","f")</f>
        <v>f</v>
      </c>
      <c r="B2866" t="str">
        <f t="shared" si="134"/>
        <v>f</v>
      </c>
      <c r="C2866" t="str">
        <f t="shared" si="135"/>
        <v>f</v>
      </c>
      <c r="D2866" t="str">
        <f t="shared" si="136"/>
        <v>f</v>
      </c>
      <c r="E2866" t="str">
        <f>IF(COUNT(SEARCH({"04.","05.","09.","12."},CONCATENATE(P2865,U2865,AB2865,AH2865))),"t","f")</f>
        <v>f</v>
      </c>
      <c r="F2866" t="str">
        <f t="array" ref="F2866">IF(COUNT(SEARCH(HistorischeRubrieken,CONCATENATE(P2865,U2865,AB2865,AH2865))),"t","f")</f>
        <v>f</v>
      </c>
      <c r="G2866">
        <v>3</v>
      </c>
      <c r="H2866">
        <v>510046</v>
      </c>
      <c r="I2866" t="s">
        <v>2062</v>
      </c>
      <c r="J2866">
        <v>20071201</v>
      </c>
      <c r="K2866">
        <v>20100201</v>
      </c>
      <c r="M2866">
        <v>0</v>
      </c>
      <c r="N2866">
        <v>0</v>
      </c>
      <c r="O2866" t="s">
        <v>1996</v>
      </c>
      <c r="R2866">
        <v>0</v>
      </c>
      <c r="S2866" t="s">
        <v>271</v>
      </c>
      <c r="AA2866" t="s">
        <v>1997</v>
      </c>
      <c r="AC2866">
        <v>1</v>
      </c>
      <c r="AE2866">
        <v>1</v>
      </c>
      <c r="AF2866" t="s">
        <v>271</v>
      </c>
    </row>
    <row r="2867" spans="1:32" hidden="1" x14ac:dyDescent="0.25">
      <c r="A2867" t="str">
        <f t="array" ref="A2867">IF(COUNT(SEARCH(RubriekenHistorisch,CONCATENATE(P2866,U2866,AB2866,AH2866))),"t","f")</f>
        <v>f</v>
      </c>
      <c r="B2867" t="str">
        <f t="shared" si="134"/>
        <v>f</v>
      </c>
      <c r="C2867" t="str">
        <f t="shared" si="135"/>
        <v>f</v>
      </c>
      <c r="D2867" t="str">
        <f t="shared" si="136"/>
        <v>f</v>
      </c>
      <c r="E2867" t="str">
        <f>IF(COUNT(SEARCH({"04.","05.","09.","12."},CONCATENATE(P2866,U2866,AB2866,AH2866))),"t","f")</f>
        <v>f</v>
      </c>
      <c r="F2867" t="str">
        <f t="array" ref="F2867">IF(COUNT(SEARCH(HistorischeRubrieken,CONCATENATE(P2866,U2866,AB2866,AH2866))),"t","f")</f>
        <v>f</v>
      </c>
      <c r="G2867">
        <v>4</v>
      </c>
      <c r="H2867">
        <v>510046</v>
      </c>
      <c r="I2867" t="s">
        <v>2062</v>
      </c>
      <c r="J2867">
        <v>20100201</v>
      </c>
      <c r="K2867">
        <v>20120115</v>
      </c>
      <c r="M2867">
        <v>0</v>
      </c>
      <c r="N2867">
        <v>0</v>
      </c>
      <c r="O2867" t="s">
        <v>1996</v>
      </c>
      <c r="R2867">
        <v>0</v>
      </c>
      <c r="S2867" t="s">
        <v>271</v>
      </c>
      <c r="AA2867" t="s">
        <v>1998</v>
      </c>
      <c r="AC2867">
        <v>1</v>
      </c>
      <c r="AE2867">
        <v>1</v>
      </c>
      <c r="AF2867" t="s">
        <v>271</v>
      </c>
    </row>
    <row r="2868" spans="1:32" hidden="1" x14ac:dyDescent="0.25">
      <c r="A2868" t="str">
        <f t="array" ref="A2868">IF(COUNT(SEARCH(RubriekenHistorisch,CONCATENATE(P2867,U2867,AB2867,AH2867))),"t","f")</f>
        <v>f</v>
      </c>
      <c r="B2868" t="str">
        <f t="shared" si="134"/>
        <v>f</v>
      </c>
      <c r="C2868" t="str">
        <f t="shared" si="135"/>
        <v>f</v>
      </c>
      <c r="D2868" t="str">
        <f t="shared" si="136"/>
        <v>f</v>
      </c>
      <c r="E2868" t="str">
        <f>IF(COUNT(SEARCH({"04.","05.","09.","12."},CONCATENATE(P2867,U2867,AB2867,AH2867))),"t","f")</f>
        <v>f</v>
      </c>
      <c r="F2868" t="str">
        <f t="array" ref="F2868">IF(COUNT(SEARCH(HistorischeRubrieken,CONCATENATE(P2867,U2867,AB2867,AH2867))),"t","f")</f>
        <v>f</v>
      </c>
      <c r="G2868">
        <v>5</v>
      </c>
      <c r="H2868">
        <v>510046</v>
      </c>
      <c r="I2868" t="s">
        <v>2062</v>
      </c>
      <c r="J2868">
        <v>20120115</v>
      </c>
      <c r="K2868">
        <v>20120116</v>
      </c>
      <c r="M2868">
        <v>0</v>
      </c>
      <c r="N2868">
        <v>0</v>
      </c>
      <c r="O2868" t="s">
        <v>1999</v>
      </c>
      <c r="R2868">
        <v>0</v>
      </c>
      <c r="S2868" t="s">
        <v>271</v>
      </c>
      <c r="AA2868" t="s">
        <v>2000</v>
      </c>
      <c r="AC2868">
        <v>1</v>
      </c>
      <c r="AE2868">
        <v>1</v>
      </c>
      <c r="AF2868" t="s">
        <v>271</v>
      </c>
    </row>
    <row r="2869" spans="1:32" hidden="1" x14ac:dyDescent="0.25">
      <c r="A2869" t="str">
        <f t="array" ref="A2869">IF(COUNT(SEARCH(RubriekenHistorisch,CONCATENATE(P2868,U2868,AB2868,AH2868))),"t","f")</f>
        <v>f</v>
      </c>
      <c r="B2869" t="str">
        <f t="shared" si="134"/>
        <v>f</v>
      </c>
      <c r="C2869" t="str">
        <f t="shared" si="135"/>
        <v>f</v>
      </c>
      <c r="D2869" t="str">
        <f t="shared" si="136"/>
        <v>f</v>
      </c>
      <c r="E2869" t="str">
        <f>IF(COUNT(SEARCH({"04.","05.","09.","12."},CONCATENATE(P2868,U2868,AB2868,AH2868))),"t","f")</f>
        <v>f</v>
      </c>
      <c r="F2869" t="str">
        <f t="array" ref="F2869">IF(COUNT(SEARCH(HistorischeRubrieken,CONCATENATE(P2868,U2868,AB2868,AH2868))),"t","f")</f>
        <v>f</v>
      </c>
      <c r="G2869">
        <v>6</v>
      </c>
      <c r="H2869">
        <v>510046</v>
      </c>
      <c r="I2869" t="s">
        <v>2062</v>
      </c>
      <c r="J2869">
        <v>20120116</v>
      </c>
      <c r="K2869">
        <v>20120716</v>
      </c>
      <c r="M2869">
        <v>0</v>
      </c>
      <c r="N2869">
        <v>0</v>
      </c>
      <c r="O2869" t="s">
        <v>2001</v>
      </c>
      <c r="R2869">
        <v>0</v>
      </c>
      <c r="S2869" t="s">
        <v>271</v>
      </c>
      <c r="AA2869" t="s">
        <v>2000</v>
      </c>
      <c r="AC2869">
        <v>1</v>
      </c>
      <c r="AE2869">
        <v>1</v>
      </c>
      <c r="AF2869" t="s">
        <v>271</v>
      </c>
    </row>
    <row r="2870" spans="1:32" hidden="1" x14ac:dyDescent="0.25">
      <c r="A2870" t="str">
        <f t="array" ref="A2870">IF(COUNT(SEARCH(RubriekenHistorisch,CONCATENATE(P2869,U2869,AB2869,AH2869))),"t","f")</f>
        <v>f</v>
      </c>
      <c r="B2870" t="str">
        <f t="shared" si="134"/>
        <v>f</v>
      </c>
      <c r="C2870" t="str">
        <f t="shared" si="135"/>
        <v>f</v>
      </c>
      <c r="D2870" t="str">
        <f t="shared" si="136"/>
        <v>f</v>
      </c>
      <c r="E2870" t="str">
        <f>IF(COUNT(SEARCH({"04.","05.","09.","12."},CONCATENATE(P2869,U2869,AB2869,AH2869))),"t","f")</f>
        <v>f</v>
      </c>
      <c r="F2870" t="str">
        <f t="array" ref="F2870">IF(COUNT(SEARCH(HistorischeRubrieken,CONCATENATE(P2869,U2869,AB2869,AH2869))),"t","f")</f>
        <v>f</v>
      </c>
      <c r="G2870">
        <v>7</v>
      </c>
      <c r="H2870">
        <v>510046</v>
      </c>
      <c r="I2870" t="s">
        <v>2062</v>
      </c>
      <c r="J2870">
        <v>20120716</v>
      </c>
      <c r="K2870">
        <v>20140401</v>
      </c>
      <c r="M2870">
        <v>0</v>
      </c>
      <c r="N2870">
        <v>0</v>
      </c>
      <c r="O2870" t="s">
        <v>2001</v>
      </c>
      <c r="R2870">
        <v>0</v>
      </c>
      <c r="S2870" t="s">
        <v>271</v>
      </c>
      <c r="AA2870" t="s">
        <v>2000</v>
      </c>
      <c r="AC2870">
        <v>1</v>
      </c>
      <c r="AE2870">
        <v>1</v>
      </c>
      <c r="AF2870" t="s">
        <v>271</v>
      </c>
    </row>
    <row r="2871" spans="1:32" hidden="1" x14ac:dyDescent="0.25">
      <c r="A2871" t="str">
        <f t="array" ref="A2871">IF(COUNT(SEARCH(RubriekenHistorisch,CONCATENATE(P2870,U2870,AB2870,AH2870))),"t","f")</f>
        <v>f</v>
      </c>
      <c r="B2871" t="str">
        <f t="shared" si="134"/>
        <v>f</v>
      </c>
      <c r="C2871" t="str">
        <f t="shared" si="135"/>
        <v>f</v>
      </c>
      <c r="D2871" t="str">
        <f t="shared" si="136"/>
        <v>f</v>
      </c>
      <c r="E2871" t="str">
        <f>IF(COUNT(SEARCH({"04.","05.","09.","12."},CONCATENATE(P2870,U2870,AB2870,AH2870))),"t","f")</f>
        <v>f</v>
      </c>
      <c r="F2871" t="str">
        <f t="array" ref="F2871">IF(COUNT(SEARCH(HistorischeRubrieken,CONCATENATE(P2870,U2870,AB2870,AH2870))),"t","f")</f>
        <v>f</v>
      </c>
      <c r="G2871">
        <v>8</v>
      </c>
      <c r="H2871">
        <v>510046</v>
      </c>
      <c r="I2871" t="s">
        <v>2062</v>
      </c>
      <c r="J2871">
        <v>20140401</v>
      </c>
      <c r="K2871">
        <v>20150801</v>
      </c>
      <c r="M2871">
        <v>0</v>
      </c>
      <c r="N2871">
        <v>0</v>
      </c>
      <c r="O2871" t="s">
        <v>2003</v>
      </c>
      <c r="R2871">
        <v>0</v>
      </c>
      <c r="S2871" t="s">
        <v>271</v>
      </c>
      <c r="AA2871" t="s">
        <v>1611</v>
      </c>
      <c r="AC2871">
        <v>1</v>
      </c>
      <c r="AE2871">
        <v>1</v>
      </c>
      <c r="AF2871" t="s">
        <v>271</v>
      </c>
    </row>
    <row r="2872" spans="1:32" x14ac:dyDescent="0.25">
      <c r="A2872" t="str">
        <f t="array" ref="A2872">IF(COUNT(SEARCH(RubriekenHistorisch,CONCATENATE(P2871,U2871,AB2871,AH2871))),"t","f")</f>
        <v>f</v>
      </c>
      <c r="B2872" t="str">
        <f t="shared" si="134"/>
        <v>f</v>
      </c>
      <c r="C2872" t="str">
        <f t="shared" si="135"/>
        <v>f</v>
      </c>
      <c r="D2872" t="str">
        <f t="shared" si="136"/>
        <v>f</v>
      </c>
      <c r="E2872" t="str">
        <f>IF(COUNT(SEARCH({"04.","05.","09.","12."},CONCATENATE(P2871,U2871,AB2871,AH2871))),"t","f")</f>
        <v>f</v>
      </c>
      <c r="F2872" t="str">
        <f t="array" ref="F2872">IF(COUNT(SEARCH(HistorischeRubrieken,CONCATENATE(P2871,U2871,AB2871,AH2871))),"t","f")</f>
        <v>f</v>
      </c>
      <c r="G2872">
        <v>9</v>
      </c>
      <c r="H2872">
        <v>510046</v>
      </c>
      <c r="I2872" t="s">
        <v>2062</v>
      </c>
      <c r="J2872">
        <v>20150801</v>
      </c>
      <c r="M2872">
        <v>0</v>
      </c>
      <c r="N2872">
        <v>0</v>
      </c>
      <c r="O2872" t="s">
        <v>2003</v>
      </c>
      <c r="R2872">
        <v>0</v>
      </c>
      <c r="S2872" t="s">
        <v>271</v>
      </c>
      <c r="AA2872" t="s">
        <v>1613</v>
      </c>
      <c r="AC2872">
        <v>1</v>
      </c>
      <c r="AE2872">
        <v>1</v>
      </c>
      <c r="AF2872" t="s">
        <v>271</v>
      </c>
    </row>
    <row r="2873" spans="1:32" hidden="1" x14ac:dyDescent="0.25">
      <c r="A2873" t="str">
        <f t="array" ref="A2873">IF(COUNT(SEARCH(RubriekenHistorisch,CONCATENATE(P2872,U2872,AB2872,AH2872))),"t","f")</f>
        <v>f</v>
      </c>
      <c r="B2873" t="str">
        <f t="shared" si="134"/>
        <v>f</v>
      </c>
      <c r="C2873" t="str">
        <f t="shared" si="135"/>
        <v>f</v>
      </c>
      <c r="D2873" t="str">
        <f t="shared" si="136"/>
        <v>f</v>
      </c>
      <c r="E2873" t="str">
        <f>IF(COUNT(SEARCH({"04.","05.","09.","12."},CONCATENATE(P2872,U2872,AB2872,AH2872))),"t","f")</f>
        <v>f</v>
      </c>
      <c r="F2873" t="str">
        <f t="array" ref="F2873">IF(COUNT(SEARCH(HistorischeRubrieken,CONCATENATE(P2872,U2872,AB2872,AH2872))),"t","f")</f>
        <v>f</v>
      </c>
      <c r="G2873">
        <v>1</v>
      </c>
      <c r="H2873">
        <v>510047</v>
      </c>
      <c r="I2873" t="s">
        <v>2063</v>
      </c>
      <c r="J2873">
        <v>19980201</v>
      </c>
      <c r="K2873">
        <v>20010401</v>
      </c>
      <c r="M2873">
        <v>0</v>
      </c>
      <c r="N2873">
        <v>0</v>
      </c>
      <c r="O2873" t="s">
        <v>1992</v>
      </c>
      <c r="R2873">
        <v>0</v>
      </c>
      <c r="S2873" t="s">
        <v>271</v>
      </c>
      <c r="AA2873" t="s">
        <v>1993</v>
      </c>
      <c r="AC2873">
        <v>1</v>
      </c>
      <c r="AE2873">
        <v>1</v>
      </c>
      <c r="AF2873" t="s">
        <v>271</v>
      </c>
    </row>
    <row r="2874" spans="1:32" hidden="1" x14ac:dyDescent="0.25">
      <c r="A2874" t="str">
        <f t="array" ref="A2874">IF(COUNT(SEARCH(RubriekenHistorisch,CONCATENATE(P2873,U2873,AB2873,AH2873))),"t","f")</f>
        <v>f</v>
      </c>
      <c r="B2874" t="str">
        <f t="shared" si="134"/>
        <v>f</v>
      </c>
      <c r="C2874" t="str">
        <f t="shared" si="135"/>
        <v>f</v>
      </c>
      <c r="D2874" t="str">
        <f t="shared" si="136"/>
        <v>f</v>
      </c>
      <c r="E2874" t="str">
        <f>IF(COUNT(SEARCH({"04.","05.","09.","12."},CONCATENATE(P2873,U2873,AB2873,AH2873))),"t","f")</f>
        <v>f</v>
      </c>
      <c r="F2874" t="str">
        <f t="array" ref="F2874">IF(COUNT(SEARCH(HistorischeRubrieken,CONCATENATE(P2873,U2873,AB2873,AH2873))),"t","f")</f>
        <v>f</v>
      </c>
      <c r="G2874">
        <v>2</v>
      </c>
      <c r="H2874">
        <v>510047</v>
      </c>
      <c r="I2874" t="s">
        <v>2063</v>
      </c>
      <c r="J2874">
        <v>20010401</v>
      </c>
      <c r="K2874">
        <v>20071201</v>
      </c>
      <c r="M2874">
        <v>0</v>
      </c>
      <c r="N2874">
        <v>0</v>
      </c>
      <c r="O2874" t="s">
        <v>1994</v>
      </c>
      <c r="R2874">
        <v>0</v>
      </c>
      <c r="S2874" t="s">
        <v>271</v>
      </c>
      <c r="AA2874" t="s">
        <v>1995</v>
      </c>
      <c r="AC2874">
        <v>1</v>
      </c>
      <c r="AE2874">
        <v>1</v>
      </c>
      <c r="AF2874" t="s">
        <v>271</v>
      </c>
    </row>
    <row r="2875" spans="1:32" hidden="1" x14ac:dyDescent="0.25">
      <c r="A2875" t="str">
        <f t="array" ref="A2875">IF(COUNT(SEARCH(RubriekenHistorisch,CONCATENATE(P2874,U2874,AB2874,AH2874))),"t","f")</f>
        <v>f</v>
      </c>
      <c r="B2875" t="str">
        <f t="shared" si="134"/>
        <v>f</v>
      </c>
      <c r="C2875" t="str">
        <f t="shared" si="135"/>
        <v>f</v>
      </c>
      <c r="D2875" t="str">
        <f t="shared" si="136"/>
        <v>f</v>
      </c>
      <c r="E2875" t="str">
        <f>IF(COUNT(SEARCH({"04.","05.","09.","12."},CONCATENATE(P2874,U2874,AB2874,AH2874))),"t","f")</f>
        <v>f</v>
      </c>
      <c r="F2875" t="str">
        <f t="array" ref="F2875">IF(COUNT(SEARCH(HistorischeRubrieken,CONCATENATE(P2874,U2874,AB2874,AH2874))),"t","f")</f>
        <v>f</v>
      </c>
      <c r="G2875">
        <v>3</v>
      </c>
      <c r="H2875">
        <v>510047</v>
      </c>
      <c r="I2875" t="s">
        <v>2063</v>
      </c>
      <c r="J2875">
        <v>20071201</v>
      </c>
      <c r="K2875">
        <v>20100201</v>
      </c>
      <c r="M2875">
        <v>0</v>
      </c>
      <c r="N2875">
        <v>0</v>
      </c>
      <c r="O2875" t="s">
        <v>1996</v>
      </c>
      <c r="R2875">
        <v>0</v>
      </c>
      <c r="S2875" t="s">
        <v>271</v>
      </c>
      <c r="AA2875" t="s">
        <v>1997</v>
      </c>
      <c r="AC2875">
        <v>1</v>
      </c>
      <c r="AE2875">
        <v>1</v>
      </c>
      <c r="AF2875" t="s">
        <v>271</v>
      </c>
    </row>
    <row r="2876" spans="1:32" hidden="1" x14ac:dyDescent="0.25">
      <c r="A2876" t="str">
        <f t="array" ref="A2876">IF(COUNT(SEARCH(RubriekenHistorisch,CONCATENATE(P2875,U2875,AB2875,AH2875))),"t","f")</f>
        <v>f</v>
      </c>
      <c r="B2876" t="str">
        <f t="shared" si="134"/>
        <v>f</v>
      </c>
      <c r="C2876" t="str">
        <f t="shared" si="135"/>
        <v>f</v>
      </c>
      <c r="D2876" t="str">
        <f t="shared" si="136"/>
        <v>f</v>
      </c>
      <c r="E2876" t="str">
        <f>IF(COUNT(SEARCH({"04.","05.","09.","12."},CONCATENATE(P2875,U2875,AB2875,AH2875))),"t","f")</f>
        <v>f</v>
      </c>
      <c r="F2876" t="str">
        <f t="array" ref="F2876">IF(COUNT(SEARCH(HistorischeRubrieken,CONCATENATE(P2875,U2875,AB2875,AH2875))),"t","f")</f>
        <v>f</v>
      </c>
      <c r="G2876">
        <v>4</v>
      </c>
      <c r="H2876">
        <v>510047</v>
      </c>
      <c r="I2876" t="s">
        <v>2063</v>
      </c>
      <c r="J2876">
        <v>20100201</v>
      </c>
      <c r="K2876">
        <v>20120115</v>
      </c>
      <c r="M2876">
        <v>0</v>
      </c>
      <c r="N2876">
        <v>0</v>
      </c>
      <c r="O2876" t="s">
        <v>1996</v>
      </c>
      <c r="R2876">
        <v>0</v>
      </c>
      <c r="S2876" t="s">
        <v>271</v>
      </c>
      <c r="AA2876" t="s">
        <v>1998</v>
      </c>
      <c r="AC2876">
        <v>1</v>
      </c>
      <c r="AE2876">
        <v>1</v>
      </c>
      <c r="AF2876" t="s">
        <v>271</v>
      </c>
    </row>
    <row r="2877" spans="1:32" hidden="1" x14ac:dyDescent="0.25">
      <c r="A2877" t="str">
        <f t="array" ref="A2877">IF(COUNT(SEARCH(RubriekenHistorisch,CONCATENATE(P2876,U2876,AB2876,AH2876))),"t","f")</f>
        <v>f</v>
      </c>
      <c r="B2877" t="str">
        <f t="shared" si="134"/>
        <v>f</v>
      </c>
      <c r="C2877" t="str">
        <f t="shared" si="135"/>
        <v>f</v>
      </c>
      <c r="D2877" t="str">
        <f t="shared" si="136"/>
        <v>f</v>
      </c>
      <c r="E2877" t="str">
        <f>IF(COUNT(SEARCH({"04.","05.","09.","12."},CONCATENATE(P2876,U2876,AB2876,AH2876))),"t","f")</f>
        <v>f</v>
      </c>
      <c r="F2877" t="str">
        <f t="array" ref="F2877">IF(COUNT(SEARCH(HistorischeRubrieken,CONCATENATE(P2876,U2876,AB2876,AH2876))),"t","f")</f>
        <v>f</v>
      </c>
      <c r="G2877">
        <v>5</v>
      </c>
      <c r="H2877">
        <v>510047</v>
      </c>
      <c r="I2877" t="s">
        <v>2063</v>
      </c>
      <c r="J2877">
        <v>20120115</v>
      </c>
      <c r="K2877">
        <v>20120116</v>
      </c>
      <c r="M2877">
        <v>0</v>
      </c>
      <c r="N2877">
        <v>0</v>
      </c>
      <c r="O2877" t="s">
        <v>1999</v>
      </c>
      <c r="R2877">
        <v>0</v>
      </c>
      <c r="S2877" t="s">
        <v>271</v>
      </c>
      <c r="AA2877" t="s">
        <v>2000</v>
      </c>
      <c r="AC2877">
        <v>1</v>
      </c>
      <c r="AE2877">
        <v>1</v>
      </c>
      <c r="AF2877" t="s">
        <v>271</v>
      </c>
    </row>
    <row r="2878" spans="1:32" hidden="1" x14ac:dyDescent="0.25">
      <c r="A2878" t="str">
        <f t="array" ref="A2878">IF(COUNT(SEARCH(RubriekenHistorisch,CONCATENATE(P2877,U2877,AB2877,AH2877))),"t","f")</f>
        <v>f</v>
      </c>
      <c r="B2878" t="str">
        <f t="shared" si="134"/>
        <v>f</v>
      </c>
      <c r="C2878" t="str">
        <f t="shared" si="135"/>
        <v>f</v>
      </c>
      <c r="D2878" t="str">
        <f t="shared" si="136"/>
        <v>f</v>
      </c>
      <c r="E2878" t="str">
        <f>IF(COUNT(SEARCH({"04.","05.","09.","12."},CONCATENATE(P2877,U2877,AB2877,AH2877))),"t","f")</f>
        <v>f</v>
      </c>
      <c r="F2878" t="str">
        <f t="array" ref="F2878">IF(COUNT(SEARCH(HistorischeRubrieken,CONCATENATE(P2877,U2877,AB2877,AH2877))),"t","f")</f>
        <v>f</v>
      </c>
      <c r="G2878">
        <v>6</v>
      </c>
      <c r="H2878">
        <v>510047</v>
      </c>
      <c r="I2878" t="s">
        <v>2063</v>
      </c>
      <c r="J2878">
        <v>20120116</v>
      </c>
      <c r="K2878">
        <v>20120716</v>
      </c>
      <c r="M2878">
        <v>0</v>
      </c>
      <c r="N2878">
        <v>0</v>
      </c>
      <c r="O2878" t="s">
        <v>2001</v>
      </c>
      <c r="R2878">
        <v>0</v>
      </c>
      <c r="S2878" t="s">
        <v>271</v>
      </c>
      <c r="AA2878" t="s">
        <v>2000</v>
      </c>
      <c r="AC2878">
        <v>1</v>
      </c>
      <c r="AE2878">
        <v>1</v>
      </c>
      <c r="AF2878" t="s">
        <v>271</v>
      </c>
    </row>
    <row r="2879" spans="1:32" hidden="1" x14ac:dyDescent="0.25">
      <c r="A2879" t="str">
        <f t="array" ref="A2879">IF(COUNT(SEARCH(RubriekenHistorisch,CONCATENATE(P2878,U2878,AB2878,AH2878))),"t","f")</f>
        <v>f</v>
      </c>
      <c r="B2879" t="str">
        <f t="shared" si="134"/>
        <v>f</v>
      </c>
      <c r="C2879" t="str">
        <f t="shared" si="135"/>
        <v>f</v>
      </c>
      <c r="D2879" t="str">
        <f t="shared" si="136"/>
        <v>f</v>
      </c>
      <c r="E2879" t="str">
        <f>IF(COUNT(SEARCH({"04.","05.","09.","12."},CONCATENATE(P2878,U2878,AB2878,AH2878))),"t","f")</f>
        <v>f</v>
      </c>
      <c r="F2879" t="str">
        <f t="array" ref="F2879">IF(COUNT(SEARCH(HistorischeRubrieken,CONCATENATE(P2878,U2878,AB2878,AH2878))),"t","f")</f>
        <v>f</v>
      </c>
      <c r="G2879">
        <v>7</v>
      </c>
      <c r="H2879">
        <v>510047</v>
      </c>
      <c r="I2879" t="s">
        <v>2063</v>
      </c>
      <c r="J2879">
        <v>20120716</v>
      </c>
      <c r="K2879">
        <v>20140401</v>
      </c>
      <c r="M2879">
        <v>0</v>
      </c>
      <c r="N2879">
        <v>0</v>
      </c>
      <c r="O2879" t="s">
        <v>2001</v>
      </c>
      <c r="R2879">
        <v>0</v>
      </c>
      <c r="S2879" t="s">
        <v>271</v>
      </c>
      <c r="AA2879" t="s">
        <v>2000</v>
      </c>
      <c r="AC2879">
        <v>1</v>
      </c>
      <c r="AE2879">
        <v>1</v>
      </c>
      <c r="AF2879" t="s">
        <v>271</v>
      </c>
    </row>
    <row r="2880" spans="1:32" hidden="1" x14ac:dyDescent="0.25">
      <c r="A2880" t="str">
        <f t="array" ref="A2880">IF(COUNT(SEARCH(RubriekenHistorisch,CONCATENATE(P2879,U2879,AB2879,AH2879))),"t","f")</f>
        <v>f</v>
      </c>
      <c r="B2880" t="str">
        <f t="shared" si="134"/>
        <v>f</v>
      </c>
      <c r="C2880" t="str">
        <f t="shared" si="135"/>
        <v>f</v>
      </c>
      <c r="D2880" t="str">
        <f t="shared" si="136"/>
        <v>f</v>
      </c>
      <c r="E2880" t="str">
        <f>IF(COUNT(SEARCH({"04.","05.","09.","12."},CONCATENATE(P2879,U2879,AB2879,AH2879))),"t","f")</f>
        <v>f</v>
      </c>
      <c r="F2880" t="str">
        <f t="array" ref="F2880">IF(COUNT(SEARCH(HistorischeRubrieken,CONCATENATE(P2879,U2879,AB2879,AH2879))),"t","f")</f>
        <v>f</v>
      </c>
      <c r="G2880">
        <v>8</v>
      </c>
      <c r="H2880">
        <v>510047</v>
      </c>
      <c r="I2880" t="s">
        <v>2063</v>
      </c>
      <c r="J2880">
        <v>20140401</v>
      </c>
      <c r="K2880">
        <v>20150801</v>
      </c>
      <c r="M2880">
        <v>0</v>
      </c>
      <c r="N2880">
        <v>0</v>
      </c>
      <c r="O2880" t="s">
        <v>2003</v>
      </c>
      <c r="R2880">
        <v>0</v>
      </c>
      <c r="S2880" t="s">
        <v>271</v>
      </c>
      <c r="AA2880" t="s">
        <v>1611</v>
      </c>
      <c r="AC2880">
        <v>1</v>
      </c>
      <c r="AE2880">
        <v>1</v>
      </c>
      <c r="AF2880" t="s">
        <v>271</v>
      </c>
    </row>
    <row r="2881" spans="1:32" x14ac:dyDescent="0.25">
      <c r="A2881" t="str">
        <f t="array" ref="A2881">IF(COUNT(SEARCH(RubriekenHistorisch,CONCATENATE(P2880,U2880,AB2880,AH2880))),"t","f")</f>
        <v>f</v>
      </c>
      <c r="B2881" t="str">
        <f t="shared" si="134"/>
        <v>f</v>
      </c>
      <c r="C2881" t="str">
        <f t="shared" si="135"/>
        <v>f</v>
      </c>
      <c r="D2881" t="str">
        <f t="shared" si="136"/>
        <v>f</v>
      </c>
      <c r="E2881" t="str">
        <f>IF(COUNT(SEARCH({"04.","05.","09.","12."},CONCATENATE(P2880,U2880,AB2880,AH2880))),"t","f")</f>
        <v>f</v>
      </c>
      <c r="F2881" t="str">
        <f t="array" ref="F2881">IF(COUNT(SEARCH(HistorischeRubrieken,CONCATENATE(P2880,U2880,AB2880,AH2880))),"t","f")</f>
        <v>f</v>
      </c>
      <c r="G2881">
        <v>9</v>
      </c>
      <c r="H2881">
        <v>510047</v>
      </c>
      <c r="I2881" t="s">
        <v>2063</v>
      </c>
      <c r="J2881">
        <v>20150801</v>
      </c>
      <c r="M2881">
        <v>0</v>
      </c>
      <c r="N2881">
        <v>0</v>
      </c>
      <c r="O2881" t="s">
        <v>2003</v>
      </c>
      <c r="R2881">
        <v>0</v>
      </c>
      <c r="S2881" t="s">
        <v>271</v>
      </c>
      <c r="AA2881" t="s">
        <v>1613</v>
      </c>
      <c r="AC2881">
        <v>1</v>
      </c>
      <c r="AE2881">
        <v>1</v>
      </c>
      <c r="AF2881" t="s">
        <v>271</v>
      </c>
    </row>
    <row r="2882" spans="1:32" hidden="1" x14ac:dyDescent="0.25">
      <c r="A2882" t="str">
        <f t="array" ref="A2882">IF(COUNT(SEARCH(RubriekenHistorisch,CONCATENATE(P2881,U2881,AB2881,AH2881))),"t","f")</f>
        <v>f</v>
      </c>
      <c r="B2882" t="str">
        <f t="shared" si="134"/>
        <v>f</v>
      </c>
      <c r="C2882" t="str">
        <f t="shared" si="135"/>
        <v>f</v>
      </c>
      <c r="D2882" t="str">
        <f t="shared" si="136"/>
        <v>f</v>
      </c>
      <c r="E2882" t="str">
        <f>IF(COUNT(SEARCH({"04.","05.","09.","12."},CONCATENATE(P2881,U2881,AB2881,AH2881))),"t","f")</f>
        <v>f</v>
      </c>
      <c r="F2882" t="str">
        <f t="array" ref="F2882">IF(COUNT(SEARCH(HistorischeRubrieken,CONCATENATE(P2881,U2881,AB2881,AH2881))),"t","f")</f>
        <v>f</v>
      </c>
      <c r="G2882">
        <v>1</v>
      </c>
      <c r="H2882">
        <v>510048</v>
      </c>
      <c r="I2882" t="s">
        <v>2064</v>
      </c>
      <c r="J2882">
        <v>19980201</v>
      </c>
      <c r="K2882">
        <v>20010401</v>
      </c>
      <c r="M2882">
        <v>0</v>
      </c>
      <c r="N2882">
        <v>0</v>
      </c>
      <c r="O2882" t="s">
        <v>1992</v>
      </c>
      <c r="R2882">
        <v>0</v>
      </c>
      <c r="S2882" t="s">
        <v>271</v>
      </c>
      <c r="AA2882" t="s">
        <v>1993</v>
      </c>
      <c r="AC2882">
        <v>1</v>
      </c>
      <c r="AE2882">
        <v>1</v>
      </c>
      <c r="AF2882" t="s">
        <v>271</v>
      </c>
    </row>
    <row r="2883" spans="1:32" hidden="1" x14ac:dyDescent="0.25">
      <c r="A2883" t="str">
        <f t="array" ref="A2883">IF(COUNT(SEARCH(RubriekenHistorisch,CONCATENATE(P2882,U2882,AB2882,AH2882))),"t","f")</f>
        <v>f</v>
      </c>
      <c r="B2883" t="str">
        <f t="shared" ref="B2883:B2946" si="137">IF(COUNT(SEARCH("07.66.20",CONCATENATE(P2882,U2882,AB2882,AH2882))),"t","f")</f>
        <v>f</v>
      </c>
      <c r="C2883" t="str">
        <f t="shared" ref="C2883:C2946" si="138">IF(COUNT(SEARCH("14.40.10",CONCATENATE(P2882,U2882,AB2882,AH2882))),"t","f")</f>
        <v>f</v>
      </c>
      <c r="D2883" t="str">
        <f t="shared" si="136"/>
        <v>f</v>
      </c>
      <c r="E2883" t="str">
        <f>IF(COUNT(SEARCH({"04.","05.","09.","12."},CONCATENATE(P2882,U2882,AB2882,AH2882))),"t","f")</f>
        <v>f</v>
      </c>
      <c r="F2883" t="str">
        <f t="array" ref="F2883">IF(COUNT(SEARCH(HistorischeRubrieken,CONCATENATE(P2882,U2882,AB2882,AH2882))),"t","f")</f>
        <v>f</v>
      </c>
      <c r="G2883">
        <v>2</v>
      </c>
      <c r="H2883">
        <v>510048</v>
      </c>
      <c r="I2883" t="s">
        <v>2064</v>
      </c>
      <c r="J2883">
        <v>20010401</v>
      </c>
      <c r="K2883">
        <v>20071201</v>
      </c>
      <c r="M2883">
        <v>0</v>
      </c>
      <c r="N2883">
        <v>0</v>
      </c>
      <c r="O2883" t="s">
        <v>1994</v>
      </c>
      <c r="R2883">
        <v>0</v>
      </c>
      <c r="S2883" t="s">
        <v>271</v>
      </c>
      <c r="AA2883" t="s">
        <v>1995</v>
      </c>
      <c r="AC2883">
        <v>1</v>
      </c>
      <c r="AE2883">
        <v>1</v>
      </c>
      <c r="AF2883" t="s">
        <v>271</v>
      </c>
    </row>
    <row r="2884" spans="1:32" hidden="1" x14ac:dyDescent="0.25">
      <c r="A2884" t="str">
        <f t="array" ref="A2884">IF(COUNT(SEARCH(RubriekenHistorisch,CONCATENATE(P2883,U2883,AB2883,AH2883))),"t","f")</f>
        <v>f</v>
      </c>
      <c r="B2884" t="str">
        <f t="shared" si="137"/>
        <v>f</v>
      </c>
      <c r="C2884" t="str">
        <f t="shared" si="138"/>
        <v>f</v>
      </c>
      <c r="D2884" t="str">
        <f t="shared" ref="D2884:D2947" si="139">IF(COUNT(SEARCH("- 0",CONCATENATE(P2883,U2883,AB2883,AH2883))),"t","f")</f>
        <v>f</v>
      </c>
      <c r="E2884" t="str">
        <f>IF(COUNT(SEARCH({"04.","05.","09.","12."},CONCATENATE(P2883,U2883,AB2883,AH2883))),"t","f")</f>
        <v>f</v>
      </c>
      <c r="F2884" t="str">
        <f t="array" ref="F2884">IF(COUNT(SEARCH(HistorischeRubrieken,CONCATENATE(P2883,U2883,AB2883,AH2883))),"t","f")</f>
        <v>f</v>
      </c>
      <c r="G2884">
        <v>3</v>
      </c>
      <c r="H2884">
        <v>510048</v>
      </c>
      <c r="I2884" t="s">
        <v>2064</v>
      </c>
      <c r="J2884">
        <v>20071201</v>
      </c>
      <c r="K2884">
        <v>20100201</v>
      </c>
      <c r="M2884">
        <v>0</v>
      </c>
      <c r="N2884">
        <v>0</v>
      </c>
      <c r="O2884" t="s">
        <v>1996</v>
      </c>
      <c r="R2884">
        <v>0</v>
      </c>
      <c r="S2884" t="s">
        <v>271</v>
      </c>
      <c r="AA2884" t="s">
        <v>1997</v>
      </c>
      <c r="AC2884">
        <v>1</v>
      </c>
      <c r="AE2884">
        <v>1</v>
      </c>
      <c r="AF2884" t="s">
        <v>271</v>
      </c>
    </row>
    <row r="2885" spans="1:32" hidden="1" x14ac:dyDescent="0.25">
      <c r="A2885" t="str">
        <f t="array" ref="A2885">IF(COUNT(SEARCH(RubriekenHistorisch,CONCATENATE(P2884,U2884,AB2884,AH2884))),"t","f")</f>
        <v>f</v>
      </c>
      <c r="B2885" t="str">
        <f t="shared" si="137"/>
        <v>f</v>
      </c>
      <c r="C2885" t="str">
        <f t="shared" si="138"/>
        <v>f</v>
      </c>
      <c r="D2885" t="str">
        <f t="shared" si="139"/>
        <v>f</v>
      </c>
      <c r="E2885" t="str">
        <f>IF(COUNT(SEARCH({"04.","05.","09.","12."},CONCATENATE(P2884,U2884,AB2884,AH2884))),"t","f")</f>
        <v>f</v>
      </c>
      <c r="F2885" t="str">
        <f t="array" ref="F2885">IF(COUNT(SEARCH(HistorischeRubrieken,CONCATENATE(P2884,U2884,AB2884,AH2884))),"t","f")</f>
        <v>f</v>
      </c>
      <c r="G2885">
        <v>4</v>
      </c>
      <c r="H2885">
        <v>510048</v>
      </c>
      <c r="I2885" t="s">
        <v>2064</v>
      </c>
      <c r="J2885">
        <v>20100201</v>
      </c>
      <c r="K2885">
        <v>20110901</v>
      </c>
      <c r="M2885">
        <v>0</v>
      </c>
      <c r="N2885">
        <v>0</v>
      </c>
      <c r="O2885" t="s">
        <v>1996</v>
      </c>
      <c r="R2885">
        <v>0</v>
      </c>
      <c r="S2885" t="s">
        <v>271</v>
      </c>
      <c r="AA2885" t="s">
        <v>1998</v>
      </c>
      <c r="AC2885">
        <v>1</v>
      </c>
      <c r="AE2885">
        <v>1</v>
      </c>
      <c r="AF2885" t="s">
        <v>271</v>
      </c>
    </row>
    <row r="2886" spans="1:32" hidden="1" x14ac:dyDescent="0.25">
      <c r="A2886" t="str">
        <f t="array" ref="A2886">IF(COUNT(SEARCH(RubriekenHistorisch,CONCATENATE(P2885,U2885,AB2885,AH2885))),"t","f")</f>
        <v>f</v>
      </c>
      <c r="B2886" t="str">
        <f t="shared" si="137"/>
        <v>f</v>
      </c>
      <c r="C2886" t="str">
        <f t="shared" si="138"/>
        <v>f</v>
      </c>
      <c r="D2886" t="str">
        <f t="shared" si="139"/>
        <v>f</v>
      </c>
      <c r="E2886" t="str">
        <f>IF(COUNT(SEARCH({"04.","05.","09.","12."},CONCATENATE(P2885,U2885,AB2885,AH2885))),"t","f")</f>
        <v>f</v>
      </c>
      <c r="F2886" t="str">
        <f t="array" ref="F2886">IF(COUNT(SEARCH(HistorischeRubrieken,CONCATENATE(P2885,U2885,AB2885,AH2885))),"t","f")</f>
        <v>f</v>
      </c>
      <c r="G2886">
        <v>5</v>
      </c>
      <c r="H2886">
        <v>510048</v>
      </c>
      <c r="I2886" t="s">
        <v>2064</v>
      </c>
      <c r="J2886">
        <v>20110901</v>
      </c>
      <c r="K2886">
        <v>20120115</v>
      </c>
      <c r="M2886">
        <v>0</v>
      </c>
      <c r="N2886">
        <v>0</v>
      </c>
      <c r="O2886" t="s">
        <v>1996</v>
      </c>
      <c r="R2886">
        <v>0</v>
      </c>
      <c r="S2886" t="s">
        <v>271</v>
      </c>
      <c r="AA2886" t="s">
        <v>2065</v>
      </c>
      <c r="AC2886">
        <v>1</v>
      </c>
      <c r="AE2886">
        <v>1</v>
      </c>
      <c r="AF2886" t="s">
        <v>271</v>
      </c>
    </row>
    <row r="2887" spans="1:32" hidden="1" x14ac:dyDescent="0.25">
      <c r="A2887" t="str">
        <f t="array" ref="A2887">IF(COUNT(SEARCH(RubriekenHistorisch,CONCATENATE(P2886,U2886,AB2886,AH2886))),"t","f")</f>
        <v>f</v>
      </c>
      <c r="B2887" t="str">
        <f t="shared" si="137"/>
        <v>f</v>
      </c>
      <c r="C2887" t="str">
        <f t="shared" si="138"/>
        <v>f</v>
      </c>
      <c r="D2887" t="str">
        <f t="shared" si="139"/>
        <v>f</v>
      </c>
      <c r="E2887" t="str">
        <f>IF(COUNT(SEARCH({"04.","05.","09.","12."},CONCATENATE(P2886,U2886,AB2886,AH2886))),"t","f")</f>
        <v>f</v>
      </c>
      <c r="F2887" t="str">
        <f t="array" ref="F2887">IF(COUNT(SEARCH(HistorischeRubrieken,CONCATENATE(P2886,U2886,AB2886,AH2886))),"t","f")</f>
        <v>f</v>
      </c>
      <c r="G2887">
        <v>6</v>
      </c>
      <c r="H2887">
        <v>510048</v>
      </c>
      <c r="I2887" t="s">
        <v>2064</v>
      </c>
      <c r="J2887">
        <v>20120115</v>
      </c>
      <c r="K2887">
        <v>20120116</v>
      </c>
      <c r="M2887">
        <v>0</v>
      </c>
      <c r="N2887">
        <v>0</v>
      </c>
      <c r="O2887" t="s">
        <v>1999</v>
      </c>
      <c r="R2887">
        <v>0</v>
      </c>
      <c r="S2887" t="s">
        <v>271</v>
      </c>
      <c r="AA2887" t="s">
        <v>2057</v>
      </c>
      <c r="AC2887">
        <v>1</v>
      </c>
      <c r="AE2887">
        <v>1</v>
      </c>
      <c r="AF2887" t="s">
        <v>271</v>
      </c>
    </row>
    <row r="2888" spans="1:32" hidden="1" x14ac:dyDescent="0.25">
      <c r="A2888" t="str">
        <f t="array" ref="A2888">IF(COUNT(SEARCH(RubriekenHistorisch,CONCATENATE(P2887,U2887,AB2887,AH2887))),"t","f")</f>
        <v>f</v>
      </c>
      <c r="B2888" t="str">
        <f t="shared" si="137"/>
        <v>f</v>
      </c>
      <c r="C2888" t="str">
        <f t="shared" si="138"/>
        <v>f</v>
      </c>
      <c r="D2888" t="str">
        <f t="shared" si="139"/>
        <v>f</v>
      </c>
      <c r="E2888" t="str">
        <f>IF(COUNT(SEARCH({"04.","05.","09.","12."},CONCATENATE(P2887,U2887,AB2887,AH2887))),"t","f")</f>
        <v>f</v>
      </c>
      <c r="F2888" t="str">
        <f t="array" ref="F2888">IF(COUNT(SEARCH(HistorischeRubrieken,CONCATENATE(P2887,U2887,AB2887,AH2887))),"t","f")</f>
        <v>f</v>
      </c>
      <c r="G2888">
        <v>7</v>
      </c>
      <c r="H2888">
        <v>510048</v>
      </c>
      <c r="I2888" t="s">
        <v>2064</v>
      </c>
      <c r="J2888">
        <v>20120116</v>
      </c>
      <c r="K2888">
        <v>20120716</v>
      </c>
      <c r="M2888">
        <v>0</v>
      </c>
      <c r="N2888">
        <v>0</v>
      </c>
      <c r="O2888" t="s">
        <v>2001</v>
      </c>
      <c r="R2888">
        <v>0</v>
      </c>
      <c r="S2888" t="s">
        <v>271</v>
      </c>
      <c r="AA2888" t="s">
        <v>2057</v>
      </c>
      <c r="AC2888">
        <v>1</v>
      </c>
      <c r="AE2888">
        <v>1</v>
      </c>
      <c r="AF2888" t="s">
        <v>271</v>
      </c>
    </row>
    <row r="2889" spans="1:32" hidden="1" x14ac:dyDescent="0.25">
      <c r="A2889" t="str">
        <f t="array" ref="A2889">IF(COUNT(SEARCH(RubriekenHistorisch,CONCATENATE(P2888,U2888,AB2888,AH2888))),"t","f")</f>
        <v>f</v>
      </c>
      <c r="B2889" t="str">
        <f t="shared" si="137"/>
        <v>f</v>
      </c>
      <c r="C2889" t="str">
        <f t="shared" si="138"/>
        <v>f</v>
      </c>
      <c r="D2889" t="str">
        <f t="shared" si="139"/>
        <v>f</v>
      </c>
      <c r="E2889" t="str">
        <f>IF(COUNT(SEARCH({"04.","05.","09.","12."},CONCATENATE(P2888,U2888,AB2888,AH2888))),"t","f")</f>
        <v>f</v>
      </c>
      <c r="F2889" t="str">
        <f t="array" ref="F2889">IF(COUNT(SEARCH(HistorischeRubrieken,CONCATENATE(P2888,U2888,AB2888,AH2888))),"t","f")</f>
        <v>f</v>
      </c>
      <c r="G2889">
        <v>8</v>
      </c>
      <c r="H2889">
        <v>510048</v>
      </c>
      <c r="I2889" t="s">
        <v>2064</v>
      </c>
      <c r="J2889">
        <v>20120716</v>
      </c>
      <c r="K2889">
        <v>20120901</v>
      </c>
      <c r="M2889">
        <v>0</v>
      </c>
      <c r="N2889">
        <v>0</v>
      </c>
      <c r="O2889" t="s">
        <v>2001</v>
      </c>
      <c r="R2889">
        <v>0</v>
      </c>
      <c r="S2889" t="s">
        <v>271</v>
      </c>
      <c r="AA2889" t="s">
        <v>2057</v>
      </c>
      <c r="AC2889">
        <v>1</v>
      </c>
      <c r="AE2889">
        <v>1</v>
      </c>
      <c r="AF2889" t="s">
        <v>271</v>
      </c>
    </row>
    <row r="2890" spans="1:32" hidden="1" x14ac:dyDescent="0.25">
      <c r="A2890" t="str">
        <f t="array" ref="A2890">IF(COUNT(SEARCH(RubriekenHistorisch,CONCATENATE(P2889,U2889,AB2889,AH2889))),"t","f")</f>
        <v>f</v>
      </c>
      <c r="B2890" t="str">
        <f t="shared" si="137"/>
        <v>f</v>
      </c>
      <c r="C2890" t="str">
        <f t="shared" si="138"/>
        <v>f</v>
      </c>
      <c r="D2890" t="str">
        <f t="shared" si="139"/>
        <v>f</v>
      </c>
      <c r="E2890" t="str">
        <f>IF(COUNT(SEARCH({"04.","05.","09.","12."},CONCATENATE(P2889,U2889,AB2889,AH2889))),"t","f")</f>
        <v>f</v>
      </c>
      <c r="F2890" t="str">
        <f t="array" ref="F2890">IF(COUNT(SEARCH(HistorischeRubrieken,CONCATENATE(P2889,U2889,AB2889,AH2889))),"t","f")</f>
        <v>f</v>
      </c>
      <c r="G2890">
        <v>9</v>
      </c>
      <c r="H2890">
        <v>510048</v>
      </c>
      <c r="I2890" t="s">
        <v>2064</v>
      </c>
      <c r="J2890">
        <v>20120901</v>
      </c>
      <c r="K2890">
        <v>20140401</v>
      </c>
      <c r="M2890">
        <v>0</v>
      </c>
      <c r="N2890">
        <v>0</v>
      </c>
      <c r="AA2890" t="s">
        <v>2057</v>
      </c>
      <c r="AC2890">
        <v>0</v>
      </c>
      <c r="AE2890">
        <v>1</v>
      </c>
      <c r="AF2890" t="s">
        <v>271</v>
      </c>
    </row>
    <row r="2891" spans="1:32" hidden="1" x14ac:dyDescent="0.25">
      <c r="A2891" t="str">
        <f t="array" ref="A2891">IF(COUNT(SEARCH(RubriekenHistorisch,CONCATENATE(P2890,U2890,AB2890,AH2890))),"t","f")</f>
        <v>f</v>
      </c>
      <c r="B2891" t="str">
        <f t="shared" si="137"/>
        <v>f</v>
      </c>
      <c r="C2891" t="str">
        <f t="shared" si="138"/>
        <v>f</v>
      </c>
      <c r="D2891" t="str">
        <f t="shared" si="139"/>
        <v>f</v>
      </c>
      <c r="E2891" t="str">
        <f>IF(COUNT(SEARCH({"04.","05.","09.","12."},CONCATENATE(P2890,U2890,AB2890,AH2890))),"t","f")</f>
        <v>f</v>
      </c>
      <c r="F2891" t="str">
        <f t="array" ref="F2891">IF(COUNT(SEARCH(HistorischeRubrieken,CONCATENATE(P2890,U2890,AB2890,AH2890))),"t","f")</f>
        <v>f</v>
      </c>
      <c r="G2891">
        <v>10</v>
      </c>
      <c r="H2891">
        <v>510048</v>
      </c>
      <c r="I2891" t="s">
        <v>2064</v>
      </c>
      <c r="J2891">
        <v>20140401</v>
      </c>
      <c r="K2891">
        <v>20141201</v>
      </c>
      <c r="M2891">
        <v>0</v>
      </c>
      <c r="N2891">
        <v>0</v>
      </c>
      <c r="AA2891" t="s">
        <v>2057</v>
      </c>
      <c r="AC2891">
        <v>0</v>
      </c>
      <c r="AE2891">
        <v>1</v>
      </c>
      <c r="AF2891" t="s">
        <v>271</v>
      </c>
    </row>
    <row r="2892" spans="1:32" hidden="1" x14ac:dyDescent="0.25">
      <c r="A2892" t="str">
        <f t="array" ref="A2892">IF(COUNT(SEARCH(RubriekenHistorisch,CONCATENATE(P2891,U2891,AB2891,AH2891))),"t","f")</f>
        <v>f</v>
      </c>
      <c r="B2892" t="str">
        <f t="shared" si="137"/>
        <v>f</v>
      </c>
      <c r="C2892" t="str">
        <f t="shared" si="138"/>
        <v>f</v>
      </c>
      <c r="D2892" t="str">
        <f t="shared" si="139"/>
        <v>f</v>
      </c>
      <c r="E2892" t="str">
        <f>IF(COUNT(SEARCH({"04.","05.","09.","12."},CONCATENATE(P2891,U2891,AB2891,AH2891))),"t","f")</f>
        <v>f</v>
      </c>
      <c r="F2892" t="str">
        <f t="array" ref="F2892">IF(COUNT(SEARCH(HistorischeRubrieken,CONCATENATE(P2891,U2891,AB2891,AH2891))),"t","f")</f>
        <v>f</v>
      </c>
      <c r="G2892">
        <v>11</v>
      </c>
      <c r="H2892">
        <v>510048</v>
      </c>
      <c r="I2892" t="s">
        <v>2064</v>
      </c>
      <c r="J2892">
        <v>20141201</v>
      </c>
      <c r="K2892">
        <v>20150801</v>
      </c>
      <c r="M2892">
        <v>0</v>
      </c>
      <c r="N2892">
        <v>0</v>
      </c>
      <c r="O2892" t="s">
        <v>2003</v>
      </c>
      <c r="R2892">
        <v>0</v>
      </c>
      <c r="S2892" t="s">
        <v>271</v>
      </c>
      <c r="U2892" t="s">
        <v>2066</v>
      </c>
      <c r="V2892">
        <v>2</v>
      </c>
      <c r="W2892">
        <v>0</v>
      </c>
      <c r="X2892">
        <v>20141203</v>
      </c>
      <c r="Y2892">
        <v>0</v>
      </c>
      <c r="Z2892" t="s">
        <v>271</v>
      </c>
      <c r="AA2892" t="s">
        <v>2059</v>
      </c>
      <c r="AC2892">
        <v>1</v>
      </c>
      <c r="AE2892">
        <v>1</v>
      </c>
      <c r="AF2892" t="s">
        <v>271</v>
      </c>
    </row>
    <row r="2893" spans="1:32" hidden="1" x14ac:dyDescent="0.25">
      <c r="A2893" t="str">
        <f t="array" ref="A2893">IF(COUNT(SEARCH(RubriekenHistorisch,CONCATENATE(P2892,U2892,AB2892,AH2892))),"t","f")</f>
        <v>f</v>
      </c>
      <c r="B2893" t="str">
        <f t="shared" si="137"/>
        <v>f</v>
      </c>
      <c r="C2893" t="str">
        <f t="shared" si="138"/>
        <v>t</v>
      </c>
      <c r="D2893" t="str">
        <f t="shared" si="139"/>
        <v>f</v>
      </c>
      <c r="E2893" t="str">
        <f>IF(COUNT(SEARCH({"04.","05.","09.","12."},CONCATENATE(P2892,U2892,AB2892,AH2892))),"t","f")</f>
        <v>f</v>
      </c>
      <c r="F2893" t="str">
        <f t="array" ref="F2893">IF(COUNT(SEARCH(HistorischeRubrieken,CONCATENATE(P2892,U2892,AB2892,AH2892))),"t","f")</f>
        <v>f</v>
      </c>
      <c r="G2893">
        <v>12</v>
      </c>
      <c r="H2893">
        <v>510048</v>
      </c>
      <c r="I2893" t="s">
        <v>2064</v>
      </c>
      <c r="J2893">
        <v>20150801</v>
      </c>
      <c r="K2893">
        <v>20151001</v>
      </c>
      <c r="M2893">
        <v>0</v>
      </c>
      <c r="N2893">
        <v>0</v>
      </c>
      <c r="O2893" t="s">
        <v>2003</v>
      </c>
      <c r="R2893">
        <v>0</v>
      </c>
      <c r="S2893" t="s">
        <v>271</v>
      </c>
      <c r="AA2893" t="s">
        <v>1613</v>
      </c>
      <c r="AC2893">
        <v>1</v>
      </c>
      <c r="AE2893">
        <v>1</v>
      </c>
      <c r="AF2893" t="s">
        <v>271</v>
      </c>
    </row>
    <row r="2894" spans="1:32" hidden="1" x14ac:dyDescent="0.25">
      <c r="A2894" t="str">
        <f t="array" ref="A2894">IF(COUNT(SEARCH(RubriekenHistorisch,CONCATENATE(P2893,U2893,AB2893,AH2893))),"t","f")</f>
        <v>f</v>
      </c>
      <c r="B2894" t="str">
        <f t="shared" si="137"/>
        <v>f</v>
      </c>
      <c r="C2894" t="str">
        <f t="shared" si="138"/>
        <v>f</v>
      </c>
      <c r="D2894" t="str">
        <f t="shared" si="139"/>
        <v>f</v>
      </c>
      <c r="E2894" t="str">
        <f>IF(COUNT(SEARCH({"04.","05.","09.","12."},CONCATENATE(P2893,U2893,AB2893,AH2893))),"t","f")</f>
        <v>f</v>
      </c>
      <c r="F2894" t="str">
        <f t="array" ref="F2894">IF(COUNT(SEARCH(HistorischeRubrieken,CONCATENATE(P2893,U2893,AB2893,AH2893))),"t","f")</f>
        <v>f</v>
      </c>
      <c r="G2894">
        <v>13</v>
      </c>
      <c r="H2894">
        <v>510048</v>
      </c>
      <c r="I2894" t="s">
        <v>2064</v>
      </c>
      <c r="J2894">
        <v>20151001</v>
      </c>
      <c r="K2894">
        <v>20160301</v>
      </c>
      <c r="M2894">
        <v>0</v>
      </c>
      <c r="N2894">
        <v>0</v>
      </c>
      <c r="O2894" t="s">
        <v>2003</v>
      </c>
      <c r="R2894">
        <v>0</v>
      </c>
      <c r="S2894" t="s">
        <v>271</v>
      </c>
      <c r="AA2894" t="s">
        <v>2067</v>
      </c>
      <c r="AC2894">
        <v>1</v>
      </c>
      <c r="AE2894">
        <v>1</v>
      </c>
      <c r="AF2894" t="s">
        <v>271</v>
      </c>
    </row>
    <row r="2895" spans="1:32" x14ac:dyDescent="0.25">
      <c r="A2895" t="str">
        <f t="array" ref="A2895">IF(COUNT(SEARCH(RubriekenHistorisch,CONCATENATE(P2894,U2894,AB2894,AH2894))),"t","f")</f>
        <v>f</v>
      </c>
      <c r="B2895" t="str">
        <f t="shared" si="137"/>
        <v>f</v>
      </c>
      <c r="C2895" t="str">
        <f t="shared" si="138"/>
        <v>f</v>
      </c>
      <c r="D2895" t="str">
        <f t="shared" si="139"/>
        <v>f</v>
      </c>
      <c r="E2895" t="str">
        <f>IF(COUNT(SEARCH({"04.","05.","09.","12."},CONCATENATE(P2894,U2894,AB2894,AH2894))),"t","f")</f>
        <v>f</v>
      </c>
      <c r="F2895" t="str">
        <f t="array" ref="F2895">IF(COUNT(SEARCH(HistorischeRubrieken,CONCATENATE(P2894,U2894,AB2894,AH2894))),"t","f")</f>
        <v>f</v>
      </c>
      <c r="G2895">
        <v>14</v>
      </c>
      <c r="H2895">
        <v>510048</v>
      </c>
      <c r="I2895" t="s">
        <v>2064</v>
      </c>
      <c r="J2895">
        <v>20160301</v>
      </c>
      <c r="M2895">
        <v>0</v>
      </c>
      <c r="N2895">
        <v>0</v>
      </c>
      <c r="O2895" t="s">
        <v>2003</v>
      </c>
      <c r="R2895">
        <v>0</v>
      </c>
      <c r="S2895" t="s">
        <v>271</v>
      </c>
      <c r="AA2895" t="s">
        <v>1613</v>
      </c>
      <c r="AC2895">
        <v>1</v>
      </c>
      <c r="AE2895">
        <v>1</v>
      </c>
      <c r="AF2895" t="s">
        <v>271</v>
      </c>
    </row>
    <row r="2896" spans="1:32" hidden="1" x14ac:dyDescent="0.25">
      <c r="A2896" t="str">
        <f t="array" ref="A2896">IF(COUNT(SEARCH(RubriekenHistorisch,CONCATENATE(P2895,U2895,AB2895,AH2895))),"t","f")</f>
        <v>f</v>
      </c>
      <c r="B2896" t="str">
        <f t="shared" si="137"/>
        <v>f</v>
      </c>
      <c r="C2896" t="str">
        <f t="shared" si="138"/>
        <v>f</v>
      </c>
      <c r="D2896" t="str">
        <f t="shared" si="139"/>
        <v>f</v>
      </c>
      <c r="E2896" t="str">
        <f>IF(COUNT(SEARCH({"04.","05.","09.","12."},CONCATENATE(P2895,U2895,AB2895,AH2895))),"t","f")</f>
        <v>f</v>
      </c>
      <c r="F2896" t="str">
        <f t="array" ref="F2896">IF(COUNT(SEARCH(HistorischeRubrieken,CONCATENATE(P2895,U2895,AB2895,AH2895))),"t","f")</f>
        <v>f</v>
      </c>
      <c r="G2896">
        <v>1</v>
      </c>
      <c r="H2896">
        <v>510049</v>
      </c>
      <c r="I2896" t="s">
        <v>2068</v>
      </c>
      <c r="J2896">
        <v>19980201</v>
      </c>
      <c r="K2896">
        <v>20010401</v>
      </c>
      <c r="M2896">
        <v>0</v>
      </c>
      <c r="N2896">
        <v>0</v>
      </c>
      <c r="O2896" t="s">
        <v>1992</v>
      </c>
      <c r="R2896">
        <v>0</v>
      </c>
      <c r="S2896" t="s">
        <v>271</v>
      </c>
      <c r="AA2896" t="s">
        <v>1993</v>
      </c>
      <c r="AC2896">
        <v>1</v>
      </c>
      <c r="AE2896">
        <v>1</v>
      </c>
      <c r="AF2896" t="s">
        <v>271</v>
      </c>
    </row>
    <row r="2897" spans="1:32" hidden="1" x14ac:dyDescent="0.25">
      <c r="A2897" t="str">
        <f t="array" ref="A2897">IF(COUNT(SEARCH(RubriekenHistorisch,CONCATENATE(P2896,U2896,AB2896,AH2896))),"t","f")</f>
        <v>f</v>
      </c>
      <c r="B2897" t="str">
        <f t="shared" si="137"/>
        <v>f</v>
      </c>
      <c r="C2897" t="str">
        <f t="shared" si="138"/>
        <v>f</v>
      </c>
      <c r="D2897" t="str">
        <f t="shared" si="139"/>
        <v>f</v>
      </c>
      <c r="E2897" t="str">
        <f>IF(COUNT(SEARCH({"04.","05.","09.","12."},CONCATENATE(P2896,U2896,AB2896,AH2896))),"t","f")</f>
        <v>f</v>
      </c>
      <c r="F2897" t="str">
        <f t="array" ref="F2897">IF(COUNT(SEARCH(HistorischeRubrieken,CONCATENATE(P2896,U2896,AB2896,AH2896))),"t","f")</f>
        <v>f</v>
      </c>
      <c r="G2897">
        <v>2</v>
      </c>
      <c r="H2897">
        <v>510049</v>
      </c>
      <c r="I2897" t="s">
        <v>2068</v>
      </c>
      <c r="J2897">
        <v>20010401</v>
      </c>
      <c r="K2897">
        <v>20050101</v>
      </c>
      <c r="M2897">
        <v>0</v>
      </c>
      <c r="N2897">
        <v>0</v>
      </c>
      <c r="O2897" t="s">
        <v>1994</v>
      </c>
      <c r="R2897">
        <v>0</v>
      </c>
      <c r="S2897" t="s">
        <v>271</v>
      </c>
      <c r="AA2897" t="s">
        <v>1995</v>
      </c>
      <c r="AC2897">
        <v>1</v>
      </c>
      <c r="AE2897">
        <v>1</v>
      </c>
      <c r="AF2897" t="s">
        <v>271</v>
      </c>
    </row>
    <row r="2898" spans="1:32" hidden="1" x14ac:dyDescent="0.25">
      <c r="A2898" t="str">
        <f t="array" ref="A2898">IF(COUNT(SEARCH(RubriekenHistorisch,CONCATENATE(P2897,U2897,AB2897,AH2897))),"t","f")</f>
        <v>f</v>
      </c>
      <c r="B2898" t="str">
        <f t="shared" si="137"/>
        <v>f</v>
      </c>
      <c r="C2898" t="str">
        <f t="shared" si="138"/>
        <v>f</v>
      </c>
      <c r="D2898" t="str">
        <f t="shared" si="139"/>
        <v>f</v>
      </c>
      <c r="E2898" t="str">
        <f>IF(COUNT(SEARCH({"04.","05.","09.","12."},CONCATENATE(P2897,U2897,AB2897,AH2897))),"t","f")</f>
        <v>f</v>
      </c>
      <c r="F2898" t="str">
        <f t="array" ref="F2898">IF(COUNT(SEARCH(HistorischeRubrieken,CONCATENATE(P2897,U2897,AB2897,AH2897))),"t","f")</f>
        <v>f</v>
      </c>
      <c r="G2898">
        <v>3</v>
      </c>
      <c r="H2898">
        <v>510049</v>
      </c>
      <c r="I2898" t="s">
        <v>2069</v>
      </c>
      <c r="J2898">
        <v>20050101</v>
      </c>
      <c r="K2898">
        <v>20071201</v>
      </c>
      <c r="M2898">
        <v>0</v>
      </c>
      <c r="N2898">
        <v>0</v>
      </c>
      <c r="O2898" t="s">
        <v>1994</v>
      </c>
      <c r="R2898">
        <v>0</v>
      </c>
      <c r="S2898" t="s">
        <v>271</v>
      </c>
      <c r="AA2898" t="s">
        <v>1995</v>
      </c>
      <c r="AC2898">
        <v>1</v>
      </c>
      <c r="AE2898">
        <v>1</v>
      </c>
      <c r="AF2898" t="s">
        <v>271</v>
      </c>
    </row>
    <row r="2899" spans="1:32" hidden="1" x14ac:dyDescent="0.25">
      <c r="A2899" t="str">
        <f t="array" ref="A2899">IF(COUNT(SEARCH(RubriekenHistorisch,CONCATENATE(P2898,U2898,AB2898,AH2898))),"t","f")</f>
        <v>f</v>
      </c>
      <c r="B2899" t="str">
        <f t="shared" si="137"/>
        <v>f</v>
      </c>
      <c r="C2899" t="str">
        <f t="shared" si="138"/>
        <v>f</v>
      </c>
      <c r="D2899" t="str">
        <f t="shared" si="139"/>
        <v>f</v>
      </c>
      <c r="E2899" t="str">
        <f>IF(COUNT(SEARCH({"04.","05.","09.","12."},CONCATENATE(P2898,U2898,AB2898,AH2898))),"t","f")</f>
        <v>f</v>
      </c>
      <c r="F2899" t="str">
        <f t="array" ref="F2899">IF(COUNT(SEARCH(HistorischeRubrieken,CONCATENATE(P2898,U2898,AB2898,AH2898))),"t","f")</f>
        <v>f</v>
      </c>
      <c r="G2899">
        <v>4</v>
      </c>
      <c r="H2899">
        <v>510049</v>
      </c>
      <c r="I2899" t="s">
        <v>2069</v>
      </c>
      <c r="J2899">
        <v>20071201</v>
      </c>
      <c r="K2899">
        <v>20100201</v>
      </c>
      <c r="M2899">
        <v>0</v>
      </c>
      <c r="N2899">
        <v>0</v>
      </c>
      <c r="O2899" t="s">
        <v>1996</v>
      </c>
      <c r="R2899">
        <v>0</v>
      </c>
      <c r="S2899" t="s">
        <v>271</v>
      </c>
      <c r="AA2899" t="s">
        <v>1997</v>
      </c>
      <c r="AC2899">
        <v>1</v>
      </c>
      <c r="AE2899">
        <v>1</v>
      </c>
      <c r="AF2899" t="s">
        <v>271</v>
      </c>
    </row>
    <row r="2900" spans="1:32" hidden="1" x14ac:dyDescent="0.25">
      <c r="A2900" t="str">
        <f t="array" ref="A2900">IF(COUNT(SEARCH(RubriekenHistorisch,CONCATENATE(P2899,U2899,AB2899,AH2899))),"t","f")</f>
        <v>f</v>
      </c>
      <c r="B2900" t="str">
        <f t="shared" si="137"/>
        <v>f</v>
      </c>
      <c r="C2900" t="str">
        <f t="shared" si="138"/>
        <v>f</v>
      </c>
      <c r="D2900" t="str">
        <f t="shared" si="139"/>
        <v>f</v>
      </c>
      <c r="E2900" t="str">
        <f>IF(COUNT(SEARCH({"04.","05.","09.","12."},CONCATENATE(P2899,U2899,AB2899,AH2899))),"t","f")</f>
        <v>f</v>
      </c>
      <c r="F2900" t="str">
        <f t="array" ref="F2900">IF(COUNT(SEARCH(HistorischeRubrieken,CONCATENATE(P2899,U2899,AB2899,AH2899))),"t","f")</f>
        <v>f</v>
      </c>
      <c r="G2900">
        <v>5</v>
      </c>
      <c r="H2900">
        <v>510049</v>
      </c>
      <c r="I2900" t="s">
        <v>2069</v>
      </c>
      <c r="J2900">
        <v>20100201</v>
      </c>
      <c r="K2900">
        <v>20120115</v>
      </c>
      <c r="M2900">
        <v>0</v>
      </c>
      <c r="N2900">
        <v>0</v>
      </c>
      <c r="O2900" t="s">
        <v>1996</v>
      </c>
      <c r="R2900">
        <v>0</v>
      </c>
      <c r="S2900" t="s">
        <v>271</v>
      </c>
      <c r="AA2900" t="s">
        <v>1998</v>
      </c>
      <c r="AC2900">
        <v>1</v>
      </c>
      <c r="AE2900">
        <v>1</v>
      </c>
      <c r="AF2900" t="s">
        <v>271</v>
      </c>
    </row>
    <row r="2901" spans="1:32" hidden="1" x14ac:dyDescent="0.25">
      <c r="A2901" t="str">
        <f t="array" ref="A2901">IF(COUNT(SEARCH(RubriekenHistorisch,CONCATENATE(P2900,U2900,AB2900,AH2900))),"t","f")</f>
        <v>f</v>
      </c>
      <c r="B2901" t="str">
        <f t="shared" si="137"/>
        <v>f</v>
      </c>
      <c r="C2901" t="str">
        <f t="shared" si="138"/>
        <v>f</v>
      </c>
      <c r="D2901" t="str">
        <f t="shared" si="139"/>
        <v>f</v>
      </c>
      <c r="E2901" t="str">
        <f>IF(COUNT(SEARCH({"04.","05.","09.","12."},CONCATENATE(P2900,U2900,AB2900,AH2900))),"t","f")</f>
        <v>f</v>
      </c>
      <c r="F2901" t="str">
        <f t="array" ref="F2901">IF(COUNT(SEARCH(HistorischeRubrieken,CONCATENATE(P2900,U2900,AB2900,AH2900))),"t","f")</f>
        <v>f</v>
      </c>
      <c r="G2901">
        <v>6</v>
      </c>
      <c r="H2901">
        <v>510049</v>
      </c>
      <c r="I2901" t="s">
        <v>2069</v>
      </c>
      <c r="J2901">
        <v>20120115</v>
      </c>
      <c r="K2901">
        <v>20120116</v>
      </c>
      <c r="M2901">
        <v>0</v>
      </c>
      <c r="N2901">
        <v>0</v>
      </c>
      <c r="O2901" t="s">
        <v>1999</v>
      </c>
      <c r="R2901">
        <v>0</v>
      </c>
      <c r="S2901" t="s">
        <v>271</v>
      </c>
      <c r="AA2901" t="s">
        <v>2000</v>
      </c>
      <c r="AC2901">
        <v>1</v>
      </c>
      <c r="AE2901">
        <v>1</v>
      </c>
      <c r="AF2901" t="s">
        <v>271</v>
      </c>
    </row>
    <row r="2902" spans="1:32" hidden="1" x14ac:dyDescent="0.25">
      <c r="A2902" t="str">
        <f t="array" ref="A2902">IF(COUNT(SEARCH(RubriekenHistorisch,CONCATENATE(P2901,U2901,AB2901,AH2901))),"t","f")</f>
        <v>f</v>
      </c>
      <c r="B2902" t="str">
        <f t="shared" si="137"/>
        <v>f</v>
      </c>
      <c r="C2902" t="str">
        <f t="shared" si="138"/>
        <v>f</v>
      </c>
      <c r="D2902" t="str">
        <f t="shared" si="139"/>
        <v>f</v>
      </c>
      <c r="E2902" t="str">
        <f>IF(COUNT(SEARCH({"04.","05.","09.","12."},CONCATENATE(P2901,U2901,AB2901,AH2901))),"t","f")</f>
        <v>f</v>
      </c>
      <c r="F2902" t="str">
        <f t="array" ref="F2902">IF(COUNT(SEARCH(HistorischeRubrieken,CONCATENATE(P2901,U2901,AB2901,AH2901))),"t","f")</f>
        <v>f</v>
      </c>
      <c r="G2902">
        <v>7</v>
      </c>
      <c r="H2902">
        <v>510049</v>
      </c>
      <c r="I2902" t="s">
        <v>2069</v>
      </c>
      <c r="J2902">
        <v>20120116</v>
      </c>
      <c r="K2902">
        <v>20120903</v>
      </c>
      <c r="M2902">
        <v>0</v>
      </c>
      <c r="N2902">
        <v>0</v>
      </c>
      <c r="O2902" t="s">
        <v>2001</v>
      </c>
      <c r="R2902">
        <v>0</v>
      </c>
      <c r="S2902" t="s">
        <v>271</v>
      </c>
      <c r="AA2902" t="s">
        <v>2000</v>
      </c>
      <c r="AC2902">
        <v>1</v>
      </c>
      <c r="AE2902">
        <v>1</v>
      </c>
      <c r="AF2902" t="s">
        <v>271</v>
      </c>
    </row>
    <row r="2903" spans="1:32" hidden="1" x14ac:dyDescent="0.25">
      <c r="A2903" t="str">
        <f t="array" ref="A2903">IF(COUNT(SEARCH(RubriekenHistorisch,CONCATENATE(P2902,U2902,AB2902,AH2902))),"t","f")</f>
        <v>f</v>
      </c>
      <c r="B2903" t="str">
        <f t="shared" si="137"/>
        <v>f</v>
      </c>
      <c r="C2903" t="str">
        <f t="shared" si="138"/>
        <v>f</v>
      </c>
      <c r="D2903" t="str">
        <f t="shared" si="139"/>
        <v>f</v>
      </c>
      <c r="E2903" t="str">
        <f>IF(COUNT(SEARCH({"04.","05.","09.","12."},CONCATENATE(P2902,U2902,AB2902,AH2902))),"t","f")</f>
        <v>f</v>
      </c>
      <c r="F2903" t="str">
        <f t="array" ref="F2903">IF(COUNT(SEARCH(HistorischeRubrieken,CONCATENATE(P2902,U2902,AB2902,AH2902))),"t","f")</f>
        <v>f</v>
      </c>
      <c r="G2903">
        <v>8</v>
      </c>
      <c r="H2903">
        <v>510049</v>
      </c>
      <c r="I2903" t="s">
        <v>2069</v>
      </c>
      <c r="J2903">
        <v>20120903</v>
      </c>
      <c r="K2903">
        <v>20130301</v>
      </c>
      <c r="M2903">
        <v>0</v>
      </c>
      <c r="N2903">
        <v>0</v>
      </c>
      <c r="O2903" t="s">
        <v>2001</v>
      </c>
      <c r="R2903">
        <v>0</v>
      </c>
      <c r="S2903" t="s">
        <v>271</v>
      </c>
      <c r="AA2903" t="s">
        <v>2000</v>
      </c>
      <c r="AC2903">
        <v>1</v>
      </c>
      <c r="AE2903">
        <v>1</v>
      </c>
      <c r="AF2903" t="s">
        <v>271</v>
      </c>
    </row>
    <row r="2904" spans="1:32" hidden="1" x14ac:dyDescent="0.25">
      <c r="A2904" t="str">
        <f t="array" ref="A2904">IF(COUNT(SEARCH(RubriekenHistorisch,CONCATENATE(P2903,U2903,AB2903,AH2903))),"t","f")</f>
        <v>f</v>
      </c>
      <c r="B2904" t="str">
        <f t="shared" si="137"/>
        <v>f</v>
      </c>
      <c r="C2904" t="str">
        <f t="shared" si="138"/>
        <v>f</v>
      </c>
      <c r="D2904" t="str">
        <f t="shared" si="139"/>
        <v>f</v>
      </c>
      <c r="E2904" t="str">
        <f>IF(COUNT(SEARCH({"04.","05.","09.","12."},CONCATENATE(P2903,U2903,AB2903,AH2903))),"t","f")</f>
        <v>f</v>
      </c>
      <c r="F2904" t="str">
        <f t="array" ref="F2904">IF(COUNT(SEARCH(HistorischeRubrieken,CONCATENATE(P2903,U2903,AB2903,AH2903))),"t","f")</f>
        <v>f</v>
      </c>
      <c r="G2904">
        <v>9</v>
      </c>
      <c r="H2904">
        <v>510049</v>
      </c>
      <c r="I2904" t="s">
        <v>2069</v>
      </c>
      <c r="J2904">
        <v>20130301</v>
      </c>
      <c r="K2904">
        <v>20140401</v>
      </c>
      <c r="M2904">
        <v>0</v>
      </c>
      <c r="N2904">
        <v>0</v>
      </c>
      <c r="O2904" t="s">
        <v>2001</v>
      </c>
      <c r="R2904">
        <v>0</v>
      </c>
      <c r="S2904" t="s">
        <v>271</v>
      </c>
      <c r="AA2904" t="s">
        <v>2057</v>
      </c>
      <c r="AC2904">
        <v>1</v>
      </c>
      <c r="AE2904">
        <v>1</v>
      </c>
      <c r="AF2904" t="s">
        <v>271</v>
      </c>
    </row>
    <row r="2905" spans="1:32" hidden="1" x14ac:dyDescent="0.25">
      <c r="A2905" t="str">
        <f t="array" ref="A2905">IF(COUNT(SEARCH(RubriekenHistorisch,CONCATENATE(P2904,U2904,AB2904,AH2904))),"t","f")</f>
        <v>f</v>
      </c>
      <c r="B2905" t="str">
        <f t="shared" si="137"/>
        <v>f</v>
      </c>
      <c r="C2905" t="str">
        <f t="shared" si="138"/>
        <v>f</v>
      </c>
      <c r="D2905" t="str">
        <f t="shared" si="139"/>
        <v>f</v>
      </c>
      <c r="E2905" t="str">
        <f>IF(COUNT(SEARCH({"04.","05.","09.","12."},CONCATENATE(P2904,U2904,AB2904,AH2904))),"t","f")</f>
        <v>f</v>
      </c>
      <c r="F2905" t="str">
        <f t="array" ref="F2905">IF(COUNT(SEARCH(HistorischeRubrieken,CONCATENATE(P2904,U2904,AB2904,AH2904))),"t","f")</f>
        <v>f</v>
      </c>
      <c r="G2905">
        <v>10</v>
      </c>
      <c r="H2905">
        <v>510049</v>
      </c>
      <c r="I2905" t="s">
        <v>2069</v>
      </c>
      <c r="J2905">
        <v>20140401</v>
      </c>
      <c r="K2905">
        <v>20150101</v>
      </c>
      <c r="M2905">
        <v>0</v>
      </c>
      <c r="N2905">
        <v>0</v>
      </c>
      <c r="O2905" t="s">
        <v>2003</v>
      </c>
      <c r="R2905">
        <v>0</v>
      </c>
      <c r="S2905" t="s">
        <v>271</v>
      </c>
      <c r="AA2905" t="s">
        <v>2057</v>
      </c>
      <c r="AC2905">
        <v>1</v>
      </c>
      <c r="AE2905">
        <v>1</v>
      </c>
      <c r="AF2905" t="s">
        <v>271</v>
      </c>
    </row>
    <row r="2906" spans="1:32" hidden="1" x14ac:dyDescent="0.25">
      <c r="A2906" t="str">
        <f t="array" ref="A2906">IF(COUNT(SEARCH(RubriekenHistorisch,CONCATENATE(P2905,U2905,AB2905,AH2905))),"t","f")</f>
        <v>f</v>
      </c>
      <c r="B2906" t="str">
        <f t="shared" si="137"/>
        <v>f</v>
      </c>
      <c r="C2906" t="str">
        <f t="shared" si="138"/>
        <v>f</v>
      </c>
      <c r="D2906" t="str">
        <f t="shared" si="139"/>
        <v>f</v>
      </c>
      <c r="E2906" t="str">
        <f>IF(COUNT(SEARCH({"04.","05.","09.","12."},CONCATENATE(P2905,U2905,AB2905,AH2905))),"t","f")</f>
        <v>f</v>
      </c>
      <c r="F2906" t="str">
        <f t="array" ref="F2906">IF(COUNT(SEARCH(HistorischeRubrieken,CONCATENATE(P2905,U2905,AB2905,AH2905))),"t","f")</f>
        <v>f</v>
      </c>
      <c r="G2906">
        <v>11</v>
      </c>
      <c r="H2906">
        <v>510049</v>
      </c>
      <c r="I2906" t="s">
        <v>2069</v>
      </c>
      <c r="J2906">
        <v>20150101</v>
      </c>
      <c r="K2906">
        <v>20150801</v>
      </c>
      <c r="M2906">
        <v>0</v>
      </c>
      <c r="N2906">
        <v>0</v>
      </c>
      <c r="O2906" t="s">
        <v>2003</v>
      </c>
      <c r="R2906">
        <v>0</v>
      </c>
      <c r="S2906" t="s">
        <v>271</v>
      </c>
      <c r="AA2906" t="s">
        <v>2059</v>
      </c>
      <c r="AC2906">
        <v>1</v>
      </c>
      <c r="AE2906">
        <v>1</v>
      </c>
      <c r="AF2906" t="s">
        <v>271</v>
      </c>
    </row>
    <row r="2907" spans="1:32" x14ac:dyDescent="0.25">
      <c r="A2907" t="str">
        <f t="array" ref="A2907">IF(COUNT(SEARCH(RubriekenHistorisch,CONCATENATE(P2906,U2906,AB2906,AH2906))),"t","f")</f>
        <v>f</v>
      </c>
      <c r="B2907" t="str">
        <f t="shared" si="137"/>
        <v>f</v>
      </c>
      <c r="C2907" t="str">
        <f t="shared" si="138"/>
        <v>f</v>
      </c>
      <c r="D2907" t="str">
        <f t="shared" si="139"/>
        <v>f</v>
      </c>
      <c r="E2907" t="str">
        <f>IF(COUNT(SEARCH({"04.","05.","09.","12."},CONCATENATE(P2906,U2906,AB2906,AH2906))),"t","f")</f>
        <v>f</v>
      </c>
      <c r="F2907" t="str">
        <f t="array" ref="F2907">IF(COUNT(SEARCH(HistorischeRubrieken,CONCATENATE(P2906,U2906,AB2906,AH2906))),"t","f")</f>
        <v>f</v>
      </c>
      <c r="G2907">
        <v>12</v>
      </c>
      <c r="H2907">
        <v>510049</v>
      </c>
      <c r="I2907" t="s">
        <v>2069</v>
      </c>
      <c r="J2907">
        <v>20150801</v>
      </c>
      <c r="M2907">
        <v>0</v>
      </c>
      <c r="N2907">
        <v>0</v>
      </c>
      <c r="O2907" t="s">
        <v>2003</v>
      </c>
      <c r="R2907">
        <v>0</v>
      </c>
      <c r="S2907" t="s">
        <v>271</v>
      </c>
      <c r="AA2907" t="s">
        <v>1613</v>
      </c>
      <c r="AC2907">
        <v>1</v>
      </c>
      <c r="AE2907">
        <v>1</v>
      </c>
      <c r="AF2907" t="s">
        <v>271</v>
      </c>
    </row>
    <row r="2908" spans="1:32" hidden="1" x14ac:dyDescent="0.25">
      <c r="A2908" t="str">
        <f t="array" ref="A2908">IF(COUNT(SEARCH(RubriekenHistorisch,CONCATENATE(P2907,U2907,AB2907,AH2907))),"t","f")</f>
        <v>f</v>
      </c>
      <c r="B2908" t="str">
        <f t="shared" si="137"/>
        <v>f</v>
      </c>
      <c r="C2908" t="str">
        <f t="shared" si="138"/>
        <v>f</v>
      </c>
      <c r="D2908" t="str">
        <f t="shared" si="139"/>
        <v>f</v>
      </c>
      <c r="E2908" t="str">
        <f>IF(COUNT(SEARCH({"04.","05.","09.","12."},CONCATENATE(P2907,U2907,AB2907,AH2907))),"t","f")</f>
        <v>f</v>
      </c>
      <c r="F2908" t="str">
        <f t="array" ref="F2908">IF(COUNT(SEARCH(HistorischeRubrieken,CONCATENATE(P2907,U2907,AB2907,AH2907))),"t","f")</f>
        <v>f</v>
      </c>
      <c r="G2908">
        <v>1</v>
      </c>
      <c r="H2908">
        <v>510050</v>
      </c>
      <c r="I2908" t="s">
        <v>2070</v>
      </c>
      <c r="J2908">
        <v>19980201</v>
      </c>
      <c r="K2908">
        <v>20010401</v>
      </c>
      <c r="M2908">
        <v>0</v>
      </c>
      <c r="N2908">
        <v>0</v>
      </c>
      <c r="O2908" t="s">
        <v>1992</v>
      </c>
      <c r="R2908">
        <v>0</v>
      </c>
      <c r="S2908" t="s">
        <v>271</v>
      </c>
      <c r="AA2908" t="s">
        <v>1993</v>
      </c>
      <c r="AC2908">
        <v>1</v>
      </c>
      <c r="AE2908">
        <v>1</v>
      </c>
      <c r="AF2908" t="s">
        <v>271</v>
      </c>
    </row>
    <row r="2909" spans="1:32" hidden="1" x14ac:dyDescent="0.25">
      <c r="A2909" t="str">
        <f t="array" ref="A2909">IF(COUNT(SEARCH(RubriekenHistorisch,CONCATENATE(P2908,U2908,AB2908,AH2908))),"t","f")</f>
        <v>f</v>
      </c>
      <c r="B2909" t="str">
        <f t="shared" si="137"/>
        <v>f</v>
      </c>
      <c r="C2909" t="str">
        <f t="shared" si="138"/>
        <v>f</v>
      </c>
      <c r="D2909" t="str">
        <f t="shared" si="139"/>
        <v>f</v>
      </c>
      <c r="E2909" t="str">
        <f>IF(COUNT(SEARCH({"04.","05.","09.","12."},CONCATENATE(P2908,U2908,AB2908,AH2908))),"t","f")</f>
        <v>f</v>
      </c>
      <c r="F2909" t="str">
        <f t="array" ref="F2909">IF(COUNT(SEARCH(HistorischeRubrieken,CONCATENATE(P2908,U2908,AB2908,AH2908))),"t","f")</f>
        <v>f</v>
      </c>
      <c r="G2909">
        <v>2</v>
      </c>
      <c r="H2909">
        <v>510050</v>
      </c>
      <c r="I2909" t="s">
        <v>2070</v>
      </c>
      <c r="J2909">
        <v>20010401</v>
      </c>
      <c r="K2909">
        <v>20071201</v>
      </c>
      <c r="M2909">
        <v>0</v>
      </c>
      <c r="N2909">
        <v>0</v>
      </c>
      <c r="O2909" t="s">
        <v>1994</v>
      </c>
      <c r="R2909">
        <v>0</v>
      </c>
      <c r="S2909" t="s">
        <v>271</v>
      </c>
      <c r="AA2909" t="s">
        <v>1995</v>
      </c>
      <c r="AC2909">
        <v>1</v>
      </c>
      <c r="AE2909">
        <v>1</v>
      </c>
      <c r="AF2909" t="s">
        <v>271</v>
      </c>
    </row>
    <row r="2910" spans="1:32" hidden="1" x14ac:dyDescent="0.25">
      <c r="A2910" t="str">
        <f t="array" ref="A2910">IF(COUNT(SEARCH(RubriekenHistorisch,CONCATENATE(P2909,U2909,AB2909,AH2909))),"t","f")</f>
        <v>f</v>
      </c>
      <c r="B2910" t="str">
        <f t="shared" si="137"/>
        <v>f</v>
      </c>
      <c r="C2910" t="str">
        <f t="shared" si="138"/>
        <v>f</v>
      </c>
      <c r="D2910" t="str">
        <f t="shared" si="139"/>
        <v>f</v>
      </c>
      <c r="E2910" t="str">
        <f>IF(COUNT(SEARCH({"04.","05.","09.","12."},CONCATENATE(P2909,U2909,AB2909,AH2909))),"t","f")</f>
        <v>f</v>
      </c>
      <c r="F2910" t="str">
        <f t="array" ref="F2910">IF(COUNT(SEARCH(HistorischeRubrieken,CONCATENATE(P2909,U2909,AB2909,AH2909))),"t","f")</f>
        <v>f</v>
      </c>
      <c r="G2910">
        <v>3</v>
      </c>
      <c r="H2910">
        <v>510050</v>
      </c>
      <c r="I2910" t="s">
        <v>2070</v>
      </c>
      <c r="J2910">
        <v>20071201</v>
      </c>
      <c r="K2910">
        <v>20100201</v>
      </c>
      <c r="M2910">
        <v>0</v>
      </c>
      <c r="N2910">
        <v>0</v>
      </c>
      <c r="O2910" t="s">
        <v>1996</v>
      </c>
      <c r="R2910">
        <v>0</v>
      </c>
      <c r="S2910" t="s">
        <v>271</v>
      </c>
      <c r="AA2910" t="s">
        <v>1997</v>
      </c>
      <c r="AC2910">
        <v>1</v>
      </c>
      <c r="AE2910">
        <v>1</v>
      </c>
      <c r="AF2910" t="s">
        <v>271</v>
      </c>
    </row>
    <row r="2911" spans="1:32" hidden="1" x14ac:dyDescent="0.25">
      <c r="A2911" t="str">
        <f t="array" ref="A2911">IF(COUNT(SEARCH(RubriekenHistorisch,CONCATENATE(P2910,U2910,AB2910,AH2910))),"t","f")</f>
        <v>f</v>
      </c>
      <c r="B2911" t="str">
        <f t="shared" si="137"/>
        <v>f</v>
      </c>
      <c r="C2911" t="str">
        <f t="shared" si="138"/>
        <v>f</v>
      </c>
      <c r="D2911" t="str">
        <f t="shared" si="139"/>
        <v>f</v>
      </c>
      <c r="E2911" t="str">
        <f>IF(COUNT(SEARCH({"04.","05.","09.","12."},CONCATENATE(P2910,U2910,AB2910,AH2910))),"t","f")</f>
        <v>f</v>
      </c>
      <c r="F2911" t="str">
        <f t="array" ref="F2911">IF(COUNT(SEARCH(HistorischeRubrieken,CONCATENATE(P2910,U2910,AB2910,AH2910))),"t","f")</f>
        <v>f</v>
      </c>
      <c r="G2911">
        <v>4</v>
      </c>
      <c r="H2911">
        <v>510050</v>
      </c>
      <c r="I2911" t="s">
        <v>2070</v>
      </c>
      <c r="J2911">
        <v>20100201</v>
      </c>
      <c r="K2911">
        <v>20120115</v>
      </c>
      <c r="M2911">
        <v>0</v>
      </c>
      <c r="N2911">
        <v>0</v>
      </c>
      <c r="O2911" t="s">
        <v>1996</v>
      </c>
      <c r="R2911">
        <v>0</v>
      </c>
      <c r="S2911" t="s">
        <v>271</v>
      </c>
      <c r="AA2911" t="s">
        <v>1998</v>
      </c>
      <c r="AC2911">
        <v>1</v>
      </c>
      <c r="AE2911">
        <v>1</v>
      </c>
      <c r="AF2911" t="s">
        <v>271</v>
      </c>
    </row>
    <row r="2912" spans="1:32" hidden="1" x14ac:dyDescent="0.25">
      <c r="A2912" t="str">
        <f t="array" ref="A2912">IF(COUNT(SEARCH(RubriekenHistorisch,CONCATENATE(P2911,U2911,AB2911,AH2911))),"t","f")</f>
        <v>f</v>
      </c>
      <c r="B2912" t="str">
        <f t="shared" si="137"/>
        <v>f</v>
      </c>
      <c r="C2912" t="str">
        <f t="shared" si="138"/>
        <v>f</v>
      </c>
      <c r="D2912" t="str">
        <f t="shared" si="139"/>
        <v>f</v>
      </c>
      <c r="E2912" t="str">
        <f>IF(COUNT(SEARCH({"04.","05.","09.","12."},CONCATENATE(P2911,U2911,AB2911,AH2911))),"t","f")</f>
        <v>f</v>
      </c>
      <c r="F2912" t="str">
        <f t="array" ref="F2912">IF(COUNT(SEARCH(HistorischeRubrieken,CONCATENATE(P2911,U2911,AB2911,AH2911))),"t","f")</f>
        <v>f</v>
      </c>
      <c r="G2912">
        <v>5</v>
      </c>
      <c r="H2912">
        <v>510050</v>
      </c>
      <c r="I2912" t="s">
        <v>2070</v>
      </c>
      <c r="J2912">
        <v>20120115</v>
      </c>
      <c r="K2912">
        <v>20120116</v>
      </c>
      <c r="M2912">
        <v>0</v>
      </c>
      <c r="N2912">
        <v>0</v>
      </c>
      <c r="O2912" t="s">
        <v>1999</v>
      </c>
      <c r="R2912">
        <v>0</v>
      </c>
      <c r="S2912" t="s">
        <v>271</v>
      </c>
      <c r="AA2912" t="s">
        <v>2000</v>
      </c>
      <c r="AC2912">
        <v>1</v>
      </c>
      <c r="AE2912">
        <v>1</v>
      </c>
      <c r="AF2912" t="s">
        <v>271</v>
      </c>
    </row>
    <row r="2913" spans="1:32" hidden="1" x14ac:dyDescent="0.25">
      <c r="A2913" t="str">
        <f t="array" ref="A2913">IF(COUNT(SEARCH(RubriekenHistorisch,CONCATENATE(P2912,U2912,AB2912,AH2912))),"t","f")</f>
        <v>f</v>
      </c>
      <c r="B2913" t="str">
        <f t="shared" si="137"/>
        <v>f</v>
      </c>
      <c r="C2913" t="str">
        <f t="shared" si="138"/>
        <v>f</v>
      </c>
      <c r="D2913" t="str">
        <f t="shared" si="139"/>
        <v>f</v>
      </c>
      <c r="E2913" t="str">
        <f>IF(COUNT(SEARCH({"04.","05.","09.","12."},CONCATENATE(P2912,U2912,AB2912,AH2912))),"t","f")</f>
        <v>f</v>
      </c>
      <c r="F2913" t="str">
        <f t="array" ref="F2913">IF(COUNT(SEARCH(HistorischeRubrieken,CONCATENATE(P2912,U2912,AB2912,AH2912))),"t","f")</f>
        <v>f</v>
      </c>
      <c r="G2913">
        <v>6</v>
      </c>
      <c r="H2913">
        <v>510050</v>
      </c>
      <c r="I2913" t="s">
        <v>2070</v>
      </c>
      <c r="J2913">
        <v>20120116</v>
      </c>
      <c r="K2913">
        <v>20120716</v>
      </c>
      <c r="M2913">
        <v>0</v>
      </c>
      <c r="N2913">
        <v>0</v>
      </c>
      <c r="O2913" t="s">
        <v>2001</v>
      </c>
      <c r="R2913">
        <v>0</v>
      </c>
      <c r="S2913" t="s">
        <v>271</v>
      </c>
      <c r="AA2913" t="s">
        <v>2000</v>
      </c>
      <c r="AC2913">
        <v>1</v>
      </c>
      <c r="AE2913">
        <v>1</v>
      </c>
      <c r="AF2913" t="s">
        <v>271</v>
      </c>
    </row>
    <row r="2914" spans="1:32" hidden="1" x14ac:dyDescent="0.25">
      <c r="A2914" t="str">
        <f t="array" ref="A2914">IF(COUNT(SEARCH(RubriekenHistorisch,CONCATENATE(P2913,U2913,AB2913,AH2913))),"t","f")</f>
        <v>f</v>
      </c>
      <c r="B2914" t="str">
        <f t="shared" si="137"/>
        <v>f</v>
      </c>
      <c r="C2914" t="str">
        <f t="shared" si="138"/>
        <v>f</v>
      </c>
      <c r="D2914" t="str">
        <f t="shared" si="139"/>
        <v>f</v>
      </c>
      <c r="E2914" t="str">
        <f>IF(COUNT(SEARCH({"04.","05.","09.","12."},CONCATENATE(P2913,U2913,AB2913,AH2913))),"t","f")</f>
        <v>f</v>
      </c>
      <c r="F2914" t="str">
        <f t="array" ref="F2914">IF(COUNT(SEARCH(HistorischeRubrieken,CONCATENATE(P2913,U2913,AB2913,AH2913))),"t","f")</f>
        <v>f</v>
      </c>
      <c r="G2914">
        <v>7</v>
      </c>
      <c r="H2914">
        <v>510050</v>
      </c>
      <c r="I2914" t="s">
        <v>2070</v>
      </c>
      <c r="J2914">
        <v>20120716</v>
      </c>
      <c r="K2914">
        <v>20140401</v>
      </c>
      <c r="M2914">
        <v>0</v>
      </c>
      <c r="N2914">
        <v>0</v>
      </c>
      <c r="O2914" t="s">
        <v>2001</v>
      </c>
      <c r="R2914">
        <v>0</v>
      </c>
      <c r="S2914" t="s">
        <v>271</v>
      </c>
      <c r="AA2914" t="s">
        <v>2000</v>
      </c>
      <c r="AC2914">
        <v>1</v>
      </c>
      <c r="AE2914">
        <v>1</v>
      </c>
      <c r="AF2914" t="s">
        <v>271</v>
      </c>
    </row>
    <row r="2915" spans="1:32" hidden="1" x14ac:dyDescent="0.25">
      <c r="A2915" t="str">
        <f t="array" ref="A2915">IF(COUNT(SEARCH(RubriekenHistorisch,CONCATENATE(P2914,U2914,AB2914,AH2914))),"t","f")</f>
        <v>f</v>
      </c>
      <c r="B2915" t="str">
        <f t="shared" si="137"/>
        <v>f</v>
      </c>
      <c r="C2915" t="str">
        <f t="shared" si="138"/>
        <v>f</v>
      </c>
      <c r="D2915" t="str">
        <f t="shared" si="139"/>
        <v>f</v>
      </c>
      <c r="E2915" t="str">
        <f>IF(COUNT(SEARCH({"04.","05.","09.","12."},CONCATENATE(P2914,U2914,AB2914,AH2914))),"t","f")</f>
        <v>f</v>
      </c>
      <c r="F2915" t="str">
        <f t="array" ref="F2915">IF(COUNT(SEARCH(HistorischeRubrieken,CONCATENATE(P2914,U2914,AB2914,AH2914))),"t","f")</f>
        <v>f</v>
      </c>
      <c r="G2915">
        <v>8</v>
      </c>
      <c r="H2915">
        <v>510050</v>
      </c>
      <c r="I2915" t="s">
        <v>2070</v>
      </c>
      <c r="J2915">
        <v>20140401</v>
      </c>
      <c r="K2915">
        <v>20150801</v>
      </c>
      <c r="M2915">
        <v>0</v>
      </c>
      <c r="N2915">
        <v>0</v>
      </c>
      <c r="O2915" t="s">
        <v>2003</v>
      </c>
      <c r="R2915">
        <v>0</v>
      </c>
      <c r="S2915" t="s">
        <v>271</v>
      </c>
      <c r="AA2915" t="s">
        <v>1611</v>
      </c>
      <c r="AC2915">
        <v>1</v>
      </c>
      <c r="AE2915">
        <v>1</v>
      </c>
      <c r="AF2915" t="s">
        <v>271</v>
      </c>
    </row>
    <row r="2916" spans="1:32" x14ac:dyDescent="0.25">
      <c r="A2916" t="str">
        <f t="array" ref="A2916">IF(COUNT(SEARCH(RubriekenHistorisch,CONCATENATE(P2915,U2915,AB2915,AH2915))),"t","f")</f>
        <v>f</v>
      </c>
      <c r="B2916" t="str">
        <f t="shared" si="137"/>
        <v>f</v>
      </c>
      <c r="C2916" t="str">
        <f t="shared" si="138"/>
        <v>f</v>
      </c>
      <c r="D2916" t="str">
        <f t="shared" si="139"/>
        <v>f</v>
      </c>
      <c r="E2916" t="str">
        <f>IF(COUNT(SEARCH({"04.","05.","09.","12."},CONCATENATE(P2915,U2915,AB2915,AH2915))),"t","f")</f>
        <v>f</v>
      </c>
      <c r="F2916" t="str">
        <f t="array" ref="F2916">IF(COUNT(SEARCH(HistorischeRubrieken,CONCATENATE(P2915,U2915,AB2915,AH2915))),"t","f")</f>
        <v>f</v>
      </c>
      <c r="G2916">
        <v>9</v>
      </c>
      <c r="H2916">
        <v>510050</v>
      </c>
      <c r="I2916" t="s">
        <v>2070</v>
      </c>
      <c r="J2916">
        <v>20150801</v>
      </c>
      <c r="M2916">
        <v>0</v>
      </c>
      <c r="N2916">
        <v>0</v>
      </c>
      <c r="O2916" t="s">
        <v>2003</v>
      </c>
      <c r="R2916">
        <v>0</v>
      </c>
      <c r="S2916" t="s">
        <v>271</v>
      </c>
      <c r="AA2916" t="s">
        <v>1613</v>
      </c>
      <c r="AC2916">
        <v>1</v>
      </c>
      <c r="AE2916">
        <v>1</v>
      </c>
      <c r="AF2916" t="s">
        <v>271</v>
      </c>
    </row>
    <row r="2917" spans="1:32" hidden="1" x14ac:dyDescent="0.25">
      <c r="A2917" t="str">
        <f t="array" ref="A2917">IF(COUNT(SEARCH(RubriekenHistorisch,CONCATENATE(P2916,U2916,AB2916,AH2916))),"t","f")</f>
        <v>f</v>
      </c>
      <c r="B2917" t="str">
        <f t="shared" si="137"/>
        <v>f</v>
      </c>
      <c r="C2917" t="str">
        <f t="shared" si="138"/>
        <v>f</v>
      </c>
      <c r="D2917" t="str">
        <f t="shared" si="139"/>
        <v>f</v>
      </c>
      <c r="E2917" t="str">
        <f>IF(COUNT(SEARCH({"04.","05.","09.","12."},CONCATENATE(P2916,U2916,AB2916,AH2916))),"t","f")</f>
        <v>f</v>
      </c>
      <c r="F2917" t="str">
        <f t="array" ref="F2917">IF(COUNT(SEARCH(HistorischeRubrieken,CONCATENATE(P2916,U2916,AB2916,AH2916))),"t","f")</f>
        <v>f</v>
      </c>
      <c r="G2917">
        <v>1</v>
      </c>
      <c r="H2917">
        <v>510051</v>
      </c>
      <c r="I2917" t="s">
        <v>2071</v>
      </c>
      <c r="J2917">
        <v>19980201</v>
      </c>
      <c r="K2917">
        <v>20010401</v>
      </c>
      <c r="M2917">
        <v>0</v>
      </c>
      <c r="N2917">
        <v>0</v>
      </c>
      <c r="O2917" t="s">
        <v>1992</v>
      </c>
      <c r="R2917">
        <v>0</v>
      </c>
      <c r="S2917" t="s">
        <v>271</v>
      </c>
      <c r="AA2917" t="s">
        <v>1993</v>
      </c>
      <c r="AC2917">
        <v>1</v>
      </c>
      <c r="AE2917">
        <v>1</v>
      </c>
      <c r="AF2917" t="s">
        <v>271</v>
      </c>
    </row>
    <row r="2918" spans="1:32" hidden="1" x14ac:dyDescent="0.25">
      <c r="A2918" t="str">
        <f t="array" ref="A2918">IF(COUNT(SEARCH(RubriekenHistorisch,CONCATENATE(P2917,U2917,AB2917,AH2917))),"t","f")</f>
        <v>f</v>
      </c>
      <c r="B2918" t="str">
        <f t="shared" si="137"/>
        <v>f</v>
      </c>
      <c r="C2918" t="str">
        <f t="shared" si="138"/>
        <v>f</v>
      </c>
      <c r="D2918" t="str">
        <f t="shared" si="139"/>
        <v>f</v>
      </c>
      <c r="E2918" t="str">
        <f>IF(COUNT(SEARCH({"04.","05.","09.","12."},CONCATENATE(P2917,U2917,AB2917,AH2917))),"t","f")</f>
        <v>f</v>
      </c>
      <c r="F2918" t="str">
        <f t="array" ref="F2918">IF(COUNT(SEARCH(HistorischeRubrieken,CONCATENATE(P2917,U2917,AB2917,AH2917))),"t","f")</f>
        <v>f</v>
      </c>
      <c r="G2918">
        <v>2</v>
      </c>
      <c r="H2918">
        <v>510051</v>
      </c>
      <c r="I2918" t="s">
        <v>2071</v>
      </c>
      <c r="J2918">
        <v>20010401</v>
      </c>
      <c r="K2918">
        <v>20071201</v>
      </c>
      <c r="M2918">
        <v>0</v>
      </c>
      <c r="N2918">
        <v>0</v>
      </c>
      <c r="O2918" t="s">
        <v>1994</v>
      </c>
      <c r="R2918">
        <v>0</v>
      </c>
      <c r="S2918" t="s">
        <v>271</v>
      </c>
      <c r="AA2918" t="s">
        <v>1995</v>
      </c>
      <c r="AC2918">
        <v>1</v>
      </c>
      <c r="AE2918">
        <v>1</v>
      </c>
      <c r="AF2918" t="s">
        <v>271</v>
      </c>
    </row>
    <row r="2919" spans="1:32" hidden="1" x14ac:dyDescent="0.25">
      <c r="A2919" t="str">
        <f t="array" ref="A2919">IF(COUNT(SEARCH(RubriekenHistorisch,CONCATENATE(P2918,U2918,AB2918,AH2918))),"t","f")</f>
        <v>f</v>
      </c>
      <c r="B2919" t="str">
        <f t="shared" si="137"/>
        <v>f</v>
      </c>
      <c r="C2919" t="str">
        <f t="shared" si="138"/>
        <v>f</v>
      </c>
      <c r="D2919" t="str">
        <f t="shared" si="139"/>
        <v>f</v>
      </c>
      <c r="E2919" t="str">
        <f>IF(COUNT(SEARCH({"04.","05.","09.","12."},CONCATENATE(P2918,U2918,AB2918,AH2918))),"t","f")</f>
        <v>f</v>
      </c>
      <c r="F2919" t="str">
        <f t="array" ref="F2919">IF(COUNT(SEARCH(HistorischeRubrieken,CONCATENATE(P2918,U2918,AB2918,AH2918))),"t","f")</f>
        <v>f</v>
      </c>
      <c r="G2919">
        <v>3</v>
      </c>
      <c r="H2919">
        <v>510051</v>
      </c>
      <c r="I2919" t="s">
        <v>2071</v>
      </c>
      <c r="J2919">
        <v>20071201</v>
      </c>
      <c r="K2919">
        <v>20100201</v>
      </c>
      <c r="M2919">
        <v>0</v>
      </c>
      <c r="N2919">
        <v>0</v>
      </c>
      <c r="O2919" t="s">
        <v>1996</v>
      </c>
      <c r="R2919">
        <v>0</v>
      </c>
      <c r="S2919" t="s">
        <v>271</v>
      </c>
      <c r="AA2919" t="s">
        <v>1997</v>
      </c>
      <c r="AC2919">
        <v>1</v>
      </c>
      <c r="AE2919">
        <v>1</v>
      </c>
      <c r="AF2919" t="s">
        <v>271</v>
      </c>
    </row>
    <row r="2920" spans="1:32" hidden="1" x14ac:dyDescent="0.25">
      <c r="A2920" t="str">
        <f t="array" ref="A2920">IF(COUNT(SEARCH(RubriekenHistorisch,CONCATENATE(P2919,U2919,AB2919,AH2919))),"t","f")</f>
        <v>f</v>
      </c>
      <c r="B2920" t="str">
        <f t="shared" si="137"/>
        <v>f</v>
      </c>
      <c r="C2920" t="str">
        <f t="shared" si="138"/>
        <v>f</v>
      </c>
      <c r="D2920" t="str">
        <f t="shared" si="139"/>
        <v>f</v>
      </c>
      <c r="E2920" t="str">
        <f>IF(COUNT(SEARCH({"04.","05.","09.","12."},CONCATENATE(P2919,U2919,AB2919,AH2919))),"t","f")</f>
        <v>f</v>
      </c>
      <c r="F2920" t="str">
        <f t="array" ref="F2920">IF(COUNT(SEARCH(HistorischeRubrieken,CONCATENATE(P2919,U2919,AB2919,AH2919))),"t","f")</f>
        <v>f</v>
      </c>
      <c r="G2920">
        <v>4</v>
      </c>
      <c r="H2920">
        <v>510051</v>
      </c>
      <c r="I2920" t="s">
        <v>2071</v>
      </c>
      <c r="J2920">
        <v>20100201</v>
      </c>
      <c r="K2920">
        <v>20120115</v>
      </c>
      <c r="M2920">
        <v>0</v>
      </c>
      <c r="N2920">
        <v>0</v>
      </c>
      <c r="O2920" t="s">
        <v>1996</v>
      </c>
      <c r="R2920">
        <v>0</v>
      </c>
      <c r="S2920" t="s">
        <v>271</v>
      </c>
      <c r="AA2920" t="s">
        <v>1998</v>
      </c>
      <c r="AC2920">
        <v>1</v>
      </c>
      <c r="AE2920">
        <v>1</v>
      </c>
      <c r="AF2920" t="s">
        <v>271</v>
      </c>
    </row>
    <row r="2921" spans="1:32" hidden="1" x14ac:dyDescent="0.25">
      <c r="A2921" t="str">
        <f t="array" ref="A2921">IF(COUNT(SEARCH(RubriekenHistorisch,CONCATENATE(P2920,U2920,AB2920,AH2920))),"t","f")</f>
        <v>f</v>
      </c>
      <c r="B2921" t="str">
        <f t="shared" si="137"/>
        <v>f</v>
      </c>
      <c r="C2921" t="str">
        <f t="shared" si="138"/>
        <v>f</v>
      </c>
      <c r="D2921" t="str">
        <f t="shared" si="139"/>
        <v>f</v>
      </c>
      <c r="E2921" t="str">
        <f>IF(COUNT(SEARCH({"04.","05.","09.","12."},CONCATENATE(P2920,U2920,AB2920,AH2920))),"t","f")</f>
        <v>f</v>
      </c>
      <c r="F2921" t="str">
        <f t="array" ref="F2921">IF(COUNT(SEARCH(HistorischeRubrieken,CONCATENATE(P2920,U2920,AB2920,AH2920))),"t","f")</f>
        <v>f</v>
      </c>
      <c r="G2921">
        <v>5</v>
      </c>
      <c r="H2921">
        <v>510051</v>
      </c>
      <c r="I2921" t="s">
        <v>2071</v>
      </c>
      <c r="J2921">
        <v>20120115</v>
      </c>
      <c r="K2921">
        <v>20120116</v>
      </c>
      <c r="M2921">
        <v>0</v>
      </c>
      <c r="N2921">
        <v>0</v>
      </c>
      <c r="O2921" t="s">
        <v>1999</v>
      </c>
      <c r="R2921">
        <v>0</v>
      </c>
      <c r="S2921" t="s">
        <v>271</v>
      </c>
      <c r="AA2921" t="s">
        <v>2000</v>
      </c>
      <c r="AC2921">
        <v>1</v>
      </c>
      <c r="AE2921">
        <v>1</v>
      </c>
      <c r="AF2921" t="s">
        <v>271</v>
      </c>
    </row>
    <row r="2922" spans="1:32" hidden="1" x14ac:dyDescent="0.25">
      <c r="A2922" t="str">
        <f t="array" ref="A2922">IF(COUNT(SEARCH(RubriekenHistorisch,CONCATENATE(P2921,U2921,AB2921,AH2921))),"t","f")</f>
        <v>f</v>
      </c>
      <c r="B2922" t="str">
        <f t="shared" si="137"/>
        <v>f</v>
      </c>
      <c r="C2922" t="str">
        <f t="shared" si="138"/>
        <v>f</v>
      </c>
      <c r="D2922" t="str">
        <f t="shared" si="139"/>
        <v>f</v>
      </c>
      <c r="E2922" t="str">
        <f>IF(COUNT(SEARCH({"04.","05.","09.","12."},CONCATENATE(P2921,U2921,AB2921,AH2921))),"t","f")</f>
        <v>f</v>
      </c>
      <c r="F2922" t="str">
        <f t="array" ref="F2922">IF(COUNT(SEARCH(HistorischeRubrieken,CONCATENATE(P2921,U2921,AB2921,AH2921))),"t","f")</f>
        <v>f</v>
      </c>
      <c r="G2922">
        <v>6</v>
      </c>
      <c r="H2922">
        <v>510051</v>
      </c>
      <c r="I2922" t="s">
        <v>2071</v>
      </c>
      <c r="J2922">
        <v>20120116</v>
      </c>
      <c r="K2922">
        <v>20120716</v>
      </c>
      <c r="M2922">
        <v>0</v>
      </c>
      <c r="N2922">
        <v>0</v>
      </c>
      <c r="O2922" t="s">
        <v>2001</v>
      </c>
      <c r="R2922">
        <v>0</v>
      </c>
      <c r="S2922" t="s">
        <v>271</v>
      </c>
      <c r="AA2922" t="s">
        <v>2000</v>
      </c>
      <c r="AC2922">
        <v>1</v>
      </c>
      <c r="AE2922">
        <v>1</v>
      </c>
      <c r="AF2922" t="s">
        <v>271</v>
      </c>
    </row>
    <row r="2923" spans="1:32" hidden="1" x14ac:dyDescent="0.25">
      <c r="A2923" t="str">
        <f t="array" ref="A2923">IF(COUNT(SEARCH(RubriekenHistorisch,CONCATENATE(P2922,U2922,AB2922,AH2922))),"t","f")</f>
        <v>f</v>
      </c>
      <c r="B2923" t="str">
        <f t="shared" si="137"/>
        <v>f</v>
      </c>
      <c r="C2923" t="str">
        <f t="shared" si="138"/>
        <v>f</v>
      </c>
      <c r="D2923" t="str">
        <f t="shared" si="139"/>
        <v>f</v>
      </c>
      <c r="E2923" t="str">
        <f>IF(COUNT(SEARCH({"04.","05.","09.","12."},CONCATENATE(P2922,U2922,AB2922,AH2922))),"t","f")</f>
        <v>f</v>
      </c>
      <c r="F2923" t="str">
        <f t="array" ref="F2923">IF(COUNT(SEARCH(HistorischeRubrieken,CONCATENATE(P2922,U2922,AB2922,AH2922))),"t","f")</f>
        <v>f</v>
      </c>
      <c r="G2923">
        <v>7</v>
      </c>
      <c r="H2923">
        <v>510051</v>
      </c>
      <c r="I2923" t="s">
        <v>2071</v>
      </c>
      <c r="J2923">
        <v>20120716</v>
      </c>
      <c r="K2923">
        <v>20140401</v>
      </c>
      <c r="M2923">
        <v>0</v>
      </c>
      <c r="N2923">
        <v>0</v>
      </c>
      <c r="O2923" t="s">
        <v>2001</v>
      </c>
      <c r="R2923">
        <v>0</v>
      </c>
      <c r="S2923" t="s">
        <v>271</v>
      </c>
      <c r="AA2923" t="s">
        <v>2000</v>
      </c>
      <c r="AC2923">
        <v>1</v>
      </c>
      <c r="AE2923">
        <v>1</v>
      </c>
      <c r="AF2923" t="s">
        <v>271</v>
      </c>
    </row>
    <row r="2924" spans="1:32" hidden="1" x14ac:dyDescent="0.25">
      <c r="A2924" t="str">
        <f t="array" ref="A2924">IF(COUNT(SEARCH(RubriekenHistorisch,CONCATENATE(P2923,U2923,AB2923,AH2923))),"t","f")</f>
        <v>f</v>
      </c>
      <c r="B2924" t="str">
        <f t="shared" si="137"/>
        <v>f</v>
      </c>
      <c r="C2924" t="str">
        <f t="shared" si="138"/>
        <v>f</v>
      </c>
      <c r="D2924" t="str">
        <f t="shared" si="139"/>
        <v>f</v>
      </c>
      <c r="E2924" t="str">
        <f>IF(COUNT(SEARCH({"04.","05.","09.","12."},CONCATENATE(P2923,U2923,AB2923,AH2923))),"t","f")</f>
        <v>f</v>
      </c>
      <c r="F2924" t="str">
        <f t="array" ref="F2924">IF(COUNT(SEARCH(HistorischeRubrieken,CONCATENATE(P2923,U2923,AB2923,AH2923))),"t","f")</f>
        <v>f</v>
      </c>
      <c r="G2924">
        <v>8</v>
      </c>
      <c r="H2924">
        <v>510051</v>
      </c>
      <c r="I2924" t="s">
        <v>2071</v>
      </c>
      <c r="J2924">
        <v>20140401</v>
      </c>
      <c r="K2924">
        <v>20150801</v>
      </c>
      <c r="M2924">
        <v>0</v>
      </c>
      <c r="N2924">
        <v>0</v>
      </c>
      <c r="O2924" t="s">
        <v>2003</v>
      </c>
      <c r="R2924">
        <v>0</v>
      </c>
      <c r="S2924" t="s">
        <v>271</v>
      </c>
      <c r="AA2924" t="s">
        <v>1611</v>
      </c>
      <c r="AC2924">
        <v>1</v>
      </c>
      <c r="AE2924">
        <v>1</v>
      </c>
      <c r="AF2924" t="s">
        <v>271</v>
      </c>
    </row>
    <row r="2925" spans="1:32" x14ac:dyDescent="0.25">
      <c r="A2925" t="str">
        <f t="array" ref="A2925">IF(COUNT(SEARCH(RubriekenHistorisch,CONCATENATE(P2924,U2924,AB2924,AH2924))),"t","f")</f>
        <v>f</v>
      </c>
      <c r="B2925" t="str">
        <f t="shared" si="137"/>
        <v>f</v>
      </c>
      <c r="C2925" t="str">
        <f t="shared" si="138"/>
        <v>f</v>
      </c>
      <c r="D2925" t="str">
        <f t="shared" si="139"/>
        <v>f</v>
      </c>
      <c r="E2925" t="str">
        <f>IF(COUNT(SEARCH({"04.","05.","09.","12."},CONCATENATE(P2924,U2924,AB2924,AH2924))),"t","f")</f>
        <v>f</v>
      </c>
      <c r="F2925" t="str">
        <f t="array" ref="F2925">IF(COUNT(SEARCH(HistorischeRubrieken,CONCATENATE(P2924,U2924,AB2924,AH2924))),"t","f")</f>
        <v>f</v>
      </c>
      <c r="G2925">
        <v>9</v>
      </c>
      <c r="H2925">
        <v>510051</v>
      </c>
      <c r="I2925" t="s">
        <v>2071</v>
      </c>
      <c r="J2925">
        <v>20150801</v>
      </c>
      <c r="M2925">
        <v>0</v>
      </c>
      <c r="N2925">
        <v>0</v>
      </c>
      <c r="O2925" t="s">
        <v>2003</v>
      </c>
      <c r="R2925">
        <v>0</v>
      </c>
      <c r="S2925" t="s">
        <v>271</v>
      </c>
      <c r="AA2925" t="s">
        <v>1613</v>
      </c>
      <c r="AC2925">
        <v>1</v>
      </c>
      <c r="AE2925">
        <v>1</v>
      </c>
      <c r="AF2925" t="s">
        <v>271</v>
      </c>
    </row>
    <row r="2926" spans="1:32" hidden="1" x14ac:dyDescent="0.25">
      <c r="A2926" t="str">
        <f t="array" ref="A2926">IF(COUNT(SEARCH(RubriekenHistorisch,CONCATENATE(P2925,U2925,AB2925,AH2925))),"t","f")</f>
        <v>f</v>
      </c>
      <c r="B2926" t="str">
        <f t="shared" si="137"/>
        <v>f</v>
      </c>
      <c r="C2926" t="str">
        <f t="shared" si="138"/>
        <v>f</v>
      </c>
      <c r="D2926" t="str">
        <f t="shared" si="139"/>
        <v>f</v>
      </c>
      <c r="E2926" t="str">
        <f>IF(COUNT(SEARCH({"04.","05.","09.","12."},CONCATENATE(P2925,U2925,AB2925,AH2925))),"t","f")</f>
        <v>f</v>
      </c>
      <c r="F2926" t="str">
        <f t="array" ref="F2926">IF(COUNT(SEARCH(HistorischeRubrieken,CONCATENATE(P2925,U2925,AB2925,AH2925))),"t","f")</f>
        <v>f</v>
      </c>
      <c r="G2926">
        <v>1</v>
      </c>
      <c r="H2926">
        <v>510052</v>
      </c>
      <c r="I2926" t="s">
        <v>2072</v>
      </c>
      <c r="J2926">
        <v>19980201</v>
      </c>
      <c r="K2926">
        <v>20010401</v>
      </c>
      <c r="M2926">
        <v>0</v>
      </c>
      <c r="N2926">
        <v>0</v>
      </c>
      <c r="O2926" t="s">
        <v>1992</v>
      </c>
      <c r="R2926">
        <v>0</v>
      </c>
      <c r="S2926" t="s">
        <v>271</v>
      </c>
      <c r="AA2926" t="s">
        <v>1993</v>
      </c>
      <c r="AC2926">
        <v>1</v>
      </c>
      <c r="AE2926">
        <v>1</v>
      </c>
      <c r="AF2926" t="s">
        <v>271</v>
      </c>
    </row>
    <row r="2927" spans="1:32" hidden="1" x14ac:dyDescent="0.25">
      <c r="A2927" t="str">
        <f t="array" ref="A2927">IF(COUNT(SEARCH(RubriekenHistorisch,CONCATENATE(P2926,U2926,AB2926,AH2926))),"t","f")</f>
        <v>f</v>
      </c>
      <c r="B2927" t="str">
        <f t="shared" si="137"/>
        <v>f</v>
      </c>
      <c r="C2927" t="str">
        <f t="shared" si="138"/>
        <v>f</v>
      </c>
      <c r="D2927" t="str">
        <f t="shared" si="139"/>
        <v>f</v>
      </c>
      <c r="E2927" t="str">
        <f>IF(COUNT(SEARCH({"04.","05.","09.","12."},CONCATENATE(P2926,U2926,AB2926,AH2926))),"t","f")</f>
        <v>f</v>
      </c>
      <c r="F2927" t="str">
        <f t="array" ref="F2927">IF(COUNT(SEARCH(HistorischeRubrieken,CONCATENATE(P2926,U2926,AB2926,AH2926))),"t","f")</f>
        <v>f</v>
      </c>
      <c r="G2927">
        <v>2</v>
      </c>
      <c r="H2927">
        <v>510052</v>
      </c>
      <c r="I2927" t="s">
        <v>2072</v>
      </c>
      <c r="J2927">
        <v>20010401</v>
      </c>
      <c r="K2927">
        <v>20071201</v>
      </c>
      <c r="M2927">
        <v>0</v>
      </c>
      <c r="N2927">
        <v>0</v>
      </c>
      <c r="O2927" t="s">
        <v>1994</v>
      </c>
      <c r="R2927">
        <v>0</v>
      </c>
      <c r="S2927" t="s">
        <v>271</v>
      </c>
      <c r="AA2927" t="s">
        <v>1995</v>
      </c>
      <c r="AC2927">
        <v>1</v>
      </c>
      <c r="AE2927">
        <v>1</v>
      </c>
      <c r="AF2927" t="s">
        <v>271</v>
      </c>
    </row>
    <row r="2928" spans="1:32" hidden="1" x14ac:dyDescent="0.25">
      <c r="A2928" t="str">
        <f t="array" ref="A2928">IF(COUNT(SEARCH(RubriekenHistorisch,CONCATENATE(P2927,U2927,AB2927,AH2927))),"t","f")</f>
        <v>f</v>
      </c>
      <c r="B2928" t="str">
        <f t="shared" si="137"/>
        <v>f</v>
      </c>
      <c r="C2928" t="str">
        <f t="shared" si="138"/>
        <v>f</v>
      </c>
      <c r="D2928" t="str">
        <f t="shared" si="139"/>
        <v>f</v>
      </c>
      <c r="E2928" t="str">
        <f>IF(COUNT(SEARCH({"04.","05.","09.","12."},CONCATENATE(P2927,U2927,AB2927,AH2927))),"t","f")</f>
        <v>f</v>
      </c>
      <c r="F2928" t="str">
        <f t="array" ref="F2928">IF(COUNT(SEARCH(HistorischeRubrieken,CONCATENATE(P2927,U2927,AB2927,AH2927))),"t","f")</f>
        <v>f</v>
      </c>
      <c r="G2928">
        <v>3</v>
      </c>
      <c r="H2928">
        <v>510052</v>
      </c>
      <c r="I2928" t="s">
        <v>2072</v>
      </c>
      <c r="J2928">
        <v>20071201</v>
      </c>
      <c r="K2928">
        <v>20100201</v>
      </c>
      <c r="M2928">
        <v>0</v>
      </c>
      <c r="N2928">
        <v>0</v>
      </c>
      <c r="O2928" t="s">
        <v>1996</v>
      </c>
      <c r="R2928">
        <v>0</v>
      </c>
      <c r="S2928" t="s">
        <v>271</v>
      </c>
      <c r="AA2928" t="s">
        <v>1997</v>
      </c>
      <c r="AC2928">
        <v>1</v>
      </c>
      <c r="AE2928">
        <v>1</v>
      </c>
      <c r="AF2928" t="s">
        <v>271</v>
      </c>
    </row>
    <row r="2929" spans="1:32" hidden="1" x14ac:dyDescent="0.25">
      <c r="A2929" t="str">
        <f t="array" ref="A2929">IF(COUNT(SEARCH(RubriekenHistorisch,CONCATENATE(P2928,U2928,AB2928,AH2928))),"t","f")</f>
        <v>f</v>
      </c>
      <c r="B2929" t="str">
        <f t="shared" si="137"/>
        <v>f</v>
      </c>
      <c r="C2929" t="str">
        <f t="shared" si="138"/>
        <v>f</v>
      </c>
      <c r="D2929" t="str">
        <f t="shared" si="139"/>
        <v>f</v>
      </c>
      <c r="E2929" t="str">
        <f>IF(COUNT(SEARCH({"04.","05.","09.","12."},CONCATENATE(P2928,U2928,AB2928,AH2928))),"t","f")</f>
        <v>f</v>
      </c>
      <c r="F2929" t="str">
        <f t="array" ref="F2929">IF(COUNT(SEARCH(HistorischeRubrieken,CONCATENATE(P2928,U2928,AB2928,AH2928))),"t","f")</f>
        <v>f</v>
      </c>
      <c r="G2929">
        <v>4</v>
      </c>
      <c r="H2929">
        <v>510052</v>
      </c>
      <c r="I2929" t="s">
        <v>2072</v>
      </c>
      <c r="J2929">
        <v>20100201</v>
      </c>
      <c r="K2929">
        <v>20120115</v>
      </c>
      <c r="M2929">
        <v>0</v>
      </c>
      <c r="N2929">
        <v>0</v>
      </c>
      <c r="O2929" t="s">
        <v>1996</v>
      </c>
      <c r="R2929">
        <v>0</v>
      </c>
      <c r="S2929" t="s">
        <v>271</v>
      </c>
      <c r="AA2929" t="s">
        <v>1998</v>
      </c>
      <c r="AC2929">
        <v>1</v>
      </c>
      <c r="AE2929">
        <v>1</v>
      </c>
      <c r="AF2929" t="s">
        <v>271</v>
      </c>
    </row>
    <row r="2930" spans="1:32" hidden="1" x14ac:dyDescent="0.25">
      <c r="A2930" t="str">
        <f t="array" ref="A2930">IF(COUNT(SEARCH(RubriekenHistorisch,CONCATENATE(P2929,U2929,AB2929,AH2929))),"t","f")</f>
        <v>f</v>
      </c>
      <c r="B2930" t="str">
        <f t="shared" si="137"/>
        <v>f</v>
      </c>
      <c r="C2930" t="str">
        <f t="shared" si="138"/>
        <v>f</v>
      </c>
      <c r="D2930" t="str">
        <f t="shared" si="139"/>
        <v>f</v>
      </c>
      <c r="E2930" t="str">
        <f>IF(COUNT(SEARCH({"04.","05.","09.","12."},CONCATENATE(P2929,U2929,AB2929,AH2929))),"t","f")</f>
        <v>f</v>
      </c>
      <c r="F2930" t="str">
        <f t="array" ref="F2930">IF(COUNT(SEARCH(HistorischeRubrieken,CONCATENATE(P2929,U2929,AB2929,AH2929))),"t","f")</f>
        <v>f</v>
      </c>
      <c r="G2930">
        <v>5</v>
      </c>
      <c r="H2930">
        <v>510052</v>
      </c>
      <c r="I2930" t="s">
        <v>2072</v>
      </c>
      <c r="J2930">
        <v>20120115</v>
      </c>
      <c r="K2930">
        <v>20120116</v>
      </c>
      <c r="M2930">
        <v>0</v>
      </c>
      <c r="N2930">
        <v>0</v>
      </c>
      <c r="O2930" t="s">
        <v>1999</v>
      </c>
      <c r="R2930">
        <v>0</v>
      </c>
      <c r="S2930" t="s">
        <v>271</v>
      </c>
      <c r="AA2930" t="s">
        <v>2000</v>
      </c>
      <c r="AC2930">
        <v>1</v>
      </c>
      <c r="AE2930">
        <v>1</v>
      </c>
      <c r="AF2930" t="s">
        <v>271</v>
      </c>
    </row>
    <row r="2931" spans="1:32" hidden="1" x14ac:dyDescent="0.25">
      <c r="A2931" t="str">
        <f t="array" ref="A2931">IF(COUNT(SEARCH(RubriekenHistorisch,CONCATENATE(P2930,U2930,AB2930,AH2930))),"t","f")</f>
        <v>f</v>
      </c>
      <c r="B2931" t="str">
        <f t="shared" si="137"/>
        <v>f</v>
      </c>
      <c r="C2931" t="str">
        <f t="shared" si="138"/>
        <v>f</v>
      </c>
      <c r="D2931" t="str">
        <f t="shared" si="139"/>
        <v>f</v>
      </c>
      <c r="E2931" t="str">
        <f>IF(COUNT(SEARCH({"04.","05.","09.","12."},CONCATENATE(P2930,U2930,AB2930,AH2930))),"t","f")</f>
        <v>f</v>
      </c>
      <c r="F2931" t="str">
        <f t="array" ref="F2931">IF(COUNT(SEARCH(HistorischeRubrieken,CONCATENATE(P2930,U2930,AB2930,AH2930))),"t","f")</f>
        <v>f</v>
      </c>
      <c r="G2931">
        <v>6</v>
      </c>
      <c r="H2931">
        <v>510052</v>
      </c>
      <c r="I2931" t="s">
        <v>2072</v>
      </c>
      <c r="J2931">
        <v>20120116</v>
      </c>
      <c r="K2931">
        <v>20121105</v>
      </c>
      <c r="M2931">
        <v>0</v>
      </c>
      <c r="N2931">
        <v>0</v>
      </c>
      <c r="O2931" t="s">
        <v>2001</v>
      </c>
      <c r="R2931">
        <v>0</v>
      </c>
      <c r="S2931" t="s">
        <v>271</v>
      </c>
      <c r="AA2931" t="s">
        <v>2000</v>
      </c>
      <c r="AC2931">
        <v>1</v>
      </c>
      <c r="AE2931">
        <v>1</v>
      </c>
      <c r="AF2931" t="s">
        <v>271</v>
      </c>
    </row>
    <row r="2932" spans="1:32" hidden="1" x14ac:dyDescent="0.25">
      <c r="A2932" t="str">
        <f t="array" ref="A2932">IF(COUNT(SEARCH(RubriekenHistorisch,CONCATENATE(P2931,U2931,AB2931,AH2931))),"t","f")</f>
        <v>f</v>
      </c>
      <c r="B2932" t="str">
        <f t="shared" si="137"/>
        <v>f</v>
      </c>
      <c r="C2932" t="str">
        <f t="shared" si="138"/>
        <v>f</v>
      </c>
      <c r="D2932" t="str">
        <f t="shared" si="139"/>
        <v>f</v>
      </c>
      <c r="E2932" t="str">
        <f>IF(COUNT(SEARCH({"04.","05.","09.","12."},CONCATENATE(P2931,U2931,AB2931,AH2931))),"t","f")</f>
        <v>f</v>
      </c>
      <c r="F2932" t="str">
        <f t="array" ref="F2932">IF(COUNT(SEARCH(HistorischeRubrieken,CONCATENATE(P2931,U2931,AB2931,AH2931))),"t","f")</f>
        <v>f</v>
      </c>
      <c r="G2932">
        <v>7</v>
      </c>
      <c r="H2932">
        <v>510052</v>
      </c>
      <c r="I2932" t="s">
        <v>2072</v>
      </c>
      <c r="J2932">
        <v>20121105</v>
      </c>
      <c r="K2932">
        <v>20140401</v>
      </c>
      <c r="M2932">
        <v>0</v>
      </c>
      <c r="N2932">
        <v>0</v>
      </c>
      <c r="O2932" t="s">
        <v>2001</v>
      </c>
      <c r="R2932">
        <v>0</v>
      </c>
      <c r="S2932" t="s">
        <v>271</v>
      </c>
      <c r="AA2932" t="s">
        <v>2000</v>
      </c>
      <c r="AC2932">
        <v>1</v>
      </c>
      <c r="AE2932">
        <v>1</v>
      </c>
      <c r="AF2932" t="s">
        <v>271</v>
      </c>
    </row>
    <row r="2933" spans="1:32" hidden="1" x14ac:dyDescent="0.25">
      <c r="A2933" t="str">
        <f t="array" ref="A2933">IF(COUNT(SEARCH(RubriekenHistorisch,CONCATENATE(P2932,U2932,AB2932,AH2932))),"t","f")</f>
        <v>f</v>
      </c>
      <c r="B2933" t="str">
        <f t="shared" si="137"/>
        <v>f</v>
      </c>
      <c r="C2933" t="str">
        <f t="shared" si="138"/>
        <v>f</v>
      </c>
      <c r="D2933" t="str">
        <f t="shared" si="139"/>
        <v>f</v>
      </c>
      <c r="E2933" t="str">
        <f>IF(COUNT(SEARCH({"04.","05.","09.","12."},CONCATENATE(P2932,U2932,AB2932,AH2932))),"t","f")</f>
        <v>f</v>
      </c>
      <c r="F2933" t="str">
        <f t="array" ref="F2933">IF(COUNT(SEARCH(HistorischeRubrieken,CONCATENATE(P2932,U2932,AB2932,AH2932))),"t","f")</f>
        <v>f</v>
      </c>
      <c r="G2933">
        <v>8</v>
      </c>
      <c r="H2933">
        <v>510052</v>
      </c>
      <c r="I2933" t="s">
        <v>2072</v>
      </c>
      <c r="J2933">
        <v>20140401</v>
      </c>
      <c r="K2933">
        <v>20150801</v>
      </c>
      <c r="M2933">
        <v>0</v>
      </c>
      <c r="N2933">
        <v>0</v>
      </c>
      <c r="O2933" t="s">
        <v>2003</v>
      </c>
      <c r="R2933">
        <v>0</v>
      </c>
      <c r="S2933" t="s">
        <v>271</v>
      </c>
      <c r="AA2933" t="s">
        <v>1611</v>
      </c>
      <c r="AC2933">
        <v>1</v>
      </c>
      <c r="AE2933">
        <v>1</v>
      </c>
      <c r="AF2933" t="s">
        <v>271</v>
      </c>
    </row>
    <row r="2934" spans="1:32" x14ac:dyDescent="0.25">
      <c r="A2934" t="str">
        <f t="array" ref="A2934">IF(COUNT(SEARCH(RubriekenHistorisch,CONCATENATE(P2933,U2933,AB2933,AH2933))),"t","f")</f>
        <v>f</v>
      </c>
      <c r="B2934" t="str">
        <f t="shared" si="137"/>
        <v>f</v>
      </c>
      <c r="C2934" t="str">
        <f t="shared" si="138"/>
        <v>f</v>
      </c>
      <c r="D2934" t="str">
        <f t="shared" si="139"/>
        <v>f</v>
      </c>
      <c r="E2934" t="str">
        <f>IF(COUNT(SEARCH({"04.","05.","09.","12."},CONCATENATE(P2933,U2933,AB2933,AH2933))),"t","f")</f>
        <v>f</v>
      </c>
      <c r="F2934" t="str">
        <f t="array" ref="F2934">IF(COUNT(SEARCH(HistorischeRubrieken,CONCATENATE(P2933,U2933,AB2933,AH2933))),"t","f")</f>
        <v>f</v>
      </c>
      <c r="G2934">
        <v>9</v>
      </c>
      <c r="H2934">
        <v>510052</v>
      </c>
      <c r="I2934" t="s">
        <v>2072</v>
      </c>
      <c r="J2934">
        <v>20150801</v>
      </c>
      <c r="M2934">
        <v>0</v>
      </c>
      <c r="N2934">
        <v>0</v>
      </c>
      <c r="O2934" t="s">
        <v>2003</v>
      </c>
      <c r="R2934">
        <v>0</v>
      </c>
      <c r="S2934" t="s">
        <v>271</v>
      </c>
      <c r="AA2934" t="s">
        <v>1613</v>
      </c>
      <c r="AC2934">
        <v>1</v>
      </c>
      <c r="AE2934">
        <v>1</v>
      </c>
      <c r="AF2934" t="s">
        <v>271</v>
      </c>
    </row>
    <row r="2935" spans="1:32" hidden="1" x14ac:dyDescent="0.25">
      <c r="A2935" t="str">
        <f t="array" ref="A2935">IF(COUNT(SEARCH(RubriekenHistorisch,CONCATENATE(P2934,U2934,AB2934,AH2934))),"t","f")</f>
        <v>f</v>
      </c>
      <c r="B2935" t="str">
        <f t="shared" si="137"/>
        <v>f</v>
      </c>
      <c r="C2935" t="str">
        <f t="shared" si="138"/>
        <v>f</v>
      </c>
      <c r="D2935" t="str">
        <f t="shared" si="139"/>
        <v>f</v>
      </c>
      <c r="E2935" t="str">
        <f>IF(COUNT(SEARCH({"04.","05.","09.","12."},CONCATENATE(P2934,U2934,AB2934,AH2934))),"t","f")</f>
        <v>f</v>
      </c>
      <c r="F2935" t="str">
        <f t="array" ref="F2935">IF(COUNT(SEARCH(HistorischeRubrieken,CONCATENATE(P2934,U2934,AB2934,AH2934))),"t","f")</f>
        <v>f</v>
      </c>
      <c r="G2935">
        <v>1</v>
      </c>
      <c r="H2935">
        <v>510053</v>
      </c>
      <c r="I2935" t="s">
        <v>2073</v>
      </c>
      <c r="J2935">
        <v>19990601</v>
      </c>
      <c r="K2935">
        <v>20010401</v>
      </c>
      <c r="M2935">
        <v>0</v>
      </c>
      <c r="N2935">
        <v>0</v>
      </c>
      <c r="O2935" t="s">
        <v>1992</v>
      </c>
      <c r="R2935">
        <v>0</v>
      </c>
      <c r="S2935" t="s">
        <v>271</v>
      </c>
      <c r="AA2935" t="s">
        <v>1993</v>
      </c>
      <c r="AC2935">
        <v>1</v>
      </c>
      <c r="AE2935">
        <v>1</v>
      </c>
      <c r="AF2935" t="s">
        <v>271</v>
      </c>
    </row>
    <row r="2936" spans="1:32" hidden="1" x14ac:dyDescent="0.25">
      <c r="A2936" t="str">
        <f t="array" ref="A2936">IF(COUNT(SEARCH(RubriekenHistorisch,CONCATENATE(P2935,U2935,AB2935,AH2935))),"t","f")</f>
        <v>f</v>
      </c>
      <c r="B2936" t="str">
        <f t="shared" si="137"/>
        <v>f</v>
      </c>
      <c r="C2936" t="str">
        <f t="shared" si="138"/>
        <v>f</v>
      </c>
      <c r="D2936" t="str">
        <f t="shared" si="139"/>
        <v>f</v>
      </c>
      <c r="E2936" t="str">
        <f>IF(COUNT(SEARCH({"04.","05.","09.","12."},CONCATENATE(P2935,U2935,AB2935,AH2935))),"t","f")</f>
        <v>f</v>
      </c>
      <c r="F2936" t="str">
        <f t="array" ref="F2936">IF(COUNT(SEARCH(HistorischeRubrieken,CONCATENATE(P2935,U2935,AB2935,AH2935))),"t","f")</f>
        <v>f</v>
      </c>
      <c r="G2936">
        <v>2</v>
      </c>
      <c r="H2936">
        <v>510053</v>
      </c>
      <c r="I2936" t="s">
        <v>2073</v>
      </c>
      <c r="J2936">
        <v>20010401</v>
      </c>
      <c r="K2936">
        <v>20071201</v>
      </c>
      <c r="M2936">
        <v>0</v>
      </c>
      <c r="N2936">
        <v>0</v>
      </c>
      <c r="O2936" t="s">
        <v>1994</v>
      </c>
      <c r="R2936">
        <v>0</v>
      </c>
      <c r="S2936" t="s">
        <v>271</v>
      </c>
      <c r="AA2936" t="s">
        <v>1995</v>
      </c>
      <c r="AC2936">
        <v>1</v>
      </c>
      <c r="AE2936">
        <v>1</v>
      </c>
      <c r="AF2936" t="s">
        <v>271</v>
      </c>
    </row>
    <row r="2937" spans="1:32" hidden="1" x14ac:dyDescent="0.25">
      <c r="A2937" t="str">
        <f t="array" ref="A2937">IF(COUNT(SEARCH(RubriekenHistorisch,CONCATENATE(P2936,U2936,AB2936,AH2936))),"t","f")</f>
        <v>f</v>
      </c>
      <c r="B2937" t="str">
        <f t="shared" si="137"/>
        <v>f</v>
      </c>
      <c r="C2937" t="str">
        <f t="shared" si="138"/>
        <v>f</v>
      </c>
      <c r="D2937" t="str">
        <f t="shared" si="139"/>
        <v>f</v>
      </c>
      <c r="E2937" t="str">
        <f>IF(COUNT(SEARCH({"04.","05.","09.","12."},CONCATENATE(P2936,U2936,AB2936,AH2936))),"t","f")</f>
        <v>f</v>
      </c>
      <c r="F2937" t="str">
        <f t="array" ref="F2937">IF(COUNT(SEARCH(HistorischeRubrieken,CONCATENATE(P2936,U2936,AB2936,AH2936))),"t","f")</f>
        <v>f</v>
      </c>
      <c r="G2937">
        <v>3</v>
      </c>
      <c r="H2937">
        <v>510053</v>
      </c>
      <c r="I2937" t="s">
        <v>2073</v>
      </c>
      <c r="J2937">
        <v>20071201</v>
      </c>
      <c r="K2937">
        <v>20100201</v>
      </c>
      <c r="M2937">
        <v>0</v>
      </c>
      <c r="N2937">
        <v>0</v>
      </c>
      <c r="O2937" t="s">
        <v>1996</v>
      </c>
      <c r="R2937">
        <v>0</v>
      </c>
      <c r="S2937" t="s">
        <v>271</v>
      </c>
      <c r="AA2937" t="s">
        <v>1997</v>
      </c>
      <c r="AC2937">
        <v>1</v>
      </c>
      <c r="AE2937">
        <v>1</v>
      </c>
      <c r="AF2937" t="s">
        <v>271</v>
      </c>
    </row>
    <row r="2938" spans="1:32" hidden="1" x14ac:dyDescent="0.25">
      <c r="A2938" t="str">
        <f t="array" ref="A2938">IF(COUNT(SEARCH(RubriekenHistorisch,CONCATENATE(P2937,U2937,AB2937,AH2937))),"t","f")</f>
        <v>f</v>
      </c>
      <c r="B2938" t="str">
        <f t="shared" si="137"/>
        <v>f</v>
      </c>
      <c r="C2938" t="str">
        <f t="shared" si="138"/>
        <v>f</v>
      </c>
      <c r="D2938" t="str">
        <f t="shared" si="139"/>
        <v>f</v>
      </c>
      <c r="E2938" t="str">
        <f>IF(COUNT(SEARCH({"04.","05.","09.","12."},CONCATENATE(P2937,U2937,AB2937,AH2937))),"t","f")</f>
        <v>f</v>
      </c>
      <c r="F2938" t="str">
        <f t="array" ref="F2938">IF(COUNT(SEARCH(HistorischeRubrieken,CONCATENATE(P2937,U2937,AB2937,AH2937))),"t","f")</f>
        <v>f</v>
      </c>
      <c r="G2938">
        <v>4</v>
      </c>
      <c r="H2938">
        <v>510053</v>
      </c>
      <c r="I2938" t="s">
        <v>2073</v>
      </c>
      <c r="J2938">
        <v>20100201</v>
      </c>
      <c r="K2938">
        <v>20120115</v>
      </c>
      <c r="M2938">
        <v>0</v>
      </c>
      <c r="N2938">
        <v>0</v>
      </c>
      <c r="O2938" t="s">
        <v>1996</v>
      </c>
      <c r="R2938">
        <v>0</v>
      </c>
      <c r="S2938" t="s">
        <v>271</v>
      </c>
      <c r="AA2938" t="s">
        <v>1998</v>
      </c>
      <c r="AC2938">
        <v>1</v>
      </c>
      <c r="AE2938">
        <v>1</v>
      </c>
      <c r="AF2938" t="s">
        <v>271</v>
      </c>
    </row>
    <row r="2939" spans="1:32" hidden="1" x14ac:dyDescent="0.25">
      <c r="A2939" t="str">
        <f t="array" ref="A2939">IF(COUNT(SEARCH(RubriekenHistorisch,CONCATENATE(P2938,U2938,AB2938,AH2938))),"t","f")</f>
        <v>f</v>
      </c>
      <c r="B2939" t="str">
        <f t="shared" si="137"/>
        <v>f</v>
      </c>
      <c r="C2939" t="str">
        <f t="shared" si="138"/>
        <v>f</v>
      </c>
      <c r="D2939" t="str">
        <f t="shared" si="139"/>
        <v>f</v>
      </c>
      <c r="E2939" t="str">
        <f>IF(COUNT(SEARCH({"04.","05.","09.","12."},CONCATENATE(P2938,U2938,AB2938,AH2938))),"t","f")</f>
        <v>f</v>
      </c>
      <c r="F2939" t="str">
        <f t="array" ref="F2939">IF(COUNT(SEARCH(HistorischeRubrieken,CONCATENATE(P2938,U2938,AB2938,AH2938))),"t","f")</f>
        <v>f</v>
      </c>
      <c r="G2939">
        <v>5</v>
      </c>
      <c r="H2939">
        <v>510053</v>
      </c>
      <c r="I2939" t="s">
        <v>2073</v>
      </c>
      <c r="J2939">
        <v>20120115</v>
      </c>
      <c r="K2939">
        <v>20120116</v>
      </c>
      <c r="M2939">
        <v>0</v>
      </c>
      <c r="N2939">
        <v>0</v>
      </c>
      <c r="O2939" t="s">
        <v>1999</v>
      </c>
      <c r="R2939">
        <v>0</v>
      </c>
      <c r="S2939" t="s">
        <v>271</v>
      </c>
      <c r="AA2939" t="s">
        <v>2000</v>
      </c>
      <c r="AC2939">
        <v>1</v>
      </c>
      <c r="AE2939">
        <v>1</v>
      </c>
      <c r="AF2939" t="s">
        <v>271</v>
      </c>
    </row>
    <row r="2940" spans="1:32" hidden="1" x14ac:dyDescent="0.25">
      <c r="A2940" t="str">
        <f t="array" ref="A2940">IF(COUNT(SEARCH(RubriekenHistorisch,CONCATENATE(P2939,U2939,AB2939,AH2939))),"t","f")</f>
        <v>f</v>
      </c>
      <c r="B2940" t="str">
        <f t="shared" si="137"/>
        <v>f</v>
      </c>
      <c r="C2940" t="str">
        <f t="shared" si="138"/>
        <v>f</v>
      </c>
      <c r="D2940" t="str">
        <f t="shared" si="139"/>
        <v>f</v>
      </c>
      <c r="E2940" t="str">
        <f>IF(COUNT(SEARCH({"04.","05.","09.","12."},CONCATENATE(P2939,U2939,AB2939,AH2939))),"t","f")</f>
        <v>f</v>
      </c>
      <c r="F2940" t="str">
        <f t="array" ref="F2940">IF(COUNT(SEARCH(HistorischeRubrieken,CONCATENATE(P2939,U2939,AB2939,AH2939))),"t","f")</f>
        <v>f</v>
      </c>
      <c r="G2940">
        <v>6</v>
      </c>
      <c r="H2940">
        <v>510053</v>
      </c>
      <c r="I2940" t="s">
        <v>2073</v>
      </c>
      <c r="J2940">
        <v>20120116</v>
      </c>
      <c r="K2940">
        <v>20120716</v>
      </c>
      <c r="M2940">
        <v>0</v>
      </c>
      <c r="N2940">
        <v>0</v>
      </c>
      <c r="O2940" t="s">
        <v>2001</v>
      </c>
      <c r="R2940">
        <v>0</v>
      </c>
      <c r="S2940" t="s">
        <v>271</v>
      </c>
      <c r="AA2940" t="s">
        <v>2000</v>
      </c>
      <c r="AC2940">
        <v>1</v>
      </c>
      <c r="AE2940">
        <v>1</v>
      </c>
      <c r="AF2940" t="s">
        <v>271</v>
      </c>
    </row>
    <row r="2941" spans="1:32" hidden="1" x14ac:dyDescent="0.25">
      <c r="A2941" t="str">
        <f t="array" ref="A2941">IF(COUNT(SEARCH(RubriekenHistorisch,CONCATENATE(P2940,U2940,AB2940,AH2940))),"t","f")</f>
        <v>f</v>
      </c>
      <c r="B2941" t="str">
        <f t="shared" si="137"/>
        <v>f</v>
      </c>
      <c r="C2941" t="str">
        <f t="shared" si="138"/>
        <v>f</v>
      </c>
      <c r="D2941" t="str">
        <f t="shared" si="139"/>
        <v>f</v>
      </c>
      <c r="E2941" t="str">
        <f>IF(COUNT(SEARCH({"04.","05.","09.","12."},CONCATENATE(P2940,U2940,AB2940,AH2940))),"t","f")</f>
        <v>f</v>
      </c>
      <c r="F2941" t="str">
        <f t="array" ref="F2941">IF(COUNT(SEARCH(HistorischeRubrieken,CONCATENATE(P2940,U2940,AB2940,AH2940))),"t","f")</f>
        <v>f</v>
      </c>
      <c r="G2941">
        <v>7</v>
      </c>
      <c r="H2941">
        <v>510053</v>
      </c>
      <c r="I2941" t="s">
        <v>2073</v>
      </c>
      <c r="J2941">
        <v>20120716</v>
      </c>
      <c r="K2941">
        <v>20130101</v>
      </c>
      <c r="M2941">
        <v>0</v>
      </c>
      <c r="N2941">
        <v>0</v>
      </c>
      <c r="O2941" t="s">
        <v>2001</v>
      </c>
      <c r="R2941">
        <v>0</v>
      </c>
      <c r="S2941" t="s">
        <v>271</v>
      </c>
      <c r="AA2941" t="s">
        <v>2000</v>
      </c>
      <c r="AC2941">
        <v>1</v>
      </c>
      <c r="AE2941">
        <v>1</v>
      </c>
      <c r="AF2941" t="s">
        <v>271</v>
      </c>
    </row>
    <row r="2942" spans="1:32" hidden="1" x14ac:dyDescent="0.25">
      <c r="A2942" t="str">
        <f t="array" ref="A2942">IF(COUNT(SEARCH(RubriekenHistorisch,CONCATENATE(P2941,U2941,AB2941,AH2941))),"t","f")</f>
        <v>f</v>
      </c>
      <c r="B2942" t="str">
        <f t="shared" si="137"/>
        <v>f</v>
      </c>
      <c r="C2942" t="str">
        <f t="shared" si="138"/>
        <v>f</v>
      </c>
      <c r="D2942" t="str">
        <f t="shared" si="139"/>
        <v>f</v>
      </c>
      <c r="E2942" t="str">
        <f>IF(COUNT(SEARCH({"04.","05.","09.","12."},CONCATENATE(P2941,U2941,AB2941,AH2941))),"t","f")</f>
        <v>f</v>
      </c>
      <c r="F2942" t="str">
        <f t="array" ref="F2942">IF(COUNT(SEARCH(HistorischeRubrieken,CONCATENATE(P2941,U2941,AB2941,AH2941))),"t","f")</f>
        <v>f</v>
      </c>
      <c r="G2942">
        <v>8</v>
      </c>
      <c r="H2942">
        <v>510053</v>
      </c>
      <c r="I2942" t="s">
        <v>2073</v>
      </c>
      <c r="J2942">
        <v>20130101</v>
      </c>
      <c r="K2942">
        <v>20140401</v>
      </c>
      <c r="M2942">
        <v>0</v>
      </c>
      <c r="N2942">
        <v>0</v>
      </c>
      <c r="O2942" t="s">
        <v>2001</v>
      </c>
      <c r="R2942">
        <v>0</v>
      </c>
      <c r="S2942" t="s">
        <v>271</v>
      </c>
      <c r="AA2942" t="s">
        <v>2057</v>
      </c>
      <c r="AC2942">
        <v>1</v>
      </c>
      <c r="AE2942">
        <v>1</v>
      </c>
      <c r="AF2942" t="s">
        <v>271</v>
      </c>
    </row>
    <row r="2943" spans="1:32" hidden="1" x14ac:dyDescent="0.25">
      <c r="A2943" t="str">
        <f t="array" ref="A2943">IF(COUNT(SEARCH(RubriekenHistorisch,CONCATENATE(P2942,U2942,AB2942,AH2942))),"t","f")</f>
        <v>f</v>
      </c>
      <c r="B2943" t="str">
        <f t="shared" si="137"/>
        <v>f</v>
      </c>
      <c r="C2943" t="str">
        <f t="shared" si="138"/>
        <v>f</v>
      </c>
      <c r="D2943" t="str">
        <f t="shared" si="139"/>
        <v>f</v>
      </c>
      <c r="E2943" t="str">
        <f>IF(COUNT(SEARCH({"04.","05.","09.","12."},CONCATENATE(P2942,U2942,AB2942,AH2942))),"t","f")</f>
        <v>f</v>
      </c>
      <c r="F2943" t="str">
        <f t="array" ref="F2943">IF(COUNT(SEARCH(HistorischeRubrieken,CONCATENATE(P2942,U2942,AB2942,AH2942))),"t","f")</f>
        <v>f</v>
      </c>
      <c r="G2943">
        <v>9</v>
      </c>
      <c r="H2943">
        <v>510053</v>
      </c>
      <c r="I2943" t="s">
        <v>2073</v>
      </c>
      <c r="J2943">
        <v>20140401</v>
      </c>
      <c r="K2943">
        <v>20150101</v>
      </c>
      <c r="M2943">
        <v>0</v>
      </c>
      <c r="N2943">
        <v>0</v>
      </c>
      <c r="O2943" t="s">
        <v>2003</v>
      </c>
      <c r="R2943">
        <v>0</v>
      </c>
      <c r="S2943" t="s">
        <v>271</v>
      </c>
      <c r="AA2943" t="s">
        <v>2057</v>
      </c>
      <c r="AC2943">
        <v>1</v>
      </c>
      <c r="AE2943">
        <v>1</v>
      </c>
      <c r="AF2943" t="s">
        <v>271</v>
      </c>
    </row>
    <row r="2944" spans="1:32" hidden="1" x14ac:dyDescent="0.25">
      <c r="A2944" t="str">
        <f t="array" ref="A2944">IF(COUNT(SEARCH(RubriekenHistorisch,CONCATENATE(P2943,U2943,AB2943,AH2943))),"t","f")</f>
        <v>f</v>
      </c>
      <c r="B2944" t="str">
        <f t="shared" si="137"/>
        <v>f</v>
      </c>
      <c r="C2944" t="str">
        <f t="shared" si="138"/>
        <v>f</v>
      </c>
      <c r="D2944" t="str">
        <f t="shared" si="139"/>
        <v>f</v>
      </c>
      <c r="E2944" t="str">
        <f>IF(COUNT(SEARCH({"04.","05.","09.","12."},CONCATENATE(P2943,U2943,AB2943,AH2943))),"t","f")</f>
        <v>f</v>
      </c>
      <c r="F2944" t="str">
        <f t="array" ref="F2944">IF(COUNT(SEARCH(HistorischeRubrieken,CONCATENATE(P2943,U2943,AB2943,AH2943))),"t","f")</f>
        <v>f</v>
      </c>
      <c r="G2944">
        <v>10</v>
      </c>
      <c r="H2944">
        <v>510053</v>
      </c>
      <c r="I2944" t="s">
        <v>2073</v>
      </c>
      <c r="J2944">
        <v>20150101</v>
      </c>
      <c r="K2944">
        <v>20150801</v>
      </c>
      <c r="M2944">
        <v>0</v>
      </c>
      <c r="N2944">
        <v>0</v>
      </c>
      <c r="O2944" t="s">
        <v>2003</v>
      </c>
      <c r="R2944">
        <v>0</v>
      </c>
      <c r="S2944" t="s">
        <v>271</v>
      </c>
      <c r="AA2944" t="s">
        <v>2059</v>
      </c>
      <c r="AC2944">
        <v>1</v>
      </c>
      <c r="AE2944">
        <v>1</v>
      </c>
      <c r="AF2944" t="s">
        <v>271</v>
      </c>
    </row>
    <row r="2945" spans="1:32" x14ac:dyDescent="0.25">
      <c r="A2945" t="str">
        <f t="array" ref="A2945">IF(COUNT(SEARCH(RubriekenHistorisch,CONCATENATE(P2944,U2944,AB2944,AH2944))),"t","f")</f>
        <v>f</v>
      </c>
      <c r="B2945" t="str">
        <f t="shared" si="137"/>
        <v>f</v>
      </c>
      <c r="C2945" t="str">
        <f t="shared" si="138"/>
        <v>f</v>
      </c>
      <c r="D2945" t="str">
        <f t="shared" si="139"/>
        <v>f</v>
      </c>
      <c r="E2945" t="str">
        <f>IF(COUNT(SEARCH({"04.","05.","09.","12."},CONCATENATE(P2944,U2944,AB2944,AH2944))),"t","f")</f>
        <v>f</v>
      </c>
      <c r="F2945" t="str">
        <f t="array" ref="F2945">IF(COUNT(SEARCH(HistorischeRubrieken,CONCATENATE(P2944,U2944,AB2944,AH2944))),"t","f")</f>
        <v>f</v>
      </c>
      <c r="G2945">
        <v>11</v>
      </c>
      <c r="H2945">
        <v>510053</v>
      </c>
      <c r="I2945" t="s">
        <v>2073</v>
      </c>
      <c r="J2945">
        <v>20150801</v>
      </c>
      <c r="M2945">
        <v>0</v>
      </c>
      <c r="N2945">
        <v>0</v>
      </c>
      <c r="O2945" t="s">
        <v>2003</v>
      </c>
      <c r="R2945">
        <v>0</v>
      </c>
      <c r="S2945" t="s">
        <v>271</v>
      </c>
      <c r="AA2945" t="s">
        <v>1613</v>
      </c>
      <c r="AC2945">
        <v>1</v>
      </c>
      <c r="AE2945">
        <v>1</v>
      </c>
      <c r="AF2945" t="s">
        <v>271</v>
      </c>
    </row>
    <row r="2946" spans="1:32" hidden="1" x14ac:dyDescent="0.25">
      <c r="A2946" t="str">
        <f t="array" ref="A2946">IF(COUNT(SEARCH(RubriekenHistorisch,CONCATENATE(P2945,U2945,AB2945,AH2945))),"t","f")</f>
        <v>f</v>
      </c>
      <c r="B2946" t="str">
        <f t="shared" si="137"/>
        <v>f</v>
      </c>
      <c r="C2946" t="str">
        <f t="shared" si="138"/>
        <v>f</v>
      </c>
      <c r="D2946" t="str">
        <f t="shared" si="139"/>
        <v>f</v>
      </c>
      <c r="E2946" t="str">
        <f>IF(COUNT(SEARCH({"04.","05.","09.","12."},CONCATENATE(P2945,U2945,AB2945,AH2945))),"t","f")</f>
        <v>f</v>
      </c>
      <c r="F2946" t="str">
        <f t="array" ref="F2946">IF(COUNT(SEARCH(HistorischeRubrieken,CONCATENATE(P2945,U2945,AB2945,AH2945))),"t","f")</f>
        <v>f</v>
      </c>
      <c r="G2946">
        <v>1</v>
      </c>
      <c r="H2946">
        <v>510054</v>
      </c>
      <c r="I2946" t="s">
        <v>2074</v>
      </c>
      <c r="J2946">
        <v>20060301</v>
      </c>
      <c r="K2946">
        <v>20071201</v>
      </c>
      <c r="M2946">
        <v>0</v>
      </c>
      <c r="N2946">
        <v>0</v>
      </c>
      <c r="O2946" t="s">
        <v>1994</v>
      </c>
      <c r="R2946">
        <v>0</v>
      </c>
      <c r="S2946" t="s">
        <v>271</v>
      </c>
      <c r="AA2946" t="s">
        <v>1995</v>
      </c>
      <c r="AC2946">
        <v>1</v>
      </c>
      <c r="AE2946">
        <v>1</v>
      </c>
      <c r="AF2946" t="s">
        <v>271</v>
      </c>
    </row>
    <row r="2947" spans="1:32" hidden="1" x14ac:dyDescent="0.25">
      <c r="A2947" t="str">
        <f t="array" ref="A2947">IF(COUNT(SEARCH(RubriekenHistorisch,CONCATENATE(P2946,U2946,AB2946,AH2946))),"t","f")</f>
        <v>f</v>
      </c>
      <c r="B2947" t="str">
        <f t="shared" ref="B2947:B3010" si="140">IF(COUNT(SEARCH("07.66.20",CONCATENATE(P2946,U2946,AB2946,AH2946))),"t","f")</f>
        <v>f</v>
      </c>
      <c r="C2947" t="str">
        <f t="shared" ref="C2947:C3010" si="141">IF(COUNT(SEARCH("14.40.10",CONCATENATE(P2946,U2946,AB2946,AH2946))),"t","f")</f>
        <v>f</v>
      </c>
      <c r="D2947" t="str">
        <f t="shared" si="139"/>
        <v>f</v>
      </c>
      <c r="E2947" t="str">
        <f>IF(COUNT(SEARCH({"04.","05.","09.","12."},CONCATENATE(P2946,U2946,AB2946,AH2946))),"t","f")</f>
        <v>f</v>
      </c>
      <c r="F2947" t="str">
        <f t="array" ref="F2947">IF(COUNT(SEARCH(HistorischeRubrieken,CONCATENATE(P2946,U2946,AB2946,AH2946))),"t","f")</f>
        <v>f</v>
      </c>
      <c r="G2947">
        <v>2</v>
      </c>
      <c r="H2947">
        <v>510054</v>
      </c>
      <c r="I2947" t="s">
        <v>2074</v>
      </c>
      <c r="J2947">
        <v>20071201</v>
      </c>
      <c r="K2947">
        <v>20100201</v>
      </c>
      <c r="M2947">
        <v>0</v>
      </c>
      <c r="N2947">
        <v>0</v>
      </c>
      <c r="O2947" t="s">
        <v>1996</v>
      </c>
      <c r="R2947">
        <v>0</v>
      </c>
      <c r="S2947" t="s">
        <v>271</v>
      </c>
      <c r="AA2947" t="s">
        <v>1997</v>
      </c>
      <c r="AC2947">
        <v>1</v>
      </c>
      <c r="AE2947">
        <v>1</v>
      </c>
      <c r="AF2947" t="s">
        <v>271</v>
      </c>
    </row>
    <row r="2948" spans="1:32" hidden="1" x14ac:dyDescent="0.25">
      <c r="A2948" t="str">
        <f t="array" ref="A2948">IF(COUNT(SEARCH(RubriekenHistorisch,CONCATENATE(P2947,U2947,AB2947,AH2947))),"t","f")</f>
        <v>f</v>
      </c>
      <c r="B2948" t="str">
        <f t="shared" si="140"/>
        <v>f</v>
      </c>
      <c r="C2948" t="str">
        <f t="shared" si="141"/>
        <v>f</v>
      </c>
      <c r="D2948" t="str">
        <f t="shared" ref="D2948:D3011" si="142">IF(COUNT(SEARCH("- 0",CONCATENATE(P2947,U2947,AB2947,AH2947))),"t","f")</f>
        <v>f</v>
      </c>
      <c r="E2948" t="str">
        <f>IF(COUNT(SEARCH({"04.","05.","09.","12."},CONCATENATE(P2947,U2947,AB2947,AH2947))),"t","f")</f>
        <v>f</v>
      </c>
      <c r="F2948" t="str">
        <f t="array" ref="F2948">IF(COUNT(SEARCH(HistorischeRubrieken,CONCATENATE(P2947,U2947,AB2947,AH2947))),"t","f")</f>
        <v>f</v>
      </c>
      <c r="G2948">
        <v>3</v>
      </c>
      <c r="H2948">
        <v>510054</v>
      </c>
      <c r="I2948" t="s">
        <v>2074</v>
      </c>
      <c r="J2948">
        <v>20100201</v>
      </c>
      <c r="K2948">
        <v>20120115</v>
      </c>
      <c r="M2948">
        <v>0</v>
      </c>
      <c r="N2948">
        <v>0</v>
      </c>
      <c r="O2948" t="s">
        <v>1996</v>
      </c>
      <c r="R2948">
        <v>0</v>
      </c>
      <c r="S2948" t="s">
        <v>271</v>
      </c>
      <c r="AA2948" t="s">
        <v>1998</v>
      </c>
      <c r="AC2948">
        <v>1</v>
      </c>
      <c r="AE2948">
        <v>1</v>
      </c>
      <c r="AF2948" t="s">
        <v>271</v>
      </c>
    </row>
    <row r="2949" spans="1:32" hidden="1" x14ac:dyDescent="0.25">
      <c r="A2949" t="str">
        <f t="array" ref="A2949">IF(COUNT(SEARCH(RubriekenHistorisch,CONCATENATE(P2948,U2948,AB2948,AH2948))),"t","f")</f>
        <v>f</v>
      </c>
      <c r="B2949" t="str">
        <f t="shared" si="140"/>
        <v>f</v>
      </c>
      <c r="C2949" t="str">
        <f t="shared" si="141"/>
        <v>f</v>
      </c>
      <c r="D2949" t="str">
        <f t="shared" si="142"/>
        <v>f</v>
      </c>
      <c r="E2949" t="str">
        <f>IF(COUNT(SEARCH({"04.","05.","09.","12."},CONCATENATE(P2948,U2948,AB2948,AH2948))),"t","f")</f>
        <v>f</v>
      </c>
      <c r="F2949" t="str">
        <f t="array" ref="F2949">IF(COUNT(SEARCH(HistorischeRubrieken,CONCATENATE(P2948,U2948,AB2948,AH2948))),"t","f")</f>
        <v>f</v>
      </c>
      <c r="G2949">
        <v>4</v>
      </c>
      <c r="H2949">
        <v>510054</v>
      </c>
      <c r="I2949" t="s">
        <v>2074</v>
      </c>
      <c r="J2949">
        <v>20120115</v>
      </c>
      <c r="K2949">
        <v>20120116</v>
      </c>
      <c r="M2949">
        <v>0</v>
      </c>
      <c r="N2949">
        <v>0</v>
      </c>
      <c r="O2949" t="s">
        <v>1999</v>
      </c>
      <c r="R2949">
        <v>0</v>
      </c>
      <c r="S2949" t="s">
        <v>271</v>
      </c>
      <c r="AA2949" t="s">
        <v>2000</v>
      </c>
      <c r="AC2949">
        <v>1</v>
      </c>
      <c r="AE2949">
        <v>1</v>
      </c>
      <c r="AF2949" t="s">
        <v>271</v>
      </c>
    </row>
    <row r="2950" spans="1:32" hidden="1" x14ac:dyDescent="0.25">
      <c r="A2950" t="str">
        <f t="array" ref="A2950">IF(COUNT(SEARCH(RubriekenHistorisch,CONCATENATE(P2949,U2949,AB2949,AH2949))),"t","f")</f>
        <v>f</v>
      </c>
      <c r="B2950" t="str">
        <f t="shared" si="140"/>
        <v>f</v>
      </c>
      <c r="C2950" t="str">
        <f t="shared" si="141"/>
        <v>f</v>
      </c>
      <c r="D2950" t="str">
        <f t="shared" si="142"/>
        <v>f</v>
      </c>
      <c r="E2950" t="str">
        <f>IF(COUNT(SEARCH({"04.","05.","09.","12."},CONCATENATE(P2949,U2949,AB2949,AH2949))),"t","f")</f>
        <v>f</v>
      </c>
      <c r="F2950" t="str">
        <f t="array" ref="F2950">IF(COUNT(SEARCH(HistorischeRubrieken,CONCATENATE(P2949,U2949,AB2949,AH2949))),"t","f")</f>
        <v>f</v>
      </c>
      <c r="G2950">
        <v>5</v>
      </c>
      <c r="H2950">
        <v>510054</v>
      </c>
      <c r="I2950" t="s">
        <v>2074</v>
      </c>
      <c r="J2950">
        <v>20120116</v>
      </c>
      <c r="K2950">
        <v>20120716</v>
      </c>
      <c r="M2950">
        <v>0</v>
      </c>
      <c r="N2950">
        <v>0</v>
      </c>
      <c r="O2950" t="s">
        <v>2001</v>
      </c>
      <c r="R2950">
        <v>0</v>
      </c>
      <c r="S2950" t="s">
        <v>271</v>
      </c>
      <c r="AA2950" t="s">
        <v>2000</v>
      </c>
      <c r="AC2950">
        <v>1</v>
      </c>
      <c r="AE2950">
        <v>1</v>
      </c>
      <c r="AF2950" t="s">
        <v>271</v>
      </c>
    </row>
    <row r="2951" spans="1:32" hidden="1" x14ac:dyDescent="0.25">
      <c r="A2951" t="str">
        <f t="array" ref="A2951">IF(COUNT(SEARCH(RubriekenHistorisch,CONCATENATE(P2950,U2950,AB2950,AH2950))),"t","f")</f>
        <v>f</v>
      </c>
      <c r="B2951" t="str">
        <f t="shared" si="140"/>
        <v>f</v>
      </c>
      <c r="C2951" t="str">
        <f t="shared" si="141"/>
        <v>f</v>
      </c>
      <c r="D2951" t="str">
        <f t="shared" si="142"/>
        <v>f</v>
      </c>
      <c r="E2951" t="str">
        <f>IF(COUNT(SEARCH({"04.","05.","09.","12."},CONCATENATE(P2950,U2950,AB2950,AH2950))),"t","f")</f>
        <v>f</v>
      </c>
      <c r="F2951" t="str">
        <f t="array" ref="F2951">IF(COUNT(SEARCH(HistorischeRubrieken,CONCATENATE(P2950,U2950,AB2950,AH2950))),"t","f")</f>
        <v>f</v>
      </c>
      <c r="G2951">
        <v>6</v>
      </c>
      <c r="H2951">
        <v>510054</v>
      </c>
      <c r="I2951" t="s">
        <v>2074</v>
      </c>
      <c r="J2951">
        <v>20120716</v>
      </c>
      <c r="K2951">
        <v>20140401</v>
      </c>
      <c r="M2951">
        <v>0</v>
      </c>
      <c r="N2951">
        <v>0</v>
      </c>
      <c r="O2951" t="s">
        <v>2001</v>
      </c>
      <c r="R2951">
        <v>0</v>
      </c>
      <c r="S2951" t="s">
        <v>271</v>
      </c>
      <c r="AA2951" t="s">
        <v>2000</v>
      </c>
      <c r="AC2951">
        <v>1</v>
      </c>
      <c r="AE2951">
        <v>1</v>
      </c>
      <c r="AF2951" t="s">
        <v>271</v>
      </c>
    </row>
    <row r="2952" spans="1:32" hidden="1" x14ac:dyDescent="0.25">
      <c r="A2952" t="str">
        <f t="array" ref="A2952">IF(COUNT(SEARCH(RubriekenHistorisch,CONCATENATE(P2951,U2951,AB2951,AH2951))),"t","f")</f>
        <v>f</v>
      </c>
      <c r="B2952" t="str">
        <f t="shared" si="140"/>
        <v>f</v>
      </c>
      <c r="C2952" t="str">
        <f t="shared" si="141"/>
        <v>f</v>
      </c>
      <c r="D2952" t="str">
        <f t="shared" si="142"/>
        <v>f</v>
      </c>
      <c r="E2952" t="str">
        <f>IF(COUNT(SEARCH({"04.","05.","09.","12."},CONCATENATE(P2951,U2951,AB2951,AH2951))),"t","f")</f>
        <v>f</v>
      </c>
      <c r="F2952" t="str">
        <f t="array" ref="F2952">IF(COUNT(SEARCH(HistorischeRubrieken,CONCATENATE(P2951,U2951,AB2951,AH2951))),"t","f")</f>
        <v>f</v>
      </c>
      <c r="G2952">
        <v>7</v>
      </c>
      <c r="H2952">
        <v>510054</v>
      </c>
      <c r="I2952" t="s">
        <v>2074</v>
      </c>
      <c r="J2952">
        <v>20140401</v>
      </c>
      <c r="K2952">
        <v>20150801</v>
      </c>
      <c r="M2952">
        <v>0</v>
      </c>
      <c r="N2952">
        <v>0</v>
      </c>
      <c r="O2952" t="s">
        <v>2003</v>
      </c>
      <c r="R2952">
        <v>0</v>
      </c>
      <c r="S2952" t="s">
        <v>271</v>
      </c>
      <c r="AA2952" t="s">
        <v>1611</v>
      </c>
      <c r="AC2952">
        <v>1</v>
      </c>
      <c r="AE2952">
        <v>1</v>
      </c>
      <c r="AF2952" t="s">
        <v>271</v>
      </c>
    </row>
    <row r="2953" spans="1:32" x14ac:dyDescent="0.25">
      <c r="A2953" t="str">
        <f t="array" ref="A2953">IF(COUNT(SEARCH(RubriekenHistorisch,CONCATENATE(P2952,U2952,AB2952,AH2952))),"t","f")</f>
        <v>f</v>
      </c>
      <c r="B2953" t="str">
        <f t="shared" si="140"/>
        <v>f</v>
      </c>
      <c r="C2953" t="str">
        <f t="shared" si="141"/>
        <v>f</v>
      </c>
      <c r="D2953" t="str">
        <f t="shared" si="142"/>
        <v>f</v>
      </c>
      <c r="E2953" t="str">
        <f>IF(COUNT(SEARCH({"04.","05.","09.","12."},CONCATENATE(P2952,U2952,AB2952,AH2952))),"t","f")</f>
        <v>f</v>
      </c>
      <c r="F2953" t="str">
        <f t="array" ref="F2953">IF(COUNT(SEARCH(HistorischeRubrieken,CONCATENATE(P2952,U2952,AB2952,AH2952))),"t","f")</f>
        <v>f</v>
      </c>
      <c r="G2953">
        <v>8</v>
      </c>
      <c r="H2953">
        <v>510054</v>
      </c>
      <c r="I2953" t="s">
        <v>2074</v>
      </c>
      <c r="J2953">
        <v>20150801</v>
      </c>
      <c r="M2953">
        <v>0</v>
      </c>
      <c r="N2953">
        <v>0</v>
      </c>
      <c r="O2953" t="s">
        <v>2003</v>
      </c>
      <c r="R2953">
        <v>0</v>
      </c>
      <c r="S2953" t="s">
        <v>271</v>
      </c>
      <c r="AA2953" t="s">
        <v>1613</v>
      </c>
      <c r="AC2953">
        <v>1</v>
      </c>
      <c r="AE2953">
        <v>1</v>
      </c>
      <c r="AF2953" t="s">
        <v>271</v>
      </c>
    </row>
    <row r="2954" spans="1:32" hidden="1" x14ac:dyDescent="0.25">
      <c r="A2954" t="str">
        <f t="array" ref="A2954">IF(COUNT(SEARCH(RubriekenHistorisch,CONCATENATE(P2953,U2953,AB2953,AH2953))),"t","f")</f>
        <v>f</v>
      </c>
      <c r="B2954" t="str">
        <f t="shared" si="140"/>
        <v>f</v>
      </c>
      <c r="C2954" t="str">
        <f t="shared" si="141"/>
        <v>f</v>
      </c>
      <c r="D2954" t="str">
        <f t="shared" si="142"/>
        <v>f</v>
      </c>
      <c r="E2954" t="str">
        <f>IF(COUNT(SEARCH({"04.","05.","09.","12."},CONCATENATE(P2953,U2953,AB2953,AH2953))),"t","f")</f>
        <v>f</v>
      </c>
      <c r="F2954" t="str">
        <f t="array" ref="F2954">IF(COUNT(SEARCH(HistorischeRubrieken,CONCATENATE(P2953,U2953,AB2953,AH2953))),"t","f")</f>
        <v>f</v>
      </c>
      <c r="G2954">
        <v>1</v>
      </c>
      <c r="H2954">
        <v>510055</v>
      </c>
      <c r="I2954" t="s">
        <v>2075</v>
      </c>
      <c r="J2954">
        <v>20060601</v>
      </c>
      <c r="K2954">
        <v>20071201</v>
      </c>
      <c r="M2954">
        <v>0</v>
      </c>
      <c r="N2954">
        <v>0</v>
      </c>
      <c r="O2954" t="s">
        <v>1994</v>
      </c>
      <c r="R2954">
        <v>0</v>
      </c>
      <c r="S2954" t="s">
        <v>271</v>
      </c>
      <c r="AA2954" t="s">
        <v>1995</v>
      </c>
      <c r="AC2954">
        <v>1</v>
      </c>
      <c r="AE2954">
        <v>1</v>
      </c>
      <c r="AF2954" t="s">
        <v>271</v>
      </c>
    </row>
    <row r="2955" spans="1:32" hidden="1" x14ac:dyDescent="0.25">
      <c r="A2955" t="str">
        <f t="array" ref="A2955">IF(COUNT(SEARCH(RubriekenHistorisch,CONCATENATE(P2954,U2954,AB2954,AH2954))),"t","f")</f>
        <v>f</v>
      </c>
      <c r="B2955" t="str">
        <f t="shared" si="140"/>
        <v>f</v>
      </c>
      <c r="C2955" t="str">
        <f t="shared" si="141"/>
        <v>f</v>
      </c>
      <c r="D2955" t="str">
        <f t="shared" si="142"/>
        <v>f</v>
      </c>
      <c r="E2955" t="str">
        <f>IF(COUNT(SEARCH({"04.","05.","09.","12."},CONCATENATE(P2954,U2954,AB2954,AH2954))),"t","f")</f>
        <v>f</v>
      </c>
      <c r="F2955" t="str">
        <f t="array" ref="F2955">IF(COUNT(SEARCH(HistorischeRubrieken,CONCATENATE(P2954,U2954,AB2954,AH2954))),"t","f")</f>
        <v>f</v>
      </c>
      <c r="G2955">
        <v>2</v>
      </c>
      <c r="H2955">
        <v>510055</v>
      </c>
      <c r="I2955" t="s">
        <v>2075</v>
      </c>
      <c r="J2955">
        <v>20071201</v>
      </c>
      <c r="K2955">
        <v>20100201</v>
      </c>
      <c r="M2955">
        <v>0</v>
      </c>
      <c r="N2955">
        <v>0</v>
      </c>
      <c r="O2955" t="s">
        <v>1996</v>
      </c>
      <c r="R2955">
        <v>0</v>
      </c>
      <c r="S2955" t="s">
        <v>271</v>
      </c>
      <c r="AA2955" t="s">
        <v>1997</v>
      </c>
      <c r="AC2955">
        <v>1</v>
      </c>
      <c r="AE2955">
        <v>1</v>
      </c>
      <c r="AF2955" t="s">
        <v>271</v>
      </c>
    </row>
    <row r="2956" spans="1:32" hidden="1" x14ac:dyDescent="0.25">
      <c r="A2956" t="str">
        <f t="array" ref="A2956">IF(COUNT(SEARCH(RubriekenHistorisch,CONCATENATE(P2955,U2955,AB2955,AH2955))),"t","f")</f>
        <v>f</v>
      </c>
      <c r="B2956" t="str">
        <f t="shared" si="140"/>
        <v>f</v>
      </c>
      <c r="C2956" t="str">
        <f t="shared" si="141"/>
        <v>f</v>
      </c>
      <c r="D2956" t="str">
        <f t="shared" si="142"/>
        <v>f</v>
      </c>
      <c r="E2956" t="str">
        <f>IF(COUNT(SEARCH({"04.","05.","09.","12."},CONCATENATE(P2955,U2955,AB2955,AH2955))),"t","f")</f>
        <v>f</v>
      </c>
      <c r="F2956" t="str">
        <f t="array" ref="F2956">IF(COUNT(SEARCH(HistorischeRubrieken,CONCATENATE(P2955,U2955,AB2955,AH2955))),"t","f")</f>
        <v>f</v>
      </c>
      <c r="G2956">
        <v>3</v>
      </c>
      <c r="H2956">
        <v>510055</v>
      </c>
      <c r="I2956" t="s">
        <v>2075</v>
      </c>
      <c r="J2956">
        <v>20100201</v>
      </c>
      <c r="K2956">
        <v>20120115</v>
      </c>
      <c r="M2956">
        <v>0</v>
      </c>
      <c r="N2956">
        <v>0</v>
      </c>
      <c r="O2956" t="s">
        <v>1996</v>
      </c>
      <c r="R2956">
        <v>0</v>
      </c>
      <c r="S2956" t="s">
        <v>271</v>
      </c>
      <c r="AA2956" t="s">
        <v>1998</v>
      </c>
      <c r="AC2956">
        <v>1</v>
      </c>
      <c r="AE2956">
        <v>1</v>
      </c>
      <c r="AF2956" t="s">
        <v>271</v>
      </c>
    </row>
    <row r="2957" spans="1:32" hidden="1" x14ac:dyDescent="0.25">
      <c r="A2957" t="str">
        <f t="array" ref="A2957">IF(COUNT(SEARCH(RubriekenHistorisch,CONCATENATE(P2956,U2956,AB2956,AH2956))),"t","f")</f>
        <v>f</v>
      </c>
      <c r="B2957" t="str">
        <f t="shared" si="140"/>
        <v>f</v>
      </c>
      <c r="C2957" t="str">
        <f t="shared" si="141"/>
        <v>f</v>
      </c>
      <c r="D2957" t="str">
        <f t="shared" si="142"/>
        <v>f</v>
      </c>
      <c r="E2957" t="str">
        <f>IF(COUNT(SEARCH({"04.","05.","09.","12."},CONCATENATE(P2956,U2956,AB2956,AH2956))),"t","f")</f>
        <v>f</v>
      </c>
      <c r="F2957" t="str">
        <f t="array" ref="F2957">IF(COUNT(SEARCH(HistorischeRubrieken,CONCATENATE(P2956,U2956,AB2956,AH2956))),"t","f")</f>
        <v>f</v>
      </c>
      <c r="G2957">
        <v>4</v>
      </c>
      <c r="H2957">
        <v>510055</v>
      </c>
      <c r="I2957" t="s">
        <v>2075</v>
      </c>
      <c r="J2957">
        <v>20120115</v>
      </c>
      <c r="K2957">
        <v>20120116</v>
      </c>
      <c r="M2957">
        <v>0</v>
      </c>
      <c r="N2957">
        <v>0</v>
      </c>
      <c r="O2957" t="s">
        <v>1999</v>
      </c>
      <c r="R2957">
        <v>0</v>
      </c>
      <c r="S2957" t="s">
        <v>271</v>
      </c>
      <c r="AA2957" t="s">
        <v>2000</v>
      </c>
      <c r="AC2957">
        <v>1</v>
      </c>
      <c r="AE2957">
        <v>1</v>
      </c>
      <c r="AF2957" t="s">
        <v>271</v>
      </c>
    </row>
    <row r="2958" spans="1:32" hidden="1" x14ac:dyDescent="0.25">
      <c r="A2958" t="str">
        <f t="array" ref="A2958">IF(COUNT(SEARCH(RubriekenHistorisch,CONCATENATE(P2957,U2957,AB2957,AH2957))),"t","f")</f>
        <v>f</v>
      </c>
      <c r="B2958" t="str">
        <f t="shared" si="140"/>
        <v>f</v>
      </c>
      <c r="C2958" t="str">
        <f t="shared" si="141"/>
        <v>f</v>
      </c>
      <c r="D2958" t="str">
        <f t="shared" si="142"/>
        <v>f</v>
      </c>
      <c r="E2958" t="str">
        <f>IF(COUNT(SEARCH({"04.","05.","09.","12."},CONCATENATE(P2957,U2957,AB2957,AH2957))),"t","f")</f>
        <v>f</v>
      </c>
      <c r="F2958" t="str">
        <f t="array" ref="F2958">IF(COUNT(SEARCH(HistorischeRubrieken,CONCATENATE(P2957,U2957,AB2957,AH2957))),"t","f")</f>
        <v>f</v>
      </c>
      <c r="G2958">
        <v>5</v>
      </c>
      <c r="H2958">
        <v>510055</v>
      </c>
      <c r="I2958" t="s">
        <v>2075</v>
      </c>
      <c r="J2958">
        <v>20120116</v>
      </c>
      <c r="K2958">
        <v>20120716</v>
      </c>
      <c r="M2958">
        <v>0</v>
      </c>
      <c r="N2958">
        <v>0</v>
      </c>
      <c r="O2958" t="s">
        <v>2001</v>
      </c>
      <c r="R2958">
        <v>0</v>
      </c>
      <c r="S2958" t="s">
        <v>271</v>
      </c>
      <c r="AA2958" t="s">
        <v>2000</v>
      </c>
      <c r="AC2958">
        <v>1</v>
      </c>
      <c r="AE2958">
        <v>1</v>
      </c>
      <c r="AF2958" t="s">
        <v>271</v>
      </c>
    </row>
    <row r="2959" spans="1:32" hidden="1" x14ac:dyDescent="0.25">
      <c r="A2959" t="str">
        <f t="array" ref="A2959">IF(COUNT(SEARCH(RubriekenHistorisch,CONCATENATE(P2958,U2958,AB2958,AH2958))),"t","f")</f>
        <v>f</v>
      </c>
      <c r="B2959" t="str">
        <f t="shared" si="140"/>
        <v>f</v>
      </c>
      <c r="C2959" t="str">
        <f t="shared" si="141"/>
        <v>f</v>
      </c>
      <c r="D2959" t="str">
        <f t="shared" si="142"/>
        <v>f</v>
      </c>
      <c r="E2959" t="str">
        <f>IF(COUNT(SEARCH({"04.","05.","09.","12."},CONCATENATE(P2958,U2958,AB2958,AH2958))),"t","f")</f>
        <v>f</v>
      </c>
      <c r="F2959" t="str">
        <f t="array" ref="F2959">IF(COUNT(SEARCH(HistorischeRubrieken,CONCATENATE(P2958,U2958,AB2958,AH2958))),"t","f")</f>
        <v>f</v>
      </c>
      <c r="G2959">
        <v>6</v>
      </c>
      <c r="H2959">
        <v>510055</v>
      </c>
      <c r="I2959" t="s">
        <v>2075</v>
      </c>
      <c r="J2959">
        <v>20120716</v>
      </c>
      <c r="K2959">
        <v>20140401</v>
      </c>
      <c r="M2959">
        <v>0</v>
      </c>
      <c r="N2959">
        <v>0</v>
      </c>
      <c r="O2959" t="s">
        <v>2001</v>
      </c>
      <c r="R2959">
        <v>0</v>
      </c>
      <c r="S2959" t="s">
        <v>271</v>
      </c>
      <c r="AA2959" t="s">
        <v>2000</v>
      </c>
      <c r="AC2959">
        <v>1</v>
      </c>
      <c r="AE2959">
        <v>1</v>
      </c>
      <c r="AF2959" t="s">
        <v>271</v>
      </c>
    </row>
    <row r="2960" spans="1:32" hidden="1" x14ac:dyDescent="0.25">
      <c r="A2960" t="str">
        <f t="array" ref="A2960">IF(COUNT(SEARCH(RubriekenHistorisch,CONCATENATE(P2959,U2959,AB2959,AH2959))),"t","f")</f>
        <v>f</v>
      </c>
      <c r="B2960" t="str">
        <f t="shared" si="140"/>
        <v>f</v>
      </c>
      <c r="C2960" t="str">
        <f t="shared" si="141"/>
        <v>f</v>
      </c>
      <c r="D2960" t="str">
        <f t="shared" si="142"/>
        <v>f</v>
      </c>
      <c r="E2960" t="str">
        <f>IF(COUNT(SEARCH({"04.","05.","09.","12."},CONCATENATE(P2959,U2959,AB2959,AH2959))),"t","f")</f>
        <v>f</v>
      </c>
      <c r="F2960" t="str">
        <f t="array" ref="F2960">IF(COUNT(SEARCH(HistorischeRubrieken,CONCATENATE(P2959,U2959,AB2959,AH2959))),"t","f")</f>
        <v>f</v>
      </c>
      <c r="G2960">
        <v>7</v>
      </c>
      <c r="H2960">
        <v>510055</v>
      </c>
      <c r="I2960" t="s">
        <v>2075</v>
      </c>
      <c r="J2960">
        <v>20140401</v>
      </c>
      <c r="K2960">
        <v>20150801</v>
      </c>
      <c r="M2960">
        <v>0</v>
      </c>
      <c r="N2960">
        <v>0</v>
      </c>
      <c r="O2960" t="s">
        <v>2003</v>
      </c>
      <c r="R2960">
        <v>0</v>
      </c>
      <c r="S2960" t="s">
        <v>271</v>
      </c>
      <c r="AA2960" t="s">
        <v>1611</v>
      </c>
      <c r="AC2960">
        <v>1</v>
      </c>
      <c r="AE2960">
        <v>1</v>
      </c>
      <c r="AF2960" t="s">
        <v>271</v>
      </c>
    </row>
    <row r="2961" spans="1:32" x14ac:dyDescent="0.25">
      <c r="A2961" t="str">
        <f t="array" ref="A2961">IF(COUNT(SEARCH(RubriekenHistorisch,CONCATENATE(P2960,U2960,AB2960,AH2960))),"t","f")</f>
        <v>f</v>
      </c>
      <c r="B2961" t="str">
        <f t="shared" si="140"/>
        <v>f</v>
      </c>
      <c r="C2961" t="str">
        <f t="shared" si="141"/>
        <v>f</v>
      </c>
      <c r="D2961" t="str">
        <f t="shared" si="142"/>
        <v>f</v>
      </c>
      <c r="E2961" t="str">
        <f>IF(COUNT(SEARCH({"04.","05.","09.","12."},CONCATENATE(P2960,U2960,AB2960,AH2960))),"t","f")</f>
        <v>f</v>
      </c>
      <c r="F2961" t="str">
        <f t="array" ref="F2961">IF(COUNT(SEARCH(HistorischeRubrieken,CONCATENATE(P2960,U2960,AB2960,AH2960))),"t","f")</f>
        <v>f</v>
      </c>
      <c r="G2961">
        <v>8</v>
      </c>
      <c r="H2961">
        <v>510055</v>
      </c>
      <c r="I2961" t="s">
        <v>2075</v>
      </c>
      <c r="J2961">
        <v>20150801</v>
      </c>
      <c r="M2961">
        <v>0</v>
      </c>
      <c r="N2961">
        <v>0</v>
      </c>
      <c r="O2961" t="s">
        <v>2003</v>
      </c>
      <c r="R2961">
        <v>0</v>
      </c>
      <c r="S2961" t="s">
        <v>271</v>
      </c>
      <c r="AA2961" t="s">
        <v>1613</v>
      </c>
      <c r="AC2961">
        <v>1</v>
      </c>
      <c r="AE2961">
        <v>1</v>
      </c>
      <c r="AF2961" t="s">
        <v>271</v>
      </c>
    </row>
    <row r="2962" spans="1:32" hidden="1" x14ac:dyDescent="0.25">
      <c r="A2962" t="str">
        <f t="array" ref="A2962">IF(COUNT(SEARCH(RubriekenHistorisch,CONCATENATE(P2961,U2961,AB2961,AH2961))),"t","f")</f>
        <v>f</v>
      </c>
      <c r="B2962" t="str">
        <f t="shared" si="140"/>
        <v>f</v>
      </c>
      <c r="C2962" t="str">
        <f t="shared" si="141"/>
        <v>f</v>
      </c>
      <c r="D2962" t="str">
        <f t="shared" si="142"/>
        <v>f</v>
      </c>
      <c r="E2962" t="str">
        <f>IF(COUNT(SEARCH({"04.","05.","09.","12."},CONCATENATE(P2961,U2961,AB2961,AH2961))),"t","f")</f>
        <v>f</v>
      </c>
      <c r="F2962" t="str">
        <f t="array" ref="F2962">IF(COUNT(SEARCH(HistorischeRubrieken,CONCATENATE(P2961,U2961,AB2961,AH2961))),"t","f")</f>
        <v>f</v>
      </c>
      <c r="G2962">
        <v>1</v>
      </c>
      <c r="H2962">
        <v>510056</v>
      </c>
      <c r="I2962" t="s">
        <v>2076</v>
      </c>
      <c r="J2962">
        <v>19980201</v>
      </c>
      <c r="K2962">
        <v>20010401</v>
      </c>
      <c r="M2962">
        <v>0</v>
      </c>
      <c r="N2962">
        <v>0</v>
      </c>
      <c r="O2962" t="s">
        <v>1992</v>
      </c>
      <c r="R2962">
        <v>0</v>
      </c>
      <c r="S2962" t="s">
        <v>271</v>
      </c>
      <c r="AA2962" t="s">
        <v>1993</v>
      </c>
      <c r="AC2962">
        <v>1</v>
      </c>
      <c r="AE2962">
        <v>1</v>
      </c>
      <c r="AF2962" t="s">
        <v>271</v>
      </c>
    </row>
    <row r="2963" spans="1:32" hidden="1" x14ac:dyDescent="0.25">
      <c r="A2963" t="str">
        <f t="array" ref="A2963">IF(COUNT(SEARCH(RubriekenHistorisch,CONCATENATE(P2962,U2962,AB2962,AH2962))),"t","f")</f>
        <v>f</v>
      </c>
      <c r="B2963" t="str">
        <f t="shared" si="140"/>
        <v>f</v>
      </c>
      <c r="C2963" t="str">
        <f t="shared" si="141"/>
        <v>f</v>
      </c>
      <c r="D2963" t="str">
        <f t="shared" si="142"/>
        <v>f</v>
      </c>
      <c r="E2963" t="str">
        <f>IF(COUNT(SEARCH({"04.","05.","09.","12."},CONCATENATE(P2962,U2962,AB2962,AH2962))),"t","f")</f>
        <v>f</v>
      </c>
      <c r="F2963" t="str">
        <f t="array" ref="F2963">IF(COUNT(SEARCH(HistorischeRubrieken,CONCATENATE(P2962,U2962,AB2962,AH2962))),"t","f")</f>
        <v>f</v>
      </c>
      <c r="G2963">
        <v>2</v>
      </c>
      <c r="H2963">
        <v>510056</v>
      </c>
      <c r="I2963" t="s">
        <v>2076</v>
      </c>
      <c r="J2963">
        <v>20010401</v>
      </c>
      <c r="K2963">
        <v>20071201</v>
      </c>
      <c r="M2963">
        <v>0</v>
      </c>
      <c r="N2963">
        <v>0</v>
      </c>
      <c r="O2963" t="s">
        <v>1994</v>
      </c>
      <c r="R2963">
        <v>0</v>
      </c>
      <c r="S2963" t="s">
        <v>271</v>
      </c>
      <c r="AA2963" t="s">
        <v>1995</v>
      </c>
      <c r="AC2963">
        <v>1</v>
      </c>
      <c r="AE2963">
        <v>1</v>
      </c>
      <c r="AF2963" t="s">
        <v>271</v>
      </c>
    </row>
    <row r="2964" spans="1:32" hidden="1" x14ac:dyDescent="0.25">
      <c r="A2964" t="str">
        <f t="array" ref="A2964">IF(COUNT(SEARCH(RubriekenHistorisch,CONCATENATE(P2963,U2963,AB2963,AH2963))),"t","f")</f>
        <v>f</v>
      </c>
      <c r="B2964" t="str">
        <f t="shared" si="140"/>
        <v>f</v>
      </c>
      <c r="C2964" t="str">
        <f t="shared" si="141"/>
        <v>f</v>
      </c>
      <c r="D2964" t="str">
        <f t="shared" si="142"/>
        <v>f</v>
      </c>
      <c r="E2964" t="str">
        <f>IF(COUNT(SEARCH({"04.","05.","09.","12."},CONCATENATE(P2963,U2963,AB2963,AH2963))),"t","f")</f>
        <v>f</v>
      </c>
      <c r="F2964" t="str">
        <f t="array" ref="F2964">IF(COUNT(SEARCH(HistorischeRubrieken,CONCATENATE(P2963,U2963,AB2963,AH2963))),"t","f")</f>
        <v>f</v>
      </c>
      <c r="G2964">
        <v>3</v>
      </c>
      <c r="H2964">
        <v>510056</v>
      </c>
      <c r="I2964" t="s">
        <v>2076</v>
      </c>
      <c r="J2964">
        <v>20071201</v>
      </c>
      <c r="K2964">
        <v>20100201</v>
      </c>
      <c r="M2964">
        <v>0</v>
      </c>
      <c r="N2964">
        <v>0</v>
      </c>
      <c r="O2964" t="s">
        <v>1996</v>
      </c>
      <c r="R2964">
        <v>0</v>
      </c>
      <c r="S2964" t="s">
        <v>271</v>
      </c>
      <c r="AA2964" t="s">
        <v>1997</v>
      </c>
      <c r="AC2964">
        <v>1</v>
      </c>
      <c r="AE2964">
        <v>1</v>
      </c>
      <c r="AF2964" t="s">
        <v>271</v>
      </c>
    </row>
    <row r="2965" spans="1:32" hidden="1" x14ac:dyDescent="0.25">
      <c r="A2965" t="str">
        <f t="array" ref="A2965">IF(COUNT(SEARCH(RubriekenHistorisch,CONCATENATE(P2964,U2964,AB2964,AH2964))),"t","f")</f>
        <v>f</v>
      </c>
      <c r="B2965" t="str">
        <f t="shared" si="140"/>
        <v>f</v>
      </c>
      <c r="C2965" t="str">
        <f t="shared" si="141"/>
        <v>f</v>
      </c>
      <c r="D2965" t="str">
        <f t="shared" si="142"/>
        <v>f</v>
      </c>
      <c r="E2965" t="str">
        <f>IF(COUNT(SEARCH({"04.","05.","09.","12."},CONCATENATE(P2964,U2964,AB2964,AH2964))),"t","f")</f>
        <v>f</v>
      </c>
      <c r="F2965" t="str">
        <f t="array" ref="F2965">IF(COUNT(SEARCH(HistorischeRubrieken,CONCATENATE(P2964,U2964,AB2964,AH2964))),"t","f")</f>
        <v>f</v>
      </c>
      <c r="G2965">
        <v>4</v>
      </c>
      <c r="H2965">
        <v>510056</v>
      </c>
      <c r="I2965" t="s">
        <v>2076</v>
      </c>
      <c r="J2965">
        <v>20100201</v>
      </c>
      <c r="K2965">
        <v>20120115</v>
      </c>
      <c r="M2965">
        <v>0</v>
      </c>
      <c r="N2965">
        <v>0</v>
      </c>
      <c r="O2965" t="s">
        <v>1996</v>
      </c>
      <c r="R2965">
        <v>0</v>
      </c>
      <c r="S2965" t="s">
        <v>271</v>
      </c>
      <c r="AA2965" t="s">
        <v>1998</v>
      </c>
      <c r="AC2965">
        <v>1</v>
      </c>
      <c r="AE2965">
        <v>1</v>
      </c>
      <c r="AF2965" t="s">
        <v>271</v>
      </c>
    </row>
    <row r="2966" spans="1:32" hidden="1" x14ac:dyDescent="0.25">
      <c r="A2966" t="str">
        <f t="array" ref="A2966">IF(COUNT(SEARCH(RubriekenHistorisch,CONCATENATE(P2965,U2965,AB2965,AH2965))),"t","f")</f>
        <v>f</v>
      </c>
      <c r="B2966" t="str">
        <f t="shared" si="140"/>
        <v>f</v>
      </c>
      <c r="C2966" t="str">
        <f t="shared" si="141"/>
        <v>f</v>
      </c>
      <c r="D2966" t="str">
        <f t="shared" si="142"/>
        <v>f</v>
      </c>
      <c r="E2966" t="str">
        <f>IF(COUNT(SEARCH({"04.","05.","09.","12."},CONCATENATE(P2965,U2965,AB2965,AH2965))),"t","f")</f>
        <v>f</v>
      </c>
      <c r="F2966" t="str">
        <f t="array" ref="F2966">IF(COUNT(SEARCH(HistorischeRubrieken,CONCATENATE(P2965,U2965,AB2965,AH2965))),"t","f")</f>
        <v>f</v>
      </c>
      <c r="G2966">
        <v>5</v>
      </c>
      <c r="H2966">
        <v>510056</v>
      </c>
      <c r="I2966" t="s">
        <v>2076</v>
      </c>
      <c r="J2966">
        <v>20120115</v>
      </c>
      <c r="K2966">
        <v>20120116</v>
      </c>
      <c r="M2966">
        <v>0</v>
      </c>
      <c r="N2966">
        <v>0</v>
      </c>
      <c r="O2966" t="s">
        <v>1999</v>
      </c>
      <c r="R2966">
        <v>0</v>
      </c>
      <c r="S2966" t="s">
        <v>271</v>
      </c>
      <c r="AA2966" t="s">
        <v>2000</v>
      </c>
      <c r="AC2966">
        <v>1</v>
      </c>
      <c r="AE2966">
        <v>1</v>
      </c>
      <c r="AF2966" t="s">
        <v>271</v>
      </c>
    </row>
    <row r="2967" spans="1:32" hidden="1" x14ac:dyDescent="0.25">
      <c r="A2967" t="str">
        <f t="array" ref="A2967">IF(COUNT(SEARCH(RubriekenHistorisch,CONCATENATE(P2966,U2966,AB2966,AH2966))),"t","f")</f>
        <v>f</v>
      </c>
      <c r="B2967" t="str">
        <f t="shared" si="140"/>
        <v>f</v>
      </c>
      <c r="C2967" t="str">
        <f t="shared" si="141"/>
        <v>f</v>
      </c>
      <c r="D2967" t="str">
        <f t="shared" si="142"/>
        <v>f</v>
      </c>
      <c r="E2967" t="str">
        <f>IF(COUNT(SEARCH({"04.","05.","09.","12."},CONCATENATE(P2966,U2966,AB2966,AH2966))),"t","f")</f>
        <v>f</v>
      </c>
      <c r="F2967" t="str">
        <f t="array" ref="F2967">IF(COUNT(SEARCH(HistorischeRubrieken,CONCATENATE(P2966,U2966,AB2966,AH2966))),"t","f")</f>
        <v>f</v>
      </c>
      <c r="G2967">
        <v>6</v>
      </c>
      <c r="H2967">
        <v>510056</v>
      </c>
      <c r="I2967" t="s">
        <v>2076</v>
      </c>
      <c r="J2967">
        <v>20120116</v>
      </c>
      <c r="K2967">
        <v>20120716</v>
      </c>
      <c r="M2967">
        <v>0</v>
      </c>
      <c r="N2967">
        <v>0</v>
      </c>
      <c r="O2967" t="s">
        <v>2001</v>
      </c>
      <c r="R2967">
        <v>0</v>
      </c>
      <c r="S2967" t="s">
        <v>271</v>
      </c>
      <c r="AA2967" t="s">
        <v>2000</v>
      </c>
      <c r="AC2967">
        <v>1</v>
      </c>
      <c r="AE2967">
        <v>1</v>
      </c>
      <c r="AF2967" t="s">
        <v>271</v>
      </c>
    </row>
    <row r="2968" spans="1:32" hidden="1" x14ac:dyDescent="0.25">
      <c r="A2968" t="str">
        <f t="array" ref="A2968">IF(COUNT(SEARCH(RubriekenHistorisch,CONCATENATE(P2967,U2967,AB2967,AH2967))),"t","f")</f>
        <v>f</v>
      </c>
      <c r="B2968" t="str">
        <f t="shared" si="140"/>
        <v>f</v>
      </c>
      <c r="C2968" t="str">
        <f t="shared" si="141"/>
        <v>f</v>
      </c>
      <c r="D2968" t="str">
        <f t="shared" si="142"/>
        <v>f</v>
      </c>
      <c r="E2968" t="str">
        <f>IF(COUNT(SEARCH({"04.","05.","09.","12."},CONCATENATE(P2967,U2967,AB2967,AH2967))),"t","f")</f>
        <v>f</v>
      </c>
      <c r="F2968" t="str">
        <f t="array" ref="F2968">IF(COUNT(SEARCH(HistorischeRubrieken,CONCATENATE(P2967,U2967,AB2967,AH2967))),"t","f")</f>
        <v>f</v>
      </c>
      <c r="G2968">
        <v>7</v>
      </c>
      <c r="H2968">
        <v>510056</v>
      </c>
      <c r="I2968" t="s">
        <v>2076</v>
      </c>
      <c r="J2968">
        <v>20120716</v>
      </c>
      <c r="K2968">
        <v>20140401</v>
      </c>
      <c r="M2968">
        <v>0</v>
      </c>
      <c r="N2968">
        <v>0</v>
      </c>
      <c r="O2968" t="s">
        <v>2001</v>
      </c>
      <c r="R2968">
        <v>0</v>
      </c>
      <c r="S2968" t="s">
        <v>271</v>
      </c>
      <c r="AA2968" t="s">
        <v>2000</v>
      </c>
      <c r="AC2968">
        <v>1</v>
      </c>
      <c r="AE2968">
        <v>1</v>
      </c>
      <c r="AF2968" t="s">
        <v>271</v>
      </c>
    </row>
    <row r="2969" spans="1:32" hidden="1" x14ac:dyDescent="0.25">
      <c r="A2969" t="str">
        <f t="array" ref="A2969">IF(COUNT(SEARCH(RubriekenHistorisch,CONCATENATE(P2968,U2968,AB2968,AH2968))),"t","f")</f>
        <v>f</v>
      </c>
      <c r="B2969" t="str">
        <f t="shared" si="140"/>
        <v>f</v>
      </c>
      <c r="C2969" t="str">
        <f t="shared" si="141"/>
        <v>f</v>
      </c>
      <c r="D2969" t="str">
        <f t="shared" si="142"/>
        <v>f</v>
      </c>
      <c r="E2969" t="str">
        <f>IF(COUNT(SEARCH({"04.","05.","09.","12."},CONCATENATE(P2968,U2968,AB2968,AH2968))),"t","f")</f>
        <v>f</v>
      </c>
      <c r="F2969" t="str">
        <f t="array" ref="F2969">IF(COUNT(SEARCH(HistorischeRubrieken,CONCATENATE(P2968,U2968,AB2968,AH2968))),"t","f")</f>
        <v>f</v>
      </c>
      <c r="G2969">
        <v>8</v>
      </c>
      <c r="H2969">
        <v>510056</v>
      </c>
      <c r="I2969" t="s">
        <v>2076</v>
      </c>
      <c r="J2969">
        <v>20140401</v>
      </c>
      <c r="K2969">
        <v>20150801</v>
      </c>
      <c r="M2969">
        <v>0</v>
      </c>
      <c r="N2969">
        <v>0</v>
      </c>
      <c r="O2969" t="s">
        <v>2003</v>
      </c>
      <c r="R2969">
        <v>0</v>
      </c>
      <c r="S2969" t="s">
        <v>271</v>
      </c>
      <c r="AA2969" t="s">
        <v>1611</v>
      </c>
      <c r="AC2969">
        <v>1</v>
      </c>
      <c r="AE2969">
        <v>1</v>
      </c>
      <c r="AF2969" t="s">
        <v>271</v>
      </c>
    </row>
    <row r="2970" spans="1:32" x14ac:dyDescent="0.25">
      <c r="A2970" t="str">
        <f t="array" ref="A2970">IF(COUNT(SEARCH(RubriekenHistorisch,CONCATENATE(P2969,U2969,AB2969,AH2969))),"t","f")</f>
        <v>f</v>
      </c>
      <c r="B2970" t="str">
        <f t="shared" si="140"/>
        <v>f</v>
      </c>
      <c r="C2970" t="str">
        <f t="shared" si="141"/>
        <v>f</v>
      </c>
      <c r="D2970" t="str">
        <f t="shared" si="142"/>
        <v>f</v>
      </c>
      <c r="E2970" t="str">
        <f>IF(COUNT(SEARCH({"04.","05.","09.","12."},CONCATENATE(P2969,U2969,AB2969,AH2969))),"t","f")</f>
        <v>f</v>
      </c>
      <c r="F2970" t="str">
        <f t="array" ref="F2970">IF(COUNT(SEARCH(HistorischeRubrieken,CONCATENATE(P2969,U2969,AB2969,AH2969))),"t","f")</f>
        <v>f</v>
      </c>
      <c r="G2970">
        <v>9</v>
      </c>
      <c r="H2970">
        <v>510056</v>
      </c>
      <c r="I2970" t="s">
        <v>2076</v>
      </c>
      <c r="J2970">
        <v>20150801</v>
      </c>
      <c r="M2970">
        <v>0</v>
      </c>
      <c r="N2970">
        <v>0</v>
      </c>
      <c r="O2970" t="s">
        <v>2003</v>
      </c>
      <c r="R2970">
        <v>0</v>
      </c>
      <c r="S2970" t="s">
        <v>271</v>
      </c>
      <c r="AA2970" t="s">
        <v>1613</v>
      </c>
      <c r="AC2970">
        <v>1</v>
      </c>
      <c r="AE2970">
        <v>1</v>
      </c>
      <c r="AF2970" t="s">
        <v>271</v>
      </c>
    </row>
    <row r="2971" spans="1:32" hidden="1" x14ac:dyDescent="0.25">
      <c r="A2971" t="str">
        <f t="array" ref="A2971">IF(COUNT(SEARCH(RubriekenHistorisch,CONCATENATE(P2970,U2970,AB2970,AH2970))),"t","f")</f>
        <v>f</v>
      </c>
      <c r="B2971" t="str">
        <f t="shared" si="140"/>
        <v>f</v>
      </c>
      <c r="C2971" t="str">
        <f t="shared" si="141"/>
        <v>f</v>
      </c>
      <c r="D2971" t="str">
        <f t="shared" si="142"/>
        <v>f</v>
      </c>
      <c r="E2971" t="str">
        <f>IF(COUNT(SEARCH({"04.","05.","09.","12."},CONCATENATE(P2970,U2970,AB2970,AH2970))),"t","f")</f>
        <v>f</v>
      </c>
      <c r="F2971" t="str">
        <f t="array" ref="F2971">IF(COUNT(SEARCH(HistorischeRubrieken,CONCATENATE(P2970,U2970,AB2970,AH2970))),"t","f")</f>
        <v>f</v>
      </c>
      <c r="G2971">
        <v>1</v>
      </c>
      <c r="H2971">
        <v>510057</v>
      </c>
      <c r="I2971" t="s">
        <v>2077</v>
      </c>
      <c r="J2971">
        <v>19980201</v>
      </c>
      <c r="K2971">
        <v>20010401</v>
      </c>
      <c r="M2971">
        <v>0</v>
      </c>
      <c r="N2971">
        <v>0</v>
      </c>
      <c r="O2971" t="s">
        <v>1992</v>
      </c>
      <c r="R2971">
        <v>0</v>
      </c>
      <c r="S2971" t="s">
        <v>271</v>
      </c>
      <c r="AA2971" t="s">
        <v>1993</v>
      </c>
      <c r="AC2971">
        <v>1</v>
      </c>
      <c r="AE2971">
        <v>1</v>
      </c>
      <c r="AF2971" t="s">
        <v>271</v>
      </c>
    </row>
    <row r="2972" spans="1:32" hidden="1" x14ac:dyDescent="0.25">
      <c r="A2972" t="str">
        <f t="array" ref="A2972">IF(COUNT(SEARCH(RubriekenHistorisch,CONCATENATE(P2971,U2971,AB2971,AH2971))),"t","f")</f>
        <v>f</v>
      </c>
      <c r="B2972" t="str">
        <f t="shared" si="140"/>
        <v>f</v>
      </c>
      <c r="C2972" t="str">
        <f t="shared" si="141"/>
        <v>f</v>
      </c>
      <c r="D2972" t="str">
        <f t="shared" si="142"/>
        <v>f</v>
      </c>
      <c r="E2972" t="str">
        <f>IF(COUNT(SEARCH({"04.","05.","09.","12."},CONCATENATE(P2971,U2971,AB2971,AH2971))),"t","f")</f>
        <v>f</v>
      </c>
      <c r="F2972" t="str">
        <f t="array" ref="F2972">IF(COUNT(SEARCH(HistorischeRubrieken,CONCATENATE(P2971,U2971,AB2971,AH2971))),"t","f")</f>
        <v>f</v>
      </c>
      <c r="G2972">
        <v>2</v>
      </c>
      <c r="H2972">
        <v>510057</v>
      </c>
      <c r="I2972" t="s">
        <v>2077</v>
      </c>
      <c r="J2972">
        <v>20010401</v>
      </c>
      <c r="K2972">
        <v>20010901</v>
      </c>
      <c r="M2972">
        <v>0</v>
      </c>
      <c r="N2972">
        <v>0</v>
      </c>
      <c r="O2972" t="s">
        <v>1994</v>
      </c>
      <c r="R2972">
        <v>0</v>
      </c>
      <c r="S2972" t="s">
        <v>271</v>
      </c>
      <c r="AA2972" t="s">
        <v>1995</v>
      </c>
      <c r="AC2972">
        <v>1</v>
      </c>
      <c r="AE2972">
        <v>1</v>
      </c>
      <c r="AF2972" t="s">
        <v>271</v>
      </c>
    </row>
    <row r="2973" spans="1:32" hidden="1" x14ac:dyDescent="0.25">
      <c r="A2973" t="str">
        <f t="array" ref="A2973">IF(COUNT(SEARCH(RubriekenHistorisch,CONCATENATE(P2972,U2972,AB2972,AH2972))),"t","f")</f>
        <v>f</v>
      </c>
      <c r="B2973" t="str">
        <f t="shared" si="140"/>
        <v>f</v>
      </c>
      <c r="C2973" t="str">
        <f t="shared" si="141"/>
        <v>f</v>
      </c>
      <c r="D2973" t="str">
        <f t="shared" si="142"/>
        <v>f</v>
      </c>
      <c r="E2973" t="str">
        <f>IF(COUNT(SEARCH({"04.","05.","09.","12."},CONCATENATE(P2972,U2972,AB2972,AH2972))),"t","f")</f>
        <v>f</v>
      </c>
      <c r="F2973" t="str">
        <f t="array" ref="F2973">IF(COUNT(SEARCH(HistorischeRubrieken,CONCATENATE(P2972,U2972,AB2972,AH2972))),"t","f")</f>
        <v>f</v>
      </c>
      <c r="G2973">
        <v>3</v>
      </c>
      <c r="H2973">
        <v>510057</v>
      </c>
      <c r="I2973" t="s">
        <v>2078</v>
      </c>
      <c r="J2973">
        <v>20010901</v>
      </c>
      <c r="K2973">
        <v>20071201</v>
      </c>
      <c r="M2973">
        <v>0</v>
      </c>
      <c r="N2973">
        <v>0</v>
      </c>
      <c r="O2973" t="s">
        <v>1994</v>
      </c>
      <c r="R2973">
        <v>0</v>
      </c>
      <c r="S2973" t="s">
        <v>271</v>
      </c>
      <c r="AA2973" t="s">
        <v>1995</v>
      </c>
      <c r="AC2973">
        <v>1</v>
      </c>
      <c r="AE2973">
        <v>1</v>
      </c>
      <c r="AF2973" t="s">
        <v>271</v>
      </c>
    </row>
    <row r="2974" spans="1:32" hidden="1" x14ac:dyDescent="0.25">
      <c r="A2974" t="str">
        <f t="array" ref="A2974">IF(COUNT(SEARCH(RubriekenHistorisch,CONCATENATE(P2973,U2973,AB2973,AH2973))),"t","f")</f>
        <v>f</v>
      </c>
      <c r="B2974" t="str">
        <f t="shared" si="140"/>
        <v>f</v>
      </c>
      <c r="C2974" t="str">
        <f t="shared" si="141"/>
        <v>f</v>
      </c>
      <c r="D2974" t="str">
        <f t="shared" si="142"/>
        <v>f</v>
      </c>
      <c r="E2974" t="str">
        <f>IF(COUNT(SEARCH({"04.","05.","09.","12."},CONCATENATE(P2973,U2973,AB2973,AH2973))),"t","f")</f>
        <v>f</v>
      </c>
      <c r="F2974" t="str">
        <f t="array" ref="F2974">IF(COUNT(SEARCH(HistorischeRubrieken,CONCATENATE(P2973,U2973,AB2973,AH2973))),"t","f")</f>
        <v>f</v>
      </c>
      <c r="G2974">
        <v>4</v>
      </c>
      <c r="H2974">
        <v>510057</v>
      </c>
      <c r="I2974" t="s">
        <v>2078</v>
      </c>
      <c r="J2974">
        <v>20071201</v>
      </c>
      <c r="K2974">
        <v>20100201</v>
      </c>
      <c r="M2974">
        <v>0</v>
      </c>
      <c r="N2974">
        <v>0</v>
      </c>
      <c r="O2974" t="s">
        <v>1996</v>
      </c>
      <c r="R2974">
        <v>0</v>
      </c>
      <c r="S2974" t="s">
        <v>271</v>
      </c>
      <c r="AA2974" t="s">
        <v>1997</v>
      </c>
      <c r="AC2974">
        <v>1</v>
      </c>
      <c r="AE2974">
        <v>1</v>
      </c>
      <c r="AF2974" t="s">
        <v>271</v>
      </c>
    </row>
    <row r="2975" spans="1:32" hidden="1" x14ac:dyDescent="0.25">
      <c r="A2975" t="str">
        <f t="array" ref="A2975">IF(COUNT(SEARCH(RubriekenHistorisch,CONCATENATE(P2974,U2974,AB2974,AH2974))),"t","f")</f>
        <v>f</v>
      </c>
      <c r="B2975" t="str">
        <f t="shared" si="140"/>
        <v>f</v>
      </c>
      <c r="C2975" t="str">
        <f t="shared" si="141"/>
        <v>f</v>
      </c>
      <c r="D2975" t="str">
        <f t="shared" si="142"/>
        <v>f</v>
      </c>
      <c r="E2975" t="str">
        <f>IF(COUNT(SEARCH({"04.","05.","09.","12."},CONCATENATE(P2974,U2974,AB2974,AH2974))),"t","f")</f>
        <v>f</v>
      </c>
      <c r="F2975" t="str">
        <f t="array" ref="F2975">IF(COUNT(SEARCH(HistorischeRubrieken,CONCATENATE(P2974,U2974,AB2974,AH2974))),"t","f")</f>
        <v>f</v>
      </c>
      <c r="G2975">
        <v>5</v>
      </c>
      <c r="H2975">
        <v>510057</v>
      </c>
      <c r="I2975" t="s">
        <v>2078</v>
      </c>
      <c r="J2975">
        <v>20100201</v>
      </c>
      <c r="K2975">
        <v>20120115</v>
      </c>
      <c r="M2975">
        <v>0</v>
      </c>
      <c r="N2975">
        <v>0</v>
      </c>
      <c r="O2975" t="s">
        <v>1996</v>
      </c>
      <c r="R2975">
        <v>0</v>
      </c>
      <c r="S2975" t="s">
        <v>271</v>
      </c>
      <c r="AA2975" t="s">
        <v>1998</v>
      </c>
      <c r="AC2975">
        <v>1</v>
      </c>
      <c r="AE2975">
        <v>1</v>
      </c>
      <c r="AF2975" t="s">
        <v>271</v>
      </c>
    </row>
    <row r="2976" spans="1:32" hidden="1" x14ac:dyDescent="0.25">
      <c r="A2976" t="str">
        <f t="array" ref="A2976">IF(COUNT(SEARCH(RubriekenHistorisch,CONCATENATE(P2975,U2975,AB2975,AH2975))),"t","f")</f>
        <v>f</v>
      </c>
      <c r="B2976" t="str">
        <f t="shared" si="140"/>
        <v>f</v>
      </c>
      <c r="C2976" t="str">
        <f t="shared" si="141"/>
        <v>f</v>
      </c>
      <c r="D2976" t="str">
        <f t="shared" si="142"/>
        <v>f</v>
      </c>
      <c r="E2976" t="str">
        <f>IF(COUNT(SEARCH({"04.","05.","09.","12."},CONCATENATE(P2975,U2975,AB2975,AH2975))),"t","f")</f>
        <v>f</v>
      </c>
      <c r="F2976" t="str">
        <f t="array" ref="F2976">IF(COUNT(SEARCH(HistorischeRubrieken,CONCATENATE(P2975,U2975,AB2975,AH2975))),"t","f")</f>
        <v>f</v>
      </c>
      <c r="G2976">
        <v>6</v>
      </c>
      <c r="H2976">
        <v>510057</v>
      </c>
      <c r="I2976" t="s">
        <v>2078</v>
      </c>
      <c r="J2976">
        <v>20120115</v>
      </c>
      <c r="K2976">
        <v>20120116</v>
      </c>
      <c r="M2976">
        <v>0</v>
      </c>
      <c r="N2976">
        <v>0</v>
      </c>
      <c r="O2976" t="s">
        <v>1999</v>
      </c>
      <c r="R2976">
        <v>0</v>
      </c>
      <c r="S2976" t="s">
        <v>271</v>
      </c>
      <c r="AA2976" t="s">
        <v>2000</v>
      </c>
      <c r="AC2976">
        <v>1</v>
      </c>
      <c r="AE2976">
        <v>1</v>
      </c>
      <c r="AF2976" t="s">
        <v>271</v>
      </c>
    </row>
    <row r="2977" spans="1:32" hidden="1" x14ac:dyDescent="0.25">
      <c r="A2977" t="str">
        <f t="array" ref="A2977">IF(COUNT(SEARCH(RubriekenHistorisch,CONCATENATE(P2976,U2976,AB2976,AH2976))),"t","f")</f>
        <v>f</v>
      </c>
      <c r="B2977" t="str">
        <f t="shared" si="140"/>
        <v>f</v>
      </c>
      <c r="C2977" t="str">
        <f t="shared" si="141"/>
        <v>f</v>
      </c>
      <c r="D2977" t="str">
        <f t="shared" si="142"/>
        <v>f</v>
      </c>
      <c r="E2977" t="str">
        <f>IF(COUNT(SEARCH({"04.","05.","09.","12."},CONCATENATE(P2976,U2976,AB2976,AH2976))),"t","f")</f>
        <v>f</v>
      </c>
      <c r="F2977" t="str">
        <f t="array" ref="F2977">IF(COUNT(SEARCH(HistorischeRubrieken,CONCATENATE(P2976,U2976,AB2976,AH2976))),"t","f")</f>
        <v>f</v>
      </c>
      <c r="G2977">
        <v>7</v>
      </c>
      <c r="H2977">
        <v>510057</v>
      </c>
      <c r="I2977" t="s">
        <v>2078</v>
      </c>
      <c r="J2977">
        <v>20120116</v>
      </c>
      <c r="K2977">
        <v>20120903</v>
      </c>
      <c r="M2977">
        <v>0</v>
      </c>
      <c r="N2977">
        <v>0</v>
      </c>
      <c r="O2977" t="s">
        <v>2001</v>
      </c>
      <c r="R2977">
        <v>0</v>
      </c>
      <c r="S2977" t="s">
        <v>271</v>
      </c>
      <c r="AA2977" t="s">
        <v>2000</v>
      </c>
      <c r="AC2977">
        <v>1</v>
      </c>
      <c r="AE2977">
        <v>1</v>
      </c>
      <c r="AF2977" t="s">
        <v>271</v>
      </c>
    </row>
    <row r="2978" spans="1:32" hidden="1" x14ac:dyDescent="0.25">
      <c r="A2978" t="str">
        <f t="array" ref="A2978">IF(COUNT(SEARCH(RubriekenHistorisch,CONCATENATE(P2977,U2977,AB2977,AH2977))),"t","f")</f>
        <v>f</v>
      </c>
      <c r="B2978" t="str">
        <f t="shared" si="140"/>
        <v>f</v>
      </c>
      <c r="C2978" t="str">
        <f t="shared" si="141"/>
        <v>f</v>
      </c>
      <c r="D2978" t="str">
        <f t="shared" si="142"/>
        <v>f</v>
      </c>
      <c r="E2978" t="str">
        <f>IF(COUNT(SEARCH({"04.","05.","09.","12."},CONCATENATE(P2977,U2977,AB2977,AH2977))),"t","f")</f>
        <v>f</v>
      </c>
      <c r="F2978" t="str">
        <f t="array" ref="F2978">IF(COUNT(SEARCH(HistorischeRubrieken,CONCATENATE(P2977,U2977,AB2977,AH2977))),"t","f")</f>
        <v>f</v>
      </c>
      <c r="G2978">
        <v>8</v>
      </c>
      <c r="H2978">
        <v>510057</v>
      </c>
      <c r="I2978" t="s">
        <v>2078</v>
      </c>
      <c r="J2978">
        <v>20120903</v>
      </c>
      <c r="K2978">
        <v>20140401</v>
      </c>
      <c r="M2978">
        <v>0</v>
      </c>
      <c r="N2978">
        <v>0</v>
      </c>
      <c r="O2978" t="s">
        <v>2001</v>
      </c>
      <c r="R2978">
        <v>0</v>
      </c>
      <c r="S2978" t="s">
        <v>271</v>
      </c>
      <c r="AA2978" t="s">
        <v>2000</v>
      </c>
      <c r="AC2978">
        <v>1</v>
      </c>
      <c r="AE2978">
        <v>1</v>
      </c>
      <c r="AF2978" t="s">
        <v>271</v>
      </c>
    </row>
    <row r="2979" spans="1:32" hidden="1" x14ac:dyDescent="0.25">
      <c r="A2979" t="str">
        <f t="array" ref="A2979">IF(COUNT(SEARCH(RubriekenHistorisch,CONCATENATE(P2978,U2978,AB2978,AH2978))),"t","f")</f>
        <v>f</v>
      </c>
      <c r="B2979" t="str">
        <f t="shared" si="140"/>
        <v>f</v>
      </c>
      <c r="C2979" t="str">
        <f t="shared" si="141"/>
        <v>f</v>
      </c>
      <c r="D2979" t="str">
        <f t="shared" si="142"/>
        <v>f</v>
      </c>
      <c r="E2979" t="str">
        <f>IF(COUNT(SEARCH({"04.","05.","09.","12."},CONCATENATE(P2978,U2978,AB2978,AH2978))),"t","f")</f>
        <v>f</v>
      </c>
      <c r="F2979" t="str">
        <f t="array" ref="F2979">IF(COUNT(SEARCH(HistorischeRubrieken,CONCATENATE(P2978,U2978,AB2978,AH2978))),"t","f")</f>
        <v>f</v>
      </c>
      <c r="G2979">
        <v>9</v>
      </c>
      <c r="H2979">
        <v>510057</v>
      </c>
      <c r="I2979" t="s">
        <v>2078</v>
      </c>
      <c r="J2979">
        <v>20140401</v>
      </c>
      <c r="K2979">
        <v>20150801</v>
      </c>
      <c r="M2979">
        <v>0</v>
      </c>
      <c r="N2979">
        <v>0</v>
      </c>
      <c r="O2979" t="s">
        <v>2003</v>
      </c>
      <c r="R2979">
        <v>0</v>
      </c>
      <c r="S2979" t="s">
        <v>271</v>
      </c>
      <c r="AA2979" t="s">
        <v>1611</v>
      </c>
      <c r="AC2979">
        <v>1</v>
      </c>
      <c r="AE2979">
        <v>1</v>
      </c>
      <c r="AF2979" t="s">
        <v>271</v>
      </c>
    </row>
    <row r="2980" spans="1:32" x14ac:dyDescent="0.25">
      <c r="A2980" t="str">
        <f t="array" ref="A2980">IF(COUNT(SEARCH(RubriekenHistorisch,CONCATENATE(P2979,U2979,AB2979,AH2979))),"t","f")</f>
        <v>f</v>
      </c>
      <c r="B2980" t="str">
        <f t="shared" si="140"/>
        <v>f</v>
      </c>
      <c r="C2980" t="str">
        <f t="shared" si="141"/>
        <v>f</v>
      </c>
      <c r="D2980" t="str">
        <f t="shared" si="142"/>
        <v>f</v>
      </c>
      <c r="E2980" t="str">
        <f>IF(COUNT(SEARCH({"04.","05.","09.","12."},CONCATENATE(P2979,U2979,AB2979,AH2979))),"t","f")</f>
        <v>f</v>
      </c>
      <c r="F2980" t="str">
        <f t="array" ref="F2980">IF(COUNT(SEARCH(HistorischeRubrieken,CONCATENATE(P2979,U2979,AB2979,AH2979))),"t","f")</f>
        <v>f</v>
      </c>
      <c r="G2980">
        <v>10</v>
      </c>
      <c r="H2980">
        <v>510057</v>
      </c>
      <c r="I2980" t="s">
        <v>2078</v>
      </c>
      <c r="J2980">
        <v>20150801</v>
      </c>
      <c r="M2980">
        <v>0</v>
      </c>
      <c r="N2980">
        <v>0</v>
      </c>
      <c r="O2980" t="s">
        <v>2003</v>
      </c>
      <c r="R2980">
        <v>0</v>
      </c>
      <c r="S2980" t="s">
        <v>271</v>
      </c>
      <c r="AA2980" t="s">
        <v>1613</v>
      </c>
      <c r="AC2980">
        <v>1</v>
      </c>
      <c r="AE2980">
        <v>1</v>
      </c>
      <c r="AF2980" t="s">
        <v>271</v>
      </c>
    </row>
    <row r="2981" spans="1:32" hidden="1" x14ac:dyDescent="0.25">
      <c r="A2981" t="str">
        <f t="array" ref="A2981">IF(COUNT(SEARCH(RubriekenHistorisch,CONCATENATE(P2980,U2980,AB2980,AH2980))),"t","f")</f>
        <v>f</v>
      </c>
      <c r="B2981" t="str">
        <f t="shared" si="140"/>
        <v>f</v>
      </c>
      <c r="C2981" t="str">
        <f t="shared" si="141"/>
        <v>f</v>
      </c>
      <c r="D2981" t="str">
        <f t="shared" si="142"/>
        <v>f</v>
      </c>
      <c r="E2981" t="str">
        <f>IF(COUNT(SEARCH({"04.","05.","09.","12."},CONCATENATE(P2980,U2980,AB2980,AH2980))),"t","f")</f>
        <v>f</v>
      </c>
      <c r="F2981" t="str">
        <f t="array" ref="F2981">IF(COUNT(SEARCH(HistorischeRubrieken,CONCATENATE(P2980,U2980,AB2980,AH2980))),"t","f")</f>
        <v>f</v>
      </c>
      <c r="G2981">
        <v>1</v>
      </c>
      <c r="H2981">
        <v>510058</v>
      </c>
      <c r="I2981" t="s">
        <v>2079</v>
      </c>
      <c r="J2981">
        <v>19980201</v>
      </c>
      <c r="K2981">
        <v>20010401</v>
      </c>
      <c r="M2981">
        <v>0</v>
      </c>
      <c r="N2981">
        <v>0</v>
      </c>
      <c r="O2981" t="s">
        <v>1992</v>
      </c>
      <c r="R2981">
        <v>0</v>
      </c>
      <c r="S2981" t="s">
        <v>271</v>
      </c>
      <c r="AA2981" t="s">
        <v>1993</v>
      </c>
      <c r="AC2981">
        <v>1</v>
      </c>
      <c r="AE2981">
        <v>1</v>
      </c>
      <c r="AF2981" t="s">
        <v>271</v>
      </c>
    </row>
    <row r="2982" spans="1:32" hidden="1" x14ac:dyDescent="0.25">
      <c r="A2982" t="str">
        <f t="array" ref="A2982">IF(COUNT(SEARCH(RubriekenHistorisch,CONCATENATE(P2981,U2981,AB2981,AH2981))),"t","f")</f>
        <v>f</v>
      </c>
      <c r="B2982" t="str">
        <f t="shared" si="140"/>
        <v>f</v>
      </c>
      <c r="C2982" t="str">
        <f t="shared" si="141"/>
        <v>f</v>
      </c>
      <c r="D2982" t="str">
        <f t="shared" si="142"/>
        <v>f</v>
      </c>
      <c r="E2982" t="str">
        <f>IF(COUNT(SEARCH({"04.","05.","09.","12."},CONCATENATE(P2981,U2981,AB2981,AH2981))),"t","f")</f>
        <v>f</v>
      </c>
      <c r="F2982" t="str">
        <f t="array" ref="F2982">IF(COUNT(SEARCH(HistorischeRubrieken,CONCATENATE(P2981,U2981,AB2981,AH2981))),"t","f")</f>
        <v>f</v>
      </c>
      <c r="G2982">
        <v>2</v>
      </c>
      <c r="H2982">
        <v>510058</v>
      </c>
      <c r="I2982" t="s">
        <v>2079</v>
      </c>
      <c r="J2982">
        <v>20010401</v>
      </c>
      <c r="K2982">
        <v>20071201</v>
      </c>
      <c r="M2982">
        <v>0</v>
      </c>
      <c r="N2982">
        <v>0</v>
      </c>
      <c r="O2982" t="s">
        <v>1994</v>
      </c>
      <c r="R2982">
        <v>0</v>
      </c>
      <c r="S2982" t="s">
        <v>271</v>
      </c>
      <c r="AA2982" t="s">
        <v>1995</v>
      </c>
      <c r="AC2982">
        <v>1</v>
      </c>
      <c r="AE2982">
        <v>1</v>
      </c>
      <c r="AF2982" t="s">
        <v>271</v>
      </c>
    </row>
    <row r="2983" spans="1:32" hidden="1" x14ac:dyDescent="0.25">
      <c r="A2983" t="str">
        <f t="array" ref="A2983">IF(COUNT(SEARCH(RubriekenHistorisch,CONCATENATE(P2982,U2982,AB2982,AH2982))),"t","f")</f>
        <v>f</v>
      </c>
      <c r="B2983" t="str">
        <f t="shared" si="140"/>
        <v>f</v>
      </c>
      <c r="C2983" t="str">
        <f t="shared" si="141"/>
        <v>f</v>
      </c>
      <c r="D2983" t="str">
        <f t="shared" si="142"/>
        <v>f</v>
      </c>
      <c r="E2983" t="str">
        <f>IF(COUNT(SEARCH({"04.","05.","09.","12."},CONCATENATE(P2982,U2982,AB2982,AH2982))),"t","f")</f>
        <v>f</v>
      </c>
      <c r="F2983" t="str">
        <f t="array" ref="F2983">IF(COUNT(SEARCH(HistorischeRubrieken,CONCATENATE(P2982,U2982,AB2982,AH2982))),"t","f")</f>
        <v>f</v>
      </c>
      <c r="G2983">
        <v>3</v>
      </c>
      <c r="H2983">
        <v>510058</v>
      </c>
      <c r="I2983" t="s">
        <v>2079</v>
      </c>
      <c r="J2983">
        <v>20071201</v>
      </c>
      <c r="K2983">
        <v>20100201</v>
      </c>
      <c r="M2983">
        <v>0</v>
      </c>
      <c r="N2983">
        <v>0</v>
      </c>
      <c r="O2983" t="s">
        <v>1996</v>
      </c>
      <c r="R2983">
        <v>0</v>
      </c>
      <c r="S2983" t="s">
        <v>271</v>
      </c>
      <c r="AA2983" t="s">
        <v>1997</v>
      </c>
      <c r="AC2983">
        <v>1</v>
      </c>
      <c r="AE2983">
        <v>1</v>
      </c>
      <c r="AF2983" t="s">
        <v>271</v>
      </c>
    </row>
    <row r="2984" spans="1:32" hidden="1" x14ac:dyDescent="0.25">
      <c r="A2984" t="str">
        <f t="array" ref="A2984">IF(COUNT(SEARCH(RubriekenHistorisch,CONCATENATE(P2983,U2983,AB2983,AH2983))),"t","f")</f>
        <v>f</v>
      </c>
      <c r="B2984" t="str">
        <f t="shared" si="140"/>
        <v>f</v>
      </c>
      <c r="C2984" t="str">
        <f t="shared" si="141"/>
        <v>f</v>
      </c>
      <c r="D2984" t="str">
        <f t="shared" si="142"/>
        <v>f</v>
      </c>
      <c r="E2984" t="str">
        <f>IF(COUNT(SEARCH({"04.","05.","09.","12."},CONCATENATE(P2983,U2983,AB2983,AH2983))),"t","f")</f>
        <v>f</v>
      </c>
      <c r="F2984" t="str">
        <f t="array" ref="F2984">IF(COUNT(SEARCH(HistorischeRubrieken,CONCATENATE(P2983,U2983,AB2983,AH2983))),"t","f")</f>
        <v>f</v>
      </c>
      <c r="G2984">
        <v>4</v>
      </c>
      <c r="H2984">
        <v>510058</v>
      </c>
      <c r="I2984" t="s">
        <v>2079</v>
      </c>
      <c r="J2984">
        <v>20100201</v>
      </c>
      <c r="K2984">
        <v>20120115</v>
      </c>
      <c r="M2984">
        <v>0</v>
      </c>
      <c r="N2984">
        <v>0</v>
      </c>
      <c r="O2984" t="s">
        <v>1996</v>
      </c>
      <c r="R2984">
        <v>0</v>
      </c>
      <c r="S2984" t="s">
        <v>271</v>
      </c>
      <c r="AA2984" t="s">
        <v>1998</v>
      </c>
      <c r="AC2984">
        <v>1</v>
      </c>
      <c r="AE2984">
        <v>1</v>
      </c>
      <c r="AF2984" t="s">
        <v>271</v>
      </c>
    </row>
    <row r="2985" spans="1:32" hidden="1" x14ac:dyDescent="0.25">
      <c r="A2985" t="str">
        <f t="array" ref="A2985">IF(COUNT(SEARCH(RubriekenHistorisch,CONCATENATE(P2984,U2984,AB2984,AH2984))),"t","f")</f>
        <v>f</v>
      </c>
      <c r="B2985" t="str">
        <f t="shared" si="140"/>
        <v>f</v>
      </c>
      <c r="C2985" t="str">
        <f t="shared" si="141"/>
        <v>f</v>
      </c>
      <c r="D2985" t="str">
        <f t="shared" si="142"/>
        <v>f</v>
      </c>
      <c r="E2985" t="str">
        <f>IF(COUNT(SEARCH({"04.","05.","09.","12."},CONCATENATE(P2984,U2984,AB2984,AH2984))),"t","f")</f>
        <v>f</v>
      </c>
      <c r="F2985" t="str">
        <f t="array" ref="F2985">IF(COUNT(SEARCH(HistorischeRubrieken,CONCATENATE(P2984,U2984,AB2984,AH2984))),"t","f")</f>
        <v>f</v>
      </c>
      <c r="G2985">
        <v>5</v>
      </c>
      <c r="H2985">
        <v>510058</v>
      </c>
      <c r="I2985" t="s">
        <v>2079</v>
      </c>
      <c r="J2985">
        <v>20120115</v>
      </c>
      <c r="K2985">
        <v>20120116</v>
      </c>
      <c r="M2985">
        <v>0</v>
      </c>
      <c r="N2985">
        <v>0</v>
      </c>
      <c r="O2985" t="s">
        <v>1999</v>
      </c>
      <c r="R2985">
        <v>0</v>
      </c>
      <c r="S2985" t="s">
        <v>271</v>
      </c>
      <c r="AA2985" t="s">
        <v>2000</v>
      </c>
      <c r="AC2985">
        <v>1</v>
      </c>
      <c r="AE2985">
        <v>1</v>
      </c>
      <c r="AF2985" t="s">
        <v>271</v>
      </c>
    </row>
    <row r="2986" spans="1:32" hidden="1" x14ac:dyDescent="0.25">
      <c r="A2986" t="str">
        <f t="array" ref="A2986">IF(COUNT(SEARCH(RubriekenHistorisch,CONCATENATE(P2985,U2985,AB2985,AH2985))),"t","f")</f>
        <v>f</v>
      </c>
      <c r="B2986" t="str">
        <f t="shared" si="140"/>
        <v>f</v>
      </c>
      <c r="C2986" t="str">
        <f t="shared" si="141"/>
        <v>f</v>
      </c>
      <c r="D2986" t="str">
        <f t="shared" si="142"/>
        <v>f</v>
      </c>
      <c r="E2986" t="str">
        <f>IF(COUNT(SEARCH({"04.","05.","09.","12."},CONCATENATE(P2985,U2985,AB2985,AH2985))),"t","f")</f>
        <v>f</v>
      </c>
      <c r="F2986" t="str">
        <f t="array" ref="F2986">IF(COUNT(SEARCH(HistorischeRubrieken,CONCATENATE(P2985,U2985,AB2985,AH2985))),"t","f")</f>
        <v>f</v>
      </c>
      <c r="G2986">
        <v>6</v>
      </c>
      <c r="H2986">
        <v>510058</v>
      </c>
      <c r="I2986" t="s">
        <v>2079</v>
      </c>
      <c r="J2986">
        <v>20120116</v>
      </c>
      <c r="K2986">
        <v>20121001</v>
      </c>
      <c r="M2986">
        <v>0</v>
      </c>
      <c r="N2986">
        <v>0</v>
      </c>
      <c r="O2986" t="s">
        <v>2001</v>
      </c>
      <c r="R2986">
        <v>0</v>
      </c>
      <c r="S2986" t="s">
        <v>271</v>
      </c>
      <c r="AA2986" t="s">
        <v>2000</v>
      </c>
      <c r="AC2986">
        <v>1</v>
      </c>
      <c r="AE2986">
        <v>1</v>
      </c>
      <c r="AF2986" t="s">
        <v>271</v>
      </c>
    </row>
    <row r="2987" spans="1:32" hidden="1" x14ac:dyDescent="0.25">
      <c r="A2987" t="str">
        <f t="array" ref="A2987">IF(COUNT(SEARCH(RubriekenHistorisch,CONCATENATE(P2986,U2986,AB2986,AH2986))),"t","f")</f>
        <v>f</v>
      </c>
      <c r="B2987" t="str">
        <f t="shared" si="140"/>
        <v>f</v>
      </c>
      <c r="C2987" t="str">
        <f t="shared" si="141"/>
        <v>f</v>
      </c>
      <c r="D2987" t="str">
        <f t="shared" si="142"/>
        <v>f</v>
      </c>
      <c r="E2987" t="str">
        <f>IF(COUNT(SEARCH({"04.","05.","09.","12."},CONCATENATE(P2986,U2986,AB2986,AH2986))),"t","f")</f>
        <v>f</v>
      </c>
      <c r="F2987" t="str">
        <f t="array" ref="F2987">IF(COUNT(SEARCH(HistorischeRubrieken,CONCATENATE(P2986,U2986,AB2986,AH2986))),"t","f")</f>
        <v>f</v>
      </c>
      <c r="G2987">
        <v>7</v>
      </c>
      <c r="H2987">
        <v>510058</v>
      </c>
      <c r="I2987" t="s">
        <v>2079</v>
      </c>
      <c r="J2987">
        <v>20121001</v>
      </c>
      <c r="K2987">
        <v>20140401</v>
      </c>
      <c r="M2987">
        <v>0</v>
      </c>
      <c r="N2987">
        <v>0</v>
      </c>
      <c r="O2987" t="s">
        <v>2001</v>
      </c>
      <c r="R2987">
        <v>0</v>
      </c>
      <c r="S2987" t="s">
        <v>271</v>
      </c>
      <c r="AA2987" t="s">
        <v>2000</v>
      </c>
      <c r="AC2987">
        <v>1</v>
      </c>
      <c r="AE2987">
        <v>1</v>
      </c>
      <c r="AF2987" t="s">
        <v>271</v>
      </c>
    </row>
    <row r="2988" spans="1:32" hidden="1" x14ac:dyDescent="0.25">
      <c r="A2988" t="str">
        <f t="array" ref="A2988">IF(COUNT(SEARCH(RubriekenHistorisch,CONCATENATE(P2987,U2987,AB2987,AH2987))),"t","f")</f>
        <v>f</v>
      </c>
      <c r="B2988" t="str">
        <f t="shared" si="140"/>
        <v>f</v>
      </c>
      <c r="C2988" t="str">
        <f t="shared" si="141"/>
        <v>f</v>
      </c>
      <c r="D2988" t="str">
        <f t="shared" si="142"/>
        <v>f</v>
      </c>
      <c r="E2988" t="str">
        <f>IF(COUNT(SEARCH({"04.","05.","09.","12."},CONCATENATE(P2987,U2987,AB2987,AH2987))),"t","f")</f>
        <v>f</v>
      </c>
      <c r="F2988" t="str">
        <f t="array" ref="F2988">IF(COUNT(SEARCH(HistorischeRubrieken,CONCATENATE(P2987,U2987,AB2987,AH2987))),"t","f")</f>
        <v>f</v>
      </c>
      <c r="G2988">
        <v>8</v>
      </c>
      <c r="H2988">
        <v>510058</v>
      </c>
      <c r="I2988" t="s">
        <v>2079</v>
      </c>
      <c r="J2988">
        <v>20140401</v>
      </c>
      <c r="K2988">
        <v>20150801</v>
      </c>
      <c r="M2988">
        <v>0</v>
      </c>
      <c r="N2988">
        <v>0</v>
      </c>
      <c r="O2988" t="s">
        <v>2003</v>
      </c>
      <c r="R2988">
        <v>0</v>
      </c>
      <c r="S2988" t="s">
        <v>271</v>
      </c>
      <c r="AA2988" t="s">
        <v>1611</v>
      </c>
      <c r="AC2988">
        <v>1</v>
      </c>
      <c r="AE2988">
        <v>1</v>
      </c>
      <c r="AF2988" t="s">
        <v>271</v>
      </c>
    </row>
    <row r="2989" spans="1:32" x14ac:dyDescent="0.25">
      <c r="A2989" t="str">
        <f t="array" ref="A2989">IF(COUNT(SEARCH(RubriekenHistorisch,CONCATENATE(P2988,U2988,AB2988,AH2988))),"t","f")</f>
        <v>f</v>
      </c>
      <c r="B2989" t="str">
        <f t="shared" si="140"/>
        <v>f</v>
      </c>
      <c r="C2989" t="str">
        <f t="shared" si="141"/>
        <v>f</v>
      </c>
      <c r="D2989" t="str">
        <f t="shared" si="142"/>
        <v>f</v>
      </c>
      <c r="E2989" t="str">
        <f>IF(COUNT(SEARCH({"04.","05.","09.","12."},CONCATENATE(P2988,U2988,AB2988,AH2988))),"t","f")</f>
        <v>f</v>
      </c>
      <c r="F2989" t="str">
        <f t="array" ref="F2989">IF(COUNT(SEARCH(HistorischeRubrieken,CONCATENATE(P2988,U2988,AB2988,AH2988))),"t","f")</f>
        <v>f</v>
      </c>
      <c r="G2989">
        <v>9</v>
      </c>
      <c r="H2989">
        <v>510058</v>
      </c>
      <c r="I2989" t="s">
        <v>2079</v>
      </c>
      <c r="J2989">
        <v>20150801</v>
      </c>
      <c r="M2989">
        <v>0</v>
      </c>
      <c r="N2989">
        <v>0</v>
      </c>
      <c r="O2989" t="s">
        <v>2003</v>
      </c>
      <c r="R2989">
        <v>0</v>
      </c>
      <c r="S2989" t="s">
        <v>271</v>
      </c>
      <c r="AA2989" t="s">
        <v>1613</v>
      </c>
      <c r="AC2989">
        <v>1</v>
      </c>
      <c r="AE2989">
        <v>1</v>
      </c>
      <c r="AF2989" t="s">
        <v>271</v>
      </c>
    </row>
    <row r="2990" spans="1:32" hidden="1" x14ac:dyDescent="0.25">
      <c r="A2990" t="str">
        <f t="array" ref="A2990">IF(COUNT(SEARCH(RubriekenHistorisch,CONCATENATE(P2989,U2989,AB2989,AH2989))),"t","f")</f>
        <v>f</v>
      </c>
      <c r="B2990" t="str">
        <f t="shared" si="140"/>
        <v>f</v>
      </c>
      <c r="C2990" t="str">
        <f t="shared" si="141"/>
        <v>f</v>
      </c>
      <c r="D2990" t="str">
        <f t="shared" si="142"/>
        <v>f</v>
      </c>
      <c r="E2990" t="str">
        <f>IF(COUNT(SEARCH({"04.","05.","09.","12."},CONCATENATE(P2989,U2989,AB2989,AH2989))),"t","f")</f>
        <v>f</v>
      </c>
      <c r="F2990" t="str">
        <f t="array" ref="F2990">IF(COUNT(SEARCH(HistorischeRubrieken,CONCATENATE(P2989,U2989,AB2989,AH2989))),"t","f")</f>
        <v>f</v>
      </c>
      <c r="G2990">
        <v>1</v>
      </c>
      <c r="H2990">
        <v>510059</v>
      </c>
      <c r="I2990" t="s">
        <v>2080</v>
      </c>
      <c r="J2990">
        <v>19980201</v>
      </c>
      <c r="K2990">
        <v>20010401</v>
      </c>
      <c r="M2990">
        <v>0</v>
      </c>
      <c r="N2990">
        <v>0</v>
      </c>
      <c r="O2990" t="s">
        <v>1992</v>
      </c>
      <c r="R2990">
        <v>0</v>
      </c>
      <c r="S2990" t="s">
        <v>271</v>
      </c>
      <c r="AA2990" t="s">
        <v>1993</v>
      </c>
      <c r="AC2990">
        <v>1</v>
      </c>
      <c r="AE2990">
        <v>1</v>
      </c>
      <c r="AF2990" t="s">
        <v>271</v>
      </c>
    </row>
    <row r="2991" spans="1:32" hidden="1" x14ac:dyDescent="0.25">
      <c r="A2991" t="str">
        <f t="array" ref="A2991">IF(COUNT(SEARCH(RubriekenHistorisch,CONCATENATE(P2990,U2990,AB2990,AH2990))),"t","f")</f>
        <v>f</v>
      </c>
      <c r="B2991" t="str">
        <f t="shared" si="140"/>
        <v>f</v>
      </c>
      <c r="C2991" t="str">
        <f t="shared" si="141"/>
        <v>f</v>
      </c>
      <c r="D2991" t="str">
        <f t="shared" si="142"/>
        <v>f</v>
      </c>
      <c r="E2991" t="str">
        <f>IF(COUNT(SEARCH({"04.","05.","09.","12."},CONCATENATE(P2990,U2990,AB2990,AH2990))),"t","f")</f>
        <v>f</v>
      </c>
      <c r="F2991" t="str">
        <f t="array" ref="F2991">IF(COUNT(SEARCH(HistorischeRubrieken,CONCATENATE(P2990,U2990,AB2990,AH2990))),"t","f")</f>
        <v>f</v>
      </c>
      <c r="G2991">
        <v>2</v>
      </c>
      <c r="H2991">
        <v>510059</v>
      </c>
      <c r="I2991" t="s">
        <v>2080</v>
      </c>
      <c r="J2991">
        <v>20010401</v>
      </c>
      <c r="K2991">
        <v>20071201</v>
      </c>
      <c r="M2991">
        <v>0</v>
      </c>
      <c r="N2991">
        <v>0</v>
      </c>
      <c r="O2991" t="s">
        <v>1994</v>
      </c>
      <c r="R2991">
        <v>0</v>
      </c>
      <c r="S2991" t="s">
        <v>271</v>
      </c>
      <c r="AA2991" t="s">
        <v>1995</v>
      </c>
      <c r="AC2991">
        <v>1</v>
      </c>
      <c r="AE2991">
        <v>1</v>
      </c>
      <c r="AF2991" t="s">
        <v>271</v>
      </c>
    </row>
    <row r="2992" spans="1:32" hidden="1" x14ac:dyDescent="0.25">
      <c r="A2992" t="str">
        <f t="array" ref="A2992">IF(COUNT(SEARCH(RubriekenHistorisch,CONCATENATE(P2991,U2991,AB2991,AH2991))),"t","f")</f>
        <v>f</v>
      </c>
      <c r="B2992" t="str">
        <f t="shared" si="140"/>
        <v>f</v>
      </c>
      <c r="C2992" t="str">
        <f t="shared" si="141"/>
        <v>f</v>
      </c>
      <c r="D2992" t="str">
        <f t="shared" si="142"/>
        <v>f</v>
      </c>
      <c r="E2992" t="str">
        <f>IF(COUNT(SEARCH({"04.","05.","09.","12."},CONCATENATE(P2991,U2991,AB2991,AH2991))),"t","f")</f>
        <v>f</v>
      </c>
      <c r="F2992" t="str">
        <f t="array" ref="F2992">IF(COUNT(SEARCH(HistorischeRubrieken,CONCATENATE(P2991,U2991,AB2991,AH2991))),"t","f")</f>
        <v>f</v>
      </c>
      <c r="G2992">
        <v>3</v>
      </c>
      <c r="H2992">
        <v>510059</v>
      </c>
      <c r="I2992" t="s">
        <v>2080</v>
      </c>
      <c r="J2992">
        <v>20071201</v>
      </c>
      <c r="K2992">
        <v>20100201</v>
      </c>
      <c r="M2992">
        <v>0</v>
      </c>
      <c r="N2992">
        <v>0</v>
      </c>
      <c r="O2992" t="s">
        <v>1996</v>
      </c>
      <c r="R2992">
        <v>0</v>
      </c>
      <c r="S2992" t="s">
        <v>271</v>
      </c>
      <c r="AA2992" t="s">
        <v>1997</v>
      </c>
      <c r="AC2992">
        <v>1</v>
      </c>
      <c r="AE2992">
        <v>1</v>
      </c>
      <c r="AF2992" t="s">
        <v>271</v>
      </c>
    </row>
    <row r="2993" spans="1:32" hidden="1" x14ac:dyDescent="0.25">
      <c r="A2993" t="str">
        <f t="array" ref="A2993">IF(COUNT(SEARCH(RubriekenHistorisch,CONCATENATE(P2992,U2992,AB2992,AH2992))),"t","f")</f>
        <v>f</v>
      </c>
      <c r="B2993" t="str">
        <f t="shared" si="140"/>
        <v>f</v>
      </c>
      <c r="C2993" t="str">
        <f t="shared" si="141"/>
        <v>f</v>
      </c>
      <c r="D2993" t="str">
        <f t="shared" si="142"/>
        <v>f</v>
      </c>
      <c r="E2993" t="str">
        <f>IF(COUNT(SEARCH({"04.","05.","09.","12."},CONCATENATE(P2992,U2992,AB2992,AH2992))),"t","f")</f>
        <v>f</v>
      </c>
      <c r="F2993" t="str">
        <f t="array" ref="F2993">IF(COUNT(SEARCH(HistorischeRubrieken,CONCATENATE(P2992,U2992,AB2992,AH2992))),"t","f")</f>
        <v>f</v>
      </c>
      <c r="G2993">
        <v>4</v>
      </c>
      <c r="H2993">
        <v>510059</v>
      </c>
      <c r="I2993" t="s">
        <v>2080</v>
      </c>
      <c r="J2993">
        <v>20100201</v>
      </c>
      <c r="K2993">
        <v>20120115</v>
      </c>
      <c r="M2993">
        <v>0</v>
      </c>
      <c r="N2993">
        <v>0</v>
      </c>
      <c r="O2993" t="s">
        <v>1996</v>
      </c>
      <c r="R2993">
        <v>0</v>
      </c>
      <c r="S2993" t="s">
        <v>271</v>
      </c>
      <c r="AA2993" t="s">
        <v>1998</v>
      </c>
      <c r="AC2993">
        <v>1</v>
      </c>
      <c r="AE2993">
        <v>1</v>
      </c>
      <c r="AF2993" t="s">
        <v>271</v>
      </c>
    </row>
    <row r="2994" spans="1:32" hidden="1" x14ac:dyDescent="0.25">
      <c r="A2994" t="str">
        <f t="array" ref="A2994">IF(COUNT(SEARCH(RubriekenHistorisch,CONCATENATE(P2993,U2993,AB2993,AH2993))),"t","f")</f>
        <v>f</v>
      </c>
      <c r="B2994" t="str">
        <f t="shared" si="140"/>
        <v>f</v>
      </c>
      <c r="C2994" t="str">
        <f t="shared" si="141"/>
        <v>f</v>
      </c>
      <c r="D2994" t="str">
        <f t="shared" si="142"/>
        <v>f</v>
      </c>
      <c r="E2994" t="str">
        <f>IF(COUNT(SEARCH({"04.","05.","09.","12."},CONCATENATE(P2993,U2993,AB2993,AH2993))),"t","f")</f>
        <v>f</v>
      </c>
      <c r="F2994" t="str">
        <f t="array" ref="F2994">IF(COUNT(SEARCH(HistorischeRubrieken,CONCATENATE(P2993,U2993,AB2993,AH2993))),"t","f")</f>
        <v>f</v>
      </c>
      <c r="G2994">
        <v>5</v>
      </c>
      <c r="H2994">
        <v>510059</v>
      </c>
      <c r="I2994" t="s">
        <v>2080</v>
      </c>
      <c r="J2994">
        <v>20120115</v>
      </c>
      <c r="K2994">
        <v>20120116</v>
      </c>
      <c r="M2994">
        <v>0</v>
      </c>
      <c r="N2994">
        <v>0</v>
      </c>
      <c r="O2994" t="s">
        <v>1999</v>
      </c>
      <c r="R2994">
        <v>0</v>
      </c>
      <c r="S2994" t="s">
        <v>271</v>
      </c>
      <c r="AA2994" t="s">
        <v>2000</v>
      </c>
      <c r="AC2994">
        <v>1</v>
      </c>
      <c r="AE2994">
        <v>1</v>
      </c>
      <c r="AF2994" t="s">
        <v>271</v>
      </c>
    </row>
    <row r="2995" spans="1:32" hidden="1" x14ac:dyDescent="0.25">
      <c r="A2995" t="str">
        <f t="array" ref="A2995">IF(COUNT(SEARCH(RubriekenHistorisch,CONCATENATE(P2994,U2994,AB2994,AH2994))),"t","f")</f>
        <v>f</v>
      </c>
      <c r="B2995" t="str">
        <f t="shared" si="140"/>
        <v>f</v>
      </c>
      <c r="C2995" t="str">
        <f t="shared" si="141"/>
        <v>f</v>
      </c>
      <c r="D2995" t="str">
        <f t="shared" si="142"/>
        <v>f</v>
      </c>
      <c r="E2995" t="str">
        <f>IF(COUNT(SEARCH({"04.","05.","09.","12."},CONCATENATE(P2994,U2994,AB2994,AH2994))),"t","f")</f>
        <v>f</v>
      </c>
      <c r="F2995" t="str">
        <f t="array" ref="F2995">IF(COUNT(SEARCH(HistorischeRubrieken,CONCATENATE(P2994,U2994,AB2994,AH2994))),"t","f")</f>
        <v>f</v>
      </c>
      <c r="G2995">
        <v>6</v>
      </c>
      <c r="H2995">
        <v>510059</v>
      </c>
      <c r="I2995" t="s">
        <v>2080</v>
      </c>
      <c r="J2995">
        <v>20120116</v>
      </c>
      <c r="K2995">
        <v>20120820</v>
      </c>
      <c r="M2995">
        <v>0</v>
      </c>
      <c r="N2995">
        <v>0</v>
      </c>
      <c r="O2995" t="s">
        <v>2001</v>
      </c>
      <c r="R2995">
        <v>0</v>
      </c>
      <c r="S2995" t="s">
        <v>271</v>
      </c>
      <c r="AA2995" t="s">
        <v>2000</v>
      </c>
      <c r="AC2995">
        <v>1</v>
      </c>
      <c r="AE2995">
        <v>1</v>
      </c>
      <c r="AF2995" t="s">
        <v>271</v>
      </c>
    </row>
    <row r="2996" spans="1:32" hidden="1" x14ac:dyDescent="0.25">
      <c r="A2996" t="str">
        <f t="array" ref="A2996">IF(COUNT(SEARCH(RubriekenHistorisch,CONCATENATE(P2995,U2995,AB2995,AH2995))),"t","f")</f>
        <v>f</v>
      </c>
      <c r="B2996" t="str">
        <f t="shared" si="140"/>
        <v>f</v>
      </c>
      <c r="C2996" t="str">
        <f t="shared" si="141"/>
        <v>f</v>
      </c>
      <c r="D2996" t="str">
        <f t="shared" si="142"/>
        <v>f</v>
      </c>
      <c r="E2996" t="str">
        <f>IF(COUNT(SEARCH({"04.","05.","09.","12."},CONCATENATE(P2995,U2995,AB2995,AH2995))),"t","f")</f>
        <v>f</v>
      </c>
      <c r="F2996" t="str">
        <f t="array" ref="F2996">IF(COUNT(SEARCH(HistorischeRubrieken,CONCATENATE(P2995,U2995,AB2995,AH2995))),"t","f")</f>
        <v>f</v>
      </c>
      <c r="G2996">
        <v>7</v>
      </c>
      <c r="H2996">
        <v>510059</v>
      </c>
      <c r="I2996" t="s">
        <v>2080</v>
      </c>
      <c r="J2996">
        <v>20120820</v>
      </c>
      <c r="K2996">
        <v>20140401</v>
      </c>
      <c r="M2996">
        <v>0</v>
      </c>
      <c r="N2996">
        <v>0</v>
      </c>
      <c r="O2996" t="s">
        <v>2001</v>
      </c>
      <c r="R2996">
        <v>0</v>
      </c>
      <c r="S2996" t="s">
        <v>271</v>
      </c>
      <c r="AA2996" t="s">
        <v>2000</v>
      </c>
      <c r="AC2996">
        <v>1</v>
      </c>
      <c r="AE2996">
        <v>1</v>
      </c>
      <c r="AF2996" t="s">
        <v>271</v>
      </c>
    </row>
    <row r="2997" spans="1:32" hidden="1" x14ac:dyDescent="0.25">
      <c r="A2997" t="str">
        <f t="array" ref="A2997">IF(COUNT(SEARCH(RubriekenHistorisch,CONCATENATE(P2996,U2996,AB2996,AH2996))),"t","f")</f>
        <v>f</v>
      </c>
      <c r="B2997" t="str">
        <f t="shared" si="140"/>
        <v>f</v>
      </c>
      <c r="C2997" t="str">
        <f t="shared" si="141"/>
        <v>f</v>
      </c>
      <c r="D2997" t="str">
        <f t="shared" si="142"/>
        <v>f</v>
      </c>
      <c r="E2997" t="str">
        <f>IF(COUNT(SEARCH({"04.","05.","09.","12."},CONCATENATE(P2996,U2996,AB2996,AH2996))),"t","f")</f>
        <v>f</v>
      </c>
      <c r="F2997" t="str">
        <f t="array" ref="F2997">IF(COUNT(SEARCH(HistorischeRubrieken,CONCATENATE(P2996,U2996,AB2996,AH2996))),"t","f")</f>
        <v>f</v>
      </c>
      <c r="G2997">
        <v>8</v>
      </c>
      <c r="H2997">
        <v>510059</v>
      </c>
      <c r="I2997" t="s">
        <v>2080</v>
      </c>
      <c r="J2997">
        <v>20140401</v>
      </c>
      <c r="K2997">
        <v>20150801</v>
      </c>
      <c r="M2997">
        <v>0</v>
      </c>
      <c r="N2997">
        <v>0</v>
      </c>
      <c r="O2997" t="s">
        <v>2003</v>
      </c>
      <c r="R2997">
        <v>0</v>
      </c>
      <c r="S2997" t="s">
        <v>271</v>
      </c>
      <c r="AA2997" t="s">
        <v>1611</v>
      </c>
      <c r="AC2997">
        <v>1</v>
      </c>
      <c r="AE2997">
        <v>1</v>
      </c>
      <c r="AF2997" t="s">
        <v>271</v>
      </c>
    </row>
    <row r="2998" spans="1:32" x14ac:dyDescent="0.25">
      <c r="A2998" t="str">
        <f t="array" ref="A2998">IF(COUNT(SEARCH(RubriekenHistorisch,CONCATENATE(P2997,U2997,AB2997,AH2997))),"t","f")</f>
        <v>f</v>
      </c>
      <c r="B2998" t="str">
        <f t="shared" si="140"/>
        <v>f</v>
      </c>
      <c r="C2998" t="str">
        <f t="shared" si="141"/>
        <v>f</v>
      </c>
      <c r="D2998" t="str">
        <f t="shared" si="142"/>
        <v>f</v>
      </c>
      <c r="E2998" t="str">
        <f>IF(COUNT(SEARCH({"04.","05.","09.","12."},CONCATENATE(P2997,U2997,AB2997,AH2997))),"t","f")</f>
        <v>f</v>
      </c>
      <c r="F2998" t="str">
        <f t="array" ref="F2998">IF(COUNT(SEARCH(HistorischeRubrieken,CONCATENATE(P2997,U2997,AB2997,AH2997))),"t","f")</f>
        <v>f</v>
      </c>
      <c r="G2998">
        <v>9</v>
      </c>
      <c r="H2998">
        <v>510059</v>
      </c>
      <c r="I2998" t="s">
        <v>2080</v>
      </c>
      <c r="J2998">
        <v>20150801</v>
      </c>
      <c r="M2998">
        <v>0</v>
      </c>
      <c r="N2998">
        <v>0</v>
      </c>
      <c r="O2998" t="s">
        <v>2003</v>
      </c>
      <c r="R2998">
        <v>0</v>
      </c>
      <c r="S2998" t="s">
        <v>271</v>
      </c>
      <c r="AA2998" t="s">
        <v>1613</v>
      </c>
      <c r="AC2998">
        <v>1</v>
      </c>
      <c r="AE2998">
        <v>1</v>
      </c>
      <c r="AF2998" t="s">
        <v>271</v>
      </c>
    </row>
    <row r="2999" spans="1:32" hidden="1" x14ac:dyDescent="0.25">
      <c r="A2999" t="str">
        <f t="array" ref="A2999">IF(COUNT(SEARCH(RubriekenHistorisch,CONCATENATE(P2998,U2998,AB2998,AH2998))),"t","f")</f>
        <v>f</v>
      </c>
      <c r="B2999" t="str">
        <f t="shared" si="140"/>
        <v>f</v>
      </c>
      <c r="C2999" t="str">
        <f t="shared" si="141"/>
        <v>f</v>
      </c>
      <c r="D2999" t="str">
        <f t="shared" si="142"/>
        <v>f</v>
      </c>
      <c r="E2999" t="str">
        <f>IF(COUNT(SEARCH({"04.","05.","09.","12."},CONCATENATE(P2998,U2998,AB2998,AH2998))),"t","f")</f>
        <v>f</v>
      </c>
      <c r="F2999" t="str">
        <f t="array" ref="F2999">IF(COUNT(SEARCH(HistorischeRubrieken,CONCATENATE(P2998,U2998,AB2998,AH2998))),"t","f")</f>
        <v>f</v>
      </c>
      <c r="G2999">
        <v>1</v>
      </c>
      <c r="H2999">
        <v>510060</v>
      </c>
      <c r="I2999" t="s">
        <v>2081</v>
      </c>
      <c r="J2999">
        <v>19980201</v>
      </c>
      <c r="K2999">
        <v>20010401</v>
      </c>
      <c r="M2999">
        <v>0</v>
      </c>
      <c r="N2999">
        <v>0</v>
      </c>
      <c r="O2999" t="s">
        <v>1992</v>
      </c>
      <c r="R2999">
        <v>0</v>
      </c>
      <c r="S2999" t="s">
        <v>271</v>
      </c>
      <c r="AA2999" t="s">
        <v>1993</v>
      </c>
      <c r="AC2999">
        <v>1</v>
      </c>
      <c r="AE2999">
        <v>1</v>
      </c>
      <c r="AF2999" t="s">
        <v>271</v>
      </c>
    </row>
    <row r="3000" spans="1:32" hidden="1" x14ac:dyDescent="0.25">
      <c r="A3000" t="str">
        <f t="array" ref="A3000">IF(COUNT(SEARCH(RubriekenHistorisch,CONCATENATE(P2999,U2999,AB2999,AH2999))),"t","f")</f>
        <v>f</v>
      </c>
      <c r="B3000" t="str">
        <f t="shared" si="140"/>
        <v>f</v>
      </c>
      <c r="C3000" t="str">
        <f t="shared" si="141"/>
        <v>f</v>
      </c>
      <c r="D3000" t="str">
        <f t="shared" si="142"/>
        <v>f</v>
      </c>
      <c r="E3000" t="str">
        <f>IF(COUNT(SEARCH({"04.","05.","09.","12."},CONCATENATE(P2999,U2999,AB2999,AH2999))),"t","f")</f>
        <v>f</v>
      </c>
      <c r="F3000" t="str">
        <f t="array" ref="F3000">IF(COUNT(SEARCH(HistorischeRubrieken,CONCATENATE(P2999,U2999,AB2999,AH2999))),"t","f")</f>
        <v>f</v>
      </c>
      <c r="G3000">
        <v>2</v>
      </c>
      <c r="H3000">
        <v>510060</v>
      </c>
      <c r="I3000" t="s">
        <v>2081</v>
      </c>
      <c r="J3000">
        <v>20010401</v>
      </c>
      <c r="K3000">
        <v>20071201</v>
      </c>
      <c r="M3000">
        <v>0</v>
      </c>
      <c r="N3000">
        <v>0</v>
      </c>
      <c r="O3000" t="s">
        <v>1994</v>
      </c>
      <c r="R3000">
        <v>0</v>
      </c>
      <c r="S3000" t="s">
        <v>271</v>
      </c>
      <c r="AA3000" t="s">
        <v>1995</v>
      </c>
      <c r="AC3000">
        <v>1</v>
      </c>
      <c r="AE3000">
        <v>1</v>
      </c>
      <c r="AF3000" t="s">
        <v>271</v>
      </c>
    </row>
    <row r="3001" spans="1:32" hidden="1" x14ac:dyDescent="0.25">
      <c r="A3001" t="str">
        <f t="array" ref="A3001">IF(COUNT(SEARCH(RubriekenHistorisch,CONCATENATE(P3000,U3000,AB3000,AH3000))),"t","f")</f>
        <v>f</v>
      </c>
      <c r="B3001" t="str">
        <f t="shared" si="140"/>
        <v>f</v>
      </c>
      <c r="C3001" t="str">
        <f t="shared" si="141"/>
        <v>f</v>
      </c>
      <c r="D3001" t="str">
        <f t="shared" si="142"/>
        <v>f</v>
      </c>
      <c r="E3001" t="str">
        <f>IF(COUNT(SEARCH({"04.","05.","09.","12."},CONCATENATE(P3000,U3000,AB3000,AH3000))),"t","f")</f>
        <v>f</v>
      </c>
      <c r="F3001" t="str">
        <f t="array" ref="F3001">IF(COUNT(SEARCH(HistorischeRubrieken,CONCATENATE(P3000,U3000,AB3000,AH3000))),"t","f")</f>
        <v>f</v>
      </c>
      <c r="G3001">
        <v>3</v>
      </c>
      <c r="H3001">
        <v>510060</v>
      </c>
      <c r="I3001" t="s">
        <v>2081</v>
      </c>
      <c r="J3001">
        <v>20071201</v>
      </c>
      <c r="K3001">
        <v>20100201</v>
      </c>
      <c r="M3001">
        <v>0</v>
      </c>
      <c r="N3001">
        <v>0</v>
      </c>
      <c r="O3001" t="s">
        <v>1996</v>
      </c>
      <c r="R3001">
        <v>0</v>
      </c>
      <c r="S3001" t="s">
        <v>271</v>
      </c>
      <c r="AA3001" t="s">
        <v>1997</v>
      </c>
      <c r="AC3001">
        <v>1</v>
      </c>
      <c r="AE3001">
        <v>1</v>
      </c>
      <c r="AF3001" t="s">
        <v>271</v>
      </c>
    </row>
    <row r="3002" spans="1:32" hidden="1" x14ac:dyDescent="0.25">
      <c r="A3002" t="str">
        <f t="array" ref="A3002">IF(COUNT(SEARCH(RubriekenHistorisch,CONCATENATE(P3001,U3001,AB3001,AH3001))),"t","f")</f>
        <v>f</v>
      </c>
      <c r="B3002" t="str">
        <f t="shared" si="140"/>
        <v>f</v>
      </c>
      <c r="C3002" t="str">
        <f t="shared" si="141"/>
        <v>f</v>
      </c>
      <c r="D3002" t="str">
        <f t="shared" si="142"/>
        <v>f</v>
      </c>
      <c r="E3002" t="str">
        <f>IF(COUNT(SEARCH({"04.","05.","09.","12."},CONCATENATE(P3001,U3001,AB3001,AH3001))),"t","f")</f>
        <v>f</v>
      </c>
      <c r="F3002" t="str">
        <f t="array" ref="F3002">IF(COUNT(SEARCH(HistorischeRubrieken,CONCATENATE(P3001,U3001,AB3001,AH3001))),"t","f")</f>
        <v>f</v>
      </c>
      <c r="G3002">
        <v>4</v>
      </c>
      <c r="H3002">
        <v>510060</v>
      </c>
      <c r="I3002" t="s">
        <v>2081</v>
      </c>
      <c r="J3002">
        <v>20100201</v>
      </c>
      <c r="K3002">
        <v>20120115</v>
      </c>
      <c r="M3002">
        <v>0</v>
      </c>
      <c r="N3002">
        <v>0</v>
      </c>
      <c r="O3002" t="s">
        <v>1996</v>
      </c>
      <c r="R3002">
        <v>0</v>
      </c>
      <c r="S3002" t="s">
        <v>271</v>
      </c>
      <c r="AA3002" t="s">
        <v>1998</v>
      </c>
      <c r="AC3002">
        <v>1</v>
      </c>
      <c r="AE3002">
        <v>1</v>
      </c>
      <c r="AF3002" t="s">
        <v>271</v>
      </c>
    </row>
    <row r="3003" spans="1:32" hidden="1" x14ac:dyDescent="0.25">
      <c r="A3003" t="str">
        <f t="array" ref="A3003">IF(COUNT(SEARCH(RubriekenHistorisch,CONCATENATE(P3002,U3002,AB3002,AH3002))),"t","f")</f>
        <v>f</v>
      </c>
      <c r="B3003" t="str">
        <f t="shared" si="140"/>
        <v>f</v>
      </c>
      <c r="C3003" t="str">
        <f t="shared" si="141"/>
        <v>f</v>
      </c>
      <c r="D3003" t="str">
        <f t="shared" si="142"/>
        <v>f</v>
      </c>
      <c r="E3003" t="str">
        <f>IF(COUNT(SEARCH({"04.","05.","09.","12."},CONCATENATE(P3002,U3002,AB3002,AH3002))),"t","f")</f>
        <v>f</v>
      </c>
      <c r="F3003" t="str">
        <f t="array" ref="F3003">IF(COUNT(SEARCH(HistorischeRubrieken,CONCATENATE(P3002,U3002,AB3002,AH3002))),"t","f")</f>
        <v>f</v>
      </c>
      <c r="G3003">
        <v>5</v>
      </c>
      <c r="H3003">
        <v>510060</v>
      </c>
      <c r="I3003" t="s">
        <v>2081</v>
      </c>
      <c r="J3003">
        <v>20120115</v>
      </c>
      <c r="K3003">
        <v>20120116</v>
      </c>
      <c r="M3003">
        <v>0</v>
      </c>
      <c r="N3003">
        <v>0</v>
      </c>
      <c r="O3003" t="s">
        <v>1999</v>
      </c>
      <c r="R3003">
        <v>0</v>
      </c>
      <c r="S3003" t="s">
        <v>271</v>
      </c>
      <c r="AA3003" t="s">
        <v>2000</v>
      </c>
      <c r="AC3003">
        <v>1</v>
      </c>
      <c r="AE3003">
        <v>1</v>
      </c>
      <c r="AF3003" t="s">
        <v>271</v>
      </c>
    </row>
    <row r="3004" spans="1:32" hidden="1" x14ac:dyDescent="0.25">
      <c r="A3004" t="str">
        <f t="array" ref="A3004">IF(COUNT(SEARCH(RubriekenHistorisch,CONCATENATE(P3003,U3003,AB3003,AH3003))),"t","f")</f>
        <v>f</v>
      </c>
      <c r="B3004" t="str">
        <f t="shared" si="140"/>
        <v>f</v>
      </c>
      <c r="C3004" t="str">
        <f t="shared" si="141"/>
        <v>f</v>
      </c>
      <c r="D3004" t="str">
        <f t="shared" si="142"/>
        <v>f</v>
      </c>
      <c r="E3004" t="str">
        <f>IF(COUNT(SEARCH({"04.","05.","09.","12."},CONCATENATE(P3003,U3003,AB3003,AH3003))),"t","f")</f>
        <v>f</v>
      </c>
      <c r="F3004" t="str">
        <f t="array" ref="F3004">IF(COUNT(SEARCH(HistorischeRubrieken,CONCATENATE(P3003,U3003,AB3003,AH3003))),"t","f")</f>
        <v>f</v>
      </c>
      <c r="G3004">
        <v>6</v>
      </c>
      <c r="H3004">
        <v>510060</v>
      </c>
      <c r="I3004" t="s">
        <v>2081</v>
      </c>
      <c r="J3004">
        <v>20120116</v>
      </c>
      <c r="K3004">
        <v>20120716</v>
      </c>
      <c r="M3004">
        <v>0</v>
      </c>
      <c r="N3004">
        <v>0</v>
      </c>
      <c r="O3004" t="s">
        <v>2001</v>
      </c>
      <c r="R3004">
        <v>0</v>
      </c>
      <c r="S3004" t="s">
        <v>271</v>
      </c>
      <c r="AA3004" t="s">
        <v>2000</v>
      </c>
      <c r="AC3004">
        <v>1</v>
      </c>
      <c r="AE3004">
        <v>1</v>
      </c>
      <c r="AF3004" t="s">
        <v>271</v>
      </c>
    </row>
    <row r="3005" spans="1:32" hidden="1" x14ac:dyDescent="0.25">
      <c r="A3005" t="str">
        <f t="array" ref="A3005">IF(COUNT(SEARCH(RubriekenHistorisch,CONCATENATE(P3004,U3004,AB3004,AH3004))),"t","f")</f>
        <v>f</v>
      </c>
      <c r="B3005" t="str">
        <f t="shared" si="140"/>
        <v>f</v>
      </c>
      <c r="C3005" t="str">
        <f t="shared" si="141"/>
        <v>f</v>
      </c>
      <c r="D3005" t="str">
        <f t="shared" si="142"/>
        <v>f</v>
      </c>
      <c r="E3005" t="str">
        <f>IF(COUNT(SEARCH({"04.","05.","09.","12."},CONCATENATE(P3004,U3004,AB3004,AH3004))),"t","f")</f>
        <v>f</v>
      </c>
      <c r="F3005" t="str">
        <f t="array" ref="F3005">IF(COUNT(SEARCH(HistorischeRubrieken,CONCATENATE(P3004,U3004,AB3004,AH3004))),"t","f")</f>
        <v>f</v>
      </c>
      <c r="G3005">
        <v>7</v>
      </c>
      <c r="H3005">
        <v>510060</v>
      </c>
      <c r="I3005" t="s">
        <v>2081</v>
      </c>
      <c r="J3005">
        <v>20120716</v>
      </c>
      <c r="K3005">
        <v>20140401</v>
      </c>
      <c r="M3005">
        <v>0</v>
      </c>
      <c r="N3005">
        <v>0</v>
      </c>
      <c r="O3005" t="s">
        <v>2001</v>
      </c>
      <c r="R3005">
        <v>0</v>
      </c>
      <c r="S3005" t="s">
        <v>271</v>
      </c>
      <c r="AA3005" t="s">
        <v>2000</v>
      </c>
      <c r="AC3005">
        <v>1</v>
      </c>
      <c r="AE3005">
        <v>1</v>
      </c>
      <c r="AF3005" t="s">
        <v>271</v>
      </c>
    </row>
    <row r="3006" spans="1:32" hidden="1" x14ac:dyDescent="0.25">
      <c r="A3006" t="str">
        <f t="array" ref="A3006">IF(COUNT(SEARCH(RubriekenHistorisch,CONCATENATE(P3005,U3005,AB3005,AH3005))),"t","f")</f>
        <v>f</v>
      </c>
      <c r="B3006" t="str">
        <f t="shared" si="140"/>
        <v>f</v>
      </c>
      <c r="C3006" t="str">
        <f t="shared" si="141"/>
        <v>f</v>
      </c>
      <c r="D3006" t="str">
        <f t="shared" si="142"/>
        <v>f</v>
      </c>
      <c r="E3006" t="str">
        <f>IF(COUNT(SEARCH({"04.","05.","09.","12."},CONCATENATE(P3005,U3005,AB3005,AH3005))),"t","f")</f>
        <v>f</v>
      </c>
      <c r="F3006" t="str">
        <f t="array" ref="F3006">IF(COUNT(SEARCH(HistorischeRubrieken,CONCATENATE(P3005,U3005,AB3005,AH3005))),"t","f")</f>
        <v>f</v>
      </c>
      <c r="G3006">
        <v>8</v>
      </c>
      <c r="H3006">
        <v>510060</v>
      </c>
      <c r="I3006" t="s">
        <v>2081</v>
      </c>
      <c r="J3006">
        <v>20140401</v>
      </c>
      <c r="K3006">
        <v>20150801</v>
      </c>
      <c r="M3006">
        <v>0</v>
      </c>
      <c r="N3006">
        <v>0</v>
      </c>
      <c r="O3006" t="s">
        <v>2003</v>
      </c>
      <c r="R3006">
        <v>0</v>
      </c>
      <c r="S3006" t="s">
        <v>271</v>
      </c>
      <c r="AA3006" t="s">
        <v>1611</v>
      </c>
      <c r="AC3006">
        <v>1</v>
      </c>
      <c r="AE3006">
        <v>1</v>
      </c>
      <c r="AF3006" t="s">
        <v>271</v>
      </c>
    </row>
    <row r="3007" spans="1:32" x14ac:dyDescent="0.25">
      <c r="A3007" t="str">
        <f t="array" ref="A3007">IF(COUNT(SEARCH(RubriekenHistorisch,CONCATENATE(P3006,U3006,AB3006,AH3006))),"t","f")</f>
        <v>f</v>
      </c>
      <c r="B3007" t="str">
        <f t="shared" si="140"/>
        <v>f</v>
      </c>
      <c r="C3007" t="str">
        <f t="shared" si="141"/>
        <v>f</v>
      </c>
      <c r="D3007" t="str">
        <f t="shared" si="142"/>
        <v>f</v>
      </c>
      <c r="E3007" t="str">
        <f>IF(COUNT(SEARCH({"04.","05.","09.","12."},CONCATENATE(P3006,U3006,AB3006,AH3006))),"t","f")</f>
        <v>f</v>
      </c>
      <c r="F3007" t="str">
        <f t="array" ref="F3007">IF(COUNT(SEARCH(HistorischeRubrieken,CONCATENATE(P3006,U3006,AB3006,AH3006))),"t","f")</f>
        <v>f</v>
      </c>
      <c r="G3007">
        <v>9</v>
      </c>
      <c r="H3007">
        <v>510060</v>
      </c>
      <c r="I3007" t="s">
        <v>2081</v>
      </c>
      <c r="J3007">
        <v>20150801</v>
      </c>
      <c r="M3007">
        <v>0</v>
      </c>
      <c r="N3007">
        <v>0</v>
      </c>
      <c r="O3007" t="s">
        <v>2003</v>
      </c>
      <c r="R3007">
        <v>0</v>
      </c>
      <c r="S3007" t="s">
        <v>271</v>
      </c>
      <c r="AA3007" t="s">
        <v>1613</v>
      </c>
      <c r="AC3007">
        <v>1</v>
      </c>
      <c r="AE3007">
        <v>1</v>
      </c>
      <c r="AF3007" t="s">
        <v>271</v>
      </c>
    </row>
    <row r="3008" spans="1:32" hidden="1" x14ac:dyDescent="0.25">
      <c r="A3008" t="str">
        <f t="array" ref="A3008">IF(COUNT(SEARCH(RubriekenHistorisch,CONCATENATE(P3007,U3007,AB3007,AH3007))),"t","f")</f>
        <v>f</v>
      </c>
      <c r="B3008" t="str">
        <f t="shared" si="140"/>
        <v>f</v>
      </c>
      <c r="C3008" t="str">
        <f t="shared" si="141"/>
        <v>f</v>
      </c>
      <c r="D3008" t="str">
        <f t="shared" si="142"/>
        <v>f</v>
      </c>
      <c r="E3008" t="str">
        <f>IF(COUNT(SEARCH({"04.","05.","09.","12."},CONCATENATE(P3007,U3007,AB3007,AH3007))),"t","f")</f>
        <v>f</v>
      </c>
      <c r="F3008" t="str">
        <f t="array" ref="F3008">IF(COUNT(SEARCH(HistorischeRubrieken,CONCATENATE(P3007,U3007,AB3007,AH3007))),"t","f")</f>
        <v>f</v>
      </c>
      <c r="G3008">
        <v>1</v>
      </c>
      <c r="H3008">
        <v>510061</v>
      </c>
      <c r="I3008" t="s">
        <v>2082</v>
      </c>
      <c r="J3008">
        <v>20060601</v>
      </c>
      <c r="K3008">
        <v>20071201</v>
      </c>
      <c r="M3008">
        <v>0</v>
      </c>
      <c r="N3008">
        <v>0</v>
      </c>
      <c r="O3008" t="s">
        <v>1994</v>
      </c>
      <c r="R3008">
        <v>0</v>
      </c>
      <c r="S3008" t="s">
        <v>271</v>
      </c>
      <c r="AA3008" t="s">
        <v>1995</v>
      </c>
      <c r="AC3008">
        <v>1</v>
      </c>
      <c r="AE3008">
        <v>1</v>
      </c>
      <c r="AF3008" t="s">
        <v>271</v>
      </c>
    </row>
    <row r="3009" spans="1:32" hidden="1" x14ac:dyDescent="0.25">
      <c r="A3009" t="str">
        <f t="array" ref="A3009">IF(COUNT(SEARCH(RubriekenHistorisch,CONCATENATE(P3008,U3008,AB3008,AH3008))),"t","f")</f>
        <v>f</v>
      </c>
      <c r="B3009" t="str">
        <f t="shared" si="140"/>
        <v>f</v>
      </c>
      <c r="C3009" t="str">
        <f t="shared" si="141"/>
        <v>f</v>
      </c>
      <c r="D3009" t="str">
        <f t="shared" si="142"/>
        <v>f</v>
      </c>
      <c r="E3009" t="str">
        <f>IF(COUNT(SEARCH({"04.","05.","09.","12."},CONCATENATE(P3008,U3008,AB3008,AH3008))),"t","f")</f>
        <v>f</v>
      </c>
      <c r="F3009" t="str">
        <f t="array" ref="F3009">IF(COUNT(SEARCH(HistorischeRubrieken,CONCATENATE(P3008,U3008,AB3008,AH3008))),"t","f")</f>
        <v>f</v>
      </c>
      <c r="G3009">
        <v>2</v>
      </c>
      <c r="H3009">
        <v>510061</v>
      </c>
      <c r="I3009" t="s">
        <v>2082</v>
      </c>
      <c r="J3009">
        <v>20071201</v>
      </c>
      <c r="K3009">
        <v>20100201</v>
      </c>
      <c r="M3009">
        <v>0</v>
      </c>
      <c r="N3009">
        <v>0</v>
      </c>
      <c r="O3009" t="s">
        <v>1996</v>
      </c>
      <c r="R3009">
        <v>0</v>
      </c>
      <c r="S3009" t="s">
        <v>271</v>
      </c>
      <c r="AA3009" t="s">
        <v>1997</v>
      </c>
      <c r="AC3009">
        <v>1</v>
      </c>
      <c r="AE3009">
        <v>1</v>
      </c>
      <c r="AF3009" t="s">
        <v>271</v>
      </c>
    </row>
    <row r="3010" spans="1:32" hidden="1" x14ac:dyDescent="0.25">
      <c r="A3010" t="str">
        <f t="array" ref="A3010">IF(COUNT(SEARCH(RubriekenHistorisch,CONCATENATE(P3009,U3009,AB3009,AH3009))),"t","f")</f>
        <v>f</v>
      </c>
      <c r="B3010" t="str">
        <f t="shared" si="140"/>
        <v>f</v>
      </c>
      <c r="C3010" t="str">
        <f t="shared" si="141"/>
        <v>f</v>
      </c>
      <c r="D3010" t="str">
        <f t="shared" si="142"/>
        <v>f</v>
      </c>
      <c r="E3010" t="str">
        <f>IF(COUNT(SEARCH({"04.","05.","09.","12."},CONCATENATE(P3009,U3009,AB3009,AH3009))),"t","f")</f>
        <v>f</v>
      </c>
      <c r="F3010" t="str">
        <f t="array" ref="F3010">IF(COUNT(SEARCH(HistorischeRubrieken,CONCATENATE(P3009,U3009,AB3009,AH3009))),"t","f")</f>
        <v>f</v>
      </c>
      <c r="G3010">
        <v>3</v>
      </c>
      <c r="H3010">
        <v>510061</v>
      </c>
      <c r="I3010" t="s">
        <v>2082</v>
      </c>
      <c r="J3010">
        <v>20100201</v>
      </c>
      <c r="K3010">
        <v>20120115</v>
      </c>
      <c r="M3010">
        <v>0</v>
      </c>
      <c r="N3010">
        <v>0</v>
      </c>
      <c r="O3010" t="s">
        <v>1996</v>
      </c>
      <c r="R3010">
        <v>0</v>
      </c>
      <c r="S3010" t="s">
        <v>271</v>
      </c>
      <c r="AA3010" t="s">
        <v>1998</v>
      </c>
      <c r="AC3010">
        <v>1</v>
      </c>
      <c r="AE3010">
        <v>1</v>
      </c>
      <c r="AF3010" t="s">
        <v>271</v>
      </c>
    </row>
    <row r="3011" spans="1:32" hidden="1" x14ac:dyDescent="0.25">
      <c r="A3011" t="str">
        <f t="array" ref="A3011">IF(COUNT(SEARCH(RubriekenHistorisch,CONCATENATE(P3010,U3010,AB3010,AH3010))),"t","f")</f>
        <v>f</v>
      </c>
      <c r="B3011" t="str">
        <f t="shared" ref="B3011:B3074" si="143">IF(COUNT(SEARCH("07.66.20",CONCATENATE(P3010,U3010,AB3010,AH3010))),"t","f")</f>
        <v>f</v>
      </c>
      <c r="C3011" t="str">
        <f t="shared" ref="C3011:C3074" si="144">IF(COUNT(SEARCH("14.40.10",CONCATENATE(P3010,U3010,AB3010,AH3010))),"t","f")</f>
        <v>f</v>
      </c>
      <c r="D3011" t="str">
        <f t="shared" si="142"/>
        <v>f</v>
      </c>
      <c r="E3011" t="str">
        <f>IF(COUNT(SEARCH({"04.","05.","09.","12."},CONCATENATE(P3010,U3010,AB3010,AH3010))),"t","f")</f>
        <v>f</v>
      </c>
      <c r="F3011" t="str">
        <f t="array" ref="F3011">IF(COUNT(SEARCH(HistorischeRubrieken,CONCATENATE(P3010,U3010,AB3010,AH3010))),"t","f")</f>
        <v>f</v>
      </c>
      <c r="G3011">
        <v>4</v>
      </c>
      <c r="H3011">
        <v>510061</v>
      </c>
      <c r="I3011" t="s">
        <v>2082</v>
      </c>
      <c r="J3011">
        <v>20120115</v>
      </c>
      <c r="K3011">
        <v>20120116</v>
      </c>
      <c r="M3011">
        <v>0</v>
      </c>
      <c r="N3011">
        <v>0</v>
      </c>
      <c r="O3011" t="s">
        <v>1999</v>
      </c>
      <c r="R3011">
        <v>0</v>
      </c>
      <c r="S3011" t="s">
        <v>271</v>
      </c>
      <c r="AA3011" t="s">
        <v>2000</v>
      </c>
      <c r="AC3011">
        <v>1</v>
      </c>
      <c r="AE3011">
        <v>1</v>
      </c>
      <c r="AF3011" t="s">
        <v>271</v>
      </c>
    </row>
    <row r="3012" spans="1:32" hidden="1" x14ac:dyDescent="0.25">
      <c r="A3012" t="str">
        <f t="array" ref="A3012">IF(COUNT(SEARCH(RubriekenHistorisch,CONCATENATE(P3011,U3011,AB3011,AH3011))),"t","f")</f>
        <v>f</v>
      </c>
      <c r="B3012" t="str">
        <f t="shared" si="143"/>
        <v>f</v>
      </c>
      <c r="C3012" t="str">
        <f t="shared" si="144"/>
        <v>f</v>
      </c>
      <c r="D3012" t="str">
        <f t="shared" ref="D3012:D3075" si="145">IF(COUNT(SEARCH("- 0",CONCATENATE(P3011,U3011,AB3011,AH3011))),"t","f")</f>
        <v>f</v>
      </c>
      <c r="E3012" t="str">
        <f>IF(COUNT(SEARCH({"04.","05.","09.","12."},CONCATENATE(P3011,U3011,AB3011,AH3011))),"t","f")</f>
        <v>f</v>
      </c>
      <c r="F3012" t="str">
        <f t="array" ref="F3012">IF(COUNT(SEARCH(HistorischeRubrieken,CONCATENATE(P3011,U3011,AB3011,AH3011))),"t","f")</f>
        <v>f</v>
      </c>
      <c r="G3012">
        <v>5</v>
      </c>
      <c r="H3012">
        <v>510061</v>
      </c>
      <c r="I3012" t="s">
        <v>2082</v>
      </c>
      <c r="J3012">
        <v>20120116</v>
      </c>
      <c r="K3012">
        <v>20120716</v>
      </c>
      <c r="M3012">
        <v>0</v>
      </c>
      <c r="N3012">
        <v>0</v>
      </c>
      <c r="O3012" t="s">
        <v>2001</v>
      </c>
      <c r="R3012">
        <v>0</v>
      </c>
      <c r="S3012" t="s">
        <v>271</v>
      </c>
      <c r="AA3012" t="s">
        <v>2000</v>
      </c>
      <c r="AC3012">
        <v>1</v>
      </c>
      <c r="AE3012">
        <v>1</v>
      </c>
      <c r="AF3012" t="s">
        <v>271</v>
      </c>
    </row>
    <row r="3013" spans="1:32" hidden="1" x14ac:dyDescent="0.25">
      <c r="A3013" t="str">
        <f t="array" ref="A3013">IF(COUNT(SEARCH(RubriekenHistorisch,CONCATENATE(P3012,U3012,AB3012,AH3012))),"t","f")</f>
        <v>f</v>
      </c>
      <c r="B3013" t="str">
        <f t="shared" si="143"/>
        <v>f</v>
      </c>
      <c r="C3013" t="str">
        <f t="shared" si="144"/>
        <v>f</v>
      </c>
      <c r="D3013" t="str">
        <f t="shared" si="145"/>
        <v>f</v>
      </c>
      <c r="E3013" t="str">
        <f>IF(COUNT(SEARCH({"04.","05.","09.","12."},CONCATENATE(P3012,U3012,AB3012,AH3012))),"t","f")</f>
        <v>f</v>
      </c>
      <c r="F3013" t="str">
        <f t="array" ref="F3013">IF(COUNT(SEARCH(HistorischeRubrieken,CONCATENATE(P3012,U3012,AB3012,AH3012))),"t","f")</f>
        <v>f</v>
      </c>
      <c r="G3013">
        <v>6</v>
      </c>
      <c r="H3013">
        <v>510061</v>
      </c>
      <c r="I3013" t="s">
        <v>2082</v>
      </c>
      <c r="J3013">
        <v>20120716</v>
      </c>
      <c r="K3013">
        <v>20140401</v>
      </c>
      <c r="M3013">
        <v>0</v>
      </c>
      <c r="N3013">
        <v>0</v>
      </c>
      <c r="O3013" t="s">
        <v>2001</v>
      </c>
      <c r="R3013">
        <v>0</v>
      </c>
      <c r="S3013" t="s">
        <v>271</v>
      </c>
      <c r="AA3013" t="s">
        <v>2000</v>
      </c>
      <c r="AC3013">
        <v>1</v>
      </c>
      <c r="AE3013">
        <v>1</v>
      </c>
      <c r="AF3013" t="s">
        <v>271</v>
      </c>
    </row>
    <row r="3014" spans="1:32" hidden="1" x14ac:dyDescent="0.25">
      <c r="A3014" t="str">
        <f t="array" ref="A3014">IF(COUNT(SEARCH(RubriekenHistorisch,CONCATENATE(P3013,U3013,AB3013,AH3013))),"t","f")</f>
        <v>f</v>
      </c>
      <c r="B3014" t="str">
        <f t="shared" si="143"/>
        <v>f</v>
      </c>
      <c r="C3014" t="str">
        <f t="shared" si="144"/>
        <v>f</v>
      </c>
      <c r="D3014" t="str">
        <f t="shared" si="145"/>
        <v>f</v>
      </c>
      <c r="E3014" t="str">
        <f>IF(COUNT(SEARCH({"04.","05.","09.","12."},CONCATENATE(P3013,U3013,AB3013,AH3013))),"t","f")</f>
        <v>f</v>
      </c>
      <c r="F3014" t="str">
        <f t="array" ref="F3014">IF(COUNT(SEARCH(HistorischeRubrieken,CONCATENATE(P3013,U3013,AB3013,AH3013))),"t","f")</f>
        <v>f</v>
      </c>
      <c r="G3014">
        <v>7</v>
      </c>
      <c r="H3014">
        <v>510061</v>
      </c>
      <c r="I3014" t="s">
        <v>2082</v>
      </c>
      <c r="J3014">
        <v>20140401</v>
      </c>
      <c r="K3014">
        <v>20150801</v>
      </c>
      <c r="M3014">
        <v>0</v>
      </c>
      <c r="N3014">
        <v>0</v>
      </c>
      <c r="O3014" t="s">
        <v>2003</v>
      </c>
      <c r="R3014">
        <v>0</v>
      </c>
      <c r="S3014" t="s">
        <v>271</v>
      </c>
      <c r="AA3014" t="s">
        <v>1611</v>
      </c>
      <c r="AC3014">
        <v>1</v>
      </c>
      <c r="AE3014">
        <v>1</v>
      </c>
      <c r="AF3014" t="s">
        <v>271</v>
      </c>
    </row>
    <row r="3015" spans="1:32" x14ac:dyDescent="0.25">
      <c r="A3015" t="str">
        <f t="array" ref="A3015">IF(COUNT(SEARCH(RubriekenHistorisch,CONCATENATE(P3014,U3014,AB3014,AH3014))),"t","f")</f>
        <v>f</v>
      </c>
      <c r="B3015" t="str">
        <f t="shared" si="143"/>
        <v>f</v>
      </c>
      <c r="C3015" t="str">
        <f t="shared" si="144"/>
        <v>f</v>
      </c>
      <c r="D3015" t="str">
        <f t="shared" si="145"/>
        <v>f</v>
      </c>
      <c r="E3015" t="str">
        <f>IF(COUNT(SEARCH({"04.","05.","09.","12."},CONCATENATE(P3014,U3014,AB3014,AH3014))),"t","f")</f>
        <v>f</v>
      </c>
      <c r="F3015" t="str">
        <f t="array" ref="F3015">IF(COUNT(SEARCH(HistorischeRubrieken,CONCATENATE(P3014,U3014,AB3014,AH3014))),"t","f")</f>
        <v>f</v>
      </c>
      <c r="G3015">
        <v>8</v>
      </c>
      <c r="H3015">
        <v>510061</v>
      </c>
      <c r="I3015" t="s">
        <v>2082</v>
      </c>
      <c r="J3015">
        <v>20150801</v>
      </c>
      <c r="M3015">
        <v>0</v>
      </c>
      <c r="N3015">
        <v>0</v>
      </c>
      <c r="O3015" t="s">
        <v>2003</v>
      </c>
      <c r="R3015">
        <v>0</v>
      </c>
      <c r="S3015" t="s">
        <v>271</v>
      </c>
      <c r="AA3015" t="s">
        <v>1613</v>
      </c>
      <c r="AC3015">
        <v>1</v>
      </c>
      <c r="AE3015">
        <v>1</v>
      </c>
      <c r="AF3015" t="s">
        <v>271</v>
      </c>
    </row>
    <row r="3016" spans="1:32" hidden="1" x14ac:dyDescent="0.25">
      <c r="A3016" t="str">
        <f t="array" ref="A3016">IF(COUNT(SEARCH(RubriekenHistorisch,CONCATENATE(P3015,U3015,AB3015,AH3015))),"t","f")</f>
        <v>f</v>
      </c>
      <c r="B3016" t="str">
        <f t="shared" si="143"/>
        <v>f</v>
      </c>
      <c r="C3016" t="str">
        <f t="shared" si="144"/>
        <v>f</v>
      </c>
      <c r="D3016" t="str">
        <f t="shared" si="145"/>
        <v>f</v>
      </c>
      <c r="E3016" t="str">
        <f>IF(COUNT(SEARCH({"04.","05.","09.","12."},CONCATENATE(P3015,U3015,AB3015,AH3015))),"t","f")</f>
        <v>f</v>
      </c>
      <c r="F3016" t="str">
        <f t="array" ref="F3016">IF(COUNT(SEARCH(HistorischeRubrieken,CONCATENATE(P3015,U3015,AB3015,AH3015))),"t","f")</f>
        <v>f</v>
      </c>
      <c r="G3016">
        <v>1</v>
      </c>
      <c r="H3016">
        <v>510062</v>
      </c>
      <c r="I3016" t="s">
        <v>2083</v>
      </c>
      <c r="J3016">
        <v>19980201</v>
      </c>
      <c r="K3016">
        <v>20010401</v>
      </c>
      <c r="M3016">
        <v>0</v>
      </c>
      <c r="N3016">
        <v>0</v>
      </c>
      <c r="O3016" t="s">
        <v>1992</v>
      </c>
      <c r="R3016">
        <v>0</v>
      </c>
      <c r="S3016" t="s">
        <v>271</v>
      </c>
      <c r="AA3016" t="s">
        <v>1993</v>
      </c>
      <c r="AC3016">
        <v>1</v>
      </c>
      <c r="AE3016">
        <v>1</v>
      </c>
      <c r="AF3016" t="s">
        <v>271</v>
      </c>
    </row>
    <row r="3017" spans="1:32" hidden="1" x14ac:dyDescent="0.25">
      <c r="A3017" t="str">
        <f t="array" ref="A3017">IF(COUNT(SEARCH(RubriekenHistorisch,CONCATENATE(P3016,U3016,AB3016,AH3016))),"t","f")</f>
        <v>f</v>
      </c>
      <c r="B3017" t="str">
        <f t="shared" si="143"/>
        <v>f</v>
      </c>
      <c r="C3017" t="str">
        <f t="shared" si="144"/>
        <v>f</v>
      </c>
      <c r="D3017" t="str">
        <f t="shared" si="145"/>
        <v>f</v>
      </c>
      <c r="E3017" t="str">
        <f>IF(COUNT(SEARCH({"04.","05.","09.","12."},CONCATENATE(P3016,U3016,AB3016,AH3016))),"t","f")</f>
        <v>f</v>
      </c>
      <c r="F3017" t="str">
        <f t="array" ref="F3017">IF(COUNT(SEARCH(HistorischeRubrieken,CONCATENATE(P3016,U3016,AB3016,AH3016))),"t","f")</f>
        <v>f</v>
      </c>
      <c r="G3017">
        <v>2</v>
      </c>
      <c r="H3017">
        <v>510062</v>
      </c>
      <c r="I3017" t="s">
        <v>2083</v>
      </c>
      <c r="J3017">
        <v>20010401</v>
      </c>
      <c r="K3017">
        <v>20071201</v>
      </c>
      <c r="M3017">
        <v>0</v>
      </c>
      <c r="N3017">
        <v>0</v>
      </c>
      <c r="O3017" t="s">
        <v>1994</v>
      </c>
      <c r="R3017">
        <v>0</v>
      </c>
      <c r="S3017" t="s">
        <v>271</v>
      </c>
      <c r="AA3017" t="s">
        <v>1995</v>
      </c>
      <c r="AC3017">
        <v>1</v>
      </c>
      <c r="AE3017">
        <v>1</v>
      </c>
      <c r="AF3017" t="s">
        <v>271</v>
      </c>
    </row>
    <row r="3018" spans="1:32" hidden="1" x14ac:dyDescent="0.25">
      <c r="A3018" t="str">
        <f t="array" ref="A3018">IF(COUNT(SEARCH(RubriekenHistorisch,CONCATENATE(P3017,U3017,AB3017,AH3017))),"t","f")</f>
        <v>f</v>
      </c>
      <c r="B3018" t="str">
        <f t="shared" si="143"/>
        <v>f</v>
      </c>
      <c r="C3018" t="str">
        <f t="shared" si="144"/>
        <v>f</v>
      </c>
      <c r="D3018" t="str">
        <f t="shared" si="145"/>
        <v>f</v>
      </c>
      <c r="E3018" t="str">
        <f>IF(COUNT(SEARCH({"04.","05.","09.","12."},CONCATENATE(P3017,U3017,AB3017,AH3017))),"t","f")</f>
        <v>f</v>
      </c>
      <c r="F3018" t="str">
        <f t="array" ref="F3018">IF(COUNT(SEARCH(HistorischeRubrieken,CONCATENATE(P3017,U3017,AB3017,AH3017))),"t","f")</f>
        <v>f</v>
      </c>
      <c r="G3018">
        <v>3</v>
      </c>
      <c r="H3018">
        <v>510062</v>
      </c>
      <c r="I3018" t="s">
        <v>2083</v>
      </c>
      <c r="J3018">
        <v>20071201</v>
      </c>
      <c r="K3018">
        <v>20100201</v>
      </c>
      <c r="M3018">
        <v>0</v>
      </c>
      <c r="N3018">
        <v>0</v>
      </c>
      <c r="O3018" t="s">
        <v>1996</v>
      </c>
      <c r="R3018">
        <v>0</v>
      </c>
      <c r="S3018" t="s">
        <v>271</v>
      </c>
      <c r="AA3018" t="s">
        <v>1997</v>
      </c>
      <c r="AC3018">
        <v>1</v>
      </c>
      <c r="AE3018">
        <v>1</v>
      </c>
      <c r="AF3018" t="s">
        <v>271</v>
      </c>
    </row>
    <row r="3019" spans="1:32" hidden="1" x14ac:dyDescent="0.25">
      <c r="A3019" t="str">
        <f t="array" ref="A3019">IF(COUNT(SEARCH(RubriekenHistorisch,CONCATENATE(P3018,U3018,AB3018,AH3018))),"t","f")</f>
        <v>f</v>
      </c>
      <c r="B3019" t="str">
        <f t="shared" si="143"/>
        <v>f</v>
      </c>
      <c r="C3019" t="str">
        <f t="shared" si="144"/>
        <v>f</v>
      </c>
      <c r="D3019" t="str">
        <f t="shared" si="145"/>
        <v>f</v>
      </c>
      <c r="E3019" t="str">
        <f>IF(COUNT(SEARCH({"04.","05.","09.","12."},CONCATENATE(P3018,U3018,AB3018,AH3018))),"t","f")</f>
        <v>f</v>
      </c>
      <c r="F3019" t="str">
        <f t="array" ref="F3019">IF(COUNT(SEARCH(HistorischeRubrieken,CONCATENATE(P3018,U3018,AB3018,AH3018))),"t","f")</f>
        <v>f</v>
      </c>
      <c r="G3019">
        <v>4</v>
      </c>
      <c r="H3019">
        <v>510062</v>
      </c>
      <c r="I3019" t="s">
        <v>2083</v>
      </c>
      <c r="J3019">
        <v>20100201</v>
      </c>
      <c r="K3019">
        <v>20110101</v>
      </c>
      <c r="M3019">
        <v>0</v>
      </c>
      <c r="N3019">
        <v>0</v>
      </c>
      <c r="O3019" t="s">
        <v>1996</v>
      </c>
      <c r="R3019">
        <v>0</v>
      </c>
      <c r="S3019" t="s">
        <v>271</v>
      </c>
      <c r="AA3019" t="s">
        <v>1998</v>
      </c>
      <c r="AC3019">
        <v>1</v>
      </c>
      <c r="AE3019">
        <v>1</v>
      </c>
      <c r="AF3019" t="s">
        <v>271</v>
      </c>
    </row>
    <row r="3020" spans="1:32" hidden="1" x14ac:dyDescent="0.25">
      <c r="A3020" t="str">
        <f t="array" ref="A3020">IF(COUNT(SEARCH(RubriekenHistorisch,CONCATENATE(P3019,U3019,AB3019,AH3019))),"t","f")</f>
        <v>f</v>
      </c>
      <c r="B3020" t="str">
        <f t="shared" si="143"/>
        <v>f</v>
      </c>
      <c r="C3020" t="str">
        <f t="shared" si="144"/>
        <v>f</v>
      </c>
      <c r="D3020" t="str">
        <f t="shared" si="145"/>
        <v>f</v>
      </c>
      <c r="E3020" t="str">
        <f>IF(COUNT(SEARCH({"04.","05.","09.","12."},CONCATENATE(P3019,U3019,AB3019,AH3019))),"t","f")</f>
        <v>f</v>
      </c>
      <c r="F3020" t="str">
        <f t="array" ref="F3020">IF(COUNT(SEARCH(HistorischeRubrieken,CONCATENATE(P3019,U3019,AB3019,AH3019))),"t","f")</f>
        <v>f</v>
      </c>
      <c r="G3020">
        <v>1</v>
      </c>
      <c r="H3020">
        <v>510063</v>
      </c>
      <c r="I3020" t="s">
        <v>2084</v>
      </c>
      <c r="J3020">
        <v>19980201</v>
      </c>
      <c r="K3020">
        <v>20010401</v>
      </c>
      <c r="M3020">
        <v>0</v>
      </c>
      <c r="N3020">
        <v>0</v>
      </c>
      <c r="O3020" t="s">
        <v>1992</v>
      </c>
      <c r="R3020">
        <v>0</v>
      </c>
      <c r="S3020" t="s">
        <v>271</v>
      </c>
      <c r="AA3020" t="s">
        <v>1993</v>
      </c>
      <c r="AC3020">
        <v>1</v>
      </c>
      <c r="AE3020">
        <v>1</v>
      </c>
      <c r="AF3020" t="s">
        <v>271</v>
      </c>
    </row>
    <row r="3021" spans="1:32" hidden="1" x14ac:dyDescent="0.25">
      <c r="A3021" t="str">
        <f t="array" ref="A3021">IF(COUNT(SEARCH(RubriekenHistorisch,CONCATENATE(P3020,U3020,AB3020,AH3020))),"t","f")</f>
        <v>f</v>
      </c>
      <c r="B3021" t="str">
        <f t="shared" si="143"/>
        <v>f</v>
      </c>
      <c r="C3021" t="str">
        <f t="shared" si="144"/>
        <v>f</v>
      </c>
      <c r="D3021" t="str">
        <f t="shared" si="145"/>
        <v>f</v>
      </c>
      <c r="E3021" t="str">
        <f>IF(COUNT(SEARCH({"04.","05.","09.","12."},CONCATENATE(P3020,U3020,AB3020,AH3020))),"t","f")</f>
        <v>f</v>
      </c>
      <c r="F3021" t="str">
        <f t="array" ref="F3021">IF(COUNT(SEARCH(HistorischeRubrieken,CONCATENATE(P3020,U3020,AB3020,AH3020))),"t","f")</f>
        <v>f</v>
      </c>
      <c r="G3021">
        <v>2</v>
      </c>
      <c r="H3021">
        <v>510063</v>
      </c>
      <c r="I3021" t="s">
        <v>2084</v>
      </c>
      <c r="J3021">
        <v>20010401</v>
      </c>
      <c r="K3021">
        <v>20071201</v>
      </c>
      <c r="M3021">
        <v>0</v>
      </c>
      <c r="N3021">
        <v>0</v>
      </c>
      <c r="O3021" t="s">
        <v>1994</v>
      </c>
      <c r="R3021">
        <v>0</v>
      </c>
      <c r="S3021" t="s">
        <v>271</v>
      </c>
      <c r="AA3021" t="s">
        <v>1995</v>
      </c>
      <c r="AC3021">
        <v>1</v>
      </c>
      <c r="AE3021">
        <v>1</v>
      </c>
      <c r="AF3021" t="s">
        <v>271</v>
      </c>
    </row>
    <row r="3022" spans="1:32" hidden="1" x14ac:dyDescent="0.25">
      <c r="A3022" t="str">
        <f t="array" ref="A3022">IF(COUNT(SEARCH(RubriekenHistorisch,CONCATENATE(P3021,U3021,AB3021,AH3021))),"t","f")</f>
        <v>f</v>
      </c>
      <c r="B3022" t="str">
        <f t="shared" si="143"/>
        <v>f</v>
      </c>
      <c r="C3022" t="str">
        <f t="shared" si="144"/>
        <v>f</v>
      </c>
      <c r="D3022" t="str">
        <f t="shared" si="145"/>
        <v>f</v>
      </c>
      <c r="E3022" t="str">
        <f>IF(COUNT(SEARCH({"04.","05.","09.","12."},CONCATENATE(P3021,U3021,AB3021,AH3021))),"t","f")</f>
        <v>f</v>
      </c>
      <c r="F3022" t="str">
        <f t="array" ref="F3022">IF(COUNT(SEARCH(HistorischeRubrieken,CONCATENATE(P3021,U3021,AB3021,AH3021))),"t","f")</f>
        <v>f</v>
      </c>
      <c r="G3022">
        <v>3</v>
      </c>
      <c r="H3022">
        <v>510063</v>
      </c>
      <c r="I3022" t="s">
        <v>2084</v>
      </c>
      <c r="J3022">
        <v>20071201</v>
      </c>
      <c r="K3022">
        <v>20100201</v>
      </c>
      <c r="M3022">
        <v>0</v>
      </c>
      <c r="N3022">
        <v>0</v>
      </c>
      <c r="O3022" t="s">
        <v>1996</v>
      </c>
      <c r="R3022">
        <v>0</v>
      </c>
      <c r="S3022" t="s">
        <v>271</v>
      </c>
      <c r="AA3022" t="s">
        <v>1997</v>
      </c>
      <c r="AC3022">
        <v>1</v>
      </c>
      <c r="AE3022">
        <v>1</v>
      </c>
      <c r="AF3022" t="s">
        <v>271</v>
      </c>
    </row>
    <row r="3023" spans="1:32" hidden="1" x14ac:dyDescent="0.25">
      <c r="A3023" t="str">
        <f t="array" ref="A3023">IF(COUNT(SEARCH(RubriekenHistorisch,CONCATENATE(P3022,U3022,AB3022,AH3022))),"t","f")</f>
        <v>f</v>
      </c>
      <c r="B3023" t="str">
        <f t="shared" si="143"/>
        <v>f</v>
      </c>
      <c r="C3023" t="str">
        <f t="shared" si="144"/>
        <v>f</v>
      </c>
      <c r="D3023" t="str">
        <f t="shared" si="145"/>
        <v>f</v>
      </c>
      <c r="E3023" t="str">
        <f>IF(COUNT(SEARCH({"04.","05.","09.","12."},CONCATENATE(P3022,U3022,AB3022,AH3022))),"t","f")</f>
        <v>f</v>
      </c>
      <c r="F3023" t="str">
        <f t="array" ref="F3023">IF(COUNT(SEARCH(HistorischeRubrieken,CONCATENATE(P3022,U3022,AB3022,AH3022))),"t","f")</f>
        <v>f</v>
      </c>
      <c r="G3023">
        <v>4</v>
      </c>
      <c r="H3023">
        <v>510063</v>
      </c>
      <c r="I3023" t="s">
        <v>2084</v>
      </c>
      <c r="J3023">
        <v>20100201</v>
      </c>
      <c r="K3023">
        <v>20120115</v>
      </c>
      <c r="M3023">
        <v>0</v>
      </c>
      <c r="N3023">
        <v>0</v>
      </c>
      <c r="O3023" t="s">
        <v>1996</v>
      </c>
      <c r="R3023">
        <v>0</v>
      </c>
      <c r="S3023" t="s">
        <v>271</v>
      </c>
      <c r="AA3023" t="s">
        <v>1998</v>
      </c>
      <c r="AC3023">
        <v>1</v>
      </c>
      <c r="AE3023">
        <v>1</v>
      </c>
      <c r="AF3023" t="s">
        <v>271</v>
      </c>
    </row>
    <row r="3024" spans="1:32" hidden="1" x14ac:dyDescent="0.25">
      <c r="A3024" t="str">
        <f t="array" ref="A3024">IF(COUNT(SEARCH(RubriekenHistorisch,CONCATENATE(P3023,U3023,AB3023,AH3023))),"t","f")</f>
        <v>f</v>
      </c>
      <c r="B3024" t="str">
        <f t="shared" si="143"/>
        <v>f</v>
      </c>
      <c r="C3024" t="str">
        <f t="shared" si="144"/>
        <v>f</v>
      </c>
      <c r="D3024" t="str">
        <f t="shared" si="145"/>
        <v>f</v>
      </c>
      <c r="E3024" t="str">
        <f>IF(COUNT(SEARCH({"04.","05.","09.","12."},CONCATENATE(P3023,U3023,AB3023,AH3023))),"t","f")</f>
        <v>f</v>
      </c>
      <c r="F3024" t="str">
        <f t="array" ref="F3024">IF(COUNT(SEARCH(HistorischeRubrieken,CONCATENATE(P3023,U3023,AB3023,AH3023))),"t","f")</f>
        <v>f</v>
      </c>
      <c r="G3024">
        <v>5</v>
      </c>
      <c r="H3024">
        <v>510063</v>
      </c>
      <c r="I3024" t="s">
        <v>2084</v>
      </c>
      <c r="J3024">
        <v>20120115</v>
      </c>
      <c r="K3024">
        <v>20120116</v>
      </c>
      <c r="M3024">
        <v>0</v>
      </c>
      <c r="N3024">
        <v>0</v>
      </c>
      <c r="O3024" t="s">
        <v>1999</v>
      </c>
      <c r="R3024">
        <v>0</v>
      </c>
      <c r="S3024" t="s">
        <v>271</v>
      </c>
      <c r="AA3024" t="s">
        <v>2000</v>
      </c>
      <c r="AC3024">
        <v>1</v>
      </c>
      <c r="AE3024">
        <v>1</v>
      </c>
      <c r="AF3024" t="s">
        <v>271</v>
      </c>
    </row>
    <row r="3025" spans="1:32" hidden="1" x14ac:dyDescent="0.25">
      <c r="A3025" t="str">
        <f t="array" ref="A3025">IF(COUNT(SEARCH(RubriekenHistorisch,CONCATENATE(P3024,U3024,AB3024,AH3024))),"t","f")</f>
        <v>f</v>
      </c>
      <c r="B3025" t="str">
        <f t="shared" si="143"/>
        <v>f</v>
      </c>
      <c r="C3025" t="str">
        <f t="shared" si="144"/>
        <v>f</v>
      </c>
      <c r="D3025" t="str">
        <f t="shared" si="145"/>
        <v>f</v>
      </c>
      <c r="E3025" t="str">
        <f>IF(COUNT(SEARCH({"04.","05.","09.","12."},CONCATENATE(P3024,U3024,AB3024,AH3024))),"t","f")</f>
        <v>f</v>
      </c>
      <c r="F3025" t="str">
        <f t="array" ref="F3025">IF(COUNT(SEARCH(HistorischeRubrieken,CONCATENATE(P3024,U3024,AB3024,AH3024))),"t","f")</f>
        <v>f</v>
      </c>
      <c r="G3025">
        <v>6</v>
      </c>
      <c r="H3025">
        <v>510063</v>
      </c>
      <c r="I3025" t="s">
        <v>2084</v>
      </c>
      <c r="J3025">
        <v>20120116</v>
      </c>
      <c r="K3025">
        <v>20120820</v>
      </c>
      <c r="M3025">
        <v>0</v>
      </c>
      <c r="N3025">
        <v>0</v>
      </c>
      <c r="O3025" t="s">
        <v>2001</v>
      </c>
      <c r="R3025">
        <v>0</v>
      </c>
      <c r="S3025" t="s">
        <v>271</v>
      </c>
      <c r="AA3025" t="s">
        <v>2000</v>
      </c>
      <c r="AC3025">
        <v>1</v>
      </c>
      <c r="AE3025">
        <v>1</v>
      </c>
      <c r="AF3025" t="s">
        <v>271</v>
      </c>
    </row>
    <row r="3026" spans="1:32" hidden="1" x14ac:dyDescent="0.25">
      <c r="A3026" t="str">
        <f t="array" ref="A3026">IF(COUNT(SEARCH(RubriekenHistorisch,CONCATENATE(P3025,U3025,AB3025,AH3025))),"t","f")</f>
        <v>f</v>
      </c>
      <c r="B3026" t="str">
        <f t="shared" si="143"/>
        <v>f</v>
      </c>
      <c r="C3026" t="str">
        <f t="shared" si="144"/>
        <v>f</v>
      </c>
      <c r="D3026" t="str">
        <f t="shared" si="145"/>
        <v>f</v>
      </c>
      <c r="E3026" t="str">
        <f>IF(COUNT(SEARCH({"04.","05.","09.","12."},CONCATENATE(P3025,U3025,AB3025,AH3025))),"t","f")</f>
        <v>f</v>
      </c>
      <c r="F3026" t="str">
        <f t="array" ref="F3026">IF(COUNT(SEARCH(HistorischeRubrieken,CONCATENATE(P3025,U3025,AB3025,AH3025))),"t","f")</f>
        <v>f</v>
      </c>
      <c r="G3026">
        <v>7</v>
      </c>
      <c r="H3026">
        <v>510063</v>
      </c>
      <c r="I3026" t="s">
        <v>2084</v>
      </c>
      <c r="J3026">
        <v>20120820</v>
      </c>
      <c r="K3026">
        <v>20140401</v>
      </c>
      <c r="M3026">
        <v>0</v>
      </c>
      <c r="N3026">
        <v>0</v>
      </c>
      <c r="O3026" t="s">
        <v>2001</v>
      </c>
      <c r="R3026">
        <v>0</v>
      </c>
      <c r="S3026" t="s">
        <v>271</v>
      </c>
      <c r="AA3026" t="s">
        <v>2000</v>
      </c>
      <c r="AC3026">
        <v>1</v>
      </c>
      <c r="AE3026">
        <v>1</v>
      </c>
      <c r="AF3026" t="s">
        <v>271</v>
      </c>
    </row>
    <row r="3027" spans="1:32" hidden="1" x14ac:dyDescent="0.25">
      <c r="A3027" t="str">
        <f t="array" ref="A3027">IF(COUNT(SEARCH(RubriekenHistorisch,CONCATENATE(P3026,U3026,AB3026,AH3026))),"t","f")</f>
        <v>f</v>
      </c>
      <c r="B3027" t="str">
        <f t="shared" si="143"/>
        <v>f</v>
      </c>
      <c r="C3027" t="str">
        <f t="shared" si="144"/>
        <v>f</v>
      </c>
      <c r="D3027" t="str">
        <f t="shared" si="145"/>
        <v>f</v>
      </c>
      <c r="E3027" t="str">
        <f>IF(COUNT(SEARCH({"04.","05.","09.","12."},CONCATENATE(P3026,U3026,AB3026,AH3026))),"t","f")</f>
        <v>f</v>
      </c>
      <c r="F3027" t="str">
        <f t="array" ref="F3027">IF(COUNT(SEARCH(HistorischeRubrieken,CONCATENATE(P3026,U3026,AB3026,AH3026))),"t","f")</f>
        <v>f</v>
      </c>
      <c r="G3027">
        <v>8</v>
      </c>
      <c r="H3027">
        <v>510063</v>
      </c>
      <c r="I3027" t="s">
        <v>2084</v>
      </c>
      <c r="J3027">
        <v>20140401</v>
      </c>
      <c r="K3027">
        <v>20150801</v>
      </c>
      <c r="M3027">
        <v>0</v>
      </c>
      <c r="N3027">
        <v>0</v>
      </c>
      <c r="O3027" t="s">
        <v>2003</v>
      </c>
      <c r="R3027">
        <v>0</v>
      </c>
      <c r="S3027" t="s">
        <v>271</v>
      </c>
      <c r="AA3027" t="s">
        <v>1611</v>
      </c>
      <c r="AC3027">
        <v>1</v>
      </c>
      <c r="AE3027">
        <v>1</v>
      </c>
      <c r="AF3027" t="s">
        <v>271</v>
      </c>
    </row>
    <row r="3028" spans="1:32" x14ac:dyDescent="0.25">
      <c r="A3028" t="str">
        <f t="array" ref="A3028">IF(COUNT(SEARCH(RubriekenHistorisch,CONCATENATE(P3027,U3027,AB3027,AH3027))),"t","f")</f>
        <v>f</v>
      </c>
      <c r="B3028" t="str">
        <f t="shared" si="143"/>
        <v>f</v>
      </c>
      <c r="C3028" t="str">
        <f t="shared" si="144"/>
        <v>f</v>
      </c>
      <c r="D3028" t="str">
        <f t="shared" si="145"/>
        <v>f</v>
      </c>
      <c r="E3028" t="str">
        <f>IF(COUNT(SEARCH({"04.","05.","09.","12."},CONCATENATE(P3027,U3027,AB3027,AH3027))),"t","f")</f>
        <v>f</v>
      </c>
      <c r="F3028" t="str">
        <f t="array" ref="F3028">IF(COUNT(SEARCH(HistorischeRubrieken,CONCATENATE(P3027,U3027,AB3027,AH3027))),"t","f")</f>
        <v>f</v>
      </c>
      <c r="G3028">
        <v>9</v>
      </c>
      <c r="H3028">
        <v>510063</v>
      </c>
      <c r="I3028" t="s">
        <v>2084</v>
      </c>
      <c r="J3028">
        <v>20150801</v>
      </c>
      <c r="M3028">
        <v>0</v>
      </c>
      <c r="N3028">
        <v>0</v>
      </c>
      <c r="O3028" t="s">
        <v>2003</v>
      </c>
      <c r="R3028">
        <v>0</v>
      </c>
      <c r="S3028" t="s">
        <v>271</v>
      </c>
      <c r="AA3028" t="s">
        <v>1613</v>
      </c>
      <c r="AC3028">
        <v>1</v>
      </c>
      <c r="AE3028">
        <v>1</v>
      </c>
      <c r="AF3028" t="s">
        <v>271</v>
      </c>
    </row>
    <row r="3029" spans="1:32" hidden="1" x14ac:dyDescent="0.25">
      <c r="A3029" t="str">
        <f t="array" ref="A3029">IF(COUNT(SEARCH(RubriekenHistorisch,CONCATENATE(P3028,U3028,AB3028,AH3028))),"t","f")</f>
        <v>f</v>
      </c>
      <c r="B3029" t="str">
        <f t="shared" si="143"/>
        <v>f</v>
      </c>
      <c r="C3029" t="str">
        <f t="shared" si="144"/>
        <v>f</v>
      </c>
      <c r="D3029" t="str">
        <f t="shared" si="145"/>
        <v>f</v>
      </c>
      <c r="E3029" t="str">
        <f>IF(COUNT(SEARCH({"04.","05.","09.","12."},CONCATENATE(P3028,U3028,AB3028,AH3028))),"t","f")</f>
        <v>f</v>
      </c>
      <c r="F3029" t="str">
        <f t="array" ref="F3029">IF(COUNT(SEARCH(HistorischeRubrieken,CONCATENATE(P3028,U3028,AB3028,AH3028))),"t","f")</f>
        <v>f</v>
      </c>
      <c r="G3029">
        <v>1</v>
      </c>
      <c r="H3029">
        <v>510064</v>
      </c>
      <c r="I3029" t="s">
        <v>2085</v>
      </c>
      <c r="J3029">
        <v>19980201</v>
      </c>
      <c r="K3029">
        <v>20010401</v>
      </c>
      <c r="M3029">
        <v>0</v>
      </c>
      <c r="N3029">
        <v>0</v>
      </c>
      <c r="O3029" t="s">
        <v>1992</v>
      </c>
      <c r="R3029">
        <v>0</v>
      </c>
      <c r="S3029" t="s">
        <v>271</v>
      </c>
      <c r="AA3029" t="s">
        <v>1993</v>
      </c>
      <c r="AC3029">
        <v>1</v>
      </c>
      <c r="AE3029">
        <v>1</v>
      </c>
      <c r="AF3029" t="s">
        <v>271</v>
      </c>
    </row>
    <row r="3030" spans="1:32" hidden="1" x14ac:dyDescent="0.25">
      <c r="A3030" t="str">
        <f t="array" ref="A3030">IF(COUNT(SEARCH(RubriekenHistorisch,CONCATENATE(P3029,U3029,AB3029,AH3029))),"t","f")</f>
        <v>f</v>
      </c>
      <c r="B3030" t="str">
        <f t="shared" si="143"/>
        <v>f</v>
      </c>
      <c r="C3030" t="str">
        <f t="shared" si="144"/>
        <v>f</v>
      </c>
      <c r="D3030" t="str">
        <f t="shared" si="145"/>
        <v>f</v>
      </c>
      <c r="E3030" t="str">
        <f>IF(COUNT(SEARCH({"04.","05.","09.","12."},CONCATENATE(P3029,U3029,AB3029,AH3029))),"t","f")</f>
        <v>f</v>
      </c>
      <c r="F3030" t="str">
        <f t="array" ref="F3030">IF(COUNT(SEARCH(HistorischeRubrieken,CONCATENATE(P3029,U3029,AB3029,AH3029))),"t","f")</f>
        <v>f</v>
      </c>
      <c r="G3030">
        <v>2</v>
      </c>
      <c r="H3030">
        <v>510064</v>
      </c>
      <c r="I3030" t="s">
        <v>2085</v>
      </c>
      <c r="J3030">
        <v>20010401</v>
      </c>
      <c r="K3030">
        <v>20071201</v>
      </c>
      <c r="M3030">
        <v>0</v>
      </c>
      <c r="N3030">
        <v>0</v>
      </c>
      <c r="O3030" t="s">
        <v>1994</v>
      </c>
      <c r="R3030">
        <v>0</v>
      </c>
      <c r="S3030" t="s">
        <v>271</v>
      </c>
      <c r="AA3030" t="s">
        <v>1995</v>
      </c>
      <c r="AC3030">
        <v>1</v>
      </c>
      <c r="AE3030">
        <v>1</v>
      </c>
      <c r="AF3030" t="s">
        <v>271</v>
      </c>
    </row>
    <row r="3031" spans="1:32" hidden="1" x14ac:dyDescent="0.25">
      <c r="A3031" t="str">
        <f t="array" ref="A3031">IF(COUNT(SEARCH(RubriekenHistorisch,CONCATENATE(P3030,U3030,AB3030,AH3030))),"t","f")</f>
        <v>f</v>
      </c>
      <c r="B3031" t="str">
        <f t="shared" si="143"/>
        <v>f</v>
      </c>
      <c r="C3031" t="str">
        <f t="shared" si="144"/>
        <v>f</v>
      </c>
      <c r="D3031" t="str">
        <f t="shared" si="145"/>
        <v>f</v>
      </c>
      <c r="E3031" t="str">
        <f>IF(COUNT(SEARCH({"04.","05.","09.","12."},CONCATENATE(P3030,U3030,AB3030,AH3030))),"t","f")</f>
        <v>f</v>
      </c>
      <c r="F3031" t="str">
        <f t="array" ref="F3031">IF(COUNT(SEARCH(HistorischeRubrieken,CONCATENATE(P3030,U3030,AB3030,AH3030))),"t","f")</f>
        <v>f</v>
      </c>
      <c r="G3031">
        <v>3</v>
      </c>
      <c r="H3031">
        <v>510064</v>
      </c>
      <c r="I3031" t="s">
        <v>2085</v>
      </c>
      <c r="J3031">
        <v>20071201</v>
      </c>
      <c r="K3031">
        <v>20100101</v>
      </c>
      <c r="M3031">
        <v>0</v>
      </c>
      <c r="N3031">
        <v>0</v>
      </c>
      <c r="O3031" t="s">
        <v>1996</v>
      </c>
      <c r="R3031">
        <v>0</v>
      </c>
      <c r="S3031" t="s">
        <v>271</v>
      </c>
      <c r="AA3031" t="s">
        <v>1997</v>
      </c>
      <c r="AC3031">
        <v>1</v>
      </c>
      <c r="AE3031">
        <v>1</v>
      </c>
      <c r="AF3031" t="s">
        <v>271</v>
      </c>
    </row>
    <row r="3032" spans="1:32" hidden="1" x14ac:dyDescent="0.25">
      <c r="A3032" t="str">
        <f t="array" ref="A3032">IF(COUNT(SEARCH(RubriekenHistorisch,CONCATENATE(P3031,U3031,AB3031,AH3031))),"t","f")</f>
        <v>f</v>
      </c>
      <c r="B3032" t="str">
        <f t="shared" si="143"/>
        <v>f</v>
      </c>
      <c r="C3032" t="str">
        <f t="shared" si="144"/>
        <v>f</v>
      </c>
      <c r="D3032" t="str">
        <f t="shared" si="145"/>
        <v>f</v>
      </c>
      <c r="E3032" t="str">
        <f>IF(COUNT(SEARCH({"04.","05.","09.","12."},CONCATENATE(P3031,U3031,AB3031,AH3031))),"t","f")</f>
        <v>f</v>
      </c>
      <c r="F3032" t="str">
        <f t="array" ref="F3032">IF(COUNT(SEARCH(HistorischeRubrieken,CONCATENATE(P3031,U3031,AB3031,AH3031))),"t","f")</f>
        <v>f</v>
      </c>
      <c r="G3032">
        <v>1</v>
      </c>
      <c r="H3032">
        <v>510065</v>
      </c>
      <c r="I3032" t="s">
        <v>2086</v>
      </c>
      <c r="J3032">
        <v>19980201</v>
      </c>
      <c r="K3032">
        <v>20010401</v>
      </c>
      <c r="M3032">
        <v>0</v>
      </c>
      <c r="N3032">
        <v>0</v>
      </c>
      <c r="O3032" t="s">
        <v>1992</v>
      </c>
      <c r="R3032">
        <v>0</v>
      </c>
      <c r="S3032" t="s">
        <v>271</v>
      </c>
      <c r="AA3032" t="s">
        <v>1993</v>
      </c>
      <c r="AC3032">
        <v>1</v>
      </c>
      <c r="AE3032">
        <v>1</v>
      </c>
      <c r="AF3032" t="s">
        <v>271</v>
      </c>
    </row>
    <row r="3033" spans="1:32" hidden="1" x14ac:dyDescent="0.25">
      <c r="A3033" t="str">
        <f t="array" ref="A3033">IF(COUNT(SEARCH(RubriekenHistorisch,CONCATENATE(P3032,U3032,AB3032,AH3032))),"t","f")</f>
        <v>f</v>
      </c>
      <c r="B3033" t="str">
        <f t="shared" si="143"/>
        <v>f</v>
      </c>
      <c r="C3033" t="str">
        <f t="shared" si="144"/>
        <v>f</v>
      </c>
      <c r="D3033" t="str">
        <f t="shared" si="145"/>
        <v>f</v>
      </c>
      <c r="E3033" t="str">
        <f>IF(COUNT(SEARCH({"04.","05.","09.","12."},CONCATENATE(P3032,U3032,AB3032,AH3032))),"t","f")</f>
        <v>f</v>
      </c>
      <c r="F3033" t="str">
        <f t="array" ref="F3033">IF(COUNT(SEARCH(HistorischeRubrieken,CONCATENATE(P3032,U3032,AB3032,AH3032))),"t","f")</f>
        <v>f</v>
      </c>
      <c r="G3033">
        <v>2</v>
      </c>
      <c r="H3033">
        <v>510065</v>
      </c>
      <c r="I3033" t="s">
        <v>2086</v>
      </c>
      <c r="J3033">
        <v>20010401</v>
      </c>
      <c r="K3033">
        <v>20071201</v>
      </c>
      <c r="M3033">
        <v>0</v>
      </c>
      <c r="N3033">
        <v>0</v>
      </c>
      <c r="O3033" t="s">
        <v>1994</v>
      </c>
      <c r="R3033">
        <v>0</v>
      </c>
      <c r="S3033" t="s">
        <v>271</v>
      </c>
      <c r="AA3033" t="s">
        <v>1995</v>
      </c>
      <c r="AC3033">
        <v>1</v>
      </c>
      <c r="AE3033">
        <v>1</v>
      </c>
      <c r="AF3033" t="s">
        <v>271</v>
      </c>
    </row>
    <row r="3034" spans="1:32" hidden="1" x14ac:dyDescent="0.25">
      <c r="A3034" t="str">
        <f t="array" ref="A3034">IF(COUNT(SEARCH(RubriekenHistorisch,CONCATENATE(P3033,U3033,AB3033,AH3033))),"t","f")</f>
        <v>f</v>
      </c>
      <c r="B3034" t="str">
        <f t="shared" si="143"/>
        <v>f</v>
      </c>
      <c r="C3034" t="str">
        <f t="shared" si="144"/>
        <v>f</v>
      </c>
      <c r="D3034" t="str">
        <f t="shared" si="145"/>
        <v>f</v>
      </c>
      <c r="E3034" t="str">
        <f>IF(COUNT(SEARCH({"04.","05.","09.","12."},CONCATENATE(P3033,U3033,AB3033,AH3033))),"t","f")</f>
        <v>f</v>
      </c>
      <c r="F3034" t="str">
        <f t="array" ref="F3034">IF(COUNT(SEARCH(HistorischeRubrieken,CONCATENATE(P3033,U3033,AB3033,AH3033))),"t","f")</f>
        <v>f</v>
      </c>
      <c r="G3034">
        <v>3</v>
      </c>
      <c r="H3034">
        <v>510065</v>
      </c>
      <c r="I3034" t="s">
        <v>2086</v>
      </c>
      <c r="J3034">
        <v>20071201</v>
      </c>
      <c r="K3034">
        <v>20100201</v>
      </c>
      <c r="M3034">
        <v>0</v>
      </c>
      <c r="N3034">
        <v>0</v>
      </c>
      <c r="O3034" t="s">
        <v>1996</v>
      </c>
      <c r="R3034">
        <v>0</v>
      </c>
      <c r="S3034" t="s">
        <v>271</v>
      </c>
      <c r="AA3034" t="s">
        <v>1997</v>
      </c>
      <c r="AC3034">
        <v>1</v>
      </c>
      <c r="AE3034">
        <v>1</v>
      </c>
      <c r="AF3034" t="s">
        <v>271</v>
      </c>
    </row>
    <row r="3035" spans="1:32" hidden="1" x14ac:dyDescent="0.25">
      <c r="A3035" t="str">
        <f t="array" ref="A3035">IF(COUNT(SEARCH(RubriekenHistorisch,CONCATENATE(P3034,U3034,AB3034,AH3034))),"t","f")</f>
        <v>f</v>
      </c>
      <c r="B3035" t="str">
        <f t="shared" si="143"/>
        <v>f</v>
      </c>
      <c r="C3035" t="str">
        <f t="shared" si="144"/>
        <v>f</v>
      </c>
      <c r="D3035" t="str">
        <f t="shared" si="145"/>
        <v>f</v>
      </c>
      <c r="E3035" t="str">
        <f>IF(COUNT(SEARCH({"04.","05.","09.","12."},CONCATENATE(P3034,U3034,AB3034,AH3034))),"t","f")</f>
        <v>f</v>
      </c>
      <c r="F3035" t="str">
        <f t="array" ref="F3035">IF(COUNT(SEARCH(HistorischeRubrieken,CONCATENATE(P3034,U3034,AB3034,AH3034))),"t","f")</f>
        <v>f</v>
      </c>
      <c r="G3035">
        <v>4</v>
      </c>
      <c r="H3035">
        <v>510065</v>
      </c>
      <c r="I3035" t="s">
        <v>2086</v>
      </c>
      <c r="J3035">
        <v>20100201</v>
      </c>
      <c r="K3035">
        <v>20120115</v>
      </c>
      <c r="M3035">
        <v>0</v>
      </c>
      <c r="N3035">
        <v>0</v>
      </c>
      <c r="O3035" t="s">
        <v>1996</v>
      </c>
      <c r="R3035">
        <v>0</v>
      </c>
      <c r="S3035" t="s">
        <v>271</v>
      </c>
      <c r="AA3035" t="s">
        <v>1998</v>
      </c>
      <c r="AC3035">
        <v>1</v>
      </c>
      <c r="AE3035">
        <v>1</v>
      </c>
      <c r="AF3035" t="s">
        <v>271</v>
      </c>
    </row>
    <row r="3036" spans="1:32" hidden="1" x14ac:dyDescent="0.25">
      <c r="A3036" t="str">
        <f t="array" ref="A3036">IF(COUNT(SEARCH(RubriekenHistorisch,CONCATENATE(P3035,U3035,AB3035,AH3035))),"t","f")</f>
        <v>f</v>
      </c>
      <c r="B3036" t="str">
        <f t="shared" si="143"/>
        <v>f</v>
      </c>
      <c r="C3036" t="str">
        <f t="shared" si="144"/>
        <v>f</v>
      </c>
      <c r="D3036" t="str">
        <f t="shared" si="145"/>
        <v>f</v>
      </c>
      <c r="E3036" t="str">
        <f>IF(COUNT(SEARCH({"04.","05.","09.","12."},CONCATENATE(P3035,U3035,AB3035,AH3035))),"t","f")</f>
        <v>f</v>
      </c>
      <c r="F3036" t="str">
        <f t="array" ref="F3036">IF(COUNT(SEARCH(HistorischeRubrieken,CONCATENATE(P3035,U3035,AB3035,AH3035))),"t","f")</f>
        <v>f</v>
      </c>
      <c r="G3036">
        <v>5</v>
      </c>
      <c r="H3036">
        <v>510065</v>
      </c>
      <c r="I3036" t="s">
        <v>2086</v>
      </c>
      <c r="J3036">
        <v>20120115</v>
      </c>
      <c r="K3036">
        <v>20120116</v>
      </c>
      <c r="M3036">
        <v>0</v>
      </c>
      <c r="N3036">
        <v>0</v>
      </c>
      <c r="O3036" t="s">
        <v>1999</v>
      </c>
      <c r="R3036">
        <v>0</v>
      </c>
      <c r="S3036" t="s">
        <v>271</v>
      </c>
      <c r="AA3036" t="s">
        <v>2000</v>
      </c>
      <c r="AC3036">
        <v>1</v>
      </c>
      <c r="AE3036">
        <v>1</v>
      </c>
      <c r="AF3036" t="s">
        <v>271</v>
      </c>
    </row>
    <row r="3037" spans="1:32" hidden="1" x14ac:dyDescent="0.25">
      <c r="A3037" t="str">
        <f t="array" ref="A3037">IF(COUNT(SEARCH(RubriekenHistorisch,CONCATENATE(P3036,U3036,AB3036,AH3036))),"t","f")</f>
        <v>f</v>
      </c>
      <c r="B3037" t="str">
        <f t="shared" si="143"/>
        <v>f</v>
      </c>
      <c r="C3037" t="str">
        <f t="shared" si="144"/>
        <v>f</v>
      </c>
      <c r="D3037" t="str">
        <f t="shared" si="145"/>
        <v>f</v>
      </c>
      <c r="E3037" t="str">
        <f>IF(COUNT(SEARCH({"04.","05.","09.","12."},CONCATENATE(P3036,U3036,AB3036,AH3036))),"t","f")</f>
        <v>f</v>
      </c>
      <c r="F3037" t="str">
        <f t="array" ref="F3037">IF(COUNT(SEARCH(HistorischeRubrieken,CONCATENATE(P3036,U3036,AB3036,AH3036))),"t","f")</f>
        <v>f</v>
      </c>
      <c r="G3037">
        <v>6</v>
      </c>
      <c r="H3037">
        <v>510065</v>
      </c>
      <c r="I3037" t="s">
        <v>2086</v>
      </c>
      <c r="J3037">
        <v>20120116</v>
      </c>
      <c r="K3037">
        <v>20120820</v>
      </c>
      <c r="M3037">
        <v>0</v>
      </c>
      <c r="N3037">
        <v>0</v>
      </c>
      <c r="O3037" t="s">
        <v>2001</v>
      </c>
      <c r="R3037">
        <v>0</v>
      </c>
      <c r="S3037" t="s">
        <v>271</v>
      </c>
      <c r="AA3037" t="s">
        <v>2000</v>
      </c>
      <c r="AC3037">
        <v>1</v>
      </c>
      <c r="AE3037">
        <v>1</v>
      </c>
      <c r="AF3037" t="s">
        <v>271</v>
      </c>
    </row>
    <row r="3038" spans="1:32" hidden="1" x14ac:dyDescent="0.25">
      <c r="A3038" t="str">
        <f t="array" ref="A3038">IF(COUNT(SEARCH(RubriekenHistorisch,CONCATENATE(P3037,U3037,AB3037,AH3037))),"t","f")</f>
        <v>f</v>
      </c>
      <c r="B3038" t="str">
        <f t="shared" si="143"/>
        <v>f</v>
      </c>
      <c r="C3038" t="str">
        <f t="shared" si="144"/>
        <v>f</v>
      </c>
      <c r="D3038" t="str">
        <f t="shared" si="145"/>
        <v>f</v>
      </c>
      <c r="E3038" t="str">
        <f>IF(COUNT(SEARCH({"04.","05.","09.","12."},CONCATENATE(P3037,U3037,AB3037,AH3037))),"t","f")</f>
        <v>f</v>
      </c>
      <c r="F3038" t="str">
        <f t="array" ref="F3038">IF(COUNT(SEARCH(HistorischeRubrieken,CONCATENATE(P3037,U3037,AB3037,AH3037))),"t","f")</f>
        <v>f</v>
      </c>
      <c r="G3038">
        <v>7</v>
      </c>
      <c r="H3038">
        <v>510065</v>
      </c>
      <c r="I3038" t="s">
        <v>2086</v>
      </c>
      <c r="J3038">
        <v>20120820</v>
      </c>
      <c r="K3038">
        <v>20140401</v>
      </c>
      <c r="M3038">
        <v>0</v>
      </c>
      <c r="N3038">
        <v>0</v>
      </c>
      <c r="O3038" t="s">
        <v>2001</v>
      </c>
      <c r="R3038">
        <v>0</v>
      </c>
      <c r="S3038" t="s">
        <v>271</v>
      </c>
      <c r="AA3038" t="s">
        <v>2000</v>
      </c>
      <c r="AC3038">
        <v>1</v>
      </c>
      <c r="AE3038">
        <v>1</v>
      </c>
      <c r="AF3038" t="s">
        <v>271</v>
      </c>
    </row>
    <row r="3039" spans="1:32" hidden="1" x14ac:dyDescent="0.25">
      <c r="A3039" t="str">
        <f t="array" ref="A3039">IF(COUNT(SEARCH(RubriekenHistorisch,CONCATENATE(P3038,U3038,AB3038,AH3038))),"t","f")</f>
        <v>f</v>
      </c>
      <c r="B3039" t="str">
        <f t="shared" si="143"/>
        <v>f</v>
      </c>
      <c r="C3039" t="str">
        <f t="shared" si="144"/>
        <v>f</v>
      </c>
      <c r="D3039" t="str">
        <f t="shared" si="145"/>
        <v>f</v>
      </c>
      <c r="E3039" t="str">
        <f>IF(COUNT(SEARCH({"04.","05.","09.","12."},CONCATENATE(P3038,U3038,AB3038,AH3038))),"t","f")</f>
        <v>f</v>
      </c>
      <c r="F3039" t="str">
        <f t="array" ref="F3039">IF(COUNT(SEARCH(HistorischeRubrieken,CONCATENATE(P3038,U3038,AB3038,AH3038))),"t","f")</f>
        <v>f</v>
      </c>
      <c r="G3039">
        <v>8</v>
      </c>
      <c r="H3039">
        <v>510065</v>
      </c>
      <c r="I3039" t="s">
        <v>2086</v>
      </c>
      <c r="J3039">
        <v>20140401</v>
      </c>
      <c r="K3039">
        <v>20150801</v>
      </c>
      <c r="M3039">
        <v>0</v>
      </c>
      <c r="N3039">
        <v>0</v>
      </c>
      <c r="O3039" t="s">
        <v>2003</v>
      </c>
      <c r="R3039">
        <v>0</v>
      </c>
      <c r="S3039" t="s">
        <v>271</v>
      </c>
      <c r="AA3039" t="s">
        <v>1611</v>
      </c>
      <c r="AC3039">
        <v>1</v>
      </c>
      <c r="AE3039">
        <v>1</v>
      </c>
      <c r="AF3039" t="s">
        <v>271</v>
      </c>
    </row>
    <row r="3040" spans="1:32" x14ac:dyDescent="0.25">
      <c r="A3040" t="str">
        <f t="array" ref="A3040">IF(COUNT(SEARCH(RubriekenHistorisch,CONCATENATE(P3039,U3039,AB3039,AH3039))),"t","f")</f>
        <v>f</v>
      </c>
      <c r="B3040" t="str">
        <f t="shared" si="143"/>
        <v>f</v>
      </c>
      <c r="C3040" t="str">
        <f t="shared" si="144"/>
        <v>f</v>
      </c>
      <c r="D3040" t="str">
        <f t="shared" si="145"/>
        <v>f</v>
      </c>
      <c r="E3040" t="str">
        <f>IF(COUNT(SEARCH({"04.","05.","09.","12."},CONCATENATE(P3039,U3039,AB3039,AH3039))),"t","f")</f>
        <v>f</v>
      </c>
      <c r="F3040" t="str">
        <f t="array" ref="F3040">IF(COUNT(SEARCH(HistorischeRubrieken,CONCATENATE(P3039,U3039,AB3039,AH3039))),"t","f")</f>
        <v>f</v>
      </c>
      <c r="G3040">
        <v>9</v>
      </c>
      <c r="H3040">
        <v>510065</v>
      </c>
      <c r="I3040" t="s">
        <v>2086</v>
      </c>
      <c r="J3040">
        <v>20150801</v>
      </c>
      <c r="M3040">
        <v>0</v>
      </c>
      <c r="N3040">
        <v>0</v>
      </c>
      <c r="O3040" t="s">
        <v>2003</v>
      </c>
      <c r="R3040">
        <v>0</v>
      </c>
      <c r="S3040" t="s">
        <v>271</v>
      </c>
      <c r="AA3040" t="s">
        <v>1613</v>
      </c>
      <c r="AC3040">
        <v>1</v>
      </c>
      <c r="AE3040">
        <v>1</v>
      </c>
      <c r="AF3040" t="s">
        <v>271</v>
      </c>
    </row>
    <row r="3041" spans="1:32" hidden="1" x14ac:dyDescent="0.25">
      <c r="A3041" t="str">
        <f t="array" ref="A3041">IF(COUNT(SEARCH(RubriekenHistorisch,CONCATENATE(P3040,U3040,AB3040,AH3040))),"t","f")</f>
        <v>f</v>
      </c>
      <c r="B3041" t="str">
        <f t="shared" si="143"/>
        <v>f</v>
      </c>
      <c r="C3041" t="str">
        <f t="shared" si="144"/>
        <v>f</v>
      </c>
      <c r="D3041" t="str">
        <f t="shared" si="145"/>
        <v>f</v>
      </c>
      <c r="E3041" t="str">
        <f>IF(COUNT(SEARCH({"04.","05.","09.","12."},CONCATENATE(P3040,U3040,AB3040,AH3040))),"t","f")</f>
        <v>f</v>
      </c>
      <c r="F3041" t="str">
        <f t="array" ref="F3041">IF(COUNT(SEARCH(HistorischeRubrieken,CONCATENATE(P3040,U3040,AB3040,AH3040))),"t","f")</f>
        <v>f</v>
      </c>
      <c r="G3041">
        <v>1</v>
      </c>
      <c r="H3041">
        <v>510066</v>
      </c>
      <c r="I3041" t="s">
        <v>2087</v>
      </c>
      <c r="J3041">
        <v>19980201</v>
      </c>
      <c r="K3041">
        <v>20010401</v>
      </c>
      <c r="M3041">
        <v>0</v>
      </c>
      <c r="N3041">
        <v>0</v>
      </c>
      <c r="O3041" t="s">
        <v>1992</v>
      </c>
      <c r="R3041">
        <v>0</v>
      </c>
      <c r="S3041" t="s">
        <v>271</v>
      </c>
      <c r="AA3041" t="s">
        <v>1993</v>
      </c>
      <c r="AC3041">
        <v>1</v>
      </c>
      <c r="AE3041">
        <v>1</v>
      </c>
      <c r="AF3041" t="s">
        <v>271</v>
      </c>
    </row>
    <row r="3042" spans="1:32" hidden="1" x14ac:dyDescent="0.25">
      <c r="A3042" t="str">
        <f t="array" ref="A3042">IF(COUNT(SEARCH(RubriekenHistorisch,CONCATENATE(P3041,U3041,AB3041,AH3041))),"t","f")</f>
        <v>f</v>
      </c>
      <c r="B3042" t="str">
        <f t="shared" si="143"/>
        <v>f</v>
      </c>
      <c r="C3042" t="str">
        <f t="shared" si="144"/>
        <v>f</v>
      </c>
      <c r="D3042" t="str">
        <f t="shared" si="145"/>
        <v>f</v>
      </c>
      <c r="E3042" t="str">
        <f>IF(COUNT(SEARCH({"04.","05.","09.","12."},CONCATENATE(P3041,U3041,AB3041,AH3041))),"t","f")</f>
        <v>f</v>
      </c>
      <c r="F3042" t="str">
        <f t="array" ref="F3042">IF(COUNT(SEARCH(HistorischeRubrieken,CONCATENATE(P3041,U3041,AB3041,AH3041))),"t","f")</f>
        <v>f</v>
      </c>
      <c r="G3042">
        <v>2</v>
      </c>
      <c r="H3042">
        <v>510066</v>
      </c>
      <c r="I3042" t="s">
        <v>2087</v>
      </c>
      <c r="J3042">
        <v>20010401</v>
      </c>
      <c r="K3042">
        <v>20071201</v>
      </c>
      <c r="M3042">
        <v>0</v>
      </c>
      <c r="N3042">
        <v>0</v>
      </c>
      <c r="O3042" t="s">
        <v>1994</v>
      </c>
      <c r="R3042">
        <v>0</v>
      </c>
      <c r="S3042" t="s">
        <v>271</v>
      </c>
      <c r="AA3042" t="s">
        <v>1995</v>
      </c>
      <c r="AC3042">
        <v>1</v>
      </c>
      <c r="AE3042">
        <v>1</v>
      </c>
      <c r="AF3042" t="s">
        <v>271</v>
      </c>
    </row>
    <row r="3043" spans="1:32" hidden="1" x14ac:dyDescent="0.25">
      <c r="A3043" t="str">
        <f t="array" ref="A3043">IF(COUNT(SEARCH(RubriekenHistorisch,CONCATENATE(P3042,U3042,AB3042,AH3042))),"t","f")</f>
        <v>f</v>
      </c>
      <c r="B3043" t="str">
        <f t="shared" si="143"/>
        <v>f</v>
      </c>
      <c r="C3043" t="str">
        <f t="shared" si="144"/>
        <v>f</v>
      </c>
      <c r="D3043" t="str">
        <f t="shared" si="145"/>
        <v>f</v>
      </c>
      <c r="E3043" t="str">
        <f>IF(COUNT(SEARCH({"04.","05.","09.","12."},CONCATENATE(P3042,U3042,AB3042,AH3042))),"t","f")</f>
        <v>f</v>
      </c>
      <c r="F3043" t="str">
        <f t="array" ref="F3043">IF(COUNT(SEARCH(HistorischeRubrieken,CONCATENATE(P3042,U3042,AB3042,AH3042))),"t","f")</f>
        <v>f</v>
      </c>
      <c r="G3043">
        <v>3</v>
      </c>
      <c r="H3043">
        <v>510066</v>
      </c>
      <c r="I3043" t="s">
        <v>2087</v>
      </c>
      <c r="J3043">
        <v>20071201</v>
      </c>
      <c r="K3043">
        <v>20100201</v>
      </c>
      <c r="M3043">
        <v>0</v>
      </c>
      <c r="N3043">
        <v>0</v>
      </c>
      <c r="O3043" t="s">
        <v>1996</v>
      </c>
      <c r="R3043">
        <v>0</v>
      </c>
      <c r="S3043" t="s">
        <v>271</v>
      </c>
      <c r="AA3043" t="s">
        <v>1997</v>
      </c>
      <c r="AC3043">
        <v>1</v>
      </c>
      <c r="AE3043">
        <v>1</v>
      </c>
      <c r="AF3043" t="s">
        <v>271</v>
      </c>
    </row>
    <row r="3044" spans="1:32" hidden="1" x14ac:dyDescent="0.25">
      <c r="A3044" t="str">
        <f t="array" ref="A3044">IF(COUNT(SEARCH(RubriekenHistorisch,CONCATENATE(P3043,U3043,AB3043,AH3043))),"t","f")</f>
        <v>f</v>
      </c>
      <c r="B3044" t="str">
        <f t="shared" si="143"/>
        <v>f</v>
      </c>
      <c r="C3044" t="str">
        <f t="shared" si="144"/>
        <v>f</v>
      </c>
      <c r="D3044" t="str">
        <f t="shared" si="145"/>
        <v>f</v>
      </c>
      <c r="E3044" t="str">
        <f>IF(COUNT(SEARCH({"04.","05.","09.","12."},CONCATENATE(P3043,U3043,AB3043,AH3043))),"t","f")</f>
        <v>f</v>
      </c>
      <c r="F3044" t="str">
        <f t="array" ref="F3044">IF(COUNT(SEARCH(HistorischeRubrieken,CONCATENATE(P3043,U3043,AB3043,AH3043))),"t","f")</f>
        <v>f</v>
      </c>
      <c r="G3044">
        <v>4</v>
      </c>
      <c r="H3044">
        <v>510066</v>
      </c>
      <c r="I3044" t="s">
        <v>2087</v>
      </c>
      <c r="J3044">
        <v>20100201</v>
      </c>
      <c r="K3044">
        <v>20120115</v>
      </c>
      <c r="M3044">
        <v>0</v>
      </c>
      <c r="N3044">
        <v>0</v>
      </c>
      <c r="O3044" t="s">
        <v>1996</v>
      </c>
      <c r="R3044">
        <v>0</v>
      </c>
      <c r="S3044" t="s">
        <v>271</v>
      </c>
      <c r="AA3044" t="s">
        <v>1998</v>
      </c>
      <c r="AC3044">
        <v>1</v>
      </c>
      <c r="AE3044">
        <v>1</v>
      </c>
      <c r="AF3044" t="s">
        <v>271</v>
      </c>
    </row>
    <row r="3045" spans="1:32" hidden="1" x14ac:dyDescent="0.25">
      <c r="A3045" t="str">
        <f t="array" ref="A3045">IF(COUNT(SEARCH(RubriekenHistorisch,CONCATENATE(P3044,U3044,AB3044,AH3044))),"t","f")</f>
        <v>f</v>
      </c>
      <c r="B3045" t="str">
        <f t="shared" si="143"/>
        <v>f</v>
      </c>
      <c r="C3045" t="str">
        <f t="shared" si="144"/>
        <v>f</v>
      </c>
      <c r="D3045" t="str">
        <f t="shared" si="145"/>
        <v>f</v>
      </c>
      <c r="E3045" t="str">
        <f>IF(COUNT(SEARCH({"04.","05.","09.","12."},CONCATENATE(P3044,U3044,AB3044,AH3044))),"t","f")</f>
        <v>f</v>
      </c>
      <c r="F3045" t="str">
        <f t="array" ref="F3045">IF(COUNT(SEARCH(HistorischeRubrieken,CONCATENATE(P3044,U3044,AB3044,AH3044))),"t","f")</f>
        <v>f</v>
      </c>
      <c r="G3045">
        <v>5</v>
      </c>
      <c r="H3045">
        <v>510066</v>
      </c>
      <c r="I3045" t="s">
        <v>2087</v>
      </c>
      <c r="J3045">
        <v>20120115</v>
      </c>
      <c r="K3045">
        <v>20120116</v>
      </c>
      <c r="M3045">
        <v>0</v>
      </c>
      <c r="N3045">
        <v>0</v>
      </c>
      <c r="O3045" t="s">
        <v>1999</v>
      </c>
      <c r="R3045">
        <v>0</v>
      </c>
      <c r="S3045" t="s">
        <v>271</v>
      </c>
      <c r="AA3045" t="s">
        <v>2000</v>
      </c>
      <c r="AC3045">
        <v>1</v>
      </c>
      <c r="AE3045">
        <v>1</v>
      </c>
      <c r="AF3045" t="s">
        <v>271</v>
      </c>
    </row>
    <row r="3046" spans="1:32" hidden="1" x14ac:dyDescent="0.25">
      <c r="A3046" t="str">
        <f t="array" ref="A3046">IF(COUNT(SEARCH(RubriekenHistorisch,CONCATENATE(P3045,U3045,AB3045,AH3045))),"t","f")</f>
        <v>f</v>
      </c>
      <c r="B3046" t="str">
        <f t="shared" si="143"/>
        <v>f</v>
      </c>
      <c r="C3046" t="str">
        <f t="shared" si="144"/>
        <v>f</v>
      </c>
      <c r="D3046" t="str">
        <f t="shared" si="145"/>
        <v>f</v>
      </c>
      <c r="E3046" t="str">
        <f>IF(COUNT(SEARCH({"04.","05.","09.","12."},CONCATENATE(P3045,U3045,AB3045,AH3045))),"t","f")</f>
        <v>f</v>
      </c>
      <c r="F3046" t="str">
        <f t="array" ref="F3046">IF(COUNT(SEARCH(HistorischeRubrieken,CONCATENATE(P3045,U3045,AB3045,AH3045))),"t","f")</f>
        <v>f</v>
      </c>
      <c r="G3046">
        <v>6</v>
      </c>
      <c r="H3046">
        <v>510066</v>
      </c>
      <c r="I3046" t="s">
        <v>2087</v>
      </c>
      <c r="J3046">
        <v>20120116</v>
      </c>
      <c r="K3046">
        <v>20120716</v>
      </c>
      <c r="M3046">
        <v>0</v>
      </c>
      <c r="N3046">
        <v>0</v>
      </c>
      <c r="O3046" t="s">
        <v>2001</v>
      </c>
      <c r="R3046">
        <v>0</v>
      </c>
      <c r="S3046" t="s">
        <v>271</v>
      </c>
      <c r="AA3046" t="s">
        <v>2000</v>
      </c>
      <c r="AC3046">
        <v>1</v>
      </c>
      <c r="AE3046">
        <v>1</v>
      </c>
      <c r="AF3046" t="s">
        <v>271</v>
      </c>
    </row>
    <row r="3047" spans="1:32" hidden="1" x14ac:dyDescent="0.25">
      <c r="A3047" t="str">
        <f t="array" ref="A3047">IF(COUNT(SEARCH(RubriekenHistorisch,CONCATENATE(P3046,U3046,AB3046,AH3046))),"t","f")</f>
        <v>f</v>
      </c>
      <c r="B3047" t="str">
        <f t="shared" si="143"/>
        <v>f</v>
      </c>
      <c r="C3047" t="str">
        <f t="shared" si="144"/>
        <v>f</v>
      </c>
      <c r="D3047" t="str">
        <f t="shared" si="145"/>
        <v>f</v>
      </c>
      <c r="E3047" t="str">
        <f>IF(COUNT(SEARCH({"04.","05.","09.","12."},CONCATENATE(P3046,U3046,AB3046,AH3046))),"t","f")</f>
        <v>f</v>
      </c>
      <c r="F3047" t="str">
        <f t="array" ref="F3047">IF(COUNT(SEARCH(HistorischeRubrieken,CONCATENATE(P3046,U3046,AB3046,AH3046))),"t","f")</f>
        <v>f</v>
      </c>
      <c r="G3047">
        <v>7</v>
      </c>
      <c r="H3047">
        <v>510066</v>
      </c>
      <c r="I3047" t="s">
        <v>2087</v>
      </c>
      <c r="J3047">
        <v>20120716</v>
      </c>
      <c r="K3047">
        <v>20140401</v>
      </c>
      <c r="M3047">
        <v>0</v>
      </c>
      <c r="N3047">
        <v>0</v>
      </c>
      <c r="O3047" t="s">
        <v>2001</v>
      </c>
      <c r="R3047">
        <v>0</v>
      </c>
      <c r="S3047" t="s">
        <v>271</v>
      </c>
      <c r="AA3047" t="s">
        <v>2000</v>
      </c>
      <c r="AC3047">
        <v>1</v>
      </c>
      <c r="AE3047">
        <v>1</v>
      </c>
      <c r="AF3047" t="s">
        <v>271</v>
      </c>
    </row>
    <row r="3048" spans="1:32" hidden="1" x14ac:dyDescent="0.25">
      <c r="A3048" t="str">
        <f t="array" ref="A3048">IF(COUNT(SEARCH(RubriekenHistorisch,CONCATENATE(P3047,U3047,AB3047,AH3047))),"t","f")</f>
        <v>f</v>
      </c>
      <c r="B3048" t="str">
        <f t="shared" si="143"/>
        <v>f</v>
      </c>
      <c r="C3048" t="str">
        <f t="shared" si="144"/>
        <v>f</v>
      </c>
      <c r="D3048" t="str">
        <f t="shared" si="145"/>
        <v>f</v>
      </c>
      <c r="E3048" t="str">
        <f>IF(COUNT(SEARCH({"04.","05.","09.","12."},CONCATENATE(P3047,U3047,AB3047,AH3047))),"t","f")</f>
        <v>f</v>
      </c>
      <c r="F3048" t="str">
        <f t="array" ref="F3048">IF(COUNT(SEARCH(HistorischeRubrieken,CONCATENATE(P3047,U3047,AB3047,AH3047))),"t","f")</f>
        <v>f</v>
      </c>
      <c r="G3048">
        <v>8</v>
      </c>
      <c r="H3048">
        <v>510066</v>
      </c>
      <c r="I3048" t="s">
        <v>2087</v>
      </c>
      <c r="J3048">
        <v>20140401</v>
      </c>
      <c r="K3048">
        <v>20140601</v>
      </c>
      <c r="M3048">
        <v>0</v>
      </c>
      <c r="N3048">
        <v>0</v>
      </c>
      <c r="O3048" t="s">
        <v>2003</v>
      </c>
      <c r="R3048">
        <v>0</v>
      </c>
      <c r="S3048" t="s">
        <v>271</v>
      </c>
      <c r="AA3048" t="s">
        <v>1611</v>
      </c>
      <c r="AC3048">
        <v>1</v>
      </c>
      <c r="AE3048">
        <v>1</v>
      </c>
      <c r="AF3048" t="s">
        <v>271</v>
      </c>
    </row>
    <row r="3049" spans="1:32" hidden="1" x14ac:dyDescent="0.25">
      <c r="A3049" t="str">
        <f t="array" ref="A3049">IF(COUNT(SEARCH(RubriekenHistorisch,CONCATENATE(P3048,U3048,AB3048,AH3048))),"t","f")</f>
        <v>f</v>
      </c>
      <c r="B3049" t="str">
        <f t="shared" si="143"/>
        <v>f</v>
      </c>
      <c r="C3049" t="str">
        <f t="shared" si="144"/>
        <v>f</v>
      </c>
      <c r="D3049" t="str">
        <f t="shared" si="145"/>
        <v>f</v>
      </c>
      <c r="E3049" t="str">
        <f>IF(COUNT(SEARCH({"04.","05.","09.","12."},CONCATENATE(P3048,U3048,AB3048,AH3048))),"t","f")</f>
        <v>f</v>
      </c>
      <c r="F3049" t="str">
        <f t="array" ref="F3049">IF(COUNT(SEARCH(HistorischeRubrieken,CONCATENATE(P3048,U3048,AB3048,AH3048))),"t","f")</f>
        <v>f</v>
      </c>
      <c r="G3049">
        <v>9</v>
      </c>
      <c r="H3049">
        <v>510066</v>
      </c>
      <c r="I3049" t="s">
        <v>2087</v>
      </c>
      <c r="J3049">
        <v>20140601</v>
      </c>
      <c r="K3049">
        <v>20150801</v>
      </c>
      <c r="M3049">
        <v>0</v>
      </c>
      <c r="N3049">
        <v>0</v>
      </c>
      <c r="O3049" t="s">
        <v>2003</v>
      </c>
      <c r="R3049">
        <v>0</v>
      </c>
      <c r="S3049" t="s">
        <v>271</v>
      </c>
      <c r="T3049" t="s">
        <v>2003</v>
      </c>
      <c r="U3049" t="s">
        <v>2088</v>
      </c>
      <c r="V3049">
        <v>0</v>
      </c>
      <c r="W3049">
        <v>1</v>
      </c>
      <c r="X3049">
        <v>20140601</v>
      </c>
      <c r="Y3049">
        <v>0</v>
      </c>
      <c r="Z3049" t="s">
        <v>1003</v>
      </c>
      <c r="AA3049" t="s">
        <v>1611</v>
      </c>
      <c r="AC3049">
        <v>1</v>
      </c>
      <c r="AE3049">
        <v>1</v>
      </c>
      <c r="AF3049" t="s">
        <v>271</v>
      </c>
    </row>
    <row r="3050" spans="1:32" x14ac:dyDescent="0.25">
      <c r="A3050" t="str">
        <f t="array" ref="A3050">IF(COUNT(SEARCH(RubriekenHistorisch,CONCATENATE(P3049,U3049,AB3049,AH3049))),"t","f")</f>
        <v>f</v>
      </c>
      <c r="B3050" t="str">
        <f t="shared" si="143"/>
        <v>f</v>
      </c>
      <c r="C3050" t="str">
        <f t="shared" si="144"/>
        <v>t</v>
      </c>
      <c r="D3050" t="str">
        <f t="shared" si="145"/>
        <v>f</v>
      </c>
      <c r="E3050" t="str">
        <f>IF(COUNT(SEARCH({"04.","05.","09.","12."},CONCATENATE(P3049,U3049,AB3049,AH3049))),"t","f")</f>
        <v>f</v>
      </c>
      <c r="F3050" t="str">
        <f t="array" ref="F3050">IF(COUNT(SEARCH(HistorischeRubrieken,CONCATENATE(P3049,U3049,AB3049,AH3049))),"t","f")</f>
        <v>f</v>
      </c>
      <c r="G3050">
        <v>10</v>
      </c>
      <c r="H3050">
        <v>510066</v>
      </c>
      <c r="I3050" t="s">
        <v>2087</v>
      </c>
      <c r="J3050">
        <v>20150801</v>
      </c>
      <c r="M3050">
        <v>0</v>
      </c>
      <c r="N3050">
        <v>0</v>
      </c>
      <c r="O3050" t="s">
        <v>2003</v>
      </c>
      <c r="R3050">
        <v>0</v>
      </c>
      <c r="S3050" t="s">
        <v>271</v>
      </c>
      <c r="AA3050" t="s">
        <v>1613</v>
      </c>
      <c r="AC3050">
        <v>1</v>
      </c>
      <c r="AE3050">
        <v>1</v>
      </c>
      <c r="AF3050" t="s">
        <v>271</v>
      </c>
    </row>
    <row r="3051" spans="1:32" hidden="1" x14ac:dyDescent="0.25">
      <c r="A3051" t="str">
        <f t="array" ref="A3051">IF(COUNT(SEARCH(RubriekenHistorisch,CONCATENATE(P3050,U3050,AB3050,AH3050))),"t","f")</f>
        <v>f</v>
      </c>
      <c r="B3051" t="str">
        <f t="shared" si="143"/>
        <v>f</v>
      </c>
      <c r="C3051" t="str">
        <f t="shared" si="144"/>
        <v>f</v>
      </c>
      <c r="D3051" t="str">
        <f t="shared" si="145"/>
        <v>f</v>
      </c>
      <c r="E3051" t="str">
        <f>IF(COUNT(SEARCH({"04.","05.","09.","12."},CONCATENATE(P3050,U3050,AB3050,AH3050))),"t","f")</f>
        <v>f</v>
      </c>
      <c r="F3051" t="str">
        <f t="array" ref="F3051">IF(COUNT(SEARCH(HistorischeRubrieken,CONCATENATE(P3050,U3050,AB3050,AH3050))),"t","f")</f>
        <v>f</v>
      </c>
      <c r="G3051">
        <v>1</v>
      </c>
      <c r="H3051">
        <v>510067</v>
      </c>
      <c r="I3051" t="s">
        <v>2089</v>
      </c>
      <c r="J3051">
        <v>19980201</v>
      </c>
      <c r="K3051">
        <v>20010401</v>
      </c>
      <c r="M3051">
        <v>0</v>
      </c>
      <c r="N3051">
        <v>0</v>
      </c>
      <c r="O3051" t="s">
        <v>1992</v>
      </c>
      <c r="R3051">
        <v>0</v>
      </c>
      <c r="S3051" t="s">
        <v>271</v>
      </c>
      <c r="AA3051" t="s">
        <v>1993</v>
      </c>
      <c r="AC3051">
        <v>1</v>
      </c>
      <c r="AE3051">
        <v>1</v>
      </c>
      <c r="AF3051" t="s">
        <v>271</v>
      </c>
    </row>
    <row r="3052" spans="1:32" hidden="1" x14ac:dyDescent="0.25">
      <c r="A3052" t="str">
        <f t="array" ref="A3052">IF(COUNT(SEARCH(RubriekenHistorisch,CONCATENATE(P3051,U3051,AB3051,AH3051))),"t","f")</f>
        <v>f</v>
      </c>
      <c r="B3052" t="str">
        <f t="shared" si="143"/>
        <v>f</v>
      </c>
      <c r="C3052" t="str">
        <f t="shared" si="144"/>
        <v>f</v>
      </c>
      <c r="D3052" t="str">
        <f t="shared" si="145"/>
        <v>f</v>
      </c>
      <c r="E3052" t="str">
        <f>IF(COUNT(SEARCH({"04.","05.","09.","12."},CONCATENATE(P3051,U3051,AB3051,AH3051))),"t","f")</f>
        <v>f</v>
      </c>
      <c r="F3052" t="str">
        <f t="array" ref="F3052">IF(COUNT(SEARCH(HistorischeRubrieken,CONCATENATE(P3051,U3051,AB3051,AH3051))),"t","f")</f>
        <v>f</v>
      </c>
      <c r="G3052">
        <v>2</v>
      </c>
      <c r="H3052">
        <v>510067</v>
      </c>
      <c r="I3052" t="s">
        <v>2089</v>
      </c>
      <c r="J3052">
        <v>20010401</v>
      </c>
      <c r="K3052">
        <v>20071201</v>
      </c>
      <c r="M3052">
        <v>0</v>
      </c>
      <c r="N3052">
        <v>0</v>
      </c>
      <c r="O3052" t="s">
        <v>1994</v>
      </c>
      <c r="R3052">
        <v>0</v>
      </c>
      <c r="S3052" t="s">
        <v>271</v>
      </c>
      <c r="AA3052" t="s">
        <v>1995</v>
      </c>
      <c r="AC3052">
        <v>1</v>
      </c>
      <c r="AE3052">
        <v>1</v>
      </c>
      <c r="AF3052" t="s">
        <v>271</v>
      </c>
    </row>
    <row r="3053" spans="1:32" hidden="1" x14ac:dyDescent="0.25">
      <c r="A3053" t="str">
        <f t="array" ref="A3053">IF(COUNT(SEARCH(RubriekenHistorisch,CONCATENATE(P3052,U3052,AB3052,AH3052))),"t","f")</f>
        <v>f</v>
      </c>
      <c r="B3053" t="str">
        <f t="shared" si="143"/>
        <v>f</v>
      </c>
      <c r="C3053" t="str">
        <f t="shared" si="144"/>
        <v>f</v>
      </c>
      <c r="D3053" t="str">
        <f t="shared" si="145"/>
        <v>f</v>
      </c>
      <c r="E3053" t="str">
        <f>IF(COUNT(SEARCH({"04.","05.","09.","12."},CONCATENATE(P3052,U3052,AB3052,AH3052))),"t","f")</f>
        <v>f</v>
      </c>
      <c r="F3053" t="str">
        <f t="array" ref="F3053">IF(COUNT(SEARCH(HistorischeRubrieken,CONCATENATE(P3052,U3052,AB3052,AH3052))),"t","f")</f>
        <v>f</v>
      </c>
      <c r="G3053">
        <v>3</v>
      </c>
      <c r="H3053">
        <v>510067</v>
      </c>
      <c r="I3053" t="s">
        <v>2089</v>
      </c>
      <c r="J3053">
        <v>20071201</v>
      </c>
      <c r="K3053">
        <v>20100201</v>
      </c>
      <c r="M3053">
        <v>0</v>
      </c>
      <c r="N3053">
        <v>0</v>
      </c>
      <c r="O3053" t="s">
        <v>1996</v>
      </c>
      <c r="R3053">
        <v>0</v>
      </c>
      <c r="S3053" t="s">
        <v>271</v>
      </c>
      <c r="AA3053" t="s">
        <v>1997</v>
      </c>
      <c r="AC3053">
        <v>1</v>
      </c>
      <c r="AE3053">
        <v>1</v>
      </c>
      <c r="AF3053" t="s">
        <v>271</v>
      </c>
    </row>
    <row r="3054" spans="1:32" hidden="1" x14ac:dyDescent="0.25">
      <c r="A3054" t="str">
        <f t="array" ref="A3054">IF(COUNT(SEARCH(RubriekenHistorisch,CONCATENATE(P3053,U3053,AB3053,AH3053))),"t","f")</f>
        <v>f</v>
      </c>
      <c r="B3054" t="str">
        <f t="shared" si="143"/>
        <v>f</v>
      </c>
      <c r="C3054" t="str">
        <f t="shared" si="144"/>
        <v>f</v>
      </c>
      <c r="D3054" t="str">
        <f t="shared" si="145"/>
        <v>f</v>
      </c>
      <c r="E3054" t="str">
        <f>IF(COUNT(SEARCH({"04.","05.","09.","12."},CONCATENATE(P3053,U3053,AB3053,AH3053))),"t","f")</f>
        <v>f</v>
      </c>
      <c r="F3054" t="str">
        <f t="array" ref="F3054">IF(COUNT(SEARCH(HistorischeRubrieken,CONCATENATE(P3053,U3053,AB3053,AH3053))),"t","f")</f>
        <v>f</v>
      </c>
      <c r="G3054">
        <v>4</v>
      </c>
      <c r="H3054">
        <v>510067</v>
      </c>
      <c r="I3054" t="s">
        <v>2089</v>
      </c>
      <c r="J3054">
        <v>20100201</v>
      </c>
      <c r="K3054">
        <v>20120115</v>
      </c>
      <c r="M3054">
        <v>0</v>
      </c>
      <c r="N3054">
        <v>0</v>
      </c>
      <c r="O3054" t="s">
        <v>1996</v>
      </c>
      <c r="R3054">
        <v>0</v>
      </c>
      <c r="S3054" t="s">
        <v>271</v>
      </c>
      <c r="AA3054" t="s">
        <v>1998</v>
      </c>
      <c r="AC3054">
        <v>1</v>
      </c>
      <c r="AE3054">
        <v>1</v>
      </c>
      <c r="AF3054" t="s">
        <v>271</v>
      </c>
    </row>
    <row r="3055" spans="1:32" hidden="1" x14ac:dyDescent="0.25">
      <c r="A3055" t="str">
        <f t="array" ref="A3055">IF(COUNT(SEARCH(RubriekenHistorisch,CONCATENATE(P3054,U3054,AB3054,AH3054))),"t","f")</f>
        <v>f</v>
      </c>
      <c r="B3055" t="str">
        <f t="shared" si="143"/>
        <v>f</v>
      </c>
      <c r="C3055" t="str">
        <f t="shared" si="144"/>
        <v>f</v>
      </c>
      <c r="D3055" t="str">
        <f t="shared" si="145"/>
        <v>f</v>
      </c>
      <c r="E3055" t="str">
        <f>IF(COUNT(SEARCH({"04.","05.","09.","12."},CONCATENATE(P3054,U3054,AB3054,AH3054))),"t","f")</f>
        <v>f</v>
      </c>
      <c r="F3055" t="str">
        <f t="array" ref="F3055">IF(COUNT(SEARCH(HistorischeRubrieken,CONCATENATE(P3054,U3054,AB3054,AH3054))),"t","f")</f>
        <v>f</v>
      </c>
      <c r="G3055">
        <v>5</v>
      </c>
      <c r="H3055">
        <v>510067</v>
      </c>
      <c r="I3055" t="s">
        <v>2089</v>
      </c>
      <c r="J3055">
        <v>20120115</v>
      </c>
      <c r="K3055">
        <v>20120116</v>
      </c>
      <c r="M3055">
        <v>0</v>
      </c>
      <c r="N3055">
        <v>0</v>
      </c>
      <c r="O3055" t="s">
        <v>1999</v>
      </c>
      <c r="R3055">
        <v>0</v>
      </c>
      <c r="S3055" t="s">
        <v>271</v>
      </c>
      <c r="AA3055" t="s">
        <v>2000</v>
      </c>
      <c r="AC3055">
        <v>1</v>
      </c>
      <c r="AE3055">
        <v>1</v>
      </c>
      <c r="AF3055" t="s">
        <v>271</v>
      </c>
    </row>
    <row r="3056" spans="1:32" hidden="1" x14ac:dyDescent="0.25">
      <c r="A3056" t="str">
        <f t="array" ref="A3056">IF(COUNT(SEARCH(RubriekenHistorisch,CONCATENATE(P3055,U3055,AB3055,AH3055))),"t","f")</f>
        <v>f</v>
      </c>
      <c r="B3056" t="str">
        <f t="shared" si="143"/>
        <v>f</v>
      </c>
      <c r="C3056" t="str">
        <f t="shared" si="144"/>
        <v>f</v>
      </c>
      <c r="D3056" t="str">
        <f t="shared" si="145"/>
        <v>f</v>
      </c>
      <c r="E3056" t="str">
        <f>IF(COUNT(SEARCH({"04.","05.","09.","12."},CONCATENATE(P3055,U3055,AB3055,AH3055))),"t","f")</f>
        <v>f</v>
      </c>
      <c r="F3056" t="str">
        <f t="array" ref="F3056">IF(COUNT(SEARCH(HistorischeRubrieken,CONCATENATE(P3055,U3055,AB3055,AH3055))),"t","f")</f>
        <v>f</v>
      </c>
      <c r="G3056">
        <v>6</v>
      </c>
      <c r="H3056">
        <v>510067</v>
      </c>
      <c r="I3056" t="s">
        <v>2089</v>
      </c>
      <c r="J3056">
        <v>20120116</v>
      </c>
      <c r="K3056">
        <v>20120903</v>
      </c>
      <c r="M3056">
        <v>0</v>
      </c>
      <c r="N3056">
        <v>0</v>
      </c>
      <c r="O3056" t="s">
        <v>2001</v>
      </c>
      <c r="R3056">
        <v>0</v>
      </c>
      <c r="S3056" t="s">
        <v>271</v>
      </c>
      <c r="AA3056" t="s">
        <v>2000</v>
      </c>
      <c r="AC3056">
        <v>1</v>
      </c>
      <c r="AE3056">
        <v>1</v>
      </c>
      <c r="AF3056" t="s">
        <v>271</v>
      </c>
    </row>
    <row r="3057" spans="1:32" hidden="1" x14ac:dyDescent="0.25">
      <c r="A3057" t="str">
        <f t="array" ref="A3057">IF(COUNT(SEARCH(RubriekenHistorisch,CONCATENATE(P3056,U3056,AB3056,AH3056))),"t","f")</f>
        <v>f</v>
      </c>
      <c r="B3057" t="str">
        <f t="shared" si="143"/>
        <v>f</v>
      </c>
      <c r="C3057" t="str">
        <f t="shared" si="144"/>
        <v>f</v>
      </c>
      <c r="D3057" t="str">
        <f t="shared" si="145"/>
        <v>f</v>
      </c>
      <c r="E3057" t="str">
        <f>IF(COUNT(SEARCH({"04.","05.","09.","12."},CONCATENATE(P3056,U3056,AB3056,AH3056))),"t","f")</f>
        <v>f</v>
      </c>
      <c r="F3057" t="str">
        <f t="array" ref="F3057">IF(COUNT(SEARCH(HistorischeRubrieken,CONCATENATE(P3056,U3056,AB3056,AH3056))),"t","f")</f>
        <v>f</v>
      </c>
      <c r="G3057">
        <v>7</v>
      </c>
      <c r="H3057">
        <v>510067</v>
      </c>
      <c r="I3057" t="s">
        <v>2089</v>
      </c>
      <c r="J3057">
        <v>20120903</v>
      </c>
      <c r="K3057">
        <v>20140401</v>
      </c>
      <c r="M3057">
        <v>0</v>
      </c>
      <c r="N3057">
        <v>0</v>
      </c>
      <c r="O3057" t="s">
        <v>2001</v>
      </c>
      <c r="R3057">
        <v>0</v>
      </c>
      <c r="S3057" t="s">
        <v>271</v>
      </c>
      <c r="AA3057" t="s">
        <v>2000</v>
      </c>
      <c r="AC3057">
        <v>1</v>
      </c>
      <c r="AE3057">
        <v>1</v>
      </c>
      <c r="AF3057" t="s">
        <v>271</v>
      </c>
    </row>
    <row r="3058" spans="1:32" hidden="1" x14ac:dyDescent="0.25">
      <c r="A3058" t="str">
        <f t="array" ref="A3058">IF(COUNT(SEARCH(RubriekenHistorisch,CONCATENATE(P3057,U3057,AB3057,AH3057))),"t","f")</f>
        <v>f</v>
      </c>
      <c r="B3058" t="str">
        <f t="shared" si="143"/>
        <v>f</v>
      </c>
      <c r="C3058" t="str">
        <f t="shared" si="144"/>
        <v>f</v>
      </c>
      <c r="D3058" t="str">
        <f t="shared" si="145"/>
        <v>f</v>
      </c>
      <c r="E3058" t="str">
        <f>IF(COUNT(SEARCH({"04.","05.","09.","12."},CONCATENATE(P3057,U3057,AB3057,AH3057))),"t","f")</f>
        <v>f</v>
      </c>
      <c r="F3058" t="str">
        <f t="array" ref="F3058">IF(COUNT(SEARCH(HistorischeRubrieken,CONCATENATE(P3057,U3057,AB3057,AH3057))),"t","f")</f>
        <v>f</v>
      </c>
      <c r="G3058">
        <v>8</v>
      </c>
      <c r="H3058">
        <v>510067</v>
      </c>
      <c r="I3058" t="s">
        <v>2089</v>
      </c>
      <c r="J3058">
        <v>20140401</v>
      </c>
      <c r="K3058">
        <v>20150801</v>
      </c>
      <c r="M3058">
        <v>0</v>
      </c>
      <c r="N3058">
        <v>0</v>
      </c>
      <c r="O3058" t="s">
        <v>2003</v>
      </c>
      <c r="R3058">
        <v>0</v>
      </c>
      <c r="S3058" t="s">
        <v>271</v>
      </c>
      <c r="AA3058" t="s">
        <v>1611</v>
      </c>
      <c r="AC3058">
        <v>1</v>
      </c>
      <c r="AE3058">
        <v>1</v>
      </c>
      <c r="AF3058" t="s">
        <v>271</v>
      </c>
    </row>
    <row r="3059" spans="1:32" x14ac:dyDescent="0.25">
      <c r="A3059" t="str">
        <f t="array" ref="A3059">IF(COUNT(SEARCH(RubriekenHistorisch,CONCATENATE(P3058,U3058,AB3058,AH3058))),"t","f")</f>
        <v>f</v>
      </c>
      <c r="B3059" t="str">
        <f t="shared" si="143"/>
        <v>f</v>
      </c>
      <c r="C3059" t="str">
        <f t="shared" si="144"/>
        <v>f</v>
      </c>
      <c r="D3059" t="str">
        <f t="shared" si="145"/>
        <v>f</v>
      </c>
      <c r="E3059" t="str">
        <f>IF(COUNT(SEARCH({"04.","05.","09.","12."},CONCATENATE(P3058,U3058,AB3058,AH3058))),"t","f")</f>
        <v>f</v>
      </c>
      <c r="F3059" t="str">
        <f t="array" ref="F3059">IF(COUNT(SEARCH(HistorischeRubrieken,CONCATENATE(P3058,U3058,AB3058,AH3058))),"t","f")</f>
        <v>f</v>
      </c>
      <c r="G3059">
        <v>9</v>
      </c>
      <c r="H3059">
        <v>510067</v>
      </c>
      <c r="I3059" t="s">
        <v>2089</v>
      </c>
      <c r="J3059">
        <v>20150801</v>
      </c>
      <c r="M3059">
        <v>0</v>
      </c>
      <c r="N3059">
        <v>0</v>
      </c>
      <c r="O3059" t="s">
        <v>2003</v>
      </c>
      <c r="R3059">
        <v>0</v>
      </c>
      <c r="S3059" t="s">
        <v>271</v>
      </c>
      <c r="AA3059" t="s">
        <v>1613</v>
      </c>
      <c r="AC3059">
        <v>1</v>
      </c>
      <c r="AE3059">
        <v>1</v>
      </c>
      <c r="AF3059" t="s">
        <v>271</v>
      </c>
    </row>
    <row r="3060" spans="1:32" hidden="1" x14ac:dyDescent="0.25">
      <c r="A3060" t="str">
        <f t="array" ref="A3060">IF(COUNT(SEARCH(RubriekenHistorisch,CONCATENATE(P3059,U3059,AB3059,AH3059))),"t","f")</f>
        <v>f</v>
      </c>
      <c r="B3060" t="str">
        <f t="shared" si="143"/>
        <v>f</v>
      </c>
      <c r="C3060" t="str">
        <f t="shared" si="144"/>
        <v>f</v>
      </c>
      <c r="D3060" t="str">
        <f t="shared" si="145"/>
        <v>f</v>
      </c>
      <c r="E3060" t="str">
        <f>IF(COUNT(SEARCH({"04.","05.","09.","12."},CONCATENATE(P3059,U3059,AB3059,AH3059))),"t","f")</f>
        <v>f</v>
      </c>
      <c r="F3060" t="str">
        <f t="array" ref="F3060">IF(COUNT(SEARCH(HistorischeRubrieken,CONCATENATE(P3059,U3059,AB3059,AH3059))),"t","f")</f>
        <v>f</v>
      </c>
      <c r="G3060">
        <v>1</v>
      </c>
      <c r="H3060">
        <v>510068</v>
      </c>
      <c r="I3060" t="s">
        <v>2090</v>
      </c>
      <c r="J3060">
        <v>20050901</v>
      </c>
      <c r="K3060">
        <v>20071201</v>
      </c>
      <c r="M3060">
        <v>0</v>
      </c>
      <c r="N3060">
        <v>0</v>
      </c>
      <c r="O3060" t="s">
        <v>1994</v>
      </c>
      <c r="R3060">
        <v>0</v>
      </c>
      <c r="S3060" t="s">
        <v>271</v>
      </c>
      <c r="AA3060" t="s">
        <v>1995</v>
      </c>
      <c r="AC3060">
        <v>1</v>
      </c>
      <c r="AE3060">
        <v>1</v>
      </c>
      <c r="AF3060" t="s">
        <v>271</v>
      </c>
    </row>
    <row r="3061" spans="1:32" hidden="1" x14ac:dyDescent="0.25">
      <c r="A3061" t="str">
        <f t="array" ref="A3061">IF(COUNT(SEARCH(RubriekenHistorisch,CONCATENATE(P3060,U3060,AB3060,AH3060))),"t","f")</f>
        <v>f</v>
      </c>
      <c r="B3061" t="str">
        <f t="shared" si="143"/>
        <v>f</v>
      </c>
      <c r="C3061" t="str">
        <f t="shared" si="144"/>
        <v>f</v>
      </c>
      <c r="D3061" t="str">
        <f t="shared" si="145"/>
        <v>f</v>
      </c>
      <c r="E3061" t="str">
        <f>IF(COUNT(SEARCH({"04.","05.","09.","12."},CONCATENATE(P3060,U3060,AB3060,AH3060))),"t","f")</f>
        <v>f</v>
      </c>
      <c r="F3061" t="str">
        <f t="array" ref="F3061">IF(COUNT(SEARCH(HistorischeRubrieken,CONCATENATE(P3060,U3060,AB3060,AH3060))),"t","f")</f>
        <v>f</v>
      </c>
      <c r="G3061">
        <v>2</v>
      </c>
      <c r="H3061">
        <v>510068</v>
      </c>
      <c r="I3061" t="s">
        <v>2090</v>
      </c>
      <c r="J3061">
        <v>20071201</v>
      </c>
      <c r="K3061">
        <v>20100201</v>
      </c>
      <c r="M3061">
        <v>0</v>
      </c>
      <c r="N3061">
        <v>0</v>
      </c>
      <c r="O3061" t="s">
        <v>1996</v>
      </c>
      <c r="R3061">
        <v>0</v>
      </c>
      <c r="S3061" t="s">
        <v>271</v>
      </c>
      <c r="AA3061" t="s">
        <v>1997</v>
      </c>
      <c r="AC3061">
        <v>1</v>
      </c>
      <c r="AE3061">
        <v>1</v>
      </c>
      <c r="AF3061" t="s">
        <v>271</v>
      </c>
    </row>
    <row r="3062" spans="1:32" hidden="1" x14ac:dyDescent="0.25">
      <c r="A3062" t="str">
        <f t="array" ref="A3062">IF(COUNT(SEARCH(RubriekenHistorisch,CONCATENATE(P3061,U3061,AB3061,AH3061))),"t","f")</f>
        <v>f</v>
      </c>
      <c r="B3062" t="str">
        <f t="shared" si="143"/>
        <v>f</v>
      </c>
      <c r="C3062" t="str">
        <f t="shared" si="144"/>
        <v>f</v>
      </c>
      <c r="D3062" t="str">
        <f t="shared" si="145"/>
        <v>f</v>
      </c>
      <c r="E3062" t="str">
        <f>IF(COUNT(SEARCH({"04.","05.","09.","12."},CONCATENATE(P3061,U3061,AB3061,AH3061))),"t","f")</f>
        <v>f</v>
      </c>
      <c r="F3062" t="str">
        <f t="array" ref="F3062">IF(COUNT(SEARCH(HistorischeRubrieken,CONCATENATE(P3061,U3061,AB3061,AH3061))),"t","f")</f>
        <v>f</v>
      </c>
      <c r="G3062">
        <v>3</v>
      </c>
      <c r="H3062">
        <v>510068</v>
      </c>
      <c r="I3062" t="s">
        <v>2090</v>
      </c>
      <c r="J3062">
        <v>20100201</v>
      </c>
      <c r="K3062">
        <v>20120115</v>
      </c>
      <c r="M3062">
        <v>0</v>
      </c>
      <c r="N3062">
        <v>0</v>
      </c>
      <c r="O3062" t="s">
        <v>1996</v>
      </c>
      <c r="R3062">
        <v>0</v>
      </c>
      <c r="S3062" t="s">
        <v>271</v>
      </c>
      <c r="AA3062" t="s">
        <v>1998</v>
      </c>
      <c r="AC3062">
        <v>1</v>
      </c>
      <c r="AE3062">
        <v>1</v>
      </c>
      <c r="AF3062" t="s">
        <v>271</v>
      </c>
    </row>
    <row r="3063" spans="1:32" hidden="1" x14ac:dyDescent="0.25">
      <c r="A3063" t="str">
        <f t="array" ref="A3063">IF(COUNT(SEARCH(RubriekenHistorisch,CONCATENATE(P3062,U3062,AB3062,AH3062))),"t","f")</f>
        <v>f</v>
      </c>
      <c r="B3063" t="str">
        <f t="shared" si="143"/>
        <v>f</v>
      </c>
      <c r="C3063" t="str">
        <f t="shared" si="144"/>
        <v>f</v>
      </c>
      <c r="D3063" t="str">
        <f t="shared" si="145"/>
        <v>f</v>
      </c>
      <c r="E3063" t="str">
        <f>IF(COUNT(SEARCH({"04.","05.","09.","12."},CONCATENATE(P3062,U3062,AB3062,AH3062))),"t","f")</f>
        <v>f</v>
      </c>
      <c r="F3063" t="str">
        <f t="array" ref="F3063">IF(COUNT(SEARCH(HistorischeRubrieken,CONCATENATE(P3062,U3062,AB3062,AH3062))),"t","f")</f>
        <v>f</v>
      </c>
      <c r="G3063">
        <v>4</v>
      </c>
      <c r="H3063">
        <v>510068</v>
      </c>
      <c r="I3063" t="s">
        <v>2090</v>
      </c>
      <c r="J3063">
        <v>20120115</v>
      </c>
      <c r="K3063">
        <v>20120116</v>
      </c>
      <c r="M3063">
        <v>0</v>
      </c>
      <c r="N3063">
        <v>0</v>
      </c>
      <c r="O3063" t="s">
        <v>1999</v>
      </c>
      <c r="R3063">
        <v>0</v>
      </c>
      <c r="S3063" t="s">
        <v>271</v>
      </c>
      <c r="AA3063" t="s">
        <v>2000</v>
      </c>
      <c r="AC3063">
        <v>1</v>
      </c>
      <c r="AE3063">
        <v>1</v>
      </c>
      <c r="AF3063" t="s">
        <v>271</v>
      </c>
    </row>
    <row r="3064" spans="1:32" hidden="1" x14ac:dyDescent="0.25">
      <c r="A3064" t="str">
        <f t="array" ref="A3064">IF(COUNT(SEARCH(RubriekenHistorisch,CONCATENATE(P3063,U3063,AB3063,AH3063))),"t","f")</f>
        <v>f</v>
      </c>
      <c r="B3064" t="str">
        <f t="shared" si="143"/>
        <v>f</v>
      </c>
      <c r="C3064" t="str">
        <f t="shared" si="144"/>
        <v>f</v>
      </c>
      <c r="D3064" t="str">
        <f t="shared" si="145"/>
        <v>f</v>
      </c>
      <c r="E3064" t="str">
        <f>IF(COUNT(SEARCH({"04.","05.","09.","12."},CONCATENATE(P3063,U3063,AB3063,AH3063))),"t","f")</f>
        <v>f</v>
      </c>
      <c r="F3064" t="str">
        <f t="array" ref="F3064">IF(COUNT(SEARCH(HistorischeRubrieken,CONCATENATE(P3063,U3063,AB3063,AH3063))),"t","f")</f>
        <v>f</v>
      </c>
      <c r="G3064">
        <v>5</v>
      </c>
      <c r="H3064">
        <v>510068</v>
      </c>
      <c r="I3064" t="s">
        <v>2090</v>
      </c>
      <c r="J3064">
        <v>20120116</v>
      </c>
      <c r="K3064">
        <v>20120820</v>
      </c>
      <c r="M3064">
        <v>0</v>
      </c>
      <c r="N3064">
        <v>0</v>
      </c>
      <c r="O3064" t="s">
        <v>2001</v>
      </c>
      <c r="R3064">
        <v>0</v>
      </c>
      <c r="S3064" t="s">
        <v>271</v>
      </c>
      <c r="AA3064" t="s">
        <v>2000</v>
      </c>
      <c r="AC3064">
        <v>1</v>
      </c>
      <c r="AE3064">
        <v>1</v>
      </c>
      <c r="AF3064" t="s">
        <v>271</v>
      </c>
    </row>
    <row r="3065" spans="1:32" hidden="1" x14ac:dyDescent="0.25">
      <c r="A3065" t="str">
        <f t="array" ref="A3065">IF(COUNT(SEARCH(RubriekenHistorisch,CONCATENATE(P3064,U3064,AB3064,AH3064))),"t","f")</f>
        <v>f</v>
      </c>
      <c r="B3065" t="str">
        <f t="shared" si="143"/>
        <v>f</v>
      </c>
      <c r="C3065" t="str">
        <f t="shared" si="144"/>
        <v>f</v>
      </c>
      <c r="D3065" t="str">
        <f t="shared" si="145"/>
        <v>f</v>
      </c>
      <c r="E3065" t="str">
        <f>IF(COUNT(SEARCH({"04.","05.","09.","12."},CONCATENATE(P3064,U3064,AB3064,AH3064))),"t","f")</f>
        <v>f</v>
      </c>
      <c r="F3065" t="str">
        <f t="array" ref="F3065">IF(COUNT(SEARCH(HistorischeRubrieken,CONCATENATE(P3064,U3064,AB3064,AH3064))),"t","f")</f>
        <v>f</v>
      </c>
      <c r="G3065">
        <v>6</v>
      </c>
      <c r="H3065">
        <v>510068</v>
      </c>
      <c r="I3065" t="s">
        <v>2090</v>
      </c>
      <c r="J3065">
        <v>20120820</v>
      </c>
      <c r="K3065">
        <v>20140401</v>
      </c>
      <c r="M3065">
        <v>0</v>
      </c>
      <c r="N3065">
        <v>0</v>
      </c>
      <c r="O3065" t="s">
        <v>2001</v>
      </c>
      <c r="R3065">
        <v>0</v>
      </c>
      <c r="S3065" t="s">
        <v>271</v>
      </c>
      <c r="AA3065" t="s">
        <v>2000</v>
      </c>
      <c r="AC3065">
        <v>1</v>
      </c>
      <c r="AE3065">
        <v>1</v>
      </c>
      <c r="AF3065" t="s">
        <v>271</v>
      </c>
    </row>
    <row r="3066" spans="1:32" hidden="1" x14ac:dyDescent="0.25">
      <c r="A3066" t="str">
        <f t="array" ref="A3066">IF(COUNT(SEARCH(RubriekenHistorisch,CONCATENATE(P3065,U3065,AB3065,AH3065))),"t","f")</f>
        <v>f</v>
      </c>
      <c r="B3066" t="str">
        <f t="shared" si="143"/>
        <v>f</v>
      </c>
      <c r="C3066" t="str">
        <f t="shared" si="144"/>
        <v>f</v>
      </c>
      <c r="D3066" t="str">
        <f t="shared" si="145"/>
        <v>f</v>
      </c>
      <c r="E3066" t="str">
        <f>IF(COUNT(SEARCH({"04.","05.","09.","12."},CONCATENATE(P3065,U3065,AB3065,AH3065))),"t","f")</f>
        <v>f</v>
      </c>
      <c r="F3066" t="str">
        <f t="array" ref="F3066">IF(COUNT(SEARCH(HistorischeRubrieken,CONCATENATE(P3065,U3065,AB3065,AH3065))),"t","f")</f>
        <v>f</v>
      </c>
      <c r="G3066">
        <v>7</v>
      </c>
      <c r="H3066">
        <v>510068</v>
      </c>
      <c r="I3066" t="s">
        <v>2090</v>
      </c>
      <c r="J3066">
        <v>20140401</v>
      </c>
      <c r="K3066">
        <v>20150801</v>
      </c>
      <c r="M3066">
        <v>0</v>
      </c>
      <c r="N3066">
        <v>0</v>
      </c>
      <c r="O3066" t="s">
        <v>2003</v>
      </c>
      <c r="R3066">
        <v>0</v>
      </c>
      <c r="S3066" t="s">
        <v>271</v>
      </c>
      <c r="AA3066" t="s">
        <v>1611</v>
      </c>
      <c r="AC3066">
        <v>1</v>
      </c>
      <c r="AE3066">
        <v>1</v>
      </c>
      <c r="AF3066" t="s">
        <v>271</v>
      </c>
    </row>
    <row r="3067" spans="1:32" x14ac:dyDescent="0.25">
      <c r="A3067" t="str">
        <f t="array" ref="A3067">IF(COUNT(SEARCH(RubriekenHistorisch,CONCATENATE(P3066,U3066,AB3066,AH3066))),"t","f")</f>
        <v>f</v>
      </c>
      <c r="B3067" t="str">
        <f t="shared" si="143"/>
        <v>f</v>
      </c>
      <c r="C3067" t="str">
        <f t="shared" si="144"/>
        <v>f</v>
      </c>
      <c r="D3067" t="str">
        <f t="shared" si="145"/>
        <v>f</v>
      </c>
      <c r="E3067" t="str">
        <f>IF(COUNT(SEARCH({"04.","05.","09.","12."},CONCATENATE(P3066,U3066,AB3066,AH3066))),"t","f")</f>
        <v>f</v>
      </c>
      <c r="F3067" t="str">
        <f t="array" ref="F3067">IF(COUNT(SEARCH(HistorischeRubrieken,CONCATENATE(P3066,U3066,AB3066,AH3066))),"t","f")</f>
        <v>f</v>
      </c>
      <c r="G3067">
        <v>8</v>
      </c>
      <c r="H3067">
        <v>510068</v>
      </c>
      <c r="I3067" t="s">
        <v>2090</v>
      </c>
      <c r="J3067">
        <v>20150801</v>
      </c>
      <c r="M3067">
        <v>0</v>
      </c>
      <c r="N3067">
        <v>0</v>
      </c>
      <c r="O3067" t="s">
        <v>2003</v>
      </c>
      <c r="R3067">
        <v>0</v>
      </c>
      <c r="S3067" t="s">
        <v>271</v>
      </c>
      <c r="AA3067" t="s">
        <v>1613</v>
      </c>
      <c r="AC3067">
        <v>1</v>
      </c>
      <c r="AE3067">
        <v>1</v>
      </c>
      <c r="AF3067" t="s">
        <v>271</v>
      </c>
    </row>
    <row r="3068" spans="1:32" hidden="1" x14ac:dyDescent="0.25">
      <c r="A3068" t="str">
        <f t="array" ref="A3068">IF(COUNT(SEARCH(RubriekenHistorisch,CONCATENATE(P3067,U3067,AB3067,AH3067))),"t","f")</f>
        <v>f</v>
      </c>
      <c r="B3068" t="str">
        <f t="shared" si="143"/>
        <v>f</v>
      </c>
      <c r="C3068" t="str">
        <f t="shared" si="144"/>
        <v>f</v>
      </c>
      <c r="D3068" t="str">
        <f t="shared" si="145"/>
        <v>f</v>
      </c>
      <c r="E3068" t="str">
        <f>IF(COUNT(SEARCH({"04.","05.","09.","12."},CONCATENATE(P3067,U3067,AB3067,AH3067))),"t","f")</f>
        <v>f</v>
      </c>
      <c r="F3068" t="str">
        <f t="array" ref="F3068">IF(COUNT(SEARCH(HistorischeRubrieken,CONCATENATE(P3067,U3067,AB3067,AH3067))),"t","f")</f>
        <v>f</v>
      </c>
      <c r="G3068">
        <v>1</v>
      </c>
      <c r="H3068">
        <v>510069</v>
      </c>
      <c r="I3068" t="s">
        <v>2091</v>
      </c>
      <c r="J3068">
        <v>19980201</v>
      </c>
      <c r="K3068">
        <v>20010401</v>
      </c>
      <c r="M3068">
        <v>0</v>
      </c>
      <c r="N3068">
        <v>0</v>
      </c>
      <c r="O3068" t="s">
        <v>1992</v>
      </c>
      <c r="R3068">
        <v>0</v>
      </c>
      <c r="S3068" t="s">
        <v>271</v>
      </c>
      <c r="AA3068" t="s">
        <v>1993</v>
      </c>
      <c r="AC3068">
        <v>1</v>
      </c>
      <c r="AE3068">
        <v>1</v>
      </c>
      <c r="AF3068" t="s">
        <v>271</v>
      </c>
    </row>
    <row r="3069" spans="1:32" hidden="1" x14ac:dyDescent="0.25">
      <c r="A3069" t="str">
        <f t="array" ref="A3069">IF(COUNT(SEARCH(RubriekenHistorisch,CONCATENATE(P3068,U3068,AB3068,AH3068))),"t","f")</f>
        <v>f</v>
      </c>
      <c r="B3069" t="str">
        <f t="shared" si="143"/>
        <v>f</v>
      </c>
      <c r="C3069" t="str">
        <f t="shared" si="144"/>
        <v>f</v>
      </c>
      <c r="D3069" t="str">
        <f t="shared" si="145"/>
        <v>f</v>
      </c>
      <c r="E3069" t="str">
        <f>IF(COUNT(SEARCH({"04.","05.","09.","12."},CONCATENATE(P3068,U3068,AB3068,AH3068))),"t","f")</f>
        <v>f</v>
      </c>
      <c r="F3069" t="str">
        <f t="array" ref="F3069">IF(COUNT(SEARCH(HistorischeRubrieken,CONCATENATE(P3068,U3068,AB3068,AH3068))),"t","f")</f>
        <v>f</v>
      </c>
      <c r="G3069">
        <v>2</v>
      </c>
      <c r="H3069">
        <v>510069</v>
      </c>
      <c r="I3069" t="s">
        <v>2091</v>
      </c>
      <c r="J3069">
        <v>20010401</v>
      </c>
      <c r="K3069">
        <v>20071201</v>
      </c>
      <c r="M3069">
        <v>0</v>
      </c>
      <c r="N3069">
        <v>0</v>
      </c>
      <c r="O3069" t="s">
        <v>1994</v>
      </c>
      <c r="R3069">
        <v>0</v>
      </c>
      <c r="S3069" t="s">
        <v>271</v>
      </c>
      <c r="AA3069" t="s">
        <v>1995</v>
      </c>
      <c r="AC3069">
        <v>1</v>
      </c>
      <c r="AE3069">
        <v>1</v>
      </c>
      <c r="AF3069" t="s">
        <v>271</v>
      </c>
    </row>
    <row r="3070" spans="1:32" hidden="1" x14ac:dyDescent="0.25">
      <c r="A3070" t="str">
        <f t="array" ref="A3070">IF(COUNT(SEARCH(RubriekenHistorisch,CONCATENATE(P3069,U3069,AB3069,AH3069))),"t","f")</f>
        <v>f</v>
      </c>
      <c r="B3070" t="str">
        <f t="shared" si="143"/>
        <v>f</v>
      </c>
      <c r="C3070" t="str">
        <f t="shared" si="144"/>
        <v>f</v>
      </c>
      <c r="D3070" t="str">
        <f t="shared" si="145"/>
        <v>f</v>
      </c>
      <c r="E3070" t="str">
        <f>IF(COUNT(SEARCH({"04.","05.","09.","12."},CONCATENATE(P3069,U3069,AB3069,AH3069))),"t","f")</f>
        <v>f</v>
      </c>
      <c r="F3070" t="str">
        <f t="array" ref="F3070">IF(COUNT(SEARCH(HistorischeRubrieken,CONCATENATE(P3069,U3069,AB3069,AH3069))),"t","f")</f>
        <v>f</v>
      </c>
      <c r="G3070">
        <v>3</v>
      </c>
      <c r="H3070">
        <v>510069</v>
      </c>
      <c r="I3070" t="s">
        <v>2091</v>
      </c>
      <c r="J3070">
        <v>20071201</v>
      </c>
      <c r="K3070">
        <v>20100201</v>
      </c>
      <c r="M3070">
        <v>0</v>
      </c>
      <c r="N3070">
        <v>0</v>
      </c>
      <c r="O3070" t="s">
        <v>1996</v>
      </c>
      <c r="R3070">
        <v>0</v>
      </c>
      <c r="S3070" t="s">
        <v>271</v>
      </c>
      <c r="AA3070" t="s">
        <v>1997</v>
      </c>
      <c r="AC3070">
        <v>1</v>
      </c>
      <c r="AE3070">
        <v>1</v>
      </c>
      <c r="AF3070" t="s">
        <v>271</v>
      </c>
    </row>
    <row r="3071" spans="1:32" hidden="1" x14ac:dyDescent="0.25">
      <c r="A3071" t="str">
        <f t="array" ref="A3071">IF(COUNT(SEARCH(RubriekenHistorisch,CONCATENATE(P3070,U3070,AB3070,AH3070))),"t","f")</f>
        <v>f</v>
      </c>
      <c r="B3071" t="str">
        <f t="shared" si="143"/>
        <v>f</v>
      </c>
      <c r="C3071" t="str">
        <f t="shared" si="144"/>
        <v>f</v>
      </c>
      <c r="D3071" t="str">
        <f t="shared" si="145"/>
        <v>f</v>
      </c>
      <c r="E3071" t="str">
        <f>IF(COUNT(SEARCH({"04.","05.","09.","12."},CONCATENATE(P3070,U3070,AB3070,AH3070))),"t","f")</f>
        <v>f</v>
      </c>
      <c r="F3071" t="str">
        <f t="array" ref="F3071">IF(COUNT(SEARCH(HistorischeRubrieken,CONCATENATE(P3070,U3070,AB3070,AH3070))),"t","f")</f>
        <v>f</v>
      </c>
      <c r="G3071">
        <v>4</v>
      </c>
      <c r="H3071">
        <v>510069</v>
      </c>
      <c r="I3071" t="s">
        <v>2091</v>
      </c>
      <c r="J3071">
        <v>20100201</v>
      </c>
      <c r="K3071">
        <v>20120115</v>
      </c>
      <c r="M3071">
        <v>0</v>
      </c>
      <c r="N3071">
        <v>0</v>
      </c>
      <c r="O3071" t="s">
        <v>1996</v>
      </c>
      <c r="R3071">
        <v>0</v>
      </c>
      <c r="S3071" t="s">
        <v>271</v>
      </c>
      <c r="AA3071" t="s">
        <v>1998</v>
      </c>
      <c r="AC3071">
        <v>1</v>
      </c>
      <c r="AE3071">
        <v>1</v>
      </c>
      <c r="AF3071" t="s">
        <v>271</v>
      </c>
    </row>
    <row r="3072" spans="1:32" hidden="1" x14ac:dyDescent="0.25">
      <c r="A3072" t="str">
        <f t="array" ref="A3072">IF(COUNT(SEARCH(RubriekenHistorisch,CONCATENATE(P3071,U3071,AB3071,AH3071))),"t","f")</f>
        <v>f</v>
      </c>
      <c r="B3072" t="str">
        <f t="shared" si="143"/>
        <v>f</v>
      </c>
      <c r="C3072" t="str">
        <f t="shared" si="144"/>
        <v>f</v>
      </c>
      <c r="D3072" t="str">
        <f t="shared" si="145"/>
        <v>f</v>
      </c>
      <c r="E3072" t="str">
        <f>IF(COUNT(SEARCH({"04.","05.","09.","12."},CONCATENATE(P3071,U3071,AB3071,AH3071))),"t","f")</f>
        <v>f</v>
      </c>
      <c r="F3072" t="str">
        <f t="array" ref="F3072">IF(COUNT(SEARCH(HistorischeRubrieken,CONCATENATE(P3071,U3071,AB3071,AH3071))),"t","f")</f>
        <v>f</v>
      </c>
      <c r="G3072">
        <v>5</v>
      </c>
      <c r="H3072">
        <v>510069</v>
      </c>
      <c r="I3072" t="s">
        <v>2091</v>
      </c>
      <c r="J3072">
        <v>20120115</v>
      </c>
      <c r="K3072">
        <v>20120116</v>
      </c>
      <c r="M3072">
        <v>0</v>
      </c>
      <c r="N3072">
        <v>0</v>
      </c>
      <c r="O3072" t="s">
        <v>1999</v>
      </c>
      <c r="R3072">
        <v>0</v>
      </c>
      <c r="S3072" t="s">
        <v>271</v>
      </c>
      <c r="AA3072" t="s">
        <v>2000</v>
      </c>
      <c r="AC3072">
        <v>1</v>
      </c>
      <c r="AE3072">
        <v>1</v>
      </c>
      <c r="AF3072" t="s">
        <v>271</v>
      </c>
    </row>
    <row r="3073" spans="1:32" hidden="1" x14ac:dyDescent="0.25">
      <c r="A3073" t="str">
        <f t="array" ref="A3073">IF(COUNT(SEARCH(RubriekenHistorisch,CONCATENATE(P3072,U3072,AB3072,AH3072))),"t","f")</f>
        <v>f</v>
      </c>
      <c r="B3073" t="str">
        <f t="shared" si="143"/>
        <v>f</v>
      </c>
      <c r="C3073" t="str">
        <f t="shared" si="144"/>
        <v>f</v>
      </c>
      <c r="D3073" t="str">
        <f t="shared" si="145"/>
        <v>f</v>
      </c>
      <c r="E3073" t="str">
        <f>IF(COUNT(SEARCH({"04.","05.","09.","12."},CONCATENATE(P3072,U3072,AB3072,AH3072))),"t","f")</f>
        <v>f</v>
      </c>
      <c r="F3073" t="str">
        <f t="array" ref="F3073">IF(COUNT(SEARCH(HistorischeRubrieken,CONCATENATE(P3072,U3072,AB3072,AH3072))),"t","f")</f>
        <v>f</v>
      </c>
      <c r="G3073">
        <v>6</v>
      </c>
      <c r="H3073">
        <v>510069</v>
      </c>
      <c r="I3073" t="s">
        <v>2091</v>
      </c>
      <c r="J3073">
        <v>20120116</v>
      </c>
      <c r="K3073">
        <v>20120820</v>
      </c>
      <c r="M3073">
        <v>0</v>
      </c>
      <c r="N3073">
        <v>0</v>
      </c>
      <c r="O3073" t="s">
        <v>2001</v>
      </c>
      <c r="R3073">
        <v>0</v>
      </c>
      <c r="S3073" t="s">
        <v>271</v>
      </c>
      <c r="AA3073" t="s">
        <v>2000</v>
      </c>
      <c r="AC3073">
        <v>1</v>
      </c>
      <c r="AE3073">
        <v>1</v>
      </c>
      <c r="AF3073" t="s">
        <v>271</v>
      </c>
    </row>
    <row r="3074" spans="1:32" hidden="1" x14ac:dyDescent="0.25">
      <c r="A3074" t="str">
        <f t="array" ref="A3074">IF(COUNT(SEARCH(RubriekenHistorisch,CONCATENATE(P3073,U3073,AB3073,AH3073))),"t","f")</f>
        <v>f</v>
      </c>
      <c r="B3074" t="str">
        <f t="shared" si="143"/>
        <v>f</v>
      </c>
      <c r="C3074" t="str">
        <f t="shared" si="144"/>
        <v>f</v>
      </c>
      <c r="D3074" t="str">
        <f t="shared" si="145"/>
        <v>f</v>
      </c>
      <c r="E3074" t="str">
        <f>IF(COUNT(SEARCH({"04.","05.","09.","12."},CONCATENATE(P3073,U3073,AB3073,AH3073))),"t","f")</f>
        <v>f</v>
      </c>
      <c r="F3074" t="str">
        <f t="array" ref="F3074">IF(COUNT(SEARCH(HistorischeRubrieken,CONCATENATE(P3073,U3073,AB3073,AH3073))),"t","f")</f>
        <v>f</v>
      </c>
      <c r="G3074">
        <v>7</v>
      </c>
      <c r="H3074">
        <v>510069</v>
      </c>
      <c r="I3074" t="s">
        <v>2091</v>
      </c>
      <c r="J3074">
        <v>20120820</v>
      </c>
      <c r="K3074">
        <v>20140401</v>
      </c>
      <c r="M3074">
        <v>0</v>
      </c>
      <c r="N3074">
        <v>0</v>
      </c>
      <c r="O3074" t="s">
        <v>2001</v>
      </c>
      <c r="R3074">
        <v>0</v>
      </c>
      <c r="S3074" t="s">
        <v>271</v>
      </c>
      <c r="AA3074" t="s">
        <v>2000</v>
      </c>
      <c r="AC3074">
        <v>1</v>
      </c>
      <c r="AE3074">
        <v>1</v>
      </c>
      <c r="AF3074" t="s">
        <v>271</v>
      </c>
    </row>
    <row r="3075" spans="1:32" hidden="1" x14ac:dyDescent="0.25">
      <c r="A3075" t="str">
        <f t="array" ref="A3075">IF(COUNT(SEARCH(RubriekenHistorisch,CONCATENATE(P3074,U3074,AB3074,AH3074))),"t","f")</f>
        <v>f</v>
      </c>
      <c r="B3075" t="str">
        <f t="shared" ref="B3075:B3138" si="146">IF(COUNT(SEARCH("07.66.20",CONCATENATE(P3074,U3074,AB3074,AH3074))),"t","f")</f>
        <v>f</v>
      </c>
      <c r="C3075" t="str">
        <f t="shared" ref="C3075:C3138" si="147">IF(COUNT(SEARCH("14.40.10",CONCATENATE(P3074,U3074,AB3074,AH3074))),"t","f")</f>
        <v>f</v>
      </c>
      <c r="D3075" t="str">
        <f t="shared" si="145"/>
        <v>f</v>
      </c>
      <c r="E3075" t="str">
        <f>IF(COUNT(SEARCH({"04.","05.","09.","12."},CONCATENATE(P3074,U3074,AB3074,AH3074))),"t","f")</f>
        <v>f</v>
      </c>
      <c r="F3075" t="str">
        <f t="array" ref="F3075">IF(COUNT(SEARCH(HistorischeRubrieken,CONCATENATE(P3074,U3074,AB3074,AH3074))),"t","f")</f>
        <v>f</v>
      </c>
      <c r="G3075">
        <v>8</v>
      </c>
      <c r="H3075">
        <v>510069</v>
      </c>
      <c r="I3075" t="s">
        <v>2091</v>
      </c>
      <c r="J3075">
        <v>20140401</v>
      </c>
      <c r="K3075">
        <v>20150101</v>
      </c>
      <c r="M3075">
        <v>0</v>
      </c>
      <c r="N3075">
        <v>0</v>
      </c>
      <c r="O3075" t="s">
        <v>2003</v>
      </c>
      <c r="R3075">
        <v>0</v>
      </c>
      <c r="S3075" t="s">
        <v>271</v>
      </c>
      <c r="AA3075" t="s">
        <v>1611</v>
      </c>
      <c r="AC3075">
        <v>1</v>
      </c>
      <c r="AE3075">
        <v>1</v>
      </c>
      <c r="AF3075" t="s">
        <v>271</v>
      </c>
    </row>
    <row r="3076" spans="1:32" hidden="1" x14ac:dyDescent="0.25">
      <c r="A3076" t="str">
        <f t="array" ref="A3076">IF(COUNT(SEARCH(RubriekenHistorisch,CONCATENATE(P3075,U3075,AB3075,AH3075))),"t","f")</f>
        <v>f</v>
      </c>
      <c r="B3076" t="str">
        <f t="shared" si="146"/>
        <v>f</v>
      </c>
      <c r="C3076" t="str">
        <f t="shared" si="147"/>
        <v>f</v>
      </c>
      <c r="D3076" t="str">
        <f t="shared" ref="D3076:D3139" si="148">IF(COUNT(SEARCH("- 0",CONCATENATE(P3075,U3075,AB3075,AH3075))),"t","f")</f>
        <v>f</v>
      </c>
      <c r="E3076" t="str">
        <f>IF(COUNT(SEARCH({"04.","05.","09.","12."},CONCATENATE(P3075,U3075,AB3075,AH3075))),"t","f")</f>
        <v>f</v>
      </c>
      <c r="F3076" t="str">
        <f t="array" ref="F3076">IF(COUNT(SEARCH(HistorischeRubrieken,CONCATENATE(P3075,U3075,AB3075,AH3075))),"t","f")</f>
        <v>f</v>
      </c>
      <c r="G3076">
        <v>9</v>
      </c>
      <c r="H3076">
        <v>510069</v>
      </c>
      <c r="I3076" t="s">
        <v>2091</v>
      </c>
      <c r="J3076">
        <v>20150101</v>
      </c>
      <c r="K3076">
        <v>20150201</v>
      </c>
      <c r="M3076">
        <v>0</v>
      </c>
      <c r="N3076">
        <v>0</v>
      </c>
      <c r="U3076" t="s">
        <v>2092</v>
      </c>
      <c r="V3076">
        <v>2</v>
      </c>
      <c r="W3076">
        <v>0</v>
      </c>
      <c r="X3076">
        <v>20150119</v>
      </c>
      <c r="Y3076">
        <v>0</v>
      </c>
      <c r="Z3076" t="s">
        <v>271</v>
      </c>
    </row>
    <row r="3077" spans="1:32" hidden="1" x14ac:dyDescent="0.25">
      <c r="A3077" t="str">
        <f t="array" ref="A3077">IF(COUNT(SEARCH(RubriekenHistorisch,CONCATENATE(P3076,U3076,AB3076,AH3076))),"t","f")</f>
        <v>f</v>
      </c>
      <c r="B3077" t="str">
        <f t="shared" si="146"/>
        <v>f</v>
      </c>
      <c r="C3077" t="str">
        <f t="shared" si="147"/>
        <v>t</v>
      </c>
      <c r="D3077" t="str">
        <f t="shared" si="148"/>
        <v>f</v>
      </c>
      <c r="E3077" t="str">
        <f>IF(COUNT(SEARCH({"04.","05.","09.","12."},CONCATENATE(P3076,U3076,AB3076,AH3076))),"t","f")</f>
        <v>f</v>
      </c>
      <c r="F3077" t="str">
        <f t="array" ref="F3077">IF(COUNT(SEARCH(HistorischeRubrieken,CONCATENATE(P3076,U3076,AB3076,AH3076))),"t","f")</f>
        <v>f</v>
      </c>
      <c r="G3077">
        <v>1</v>
      </c>
      <c r="H3077">
        <v>510070</v>
      </c>
      <c r="I3077" t="s">
        <v>2093</v>
      </c>
      <c r="J3077">
        <v>19980201</v>
      </c>
      <c r="K3077">
        <v>20010401</v>
      </c>
      <c r="M3077">
        <v>0</v>
      </c>
      <c r="N3077">
        <v>0</v>
      </c>
      <c r="O3077" t="s">
        <v>1992</v>
      </c>
      <c r="R3077">
        <v>0</v>
      </c>
      <c r="S3077" t="s">
        <v>271</v>
      </c>
      <c r="AA3077" t="s">
        <v>1993</v>
      </c>
      <c r="AC3077">
        <v>1</v>
      </c>
      <c r="AE3077">
        <v>1</v>
      </c>
      <c r="AF3077" t="s">
        <v>271</v>
      </c>
    </row>
    <row r="3078" spans="1:32" hidden="1" x14ac:dyDescent="0.25">
      <c r="A3078" t="str">
        <f t="array" ref="A3078">IF(COUNT(SEARCH(RubriekenHistorisch,CONCATENATE(P3077,U3077,AB3077,AH3077))),"t","f")</f>
        <v>f</v>
      </c>
      <c r="B3078" t="str">
        <f t="shared" si="146"/>
        <v>f</v>
      </c>
      <c r="C3078" t="str">
        <f t="shared" si="147"/>
        <v>f</v>
      </c>
      <c r="D3078" t="str">
        <f t="shared" si="148"/>
        <v>f</v>
      </c>
      <c r="E3078" t="str">
        <f>IF(COUNT(SEARCH({"04.","05.","09.","12."},CONCATENATE(P3077,U3077,AB3077,AH3077))),"t","f")</f>
        <v>f</v>
      </c>
      <c r="F3078" t="str">
        <f t="array" ref="F3078">IF(COUNT(SEARCH(HistorischeRubrieken,CONCATENATE(P3077,U3077,AB3077,AH3077))),"t","f")</f>
        <v>f</v>
      </c>
      <c r="G3078">
        <v>2</v>
      </c>
      <c r="H3078">
        <v>510070</v>
      </c>
      <c r="I3078" t="s">
        <v>2093</v>
      </c>
      <c r="J3078">
        <v>20010401</v>
      </c>
      <c r="K3078">
        <v>20071201</v>
      </c>
      <c r="M3078">
        <v>0</v>
      </c>
      <c r="N3078">
        <v>0</v>
      </c>
      <c r="O3078" t="s">
        <v>1994</v>
      </c>
      <c r="R3078">
        <v>0</v>
      </c>
      <c r="S3078" t="s">
        <v>271</v>
      </c>
      <c r="AA3078" t="s">
        <v>1995</v>
      </c>
      <c r="AC3078">
        <v>1</v>
      </c>
      <c r="AE3078">
        <v>1</v>
      </c>
      <c r="AF3078" t="s">
        <v>271</v>
      </c>
    </row>
    <row r="3079" spans="1:32" hidden="1" x14ac:dyDescent="0.25">
      <c r="A3079" t="str">
        <f t="array" ref="A3079">IF(COUNT(SEARCH(RubriekenHistorisch,CONCATENATE(P3078,U3078,AB3078,AH3078))),"t","f")</f>
        <v>f</v>
      </c>
      <c r="B3079" t="str">
        <f t="shared" si="146"/>
        <v>f</v>
      </c>
      <c r="C3079" t="str">
        <f t="shared" si="147"/>
        <v>f</v>
      </c>
      <c r="D3079" t="str">
        <f t="shared" si="148"/>
        <v>f</v>
      </c>
      <c r="E3079" t="str">
        <f>IF(COUNT(SEARCH({"04.","05.","09.","12."},CONCATENATE(P3078,U3078,AB3078,AH3078))),"t","f")</f>
        <v>f</v>
      </c>
      <c r="F3079" t="str">
        <f t="array" ref="F3079">IF(COUNT(SEARCH(HistorischeRubrieken,CONCATENATE(P3078,U3078,AB3078,AH3078))),"t","f")</f>
        <v>f</v>
      </c>
      <c r="G3079">
        <v>3</v>
      </c>
      <c r="H3079">
        <v>510070</v>
      </c>
      <c r="I3079" t="s">
        <v>2093</v>
      </c>
      <c r="J3079">
        <v>20071201</v>
      </c>
      <c r="K3079">
        <v>20100201</v>
      </c>
      <c r="M3079">
        <v>0</v>
      </c>
      <c r="N3079">
        <v>0</v>
      </c>
      <c r="O3079" t="s">
        <v>1996</v>
      </c>
      <c r="R3079">
        <v>0</v>
      </c>
      <c r="S3079" t="s">
        <v>271</v>
      </c>
      <c r="AA3079" t="s">
        <v>1997</v>
      </c>
      <c r="AC3079">
        <v>1</v>
      </c>
      <c r="AE3079">
        <v>1</v>
      </c>
      <c r="AF3079" t="s">
        <v>271</v>
      </c>
    </row>
    <row r="3080" spans="1:32" hidden="1" x14ac:dyDescent="0.25">
      <c r="A3080" t="str">
        <f t="array" ref="A3080">IF(COUNT(SEARCH(RubriekenHistorisch,CONCATENATE(P3079,U3079,AB3079,AH3079))),"t","f")</f>
        <v>f</v>
      </c>
      <c r="B3080" t="str">
        <f t="shared" si="146"/>
        <v>f</v>
      </c>
      <c r="C3080" t="str">
        <f t="shared" si="147"/>
        <v>f</v>
      </c>
      <c r="D3080" t="str">
        <f t="shared" si="148"/>
        <v>f</v>
      </c>
      <c r="E3080" t="str">
        <f>IF(COUNT(SEARCH({"04.","05.","09.","12."},CONCATENATE(P3079,U3079,AB3079,AH3079))),"t","f")</f>
        <v>f</v>
      </c>
      <c r="F3080" t="str">
        <f t="array" ref="F3080">IF(COUNT(SEARCH(HistorischeRubrieken,CONCATENATE(P3079,U3079,AB3079,AH3079))),"t","f")</f>
        <v>f</v>
      </c>
      <c r="G3080">
        <v>4</v>
      </c>
      <c r="H3080">
        <v>510070</v>
      </c>
      <c r="I3080" t="s">
        <v>2093</v>
      </c>
      <c r="J3080">
        <v>20100201</v>
      </c>
      <c r="K3080">
        <v>20120115</v>
      </c>
      <c r="M3080">
        <v>0</v>
      </c>
      <c r="N3080">
        <v>0</v>
      </c>
      <c r="O3080" t="s">
        <v>1996</v>
      </c>
      <c r="R3080">
        <v>0</v>
      </c>
      <c r="S3080" t="s">
        <v>271</v>
      </c>
      <c r="AA3080" t="s">
        <v>1998</v>
      </c>
      <c r="AC3080">
        <v>1</v>
      </c>
      <c r="AE3080">
        <v>1</v>
      </c>
      <c r="AF3080" t="s">
        <v>271</v>
      </c>
    </row>
    <row r="3081" spans="1:32" hidden="1" x14ac:dyDescent="0.25">
      <c r="A3081" t="str">
        <f t="array" ref="A3081">IF(COUNT(SEARCH(RubriekenHistorisch,CONCATENATE(P3080,U3080,AB3080,AH3080))),"t","f")</f>
        <v>f</v>
      </c>
      <c r="B3081" t="str">
        <f t="shared" si="146"/>
        <v>f</v>
      </c>
      <c r="C3081" t="str">
        <f t="shared" si="147"/>
        <v>f</v>
      </c>
      <c r="D3081" t="str">
        <f t="shared" si="148"/>
        <v>f</v>
      </c>
      <c r="E3081" t="str">
        <f>IF(COUNT(SEARCH({"04.","05.","09.","12."},CONCATENATE(P3080,U3080,AB3080,AH3080))),"t","f")</f>
        <v>f</v>
      </c>
      <c r="F3081" t="str">
        <f t="array" ref="F3081">IF(COUNT(SEARCH(HistorischeRubrieken,CONCATENATE(P3080,U3080,AB3080,AH3080))),"t","f")</f>
        <v>f</v>
      </c>
      <c r="G3081">
        <v>5</v>
      </c>
      <c r="H3081">
        <v>510070</v>
      </c>
      <c r="I3081" t="s">
        <v>2093</v>
      </c>
      <c r="J3081">
        <v>20120115</v>
      </c>
      <c r="K3081">
        <v>20120116</v>
      </c>
      <c r="M3081">
        <v>0</v>
      </c>
      <c r="N3081">
        <v>0</v>
      </c>
      <c r="O3081" t="s">
        <v>1999</v>
      </c>
      <c r="R3081">
        <v>0</v>
      </c>
      <c r="S3081" t="s">
        <v>271</v>
      </c>
      <c r="AA3081" t="s">
        <v>2000</v>
      </c>
      <c r="AC3081">
        <v>1</v>
      </c>
      <c r="AE3081">
        <v>1</v>
      </c>
      <c r="AF3081" t="s">
        <v>271</v>
      </c>
    </row>
    <row r="3082" spans="1:32" hidden="1" x14ac:dyDescent="0.25">
      <c r="A3082" t="str">
        <f t="array" ref="A3082">IF(COUNT(SEARCH(RubriekenHistorisch,CONCATENATE(P3081,U3081,AB3081,AH3081))),"t","f")</f>
        <v>f</v>
      </c>
      <c r="B3082" t="str">
        <f t="shared" si="146"/>
        <v>f</v>
      </c>
      <c r="C3082" t="str">
        <f t="shared" si="147"/>
        <v>f</v>
      </c>
      <c r="D3082" t="str">
        <f t="shared" si="148"/>
        <v>f</v>
      </c>
      <c r="E3082" t="str">
        <f>IF(COUNT(SEARCH({"04.","05.","09.","12."},CONCATENATE(P3081,U3081,AB3081,AH3081))),"t","f")</f>
        <v>f</v>
      </c>
      <c r="F3082" t="str">
        <f t="array" ref="F3082">IF(COUNT(SEARCH(HistorischeRubrieken,CONCATENATE(P3081,U3081,AB3081,AH3081))),"t","f")</f>
        <v>f</v>
      </c>
      <c r="G3082">
        <v>6</v>
      </c>
      <c r="H3082">
        <v>510070</v>
      </c>
      <c r="I3082" t="s">
        <v>2093</v>
      </c>
      <c r="J3082">
        <v>20120116</v>
      </c>
      <c r="K3082">
        <v>20120820</v>
      </c>
      <c r="M3082">
        <v>0</v>
      </c>
      <c r="N3082">
        <v>0</v>
      </c>
      <c r="O3082" t="s">
        <v>2001</v>
      </c>
      <c r="R3082">
        <v>0</v>
      </c>
      <c r="S3082" t="s">
        <v>271</v>
      </c>
      <c r="AA3082" t="s">
        <v>2000</v>
      </c>
      <c r="AC3082">
        <v>1</v>
      </c>
      <c r="AE3082">
        <v>1</v>
      </c>
      <c r="AF3082" t="s">
        <v>271</v>
      </c>
    </row>
    <row r="3083" spans="1:32" hidden="1" x14ac:dyDescent="0.25">
      <c r="A3083" t="str">
        <f t="array" ref="A3083">IF(COUNT(SEARCH(RubriekenHistorisch,CONCATENATE(P3082,U3082,AB3082,AH3082))),"t","f")</f>
        <v>f</v>
      </c>
      <c r="B3083" t="str">
        <f t="shared" si="146"/>
        <v>f</v>
      </c>
      <c r="C3083" t="str">
        <f t="shared" si="147"/>
        <v>f</v>
      </c>
      <c r="D3083" t="str">
        <f t="shared" si="148"/>
        <v>f</v>
      </c>
      <c r="E3083" t="str">
        <f>IF(COUNT(SEARCH({"04.","05.","09.","12."},CONCATENATE(P3082,U3082,AB3082,AH3082))),"t","f")</f>
        <v>f</v>
      </c>
      <c r="F3083" t="str">
        <f t="array" ref="F3083">IF(COUNT(SEARCH(HistorischeRubrieken,CONCATENATE(P3082,U3082,AB3082,AH3082))),"t","f")</f>
        <v>f</v>
      </c>
      <c r="G3083">
        <v>7</v>
      </c>
      <c r="H3083">
        <v>510070</v>
      </c>
      <c r="I3083" t="s">
        <v>2093</v>
      </c>
      <c r="J3083">
        <v>20120820</v>
      </c>
      <c r="K3083">
        <v>20140401</v>
      </c>
      <c r="M3083">
        <v>0</v>
      </c>
      <c r="N3083">
        <v>0</v>
      </c>
      <c r="O3083" t="s">
        <v>2001</v>
      </c>
      <c r="R3083">
        <v>0</v>
      </c>
      <c r="S3083" t="s">
        <v>271</v>
      </c>
      <c r="AA3083" t="s">
        <v>2000</v>
      </c>
      <c r="AC3083">
        <v>1</v>
      </c>
      <c r="AE3083">
        <v>1</v>
      </c>
      <c r="AF3083" t="s">
        <v>271</v>
      </c>
    </row>
    <row r="3084" spans="1:32" hidden="1" x14ac:dyDescent="0.25">
      <c r="A3084" t="str">
        <f t="array" ref="A3084">IF(COUNT(SEARCH(RubriekenHistorisch,CONCATENATE(P3083,U3083,AB3083,AH3083))),"t","f")</f>
        <v>f</v>
      </c>
      <c r="B3084" t="str">
        <f t="shared" si="146"/>
        <v>f</v>
      </c>
      <c r="C3084" t="str">
        <f t="shared" si="147"/>
        <v>f</v>
      </c>
      <c r="D3084" t="str">
        <f t="shared" si="148"/>
        <v>f</v>
      </c>
      <c r="E3084" t="str">
        <f>IF(COUNT(SEARCH({"04.","05.","09.","12."},CONCATENATE(P3083,U3083,AB3083,AH3083))),"t","f")</f>
        <v>f</v>
      </c>
      <c r="F3084" t="str">
        <f t="array" ref="F3084">IF(COUNT(SEARCH(HistorischeRubrieken,CONCATENATE(P3083,U3083,AB3083,AH3083))),"t","f")</f>
        <v>f</v>
      </c>
      <c r="G3084">
        <v>8</v>
      </c>
      <c r="H3084">
        <v>510070</v>
      </c>
      <c r="I3084" t="s">
        <v>2093</v>
      </c>
      <c r="J3084">
        <v>20140401</v>
      </c>
      <c r="K3084">
        <v>20150801</v>
      </c>
      <c r="M3084">
        <v>0</v>
      </c>
      <c r="N3084">
        <v>0</v>
      </c>
      <c r="O3084" t="s">
        <v>2003</v>
      </c>
      <c r="R3084">
        <v>0</v>
      </c>
      <c r="S3084" t="s">
        <v>271</v>
      </c>
      <c r="AA3084" t="s">
        <v>1611</v>
      </c>
      <c r="AC3084">
        <v>1</v>
      </c>
      <c r="AE3084">
        <v>1</v>
      </c>
      <c r="AF3084" t="s">
        <v>271</v>
      </c>
    </row>
    <row r="3085" spans="1:32" x14ac:dyDescent="0.25">
      <c r="A3085" t="str">
        <f t="array" ref="A3085">IF(COUNT(SEARCH(RubriekenHistorisch,CONCATENATE(P3084,U3084,AB3084,AH3084))),"t","f")</f>
        <v>f</v>
      </c>
      <c r="B3085" t="str">
        <f t="shared" si="146"/>
        <v>f</v>
      </c>
      <c r="C3085" t="str">
        <f t="shared" si="147"/>
        <v>f</v>
      </c>
      <c r="D3085" t="str">
        <f t="shared" si="148"/>
        <v>f</v>
      </c>
      <c r="E3085" t="str">
        <f>IF(COUNT(SEARCH({"04.","05.","09.","12."},CONCATENATE(P3084,U3084,AB3084,AH3084))),"t","f")</f>
        <v>f</v>
      </c>
      <c r="F3085" t="str">
        <f t="array" ref="F3085">IF(COUNT(SEARCH(HistorischeRubrieken,CONCATENATE(P3084,U3084,AB3084,AH3084))),"t","f")</f>
        <v>f</v>
      </c>
      <c r="G3085">
        <v>9</v>
      </c>
      <c r="H3085">
        <v>510070</v>
      </c>
      <c r="I3085" t="s">
        <v>2093</v>
      </c>
      <c r="J3085">
        <v>20150801</v>
      </c>
      <c r="M3085">
        <v>0</v>
      </c>
      <c r="N3085">
        <v>0</v>
      </c>
      <c r="O3085" t="s">
        <v>2003</v>
      </c>
      <c r="R3085">
        <v>0</v>
      </c>
      <c r="S3085" t="s">
        <v>271</v>
      </c>
      <c r="AA3085" t="s">
        <v>1613</v>
      </c>
      <c r="AC3085">
        <v>1</v>
      </c>
      <c r="AE3085">
        <v>1</v>
      </c>
      <c r="AF3085" t="s">
        <v>271</v>
      </c>
    </row>
    <row r="3086" spans="1:32" hidden="1" x14ac:dyDescent="0.25">
      <c r="A3086" t="str">
        <f t="array" ref="A3086">IF(COUNT(SEARCH(RubriekenHistorisch,CONCATENATE(P3085,U3085,AB3085,AH3085))),"t","f")</f>
        <v>f</v>
      </c>
      <c r="B3086" t="str">
        <f t="shared" si="146"/>
        <v>f</v>
      </c>
      <c r="C3086" t="str">
        <f t="shared" si="147"/>
        <v>f</v>
      </c>
      <c r="D3086" t="str">
        <f t="shared" si="148"/>
        <v>f</v>
      </c>
      <c r="E3086" t="str">
        <f>IF(COUNT(SEARCH({"04.","05.","09.","12."},CONCATENATE(P3085,U3085,AB3085,AH3085))),"t","f")</f>
        <v>f</v>
      </c>
      <c r="F3086" t="str">
        <f t="array" ref="F3086">IF(COUNT(SEARCH(HistorischeRubrieken,CONCATENATE(P3085,U3085,AB3085,AH3085))),"t","f")</f>
        <v>f</v>
      </c>
      <c r="G3086">
        <v>1</v>
      </c>
      <c r="H3086">
        <v>510071</v>
      </c>
      <c r="I3086" t="s">
        <v>2094</v>
      </c>
      <c r="J3086">
        <v>19980201</v>
      </c>
      <c r="K3086">
        <v>20010401</v>
      </c>
      <c r="M3086">
        <v>0</v>
      </c>
      <c r="N3086">
        <v>0</v>
      </c>
      <c r="O3086" t="s">
        <v>1992</v>
      </c>
      <c r="R3086">
        <v>0</v>
      </c>
      <c r="S3086" t="s">
        <v>271</v>
      </c>
      <c r="AA3086" t="s">
        <v>1993</v>
      </c>
      <c r="AC3086">
        <v>1</v>
      </c>
      <c r="AE3086">
        <v>1</v>
      </c>
      <c r="AF3086" t="s">
        <v>271</v>
      </c>
    </row>
    <row r="3087" spans="1:32" hidden="1" x14ac:dyDescent="0.25">
      <c r="A3087" t="str">
        <f t="array" ref="A3087">IF(COUNT(SEARCH(RubriekenHistorisch,CONCATENATE(P3086,U3086,AB3086,AH3086))),"t","f")</f>
        <v>f</v>
      </c>
      <c r="B3087" t="str">
        <f t="shared" si="146"/>
        <v>f</v>
      </c>
      <c r="C3087" t="str">
        <f t="shared" si="147"/>
        <v>f</v>
      </c>
      <c r="D3087" t="str">
        <f t="shared" si="148"/>
        <v>f</v>
      </c>
      <c r="E3087" t="str">
        <f>IF(COUNT(SEARCH({"04.","05.","09.","12."},CONCATENATE(P3086,U3086,AB3086,AH3086))),"t","f")</f>
        <v>f</v>
      </c>
      <c r="F3087" t="str">
        <f t="array" ref="F3087">IF(COUNT(SEARCH(HistorischeRubrieken,CONCATENATE(P3086,U3086,AB3086,AH3086))),"t","f")</f>
        <v>f</v>
      </c>
      <c r="G3087">
        <v>2</v>
      </c>
      <c r="H3087">
        <v>510071</v>
      </c>
      <c r="I3087" t="s">
        <v>2094</v>
      </c>
      <c r="J3087">
        <v>20010401</v>
      </c>
      <c r="K3087">
        <v>20071201</v>
      </c>
      <c r="M3087">
        <v>0</v>
      </c>
      <c r="N3087">
        <v>0</v>
      </c>
      <c r="O3087" t="s">
        <v>1994</v>
      </c>
      <c r="R3087">
        <v>0</v>
      </c>
      <c r="S3087" t="s">
        <v>271</v>
      </c>
      <c r="AA3087" t="s">
        <v>1995</v>
      </c>
      <c r="AC3087">
        <v>1</v>
      </c>
      <c r="AE3087">
        <v>1</v>
      </c>
      <c r="AF3087" t="s">
        <v>271</v>
      </c>
    </row>
    <row r="3088" spans="1:32" hidden="1" x14ac:dyDescent="0.25">
      <c r="A3088" t="str">
        <f t="array" ref="A3088">IF(COUNT(SEARCH(RubriekenHistorisch,CONCATENATE(P3087,U3087,AB3087,AH3087))),"t","f")</f>
        <v>f</v>
      </c>
      <c r="B3088" t="str">
        <f t="shared" si="146"/>
        <v>f</v>
      </c>
      <c r="C3088" t="str">
        <f t="shared" si="147"/>
        <v>f</v>
      </c>
      <c r="D3088" t="str">
        <f t="shared" si="148"/>
        <v>f</v>
      </c>
      <c r="E3088" t="str">
        <f>IF(COUNT(SEARCH({"04.","05.","09.","12."},CONCATENATE(P3087,U3087,AB3087,AH3087))),"t","f")</f>
        <v>f</v>
      </c>
      <c r="F3088" t="str">
        <f t="array" ref="F3088">IF(COUNT(SEARCH(HistorischeRubrieken,CONCATENATE(P3087,U3087,AB3087,AH3087))),"t","f")</f>
        <v>f</v>
      </c>
      <c r="G3088">
        <v>3</v>
      </c>
      <c r="H3088">
        <v>510071</v>
      </c>
      <c r="I3088" t="s">
        <v>2094</v>
      </c>
      <c r="J3088">
        <v>20071201</v>
      </c>
      <c r="K3088">
        <v>20100201</v>
      </c>
      <c r="M3088">
        <v>0</v>
      </c>
      <c r="N3088">
        <v>0</v>
      </c>
      <c r="O3088" t="s">
        <v>1996</v>
      </c>
      <c r="R3088">
        <v>0</v>
      </c>
      <c r="S3088" t="s">
        <v>271</v>
      </c>
      <c r="AA3088" t="s">
        <v>1997</v>
      </c>
      <c r="AC3088">
        <v>1</v>
      </c>
      <c r="AE3088">
        <v>1</v>
      </c>
      <c r="AF3088" t="s">
        <v>271</v>
      </c>
    </row>
    <row r="3089" spans="1:32" hidden="1" x14ac:dyDescent="0.25">
      <c r="A3089" t="str">
        <f t="array" ref="A3089">IF(COUNT(SEARCH(RubriekenHistorisch,CONCATENATE(P3088,U3088,AB3088,AH3088))),"t","f")</f>
        <v>f</v>
      </c>
      <c r="B3089" t="str">
        <f t="shared" si="146"/>
        <v>f</v>
      </c>
      <c r="C3089" t="str">
        <f t="shared" si="147"/>
        <v>f</v>
      </c>
      <c r="D3089" t="str">
        <f t="shared" si="148"/>
        <v>f</v>
      </c>
      <c r="E3089" t="str">
        <f>IF(COUNT(SEARCH({"04.","05.","09.","12."},CONCATENATE(P3088,U3088,AB3088,AH3088))),"t","f")</f>
        <v>f</v>
      </c>
      <c r="F3089" t="str">
        <f t="array" ref="F3089">IF(COUNT(SEARCH(HistorischeRubrieken,CONCATENATE(P3088,U3088,AB3088,AH3088))),"t","f")</f>
        <v>f</v>
      </c>
      <c r="G3089">
        <v>4</v>
      </c>
      <c r="H3089">
        <v>510071</v>
      </c>
      <c r="I3089" t="s">
        <v>2094</v>
      </c>
      <c r="J3089">
        <v>20100201</v>
      </c>
      <c r="K3089">
        <v>20120115</v>
      </c>
      <c r="M3089">
        <v>0</v>
      </c>
      <c r="N3089">
        <v>0</v>
      </c>
      <c r="O3089" t="s">
        <v>1996</v>
      </c>
      <c r="R3089">
        <v>0</v>
      </c>
      <c r="S3089" t="s">
        <v>271</v>
      </c>
      <c r="AA3089" t="s">
        <v>1998</v>
      </c>
      <c r="AC3089">
        <v>1</v>
      </c>
      <c r="AE3089">
        <v>1</v>
      </c>
      <c r="AF3089" t="s">
        <v>271</v>
      </c>
    </row>
    <row r="3090" spans="1:32" hidden="1" x14ac:dyDescent="0.25">
      <c r="A3090" t="str">
        <f t="array" ref="A3090">IF(COUNT(SEARCH(RubriekenHistorisch,CONCATENATE(P3089,U3089,AB3089,AH3089))),"t","f")</f>
        <v>f</v>
      </c>
      <c r="B3090" t="str">
        <f t="shared" si="146"/>
        <v>f</v>
      </c>
      <c r="C3090" t="str">
        <f t="shared" si="147"/>
        <v>f</v>
      </c>
      <c r="D3090" t="str">
        <f t="shared" si="148"/>
        <v>f</v>
      </c>
      <c r="E3090" t="str">
        <f>IF(COUNT(SEARCH({"04.","05.","09.","12."},CONCATENATE(P3089,U3089,AB3089,AH3089))),"t","f")</f>
        <v>f</v>
      </c>
      <c r="F3090" t="str">
        <f t="array" ref="F3090">IF(COUNT(SEARCH(HistorischeRubrieken,CONCATENATE(P3089,U3089,AB3089,AH3089))),"t","f")</f>
        <v>f</v>
      </c>
      <c r="G3090">
        <v>5</v>
      </c>
      <c r="H3090">
        <v>510071</v>
      </c>
      <c r="I3090" t="s">
        <v>2094</v>
      </c>
      <c r="J3090">
        <v>20120115</v>
      </c>
      <c r="K3090">
        <v>20120116</v>
      </c>
      <c r="M3090">
        <v>0</v>
      </c>
      <c r="N3090">
        <v>0</v>
      </c>
      <c r="O3090" t="s">
        <v>1999</v>
      </c>
      <c r="R3090">
        <v>0</v>
      </c>
      <c r="S3090" t="s">
        <v>271</v>
      </c>
      <c r="AA3090" t="s">
        <v>2000</v>
      </c>
      <c r="AC3090">
        <v>1</v>
      </c>
      <c r="AE3090">
        <v>1</v>
      </c>
      <c r="AF3090" t="s">
        <v>271</v>
      </c>
    </row>
    <row r="3091" spans="1:32" hidden="1" x14ac:dyDescent="0.25">
      <c r="A3091" t="str">
        <f t="array" ref="A3091">IF(COUNT(SEARCH(RubriekenHistorisch,CONCATENATE(P3090,U3090,AB3090,AH3090))),"t","f")</f>
        <v>f</v>
      </c>
      <c r="B3091" t="str">
        <f t="shared" si="146"/>
        <v>f</v>
      </c>
      <c r="C3091" t="str">
        <f t="shared" si="147"/>
        <v>f</v>
      </c>
      <c r="D3091" t="str">
        <f t="shared" si="148"/>
        <v>f</v>
      </c>
      <c r="E3091" t="str">
        <f>IF(COUNT(SEARCH({"04.","05.","09.","12."},CONCATENATE(P3090,U3090,AB3090,AH3090))),"t","f")</f>
        <v>f</v>
      </c>
      <c r="F3091" t="str">
        <f t="array" ref="F3091">IF(COUNT(SEARCH(HistorischeRubrieken,CONCATENATE(P3090,U3090,AB3090,AH3090))),"t","f")</f>
        <v>f</v>
      </c>
      <c r="G3091">
        <v>6</v>
      </c>
      <c r="H3091">
        <v>510071</v>
      </c>
      <c r="I3091" t="s">
        <v>2094</v>
      </c>
      <c r="J3091">
        <v>20120116</v>
      </c>
      <c r="K3091">
        <v>20120820</v>
      </c>
      <c r="M3091">
        <v>0</v>
      </c>
      <c r="N3091">
        <v>0</v>
      </c>
      <c r="O3091" t="s">
        <v>2001</v>
      </c>
      <c r="R3091">
        <v>0</v>
      </c>
      <c r="S3091" t="s">
        <v>271</v>
      </c>
      <c r="AA3091" t="s">
        <v>2000</v>
      </c>
      <c r="AC3091">
        <v>1</v>
      </c>
      <c r="AE3091">
        <v>1</v>
      </c>
      <c r="AF3091" t="s">
        <v>271</v>
      </c>
    </row>
    <row r="3092" spans="1:32" hidden="1" x14ac:dyDescent="0.25">
      <c r="A3092" t="str">
        <f t="array" ref="A3092">IF(COUNT(SEARCH(RubriekenHistorisch,CONCATENATE(P3091,U3091,AB3091,AH3091))),"t","f")</f>
        <v>f</v>
      </c>
      <c r="B3092" t="str">
        <f t="shared" si="146"/>
        <v>f</v>
      </c>
      <c r="C3092" t="str">
        <f t="shared" si="147"/>
        <v>f</v>
      </c>
      <c r="D3092" t="str">
        <f t="shared" si="148"/>
        <v>f</v>
      </c>
      <c r="E3092" t="str">
        <f>IF(COUNT(SEARCH({"04.","05.","09.","12."},CONCATENATE(P3091,U3091,AB3091,AH3091))),"t","f")</f>
        <v>f</v>
      </c>
      <c r="F3092" t="str">
        <f t="array" ref="F3092">IF(COUNT(SEARCH(HistorischeRubrieken,CONCATENATE(P3091,U3091,AB3091,AH3091))),"t","f")</f>
        <v>f</v>
      </c>
      <c r="G3092">
        <v>7</v>
      </c>
      <c r="H3092">
        <v>510071</v>
      </c>
      <c r="I3092" t="s">
        <v>2094</v>
      </c>
      <c r="J3092">
        <v>20120820</v>
      </c>
      <c r="K3092">
        <v>20140401</v>
      </c>
      <c r="M3092">
        <v>0</v>
      </c>
      <c r="N3092">
        <v>0</v>
      </c>
      <c r="O3092" t="s">
        <v>2001</v>
      </c>
      <c r="R3092">
        <v>0</v>
      </c>
      <c r="S3092" t="s">
        <v>271</v>
      </c>
      <c r="AA3092" t="s">
        <v>2000</v>
      </c>
      <c r="AC3092">
        <v>1</v>
      </c>
      <c r="AE3092">
        <v>1</v>
      </c>
      <c r="AF3092" t="s">
        <v>271</v>
      </c>
    </row>
    <row r="3093" spans="1:32" hidden="1" x14ac:dyDescent="0.25">
      <c r="A3093" t="str">
        <f t="array" ref="A3093">IF(COUNT(SEARCH(RubriekenHistorisch,CONCATENATE(P3092,U3092,AB3092,AH3092))),"t","f")</f>
        <v>f</v>
      </c>
      <c r="B3093" t="str">
        <f t="shared" si="146"/>
        <v>f</v>
      </c>
      <c r="C3093" t="str">
        <f t="shared" si="147"/>
        <v>f</v>
      </c>
      <c r="D3093" t="str">
        <f t="shared" si="148"/>
        <v>f</v>
      </c>
      <c r="E3093" t="str">
        <f>IF(COUNT(SEARCH({"04.","05.","09.","12."},CONCATENATE(P3092,U3092,AB3092,AH3092))),"t","f")</f>
        <v>f</v>
      </c>
      <c r="F3093" t="str">
        <f t="array" ref="F3093">IF(COUNT(SEARCH(HistorischeRubrieken,CONCATENATE(P3092,U3092,AB3092,AH3092))),"t","f")</f>
        <v>f</v>
      </c>
      <c r="G3093">
        <v>8</v>
      </c>
      <c r="H3093">
        <v>510071</v>
      </c>
      <c r="I3093" t="s">
        <v>2094</v>
      </c>
      <c r="J3093">
        <v>20140401</v>
      </c>
      <c r="K3093">
        <v>20150801</v>
      </c>
      <c r="M3093">
        <v>0</v>
      </c>
      <c r="N3093">
        <v>0</v>
      </c>
      <c r="O3093" t="s">
        <v>2003</v>
      </c>
      <c r="R3093">
        <v>0</v>
      </c>
      <c r="S3093" t="s">
        <v>271</v>
      </c>
      <c r="AA3093" t="s">
        <v>1611</v>
      </c>
      <c r="AC3093">
        <v>1</v>
      </c>
      <c r="AE3093">
        <v>1</v>
      </c>
      <c r="AF3093" t="s">
        <v>271</v>
      </c>
    </row>
    <row r="3094" spans="1:32" x14ac:dyDescent="0.25">
      <c r="A3094" t="str">
        <f t="array" ref="A3094">IF(COUNT(SEARCH(RubriekenHistorisch,CONCATENATE(P3093,U3093,AB3093,AH3093))),"t","f")</f>
        <v>f</v>
      </c>
      <c r="B3094" t="str">
        <f t="shared" si="146"/>
        <v>f</v>
      </c>
      <c r="C3094" t="str">
        <f t="shared" si="147"/>
        <v>f</v>
      </c>
      <c r="D3094" t="str">
        <f t="shared" si="148"/>
        <v>f</v>
      </c>
      <c r="E3094" t="str">
        <f>IF(COUNT(SEARCH({"04.","05.","09.","12."},CONCATENATE(P3093,U3093,AB3093,AH3093))),"t","f")</f>
        <v>f</v>
      </c>
      <c r="F3094" t="str">
        <f t="array" ref="F3094">IF(COUNT(SEARCH(HistorischeRubrieken,CONCATENATE(P3093,U3093,AB3093,AH3093))),"t","f")</f>
        <v>f</v>
      </c>
      <c r="G3094">
        <v>9</v>
      </c>
      <c r="H3094">
        <v>510071</v>
      </c>
      <c r="I3094" t="s">
        <v>2094</v>
      </c>
      <c r="J3094">
        <v>20150801</v>
      </c>
      <c r="M3094">
        <v>0</v>
      </c>
      <c r="N3094">
        <v>0</v>
      </c>
      <c r="O3094" t="s">
        <v>2003</v>
      </c>
      <c r="R3094">
        <v>0</v>
      </c>
      <c r="S3094" t="s">
        <v>271</v>
      </c>
      <c r="AA3094" t="s">
        <v>1613</v>
      </c>
      <c r="AC3094">
        <v>1</v>
      </c>
      <c r="AE3094">
        <v>1</v>
      </c>
      <c r="AF3094" t="s">
        <v>271</v>
      </c>
    </row>
    <row r="3095" spans="1:32" hidden="1" x14ac:dyDescent="0.25">
      <c r="A3095" t="str">
        <f t="array" ref="A3095">IF(COUNT(SEARCH(RubriekenHistorisch,CONCATENATE(P3094,U3094,AB3094,AH3094))),"t","f")</f>
        <v>f</v>
      </c>
      <c r="B3095" t="str">
        <f t="shared" si="146"/>
        <v>f</v>
      </c>
      <c r="C3095" t="str">
        <f t="shared" si="147"/>
        <v>f</v>
      </c>
      <c r="D3095" t="str">
        <f t="shared" si="148"/>
        <v>f</v>
      </c>
      <c r="E3095" t="str">
        <f>IF(COUNT(SEARCH({"04.","05.","09.","12."},CONCATENATE(P3094,U3094,AB3094,AH3094))),"t","f")</f>
        <v>f</v>
      </c>
      <c r="F3095" t="str">
        <f t="array" ref="F3095">IF(COUNT(SEARCH(HistorischeRubrieken,CONCATENATE(P3094,U3094,AB3094,AH3094))),"t","f")</f>
        <v>f</v>
      </c>
      <c r="G3095">
        <v>1</v>
      </c>
      <c r="H3095">
        <v>510072</v>
      </c>
      <c r="I3095" t="s">
        <v>2095</v>
      </c>
      <c r="J3095">
        <v>20011201</v>
      </c>
      <c r="K3095">
        <v>20071201</v>
      </c>
      <c r="M3095">
        <v>0</v>
      </c>
      <c r="N3095">
        <v>0</v>
      </c>
      <c r="O3095" t="s">
        <v>1994</v>
      </c>
      <c r="R3095">
        <v>0</v>
      </c>
      <c r="S3095" t="s">
        <v>271</v>
      </c>
      <c r="AA3095" t="s">
        <v>1995</v>
      </c>
      <c r="AC3095">
        <v>1</v>
      </c>
      <c r="AE3095">
        <v>1</v>
      </c>
      <c r="AF3095" t="s">
        <v>271</v>
      </c>
    </row>
    <row r="3096" spans="1:32" hidden="1" x14ac:dyDescent="0.25">
      <c r="A3096" t="str">
        <f t="array" ref="A3096">IF(COUNT(SEARCH(RubriekenHistorisch,CONCATENATE(P3095,U3095,AB3095,AH3095))),"t","f")</f>
        <v>f</v>
      </c>
      <c r="B3096" t="str">
        <f t="shared" si="146"/>
        <v>f</v>
      </c>
      <c r="C3096" t="str">
        <f t="shared" si="147"/>
        <v>f</v>
      </c>
      <c r="D3096" t="str">
        <f t="shared" si="148"/>
        <v>f</v>
      </c>
      <c r="E3096" t="str">
        <f>IF(COUNT(SEARCH({"04.","05.","09.","12."},CONCATENATE(P3095,U3095,AB3095,AH3095))),"t","f")</f>
        <v>f</v>
      </c>
      <c r="F3096" t="str">
        <f t="array" ref="F3096">IF(COUNT(SEARCH(HistorischeRubrieken,CONCATENATE(P3095,U3095,AB3095,AH3095))),"t","f")</f>
        <v>f</v>
      </c>
      <c r="G3096">
        <v>2</v>
      </c>
      <c r="H3096">
        <v>510072</v>
      </c>
      <c r="I3096" t="s">
        <v>2095</v>
      </c>
      <c r="J3096">
        <v>20071201</v>
      </c>
      <c r="K3096">
        <v>20100201</v>
      </c>
      <c r="M3096">
        <v>0</v>
      </c>
      <c r="N3096">
        <v>0</v>
      </c>
      <c r="O3096" t="s">
        <v>1996</v>
      </c>
      <c r="R3096">
        <v>0</v>
      </c>
      <c r="S3096" t="s">
        <v>271</v>
      </c>
      <c r="AA3096" t="s">
        <v>1997</v>
      </c>
      <c r="AC3096">
        <v>1</v>
      </c>
      <c r="AE3096">
        <v>1</v>
      </c>
      <c r="AF3096" t="s">
        <v>271</v>
      </c>
    </row>
    <row r="3097" spans="1:32" hidden="1" x14ac:dyDescent="0.25">
      <c r="A3097" t="str">
        <f t="array" ref="A3097">IF(COUNT(SEARCH(RubriekenHistorisch,CONCATENATE(P3096,U3096,AB3096,AH3096))),"t","f")</f>
        <v>f</v>
      </c>
      <c r="B3097" t="str">
        <f t="shared" si="146"/>
        <v>f</v>
      </c>
      <c r="C3097" t="str">
        <f t="shared" si="147"/>
        <v>f</v>
      </c>
      <c r="D3097" t="str">
        <f t="shared" si="148"/>
        <v>f</v>
      </c>
      <c r="E3097" t="str">
        <f>IF(COUNT(SEARCH({"04.","05.","09.","12."},CONCATENATE(P3096,U3096,AB3096,AH3096))),"t","f")</f>
        <v>f</v>
      </c>
      <c r="F3097" t="str">
        <f t="array" ref="F3097">IF(COUNT(SEARCH(HistorischeRubrieken,CONCATENATE(P3096,U3096,AB3096,AH3096))),"t","f")</f>
        <v>f</v>
      </c>
      <c r="G3097">
        <v>3</v>
      </c>
      <c r="H3097">
        <v>510072</v>
      </c>
      <c r="I3097" t="s">
        <v>2095</v>
      </c>
      <c r="J3097">
        <v>20100201</v>
      </c>
      <c r="K3097">
        <v>20120115</v>
      </c>
      <c r="M3097">
        <v>0</v>
      </c>
      <c r="N3097">
        <v>0</v>
      </c>
      <c r="O3097" t="s">
        <v>1996</v>
      </c>
      <c r="R3097">
        <v>0</v>
      </c>
      <c r="S3097" t="s">
        <v>271</v>
      </c>
      <c r="AA3097" t="s">
        <v>1998</v>
      </c>
      <c r="AC3097">
        <v>1</v>
      </c>
      <c r="AE3097">
        <v>1</v>
      </c>
      <c r="AF3097" t="s">
        <v>271</v>
      </c>
    </row>
    <row r="3098" spans="1:32" hidden="1" x14ac:dyDescent="0.25">
      <c r="A3098" t="str">
        <f t="array" ref="A3098">IF(COUNT(SEARCH(RubriekenHistorisch,CONCATENATE(P3097,U3097,AB3097,AH3097))),"t","f")</f>
        <v>f</v>
      </c>
      <c r="B3098" t="str">
        <f t="shared" si="146"/>
        <v>f</v>
      </c>
      <c r="C3098" t="str">
        <f t="shared" si="147"/>
        <v>f</v>
      </c>
      <c r="D3098" t="str">
        <f t="shared" si="148"/>
        <v>f</v>
      </c>
      <c r="E3098" t="str">
        <f>IF(COUNT(SEARCH({"04.","05.","09.","12."},CONCATENATE(P3097,U3097,AB3097,AH3097))),"t","f")</f>
        <v>f</v>
      </c>
      <c r="F3098" t="str">
        <f t="array" ref="F3098">IF(COUNT(SEARCH(HistorischeRubrieken,CONCATENATE(P3097,U3097,AB3097,AH3097))),"t","f")</f>
        <v>f</v>
      </c>
      <c r="G3098">
        <v>4</v>
      </c>
      <c r="H3098">
        <v>510072</v>
      </c>
      <c r="I3098" t="s">
        <v>2095</v>
      </c>
      <c r="J3098">
        <v>20120115</v>
      </c>
      <c r="K3098">
        <v>20120116</v>
      </c>
      <c r="M3098">
        <v>0</v>
      </c>
      <c r="N3098">
        <v>0</v>
      </c>
      <c r="O3098" t="s">
        <v>1999</v>
      </c>
      <c r="R3098">
        <v>0</v>
      </c>
      <c r="S3098" t="s">
        <v>271</v>
      </c>
      <c r="AA3098" t="s">
        <v>2000</v>
      </c>
      <c r="AC3098">
        <v>1</v>
      </c>
      <c r="AE3098">
        <v>1</v>
      </c>
      <c r="AF3098" t="s">
        <v>271</v>
      </c>
    </row>
    <row r="3099" spans="1:32" hidden="1" x14ac:dyDescent="0.25">
      <c r="A3099" t="str">
        <f t="array" ref="A3099">IF(COUNT(SEARCH(RubriekenHistorisch,CONCATENATE(P3098,U3098,AB3098,AH3098))),"t","f")</f>
        <v>f</v>
      </c>
      <c r="B3099" t="str">
        <f t="shared" si="146"/>
        <v>f</v>
      </c>
      <c r="C3099" t="str">
        <f t="shared" si="147"/>
        <v>f</v>
      </c>
      <c r="D3099" t="str">
        <f t="shared" si="148"/>
        <v>f</v>
      </c>
      <c r="E3099" t="str">
        <f>IF(COUNT(SEARCH({"04.","05.","09.","12."},CONCATENATE(P3098,U3098,AB3098,AH3098))),"t","f")</f>
        <v>f</v>
      </c>
      <c r="F3099" t="str">
        <f t="array" ref="F3099">IF(COUNT(SEARCH(HistorischeRubrieken,CONCATENATE(P3098,U3098,AB3098,AH3098))),"t","f")</f>
        <v>f</v>
      </c>
      <c r="G3099">
        <v>5</v>
      </c>
      <c r="H3099">
        <v>510072</v>
      </c>
      <c r="I3099" t="s">
        <v>2095</v>
      </c>
      <c r="J3099">
        <v>20120116</v>
      </c>
      <c r="K3099">
        <v>20120820</v>
      </c>
      <c r="M3099">
        <v>0</v>
      </c>
      <c r="N3099">
        <v>0</v>
      </c>
      <c r="O3099" t="s">
        <v>2001</v>
      </c>
      <c r="R3099">
        <v>0</v>
      </c>
      <c r="S3099" t="s">
        <v>271</v>
      </c>
      <c r="AA3099" t="s">
        <v>2000</v>
      </c>
      <c r="AC3099">
        <v>1</v>
      </c>
      <c r="AE3099">
        <v>1</v>
      </c>
      <c r="AF3099" t="s">
        <v>271</v>
      </c>
    </row>
    <row r="3100" spans="1:32" hidden="1" x14ac:dyDescent="0.25">
      <c r="A3100" t="str">
        <f t="array" ref="A3100">IF(COUNT(SEARCH(RubriekenHistorisch,CONCATENATE(P3099,U3099,AB3099,AH3099))),"t","f")</f>
        <v>f</v>
      </c>
      <c r="B3100" t="str">
        <f t="shared" si="146"/>
        <v>f</v>
      </c>
      <c r="C3100" t="str">
        <f t="shared" si="147"/>
        <v>f</v>
      </c>
      <c r="D3100" t="str">
        <f t="shared" si="148"/>
        <v>f</v>
      </c>
      <c r="E3100" t="str">
        <f>IF(COUNT(SEARCH({"04.","05.","09.","12."},CONCATENATE(P3099,U3099,AB3099,AH3099))),"t","f")</f>
        <v>f</v>
      </c>
      <c r="F3100" t="str">
        <f t="array" ref="F3100">IF(COUNT(SEARCH(HistorischeRubrieken,CONCATENATE(P3099,U3099,AB3099,AH3099))),"t","f")</f>
        <v>f</v>
      </c>
      <c r="G3100">
        <v>6</v>
      </c>
      <c r="H3100">
        <v>510072</v>
      </c>
      <c r="I3100" t="s">
        <v>2095</v>
      </c>
      <c r="J3100">
        <v>20120820</v>
      </c>
      <c r="K3100">
        <v>20140401</v>
      </c>
      <c r="M3100">
        <v>0</v>
      </c>
      <c r="N3100">
        <v>0</v>
      </c>
      <c r="O3100" t="s">
        <v>2001</v>
      </c>
      <c r="R3100">
        <v>0</v>
      </c>
      <c r="S3100" t="s">
        <v>271</v>
      </c>
      <c r="AA3100" t="s">
        <v>2000</v>
      </c>
      <c r="AC3100">
        <v>1</v>
      </c>
      <c r="AE3100">
        <v>1</v>
      </c>
      <c r="AF3100" t="s">
        <v>271</v>
      </c>
    </row>
    <row r="3101" spans="1:32" hidden="1" x14ac:dyDescent="0.25">
      <c r="A3101" t="str">
        <f t="array" ref="A3101">IF(COUNT(SEARCH(RubriekenHistorisch,CONCATENATE(P3100,U3100,AB3100,AH3100))),"t","f")</f>
        <v>f</v>
      </c>
      <c r="B3101" t="str">
        <f t="shared" si="146"/>
        <v>f</v>
      </c>
      <c r="C3101" t="str">
        <f t="shared" si="147"/>
        <v>f</v>
      </c>
      <c r="D3101" t="str">
        <f t="shared" si="148"/>
        <v>f</v>
      </c>
      <c r="E3101" t="str">
        <f>IF(COUNT(SEARCH({"04.","05.","09.","12."},CONCATENATE(P3100,U3100,AB3100,AH3100))),"t","f")</f>
        <v>f</v>
      </c>
      <c r="F3101" t="str">
        <f t="array" ref="F3101">IF(COUNT(SEARCH(HistorischeRubrieken,CONCATENATE(P3100,U3100,AB3100,AH3100))),"t","f")</f>
        <v>f</v>
      </c>
      <c r="G3101">
        <v>7</v>
      </c>
      <c r="H3101">
        <v>510072</v>
      </c>
      <c r="I3101" t="s">
        <v>2095</v>
      </c>
      <c r="J3101">
        <v>20140401</v>
      </c>
      <c r="K3101">
        <v>20150801</v>
      </c>
      <c r="M3101">
        <v>0</v>
      </c>
      <c r="N3101">
        <v>0</v>
      </c>
      <c r="O3101" t="s">
        <v>2003</v>
      </c>
      <c r="R3101">
        <v>0</v>
      </c>
      <c r="S3101" t="s">
        <v>271</v>
      </c>
      <c r="AA3101" t="s">
        <v>1611</v>
      </c>
      <c r="AC3101">
        <v>1</v>
      </c>
      <c r="AE3101">
        <v>1</v>
      </c>
      <c r="AF3101" t="s">
        <v>271</v>
      </c>
    </row>
    <row r="3102" spans="1:32" x14ac:dyDescent="0.25">
      <c r="A3102" t="str">
        <f t="array" ref="A3102">IF(COUNT(SEARCH(RubriekenHistorisch,CONCATENATE(P3101,U3101,AB3101,AH3101))),"t","f")</f>
        <v>f</v>
      </c>
      <c r="B3102" t="str">
        <f t="shared" si="146"/>
        <v>f</v>
      </c>
      <c r="C3102" t="str">
        <f t="shared" si="147"/>
        <v>f</v>
      </c>
      <c r="D3102" t="str">
        <f t="shared" si="148"/>
        <v>f</v>
      </c>
      <c r="E3102" t="str">
        <f>IF(COUNT(SEARCH({"04.","05.","09.","12."},CONCATENATE(P3101,U3101,AB3101,AH3101))),"t","f")</f>
        <v>f</v>
      </c>
      <c r="F3102" t="str">
        <f t="array" ref="F3102">IF(COUNT(SEARCH(HistorischeRubrieken,CONCATENATE(P3101,U3101,AB3101,AH3101))),"t","f")</f>
        <v>f</v>
      </c>
      <c r="G3102">
        <v>8</v>
      </c>
      <c r="H3102">
        <v>510072</v>
      </c>
      <c r="I3102" t="s">
        <v>2095</v>
      </c>
      <c r="J3102">
        <v>20150801</v>
      </c>
      <c r="M3102">
        <v>0</v>
      </c>
      <c r="N3102">
        <v>0</v>
      </c>
      <c r="O3102" t="s">
        <v>2003</v>
      </c>
      <c r="R3102">
        <v>0</v>
      </c>
      <c r="S3102" t="s">
        <v>271</v>
      </c>
      <c r="AA3102" t="s">
        <v>1613</v>
      </c>
      <c r="AC3102">
        <v>1</v>
      </c>
      <c r="AE3102">
        <v>1</v>
      </c>
      <c r="AF3102" t="s">
        <v>271</v>
      </c>
    </row>
    <row r="3103" spans="1:32" hidden="1" x14ac:dyDescent="0.25">
      <c r="A3103" t="str">
        <f t="array" ref="A3103">IF(COUNT(SEARCH(RubriekenHistorisch,CONCATENATE(P3102,U3102,AB3102,AH3102))),"t","f")</f>
        <v>f</v>
      </c>
      <c r="B3103" t="str">
        <f t="shared" si="146"/>
        <v>f</v>
      </c>
      <c r="C3103" t="str">
        <f t="shared" si="147"/>
        <v>f</v>
      </c>
      <c r="D3103" t="str">
        <f t="shared" si="148"/>
        <v>f</v>
      </c>
      <c r="E3103" t="str">
        <f>IF(COUNT(SEARCH({"04.","05.","09.","12."},CONCATENATE(P3102,U3102,AB3102,AH3102))),"t","f")</f>
        <v>f</v>
      </c>
      <c r="F3103" t="str">
        <f t="array" ref="F3103">IF(COUNT(SEARCH(HistorischeRubrieken,CONCATENATE(P3102,U3102,AB3102,AH3102))),"t","f")</f>
        <v>f</v>
      </c>
      <c r="G3103">
        <v>1</v>
      </c>
      <c r="H3103">
        <v>510073</v>
      </c>
      <c r="I3103" t="s">
        <v>2096</v>
      </c>
      <c r="J3103">
        <v>20060601</v>
      </c>
      <c r="K3103">
        <v>20071201</v>
      </c>
      <c r="M3103">
        <v>0</v>
      </c>
      <c r="N3103">
        <v>0</v>
      </c>
      <c r="O3103" t="s">
        <v>1994</v>
      </c>
      <c r="R3103">
        <v>0</v>
      </c>
      <c r="S3103" t="s">
        <v>271</v>
      </c>
      <c r="AA3103" t="s">
        <v>1995</v>
      </c>
      <c r="AC3103">
        <v>1</v>
      </c>
      <c r="AE3103">
        <v>1</v>
      </c>
      <c r="AF3103" t="s">
        <v>271</v>
      </c>
    </row>
    <row r="3104" spans="1:32" hidden="1" x14ac:dyDescent="0.25">
      <c r="A3104" t="str">
        <f t="array" ref="A3104">IF(COUNT(SEARCH(RubriekenHistorisch,CONCATENATE(P3103,U3103,AB3103,AH3103))),"t","f")</f>
        <v>f</v>
      </c>
      <c r="B3104" t="str">
        <f t="shared" si="146"/>
        <v>f</v>
      </c>
      <c r="C3104" t="str">
        <f t="shared" si="147"/>
        <v>f</v>
      </c>
      <c r="D3104" t="str">
        <f t="shared" si="148"/>
        <v>f</v>
      </c>
      <c r="E3104" t="str">
        <f>IF(COUNT(SEARCH({"04.","05.","09.","12."},CONCATENATE(P3103,U3103,AB3103,AH3103))),"t","f")</f>
        <v>f</v>
      </c>
      <c r="F3104" t="str">
        <f t="array" ref="F3104">IF(COUNT(SEARCH(HistorischeRubrieken,CONCATENATE(P3103,U3103,AB3103,AH3103))),"t","f")</f>
        <v>f</v>
      </c>
      <c r="G3104">
        <v>2</v>
      </c>
      <c r="H3104">
        <v>510073</v>
      </c>
      <c r="I3104" t="s">
        <v>2096</v>
      </c>
      <c r="J3104">
        <v>20071201</v>
      </c>
      <c r="K3104">
        <v>20100201</v>
      </c>
      <c r="M3104">
        <v>0</v>
      </c>
      <c r="N3104">
        <v>0</v>
      </c>
      <c r="O3104" t="s">
        <v>1996</v>
      </c>
      <c r="R3104">
        <v>0</v>
      </c>
      <c r="S3104" t="s">
        <v>271</v>
      </c>
      <c r="AA3104" t="s">
        <v>1997</v>
      </c>
      <c r="AC3104">
        <v>1</v>
      </c>
      <c r="AE3104">
        <v>1</v>
      </c>
      <c r="AF3104" t="s">
        <v>271</v>
      </c>
    </row>
    <row r="3105" spans="1:32" hidden="1" x14ac:dyDescent="0.25">
      <c r="A3105" t="str">
        <f t="array" ref="A3105">IF(COUNT(SEARCH(RubriekenHistorisch,CONCATENATE(P3104,U3104,AB3104,AH3104))),"t","f")</f>
        <v>f</v>
      </c>
      <c r="B3105" t="str">
        <f t="shared" si="146"/>
        <v>f</v>
      </c>
      <c r="C3105" t="str">
        <f t="shared" si="147"/>
        <v>f</v>
      </c>
      <c r="D3105" t="str">
        <f t="shared" si="148"/>
        <v>f</v>
      </c>
      <c r="E3105" t="str">
        <f>IF(COUNT(SEARCH({"04.","05.","09.","12."},CONCATENATE(P3104,U3104,AB3104,AH3104))),"t","f")</f>
        <v>f</v>
      </c>
      <c r="F3105" t="str">
        <f t="array" ref="F3105">IF(COUNT(SEARCH(HistorischeRubrieken,CONCATENATE(P3104,U3104,AB3104,AH3104))),"t","f")</f>
        <v>f</v>
      </c>
      <c r="G3105">
        <v>3</v>
      </c>
      <c r="H3105">
        <v>510073</v>
      </c>
      <c r="I3105" t="s">
        <v>2096</v>
      </c>
      <c r="J3105">
        <v>20100201</v>
      </c>
      <c r="K3105">
        <v>20120115</v>
      </c>
      <c r="M3105">
        <v>0</v>
      </c>
      <c r="N3105">
        <v>0</v>
      </c>
      <c r="O3105" t="s">
        <v>1996</v>
      </c>
      <c r="R3105">
        <v>0</v>
      </c>
      <c r="S3105" t="s">
        <v>271</v>
      </c>
      <c r="AA3105" t="s">
        <v>1998</v>
      </c>
      <c r="AC3105">
        <v>1</v>
      </c>
      <c r="AE3105">
        <v>1</v>
      </c>
      <c r="AF3105" t="s">
        <v>271</v>
      </c>
    </row>
    <row r="3106" spans="1:32" hidden="1" x14ac:dyDescent="0.25">
      <c r="A3106" t="str">
        <f t="array" ref="A3106">IF(COUNT(SEARCH(RubriekenHistorisch,CONCATENATE(P3105,U3105,AB3105,AH3105))),"t","f")</f>
        <v>f</v>
      </c>
      <c r="B3106" t="str">
        <f t="shared" si="146"/>
        <v>f</v>
      </c>
      <c r="C3106" t="str">
        <f t="shared" si="147"/>
        <v>f</v>
      </c>
      <c r="D3106" t="str">
        <f t="shared" si="148"/>
        <v>f</v>
      </c>
      <c r="E3106" t="str">
        <f>IF(COUNT(SEARCH({"04.","05.","09.","12."},CONCATENATE(P3105,U3105,AB3105,AH3105))),"t","f")</f>
        <v>f</v>
      </c>
      <c r="F3106" t="str">
        <f t="array" ref="F3106">IF(COUNT(SEARCH(HistorischeRubrieken,CONCATENATE(P3105,U3105,AB3105,AH3105))),"t","f")</f>
        <v>f</v>
      </c>
      <c r="G3106">
        <v>4</v>
      </c>
      <c r="H3106">
        <v>510073</v>
      </c>
      <c r="I3106" t="s">
        <v>2096</v>
      </c>
      <c r="J3106">
        <v>20120115</v>
      </c>
      <c r="K3106">
        <v>20120116</v>
      </c>
      <c r="M3106">
        <v>0</v>
      </c>
      <c r="N3106">
        <v>0</v>
      </c>
      <c r="O3106" t="s">
        <v>1999</v>
      </c>
      <c r="R3106">
        <v>0</v>
      </c>
      <c r="S3106" t="s">
        <v>271</v>
      </c>
      <c r="AA3106" t="s">
        <v>2000</v>
      </c>
      <c r="AC3106">
        <v>1</v>
      </c>
      <c r="AE3106">
        <v>1</v>
      </c>
      <c r="AF3106" t="s">
        <v>271</v>
      </c>
    </row>
    <row r="3107" spans="1:32" hidden="1" x14ac:dyDescent="0.25">
      <c r="A3107" t="str">
        <f t="array" ref="A3107">IF(COUNT(SEARCH(RubriekenHistorisch,CONCATENATE(P3106,U3106,AB3106,AH3106))),"t","f")</f>
        <v>f</v>
      </c>
      <c r="B3107" t="str">
        <f t="shared" si="146"/>
        <v>f</v>
      </c>
      <c r="C3107" t="str">
        <f t="shared" si="147"/>
        <v>f</v>
      </c>
      <c r="D3107" t="str">
        <f t="shared" si="148"/>
        <v>f</v>
      </c>
      <c r="E3107" t="str">
        <f>IF(COUNT(SEARCH({"04.","05.","09.","12."},CONCATENATE(P3106,U3106,AB3106,AH3106))),"t","f")</f>
        <v>f</v>
      </c>
      <c r="F3107" t="str">
        <f t="array" ref="F3107">IF(COUNT(SEARCH(HistorischeRubrieken,CONCATENATE(P3106,U3106,AB3106,AH3106))),"t","f")</f>
        <v>f</v>
      </c>
      <c r="G3107">
        <v>5</v>
      </c>
      <c r="H3107">
        <v>510073</v>
      </c>
      <c r="I3107" t="s">
        <v>2096</v>
      </c>
      <c r="J3107">
        <v>20120116</v>
      </c>
      <c r="K3107">
        <v>20120820</v>
      </c>
      <c r="M3107">
        <v>0</v>
      </c>
      <c r="N3107">
        <v>0</v>
      </c>
      <c r="O3107" t="s">
        <v>2001</v>
      </c>
      <c r="R3107">
        <v>0</v>
      </c>
      <c r="S3107" t="s">
        <v>271</v>
      </c>
      <c r="AA3107" t="s">
        <v>2000</v>
      </c>
      <c r="AC3107">
        <v>1</v>
      </c>
      <c r="AE3107">
        <v>1</v>
      </c>
      <c r="AF3107" t="s">
        <v>271</v>
      </c>
    </row>
    <row r="3108" spans="1:32" hidden="1" x14ac:dyDescent="0.25">
      <c r="A3108" t="str">
        <f t="array" ref="A3108">IF(COUNT(SEARCH(RubriekenHistorisch,CONCATENATE(P3107,U3107,AB3107,AH3107))),"t","f")</f>
        <v>f</v>
      </c>
      <c r="B3108" t="str">
        <f t="shared" si="146"/>
        <v>f</v>
      </c>
      <c r="C3108" t="str">
        <f t="shared" si="147"/>
        <v>f</v>
      </c>
      <c r="D3108" t="str">
        <f t="shared" si="148"/>
        <v>f</v>
      </c>
      <c r="E3108" t="str">
        <f>IF(COUNT(SEARCH({"04.","05.","09.","12."},CONCATENATE(P3107,U3107,AB3107,AH3107))),"t","f")</f>
        <v>f</v>
      </c>
      <c r="F3108" t="str">
        <f t="array" ref="F3108">IF(COUNT(SEARCH(HistorischeRubrieken,CONCATENATE(P3107,U3107,AB3107,AH3107))),"t","f")</f>
        <v>f</v>
      </c>
      <c r="G3108">
        <v>6</v>
      </c>
      <c r="H3108">
        <v>510073</v>
      </c>
      <c r="I3108" t="s">
        <v>2096</v>
      </c>
      <c r="J3108">
        <v>20120820</v>
      </c>
      <c r="K3108">
        <v>20140401</v>
      </c>
      <c r="M3108">
        <v>0</v>
      </c>
      <c r="N3108">
        <v>0</v>
      </c>
      <c r="O3108" t="s">
        <v>2001</v>
      </c>
      <c r="R3108">
        <v>0</v>
      </c>
      <c r="S3108" t="s">
        <v>271</v>
      </c>
      <c r="AA3108" t="s">
        <v>2000</v>
      </c>
      <c r="AC3108">
        <v>1</v>
      </c>
      <c r="AE3108">
        <v>1</v>
      </c>
      <c r="AF3108" t="s">
        <v>271</v>
      </c>
    </row>
    <row r="3109" spans="1:32" hidden="1" x14ac:dyDescent="0.25">
      <c r="A3109" t="str">
        <f t="array" ref="A3109">IF(COUNT(SEARCH(RubriekenHistorisch,CONCATENATE(P3108,U3108,AB3108,AH3108))),"t","f")</f>
        <v>f</v>
      </c>
      <c r="B3109" t="str">
        <f t="shared" si="146"/>
        <v>f</v>
      </c>
      <c r="C3109" t="str">
        <f t="shared" si="147"/>
        <v>f</v>
      </c>
      <c r="D3109" t="str">
        <f t="shared" si="148"/>
        <v>f</v>
      </c>
      <c r="E3109" t="str">
        <f>IF(COUNT(SEARCH({"04.","05.","09.","12."},CONCATENATE(P3108,U3108,AB3108,AH3108))),"t","f")</f>
        <v>f</v>
      </c>
      <c r="F3109" t="str">
        <f t="array" ref="F3109">IF(COUNT(SEARCH(HistorischeRubrieken,CONCATENATE(P3108,U3108,AB3108,AH3108))),"t","f")</f>
        <v>f</v>
      </c>
      <c r="G3109">
        <v>7</v>
      </c>
      <c r="H3109">
        <v>510073</v>
      </c>
      <c r="I3109" t="s">
        <v>2096</v>
      </c>
      <c r="J3109">
        <v>20140401</v>
      </c>
      <c r="K3109">
        <v>20150801</v>
      </c>
      <c r="M3109">
        <v>0</v>
      </c>
      <c r="N3109">
        <v>0</v>
      </c>
      <c r="O3109" t="s">
        <v>2003</v>
      </c>
      <c r="R3109">
        <v>0</v>
      </c>
      <c r="S3109" t="s">
        <v>271</v>
      </c>
      <c r="AA3109" t="s">
        <v>1611</v>
      </c>
      <c r="AC3109">
        <v>1</v>
      </c>
      <c r="AE3109">
        <v>1</v>
      </c>
      <c r="AF3109" t="s">
        <v>271</v>
      </c>
    </row>
    <row r="3110" spans="1:32" x14ac:dyDescent="0.25">
      <c r="A3110" t="str">
        <f t="array" ref="A3110">IF(COUNT(SEARCH(RubriekenHistorisch,CONCATENATE(P3109,U3109,AB3109,AH3109))),"t","f")</f>
        <v>f</v>
      </c>
      <c r="B3110" t="str">
        <f t="shared" si="146"/>
        <v>f</v>
      </c>
      <c r="C3110" t="str">
        <f t="shared" si="147"/>
        <v>f</v>
      </c>
      <c r="D3110" t="str">
        <f t="shared" si="148"/>
        <v>f</v>
      </c>
      <c r="E3110" t="str">
        <f>IF(COUNT(SEARCH({"04.","05.","09.","12."},CONCATENATE(P3109,U3109,AB3109,AH3109))),"t","f")</f>
        <v>f</v>
      </c>
      <c r="F3110" t="str">
        <f t="array" ref="F3110">IF(COUNT(SEARCH(HistorischeRubrieken,CONCATENATE(P3109,U3109,AB3109,AH3109))),"t","f")</f>
        <v>f</v>
      </c>
      <c r="G3110">
        <v>8</v>
      </c>
      <c r="H3110">
        <v>510073</v>
      </c>
      <c r="I3110" t="s">
        <v>2096</v>
      </c>
      <c r="J3110">
        <v>20150801</v>
      </c>
      <c r="M3110">
        <v>0</v>
      </c>
      <c r="N3110">
        <v>0</v>
      </c>
      <c r="O3110" t="s">
        <v>2003</v>
      </c>
      <c r="R3110">
        <v>0</v>
      </c>
      <c r="S3110" t="s">
        <v>271</v>
      </c>
      <c r="AA3110" t="s">
        <v>1613</v>
      </c>
      <c r="AC3110">
        <v>1</v>
      </c>
      <c r="AE3110">
        <v>1</v>
      </c>
      <c r="AF3110" t="s">
        <v>271</v>
      </c>
    </row>
    <row r="3111" spans="1:32" hidden="1" x14ac:dyDescent="0.25">
      <c r="A3111" t="str">
        <f t="array" ref="A3111">IF(COUNT(SEARCH(RubriekenHistorisch,CONCATENATE(P3110,U3110,AB3110,AH3110))),"t","f")</f>
        <v>f</v>
      </c>
      <c r="B3111" t="str">
        <f t="shared" si="146"/>
        <v>f</v>
      </c>
      <c r="C3111" t="str">
        <f t="shared" si="147"/>
        <v>f</v>
      </c>
      <c r="D3111" t="str">
        <f t="shared" si="148"/>
        <v>f</v>
      </c>
      <c r="E3111" t="str">
        <f>IF(COUNT(SEARCH({"04.","05.","09.","12."},CONCATENATE(P3110,U3110,AB3110,AH3110))),"t","f")</f>
        <v>f</v>
      </c>
      <c r="F3111" t="str">
        <f t="array" ref="F3111">IF(COUNT(SEARCH(HistorischeRubrieken,CONCATENATE(P3110,U3110,AB3110,AH3110))),"t","f")</f>
        <v>f</v>
      </c>
      <c r="G3111">
        <v>1</v>
      </c>
      <c r="H3111">
        <v>510074</v>
      </c>
      <c r="I3111" t="s">
        <v>2097</v>
      </c>
      <c r="J3111">
        <v>20050901</v>
      </c>
      <c r="K3111">
        <v>20071201</v>
      </c>
      <c r="M3111">
        <v>0</v>
      </c>
      <c r="N3111">
        <v>0</v>
      </c>
      <c r="O3111" t="s">
        <v>1994</v>
      </c>
      <c r="R3111">
        <v>0</v>
      </c>
      <c r="S3111" t="s">
        <v>271</v>
      </c>
      <c r="AA3111" t="s">
        <v>1995</v>
      </c>
      <c r="AC3111">
        <v>1</v>
      </c>
      <c r="AE3111">
        <v>1</v>
      </c>
      <c r="AF3111" t="s">
        <v>271</v>
      </c>
    </row>
    <row r="3112" spans="1:32" hidden="1" x14ac:dyDescent="0.25">
      <c r="A3112" t="str">
        <f t="array" ref="A3112">IF(COUNT(SEARCH(RubriekenHistorisch,CONCATENATE(P3111,U3111,AB3111,AH3111))),"t","f")</f>
        <v>f</v>
      </c>
      <c r="B3112" t="str">
        <f t="shared" si="146"/>
        <v>f</v>
      </c>
      <c r="C3112" t="str">
        <f t="shared" si="147"/>
        <v>f</v>
      </c>
      <c r="D3112" t="str">
        <f t="shared" si="148"/>
        <v>f</v>
      </c>
      <c r="E3112" t="str">
        <f>IF(COUNT(SEARCH({"04.","05.","09.","12."},CONCATENATE(P3111,U3111,AB3111,AH3111))),"t","f")</f>
        <v>f</v>
      </c>
      <c r="F3112" t="str">
        <f t="array" ref="F3112">IF(COUNT(SEARCH(HistorischeRubrieken,CONCATENATE(P3111,U3111,AB3111,AH3111))),"t","f")</f>
        <v>f</v>
      </c>
      <c r="G3112">
        <v>2</v>
      </c>
      <c r="H3112">
        <v>510074</v>
      </c>
      <c r="I3112" t="s">
        <v>2097</v>
      </c>
      <c r="J3112">
        <v>20071201</v>
      </c>
      <c r="K3112">
        <v>20100201</v>
      </c>
      <c r="M3112">
        <v>0</v>
      </c>
      <c r="N3112">
        <v>0</v>
      </c>
      <c r="O3112" t="s">
        <v>1996</v>
      </c>
      <c r="R3112">
        <v>0</v>
      </c>
      <c r="S3112" t="s">
        <v>271</v>
      </c>
      <c r="AA3112" t="s">
        <v>1997</v>
      </c>
      <c r="AC3112">
        <v>1</v>
      </c>
      <c r="AE3112">
        <v>1</v>
      </c>
      <c r="AF3112" t="s">
        <v>271</v>
      </c>
    </row>
    <row r="3113" spans="1:32" hidden="1" x14ac:dyDescent="0.25">
      <c r="A3113" t="str">
        <f t="array" ref="A3113">IF(COUNT(SEARCH(RubriekenHistorisch,CONCATENATE(P3112,U3112,AB3112,AH3112))),"t","f")</f>
        <v>f</v>
      </c>
      <c r="B3113" t="str">
        <f t="shared" si="146"/>
        <v>f</v>
      </c>
      <c r="C3113" t="str">
        <f t="shared" si="147"/>
        <v>f</v>
      </c>
      <c r="D3113" t="str">
        <f t="shared" si="148"/>
        <v>f</v>
      </c>
      <c r="E3113" t="str">
        <f>IF(COUNT(SEARCH({"04.","05.","09.","12."},CONCATENATE(P3112,U3112,AB3112,AH3112))),"t","f")</f>
        <v>f</v>
      </c>
      <c r="F3113" t="str">
        <f t="array" ref="F3113">IF(COUNT(SEARCH(HistorischeRubrieken,CONCATENATE(P3112,U3112,AB3112,AH3112))),"t","f")</f>
        <v>f</v>
      </c>
      <c r="G3113">
        <v>3</v>
      </c>
      <c r="H3113">
        <v>510074</v>
      </c>
      <c r="I3113" t="s">
        <v>2097</v>
      </c>
      <c r="J3113">
        <v>20100201</v>
      </c>
      <c r="K3113">
        <v>20120115</v>
      </c>
      <c r="M3113">
        <v>0</v>
      </c>
      <c r="N3113">
        <v>0</v>
      </c>
      <c r="O3113" t="s">
        <v>1996</v>
      </c>
      <c r="R3113">
        <v>0</v>
      </c>
      <c r="S3113" t="s">
        <v>271</v>
      </c>
      <c r="AA3113" t="s">
        <v>1998</v>
      </c>
      <c r="AC3113">
        <v>1</v>
      </c>
      <c r="AE3113">
        <v>1</v>
      </c>
      <c r="AF3113" t="s">
        <v>271</v>
      </c>
    </row>
    <row r="3114" spans="1:32" hidden="1" x14ac:dyDescent="0.25">
      <c r="A3114" t="str">
        <f t="array" ref="A3114">IF(COUNT(SEARCH(RubriekenHistorisch,CONCATENATE(P3113,U3113,AB3113,AH3113))),"t","f")</f>
        <v>f</v>
      </c>
      <c r="B3114" t="str">
        <f t="shared" si="146"/>
        <v>f</v>
      </c>
      <c r="C3114" t="str">
        <f t="shared" si="147"/>
        <v>f</v>
      </c>
      <c r="D3114" t="str">
        <f t="shared" si="148"/>
        <v>f</v>
      </c>
      <c r="E3114" t="str">
        <f>IF(COUNT(SEARCH({"04.","05.","09.","12."},CONCATENATE(P3113,U3113,AB3113,AH3113))),"t","f")</f>
        <v>f</v>
      </c>
      <c r="F3114" t="str">
        <f t="array" ref="F3114">IF(COUNT(SEARCH(HistorischeRubrieken,CONCATENATE(P3113,U3113,AB3113,AH3113))),"t","f")</f>
        <v>f</v>
      </c>
      <c r="G3114">
        <v>4</v>
      </c>
      <c r="H3114">
        <v>510074</v>
      </c>
      <c r="I3114" t="s">
        <v>2097</v>
      </c>
      <c r="J3114">
        <v>20120115</v>
      </c>
      <c r="K3114">
        <v>20120116</v>
      </c>
      <c r="M3114">
        <v>0</v>
      </c>
      <c r="N3114">
        <v>0</v>
      </c>
      <c r="O3114" t="s">
        <v>1999</v>
      </c>
      <c r="R3114">
        <v>0</v>
      </c>
      <c r="S3114" t="s">
        <v>271</v>
      </c>
      <c r="AA3114" t="s">
        <v>2000</v>
      </c>
      <c r="AC3114">
        <v>1</v>
      </c>
      <c r="AE3114">
        <v>1</v>
      </c>
      <c r="AF3114" t="s">
        <v>271</v>
      </c>
    </row>
    <row r="3115" spans="1:32" hidden="1" x14ac:dyDescent="0.25">
      <c r="A3115" t="str">
        <f t="array" ref="A3115">IF(COUNT(SEARCH(RubriekenHistorisch,CONCATENATE(P3114,U3114,AB3114,AH3114))),"t","f")</f>
        <v>f</v>
      </c>
      <c r="B3115" t="str">
        <f t="shared" si="146"/>
        <v>f</v>
      </c>
      <c r="C3115" t="str">
        <f t="shared" si="147"/>
        <v>f</v>
      </c>
      <c r="D3115" t="str">
        <f t="shared" si="148"/>
        <v>f</v>
      </c>
      <c r="E3115" t="str">
        <f>IF(COUNT(SEARCH({"04.","05.","09.","12."},CONCATENATE(P3114,U3114,AB3114,AH3114))),"t","f")</f>
        <v>f</v>
      </c>
      <c r="F3115" t="str">
        <f t="array" ref="F3115">IF(COUNT(SEARCH(HistorischeRubrieken,CONCATENATE(P3114,U3114,AB3114,AH3114))),"t","f")</f>
        <v>f</v>
      </c>
      <c r="G3115">
        <v>5</v>
      </c>
      <c r="H3115">
        <v>510074</v>
      </c>
      <c r="I3115" t="s">
        <v>2097</v>
      </c>
      <c r="J3115">
        <v>20120116</v>
      </c>
      <c r="K3115">
        <v>20120820</v>
      </c>
      <c r="M3115">
        <v>0</v>
      </c>
      <c r="N3115">
        <v>0</v>
      </c>
      <c r="O3115" t="s">
        <v>2001</v>
      </c>
      <c r="R3115">
        <v>0</v>
      </c>
      <c r="S3115" t="s">
        <v>271</v>
      </c>
      <c r="AA3115" t="s">
        <v>2000</v>
      </c>
      <c r="AC3115">
        <v>1</v>
      </c>
      <c r="AE3115">
        <v>1</v>
      </c>
      <c r="AF3115" t="s">
        <v>271</v>
      </c>
    </row>
    <row r="3116" spans="1:32" hidden="1" x14ac:dyDescent="0.25">
      <c r="A3116" t="str">
        <f t="array" ref="A3116">IF(COUNT(SEARCH(RubriekenHistorisch,CONCATENATE(P3115,U3115,AB3115,AH3115))),"t","f")</f>
        <v>f</v>
      </c>
      <c r="B3116" t="str">
        <f t="shared" si="146"/>
        <v>f</v>
      </c>
      <c r="C3116" t="str">
        <f t="shared" si="147"/>
        <v>f</v>
      </c>
      <c r="D3116" t="str">
        <f t="shared" si="148"/>
        <v>f</v>
      </c>
      <c r="E3116" t="str">
        <f>IF(COUNT(SEARCH({"04.","05.","09.","12."},CONCATENATE(P3115,U3115,AB3115,AH3115))),"t","f")</f>
        <v>f</v>
      </c>
      <c r="F3116" t="str">
        <f t="array" ref="F3116">IF(COUNT(SEARCH(HistorischeRubrieken,CONCATENATE(P3115,U3115,AB3115,AH3115))),"t","f")</f>
        <v>f</v>
      </c>
      <c r="G3116">
        <v>6</v>
      </c>
      <c r="H3116">
        <v>510074</v>
      </c>
      <c r="I3116" t="s">
        <v>2097</v>
      </c>
      <c r="J3116">
        <v>20120820</v>
      </c>
      <c r="K3116">
        <v>20140401</v>
      </c>
      <c r="M3116">
        <v>0</v>
      </c>
      <c r="N3116">
        <v>0</v>
      </c>
      <c r="O3116" t="s">
        <v>2001</v>
      </c>
      <c r="R3116">
        <v>0</v>
      </c>
      <c r="S3116" t="s">
        <v>271</v>
      </c>
      <c r="AA3116" t="s">
        <v>2000</v>
      </c>
      <c r="AC3116">
        <v>1</v>
      </c>
      <c r="AE3116">
        <v>1</v>
      </c>
      <c r="AF3116" t="s">
        <v>271</v>
      </c>
    </row>
    <row r="3117" spans="1:32" hidden="1" x14ac:dyDescent="0.25">
      <c r="A3117" t="str">
        <f t="array" ref="A3117">IF(COUNT(SEARCH(RubriekenHistorisch,CONCATENATE(P3116,U3116,AB3116,AH3116))),"t","f")</f>
        <v>f</v>
      </c>
      <c r="B3117" t="str">
        <f t="shared" si="146"/>
        <v>f</v>
      </c>
      <c r="C3117" t="str">
        <f t="shared" si="147"/>
        <v>f</v>
      </c>
      <c r="D3117" t="str">
        <f t="shared" si="148"/>
        <v>f</v>
      </c>
      <c r="E3117" t="str">
        <f>IF(COUNT(SEARCH({"04.","05.","09.","12."},CONCATENATE(P3116,U3116,AB3116,AH3116))),"t","f")</f>
        <v>f</v>
      </c>
      <c r="F3117" t="str">
        <f t="array" ref="F3117">IF(COUNT(SEARCH(HistorischeRubrieken,CONCATENATE(P3116,U3116,AB3116,AH3116))),"t","f")</f>
        <v>f</v>
      </c>
      <c r="G3117">
        <v>7</v>
      </c>
      <c r="H3117">
        <v>510074</v>
      </c>
      <c r="I3117" t="s">
        <v>2097</v>
      </c>
      <c r="J3117">
        <v>20140401</v>
      </c>
      <c r="K3117">
        <v>20150801</v>
      </c>
      <c r="M3117">
        <v>0</v>
      </c>
      <c r="N3117">
        <v>0</v>
      </c>
      <c r="O3117" t="s">
        <v>2003</v>
      </c>
      <c r="R3117">
        <v>0</v>
      </c>
      <c r="S3117" t="s">
        <v>271</v>
      </c>
      <c r="AA3117" t="s">
        <v>1611</v>
      </c>
      <c r="AC3117">
        <v>1</v>
      </c>
      <c r="AE3117">
        <v>1</v>
      </c>
      <c r="AF3117" t="s">
        <v>271</v>
      </c>
    </row>
    <row r="3118" spans="1:32" x14ac:dyDescent="0.25">
      <c r="A3118" t="str">
        <f t="array" ref="A3118">IF(COUNT(SEARCH(RubriekenHistorisch,CONCATENATE(P3117,U3117,AB3117,AH3117))),"t","f")</f>
        <v>f</v>
      </c>
      <c r="B3118" t="str">
        <f t="shared" si="146"/>
        <v>f</v>
      </c>
      <c r="C3118" t="str">
        <f t="shared" si="147"/>
        <v>f</v>
      </c>
      <c r="D3118" t="str">
        <f t="shared" si="148"/>
        <v>f</v>
      </c>
      <c r="E3118" t="str">
        <f>IF(COUNT(SEARCH({"04.","05.","09.","12."},CONCATENATE(P3117,U3117,AB3117,AH3117))),"t","f")</f>
        <v>f</v>
      </c>
      <c r="F3118" t="str">
        <f t="array" ref="F3118">IF(COUNT(SEARCH(HistorischeRubrieken,CONCATENATE(P3117,U3117,AB3117,AH3117))),"t","f")</f>
        <v>f</v>
      </c>
      <c r="G3118">
        <v>8</v>
      </c>
      <c r="H3118">
        <v>510074</v>
      </c>
      <c r="I3118" t="s">
        <v>2097</v>
      </c>
      <c r="J3118">
        <v>20150801</v>
      </c>
      <c r="M3118">
        <v>0</v>
      </c>
      <c r="N3118">
        <v>0</v>
      </c>
      <c r="O3118" t="s">
        <v>2003</v>
      </c>
      <c r="R3118">
        <v>0</v>
      </c>
      <c r="S3118" t="s">
        <v>271</v>
      </c>
      <c r="AA3118" t="s">
        <v>1613</v>
      </c>
      <c r="AC3118">
        <v>1</v>
      </c>
      <c r="AE3118">
        <v>1</v>
      </c>
      <c r="AF3118" t="s">
        <v>271</v>
      </c>
    </row>
    <row r="3119" spans="1:32" hidden="1" x14ac:dyDescent="0.25">
      <c r="A3119" t="str">
        <f t="array" ref="A3119">IF(COUNT(SEARCH(RubriekenHistorisch,CONCATENATE(P3118,U3118,AB3118,AH3118))),"t","f")</f>
        <v>f</v>
      </c>
      <c r="B3119" t="str">
        <f t="shared" si="146"/>
        <v>f</v>
      </c>
      <c r="C3119" t="str">
        <f t="shared" si="147"/>
        <v>f</v>
      </c>
      <c r="D3119" t="str">
        <f t="shared" si="148"/>
        <v>f</v>
      </c>
      <c r="E3119" t="str">
        <f>IF(COUNT(SEARCH({"04.","05.","09.","12."},CONCATENATE(P3118,U3118,AB3118,AH3118))),"t","f")</f>
        <v>f</v>
      </c>
      <c r="F3119" t="str">
        <f t="array" ref="F3119">IF(COUNT(SEARCH(HistorischeRubrieken,CONCATENATE(P3118,U3118,AB3118,AH3118))),"t","f")</f>
        <v>f</v>
      </c>
      <c r="G3119">
        <v>1</v>
      </c>
      <c r="H3119">
        <v>510075</v>
      </c>
      <c r="I3119" t="s">
        <v>2098</v>
      </c>
      <c r="J3119">
        <v>19980201</v>
      </c>
      <c r="K3119">
        <v>20010401</v>
      </c>
      <c r="M3119">
        <v>0</v>
      </c>
      <c r="N3119">
        <v>0</v>
      </c>
      <c r="O3119" t="s">
        <v>1992</v>
      </c>
      <c r="R3119">
        <v>0</v>
      </c>
      <c r="S3119" t="s">
        <v>271</v>
      </c>
      <c r="AA3119" t="s">
        <v>1993</v>
      </c>
      <c r="AC3119">
        <v>1</v>
      </c>
      <c r="AE3119">
        <v>1</v>
      </c>
      <c r="AF3119" t="s">
        <v>271</v>
      </c>
    </row>
    <row r="3120" spans="1:32" hidden="1" x14ac:dyDescent="0.25">
      <c r="A3120" t="str">
        <f t="array" ref="A3120">IF(COUNT(SEARCH(RubriekenHistorisch,CONCATENATE(P3119,U3119,AB3119,AH3119))),"t","f")</f>
        <v>f</v>
      </c>
      <c r="B3120" t="str">
        <f t="shared" si="146"/>
        <v>f</v>
      </c>
      <c r="C3120" t="str">
        <f t="shared" si="147"/>
        <v>f</v>
      </c>
      <c r="D3120" t="str">
        <f t="shared" si="148"/>
        <v>f</v>
      </c>
      <c r="E3120" t="str">
        <f>IF(COUNT(SEARCH({"04.","05.","09.","12."},CONCATENATE(P3119,U3119,AB3119,AH3119))),"t","f")</f>
        <v>f</v>
      </c>
      <c r="F3120" t="str">
        <f t="array" ref="F3120">IF(COUNT(SEARCH(HistorischeRubrieken,CONCATENATE(P3119,U3119,AB3119,AH3119))),"t","f")</f>
        <v>f</v>
      </c>
      <c r="G3120">
        <v>2</v>
      </c>
      <c r="H3120">
        <v>510075</v>
      </c>
      <c r="I3120" t="s">
        <v>2098</v>
      </c>
      <c r="J3120">
        <v>20010401</v>
      </c>
      <c r="K3120">
        <v>20071201</v>
      </c>
      <c r="M3120">
        <v>0</v>
      </c>
      <c r="N3120">
        <v>0</v>
      </c>
      <c r="O3120" t="s">
        <v>1994</v>
      </c>
      <c r="R3120">
        <v>0</v>
      </c>
      <c r="S3120" t="s">
        <v>271</v>
      </c>
      <c r="AA3120" t="s">
        <v>1995</v>
      </c>
      <c r="AC3120">
        <v>1</v>
      </c>
      <c r="AE3120">
        <v>1</v>
      </c>
      <c r="AF3120" t="s">
        <v>271</v>
      </c>
    </row>
    <row r="3121" spans="1:32" hidden="1" x14ac:dyDescent="0.25">
      <c r="A3121" t="str">
        <f t="array" ref="A3121">IF(COUNT(SEARCH(RubriekenHistorisch,CONCATENATE(P3120,U3120,AB3120,AH3120))),"t","f")</f>
        <v>f</v>
      </c>
      <c r="B3121" t="str">
        <f t="shared" si="146"/>
        <v>f</v>
      </c>
      <c r="C3121" t="str">
        <f t="shared" si="147"/>
        <v>f</v>
      </c>
      <c r="D3121" t="str">
        <f t="shared" si="148"/>
        <v>f</v>
      </c>
      <c r="E3121" t="str">
        <f>IF(COUNT(SEARCH({"04.","05.","09.","12."},CONCATENATE(P3120,U3120,AB3120,AH3120))),"t","f")</f>
        <v>f</v>
      </c>
      <c r="F3121" t="str">
        <f t="array" ref="F3121">IF(COUNT(SEARCH(HistorischeRubrieken,CONCATENATE(P3120,U3120,AB3120,AH3120))),"t","f")</f>
        <v>f</v>
      </c>
      <c r="G3121">
        <v>3</v>
      </c>
      <c r="H3121">
        <v>510075</v>
      </c>
      <c r="I3121" t="s">
        <v>2098</v>
      </c>
      <c r="J3121">
        <v>20071201</v>
      </c>
      <c r="K3121">
        <v>20100201</v>
      </c>
      <c r="M3121">
        <v>0</v>
      </c>
      <c r="N3121">
        <v>0</v>
      </c>
      <c r="O3121" t="s">
        <v>1996</v>
      </c>
      <c r="R3121">
        <v>0</v>
      </c>
      <c r="S3121" t="s">
        <v>271</v>
      </c>
      <c r="AA3121" t="s">
        <v>1997</v>
      </c>
      <c r="AC3121">
        <v>1</v>
      </c>
      <c r="AE3121">
        <v>1</v>
      </c>
      <c r="AF3121" t="s">
        <v>271</v>
      </c>
    </row>
    <row r="3122" spans="1:32" hidden="1" x14ac:dyDescent="0.25">
      <c r="A3122" t="str">
        <f t="array" ref="A3122">IF(COUNT(SEARCH(RubriekenHistorisch,CONCATENATE(P3121,U3121,AB3121,AH3121))),"t","f")</f>
        <v>f</v>
      </c>
      <c r="B3122" t="str">
        <f t="shared" si="146"/>
        <v>f</v>
      </c>
      <c r="C3122" t="str">
        <f t="shared" si="147"/>
        <v>f</v>
      </c>
      <c r="D3122" t="str">
        <f t="shared" si="148"/>
        <v>f</v>
      </c>
      <c r="E3122" t="str">
        <f>IF(COUNT(SEARCH({"04.","05.","09.","12."},CONCATENATE(P3121,U3121,AB3121,AH3121))),"t","f")</f>
        <v>f</v>
      </c>
      <c r="F3122" t="str">
        <f t="array" ref="F3122">IF(COUNT(SEARCH(HistorischeRubrieken,CONCATENATE(P3121,U3121,AB3121,AH3121))),"t","f")</f>
        <v>f</v>
      </c>
      <c r="G3122">
        <v>4</v>
      </c>
      <c r="H3122">
        <v>510075</v>
      </c>
      <c r="I3122" t="s">
        <v>2098</v>
      </c>
      <c r="J3122">
        <v>20100201</v>
      </c>
      <c r="K3122">
        <v>20120115</v>
      </c>
      <c r="M3122">
        <v>0</v>
      </c>
      <c r="N3122">
        <v>0</v>
      </c>
      <c r="O3122" t="s">
        <v>1996</v>
      </c>
      <c r="R3122">
        <v>0</v>
      </c>
      <c r="S3122" t="s">
        <v>271</v>
      </c>
      <c r="AA3122" t="s">
        <v>1998</v>
      </c>
      <c r="AC3122">
        <v>1</v>
      </c>
      <c r="AE3122">
        <v>1</v>
      </c>
      <c r="AF3122" t="s">
        <v>271</v>
      </c>
    </row>
    <row r="3123" spans="1:32" hidden="1" x14ac:dyDescent="0.25">
      <c r="A3123" t="str">
        <f t="array" ref="A3123">IF(COUNT(SEARCH(RubriekenHistorisch,CONCATENATE(P3122,U3122,AB3122,AH3122))),"t","f")</f>
        <v>f</v>
      </c>
      <c r="B3123" t="str">
        <f t="shared" si="146"/>
        <v>f</v>
      </c>
      <c r="C3123" t="str">
        <f t="shared" si="147"/>
        <v>f</v>
      </c>
      <c r="D3123" t="str">
        <f t="shared" si="148"/>
        <v>f</v>
      </c>
      <c r="E3123" t="str">
        <f>IF(COUNT(SEARCH({"04.","05.","09.","12."},CONCATENATE(P3122,U3122,AB3122,AH3122))),"t","f")</f>
        <v>f</v>
      </c>
      <c r="F3123" t="str">
        <f t="array" ref="F3123">IF(COUNT(SEARCH(HistorischeRubrieken,CONCATENATE(P3122,U3122,AB3122,AH3122))),"t","f")</f>
        <v>f</v>
      </c>
      <c r="G3123">
        <v>5</v>
      </c>
      <c r="H3123">
        <v>510075</v>
      </c>
      <c r="I3123" t="s">
        <v>2098</v>
      </c>
      <c r="J3123">
        <v>20120115</v>
      </c>
      <c r="K3123">
        <v>20120116</v>
      </c>
      <c r="M3123">
        <v>0</v>
      </c>
      <c r="N3123">
        <v>0</v>
      </c>
      <c r="O3123" t="s">
        <v>1999</v>
      </c>
      <c r="R3123">
        <v>0</v>
      </c>
      <c r="S3123" t="s">
        <v>271</v>
      </c>
      <c r="AA3123" t="s">
        <v>2000</v>
      </c>
      <c r="AC3123">
        <v>1</v>
      </c>
      <c r="AE3123">
        <v>1</v>
      </c>
      <c r="AF3123" t="s">
        <v>271</v>
      </c>
    </row>
    <row r="3124" spans="1:32" hidden="1" x14ac:dyDescent="0.25">
      <c r="A3124" t="str">
        <f t="array" ref="A3124">IF(COUNT(SEARCH(RubriekenHistorisch,CONCATENATE(P3123,U3123,AB3123,AH3123))),"t","f")</f>
        <v>f</v>
      </c>
      <c r="B3124" t="str">
        <f t="shared" si="146"/>
        <v>f</v>
      </c>
      <c r="C3124" t="str">
        <f t="shared" si="147"/>
        <v>f</v>
      </c>
      <c r="D3124" t="str">
        <f t="shared" si="148"/>
        <v>f</v>
      </c>
      <c r="E3124" t="str">
        <f>IF(COUNT(SEARCH({"04.","05.","09.","12."},CONCATENATE(P3123,U3123,AB3123,AH3123))),"t","f")</f>
        <v>f</v>
      </c>
      <c r="F3124" t="str">
        <f t="array" ref="F3124">IF(COUNT(SEARCH(HistorischeRubrieken,CONCATENATE(P3123,U3123,AB3123,AH3123))),"t","f")</f>
        <v>f</v>
      </c>
      <c r="G3124">
        <v>6</v>
      </c>
      <c r="H3124">
        <v>510075</v>
      </c>
      <c r="I3124" t="s">
        <v>2098</v>
      </c>
      <c r="J3124">
        <v>20120116</v>
      </c>
      <c r="K3124">
        <v>20120820</v>
      </c>
      <c r="M3124">
        <v>0</v>
      </c>
      <c r="N3124">
        <v>0</v>
      </c>
      <c r="O3124" t="s">
        <v>2001</v>
      </c>
      <c r="R3124">
        <v>0</v>
      </c>
      <c r="S3124" t="s">
        <v>271</v>
      </c>
      <c r="AA3124" t="s">
        <v>2000</v>
      </c>
      <c r="AC3124">
        <v>1</v>
      </c>
      <c r="AE3124">
        <v>1</v>
      </c>
      <c r="AF3124" t="s">
        <v>271</v>
      </c>
    </row>
    <row r="3125" spans="1:32" hidden="1" x14ac:dyDescent="0.25">
      <c r="A3125" t="str">
        <f t="array" ref="A3125">IF(COUNT(SEARCH(RubriekenHistorisch,CONCATENATE(P3124,U3124,AB3124,AH3124))),"t","f")</f>
        <v>f</v>
      </c>
      <c r="B3125" t="str">
        <f t="shared" si="146"/>
        <v>f</v>
      </c>
      <c r="C3125" t="str">
        <f t="shared" si="147"/>
        <v>f</v>
      </c>
      <c r="D3125" t="str">
        <f t="shared" si="148"/>
        <v>f</v>
      </c>
      <c r="E3125" t="str">
        <f>IF(COUNT(SEARCH({"04.","05.","09.","12."},CONCATENATE(P3124,U3124,AB3124,AH3124))),"t","f")</f>
        <v>f</v>
      </c>
      <c r="F3125" t="str">
        <f t="array" ref="F3125">IF(COUNT(SEARCH(HistorischeRubrieken,CONCATENATE(P3124,U3124,AB3124,AH3124))),"t","f")</f>
        <v>f</v>
      </c>
      <c r="G3125">
        <v>7</v>
      </c>
      <c r="H3125">
        <v>510075</v>
      </c>
      <c r="I3125" t="s">
        <v>2098</v>
      </c>
      <c r="J3125">
        <v>20120820</v>
      </c>
      <c r="K3125">
        <v>20140401</v>
      </c>
      <c r="M3125">
        <v>0</v>
      </c>
      <c r="N3125">
        <v>0</v>
      </c>
      <c r="O3125" t="s">
        <v>2001</v>
      </c>
      <c r="R3125">
        <v>0</v>
      </c>
      <c r="S3125" t="s">
        <v>271</v>
      </c>
      <c r="AA3125" t="s">
        <v>2000</v>
      </c>
      <c r="AC3125">
        <v>1</v>
      </c>
      <c r="AE3125">
        <v>1</v>
      </c>
      <c r="AF3125" t="s">
        <v>271</v>
      </c>
    </row>
    <row r="3126" spans="1:32" hidden="1" x14ac:dyDescent="0.25">
      <c r="A3126" t="str">
        <f t="array" ref="A3126">IF(COUNT(SEARCH(RubriekenHistorisch,CONCATENATE(P3125,U3125,AB3125,AH3125))),"t","f")</f>
        <v>f</v>
      </c>
      <c r="B3126" t="str">
        <f t="shared" si="146"/>
        <v>f</v>
      </c>
      <c r="C3126" t="str">
        <f t="shared" si="147"/>
        <v>f</v>
      </c>
      <c r="D3126" t="str">
        <f t="shared" si="148"/>
        <v>f</v>
      </c>
      <c r="E3126" t="str">
        <f>IF(COUNT(SEARCH({"04.","05.","09.","12."},CONCATENATE(P3125,U3125,AB3125,AH3125))),"t","f")</f>
        <v>f</v>
      </c>
      <c r="F3126" t="str">
        <f t="array" ref="F3126">IF(COUNT(SEARCH(HistorischeRubrieken,CONCATENATE(P3125,U3125,AB3125,AH3125))),"t","f")</f>
        <v>f</v>
      </c>
      <c r="G3126">
        <v>8</v>
      </c>
      <c r="H3126">
        <v>510075</v>
      </c>
      <c r="I3126" t="s">
        <v>2098</v>
      </c>
      <c r="J3126">
        <v>20140401</v>
      </c>
      <c r="K3126">
        <v>20150801</v>
      </c>
      <c r="M3126">
        <v>0</v>
      </c>
      <c r="N3126">
        <v>0</v>
      </c>
      <c r="O3126" t="s">
        <v>2003</v>
      </c>
      <c r="R3126">
        <v>0</v>
      </c>
      <c r="S3126" t="s">
        <v>271</v>
      </c>
      <c r="AA3126" t="s">
        <v>1611</v>
      </c>
      <c r="AC3126">
        <v>1</v>
      </c>
      <c r="AE3126">
        <v>1</v>
      </c>
      <c r="AF3126" t="s">
        <v>271</v>
      </c>
    </row>
    <row r="3127" spans="1:32" x14ac:dyDescent="0.25">
      <c r="A3127" t="str">
        <f t="array" ref="A3127">IF(COUNT(SEARCH(RubriekenHistorisch,CONCATENATE(P3126,U3126,AB3126,AH3126))),"t","f")</f>
        <v>f</v>
      </c>
      <c r="B3127" t="str">
        <f t="shared" si="146"/>
        <v>f</v>
      </c>
      <c r="C3127" t="str">
        <f t="shared" si="147"/>
        <v>f</v>
      </c>
      <c r="D3127" t="str">
        <f t="shared" si="148"/>
        <v>f</v>
      </c>
      <c r="E3127" t="str">
        <f>IF(COUNT(SEARCH({"04.","05.","09.","12."},CONCATENATE(P3126,U3126,AB3126,AH3126))),"t","f")</f>
        <v>f</v>
      </c>
      <c r="F3127" t="str">
        <f t="array" ref="F3127">IF(COUNT(SEARCH(HistorischeRubrieken,CONCATENATE(P3126,U3126,AB3126,AH3126))),"t","f")</f>
        <v>f</v>
      </c>
      <c r="G3127">
        <v>9</v>
      </c>
      <c r="H3127">
        <v>510075</v>
      </c>
      <c r="I3127" t="s">
        <v>2098</v>
      </c>
      <c r="J3127">
        <v>20150801</v>
      </c>
      <c r="M3127">
        <v>0</v>
      </c>
      <c r="N3127">
        <v>0</v>
      </c>
      <c r="O3127" t="s">
        <v>2003</v>
      </c>
      <c r="R3127">
        <v>0</v>
      </c>
      <c r="S3127" t="s">
        <v>271</v>
      </c>
      <c r="AA3127" t="s">
        <v>1613</v>
      </c>
      <c r="AC3127">
        <v>1</v>
      </c>
      <c r="AE3127">
        <v>1</v>
      </c>
      <c r="AF3127" t="s">
        <v>271</v>
      </c>
    </row>
    <row r="3128" spans="1:32" hidden="1" x14ac:dyDescent="0.25">
      <c r="A3128" t="str">
        <f t="array" ref="A3128">IF(COUNT(SEARCH(RubriekenHistorisch,CONCATENATE(P3127,U3127,AB3127,AH3127))),"t","f")</f>
        <v>f</v>
      </c>
      <c r="B3128" t="str">
        <f t="shared" si="146"/>
        <v>f</v>
      </c>
      <c r="C3128" t="str">
        <f t="shared" si="147"/>
        <v>f</v>
      </c>
      <c r="D3128" t="str">
        <f t="shared" si="148"/>
        <v>f</v>
      </c>
      <c r="E3128" t="str">
        <f>IF(COUNT(SEARCH({"04.","05.","09.","12."},CONCATENATE(P3127,U3127,AB3127,AH3127))),"t","f")</f>
        <v>f</v>
      </c>
      <c r="F3128" t="str">
        <f t="array" ref="F3128">IF(COUNT(SEARCH(HistorischeRubrieken,CONCATENATE(P3127,U3127,AB3127,AH3127))),"t","f")</f>
        <v>f</v>
      </c>
      <c r="G3128">
        <v>1</v>
      </c>
      <c r="H3128">
        <v>510076</v>
      </c>
      <c r="I3128" t="s">
        <v>2074</v>
      </c>
      <c r="J3128">
        <v>19980501</v>
      </c>
      <c r="K3128">
        <v>20010401</v>
      </c>
      <c r="M3128">
        <v>0</v>
      </c>
      <c r="N3128">
        <v>0</v>
      </c>
      <c r="O3128" t="s">
        <v>1992</v>
      </c>
      <c r="R3128">
        <v>0</v>
      </c>
      <c r="S3128" t="s">
        <v>271</v>
      </c>
      <c r="AA3128" t="s">
        <v>1993</v>
      </c>
      <c r="AC3128">
        <v>1</v>
      </c>
      <c r="AE3128">
        <v>1</v>
      </c>
      <c r="AF3128" t="s">
        <v>271</v>
      </c>
    </row>
    <row r="3129" spans="1:32" hidden="1" x14ac:dyDescent="0.25">
      <c r="A3129" t="str">
        <f t="array" ref="A3129">IF(COUNT(SEARCH(RubriekenHistorisch,CONCATENATE(P3128,U3128,AB3128,AH3128))),"t","f")</f>
        <v>f</v>
      </c>
      <c r="B3129" t="str">
        <f t="shared" si="146"/>
        <v>f</v>
      </c>
      <c r="C3129" t="str">
        <f t="shared" si="147"/>
        <v>f</v>
      </c>
      <c r="D3129" t="str">
        <f t="shared" si="148"/>
        <v>f</v>
      </c>
      <c r="E3129" t="str">
        <f>IF(COUNT(SEARCH({"04.","05.","09.","12."},CONCATENATE(P3128,U3128,AB3128,AH3128))),"t","f")</f>
        <v>f</v>
      </c>
      <c r="F3129" t="str">
        <f t="array" ref="F3129">IF(COUNT(SEARCH(HistorischeRubrieken,CONCATENATE(P3128,U3128,AB3128,AH3128))),"t","f")</f>
        <v>f</v>
      </c>
      <c r="G3129">
        <v>2</v>
      </c>
      <c r="H3129">
        <v>510076</v>
      </c>
      <c r="I3129" t="s">
        <v>2074</v>
      </c>
      <c r="J3129">
        <v>20010401</v>
      </c>
      <c r="K3129">
        <v>20020301</v>
      </c>
      <c r="M3129">
        <v>0</v>
      </c>
      <c r="N3129">
        <v>0</v>
      </c>
      <c r="O3129" t="s">
        <v>1994</v>
      </c>
      <c r="R3129">
        <v>0</v>
      </c>
      <c r="S3129" t="s">
        <v>271</v>
      </c>
      <c r="AA3129" t="s">
        <v>1995</v>
      </c>
      <c r="AC3129">
        <v>1</v>
      </c>
      <c r="AE3129">
        <v>1</v>
      </c>
      <c r="AF3129" t="s">
        <v>271</v>
      </c>
    </row>
    <row r="3130" spans="1:32" hidden="1" x14ac:dyDescent="0.25">
      <c r="A3130" t="str">
        <f t="array" ref="A3130">IF(COUNT(SEARCH(RubriekenHistorisch,CONCATENATE(P3129,U3129,AB3129,AH3129))),"t","f")</f>
        <v>f</v>
      </c>
      <c r="B3130" t="str">
        <f t="shared" si="146"/>
        <v>f</v>
      </c>
      <c r="C3130" t="str">
        <f t="shared" si="147"/>
        <v>f</v>
      </c>
      <c r="D3130" t="str">
        <f t="shared" si="148"/>
        <v>f</v>
      </c>
      <c r="E3130" t="str">
        <f>IF(COUNT(SEARCH({"04.","05.","09.","12."},CONCATENATE(P3129,U3129,AB3129,AH3129))),"t","f")</f>
        <v>f</v>
      </c>
      <c r="F3130" t="str">
        <f t="array" ref="F3130">IF(COUNT(SEARCH(HistorischeRubrieken,CONCATENATE(P3129,U3129,AB3129,AH3129))),"t","f")</f>
        <v>f</v>
      </c>
      <c r="G3130">
        <v>1</v>
      </c>
      <c r="H3130">
        <v>510077</v>
      </c>
      <c r="I3130" t="s">
        <v>2099</v>
      </c>
      <c r="J3130">
        <v>20060901</v>
      </c>
      <c r="K3130">
        <v>20071201</v>
      </c>
      <c r="M3130">
        <v>0</v>
      </c>
      <c r="N3130">
        <v>0</v>
      </c>
      <c r="O3130" t="s">
        <v>1994</v>
      </c>
      <c r="R3130">
        <v>0</v>
      </c>
      <c r="S3130" t="s">
        <v>271</v>
      </c>
      <c r="AA3130" t="s">
        <v>1995</v>
      </c>
      <c r="AC3130">
        <v>1</v>
      </c>
      <c r="AE3130">
        <v>1</v>
      </c>
      <c r="AF3130" t="s">
        <v>271</v>
      </c>
    </row>
    <row r="3131" spans="1:32" hidden="1" x14ac:dyDescent="0.25">
      <c r="A3131" t="str">
        <f t="array" ref="A3131">IF(COUNT(SEARCH(RubriekenHistorisch,CONCATENATE(P3130,U3130,AB3130,AH3130))),"t","f")</f>
        <v>f</v>
      </c>
      <c r="B3131" t="str">
        <f t="shared" si="146"/>
        <v>f</v>
      </c>
      <c r="C3131" t="str">
        <f t="shared" si="147"/>
        <v>f</v>
      </c>
      <c r="D3131" t="str">
        <f t="shared" si="148"/>
        <v>f</v>
      </c>
      <c r="E3131" t="str">
        <f>IF(COUNT(SEARCH({"04.","05.","09.","12."},CONCATENATE(P3130,U3130,AB3130,AH3130))),"t","f")</f>
        <v>f</v>
      </c>
      <c r="F3131" t="str">
        <f t="array" ref="F3131">IF(COUNT(SEARCH(HistorischeRubrieken,CONCATENATE(P3130,U3130,AB3130,AH3130))),"t","f")</f>
        <v>f</v>
      </c>
      <c r="G3131">
        <v>2</v>
      </c>
      <c r="H3131">
        <v>510077</v>
      </c>
      <c r="I3131" t="s">
        <v>2099</v>
      </c>
      <c r="J3131">
        <v>20071201</v>
      </c>
      <c r="K3131">
        <v>20100201</v>
      </c>
      <c r="M3131">
        <v>0</v>
      </c>
      <c r="N3131">
        <v>0</v>
      </c>
      <c r="O3131" t="s">
        <v>1996</v>
      </c>
      <c r="R3131">
        <v>0</v>
      </c>
      <c r="S3131" t="s">
        <v>271</v>
      </c>
      <c r="AA3131" t="s">
        <v>1997</v>
      </c>
      <c r="AC3131">
        <v>1</v>
      </c>
      <c r="AE3131">
        <v>1</v>
      </c>
      <c r="AF3131" t="s">
        <v>271</v>
      </c>
    </row>
    <row r="3132" spans="1:32" hidden="1" x14ac:dyDescent="0.25">
      <c r="A3132" t="str">
        <f t="array" ref="A3132">IF(COUNT(SEARCH(RubriekenHistorisch,CONCATENATE(P3131,U3131,AB3131,AH3131))),"t","f")</f>
        <v>f</v>
      </c>
      <c r="B3132" t="str">
        <f t="shared" si="146"/>
        <v>f</v>
      </c>
      <c r="C3132" t="str">
        <f t="shared" si="147"/>
        <v>f</v>
      </c>
      <c r="D3132" t="str">
        <f t="shared" si="148"/>
        <v>f</v>
      </c>
      <c r="E3132" t="str">
        <f>IF(COUNT(SEARCH({"04.","05.","09.","12."},CONCATENATE(P3131,U3131,AB3131,AH3131))),"t","f")</f>
        <v>f</v>
      </c>
      <c r="F3132" t="str">
        <f t="array" ref="F3132">IF(COUNT(SEARCH(HistorischeRubrieken,CONCATENATE(P3131,U3131,AB3131,AH3131))),"t","f")</f>
        <v>f</v>
      </c>
      <c r="G3132">
        <v>3</v>
      </c>
      <c r="H3132">
        <v>510077</v>
      </c>
      <c r="I3132" t="s">
        <v>2099</v>
      </c>
      <c r="J3132">
        <v>20100201</v>
      </c>
      <c r="K3132">
        <v>20120115</v>
      </c>
      <c r="M3132">
        <v>0</v>
      </c>
      <c r="N3132">
        <v>0</v>
      </c>
      <c r="O3132" t="s">
        <v>1996</v>
      </c>
      <c r="R3132">
        <v>0</v>
      </c>
      <c r="S3132" t="s">
        <v>271</v>
      </c>
      <c r="AA3132" t="s">
        <v>1998</v>
      </c>
      <c r="AC3132">
        <v>1</v>
      </c>
      <c r="AE3132">
        <v>1</v>
      </c>
      <c r="AF3132" t="s">
        <v>271</v>
      </c>
    </row>
    <row r="3133" spans="1:32" hidden="1" x14ac:dyDescent="0.25">
      <c r="A3133" t="str">
        <f t="array" ref="A3133">IF(COUNT(SEARCH(RubriekenHistorisch,CONCATENATE(P3132,U3132,AB3132,AH3132))),"t","f")</f>
        <v>f</v>
      </c>
      <c r="B3133" t="str">
        <f t="shared" si="146"/>
        <v>f</v>
      </c>
      <c r="C3133" t="str">
        <f t="shared" si="147"/>
        <v>f</v>
      </c>
      <c r="D3133" t="str">
        <f t="shared" si="148"/>
        <v>f</v>
      </c>
      <c r="E3133" t="str">
        <f>IF(COUNT(SEARCH({"04.","05.","09.","12."},CONCATENATE(P3132,U3132,AB3132,AH3132))),"t","f")</f>
        <v>f</v>
      </c>
      <c r="F3133" t="str">
        <f t="array" ref="F3133">IF(COUNT(SEARCH(HistorischeRubrieken,CONCATENATE(P3132,U3132,AB3132,AH3132))),"t","f")</f>
        <v>f</v>
      </c>
      <c r="G3133">
        <v>4</v>
      </c>
      <c r="H3133">
        <v>510077</v>
      </c>
      <c r="I3133" t="s">
        <v>2099</v>
      </c>
      <c r="J3133">
        <v>20120115</v>
      </c>
      <c r="K3133">
        <v>20120116</v>
      </c>
      <c r="M3133">
        <v>0</v>
      </c>
      <c r="N3133">
        <v>0</v>
      </c>
      <c r="O3133" t="s">
        <v>1999</v>
      </c>
      <c r="R3133">
        <v>0</v>
      </c>
      <c r="S3133" t="s">
        <v>271</v>
      </c>
      <c r="AA3133" t="s">
        <v>2000</v>
      </c>
      <c r="AC3133">
        <v>1</v>
      </c>
      <c r="AE3133">
        <v>1</v>
      </c>
      <c r="AF3133" t="s">
        <v>271</v>
      </c>
    </row>
    <row r="3134" spans="1:32" hidden="1" x14ac:dyDescent="0.25">
      <c r="A3134" t="str">
        <f t="array" ref="A3134">IF(COUNT(SEARCH(RubriekenHistorisch,CONCATENATE(P3133,U3133,AB3133,AH3133))),"t","f")</f>
        <v>f</v>
      </c>
      <c r="B3134" t="str">
        <f t="shared" si="146"/>
        <v>f</v>
      </c>
      <c r="C3134" t="str">
        <f t="shared" si="147"/>
        <v>f</v>
      </c>
      <c r="D3134" t="str">
        <f t="shared" si="148"/>
        <v>f</v>
      </c>
      <c r="E3134" t="str">
        <f>IF(COUNT(SEARCH({"04.","05.","09.","12."},CONCATENATE(P3133,U3133,AB3133,AH3133))),"t","f")</f>
        <v>f</v>
      </c>
      <c r="F3134" t="str">
        <f t="array" ref="F3134">IF(COUNT(SEARCH(HistorischeRubrieken,CONCATENATE(P3133,U3133,AB3133,AH3133))),"t","f")</f>
        <v>f</v>
      </c>
      <c r="G3134">
        <v>5</v>
      </c>
      <c r="H3134">
        <v>510077</v>
      </c>
      <c r="I3134" t="s">
        <v>2099</v>
      </c>
      <c r="J3134">
        <v>20120116</v>
      </c>
      <c r="K3134">
        <v>20120820</v>
      </c>
      <c r="M3134">
        <v>0</v>
      </c>
      <c r="N3134">
        <v>0</v>
      </c>
      <c r="O3134" t="s">
        <v>2001</v>
      </c>
      <c r="R3134">
        <v>0</v>
      </c>
      <c r="S3134" t="s">
        <v>271</v>
      </c>
      <c r="AA3134" t="s">
        <v>2000</v>
      </c>
      <c r="AC3134">
        <v>1</v>
      </c>
      <c r="AE3134">
        <v>1</v>
      </c>
      <c r="AF3134" t="s">
        <v>271</v>
      </c>
    </row>
    <row r="3135" spans="1:32" hidden="1" x14ac:dyDescent="0.25">
      <c r="A3135" t="str">
        <f t="array" ref="A3135">IF(COUNT(SEARCH(RubriekenHistorisch,CONCATENATE(P3134,U3134,AB3134,AH3134))),"t","f")</f>
        <v>f</v>
      </c>
      <c r="B3135" t="str">
        <f t="shared" si="146"/>
        <v>f</v>
      </c>
      <c r="C3135" t="str">
        <f t="shared" si="147"/>
        <v>f</v>
      </c>
      <c r="D3135" t="str">
        <f t="shared" si="148"/>
        <v>f</v>
      </c>
      <c r="E3135" t="str">
        <f>IF(COUNT(SEARCH({"04.","05.","09.","12."},CONCATENATE(P3134,U3134,AB3134,AH3134))),"t","f")</f>
        <v>f</v>
      </c>
      <c r="F3135" t="str">
        <f t="array" ref="F3135">IF(COUNT(SEARCH(HistorischeRubrieken,CONCATENATE(P3134,U3134,AB3134,AH3134))),"t","f")</f>
        <v>f</v>
      </c>
      <c r="G3135">
        <v>6</v>
      </c>
      <c r="H3135">
        <v>510077</v>
      </c>
      <c r="I3135" t="s">
        <v>2099</v>
      </c>
      <c r="J3135">
        <v>20120820</v>
      </c>
      <c r="K3135">
        <v>20140401</v>
      </c>
      <c r="M3135">
        <v>0</v>
      </c>
      <c r="N3135">
        <v>0</v>
      </c>
      <c r="O3135" t="s">
        <v>2001</v>
      </c>
      <c r="R3135">
        <v>0</v>
      </c>
      <c r="S3135" t="s">
        <v>271</v>
      </c>
      <c r="AA3135" t="s">
        <v>2000</v>
      </c>
      <c r="AC3135">
        <v>1</v>
      </c>
      <c r="AE3135">
        <v>1</v>
      </c>
      <c r="AF3135" t="s">
        <v>271</v>
      </c>
    </row>
    <row r="3136" spans="1:32" hidden="1" x14ac:dyDescent="0.25">
      <c r="A3136" t="str">
        <f t="array" ref="A3136">IF(COUNT(SEARCH(RubriekenHistorisch,CONCATENATE(P3135,U3135,AB3135,AH3135))),"t","f")</f>
        <v>f</v>
      </c>
      <c r="B3136" t="str">
        <f t="shared" si="146"/>
        <v>f</v>
      </c>
      <c r="C3136" t="str">
        <f t="shared" si="147"/>
        <v>f</v>
      </c>
      <c r="D3136" t="str">
        <f t="shared" si="148"/>
        <v>f</v>
      </c>
      <c r="E3136" t="str">
        <f>IF(COUNT(SEARCH({"04.","05.","09.","12."},CONCATENATE(P3135,U3135,AB3135,AH3135))),"t","f")</f>
        <v>f</v>
      </c>
      <c r="F3136" t="str">
        <f t="array" ref="F3136">IF(COUNT(SEARCH(HistorischeRubrieken,CONCATENATE(P3135,U3135,AB3135,AH3135))),"t","f")</f>
        <v>f</v>
      </c>
      <c r="G3136">
        <v>7</v>
      </c>
      <c r="H3136">
        <v>510077</v>
      </c>
      <c r="I3136" t="s">
        <v>2099</v>
      </c>
      <c r="J3136">
        <v>20140401</v>
      </c>
      <c r="K3136">
        <v>20150801</v>
      </c>
      <c r="M3136">
        <v>0</v>
      </c>
      <c r="N3136">
        <v>0</v>
      </c>
      <c r="O3136" t="s">
        <v>2003</v>
      </c>
      <c r="R3136">
        <v>0</v>
      </c>
      <c r="S3136" t="s">
        <v>271</v>
      </c>
      <c r="AA3136" t="s">
        <v>1611</v>
      </c>
      <c r="AC3136">
        <v>1</v>
      </c>
      <c r="AE3136">
        <v>1</v>
      </c>
      <c r="AF3136" t="s">
        <v>271</v>
      </c>
    </row>
    <row r="3137" spans="1:32" x14ac:dyDescent="0.25">
      <c r="A3137" t="str">
        <f t="array" ref="A3137">IF(COUNT(SEARCH(RubriekenHistorisch,CONCATENATE(P3136,U3136,AB3136,AH3136))),"t","f")</f>
        <v>f</v>
      </c>
      <c r="B3137" t="str">
        <f t="shared" si="146"/>
        <v>f</v>
      </c>
      <c r="C3137" t="str">
        <f t="shared" si="147"/>
        <v>f</v>
      </c>
      <c r="D3137" t="str">
        <f t="shared" si="148"/>
        <v>f</v>
      </c>
      <c r="E3137" t="str">
        <f>IF(COUNT(SEARCH({"04.","05.","09.","12."},CONCATENATE(P3136,U3136,AB3136,AH3136))),"t","f")</f>
        <v>f</v>
      </c>
      <c r="F3137" t="str">
        <f t="array" ref="F3137">IF(COUNT(SEARCH(HistorischeRubrieken,CONCATENATE(P3136,U3136,AB3136,AH3136))),"t","f")</f>
        <v>f</v>
      </c>
      <c r="G3137">
        <v>8</v>
      </c>
      <c r="H3137">
        <v>510077</v>
      </c>
      <c r="I3137" t="s">
        <v>2099</v>
      </c>
      <c r="J3137">
        <v>20150801</v>
      </c>
      <c r="M3137">
        <v>0</v>
      </c>
      <c r="N3137">
        <v>0</v>
      </c>
      <c r="O3137" t="s">
        <v>2003</v>
      </c>
      <c r="R3137">
        <v>0</v>
      </c>
      <c r="S3137" t="s">
        <v>271</v>
      </c>
      <c r="AA3137" t="s">
        <v>1613</v>
      </c>
      <c r="AC3137">
        <v>1</v>
      </c>
      <c r="AE3137">
        <v>1</v>
      </c>
      <c r="AF3137" t="s">
        <v>271</v>
      </c>
    </row>
    <row r="3138" spans="1:32" hidden="1" x14ac:dyDescent="0.25">
      <c r="A3138" t="str">
        <f t="array" ref="A3138">IF(COUNT(SEARCH(RubriekenHistorisch,CONCATENATE(P3137,U3137,AB3137,AH3137))),"t","f")</f>
        <v>f</v>
      </c>
      <c r="B3138" t="str">
        <f t="shared" si="146"/>
        <v>f</v>
      </c>
      <c r="C3138" t="str">
        <f t="shared" si="147"/>
        <v>f</v>
      </c>
      <c r="D3138" t="str">
        <f t="shared" si="148"/>
        <v>f</v>
      </c>
      <c r="E3138" t="str">
        <f>IF(COUNT(SEARCH({"04.","05.","09.","12."},CONCATENATE(P3137,U3137,AB3137,AH3137))),"t","f")</f>
        <v>f</v>
      </c>
      <c r="F3138" t="str">
        <f t="array" ref="F3138">IF(COUNT(SEARCH(HistorischeRubrieken,CONCATENATE(P3137,U3137,AB3137,AH3137))),"t","f")</f>
        <v>f</v>
      </c>
      <c r="G3138">
        <v>1</v>
      </c>
      <c r="H3138">
        <v>510078</v>
      </c>
      <c r="I3138" t="s">
        <v>2100</v>
      </c>
      <c r="J3138">
        <v>19980501</v>
      </c>
      <c r="K3138">
        <v>20010401</v>
      </c>
      <c r="M3138">
        <v>0</v>
      </c>
      <c r="N3138">
        <v>0</v>
      </c>
      <c r="O3138" t="s">
        <v>1992</v>
      </c>
      <c r="R3138">
        <v>0</v>
      </c>
      <c r="S3138" t="s">
        <v>271</v>
      </c>
      <c r="AA3138" t="s">
        <v>1993</v>
      </c>
      <c r="AC3138">
        <v>1</v>
      </c>
      <c r="AE3138">
        <v>1</v>
      </c>
      <c r="AF3138" t="s">
        <v>271</v>
      </c>
    </row>
    <row r="3139" spans="1:32" hidden="1" x14ac:dyDescent="0.25">
      <c r="A3139" t="str">
        <f t="array" ref="A3139">IF(COUNT(SEARCH(RubriekenHistorisch,CONCATENATE(P3138,U3138,AB3138,AH3138))),"t","f")</f>
        <v>f</v>
      </c>
      <c r="B3139" t="str">
        <f t="shared" ref="B3139:B3202" si="149">IF(COUNT(SEARCH("07.66.20",CONCATENATE(P3138,U3138,AB3138,AH3138))),"t","f")</f>
        <v>f</v>
      </c>
      <c r="C3139" t="str">
        <f t="shared" ref="C3139:C3202" si="150">IF(COUNT(SEARCH("14.40.10",CONCATENATE(P3138,U3138,AB3138,AH3138))),"t","f")</f>
        <v>f</v>
      </c>
      <c r="D3139" t="str">
        <f t="shared" si="148"/>
        <v>f</v>
      </c>
      <c r="E3139" t="str">
        <f>IF(COUNT(SEARCH({"04.","05.","09.","12."},CONCATENATE(P3138,U3138,AB3138,AH3138))),"t","f")</f>
        <v>f</v>
      </c>
      <c r="F3139" t="str">
        <f t="array" ref="F3139">IF(COUNT(SEARCH(HistorischeRubrieken,CONCATENATE(P3138,U3138,AB3138,AH3138))),"t","f")</f>
        <v>f</v>
      </c>
      <c r="G3139">
        <v>2</v>
      </c>
      <c r="H3139">
        <v>510078</v>
      </c>
      <c r="I3139" t="s">
        <v>2100</v>
      </c>
      <c r="J3139">
        <v>20010401</v>
      </c>
      <c r="K3139">
        <v>20071201</v>
      </c>
      <c r="M3139">
        <v>0</v>
      </c>
      <c r="N3139">
        <v>0</v>
      </c>
      <c r="O3139" t="s">
        <v>1994</v>
      </c>
      <c r="R3139">
        <v>0</v>
      </c>
      <c r="S3139" t="s">
        <v>271</v>
      </c>
      <c r="AA3139" t="s">
        <v>1995</v>
      </c>
      <c r="AC3139">
        <v>1</v>
      </c>
      <c r="AE3139">
        <v>1</v>
      </c>
      <c r="AF3139" t="s">
        <v>271</v>
      </c>
    </row>
    <row r="3140" spans="1:32" hidden="1" x14ac:dyDescent="0.25">
      <c r="A3140" t="str">
        <f t="array" ref="A3140">IF(COUNT(SEARCH(RubriekenHistorisch,CONCATENATE(P3139,U3139,AB3139,AH3139))),"t","f")</f>
        <v>f</v>
      </c>
      <c r="B3140" t="str">
        <f t="shared" si="149"/>
        <v>f</v>
      </c>
      <c r="C3140" t="str">
        <f t="shared" si="150"/>
        <v>f</v>
      </c>
      <c r="D3140" t="str">
        <f t="shared" ref="D3140:D3203" si="151">IF(COUNT(SEARCH("- 0",CONCATENATE(P3139,U3139,AB3139,AH3139))),"t","f")</f>
        <v>f</v>
      </c>
      <c r="E3140" t="str">
        <f>IF(COUNT(SEARCH({"04.","05.","09.","12."},CONCATENATE(P3139,U3139,AB3139,AH3139))),"t","f")</f>
        <v>f</v>
      </c>
      <c r="F3140" t="str">
        <f t="array" ref="F3140">IF(COUNT(SEARCH(HistorischeRubrieken,CONCATENATE(P3139,U3139,AB3139,AH3139))),"t","f")</f>
        <v>f</v>
      </c>
      <c r="G3140">
        <v>3</v>
      </c>
      <c r="H3140">
        <v>510078</v>
      </c>
      <c r="I3140" t="s">
        <v>2100</v>
      </c>
      <c r="J3140">
        <v>20071201</v>
      </c>
      <c r="K3140">
        <v>20100201</v>
      </c>
      <c r="M3140">
        <v>0</v>
      </c>
      <c r="N3140">
        <v>0</v>
      </c>
      <c r="O3140" t="s">
        <v>1996</v>
      </c>
      <c r="R3140">
        <v>0</v>
      </c>
      <c r="S3140" t="s">
        <v>271</v>
      </c>
      <c r="AA3140" t="s">
        <v>1997</v>
      </c>
      <c r="AC3140">
        <v>1</v>
      </c>
      <c r="AE3140">
        <v>1</v>
      </c>
      <c r="AF3140" t="s">
        <v>271</v>
      </c>
    </row>
    <row r="3141" spans="1:32" hidden="1" x14ac:dyDescent="0.25">
      <c r="A3141" t="str">
        <f t="array" ref="A3141">IF(COUNT(SEARCH(RubriekenHistorisch,CONCATENATE(P3140,U3140,AB3140,AH3140))),"t","f")</f>
        <v>f</v>
      </c>
      <c r="B3141" t="str">
        <f t="shared" si="149"/>
        <v>f</v>
      </c>
      <c r="C3141" t="str">
        <f t="shared" si="150"/>
        <v>f</v>
      </c>
      <c r="D3141" t="str">
        <f t="shared" si="151"/>
        <v>f</v>
      </c>
      <c r="E3141" t="str">
        <f>IF(COUNT(SEARCH({"04.","05.","09.","12."},CONCATENATE(P3140,U3140,AB3140,AH3140))),"t","f")</f>
        <v>f</v>
      </c>
      <c r="F3141" t="str">
        <f t="array" ref="F3141">IF(COUNT(SEARCH(HistorischeRubrieken,CONCATENATE(P3140,U3140,AB3140,AH3140))),"t","f")</f>
        <v>f</v>
      </c>
      <c r="G3141">
        <v>4</v>
      </c>
      <c r="H3141">
        <v>510078</v>
      </c>
      <c r="I3141" t="s">
        <v>2100</v>
      </c>
      <c r="J3141">
        <v>20100201</v>
      </c>
      <c r="K3141">
        <v>20120115</v>
      </c>
      <c r="M3141">
        <v>0</v>
      </c>
      <c r="N3141">
        <v>0</v>
      </c>
      <c r="O3141" t="s">
        <v>1996</v>
      </c>
      <c r="R3141">
        <v>0</v>
      </c>
      <c r="S3141" t="s">
        <v>271</v>
      </c>
      <c r="AA3141" t="s">
        <v>1998</v>
      </c>
      <c r="AC3141">
        <v>1</v>
      </c>
      <c r="AE3141">
        <v>1</v>
      </c>
      <c r="AF3141" t="s">
        <v>271</v>
      </c>
    </row>
    <row r="3142" spans="1:32" hidden="1" x14ac:dyDescent="0.25">
      <c r="A3142" t="str">
        <f t="array" ref="A3142">IF(COUNT(SEARCH(RubriekenHistorisch,CONCATENATE(P3141,U3141,AB3141,AH3141))),"t","f")</f>
        <v>f</v>
      </c>
      <c r="B3142" t="str">
        <f t="shared" si="149"/>
        <v>f</v>
      </c>
      <c r="C3142" t="str">
        <f t="shared" si="150"/>
        <v>f</v>
      </c>
      <c r="D3142" t="str">
        <f t="shared" si="151"/>
        <v>f</v>
      </c>
      <c r="E3142" t="str">
        <f>IF(COUNT(SEARCH({"04.","05.","09.","12."},CONCATENATE(P3141,U3141,AB3141,AH3141))),"t","f")</f>
        <v>f</v>
      </c>
      <c r="F3142" t="str">
        <f t="array" ref="F3142">IF(COUNT(SEARCH(HistorischeRubrieken,CONCATENATE(P3141,U3141,AB3141,AH3141))),"t","f")</f>
        <v>f</v>
      </c>
      <c r="G3142">
        <v>5</v>
      </c>
      <c r="H3142">
        <v>510078</v>
      </c>
      <c r="I3142" t="s">
        <v>2100</v>
      </c>
      <c r="J3142">
        <v>20120115</v>
      </c>
      <c r="K3142">
        <v>20120116</v>
      </c>
      <c r="M3142">
        <v>0</v>
      </c>
      <c r="N3142">
        <v>0</v>
      </c>
      <c r="O3142" t="s">
        <v>1999</v>
      </c>
      <c r="R3142">
        <v>0</v>
      </c>
      <c r="S3142" t="s">
        <v>271</v>
      </c>
      <c r="AA3142" t="s">
        <v>2000</v>
      </c>
      <c r="AC3142">
        <v>1</v>
      </c>
      <c r="AE3142">
        <v>1</v>
      </c>
      <c r="AF3142" t="s">
        <v>271</v>
      </c>
    </row>
    <row r="3143" spans="1:32" hidden="1" x14ac:dyDescent="0.25">
      <c r="A3143" t="str">
        <f t="array" ref="A3143">IF(COUNT(SEARCH(RubriekenHistorisch,CONCATENATE(P3142,U3142,AB3142,AH3142))),"t","f")</f>
        <v>f</v>
      </c>
      <c r="B3143" t="str">
        <f t="shared" si="149"/>
        <v>f</v>
      </c>
      <c r="C3143" t="str">
        <f t="shared" si="150"/>
        <v>f</v>
      </c>
      <c r="D3143" t="str">
        <f t="shared" si="151"/>
        <v>f</v>
      </c>
      <c r="E3143" t="str">
        <f>IF(COUNT(SEARCH({"04.","05.","09.","12."},CONCATENATE(P3142,U3142,AB3142,AH3142))),"t","f")</f>
        <v>f</v>
      </c>
      <c r="F3143" t="str">
        <f t="array" ref="F3143">IF(COUNT(SEARCH(HistorischeRubrieken,CONCATENATE(P3142,U3142,AB3142,AH3142))),"t","f")</f>
        <v>f</v>
      </c>
      <c r="G3143">
        <v>6</v>
      </c>
      <c r="H3143">
        <v>510078</v>
      </c>
      <c r="I3143" t="s">
        <v>2100</v>
      </c>
      <c r="J3143">
        <v>20120116</v>
      </c>
      <c r="K3143">
        <v>20120820</v>
      </c>
      <c r="M3143">
        <v>0</v>
      </c>
      <c r="N3143">
        <v>0</v>
      </c>
      <c r="O3143" t="s">
        <v>2001</v>
      </c>
      <c r="R3143">
        <v>0</v>
      </c>
      <c r="S3143" t="s">
        <v>271</v>
      </c>
      <c r="AA3143" t="s">
        <v>2000</v>
      </c>
      <c r="AC3143">
        <v>1</v>
      </c>
      <c r="AE3143">
        <v>1</v>
      </c>
      <c r="AF3143" t="s">
        <v>271</v>
      </c>
    </row>
    <row r="3144" spans="1:32" hidden="1" x14ac:dyDescent="0.25">
      <c r="A3144" t="str">
        <f t="array" ref="A3144">IF(COUNT(SEARCH(RubriekenHistorisch,CONCATENATE(P3143,U3143,AB3143,AH3143))),"t","f")</f>
        <v>f</v>
      </c>
      <c r="B3144" t="str">
        <f t="shared" si="149"/>
        <v>f</v>
      </c>
      <c r="C3144" t="str">
        <f t="shared" si="150"/>
        <v>f</v>
      </c>
      <c r="D3144" t="str">
        <f t="shared" si="151"/>
        <v>f</v>
      </c>
      <c r="E3144" t="str">
        <f>IF(COUNT(SEARCH({"04.","05.","09.","12."},CONCATENATE(P3143,U3143,AB3143,AH3143))),"t","f")</f>
        <v>f</v>
      </c>
      <c r="F3144" t="str">
        <f t="array" ref="F3144">IF(COUNT(SEARCH(HistorischeRubrieken,CONCATENATE(P3143,U3143,AB3143,AH3143))),"t","f")</f>
        <v>f</v>
      </c>
      <c r="G3144">
        <v>7</v>
      </c>
      <c r="H3144">
        <v>510078</v>
      </c>
      <c r="I3144" t="s">
        <v>2100</v>
      </c>
      <c r="J3144">
        <v>20120820</v>
      </c>
      <c r="K3144">
        <v>20140401</v>
      </c>
      <c r="M3144">
        <v>0</v>
      </c>
      <c r="N3144">
        <v>0</v>
      </c>
      <c r="O3144" t="s">
        <v>2001</v>
      </c>
      <c r="R3144">
        <v>0</v>
      </c>
      <c r="S3144" t="s">
        <v>271</v>
      </c>
      <c r="AA3144" t="s">
        <v>2000</v>
      </c>
      <c r="AC3144">
        <v>1</v>
      </c>
      <c r="AE3144">
        <v>1</v>
      </c>
      <c r="AF3144" t="s">
        <v>271</v>
      </c>
    </row>
    <row r="3145" spans="1:32" hidden="1" x14ac:dyDescent="0.25">
      <c r="A3145" t="str">
        <f t="array" ref="A3145">IF(COUNT(SEARCH(RubriekenHistorisch,CONCATENATE(P3144,U3144,AB3144,AH3144))),"t","f")</f>
        <v>f</v>
      </c>
      <c r="B3145" t="str">
        <f t="shared" si="149"/>
        <v>f</v>
      </c>
      <c r="C3145" t="str">
        <f t="shared" si="150"/>
        <v>f</v>
      </c>
      <c r="D3145" t="str">
        <f t="shared" si="151"/>
        <v>f</v>
      </c>
      <c r="E3145" t="str">
        <f>IF(COUNT(SEARCH({"04.","05.","09.","12."},CONCATENATE(P3144,U3144,AB3144,AH3144))),"t","f")</f>
        <v>f</v>
      </c>
      <c r="F3145" t="str">
        <f t="array" ref="F3145">IF(COUNT(SEARCH(HistorischeRubrieken,CONCATENATE(P3144,U3144,AB3144,AH3144))),"t","f")</f>
        <v>f</v>
      </c>
      <c r="G3145">
        <v>8</v>
      </c>
      <c r="H3145">
        <v>510078</v>
      </c>
      <c r="I3145" t="s">
        <v>2100</v>
      </c>
      <c r="J3145">
        <v>20140401</v>
      </c>
      <c r="K3145">
        <v>20150801</v>
      </c>
      <c r="M3145">
        <v>0</v>
      </c>
      <c r="N3145">
        <v>0</v>
      </c>
      <c r="O3145" t="s">
        <v>2003</v>
      </c>
      <c r="R3145">
        <v>0</v>
      </c>
      <c r="S3145" t="s">
        <v>271</v>
      </c>
      <c r="AA3145" t="s">
        <v>1611</v>
      </c>
      <c r="AC3145">
        <v>1</v>
      </c>
      <c r="AE3145">
        <v>1</v>
      </c>
      <c r="AF3145" t="s">
        <v>271</v>
      </c>
    </row>
    <row r="3146" spans="1:32" x14ac:dyDescent="0.25">
      <c r="A3146" t="str">
        <f t="array" ref="A3146">IF(COUNT(SEARCH(RubriekenHistorisch,CONCATENATE(P3145,U3145,AB3145,AH3145))),"t","f")</f>
        <v>f</v>
      </c>
      <c r="B3146" t="str">
        <f t="shared" si="149"/>
        <v>f</v>
      </c>
      <c r="C3146" t="str">
        <f t="shared" si="150"/>
        <v>f</v>
      </c>
      <c r="D3146" t="str">
        <f t="shared" si="151"/>
        <v>f</v>
      </c>
      <c r="E3146" t="str">
        <f>IF(COUNT(SEARCH({"04.","05.","09.","12."},CONCATENATE(P3145,U3145,AB3145,AH3145))),"t","f")</f>
        <v>f</v>
      </c>
      <c r="F3146" t="str">
        <f t="array" ref="F3146">IF(COUNT(SEARCH(HistorischeRubrieken,CONCATENATE(P3145,U3145,AB3145,AH3145))),"t","f")</f>
        <v>f</v>
      </c>
      <c r="G3146">
        <v>9</v>
      </c>
      <c r="H3146">
        <v>510078</v>
      </c>
      <c r="I3146" t="s">
        <v>2100</v>
      </c>
      <c r="J3146">
        <v>20150801</v>
      </c>
      <c r="M3146">
        <v>0</v>
      </c>
      <c r="N3146">
        <v>0</v>
      </c>
      <c r="O3146" t="s">
        <v>2003</v>
      </c>
      <c r="R3146">
        <v>0</v>
      </c>
      <c r="S3146" t="s">
        <v>271</v>
      </c>
      <c r="AA3146" t="s">
        <v>1613</v>
      </c>
      <c r="AC3146">
        <v>1</v>
      </c>
      <c r="AE3146">
        <v>1</v>
      </c>
      <c r="AF3146" t="s">
        <v>271</v>
      </c>
    </row>
    <row r="3147" spans="1:32" hidden="1" x14ac:dyDescent="0.25">
      <c r="A3147" t="str">
        <f t="array" ref="A3147">IF(COUNT(SEARCH(RubriekenHistorisch,CONCATENATE(P3146,U3146,AB3146,AH3146))),"t","f")</f>
        <v>f</v>
      </c>
      <c r="B3147" t="str">
        <f t="shared" si="149"/>
        <v>f</v>
      </c>
      <c r="C3147" t="str">
        <f t="shared" si="150"/>
        <v>f</v>
      </c>
      <c r="D3147" t="str">
        <f t="shared" si="151"/>
        <v>f</v>
      </c>
      <c r="E3147" t="str">
        <f>IF(COUNT(SEARCH({"04.","05.","09.","12."},CONCATENATE(P3146,U3146,AB3146,AH3146))),"t","f")</f>
        <v>f</v>
      </c>
      <c r="F3147" t="str">
        <f t="array" ref="F3147">IF(COUNT(SEARCH(HistorischeRubrieken,CONCATENATE(P3146,U3146,AB3146,AH3146))),"t","f")</f>
        <v>f</v>
      </c>
      <c r="G3147">
        <v>1</v>
      </c>
      <c r="H3147">
        <v>510079</v>
      </c>
      <c r="I3147" t="s">
        <v>2101</v>
      </c>
      <c r="J3147">
        <v>19980501</v>
      </c>
      <c r="K3147">
        <v>20010401</v>
      </c>
      <c r="M3147">
        <v>0</v>
      </c>
      <c r="N3147">
        <v>0</v>
      </c>
      <c r="O3147" t="s">
        <v>1992</v>
      </c>
      <c r="R3147">
        <v>0</v>
      </c>
      <c r="S3147" t="s">
        <v>271</v>
      </c>
      <c r="AA3147" t="s">
        <v>1993</v>
      </c>
      <c r="AC3147">
        <v>1</v>
      </c>
      <c r="AE3147">
        <v>1</v>
      </c>
      <c r="AF3147" t="s">
        <v>271</v>
      </c>
    </row>
    <row r="3148" spans="1:32" hidden="1" x14ac:dyDescent="0.25">
      <c r="A3148" t="str">
        <f t="array" ref="A3148">IF(COUNT(SEARCH(RubriekenHistorisch,CONCATENATE(P3147,U3147,AB3147,AH3147))),"t","f")</f>
        <v>f</v>
      </c>
      <c r="B3148" t="str">
        <f t="shared" si="149"/>
        <v>f</v>
      </c>
      <c r="C3148" t="str">
        <f t="shared" si="150"/>
        <v>f</v>
      </c>
      <c r="D3148" t="str">
        <f t="shared" si="151"/>
        <v>f</v>
      </c>
      <c r="E3148" t="str">
        <f>IF(COUNT(SEARCH({"04.","05.","09.","12."},CONCATENATE(P3147,U3147,AB3147,AH3147))),"t","f")</f>
        <v>f</v>
      </c>
      <c r="F3148" t="str">
        <f t="array" ref="F3148">IF(COUNT(SEARCH(HistorischeRubrieken,CONCATENATE(P3147,U3147,AB3147,AH3147))),"t","f")</f>
        <v>f</v>
      </c>
      <c r="G3148">
        <v>2</v>
      </c>
      <c r="H3148">
        <v>510079</v>
      </c>
      <c r="I3148" t="s">
        <v>2101</v>
      </c>
      <c r="J3148">
        <v>20010401</v>
      </c>
      <c r="K3148">
        <v>20071201</v>
      </c>
      <c r="M3148">
        <v>0</v>
      </c>
      <c r="N3148">
        <v>0</v>
      </c>
      <c r="O3148" t="s">
        <v>1994</v>
      </c>
      <c r="R3148">
        <v>0</v>
      </c>
      <c r="S3148" t="s">
        <v>271</v>
      </c>
      <c r="AA3148" t="s">
        <v>1995</v>
      </c>
      <c r="AC3148">
        <v>1</v>
      </c>
      <c r="AE3148">
        <v>1</v>
      </c>
      <c r="AF3148" t="s">
        <v>271</v>
      </c>
    </row>
    <row r="3149" spans="1:32" hidden="1" x14ac:dyDescent="0.25">
      <c r="A3149" t="str">
        <f t="array" ref="A3149">IF(COUNT(SEARCH(RubriekenHistorisch,CONCATENATE(P3148,U3148,AB3148,AH3148))),"t","f")</f>
        <v>f</v>
      </c>
      <c r="B3149" t="str">
        <f t="shared" si="149"/>
        <v>f</v>
      </c>
      <c r="C3149" t="str">
        <f t="shared" si="150"/>
        <v>f</v>
      </c>
      <c r="D3149" t="str">
        <f t="shared" si="151"/>
        <v>f</v>
      </c>
      <c r="E3149" t="str">
        <f>IF(COUNT(SEARCH({"04.","05.","09.","12."},CONCATENATE(P3148,U3148,AB3148,AH3148))),"t","f")</f>
        <v>f</v>
      </c>
      <c r="F3149" t="str">
        <f t="array" ref="F3149">IF(COUNT(SEARCH(HistorischeRubrieken,CONCATENATE(P3148,U3148,AB3148,AH3148))),"t","f")</f>
        <v>f</v>
      </c>
      <c r="G3149">
        <v>3</v>
      </c>
      <c r="H3149">
        <v>510079</v>
      </c>
      <c r="I3149" t="s">
        <v>2101</v>
      </c>
      <c r="J3149">
        <v>20071201</v>
      </c>
      <c r="K3149">
        <v>20100201</v>
      </c>
      <c r="M3149">
        <v>0</v>
      </c>
      <c r="N3149">
        <v>0</v>
      </c>
      <c r="O3149" t="s">
        <v>1996</v>
      </c>
      <c r="R3149">
        <v>0</v>
      </c>
      <c r="S3149" t="s">
        <v>271</v>
      </c>
      <c r="AA3149" t="s">
        <v>1997</v>
      </c>
      <c r="AC3149">
        <v>1</v>
      </c>
      <c r="AE3149">
        <v>1</v>
      </c>
      <c r="AF3149" t="s">
        <v>271</v>
      </c>
    </row>
    <row r="3150" spans="1:32" hidden="1" x14ac:dyDescent="0.25">
      <c r="A3150" t="str">
        <f t="array" ref="A3150">IF(COUNT(SEARCH(RubriekenHistorisch,CONCATENATE(P3149,U3149,AB3149,AH3149))),"t","f")</f>
        <v>f</v>
      </c>
      <c r="B3150" t="str">
        <f t="shared" si="149"/>
        <v>f</v>
      </c>
      <c r="C3150" t="str">
        <f t="shared" si="150"/>
        <v>f</v>
      </c>
      <c r="D3150" t="str">
        <f t="shared" si="151"/>
        <v>f</v>
      </c>
      <c r="E3150" t="str">
        <f>IF(COUNT(SEARCH({"04.","05.","09.","12."},CONCATENATE(P3149,U3149,AB3149,AH3149))),"t","f")</f>
        <v>f</v>
      </c>
      <c r="F3150" t="str">
        <f t="array" ref="F3150">IF(COUNT(SEARCH(HistorischeRubrieken,CONCATENATE(P3149,U3149,AB3149,AH3149))),"t","f")</f>
        <v>f</v>
      </c>
      <c r="G3150">
        <v>4</v>
      </c>
      <c r="H3150">
        <v>510079</v>
      </c>
      <c r="I3150" t="s">
        <v>2101</v>
      </c>
      <c r="J3150">
        <v>20100201</v>
      </c>
      <c r="K3150">
        <v>20120115</v>
      </c>
      <c r="M3150">
        <v>0</v>
      </c>
      <c r="N3150">
        <v>0</v>
      </c>
      <c r="O3150" t="s">
        <v>1996</v>
      </c>
      <c r="R3150">
        <v>0</v>
      </c>
      <c r="S3150" t="s">
        <v>271</v>
      </c>
      <c r="AA3150" t="s">
        <v>1998</v>
      </c>
      <c r="AC3150">
        <v>1</v>
      </c>
      <c r="AE3150">
        <v>1</v>
      </c>
      <c r="AF3150" t="s">
        <v>271</v>
      </c>
    </row>
    <row r="3151" spans="1:32" hidden="1" x14ac:dyDescent="0.25">
      <c r="A3151" t="str">
        <f t="array" ref="A3151">IF(COUNT(SEARCH(RubriekenHistorisch,CONCATENATE(P3150,U3150,AB3150,AH3150))),"t","f")</f>
        <v>f</v>
      </c>
      <c r="B3151" t="str">
        <f t="shared" si="149"/>
        <v>f</v>
      </c>
      <c r="C3151" t="str">
        <f t="shared" si="150"/>
        <v>f</v>
      </c>
      <c r="D3151" t="str">
        <f t="shared" si="151"/>
        <v>f</v>
      </c>
      <c r="E3151" t="str">
        <f>IF(COUNT(SEARCH({"04.","05.","09.","12."},CONCATENATE(P3150,U3150,AB3150,AH3150))),"t","f")</f>
        <v>f</v>
      </c>
      <c r="F3151" t="str">
        <f t="array" ref="F3151">IF(COUNT(SEARCH(HistorischeRubrieken,CONCATENATE(P3150,U3150,AB3150,AH3150))),"t","f")</f>
        <v>f</v>
      </c>
      <c r="G3151">
        <v>5</v>
      </c>
      <c r="H3151">
        <v>510079</v>
      </c>
      <c r="I3151" t="s">
        <v>2101</v>
      </c>
      <c r="J3151">
        <v>20120115</v>
      </c>
      <c r="K3151">
        <v>20120116</v>
      </c>
      <c r="M3151">
        <v>0</v>
      </c>
      <c r="N3151">
        <v>0</v>
      </c>
      <c r="O3151" t="s">
        <v>1999</v>
      </c>
      <c r="R3151">
        <v>0</v>
      </c>
      <c r="S3151" t="s">
        <v>271</v>
      </c>
      <c r="AA3151" t="s">
        <v>2000</v>
      </c>
      <c r="AC3151">
        <v>1</v>
      </c>
      <c r="AE3151">
        <v>1</v>
      </c>
      <c r="AF3151" t="s">
        <v>271</v>
      </c>
    </row>
    <row r="3152" spans="1:32" hidden="1" x14ac:dyDescent="0.25">
      <c r="A3152" t="str">
        <f t="array" ref="A3152">IF(COUNT(SEARCH(RubriekenHistorisch,CONCATENATE(P3151,U3151,AB3151,AH3151))),"t","f")</f>
        <v>f</v>
      </c>
      <c r="B3152" t="str">
        <f t="shared" si="149"/>
        <v>f</v>
      </c>
      <c r="C3152" t="str">
        <f t="shared" si="150"/>
        <v>f</v>
      </c>
      <c r="D3152" t="str">
        <f t="shared" si="151"/>
        <v>f</v>
      </c>
      <c r="E3152" t="str">
        <f>IF(COUNT(SEARCH({"04.","05.","09.","12."},CONCATENATE(P3151,U3151,AB3151,AH3151))),"t","f")</f>
        <v>f</v>
      </c>
      <c r="F3152" t="str">
        <f t="array" ref="F3152">IF(COUNT(SEARCH(HistorischeRubrieken,CONCATENATE(P3151,U3151,AB3151,AH3151))),"t","f")</f>
        <v>f</v>
      </c>
      <c r="G3152">
        <v>6</v>
      </c>
      <c r="H3152">
        <v>510079</v>
      </c>
      <c r="I3152" t="s">
        <v>2101</v>
      </c>
      <c r="J3152">
        <v>20120116</v>
      </c>
      <c r="K3152">
        <v>20120820</v>
      </c>
      <c r="M3152">
        <v>0</v>
      </c>
      <c r="N3152">
        <v>0</v>
      </c>
      <c r="O3152" t="s">
        <v>2001</v>
      </c>
      <c r="R3152">
        <v>0</v>
      </c>
      <c r="S3152" t="s">
        <v>271</v>
      </c>
      <c r="AA3152" t="s">
        <v>2000</v>
      </c>
      <c r="AC3152">
        <v>1</v>
      </c>
      <c r="AE3152">
        <v>1</v>
      </c>
      <c r="AF3152" t="s">
        <v>271</v>
      </c>
    </row>
    <row r="3153" spans="1:32" hidden="1" x14ac:dyDescent="0.25">
      <c r="A3153" t="str">
        <f t="array" ref="A3153">IF(COUNT(SEARCH(RubriekenHistorisch,CONCATENATE(P3152,U3152,AB3152,AH3152))),"t","f")</f>
        <v>f</v>
      </c>
      <c r="B3153" t="str">
        <f t="shared" si="149"/>
        <v>f</v>
      </c>
      <c r="C3153" t="str">
        <f t="shared" si="150"/>
        <v>f</v>
      </c>
      <c r="D3153" t="str">
        <f t="shared" si="151"/>
        <v>f</v>
      </c>
      <c r="E3153" t="str">
        <f>IF(COUNT(SEARCH({"04.","05.","09.","12."},CONCATENATE(P3152,U3152,AB3152,AH3152))),"t","f")</f>
        <v>f</v>
      </c>
      <c r="F3153" t="str">
        <f t="array" ref="F3153">IF(COUNT(SEARCH(HistorischeRubrieken,CONCATENATE(P3152,U3152,AB3152,AH3152))),"t","f")</f>
        <v>f</v>
      </c>
      <c r="G3153">
        <v>7</v>
      </c>
      <c r="H3153">
        <v>510079</v>
      </c>
      <c r="I3153" t="s">
        <v>2101</v>
      </c>
      <c r="J3153">
        <v>20120820</v>
      </c>
      <c r="K3153">
        <v>20140401</v>
      </c>
      <c r="M3153">
        <v>0</v>
      </c>
      <c r="N3153">
        <v>0</v>
      </c>
      <c r="O3153" t="s">
        <v>2001</v>
      </c>
      <c r="R3153">
        <v>0</v>
      </c>
      <c r="S3153" t="s">
        <v>271</v>
      </c>
      <c r="AA3153" t="s">
        <v>2000</v>
      </c>
      <c r="AC3153">
        <v>1</v>
      </c>
      <c r="AE3153">
        <v>1</v>
      </c>
      <c r="AF3153" t="s">
        <v>271</v>
      </c>
    </row>
    <row r="3154" spans="1:32" hidden="1" x14ac:dyDescent="0.25">
      <c r="A3154" t="str">
        <f t="array" ref="A3154">IF(COUNT(SEARCH(RubriekenHistorisch,CONCATENATE(P3153,U3153,AB3153,AH3153))),"t","f")</f>
        <v>f</v>
      </c>
      <c r="B3154" t="str">
        <f t="shared" si="149"/>
        <v>f</v>
      </c>
      <c r="C3154" t="str">
        <f t="shared" si="150"/>
        <v>f</v>
      </c>
      <c r="D3154" t="str">
        <f t="shared" si="151"/>
        <v>f</v>
      </c>
      <c r="E3154" t="str">
        <f>IF(COUNT(SEARCH({"04.","05.","09.","12."},CONCATENATE(P3153,U3153,AB3153,AH3153))),"t","f")</f>
        <v>f</v>
      </c>
      <c r="F3154" t="str">
        <f t="array" ref="F3154">IF(COUNT(SEARCH(HistorischeRubrieken,CONCATENATE(P3153,U3153,AB3153,AH3153))),"t","f")</f>
        <v>f</v>
      </c>
      <c r="G3154">
        <v>8</v>
      </c>
      <c r="H3154">
        <v>510079</v>
      </c>
      <c r="I3154" t="s">
        <v>2101</v>
      </c>
      <c r="J3154">
        <v>20140401</v>
      </c>
      <c r="K3154">
        <v>20150801</v>
      </c>
      <c r="M3154">
        <v>0</v>
      </c>
      <c r="N3154">
        <v>0</v>
      </c>
      <c r="O3154" t="s">
        <v>2003</v>
      </c>
      <c r="R3154">
        <v>0</v>
      </c>
      <c r="S3154" t="s">
        <v>271</v>
      </c>
      <c r="AA3154" t="s">
        <v>1611</v>
      </c>
      <c r="AC3154">
        <v>1</v>
      </c>
      <c r="AE3154">
        <v>1</v>
      </c>
      <c r="AF3154" t="s">
        <v>271</v>
      </c>
    </row>
    <row r="3155" spans="1:32" x14ac:dyDescent="0.25">
      <c r="A3155" t="str">
        <f t="array" ref="A3155">IF(COUNT(SEARCH(RubriekenHistorisch,CONCATENATE(P3154,U3154,AB3154,AH3154))),"t","f")</f>
        <v>f</v>
      </c>
      <c r="B3155" t="str">
        <f t="shared" si="149"/>
        <v>f</v>
      </c>
      <c r="C3155" t="str">
        <f t="shared" si="150"/>
        <v>f</v>
      </c>
      <c r="D3155" t="str">
        <f t="shared" si="151"/>
        <v>f</v>
      </c>
      <c r="E3155" t="str">
        <f>IF(COUNT(SEARCH({"04.","05.","09.","12."},CONCATENATE(P3154,U3154,AB3154,AH3154))),"t","f")</f>
        <v>f</v>
      </c>
      <c r="F3155" t="str">
        <f t="array" ref="F3155">IF(COUNT(SEARCH(HistorischeRubrieken,CONCATENATE(P3154,U3154,AB3154,AH3154))),"t","f")</f>
        <v>f</v>
      </c>
      <c r="G3155">
        <v>9</v>
      </c>
      <c r="H3155">
        <v>510079</v>
      </c>
      <c r="I3155" t="s">
        <v>2101</v>
      </c>
      <c r="J3155">
        <v>20150801</v>
      </c>
      <c r="M3155">
        <v>0</v>
      </c>
      <c r="N3155">
        <v>0</v>
      </c>
      <c r="O3155" t="s">
        <v>2003</v>
      </c>
      <c r="R3155">
        <v>0</v>
      </c>
      <c r="S3155" t="s">
        <v>271</v>
      </c>
      <c r="AA3155" t="s">
        <v>1613</v>
      </c>
      <c r="AC3155">
        <v>1</v>
      </c>
      <c r="AE3155">
        <v>1</v>
      </c>
      <c r="AF3155" t="s">
        <v>271</v>
      </c>
    </row>
    <row r="3156" spans="1:32" hidden="1" x14ac:dyDescent="0.25">
      <c r="A3156" t="str">
        <f t="array" ref="A3156">IF(COUNT(SEARCH(RubriekenHistorisch,CONCATENATE(P3155,U3155,AB3155,AH3155))),"t","f")</f>
        <v>f</v>
      </c>
      <c r="B3156" t="str">
        <f t="shared" si="149"/>
        <v>f</v>
      </c>
      <c r="C3156" t="str">
        <f t="shared" si="150"/>
        <v>f</v>
      </c>
      <c r="D3156" t="str">
        <f t="shared" si="151"/>
        <v>f</v>
      </c>
      <c r="E3156" t="str">
        <f>IF(COUNT(SEARCH({"04.","05.","09.","12."},CONCATENATE(P3155,U3155,AB3155,AH3155))),"t","f")</f>
        <v>f</v>
      </c>
      <c r="F3156" t="str">
        <f t="array" ref="F3156">IF(COUNT(SEARCH(HistorischeRubrieken,CONCATENATE(P3155,U3155,AB3155,AH3155))),"t","f")</f>
        <v>f</v>
      </c>
      <c r="G3156">
        <v>1</v>
      </c>
      <c r="H3156">
        <v>510080</v>
      </c>
      <c r="I3156" t="s">
        <v>2102</v>
      </c>
      <c r="J3156">
        <v>20060601</v>
      </c>
      <c r="K3156">
        <v>20071201</v>
      </c>
      <c r="M3156">
        <v>0</v>
      </c>
      <c r="N3156">
        <v>0</v>
      </c>
      <c r="O3156" t="s">
        <v>1994</v>
      </c>
      <c r="R3156">
        <v>0</v>
      </c>
      <c r="S3156" t="s">
        <v>271</v>
      </c>
      <c r="AA3156" t="s">
        <v>1995</v>
      </c>
      <c r="AC3156">
        <v>1</v>
      </c>
      <c r="AE3156">
        <v>1</v>
      </c>
      <c r="AF3156" t="s">
        <v>271</v>
      </c>
    </row>
    <row r="3157" spans="1:32" hidden="1" x14ac:dyDescent="0.25">
      <c r="A3157" t="str">
        <f t="array" ref="A3157">IF(COUNT(SEARCH(RubriekenHistorisch,CONCATENATE(P3156,U3156,AB3156,AH3156))),"t","f")</f>
        <v>f</v>
      </c>
      <c r="B3157" t="str">
        <f t="shared" si="149"/>
        <v>f</v>
      </c>
      <c r="C3157" t="str">
        <f t="shared" si="150"/>
        <v>f</v>
      </c>
      <c r="D3157" t="str">
        <f t="shared" si="151"/>
        <v>f</v>
      </c>
      <c r="E3157" t="str">
        <f>IF(COUNT(SEARCH({"04.","05.","09.","12."},CONCATENATE(P3156,U3156,AB3156,AH3156))),"t","f")</f>
        <v>f</v>
      </c>
      <c r="F3157" t="str">
        <f t="array" ref="F3157">IF(COUNT(SEARCH(HistorischeRubrieken,CONCATENATE(P3156,U3156,AB3156,AH3156))),"t","f")</f>
        <v>f</v>
      </c>
      <c r="G3157">
        <v>2</v>
      </c>
      <c r="H3157">
        <v>510080</v>
      </c>
      <c r="I3157" t="s">
        <v>2102</v>
      </c>
      <c r="J3157">
        <v>20071201</v>
      </c>
      <c r="K3157">
        <v>20100201</v>
      </c>
      <c r="M3157">
        <v>0</v>
      </c>
      <c r="N3157">
        <v>0</v>
      </c>
      <c r="O3157" t="s">
        <v>1996</v>
      </c>
      <c r="R3157">
        <v>0</v>
      </c>
      <c r="S3157" t="s">
        <v>271</v>
      </c>
      <c r="AA3157" t="s">
        <v>1997</v>
      </c>
      <c r="AC3157">
        <v>1</v>
      </c>
      <c r="AE3157">
        <v>1</v>
      </c>
      <c r="AF3157" t="s">
        <v>271</v>
      </c>
    </row>
    <row r="3158" spans="1:32" hidden="1" x14ac:dyDescent="0.25">
      <c r="A3158" t="str">
        <f t="array" ref="A3158">IF(COUNT(SEARCH(RubriekenHistorisch,CONCATENATE(P3157,U3157,AB3157,AH3157))),"t","f")</f>
        <v>f</v>
      </c>
      <c r="B3158" t="str">
        <f t="shared" si="149"/>
        <v>f</v>
      </c>
      <c r="C3158" t="str">
        <f t="shared" si="150"/>
        <v>f</v>
      </c>
      <c r="D3158" t="str">
        <f t="shared" si="151"/>
        <v>f</v>
      </c>
      <c r="E3158" t="str">
        <f>IF(COUNT(SEARCH({"04.","05.","09.","12."},CONCATENATE(P3157,U3157,AB3157,AH3157))),"t","f")</f>
        <v>f</v>
      </c>
      <c r="F3158" t="str">
        <f t="array" ref="F3158">IF(COUNT(SEARCH(HistorischeRubrieken,CONCATENATE(P3157,U3157,AB3157,AH3157))),"t","f")</f>
        <v>f</v>
      </c>
      <c r="G3158">
        <v>3</v>
      </c>
      <c r="H3158">
        <v>510080</v>
      </c>
      <c r="I3158" t="s">
        <v>2102</v>
      </c>
      <c r="J3158">
        <v>20100201</v>
      </c>
      <c r="K3158">
        <v>20120115</v>
      </c>
      <c r="M3158">
        <v>0</v>
      </c>
      <c r="N3158">
        <v>0</v>
      </c>
      <c r="O3158" t="s">
        <v>1996</v>
      </c>
      <c r="R3158">
        <v>0</v>
      </c>
      <c r="S3158" t="s">
        <v>271</v>
      </c>
      <c r="AA3158" t="s">
        <v>1998</v>
      </c>
      <c r="AC3158">
        <v>1</v>
      </c>
      <c r="AE3158">
        <v>1</v>
      </c>
      <c r="AF3158" t="s">
        <v>271</v>
      </c>
    </row>
    <row r="3159" spans="1:32" hidden="1" x14ac:dyDescent="0.25">
      <c r="A3159" t="str">
        <f t="array" ref="A3159">IF(COUNT(SEARCH(RubriekenHistorisch,CONCATENATE(P3158,U3158,AB3158,AH3158))),"t","f")</f>
        <v>f</v>
      </c>
      <c r="B3159" t="str">
        <f t="shared" si="149"/>
        <v>f</v>
      </c>
      <c r="C3159" t="str">
        <f t="shared" si="150"/>
        <v>f</v>
      </c>
      <c r="D3159" t="str">
        <f t="shared" si="151"/>
        <v>f</v>
      </c>
      <c r="E3159" t="str">
        <f>IF(COUNT(SEARCH({"04.","05.","09.","12."},CONCATENATE(P3158,U3158,AB3158,AH3158))),"t","f")</f>
        <v>f</v>
      </c>
      <c r="F3159" t="str">
        <f t="array" ref="F3159">IF(COUNT(SEARCH(HistorischeRubrieken,CONCATENATE(P3158,U3158,AB3158,AH3158))),"t","f")</f>
        <v>f</v>
      </c>
      <c r="G3159">
        <v>4</v>
      </c>
      <c r="H3159">
        <v>510080</v>
      </c>
      <c r="I3159" t="s">
        <v>2102</v>
      </c>
      <c r="J3159">
        <v>20120115</v>
      </c>
      <c r="K3159">
        <v>20120116</v>
      </c>
      <c r="M3159">
        <v>0</v>
      </c>
      <c r="N3159">
        <v>0</v>
      </c>
      <c r="O3159" t="s">
        <v>1999</v>
      </c>
      <c r="R3159">
        <v>0</v>
      </c>
      <c r="S3159" t="s">
        <v>271</v>
      </c>
      <c r="AA3159" t="s">
        <v>2000</v>
      </c>
      <c r="AC3159">
        <v>1</v>
      </c>
      <c r="AE3159">
        <v>1</v>
      </c>
      <c r="AF3159" t="s">
        <v>271</v>
      </c>
    </row>
    <row r="3160" spans="1:32" hidden="1" x14ac:dyDescent="0.25">
      <c r="A3160" t="str">
        <f t="array" ref="A3160">IF(COUNT(SEARCH(RubriekenHistorisch,CONCATENATE(P3159,U3159,AB3159,AH3159))),"t","f")</f>
        <v>f</v>
      </c>
      <c r="B3160" t="str">
        <f t="shared" si="149"/>
        <v>f</v>
      </c>
      <c r="C3160" t="str">
        <f t="shared" si="150"/>
        <v>f</v>
      </c>
      <c r="D3160" t="str">
        <f t="shared" si="151"/>
        <v>f</v>
      </c>
      <c r="E3160" t="str">
        <f>IF(COUNT(SEARCH({"04.","05.","09.","12."},CONCATENATE(P3159,U3159,AB3159,AH3159))),"t","f")</f>
        <v>f</v>
      </c>
      <c r="F3160" t="str">
        <f t="array" ref="F3160">IF(COUNT(SEARCH(HistorischeRubrieken,CONCATENATE(P3159,U3159,AB3159,AH3159))),"t","f")</f>
        <v>f</v>
      </c>
      <c r="G3160">
        <v>5</v>
      </c>
      <c r="H3160">
        <v>510080</v>
      </c>
      <c r="I3160" t="s">
        <v>2102</v>
      </c>
      <c r="J3160">
        <v>20120116</v>
      </c>
      <c r="K3160">
        <v>20120820</v>
      </c>
      <c r="M3160">
        <v>0</v>
      </c>
      <c r="N3160">
        <v>0</v>
      </c>
      <c r="O3160" t="s">
        <v>2001</v>
      </c>
      <c r="R3160">
        <v>0</v>
      </c>
      <c r="S3160" t="s">
        <v>271</v>
      </c>
      <c r="AA3160" t="s">
        <v>2000</v>
      </c>
      <c r="AC3160">
        <v>1</v>
      </c>
      <c r="AE3160">
        <v>1</v>
      </c>
      <c r="AF3160" t="s">
        <v>271</v>
      </c>
    </row>
    <row r="3161" spans="1:32" hidden="1" x14ac:dyDescent="0.25">
      <c r="A3161" t="str">
        <f t="array" ref="A3161">IF(COUNT(SEARCH(RubriekenHistorisch,CONCATENATE(P3160,U3160,AB3160,AH3160))),"t","f")</f>
        <v>f</v>
      </c>
      <c r="B3161" t="str">
        <f t="shared" si="149"/>
        <v>f</v>
      </c>
      <c r="C3161" t="str">
        <f t="shared" si="150"/>
        <v>f</v>
      </c>
      <c r="D3161" t="str">
        <f t="shared" si="151"/>
        <v>f</v>
      </c>
      <c r="E3161" t="str">
        <f>IF(COUNT(SEARCH({"04.","05.","09.","12."},CONCATENATE(P3160,U3160,AB3160,AH3160))),"t","f")</f>
        <v>f</v>
      </c>
      <c r="F3161" t="str">
        <f t="array" ref="F3161">IF(COUNT(SEARCH(HistorischeRubrieken,CONCATENATE(P3160,U3160,AB3160,AH3160))),"t","f")</f>
        <v>f</v>
      </c>
      <c r="G3161">
        <v>6</v>
      </c>
      <c r="H3161">
        <v>510080</v>
      </c>
      <c r="I3161" t="s">
        <v>2102</v>
      </c>
      <c r="J3161">
        <v>20120820</v>
      </c>
      <c r="K3161">
        <v>20140401</v>
      </c>
      <c r="M3161">
        <v>0</v>
      </c>
      <c r="N3161">
        <v>0</v>
      </c>
      <c r="O3161" t="s">
        <v>2001</v>
      </c>
      <c r="R3161">
        <v>0</v>
      </c>
      <c r="S3161" t="s">
        <v>271</v>
      </c>
      <c r="AA3161" t="s">
        <v>2000</v>
      </c>
      <c r="AC3161">
        <v>1</v>
      </c>
      <c r="AE3161">
        <v>1</v>
      </c>
      <c r="AF3161" t="s">
        <v>271</v>
      </c>
    </row>
    <row r="3162" spans="1:32" hidden="1" x14ac:dyDescent="0.25">
      <c r="A3162" t="str">
        <f t="array" ref="A3162">IF(COUNT(SEARCH(RubriekenHistorisch,CONCATENATE(P3161,U3161,AB3161,AH3161))),"t","f")</f>
        <v>f</v>
      </c>
      <c r="B3162" t="str">
        <f t="shared" si="149"/>
        <v>f</v>
      </c>
      <c r="C3162" t="str">
        <f t="shared" si="150"/>
        <v>f</v>
      </c>
      <c r="D3162" t="str">
        <f t="shared" si="151"/>
        <v>f</v>
      </c>
      <c r="E3162" t="str">
        <f>IF(COUNT(SEARCH({"04.","05.","09.","12."},CONCATENATE(P3161,U3161,AB3161,AH3161))),"t","f")</f>
        <v>f</v>
      </c>
      <c r="F3162" t="str">
        <f t="array" ref="F3162">IF(COUNT(SEARCH(HistorischeRubrieken,CONCATENATE(P3161,U3161,AB3161,AH3161))),"t","f")</f>
        <v>f</v>
      </c>
      <c r="G3162">
        <v>7</v>
      </c>
      <c r="H3162">
        <v>510080</v>
      </c>
      <c r="I3162" t="s">
        <v>2102</v>
      </c>
      <c r="J3162">
        <v>20140401</v>
      </c>
      <c r="K3162">
        <v>20150801</v>
      </c>
      <c r="M3162">
        <v>0</v>
      </c>
      <c r="N3162">
        <v>0</v>
      </c>
      <c r="O3162" t="s">
        <v>2003</v>
      </c>
      <c r="R3162">
        <v>0</v>
      </c>
      <c r="S3162" t="s">
        <v>271</v>
      </c>
      <c r="AA3162" t="s">
        <v>1611</v>
      </c>
      <c r="AC3162">
        <v>1</v>
      </c>
      <c r="AE3162">
        <v>1</v>
      </c>
      <c r="AF3162" t="s">
        <v>271</v>
      </c>
    </row>
    <row r="3163" spans="1:32" x14ac:dyDescent="0.25">
      <c r="A3163" t="str">
        <f t="array" ref="A3163">IF(COUNT(SEARCH(RubriekenHistorisch,CONCATENATE(P3162,U3162,AB3162,AH3162))),"t","f")</f>
        <v>f</v>
      </c>
      <c r="B3163" t="str">
        <f t="shared" si="149"/>
        <v>f</v>
      </c>
      <c r="C3163" t="str">
        <f t="shared" si="150"/>
        <v>f</v>
      </c>
      <c r="D3163" t="str">
        <f t="shared" si="151"/>
        <v>f</v>
      </c>
      <c r="E3163" t="str">
        <f>IF(COUNT(SEARCH({"04.","05.","09.","12."},CONCATENATE(P3162,U3162,AB3162,AH3162))),"t","f")</f>
        <v>f</v>
      </c>
      <c r="F3163" t="str">
        <f t="array" ref="F3163">IF(COUNT(SEARCH(HistorischeRubrieken,CONCATENATE(P3162,U3162,AB3162,AH3162))),"t","f")</f>
        <v>f</v>
      </c>
      <c r="G3163">
        <v>8</v>
      </c>
      <c r="H3163">
        <v>510080</v>
      </c>
      <c r="I3163" t="s">
        <v>2102</v>
      </c>
      <c r="J3163">
        <v>20150801</v>
      </c>
      <c r="M3163">
        <v>0</v>
      </c>
      <c r="N3163">
        <v>0</v>
      </c>
      <c r="O3163" t="s">
        <v>2003</v>
      </c>
      <c r="R3163">
        <v>0</v>
      </c>
      <c r="S3163" t="s">
        <v>271</v>
      </c>
      <c r="AA3163" t="s">
        <v>1613</v>
      </c>
      <c r="AC3163">
        <v>1</v>
      </c>
      <c r="AE3163">
        <v>1</v>
      </c>
      <c r="AF3163" t="s">
        <v>271</v>
      </c>
    </row>
    <row r="3164" spans="1:32" hidden="1" x14ac:dyDescent="0.25">
      <c r="A3164" t="str">
        <f t="array" ref="A3164">IF(COUNT(SEARCH(RubriekenHistorisch,CONCATENATE(P3163,U3163,AB3163,AH3163))),"t","f")</f>
        <v>f</v>
      </c>
      <c r="B3164" t="str">
        <f t="shared" si="149"/>
        <v>f</v>
      </c>
      <c r="C3164" t="str">
        <f t="shared" si="150"/>
        <v>f</v>
      </c>
      <c r="D3164" t="str">
        <f t="shared" si="151"/>
        <v>f</v>
      </c>
      <c r="E3164" t="str">
        <f>IF(COUNT(SEARCH({"04.","05.","09.","12."},CONCATENATE(P3163,U3163,AB3163,AH3163))),"t","f")</f>
        <v>f</v>
      </c>
      <c r="F3164" t="str">
        <f t="array" ref="F3164">IF(COUNT(SEARCH(HistorischeRubrieken,CONCATENATE(P3163,U3163,AB3163,AH3163))),"t","f")</f>
        <v>f</v>
      </c>
      <c r="G3164">
        <v>1</v>
      </c>
      <c r="H3164">
        <v>510081</v>
      </c>
      <c r="I3164" t="s">
        <v>2103</v>
      </c>
      <c r="J3164">
        <v>19980501</v>
      </c>
      <c r="K3164">
        <v>20010101</v>
      </c>
      <c r="M3164">
        <v>0</v>
      </c>
      <c r="N3164">
        <v>0</v>
      </c>
      <c r="O3164" t="s">
        <v>1992</v>
      </c>
      <c r="R3164">
        <v>0</v>
      </c>
      <c r="S3164" t="s">
        <v>271</v>
      </c>
      <c r="AA3164" t="s">
        <v>1993</v>
      </c>
      <c r="AC3164">
        <v>1</v>
      </c>
      <c r="AE3164">
        <v>1</v>
      </c>
      <c r="AF3164" t="s">
        <v>271</v>
      </c>
    </row>
    <row r="3165" spans="1:32" hidden="1" x14ac:dyDescent="0.25">
      <c r="A3165" t="str">
        <f t="array" ref="A3165">IF(COUNT(SEARCH(RubriekenHistorisch,CONCATENATE(P3164,U3164,AB3164,AH3164))),"t","f")</f>
        <v>f</v>
      </c>
      <c r="B3165" t="str">
        <f t="shared" si="149"/>
        <v>f</v>
      </c>
      <c r="C3165" t="str">
        <f t="shared" si="150"/>
        <v>f</v>
      </c>
      <c r="D3165" t="str">
        <f t="shared" si="151"/>
        <v>f</v>
      </c>
      <c r="E3165" t="str">
        <f>IF(COUNT(SEARCH({"04.","05.","09.","12."},CONCATENATE(P3164,U3164,AB3164,AH3164))),"t","f")</f>
        <v>f</v>
      </c>
      <c r="F3165" t="str">
        <f t="array" ref="F3165">IF(COUNT(SEARCH(HistorischeRubrieken,CONCATENATE(P3164,U3164,AB3164,AH3164))),"t","f")</f>
        <v>f</v>
      </c>
      <c r="G3165">
        <v>2</v>
      </c>
      <c r="H3165">
        <v>510081</v>
      </c>
      <c r="I3165" t="s">
        <v>2104</v>
      </c>
      <c r="J3165">
        <v>20010101</v>
      </c>
      <c r="K3165">
        <v>20010401</v>
      </c>
      <c r="M3165">
        <v>0</v>
      </c>
      <c r="N3165">
        <v>0</v>
      </c>
      <c r="O3165" t="s">
        <v>1992</v>
      </c>
      <c r="R3165">
        <v>0</v>
      </c>
      <c r="S3165" t="s">
        <v>271</v>
      </c>
      <c r="AA3165" t="s">
        <v>1993</v>
      </c>
      <c r="AC3165">
        <v>1</v>
      </c>
      <c r="AE3165">
        <v>1</v>
      </c>
      <c r="AF3165" t="s">
        <v>271</v>
      </c>
    </row>
    <row r="3166" spans="1:32" hidden="1" x14ac:dyDescent="0.25">
      <c r="A3166" t="str">
        <f t="array" ref="A3166">IF(COUNT(SEARCH(RubriekenHistorisch,CONCATENATE(P3165,U3165,AB3165,AH3165))),"t","f")</f>
        <v>f</v>
      </c>
      <c r="B3166" t="str">
        <f t="shared" si="149"/>
        <v>f</v>
      </c>
      <c r="C3166" t="str">
        <f t="shared" si="150"/>
        <v>f</v>
      </c>
      <c r="D3166" t="str">
        <f t="shared" si="151"/>
        <v>f</v>
      </c>
      <c r="E3166" t="str">
        <f>IF(COUNT(SEARCH({"04.","05.","09.","12."},CONCATENATE(P3165,U3165,AB3165,AH3165))),"t","f")</f>
        <v>f</v>
      </c>
      <c r="F3166" t="str">
        <f t="array" ref="F3166">IF(COUNT(SEARCH(HistorischeRubrieken,CONCATENATE(P3165,U3165,AB3165,AH3165))),"t","f")</f>
        <v>f</v>
      </c>
      <c r="G3166">
        <v>3</v>
      </c>
      <c r="H3166">
        <v>510081</v>
      </c>
      <c r="I3166" t="s">
        <v>2104</v>
      </c>
      <c r="J3166">
        <v>20010401</v>
      </c>
      <c r="K3166">
        <v>20020601</v>
      </c>
      <c r="M3166">
        <v>0</v>
      </c>
      <c r="N3166">
        <v>0</v>
      </c>
      <c r="O3166" t="s">
        <v>1994</v>
      </c>
      <c r="R3166">
        <v>0</v>
      </c>
      <c r="S3166" t="s">
        <v>271</v>
      </c>
      <c r="AA3166" t="s">
        <v>1995</v>
      </c>
      <c r="AC3166">
        <v>1</v>
      </c>
      <c r="AE3166">
        <v>1</v>
      </c>
      <c r="AF3166" t="s">
        <v>271</v>
      </c>
    </row>
    <row r="3167" spans="1:32" hidden="1" x14ac:dyDescent="0.25">
      <c r="A3167" t="str">
        <f t="array" ref="A3167">IF(COUNT(SEARCH(RubriekenHistorisch,CONCATENATE(P3166,U3166,AB3166,AH3166))),"t","f")</f>
        <v>f</v>
      </c>
      <c r="B3167" t="str">
        <f t="shared" si="149"/>
        <v>f</v>
      </c>
      <c r="C3167" t="str">
        <f t="shared" si="150"/>
        <v>f</v>
      </c>
      <c r="D3167" t="str">
        <f t="shared" si="151"/>
        <v>f</v>
      </c>
      <c r="E3167" t="str">
        <f>IF(COUNT(SEARCH({"04.","05.","09.","12."},CONCATENATE(P3166,U3166,AB3166,AH3166))),"t","f")</f>
        <v>f</v>
      </c>
      <c r="F3167" t="str">
        <f t="array" ref="F3167">IF(COUNT(SEARCH(HistorischeRubrieken,CONCATENATE(P3166,U3166,AB3166,AH3166))),"t","f")</f>
        <v>f</v>
      </c>
      <c r="G3167">
        <v>4</v>
      </c>
      <c r="H3167">
        <v>510081</v>
      </c>
      <c r="I3167" t="s">
        <v>2105</v>
      </c>
      <c r="J3167">
        <v>20020601</v>
      </c>
      <c r="K3167">
        <v>20071201</v>
      </c>
      <c r="M3167">
        <v>0</v>
      </c>
      <c r="N3167">
        <v>0</v>
      </c>
      <c r="O3167" t="s">
        <v>1994</v>
      </c>
      <c r="R3167">
        <v>0</v>
      </c>
      <c r="S3167" t="s">
        <v>271</v>
      </c>
      <c r="AA3167" t="s">
        <v>1995</v>
      </c>
      <c r="AC3167">
        <v>1</v>
      </c>
      <c r="AE3167">
        <v>1</v>
      </c>
      <c r="AF3167" t="s">
        <v>271</v>
      </c>
    </row>
    <row r="3168" spans="1:32" hidden="1" x14ac:dyDescent="0.25">
      <c r="A3168" t="str">
        <f t="array" ref="A3168">IF(COUNT(SEARCH(RubriekenHistorisch,CONCATENATE(P3167,U3167,AB3167,AH3167))),"t","f")</f>
        <v>f</v>
      </c>
      <c r="B3168" t="str">
        <f t="shared" si="149"/>
        <v>f</v>
      </c>
      <c r="C3168" t="str">
        <f t="shared" si="150"/>
        <v>f</v>
      </c>
      <c r="D3168" t="str">
        <f t="shared" si="151"/>
        <v>f</v>
      </c>
      <c r="E3168" t="str">
        <f>IF(COUNT(SEARCH({"04.","05.","09.","12."},CONCATENATE(P3167,U3167,AB3167,AH3167))),"t","f")</f>
        <v>f</v>
      </c>
      <c r="F3168" t="str">
        <f t="array" ref="F3168">IF(COUNT(SEARCH(HistorischeRubrieken,CONCATENATE(P3167,U3167,AB3167,AH3167))),"t","f")</f>
        <v>f</v>
      </c>
      <c r="G3168">
        <v>5</v>
      </c>
      <c r="H3168">
        <v>510081</v>
      </c>
      <c r="I3168" t="s">
        <v>2105</v>
      </c>
      <c r="J3168">
        <v>20071201</v>
      </c>
      <c r="K3168">
        <v>20100201</v>
      </c>
      <c r="M3168">
        <v>0</v>
      </c>
      <c r="N3168">
        <v>0</v>
      </c>
      <c r="O3168" t="s">
        <v>1996</v>
      </c>
      <c r="R3168">
        <v>0</v>
      </c>
      <c r="S3168" t="s">
        <v>271</v>
      </c>
      <c r="AA3168" t="s">
        <v>1997</v>
      </c>
      <c r="AC3168">
        <v>1</v>
      </c>
      <c r="AE3168">
        <v>1</v>
      </c>
      <c r="AF3168" t="s">
        <v>271</v>
      </c>
    </row>
    <row r="3169" spans="1:32" hidden="1" x14ac:dyDescent="0.25">
      <c r="A3169" t="str">
        <f t="array" ref="A3169">IF(COUNT(SEARCH(RubriekenHistorisch,CONCATENATE(P3168,U3168,AB3168,AH3168))),"t","f")</f>
        <v>f</v>
      </c>
      <c r="B3169" t="str">
        <f t="shared" si="149"/>
        <v>f</v>
      </c>
      <c r="C3169" t="str">
        <f t="shared" si="150"/>
        <v>f</v>
      </c>
      <c r="D3169" t="str">
        <f t="shared" si="151"/>
        <v>f</v>
      </c>
      <c r="E3169" t="str">
        <f>IF(COUNT(SEARCH({"04.","05.","09.","12."},CONCATENATE(P3168,U3168,AB3168,AH3168))),"t","f")</f>
        <v>f</v>
      </c>
      <c r="F3169" t="str">
        <f t="array" ref="F3169">IF(COUNT(SEARCH(HistorischeRubrieken,CONCATENATE(P3168,U3168,AB3168,AH3168))),"t","f")</f>
        <v>f</v>
      </c>
      <c r="G3169">
        <v>6</v>
      </c>
      <c r="H3169">
        <v>510081</v>
      </c>
      <c r="I3169" t="s">
        <v>2105</v>
      </c>
      <c r="J3169">
        <v>20100201</v>
      </c>
      <c r="K3169">
        <v>20120115</v>
      </c>
      <c r="M3169">
        <v>0</v>
      </c>
      <c r="N3169">
        <v>0</v>
      </c>
      <c r="O3169" t="s">
        <v>1996</v>
      </c>
      <c r="R3169">
        <v>0</v>
      </c>
      <c r="S3169" t="s">
        <v>271</v>
      </c>
      <c r="AA3169" t="s">
        <v>1998</v>
      </c>
      <c r="AC3169">
        <v>1</v>
      </c>
      <c r="AE3169">
        <v>1</v>
      </c>
      <c r="AF3169" t="s">
        <v>271</v>
      </c>
    </row>
    <row r="3170" spans="1:32" hidden="1" x14ac:dyDescent="0.25">
      <c r="A3170" t="str">
        <f t="array" ref="A3170">IF(COUNT(SEARCH(RubriekenHistorisch,CONCATENATE(P3169,U3169,AB3169,AH3169))),"t","f")</f>
        <v>f</v>
      </c>
      <c r="B3170" t="str">
        <f t="shared" si="149"/>
        <v>f</v>
      </c>
      <c r="C3170" t="str">
        <f t="shared" si="150"/>
        <v>f</v>
      </c>
      <c r="D3170" t="str">
        <f t="shared" si="151"/>
        <v>f</v>
      </c>
      <c r="E3170" t="str">
        <f>IF(COUNT(SEARCH({"04.","05.","09.","12."},CONCATENATE(P3169,U3169,AB3169,AH3169))),"t","f")</f>
        <v>f</v>
      </c>
      <c r="F3170" t="str">
        <f t="array" ref="F3170">IF(COUNT(SEARCH(HistorischeRubrieken,CONCATENATE(P3169,U3169,AB3169,AH3169))),"t","f")</f>
        <v>f</v>
      </c>
      <c r="G3170">
        <v>7</v>
      </c>
      <c r="H3170">
        <v>510081</v>
      </c>
      <c r="I3170" t="s">
        <v>2105</v>
      </c>
      <c r="J3170">
        <v>20120115</v>
      </c>
      <c r="K3170">
        <v>20120116</v>
      </c>
      <c r="M3170">
        <v>0</v>
      </c>
      <c r="N3170">
        <v>0</v>
      </c>
      <c r="O3170" t="s">
        <v>1999</v>
      </c>
      <c r="R3170">
        <v>0</v>
      </c>
      <c r="S3170" t="s">
        <v>271</v>
      </c>
      <c r="AA3170" t="s">
        <v>2000</v>
      </c>
      <c r="AC3170">
        <v>1</v>
      </c>
      <c r="AE3170">
        <v>1</v>
      </c>
      <c r="AF3170" t="s">
        <v>271</v>
      </c>
    </row>
    <row r="3171" spans="1:32" hidden="1" x14ac:dyDescent="0.25">
      <c r="A3171" t="str">
        <f t="array" ref="A3171">IF(COUNT(SEARCH(RubriekenHistorisch,CONCATENATE(P3170,U3170,AB3170,AH3170))),"t","f")</f>
        <v>f</v>
      </c>
      <c r="B3171" t="str">
        <f t="shared" si="149"/>
        <v>f</v>
      </c>
      <c r="C3171" t="str">
        <f t="shared" si="150"/>
        <v>f</v>
      </c>
      <c r="D3171" t="str">
        <f t="shared" si="151"/>
        <v>f</v>
      </c>
      <c r="E3171" t="str">
        <f>IF(COUNT(SEARCH({"04.","05.","09.","12."},CONCATENATE(P3170,U3170,AB3170,AH3170))),"t","f")</f>
        <v>f</v>
      </c>
      <c r="F3171" t="str">
        <f t="array" ref="F3171">IF(COUNT(SEARCH(HistorischeRubrieken,CONCATENATE(P3170,U3170,AB3170,AH3170))),"t","f")</f>
        <v>f</v>
      </c>
      <c r="G3171">
        <v>8</v>
      </c>
      <c r="H3171">
        <v>510081</v>
      </c>
      <c r="I3171" t="s">
        <v>2105</v>
      </c>
      <c r="J3171">
        <v>20120116</v>
      </c>
      <c r="K3171">
        <v>20120820</v>
      </c>
      <c r="M3171">
        <v>0</v>
      </c>
      <c r="N3171">
        <v>0</v>
      </c>
      <c r="O3171" t="s">
        <v>2001</v>
      </c>
      <c r="R3171">
        <v>0</v>
      </c>
      <c r="S3171" t="s">
        <v>271</v>
      </c>
      <c r="AA3171" t="s">
        <v>2000</v>
      </c>
      <c r="AC3171">
        <v>1</v>
      </c>
      <c r="AE3171">
        <v>1</v>
      </c>
      <c r="AF3171" t="s">
        <v>271</v>
      </c>
    </row>
    <row r="3172" spans="1:32" hidden="1" x14ac:dyDescent="0.25">
      <c r="A3172" t="str">
        <f t="array" ref="A3172">IF(COUNT(SEARCH(RubriekenHistorisch,CONCATENATE(P3171,U3171,AB3171,AH3171))),"t","f")</f>
        <v>f</v>
      </c>
      <c r="B3172" t="str">
        <f t="shared" si="149"/>
        <v>f</v>
      </c>
      <c r="C3172" t="str">
        <f t="shared" si="150"/>
        <v>f</v>
      </c>
      <c r="D3172" t="str">
        <f t="shared" si="151"/>
        <v>f</v>
      </c>
      <c r="E3172" t="str">
        <f>IF(COUNT(SEARCH({"04.","05.","09.","12."},CONCATENATE(P3171,U3171,AB3171,AH3171))),"t","f")</f>
        <v>f</v>
      </c>
      <c r="F3172" t="str">
        <f t="array" ref="F3172">IF(COUNT(SEARCH(HistorischeRubrieken,CONCATENATE(P3171,U3171,AB3171,AH3171))),"t","f")</f>
        <v>f</v>
      </c>
      <c r="G3172">
        <v>9</v>
      </c>
      <c r="H3172">
        <v>510081</v>
      </c>
      <c r="I3172" t="s">
        <v>2105</v>
      </c>
      <c r="J3172">
        <v>20120820</v>
      </c>
      <c r="K3172">
        <v>20140401</v>
      </c>
      <c r="M3172">
        <v>0</v>
      </c>
      <c r="N3172">
        <v>0</v>
      </c>
      <c r="O3172" t="s">
        <v>2001</v>
      </c>
      <c r="R3172">
        <v>0</v>
      </c>
      <c r="S3172" t="s">
        <v>271</v>
      </c>
      <c r="AA3172" t="s">
        <v>2000</v>
      </c>
      <c r="AC3172">
        <v>1</v>
      </c>
      <c r="AE3172">
        <v>1</v>
      </c>
      <c r="AF3172" t="s">
        <v>271</v>
      </c>
    </row>
    <row r="3173" spans="1:32" hidden="1" x14ac:dyDescent="0.25">
      <c r="A3173" t="str">
        <f t="array" ref="A3173">IF(COUNT(SEARCH(RubriekenHistorisch,CONCATENATE(P3172,U3172,AB3172,AH3172))),"t","f")</f>
        <v>f</v>
      </c>
      <c r="B3173" t="str">
        <f t="shared" si="149"/>
        <v>f</v>
      </c>
      <c r="C3173" t="str">
        <f t="shared" si="150"/>
        <v>f</v>
      </c>
      <c r="D3173" t="str">
        <f t="shared" si="151"/>
        <v>f</v>
      </c>
      <c r="E3173" t="str">
        <f>IF(COUNT(SEARCH({"04.","05.","09.","12."},CONCATENATE(P3172,U3172,AB3172,AH3172))),"t","f")</f>
        <v>f</v>
      </c>
      <c r="F3173" t="str">
        <f t="array" ref="F3173">IF(COUNT(SEARCH(HistorischeRubrieken,CONCATENATE(P3172,U3172,AB3172,AH3172))),"t","f")</f>
        <v>f</v>
      </c>
      <c r="G3173">
        <v>10</v>
      </c>
      <c r="H3173">
        <v>510081</v>
      </c>
      <c r="I3173" t="s">
        <v>2105</v>
      </c>
      <c r="J3173">
        <v>20140401</v>
      </c>
      <c r="K3173">
        <v>20150801</v>
      </c>
      <c r="M3173">
        <v>0</v>
      </c>
      <c r="N3173">
        <v>0</v>
      </c>
      <c r="O3173" t="s">
        <v>2003</v>
      </c>
      <c r="R3173">
        <v>0</v>
      </c>
      <c r="S3173" t="s">
        <v>271</v>
      </c>
      <c r="AA3173" t="s">
        <v>1611</v>
      </c>
      <c r="AC3173">
        <v>1</v>
      </c>
      <c r="AE3173">
        <v>1</v>
      </c>
      <c r="AF3173" t="s">
        <v>271</v>
      </c>
    </row>
    <row r="3174" spans="1:32" x14ac:dyDescent="0.25">
      <c r="A3174" t="str">
        <f t="array" ref="A3174">IF(COUNT(SEARCH(RubriekenHistorisch,CONCATENATE(P3173,U3173,AB3173,AH3173))),"t","f")</f>
        <v>f</v>
      </c>
      <c r="B3174" t="str">
        <f t="shared" si="149"/>
        <v>f</v>
      </c>
      <c r="C3174" t="str">
        <f t="shared" si="150"/>
        <v>f</v>
      </c>
      <c r="D3174" t="str">
        <f t="shared" si="151"/>
        <v>f</v>
      </c>
      <c r="E3174" t="str">
        <f>IF(COUNT(SEARCH({"04.","05.","09.","12."},CONCATENATE(P3173,U3173,AB3173,AH3173))),"t","f")</f>
        <v>f</v>
      </c>
      <c r="F3174" t="str">
        <f t="array" ref="F3174">IF(COUNT(SEARCH(HistorischeRubrieken,CONCATENATE(P3173,U3173,AB3173,AH3173))),"t","f")</f>
        <v>f</v>
      </c>
      <c r="G3174">
        <v>11</v>
      </c>
      <c r="H3174">
        <v>510081</v>
      </c>
      <c r="I3174" t="s">
        <v>2105</v>
      </c>
      <c r="J3174">
        <v>20150801</v>
      </c>
      <c r="M3174">
        <v>0</v>
      </c>
      <c r="N3174">
        <v>0</v>
      </c>
      <c r="O3174" t="s">
        <v>2003</v>
      </c>
      <c r="R3174">
        <v>0</v>
      </c>
      <c r="S3174" t="s">
        <v>271</v>
      </c>
      <c r="AA3174" t="s">
        <v>1613</v>
      </c>
      <c r="AC3174">
        <v>1</v>
      </c>
      <c r="AE3174">
        <v>1</v>
      </c>
      <c r="AF3174" t="s">
        <v>271</v>
      </c>
    </row>
    <row r="3175" spans="1:32" hidden="1" x14ac:dyDescent="0.25">
      <c r="A3175" t="str">
        <f t="array" ref="A3175">IF(COUNT(SEARCH(RubriekenHistorisch,CONCATENATE(P3174,U3174,AB3174,AH3174))),"t","f")</f>
        <v>f</v>
      </c>
      <c r="B3175" t="str">
        <f t="shared" si="149"/>
        <v>f</v>
      </c>
      <c r="C3175" t="str">
        <f t="shared" si="150"/>
        <v>f</v>
      </c>
      <c r="D3175" t="str">
        <f t="shared" si="151"/>
        <v>f</v>
      </c>
      <c r="E3175" t="str">
        <f>IF(COUNT(SEARCH({"04.","05.","09.","12."},CONCATENATE(P3174,U3174,AB3174,AH3174))),"t","f")</f>
        <v>f</v>
      </c>
      <c r="F3175" t="str">
        <f t="array" ref="F3175">IF(COUNT(SEARCH(HistorischeRubrieken,CONCATENATE(P3174,U3174,AB3174,AH3174))),"t","f")</f>
        <v>f</v>
      </c>
      <c r="G3175">
        <v>1</v>
      </c>
      <c r="H3175">
        <v>510082</v>
      </c>
      <c r="I3175" t="s">
        <v>2106</v>
      </c>
      <c r="J3175">
        <v>19980501</v>
      </c>
      <c r="K3175">
        <v>20010401</v>
      </c>
      <c r="M3175">
        <v>0</v>
      </c>
      <c r="N3175">
        <v>0</v>
      </c>
      <c r="O3175" t="s">
        <v>1992</v>
      </c>
      <c r="R3175">
        <v>0</v>
      </c>
      <c r="S3175" t="s">
        <v>271</v>
      </c>
      <c r="AA3175" t="s">
        <v>1993</v>
      </c>
      <c r="AC3175">
        <v>1</v>
      </c>
      <c r="AE3175">
        <v>1</v>
      </c>
      <c r="AF3175" t="s">
        <v>271</v>
      </c>
    </row>
    <row r="3176" spans="1:32" hidden="1" x14ac:dyDescent="0.25">
      <c r="A3176" t="str">
        <f t="array" ref="A3176">IF(COUNT(SEARCH(RubriekenHistorisch,CONCATENATE(P3175,U3175,AB3175,AH3175))),"t","f")</f>
        <v>f</v>
      </c>
      <c r="B3176" t="str">
        <f t="shared" si="149"/>
        <v>f</v>
      </c>
      <c r="C3176" t="str">
        <f t="shared" si="150"/>
        <v>f</v>
      </c>
      <c r="D3176" t="str">
        <f t="shared" si="151"/>
        <v>f</v>
      </c>
      <c r="E3176" t="str">
        <f>IF(COUNT(SEARCH({"04.","05.","09.","12."},CONCATENATE(P3175,U3175,AB3175,AH3175))),"t","f")</f>
        <v>f</v>
      </c>
      <c r="F3176" t="str">
        <f t="array" ref="F3176">IF(COUNT(SEARCH(HistorischeRubrieken,CONCATENATE(P3175,U3175,AB3175,AH3175))),"t","f")</f>
        <v>f</v>
      </c>
      <c r="G3176">
        <v>2</v>
      </c>
      <c r="H3176">
        <v>510082</v>
      </c>
      <c r="I3176" t="s">
        <v>2106</v>
      </c>
      <c r="J3176">
        <v>20010401</v>
      </c>
      <c r="K3176">
        <v>20071201</v>
      </c>
      <c r="M3176">
        <v>0</v>
      </c>
      <c r="N3176">
        <v>0</v>
      </c>
      <c r="O3176" t="s">
        <v>1994</v>
      </c>
      <c r="R3176">
        <v>0</v>
      </c>
      <c r="S3176" t="s">
        <v>271</v>
      </c>
      <c r="AA3176" t="s">
        <v>1995</v>
      </c>
      <c r="AC3176">
        <v>1</v>
      </c>
      <c r="AE3176">
        <v>1</v>
      </c>
      <c r="AF3176" t="s">
        <v>271</v>
      </c>
    </row>
    <row r="3177" spans="1:32" hidden="1" x14ac:dyDescent="0.25">
      <c r="A3177" t="str">
        <f t="array" ref="A3177">IF(COUNT(SEARCH(RubriekenHistorisch,CONCATENATE(P3176,U3176,AB3176,AH3176))),"t","f")</f>
        <v>f</v>
      </c>
      <c r="B3177" t="str">
        <f t="shared" si="149"/>
        <v>f</v>
      </c>
      <c r="C3177" t="str">
        <f t="shared" si="150"/>
        <v>f</v>
      </c>
      <c r="D3177" t="str">
        <f t="shared" si="151"/>
        <v>f</v>
      </c>
      <c r="E3177" t="str">
        <f>IF(COUNT(SEARCH({"04.","05.","09.","12."},CONCATENATE(P3176,U3176,AB3176,AH3176))),"t","f")</f>
        <v>f</v>
      </c>
      <c r="F3177" t="str">
        <f t="array" ref="F3177">IF(COUNT(SEARCH(HistorischeRubrieken,CONCATENATE(P3176,U3176,AB3176,AH3176))),"t","f")</f>
        <v>f</v>
      </c>
      <c r="G3177">
        <v>3</v>
      </c>
      <c r="H3177">
        <v>510082</v>
      </c>
      <c r="I3177" t="s">
        <v>2106</v>
      </c>
      <c r="J3177">
        <v>20071201</v>
      </c>
      <c r="K3177">
        <v>20100201</v>
      </c>
      <c r="M3177">
        <v>0</v>
      </c>
      <c r="N3177">
        <v>0</v>
      </c>
      <c r="O3177" t="s">
        <v>1996</v>
      </c>
      <c r="R3177">
        <v>0</v>
      </c>
      <c r="S3177" t="s">
        <v>271</v>
      </c>
      <c r="AA3177" t="s">
        <v>1997</v>
      </c>
      <c r="AC3177">
        <v>1</v>
      </c>
      <c r="AE3177">
        <v>1</v>
      </c>
      <c r="AF3177" t="s">
        <v>271</v>
      </c>
    </row>
    <row r="3178" spans="1:32" hidden="1" x14ac:dyDescent="0.25">
      <c r="A3178" t="str">
        <f t="array" ref="A3178">IF(COUNT(SEARCH(RubriekenHistorisch,CONCATENATE(P3177,U3177,AB3177,AH3177))),"t","f")</f>
        <v>f</v>
      </c>
      <c r="B3178" t="str">
        <f t="shared" si="149"/>
        <v>f</v>
      </c>
      <c r="C3178" t="str">
        <f t="shared" si="150"/>
        <v>f</v>
      </c>
      <c r="D3178" t="str">
        <f t="shared" si="151"/>
        <v>f</v>
      </c>
      <c r="E3178" t="str">
        <f>IF(COUNT(SEARCH({"04.","05.","09.","12."},CONCATENATE(P3177,U3177,AB3177,AH3177))),"t","f")</f>
        <v>f</v>
      </c>
      <c r="F3178" t="str">
        <f t="array" ref="F3178">IF(COUNT(SEARCH(HistorischeRubrieken,CONCATENATE(P3177,U3177,AB3177,AH3177))),"t","f")</f>
        <v>f</v>
      </c>
      <c r="G3178">
        <v>4</v>
      </c>
      <c r="H3178">
        <v>510082</v>
      </c>
      <c r="I3178" t="s">
        <v>2106</v>
      </c>
      <c r="J3178">
        <v>20100201</v>
      </c>
      <c r="K3178">
        <v>20120115</v>
      </c>
      <c r="M3178">
        <v>0</v>
      </c>
      <c r="N3178">
        <v>0</v>
      </c>
      <c r="O3178" t="s">
        <v>1996</v>
      </c>
      <c r="R3178">
        <v>0</v>
      </c>
      <c r="S3178" t="s">
        <v>271</v>
      </c>
      <c r="AA3178" t="s">
        <v>1998</v>
      </c>
      <c r="AC3178">
        <v>1</v>
      </c>
      <c r="AE3178">
        <v>1</v>
      </c>
      <c r="AF3178" t="s">
        <v>271</v>
      </c>
    </row>
    <row r="3179" spans="1:32" hidden="1" x14ac:dyDescent="0.25">
      <c r="A3179" t="str">
        <f t="array" ref="A3179">IF(COUNT(SEARCH(RubriekenHistorisch,CONCATENATE(P3178,U3178,AB3178,AH3178))),"t","f")</f>
        <v>f</v>
      </c>
      <c r="B3179" t="str">
        <f t="shared" si="149"/>
        <v>f</v>
      </c>
      <c r="C3179" t="str">
        <f t="shared" si="150"/>
        <v>f</v>
      </c>
      <c r="D3179" t="str">
        <f t="shared" si="151"/>
        <v>f</v>
      </c>
      <c r="E3179" t="str">
        <f>IF(COUNT(SEARCH({"04.","05.","09.","12."},CONCATENATE(P3178,U3178,AB3178,AH3178))),"t","f")</f>
        <v>f</v>
      </c>
      <c r="F3179" t="str">
        <f t="array" ref="F3179">IF(COUNT(SEARCH(HistorischeRubrieken,CONCATENATE(P3178,U3178,AB3178,AH3178))),"t","f")</f>
        <v>f</v>
      </c>
      <c r="G3179">
        <v>5</v>
      </c>
      <c r="H3179">
        <v>510082</v>
      </c>
      <c r="I3179" t="s">
        <v>2106</v>
      </c>
      <c r="J3179">
        <v>20120115</v>
      </c>
      <c r="K3179">
        <v>20120116</v>
      </c>
      <c r="M3179">
        <v>0</v>
      </c>
      <c r="N3179">
        <v>0</v>
      </c>
      <c r="O3179" t="s">
        <v>1999</v>
      </c>
      <c r="R3179">
        <v>0</v>
      </c>
      <c r="S3179" t="s">
        <v>271</v>
      </c>
      <c r="AA3179" t="s">
        <v>2000</v>
      </c>
      <c r="AC3179">
        <v>1</v>
      </c>
      <c r="AE3179">
        <v>1</v>
      </c>
      <c r="AF3179" t="s">
        <v>271</v>
      </c>
    </row>
    <row r="3180" spans="1:32" hidden="1" x14ac:dyDescent="0.25">
      <c r="A3180" t="str">
        <f t="array" ref="A3180">IF(COUNT(SEARCH(RubriekenHistorisch,CONCATENATE(P3179,U3179,AB3179,AH3179))),"t","f")</f>
        <v>f</v>
      </c>
      <c r="B3180" t="str">
        <f t="shared" si="149"/>
        <v>f</v>
      </c>
      <c r="C3180" t="str">
        <f t="shared" si="150"/>
        <v>f</v>
      </c>
      <c r="D3180" t="str">
        <f t="shared" si="151"/>
        <v>f</v>
      </c>
      <c r="E3180" t="str">
        <f>IF(COUNT(SEARCH({"04.","05.","09.","12."},CONCATENATE(P3179,U3179,AB3179,AH3179))),"t","f")</f>
        <v>f</v>
      </c>
      <c r="F3180" t="str">
        <f t="array" ref="F3180">IF(COUNT(SEARCH(HistorischeRubrieken,CONCATENATE(P3179,U3179,AB3179,AH3179))),"t","f")</f>
        <v>f</v>
      </c>
      <c r="G3180">
        <v>6</v>
      </c>
      <c r="H3180">
        <v>510082</v>
      </c>
      <c r="I3180" t="s">
        <v>2106</v>
      </c>
      <c r="J3180">
        <v>20120116</v>
      </c>
      <c r="K3180">
        <v>20120917</v>
      </c>
      <c r="M3180">
        <v>0</v>
      </c>
      <c r="N3180">
        <v>0</v>
      </c>
      <c r="O3180" t="s">
        <v>2001</v>
      </c>
      <c r="R3180">
        <v>0</v>
      </c>
      <c r="S3180" t="s">
        <v>271</v>
      </c>
      <c r="AA3180" t="s">
        <v>2000</v>
      </c>
      <c r="AC3180">
        <v>1</v>
      </c>
      <c r="AE3180">
        <v>1</v>
      </c>
      <c r="AF3180" t="s">
        <v>271</v>
      </c>
    </row>
    <row r="3181" spans="1:32" hidden="1" x14ac:dyDescent="0.25">
      <c r="A3181" t="str">
        <f t="array" ref="A3181">IF(COUNT(SEARCH(RubriekenHistorisch,CONCATENATE(P3180,U3180,AB3180,AH3180))),"t","f")</f>
        <v>f</v>
      </c>
      <c r="B3181" t="str">
        <f t="shared" si="149"/>
        <v>f</v>
      </c>
      <c r="C3181" t="str">
        <f t="shared" si="150"/>
        <v>f</v>
      </c>
      <c r="D3181" t="str">
        <f t="shared" si="151"/>
        <v>f</v>
      </c>
      <c r="E3181" t="str">
        <f>IF(COUNT(SEARCH({"04.","05.","09.","12."},CONCATENATE(P3180,U3180,AB3180,AH3180))),"t","f")</f>
        <v>f</v>
      </c>
      <c r="F3181" t="str">
        <f t="array" ref="F3181">IF(COUNT(SEARCH(HistorischeRubrieken,CONCATENATE(P3180,U3180,AB3180,AH3180))),"t","f")</f>
        <v>f</v>
      </c>
      <c r="G3181">
        <v>7</v>
      </c>
      <c r="H3181">
        <v>510082</v>
      </c>
      <c r="I3181" t="s">
        <v>2106</v>
      </c>
      <c r="J3181">
        <v>20120917</v>
      </c>
      <c r="K3181">
        <v>20140401</v>
      </c>
      <c r="M3181">
        <v>0</v>
      </c>
      <c r="N3181">
        <v>0</v>
      </c>
      <c r="O3181" t="s">
        <v>2001</v>
      </c>
      <c r="R3181">
        <v>0</v>
      </c>
      <c r="S3181" t="s">
        <v>271</v>
      </c>
      <c r="AA3181" t="s">
        <v>2000</v>
      </c>
      <c r="AC3181">
        <v>1</v>
      </c>
      <c r="AE3181">
        <v>1</v>
      </c>
      <c r="AF3181" t="s">
        <v>271</v>
      </c>
    </row>
    <row r="3182" spans="1:32" hidden="1" x14ac:dyDescent="0.25">
      <c r="A3182" t="str">
        <f t="array" ref="A3182">IF(COUNT(SEARCH(RubriekenHistorisch,CONCATENATE(P3181,U3181,AB3181,AH3181))),"t","f")</f>
        <v>f</v>
      </c>
      <c r="B3182" t="str">
        <f t="shared" si="149"/>
        <v>f</v>
      </c>
      <c r="C3182" t="str">
        <f t="shared" si="150"/>
        <v>f</v>
      </c>
      <c r="D3182" t="str">
        <f t="shared" si="151"/>
        <v>f</v>
      </c>
      <c r="E3182" t="str">
        <f>IF(COUNT(SEARCH({"04.","05.","09.","12."},CONCATENATE(P3181,U3181,AB3181,AH3181))),"t","f")</f>
        <v>f</v>
      </c>
      <c r="F3182" t="str">
        <f t="array" ref="F3182">IF(COUNT(SEARCH(HistorischeRubrieken,CONCATENATE(P3181,U3181,AB3181,AH3181))),"t","f")</f>
        <v>f</v>
      </c>
      <c r="G3182">
        <v>8</v>
      </c>
      <c r="H3182">
        <v>510082</v>
      </c>
      <c r="I3182" t="s">
        <v>2106</v>
      </c>
      <c r="J3182">
        <v>20140401</v>
      </c>
      <c r="K3182">
        <v>20150801</v>
      </c>
      <c r="M3182">
        <v>0</v>
      </c>
      <c r="N3182">
        <v>0</v>
      </c>
      <c r="O3182" t="s">
        <v>2003</v>
      </c>
      <c r="R3182">
        <v>0</v>
      </c>
      <c r="S3182" t="s">
        <v>271</v>
      </c>
      <c r="AA3182" t="s">
        <v>1611</v>
      </c>
      <c r="AC3182">
        <v>1</v>
      </c>
      <c r="AE3182">
        <v>1</v>
      </c>
      <c r="AF3182" t="s">
        <v>271</v>
      </c>
    </row>
    <row r="3183" spans="1:32" x14ac:dyDescent="0.25">
      <c r="A3183" t="str">
        <f t="array" ref="A3183">IF(COUNT(SEARCH(RubriekenHistorisch,CONCATENATE(P3182,U3182,AB3182,AH3182))),"t","f")</f>
        <v>f</v>
      </c>
      <c r="B3183" t="str">
        <f t="shared" si="149"/>
        <v>f</v>
      </c>
      <c r="C3183" t="str">
        <f t="shared" si="150"/>
        <v>f</v>
      </c>
      <c r="D3183" t="str">
        <f t="shared" si="151"/>
        <v>f</v>
      </c>
      <c r="E3183" t="str">
        <f>IF(COUNT(SEARCH({"04.","05.","09.","12."},CONCATENATE(P3182,U3182,AB3182,AH3182))),"t","f")</f>
        <v>f</v>
      </c>
      <c r="F3183" t="str">
        <f t="array" ref="F3183">IF(COUNT(SEARCH(HistorischeRubrieken,CONCATENATE(P3182,U3182,AB3182,AH3182))),"t","f")</f>
        <v>f</v>
      </c>
      <c r="G3183">
        <v>9</v>
      </c>
      <c r="H3183">
        <v>510082</v>
      </c>
      <c r="I3183" t="s">
        <v>2106</v>
      </c>
      <c r="J3183">
        <v>20150801</v>
      </c>
      <c r="M3183">
        <v>0</v>
      </c>
      <c r="N3183">
        <v>0</v>
      </c>
      <c r="O3183" t="s">
        <v>2003</v>
      </c>
      <c r="R3183">
        <v>0</v>
      </c>
      <c r="S3183" t="s">
        <v>271</v>
      </c>
      <c r="AA3183" t="s">
        <v>1613</v>
      </c>
      <c r="AC3183">
        <v>1</v>
      </c>
      <c r="AE3183">
        <v>1</v>
      </c>
      <c r="AF3183" t="s">
        <v>271</v>
      </c>
    </row>
    <row r="3184" spans="1:32" hidden="1" x14ac:dyDescent="0.25">
      <c r="A3184" t="str">
        <f t="array" ref="A3184">IF(COUNT(SEARCH(RubriekenHistorisch,CONCATENATE(P3183,U3183,AB3183,AH3183))),"t","f")</f>
        <v>f</v>
      </c>
      <c r="B3184" t="str">
        <f t="shared" si="149"/>
        <v>f</v>
      </c>
      <c r="C3184" t="str">
        <f t="shared" si="150"/>
        <v>f</v>
      </c>
      <c r="D3184" t="str">
        <f t="shared" si="151"/>
        <v>f</v>
      </c>
      <c r="E3184" t="str">
        <f>IF(COUNT(SEARCH({"04.","05.","09.","12."},CONCATENATE(P3183,U3183,AB3183,AH3183))),"t","f")</f>
        <v>f</v>
      </c>
      <c r="F3184" t="str">
        <f t="array" ref="F3184">IF(COUNT(SEARCH(HistorischeRubrieken,CONCATENATE(P3183,U3183,AB3183,AH3183))),"t","f")</f>
        <v>f</v>
      </c>
      <c r="G3184">
        <v>1</v>
      </c>
      <c r="H3184">
        <v>510083</v>
      </c>
      <c r="I3184" t="s">
        <v>2107</v>
      </c>
      <c r="J3184">
        <v>19980501</v>
      </c>
      <c r="K3184">
        <v>20010401</v>
      </c>
      <c r="M3184">
        <v>0</v>
      </c>
      <c r="N3184">
        <v>0</v>
      </c>
      <c r="O3184" t="s">
        <v>1992</v>
      </c>
      <c r="R3184">
        <v>0</v>
      </c>
      <c r="S3184" t="s">
        <v>271</v>
      </c>
      <c r="AA3184" t="s">
        <v>1993</v>
      </c>
      <c r="AC3184">
        <v>1</v>
      </c>
      <c r="AE3184">
        <v>1</v>
      </c>
      <c r="AF3184" t="s">
        <v>271</v>
      </c>
    </row>
    <row r="3185" spans="1:32" hidden="1" x14ac:dyDescent="0.25">
      <c r="A3185" t="str">
        <f t="array" ref="A3185">IF(COUNT(SEARCH(RubriekenHistorisch,CONCATENATE(P3184,U3184,AB3184,AH3184))),"t","f")</f>
        <v>f</v>
      </c>
      <c r="B3185" t="str">
        <f t="shared" si="149"/>
        <v>f</v>
      </c>
      <c r="C3185" t="str">
        <f t="shared" si="150"/>
        <v>f</v>
      </c>
      <c r="D3185" t="str">
        <f t="shared" si="151"/>
        <v>f</v>
      </c>
      <c r="E3185" t="str">
        <f>IF(COUNT(SEARCH({"04.","05.","09.","12."},CONCATENATE(P3184,U3184,AB3184,AH3184))),"t","f")</f>
        <v>f</v>
      </c>
      <c r="F3185" t="str">
        <f t="array" ref="F3185">IF(COUNT(SEARCH(HistorischeRubrieken,CONCATENATE(P3184,U3184,AB3184,AH3184))),"t","f")</f>
        <v>f</v>
      </c>
      <c r="G3185">
        <v>2</v>
      </c>
      <c r="H3185">
        <v>510083</v>
      </c>
      <c r="I3185" t="s">
        <v>2107</v>
      </c>
      <c r="J3185">
        <v>20010401</v>
      </c>
      <c r="K3185">
        <v>20071201</v>
      </c>
      <c r="M3185">
        <v>0</v>
      </c>
      <c r="N3185">
        <v>0</v>
      </c>
      <c r="O3185" t="s">
        <v>1994</v>
      </c>
      <c r="R3185">
        <v>0</v>
      </c>
      <c r="S3185" t="s">
        <v>271</v>
      </c>
      <c r="AA3185" t="s">
        <v>1995</v>
      </c>
      <c r="AC3185">
        <v>1</v>
      </c>
      <c r="AE3185">
        <v>1</v>
      </c>
      <c r="AF3185" t="s">
        <v>271</v>
      </c>
    </row>
    <row r="3186" spans="1:32" hidden="1" x14ac:dyDescent="0.25">
      <c r="A3186" t="str">
        <f t="array" ref="A3186">IF(COUNT(SEARCH(RubriekenHistorisch,CONCATENATE(P3185,U3185,AB3185,AH3185))),"t","f")</f>
        <v>f</v>
      </c>
      <c r="B3186" t="str">
        <f t="shared" si="149"/>
        <v>f</v>
      </c>
      <c r="C3186" t="str">
        <f t="shared" si="150"/>
        <v>f</v>
      </c>
      <c r="D3186" t="str">
        <f t="shared" si="151"/>
        <v>f</v>
      </c>
      <c r="E3186" t="str">
        <f>IF(COUNT(SEARCH({"04.","05.","09.","12."},CONCATENATE(P3185,U3185,AB3185,AH3185))),"t","f")</f>
        <v>f</v>
      </c>
      <c r="F3186" t="str">
        <f t="array" ref="F3186">IF(COUNT(SEARCH(HistorischeRubrieken,CONCATENATE(P3185,U3185,AB3185,AH3185))),"t","f")</f>
        <v>f</v>
      </c>
      <c r="G3186">
        <v>3</v>
      </c>
      <c r="H3186">
        <v>510083</v>
      </c>
      <c r="I3186" t="s">
        <v>2107</v>
      </c>
      <c r="J3186">
        <v>20071201</v>
      </c>
      <c r="K3186">
        <v>20100201</v>
      </c>
      <c r="M3186">
        <v>0</v>
      </c>
      <c r="N3186">
        <v>0</v>
      </c>
      <c r="O3186" t="s">
        <v>1996</v>
      </c>
      <c r="R3186">
        <v>0</v>
      </c>
      <c r="S3186" t="s">
        <v>271</v>
      </c>
      <c r="AA3186" t="s">
        <v>1997</v>
      </c>
      <c r="AC3186">
        <v>1</v>
      </c>
      <c r="AE3186">
        <v>1</v>
      </c>
      <c r="AF3186" t="s">
        <v>271</v>
      </c>
    </row>
    <row r="3187" spans="1:32" hidden="1" x14ac:dyDescent="0.25">
      <c r="A3187" t="str">
        <f t="array" ref="A3187">IF(COUNT(SEARCH(RubriekenHistorisch,CONCATENATE(P3186,U3186,AB3186,AH3186))),"t","f")</f>
        <v>f</v>
      </c>
      <c r="B3187" t="str">
        <f t="shared" si="149"/>
        <v>f</v>
      </c>
      <c r="C3187" t="str">
        <f t="shared" si="150"/>
        <v>f</v>
      </c>
      <c r="D3187" t="str">
        <f t="shared" si="151"/>
        <v>f</v>
      </c>
      <c r="E3187" t="str">
        <f>IF(COUNT(SEARCH({"04.","05.","09.","12."},CONCATENATE(P3186,U3186,AB3186,AH3186))),"t","f")</f>
        <v>f</v>
      </c>
      <c r="F3187" t="str">
        <f t="array" ref="F3187">IF(COUNT(SEARCH(HistorischeRubrieken,CONCATENATE(P3186,U3186,AB3186,AH3186))),"t","f")</f>
        <v>f</v>
      </c>
      <c r="G3187">
        <v>4</v>
      </c>
      <c r="H3187">
        <v>510083</v>
      </c>
      <c r="I3187" t="s">
        <v>2107</v>
      </c>
      <c r="J3187">
        <v>20100201</v>
      </c>
      <c r="K3187">
        <v>20120115</v>
      </c>
      <c r="M3187">
        <v>0</v>
      </c>
      <c r="N3187">
        <v>0</v>
      </c>
      <c r="O3187" t="s">
        <v>1996</v>
      </c>
      <c r="R3187">
        <v>0</v>
      </c>
      <c r="S3187" t="s">
        <v>271</v>
      </c>
      <c r="AA3187" t="s">
        <v>1998</v>
      </c>
      <c r="AC3187">
        <v>1</v>
      </c>
      <c r="AE3187">
        <v>1</v>
      </c>
      <c r="AF3187" t="s">
        <v>271</v>
      </c>
    </row>
    <row r="3188" spans="1:32" hidden="1" x14ac:dyDescent="0.25">
      <c r="A3188" t="str">
        <f t="array" ref="A3188">IF(COUNT(SEARCH(RubriekenHistorisch,CONCATENATE(P3187,U3187,AB3187,AH3187))),"t","f")</f>
        <v>f</v>
      </c>
      <c r="B3188" t="str">
        <f t="shared" si="149"/>
        <v>f</v>
      </c>
      <c r="C3188" t="str">
        <f t="shared" si="150"/>
        <v>f</v>
      </c>
      <c r="D3188" t="str">
        <f t="shared" si="151"/>
        <v>f</v>
      </c>
      <c r="E3188" t="str">
        <f>IF(COUNT(SEARCH({"04.","05.","09.","12."},CONCATENATE(P3187,U3187,AB3187,AH3187))),"t","f")</f>
        <v>f</v>
      </c>
      <c r="F3188" t="str">
        <f t="array" ref="F3188">IF(COUNT(SEARCH(HistorischeRubrieken,CONCATENATE(P3187,U3187,AB3187,AH3187))),"t","f")</f>
        <v>f</v>
      </c>
      <c r="G3188">
        <v>5</v>
      </c>
      <c r="H3188">
        <v>510083</v>
      </c>
      <c r="I3188" t="s">
        <v>2107</v>
      </c>
      <c r="J3188">
        <v>20120115</v>
      </c>
      <c r="K3188">
        <v>20120116</v>
      </c>
      <c r="M3188">
        <v>0</v>
      </c>
      <c r="N3188">
        <v>0</v>
      </c>
      <c r="O3188" t="s">
        <v>1999</v>
      </c>
      <c r="R3188">
        <v>0</v>
      </c>
      <c r="S3188" t="s">
        <v>271</v>
      </c>
      <c r="AA3188" t="s">
        <v>2000</v>
      </c>
      <c r="AC3188">
        <v>1</v>
      </c>
      <c r="AE3188">
        <v>1</v>
      </c>
      <c r="AF3188" t="s">
        <v>271</v>
      </c>
    </row>
    <row r="3189" spans="1:32" hidden="1" x14ac:dyDescent="0.25">
      <c r="A3189" t="str">
        <f t="array" ref="A3189">IF(COUNT(SEARCH(RubriekenHistorisch,CONCATENATE(P3188,U3188,AB3188,AH3188))),"t","f")</f>
        <v>f</v>
      </c>
      <c r="B3189" t="str">
        <f t="shared" si="149"/>
        <v>f</v>
      </c>
      <c r="C3189" t="str">
        <f t="shared" si="150"/>
        <v>f</v>
      </c>
      <c r="D3189" t="str">
        <f t="shared" si="151"/>
        <v>f</v>
      </c>
      <c r="E3189" t="str">
        <f>IF(COUNT(SEARCH({"04.","05.","09.","12."},CONCATENATE(P3188,U3188,AB3188,AH3188))),"t","f")</f>
        <v>f</v>
      </c>
      <c r="F3189" t="str">
        <f t="array" ref="F3189">IF(COUNT(SEARCH(HistorischeRubrieken,CONCATENATE(P3188,U3188,AB3188,AH3188))),"t","f")</f>
        <v>f</v>
      </c>
      <c r="G3189">
        <v>6</v>
      </c>
      <c r="H3189">
        <v>510083</v>
      </c>
      <c r="I3189" t="s">
        <v>2107</v>
      </c>
      <c r="J3189">
        <v>20120116</v>
      </c>
      <c r="K3189">
        <v>20120820</v>
      </c>
      <c r="M3189">
        <v>0</v>
      </c>
      <c r="N3189">
        <v>0</v>
      </c>
      <c r="O3189" t="s">
        <v>2001</v>
      </c>
      <c r="R3189">
        <v>0</v>
      </c>
      <c r="S3189" t="s">
        <v>271</v>
      </c>
      <c r="AA3189" t="s">
        <v>2000</v>
      </c>
      <c r="AC3189">
        <v>1</v>
      </c>
      <c r="AE3189">
        <v>1</v>
      </c>
      <c r="AF3189" t="s">
        <v>271</v>
      </c>
    </row>
    <row r="3190" spans="1:32" hidden="1" x14ac:dyDescent="0.25">
      <c r="A3190" t="str">
        <f t="array" ref="A3190">IF(COUNT(SEARCH(RubriekenHistorisch,CONCATENATE(P3189,U3189,AB3189,AH3189))),"t","f")</f>
        <v>f</v>
      </c>
      <c r="B3190" t="str">
        <f t="shared" si="149"/>
        <v>f</v>
      </c>
      <c r="C3190" t="str">
        <f t="shared" si="150"/>
        <v>f</v>
      </c>
      <c r="D3190" t="str">
        <f t="shared" si="151"/>
        <v>f</v>
      </c>
      <c r="E3190" t="str">
        <f>IF(COUNT(SEARCH({"04.","05.","09.","12."},CONCATENATE(P3189,U3189,AB3189,AH3189))),"t","f")</f>
        <v>f</v>
      </c>
      <c r="F3190" t="str">
        <f t="array" ref="F3190">IF(COUNT(SEARCH(HistorischeRubrieken,CONCATENATE(P3189,U3189,AB3189,AH3189))),"t","f")</f>
        <v>f</v>
      </c>
      <c r="G3190">
        <v>7</v>
      </c>
      <c r="H3190">
        <v>510083</v>
      </c>
      <c r="I3190" t="s">
        <v>2107</v>
      </c>
      <c r="J3190">
        <v>20120820</v>
      </c>
      <c r="K3190">
        <v>20130101</v>
      </c>
      <c r="M3190">
        <v>0</v>
      </c>
      <c r="N3190">
        <v>0</v>
      </c>
      <c r="O3190" t="s">
        <v>2001</v>
      </c>
      <c r="R3190">
        <v>0</v>
      </c>
      <c r="S3190" t="s">
        <v>271</v>
      </c>
      <c r="AA3190" t="s">
        <v>2000</v>
      </c>
      <c r="AC3190">
        <v>1</v>
      </c>
      <c r="AE3190">
        <v>1</v>
      </c>
      <c r="AF3190" t="s">
        <v>271</v>
      </c>
    </row>
    <row r="3191" spans="1:32" hidden="1" x14ac:dyDescent="0.25">
      <c r="A3191" t="str">
        <f t="array" ref="A3191">IF(COUNT(SEARCH(RubriekenHistorisch,CONCATENATE(P3190,U3190,AB3190,AH3190))),"t","f")</f>
        <v>f</v>
      </c>
      <c r="B3191" t="str">
        <f t="shared" si="149"/>
        <v>f</v>
      </c>
      <c r="C3191" t="str">
        <f t="shared" si="150"/>
        <v>f</v>
      </c>
      <c r="D3191" t="str">
        <f t="shared" si="151"/>
        <v>f</v>
      </c>
      <c r="E3191" t="str">
        <f>IF(COUNT(SEARCH({"04.","05.","09.","12."},CONCATENATE(P3190,U3190,AB3190,AH3190))),"t","f")</f>
        <v>f</v>
      </c>
      <c r="F3191" t="str">
        <f t="array" ref="F3191">IF(COUNT(SEARCH(HistorischeRubrieken,CONCATENATE(P3190,U3190,AB3190,AH3190))),"t","f")</f>
        <v>f</v>
      </c>
      <c r="G3191">
        <v>8</v>
      </c>
      <c r="H3191">
        <v>510083</v>
      </c>
      <c r="I3191" t="s">
        <v>2107</v>
      </c>
      <c r="J3191">
        <v>20130101</v>
      </c>
      <c r="K3191">
        <v>20130201</v>
      </c>
      <c r="M3191">
        <v>0</v>
      </c>
      <c r="N3191">
        <v>0</v>
      </c>
      <c r="U3191" t="s">
        <v>2108</v>
      </c>
      <c r="V3191">
        <v>2</v>
      </c>
      <c r="W3191">
        <v>0</v>
      </c>
      <c r="X3191">
        <v>20130122</v>
      </c>
      <c r="Y3191">
        <v>0</v>
      </c>
      <c r="Z3191" t="s">
        <v>271</v>
      </c>
    </row>
    <row r="3192" spans="1:32" hidden="1" x14ac:dyDescent="0.25">
      <c r="A3192" t="str">
        <f t="array" ref="A3192">IF(COUNT(SEARCH(RubriekenHistorisch,CONCATENATE(P3191,U3191,AB3191,AH3191))),"t","f")</f>
        <v>f</v>
      </c>
      <c r="B3192" t="str">
        <f t="shared" si="149"/>
        <v>f</v>
      </c>
      <c r="C3192" t="str">
        <f t="shared" si="150"/>
        <v>t</v>
      </c>
      <c r="D3192" t="str">
        <f t="shared" si="151"/>
        <v>f</v>
      </c>
      <c r="E3192" t="str">
        <f>IF(COUNT(SEARCH({"04.","05.","09.","12."},CONCATENATE(P3191,U3191,AB3191,AH3191))),"t","f")</f>
        <v>f</v>
      </c>
      <c r="F3192" t="str">
        <f t="array" ref="F3192">IF(COUNT(SEARCH(HistorischeRubrieken,CONCATENATE(P3191,U3191,AB3191,AH3191))),"t","f")</f>
        <v>f</v>
      </c>
      <c r="G3192">
        <v>1</v>
      </c>
      <c r="H3192">
        <v>510084</v>
      </c>
      <c r="I3192" t="s">
        <v>2109</v>
      </c>
      <c r="J3192">
        <v>19980501</v>
      </c>
      <c r="K3192">
        <v>20010401</v>
      </c>
      <c r="M3192">
        <v>0</v>
      </c>
      <c r="N3192">
        <v>0</v>
      </c>
      <c r="O3192" t="s">
        <v>1992</v>
      </c>
      <c r="R3192">
        <v>0</v>
      </c>
      <c r="S3192" t="s">
        <v>271</v>
      </c>
      <c r="AA3192" t="s">
        <v>1993</v>
      </c>
      <c r="AC3192">
        <v>1</v>
      </c>
      <c r="AE3192">
        <v>1</v>
      </c>
      <c r="AF3192" t="s">
        <v>271</v>
      </c>
    </row>
    <row r="3193" spans="1:32" hidden="1" x14ac:dyDescent="0.25">
      <c r="A3193" t="str">
        <f t="array" ref="A3193">IF(COUNT(SEARCH(RubriekenHistorisch,CONCATENATE(P3192,U3192,AB3192,AH3192))),"t","f")</f>
        <v>f</v>
      </c>
      <c r="B3193" t="str">
        <f t="shared" si="149"/>
        <v>f</v>
      </c>
      <c r="C3193" t="str">
        <f t="shared" si="150"/>
        <v>f</v>
      </c>
      <c r="D3193" t="str">
        <f t="shared" si="151"/>
        <v>f</v>
      </c>
      <c r="E3193" t="str">
        <f>IF(COUNT(SEARCH({"04.","05.","09.","12."},CONCATENATE(P3192,U3192,AB3192,AH3192))),"t","f")</f>
        <v>f</v>
      </c>
      <c r="F3193" t="str">
        <f t="array" ref="F3193">IF(COUNT(SEARCH(HistorischeRubrieken,CONCATENATE(P3192,U3192,AB3192,AH3192))),"t","f")</f>
        <v>f</v>
      </c>
      <c r="G3193">
        <v>2</v>
      </c>
      <c r="H3193">
        <v>510084</v>
      </c>
      <c r="I3193" t="s">
        <v>2109</v>
      </c>
      <c r="J3193">
        <v>20010401</v>
      </c>
      <c r="K3193">
        <v>20020101</v>
      </c>
      <c r="M3193">
        <v>0</v>
      </c>
      <c r="N3193">
        <v>0</v>
      </c>
      <c r="O3193" t="s">
        <v>1994</v>
      </c>
      <c r="R3193">
        <v>0</v>
      </c>
      <c r="S3193" t="s">
        <v>271</v>
      </c>
      <c r="AA3193" t="s">
        <v>1995</v>
      </c>
      <c r="AC3193">
        <v>1</v>
      </c>
      <c r="AE3193">
        <v>1</v>
      </c>
      <c r="AF3193" t="s">
        <v>271</v>
      </c>
    </row>
    <row r="3194" spans="1:32" hidden="1" x14ac:dyDescent="0.25">
      <c r="A3194" t="str">
        <f t="array" ref="A3194">IF(COUNT(SEARCH(RubriekenHistorisch,CONCATENATE(P3193,U3193,AB3193,AH3193))),"t","f")</f>
        <v>f</v>
      </c>
      <c r="B3194" t="str">
        <f t="shared" si="149"/>
        <v>f</v>
      </c>
      <c r="C3194" t="str">
        <f t="shared" si="150"/>
        <v>f</v>
      </c>
      <c r="D3194" t="str">
        <f t="shared" si="151"/>
        <v>f</v>
      </c>
      <c r="E3194" t="str">
        <f>IF(COUNT(SEARCH({"04.","05.","09.","12."},CONCATENATE(P3193,U3193,AB3193,AH3193))),"t","f")</f>
        <v>f</v>
      </c>
      <c r="F3194" t="str">
        <f t="array" ref="F3194">IF(COUNT(SEARCH(HistorischeRubrieken,CONCATENATE(P3193,U3193,AB3193,AH3193))),"t","f")</f>
        <v>f</v>
      </c>
      <c r="G3194">
        <v>3</v>
      </c>
      <c r="H3194">
        <v>510084</v>
      </c>
      <c r="I3194" t="s">
        <v>2110</v>
      </c>
      <c r="J3194">
        <v>20020101</v>
      </c>
      <c r="K3194">
        <v>20071201</v>
      </c>
      <c r="M3194">
        <v>0</v>
      </c>
      <c r="N3194">
        <v>0</v>
      </c>
      <c r="O3194" t="s">
        <v>1994</v>
      </c>
      <c r="R3194">
        <v>0</v>
      </c>
      <c r="S3194" t="s">
        <v>271</v>
      </c>
      <c r="AA3194" t="s">
        <v>1995</v>
      </c>
      <c r="AC3194">
        <v>1</v>
      </c>
      <c r="AE3194">
        <v>1</v>
      </c>
      <c r="AF3194" t="s">
        <v>271</v>
      </c>
    </row>
    <row r="3195" spans="1:32" hidden="1" x14ac:dyDescent="0.25">
      <c r="A3195" t="str">
        <f t="array" ref="A3195">IF(COUNT(SEARCH(RubriekenHistorisch,CONCATENATE(P3194,U3194,AB3194,AH3194))),"t","f")</f>
        <v>f</v>
      </c>
      <c r="B3195" t="str">
        <f t="shared" si="149"/>
        <v>f</v>
      </c>
      <c r="C3195" t="str">
        <f t="shared" si="150"/>
        <v>f</v>
      </c>
      <c r="D3195" t="str">
        <f t="shared" si="151"/>
        <v>f</v>
      </c>
      <c r="E3195" t="str">
        <f>IF(COUNT(SEARCH({"04.","05.","09.","12."},CONCATENATE(P3194,U3194,AB3194,AH3194))),"t","f")</f>
        <v>f</v>
      </c>
      <c r="F3195" t="str">
        <f t="array" ref="F3195">IF(COUNT(SEARCH(HistorischeRubrieken,CONCATENATE(P3194,U3194,AB3194,AH3194))),"t","f")</f>
        <v>f</v>
      </c>
      <c r="G3195">
        <v>4</v>
      </c>
      <c r="H3195">
        <v>510084</v>
      </c>
      <c r="I3195" t="s">
        <v>2110</v>
      </c>
      <c r="J3195">
        <v>20071201</v>
      </c>
      <c r="K3195">
        <v>20100201</v>
      </c>
      <c r="M3195">
        <v>0</v>
      </c>
      <c r="N3195">
        <v>0</v>
      </c>
      <c r="O3195" t="s">
        <v>1996</v>
      </c>
      <c r="R3195">
        <v>0</v>
      </c>
      <c r="S3195" t="s">
        <v>271</v>
      </c>
      <c r="AA3195" t="s">
        <v>1997</v>
      </c>
      <c r="AC3195">
        <v>1</v>
      </c>
      <c r="AE3195">
        <v>1</v>
      </c>
      <c r="AF3195" t="s">
        <v>271</v>
      </c>
    </row>
    <row r="3196" spans="1:32" hidden="1" x14ac:dyDescent="0.25">
      <c r="A3196" t="str">
        <f t="array" ref="A3196">IF(COUNT(SEARCH(RubriekenHistorisch,CONCATENATE(P3195,U3195,AB3195,AH3195))),"t","f")</f>
        <v>f</v>
      </c>
      <c r="B3196" t="str">
        <f t="shared" si="149"/>
        <v>f</v>
      </c>
      <c r="C3196" t="str">
        <f t="shared" si="150"/>
        <v>f</v>
      </c>
      <c r="D3196" t="str">
        <f t="shared" si="151"/>
        <v>f</v>
      </c>
      <c r="E3196" t="str">
        <f>IF(COUNT(SEARCH({"04.","05.","09.","12."},CONCATENATE(P3195,U3195,AB3195,AH3195))),"t","f")</f>
        <v>f</v>
      </c>
      <c r="F3196" t="str">
        <f t="array" ref="F3196">IF(COUNT(SEARCH(HistorischeRubrieken,CONCATENATE(P3195,U3195,AB3195,AH3195))),"t","f")</f>
        <v>f</v>
      </c>
      <c r="G3196">
        <v>5</v>
      </c>
      <c r="H3196">
        <v>510084</v>
      </c>
      <c r="I3196" t="s">
        <v>2110</v>
      </c>
      <c r="J3196">
        <v>20100201</v>
      </c>
      <c r="K3196">
        <v>20120115</v>
      </c>
      <c r="M3196">
        <v>0</v>
      </c>
      <c r="N3196">
        <v>0</v>
      </c>
      <c r="O3196" t="s">
        <v>1996</v>
      </c>
      <c r="R3196">
        <v>0</v>
      </c>
      <c r="S3196" t="s">
        <v>271</v>
      </c>
      <c r="AA3196" t="s">
        <v>1998</v>
      </c>
      <c r="AC3196">
        <v>1</v>
      </c>
      <c r="AE3196">
        <v>1</v>
      </c>
      <c r="AF3196" t="s">
        <v>271</v>
      </c>
    </row>
    <row r="3197" spans="1:32" hidden="1" x14ac:dyDescent="0.25">
      <c r="A3197" t="str">
        <f t="array" ref="A3197">IF(COUNT(SEARCH(RubriekenHistorisch,CONCATENATE(P3196,U3196,AB3196,AH3196))),"t","f")</f>
        <v>f</v>
      </c>
      <c r="B3197" t="str">
        <f t="shared" si="149"/>
        <v>f</v>
      </c>
      <c r="C3197" t="str">
        <f t="shared" si="150"/>
        <v>f</v>
      </c>
      <c r="D3197" t="str">
        <f t="shared" si="151"/>
        <v>f</v>
      </c>
      <c r="E3197" t="str">
        <f>IF(COUNT(SEARCH({"04.","05.","09.","12."},CONCATENATE(P3196,U3196,AB3196,AH3196))),"t","f")</f>
        <v>f</v>
      </c>
      <c r="F3197" t="str">
        <f t="array" ref="F3197">IF(COUNT(SEARCH(HistorischeRubrieken,CONCATENATE(P3196,U3196,AB3196,AH3196))),"t","f")</f>
        <v>f</v>
      </c>
      <c r="G3197">
        <v>6</v>
      </c>
      <c r="H3197">
        <v>510084</v>
      </c>
      <c r="I3197" t="s">
        <v>2110</v>
      </c>
      <c r="J3197">
        <v>20120115</v>
      </c>
      <c r="K3197">
        <v>20120116</v>
      </c>
      <c r="M3197">
        <v>0</v>
      </c>
      <c r="N3197">
        <v>0</v>
      </c>
      <c r="O3197" t="s">
        <v>1999</v>
      </c>
      <c r="R3197">
        <v>0</v>
      </c>
      <c r="S3197" t="s">
        <v>271</v>
      </c>
      <c r="AA3197" t="s">
        <v>2000</v>
      </c>
      <c r="AC3197">
        <v>1</v>
      </c>
      <c r="AE3197">
        <v>1</v>
      </c>
      <c r="AF3197" t="s">
        <v>271</v>
      </c>
    </row>
    <row r="3198" spans="1:32" hidden="1" x14ac:dyDescent="0.25">
      <c r="A3198" t="str">
        <f t="array" ref="A3198">IF(COUNT(SEARCH(RubriekenHistorisch,CONCATENATE(P3197,U3197,AB3197,AH3197))),"t","f")</f>
        <v>f</v>
      </c>
      <c r="B3198" t="str">
        <f t="shared" si="149"/>
        <v>f</v>
      </c>
      <c r="C3198" t="str">
        <f t="shared" si="150"/>
        <v>f</v>
      </c>
      <c r="D3198" t="str">
        <f t="shared" si="151"/>
        <v>f</v>
      </c>
      <c r="E3198" t="str">
        <f>IF(COUNT(SEARCH({"04.","05.","09.","12."},CONCATENATE(P3197,U3197,AB3197,AH3197))),"t","f")</f>
        <v>f</v>
      </c>
      <c r="F3198" t="str">
        <f t="array" ref="F3198">IF(COUNT(SEARCH(HistorischeRubrieken,CONCATENATE(P3197,U3197,AB3197,AH3197))),"t","f")</f>
        <v>f</v>
      </c>
      <c r="G3198">
        <v>7</v>
      </c>
      <c r="H3198">
        <v>510084</v>
      </c>
      <c r="I3198" t="s">
        <v>2110</v>
      </c>
      <c r="J3198">
        <v>20120116</v>
      </c>
      <c r="K3198">
        <v>20120820</v>
      </c>
      <c r="M3198">
        <v>0</v>
      </c>
      <c r="N3198">
        <v>0</v>
      </c>
      <c r="O3198" t="s">
        <v>2001</v>
      </c>
      <c r="R3198">
        <v>0</v>
      </c>
      <c r="S3198" t="s">
        <v>271</v>
      </c>
      <c r="AA3198" t="s">
        <v>2000</v>
      </c>
      <c r="AC3198">
        <v>1</v>
      </c>
      <c r="AE3198">
        <v>1</v>
      </c>
      <c r="AF3198" t="s">
        <v>271</v>
      </c>
    </row>
    <row r="3199" spans="1:32" hidden="1" x14ac:dyDescent="0.25">
      <c r="A3199" t="str">
        <f t="array" ref="A3199">IF(COUNT(SEARCH(RubriekenHistorisch,CONCATENATE(P3198,U3198,AB3198,AH3198))),"t","f")</f>
        <v>f</v>
      </c>
      <c r="B3199" t="str">
        <f t="shared" si="149"/>
        <v>f</v>
      </c>
      <c r="C3199" t="str">
        <f t="shared" si="150"/>
        <v>f</v>
      </c>
      <c r="D3199" t="str">
        <f t="shared" si="151"/>
        <v>f</v>
      </c>
      <c r="E3199" t="str">
        <f>IF(COUNT(SEARCH({"04.","05.","09.","12."},CONCATENATE(P3198,U3198,AB3198,AH3198))),"t","f")</f>
        <v>f</v>
      </c>
      <c r="F3199" t="str">
        <f t="array" ref="F3199">IF(COUNT(SEARCH(HistorischeRubrieken,CONCATENATE(P3198,U3198,AB3198,AH3198))),"t","f")</f>
        <v>f</v>
      </c>
      <c r="G3199">
        <v>8</v>
      </c>
      <c r="H3199">
        <v>510084</v>
      </c>
      <c r="I3199" t="s">
        <v>2110</v>
      </c>
      <c r="J3199">
        <v>20120820</v>
      </c>
      <c r="K3199">
        <v>20140401</v>
      </c>
      <c r="M3199">
        <v>0</v>
      </c>
      <c r="N3199">
        <v>0</v>
      </c>
      <c r="O3199" t="s">
        <v>2001</v>
      </c>
      <c r="R3199">
        <v>0</v>
      </c>
      <c r="S3199" t="s">
        <v>271</v>
      </c>
      <c r="AA3199" t="s">
        <v>2000</v>
      </c>
      <c r="AC3199">
        <v>1</v>
      </c>
      <c r="AE3199">
        <v>1</v>
      </c>
      <c r="AF3199" t="s">
        <v>271</v>
      </c>
    </row>
    <row r="3200" spans="1:32" hidden="1" x14ac:dyDescent="0.25">
      <c r="A3200" t="str">
        <f t="array" ref="A3200">IF(COUNT(SEARCH(RubriekenHistorisch,CONCATENATE(P3199,U3199,AB3199,AH3199))),"t","f")</f>
        <v>f</v>
      </c>
      <c r="B3200" t="str">
        <f t="shared" si="149"/>
        <v>f</v>
      </c>
      <c r="C3200" t="str">
        <f t="shared" si="150"/>
        <v>f</v>
      </c>
      <c r="D3200" t="str">
        <f t="shared" si="151"/>
        <v>f</v>
      </c>
      <c r="E3200" t="str">
        <f>IF(COUNT(SEARCH({"04.","05.","09.","12."},CONCATENATE(P3199,U3199,AB3199,AH3199))),"t","f")</f>
        <v>f</v>
      </c>
      <c r="F3200" t="str">
        <f t="array" ref="F3200">IF(COUNT(SEARCH(HistorischeRubrieken,CONCATENATE(P3199,U3199,AB3199,AH3199))),"t","f")</f>
        <v>f</v>
      </c>
      <c r="G3200">
        <v>9</v>
      </c>
      <c r="H3200">
        <v>510084</v>
      </c>
      <c r="I3200" t="s">
        <v>2110</v>
      </c>
      <c r="J3200">
        <v>20140401</v>
      </c>
      <c r="K3200">
        <v>20150801</v>
      </c>
      <c r="M3200">
        <v>0</v>
      </c>
      <c r="N3200">
        <v>0</v>
      </c>
      <c r="O3200" t="s">
        <v>2003</v>
      </c>
      <c r="R3200">
        <v>0</v>
      </c>
      <c r="S3200" t="s">
        <v>271</v>
      </c>
      <c r="AA3200" t="s">
        <v>1611</v>
      </c>
      <c r="AC3200">
        <v>1</v>
      </c>
      <c r="AE3200">
        <v>1</v>
      </c>
      <c r="AF3200" t="s">
        <v>271</v>
      </c>
    </row>
    <row r="3201" spans="1:32" x14ac:dyDescent="0.25">
      <c r="A3201" t="str">
        <f t="array" ref="A3201">IF(COUNT(SEARCH(RubriekenHistorisch,CONCATENATE(P3200,U3200,AB3200,AH3200))),"t","f")</f>
        <v>f</v>
      </c>
      <c r="B3201" t="str">
        <f t="shared" si="149"/>
        <v>f</v>
      </c>
      <c r="C3201" t="str">
        <f t="shared" si="150"/>
        <v>f</v>
      </c>
      <c r="D3201" t="str">
        <f t="shared" si="151"/>
        <v>f</v>
      </c>
      <c r="E3201" t="str">
        <f>IF(COUNT(SEARCH({"04.","05.","09.","12."},CONCATENATE(P3200,U3200,AB3200,AH3200))),"t","f")</f>
        <v>f</v>
      </c>
      <c r="F3201" t="str">
        <f t="array" ref="F3201">IF(COUNT(SEARCH(HistorischeRubrieken,CONCATENATE(P3200,U3200,AB3200,AH3200))),"t","f")</f>
        <v>f</v>
      </c>
      <c r="G3201">
        <v>10</v>
      </c>
      <c r="H3201">
        <v>510084</v>
      </c>
      <c r="I3201" t="s">
        <v>2110</v>
      </c>
      <c r="J3201">
        <v>20150801</v>
      </c>
      <c r="M3201">
        <v>0</v>
      </c>
      <c r="N3201">
        <v>0</v>
      </c>
      <c r="O3201" t="s">
        <v>2003</v>
      </c>
      <c r="R3201">
        <v>0</v>
      </c>
      <c r="S3201" t="s">
        <v>271</v>
      </c>
      <c r="AA3201" t="s">
        <v>1613</v>
      </c>
      <c r="AC3201">
        <v>1</v>
      </c>
      <c r="AE3201">
        <v>1</v>
      </c>
      <c r="AF3201" t="s">
        <v>271</v>
      </c>
    </row>
    <row r="3202" spans="1:32" hidden="1" x14ac:dyDescent="0.25">
      <c r="A3202" t="str">
        <f t="array" ref="A3202">IF(COUNT(SEARCH(RubriekenHistorisch,CONCATENATE(P3201,U3201,AB3201,AH3201))),"t","f")</f>
        <v>f</v>
      </c>
      <c r="B3202" t="str">
        <f t="shared" si="149"/>
        <v>f</v>
      </c>
      <c r="C3202" t="str">
        <f t="shared" si="150"/>
        <v>f</v>
      </c>
      <c r="D3202" t="str">
        <f t="shared" si="151"/>
        <v>f</v>
      </c>
      <c r="E3202" t="str">
        <f>IF(COUNT(SEARCH({"04.","05.","09.","12."},CONCATENATE(P3201,U3201,AB3201,AH3201))),"t","f")</f>
        <v>f</v>
      </c>
      <c r="F3202" t="str">
        <f t="array" ref="F3202">IF(COUNT(SEARCH(HistorischeRubrieken,CONCATENATE(P3201,U3201,AB3201,AH3201))),"t","f")</f>
        <v>f</v>
      </c>
      <c r="G3202">
        <v>1</v>
      </c>
      <c r="H3202">
        <v>510085</v>
      </c>
      <c r="I3202" t="s">
        <v>2111</v>
      </c>
      <c r="J3202">
        <v>19980501</v>
      </c>
      <c r="K3202">
        <v>20010101</v>
      </c>
      <c r="M3202">
        <v>0</v>
      </c>
      <c r="N3202">
        <v>0</v>
      </c>
      <c r="O3202" t="s">
        <v>1992</v>
      </c>
      <c r="R3202">
        <v>0</v>
      </c>
      <c r="S3202" t="s">
        <v>271</v>
      </c>
      <c r="AA3202" t="s">
        <v>1993</v>
      </c>
      <c r="AC3202">
        <v>1</v>
      </c>
      <c r="AE3202">
        <v>1</v>
      </c>
      <c r="AF3202" t="s">
        <v>271</v>
      </c>
    </row>
    <row r="3203" spans="1:32" hidden="1" x14ac:dyDescent="0.25">
      <c r="A3203" t="str">
        <f t="array" ref="A3203">IF(COUNT(SEARCH(RubriekenHistorisch,CONCATENATE(P3202,U3202,AB3202,AH3202))),"t","f")</f>
        <v>f</v>
      </c>
      <c r="B3203" t="str">
        <f t="shared" ref="B3203:B3266" si="152">IF(COUNT(SEARCH("07.66.20",CONCATENATE(P3202,U3202,AB3202,AH3202))),"t","f")</f>
        <v>f</v>
      </c>
      <c r="C3203" t="str">
        <f t="shared" ref="C3203:C3266" si="153">IF(COUNT(SEARCH("14.40.10",CONCATENATE(P3202,U3202,AB3202,AH3202))),"t","f")</f>
        <v>f</v>
      </c>
      <c r="D3203" t="str">
        <f t="shared" si="151"/>
        <v>f</v>
      </c>
      <c r="E3203" t="str">
        <f>IF(COUNT(SEARCH({"04.","05.","09.","12."},CONCATENATE(P3202,U3202,AB3202,AH3202))),"t","f")</f>
        <v>f</v>
      </c>
      <c r="F3203" t="str">
        <f t="array" ref="F3203">IF(COUNT(SEARCH(HistorischeRubrieken,CONCATENATE(P3202,U3202,AB3202,AH3202))),"t","f")</f>
        <v>f</v>
      </c>
      <c r="G3203">
        <v>1</v>
      </c>
      <c r="H3203">
        <v>510086</v>
      </c>
      <c r="I3203" t="s">
        <v>2112</v>
      </c>
      <c r="J3203">
        <v>20050901</v>
      </c>
      <c r="K3203">
        <v>20071201</v>
      </c>
      <c r="M3203">
        <v>0</v>
      </c>
      <c r="N3203">
        <v>0</v>
      </c>
      <c r="O3203" t="s">
        <v>1994</v>
      </c>
      <c r="R3203">
        <v>0</v>
      </c>
      <c r="S3203" t="s">
        <v>271</v>
      </c>
      <c r="AA3203" t="s">
        <v>1995</v>
      </c>
      <c r="AC3203">
        <v>1</v>
      </c>
      <c r="AE3203">
        <v>1</v>
      </c>
      <c r="AF3203" t="s">
        <v>271</v>
      </c>
    </row>
    <row r="3204" spans="1:32" hidden="1" x14ac:dyDescent="0.25">
      <c r="A3204" t="str">
        <f t="array" ref="A3204">IF(COUNT(SEARCH(RubriekenHistorisch,CONCATENATE(P3203,U3203,AB3203,AH3203))),"t","f")</f>
        <v>f</v>
      </c>
      <c r="B3204" t="str">
        <f t="shared" si="152"/>
        <v>f</v>
      </c>
      <c r="C3204" t="str">
        <f t="shared" si="153"/>
        <v>f</v>
      </c>
      <c r="D3204" t="str">
        <f t="shared" ref="D3204:D3267" si="154">IF(COUNT(SEARCH("- 0",CONCATENATE(P3203,U3203,AB3203,AH3203))),"t","f")</f>
        <v>f</v>
      </c>
      <c r="E3204" t="str">
        <f>IF(COUNT(SEARCH({"04.","05.","09.","12."},CONCATENATE(P3203,U3203,AB3203,AH3203))),"t","f")</f>
        <v>f</v>
      </c>
      <c r="F3204" t="str">
        <f t="array" ref="F3204">IF(COUNT(SEARCH(HistorischeRubrieken,CONCATENATE(P3203,U3203,AB3203,AH3203))),"t","f")</f>
        <v>f</v>
      </c>
      <c r="G3204">
        <v>2</v>
      </c>
      <c r="H3204">
        <v>510086</v>
      </c>
      <c r="I3204" t="s">
        <v>2112</v>
      </c>
      <c r="J3204">
        <v>20071201</v>
      </c>
      <c r="K3204">
        <v>20100201</v>
      </c>
      <c r="M3204">
        <v>0</v>
      </c>
      <c r="N3204">
        <v>0</v>
      </c>
      <c r="O3204" t="s">
        <v>1996</v>
      </c>
      <c r="R3204">
        <v>0</v>
      </c>
      <c r="S3204" t="s">
        <v>271</v>
      </c>
      <c r="AA3204" t="s">
        <v>1997</v>
      </c>
      <c r="AC3204">
        <v>1</v>
      </c>
      <c r="AE3204">
        <v>1</v>
      </c>
      <c r="AF3204" t="s">
        <v>271</v>
      </c>
    </row>
    <row r="3205" spans="1:32" hidden="1" x14ac:dyDescent="0.25">
      <c r="A3205" t="str">
        <f t="array" ref="A3205">IF(COUNT(SEARCH(RubriekenHistorisch,CONCATENATE(P3204,U3204,AB3204,AH3204))),"t","f")</f>
        <v>f</v>
      </c>
      <c r="B3205" t="str">
        <f t="shared" si="152"/>
        <v>f</v>
      </c>
      <c r="C3205" t="str">
        <f t="shared" si="153"/>
        <v>f</v>
      </c>
      <c r="D3205" t="str">
        <f t="shared" si="154"/>
        <v>f</v>
      </c>
      <c r="E3205" t="str">
        <f>IF(COUNT(SEARCH({"04.","05.","09.","12."},CONCATENATE(P3204,U3204,AB3204,AH3204))),"t","f")</f>
        <v>f</v>
      </c>
      <c r="F3205" t="str">
        <f t="array" ref="F3205">IF(COUNT(SEARCH(HistorischeRubrieken,CONCATENATE(P3204,U3204,AB3204,AH3204))),"t","f")</f>
        <v>f</v>
      </c>
      <c r="G3205">
        <v>3</v>
      </c>
      <c r="H3205">
        <v>510086</v>
      </c>
      <c r="I3205" t="s">
        <v>2112</v>
      </c>
      <c r="J3205">
        <v>20100201</v>
      </c>
      <c r="K3205">
        <v>20120115</v>
      </c>
      <c r="M3205">
        <v>0</v>
      </c>
      <c r="N3205">
        <v>0</v>
      </c>
      <c r="O3205" t="s">
        <v>1996</v>
      </c>
      <c r="R3205">
        <v>0</v>
      </c>
      <c r="S3205" t="s">
        <v>271</v>
      </c>
      <c r="AA3205" t="s">
        <v>1998</v>
      </c>
      <c r="AC3205">
        <v>1</v>
      </c>
      <c r="AE3205">
        <v>1</v>
      </c>
      <c r="AF3205" t="s">
        <v>271</v>
      </c>
    </row>
    <row r="3206" spans="1:32" hidden="1" x14ac:dyDescent="0.25">
      <c r="A3206" t="str">
        <f t="array" ref="A3206">IF(COUNT(SEARCH(RubriekenHistorisch,CONCATENATE(P3205,U3205,AB3205,AH3205))),"t","f")</f>
        <v>f</v>
      </c>
      <c r="B3206" t="str">
        <f t="shared" si="152"/>
        <v>f</v>
      </c>
      <c r="C3206" t="str">
        <f t="shared" si="153"/>
        <v>f</v>
      </c>
      <c r="D3206" t="str">
        <f t="shared" si="154"/>
        <v>f</v>
      </c>
      <c r="E3206" t="str">
        <f>IF(COUNT(SEARCH({"04.","05.","09.","12."},CONCATENATE(P3205,U3205,AB3205,AH3205))),"t","f")</f>
        <v>f</v>
      </c>
      <c r="F3206" t="str">
        <f t="array" ref="F3206">IF(COUNT(SEARCH(HistorischeRubrieken,CONCATENATE(P3205,U3205,AB3205,AH3205))),"t","f")</f>
        <v>f</v>
      </c>
      <c r="G3206">
        <v>4</v>
      </c>
      <c r="H3206">
        <v>510086</v>
      </c>
      <c r="I3206" t="s">
        <v>2112</v>
      </c>
      <c r="J3206">
        <v>20120115</v>
      </c>
      <c r="K3206">
        <v>20120116</v>
      </c>
      <c r="M3206">
        <v>0</v>
      </c>
      <c r="N3206">
        <v>0</v>
      </c>
      <c r="O3206" t="s">
        <v>1999</v>
      </c>
      <c r="R3206">
        <v>0</v>
      </c>
      <c r="S3206" t="s">
        <v>271</v>
      </c>
      <c r="AA3206" t="s">
        <v>2000</v>
      </c>
      <c r="AC3206">
        <v>1</v>
      </c>
      <c r="AE3206">
        <v>1</v>
      </c>
      <c r="AF3206" t="s">
        <v>271</v>
      </c>
    </row>
    <row r="3207" spans="1:32" hidden="1" x14ac:dyDescent="0.25">
      <c r="A3207" t="str">
        <f t="array" ref="A3207">IF(COUNT(SEARCH(RubriekenHistorisch,CONCATENATE(P3206,U3206,AB3206,AH3206))),"t","f")</f>
        <v>f</v>
      </c>
      <c r="B3207" t="str">
        <f t="shared" si="152"/>
        <v>f</v>
      </c>
      <c r="C3207" t="str">
        <f t="shared" si="153"/>
        <v>f</v>
      </c>
      <c r="D3207" t="str">
        <f t="shared" si="154"/>
        <v>f</v>
      </c>
      <c r="E3207" t="str">
        <f>IF(COUNT(SEARCH({"04.","05.","09.","12."},CONCATENATE(P3206,U3206,AB3206,AH3206))),"t","f")</f>
        <v>f</v>
      </c>
      <c r="F3207" t="str">
        <f t="array" ref="F3207">IF(COUNT(SEARCH(HistorischeRubrieken,CONCATENATE(P3206,U3206,AB3206,AH3206))),"t","f")</f>
        <v>f</v>
      </c>
      <c r="G3207">
        <v>5</v>
      </c>
      <c r="H3207">
        <v>510086</v>
      </c>
      <c r="I3207" t="s">
        <v>2112</v>
      </c>
      <c r="J3207">
        <v>20120116</v>
      </c>
      <c r="K3207">
        <v>20120903</v>
      </c>
      <c r="M3207">
        <v>0</v>
      </c>
      <c r="N3207">
        <v>0</v>
      </c>
      <c r="O3207" t="s">
        <v>2001</v>
      </c>
      <c r="R3207">
        <v>0</v>
      </c>
      <c r="S3207" t="s">
        <v>271</v>
      </c>
      <c r="AA3207" t="s">
        <v>2000</v>
      </c>
      <c r="AC3207">
        <v>1</v>
      </c>
      <c r="AE3207">
        <v>1</v>
      </c>
      <c r="AF3207" t="s">
        <v>271</v>
      </c>
    </row>
    <row r="3208" spans="1:32" hidden="1" x14ac:dyDescent="0.25">
      <c r="A3208" t="str">
        <f t="array" ref="A3208">IF(COUNT(SEARCH(RubriekenHistorisch,CONCATENATE(P3207,U3207,AB3207,AH3207))),"t","f")</f>
        <v>f</v>
      </c>
      <c r="B3208" t="str">
        <f t="shared" si="152"/>
        <v>f</v>
      </c>
      <c r="C3208" t="str">
        <f t="shared" si="153"/>
        <v>f</v>
      </c>
      <c r="D3208" t="str">
        <f t="shared" si="154"/>
        <v>f</v>
      </c>
      <c r="E3208" t="str">
        <f>IF(COUNT(SEARCH({"04.","05.","09.","12."},CONCATENATE(P3207,U3207,AB3207,AH3207))),"t","f")</f>
        <v>f</v>
      </c>
      <c r="F3208" t="str">
        <f t="array" ref="F3208">IF(COUNT(SEARCH(HistorischeRubrieken,CONCATENATE(P3207,U3207,AB3207,AH3207))),"t","f")</f>
        <v>f</v>
      </c>
      <c r="G3208">
        <v>6</v>
      </c>
      <c r="H3208">
        <v>510086</v>
      </c>
      <c r="I3208" t="s">
        <v>2112</v>
      </c>
      <c r="J3208">
        <v>20120903</v>
      </c>
      <c r="K3208">
        <v>20140401</v>
      </c>
      <c r="M3208">
        <v>0</v>
      </c>
      <c r="N3208">
        <v>0</v>
      </c>
      <c r="O3208" t="s">
        <v>2001</v>
      </c>
      <c r="R3208">
        <v>0</v>
      </c>
      <c r="S3208" t="s">
        <v>271</v>
      </c>
      <c r="AA3208" t="s">
        <v>2000</v>
      </c>
      <c r="AC3208">
        <v>1</v>
      </c>
      <c r="AE3208">
        <v>1</v>
      </c>
      <c r="AF3208" t="s">
        <v>271</v>
      </c>
    </row>
    <row r="3209" spans="1:32" hidden="1" x14ac:dyDescent="0.25">
      <c r="A3209" t="str">
        <f t="array" ref="A3209">IF(COUNT(SEARCH(RubriekenHistorisch,CONCATENATE(P3208,U3208,AB3208,AH3208))),"t","f")</f>
        <v>f</v>
      </c>
      <c r="B3209" t="str">
        <f t="shared" si="152"/>
        <v>f</v>
      </c>
      <c r="C3209" t="str">
        <f t="shared" si="153"/>
        <v>f</v>
      </c>
      <c r="D3209" t="str">
        <f t="shared" si="154"/>
        <v>f</v>
      </c>
      <c r="E3209" t="str">
        <f>IF(COUNT(SEARCH({"04.","05.","09.","12."},CONCATENATE(P3208,U3208,AB3208,AH3208))),"t","f")</f>
        <v>f</v>
      </c>
      <c r="F3209" t="str">
        <f t="array" ref="F3209">IF(COUNT(SEARCH(HistorischeRubrieken,CONCATENATE(P3208,U3208,AB3208,AH3208))),"t","f")</f>
        <v>f</v>
      </c>
      <c r="G3209">
        <v>7</v>
      </c>
      <c r="H3209">
        <v>510086</v>
      </c>
      <c r="I3209" t="s">
        <v>2112</v>
      </c>
      <c r="J3209">
        <v>20140401</v>
      </c>
      <c r="K3209">
        <v>20150801</v>
      </c>
      <c r="M3209">
        <v>0</v>
      </c>
      <c r="N3209">
        <v>0</v>
      </c>
      <c r="O3209" t="s">
        <v>2003</v>
      </c>
      <c r="R3209">
        <v>0</v>
      </c>
      <c r="S3209" t="s">
        <v>271</v>
      </c>
      <c r="AA3209" t="s">
        <v>1611</v>
      </c>
      <c r="AC3209">
        <v>1</v>
      </c>
      <c r="AE3209">
        <v>1</v>
      </c>
      <c r="AF3209" t="s">
        <v>271</v>
      </c>
    </row>
    <row r="3210" spans="1:32" x14ac:dyDescent="0.25">
      <c r="A3210" t="str">
        <f t="array" ref="A3210">IF(COUNT(SEARCH(RubriekenHistorisch,CONCATENATE(P3209,U3209,AB3209,AH3209))),"t","f")</f>
        <v>f</v>
      </c>
      <c r="B3210" t="str">
        <f t="shared" si="152"/>
        <v>f</v>
      </c>
      <c r="C3210" t="str">
        <f t="shared" si="153"/>
        <v>f</v>
      </c>
      <c r="D3210" t="str">
        <f t="shared" si="154"/>
        <v>f</v>
      </c>
      <c r="E3210" t="str">
        <f>IF(COUNT(SEARCH({"04.","05.","09.","12."},CONCATENATE(P3209,U3209,AB3209,AH3209))),"t","f")</f>
        <v>f</v>
      </c>
      <c r="F3210" t="str">
        <f t="array" ref="F3210">IF(COUNT(SEARCH(HistorischeRubrieken,CONCATENATE(P3209,U3209,AB3209,AH3209))),"t","f")</f>
        <v>f</v>
      </c>
      <c r="G3210">
        <v>8</v>
      </c>
      <c r="H3210">
        <v>510086</v>
      </c>
      <c r="I3210" t="s">
        <v>2112</v>
      </c>
      <c r="J3210">
        <v>20150801</v>
      </c>
      <c r="M3210">
        <v>0</v>
      </c>
      <c r="N3210">
        <v>0</v>
      </c>
      <c r="O3210" t="s">
        <v>2003</v>
      </c>
      <c r="R3210">
        <v>0</v>
      </c>
      <c r="S3210" t="s">
        <v>271</v>
      </c>
      <c r="AA3210" t="s">
        <v>1613</v>
      </c>
      <c r="AC3210">
        <v>1</v>
      </c>
      <c r="AE3210">
        <v>1</v>
      </c>
      <c r="AF3210" t="s">
        <v>271</v>
      </c>
    </row>
    <row r="3211" spans="1:32" hidden="1" x14ac:dyDescent="0.25">
      <c r="A3211" t="str">
        <f t="array" ref="A3211">IF(COUNT(SEARCH(RubriekenHistorisch,CONCATENATE(P3210,U3210,AB3210,AH3210))),"t","f")</f>
        <v>f</v>
      </c>
      <c r="B3211" t="str">
        <f t="shared" si="152"/>
        <v>f</v>
      </c>
      <c r="C3211" t="str">
        <f t="shared" si="153"/>
        <v>f</v>
      </c>
      <c r="D3211" t="str">
        <f t="shared" si="154"/>
        <v>f</v>
      </c>
      <c r="E3211" t="str">
        <f>IF(COUNT(SEARCH({"04.","05.","09.","12."},CONCATENATE(P3210,U3210,AB3210,AH3210))),"t","f")</f>
        <v>f</v>
      </c>
      <c r="F3211" t="str">
        <f t="array" ref="F3211">IF(COUNT(SEARCH(HistorischeRubrieken,CONCATENATE(P3210,U3210,AB3210,AH3210))),"t","f")</f>
        <v>f</v>
      </c>
      <c r="G3211">
        <v>1</v>
      </c>
      <c r="H3211">
        <v>510087</v>
      </c>
      <c r="I3211" t="s">
        <v>2113</v>
      </c>
      <c r="J3211">
        <v>19980501</v>
      </c>
      <c r="K3211">
        <v>20010401</v>
      </c>
      <c r="M3211">
        <v>0</v>
      </c>
      <c r="N3211">
        <v>0</v>
      </c>
      <c r="O3211" t="s">
        <v>1992</v>
      </c>
      <c r="R3211">
        <v>0</v>
      </c>
      <c r="S3211" t="s">
        <v>271</v>
      </c>
      <c r="AA3211" t="s">
        <v>1993</v>
      </c>
      <c r="AC3211">
        <v>1</v>
      </c>
      <c r="AE3211">
        <v>1</v>
      </c>
      <c r="AF3211" t="s">
        <v>271</v>
      </c>
    </row>
    <row r="3212" spans="1:32" hidden="1" x14ac:dyDescent="0.25">
      <c r="A3212" t="str">
        <f t="array" ref="A3212">IF(COUNT(SEARCH(RubriekenHistorisch,CONCATENATE(P3211,U3211,AB3211,AH3211))),"t","f")</f>
        <v>f</v>
      </c>
      <c r="B3212" t="str">
        <f t="shared" si="152"/>
        <v>f</v>
      </c>
      <c r="C3212" t="str">
        <f t="shared" si="153"/>
        <v>f</v>
      </c>
      <c r="D3212" t="str">
        <f t="shared" si="154"/>
        <v>f</v>
      </c>
      <c r="E3212" t="str">
        <f>IF(COUNT(SEARCH({"04.","05.","09.","12."},CONCATENATE(P3211,U3211,AB3211,AH3211))),"t","f")</f>
        <v>f</v>
      </c>
      <c r="F3212" t="str">
        <f t="array" ref="F3212">IF(COUNT(SEARCH(HistorischeRubrieken,CONCATENATE(P3211,U3211,AB3211,AH3211))),"t","f")</f>
        <v>f</v>
      </c>
      <c r="G3212">
        <v>2</v>
      </c>
      <c r="H3212">
        <v>510087</v>
      </c>
      <c r="I3212" t="s">
        <v>2113</v>
      </c>
      <c r="J3212">
        <v>20010401</v>
      </c>
      <c r="K3212">
        <v>20071201</v>
      </c>
      <c r="M3212">
        <v>0</v>
      </c>
      <c r="N3212">
        <v>0</v>
      </c>
      <c r="O3212" t="s">
        <v>1994</v>
      </c>
      <c r="R3212">
        <v>0</v>
      </c>
      <c r="S3212" t="s">
        <v>271</v>
      </c>
      <c r="AA3212" t="s">
        <v>1995</v>
      </c>
      <c r="AC3212">
        <v>1</v>
      </c>
      <c r="AE3212">
        <v>1</v>
      </c>
      <c r="AF3212" t="s">
        <v>271</v>
      </c>
    </row>
    <row r="3213" spans="1:32" hidden="1" x14ac:dyDescent="0.25">
      <c r="A3213" t="str">
        <f t="array" ref="A3213">IF(COUNT(SEARCH(RubriekenHistorisch,CONCATENATE(P3212,U3212,AB3212,AH3212))),"t","f")</f>
        <v>f</v>
      </c>
      <c r="B3213" t="str">
        <f t="shared" si="152"/>
        <v>f</v>
      </c>
      <c r="C3213" t="str">
        <f t="shared" si="153"/>
        <v>f</v>
      </c>
      <c r="D3213" t="str">
        <f t="shared" si="154"/>
        <v>f</v>
      </c>
      <c r="E3213" t="str">
        <f>IF(COUNT(SEARCH({"04.","05.","09.","12."},CONCATENATE(P3212,U3212,AB3212,AH3212))),"t","f")</f>
        <v>f</v>
      </c>
      <c r="F3213" t="str">
        <f t="array" ref="F3213">IF(COUNT(SEARCH(HistorischeRubrieken,CONCATENATE(P3212,U3212,AB3212,AH3212))),"t","f")</f>
        <v>f</v>
      </c>
      <c r="G3213">
        <v>3</v>
      </c>
      <c r="H3213">
        <v>510087</v>
      </c>
      <c r="I3213" t="s">
        <v>2113</v>
      </c>
      <c r="J3213">
        <v>20071201</v>
      </c>
      <c r="K3213">
        <v>20100201</v>
      </c>
      <c r="M3213">
        <v>0</v>
      </c>
      <c r="N3213">
        <v>0</v>
      </c>
      <c r="O3213" t="s">
        <v>1996</v>
      </c>
      <c r="R3213">
        <v>0</v>
      </c>
      <c r="S3213" t="s">
        <v>271</v>
      </c>
      <c r="AA3213" t="s">
        <v>1997</v>
      </c>
      <c r="AC3213">
        <v>1</v>
      </c>
      <c r="AE3213">
        <v>1</v>
      </c>
      <c r="AF3213" t="s">
        <v>271</v>
      </c>
    </row>
    <row r="3214" spans="1:32" hidden="1" x14ac:dyDescent="0.25">
      <c r="A3214" t="str">
        <f t="array" ref="A3214">IF(COUNT(SEARCH(RubriekenHistorisch,CONCATENATE(P3213,U3213,AB3213,AH3213))),"t","f")</f>
        <v>f</v>
      </c>
      <c r="B3214" t="str">
        <f t="shared" si="152"/>
        <v>f</v>
      </c>
      <c r="C3214" t="str">
        <f t="shared" si="153"/>
        <v>f</v>
      </c>
      <c r="D3214" t="str">
        <f t="shared" si="154"/>
        <v>f</v>
      </c>
      <c r="E3214" t="str">
        <f>IF(COUNT(SEARCH({"04.","05.","09.","12."},CONCATENATE(P3213,U3213,AB3213,AH3213))),"t","f")</f>
        <v>f</v>
      </c>
      <c r="F3214" t="str">
        <f t="array" ref="F3214">IF(COUNT(SEARCH(HistorischeRubrieken,CONCATENATE(P3213,U3213,AB3213,AH3213))),"t","f")</f>
        <v>f</v>
      </c>
      <c r="G3214">
        <v>4</v>
      </c>
      <c r="H3214">
        <v>510087</v>
      </c>
      <c r="I3214" t="s">
        <v>2113</v>
      </c>
      <c r="J3214">
        <v>20100201</v>
      </c>
      <c r="K3214">
        <v>20120115</v>
      </c>
      <c r="M3214">
        <v>0</v>
      </c>
      <c r="N3214">
        <v>0</v>
      </c>
      <c r="O3214" t="s">
        <v>1996</v>
      </c>
      <c r="R3214">
        <v>0</v>
      </c>
      <c r="S3214" t="s">
        <v>271</v>
      </c>
      <c r="AA3214" t="s">
        <v>1998</v>
      </c>
      <c r="AC3214">
        <v>1</v>
      </c>
      <c r="AE3214">
        <v>1</v>
      </c>
      <c r="AF3214" t="s">
        <v>271</v>
      </c>
    </row>
    <row r="3215" spans="1:32" hidden="1" x14ac:dyDescent="0.25">
      <c r="A3215" t="str">
        <f t="array" ref="A3215">IF(COUNT(SEARCH(RubriekenHistorisch,CONCATENATE(P3214,U3214,AB3214,AH3214))),"t","f")</f>
        <v>f</v>
      </c>
      <c r="B3215" t="str">
        <f t="shared" si="152"/>
        <v>f</v>
      </c>
      <c r="C3215" t="str">
        <f t="shared" si="153"/>
        <v>f</v>
      </c>
      <c r="D3215" t="str">
        <f t="shared" si="154"/>
        <v>f</v>
      </c>
      <c r="E3215" t="str">
        <f>IF(COUNT(SEARCH({"04.","05.","09.","12."},CONCATENATE(P3214,U3214,AB3214,AH3214))),"t","f")</f>
        <v>f</v>
      </c>
      <c r="F3215" t="str">
        <f t="array" ref="F3215">IF(COUNT(SEARCH(HistorischeRubrieken,CONCATENATE(P3214,U3214,AB3214,AH3214))),"t","f")</f>
        <v>f</v>
      </c>
      <c r="G3215">
        <v>5</v>
      </c>
      <c r="H3215">
        <v>510087</v>
      </c>
      <c r="I3215" t="s">
        <v>2113</v>
      </c>
      <c r="J3215">
        <v>20120115</v>
      </c>
      <c r="K3215">
        <v>20120116</v>
      </c>
      <c r="M3215">
        <v>0</v>
      </c>
      <c r="N3215">
        <v>0</v>
      </c>
      <c r="O3215" t="s">
        <v>1999</v>
      </c>
      <c r="R3215">
        <v>0</v>
      </c>
      <c r="S3215" t="s">
        <v>271</v>
      </c>
      <c r="AA3215" t="s">
        <v>2000</v>
      </c>
      <c r="AC3215">
        <v>1</v>
      </c>
      <c r="AE3215">
        <v>1</v>
      </c>
      <c r="AF3215" t="s">
        <v>271</v>
      </c>
    </row>
    <row r="3216" spans="1:32" hidden="1" x14ac:dyDescent="0.25">
      <c r="A3216" t="str">
        <f t="array" ref="A3216">IF(COUNT(SEARCH(RubriekenHistorisch,CONCATENATE(P3215,U3215,AB3215,AH3215))),"t","f")</f>
        <v>f</v>
      </c>
      <c r="B3216" t="str">
        <f t="shared" si="152"/>
        <v>f</v>
      </c>
      <c r="C3216" t="str">
        <f t="shared" si="153"/>
        <v>f</v>
      </c>
      <c r="D3216" t="str">
        <f t="shared" si="154"/>
        <v>f</v>
      </c>
      <c r="E3216" t="str">
        <f>IF(COUNT(SEARCH({"04.","05.","09.","12."},CONCATENATE(P3215,U3215,AB3215,AH3215))),"t","f")</f>
        <v>f</v>
      </c>
      <c r="F3216" t="str">
        <f t="array" ref="F3216">IF(COUNT(SEARCH(HistorischeRubrieken,CONCATENATE(P3215,U3215,AB3215,AH3215))),"t","f")</f>
        <v>f</v>
      </c>
      <c r="G3216">
        <v>6</v>
      </c>
      <c r="H3216">
        <v>510087</v>
      </c>
      <c r="I3216" t="s">
        <v>2113</v>
      </c>
      <c r="J3216">
        <v>20120116</v>
      </c>
      <c r="K3216">
        <v>20120820</v>
      </c>
      <c r="M3216">
        <v>0</v>
      </c>
      <c r="N3216">
        <v>0</v>
      </c>
      <c r="O3216" t="s">
        <v>2001</v>
      </c>
      <c r="R3216">
        <v>0</v>
      </c>
      <c r="S3216" t="s">
        <v>271</v>
      </c>
      <c r="AA3216" t="s">
        <v>2000</v>
      </c>
      <c r="AC3216">
        <v>1</v>
      </c>
      <c r="AE3216">
        <v>1</v>
      </c>
      <c r="AF3216" t="s">
        <v>271</v>
      </c>
    </row>
    <row r="3217" spans="1:32" hidden="1" x14ac:dyDescent="0.25">
      <c r="A3217" t="str">
        <f t="array" ref="A3217">IF(COUNT(SEARCH(RubriekenHistorisch,CONCATENATE(P3216,U3216,AB3216,AH3216))),"t","f")</f>
        <v>f</v>
      </c>
      <c r="B3217" t="str">
        <f t="shared" si="152"/>
        <v>f</v>
      </c>
      <c r="C3217" t="str">
        <f t="shared" si="153"/>
        <v>f</v>
      </c>
      <c r="D3217" t="str">
        <f t="shared" si="154"/>
        <v>f</v>
      </c>
      <c r="E3217" t="str">
        <f>IF(COUNT(SEARCH({"04.","05.","09.","12."},CONCATENATE(P3216,U3216,AB3216,AH3216))),"t","f")</f>
        <v>f</v>
      </c>
      <c r="F3217" t="str">
        <f t="array" ref="F3217">IF(COUNT(SEARCH(HistorischeRubrieken,CONCATENATE(P3216,U3216,AB3216,AH3216))),"t","f")</f>
        <v>f</v>
      </c>
      <c r="G3217">
        <v>7</v>
      </c>
      <c r="H3217">
        <v>510087</v>
      </c>
      <c r="I3217" t="s">
        <v>2113</v>
      </c>
      <c r="J3217">
        <v>20120820</v>
      </c>
      <c r="K3217">
        <v>20140401</v>
      </c>
      <c r="M3217">
        <v>0</v>
      </c>
      <c r="N3217">
        <v>0</v>
      </c>
      <c r="O3217" t="s">
        <v>2001</v>
      </c>
      <c r="R3217">
        <v>0</v>
      </c>
      <c r="S3217" t="s">
        <v>271</v>
      </c>
      <c r="AA3217" t="s">
        <v>2000</v>
      </c>
      <c r="AC3217">
        <v>1</v>
      </c>
      <c r="AE3217">
        <v>1</v>
      </c>
      <c r="AF3217" t="s">
        <v>271</v>
      </c>
    </row>
    <row r="3218" spans="1:32" hidden="1" x14ac:dyDescent="0.25">
      <c r="A3218" t="str">
        <f t="array" ref="A3218">IF(COUNT(SEARCH(RubriekenHistorisch,CONCATENATE(P3217,U3217,AB3217,AH3217))),"t","f")</f>
        <v>f</v>
      </c>
      <c r="B3218" t="str">
        <f t="shared" si="152"/>
        <v>f</v>
      </c>
      <c r="C3218" t="str">
        <f t="shared" si="153"/>
        <v>f</v>
      </c>
      <c r="D3218" t="str">
        <f t="shared" si="154"/>
        <v>f</v>
      </c>
      <c r="E3218" t="str">
        <f>IF(COUNT(SEARCH({"04.","05.","09.","12."},CONCATENATE(P3217,U3217,AB3217,AH3217))),"t","f")</f>
        <v>f</v>
      </c>
      <c r="F3218" t="str">
        <f t="array" ref="F3218">IF(COUNT(SEARCH(HistorischeRubrieken,CONCATENATE(P3217,U3217,AB3217,AH3217))),"t","f")</f>
        <v>f</v>
      </c>
      <c r="G3218">
        <v>8</v>
      </c>
      <c r="H3218">
        <v>510087</v>
      </c>
      <c r="I3218" t="s">
        <v>2113</v>
      </c>
      <c r="J3218">
        <v>20140401</v>
      </c>
      <c r="K3218">
        <v>20150801</v>
      </c>
      <c r="M3218">
        <v>0</v>
      </c>
      <c r="N3218">
        <v>0</v>
      </c>
      <c r="O3218" t="s">
        <v>2003</v>
      </c>
      <c r="R3218">
        <v>0</v>
      </c>
      <c r="S3218" t="s">
        <v>271</v>
      </c>
      <c r="AA3218" t="s">
        <v>1611</v>
      </c>
      <c r="AC3218">
        <v>1</v>
      </c>
      <c r="AE3218">
        <v>1</v>
      </c>
      <c r="AF3218" t="s">
        <v>271</v>
      </c>
    </row>
    <row r="3219" spans="1:32" x14ac:dyDescent="0.25">
      <c r="A3219" t="str">
        <f t="array" ref="A3219">IF(COUNT(SEARCH(RubriekenHistorisch,CONCATENATE(P3218,U3218,AB3218,AH3218))),"t","f")</f>
        <v>f</v>
      </c>
      <c r="B3219" t="str">
        <f t="shared" si="152"/>
        <v>f</v>
      </c>
      <c r="C3219" t="str">
        <f t="shared" si="153"/>
        <v>f</v>
      </c>
      <c r="D3219" t="str">
        <f t="shared" si="154"/>
        <v>f</v>
      </c>
      <c r="E3219" t="str">
        <f>IF(COUNT(SEARCH({"04.","05.","09.","12."},CONCATENATE(P3218,U3218,AB3218,AH3218))),"t","f")</f>
        <v>f</v>
      </c>
      <c r="F3219" t="str">
        <f t="array" ref="F3219">IF(COUNT(SEARCH(HistorischeRubrieken,CONCATENATE(P3218,U3218,AB3218,AH3218))),"t","f")</f>
        <v>f</v>
      </c>
      <c r="G3219">
        <v>9</v>
      </c>
      <c r="H3219">
        <v>510087</v>
      </c>
      <c r="I3219" t="s">
        <v>2113</v>
      </c>
      <c r="J3219">
        <v>20150801</v>
      </c>
      <c r="M3219">
        <v>0</v>
      </c>
      <c r="N3219">
        <v>0</v>
      </c>
      <c r="O3219" t="s">
        <v>2003</v>
      </c>
      <c r="R3219">
        <v>0</v>
      </c>
      <c r="S3219" t="s">
        <v>271</v>
      </c>
      <c r="AA3219" t="s">
        <v>1613</v>
      </c>
      <c r="AC3219">
        <v>1</v>
      </c>
      <c r="AE3219">
        <v>1</v>
      </c>
      <c r="AF3219" t="s">
        <v>271</v>
      </c>
    </row>
    <row r="3220" spans="1:32" hidden="1" x14ac:dyDescent="0.25">
      <c r="A3220" t="str">
        <f t="array" ref="A3220">IF(COUNT(SEARCH(RubriekenHistorisch,CONCATENATE(P3219,U3219,AB3219,AH3219))),"t","f")</f>
        <v>f</v>
      </c>
      <c r="B3220" t="str">
        <f t="shared" si="152"/>
        <v>f</v>
      </c>
      <c r="C3220" t="str">
        <f t="shared" si="153"/>
        <v>f</v>
      </c>
      <c r="D3220" t="str">
        <f t="shared" si="154"/>
        <v>f</v>
      </c>
      <c r="E3220" t="str">
        <f>IF(COUNT(SEARCH({"04.","05.","09.","12."},CONCATENATE(P3219,U3219,AB3219,AH3219))),"t","f")</f>
        <v>f</v>
      </c>
      <c r="F3220" t="str">
        <f t="array" ref="F3220">IF(COUNT(SEARCH(HistorischeRubrieken,CONCATENATE(P3219,U3219,AB3219,AH3219))),"t","f")</f>
        <v>f</v>
      </c>
      <c r="G3220">
        <v>1</v>
      </c>
      <c r="H3220">
        <v>510088</v>
      </c>
      <c r="I3220" t="s">
        <v>2114</v>
      </c>
      <c r="J3220">
        <v>19980501</v>
      </c>
      <c r="K3220">
        <v>20010401</v>
      </c>
      <c r="M3220">
        <v>0</v>
      </c>
      <c r="N3220">
        <v>0</v>
      </c>
      <c r="O3220" t="s">
        <v>1992</v>
      </c>
      <c r="R3220">
        <v>0</v>
      </c>
      <c r="S3220" t="s">
        <v>271</v>
      </c>
      <c r="AA3220" t="s">
        <v>1993</v>
      </c>
      <c r="AC3220">
        <v>1</v>
      </c>
      <c r="AE3220">
        <v>1</v>
      </c>
      <c r="AF3220" t="s">
        <v>271</v>
      </c>
    </row>
    <row r="3221" spans="1:32" hidden="1" x14ac:dyDescent="0.25">
      <c r="A3221" t="str">
        <f t="array" ref="A3221">IF(COUNT(SEARCH(RubriekenHistorisch,CONCATENATE(P3220,U3220,AB3220,AH3220))),"t","f")</f>
        <v>f</v>
      </c>
      <c r="B3221" t="str">
        <f t="shared" si="152"/>
        <v>f</v>
      </c>
      <c r="C3221" t="str">
        <f t="shared" si="153"/>
        <v>f</v>
      </c>
      <c r="D3221" t="str">
        <f t="shared" si="154"/>
        <v>f</v>
      </c>
      <c r="E3221" t="str">
        <f>IF(COUNT(SEARCH({"04.","05.","09.","12."},CONCATENATE(P3220,U3220,AB3220,AH3220))),"t","f")</f>
        <v>f</v>
      </c>
      <c r="F3221" t="str">
        <f t="array" ref="F3221">IF(COUNT(SEARCH(HistorischeRubrieken,CONCATENATE(P3220,U3220,AB3220,AH3220))),"t","f")</f>
        <v>f</v>
      </c>
      <c r="G3221">
        <v>2</v>
      </c>
      <c r="H3221">
        <v>510088</v>
      </c>
      <c r="I3221" t="s">
        <v>2114</v>
      </c>
      <c r="J3221">
        <v>20010401</v>
      </c>
      <c r="K3221">
        <v>20050101</v>
      </c>
      <c r="M3221">
        <v>0</v>
      </c>
      <c r="N3221">
        <v>0</v>
      </c>
      <c r="O3221" t="s">
        <v>1994</v>
      </c>
      <c r="R3221">
        <v>0</v>
      </c>
      <c r="S3221" t="s">
        <v>271</v>
      </c>
      <c r="AA3221" t="s">
        <v>1995</v>
      </c>
      <c r="AC3221">
        <v>1</v>
      </c>
      <c r="AE3221">
        <v>1</v>
      </c>
      <c r="AF3221" t="s">
        <v>271</v>
      </c>
    </row>
    <row r="3222" spans="1:32" hidden="1" x14ac:dyDescent="0.25">
      <c r="A3222" t="str">
        <f t="array" ref="A3222">IF(COUNT(SEARCH(RubriekenHistorisch,CONCATENATE(P3221,U3221,AB3221,AH3221))),"t","f")</f>
        <v>f</v>
      </c>
      <c r="B3222" t="str">
        <f t="shared" si="152"/>
        <v>f</v>
      </c>
      <c r="C3222" t="str">
        <f t="shared" si="153"/>
        <v>f</v>
      </c>
      <c r="D3222" t="str">
        <f t="shared" si="154"/>
        <v>f</v>
      </c>
      <c r="E3222" t="str">
        <f>IF(COUNT(SEARCH({"04.","05.","09.","12."},CONCATENATE(P3221,U3221,AB3221,AH3221))),"t","f")</f>
        <v>f</v>
      </c>
      <c r="F3222" t="str">
        <f t="array" ref="F3222">IF(COUNT(SEARCH(HistorischeRubrieken,CONCATENATE(P3221,U3221,AB3221,AH3221))),"t","f")</f>
        <v>f</v>
      </c>
      <c r="G3222">
        <v>1</v>
      </c>
      <c r="H3222">
        <v>510089</v>
      </c>
      <c r="I3222" t="s">
        <v>2115</v>
      </c>
      <c r="J3222">
        <v>19981101</v>
      </c>
      <c r="K3222">
        <v>20010401</v>
      </c>
      <c r="M3222">
        <v>0</v>
      </c>
      <c r="N3222">
        <v>0</v>
      </c>
      <c r="O3222" t="s">
        <v>1992</v>
      </c>
      <c r="R3222">
        <v>0</v>
      </c>
      <c r="S3222" t="s">
        <v>271</v>
      </c>
      <c r="AA3222" t="s">
        <v>1993</v>
      </c>
      <c r="AC3222">
        <v>1</v>
      </c>
      <c r="AE3222">
        <v>1</v>
      </c>
      <c r="AF3222" t="s">
        <v>271</v>
      </c>
    </row>
    <row r="3223" spans="1:32" hidden="1" x14ac:dyDescent="0.25">
      <c r="A3223" t="str">
        <f t="array" ref="A3223">IF(COUNT(SEARCH(RubriekenHistorisch,CONCATENATE(P3222,U3222,AB3222,AH3222))),"t","f")</f>
        <v>f</v>
      </c>
      <c r="B3223" t="str">
        <f t="shared" si="152"/>
        <v>f</v>
      </c>
      <c r="C3223" t="str">
        <f t="shared" si="153"/>
        <v>f</v>
      </c>
      <c r="D3223" t="str">
        <f t="shared" si="154"/>
        <v>f</v>
      </c>
      <c r="E3223" t="str">
        <f>IF(COUNT(SEARCH({"04.","05.","09.","12."},CONCATENATE(P3222,U3222,AB3222,AH3222))),"t","f")</f>
        <v>f</v>
      </c>
      <c r="F3223" t="str">
        <f t="array" ref="F3223">IF(COUNT(SEARCH(HistorischeRubrieken,CONCATENATE(P3222,U3222,AB3222,AH3222))),"t","f")</f>
        <v>f</v>
      </c>
      <c r="G3223">
        <v>2</v>
      </c>
      <c r="H3223">
        <v>510089</v>
      </c>
      <c r="I3223" t="s">
        <v>2115</v>
      </c>
      <c r="J3223">
        <v>20010401</v>
      </c>
      <c r="K3223">
        <v>20071201</v>
      </c>
      <c r="M3223">
        <v>0</v>
      </c>
      <c r="N3223">
        <v>0</v>
      </c>
      <c r="O3223" t="s">
        <v>1994</v>
      </c>
      <c r="R3223">
        <v>0</v>
      </c>
      <c r="S3223" t="s">
        <v>271</v>
      </c>
      <c r="AA3223" t="s">
        <v>1995</v>
      </c>
      <c r="AC3223">
        <v>1</v>
      </c>
      <c r="AE3223">
        <v>1</v>
      </c>
      <c r="AF3223" t="s">
        <v>271</v>
      </c>
    </row>
    <row r="3224" spans="1:32" hidden="1" x14ac:dyDescent="0.25">
      <c r="A3224" t="str">
        <f t="array" ref="A3224">IF(COUNT(SEARCH(RubriekenHistorisch,CONCATENATE(P3223,U3223,AB3223,AH3223))),"t","f")</f>
        <v>f</v>
      </c>
      <c r="B3224" t="str">
        <f t="shared" si="152"/>
        <v>f</v>
      </c>
      <c r="C3224" t="str">
        <f t="shared" si="153"/>
        <v>f</v>
      </c>
      <c r="D3224" t="str">
        <f t="shared" si="154"/>
        <v>f</v>
      </c>
      <c r="E3224" t="str">
        <f>IF(COUNT(SEARCH({"04.","05.","09.","12."},CONCATENATE(P3223,U3223,AB3223,AH3223))),"t","f")</f>
        <v>f</v>
      </c>
      <c r="F3224" t="str">
        <f t="array" ref="F3224">IF(COUNT(SEARCH(HistorischeRubrieken,CONCATENATE(P3223,U3223,AB3223,AH3223))),"t","f")</f>
        <v>f</v>
      </c>
      <c r="G3224">
        <v>3</v>
      </c>
      <c r="H3224">
        <v>510089</v>
      </c>
      <c r="I3224" t="s">
        <v>2115</v>
      </c>
      <c r="J3224">
        <v>20071201</v>
      </c>
      <c r="K3224">
        <v>20100201</v>
      </c>
      <c r="M3224">
        <v>0</v>
      </c>
      <c r="N3224">
        <v>0</v>
      </c>
      <c r="O3224" t="s">
        <v>1996</v>
      </c>
      <c r="R3224">
        <v>0</v>
      </c>
      <c r="S3224" t="s">
        <v>271</v>
      </c>
      <c r="AA3224" t="s">
        <v>1997</v>
      </c>
      <c r="AC3224">
        <v>1</v>
      </c>
      <c r="AE3224">
        <v>1</v>
      </c>
      <c r="AF3224" t="s">
        <v>271</v>
      </c>
    </row>
    <row r="3225" spans="1:32" hidden="1" x14ac:dyDescent="0.25">
      <c r="A3225" t="str">
        <f t="array" ref="A3225">IF(COUNT(SEARCH(RubriekenHistorisch,CONCATENATE(P3224,U3224,AB3224,AH3224))),"t","f")</f>
        <v>f</v>
      </c>
      <c r="B3225" t="str">
        <f t="shared" si="152"/>
        <v>f</v>
      </c>
      <c r="C3225" t="str">
        <f t="shared" si="153"/>
        <v>f</v>
      </c>
      <c r="D3225" t="str">
        <f t="shared" si="154"/>
        <v>f</v>
      </c>
      <c r="E3225" t="str">
        <f>IF(COUNT(SEARCH({"04.","05.","09.","12."},CONCATENATE(P3224,U3224,AB3224,AH3224))),"t","f")</f>
        <v>f</v>
      </c>
      <c r="F3225" t="str">
        <f t="array" ref="F3225">IF(COUNT(SEARCH(HistorischeRubrieken,CONCATENATE(P3224,U3224,AB3224,AH3224))),"t","f")</f>
        <v>f</v>
      </c>
      <c r="G3225">
        <v>4</v>
      </c>
      <c r="H3225">
        <v>510089</v>
      </c>
      <c r="I3225" t="s">
        <v>2115</v>
      </c>
      <c r="J3225">
        <v>20100201</v>
      </c>
      <c r="K3225">
        <v>20120115</v>
      </c>
      <c r="M3225">
        <v>0</v>
      </c>
      <c r="N3225">
        <v>0</v>
      </c>
      <c r="O3225" t="s">
        <v>1996</v>
      </c>
      <c r="R3225">
        <v>0</v>
      </c>
      <c r="S3225" t="s">
        <v>271</v>
      </c>
      <c r="AA3225" t="s">
        <v>1998</v>
      </c>
      <c r="AC3225">
        <v>1</v>
      </c>
      <c r="AE3225">
        <v>1</v>
      </c>
      <c r="AF3225" t="s">
        <v>271</v>
      </c>
    </row>
    <row r="3226" spans="1:32" hidden="1" x14ac:dyDescent="0.25">
      <c r="A3226" t="str">
        <f t="array" ref="A3226">IF(COUNT(SEARCH(RubriekenHistorisch,CONCATENATE(P3225,U3225,AB3225,AH3225))),"t","f")</f>
        <v>f</v>
      </c>
      <c r="B3226" t="str">
        <f t="shared" si="152"/>
        <v>f</v>
      </c>
      <c r="C3226" t="str">
        <f t="shared" si="153"/>
        <v>f</v>
      </c>
      <c r="D3226" t="str">
        <f t="shared" si="154"/>
        <v>f</v>
      </c>
      <c r="E3226" t="str">
        <f>IF(COUNT(SEARCH({"04.","05.","09.","12."},CONCATENATE(P3225,U3225,AB3225,AH3225))),"t","f")</f>
        <v>f</v>
      </c>
      <c r="F3226" t="str">
        <f t="array" ref="F3226">IF(COUNT(SEARCH(HistorischeRubrieken,CONCATENATE(P3225,U3225,AB3225,AH3225))),"t","f")</f>
        <v>f</v>
      </c>
      <c r="G3226">
        <v>5</v>
      </c>
      <c r="H3226">
        <v>510089</v>
      </c>
      <c r="I3226" t="s">
        <v>2115</v>
      </c>
      <c r="J3226">
        <v>20120115</v>
      </c>
      <c r="K3226">
        <v>20120116</v>
      </c>
      <c r="M3226">
        <v>0</v>
      </c>
      <c r="N3226">
        <v>0</v>
      </c>
      <c r="O3226" t="s">
        <v>1999</v>
      </c>
      <c r="R3226">
        <v>0</v>
      </c>
      <c r="S3226" t="s">
        <v>271</v>
      </c>
      <c r="AA3226" t="s">
        <v>2000</v>
      </c>
      <c r="AC3226">
        <v>1</v>
      </c>
      <c r="AE3226">
        <v>1</v>
      </c>
      <c r="AF3226" t="s">
        <v>271</v>
      </c>
    </row>
    <row r="3227" spans="1:32" hidden="1" x14ac:dyDescent="0.25">
      <c r="A3227" t="str">
        <f t="array" ref="A3227">IF(COUNT(SEARCH(RubriekenHistorisch,CONCATENATE(P3226,U3226,AB3226,AH3226))),"t","f")</f>
        <v>f</v>
      </c>
      <c r="B3227" t="str">
        <f t="shared" si="152"/>
        <v>f</v>
      </c>
      <c r="C3227" t="str">
        <f t="shared" si="153"/>
        <v>f</v>
      </c>
      <c r="D3227" t="str">
        <f t="shared" si="154"/>
        <v>f</v>
      </c>
      <c r="E3227" t="str">
        <f>IF(COUNT(SEARCH({"04.","05.","09.","12."},CONCATENATE(P3226,U3226,AB3226,AH3226))),"t","f")</f>
        <v>f</v>
      </c>
      <c r="F3227" t="str">
        <f t="array" ref="F3227">IF(COUNT(SEARCH(HistorischeRubrieken,CONCATENATE(P3226,U3226,AB3226,AH3226))),"t","f")</f>
        <v>f</v>
      </c>
      <c r="G3227">
        <v>6</v>
      </c>
      <c r="H3227">
        <v>510089</v>
      </c>
      <c r="I3227" t="s">
        <v>2115</v>
      </c>
      <c r="J3227">
        <v>20120116</v>
      </c>
      <c r="K3227">
        <v>20120820</v>
      </c>
      <c r="M3227">
        <v>0</v>
      </c>
      <c r="N3227">
        <v>0</v>
      </c>
      <c r="O3227" t="s">
        <v>2001</v>
      </c>
      <c r="R3227">
        <v>0</v>
      </c>
      <c r="S3227" t="s">
        <v>271</v>
      </c>
      <c r="AA3227" t="s">
        <v>2000</v>
      </c>
      <c r="AC3227">
        <v>1</v>
      </c>
      <c r="AE3227">
        <v>1</v>
      </c>
      <c r="AF3227" t="s">
        <v>271</v>
      </c>
    </row>
    <row r="3228" spans="1:32" hidden="1" x14ac:dyDescent="0.25">
      <c r="A3228" t="str">
        <f t="array" ref="A3228">IF(COUNT(SEARCH(RubriekenHistorisch,CONCATENATE(P3227,U3227,AB3227,AH3227))),"t","f")</f>
        <v>f</v>
      </c>
      <c r="B3228" t="str">
        <f t="shared" si="152"/>
        <v>f</v>
      </c>
      <c r="C3228" t="str">
        <f t="shared" si="153"/>
        <v>f</v>
      </c>
      <c r="D3228" t="str">
        <f t="shared" si="154"/>
        <v>f</v>
      </c>
      <c r="E3228" t="str">
        <f>IF(COUNT(SEARCH({"04.","05.","09.","12."},CONCATENATE(P3227,U3227,AB3227,AH3227))),"t","f")</f>
        <v>f</v>
      </c>
      <c r="F3228" t="str">
        <f t="array" ref="F3228">IF(COUNT(SEARCH(HistorischeRubrieken,CONCATENATE(P3227,U3227,AB3227,AH3227))),"t","f")</f>
        <v>f</v>
      </c>
      <c r="G3228">
        <v>7</v>
      </c>
      <c r="H3228">
        <v>510089</v>
      </c>
      <c r="I3228" t="s">
        <v>2115</v>
      </c>
      <c r="J3228">
        <v>20120820</v>
      </c>
      <c r="K3228">
        <v>20130901</v>
      </c>
      <c r="M3228">
        <v>0</v>
      </c>
      <c r="N3228">
        <v>0</v>
      </c>
      <c r="O3228" t="s">
        <v>2001</v>
      </c>
      <c r="R3228">
        <v>0</v>
      </c>
      <c r="S3228" t="s">
        <v>271</v>
      </c>
      <c r="AA3228" t="s">
        <v>2000</v>
      </c>
      <c r="AC3228">
        <v>1</v>
      </c>
      <c r="AE3228">
        <v>1</v>
      </c>
      <c r="AF3228" t="s">
        <v>271</v>
      </c>
    </row>
    <row r="3229" spans="1:32" hidden="1" x14ac:dyDescent="0.25">
      <c r="A3229" t="str">
        <f t="array" ref="A3229">IF(COUNT(SEARCH(RubriekenHistorisch,CONCATENATE(P3228,U3228,AB3228,AH3228))),"t","f")</f>
        <v>f</v>
      </c>
      <c r="B3229" t="str">
        <f t="shared" si="152"/>
        <v>f</v>
      </c>
      <c r="C3229" t="str">
        <f t="shared" si="153"/>
        <v>f</v>
      </c>
      <c r="D3229" t="str">
        <f t="shared" si="154"/>
        <v>f</v>
      </c>
      <c r="E3229" t="str">
        <f>IF(COUNT(SEARCH({"04.","05.","09.","12."},CONCATENATE(P3228,U3228,AB3228,AH3228))),"t","f")</f>
        <v>f</v>
      </c>
      <c r="F3229" t="str">
        <f t="array" ref="F3229">IF(COUNT(SEARCH(HistorischeRubrieken,CONCATENATE(P3228,U3228,AB3228,AH3228))),"t","f")</f>
        <v>f</v>
      </c>
      <c r="G3229">
        <v>8</v>
      </c>
      <c r="H3229">
        <v>510089</v>
      </c>
      <c r="I3229" t="s">
        <v>2115</v>
      </c>
      <c r="J3229">
        <v>20130901</v>
      </c>
      <c r="K3229">
        <v>20140401</v>
      </c>
      <c r="M3229">
        <v>0</v>
      </c>
      <c r="N3229">
        <v>0</v>
      </c>
      <c r="O3229" t="s">
        <v>2001</v>
      </c>
      <c r="R3229">
        <v>0</v>
      </c>
      <c r="S3229" t="s">
        <v>271</v>
      </c>
      <c r="T3229" t="s">
        <v>2001</v>
      </c>
      <c r="U3229" t="s">
        <v>2116</v>
      </c>
      <c r="V3229">
        <v>0</v>
      </c>
      <c r="W3229">
        <v>1</v>
      </c>
      <c r="X3229">
        <v>20130910</v>
      </c>
      <c r="Y3229">
        <v>0</v>
      </c>
      <c r="Z3229" t="s">
        <v>271</v>
      </c>
      <c r="AA3229" t="s">
        <v>2000</v>
      </c>
      <c r="AC3229">
        <v>1</v>
      </c>
      <c r="AE3229">
        <v>1</v>
      </c>
      <c r="AF3229" t="s">
        <v>271</v>
      </c>
    </row>
    <row r="3230" spans="1:32" hidden="1" x14ac:dyDescent="0.25">
      <c r="A3230" t="str">
        <f t="array" ref="A3230">IF(COUNT(SEARCH(RubriekenHistorisch,CONCATENATE(P3229,U3229,AB3229,AH3229))),"t","f")</f>
        <v>f</v>
      </c>
      <c r="B3230" t="str">
        <f t="shared" si="152"/>
        <v>f</v>
      </c>
      <c r="C3230" t="str">
        <f t="shared" si="153"/>
        <v>t</v>
      </c>
      <c r="D3230" t="str">
        <f t="shared" si="154"/>
        <v>f</v>
      </c>
      <c r="E3230" t="str">
        <f>IF(COUNT(SEARCH({"04.","05.","09.","12."},CONCATENATE(P3229,U3229,AB3229,AH3229))),"t","f")</f>
        <v>f</v>
      </c>
      <c r="F3230" t="str">
        <f t="array" ref="F3230">IF(COUNT(SEARCH(HistorischeRubrieken,CONCATENATE(P3229,U3229,AB3229,AH3229))),"t","f")</f>
        <v>f</v>
      </c>
      <c r="G3230">
        <v>9</v>
      </c>
      <c r="H3230">
        <v>510089</v>
      </c>
      <c r="I3230" t="s">
        <v>2115</v>
      </c>
      <c r="J3230">
        <v>20140401</v>
      </c>
      <c r="K3230">
        <v>20150801</v>
      </c>
      <c r="M3230">
        <v>0</v>
      </c>
      <c r="N3230">
        <v>0</v>
      </c>
      <c r="O3230" t="s">
        <v>2003</v>
      </c>
      <c r="R3230">
        <v>0</v>
      </c>
      <c r="S3230" t="s">
        <v>271</v>
      </c>
      <c r="AA3230" t="s">
        <v>1611</v>
      </c>
      <c r="AC3230">
        <v>1</v>
      </c>
      <c r="AE3230">
        <v>1</v>
      </c>
      <c r="AF3230" t="s">
        <v>271</v>
      </c>
    </row>
    <row r="3231" spans="1:32" x14ac:dyDescent="0.25">
      <c r="A3231" t="str">
        <f t="array" ref="A3231">IF(COUNT(SEARCH(RubriekenHistorisch,CONCATENATE(P3230,U3230,AB3230,AH3230))),"t","f")</f>
        <v>f</v>
      </c>
      <c r="B3231" t="str">
        <f t="shared" si="152"/>
        <v>f</v>
      </c>
      <c r="C3231" t="str">
        <f t="shared" si="153"/>
        <v>f</v>
      </c>
      <c r="D3231" t="str">
        <f t="shared" si="154"/>
        <v>f</v>
      </c>
      <c r="E3231" t="str">
        <f>IF(COUNT(SEARCH({"04.","05.","09.","12."},CONCATENATE(P3230,U3230,AB3230,AH3230))),"t","f")</f>
        <v>f</v>
      </c>
      <c r="F3231" t="str">
        <f t="array" ref="F3231">IF(COUNT(SEARCH(HistorischeRubrieken,CONCATENATE(P3230,U3230,AB3230,AH3230))),"t","f")</f>
        <v>f</v>
      </c>
      <c r="G3231">
        <v>10</v>
      </c>
      <c r="H3231">
        <v>510089</v>
      </c>
      <c r="I3231" t="s">
        <v>2115</v>
      </c>
      <c r="J3231">
        <v>20150801</v>
      </c>
      <c r="M3231">
        <v>0</v>
      </c>
      <c r="N3231">
        <v>0</v>
      </c>
      <c r="O3231" t="s">
        <v>2003</v>
      </c>
      <c r="R3231">
        <v>0</v>
      </c>
      <c r="S3231" t="s">
        <v>271</v>
      </c>
      <c r="AA3231" t="s">
        <v>1613</v>
      </c>
      <c r="AC3231">
        <v>1</v>
      </c>
      <c r="AE3231">
        <v>1</v>
      </c>
      <c r="AF3231" t="s">
        <v>271</v>
      </c>
    </row>
    <row r="3232" spans="1:32" hidden="1" x14ac:dyDescent="0.25">
      <c r="A3232" t="str">
        <f t="array" ref="A3232">IF(COUNT(SEARCH(RubriekenHistorisch,CONCATENATE(P3231,U3231,AB3231,AH3231))),"t","f")</f>
        <v>f</v>
      </c>
      <c r="B3232" t="str">
        <f t="shared" si="152"/>
        <v>f</v>
      </c>
      <c r="C3232" t="str">
        <f t="shared" si="153"/>
        <v>f</v>
      </c>
      <c r="D3232" t="str">
        <f t="shared" si="154"/>
        <v>f</v>
      </c>
      <c r="E3232" t="str">
        <f>IF(COUNT(SEARCH({"04.","05.","09.","12."},CONCATENATE(P3231,U3231,AB3231,AH3231))),"t","f")</f>
        <v>f</v>
      </c>
      <c r="F3232" t="str">
        <f t="array" ref="F3232">IF(COUNT(SEARCH(HistorischeRubrieken,CONCATENATE(P3231,U3231,AB3231,AH3231))),"t","f")</f>
        <v>f</v>
      </c>
      <c r="G3232">
        <v>1</v>
      </c>
      <c r="H3232">
        <v>510090</v>
      </c>
      <c r="I3232" t="s">
        <v>2117</v>
      </c>
      <c r="J3232">
        <v>19980501</v>
      </c>
      <c r="K3232">
        <v>20010401</v>
      </c>
      <c r="M3232">
        <v>0</v>
      </c>
      <c r="N3232">
        <v>0</v>
      </c>
      <c r="O3232" t="s">
        <v>1992</v>
      </c>
      <c r="R3232">
        <v>0</v>
      </c>
      <c r="S3232" t="s">
        <v>271</v>
      </c>
      <c r="AA3232" t="s">
        <v>1993</v>
      </c>
      <c r="AC3232">
        <v>1</v>
      </c>
      <c r="AE3232">
        <v>1</v>
      </c>
      <c r="AF3232" t="s">
        <v>271</v>
      </c>
    </row>
    <row r="3233" spans="1:32" hidden="1" x14ac:dyDescent="0.25">
      <c r="A3233" t="str">
        <f t="array" ref="A3233">IF(COUNT(SEARCH(RubriekenHistorisch,CONCATENATE(P3232,U3232,AB3232,AH3232))),"t","f")</f>
        <v>f</v>
      </c>
      <c r="B3233" t="str">
        <f t="shared" si="152"/>
        <v>f</v>
      </c>
      <c r="C3233" t="str">
        <f t="shared" si="153"/>
        <v>f</v>
      </c>
      <c r="D3233" t="str">
        <f t="shared" si="154"/>
        <v>f</v>
      </c>
      <c r="E3233" t="str">
        <f>IF(COUNT(SEARCH({"04.","05.","09.","12."},CONCATENATE(P3232,U3232,AB3232,AH3232))),"t","f")</f>
        <v>f</v>
      </c>
      <c r="F3233" t="str">
        <f t="array" ref="F3233">IF(COUNT(SEARCH(HistorischeRubrieken,CONCATENATE(P3232,U3232,AB3232,AH3232))),"t","f")</f>
        <v>f</v>
      </c>
      <c r="G3233">
        <v>2</v>
      </c>
      <c r="H3233">
        <v>510090</v>
      </c>
      <c r="I3233" t="s">
        <v>2117</v>
      </c>
      <c r="J3233">
        <v>20010401</v>
      </c>
      <c r="K3233">
        <v>20071201</v>
      </c>
      <c r="M3233">
        <v>0</v>
      </c>
      <c r="N3233">
        <v>0</v>
      </c>
      <c r="O3233" t="s">
        <v>1994</v>
      </c>
      <c r="R3233">
        <v>0</v>
      </c>
      <c r="S3233" t="s">
        <v>271</v>
      </c>
      <c r="AA3233" t="s">
        <v>1995</v>
      </c>
      <c r="AC3233">
        <v>1</v>
      </c>
      <c r="AE3233">
        <v>1</v>
      </c>
      <c r="AF3233" t="s">
        <v>271</v>
      </c>
    </row>
    <row r="3234" spans="1:32" hidden="1" x14ac:dyDescent="0.25">
      <c r="A3234" t="str">
        <f t="array" ref="A3234">IF(COUNT(SEARCH(RubriekenHistorisch,CONCATENATE(P3233,U3233,AB3233,AH3233))),"t","f")</f>
        <v>f</v>
      </c>
      <c r="B3234" t="str">
        <f t="shared" si="152"/>
        <v>f</v>
      </c>
      <c r="C3234" t="str">
        <f t="shared" si="153"/>
        <v>f</v>
      </c>
      <c r="D3234" t="str">
        <f t="shared" si="154"/>
        <v>f</v>
      </c>
      <c r="E3234" t="str">
        <f>IF(COUNT(SEARCH({"04.","05.","09.","12."},CONCATENATE(P3233,U3233,AB3233,AH3233))),"t","f")</f>
        <v>f</v>
      </c>
      <c r="F3234" t="str">
        <f t="array" ref="F3234">IF(COUNT(SEARCH(HistorischeRubrieken,CONCATENATE(P3233,U3233,AB3233,AH3233))),"t","f")</f>
        <v>f</v>
      </c>
      <c r="G3234">
        <v>3</v>
      </c>
      <c r="H3234">
        <v>510090</v>
      </c>
      <c r="I3234" t="s">
        <v>2117</v>
      </c>
      <c r="J3234">
        <v>20071201</v>
      </c>
      <c r="K3234">
        <v>20100201</v>
      </c>
      <c r="M3234">
        <v>0</v>
      </c>
      <c r="N3234">
        <v>0</v>
      </c>
      <c r="O3234" t="s">
        <v>1996</v>
      </c>
      <c r="R3234">
        <v>0</v>
      </c>
      <c r="S3234" t="s">
        <v>271</v>
      </c>
      <c r="AA3234" t="s">
        <v>1997</v>
      </c>
      <c r="AC3234">
        <v>1</v>
      </c>
      <c r="AE3234">
        <v>1</v>
      </c>
      <c r="AF3234" t="s">
        <v>271</v>
      </c>
    </row>
    <row r="3235" spans="1:32" hidden="1" x14ac:dyDescent="0.25">
      <c r="A3235" t="str">
        <f t="array" ref="A3235">IF(COUNT(SEARCH(RubriekenHistorisch,CONCATENATE(P3234,U3234,AB3234,AH3234))),"t","f")</f>
        <v>f</v>
      </c>
      <c r="B3235" t="str">
        <f t="shared" si="152"/>
        <v>f</v>
      </c>
      <c r="C3235" t="str">
        <f t="shared" si="153"/>
        <v>f</v>
      </c>
      <c r="D3235" t="str">
        <f t="shared" si="154"/>
        <v>f</v>
      </c>
      <c r="E3235" t="str">
        <f>IF(COUNT(SEARCH({"04.","05.","09.","12."},CONCATENATE(P3234,U3234,AB3234,AH3234))),"t","f")</f>
        <v>f</v>
      </c>
      <c r="F3235" t="str">
        <f t="array" ref="F3235">IF(COUNT(SEARCH(HistorischeRubrieken,CONCATENATE(P3234,U3234,AB3234,AH3234))),"t","f")</f>
        <v>f</v>
      </c>
      <c r="G3235">
        <v>4</v>
      </c>
      <c r="H3235">
        <v>510090</v>
      </c>
      <c r="I3235" t="s">
        <v>2117</v>
      </c>
      <c r="J3235">
        <v>20100201</v>
      </c>
      <c r="K3235">
        <v>20120115</v>
      </c>
      <c r="M3235">
        <v>0</v>
      </c>
      <c r="N3235">
        <v>0</v>
      </c>
      <c r="O3235" t="s">
        <v>1996</v>
      </c>
      <c r="R3235">
        <v>0</v>
      </c>
      <c r="S3235" t="s">
        <v>271</v>
      </c>
      <c r="AA3235" t="s">
        <v>1998</v>
      </c>
      <c r="AC3235">
        <v>1</v>
      </c>
      <c r="AE3235">
        <v>1</v>
      </c>
      <c r="AF3235" t="s">
        <v>271</v>
      </c>
    </row>
    <row r="3236" spans="1:32" hidden="1" x14ac:dyDescent="0.25">
      <c r="A3236" t="str">
        <f t="array" ref="A3236">IF(COUNT(SEARCH(RubriekenHistorisch,CONCATENATE(P3235,U3235,AB3235,AH3235))),"t","f")</f>
        <v>f</v>
      </c>
      <c r="B3236" t="str">
        <f t="shared" si="152"/>
        <v>f</v>
      </c>
      <c r="C3236" t="str">
        <f t="shared" si="153"/>
        <v>f</v>
      </c>
      <c r="D3236" t="str">
        <f t="shared" si="154"/>
        <v>f</v>
      </c>
      <c r="E3236" t="str">
        <f>IF(COUNT(SEARCH({"04.","05.","09.","12."},CONCATENATE(P3235,U3235,AB3235,AH3235))),"t","f")</f>
        <v>f</v>
      </c>
      <c r="F3236" t="str">
        <f t="array" ref="F3236">IF(COUNT(SEARCH(HistorischeRubrieken,CONCATENATE(P3235,U3235,AB3235,AH3235))),"t","f")</f>
        <v>f</v>
      </c>
      <c r="G3236">
        <v>5</v>
      </c>
      <c r="H3236">
        <v>510090</v>
      </c>
      <c r="I3236" t="s">
        <v>2117</v>
      </c>
      <c r="J3236">
        <v>20120115</v>
      </c>
      <c r="K3236">
        <v>20120116</v>
      </c>
      <c r="M3236">
        <v>0</v>
      </c>
      <c r="N3236">
        <v>0</v>
      </c>
      <c r="O3236" t="s">
        <v>1999</v>
      </c>
      <c r="R3236">
        <v>0</v>
      </c>
      <c r="S3236" t="s">
        <v>271</v>
      </c>
      <c r="AA3236" t="s">
        <v>2000</v>
      </c>
      <c r="AC3236">
        <v>1</v>
      </c>
      <c r="AE3236">
        <v>1</v>
      </c>
      <c r="AF3236" t="s">
        <v>271</v>
      </c>
    </row>
    <row r="3237" spans="1:32" hidden="1" x14ac:dyDescent="0.25">
      <c r="A3237" t="str">
        <f t="array" ref="A3237">IF(COUNT(SEARCH(RubriekenHistorisch,CONCATENATE(P3236,U3236,AB3236,AH3236))),"t","f")</f>
        <v>f</v>
      </c>
      <c r="B3237" t="str">
        <f t="shared" si="152"/>
        <v>f</v>
      </c>
      <c r="C3237" t="str">
        <f t="shared" si="153"/>
        <v>f</v>
      </c>
      <c r="D3237" t="str">
        <f t="shared" si="154"/>
        <v>f</v>
      </c>
      <c r="E3237" t="str">
        <f>IF(COUNT(SEARCH({"04.","05.","09.","12."},CONCATENATE(P3236,U3236,AB3236,AH3236))),"t","f")</f>
        <v>f</v>
      </c>
      <c r="F3237" t="str">
        <f t="array" ref="F3237">IF(COUNT(SEARCH(HistorischeRubrieken,CONCATENATE(P3236,U3236,AB3236,AH3236))),"t","f")</f>
        <v>f</v>
      </c>
      <c r="G3237">
        <v>6</v>
      </c>
      <c r="H3237">
        <v>510090</v>
      </c>
      <c r="I3237" t="s">
        <v>2117</v>
      </c>
      <c r="J3237">
        <v>20120116</v>
      </c>
      <c r="K3237">
        <v>20120820</v>
      </c>
      <c r="M3237">
        <v>0</v>
      </c>
      <c r="N3237">
        <v>0</v>
      </c>
      <c r="O3237" t="s">
        <v>2001</v>
      </c>
      <c r="R3237">
        <v>0</v>
      </c>
      <c r="S3237" t="s">
        <v>271</v>
      </c>
      <c r="AA3237" t="s">
        <v>2000</v>
      </c>
      <c r="AC3237">
        <v>1</v>
      </c>
      <c r="AE3237">
        <v>1</v>
      </c>
      <c r="AF3237" t="s">
        <v>271</v>
      </c>
    </row>
    <row r="3238" spans="1:32" hidden="1" x14ac:dyDescent="0.25">
      <c r="A3238" t="str">
        <f t="array" ref="A3238">IF(COUNT(SEARCH(RubriekenHistorisch,CONCATENATE(P3237,U3237,AB3237,AH3237))),"t","f")</f>
        <v>f</v>
      </c>
      <c r="B3238" t="str">
        <f t="shared" si="152"/>
        <v>f</v>
      </c>
      <c r="C3238" t="str">
        <f t="shared" si="153"/>
        <v>f</v>
      </c>
      <c r="D3238" t="str">
        <f t="shared" si="154"/>
        <v>f</v>
      </c>
      <c r="E3238" t="str">
        <f>IF(COUNT(SEARCH({"04.","05.","09.","12."},CONCATENATE(P3237,U3237,AB3237,AH3237))),"t","f")</f>
        <v>f</v>
      </c>
      <c r="F3238" t="str">
        <f t="array" ref="F3238">IF(COUNT(SEARCH(HistorischeRubrieken,CONCATENATE(P3237,U3237,AB3237,AH3237))),"t","f")</f>
        <v>f</v>
      </c>
      <c r="G3238">
        <v>7</v>
      </c>
      <c r="H3238">
        <v>510090</v>
      </c>
      <c r="I3238" t="s">
        <v>2117</v>
      </c>
      <c r="J3238">
        <v>20120820</v>
      </c>
      <c r="K3238">
        <v>20140401</v>
      </c>
      <c r="M3238">
        <v>0</v>
      </c>
      <c r="N3238">
        <v>0</v>
      </c>
      <c r="O3238" t="s">
        <v>2001</v>
      </c>
      <c r="R3238">
        <v>0</v>
      </c>
      <c r="S3238" t="s">
        <v>271</v>
      </c>
      <c r="AA3238" t="s">
        <v>2000</v>
      </c>
      <c r="AC3238">
        <v>1</v>
      </c>
      <c r="AE3238">
        <v>1</v>
      </c>
      <c r="AF3238" t="s">
        <v>271</v>
      </c>
    </row>
    <row r="3239" spans="1:32" hidden="1" x14ac:dyDescent="0.25">
      <c r="A3239" t="str">
        <f t="array" ref="A3239">IF(COUNT(SEARCH(RubriekenHistorisch,CONCATENATE(P3238,U3238,AB3238,AH3238))),"t","f")</f>
        <v>f</v>
      </c>
      <c r="B3239" t="str">
        <f t="shared" si="152"/>
        <v>f</v>
      </c>
      <c r="C3239" t="str">
        <f t="shared" si="153"/>
        <v>f</v>
      </c>
      <c r="D3239" t="str">
        <f t="shared" si="154"/>
        <v>f</v>
      </c>
      <c r="E3239" t="str">
        <f>IF(COUNT(SEARCH({"04.","05.","09.","12."},CONCATENATE(P3238,U3238,AB3238,AH3238))),"t","f")</f>
        <v>f</v>
      </c>
      <c r="F3239" t="str">
        <f t="array" ref="F3239">IF(COUNT(SEARCH(HistorischeRubrieken,CONCATENATE(P3238,U3238,AB3238,AH3238))),"t","f")</f>
        <v>f</v>
      </c>
      <c r="G3239">
        <v>8</v>
      </c>
      <c r="H3239">
        <v>510090</v>
      </c>
      <c r="I3239" t="s">
        <v>2117</v>
      </c>
      <c r="J3239">
        <v>20140401</v>
      </c>
      <c r="K3239">
        <v>20150801</v>
      </c>
      <c r="M3239">
        <v>0</v>
      </c>
      <c r="N3239">
        <v>0</v>
      </c>
      <c r="O3239" t="s">
        <v>2003</v>
      </c>
      <c r="R3239">
        <v>0</v>
      </c>
      <c r="S3239" t="s">
        <v>271</v>
      </c>
      <c r="AA3239" t="s">
        <v>1611</v>
      </c>
      <c r="AC3239">
        <v>1</v>
      </c>
      <c r="AE3239">
        <v>1</v>
      </c>
      <c r="AF3239" t="s">
        <v>271</v>
      </c>
    </row>
    <row r="3240" spans="1:32" x14ac:dyDescent="0.25">
      <c r="A3240" t="str">
        <f t="array" ref="A3240">IF(COUNT(SEARCH(RubriekenHistorisch,CONCATENATE(P3239,U3239,AB3239,AH3239))),"t","f")</f>
        <v>f</v>
      </c>
      <c r="B3240" t="str">
        <f t="shared" si="152"/>
        <v>f</v>
      </c>
      <c r="C3240" t="str">
        <f t="shared" si="153"/>
        <v>f</v>
      </c>
      <c r="D3240" t="str">
        <f t="shared" si="154"/>
        <v>f</v>
      </c>
      <c r="E3240" t="str">
        <f>IF(COUNT(SEARCH({"04.","05.","09.","12."},CONCATENATE(P3239,U3239,AB3239,AH3239))),"t","f")</f>
        <v>f</v>
      </c>
      <c r="F3240" t="str">
        <f t="array" ref="F3240">IF(COUNT(SEARCH(HistorischeRubrieken,CONCATENATE(P3239,U3239,AB3239,AH3239))),"t","f")</f>
        <v>f</v>
      </c>
      <c r="G3240">
        <v>9</v>
      </c>
      <c r="H3240">
        <v>510090</v>
      </c>
      <c r="I3240" t="s">
        <v>2117</v>
      </c>
      <c r="J3240">
        <v>20150801</v>
      </c>
      <c r="M3240">
        <v>0</v>
      </c>
      <c r="N3240">
        <v>0</v>
      </c>
      <c r="O3240" t="s">
        <v>2003</v>
      </c>
      <c r="R3240">
        <v>0</v>
      </c>
      <c r="S3240" t="s">
        <v>271</v>
      </c>
      <c r="AA3240" t="s">
        <v>1613</v>
      </c>
      <c r="AC3240">
        <v>1</v>
      </c>
      <c r="AE3240">
        <v>1</v>
      </c>
      <c r="AF3240" t="s">
        <v>271</v>
      </c>
    </row>
    <row r="3241" spans="1:32" hidden="1" x14ac:dyDescent="0.25">
      <c r="A3241" t="str">
        <f t="array" ref="A3241">IF(COUNT(SEARCH(RubriekenHistorisch,CONCATENATE(P3240,U3240,AB3240,AH3240))),"t","f")</f>
        <v>f</v>
      </c>
      <c r="B3241" t="str">
        <f t="shared" si="152"/>
        <v>f</v>
      </c>
      <c r="C3241" t="str">
        <f t="shared" si="153"/>
        <v>f</v>
      </c>
      <c r="D3241" t="str">
        <f t="shared" si="154"/>
        <v>f</v>
      </c>
      <c r="E3241" t="str">
        <f>IF(COUNT(SEARCH({"04.","05.","09.","12."},CONCATENATE(P3240,U3240,AB3240,AH3240))),"t","f")</f>
        <v>f</v>
      </c>
      <c r="F3241" t="str">
        <f t="array" ref="F3241">IF(COUNT(SEARCH(HistorischeRubrieken,CONCATENATE(P3240,U3240,AB3240,AH3240))),"t","f")</f>
        <v>f</v>
      </c>
      <c r="G3241">
        <v>1</v>
      </c>
      <c r="H3241">
        <v>510091</v>
      </c>
      <c r="I3241" t="s">
        <v>2118</v>
      </c>
      <c r="J3241">
        <v>19980501</v>
      </c>
      <c r="K3241">
        <v>20010401</v>
      </c>
      <c r="M3241">
        <v>0</v>
      </c>
      <c r="N3241">
        <v>0</v>
      </c>
      <c r="O3241" t="s">
        <v>1992</v>
      </c>
      <c r="R3241">
        <v>0</v>
      </c>
      <c r="S3241" t="s">
        <v>271</v>
      </c>
      <c r="AA3241" t="s">
        <v>1993</v>
      </c>
      <c r="AC3241">
        <v>1</v>
      </c>
      <c r="AE3241">
        <v>1</v>
      </c>
      <c r="AF3241" t="s">
        <v>271</v>
      </c>
    </row>
    <row r="3242" spans="1:32" hidden="1" x14ac:dyDescent="0.25">
      <c r="A3242" t="str">
        <f t="array" ref="A3242">IF(COUNT(SEARCH(RubriekenHistorisch,CONCATENATE(P3241,U3241,AB3241,AH3241))),"t","f")</f>
        <v>f</v>
      </c>
      <c r="B3242" t="str">
        <f t="shared" si="152"/>
        <v>f</v>
      </c>
      <c r="C3242" t="str">
        <f t="shared" si="153"/>
        <v>f</v>
      </c>
      <c r="D3242" t="str">
        <f t="shared" si="154"/>
        <v>f</v>
      </c>
      <c r="E3242" t="str">
        <f>IF(COUNT(SEARCH({"04.","05.","09.","12."},CONCATENATE(P3241,U3241,AB3241,AH3241))),"t","f")</f>
        <v>f</v>
      </c>
      <c r="F3242" t="str">
        <f t="array" ref="F3242">IF(COUNT(SEARCH(HistorischeRubrieken,CONCATENATE(P3241,U3241,AB3241,AH3241))),"t","f")</f>
        <v>f</v>
      </c>
      <c r="G3242">
        <v>2</v>
      </c>
      <c r="H3242">
        <v>510091</v>
      </c>
      <c r="I3242" t="s">
        <v>2118</v>
      </c>
      <c r="J3242">
        <v>20010401</v>
      </c>
      <c r="K3242">
        <v>20071201</v>
      </c>
      <c r="M3242">
        <v>0</v>
      </c>
      <c r="N3242">
        <v>0</v>
      </c>
      <c r="O3242" t="s">
        <v>1994</v>
      </c>
      <c r="R3242">
        <v>0</v>
      </c>
      <c r="S3242" t="s">
        <v>271</v>
      </c>
      <c r="AA3242" t="s">
        <v>1995</v>
      </c>
      <c r="AC3242">
        <v>1</v>
      </c>
      <c r="AE3242">
        <v>1</v>
      </c>
      <c r="AF3242" t="s">
        <v>271</v>
      </c>
    </row>
    <row r="3243" spans="1:32" hidden="1" x14ac:dyDescent="0.25">
      <c r="A3243" t="str">
        <f t="array" ref="A3243">IF(COUNT(SEARCH(RubriekenHistorisch,CONCATENATE(P3242,U3242,AB3242,AH3242))),"t","f")</f>
        <v>f</v>
      </c>
      <c r="B3243" t="str">
        <f t="shared" si="152"/>
        <v>f</v>
      </c>
      <c r="C3243" t="str">
        <f t="shared" si="153"/>
        <v>f</v>
      </c>
      <c r="D3243" t="str">
        <f t="shared" si="154"/>
        <v>f</v>
      </c>
      <c r="E3243" t="str">
        <f>IF(COUNT(SEARCH({"04.","05.","09.","12."},CONCATENATE(P3242,U3242,AB3242,AH3242))),"t","f")</f>
        <v>f</v>
      </c>
      <c r="F3243" t="str">
        <f t="array" ref="F3243">IF(COUNT(SEARCH(HistorischeRubrieken,CONCATENATE(P3242,U3242,AB3242,AH3242))),"t","f")</f>
        <v>f</v>
      </c>
      <c r="G3243">
        <v>3</v>
      </c>
      <c r="H3243">
        <v>510091</v>
      </c>
      <c r="I3243" t="s">
        <v>2118</v>
      </c>
      <c r="J3243">
        <v>20071201</v>
      </c>
      <c r="K3243">
        <v>20100201</v>
      </c>
      <c r="M3243">
        <v>0</v>
      </c>
      <c r="N3243">
        <v>0</v>
      </c>
      <c r="O3243" t="s">
        <v>1996</v>
      </c>
      <c r="R3243">
        <v>0</v>
      </c>
      <c r="S3243" t="s">
        <v>271</v>
      </c>
      <c r="AA3243" t="s">
        <v>1997</v>
      </c>
      <c r="AC3243">
        <v>1</v>
      </c>
      <c r="AE3243">
        <v>1</v>
      </c>
      <c r="AF3243" t="s">
        <v>271</v>
      </c>
    </row>
    <row r="3244" spans="1:32" hidden="1" x14ac:dyDescent="0.25">
      <c r="A3244" t="str">
        <f t="array" ref="A3244">IF(COUNT(SEARCH(RubriekenHistorisch,CONCATENATE(P3243,U3243,AB3243,AH3243))),"t","f")</f>
        <v>f</v>
      </c>
      <c r="B3244" t="str">
        <f t="shared" si="152"/>
        <v>f</v>
      </c>
      <c r="C3244" t="str">
        <f t="shared" si="153"/>
        <v>f</v>
      </c>
      <c r="D3244" t="str">
        <f t="shared" si="154"/>
        <v>f</v>
      </c>
      <c r="E3244" t="str">
        <f>IF(COUNT(SEARCH({"04.","05.","09.","12."},CONCATENATE(P3243,U3243,AB3243,AH3243))),"t","f")</f>
        <v>f</v>
      </c>
      <c r="F3244" t="str">
        <f t="array" ref="F3244">IF(COUNT(SEARCH(HistorischeRubrieken,CONCATENATE(P3243,U3243,AB3243,AH3243))),"t","f")</f>
        <v>f</v>
      </c>
      <c r="G3244">
        <v>4</v>
      </c>
      <c r="H3244">
        <v>510091</v>
      </c>
      <c r="I3244" t="s">
        <v>2118</v>
      </c>
      <c r="J3244">
        <v>20100201</v>
      </c>
      <c r="K3244">
        <v>20110101</v>
      </c>
      <c r="M3244">
        <v>0</v>
      </c>
      <c r="N3244">
        <v>0</v>
      </c>
      <c r="O3244" t="s">
        <v>1996</v>
      </c>
      <c r="R3244">
        <v>0</v>
      </c>
      <c r="S3244" t="s">
        <v>271</v>
      </c>
      <c r="AA3244" t="s">
        <v>1998</v>
      </c>
      <c r="AC3244">
        <v>1</v>
      </c>
      <c r="AE3244">
        <v>1</v>
      </c>
      <c r="AF3244" t="s">
        <v>271</v>
      </c>
    </row>
    <row r="3245" spans="1:32" hidden="1" x14ac:dyDescent="0.25">
      <c r="A3245" t="str">
        <f t="array" ref="A3245">IF(COUNT(SEARCH(RubriekenHistorisch,CONCATENATE(P3244,U3244,AB3244,AH3244))),"t","f")</f>
        <v>f</v>
      </c>
      <c r="B3245" t="str">
        <f t="shared" si="152"/>
        <v>f</v>
      </c>
      <c r="C3245" t="str">
        <f t="shared" si="153"/>
        <v>f</v>
      </c>
      <c r="D3245" t="str">
        <f t="shared" si="154"/>
        <v>f</v>
      </c>
      <c r="E3245" t="str">
        <f>IF(COUNT(SEARCH({"04.","05.","09.","12."},CONCATENATE(P3244,U3244,AB3244,AH3244))),"t","f")</f>
        <v>f</v>
      </c>
      <c r="F3245" t="str">
        <f t="array" ref="F3245">IF(COUNT(SEARCH(HistorischeRubrieken,CONCATENATE(P3244,U3244,AB3244,AH3244))),"t","f")</f>
        <v>f</v>
      </c>
      <c r="G3245">
        <v>1</v>
      </c>
      <c r="H3245">
        <v>510092</v>
      </c>
      <c r="I3245" t="s">
        <v>2119</v>
      </c>
      <c r="J3245">
        <v>19981101</v>
      </c>
      <c r="K3245">
        <v>20010401</v>
      </c>
      <c r="M3245">
        <v>0</v>
      </c>
      <c r="N3245">
        <v>0</v>
      </c>
      <c r="O3245" t="s">
        <v>1992</v>
      </c>
      <c r="R3245">
        <v>0</v>
      </c>
      <c r="S3245" t="s">
        <v>271</v>
      </c>
      <c r="AA3245" t="s">
        <v>1993</v>
      </c>
      <c r="AC3245">
        <v>1</v>
      </c>
      <c r="AE3245">
        <v>1</v>
      </c>
      <c r="AF3245" t="s">
        <v>271</v>
      </c>
    </row>
    <row r="3246" spans="1:32" hidden="1" x14ac:dyDescent="0.25">
      <c r="A3246" t="str">
        <f t="array" ref="A3246">IF(COUNT(SEARCH(RubriekenHistorisch,CONCATENATE(P3245,U3245,AB3245,AH3245))),"t","f")</f>
        <v>f</v>
      </c>
      <c r="B3246" t="str">
        <f t="shared" si="152"/>
        <v>f</v>
      </c>
      <c r="C3246" t="str">
        <f t="shared" si="153"/>
        <v>f</v>
      </c>
      <c r="D3246" t="str">
        <f t="shared" si="154"/>
        <v>f</v>
      </c>
      <c r="E3246" t="str">
        <f>IF(COUNT(SEARCH({"04.","05.","09.","12."},CONCATENATE(P3245,U3245,AB3245,AH3245))),"t","f")</f>
        <v>f</v>
      </c>
      <c r="F3246" t="str">
        <f t="array" ref="F3246">IF(COUNT(SEARCH(HistorischeRubrieken,CONCATENATE(P3245,U3245,AB3245,AH3245))),"t","f")</f>
        <v>f</v>
      </c>
      <c r="G3246">
        <v>2</v>
      </c>
      <c r="H3246">
        <v>510092</v>
      </c>
      <c r="I3246" t="s">
        <v>2119</v>
      </c>
      <c r="J3246">
        <v>20010401</v>
      </c>
      <c r="K3246">
        <v>20071201</v>
      </c>
      <c r="M3246">
        <v>0</v>
      </c>
      <c r="N3246">
        <v>0</v>
      </c>
      <c r="O3246" t="s">
        <v>1994</v>
      </c>
      <c r="R3246">
        <v>0</v>
      </c>
      <c r="S3246" t="s">
        <v>271</v>
      </c>
      <c r="AA3246" t="s">
        <v>1995</v>
      </c>
      <c r="AC3246">
        <v>1</v>
      </c>
      <c r="AE3246">
        <v>1</v>
      </c>
      <c r="AF3246" t="s">
        <v>271</v>
      </c>
    </row>
    <row r="3247" spans="1:32" hidden="1" x14ac:dyDescent="0.25">
      <c r="A3247" t="str">
        <f t="array" ref="A3247">IF(COUNT(SEARCH(RubriekenHistorisch,CONCATENATE(P3246,U3246,AB3246,AH3246))),"t","f")</f>
        <v>f</v>
      </c>
      <c r="B3247" t="str">
        <f t="shared" si="152"/>
        <v>f</v>
      </c>
      <c r="C3247" t="str">
        <f t="shared" si="153"/>
        <v>f</v>
      </c>
      <c r="D3247" t="str">
        <f t="shared" si="154"/>
        <v>f</v>
      </c>
      <c r="E3247" t="str">
        <f>IF(COUNT(SEARCH({"04.","05.","09.","12."},CONCATENATE(P3246,U3246,AB3246,AH3246))),"t","f")</f>
        <v>f</v>
      </c>
      <c r="F3247" t="str">
        <f t="array" ref="F3247">IF(COUNT(SEARCH(HistorischeRubrieken,CONCATENATE(P3246,U3246,AB3246,AH3246))),"t","f")</f>
        <v>f</v>
      </c>
      <c r="G3247">
        <v>3</v>
      </c>
      <c r="H3247">
        <v>510092</v>
      </c>
      <c r="I3247" t="s">
        <v>2119</v>
      </c>
      <c r="J3247">
        <v>20071201</v>
      </c>
      <c r="K3247">
        <v>20100201</v>
      </c>
      <c r="M3247">
        <v>0</v>
      </c>
      <c r="N3247">
        <v>0</v>
      </c>
      <c r="O3247" t="s">
        <v>1996</v>
      </c>
      <c r="R3247">
        <v>0</v>
      </c>
      <c r="S3247" t="s">
        <v>271</v>
      </c>
      <c r="AA3247" t="s">
        <v>1997</v>
      </c>
      <c r="AC3247">
        <v>1</v>
      </c>
      <c r="AE3247">
        <v>1</v>
      </c>
      <c r="AF3247" t="s">
        <v>271</v>
      </c>
    </row>
    <row r="3248" spans="1:32" hidden="1" x14ac:dyDescent="0.25">
      <c r="A3248" t="str">
        <f t="array" ref="A3248">IF(COUNT(SEARCH(RubriekenHistorisch,CONCATENATE(P3247,U3247,AB3247,AH3247))),"t","f")</f>
        <v>f</v>
      </c>
      <c r="B3248" t="str">
        <f t="shared" si="152"/>
        <v>f</v>
      </c>
      <c r="C3248" t="str">
        <f t="shared" si="153"/>
        <v>f</v>
      </c>
      <c r="D3248" t="str">
        <f t="shared" si="154"/>
        <v>f</v>
      </c>
      <c r="E3248" t="str">
        <f>IF(COUNT(SEARCH({"04.","05.","09.","12."},CONCATENATE(P3247,U3247,AB3247,AH3247))),"t","f")</f>
        <v>f</v>
      </c>
      <c r="F3248" t="str">
        <f t="array" ref="F3248">IF(COUNT(SEARCH(HistorischeRubrieken,CONCATENATE(P3247,U3247,AB3247,AH3247))),"t","f")</f>
        <v>f</v>
      </c>
      <c r="G3248">
        <v>4</v>
      </c>
      <c r="H3248">
        <v>510092</v>
      </c>
      <c r="I3248" t="s">
        <v>2119</v>
      </c>
      <c r="J3248">
        <v>20100201</v>
      </c>
      <c r="K3248">
        <v>20120115</v>
      </c>
      <c r="M3248">
        <v>0</v>
      </c>
      <c r="N3248">
        <v>0</v>
      </c>
      <c r="O3248" t="s">
        <v>1996</v>
      </c>
      <c r="R3248">
        <v>0</v>
      </c>
      <c r="S3248" t="s">
        <v>271</v>
      </c>
      <c r="AA3248" t="s">
        <v>1998</v>
      </c>
      <c r="AC3248">
        <v>1</v>
      </c>
      <c r="AE3248">
        <v>1</v>
      </c>
      <c r="AF3248" t="s">
        <v>271</v>
      </c>
    </row>
    <row r="3249" spans="1:32" hidden="1" x14ac:dyDescent="0.25">
      <c r="A3249" t="str">
        <f t="array" ref="A3249">IF(COUNT(SEARCH(RubriekenHistorisch,CONCATENATE(P3248,U3248,AB3248,AH3248))),"t","f")</f>
        <v>f</v>
      </c>
      <c r="B3249" t="str">
        <f t="shared" si="152"/>
        <v>f</v>
      </c>
      <c r="C3249" t="str">
        <f t="shared" si="153"/>
        <v>f</v>
      </c>
      <c r="D3249" t="str">
        <f t="shared" si="154"/>
        <v>f</v>
      </c>
      <c r="E3249" t="str">
        <f>IF(COUNT(SEARCH({"04.","05.","09.","12."},CONCATENATE(P3248,U3248,AB3248,AH3248))),"t","f")</f>
        <v>f</v>
      </c>
      <c r="F3249" t="str">
        <f t="array" ref="F3249">IF(COUNT(SEARCH(HistorischeRubrieken,CONCATENATE(P3248,U3248,AB3248,AH3248))),"t","f")</f>
        <v>f</v>
      </c>
      <c r="G3249">
        <v>5</v>
      </c>
      <c r="H3249">
        <v>510092</v>
      </c>
      <c r="I3249" t="s">
        <v>2119</v>
      </c>
      <c r="J3249">
        <v>20120115</v>
      </c>
      <c r="K3249">
        <v>20120116</v>
      </c>
      <c r="M3249">
        <v>0</v>
      </c>
      <c r="N3249">
        <v>0</v>
      </c>
      <c r="O3249" t="s">
        <v>1999</v>
      </c>
      <c r="R3249">
        <v>0</v>
      </c>
      <c r="S3249" t="s">
        <v>271</v>
      </c>
      <c r="AA3249" t="s">
        <v>2000</v>
      </c>
      <c r="AC3249">
        <v>1</v>
      </c>
      <c r="AE3249">
        <v>1</v>
      </c>
      <c r="AF3249" t="s">
        <v>271</v>
      </c>
    </row>
    <row r="3250" spans="1:32" hidden="1" x14ac:dyDescent="0.25">
      <c r="A3250" t="str">
        <f t="array" ref="A3250">IF(COUNT(SEARCH(RubriekenHistorisch,CONCATENATE(P3249,U3249,AB3249,AH3249))),"t","f")</f>
        <v>f</v>
      </c>
      <c r="B3250" t="str">
        <f t="shared" si="152"/>
        <v>f</v>
      </c>
      <c r="C3250" t="str">
        <f t="shared" si="153"/>
        <v>f</v>
      </c>
      <c r="D3250" t="str">
        <f t="shared" si="154"/>
        <v>f</v>
      </c>
      <c r="E3250" t="str">
        <f>IF(COUNT(SEARCH({"04.","05.","09.","12."},CONCATENATE(P3249,U3249,AB3249,AH3249))),"t","f")</f>
        <v>f</v>
      </c>
      <c r="F3250" t="str">
        <f t="array" ref="F3250">IF(COUNT(SEARCH(HistorischeRubrieken,CONCATENATE(P3249,U3249,AB3249,AH3249))),"t","f")</f>
        <v>f</v>
      </c>
      <c r="G3250">
        <v>6</v>
      </c>
      <c r="H3250">
        <v>510092</v>
      </c>
      <c r="I3250" t="s">
        <v>2119</v>
      </c>
      <c r="J3250">
        <v>20120116</v>
      </c>
      <c r="K3250">
        <v>20120716</v>
      </c>
      <c r="M3250">
        <v>0</v>
      </c>
      <c r="N3250">
        <v>0</v>
      </c>
      <c r="O3250" t="s">
        <v>2001</v>
      </c>
      <c r="R3250">
        <v>0</v>
      </c>
      <c r="S3250" t="s">
        <v>271</v>
      </c>
      <c r="AA3250" t="s">
        <v>2000</v>
      </c>
      <c r="AC3250">
        <v>1</v>
      </c>
      <c r="AE3250">
        <v>1</v>
      </c>
      <c r="AF3250" t="s">
        <v>271</v>
      </c>
    </row>
    <row r="3251" spans="1:32" hidden="1" x14ac:dyDescent="0.25">
      <c r="A3251" t="str">
        <f t="array" ref="A3251">IF(COUNT(SEARCH(RubriekenHistorisch,CONCATENATE(P3250,U3250,AB3250,AH3250))),"t","f")</f>
        <v>f</v>
      </c>
      <c r="B3251" t="str">
        <f t="shared" si="152"/>
        <v>f</v>
      </c>
      <c r="C3251" t="str">
        <f t="shared" si="153"/>
        <v>f</v>
      </c>
      <c r="D3251" t="str">
        <f t="shared" si="154"/>
        <v>f</v>
      </c>
      <c r="E3251" t="str">
        <f>IF(COUNT(SEARCH({"04.","05.","09.","12."},CONCATENATE(P3250,U3250,AB3250,AH3250))),"t","f")</f>
        <v>f</v>
      </c>
      <c r="F3251" t="str">
        <f t="array" ref="F3251">IF(COUNT(SEARCH(HistorischeRubrieken,CONCATENATE(P3250,U3250,AB3250,AH3250))),"t","f")</f>
        <v>f</v>
      </c>
      <c r="G3251">
        <v>7</v>
      </c>
      <c r="H3251">
        <v>510092</v>
      </c>
      <c r="I3251" t="s">
        <v>2119</v>
      </c>
      <c r="J3251">
        <v>20120716</v>
      </c>
      <c r="K3251">
        <v>20140401</v>
      </c>
      <c r="M3251">
        <v>0</v>
      </c>
      <c r="N3251">
        <v>0</v>
      </c>
      <c r="O3251" t="s">
        <v>2001</v>
      </c>
      <c r="R3251">
        <v>0</v>
      </c>
      <c r="S3251" t="s">
        <v>271</v>
      </c>
      <c r="AA3251" t="s">
        <v>2000</v>
      </c>
      <c r="AC3251">
        <v>1</v>
      </c>
      <c r="AE3251">
        <v>1</v>
      </c>
      <c r="AF3251" t="s">
        <v>271</v>
      </c>
    </row>
    <row r="3252" spans="1:32" hidden="1" x14ac:dyDescent="0.25">
      <c r="A3252" t="str">
        <f t="array" ref="A3252">IF(COUNT(SEARCH(RubriekenHistorisch,CONCATENATE(P3251,U3251,AB3251,AH3251))),"t","f")</f>
        <v>f</v>
      </c>
      <c r="B3252" t="str">
        <f t="shared" si="152"/>
        <v>f</v>
      </c>
      <c r="C3252" t="str">
        <f t="shared" si="153"/>
        <v>f</v>
      </c>
      <c r="D3252" t="str">
        <f t="shared" si="154"/>
        <v>f</v>
      </c>
      <c r="E3252" t="str">
        <f>IF(COUNT(SEARCH({"04.","05.","09.","12."},CONCATENATE(P3251,U3251,AB3251,AH3251))),"t","f")</f>
        <v>f</v>
      </c>
      <c r="F3252" t="str">
        <f t="array" ref="F3252">IF(COUNT(SEARCH(HistorischeRubrieken,CONCATENATE(P3251,U3251,AB3251,AH3251))),"t","f")</f>
        <v>f</v>
      </c>
      <c r="G3252">
        <v>8</v>
      </c>
      <c r="H3252">
        <v>510092</v>
      </c>
      <c r="I3252" t="s">
        <v>2119</v>
      </c>
      <c r="J3252">
        <v>20140401</v>
      </c>
      <c r="K3252">
        <v>20150801</v>
      </c>
      <c r="M3252">
        <v>0</v>
      </c>
      <c r="N3252">
        <v>0</v>
      </c>
      <c r="O3252" t="s">
        <v>2003</v>
      </c>
      <c r="R3252">
        <v>0</v>
      </c>
      <c r="S3252" t="s">
        <v>271</v>
      </c>
      <c r="AA3252" t="s">
        <v>1611</v>
      </c>
      <c r="AC3252">
        <v>1</v>
      </c>
      <c r="AE3252">
        <v>1</v>
      </c>
      <c r="AF3252" t="s">
        <v>271</v>
      </c>
    </row>
    <row r="3253" spans="1:32" hidden="1" x14ac:dyDescent="0.25">
      <c r="A3253" t="str">
        <f t="array" ref="A3253">IF(COUNT(SEARCH(RubriekenHistorisch,CONCATENATE(P3252,U3252,AB3252,AH3252))),"t","f")</f>
        <v>f</v>
      </c>
      <c r="B3253" t="str">
        <f t="shared" si="152"/>
        <v>f</v>
      </c>
      <c r="C3253" t="str">
        <f t="shared" si="153"/>
        <v>f</v>
      </c>
      <c r="D3253" t="str">
        <f t="shared" si="154"/>
        <v>f</v>
      </c>
      <c r="E3253" t="str">
        <f>IF(COUNT(SEARCH({"04.","05.","09.","12."},CONCATENATE(P3252,U3252,AB3252,AH3252))),"t","f")</f>
        <v>f</v>
      </c>
      <c r="F3253" t="str">
        <f t="array" ref="F3253">IF(COUNT(SEARCH(HistorischeRubrieken,CONCATENATE(P3252,U3252,AB3252,AH3252))),"t","f")</f>
        <v>f</v>
      </c>
      <c r="G3253">
        <v>9</v>
      </c>
      <c r="H3253">
        <v>510092</v>
      </c>
      <c r="I3253" t="s">
        <v>2119</v>
      </c>
      <c r="J3253">
        <v>20150801</v>
      </c>
      <c r="K3253">
        <v>20161201</v>
      </c>
      <c r="M3253">
        <v>0</v>
      </c>
      <c r="N3253">
        <v>0</v>
      </c>
      <c r="O3253" t="s">
        <v>2003</v>
      </c>
      <c r="R3253">
        <v>0</v>
      </c>
      <c r="S3253" t="s">
        <v>271</v>
      </c>
      <c r="AA3253" t="s">
        <v>1613</v>
      </c>
      <c r="AC3253">
        <v>1</v>
      </c>
      <c r="AE3253">
        <v>1</v>
      </c>
      <c r="AF3253" t="s">
        <v>271</v>
      </c>
    </row>
    <row r="3254" spans="1:32" x14ac:dyDescent="0.25">
      <c r="A3254" t="str">
        <f t="array" ref="A3254">IF(COUNT(SEARCH(RubriekenHistorisch,CONCATENATE(P3253,U3253,AB3253,AH3253))),"t","f")</f>
        <v>f</v>
      </c>
      <c r="B3254" t="str">
        <f t="shared" si="152"/>
        <v>f</v>
      </c>
      <c r="C3254" t="str">
        <f t="shared" si="153"/>
        <v>f</v>
      </c>
      <c r="D3254" t="str">
        <f t="shared" si="154"/>
        <v>f</v>
      </c>
      <c r="E3254" t="str">
        <f>IF(COUNT(SEARCH({"04.","05.","09.","12."},CONCATENATE(P3253,U3253,AB3253,AH3253))),"t","f")</f>
        <v>f</v>
      </c>
      <c r="F3254" t="str">
        <f t="array" ref="F3254">IF(COUNT(SEARCH(HistorischeRubrieken,CONCATENATE(P3253,U3253,AB3253,AH3253))),"t","f")</f>
        <v>f</v>
      </c>
      <c r="G3254">
        <v>10</v>
      </c>
      <c r="H3254">
        <v>510092</v>
      </c>
      <c r="I3254" t="s">
        <v>2119</v>
      </c>
      <c r="J3254">
        <v>20161201</v>
      </c>
      <c r="M3254">
        <v>0</v>
      </c>
      <c r="N3254">
        <v>0</v>
      </c>
      <c r="O3254" t="s">
        <v>2003</v>
      </c>
      <c r="R3254">
        <v>0</v>
      </c>
      <c r="S3254" t="s">
        <v>271</v>
      </c>
      <c r="T3254" t="s">
        <v>2003</v>
      </c>
      <c r="U3254" t="s">
        <v>8474</v>
      </c>
      <c r="V3254">
        <v>0</v>
      </c>
      <c r="W3254">
        <v>1</v>
      </c>
      <c r="X3254">
        <v>20161201</v>
      </c>
      <c r="Y3254">
        <v>0</v>
      </c>
      <c r="Z3254" t="s">
        <v>1003</v>
      </c>
      <c r="AA3254" t="s">
        <v>1613</v>
      </c>
      <c r="AC3254">
        <v>1</v>
      </c>
      <c r="AE3254">
        <v>1</v>
      </c>
      <c r="AF3254" t="s">
        <v>271</v>
      </c>
    </row>
    <row r="3255" spans="1:32" hidden="1" x14ac:dyDescent="0.25">
      <c r="A3255" t="str">
        <f t="array" ref="A3255">IF(COUNT(SEARCH(RubriekenHistorisch,CONCATENATE(P3254,U3254,AB3254,AH3254))),"t","f")</f>
        <v>f</v>
      </c>
      <c r="B3255" t="str">
        <f t="shared" si="152"/>
        <v>f</v>
      </c>
      <c r="C3255" t="str">
        <f t="shared" si="153"/>
        <v>t</v>
      </c>
      <c r="D3255" t="str">
        <f t="shared" si="154"/>
        <v>f</v>
      </c>
      <c r="E3255" t="str">
        <f>IF(COUNT(SEARCH({"04.","05.","09.","12."},CONCATENATE(P3254,U3254,AB3254,AH3254))),"t","f")</f>
        <v>f</v>
      </c>
      <c r="F3255" t="str">
        <f t="array" ref="F3255">IF(COUNT(SEARCH(HistorischeRubrieken,CONCATENATE(P3254,U3254,AB3254,AH3254))),"t","f")</f>
        <v>f</v>
      </c>
      <c r="G3255">
        <v>1</v>
      </c>
      <c r="H3255">
        <v>510093</v>
      </c>
      <c r="I3255" t="s">
        <v>2120</v>
      </c>
      <c r="J3255">
        <v>19980501</v>
      </c>
      <c r="K3255">
        <v>20010401</v>
      </c>
      <c r="M3255">
        <v>0</v>
      </c>
      <c r="N3255">
        <v>0</v>
      </c>
      <c r="O3255" t="s">
        <v>1992</v>
      </c>
      <c r="R3255">
        <v>0</v>
      </c>
      <c r="S3255" t="s">
        <v>271</v>
      </c>
      <c r="AA3255" t="s">
        <v>1993</v>
      </c>
      <c r="AC3255">
        <v>1</v>
      </c>
      <c r="AE3255">
        <v>1</v>
      </c>
      <c r="AF3255" t="s">
        <v>271</v>
      </c>
    </row>
    <row r="3256" spans="1:32" hidden="1" x14ac:dyDescent="0.25">
      <c r="A3256" t="str">
        <f t="array" ref="A3256">IF(COUNT(SEARCH(RubriekenHistorisch,CONCATENATE(P3255,U3255,AB3255,AH3255))),"t","f")</f>
        <v>f</v>
      </c>
      <c r="B3256" t="str">
        <f t="shared" si="152"/>
        <v>f</v>
      </c>
      <c r="C3256" t="str">
        <f t="shared" si="153"/>
        <v>f</v>
      </c>
      <c r="D3256" t="str">
        <f t="shared" si="154"/>
        <v>f</v>
      </c>
      <c r="E3256" t="str">
        <f>IF(COUNT(SEARCH({"04.","05.","09.","12."},CONCATENATE(P3255,U3255,AB3255,AH3255))),"t","f")</f>
        <v>f</v>
      </c>
      <c r="F3256" t="str">
        <f t="array" ref="F3256">IF(COUNT(SEARCH(HistorischeRubrieken,CONCATENATE(P3255,U3255,AB3255,AH3255))),"t","f")</f>
        <v>f</v>
      </c>
      <c r="G3256">
        <v>2</v>
      </c>
      <c r="H3256">
        <v>510093</v>
      </c>
      <c r="I3256" t="s">
        <v>2120</v>
      </c>
      <c r="J3256">
        <v>20010401</v>
      </c>
      <c r="K3256">
        <v>20071201</v>
      </c>
      <c r="M3256">
        <v>0</v>
      </c>
      <c r="N3256">
        <v>0</v>
      </c>
      <c r="O3256" t="s">
        <v>1994</v>
      </c>
      <c r="R3256">
        <v>0</v>
      </c>
      <c r="S3256" t="s">
        <v>271</v>
      </c>
      <c r="AA3256" t="s">
        <v>1995</v>
      </c>
      <c r="AC3256">
        <v>1</v>
      </c>
      <c r="AE3256">
        <v>1</v>
      </c>
      <c r="AF3256" t="s">
        <v>271</v>
      </c>
    </row>
    <row r="3257" spans="1:32" hidden="1" x14ac:dyDescent="0.25">
      <c r="A3257" t="str">
        <f t="array" ref="A3257">IF(COUNT(SEARCH(RubriekenHistorisch,CONCATENATE(P3256,U3256,AB3256,AH3256))),"t","f")</f>
        <v>f</v>
      </c>
      <c r="B3257" t="str">
        <f t="shared" si="152"/>
        <v>f</v>
      </c>
      <c r="C3257" t="str">
        <f t="shared" si="153"/>
        <v>f</v>
      </c>
      <c r="D3257" t="str">
        <f t="shared" si="154"/>
        <v>f</v>
      </c>
      <c r="E3257" t="str">
        <f>IF(COUNT(SEARCH({"04.","05.","09.","12."},CONCATENATE(P3256,U3256,AB3256,AH3256))),"t","f")</f>
        <v>f</v>
      </c>
      <c r="F3257" t="str">
        <f t="array" ref="F3257">IF(COUNT(SEARCH(HistorischeRubrieken,CONCATENATE(P3256,U3256,AB3256,AH3256))),"t","f")</f>
        <v>f</v>
      </c>
      <c r="G3257">
        <v>3</v>
      </c>
      <c r="H3257">
        <v>510093</v>
      </c>
      <c r="I3257" t="s">
        <v>2120</v>
      </c>
      <c r="J3257">
        <v>20071201</v>
      </c>
      <c r="K3257">
        <v>20100201</v>
      </c>
      <c r="M3257">
        <v>0</v>
      </c>
      <c r="N3257">
        <v>0</v>
      </c>
      <c r="O3257" t="s">
        <v>1996</v>
      </c>
      <c r="R3257">
        <v>0</v>
      </c>
      <c r="S3257" t="s">
        <v>271</v>
      </c>
      <c r="AA3257" t="s">
        <v>1997</v>
      </c>
      <c r="AC3257">
        <v>1</v>
      </c>
      <c r="AE3257">
        <v>1</v>
      </c>
      <c r="AF3257" t="s">
        <v>271</v>
      </c>
    </row>
    <row r="3258" spans="1:32" hidden="1" x14ac:dyDescent="0.25">
      <c r="A3258" t="str">
        <f t="array" ref="A3258">IF(COUNT(SEARCH(RubriekenHistorisch,CONCATENATE(P3257,U3257,AB3257,AH3257))),"t","f")</f>
        <v>f</v>
      </c>
      <c r="B3258" t="str">
        <f t="shared" si="152"/>
        <v>f</v>
      </c>
      <c r="C3258" t="str">
        <f t="shared" si="153"/>
        <v>f</v>
      </c>
      <c r="D3258" t="str">
        <f t="shared" si="154"/>
        <v>f</v>
      </c>
      <c r="E3258" t="str">
        <f>IF(COUNT(SEARCH({"04.","05.","09.","12."},CONCATENATE(P3257,U3257,AB3257,AH3257))),"t","f")</f>
        <v>f</v>
      </c>
      <c r="F3258" t="str">
        <f t="array" ref="F3258">IF(COUNT(SEARCH(HistorischeRubrieken,CONCATENATE(P3257,U3257,AB3257,AH3257))),"t","f")</f>
        <v>f</v>
      </c>
      <c r="G3258">
        <v>4</v>
      </c>
      <c r="H3258">
        <v>510093</v>
      </c>
      <c r="I3258" t="s">
        <v>2120</v>
      </c>
      <c r="J3258">
        <v>20100201</v>
      </c>
      <c r="K3258">
        <v>20120115</v>
      </c>
      <c r="M3258">
        <v>0</v>
      </c>
      <c r="N3258">
        <v>0</v>
      </c>
      <c r="O3258" t="s">
        <v>1996</v>
      </c>
      <c r="R3258">
        <v>0</v>
      </c>
      <c r="S3258" t="s">
        <v>271</v>
      </c>
      <c r="AA3258" t="s">
        <v>1998</v>
      </c>
      <c r="AC3258">
        <v>1</v>
      </c>
      <c r="AE3258">
        <v>1</v>
      </c>
      <c r="AF3258" t="s">
        <v>271</v>
      </c>
    </row>
    <row r="3259" spans="1:32" hidden="1" x14ac:dyDescent="0.25">
      <c r="A3259" t="str">
        <f t="array" ref="A3259">IF(COUNT(SEARCH(RubriekenHistorisch,CONCATENATE(P3258,U3258,AB3258,AH3258))),"t","f")</f>
        <v>f</v>
      </c>
      <c r="B3259" t="str">
        <f t="shared" si="152"/>
        <v>f</v>
      </c>
      <c r="C3259" t="str">
        <f t="shared" si="153"/>
        <v>f</v>
      </c>
      <c r="D3259" t="str">
        <f t="shared" si="154"/>
        <v>f</v>
      </c>
      <c r="E3259" t="str">
        <f>IF(COUNT(SEARCH({"04.","05.","09.","12."},CONCATENATE(P3258,U3258,AB3258,AH3258))),"t","f")</f>
        <v>f</v>
      </c>
      <c r="F3259" t="str">
        <f t="array" ref="F3259">IF(COUNT(SEARCH(HistorischeRubrieken,CONCATENATE(P3258,U3258,AB3258,AH3258))),"t","f")</f>
        <v>f</v>
      </c>
      <c r="G3259">
        <v>5</v>
      </c>
      <c r="H3259">
        <v>510093</v>
      </c>
      <c r="I3259" t="s">
        <v>2120</v>
      </c>
      <c r="J3259">
        <v>20120115</v>
      </c>
      <c r="K3259">
        <v>20120116</v>
      </c>
      <c r="M3259">
        <v>0</v>
      </c>
      <c r="N3259">
        <v>0</v>
      </c>
      <c r="O3259" t="s">
        <v>1999</v>
      </c>
      <c r="R3259">
        <v>0</v>
      </c>
      <c r="S3259" t="s">
        <v>271</v>
      </c>
      <c r="AA3259" t="s">
        <v>2000</v>
      </c>
      <c r="AC3259">
        <v>1</v>
      </c>
      <c r="AE3259">
        <v>1</v>
      </c>
      <c r="AF3259" t="s">
        <v>271</v>
      </c>
    </row>
    <row r="3260" spans="1:32" hidden="1" x14ac:dyDescent="0.25">
      <c r="A3260" t="str">
        <f t="array" ref="A3260">IF(COUNT(SEARCH(RubriekenHistorisch,CONCATENATE(P3259,U3259,AB3259,AH3259))),"t","f")</f>
        <v>f</v>
      </c>
      <c r="B3260" t="str">
        <f t="shared" si="152"/>
        <v>f</v>
      </c>
      <c r="C3260" t="str">
        <f t="shared" si="153"/>
        <v>f</v>
      </c>
      <c r="D3260" t="str">
        <f t="shared" si="154"/>
        <v>f</v>
      </c>
      <c r="E3260" t="str">
        <f>IF(COUNT(SEARCH({"04.","05.","09.","12."},CONCATENATE(P3259,U3259,AB3259,AH3259))),"t","f")</f>
        <v>f</v>
      </c>
      <c r="F3260" t="str">
        <f t="array" ref="F3260">IF(COUNT(SEARCH(HistorischeRubrieken,CONCATENATE(P3259,U3259,AB3259,AH3259))),"t","f")</f>
        <v>f</v>
      </c>
      <c r="G3260">
        <v>6</v>
      </c>
      <c r="H3260">
        <v>510093</v>
      </c>
      <c r="I3260" t="s">
        <v>2120</v>
      </c>
      <c r="J3260">
        <v>20120116</v>
      </c>
      <c r="K3260">
        <v>20120820</v>
      </c>
      <c r="M3260">
        <v>0</v>
      </c>
      <c r="N3260">
        <v>0</v>
      </c>
      <c r="O3260" t="s">
        <v>2001</v>
      </c>
      <c r="R3260">
        <v>0</v>
      </c>
      <c r="S3260" t="s">
        <v>271</v>
      </c>
      <c r="AA3260" t="s">
        <v>2000</v>
      </c>
      <c r="AC3260">
        <v>1</v>
      </c>
      <c r="AE3260">
        <v>1</v>
      </c>
      <c r="AF3260" t="s">
        <v>271</v>
      </c>
    </row>
    <row r="3261" spans="1:32" hidden="1" x14ac:dyDescent="0.25">
      <c r="A3261" t="str">
        <f t="array" ref="A3261">IF(COUNT(SEARCH(RubriekenHistorisch,CONCATENATE(P3260,U3260,AB3260,AH3260))),"t","f")</f>
        <v>f</v>
      </c>
      <c r="B3261" t="str">
        <f t="shared" si="152"/>
        <v>f</v>
      </c>
      <c r="C3261" t="str">
        <f t="shared" si="153"/>
        <v>f</v>
      </c>
      <c r="D3261" t="str">
        <f t="shared" si="154"/>
        <v>f</v>
      </c>
      <c r="E3261" t="str">
        <f>IF(COUNT(SEARCH({"04.","05.","09.","12."},CONCATENATE(P3260,U3260,AB3260,AH3260))),"t","f")</f>
        <v>f</v>
      </c>
      <c r="F3261" t="str">
        <f t="array" ref="F3261">IF(COUNT(SEARCH(HistorischeRubrieken,CONCATENATE(P3260,U3260,AB3260,AH3260))),"t","f")</f>
        <v>f</v>
      </c>
      <c r="G3261">
        <v>7</v>
      </c>
      <c r="H3261">
        <v>510093</v>
      </c>
      <c r="I3261" t="s">
        <v>2120</v>
      </c>
      <c r="J3261">
        <v>20120820</v>
      </c>
      <c r="K3261">
        <v>20140401</v>
      </c>
      <c r="M3261">
        <v>0</v>
      </c>
      <c r="N3261">
        <v>0</v>
      </c>
      <c r="O3261" t="s">
        <v>2001</v>
      </c>
      <c r="R3261">
        <v>0</v>
      </c>
      <c r="S3261" t="s">
        <v>271</v>
      </c>
      <c r="AA3261" t="s">
        <v>2000</v>
      </c>
      <c r="AC3261">
        <v>1</v>
      </c>
      <c r="AE3261">
        <v>1</v>
      </c>
      <c r="AF3261" t="s">
        <v>271</v>
      </c>
    </row>
    <row r="3262" spans="1:32" hidden="1" x14ac:dyDescent="0.25">
      <c r="A3262" t="str">
        <f t="array" ref="A3262">IF(COUNT(SEARCH(RubriekenHistorisch,CONCATENATE(P3261,U3261,AB3261,AH3261))),"t","f")</f>
        <v>f</v>
      </c>
      <c r="B3262" t="str">
        <f t="shared" si="152"/>
        <v>f</v>
      </c>
      <c r="C3262" t="str">
        <f t="shared" si="153"/>
        <v>f</v>
      </c>
      <c r="D3262" t="str">
        <f t="shared" si="154"/>
        <v>f</v>
      </c>
      <c r="E3262" t="str">
        <f>IF(COUNT(SEARCH({"04.","05.","09.","12."},CONCATENATE(P3261,U3261,AB3261,AH3261))),"t","f")</f>
        <v>f</v>
      </c>
      <c r="F3262" t="str">
        <f t="array" ref="F3262">IF(COUNT(SEARCH(HistorischeRubrieken,CONCATENATE(P3261,U3261,AB3261,AH3261))),"t","f")</f>
        <v>f</v>
      </c>
      <c r="G3262">
        <v>8</v>
      </c>
      <c r="H3262">
        <v>510093</v>
      </c>
      <c r="I3262" t="s">
        <v>2120</v>
      </c>
      <c r="J3262">
        <v>20140401</v>
      </c>
      <c r="K3262">
        <v>20150801</v>
      </c>
      <c r="M3262">
        <v>0</v>
      </c>
      <c r="N3262">
        <v>0</v>
      </c>
      <c r="O3262" t="s">
        <v>2003</v>
      </c>
      <c r="R3262">
        <v>0</v>
      </c>
      <c r="S3262" t="s">
        <v>271</v>
      </c>
      <c r="AA3262" t="s">
        <v>1611</v>
      </c>
      <c r="AC3262">
        <v>1</v>
      </c>
      <c r="AE3262">
        <v>1</v>
      </c>
      <c r="AF3262" t="s">
        <v>271</v>
      </c>
    </row>
    <row r="3263" spans="1:32" x14ac:dyDescent="0.25">
      <c r="A3263" t="str">
        <f t="array" ref="A3263">IF(COUNT(SEARCH(RubriekenHistorisch,CONCATENATE(P3262,U3262,AB3262,AH3262))),"t","f")</f>
        <v>f</v>
      </c>
      <c r="B3263" t="str">
        <f t="shared" si="152"/>
        <v>f</v>
      </c>
      <c r="C3263" t="str">
        <f t="shared" si="153"/>
        <v>f</v>
      </c>
      <c r="D3263" t="str">
        <f t="shared" si="154"/>
        <v>f</v>
      </c>
      <c r="E3263" t="str">
        <f>IF(COUNT(SEARCH({"04.","05.","09.","12."},CONCATENATE(P3262,U3262,AB3262,AH3262))),"t","f")</f>
        <v>f</v>
      </c>
      <c r="F3263" t="str">
        <f t="array" ref="F3263">IF(COUNT(SEARCH(HistorischeRubrieken,CONCATENATE(P3262,U3262,AB3262,AH3262))),"t","f")</f>
        <v>f</v>
      </c>
      <c r="G3263">
        <v>9</v>
      </c>
      <c r="H3263">
        <v>510093</v>
      </c>
      <c r="I3263" t="s">
        <v>2120</v>
      </c>
      <c r="J3263">
        <v>20150801</v>
      </c>
      <c r="M3263">
        <v>0</v>
      </c>
      <c r="N3263">
        <v>0</v>
      </c>
      <c r="O3263" t="s">
        <v>2003</v>
      </c>
      <c r="R3263">
        <v>0</v>
      </c>
      <c r="S3263" t="s">
        <v>271</v>
      </c>
      <c r="AA3263" t="s">
        <v>1613</v>
      </c>
      <c r="AC3263">
        <v>1</v>
      </c>
      <c r="AE3263">
        <v>1</v>
      </c>
      <c r="AF3263" t="s">
        <v>271</v>
      </c>
    </row>
    <row r="3264" spans="1:32" hidden="1" x14ac:dyDescent="0.25">
      <c r="A3264" t="str">
        <f t="array" ref="A3264">IF(COUNT(SEARCH(RubriekenHistorisch,CONCATENATE(P3263,U3263,AB3263,AH3263))),"t","f")</f>
        <v>f</v>
      </c>
      <c r="B3264" t="str">
        <f t="shared" si="152"/>
        <v>f</v>
      </c>
      <c r="C3264" t="str">
        <f t="shared" si="153"/>
        <v>f</v>
      </c>
      <c r="D3264" t="str">
        <f t="shared" si="154"/>
        <v>f</v>
      </c>
      <c r="E3264" t="str">
        <f>IF(COUNT(SEARCH({"04.","05.","09.","12."},CONCATENATE(P3263,U3263,AB3263,AH3263))),"t","f")</f>
        <v>f</v>
      </c>
      <c r="F3264" t="str">
        <f t="array" ref="F3264">IF(COUNT(SEARCH(HistorischeRubrieken,CONCATENATE(P3263,U3263,AB3263,AH3263))),"t","f")</f>
        <v>f</v>
      </c>
      <c r="G3264">
        <v>1</v>
      </c>
      <c r="H3264">
        <v>510094</v>
      </c>
      <c r="I3264" t="s">
        <v>2121</v>
      </c>
      <c r="J3264">
        <v>19980501</v>
      </c>
      <c r="K3264">
        <v>20010401</v>
      </c>
      <c r="M3264">
        <v>0</v>
      </c>
      <c r="N3264">
        <v>0</v>
      </c>
      <c r="O3264" t="s">
        <v>1992</v>
      </c>
      <c r="R3264">
        <v>0</v>
      </c>
      <c r="S3264" t="s">
        <v>271</v>
      </c>
      <c r="AA3264" t="s">
        <v>1993</v>
      </c>
      <c r="AC3264">
        <v>1</v>
      </c>
      <c r="AE3264">
        <v>1</v>
      </c>
      <c r="AF3264" t="s">
        <v>271</v>
      </c>
    </row>
    <row r="3265" spans="1:32" hidden="1" x14ac:dyDescent="0.25">
      <c r="A3265" t="str">
        <f t="array" ref="A3265">IF(COUNT(SEARCH(RubriekenHistorisch,CONCATENATE(P3264,U3264,AB3264,AH3264))),"t","f")</f>
        <v>f</v>
      </c>
      <c r="B3265" t="str">
        <f t="shared" si="152"/>
        <v>f</v>
      </c>
      <c r="C3265" t="str">
        <f t="shared" si="153"/>
        <v>f</v>
      </c>
      <c r="D3265" t="str">
        <f t="shared" si="154"/>
        <v>f</v>
      </c>
      <c r="E3265" t="str">
        <f>IF(COUNT(SEARCH({"04.","05.","09.","12."},CONCATENATE(P3264,U3264,AB3264,AH3264))),"t","f")</f>
        <v>f</v>
      </c>
      <c r="F3265" t="str">
        <f t="array" ref="F3265">IF(COUNT(SEARCH(HistorischeRubrieken,CONCATENATE(P3264,U3264,AB3264,AH3264))),"t","f")</f>
        <v>f</v>
      </c>
      <c r="G3265">
        <v>2</v>
      </c>
      <c r="H3265">
        <v>510094</v>
      </c>
      <c r="I3265" t="s">
        <v>2121</v>
      </c>
      <c r="J3265">
        <v>20010401</v>
      </c>
      <c r="K3265">
        <v>20071201</v>
      </c>
      <c r="M3265">
        <v>0</v>
      </c>
      <c r="N3265">
        <v>0</v>
      </c>
      <c r="O3265" t="s">
        <v>1994</v>
      </c>
      <c r="R3265">
        <v>0</v>
      </c>
      <c r="S3265" t="s">
        <v>271</v>
      </c>
      <c r="AA3265" t="s">
        <v>1995</v>
      </c>
      <c r="AC3265">
        <v>1</v>
      </c>
      <c r="AE3265">
        <v>1</v>
      </c>
      <c r="AF3265" t="s">
        <v>271</v>
      </c>
    </row>
    <row r="3266" spans="1:32" hidden="1" x14ac:dyDescent="0.25">
      <c r="A3266" t="str">
        <f t="array" ref="A3266">IF(COUNT(SEARCH(RubriekenHistorisch,CONCATENATE(P3265,U3265,AB3265,AH3265))),"t","f")</f>
        <v>f</v>
      </c>
      <c r="B3266" t="str">
        <f t="shared" si="152"/>
        <v>f</v>
      </c>
      <c r="C3266" t="str">
        <f t="shared" si="153"/>
        <v>f</v>
      </c>
      <c r="D3266" t="str">
        <f t="shared" si="154"/>
        <v>f</v>
      </c>
      <c r="E3266" t="str">
        <f>IF(COUNT(SEARCH({"04.","05.","09.","12."},CONCATENATE(P3265,U3265,AB3265,AH3265))),"t","f")</f>
        <v>f</v>
      </c>
      <c r="F3266" t="str">
        <f t="array" ref="F3266">IF(COUNT(SEARCH(HistorischeRubrieken,CONCATENATE(P3265,U3265,AB3265,AH3265))),"t","f")</f>
        <v>f</v>
      </c>
      <c r="G3266">
        <v>3</v>
      </c>
      <c r="H3266">
        <v>510094</v>
      </c>
      <c r="I3266" t="s">
        <v>2121</v>
      </c>
      <c r="J3266">
        <v>20071201</v>
      </c>
      <c r="K3266">
        <v>20100201</v>
      </c>
      <c r="M3266">
        <v>0</v>
      </c>
      <c r="N3266">
        <v>0</v>
      </c>
      <c r="O3266" t="s">
        <v>1996</v>
      </c>
      <c r="R3266">
        <v>0</v>
      </c>
      <c r="S3266" t="s">
        <v>271</v>
      </c>
      <c r="AA3266" t="s">
        <v>1997</v>
      </c>
      <c r="AC3266">
        <v>1</v>
      </c>
      <c r="AE3266">
        <v>1</v>
      </c>
      <c r="AF3266" t="s">
        <v>271</v>
      </c>
    </row>
    <row r="3267" spans="1:32" hidden="1" x14ac:dyDescent="0.25">
      <c r="A3267" t="str">
        <f t="array" ref="A3267">IF(COUNT(SEARCH(RubriekenHistorisch,CONCATENATE(P3266,U3266,AB3266,AH3266))),"t","f")</f>
        <v>f</v>
      </c>
      <c r="B3267" t="str">
        <f t="shared" ref="B3267:B3330" si="155">IF(COUNT(SEARCH("07.66.20",CONCATENATE(P3266,U3266,AB3266,AH3266))),"t","f")</f>
        <v>f</v>
      </c>
      <c r="C3267" t="str">
        <f t="shared" ref="C3267:C3330" si="156">IF(COUNT(SEARCH("14.40.10",CONCATENATE(P3266,U3266,AB3266,AH3266))),"t","f")</f>
        <v>f</v>
      </c>
      <c r="D3267" t="str">
        <f t="shared" si="154"/>
        <v>f</v>
      </c>
      <c r="E3267" t="str">
        <f>IF(COUNT(SEARCH({"04.","05.","09.","12."},CONCATENATE(P3266,U3266,AB3266,AH3266))),"t","f")</f>
        <v>f</v>
      </c>
      <c r="F3267" t="str">
        <f t="array" ref="F3267">IF(COUNT(SEARCH(HistorischeRubrieken,CONCATENATE(P3266,U3266,AB3266,AH3266))),"t","f")</f>
        <v>f</v>
      </c>
      <c r="G3267">
        <v>4</v>
      </c>
      <c r="H3267">
        <v>510094</v>
      </c>
      <c r="I3267" t="s">
        <v>2121</v>
      </c>
      <c r="J3267">
        <v>20100201</v>
      </c>
      <c r="K3267">
        <v>20120115</v>
      </c>
      <c r="M3267">
        <v>0</v>
      </c>
      <c r="N3267">
        <v>0</v>
      </c>
      <c r="O3267" t="s">
        <v>1996</v>
      </c>
      <c r="R3267">
        <v>0</v>
      </c>
      <c r="S3267" t="s">
        <v>271</v>
      </c>
      <c r="AA3267" t="s">
        <v>1998</v>
      </c>
      <c r="AC3267">
        <v>1</v>
      </c>
      <c r="AE3267">
        <v>1</v>
      </c>
      <c r="AF3267" t="s">
        <v>271</v>
      </c>
    </row>
    <row r="3268" spans="1:32" hidden="1" x14ac:dyDescent="0.25">
      <c r="A3268" t="str">
        <f t="array" ref="A3268">IF(COUNT(SEARCH(RubriekenHistorisch,CONCATENATE(P3267,U3267,AB3267,AH3267))),"t","f")</f>
        <v>f</v>
      </c>
      <c r="B3268" t="str">
        <f t="shared" si="155"/>
        <v>f</v>
      </c>
      <c r="C3268" t="str">
        <f t="shared" si="156"/>
        <v>f</v>
      </c>
      <c r="D3268" t="str">
        <f t="shared" ref="D3268:D3331" si="157">IF(COUNT(SEARCH("- 0",CONCATENATE(P3267,U3267,AB3267,AH3267))),"t","f")</f>
        <v>f</v>
      </c>
      <c r="E3268" t="str">
        <f>IF(COUNT(SEARCH({"04.","05.","09.","12."},CONCATENATE(P3267,U3267,AB3267,AH3267))),"t","f")</f>
        <v>f</v>
      </c>
      <c r="F3268" t="str">
        <f t="array" ref="F3268">IF(COUNT(SEARCH(HistorischeRubrieken,CONCATENATE(P3267,U3267,AB3267,AH3267))),"t","f")</f>
        <v>f</v>
      </c>
      <c r="G3268">
        <v>5</v>
      </c>
      <c r="H3268">
        <v>510094</v>
      </c>
      <c r="I3268" t="s">
        <v>2121</v>
      </c>
      <c r="J3268">
        <v>20120115</v>
      </c>
      <c r="K3268">
        <v>20120116</v>
      </c>
      <c r="M3268">
        <v>0</v>
      </c>
      <c r="N3268">
        <v>0</v>
      </c>
      <c r="O3268" t="s">
        <v>1999</v>
      </c>
      <c r="R3268">
        <v>0</v>
      </c>
      <c r="S3268" t="s">
        <v>271</v>
      </c>
      <c r="AA3268" t="s">
        <v>2000</v>
      </c>
      <c r="AC3268">
        <v>1</v>
      </c>
      <c r="AE3268">
        <v>1</v>
      </c>
      <c r="AF3268" t="s">
        <v>271</v>
      </c>
    </row>
    <row r="3269" spans="1:32" hidden="1" x14ac:dyDescent="0.25">
      <c r="A3269" t="str">
        <f t="array" ref="A3269">IF(COUNT(SEARCH(RubriekenHistorisch,CONCATENATE(P3268,U3268,AB3268,AH3268))),"t","f")</f>
        <v>f</v>
      </c>
      <c r="B3269" t="str">
        <f t="shared" si="155"/>
        <v>f</v>
      </c>
      <c r="C3269" t="str">
        <f t="shared" si="156"/>
        <v>f</v>
      </c>
      <c r="D3269" t="str">
        <f t="shared" si="157"/>
        <v>f</v>
      </c>
      <c r="E3269" t="str">
        <f>IF(COUNT(SEARCH({"04.","05.","09.","12."},CONCATENATE(P3268,U3268,AB3268,AH3268))),"t","f")</f>
        <v>f</v>
      </c>
      <c r="F3269" t="str">
        <f t="array" ref="F3269">IF(COUNT(SEARCH(HistorischeRubrieken,CONCATENATE(P3268,U3268,AB3268,AH3268))),"t","f")</f>
        <v>f</v>
      </c>
      <c r="G3269">
        <v>6</v>
      </c>
      <c r="H3269">
        <v>510094</v>
      </c>
      <c r="I3269" t="s">
        <v>2121</v>
      </c>
      <c r="J3269">
        <v>20120116</v>
      </c>
      <c r="K3269">
        <v>20120820</v>
      </c>
      <c r="M3269">
        <v>0</v>
      </c>
      <c r="N3269">
        <v>0</v>
      </c>
      <c r="O3269" t="s">
        <v>2001</v>
      </c>
      <c r="R3269">
        <v>0</v>
      </c>
      <c r="S3269" t="s">
        <v>271</v>
      </c>
      <c r="AA3269" t="s">
        <v>2000</v>
      </c>
      <c r="AC3269">
        <v>1</v>
      </c>
      <c r="AE3269">
        <v>1</v>
      </c>
      <c r="AF3269" t="s">
        <v>271</v>
      </c>
    </row>
    <row r="3270" spans="1:32" hidden="1" x14ac:dyDescent="0.25">
      <c r="A3270" t="str">
        <f t="array" ref="A3270">IF(COUNT(SEARCH(RubriekenHistorisch,CONCATENATE(P3269,U3269,AB3269,AH3269))),"t","f")</f>
        <v>f</v>
      </c>
      <c r="B3270" t="str">
        <f t="shared" si="155"/>
        <v>f</v>
      </c>
      <c r="C3270" t="str">
        <f t="shared" si="156"/>
        <v>f</v>
      </c>
      <c r="D3270" t="str">
        <f t="shared" si="157"/>
        <v>f</v>
      </c>
      <c r="E3270" t="str">
        <f>IF(COUNT(SEARCH({"04.","05.","09.","12."},CONCATENATE(P3269,U3269,AB3269,AH3269))),"t","f")</f>
        <v>f</v>
      </c>
      <c r="F3270" t="str">
        <f t="array" ref="F3270">IF(COUNT(SEARCH(HistorischeRubrieken,CONCATENATE(P3269,U3269,AB3269,AH3269))),"t","f")</f>
        <v>f</v>
      </c>
      <c r="G3270">
        <v>7</v>
      </c>
      <c r="H3270">
        <v>510094</v>
      </c>
      <c r="I3270" t="s">
        <v>2121</v>
      </c>
      <c r="J3270">
        <v>20120820</v>
      </c>
      <c r="K3270">
        <v>20140401</v>
      </c>
      <c r="M3270">
        <v>0</v>
      </c>
      <c r="N3270">
        <v>0</v>
      </c>
      <c r="O3270" t="s">
        <v>2001</v>
      </c>
      <c r="R3270">
        <v>0</v>
      </c>
      <c r="S3270" t="s">
        <v>271</v>
      </c>
      <c r="AA3270" t="s">
        <v>2000</v>
      </c>
      <c r="AC3270">
        <v>1</v>
      </c>
      <c r="AE3270">
        <v>1</v>
      </c>
      <c r="AF3270" t="s">
        <v>271</v>
      </c>
    </row>
    <row r="3271" spans="1:32" hidden="1" x14ac:dyDescent="0.25">
      <c r="A3271" t="str">
        <f t="array" ref="A3271">IF(COUNT(SEARCH(RubriekenHistorisch,CONCATENATE(P3270,U3270,AB3270,AH3270))),"t","f")</f>
        <v>f</v>
      </c>
      <c r="B3271" t="str">
        <f t="shared" si="155"/>
        <v>f</v>
      </c>
      <c r="C3271" t="str">
        <f t="shared" si="156"/>
        <v>f</v>
      </c>
      <c r="D3271" t="str">
        <f t="shared" si="157"/>
        <v>f</v>
      </c>
      <c r="E3271" t="str">
        <f>IF(COUNT(SEARCH({"04.","05.","09.","12."},CONCATENATE(P3270,U3270,AB3270,AH3270))),"t","f")</f>
        <v>f</v>
      </c>
      <c r="F3271" t="str">
        <f t="array" ref="F3271">IF(COUNT(SEARCH(HistorischeRubrieken,CONCATENATE(P3270,U3270,AB3270,AH3270))),"t","f")</f>
        <v>f</v>
      </c>
      <c r="G3271">
        <v>8</v>
      </c>
      <c r="H3271">
        <v>510094</v>
      </c>
      <c r="I3271" t="s">
        <v>2121</v>
      </c>
      <c r="J3271">
        <v>20140401</v>
      </c>
      <c r="K3271">
        <v>20150801</v>
      </c>
      <c r="M3271">
        <v>0</v>
      </c>
      <c r="N3271">
        <v>0</v>
      </c>
      <c r="O3271" t="s">
        <v>2003</v>
      </c>
      <c r="R3271">
        <v>0</v>
      </c>
      <c r="S3271" t="s">
        <v>271</v>
      </c>
      <c r="AA3271" t="s">
        <v>1611</v>
      </c>
      <c r="AC3271">
        <v>1</v>
      </c>
      <c r="AE3271">
        <v>1</v>
      </c>
      <c r="AF3271" t="s">
        <v>271</v>
      </c>
    </row>
    <row r="3272" spans="1:32" x14ac:dyDescent="0.25">
      <c r="A3272" t="str">
        <f t="array" ref="A3272">IF(COUNT(SEARCH(RubriekenHistorisch,CONCATENATE(P3271,U3271,AB3271,AH3271))),"t","f")</f>
        <v>f</v>
      </c>
      <c r="B3272" t="str">
        <f t="shared" si="155"/>
        <v>f</v>
      </c>
      <c r="C3272" t="str">
        <f t="shared" si="156"/>
        <v>f</v>
      </c>
      <c r="D3272" t="str">
        <f t="shared" si="157"/>
        <v>f</v>
      </c>
      <c r="E3272" t="str">
        <f>IF(COUNT(SEARCH({"04.","05.","09.","12."},CONCATENATE(P3271,U3271,AB3271,AH3271))),"t","f")</f>
        <v>f</v>
      </c>
      <c r="F3272" t="str">
        <f t="array" ref="F3272">IF(COUNT(SEARCH(HistorischeRubrieken,CONCATENATE(P3271,U3271,AB3271,AH3271))),"t","f")</f>
        <v>f</v>
      </c>
      <c r="G3272">
        <v>9</v>
      </c>
      <c r="H3272">
        <v>510094</v>
      </c>
      <c r="I3272" t="s">
        <v>2121</v>
      </c>
      <c r="J3272">
        <v>20150801</v>
      </c>
      <c r="M3272">
        <v>0</v>
      </c>
      <c r="N3272">
        <v>0</v>
      </c>
      <c r="O3272" t="s">
        <v>2003</v>
      </c>
      <c r="R3272">
        <v>0</v>
      </c>
      <c r="S3272" t="s">
        <v>271</v>
      </c>
      <c r="AA3272" t="s">
        <v>1613</v>
      </c>
      <c r="AC3272">
        <v>1</v>
      </c>
      <c r="AE3272">
        <v>1</v>
      </c>
      <c r="AF3272" t="s">
        <v>271</v>
      </c>
    </row>
    <row r="3273" spans="1:32" hidden="1" x14ac:dyDescent="0.25">
      <c r="A3273" t="str">
        <f t="array" ref="A3273">IF(COUNT(SEARCH(RubriekenHistorisch,CONCATENATE(P3272,U3272,AB3272,AH3272))),"t","f")</f>
        <v>f</v>
      </c>
      <c r="B3273" t="str">
        <f t="shared" si="155"/>
        <v>f</v>
      </c>
      <c r="C3273" t="str">
        <f t="shared" si="156"/>
        <v>f</v>
      </c>
      <c r="D3273" t="str">
        <f t="shared" si="157"/>
        <v>f</v>
      </c>
      <c r="E3273" t="str">
        <f>IF(COUNT(SEARCH({"04.","05.","09.","12."},CONCATENATE(P3272,U3272,AB3272,AH3272))),"t","f")</f>
        <v>f</v>
      </c>
      <c r="F3273" t="str">
        <f t="array" ref="F3273">IF(COUNT(SEARCH(HistorischeRubrieken,CONCATENATE(P3272,U3272,AB3272,AH3272))),"t","f")</f>
        <v>f</v>
      </c>
      <c r="G3273">
        <v>1</v>
      </c>
      <c r="H3273">
        <v>510095</v>
      </c>
      <c r="I3273" t="s">
        <v>2122</v>
      </c>
      <c r="J3273">
        <v>19980501</v>
      </c>
      <c r="K3273">
        <v>20010401</v>
      </c>
      <c r="M3273">
        <v>0</v>
      </c>
      <c r="N3273">
        <v>0</v>
      </c>
      <c r="O3273" t="s">
        <v>1992</v>
      </c>
      <c r="R3273">
        <v>0</v>
      </c>
      <c r="S3273" t="s">
        <v>271</v>
      </c>
      <c r="AA3273" t="s">
        <v>1993</v>
      </c>
      <c r="AC3273">
        <v>1</v>
      </c>
      <c r="AE3273">
        <v>1</v>
      </c>
      <c r="AF3273" t="s">
        <v>271</v>
      </c>
    </row>
    <row r="3274" spans="1:32" hidden="1" x14ac:dyDescent="0.25">
      <c r="A3274" t="str">
        <f t="array" ref="A3274">IF(COUNT(SEARCH(RubriekenHistorisch,CONCATENATE(P3273,U3273,AB3273,AH3273))),"t","f")</f>
        <v>f</v>
      </c>
      <c r="B3274" t="str">
        <f t="shared" si="155"/>
        <v>f</v>
      </c>
      <c r="C3274" t="str">
        <f t="shared" si="156"/>
        <v>f</v>
      </c>
      <c r="D3274" t="str">
        <f t="shared" si="157"/>
        <v>f</v>
      </c>
      <c r="E3274" t="str">
        <f>IF(COUNT(SEARCH({"04.","05.","09.","12."},CONCATENATE(P3273,U3273,AB3273,AH3273))),"t","f")</f>
        <v>f</v>
      </c>
      <c r="F3274" t="str">
        <f t="array" ref="F3274">IF(COUNT(SEARCH(HistorischeRubrieken,CONCATENATE(P3273,U3273,AB3273,AH3273))),"t","f")</f>
        <v>f</v>
      </c>
      <c r="G3274">
        <v>2</v>
      </c>
      <c r="H3274">
        <v>510095</v>
      </c>
      <c r="I3274" t="s">
        <v>2122</v>
      </c>
      <c r="J3274">
        <v>20010401</v>
      </c>
      <c r="K3274">
        <v>20071201</v>
      </c>
      <c r="M3274">
        <v>0</v>
      </c>
      <c r="N3274">
        <v>0</v>
      </c>
      <c r="O3274" t="s">
        <v>1994</v>
      </c>
      <c r="R3274">
        <v>0</v>
      </c>
      <c r="S3274" t="s">
        <v>271</v>
      </c>
      <c r="AA3274" t="s">
        <v>1995</v>
      </c>
      <c r="AC3274">
        <v>1</v>
      </c>
      <c r="AE3274">
        <v>1</v>
      </c>
      <c r="AF3274" t="s">
        <v>271</v>
      </c>
    </row>
    <row r="3275" spans="1:32" hidden="1" x14ac:dyDescent="0.25">
      <c r="A3275" t="str">
        <f t="array" ref="A3275">IF(COUNT(SEARCH(RubriekenHistorisch,CONCATENATE(P3274,U3274,AB3274,AH3274))),"t","f")</f>
        <v>f</v>
      </c>
      <c r="B3275" t="str">
        <f t="shared" si="155"/>
        <v>f</v>
      </c>
      <c r="C3275" t="str">
        <f t="shared" si="156"/>
        <v>f</v>
      </c>
      <c r="D3275" t="str">
        <f t="shared" si="157"/>
        <v>f</v>
      </c>
      <c r="E3275" t="str">
        <f>IF(COUNT(SEARCH({"04.","05.","09.","12."},CONCATENATE(P3274,U3274,AB3274,AH3274))),"t","f")</f>
        <v>f</v>
      </c>
      <c r="F3275" t="str">
        <f t="array" ref="F3275">IF(COUNT(SEARCH(HistorischeRubrieken,CONCATENATE(P3274,U3274,AB3274,AH3274))),"t","f")</f>
        <v>f</v>
      </c>
      <c r="G3275">
        <v>3</v>
      </c>
      <c r="H3275">
        <v>510095</v>
      </c>
      <c r="I3275" t="s">
        <v>2122</v>
      </c>
      <c r="J3275">
        <v>20071201</v>
      </c>
      <c r="K3275">
        <v>20100201</v>
      </c>
      <c r="M3275">
        <v>0</v>
      </c>
      <c r="N3275">
        <v>0</v>
      </c>
      <c r="O3275" t="s">
        <v>1996</v>
      </c>
      <c r="R3275">
        <v>0</v>
      </c>
      <c r="S3275" t="s">
        <v>271</v>
      </c>
      <c r="AA3275" t="s">
        <v>1997</v>
      </c>
      <c r="AC3275">
        <v>1</v>
      </c>
      <c r="AE3275">
        <v>1</v>
      </c>
      <c r="AF3275" t="s">
        <v>271</v>
      </c>
    </row>
    <row r="3276" spans="1:32" hidden="1" x14ac:dyDescent="0.25">
      <c r="A3276" t="str">
        <f t="array" ref="A3276">IF(COUNT(SEARCH(RubriekenHistorisch,CONCATENATE(P3275,U3275,AB3275,AH3275))),"t","f")</f>
        <v>f</v>
      </c>
      <c r="B3276" t="str">
        <f t="shared" si="155"/>
        <v>f</v>
      </c>
      <c r="C3276" t="str">
        <f t="shared" si="156"/>
        <v>f</v>
      </c>
      <c r="D3276" t="str">
        <f t="shared" si="157"/>
        <v>f</v>
      </c>
      <c r="E3276" t="str">
        <f>IF(COUNT(SEARCH({"04.","05.","09.","12."},CONCATENATE(P3275,U3275,AB3275,AH3275))),"t","f")</f>
        <v>f</v>
      </c>
      <c r="F3276" t="str">
        <f t="array" ref="F3276">IF(COUNT(SEARCH(HistorischeRubrieken,CONCATENATE(P3275,U3275,AB3275,AH3275))),"t","f")</f>
        <v>f</v>
      </c>
      <c r="G3276">
        <v>4</v>
      </c>
      <c r="H3276">
        <v>510095</v>
      </c>
      <c r="I3276" t="s">
        <v>2122</v>
      </c>
      <c r="J3276">
        <v>20100201</v>
      </c>
      <c r="K3276">
        <v>20120115</v>
      </c>
      <c r="M3276">
        <v>0</v>
      </c>
      <c r="N3276">
        <v>0</v>
      </c>
      <c r="O3276" t="s">
        <v>1996</v>
      </c>
      <c r="R3276">
        <v>0</v>
      </c>
      <c r="S3276" t="s">
        <v>271</v>
      </c>
      <c r="AA3276" t="s">
        <v>1998</v>
      </c>
      <c r="AC3276">
        <v>1</v>
      </c>
      <c r="AE3276">
        <v>1</v>
      </c>
      <c r="AF3276" t="s">
        <v>271</v>
      </c>
    </row>
    <row r="3277" spans="1:32" hidden="1" x14ac:dyDescent="0.25">
      <c r="A3277" t="str">
        <f t="array" ref="A3277">IF(COUNT(SEARCH(RubriekenHistorisch,CONCATENATE(P3276,U3276,AB3276,AH3276))),"t","f")</f>
        <v>f</v>
      </c>
      <c r="B3277" t="str">
        <f t="shared" si="155"/>
        <v>f</v>
      </c>
      <c r="C3277" t="str">
        <f t="shared" si="156"/>
        <v>f</v>
      </c>
      <c r="D3277" t="str">
        <f t="shared" si="157"/>
        <v>f</v>
      </c>
      <c r="E3277" t="str">
        <f>IF(COUNT(SEARCH({"04.","05.","09.","12."},CONCATENATE(P3276,U3276,AB3276,AH3276))),"t","f")</f>
        <v>f</v>
      </c>
      <c r="F3277" t="str">
        <f t="array" ref="F3277">IF(COUNT(SEARCH(HistorischeRubrieken,CONCATENATE(P3276,U3276,AB3276,AH3276))),"t","f")</f>
        <v>f</v>
      </c>
      <c r="G3277">
        <v>5</v>
      </c>
      <c r="H3277">
        <v>510095</v>
      </c>
      <c r="I3277" t="s">
        <v>2122</v>
      </c>
      <c r="J3277">
        <v>20120115</v>
      </c>
      <c r="K3277">
        <v>20120116</v>
      </c>
      <c r="M3277">
        <v>0</v>
      </c>
      <c r="N3277">
        <v>0</v>
      </c>
      <c r="O3277" t="s">
        <v>1999</v>
      </c>
      <c r="R3277">
        <v>0</v>
      </c>
      <c r="S3277" t="s">
        <v>271</v>
      </c>
      <c r="AA3277" t="s">
        <v>2000</v>
      </c>
      <c r="AC3277">
        <v>1</v>
      </c>
      <c r="AE3277">
        <v>1</v>
      </c>
      <c r="AF3277" t="s">
        <v>271</v>
      </c>
    </row>
    <row r="3278" spans="1:32" hidden="1" x14ac:dyDescent="0.25">
      <c r="A3278" t="str">
        <f t="array" ref="A3278">IF(COUNT(SEARCH(RubriekenHistorisch,CONCATENATE(P3277,U3277,AB3277,AH3277))),"t","f")</f>
        <v>f</v>
      </c>
      <c r="B3278" t="str">
        <f t="shared" si="155"/>
        <v>f</v>
      </c>
      <c r="C3278" t="str">
        <f t="shared" si="156"/>
        <v>f</v>
      </c>
      <c r="D3278" t="str">
        <f t="shared" si="157"/>
        <v>f</v>
      </c>
      <c r="E3278" t="str">
        <f>IF(COUNT(SEARCH({"04.","05.","09.","12."},CONCATENATE(P3277,U3277,AB3277,AH3277))),"t","f")</f>
        <v>f</v>
      </c>
      <c r="F3278" t="str">
        <f t="array" ref="F3278">IF(COUNT(SEARCH(HistorischeRubrieken,CONCATENATE(P3277,U3277,AB3277,AH3277))),"t","f")</f>
        <v>f</v>
      </c>
      <c r="G3278">
        <v>6</v>
      </c>
      <c r="H3278">
        <v>510095</v>
      </c>
      <c r="I3278" t="s">
        <v>2122</v>
      </c>
      <c r="J3278">
        <v>20120116</v>
      </c>
      <c r="K3278">
        <v>20121015</v>
      </c>
      <c r="M3278">
        <v>0</v>
      </c>
      <c r="N3278">
        <v>0</v>
      </c>
      <c r="O3278" t="s">
        <v>2001</v>
      </c>
      <c r="R3278">
        <v>0</v>
      </c>
      <c r="S3278" t="s">
        <v>271</v>
      </c>
      <c r="AA3278" t="s">
        <v>2000</v>
      </c>
      <c r="AC3278">
        <v>1</v>
      </c>
      <c r="AE3278">
        <v>1</v>
      </c>
      <c r="AF3278" t="s">
        <v>271</v>
      </c>
    </row>
    <row r="3279" spans="1:32" hidden="1" x14ac:dyDescent="0.25">
      <c r="A3279" t="str">
        <f t="array" ref="A3279">IF(COUNT(SEARCH(RubriekenHistorisch,CONCATENATE(P3278,U3278,AB3278,AH3278))),"t","f")</f>
        <v>f</v>
      </c>
      <c r="B3279" t="str">
        <f t="shared" si="155"/>
        <v>f</v>
      </c>
      <c r="C3279" t="str">
        <f t="shared" si="156"/>
        <v>f</v>
      </c>
      <c r="D3279" t="str">
        <f t="shared" si="157"/>
        <v>f</v>
      </c>
      <c r="E3279" t="str">
        <f>IF(COUNT(SEARCH({"04.","05.","09.","12."},CONCATENATE(P3278,U3278,AB3278,AH3278))),"t","f")</f>
        <v>f</v>
      </c>
      <c r="F3279" t="str">
        <f t="array" ref="F3279">IF(COUNT(SEARCH(HistorischeRubrieken,CONCATENATE(P3278,U3278,AB3278,AH3278))),"t","f")</f>
        <v>f</v>
      </c>
      <c r="G3279">
        <v>7</v>
      </c>
      <c r="H3279">
        <v>510095</v>
      </c>
      <c r="I3279" t="s">
        <v>2122</v>
      </c>
      <c r="J3279">
        <v>20121015</v>
      </c>
      <c r="K3279">
        <v>20140401</v>
      </c>
      <c r="M3279">
        <v>0</v>
      </c>
      <c r="N3279">
        <v>0</v>
      </c>
      <c r="O3279" t="s">
        <v>2001</v>
      </c>
      <c r="R3279">
        <v>0</v>
      </c>
      <c r="S3279" t="s">
        <v>271</v>
      </c>
      <c r="AA3279" t="s">
        <v>2000</v>
      </c>
      <c r="AC3279">
        <v>1</v>
      </c>
      <c r="AE3279">
        <v>1</v>
      </c>
      <c r="AF3279" t="s">
        <v>271</v>
      </c>
    </row>
    <row r="3280" spans="1:32" hidden="1" x14ac:dyDescent="0.25">
      <c r="A3280" t="str">
        <f t="array" ref="A3280">IF(COUNT(SEARCH(RubriekenHistorisch,CONCATENATE(P3279,U3279,AB3279,AH3279))),"t","f")</f>
        <v>f</v>
      </c>
      <c r="B3280" t="str">
        <f t="shared" si="155"/>
        <v>f</v>
      </c>
      <c r="C3280" t="str">
        <f t="shared" si="156"/>
        <v>f</v>
      </c>
      <c r="D3280" t="str">
        <f t="shared" si="157"/>
        <v>f</v>
      </c>
      <c r="E3280" t="str">
        <f>IF(COUNT(SEARCH({"04.","05.","09.","12."},CONCATENATE(P3279,U3279,AB3279,AH3279))),"t","f")</f>
        <v>f</v>
      </c>
      <c r="F3280" t="str">
        <f t="array" ref="F3280">IF(COUNT(SEARCH(HistorischeRubrieken,CONCATENATE(P3279,U3279,AB3279,AH3279))),"t","f")</f>
        <v>f</v>
      </c>
      <c r="G3280">
        <v>8</v>
      </c>
      <c r="H3280">
        <v>510095</v>
      </c>
      <c r="I3280" t="s">
        <v>2122</v>
      </c>
      <c r="J3280">
        <v>20140401</v>
      </c>
      <c r="K3280">
        <v>20150801</v>
      </c>
      <c r="M3280">
        <v>0</v>
      </c>
      <c r="N3280">
        <v>0</v>
      </c>
      <c r="O3280" t="s">
        <v>2003</v>
      </c>
      <c r="R3280">
        <v>0</v>
      </c>
      <c r="S3280" t="s">
        <v>271</v>
      </c>
      <c r="AA3280" t="s">
        <v>1611</v>
      </c>
      <c r="AC3280">
        <v>1</v>
      </c>
      <c r="AE3280">
        <v>1</v>
      </c>
      <c r="AF3280" t="s">
        <v>271</v>
      </c>
    </row>
    <row r="3281" spans="1:32" x14ac:dyDescent="0.25">
      <c r="A3281" t="str">
        <f t="array" ref="A3281">IF(COUNT(SEARCH(RubriekenHistorisch,CONCATENATE(P3280,U3280,AB3280,AH3280))),"t","f")</f>
        <v>f</v>
      </c>
      <c r="B3281" t="str">
        <f t="shared" si="155"/>
        <v>f</v>
      </c>
      <c r="C3281" t="str">
        <f t="shared" si="156"/>
        <v>f</v>
      </c>
      <c r="D3281" t="str">
        <f t="shared" si="157"/>
        <v>f</v>
      </c>
      <c r="E3281" t="str">
        <f>IF(COUNT(SEARCH({"04.","05.","09.","12."},CONCATENATE(P3280,U3280,AB3280,AH3280))),"t","f")</f>
        <v>f</v>
      </c>
      <c r="F3281" t="str">
        <f t="array" ref="F3281">IF(COUNT(SEARCH(HistorischeRubrieken,CONCATENATE(P3280,U3280,AB3280,AH3280))),"t","f")</f>
        <v>f</v>
      </c>
      <c r="G3281">
        <v>9</v>
      </c>
      <c r="H3281">
        <v>510095</v>
      </c>
      <c r="I3281" t="s">
        <v>2122</v>
      </c>
      <c r="J3281">
        <v>20150801</v>
      </c>
      <c r="M3281">
        <v>0</v>
      </c>
      <c r="N3281">
        <v>0</v>
      </c>
      <c r="O3281" t="s">
        <v>2003</v>
      </c>
      <c r="R3281">
        <v>0</v>
      </c>
      <c r="S3281" t="s">
        <v>271</v>
      </c>
      <c r="AA3281" t="s">
        <v>1613</v>
      </c>
      <c r="AC3281">
        <v>1</v>
      </c>
      <c r="AE3281">
        <v>1</v>
      </c>
      <c r="AF3281" t="s">
        <v>271</v>
      </c>
    </row>
    <row r="3282" spans="1:32" hidden="1" x14ac:dyDescent="0.25">
      <c r="A3282" t="str">
        <f t="array" ref="A3282">IF(COUNT(SEARCH(RubriekenHistorisch,CONCATENATE(P3281,U3281,AB3281,AH3281))),"t","f")</f>
        <v>f</v>
      </c>
      <c r="B3282" t="str">
        <f t="shared" si="155"/>
        <v>f</v>
      </c>
      <c r="C3282" t="str">
        <f t="shared" si="156"/>
        <v>f</v>
      </c>
      <c r="D3282" t="str">
        <f t="shared" si="157"/>
        <v>f</v>
      </c>
      <c r="E3282" t="str">
        <f>IF(COUNT(SEARCH({"04.","05.","09.","12."},CONCATENATE(P3281,U3281,AB3281,AH3281))),"t","f")</f>
        <v>f</v>
      </c>
      <c r="F3282" t="str">
        <f t="array" ref="F3282">IF(COUNT(SEARCH(HistorischeRubrieken,CONCATENATE(P3281,U3281,AB3281,AH3281))),"t","f")</f>
        <v>f</v>
      </c>
      <c r="G3282">
        <v>1</v>
      </c>
      <c r="H3282">
        <v>510096</v>
      </c>
      <c r="I3282" t="s">
        <v>2123</v>
      </c>
      <c r="J3282">
        <v>19991201</v>
      </c>
      <c r="K3282">
        <v>20010401</v>
      </c>
      <c r="M3282">
        <v>0</v>
      </c>
      <c r="N3282">
        <v>0</v>
      </c>
      <c r="O3282" t="s">
        <v>1992</v>
      </c>
      <c r="R3282">
        <v>0</v>
      </c>
      <c r="S3282" t="s">
        <v>271</v>
      </c>
      <c r="AA3282" t="s">
        <v>1993</v>
      </c>
      <c r="AC3282">
        <v>1</v>
      </c>
      <c r="AE3282">
        <v>1</v>
      </c>
      <c r="AF3282" t="s">
        <v>271</v>
      </c>
    </row>
    <row r="3283" spans="1:32" hidden="1" x14ac:dyDescent="0.25">
      <c r="A3283" t="str">
        <f t="array" ref="A3283">IF(COUNT(SEARCH(RubriekenHistorisch,CONCATENATE(P3282,U3282,AB3282,AH3282))),"t","f")</f>
        <v>f</v>
      </c>
      <c r="B3283" t="str">
        <f t="shared" si="155"/>
        <v>f</v>
      </c>
      <c r="C3283" t="str">
        <f t="shared" si="156"/>
        <v>f</v>
      </c>
      <c r="D3283" t="str">
        <f t="shared" si="157"/>
        <v>f</v>
      </c>
      <c r="E3283" t="str">
        <f>IF(COUNT(SEARCH({"04.","05.","09.","12."},CONCATENATE(P3282,U3282,AB3282,AH3282))),"t","f")</f>
        <v>f</v>
      </c>
      <c r="F3283" t="str">
        <f t="array" ref="F3283">IF(COUNT(SEARCH(HistorischeRubrieken,CONCATENATE(P3282,U3282,AB3282,AH3282))),"t","f")</f>
        <v>f</v>
      </c>
      <c r="G3283">
        <v>2</v>
      </c>
      <c r="H3283">
        <v>510096</v>
      </c>
      <c r="I3283" t="s">
        <v>2124</v>
      </c>
      <c r="J3283">
        <v>20010401</v>
      </c>
      <c r="K3283">
        <v>20071201</v>
      </c>
      <c r="M3283">
        <v>0</v>
      </c>
      <c r="N3283">
        <v>0</v>
      </c>
      <c r="O3283" t="s">
        <v>1994</v>
      </c>
      <c r="R3283">
        <v>0</v>
      </c>
      <c r="S3283" t="s">
        <v>271</v>
      </c>
      <c r="AA3283" t="s">
        <v>1995</v>
      </c>
      <c r="AC3283">
        <v>1</v>
      </c>
      <c r="AE3283">
        <v>1</v>
      </c>
      <c r="AF3283" t="s">
        <v>271</v>
      </c>
    </row>
    <row r="3284" spans="1:32" hidden="1" x14ac:dyDescent="0.25">
      <c r="A3284" t="str">
        <f t="array" ref="A3284">IF(COUNT(SEARCH(RubriekenHistorisch,CONCATENATE(P3283,U3283,AB3283,AH3283))),"t","f")</f>
        <v>f</v>
      </c>
      <c r="B3284" t="str">
        <f t="shared" si="155"/>
        <v>f</v>
      </c>
      <c r="C3284" t="str">
        <f t="shared" si="156"/>
        <v>f</v>
      </c>
      <c r="D3284" t="str">
        <f t="shared" si="157"/>
        <v>f</v>
      </c>
      <c r="E3284" t="str">
        <f>IF(COUNT(SEARCH({"04.","05.","09.","12."},CONCATENATE(P3283,U3283,AB3283,AH3283))),"t","f")</f>
        <v>f</v>
      </c>
      <c r="F3284" t="str">
        <f t="array" ref="F3284">IF(COUNT(SEARCH(HistorischeRubrieken,CONCATENATE(P3283,U3283,AB3283,AH3283))),"t","f")</f>
        <v>f</v>
      </c>
      <c r="G3284">
        <v>1</v>
      </c>
      <c r="H3284">
        <v>510097</v>
      </c>
      <c r="I3284" t="s">
        <v>2125</v>
      </c>
      <c r="J3284">
        <v>20050901</v>
      </c>
      <c r="K3284">
        <v>20071201</v>
      </c>
      <c r="M3284">
        <v>0</v>
      </c>
      <c r="N3284">
        <v>0</v>
      </c>
      <c r="O3284" t="s">
        <v>1994</v>
      </c>
      <c r="R3284">
        <v>0</v>
      </c>
      <c r="S3284" t="s">
        <v>271</v>
      </c>
      <c r="AA3284" t="s">
        <v>1995</v>
      </c>
      <c r="AC3284">
        <v>1</v>
      </c>
      <c r="AE3284">
        <v>1</v>
      </c>
      <c r="AF3284" t="s">
        <v>271</v>
      </c>
    </row>
    <row r="3285" spans="1:32" hidden="1" x14ac:dyDescent="0.25">
      <c r="A3285" t="str">
        <f t="array" ref="A3285">IF(COUNT(SEARCH(RubriekenHistorisch,CONCATENATE(P3284,U3284,AB3284,AH3284))),"t","f")</f>
        <v>f</v>
      </c>
      <c r="B3285" t="str">
        <f t="shared" si="155"/>
        <v>f</v>
      </c>
      <c r="C3285" t="str">
        <f t="shared" si="156"/>
        <v>f</v>
      </c>
      <c r="D3285" t="str">
        <f t="shared" si="157"/>
        <v>f</v>
      </c>
      <c r="E3285" t="str">
        <f>IF(COUNT(SEARCH({"04.","05.","09.","12."},CONCATENATE(P3284,U3284,AB3284,AH3284))),"t","f")</f>
        <v>f</v>
      </c>
      <c r="F3285" t="str">
        <f t="array" ref="F3285">IF(COUNT(SEARCH(HistorischeRubrieken,CONCATENATE(P3284,U3284,AB3284,AH3284))),"t","f")</f>
        <v>f</v>
      </c>
      <c r="G3285">
        <v>2</v>
      </c>
      <c r="H3285">
        <v>510097</v>
      </c>
      <c r="I3285" t="s">
        <v>2125</v>
      </c>
      <c r="J3285">
        <v>20071201</v>
      </c>
      <c r="K3285">
        <v>20100201</v>
      </c>
      <c r="M3285">
        <v>0</v>
      </c>
      <c r="N3285">
        <v>0</v>
      </c>
      <c r="O3285" t="s">
        <v>1996</v>
      </c>
      <c r="R3285">
        <v>0</v>
      </c>
      <c r="S3285" t="s">
        <v>271</v>
      </c>
      <c r="AA3285" t="s">
        <v>1997</v>
      </c>
      <c r="AC3285">
        <v>1</v>
      </c>
      <c r="AE3285">
        <v>1</v>
      </c>
      <c r="AF3285" t="s">
        <v>271</v>
      </c>
    </row>
    <row r="3286" spans="1:32" hidden="1" x14ac:dyDescent="0.25">
      <c r="A3286" t="str">
        <f t="array" ref="A3286">IF(COUNT(SEARCH(RubriekenHistorisch,CONCATENATE(P3285,U3285,AB3285,AH3285))),"t","f")</f>
        <v>f</v>
      </c>
      <c r="B3286" t="str">
        <f t="shared" si="155"/>
        <v>f</v>
      </c>
      <c r="C3286" t="str">
        <f t="shared" si="156"/>
        <v>f</v>
      </c>
      <c r="D3286" t="str">
        <f t="shared" si="157"/>
        <v>f</v>
      </c>
      <c r="E3286" t="str">
        <f>IF(COUNT(SEARCH({"04.","05.","09.","12."},CONCATENATE(P3285,U3285,AB3285,AH3285))),"t","f")</f>
        <v>f</v>
      </c>
      <c r="F3286" t="str">
        <f t="array" ref="F3286">IF(COUNT(SEARCH(HistorischeRubrieken,CONCATENATE(P3285,U3285,AB3285,AH3285))),"t","f")</f>
        <v>f</v>
      </c>
      <c r="G3286">
        <v>3</v>
      </c>
      <c r="H3286">
        <v>510097</v>
      </c>
      <c r="I3286" t="s">
        <v>2125</v>
      </c>
      <c r="J3286">
        <v>20100201</v>
      </c>
      <c r="K3286">
        <v>20120115</v>
      </c>
      <c r="M3286">
        <v>0</v>
      </c>
      <c r="N3286">
        <v>0</v>
      </c>
      <c r="O3286" t="s">
        <v>1996</v>
      </c>
      <c r="R3286">
        <v>0</v>
      </c>
      <c r="S3286" t="s">
        <v>271</v>
      </c>
      <c r="AA3286" t="s">
        <v>1998</v>
      </c>
      <c r="AC3286">
        <v>1</v>
      </c>
      <c r="AE3286">
        <v>1</v>
      </c>
      <c r="AF3286" t="s">
        <v>271</v>
      </c>
    </row>
    <row r="3287" spans="1:32" hidden="1" x14ac:dyDescent="0.25">
      <c r="A3287" t="str">
        <f t="array" ref="A3287">IF(COUNT(SEARCH(RubriekenHistorisch,CONCATENATE(P3286,U3286,AB3286,AH3286))),"t","f")</f>
        <v>f</v>
      </c>
      <c r="B3287" t="str">
        <f t="shared" si="155"/>
        <v>f</v>
      </c>
      <c r="C3287" t="str">
        <f t="shared" si="156"/>
        <v>f</v>
      </c>
      <c r="D3287" t="str">
        <f t="shared" si="157"/>
        <v>f</v>
      </c>
      <c r="E3287" t="str">
        <f>IF(COUNT(SEARCH({"04.","05.","09.","12."},CONCATENATE(P3286,U3286,AB3286,AH3286))),"t","f")</f>
        <v>f</v>
      </c>
      <c r="F3287" t="str">
        <f t="array" ref="F3287">IF(COUNT(SEARCH(HistorischeRubrieken,CONCATENATE(P3286,U3286,AB3286,AH3286))),"t","f")</f>
        <v>f</v>
      </c>
      <c r="G3287">
        <v>4</v>
      </c>
      <c r="H3287">
        <v>510097</v>
      </c>
      <c r="I3287" t="s">
        <v>2125</v>
      </c>
      <c r="J3287">
        <v>20120115</v>
      </c>
      <c r="K3287">
        <v>20120116</v>
      </c>
      <c r="M3287">
        <v>0</v>
      </c>
      <c r="N3287">
        <v>0</v>
      </c>
      <c r="O3287" t="s">
        <v>1999</v>
      </c>
      <c r="R3287">
        <v>0</v>
      </c>
      <c r="S3287" t="s">
        <v>271</v>
      </c>
      <c r="AA3287" t="s">
        <v>2000</v>
      </c>
      <c r="AC3287">
        <v>1</v>
      </c>
      <c r="AE3287">
        <v>1</v>
      </c>
      <c r="AF3287" t="s">
        <v>271</v>
      </c>
    </row>
    <row r="3288" spans="1:32" hidden="1" x14ac:dyDescent="0.25">
      <c r="A3288" t="str">
        <f t="array" ref="A3288">IF(COUNT(SEARCH(RubriekenHistorisch,CONCATENATE(P3287,U3287,AB3287,AH3287))),"t","f")</f>
        <v>f</v>
      </c>
      <c r="B3288" t="str">
        <f t="shared" si="155"/>
        <v>f</v>
      </c>
      <c r="C3288" t="str">
        <f t="shared" si="156"/>
        <v>f</v>
      </c>
      <c r="D3288" t="str">
        <f t="shared" si="157"/>
        <v>f</v>
      </c>
      <c r="E3288" t="str">
        <f>IF(COUNT(SEARCH({"04.","05.","09.","12."},CONCATENATE(P3287,U3287,AB3287,AH3287))),"t","f")</f>
        <v>f</v>
      </c>
      <c r="F3288" t="str">
        <f t="array" ref="F3288">IF(COUNT(SEARCH(HistorischeRubrieken,CONCATENATE(P3287,U3287,AB3287,AH3287))),"t","f")</f>
        <v>f</v>
      </c>
      <c r="G3288">
        <v>5</v>
      </c>
      <c r="H3288">
        <v>510097</v>
      </c>
      <c r="I3288" t="s">
        <v>2125</v>
      </c>
      <c r="J3288">
        <v>20120116</v>
      </c>
      <c r="K3288">
        <v>20120820</v>
      </c>
      <c r="M3288">
        <v>0</v>
      </c>
      <c r="N3288">
        <v>0</v>
      </c>
      <c r="O3288" t="s">
        <v>2001</v>
      </c>
      <c r="R3288">
        <v>0</v>
      </c>
      <c r="S3288" t="s">
        <v>271</v>
      </c>
      <c r="AA3288" t="s">
        <v>2000</v>
      </c>
      <c r="AC3288">
        <v>1</v>
      </c>
      <c r="AE3288">
        <v>1</v>
      </c>
      <c r="AF3288" t="s">
        <v>271</v>
      </c>
    </row>
    <row r="3289" spans="1:32" hidden="1" x14ac:dyDescent="0.25">
      <c r="A3289" t="str">
        <f t="array" ref="A3289">IF(COUNT(SEARCH(RubriekenHistorisch,CONCATENATE(P3288,U3288,AB3288,AH3288))),"t","f")</f>
        <v>f</v>
      </c>
      <c r="B3289" t="str">
        <f t="shared" si="155"/>
        <v>f</v>
      </c>
      <c r="C3289" t="str">
        <f t="shared" si="156"/>
        <v>f</v>
      </c>
      <c r="D3289" t="str">
        <f t="shared" si="157"/>
        <v>f</v>
      </c>
      <c r="E3289" t="str">
        <f>IF(COUNT(SEARCH({"04.","05.","09.","12."},CONCATENATE(P3288,U3288,AB3288,AH3288))),"t","f")</f>
        <v>f</v>
      </c>
      <c r="F3289" t="str">
        <f t="array" ref="F3289">IF(COUNT(SEARCH(HistorischeRubrieken,CONCATENATE(P3288,U3288,AB3288,AH3288))),"t","f")</f>
        <v>f</v>
      </c>
      <c r="G3289">
        <v>6</v>
      </c>
      <c r="H3289">
        <v>510097</v>
      </c>
      <c r="I3289" t="s">
        <v>2125</v>
      </c>
      <c r="J3289">
        <v>20120820</v>
      </c>
      <c r="K3289">
        <v>20140401</v>
      </c>
      <c r="M3289">
        <v>0</v>
      </c>
      <c r="N3289">
        <v>0</v>
      </c>
      <c r="O3289" t="s">
        <v>2001</v>
      </c>
      <c r="R3289">
        <v>0</v>
      </c>
      <c r="S3289" t="s">
        <v>271</v>
      </c>
      <c r="AA3289" t="s">
        <v>2000</v>
      </c>
      <c r="AC3289">
        <v>1</v>
      </c>
      <c r="AE3289">
        <v>1</v>
      </c>
      <c r="AF3289" t="s">
        <v>271</v>
      </c>
    </row>
    <row r="3290" spans="1:32" hidden="1" x14ac:dyDescent="0.25">
      <c r="A3290" t="str">
        <f t="array" ref="A3290">IF(COUNT(SEARCH(RubriekenHistorisch,CONCATENATE(P3289,U3289,AB3289,AH3289))),"t","f")</f>
        <v>f</v>
      </c>
      <c r="B3290" t="str">
        <f t="shared" si="155"/>
        <v>f</v>
      </c>
      <c r="C3290" t="str">
        <f t="shared" si="156"/>
        <v>f</v>
      </c>
      <c r="D3290" t="str">
        <f t="shared" si="157"/>
        <v>f</v>
      </c>
      <c r="E3290" t="str">
        <f>IF(COUNT(SEARCH({"04.","05.","09.","12."},CONCATENATE(P3289,U3289,AB3289,AH3289))),"t","f")</f>
        <v>f</v>
      </c>
      <c r="F3290" t="str">
        <f t="array" ref="F3290">IF(COUNT(SEARCH(HistorischeRubrieken,CONCATENATE(P3289,U3289,AB3289,AH3289))),"t","f")</f>
        <v>f</v>
      </c>
      <c r="G3290">
        <v>7</v>
      </c>
      <c r="H3290">
        <v>510097</v>
      </c>
      <c r="I3290" t="s">
        <v>2125</v>
      </c>
      <c r="J3290">
        <v>20140401</v>
      </c>
      <c r="K3290">
        <v>20150801</v>
      </c>
      <c r="M3290">
        <v>0</v>
      </c>
      <c r="N3290">
        <v>0</v>
      </c>
      <c r="O3290" t="s">
        <v>2003</v>
      </c>
      <c r="R3290">
        <v>0</v>
      </c>
      <c r="S3290" t="s">
        <v>271</v>
      </c>
      <c r="AA3290" t="s">
        <v>1611</v>
      </c>
      <c r="AC3290">
        <v>1</v>
      </c>
      <c r="AE3290">
        <v>1</v>
      </c>
      <c r="AF3290" t="s">
        <v>271</v>
      </c>
    </row>
    <row r="3291" spans="1:32" x14ac:dyDescent="0.25">
      <c r="A3291" t="str">
        <f t="array" ref="A3291">IF(COUNT(SEARCH(RubriekenHistorisch,CONCATENATE(P3290,U3290,AB3290,AH3290))),"t","f")</f>
        <v>f</v>
      </c>
      <c r="B3291" t="str">
        <f t="shared" si="155"/>
        <v>f</v>
      </c>
      <c r="C3291" t="str">
        <f t="shared" si="156"/>
        <v>f</v>
      </c>
      <c r="D3291" t="str">
        <f t="shared" si="157"/>
        <v>f</v>
      </c>
      <c r="E3291" t="str">
        <f>IF(COUNT(SEARCH({"04.","05.","09.","12."},CONCATENATE(P3290,U3290,AB3290,AH3290))),"t","f")</f>
        <v>f</v>
      </c>
      <c r="F3291" t="str">
        <f t="array" ref="F3291">IF(COUNT(SEARCH(HistorischeRubrieken,CONCATENATE(P3290,U3290,AB3290,AH3290))),"t","f")</f>
        <v>f</v>
      </c>
      <c r="G3291">
        <v>8</v>
      </c>
      <c r="H3291">
        <v>510097</v>
      </c>
      <c r="I3291" t="s">
        <v>2125</v>
      </c>
      <c r="J3291">
        <v>20150801</v>
      </c>
      <c r="M3291">
        <v>0</v>
      </c>
      <c r="N3291">
        <v>0</v>
      </c>
      <c r="O3291" t="s">
        <v>2003</v>
      </c>
      <c r="R3291">
        <v>0</v>
      </c>
      <c r="S3291" t="s">
        <v>271</v>
      </c>
      <c r="AA3291" t="s">
        <v>1613</v>
      </c>
      <c r="AC3291">
        <v>1</v>
      </c>
      <c r="AE3291">
        <v>1</v>
      </c>
      <c r="AF3291" t="s">
        <v>271</v>
      </c>
    </row>
    <row r="3292" spans="1:32" hidden="1" x14ac:dyDescent="0.25">
      <c r="A3292" t="str">
        <f t="array" ref="A3292">IF(COUNT(SEARCH(RubriekenHistorisch,CONCATENATE(P3291,U3291,AB3291,AH3291))),"t","f")</f>
        <v>f</v>
      </c>
      <c r="B3292" t="str">
        <f t="shared" si="155"/>
        <v>f</v>
      </c>
      <c r="C3292" t="str">
        <f t="shared" si="156"/>
        <v>f</v>
      </c>
      <c r="D3292" t="str">
        <f t="shared" si="157"/>
        <v>f</v>
      </c>
      <c r="E3292" t="str">
        <f>IF(COUNT(SEARCH({"04.","05.","09.","12."},CONCATENATE(P3291,U3291,AB3291,AH3291))),"t","f")</f>
        <v>f</v>
      </c>
      <c r="F3292" t="str">
        <f t="array" ref="F3292">IF(COUNT(SEARCH(HistorischeRubrieken,CONCATENATE(P3291,U3291,AB3291,AH3291))),"t","f")</f>
        <v>f</v>
      </c>
      <c r="G3292">
        <v>1</v>
      </c>
      <c r="H3292">
        <v>510098</v>
      </c>
      <c r="I3292" t="s">
        <v>2126</v>
      </c>
      <c r="J3292">
        <v>19980501</v>
      </c>
      <c r="K3292">
        <v>20010401</v>
      </c>
      <c r="M3292">
        <v>0</v>
      </c>
      <c r="N3292">
        <v>0</v>
      </c>
      <c r="O3292" t="s">
        <v>1992</v>
      </c>
      <c r="R3292">
        <v>0</v>
      </c>
      <c r="S3292" t="s">
        <v>271</v>
      </c>
      <c r="AA3292" t="s">
        <v>1993</v>
      </c>
      <c r="AC3292">
        <v>1</v>
      </c>
      <c r="AE3292">
        <v>1</v>
      </c>
      <c r="AF3292" t="s">
        <v>271</v>
      </c>
    </row>
    <row r="3293" spans="1:32" hidden="1" x14ac:dyDescent="0.25">
      <c r="A3293" t="str">
        <f t="array" ref="A3293">IF(COUNT(SEARCH(RubriekenHistorisch,CONCATENATE(P3292,U3292,AB3292,AH3292))),"t","f")</f>
        <v>f</v>
      </c>
      <c r="B3293" t="str">
        <f t="shared" si="155"/>
        <v>f</v>
      </c>
      <c r="C3293" t="str">
        <f t="shared" si="156"/>
        <v>f</v>
      </c>
      <c r="D3293" t="str">
        <f t="shared" si="157"/>
        <v>f</v>
      </c>
      <c r="E3293" t="str">
        <f>IF(COUNT(SEARCH({"04.","05.","09.","12."},CONCATENATE(P3292,U3292,AB3292,AH3292))),"t","f")</f>
        <v>f</v>
      </c>
      <c r="F3293" t="str">
        <f t="array" ref="F3293">IF(COUNT(SEARCH(HistorischeRubrieken,CONCATENATE(P3292,U3292,AB3292,AH3292))),"t","f")</f>
        <v>f</v>
      </c>
      <c r="G3293">
        <v>2</v>
      </c>
      <c r="H3293">
        <v>510098</v>
      </c>
      <c r="I3293" t="s">
        <v>2126</v>
      </c>
      <c r="J3293">
        <v>20010401</v>
      </c>
      <c r="K3293">
        <v>20071201</v>
      </c>
      <c r="M3293">
        <v>0</v>
      </c>
      <c r="N3293">
        <v>0</v>
      </c>
      <c r="O3293" t="s">
        <v>1994</v>
      </c>
      <c r="R3293">
        <v>0</v>
      </c>
      <c r="S3293" t="s">
        <v>271</v>
      </c>
      <c r="AA3293" t="s">
        <v>1995</v>
      </c>
      <c r="AC3293">
        <v>1</v>
      </c>
      <c r="AE3293">
        <v>1</v>
      </c>
      <c r="AF3293" t="s">
        <v>271</v>
      </c>
    </row>
    <row r="3294" spans="1:32" hidden="1" x14ac:dyDescent="0.25">
      <c r="A3294" t="str">
        <f t="array" ref="A3294">IF(COUNT(SEARCH(RubriekenHistorisch,CONCATENATE(P3293,U3293,AB3293,AH3293))),"t","f")</f>
        <v>f</v>
      </c>
      <c r="B3294" t="str">
        <f t="shared" si="155"/>
        <v>f</v>
      </c>
      <c r="C3294" t="str">
        <f t="shared" si="156"/>
        <v>f</v>
      </c>
      <c r="D3294" t="str">
        <f t="shared" si="157"/>
        <v>f</v>
      </c>
      <c r="E3294" t="str">
        <f>IF(COUNT(SEARCH({"04.","05.","09.","12."},CONCATENATE(P3293,U3293,AB3293,AH3293))),"t","f")</f>
        <v>f</v>
      </c>
      <c r="F3294" t="str">
        <f t="array" ref="F3294">IF(COUNT(SEARCH(HistorischeRubrieken,CONCATENATE(P3293,U3293,AB3293,AH3293))),"t","f")</f>
        <v>f</v>
      </c>
      <c r="G3294">
        <v>3</v>
      </c>
      <c r="H3294">
        <v>510098</v>
      </c>
      <c r="I3294" t="s">
        <v>2126</v>
      </c>
      <c r="J3294">
        <v>20071201</v>
      </c>
      <c r="K3294">
        <v>20100201</v>
      </c>
      <c r="M3294">
        <v>0</v>
      </c>
      <c r="N3294">
        <v>0</v>
      </c>
      <c r="O3294" t="s">
        <v>1996</v>
      </c>
      <c r="R3294">
        <v>0</v>
      </c>
      <c r="S3294" t="s">
        <v>271</v>
      </c>
      <c r="AA3294" t="s">
        <v>1997</v>
      </c>
      <c r="AC3294">
        <v>1</v>
      </c>
      <c r="AE3294">
        <v>1</v>
      </c>
      <c r="AF3294" t="s">
        <v>271</v>
      </c>
    </row>
    <row r="3295" spans="1:32" hidden="1" x14ac:dyDescent="0.25">
      <c r="A3295" t="str">
        <f t="array" ref="A3295">IF(COUNT(SEARCH(RubriekenHistorisch,CONCATENATE(P3294,U3294,AB3294,AH3294))),"t","f")</f>
        <v>f</v>
      </c>
      <c r="B3295" t="str">
        <f t="shared" si="155"/>
        <v>f</v>
      </c>
      <c r="C3295" t="str">
        <f t="shared" si="156"/>
        <v>f</v>
      </c>
      <c r="D3295" t="str">
        <f t="shared" si="157"/>
        <v>f</v>
      </c>
      <c r="E3295" t="str">
        <f>IF(COUNT(SEARCH({"04.","05.","09.","12."},CONCATENATE(P3294,U3294,AB3294,AH3294))),"t","f")</f>
        <v>f</v>
      </c>
      <c r="F3295" t="str">
        <f t="array" ref="F3295">IF(COUNT(SEARCH(HistorischeRubrieken,CONCATENATE(P3294,U3294,AB3294,AH3294))),"t","f")</f>
        <v>f</v>
      </c>
      <c r="G3295">
        <v>4</v>
      </c>
      <c r="H3295">
        <v>510098</v>
      </c>
      <c r="I3295" t="s">
        <v>2126</v>
      </c>
      <c r="J3295">
        <v>20100201</v>
      </c>
      <c r="K3295">
        <v>20120115</v>
      </c>
      <c r="M3295">
        <v>0</v>
      </c>
      <c r="N3295">
        <v>0</v>
      </c>
      <c r="O3295" t="s">
        <v>1996</v>
      </c>
      <c r="R3295">
        <v>0</v>
      </c>
      <c r="S3295" t="s">
        <v>271</v>
      </c>
      <c r="AA3295" t="s">
        <v>1998</v>
      </c>
      <c r="AC3295">
        <v>1</v>
      </c>
      <c r="AE3295">
        <v>1</v>
      </c>
      <c r="AF3295" t="s">
        <v>271</v>
      </c>
    </row>
    <row r="3296" spans="1:32" hidden="1" x14ac:dyDescent="0.25">
      <c r="A3296" t="str">
        <f t="array" ref="A3296">IF(COUNT(SEARCH(RubriekenHistorisch,CONCATENATE(P3295,U3295,AB3295,AH3295))),"t","f")</f>
        <v>f</v>
      </c>
      <c r="B3296" t="str">
        <f t="shared" si="155"/>
        <v>f</v>
      </c>
      <c r="C3296" t="str">
        <f t="shared" si="156"/>
        <v>f</v>
      </c>
      <c r="D3296" t="str">
        <f t="shared" si="157"/>
        <v>f</v>
      </c>
      <c r="E3296" t="str">
        <f>IF(COUNT(SEARCH({"04.","05.","09.","12."},CONCATENATE(P3295,U3295,AB3295,AH3295))),"t","f")</f>
        <v>f</v>
      </c>
      <c r="F3296" t="str">
        <f t="array" ref="F3296">IF(COUNT(SEARCH(HistorischeRubrieken,CONCATENATE(P3295,U3295,AB3295,AH3295))),"t","f")</f>
        <v>f</v>
      </c>
      <c r="G3296">
        <v>5</v>
      </c>
      <c r="H3296">
        <v>510098</v>
      </c>
      <c r="I3296" t="s">
        <v>2126</v>
      </c>
      <c r="J3296">
        <v>20120115</v>
      </c>
      <c r="K3296">
        <v>20120116</v>
      </c>
      <c r="M3296">
        <v>0</v>
      </c>
      <c r="N3296">
        <v>0</v>
      </c>
      <c r="O3296" t="s">
        <v>1999</v>
      </c>
      <c r="R3296">
        <v>0</v>
      </c>
      <c r="S3296" t="s">
        <v>271</v>
      </c>
      <c r="AA3296" t="s">
        <v>2000</v>
      </c>
      <c r="AC3296">
        <v>1</v>
      </c>
      <c r="AE3296">
        <v>1</v>
      </c>
      <c r="AF3296" t="s">
        <v>271</v>
      </c>
    </row>
    <row r="3297" spans="1:32" hidden="1" x14ac:dyDescent="0.25">
      <c r="A3297" t="str">
        <f t="array" ref="A3297">IF(COUNT(SEARCH(RubriekenHistorisch,CONCATENATE(P3296,U3296,AB3296,AH3296))),"t","f")</f>
        <v>f</v>
      </c>
      <c r="B3297" t="str">
        <f t="shared" si="155"/>
        <v>f</v>
      </c>
      <c r="C3297" t="str">
        <f t="shared" si="156"/>
        <v>f</v>
      </c>
      <c r="D3297" t="str">
        <f t="shared" si="157"/>
        <v>f</v>
      </c>
      <c r="E3297" t="str">
        <f>IF(COUNT(SEARCH({"04.","05.","09.","12."},CONCATENATE(P3296,U3296,AB3296,AH3296))),"t","f")</f>
        <v>f</v>
      </c>
      <c r="F3297" t="str">
        <f t="array" ref="F3297">IF(COUNT(SEARCH(HistorischeRubrieken,CONCATENATE(P3296,U3296,AB3296,AH3296))),"t","f")</f>
        <v>f</v>
      </c>
      <c r="G3297">
        <v>6</v>
      </c>
      <c r="H3297">
        <v>510098</v>
      </c>
      <c r="I3297" t="s">
        <v>2126</v>
      </c>
      <c r="J3297">
        <v>20120116</v>
      </c>
      <c r="K3297">
        <v>20120820</v>
      </c>
      <c r="M3297">
        <v>0</v>
      </c>
      <c r="N3297">
        <v>0</v>
      </c>
      <c r="O3297" t="s">
        <v>2001</v>
      </c>
      <c r="R3297">
        <v>0</v>
      </c>
      <c r="S3297" t="s">
        <v>271</v>
      </c>
      <c r="AA3297" t="s">
        <v>2000</v>
      </c>
      <c r="AC3297">
        <v>1</v>
      </c>
      <c r="AE3297">
        <v>1</v>
      </c>
      <c r="AF3297" t="s">
        <v>271</v>
      </c>
    </row>
    <row r="3298" spans="1:32" hidden="1" x14ac:dyDescent="0.25">
      <c r="A3298" t="str">
        <f t="array" ref="A3298">IF(COUNT(SEARCH(RubriekenHistorisch,CONCATENATE(P3297,U3297,AB3297,AH3297))),"t","f")</f>
        <v>f</v>
      </c>
      <c r="B3298" t="str">
        <f t="shared" si="155"/>
        <v>f</v>
      </c>
      <c r="C3298" t="str">
        <f t="shared" si="156"/>
        <v>f</v>
      </c>
      <c r="D3298" t="str">
        <f t="shared" si="157"/>
        <v>f</v>
      </c>
      <c r="E3298" t="str">
        <f>IF(COUNT(SEARCH({"04.","05.","09.","12."},CONCATENATE(P3297,U3297,AB3297,AH3297))),"t","f")</f>
        <v>f</v>
      </c>
      <c r="F3298" t="str">
        <f t="array" ref="F3298">IF(COUNT(SEARCH(HistorischeRubrieken,CONCATENATE(P3297,U3297,AB3297,AH3297))),"t","f")</f>
        <v>f</v>
      </c>
      <c r="G3298">
        <v>7</v>
      </c>
      <c r="H3298">
        <v>510098</v>
      </c>
      <c r="I3298" t="s">
        <v>2126</v>
      </c>
      <c r="J3298">
        <v>20120820</v>
      </c>
      <c r="K3298">
        <v>20140401</v>
      </c>
      <c r="M3298">
        <v>0</v>
      </c>
      <c r="N3298">
        <v>0</v>
      </c>
      <c r="O3298" t="s">
        <v>2001</v>
      </c>
      <c r="R3298">
        <v>0</v>
      </c>
      <c r="S3298" t="s">
        <v>271</v>
      </c>
      <c r="AA3298" t="s">
        <v>2000</v>
      </c>
      <c r="AC3298">
        <v>1</v>
      </c>
      <c r="AE3298">
        <v>1</v>
      </c>
      <c r="AF3298" t="s">
        <v>271</v>
      </c>
    </row>
    <row r="3299" spans="1:32" hidden="1" x14ac:dyDescent="0.25">
      <c r="A3299" t="str">
        <f t="array" ref="A3299">IF(COUNT(SEARCH(RubriekenHistorisch,CONCATENATE(P3298,U3298,AB3298,AH3298))),"t","f")</f>
        <v>f</v>
      </c>
      <c r="B3299" t="str">
        <f t="shared" si="155"/>
        <v>f</v>
      </c>
      <c r="C3299" t="str">
        <f t="shared" si="156"/>
        <v>f</v>
      </c>
      <c r="D3299" t="str">
        <f t="shared" si="157"/>
        <v>f</v>
      </c>
      <c r="E3299" t="str">
        <f>IF(COUNT(SEARCH({"04.","05.","09.","12."},CONCATENATE(P3298,U3298,AB3298,AH3298))),"t","f")</f>
        <v>f</v>
      </c>
      <c r="F3299" t="str">
        <f t="array" ref="F3299">IF(COUNT(SEARCH(HistorischeRubrieken,CONCATENATE(P3298,U3298,AB3298,AH3298))),"t","f")</f>
        <v>f</v>
      </c>
      <c r="G3299">
        <v>8</v>
      </c>
      <c r="H3299">
        <v>510098</v>
      </c>
      <c r="I3299" t="s">
        <v>2126</v>
      </c>
      <c r="J3299">
        <v>20140401</v>
      </c>
      <c r="K3299">
        <v>20150101</v>
      </c>
      <c r="M3299">
        <v>0</v>
      </c>
      <c r="N3299">
        <v>0</v>
      </c>
      <c r="O3299" t="s">
        <v>2003</v>
      </c>
      <c r="R3299">
        <v>0</v>
      </c>
      <c r="S3299" t="s">
        <v>271</v>
      </c>
      <c r="AA3299" t="s">
        <v>1611</v>
      </c>
      <c r="AC3299">
        <v>1</v>
      </c>
      <c r="AE3299">
        <v>1</v>
      </c>
      <c r="AF3299" t="s">
        <v>271</v>
      </c>
    </row>
    <row r="3300" spans="1:32" hidden="1" x14ac:dyDescent="0.25">
      <c r="A3300" t="str">
        <f t="array" ref="A3300">IF(COUNT(SEARCH(RubriekenHistorisch,CONCATENATE(P3299,U3299,AB3299,AH3299))),"t","f")</f>
        <v>f</v>
      </c>
      <c r="B3300" t="str">
        <f t="shared" si="155"/>
        <v>f</v>
      </c>
      <c r="C3300" t="str">
        <f t="shared" si="156"/>
        <v>f</v>
      </c>
      <c r="D3300" t="str">
        <f t="shared" si="157"/>
        <v>f</v>
      </c>
      <c r="E3300" t="str">
        <f>IF(COUNT(SEARCH({"04.","05.","09.","12."},CONCATENATE(P3299,U3299,AB3299,AH3299))),"t","f")</f>
        <v>f</v>
      </c>
      <c r="F3300" t="str">
        <f t="array" ref="F3300">IF(COUNT(SEARCH(HistorischeRubrieken,CONCATENATE(P3299,U3299,AB3299,AH3299))),"t","f")</f>
        <v>f</v>
      </c>
      <c r="G3300">
        <v>9</v>
      </c>
      <c r="H3300">
        <v>510098</v>
      </c>
      <c r="I3300" t="s">
        <v>2127</v>
      </c>
      <c r="J3300">
        <v>20150101</v>
      </c>
      <c r="K3300">
        <v>20150801</v>
      </c>
      <c r="M3300">
        <v>0</v>
      </c>
      <c r="N3300">
        <v>0</v>
      </c>
      <c r="O3300" t="s">
        <v>2003</v>
      </c>
      <c r="R3300">
        <v>0</v>
      </c>
      <c r="S3300" t="s">
        <v>271</v>
      </c>
      <c r="U3300" t="s">
        <v>2128</v>
      </c>
      <c r="V3300">
        <v>2</v>
      </c>
      <c r="W3300">
        <v>0</v>
      </c>
      <c r="X3300">
        <v>20150104</v>
      </c>
      <c r="Y3300">
        <v>0</v>
      </c>
      <c r="Z3300" t="s">
        <v>271</v>
      </c>
      <c r="AA3300" t="s">
        <v>1611</v>
      </c>
      <c r="AC3300">
        <v>1</v>
      </c>
      <c r="AE3300">
        <v>1</v>
      </c>
      <c r="AF3300" t="s">
        <v>271</v>
      </c>
    </row>
    <row r="3301" spans="1:32" x14ac:dyDescent="0.25">
      <c r="A3301" t="str">
        <f t="array" ref="A3301">IF(COUNT(SEARCH(RubriekenHistorisch,CONCATENATE(P3300,U3300,AB3300,AH3300))),"t","f")</f>
        <v>f</v>
      </c>
      <c r="B3301" t="str">
        <f t="shared" si="155"/>
        <v>f</v>
      </c>
      <c r="C3301" t="str">
        <f t="shared" si="156"/>
        <v>t</v>
      </c>
      <c r="D3301" t="str">
        <f t="shared" si="157"/>
        <v>f</v>
      </c>
      <c r="E3301" t="str">
        <f>IF(COUNT(SEARCH({"04.","05.","09.","12."},CONCATENATE(P3300,U3300,AB3300,AH3300))),"t","f")</f>
        <v>f</v>
      </c>
      <c r="F3301" t="str">
        <f t="array" ref="F3301">IF(COUNT(SEARCH(HistorischeRubrieken,CONCATENATE(P3300,U3300,AB3300,AH3300))),"t","f")</f>
        <v>f</v>
      </c>
      <c r="G3301">
        <v>10</v>
      </c>
      <c r="H3301">
        <v>510098</v>
      </c>
      <c r="I3301" t="s">
        <v>2127</v>
      </c>
      <c r="J3301">
        <v>20150801</v>
      </c>
      <c r="M3301">
        <v>0</v>
      </c>
      <c r="N3301">
        <v>0</v>
      </c>
      <c r="O3301" t="s">
        <v>2003</v>
      </c>
      <c r="R3301">
        <v>0</v>
      </c>
      <c r="S3301" t="s">
        <v>271</v>
      </c>
      <c r="AA3301" t="s">
        <v>1613</v>
      </c>
      <c r="AC3301">
        <v>1</v>
      </c>
      <c r="AE3301">
        <v>1</v>
      </c>
      <c r="AF3301" t="s">
        <v>271</v>
      </c>
    </row>
    <row r="3302" spans="1:32" hidden="1" x14ac:dyDescent="0.25">
      <c r="A3302" t="str">
        <f t="array" ref="A3302">IF(COUNT(SEARCH(RubriekenHistorisch,CONCATENATE(P3301,U3301,AB3301,AH3301))),"t","f")</f>
        <v>f</v>
      </c>
      <c r="B3302" t="str">
        <f t="shared" si="155"/>
        <v>f</v>
      </c>
      <c r="C3302" t="str">
        <f t="shared" si="156"/>
        <v>f</v>
      </c>
      <c r="D3302" t="str">
        <f t="shared" si="157"/>
        <v>f</v>
      </c>
      <c r="E3302" t="str">
        <f>IF(COUNT(SEARCH({"04.","05.","09.","12."},CONCATENATE(P3301,U3301,AB3301,AH3301))),"t","f")</f>
        <v>f</v>
      </c>
      <c r="F3302" t="str">
        <f t="array" ref="F3302">IF(COUNT(SEARCH(HistorischeRubrieken,CONCATENATE(P3301,U3301,AB3301,AH3301))),"t","f")</f>
        <v>f</v>
      </c>
      <c r="G3302">
        <v>1</v>
      </c>
      <c r="H3302">
        <v>510099</v>
      </c>
      <c r="I3302" t="s">
        <v>2129</v>
      </c>
      <c r="J3302">
        <v>19981101</v>
      </c>
      <c r="K3302">
        <v>20010401</v>
      </c>
      <c r="M3302">
        <v>0</v>
      </c>
      <c r="N3302">
        <v>0</v>
      </c>
      <c r="O3302" t="s">
        <v>1992</v>
      </c>
      <c r="R3302">
        <v>0</v>
      </c>
      <c r="S3302" t="s">
        <v>271</v>
      </c>
      <c r="AA3302" t="s">
        <v>1993</v>
      </c>
      <c r="AC3302">
        <v>1</v>
      </c>
      <c r="AE3302">
        <v>1</v>
      </c>
      <c r="AF3302" t="s">
        <v>271</v>
      </c>
    </row>
    <row r="3303" spans="1:32" hidden="1" x14ac:dyDescent="0.25">
      <c r="A3303" t="str">
        <f t="array" ref="A3303">IF(COUNT(SEARCH(RubriekenHistorisch,CONCATENATE(P3302,U3302,AB3302,AH3302))),"t","f")</f>
        <v>f</v>
      </c>
      <c r="B3303" t="str">
        <f t="shared" si="155"/>
        <v>f</v>
      </c>
      <c r="C3303" t="str">
        <f t="shared" si="156"/>
        <v>f</v>
      </c>
      <c r="D3303" t="str">
        <f t="shared" si="157"/>
        <v>f</v>
      </c>
      <c r="E3303" t="str">
        <f>IF(COUNT(SEARCH({"04.","05.","09.","12."},CONCATENATE(P3302,U3302,AB3302,AH3302))),"t","f")</f>
        <v>f</v>
      </c>
      <c r="F3303" t="str">
        <f t="array" ref="F3303">IF(COUNT(SEARCH(HistorischeRubrieken,CONCATENATE(P3302,U3302,AB3302,AH3302))),"t","f")</f>
        <v>f</v>
      </c>
      <c r="G3303">
        <v>2</v>
      </c>
      <c r="H3303">
        <v>510099</v>
      </c>
      <c r="I3303" t="s">
        <v>2129</v>
      </c>
      <c r="J3303">
        <v>20010401</v>
      </c>
      <c r="K3303">
        <v>20071201</v>
      </c>
      <c r="M3303">
        <v>0</v>
      </c>
      <c r="N3303">
        <v>0</v>
      </c>
      <c r="O3303" t="s">
        <v>1994</v>
      </c>
      <c r="R3303">
        <v>0</v>
      </c>
      <c r="S3303" t="s">
        <v>271</v>
      </c>
      <c r="AA3303" t="s">
        <v>1995</v>
      </c>
      <c r="AC3303">
        <v>1</v>
      </c>
      <c r="AE3303">
        <v>1</v>
      </c>
      <c r="AF3303" t="s">
        <v>271</v>
      </c>
    </row>
    <row r="3304" spans="1:32" hidden="1" x14ac:dyDescent="0.25">
      <c r="A3304" t="str">
        <f t="array" ref="A3304">IF(COUNT(SEARCH(RubriekenHistorisch,CONCATENATE(P3303,U3303,AB3303,AH3303))),"t","f")</f>
        <v>f</v>
      </c>
      <c r="B3304" t="str">
        <f t="shared" si="155"/>
        <v>f</v>
      </c>
      <c r="C3304" t="str">
        <f t="shared" si="156"/>
        <v>f</v>
      </c>
      <c r="D3304" t="str">
        <f t="shared" si="157"/>
        <v>f</v>
      </c>
      <c r="E3304" t="str">
        <f>IF(COUNT(SEARCH({"04.","05.","09.","12."},CONCATENATE(P3303,U3303,AB3303,AH3303))),"t","f")</f>
        <v>f</v>
      </c>
      <c r="F3304" t="str">
        <f t="array" ref="F3304">IF(COUNT(SEARCH(HistorischeRubrieken,CONCATENATE(P3303,U3303,AB3303,AH3303))),"t","f")</f>
        <v>f</v>
      </c>
      <c r="G3304">
        <v>3</v>
      </c>
      <c r="H3304">
        <v>510099</v>
      </c>
      <c r="I3304" t="s">
        <v>2129</v>
      </c>
      <c r="J3304">
        <v>20071201</v>
      </c>
      <c r="K3304">
        <v>20100201</v>
      </c>
      <c r="M3304">
        <v>0</v>
      </c>
      <c r="N3304">
        <v>0</v>
      </c>
      <c r="O3304" t="s">
        <v>1996</v>
      </c>
      <c r="R3304">
        <v>0</v>
      </c>
      <c r="S3304" t="s">
        <v>271</v>
      </c>
      <c r="AA3304" t="s">
        <v>1997</v>
      </c>
      <c r="AC3304">
        <v>1</v>
      </c>
      <c r="AE3304">
        <v>1</v>
      </c>
      <c r="AF3304" t="s">
        <v>271</v>
      </c>
    </row>
    <row r="3305" spans="1:32" hidden="1" x14ac:dyDescent="0.25">
      <c r="A3305" t="str">
        <f t="array" ref="A3305">IF(COUNT(SEARCH(RubriekenHistorisch,CONCATENATE(P3304,U3304,AB3304,AH3304))),"t","f")</f>
        <v>f</v>
      </c>
      <c r="B3305" t="str">
        <f t="shared" si="155"/>
        <v>f</v>
      </c>
      <c r="C3305" t="str">
        <f t="shared" si="156"/>
        <v>f</v>
      </c>
      <c r="D3305" t="str">
        <f t="shared" si="157"/>
        <v>f</v>
      </c>
      <c r="E3305" t="str">
        <f>IF(COUNT(SEARCH({"04.","05.","09.","12."},CONCATENATE(P3304,U3304,AB3304,AH3304))),"t","f")</f>
        <v>f</v>
      </c>
      <c r="F3305" t="str">
        <f t="array" ref="F3305">IF(COUNT(SEARCH(HistorischeRubrieken,CONCATENATE(P3304,U3304,AB3304,AH3304))),"t","f")</f>
        <v>f</v>
      </c>
      <c r="G3305">
        <v>4</v>
      </c>
      <c r="H3305">
        <v>510099</v>
      </c>
      <c r="I3305" t="s">
        <v>2129</v>
      </c>
      <c r="J3305">
        <v>20100201</v>
      </c>
      <c r="K3305">
        <v>20120115</v>
      </c>
      <c r="M3305">
        <v>0</v>
      </c>
      <c r="N3305">
        <v>0</v>
      </c>
      <c r="O3305" t="s">
        <v>1996</v>
      </c>
      <c r="R3305">
        <v>0</v>
      </c>
      <c r="S3305" t="s">
        <v>271</v>
      </c>
      <c r="AA3305" t="s">
        <v>1998</v>
      </c>
      <c r="AC3305">
        <v>1</v>
      </c>
      <c r="AE3305">
        <v>1</v>
      </c>
      <c r="AF3305" t="s">
        <v>271</v>
      </c>
    </row>
    <row r="3306" spans="1:32" hidden="1" x14ac:dyDescent="0.25">
      <c r="A3306" t="str">
        <f t="array" ref="A3306">IF(COUNT(SEARCH(RubriekenHistorisch,CONCATENATE(P3305,U3305,AB3305,AH3305))),"t","f")</f>
        <v>f</v>
      </c>
      <c r="B3306" t="str">
        <f t="shared" si="155"/>
        <v>f</v>
      </c>
      <c r="C3306" t="str">
        <f t="shared" si="156"/>
        <v>f</v>
      </c>
      <c r="D3306" t="str">
        <f t="shared" si="157"/>
        <v>f</v>
      </c>
      <c r="E3306" t="str">
        <f>IF(COUNT(SEARCH({"04.","05.","09.","12."},CONCATENATE(P3305,U3305,AB3305,AH3305))),"t","f")</f>
        <v>f</v>
      </c>
      <c r="F3306" t="str">
        <f t="array" ref="F3306">IF(COUNT(SEARCH(HistorischeRubrieken,CONCATENATE(P3305,U3305,AB3305,AH3305))),"t","f")</f>
        <v>f</v>
      </c>
      <c r="G3306">
        <v>5</v>
      </c>
      <c r="H3306">
        <v>510099</v>
      </c>
      <c r="I3306" t="s">
        <v>2129</v>
      </c>
      <c r="J3306">
        <v>20120115</v>
      </c>
      <c r="K3306">
        <v>20120116</v>
      </c>
      <c r="M3306">
        <v>0</v>
      </c>
      <c r="N3306">
        <v>0</v>
      </c>
      <c r="O3306" t="s">
        <v>1999</v>
      </c>
      <c r="R3306">
        <v>0</v>
      </c>
      <c r="S3306" t="s">
        <v>271</v>
      </c>
      <c r="AA3306" t="s">
        <v>2000</v>
      </c>
      <c r="AC3306">
        <v>1</v>
      </c>
      <c r="AE3306">
        <v>1</v>
      </c>
      <c r="AF3306" t="s">
        <v>271</v>
      </c>
    </row>
    <row r="3307" spans="1:32" hidden="1" x14ac:dyDescent="0.25">
      <c r="A3307" t="str">
        <f t="array" ref="A3307">IF(COUNT(SEARCH(RubriekenHistorisch,CONCATENATE(P3306,U3306,AB3306,AH3306))),"t","f")</f>
        <v>f</v>
      </c>
      <c r="B3307" t="str">
        <f t="shared" si="155"/>
        <v>f</v>
      </c>
      <c r="C3307" t="str">
        <f t="shared" si="156"/>
        <v>f</v>
      </c>
      <c r="D3307" t="str">
        <f t="shared" si="157"/>
        <v>f</v>
      </c>
      <c r="E3307" t="str">
        <f>IF(COUNT(SEARCH({"04.","05.","09.","12."},CONCATENATE(P3306,U3306,AB3306,AH3306))),"t","f")</f>
        <v>f</v>
      </c>
      <c r="F3307" t="str">
        <f t="array" ref="F3307">IF(COUNT(SEARCH(HistorischeRubrieken,CONCATENATE(P3306,U3306,AB3306,AH3306))),"t","f")</f>
        <v>f</v>
      </c>
      <c r="G3307">
        <v>6</v>
      </c>
      <c r="H3307">
        <v>510099</v>
      </c>
      <c r="I3307" t="s">
        <v>2129</v>
      </c>
      <c r="J3307">
        <v>20120116</v>
      </c>
      <c r="K3307">
        <v>20120820</v>
      </c>
      <c r="M3307">
        <v>0</v>
      </c>
      <c r="N3307">
        <v>0</v>
      </c>
      <c r="O3307" t="s">
        <v>2001</v>
      </c>
      <c r="R3307">
        <v>0</v>
      </c>
      <c r="S3307" t="s">
        <v>271</v>
      </c>
      <c r="AA3307" t="s">
        <v>2000</v>
      </c>
      <c r="AC3307">
        <v>1</v>
      </c>
      <c r="AE3307">
        <v>1</v>
      </c>
      <c r="AF3307" t="s">
        <v>271</v>
      </c>
    </row>
    <row r="3308" spans="1:32" hidden="1" x14ac:dyDescent="0.25">
      <c r="A3308" t="str">
        <f t="array" ref="A3308">IF(COUNT(SEARCH(RubriekenHistorisch,CONCATENATE(P3307,U3307,AB3307,AH3307))),"t","f")</f>
        <v>f</v>
      </c>
      <c r="B3308" t="str">
        <f t="shared" si="155"/>
        <v>f</v>
      </c>
      <c r="C3308" t="str">
        <f t="shared" si="156"/>
        <v>f</v>
      </c>
      <c r="D3308" t="str">
        <f t="shared" si="157"/>
        <v>f</v>
      </c>
      <c r="E3308" t="str">
        <f>IF(COUNT(SEARCH({"04.","05.","09.","12."},CONCATENATE(P3307,U3307,AB3307,AH3307))),"t","f")</f>
        <v>f</v>
      </c>
      <c r="F3308" t="str">
        <f t="array" ref="F3308">IF(COUNT(SEARCH(HistorischeRubrieken,CONCATENATE(P3307,U3307,AB3307,AH3307))),"t","f")</f>
        <v>f</v>
      </c>
      <c r="G3308">
        <v>7</v>
      </c>
      <c r="H3308">
        <v>510099</v>
      </c>
      <c r="I3308" t="s">
        <v>2129</v>
      </c>
      <c r="J3308">
        <v>20120820</v>
      </c>
      <c r="K3308">
        <v>20140401</v>
      </c>
      <c r="M3308">
        <v>0</v>
      </c>
      <c r="N3308">
        <v>0</v>
      </c>
      <c r="O3308" t="s">
        <v>2001</v>
      </c>
      <c r="R3308">
        <v>0</v>
      </c>
      <c r="S3308" t="s">
        <v>271</v>
      </c>
      <c r="AA3308" t="s">
        <v>2000</v>
      </c>
      <c r="AC3308">
        <v>1</v>
      </c>
      <c r="AE3308">
        <v>1</v>
      </c>
      <c r="AF3308" t="s">
        <v>271</v>
      </c>
    </row>
    <row r="3309" spans="1:32" hidden="1" x14ac:dyDescent="0.25">
      <c r="A3309" t="str">
        <f t="array" ref="A3309">IF(COUNT(SEARCH(RubriekenHistorisch,CONCATENATE(P3308,U3308,AB3308,AH3308))),"t","f")</f>
        <v>f</v>
      </c>
      <c r="B3309" t="str">
        <f t="shared" si="155"/>
        <v>f</v>
      </c>
      <c r="C3309" t="str">
        <f t="shared" si="156"/>
        <v>f</v>
      </c>
      <c r="D3309" t="str">
        <f t="shared" si="157"/>
        <v>f</v>
      </c>
      <c r="E3309" t="str">
        <f>IF(COUNT(SEARCH({"04.","05.","09.","12."},CONCATENATE(P3308,U3308,AB3308,AH3308))),"t","f")</f>
        <v>f</v>
      </c>
      <c r="F3309" t="str">
        <f t="array" ref="F3309">IF(COUNT(SEARCH(HistorischeRubrieken,CONCATENATE(P3308,U3308,AB3308,AH3308))),"t","f")</f>
        <v>f</v>
      </c>
      <c r="G3309">
        <v>8</v>
      </c>
      <c r="H3309">
        <v>510099</v>
      </c>
      <c r="I3309" t="s">
        <v>2129</v>
      </c>
      <c r="J3309">
        <v>20140401</v>
      </c>
      <c r="K3309">
        <v>20150801</v>
      </c>
      <c r="M3309">
        <v>0</v>
      </c>
      <c r="N3309">
        <v>0</v>
      </c>
      <c r="O3309" t="s">
        <v>2003</v>
      </c>
      <c r="R3309">
        <v>0</v>
      </c>
      <c r="S3309" t="s">
        <v>271</v>
      </c>
      <c r="AA3309" t="s">
        <v>1611</v>
      </c>
      <c r="AC3309">
        <v>1</v>
      </c>
      <c r="AE3309">
        <v>1</v>
      </c>
      <c r="AF3309" t="s">
        <v>271</v>
      </c>
    </row>
    <row r="3310" spans="1:32" x14ac:dyDescent="0.25">
      <c r="A3310" t="str">
        <f t="array" ref="A3310">IF(COUNT(SEARCH(RubriekenHistorisch,CONCATENATE(P3309,U3309,AB3309,AH3309))),"t","f")</f>
        <v>f</v>
      </c>
      <c r="B3310" t="str">
        <f t="shared" si="155"/>
        <v>f</v>
      </c>
      <c r="C3310" t="str">
        <f t="shared" si="156"/>
        <v>f</v>
      </c>
      <c r="D3310" t="str">
        <f t="shared" si="157"/>
        <v>f</v>
      </c>
      <c r="E3310" t="str">
        <f>IF(COUNT(SEARCH({"04.","05.","09.","12."},CONCATENATE(P3309,U3309,AB3309,AH3309))),"t","f")</f>
        <v>f</v>
      </c>
      <c r="F3310" t="str">
        <f t="array" ref="F3310">IF(COUNT(SEARCH(HistorischeRubrieken,CONCATENATE(P3309,U3309,AB3309,AH3309))),"t","f")</f>
        <v>f</v>
      </c>
      <c r="G3310">
        <v>9</v>
      </c>
      <c r="H3310">
        <v>510099</v>
      </c>
      <c r="I3310" t="s">
        <v>2129</v>
      </c>
      <c r="J3310">
        <v>20150801</v>
      </c>
      <c r="M3310">
        <v>0</v>
      </c>
      <c r="N3310">
        <v>0</v>
      </c>
      <c r="O3310" t="s">
        <v>2003</v>
      </c>
      <c r="R3310">
        <v>0</v>
      </c>
      <c r="S3310" t="s">
        <v>271</v>
      </c>
      <c r="AA3310" t="s">
        <v>1613</v>
      </c>
      <c r="AC3310">
        <v>1</v>
      </c>
      <c r="AE3310">
        <v>1</v>
      </c>
      <c r="AF3310" t="s">
        <v>271</v>
      </c>
    </row>
    <row r="3311" spans="1:32" hidden="1" x14ac:dyDescent="0.25">
      <c r="A3311" t="str">
        <f t="array" ref="A3311">IF(COUNT(SEARCH(RubriekenHistorisch,CONCATENATE(P3310,U3310,AB3310,AH3310))),"t","f")</f>
        <v>f</v>
      </c>
      <c r="B3311" t="str">
        <f t="shared" si="155"/>
        <v>f</v>
      </c>
      <c r="C3311" t="str">
        <f t="shared" si="156"/>
        <v>f</v>
      </c>
      <c r="D3311" t="str">
        <f t="shared" si="157"/>
        <v>f</v>
      </c>
      <c r="E3311" t="str">
        <f>IF(COUNT(SEARCH({"04.","05.","09.","12."},CONCATENATE(P3310,U3310,AB3310,AH3310))),"t","f")</f>
        <v>f</v>
      </c>
      <c r="F3311" t="str">
        <f t="array" ref="F3311">IF(COUNT(SEARCH(HistorischeRubrieken,CONCATENATE(P3310,U3310,AB3310,AH3310))),"t","f")</f>
        <v>f</v>
      </c>
      <c r="G3311">
        <v>1</v>
      </c>
      <c r="H3311">
        <v>510100</v>
      </c>
      <c r="I3311" t="s">
        <v>2130</v>
      </c>
      <c r="J3311">
        <v>19980501</v>
      </c>
      <c r="K3311">
        <v>19980502</v>
      </c>
      <c r="M3311">
        <v>0</v>
      </c>
      <c r="N3311">
        <v>0</v>
      </c>
      <c r="O3311" t="s">
        <v>1992</v>
      </c>
      <c r="R3311">
        <v>0</v>
      </c>
      <c r="S3311" t="s">
        <v>271</v>
      </c>
      <c r="AA3311" t="s">
        <v>1993</v>
      </c>
      <c r="AC3311">
        <v>1</v>
      </c>
      <c r="AE3311">
        <v>1</v>
      </c>
      <c r="AF3311" t="s">
        <v>271</v>
      </c>
    </row>
    <row r="3312" spans="1:32" hidden="1" x14ac:dyDescent="0.25">
      <c r="A3312" t="str">
        <f t="array" ref="A3312">IF(COUNT(SEARCH(RubriekenHistorisch,CONCATENATE(P3311,U3311,AB3311,AH3311))),"t","f")</f>
        <v>f</v>
      </c>
      <c r="B3312" t="str">
        <f t="shared" si="155"/>
        <v>f</v>
      </c>
      <c r="C3312" t="str">
        <f t="shared" si="156"/>
        <v>f</v>
      </c>
      <c r="D3312" t="str">
        <f t="shared" si="157"/>
        <v>f</v>
      </c>
      <c r="E3312" t="str">
        <f>IF(COUNT(SEARCH({"04.","05.","09.","12."},CONCATENATE(P3311,U3311,AB3311,AH3311))),"t","f")</f>
        <v>f</v>
      </c>
      <c r="F3312" t="str">
        <f t="array" ref="F3312">IF(COUNT(SEARCH(HistorischeRubrieken,CONCATENATE(P3311,U3311,AB3311,AH3311))),"t","f")</f>
        <v>f</v>
      </c>
      <c r="G3312">
        <v>1</v>
      </c>
      <c r="H3312">
        <v>510101</v>
      </c>
      <c r="I3312" t="s">
        <v>2131</v>
      </c>
      <c r="J3312">
        <v>19980501</v>
      </c>
      <c r="K3312">
        <v>20010101</v>
      </c>
      <c r="M3312">
        <v>0</v>
      </c>
      <c r="N3312">
        <v>0</v>
      </c>
      <c r="O3312" t="s">
        <v>1992</v>
      </c>
      <c r="R3312">
        <v>0</v>
      </c>
      <c r="S3312" t="s">
        <v>271</v>
      </c>
      <c r="AA3312" t="s">
        <v>1993</v>
      </c>
      <c r="AC3312">
        <v>1</v>
      </c>
      <c r="AE3312">
        <v>1</v>
      </c>
      <c r="AF3312" t="s">
        <v>271</v>
      </c>
    </row>
    <row r="3313" spans="1:32" hidden="1" x14ac:dyDescent="0.25">
      <c r="A3313" t="str">
        <f t="array" ref="A3313">IF(COUNT(SEARCH(RubriekenHistorisch,CONCATENATE(P3312,U3312,AB3312,AH3312))),"t","f")</f>
        <v>f</v>
      </c>
      <c r="B3313" t="str">
        <f t="shared" si="155"/>
        <v>f</v>
      </c>
      <c r="C3313" t="str">
        <f t="shared" si="156"/>
        <v>f</v>
      </c>
      <c r="D3313" t="str">
        <f t="shared" si="157"/>
        <v>f</v>
      </c>
      <c r="E3313" t="str">
        <f>IF(COUNT(SEARCH({"04.","05.","09.","12."},CONCATENATE(P3312,U3312,AB3312,AH3312))),"t","f")</f>
        <v>f</v>
      </c>
      <c r="F3313" t="str">
        <f t="array" ref="F3313">IF(COUNT(SEARCH(HistorischeRubrieken,CONCATENATE(P3312,U3312,AB3312,AH3312))),"t","f")</f>
        <v>f</v>
      </c>
      <c r="G3313">
        <v>1</v>
      </c>
      <c r="H3313">
        <v>510102</v>
      </c>
      <c r="I3313" t="s">
        <v>2132</v>
      </c>
      <c r="J3313">
        <v>19981101</v>
      </c>
      <c r="K3313">
        <v>20010401</v>
      </c>
      <c r="M3313">
        <v>0</v>
      </c>
      <c r="N3313">
        <v>0</v>
      </c>
      <c r="O3313" t="s">
        <v>1992</v>
      </c>
      <c r="R3313">
        <v>0</v>
      </c>
      <c r="S3313" t="s">
        <v>271</v>
      </c>
      <c r="AA3313" t="s">
        <v>1993</v>
      </c>
      <c r="AC3313">
        <v>1</v>
      </c>
      <c r="AE3313">
        <v>1</v>
      </c>
      <c r="AF3313" t="s">
        <v>271</v>
      </c>
    </row>
    <row r="3314" spans="1:32" hidden="1" x14ac:dyDescent="0.25">
      <c r="A3314" t="str">
        <f t="array" ref="A3314">IF(COUNT(SEARCH(RubriekenHistorisch,CONCATENATE(P3313,U3313,AB3313,AH3313))),"t","f")</f>
        <v>f</v>
      </c>
      <c r="B3314" t="str">
        <f t="shared" si="155"/>
        <v>f</v>
      </c>
      <c r="C3314" t="str">
        <f t="shared" si="156"/>
        <v>f</v>
      </c>
      <c r="D3314" t="str">
        <f t="shared" si="157"/>
        <v>f</v>
      </c>
      <c r="E3314" t="str">
        <f>IF(COUNT(SEARCH({"04.","05.","09.","12."},CONCATENATE(P3313,U3313,AB3313,AH3313))),"t","f")</f>
        <v>f</v>
      </c>
      <c r="F3314" t="str">
        <f t="array" ref="F3314">IF(COUNT(SEARCH(HistorischeRubrieken,CONCATENATE(P3313,U3313,AB3313,AH3313))),"t","f")</f>
        <v>f</v>
      </c>
      <c r="G3314">
        <v>2</v>
      </c>
      <c r="H3314">
        <v>510102</v>
      </c>
      <c r="I3314" t="s">
        <v>2132</v>
      </c>
      <c r="J3314">
        <v>20010401</v>
      </c>
      <c r="K3314">
        <v>20060101</v>
      </c>
      <c r="M3314">
        <v>0</v>
      </c>
      <c r="N3314">
        <v>0</v>
      </c>
      <c r="O3314" t="s">
        <v>1994</v>
      </c>
      <c r="R3314">
        <v>0</v>
      </c>
      <c r="S3314" t="s">
        <v>271</v>
      </c>
      <c r="AA3314" t="s">
        <v>1995</v>
      </c>
      <c r="AC3314">
        <v>1</v>
      </c>
      <c r="AE3314">
        <v>1</v>
      </c>
      <c r="AF3314" t="s">
        <v>271</v>
      </c>
    </row>
    <row r="3315" spans="1:32" hidden="1" x14ac:dyDescent="0.25">
      <c r="A3315" t="str">
        <f t="array" ref="A3315">IF(COUNT(SEARCH(RubriekenHistorisch,CONCATENATE(P3314,U3314,AB3314,AH3314))),"t","f")</f>
        <v>f</v>
      </c>
      <c r="B3315" t="str">
        <f t="shared" si="155"/>
        <v>f</v>
      </c>
      <c r="C3315" t="str">
        <f t="shared" si="156"/>
        <v>f</v>
      </c>
      <c r="D3315" t="str">
        <f t="shared" si="157"/>
        <v>f</v>
      </c>
      <c r="E3315" t="str">
        <f>IF(COUNT(SEARCH({"04.","05.","09.","12."},CONCATENATE(P3314,U3314,AB3314,AH3314))),"t","f")</f>
        <v>f</v>
      </c>
      <c r="F3315" t="str">
        <f t="array" ref="F3315">IF(COUNT(SEARCH(HistorischeRubrieken,CONCATENATE(P3314,U3314,AB3314,AH3314))),"t","f")</f>
        <v>f</v>
      </c>
      <c r="G3315">
        <v>1</v>
      </c>
      <c r="H3315">
        <v>510103</v>
      </c>
      <c r="I3315" t="s">
        <v>2133</v>
      </c>
      <c r="J3315">
        <v>19980501</v>
      </c>
      <c r="K3315">
        <v>20010401</v>
      </c>
      <c r="M3315">
        <v>0</v>
      </c>
      <c r="N3315">
        <v>0</v>
      </c>
      <c r="O3315" t="s">
        <v>1992</v>
      </c>
      <c r="R3315">
        <v>0</v>
      </c>
      <c r="S3315" t="s">
        <v>271</v>
      </c>
      <c r="AA3315" t="s">
        <v>1993</v>
      </c>
      <c r="AC3315">
        <v>1</v>
      </c>
      <c r="AE3315">
        <v>1</v>
      </c>
      <c r="AF3315" t="s">
        <v>271</v>
      </c>
    </row>
    <row r="3316" spans="1:32" hidden="1" x14ac:dyDescent="0.25">
      <c r="A3316" t="str">
        <f t="array" ref="A3316">IF(COUNT(SEARCH(RubriekenHistorisch,CONCATENATE(P3315,U3315,AB3315,AH3315))),"t","f")</f>
        <v>f</v>
      </c>
      <c r="B3316" t="str">
        <f t="shared" si="155"/>
        <v>f</v>
      </c>
      <c r="C3316" t="str">
        <f t="shared" si="156"/>
        <v>f</v>
      </c>
      <c r="D3316" t="str">
        <f t="shared" si="157"/>
        <v>f</v>
      </c>
      <c r="E3316" t="str">
        <f>IF(COUNT(SEARCH({"04.","05.","09.","12."},CONCATENATE(P3315,U3315,AB3315,AH3315))),"t","f")</f>
        <v>f</v>
      </c>
      <c r="F3316" t="str">
        <f t="array" ref="F3316">IF(COUNT(SEARCH(HistorischeRubrieken,CONCATENATE(P3315,U3315,AB3315,AH3315))),"t","f")</f>
        <v>f</v>
      </c>
      <c r="G3316">
        <v>2</v>
      </c>
      <c r="H3316">
        <v>510103</v>
      </c>
      <c r="I3316" t="s">
        <v>2133</v>
      </c>
      <c r="J3316">
        <v>20010401</v>
      </c>
      <c r="K3316">
        <v>20070101</v>
      </c>
      <c r="M3316">
        <v>0</v>
      </c>
      <c r="N3316">
        <v>0</v>
      </c>
      <c r="O3316" t="s">
        <v>1994</v>
      </c>
      <c r="R3316">
        <v>0</v>
      </c>
      <c r="S3316" t="s">
        <v>271</v>
      </c>
      <c r="AA3316" t="s">
        <v>1995</v>
      </c>
      <c r="AC3316">
        <v>1</v>
      </c>
      <c r="AE3316">
        <v>1</v>
      </c>
      <c r="AF3316" t="s">
        <v>271</v>
      </c>
    </row>
    <row r="3317" spans="1:32" hidden="1" x14ac:dyDescent="0.25">
      <c r="A3317" t="str">
        <f t="array" ref="A3317">IF(COUNT(SEARCH(RubriekenHistorisch,CONCATENATE(P3316,U3316,AB3316,AH3316))),"t","f")</f>
        <v>f</v>
      </c>
      <c r="B3317" t="str">
        <f t="shared" si="155"/>
        <v>f</v>
      </c>
      <c r="C3317" t="str">
        <f t="shared" si="156"/>
        <v>f</v>
      </c>
      <c r="D3317" t="str">
        <f t="shared" si="157"/>
        <v>f</v>
      </c>
      <c r="E3317" t="str">
        <f>IF(COUNT(SEARCH({"04.","05.","09.","12."},CONCATENATE(P3316,U3316,AB3316,AH3316))),"t","f")</f>
        <v>f</v>
      </c>
      <c r="F3317" t="str">
        <f t="array" ref="F3317">IF(COUNT(SEARCH(HistorischeRubrieken,CONCATENATE(P3316,U3316,AB3316,AH3316))),"t","f")</f>
        <v>f</v>
      </c>
      <c r="G3317">
        <v>3</v>
      </c>
      <c r="H3317">
        <v>510103</v>
      </c>
      <c r="I3317" t="s">
        <v>2134</v>
      </c>
      <c r="J3317">
        <v>20070101</v>
      </c>
      <c r="K3317">
        <v>20071201</v>
      </c>
      <c r="M3317">
        <v>0</v>
      </c>
      <c r="N3317">
        <v>0</v>
      </c>
      <c r="O3317" t="s">
        <v>1994</v>
      </c>
      <c r="R3317">
        <v>0</v>
      </c>
      <c r="S3317" t="s">
        <v>271</v>
      </c>
      <c r="AA3317" t="s">
        <v>1995</v>
      </c>
      <c r="AC3317">
        <v>1</v>
      </c>
      <c r="AE3317">
        <v>1</v>
      </c>
      <c r="AF3317" t="s">
        <v>271</v>
      </c>
    </row>
    <row r="3318" spans="1:32" hidden="1" x14ac:dyDescent="0.25">
      <c r="A3318" t="str">
        <f t="array" ref="A3318">IF(COUNT(SEARCH(RubriekenHistorisch,CONCATENATE(P3317,U3317,AB3317,AH3317))),"t","f")</f>
        <v>f</v>
      </c>
      <c r="B3318" t="str">
        <f t="shared" si="155"/>
        <v>f</v>
      </c>
      <c r="C3318" t="str">
        <f t="shared" si="156"/>
        <v>f</v>
      </c>
      <c r="D3318" t="str">
        <f t="shared" si="157"/>
        <v>f</v>
      </c>
      <c r="E3318" t="str">
        <f>IF(COUNT(SEARCH({"04.","05.","09.","12."},CONCATENATE(P3317,U3317,AB3317,AH3317))),"t","f")</f>
        <v>f</v>
      </c>
      <c r="F3318" t="str">
        <f t="array" ref="F3318">IF(COUNT(SEARCH(HistorischeRubrieken,CONCATENATE(P3317,U3317,AB3317,AH3317))),"t","f")</f>
        <v>f</v>
      </c>
      <c r="G3318">
        <v>4</v>
      </c>
      <c r="H3318">
        <v>510103</v>
      </c>
      <c r="I3318" t="s">
        <v>2134</v>
      </c>
      <c r="J3318">
        <v>20071201</v>
      </c>
      <c r="K3318">
        <v>20100201</v>
      </c>
      <c r="M3318">
        <v>0</v>
      </c>
      <c r="N3318">
        <v>0</v>
      </c>
      <c r="O3318" t="s">
        <v>1996</v>
      </c>
      <c r="R3318">
        <v>0</v>
      </c>
      <c r="S3318" t="s">
        <v>271</v>
      </c>
      <c r="AA3318" t="s">
        <v>1997</v>
      </c>
      <c r="AC3318">
        <v>1</v>
      </c>
      <c r="AE3318">
        <v>1</v>
      </c>
      <c r="AF3318" t="s">
        <v>271</v>
      </c>
    </row>
    <row r="3319" spans="1:32" hidden="1" x14ac:dyDescent="0.25">
      <c r="A3319" t="str">
        <f t="array" ref="A3319">IF(COUNT(SEARCH(RubriekenHistorisch,CONCATENATE(P3318,U3318,AB3318,AH3318))),"t","f")</f>
        <v>f</v>
      </c>
      <c r="B3319" t="str">
        <f t="shared" si="155"/>
        <v>f</v>
      </c>
      <c r="C3319" t="str">
        <f t="shared" si="156"/>
        <v>f</v>
      </c>
      <c r="D3319" t="str">
        <f t="shared" si="157"/>
        <v>f</v>
      </c>
      <c r="E3319" t="str">
        <f>IF(COUNT(SEARCH({"04.","05.","09.","12."},CONCATENATE(P3318,U3318,AB3318,AH3318))),"t","f")</f>
        <v>f</v>
      </c>
      <c r="F3319" t="str">
        <f t="array" ref="F3319">IF(COUNT(SEARCH(HistorischeRubrieken,CONCATENATE(P3318,U3318,AB3318,AH3318))),"t","f")</f>
        <v>f</v>
      </c>
      <c r="G3319">
        <v>5</v>
      </c>
      <c r="H3319">
        <v>510103</v>
      </c>
      <c r="I3319" t="s">
        <v>2134</v>
      </c>
      <c r="J3319">
        <v>20100201</v>
      </c>
      <c r="K3319">
        <v>20120115</v>
      </c>
      <c r="M3319">
        <v>0</v>
      </c>
      <c r="N3319">
        <v>0</v>
      </c>
      <c r="O3319" t="s">
        <v>1996</v>
      </c>
      <c r="R3319">
        <v>0</v>
      </c>
      <c r="S3319" t="s">
        <v>271</v>
      </c>
      <c r="AA3319" t="s">
        <v>1998</v>
      </c>
      <c r="AC3319">
        <v>1</v>
      </c>
      <c r="AE3319">
        <v>1</v>
      </c>
      <c r="AF3319" t="s">
        <v>271</v>
      </c>
    </row>
    <row r="3320" spans="1:32" hidden="1" x14ac:dyDescent="0.25">
      <c r="A3320" t="str">
        <f t="array" ref="A3320">IF(COUNT(SEARCH(RubriekenHistorisch,CONCATENATE(P3319,U3319,AB3319,AH3319))),"t","f")</f>
        <v>f</v>
      </c>
      <c r="B3320" t="str">
        <f t="shared" si="155"/>
        <v>f</v>
      </c>
      <c r="C3320" t="str">
        <f t="shared" si="156"/>
        <v>f</v>
      </c>
      <c r="D3320" t="str">
        <f t="shared" si="157"/>
        <v>f</v>
      </c>
      <c r="E3320" t="str">
        <f>IF(COUNT(SEARCH({"04.","05.","09.","12."},CONCATENATE(P3319,U3319,AB3319,AH3319))),"t","f")</f>
        <v>f</v>
      </c>
      <c r="F3320" t="str">
        <f t="array" ref="F3320">IF(COUNT(SEARCH(HistorischeRubrieken,CONCATENATE(P3319,U3319,AB3319,AH3319))),"t","f")</f>
        <v>f</v>
      </c>
      <c r="G3320">
        <v>6</v>
      </c>
      <c r="H3320">
        <v>510103</v>
      </c>
      <c r="I3320" t="s">
        <v>2134</v>
      </c>
      <c r="J3320">
        <v>20120115</v>
      </c>
      <c r="K3320">
        <v>20120116</v>
      </c>
      <c r="M3320">
        <v>0</v>
      </c>
      <c r="N3320">
        <v>0</v>
      </c>
      <c r="O3320" t="s">
        <v>1999</v>
      </c>
      <c r="R3320">
        <v>0</v>
      </c>
      <c r="S3320" t="s">
        <v>271</v>
      </c>
      <c r="AA3320" t="s">
        <v>2000</v>
      </c>
      <c r="AC3320">
        <v>1</v>
      </c>
      <c r="AE3320">
        <v>1</v>
      </c>
      <c r="AF3320" t="s">
        <v>271</v>
      </c>
    </row>
    <row r="3321" spans="1:32" hidden="1" x14ac:dyDescent="0.25">
      <c r="A3321" t="str">
        <f t="array" ref="A3321">IF(COUNT(SEARCH(RubriekenHistorisch,CONCATENATE(P3320,U3320,AB3320,AH3320))),"t","f")</f>
        <v>f</v>
      </c>
      <c r="B3321" t="str">
        <f t="shared" si="155"/>
        <v>f</v>
      </c>
      <c r="C3321" t="str">
        <f t="shared" si="156"/>
        <v>f</v>
      </c>
      <c r="D3321" t="str">
        <f t="shared" si="157"/>
        <v>f</v>
      </c>
      <c r="E3321" t="str">
        <f>IF(COUNT(SEARCH({"04.","05.","09.","12."},CONCATENATE(P3320,U3320,AB3320,AH3320))),"t","f")</f>
        <v>f</v>
      </c>
      <c r="F3321" t="str">
        <f t="array" ref="F3321">IF(COUNT(SEARCH(HistorischeRubrieken,CONCATENATE(P3320,U3320,AB3320,AH3320))),"t","f")</f>
        <v>f</v>
      </c>
      <c r="G3321">
        <v>7</v>
      </c>
      <c r="H3321">
        <v>510103</v>
      </c>
      <c r="I3321" t="s">
        <v>2134</v>
      </c>
      <c r="J3321">
        <v>20120116</v>
      </c>
      <c r="K3321">
        <v>20120917</v>
      </c>
      <c r="M3321">
        <v>0</v>
      </c>
      <c r="N3321">
        <v>0</v>
      </c>
      <c r="O3321" t="s">
        <v>2001</v>
      </c>
      <c r="R3321">
        <v>0</v>
      </c>
      <c r="S3321" t="s">
        <v>271</v>
      </c>
      <c r="AA3321" t="s">
        <v>2000</v>
      </c>
      <c r="AC3321">
        <v>1</v>
      </c>
      <c r="AE3321">
        <v>1</v>
      </c>
      <c r="AF3321" t="s">
        <v>271</v>
      </c>
    </row>
    <row r="3322" spans="1:32" hidden="1" x14ac:dyDescent="0.25">
      <c r="A3322" t="str">
        <f t="array" ref="A3322">IF(COUNT(SEARCH(RubriekenHistorisch,CONCATENATE(P3321,U3321,AB3321,AH3321))),"t","f")</f>
        <v>f</v>
      </c>
      <c r="B3322" t="str">
        <f t="shared" si="155"/>
        <v>f</v>
      </c>
      <c r="C3322" t="str">
        <f t="shared" si="156"/>
        <v>f</v>
      </c>
      <c r="D3322" t="str">
        <f t="shared" si="157"/>
        <v>f</v>
      </c>
      <c r="E3322" t="str">
        <f>IF(COUNT(SEARCH({"04.","05.","09.","12."},CONCATENATE(P3321,U3321,AB3321,AH3321))),"t","f")</f>
        <v>f</v>
      </c>
      <c r="F3322" t="str">
        <f t="array" ref="F3322">IF(COUNT(SEARCH(HistorischeRubrieken,CONCATENATE(P3321,U3321,AB3321,AH3321))),"t","f")</f>
        <v>f</v>
      </c>
      <c r="G3322">
        <v>8</v>
      </c>
      <c r="H3322">
        <v>510103</v>
      </c>
      <c r="I3322" t="s">
        <v>2134</v>
      </c>
      <c r="J3322">
        <v>20120917</v>
      </c>
      <c r="K3322">
        <v>20140401</v>
      </c>
      <c r="M3322">
        <v>0</v>
      </c>
      <c r="N3322">
        <v>0</v>
      </c>
      <c r="O3322" t="s">
        <v>2001</v>
      </c>
      <c r="R3322">
        <v>0</v>
      </c>
      <c r="S3322" t="s">
        <v>271</v>
      </c>
      <c r="AA3322" t="s">
        <v>2000</v>
      </c>
      <c r="AC3322">
        <v>1</v>
      </c>
      <c r="AE3322">
        <v>1</v>
      </c>
      <c r="AF3322" t="s">
        <v>271</v>
      </c>
    </row>
    <row r="3323" spans="1:32" hidden="1" x14ac:dyDescent="0.25">
      <c r="A3323" t="str">
        <f t="array" ref="A3323">IF(COUNT(SEARCH(RubriekenHistorisch,CONCATENATE(P3322,U3322,AB3322,AH3322))),"t","f")</f>
        <v>f</v>
      </c>
      <c r="B3323" t="str">
        <f t="shared" si="155"/>
        <v>f</v>
      </c>
      <c r="C3323" t="str">
        <f t="shared" si="156"/>
        <v>f</v>
      </c>
      <c r="D3323" t="str">
        <f t="shared" si="157"/>
        <v>f</v>
      </c>
      <c r="E3323" t="str">
        <f>IF(COUNT(SEARCH({"04.","05.","09.","12."},CONCATENATE(P3322,U3322,AB3322,AH3322))),"t","f")</f>
        <v>f</v>
      </c>
      <c r="F3323" t="str">
        <f t="array" ref="F3323">IF(COUNT(SEARCH(HistorischeRubrieken,CONCATENATE(P3322,U3322,AB3322,AH3322))),"t","f")</f>
        <v>f</v>
      </c>
      <c r="G3323">
        <v>9</v>
      </c>
      <c r="H3323">
        <v>510103</v>
      </c>
      <c r="I3323" t="s">
        <v>2134</v>
      </c>
      <c r="J3323">
        <v>20140401</v>
      </c>
      <c r="K3323">
        <v>20150801</v>
      </c>
      <c r="M3323">
        <v>0</v>
      </c>
      <c r="N3323">
        <v>0</v>
      </c>
      <c r="O3323" t="s">
        <v>2003</v>
      </c>
      <c r="R3323">
        <v>0</v>
      </c>
      <c r="S3323" t="s">
        <v>271</v>
      </c>
      <c r="AA3323" t="s">
        <v>1611</v>
      </c>
      <c r="AC3323">
        <v>1</v>
      </c>
      <c r="AE3323">
        <v>1</v>
      </c>
      <c r="AF3323" t="s">
        <v>271</v>
      </c>
    </row>
    <row r="3324" spans="1:32" x14ac:dyDescent="0.25">
      <c r="A3324" t="str">
        <f t="array" ref="A3324">IF(COUNT(SEARCH(RubriekenHistorisch,CONCATENATE(P3323,U3323,AB3323,AH3323))),"t","f")</f>
        <v>f</v>
      </c>
      <c r="B3324" t="str">
        <f t="shared" si="155"/>
        <v>f</v>
      </c>
      <c r="C3324" t="str">
        <f t="shared" si="156"/>
        <v>f</v>
      </c>
      <c r="D3324" t="str">
        <f t="shared" si="157"/>
        <v>f</v>
      </c>
      <c r="E3324" t="str">
        <f>IF(COUNT(SEARCH({"04.","05.","09.","12."},CONCATENATE(P3323,U3323,AB3323,AH3323))),"t","f")</f>
        <v>f</v>
      </c>
      <c r="F3324" t="str">
        <f t="array" ref="F3324">IF(COUNT(SEARCH(HistorischeRubrieken,CONCATENATE(P3323,U3323,AB3323,AH3323))),"t","f")</f>
        <v>f</v>
      </c>
      <c r="G3324">
        <v>10</v>
      </c>
      <c r="H3324">
        <v>510103</v>
      </c>
      <c r="I3324" t="s">
        <v>2134</v>
      </c>
      <c r="J3324">
        <v>20150801</v>
      </c>
      <c r="M3324">
        <v>0</v>
      </c>
      <c r="N3324">
        <v>0</v>
      </c>
      <c r="O3324" t="s">
        <v>2003</v>
      </c>
      <c r="R3324">
        <v>0</v>
      </c>
      <c r="S3324" t="s">
        <v>271</v>
      </c>
      <c r="AA3324" t="s">
        <v>1613</v>
      </c>
      <c r="AC3324">
        <v>1</v>
      </c>
      <c r="AE3324">
        <v>1</v>
      </c>
      <c r="AF3324" t="s">
        <v>271</v>
      </c>
    </row>
    <row r="3325" spans="1:32" hidden="1" x14ac:dyDescent="0.25">
      <c r="A3325" t="str">
        <f t="array" ref="A3325">IF(COUNT(SEARCH(RubriekenHistorisch,CONCATENATE(P3324,U3324,AB3324,AH3324))),"t","f")</f>
        <v>f</v>
      </c>
      <c r="B3325" t="str">
        <f t="shared" si="155"/>
        <v>f</v>
      </c>
      <c r="C3325" t="str">
        <f t="shared" si="156"/>
        <v>f</v>
      </c>
      <c r="D3325" t="str">
        <f t="shared" si="157"/>
        <v>f</v>
      </c>
      <c r="E3325" t="str">
        <f>IF(COUNT(SEARCH({"04.","05.","09.","12."},CONCATENATE(P3324,U3324,AB3324,AH3324))),"t","f")</f>
        <v>f</v>
      </c>
      <c r="F3325" t="str">
        <f t="array" ref="F3325">IF(COUNT(SEARCH(HistorischeRubrieken,CONCATENATE(P3324,U3324,AB3324,AH3324))),"t","f")</f>
        <v>f</v>
      </c>
      <c r="G3325">
        <v>1</v>
      </c>
      <c r="H3325">
        <v>510104</v>
      </c>
      <c r="I3325" t="s">
        <v>2135</v>
      </c>
      <c r="J3325">
        <v>19980501</v>
      </c>
      <c r="K3325">
        <v>20010401</v>
      </c>
      <c r="M3325">
        <v>0</v>
      </c>
      <c r="N3325">
        <v>0</v>
      </c>
      <c r="O3325" t="s">
        <v>1992</v>
      </c>
      <c r="R3325">
        <v>0</v>
      </c>
      <c r="S3325" t="s">
        <v>271</v>
      </c>
      <c r="AA3325" t="s">
        <v>1993</v>
      </c>
      <c r="AC3325">
        <v>1</v>
      </c>
      <c r="AE3325">
        <v>1</v>
      </c>
      <c r="AF3325" t="s">
        <v>271</v>
      </c>
    </row>
    <row r="3326" spans="1:32" hidden="1" x14ac:dyDescent="0.25">
      <c r="A3326" t="str">
        <f t="array" ref="A3326">IF(COUNT(SEARCH(RubriekenHistorisch,CONCATENATE(P3325,U3325,AB3325,AH3325))),"t","f")</f>
        <v>f</v>
      </c>
      <c r="B3326" t="str">
        <f t="shared" si="155"/>
        <v>f</v>
      </c>
      <c r="C3326" t="str">
        <f t="shared" si="156"/>
        <v>f</v>
      </c>
      <c r="D3326" t="str">
        <f t="shared" si="157"/>
        <v>f</v>
      </c>
      <c r="E3326" t="str">
        <f>IF(COUNT(SEARCH({"04.","05.","09.","12."},CONCATENATE(P3325,U3325,AB3325,AH3325))),"t","f")</f>
        <v>f</v>
      </c>
      <c r="F3326" t="str">
        <f t="array" ref="F3326">IF(COUNT(SEARCH(HistorischeRubrieken,CONCATENATE(P3325,U3325,AB3325,AH3325))),"t","f")</f>
        <v>f</v>
      </c>
      <c r="G3326">
        <v>2</v>
      </c>
      <c r="H3326">
        <v>510104</v>
      </c>
      <c r="I3326" t="s">
        <v>2135</v>
      </c>
      <c r="J3326">
        <v>20010401</v>
      </c>
      <c r="K3326">
        <v>20071201</v>
      </c>
      <c r="M3326">
        <v>0</v>
      </c>
      <c r="N3326">
        <v>0</v>
      </c>
      <c r="O3326" t="s">
        <v>1994</v>
      </c>
      <c r="R3326">
        <v>0</v>
      </c>
      <c r="S3326" t="s">
        <v>271</v>
      </c>
      <c r="AA3326" t="s">
        <v>1995</v>
      </c>
      <c r="AC3326">
        <v>1</v>
      </c>
      <c r="AE3326">
        <v>1</v>
      </c>
      <c r="AF3326" t="s">
        <v>271</v>
      </c>
    </row>
    <row r="3327" spans="1:32" hidden="1" x14ac:dyDescent="0.25">
      <c r="A3327" t="str">
        <f t="array" ref="A3327">IF(COUNT(SEARCH(RubriekenHistorisch,CONCATENATE(P3326,U3326,AB3326,AH3326))),"t","f")</f>
        <v>f</v>
      </c>
      <c r="B3327" t="str">
        <f t="shared" si="155"/>
        <v>f</v>
      </c>
      <c r="C3327" t="str">
        <f t="shared" si="156"/>
        <v>f</v>
      </c>
      <c r="D3327" t="str">
        <f t="shared" si="157"/>
        <v>f</v>
      </c>
      <c r="E3327" t="str">
        <f>IF(COUNT(SEARCH({"04.","05.","09.","12."},CONCATENATE(P3326,U3326,AB3326,AH3326))),"t","f")</f>
        <v>f</v>
      </c>
      <c r="F3327" t="str">
        <f t="array" ref="F3327">IF(COUNT(SEARCH(HistorischeRubrieken,CONCATENATE(P3326,U3326,AB3326,AH3326))),"t","f")</f>
        <v>f</v>
      </c>
      <c r="G3327">
        <v>3</v>
      </c>
      <c r="H3327">
        <v>510104</v>
      </c>
      <c r="I3327" t="s">
        <v>2135</v>
      </c>
      <c r="J3327">
        <v>20071201</v>
      </c>
      <c r="K3327">
        <v>20100201</v>
      </c>
      <c r="M3327">
        <v>0</v>
      </c>
      <c r="N3327">
        <v>0</v>
      </c>
      <c r="O3327" t="s">
        <v>1996</v>
      </c>
      <c r="R3327">
        <v>0</v>
      </c>
      <c r="S3327" t="s">
        <v>271</v>
      </c>
      <c r="AA3327" t="s">
        <v>1997</v>
      </c>
      <c r="AC3327">
        <v>1</v>
      </c>
      <c r="AE3327">
        <v>1</v>
      </c>
      <c r="AF3327" t="s">
        <v>271</v>
      </c>
    </row>
    <row r="3328" spans="1:32" hidden="1" x14ac:dyDescent="0.25">
      <c r="A3328" t="str">
        <f t="array" ref="A3328">IF(COUNT(SEARCH(RubriekenHistorisch,CONCATENATE(P3327,U3327,AB3327,AH3327))),"t","f")</f>
        <v>f</v>
      </c>
      <c r="B3328" t="str">
        <f t="shared" si="155"/>
        <v>f</v>
      </c>
      <c r="C3328" t="str">
        <f t="shared" si="156"/>
        <v>f</v>
      </c>
      <c r="D3328" t="str">
        <f t="shared" si="157"/>
        <v>f</v>
      </c>
      <c r="E3328" t="str">
        <f>IF(COUNT(SEARCH({"04.","05.","09.","12."},CONCATENATE(P3327,U3327,AB3327,AH3327))),"t","f")</f>
        <v>f</v>
      </c>
      <c r="F3328" t="str">
        <f t="array" ref="F3328">IF(COUNT(SEARCH(HistorischeRubrieken,CONCATENATE(P3327,U3327,AB3327,AH3327))),"t","f")</f>
        <v>f</v>
      </c>
      <c r="G3328">
        <v>4</v>
      </c>
      <c r="H3328">
        <v>510104</v>
      </c>
      <c r="I3328" t="s">
        <v>2135</v>
      </c>
      <c r="J3328">
        <v>20100201</v>
      </c>
      <c r="K3328">
        <v>20120115</v>
      </c>
      <c r="M3328">
        <v>0</v>
      </c>
      <c r="N3328">
        <v>0</v>
      </c>
      <c r="O3328" t="s">
        <v>1996</v>
      </c>
      <c r="R3328">
        <v>0</v>
      </c>
      <c r="S3328" t="s">
        <v>271</v>
      </c>
      <c r="AA3328" t="s">
        <v>1998</v>
      </c>
      <c r="AC3328">
        <v>1</v>
      </c>
      <c r="AE3328">
        <v>1</v>
      </c>
      <c r="AF3328" t="s">
        <v>271</v>
      </c>
    </row>
    <row r="3329" spans="1:32" hidden="1" x14ac:dyDescent="0.25">
      <c r="A3329" t="str">
        <f t="array" ref="A3329">IF(COUNT(SEARCH(RubriekenHistorisch,CONCATENATE(P3328,U3328,AB3328,AH3328))),"t","f")</f>
        <v>f</v>
      </c>
      <c r="B3329" t="str">
        <f t="shared" si="155"/>
        <v>f</v>
      </c>
      <c r="C3329" t="str">
        <f t="shared" si="156"/>
        <v>f</v>
      </c>
      <c r="D3329" t="str">
        <f t="shared" si="157"/>
        <v>f</v>
      </c>
      <c r="E3329" t="str">
        <f>IF(COUNT(SEARCH({"04.","05.","09.","12."},CONCATENATE(P3328,U3328,AB3328,AH3328))),"t","f")</f>
        <v>f</v>
      </c>
      <c r="F3329" t="str">
        <f t="array" ref="F3329">IF(COUNT(SEARCH(HistorischeRubrieken,CONCATENATE(P3328,U3328,AB3328,AH3328))),"t","f")</f>
        <v>f</v>
      </c>
      <c r="G3329">
        <v>5</v>
      </c>
      <c r="H3329">
        <v>510104</v>
      </c>
      <c r="I3329" t="s">
        <v>2135</v>
      </c>
      <c r="J3329">
        <v>20120115</v>
      </c>
      <c r="K3329">
        <v>20120116</v>
      </c>
      <c r="M3329">
        <v>0</v>
      </c>
      <c r="N3329">
        <v>0</v>
      </c>
      <c r="O3329" t="s">
        <v>1999</v>
      </c>
      <c r="R3329">
        <v>0</v>
      </c>
      <c r="S3329" t="s">
        <v>271</v>
      </c>
      <c r="AA3329" t="s">
        <v>2000</v>
      </c>
      <c r="AC3329">
        <v>1</v>
      </c>
      <c r="AE3329">
        <v>1</v>
      </c>
      <c r="AF3329" t="s">
        <v>271</v>
      </c>
    </row>
    <row r="3330" spans="1:32" hidden="1" x14ac:dyDescent="0.25">
      <c r="A3330" t="str">
        <f t="array" ref="A3330">IF(COUNT(SEARCH(RubriekenHistorisch,CONCATENATE(P3329,U3329,AB3329,AH3329))),"t","f")</f>
        <v>f</v>
      </c>
      <c r="B3330" t="str">
        <f t="shared" si="155"/>
        <v>f</v>
      </c>
      <c r="C3330" t="str">
        <f t="shared" si="156"/>
        <v>f</v>
      </c>
      <c r="D3330" t="str">
        <f t="shared" si="157"/>
        <v>f</v>
      </c>
      <c r="E3330" t="str">
        <f>IF(COUNT(SEARCH({"04.","05.","09.","12."},CONCATENATE(P3329,U3329,AB3329,AH3329))),"t","f")</f>
        <v>f</v>
      </c>
      <c r="F3330" t="str">
        <f t="array" ref="F3330">IF(COUNT(SEARCH(HistorischeRubrieken,CONCATENATE(P3329,U3329,AB3329,AH3329))),"t","f")</f>
        <v>f</v>
      </c>
      <c r="G3330">
        <v>6</v>
      </c>
      <c r="H3330">
        <v>510104</v>
      </c>
      <c r="I3330" t="s">
        <v>2135</v>
      </c>
      <c r="J3330">
        <v>20120116</v>
      </c>
      <c r="K3330">
        <v>20120903</v>
      </c>
      <c r="M3330">
        <v>0</v>
      </c>
      <c r="N3330">
        <v>0</v>
      </c>
      <c r="O3330" t="s">
        <v>2001</v>
      </c>
      <c r="R3330">
        <v>0</v>
      </c>
      <c r="S3330" t="s">
        <v>271</v>
      </c>
      <c r="AA3330" t="s">
        <v>2000</v>
      </c>
      <c r="AC3330">
        <v>1</v>
      </c>
      <c r="AE3330">
        <v>1</v>
      </c>
      <c r="AF3330" t="s">
        <v>271</v>
      </c>
    </row>
    <row r="3331" spans="1:32" hidden="1" x14ac:dyDescent="0.25">
      <c r="A3331" t="str">
        <f t="array" ref="A3331">IF(COUNT(SEARCH(RubriekenHistorisch,CONCATENATE(P3330,U3330,AB3330,AH3330))),"t","f")</f>
        <v>f</v>
      </c>
      <c r="B3331" t="str">
        <f t="shared" ref="B3331:B3394" si="158">IF(COUNT(SEARCH("07.66.20",CONCATENATE(P3330,U3330,AB3330,AH3330))),"t","f")</f>
        <v>f</v>
      </c>
      <c r="C3331" t="str">
        <f t="shared" ref="C3331:C3394" si="159">IF(COUNT(SEARCH("14.40.10",CONCATENATE(P3330,U3330,AB3330,AH3330))),"t","f")</f>
        <v>f</v>
      </c>
      <c r="D3331" t="str">
        <f t="shared" si="157"/>
        <v>f</v>
      </c>
      <c r="E3331" t="str">
        <f>IF(COUNT(SEARCH({"04.","05.","09.","12."},CONCATENATE(P3330,U3330,AB3330,AH3330))),"t","f")</f>
        <v>f</v>
      </c>
      <c r="F3331" t="str">
        <f t="array" ref="F3331">IF(COUNT(SEARCH(HistorischeRubrieken,CONCATENATE(P3330,U3330,AB3330,AH3330))),"t","f")</f>
        <v>f</v>
      </c>
      <c r="G3331">
        <v>7</v>
      </c>
      <c r="H3331">
        <v>510104</v>
      </c>
      <c r="I3331" t="s">
        <v>2135</v>
      </c>
      <c r="J3331">
        <v>20120903</v>
      </c>
      <c r="K3331">
        <v>20140401</v>
      </c>
      <c r="M3331">
        <v>0</v>
      </c>
      <c r="N3331">
        <v>0</v>
      </c>
      <c r="O3331" t="s">
        <v>2001</v>
      </c>
      <c r="R3331">
        <v>0</v>
      </c>
      <c r="S3331" t="s">
        <v>271</v>
      </c>
      <c r="AA3331" t="s">
        <v>2000</v>
      </c>
      <c r="AC3331">
        <v>1</v>
      </c>
      <c r="AE3331">
        <v>1</v>
      </c>
      <c r="AF3331" t="s">
        <v>271</v>
      </c>
    </row>
    <row r="3332" spans="1:32" hidden="1" x14ac:dyDescent="0.25">
      <c r="A3332" t="str">
        <f t="array" ref="A3332">IF(COUNT(SEARCH(RubriekenHistorisch,CONCATENATE(P3331,U3331,AB3331,AH3331))),"t","f")</f>
        <v>f</v>
      </c>
      <c r="B3332" t="str">
        <f t="shared" si="158"/>
        <v>f</v>
      </c>
      <c r="C3332" t="str">
        <f t="shared" si="159"/>
        <v>f</v>
      </c>
      <c r="D3332" t="str">
        <f t="shared" ref="D3332:D3395" si="160">IF(COUNT(SEARCH("- 0",CONCATENATE(P3331,U3331,AB3331,AH3331))),"t","f")</f>
        <v>f</v>
      </c>
      <c r="E3332" t="str">
        <f>IF(COUNT(SEARCH({"04.","05.","09.","12."},CONCATENATE(P3331,U3331,AB3331,AH3331))),"t","f")</f>
        <v>f</v>
      </c>
      <c r="F3332" t="str">
        <f t="array" ref="F3332">IF(COUNT(SEARCH(HistorischeRubrieken,CONCATENATE(P3331,U3331,AB3331,AH3331))),"t","f")</f>
        <v>f</v>
      </c>
      <c r="G3332">
        <v>8</v>
      </c>
      <c r="H3332">
        <v>510104</v>
      </c>
      <c r="I3332" t="s">
        <v>2135</v>
      </c>
      <c r="J3332">
        <v>20140401</v>
      </c>
      <c r="K3332">
        <v>20150801</v>
      </c>
      <c r="M3332">
        <v>0</v>
      </c>
      <c r="N3332">
        <v>0</v>
      </c>
      <c r="O3332" t="s">
        <v>2003</v>
      </c>
      <c r="R3332">
        <v>0</v>
      </c>
      <c r="S3332" t="s">
        <v>271</v>
      </c>
      <c r="AA3332" t="s">
        <v>1611</v>
      </c>
      <c r="AC3332">
        <v>1</v>
      </c>
      <c r="AE3332">
        <v>1</v>
      </c>
      <c r="AF3332" t="s">
        <v>271</v>
      </c>
    </row>
    <row r="3333" spans="1:32" x14ac:dyDescent="0.25">
      <c r="A3333" t="str">
        <f t="array" ref="A3333">IF(COUNT(SEARCH(RubriekenHistorisch,CONCATENATE(P3332,U3332,AB3332,AH3332))),"t","f")</f>
        <v>f</v>
      </c>
      <c r="B3333" t="str">
        <f t="shared" si="158"/>
        <v>f</v>
      </c>
      <c r="C3333" t="str">
        <f t="shared" si="159"/>
        <v>f</v>
      </c>
      <c r="D3333" t="str">
        <f t="shared" si="160"/>
        <v>f</v>
      </c>
      <c r="E3333" t="str">
        <f>IF(COUNT(SEARCH({"04.","05.","09.","12."},CONCATENATE(P3332,U3332,AB3332,AH3332))),"t","f")</f>
        <v>f</v>
      </c>
      <c r="F3333" t="str">
        <f t="array" ref="F3333">IF(COUNT(SEARCH(HistorischeRubrieken,CONCATENATE(P3332,U3332,AB3332,AH3332))),"t","f")</f>
        <v>f</v>
      </c>
      <c r="G3333">
        <v>9</v>
      </c>
      <c r="H3333">
        <v>510104</v>
      </c>
      <c r="I3333" t="s">
        <v>2135</v>
      </c>
      <c r="J3333">
        <v>20150801</v>
      </c>
      <c r="M3333">
        <v>0</v>
      </c>
      <c r="N3333">
        <v>0</v>
      </c>
      <c r="O3333" t="s">
        <v>2003</v>
      </c>
      <c r="R3333">
        <v>0</v>
      </c>
      <c r="S3333" t="s">
        <v>271</v>
      </c>
      <c r="AA3333" t="s">
        <v>1613</v>
      </c>
      <c r="AC3333">
        <v>1</v>
      </c>
      <c r="AE3333">
        <v>1</v>
      </c>
      <c r="AF3333" t="s">
        <v>271</v>
      </c>
    </row>
    <row r="3334" spans="1:32" hidden="1" x14ac:dyDescent="0.25">
      <c r="A3334" t="str">
        <f t="array" ref="A3334">IF(COUNT(SEARCH(RubriekenHistorisch,CONCATENATE(P3333,U3333,AB3333,AH3333))),"t","f")</f>
        <v>f</v>
      </c>
      <c r="B3334" t="str">
        <f t="shared" si="158"/>
        <v>f</v>
      </c>
      <c r="C3334" t="str">
        <f t="shared" si="159"/>
        <v>f</v>
      </c>
      <c r="D3334" t="str">
        <f t="shared" si="160"/>
        <v>f</v>
      </c>
      <c r="E3334" t="str">
        <f>IF(COUNT(SEARCH({"04.","05.","09.","12."},CONCATENATE(P3333,U3333,AB3333,AH3333))),"t","f")</f>
        <v>f</v>
      </c>
      <c r="F3334" t="str">
        <f t="array" ref="F3334">IF(COUNT(SEARCH(HistorischeRubrieken,CONCATENATE(P3333,U3333,AB3333,AH3333))),"t","f")</f>
        <v>f</v>
      </c>
      <c r="G3334">
        <v>1</v>
      </c>
      <c r="H3334">
        <v>510105</v>
      </c>
      <c r="I3334" t="s">
        <v>2136</v>
      </c>
      <c r="J3334">
        <v>19980501</v>
      </c>
      <c r="K3334">
        <v>20010401</v>
      </c>
      <c r="M3334">
        <v>0</v>
      </c>
      <c r="N3334">
        <v>0</v>
      </c>
      <c r="O3334" t="s">
        <v>1992</v>
      </c>
      <c r="R3334">
        <v>0</v>
      </c>
      <c r="S3334" t="s">
        <v>271</v>
      </c>
      <c r="AA3334" t="s">
        <v>1993</v>
      </c>
      <c r="AC3334">
        <v>1</v>
      </c>
      <c r="AE3334">
        <v>1</v>
      </c>
      <c r="AF3334" t="s">
        <v>271</v>
      </c>
    </row>
    <row r="3335" spans="1:32" hidden="1" x14ac:dyDescent="0.25">
      <c r="A3335" t="str">
        <f t="array" ref="A3335">IF(COUNT(SEARCH(RubriekenHistorisch,CONCATENATE(P3334,U3334,AB3334,AH3334))),"t","f")</f>
        <v>f</v>
      </c>
      <c r="B3335" t="str">
        <f t="shared" si="158"/>
        <v>f</v>
      </c>
      <c r="C3335" t="str">
        <f t="shared" si="159"/>
        <v>f</v>
      </c>
      <c r="D3335" t="str">
        <f t="shared" si="160"/>
        <v>f</v>
      </c>
      <c r="E3335" t="str">
        <f>IF(COUNT(SEARCH({"04.","05.","09.","12."},CONCATENATE(P3334,U3334,AB3334,AH3334))),"t","f")</f>
        <v>f</v>
      </c>
      <c r="F3335" t="str">
        <f t="array" ref="F3335">IF(COUNT(SEARCH(HistorischeRubrieken,CONCATENATE(P3334,U3334,AB3334,AH3334))),"t","f")</f>
        <v>f</v>
      </c>
      <c r="G3335">
        <v>2</v>
      </c>
      <c r="H3335">
        <v>510105</v>
      </c>
      <c r="I3335" t="s">
        <v>2136</v>
      </c>
      <c r="J3335">
        <v>20010401</v>
      </c>
      <c r="K3335">
        <v>20071201</v>
      </c>
      <c r="M3335">
        <v>0</v>
      </c>
      <c r="N3335">
        <v>0</v>
      </c>
      <c r="O3335" t="s">
        <v>1994</v>
      </c>
      <c r="R3335">
        <v>0</v>
      </c>
      <c r="S3335" t="s">
        <v>271</v>
      </c>
      <c r="AA3335" t="s">
        <v>1995</v>
      </c>
      <c r="AC3335">
        <v>1</v>
      </c>
      <c r="AE3335">
        <v>1</v>
      </c>
      <c r="AF3335" t="s">
        <v>271</v>
      </c>
    </row>
    <row r="3336" spans="1:32" hidden="1" x14ac:dyDescent="0.25">
      <c r="A3336" t="str">
        <f t="array" ref="A3336">IF(COUNT(SEARCH(RubriekenHistorisch,CONCATENATE(P3335,U3335,AB3335,AH3335))),"t","f")</f>
        <v>f</v>
      </c>
      <c r="B3336" t="str">
        <f t="shared" si="158"/>
        <v>f</v>
      </c>
      <c r="C3336" t="str">
        <f t="shared" si="159"/>
        <v>f</v>
      </c>
      <c r="D3336" t="str">
        <f t="shared" si="160"/>
        <v>f</v>
      </c>
      <c r="E3336" t="str">
        <f>IF(COUNT(SEARCH({"04.","05.","09.","12."},CONCATENATE(P3335,U3335,AB3335,AH3335))),"t","f")</f>
        <v>f</v>
      </c>
      <c r="F3336" t="str">
        <f t="array" ref="F3336">IF(COUNT(SEARCH(HistorischeRubrieken,CONCATENATE(P3335,U3335,AB3335,AH3335))),"t","f")</f>
        <v>f</v>
      </c>
      <c r="G3336">
        <v>3</v>
      </c>
      <c r="H3336">
        <v>510105</v>
      </c>
      <c r="I3336" t="s">
        <v>2136</v>
      </c>
      <c r="J3336">
        <v>20071201</v>
      </c>
      <c r="K3336">
        <v>20100201</v>
      </c>
      <c r="M3336">
        <v>0</v>
      </c>
      <c r="N3336">
        <v>0</v>
      </c>
      <c r="O3336" t="s">
        <v>1996</v>
      </c>
      <c r="R3336">
        <v>0</v>
      </c>
      <c r="S3336" t="s">
        <v>271</v>
      </c>
      <c r="AA3336" t="s">
        <v>1997</v>
      </c>
      <c r="AC3336">
        <v>1</v>
      </c>
      <c r="AE3336">
        <v>1</v>
      </c>
      <c r="AF3336" t="s">
        <v>271</v>
      </c>
    </row>
    <row r="3337" spans="1:32" hidden="1" x14ac:dyDescent="0.25">
      <c r="A3337" t="str">
        <f t="array" ref="A3337">IF(COUNT(SEARCH(RubriekenHistorisch,CONCATENATE(P3336,U3336,AB3336,AH3336))),"t","f")</f>
        <v>f</v>
      </c>
      <c r="B3337" t="str">
        <f t="shared" si="158"/>
        <v>f</v>
      </c>
      <c r="C3337" t="str">
        <f t="shared" si="159"/>
        <v>f</v>
      </c>
      <c r="D3337" t="str">
        <f t="shared" si="160"/>
        <v>f</v>
      </c>
      <c r="E3337" t="str">
        <f>IF(COUNT(SEARCH({"04.","05.","09.","12."},CONCATENATE(P3336,U3336,AB3336,AH3336))),"t","f")</f>
        <v>f</v>
      </c>
      <c r="F3337" t="str">
        <f t="array" ref="F3337">IF(COUNT(SEARCH(HistorischeRubrieken,CONCATENATE(P3336,U3336,AB3336,AH3336))),"t","f")</f>
        <v>f</v>
      </c>
      <c r="G3337">
        <v>4</v>
      </c>
      <c r="H3337">
        <v>510105</v>
      </c>
      <c r="I3337" t="s">
        <v>2136</v>
      </c>
      <c r="J3337">
        <v>20100201</v>
      </c>
      <c r="K3337">
        <v>20120115</v>
      </c>
      <c r="M3337">
        <v>0</v>
      </c>
      <c r="N3337">
        <v>0</v>
      </c>
      <c r="O3337" t="s">
        <v>1996</v>
      </c>
      <c r="R3337">
        <v>0</v>
      </c>
      <c r="S3337" t="s">
        <v>271</v>
      </c>
      <c r="AA3337" t="s">
        <v>1998</v>
      </c>
      <c r="AC3337">
        <v>1</v>
      </c>
      <c r="AE3337">
        <v>1</v>
      </c>
      <c r="AF3337" t="s">
        <v>271</v>
      </c>
    </row>
    <row r="3338" spans="1:32" hidden="1" x14ac:dyDescent="0.25">
      <c r="A3338" t="str">
        <f t="array" ref="A3338">IF(COUNT(SEARCH(RubriekenHistorisch,CONCATENATE(P3337,U3337,AB3337,AH3337))),"t","f")</f>
        <v>f</v>
      </c>
      <c r="B3338" t="str">
        <f t="shared" si="158"/>
        <v>f</v>
      </c>
      <c r="C3338" t="str">
        <f t="shared" si="159"/>
        <v>f</v>
      </c>
      <c r="D3338" t="str">
        <f t="shared" si="160"/>
        <v>f</v>
      </c>
      <c r="E3338" t="str">
        <f>IF(COUNT(SEARCH({"04.","05.","09.","12."},CONCATENATE(P3337,U3337,AB3337,AH3337))),"t","f")</f>
        <v>f</v>
      </c>
      <c r="F3338" t="str">
        <f t="array" ref="F3338">IF(COUNT(SEARCH(HistorischeRubrieken,CONCATENATE(P3337,U3337,AB3337,AH3337))),"t","f")</f>
        <v>f</v>
      </c>
      <c r="G3338">
        <v>5</v>
      </c>
      <c r="H3338">
        <v>510105</v>
      </c>
      <c r="I3338" t="s">
        <v>2136</v>
      </c>
      <c r="J3338">
        <v>20120115</v>
      </c>
      <c r="K3338">
        <v>20120116</v>
      </c>
      <c r="M3338">
        <v>0</v>
      </c>
      <c r="N3338">
        <v>0</v>
      </c>
      <c r="O3338" t="s">
        <v>1999</v>
      </c>
      <c r="R3338">
        <v>0</v>
      </c>
      <c r="S3338" t="s">
        <v>271</v>
      </c>
      <c r="AA3338" t="s">
        <v>2000</v>
      </c>
      <c r="AC3338">
        <v>1</v>
      </c>
      <c r="AE3338">
        <v>1</v>
      </c>
      <c r="AF3338" t="s">
        <v>271</v>
      </c>
    </row>
    <row r="3339" spans="1:32" hidden="1" x14ac:dyDescent="0.25">
      <c r="A3339" t="str">
        <f t="array" ref="A3339">IF(COUNT(SEARCH(RubriekenHistorisch,CONCATENATE(P3338,U3338,AB3338,AH3338))),"t","f")</f>
        <v>f</v>
      </c>
      <c r="B3339" t="str">
        <f t="shared" si="158"/>
        <v>f</v>
      </c>
      <c r="C3339" t="str">
        <f t="shared" si="159"/>
        <v>f</v>
      </c>
      <c r="D3339" t="str">
        <f t="shared" si="160"/>
        <v>f</v>
      </c>
      <c r="E3339" t="str">
        <f>IF(COUNT(SEARCH({"04.","05.","09.","12."},CONCATENATE(P3338,U3338,AB3338,AH3338))),"t","f")</f>
        <v>f</v>
      </c>
      <c r="F3339" t="str">
        <f t="array" ref="F3339">IF(COUNT(SEARCH(HistorischeRubrieken,CONCATENATE(P3338,U3338,AB3338,AH3338))),"t","f")</f>
        <v>f</v>
      </c>
      <c r="G3339">
        <v>6</v>
      </c>
      <c r="H3339">
        <v>510105</v>
      </c>
      <c r="I3339" t="s">
        <v>2136</v>
      </c>
      <c r="J3339">
        <v>20120116</v>
      </c>
      <c r="K3339">
        <v>20120820</v>
      </c>
      <c r="M3339">
        <v>0</v>
      </c>
      <c r="N3339">
        <v>0</v>
      </c>
      <c r="O3339" t="s">
        <v>2001</v>
      </c>
      <c r="R3339">
        <v>0</v>
      </c>
      <c r="S3339" t="s">
        <v>271</v>
      </c>
      <c r="AA3339" t="s">
        <v>2000</v>
      </c>
      <c r="AC3339">
        <v>1</v>
      </c>
      <c r="AE3339">
        <v>1</v>
      </c>
      <c r="AF3339" t="s">
        <v>271</v>
      </c>
    </row>
    <row r="3340" spans="1:32" hidden="1" x14ac:dyDescent="0.25">
      <c r="A3340" t="str">
        <f t="array" ref="A3340">IF(COUNT(SEARCH(RubriekenHistorisch,CONCATENATE(P3339,U3339,AB3339,AH3339))),"t","f")</f>
        <v>f</v>
      </c>
      <c r="B3340" t="str">
        <f t="shared" si="158"/>
        <v>f</v>
      </c>
      <c r="C3340" t="str">
        <f t="shared" si="159"/>
        <v>f</v>
      </c>
      <c r="D3340" t="str">
        <f t="shared" si="160"/>
        <v>f</v>
      </c>
      <c r="E3340" t="str">
        <f>IF(COUNT(SEARCH({"04.","05.","09.","12."},CONCATENATE(P3339,U3339,AB3339,AH3339))),"t","f")</f>
        <v>f</v>
      </c>
      <c r="F3340" t="str">
        <f t="array" ref="F3340">IF(COUNT(SEARCH(HistorischeRubrieken,CONCATENATE(P3339,U3339,AB3339,AH3339))),"t","f")</f>
        <v>f</v>
      </c>
      <c r="G3340">
        <v>7</v>
      </c>
      <c r="H3340">
        <v>510105</v>
      </c>
      <c r="I3340" t="s">
        <v>2136</v>
      </c>
      <c r="J3340">
        <v>20120820</v>
      </c>
      <c r="K3340">
        <v>20140401</v>
      </c>
      <c r="M3340">
        <v>0</v>
      </c>
      <c r="N3340">
        <v>0</v>
      </c>
      <c r="O3340" t="s">
        <v>2001</v>
      </c>
      <c r="R3340">
        <v>0</v>
      </c>
      <c r="S3340" t="s">
        <v>271</v>
      </c>
      <c r="AA3340" t="s">
        <v>2000</v>
      </c>
      <c r="AC3340">
        <v>1</v>
      </c>
      <c r="AE3340">
        <v>1</v>
      </c>
      <c r="AF3340" t="s">
        <v>271</v>
      </c>
    </row>
    <row r="3341" spans="1:32" hidden="1" x14ac:dyDescent="0.25">
      <c r="A3341" t="str">
        <f t="array" ref="A3341">IF(COUNT(SEARCH(RubriekenHistorisch,CONCATENATE(P3340,U3340,AB3340,AH3340))),"t","f")</f>
        <v>f</v>
      </c>
      <c r="B3341" t="str">
        <f t="shared" si="158"/>
        <v>f</v>
      </c>
      <c r="C3341" t="str">
        <f t="shared" si="159"/>
        <v>f</v>
      </c>
      <c r="D3341" t="str">
        <f t="shared" si="160"/>
        <v>f</v>
      </c>
      <c r="E3341" t="str">
        <f>IF(COUNT(SEARCH({"04.","05.","09.","12."},CONCATENATE(P3340,U3340,AB3340,AH3340))),"t","f")</f>
        <v>f</v>
      </c>
      <c r="F3341" t="str">
        <f t="array" ref="F3341">IF(COUNT(SEARCH(HistorischeRubrieken,CONCATENATE(P3340,U3340,AB3340,AH3340))),"t","f")</f>
        <v>f</v>
      </c>
      <c r="G3341">
        <v>8</v>
      </c>
      <c r="H3341">
        <v>510105</v>
      </c>
      <c r="I3341" t="s">
        <v>2136</v>
      </c>
      <c r="J3341">
        <v>20140401</v>
      </c>
      <c r="K3341">
        <v>20150801</v>
      </c>
      <c r="M3341">
        <v>0</v>
      </c>
      <c r="N3341">
        <v>0</v>
      </c>
      <c r="O3341" t="s">
        <v>2003</v>
      </c>
      <c r="R3341">
        <v>0</v>
      </c>
      <c r="S3341" t="s">
        <v>271</v>
      </c>
      <c r="AA3341" t="s">
        <v>1611</v>
      </c>
      <c r="AC3341">
        <v>1</v>
      </c>
      <c r="AE3341">
        <v>1</v>
      </c>
      <c r="AF3341" t="s">
        <v>271</v>
      </c>
    </row>
    <row r="3342" spans="1:32" x14ac:dyDescent="0.25">
      <c r="A3342" t="str">
        <f t="array" ref="A3342">IF(COUNT(SEARCH(RubriekenHistorisch,CONCATENATE(P3341,U3341,AB3341,AH3341))),"t","f")</f>
        <v>f</v>
      </c>
      <c r="B3342" t="str">
        <f t="shared" si="158"/>
        <v>f</v>
      </c>
      <c r="C3342" t="str">
        <f t="shared" si="159"/>
        <v>f</v>
      </c>
      <c r="D3342" t="str">
        <f t="shared" si="160"/>
        <v>f</v>
      </c>
      <c r="E3342" t="str">
        <f>IF(COUNT(SEARCH({"04.","05.","09.","12."},CONCATENATE(P3341,U3341,AB3341,AH3341))),"t","f")</f>
        <v>f</v>
      </c>
      <c r="F3342" t="str">
        <f t="array" ref="F3342">IF(COUNT(SEARCH(HistorischeRubrieken,CONCATENATE(P3341,U3341,AB3341,AH3341))),"t","f")</f>
        <v>f</v>
      </c>
      <c r="G3342">
        <v>9</v>
      </c>
      <c r="H3342">
        <v>510105</v>
      </c>
      <c r="I3342" t="s">
        <v>2136</v>
      </c>
      <c r="J3342">
        <v>20150801</v>
      </c>
      <c r="M3342">
        <v>0</v>
      </c>
      <c r="N3342">
        <v>0</v>
      </c>
      <c r="O3342" t="s">
        <v>2003</v>
      </c>
      <c r="R3342">
        <v>0</v>
      </c>
      <c r="S3342" t="s">
        <v>271</v>
      </c>
      <c r="AA3342" t="s">
        <v>1613</v>
      </c>
      <c r="AC3342">
        <v>1</v>
      </c>
      <c r="AE3342">
        <v>1</v>
      </c>
      <c r="AF3342" t="s">
        <v>271</v>
      </c>
    </row>
    <row r="3343" spans="1:32" hidden="1" x14ac:dyDescent="0.25">
      <c r="A3343" t="str">
        <f t="array" ref="A3343">IF(COUNT(SEARCH(RubriekenHistorisch,CONCATENATE(P3342,U3342,AB3342,AH3342))),"t","f")</f>
        <v>f</v>
      </c>
      <c r="B3343" t="str">
        <f t="shared" si="158"/>
        <v>f</v>
      </c>
      <c r="C3343" t="str">
        <f t="shared" si="159"/>
        <v>f</v>
      </c>
      <c r="D3343" t="str">
        <f t="shared" si="160"/>
        <v>f</v>
      </c>
      <c r="E3343" t="str">
        <f>IF(COUNT(SEARCH({"04.","05.","09.","12."},CONCATENATE(P3342,U3342,AB3342,AH3342))),"t","f")</f>
        <v>f</v>
      </c>
      <c r="F3343" t="str">
        <f t="array" ref="F3343">IF(COUNT(SEARCH(HistorischeRubrieken,CONCATENATE(P3342,U3342,AB3342,AH3342))),"t","f")</f>
        <v>f</v>
      </c>
      <c r="G3343">
        <v>1</v>
      </c>
      <c r="H3343">
        <v>510106</v>
      </c>
      <c r="I3343" t="s">
        <v>2137</v>
      </c>
      <c r="J3343">
        <v>19980501</v>
      </c>
      <c r="K3343">
        <v>20010101</v>
      </c>
      <c r="M3343">
        <v>0</v>
      </c>
      <c r="N3343">
        <v>0</v>
      </c>
      <c r="O3343" t="s">
        <v>1992</v>
      </c>
      <c r="R3343">
        <v>0</v>
      </c>
      <c r="S3343" t="s">
        <v>271</v>
      </c>
      <c r="AA3343" t="s">
        <v>1993</v>
      </c>
      <c r="AC3343">
        <v>1</v>
      </c>
      <c r="AE3343">
        <v>1</v>
      </c>
      <c r="AF3343" t="s">
        <v>271</v>
      </c>
    </row>
    <row r="3344" spans="1:32" hidden="1" x14ac:dyDescent="0.25">
      <c r="A3344" t="str">
        <f t="array" ref="A3344">IF(COUNT(SEARCH(RubriekenHistorisch,CONCATENATE(P3343,U3343,AB3343,AH3343))),"t","f")</f>
        <v>f</v>
      </c>
      <c r="B3344" t="str">
        <f t="shared" si="158"/>
        <v>f</v>
      </c>
      <c r="C3344" t="str">
        <f t="shared" si="159"/>
        <v>f</v>
      </c>
      <c r="D3344" t="str">
        <f t="shared" si="160"/>
        <v>f</v>
      </c>
      <c r="E3344" t="str">
        <f>IF(COUNT(SEARCH({"04.","05.","09.","12."},CONCATENATE(P3343,U3343,AB3343,AH3343))),"t","f")</f>
        <v>f</v>
      </c>
      <c r="F3344" t="str">
        <f t="array" ref="F3344">IF(COUNT(SEARCH(HistorischeRubrieken,CONCATENATE(P3343,U3343,AB3343,AH3343))),"t","f")</f>
        <v>f</v>
      </c>
      <c r="G3344">
        <v>1</v>
      </c>
      <c r="H3344">
        <v>510107</v>
      </c>
      <c r="I3344" t="s">
        <v>2138</v>
      </c>
      <c r="J3344">
        <v>19980501</v>
      </c>
      <c r="K3344">
        <v>20010101</v>
      </c>
      <c r="M3344">
        <v>0</v>
      </c>
      <c r="N3344">
        <v>0</v>
      </c>
      <c r="O3344" t="s">
        <v>1992</v>
      </c>
      <c r="R3344">
        <v>0</v>
      </c>
      <c r="S3344" t="s">
        <v>271</v>
      </c>
      <c r="AA3344" t="s">
        <v>1993</v>
      </c>
      <c r="AC3344">
        <v>1</v>
      </c>
      <c r="AE3344">
        <v>1</v>
      </c>
      <c r="AF3344" t="s">
        <v>271</v>
      </c>
    </row>
    <row r="3345" spans="1:32" hidden="1" x14ac:dyDescent="0.25">
      <c r="A3345" t="str">
        <f t="array" ref="A3345">IF(COUNT(SEARCH(RubriekenHistorisch,CONCATENATE(P3344,U3344,AB3344,AH3344))),"t","f")</f>
        <v>f</v>
      </c>
      <c r="B3345" t="str">
        <f t="shared" si="158"/>
        <v>f</v>
      </c>
      <c r="C3345" t="str">
        <f t="shared" si="159"/>
        <v>f</v>
      </c>
      <c r="D3345" t="str">
        <f t="shared" si="160"/>
        <v>f</v>
      </c>
      <c r="E3345" t="str">
        <f>IF(COUNT(SEARCH({"04.","05.","09.","12."},CONCATENATE(P3344,U3344,AB3344,AH3344))),"t","f")</f>
        <v>f</v>
      </c>
      <c r="F3345" t="str">
        <f t="array" ref="F3345">IF(COUNT(SEARCH(HistorischeRubrieken,CONCATENATE(P3344,U3344,AB3344,AH3344))),"t","f")</f>
        <v>f</v>
      </c>
      <c r="G3345">
        <v>1</v>
      </c>
      <c r="H3345">
        <v>510108</v>
      </c>
      <c r="I3345" t="s">
        <v>2139</v>
      </c>
      <c r="J3345">
        <v>20050901</v>
      </c>
      <c r="K3345">
        <v>20071201</v>
      </c>
      <c r="M3345">
        <v>0</v>
      </c>
      <c r="N3345">
        <v>0</v>
      </c>
      <c r="O3345" t="s">
        <v>1994</v>
      </c>
      <c r="R3345">
        <v>0</v>
      </c>
      <c r="S3345" t="s">
        <v>271</v>
      </c>
      <c r="AA3345" t="s">
        <v>1995</v>
      </c>
      <c r="AC3345">
        <v>1</v>
      </c>
      <c r="AE3345">
        <v>1</v>
      </c>
      <c r="AF3345" t="s">
        <v>271</v>
      </c>
    </row>
    <row r="3346" spans="1:32" hidden="1" x14ac:dyDescent="0.25">
      <c r="A3346" t="str">
        <f t="array" ref="A3346">IF(COUNT(SEARCH(RubriekenHistorisch,CONCATENATE(P3345,U3345,AB3345,AH3345))),"t","f")</f>
        <v>f</v>
      </c>
      <c r="B3346" t="str">
        <f t="shared" si="158"/>
        <v>f</v>
      </c>
      <c r="C3346" t="str">
        <f t="shared" si="159"/>
        <v>f</v>
      </c>
      <c r="D3346" t="str">
        <f t="shared" si="160"/>
        <v>f</v>
      </c>
      <c r="E3346" t="str">
        <f>IF(COUNT(SEARCH({"04.","05.","09.","12."},CONCATENATE(P3345,U3345,AB3345,AH3345))),"t","f")</f>
        <v>f</v>
      </c>
      <c r="F3346" t="str">
        <f t="array" ref="F3346">IF(COUNT(SEARCH(HistorischeRubrieken,CONCATENATE(P3345,U3345,AB3345,AH3345))),"t","f")</f>
        <v>f</v>
      </c>
      <c r="G3346">
        <v>2</v>
      </c>
      <c r="H3346">
        <v>510108</v>
      </c>
      <c r="I3346" t="s">
        <v>2139</v>
      </c>
      <c r="J3346">
        <v>20071201</v>
      </c>
      <c r="K3346">
        <v>20100201</v>
      </c>
      <c r="M3346">
        <v>0</v>
      </c>
      <c r="N3346">
        <v>0</v>
      </c>
      <c r="O3346" t="s">
        <v>1996</v>
      </c>
      <c r="R3346">
        <v>0</v>
      </c>
      <c r="S3346" t="s">
        <v>271</v>
      </c>
      <c r="AA3346" t="s">
        <v>1997</v>
      </c>
      <c r="AC3346">
        <v>1</v>
      </c>
      <c r="AE3346">
        <v>1</v>
      </c>
      <c r="AF3346" t="s">
        <v>271</v>
      </c>
    </row>
    <row r="3347" spans="1:32" hidden="1" x14ac:dyDescent="0.25">
      <c r="A3347" t="str">
        <f t="array" ref="A3347">IF(COUNT(SEARCH(RubriekenHistorisch,CONCATENATE(P3346,U3346,AB3346,AH3346))),"t","f")</f>
        <v>f</v>
      </c>
      <c r="B3347" t="str">
        <f t="shared" si="158"/>
        <v>f</v>
      </c>
      <c r="C3347" t="str">
        <f t="shared" si="159"/>
        <v>f</v>
      </c>
      <c r="D3347" t="str">
        <f t="shared" si="160"/>
        <v>f</v>
      </c>
      <c r="E3347" t="str">
        <f>IF(COUNT(SEARCH({"04.","05.","09.","12."},CONCATENATE(P3346,U3346,AB3346,AH3346))),"t","f")</f>
        <v>f</v>
      </c>
      <c r="F3347" t="str">
        <f t="array" ref="F3347">IF(COUNT(SEARCH(HistorischeRubrieken,CONCATENATE(P3346,U3346,AB3346,AH3346))),"t","f")</f>
        <v>f</v>
      </c>
      <c r="G3347">
        <v>3</v>
      </c>
      <c r="H3347">
        <v>510108</v>
      </c>
      <c r="I3347" t="s">
        <v>2139</v>
      </c>
      <c r="J3347">
        <v>20100201</v>
      </c>
      <c r="K3347">
        <v>20120115</v>
      </c>
      <c r="M3347">
        <v>0</v>
      </c>
      <c r="N3347">
        <v>0</v>
      </c>
      <c r="O3347" t="s">
        <v>1996</v>
      </c>
      <c r="R3347">
        <v>0</v>
      </c>
      <c r="S3347" t="s">
        <v>271</v>
      </c>
      <c r="AA3347" t="s">
        <v>1998</v>
      </c>
      <c r="AC3347">
        <v>1</v>
      </c>
      <c r="AE3347">
        <v>1</v>
      </c>
      <c r="AF3347" t="s">
        <v>271</v>
      </c>
    </row>
    <row r="3348" spans="1:32" hidden="1" x14ac:dyDescent="0.25">
      <c r="A3348" t="str">
        <f t="array" ref="A3348">IF(COUNT(SEARCH(RubriekenHistorisch,CONCATENATE(P3347,U3347,AB3347,AH3347))),"t","f")</f>
        <v>f</v>
      </c>
      <c r="B3348" t="str">
        <f t="shared" si="158"/>
        <v>f</v>
      </c>
      <c r="C3348" t="str">
        <f t="shared" si="159"/>
        <v>f</v>
      </c>
      <c r="D3348" t="str">
        <f t="shared" si="160"/>
        <v>f</v>
      </c>
      <c r="E3348" t="str">
        <f>IF(COUNT(SEARCH({"04.","05.","09.","12."},CONCATENATE(P3347,U3347,AB3347,AH3347))),"t","f")</f>
        <v>f</v>
      </c>
      <c r="F3348" t="str">
        <f t="array" ref="F3348">IF(COUNT(SEARCH(HistorischeRubrieken,CONCATENATE(P3347,U3347,AB3347,AH3347))),"t","f")</f>
        <v>f</v>
      </c>
      <c r="G3348">
        <v>4</v>
      </c>
      <c r="H3348">
        <v>510108</v>
      </c>
      <c r="I3348" t="s">
        <v>2139</v>
      </c>
      <c r="J3348">
        <v>20120115</v>
      </c>
      <c r="K3348">
        <v>20120116</v>
      </c>
      <c r="M3348">
        <v>0</v>
      </c>
      <c r="N3348">
        <v>0</v>
      </c>
      <c r="O3348" t="s">
        <v>1999</v>
      </c>
      <c r="R3348">
        <v>0</v>
      </c>
      <c r="S3348" t="s">
        <v>271</v>
      </c>
      <c r="AA3348" t="s">
        <v>2000</v>
      </c>
      <c r="AC3348">
        <v>1</v>
      </c>
      <c r="AE3348">
        <v>1</v>
      </c>
      <c r="AF3348" t="s">
        <v>271</v>
      </c>
    </row>
    <row r="3349" spans="1:32" hidden="1" x14ac:dyDescent="0.25">
      <c r="A3349" t="str">
        <f t="array" ref="A3349">IF(COUNT(SEARCH(RubriekenHistorisch,CONCATENATE(P3348,U3348,AB3348,AH3348))),"t","f")</f>
        <v>f</v>
      </c>
      <c r="B3349" t="str">
        <f t="shared" si="158"/>
        <v>f</v>
      </c>
      <c r="C3349" t="str">
        <f t="shared" si="159"/>
        <v>f</v>
      </c>
      <c r="D3349" t="str">
        <f t="shared" si="160"/>
        <v>f</v>
      </c>
      <c r="E3349" t="str">
        <f>IF(COUNT(SEARCH({"04.","05.","09.","12."},CONCATENATE(P3348,U3348,AB3348,AH3348))),"t","f")</f>
        <v>f</v>
      </c>
      <c r="F3349" t="str">
        <f t="array" ref="F3349">IF(COUNT(SEARCH(HistorischeRubrieken,CONCATENATE(P3348,U3348,AB3348,AH3348))),"t","f")</f>
        <v>f</v>
      </c>
      <c r="G3349">
        <v>5</v>
      </c>
      <c r="H3349">
        <v>510108</v>
      </c>
      <c r="I3349" t="s">
        <v>2139</v>
      </c>
      <c r="J3349">
        <v>20120116</v>
      </c>
      <c r="K3349">
        <v>20120917</v>
      </c>
      <c r="M3349">
        <v>0</v>
      </c>
      <c r="N3349">
        <v>0</v>
      </c>
      <c r="O3349" t="s">
        <v>2001</v>
      </c>
      <c r="R3349">
        <v>0</v>
      </c>
      <c r="S3349" t="s">
        <v>271</v>
      </c>
      <c r="AA3349" t="s">
        <v>2000</v>
      </c>
      <c r="AC3349">
        <v>1</v>
      </c>
      <c r="AE3349">
        <v>1</v>
      </c>
      <c r="AF3349" t="s">
        <v>271</v>
      </c>
    </row>
    <row r="3350" spans="1:32" hidden="1" x14ac:dyDescent="0.25">
      <c r="A3350" t="str">
        <f t="array" ref="A3350">IF(COUNT(SEARCH(RubriekenHistorisch,CONCATENATE(P3349,U3349,AB3349,AH3349))),"t","f")</f>
        <v>f</v>
      </c>
      <c r="B3350" t="str">
        <f t="shared" si="158"/>
        <v>f</v>
      </c>
      <c r="C3350" t="str">
        <f t="shared" si="159"/>
        <v>f</v>
      </c>
      <c r="D3350" t="str">
        <f t="shared" si="160"/>
        <v>f</v>
      </c>
      <c r="E3350" t="str">
        <f>IF(COUNT(SEARCH({"04.","05.","09.","12."},CONCATENATE(P3349,U3349,AB3349,AH3349))),"t","f")</f>
        <v>f</v>
      </c>
      <c r="F3350" t="str">
        <f t="array" ref="F3350">IF(COUNT(SEARCH(HistorischeRubrieken,CONCATENATE(P3349,U3349,AB3349,AH3349))),"t","f")</f>
        <v>f</v>
      </c>
      <c r="G3350">
        <v>6</v>
      </c>
      <c r="H3350">
        <v>510108</v>
      </c>
      <c r="I3350" t="s">
        <v>2139</v>
      </c>
      <c r="J3350">
        <v>20120917</v>
      </c>
      <c r="K3350">
        <v>20130601</v>
      </c>
      <c r="M3350">
        <v>0</v>
      </c>
      <c r="N3350">
        <v>0</v>
      </c>
      <c r="O3350" t="s">
        <v>2001</v>
      </c>
      <c r="R3350">
        <v>0</v>
      </c>
      <c r="S3350" t="s">
        <v>271</v>
      </c>
      <c r="AA3350" t="s">
        <v>2000</v>
      </c>
      <c r="AC3350">
        <v>1</v>
      </c>
      <c r="AE3350">
        <v>1</v>
      </c>
      <c r="AF3350" t="s">
        <v>271</v>
      </c>
    </row>
    <row r="3351" spans="1:32" hidden="1" x14ac:dyDescent="0.25">
      <c r="A3351" t="str">
        <f t="array" ref="A3351">IF(COUNT(SEARCH(RubriekenHistorisch,CONCATENATE(P3350,U3350,AB3350,AH3350))),"t","f")</f>
        <v>f</v>
      </c>
      <c r="B3351" t="str">
        <f t="shared" si="158"/>
        <v>f</v>
      </c>
      <c r="C3351" t="str">
        <f t="shared" si="159"/>
        <v>f</v>
      </c>
      <c r="D3351" t="str">
        <f t="shared" si="160"/>
        <v>f</v>
      </c>
      <c r="E3351" t="str">
        <f>IF(COUNT(SEARCH({"04.","05.","09.","12."},CONCATENATE(P3350,U3350,AB3350,AH3350))),"t","f")</f>
        <v>f</v>
      </c>
      <c r="F3351" t="str">
        <f t="array" ref="F3351">IF(COUNT(SEARCH(HistorischeRubrieken,CONCATENATE(P3350,U3350,AB3350,AH3350))),"t","f")</f>
        <v>f</v>
      </c>
      <c r="G3351">
        <v>7</v>
      </c>
      <c r="H3351">
        <v>510108</v>
      </c>
      <c r="I3351" t="s">
        <v>2139</v>
      </c>
      <c r="J3351">
        <v>20130601</v>
      </c>
      <c r="K3351">
        <v>20140401</v>
      </c>
      <c r="M3351">
        <v>0</v>
      </c>
      <c r="N3351">
        <v>0</v>
      </c>
      <c r="O3351" t="s">
        <v>2001</v>
      </c>
      <c r="R3351">
        <v>0</v>
      </c>
      <c r="S3351" t="s">
        <v>271</v>
      </c>
      <c r="T3351" t="s">
        <v>2001</v>
      </c>
      <c r="U3351" t="s">
        <v>2140</v>
      </c>
      <c r="V3351">
        <v>0</v>
      </c>
      <c r="W3351">
        <v>1</v>
      </c>
      <c r="X3351">
        <v>20130602</v>
      </c>
      <c r="Y3351">
        <v>0</v>
      </c>
      <c r="Z3351" t="s">
        <v>1003</v>
      </c>
      <c r="AA3351" t="s">
        <v>2000</v>
      </c>
      <c r="AC3351">
        <v>1</v>
      </c>
      <c r="AE3351">
        <v>1</v>
      </c>
      <c r="AF3351" t="s">
        <v>271</v>
      </c>
    </row>
    <row r="3352" spans="1:32" hidden="1" x14ac:dyDescent="0.25">
      <c r="A3352" t="str">
        <f t="array" ref="A3352">IF(COUNT(SEARCH(RubriekenHistorisch,CONCATENATE(P3351,U3351,AB3351,AH3351))),"t","f")</f>
        <v>f</v>
      </c>
      <c r="B3352" t="str">
        <f t="shared" si="158"/>
        <v>f</v>
      </c>
      <c r="C3352" t="str">
        <f t="shared" si="159"/>
        <v>t</v>
      </c>
      <c r="D3352" t="str">
        <f t="shared" si="160"/>
        <v>f</v>
      </c>
      <c r="E3352" t="str">
        <f>IF(COUNT(SEARCH({"04.","05.","09.","12."},CONCATENATE(P3351,U3351,AB3351,AH3351))),"t","f")</f>
        <v>f</v>
      </c>
      <c r="F3352" t="str">
        <f t="array" ref="F3352">IF(COUNT(SEARCH(HistorischeRubrieken,CONCATENATE(P3351,U3351,AB3351,AH3351))),"t","f")</f>
        <v>f</v>
      </c>
      <c r="G3352">
        <v>8</v>
      </c>
      <c r="H3352">
        <v>510108</v>
      </c>
      <c r="I3352" t="s">
        <v>2139</v>
      </c>
      <c r="J3352">
        <v>20140401</v>
      </c>
      <c r="K3352">
        <v>20150801</v>
      </c>
      <c r="M3352">
        <v>0</v>
      </c>
      <c r="N3352">
        <v>0</v>
      </c>
      <c r="O3352" t="s">
        <v>2003</v>
      </c>
      <c r="R3352">
        <v>0</v>
      </c>
      <c r="S3352" t="s">
        <v>271</v>
      </c>
      <c r="AA3352" t="s">
        <v>1611</v>
      </c>
      <c r="AC3352">
        <v>1</v>
      </c>
      <c r="AE3352">
        <v>1</v>
      </c>
      <c r="AF3352" t="s">
        <v>271</v>
      </c>
    </row>
    <row r="3353" spans="1:32" x14ac:dyDescent="0.25">
      <c r="A3353" t="str">
        <f t="array" ref="A3353">IF(COUNT(SEARCH(RubriekenHistorisch,CONCATENATE(P3352,U3352,AB3352,AH3352))),"t","f")</f>
        <v>f</v>
      </c>
      <c r="B3353" t="str">
        <f t="shared" si="158"/>
        <v>f</v>
      </c>
      <c r="C3353" t="str">
        <f t="shared" si="159"/>
        <v>f</v>
      </c>
      <c r="D3353" t="str">
        <f t="shared" si="160"/>
        <v>f</v>
      </c>
      <c r="E3353" t="str">
        <f>IF(COUNT(SEARCH({"04.","05.","09.","12."},CONCATENATE(P3352,U3352,AB3352,AH3352))),"t","f")</f>
        <v>f</v>
      </c>
      <c r="F3353" t="str">
        <f t="array" ref="F3353">IF(COUNT(SEARCH(HistorischeRubrieken,CONCATENATE(P3352,U3352,AB3352,AH3352))),"t","f")</f>
        <v>f</v>
      </c>
      <c r="G3353">
        <v>9</v>
      </c>
      <c r="H3353">
        <v>510108</v>
      </c>
      <c r="I3353" t="s">
        <v>2139</v>
      </c>
      <c r="J3353">
        <v>20150801</v>
      </c>
      <c r="M3353">
        <v>0</v>
      </c>
      <c r="N3353">
        <v>0</v>
      </c>
      <c r="O3353" t="s">
        <v>2003</v>
      </c>
      <c r="R3353">
        <v>0</v>
      </c>
      <c r="S3353" t="s">
        <v>271</v>
      </c>
      <c r="AA3353" t="s">
        <v>1613</v>
      </c>
      <c r="AC3353">
        <v>1</v>
      </c>
      <c r="AE3353">
        <v>1</v>
      </c>
      <c r="AF3353" t="s">
        <v>271</v>
      </c>
    </row>
    <row r="3354" spans="1:32" hidden="1" x14ac:dyDescent="0.25">
      <c r="A3354" t="str">
        <f t="array" ref="A3354">IF(COUNT(SEARCH(RubriekenHistorisch,CONCATENATE(P3353,U3353,AB3353,AH3353))),"t","f")</f>
        <v>f</v>
      </c>
      <c r="B3354" t="str">
        <f t="shared" si="158"/>
        <v>f</v>
      </c>
      <c r="C3354" t="str">
        <f t="shared" si="159"/>
        <v>f</v>
      </c>
      <c r="D3354" t="str">
        <f t="shared" si="160"/>
        <v>f</v>
      </c>
      <c r="E3354" t="str">
        <f>IF(COUNT(SEARCH({"04.","05.","09.","12."},CONCATENATE(P3353,U3353,AB3353,AH3353))),"t","f")</f>
        <v>f</v>
      </c>
      <c r="F3354" t="str">
        <f t="array" ref="F3354">IF(COUNT(SEARCH(HistorischeRubrieken,CONCATENATE(P3353,U3353,AB3353,AH3353))),"t","f")</f>
        <v>f</v>
      </c>
      <c r="G3354">
        <v>1</v>
      </c>
      <c r="H3354">
        <v>510109</v>
      </c>
      <c r="I3354" t="s">
        <v>2141</v>
      </c>
      <c r="J3354">
        <v>19990301</v>
      </c>
      <c r="K3354">
        <v>20010401</v>
      </c>
      <c r="M3354">
        <v>0</v>
      </c>
      <c r="N3354">
        <v>0</v>
      </c>
      <c r="O3354" t="s">
        <v>1992</v>
      </c>
      <c r="R3354">
        <v>0</v>
      </c>
      <c r="S3354" t="s">
        <v>271</v>
      </c>
      <c r="AA3354" t="s">
        <v>1993</v>
      </c>
      <c r="AC3354">
        <v>1</v>
      </c>
      <c r="AE3354">
        <v>1</v>
      </c>
      <c r="AF3354" t="s">
        <v>271</v>
      </c>
    </row>
    <row r="3355" spans="1:32" hidden="1" x14ac:dyDescent="0.25">
      <c r="A3355" t="str">
        <f t="array" ref="A3355">IF(COUNT(SEARCH(RubriekenHistorisch,CONCATENATE(P3354,U3354,AB3354,AH3354))),"t","f")</f>
        <v>f</v>
      </c>
      <c r="B3355" t="str">
        <f t="shared" si="158"/>
        <v>f</v>
      </c>
      <c r="C3355" t="str">
        <f t="shared" si="159"/>
        <v>f</v>
      </c>
      <c r="D3355" t="str">
        <f t="shared" si="160"/>
        <v>f</v>
      </c>
      <c r="E3355" t="str">
        <f>IF(COUNT(SEARCH({"04.","05.","09.","12."},CONCATENATE(P3354,U3354,AB3354,AH3354))),"t","f")</f>
        <v>f</v>
      </c>
      <c r="F3355" t="str">
        <f t="array" ref="F3355">IF(COUNT(SEARCH(HistorischeRubrieken,CONCATENATE(P3354,U3354,AB3354,AH3354))),"t","f")</f>
        <v>f</v>
      </c>
      <c r="G3355">
        <v>2</v>
      </c>
      <c r="H3355">
        <v>510109</v>
      </c>
      <c r="I3355" t="s">
        <v>2141</v>
      </c>
      <c r="J3355">
        <v>20010401</v>
      </c>
      <c r="K3355">
        <v>20071201</v>
      </c>
      <c r="M3355">
        <v>0</v>
      </c>
      <c r="N3355">
        <v>0</v>
      </c>
      <c r="O3355" t="s">
        <v>1994</v>
      </c>
      <c r="R3355">
        <v>0</v>
      </c>
      <c r="S3355" t="s">
        <v>271</v>
      </c>
      <c r="AA3355" t="s">
        <v>1995</v>
      </c>
      <c r="AC3355">
        <v>1</v>
      </c>
      <c r="AE3355">
        <v>1</v>
      </c>
      <c r="AF3355" t="s">
        <v>271</v>
      </c>
    </row>
    <row r="3356" spans="1:32" hidden="1" x14ac:dyDescent="0.25">
      <c r="A3356" t="str">
        <f t="array" ref="A3356">IF(COUNT(SEARCH(RubriekenHistorisch,CONCATENATE(P3355,U3355,AB3355,AH3355))),"t","f")</f>
        <v>f</v>
      </c>
      <c r="B3356" t="str">
        <f t="shared" si="158"/>
        <v>f</v>
      </c>
      <c r="C3356" t="str">
        <f t="shared" si="159"/>
        <v>f</v>
      </c>
      <c r="D3356" t="str">
        <f t="shared" si="160"/>
        <v>f</v>
      </c>
      <c r="E3356" t="str">
        <f>IF(COUNT(SEARCH({"04.","05.","09.","12."},CONCATENATE(P3355,U3355,AB3355,AH3355))),"t","f")</f>
        <v>f</v>
      </c>
      <c r="F3356" t="str">
        <f t="array" ref="F3356">IF(COUNT(SEARCH(HistorischeRubrieken,CONCATENATE(P3355,U3355,AB3355,AH3355))),"t","f")</f>
        <v>f</v>
      </c>
      <c r="G3356">
        <v>3</v>
      </c>
      <c r="H3356">
        <v>510109</v>
      </c>
      <c r="I3356" t="s">
        <v>2141</v>
      </c>
      <c r="J3356">
        <v>20071201</v>
      </c>
      <c r="K3356">
        <v>20100201</v>
      </c>
      <c r="M3356">
        <v>0</v>
      </c>
      <c r="N3356">
        <v>0</v>
      </c>
      <c r="O3356" t="s">
        <v>1996</v>
      </c>
      <c r="R3356">
        <v>0</v>
      </c>
      <c r="S3356" t="s">
        <v>271</v>
      </c>
      <c r="AA3356" t="s">
        <v>1997</v>
      </c>
      <c r="AC3356">
        <v>1</v>
      </c>
      <c r="AE3356">
        <v>1</v>
      </c>
      <c r="AF3356" t="s">
        <v>271</v>
      </c>
    </row>
    <row r="3357" spans="1:32" hidden="1" x14ac:dyDescent="0.25">
      <c r="A3357" t="str">
        <f t="array" ref="A3357">IF(COUNT(SEARCH(RubriekenHistorisch,CONCATENATE(P3356,U3356,AB3356,AH3356))),"t","f")</f>
        <v>f</v>
      </c>
      <c r="B3357" t="str">
        <f t="shared" si="158"/>
        <v>f</v>
      </c>
      <c r="C3357" t="str">
        <f t="shared" si="159"/>
        <v>f</v>
      </c>
      <c r="D3357" t="str">
        <f t="shared" si="160"/>
        <v>f</v>
      </c>
      <c r="E3357" t="str">
        <f>IF(COUNT(SEARCH({"04.","05.","09.","12."},CONCATENATE(P3356,U3356,AB3356,AH3356))),"t","f")</f>
        <v>f</v>
      </c>
      <c r="F3357" t="str">
        <f t="array" ref="F3357">IF(COUNT(SEARCH(HistorischeRubrieken,CONCATENATE(P3356,U3356,AB3356,AH3356))),"t","f")</f>
        <v>f</v>
      </c>
      <c r="G3357">
        <v>4</v>
      </c>
      <c r="H3357">
        <v>510109</v>
      </c>
      <c r="I3357" t="s">
        <v>2141</v>
      </c>
      <c r="J3357">
        <v>20100201</v>
      </c>
      <c r="K3357">
        <v>20120115</v>
      </c>
      <c r="M3357">
        <v>0</v>
      </c>
      <c r="N3357">
        <v>0</v>
      </c>
      <c r="O3357" t="s">
        <v>1996</v>
      </c>
      <c r="R3357">
        <v>0</v>
      </c>
      <c r="S3357" t="s">
        <v>271</v>
      </c>
      <c r="AA3357" t="s">
        <v>1998</v>
      </c>
      <c r="AC3357">
        <v>1</v>
      </c>
      <c r="AE3357">
        <v>1</v>
      </c>
      <c r="AF3357" t="s">
        <v>271</v>
      </c>
    </row>
    <row r="3358" spans="1:32" hidden="1" x14ac:dyDescent="0.25">
      <c r="A3358" t="str">
        <f t="array" ref="A3358">IF(COUNT(SEARCH(RubriekenHistorisch,CONCATENATE(P3357,U3357,AB3357,AH3357))),"t","f")</f>
        <v>f</v>
      </c>
      <c r="B3358" t="str">
        <f t="shared" si="158"/>
        <v>f</v>
      </c>
      <c r="C3358" t="str">
        <f t="shared" si="159"/>
        <v>f</v>
      </c>
      <c r="D3358" t="str">
        <f t="shared" si="160"/>
        <v>f</v>
      </c>
      <c r="E3358" t="str">
        <f>IF(COUNT(SEARCH({"04.","05.","09.","12."},CONCATENATE(P3357,U3357,AB3357,AH3357))),"t","f")</f>
        <v>f</v>
      </c>
      <c r="F3358" t="str">
        <f t="array" ref="F3358">IF(COUNT(SEARCH(HistorischeRubrieken,CONCATENATE(P3357,U3357,AB3357,AH3357))),"t","f")</f>
        <v>f</v>
      </c>
      <c r="G3358">
        <v>5</v>
      </c>
      <c r="H3358">
        <v>510109</v>
      </c>
      <c r="I3358" t="s">
        <v>2141</v>
      </c>
      <c r="J3358">
        <v>20120115</v>
      </c>
      <c r="K3358">
        <v>20120116</v>
      </c>
      <c r="M3358">
        <v>0</v>
      </c>
      <c r="N3358">
        <v>0</v>
      </c>
      <c r="O3358" t="s">
        <v>1999</v>
      </c>
      <c r="R3358">
        <v>0</v>
      </c>
      <c r="S3358" t="s">
        <v>271</v>
      </c>
      <c r="AA3358" t="s">
        <v>2000</v>
      </c>
      <c r="AC3358">
        <v>1</v>
      </c>
      <c r="AE3358">
        <v>1</v>
      </c>
      <c r="AF3358" t="s">
        <v>271</v>
      </c>
    </row>
    <row r="3359" spans="1:32" hidden="1" x14ac:dyDescent="0.25">
      <c r="A3359" t="str">
        <f t="array" ref="A3359">IF(COUNT(SEARCH(RubriekenHistorisch,CONCATENATE(P3358,U3358,AB3358,AH3358))),"t","f")</f>
        <v>f</v>
      </c>
      <c r="B3359" t="str">
        <f t="shared" si="158"/>
        <v>f</v>
      </c>
      <c r="C3359" t="str">
        <f t="shared" si="159"/>
        <v>f</v>
      </c>
      <c r="D3359" t="str">
        <f t="shared" si="160"/>
        <v>f</v>
      </c>
      <c r="E3359" t="str">
        <f>IF(COUNT(SEARCH({"04.","05.","09.","12."},CONCATENATE(P3358,U3358,AB3358,AH3358))),"t","f")</f>
        <v>f</v>
      </c>
      <c r="F3359" t="str">
        <f t="array" ref="F3359">IF(COUNT(SEARCH(HistorischeRubrieken,CONCATENATE(P3358,U3358,AB3358,AH3358))),"t","f")</f>
        <v>f</v>
      </c>
      <c r="G3359">
        <v>6</v>
      </c>
      <c r="H3359">
        <v>510109</v>
      </c>
      <c r="I3359" t="s">
        <v>2141</v>
      </c>
      <c r="J3359">
        <v>20120116</v>
      </c>
      <c r="K3359">
        <v>20120820</v>
      </c>
      <c r="M3359">
        <v>0</v>
      </c>
      <c r="N3359">
        <v>0</v>
      </c>
      <c r="O3359" t="s">
        <v>2001</v>
      </c>
      <c r="R3359">
        <v>0</v>
      </c>
      <c r="S3359" t="s">
        <v>271</v>
      </c>
      <c r="AA3359" t="s">
        <v>2000</v>
      </c>
      <c r="AC3359">
        <v>1</v>
      </c>
      <c r="AE3359">
        <v>1</v>
      </c>
      <c r="AF3359" t="s">
        <v>271</v>
      </c>
    </row>
    <row r="3360" spans="1:32" hidden="1" x14ac:dyDescent="0.25">
      <c r="A3360" t="str">
        <f t="array" ref="A3360">IF(COUNT(SEARCH(RubriekenHistorisch,CONCATENATE(P3359,U3359,AB3359,AH3359))),"t","f")</f>
        <v>f</v>
      </c>
      <c r="B3360" t="str">
        <f t="shared" si="158"/>
        <v>f</v>
      </c>
      <c r="C3360" t="str">
        <f t="shared" si="159"/>
        <v>f</v>
      </c>
      <c r="D3360" t="str">
        <f t="shared" si="160"/>
        <v>f</v>
      </c>
      <c r="E3360" t="str">
        <f>IF(COUNT(SEARCH({"04.","05.","09.","12."},CONCATENATE(P3359,U3359,AB3359,AH3359))),"t","f")</f>
        <v>f</v>
      </c>
      <c r="F3360" t="str">
        <f t="array" ref="F3360">IF(COUNT(SEARCH(HistorischeRubrieken,CONCATENATE(P3359,U3359,AB3359,AH3359))),"t","f")</f>
        <v>f</v>
      </c>
      <c r="G3360">
        <v>7</v>
      </c>
      <c r="H3360">
        <v>510109</v>
      </c>
      <c r="I3360" t="s">
        <v>2141</v>
      </c>
      <c r="J3360">
        <v>20120820</v>
      </c>
      <c r="K3360">
        <v>20140401</v>
      </c>
      <c r="M3360">
        <v>0</v>
      </c>
      <c r="N3360">
        <v>0</v>
      </c>
      <c r="O3360" t="s">
        <v>2001</v>
      </c>
      <c r="R3360">
        <v>0</v>
      </c>
      <c r="S3360" t="s">
        <v>271</v>
      </c>
      <c r="AA3360" t="s">
        <v>2000</v>
      </c>
      <c r="AC3360">
        <v>1</v>
      </c>
      <c r="AE3360">
        <v>1</v>
      </c>
      <c r="AF3360" t="s">
        <v>271</v>
      </c>
    </row>
    <row r="3361" spans="1:32" hidden="1" x14ac:dyDescent="0.25">
      <c r="A3361" t="str">
        <f t="array" ref="A3361">IF(COUNT(SEARCH(RubriekenHistorisch,CONCATENATE(P3360,U3360,AB3360,AH3360))),"t","f")</f>
        <v>f</v>
      </c>
      <c r="B3361" t="str">
        <f t="shared" si="158"/>
        <v>f</v>
      </c>
      <c r="C3361" t="str">
        <f t="shared" si="159"/>
        <v>f</v>
      </c>
      <c r="D3361" t="str">
        <f t="shared" si="160"/>
        <v>f</v>
      </c>
      <c r="E3361" t="str">
        <f>IF(COUNT(SEARCH({"04.","05.","09.","12."},CONCATENATE(P3360,U3360,AB3360,AH3360))),"t","f")</f>
        <v>f</v>
      </c>
      <c r="F3361" t="str">
        <f t="array" ref="F3361">IF(COUNT(SEARCH(HistorischeRubrieken,CONCATENATE(P3360,U3360,AB3360,AH3360))),"t","f")</f>
        <v>f</v>
      </c>
      <c r="G3361">
        <v>8</v>
      </c>
      <c r="H3361">
        <v>510109</v>
      </c>
      <c r="I3361" t="s">
        <v>2141</v>
      </c>
      <c r="J3361">
        <v>20140401</v>
      </c>
      <c r="K3361">
        <v>20150801</v>
      </c>
      <c r="M3361">
        <v>0</v>
      </c>
      <c r="N3361">
        <v>0</v>
      </c>
      <c r="O3361" t="s">
        <v>2003</v>
      </c>
      <c r="R3361">
        <v>0</v>
      </c>
      <c r="S3361" t="s">
        <v>271</v>
      </c>
      <c r="AA3361" t="s">
        <v>1611</v>
      </c>
      <c r="AC3361">
        <v>1</v>
      </c>
      <c r="AE3361">
        <v>1</v>
      </c>
      <c r="AF3361" t="s">
        <v>271</v>
      </c>
    </row>
    <row r="3362" spans="1:32" x14ac:dyDescent="0.25">
      <c r="A3362" t="str">
        <f t="array" ref="A3362">IF(COUNT(SEARCH(RubriekenHistorisch,CONCATENATE(P3361,U3361,AB3361,AH3361))),"t","f")</f>
        <v>f</v>
      </c>
      <c r="B3362" t="str">
        <f t="shared" si="158"/>
        <v>f</v>
      </c>
      <c r="C3362" t="str">
        <f t="shared" si="159"/>
        <v>f</v>
      </c>
      <c r="D3362" t="str">
        <f t="shared" si="160"/>
        <v>f</v>
      </c>
      <c r="E3362" t="str">
        <f>IF(COUNT(SEARCH({"04.","05.","09.","12."},CONCATENATE(P3361,U3361,AB3361,AH3361))),"t","f")</f>
        <v>f</v>
      </c>
      <c r="F3362" t="str">
        <f t="array" ref="F3362">IF(COUNT(SEARCH(HistorischeRubrieken,CONCATENATE(P3361,U3361,AB3361,AH3361))),"t","f")</f>
        <v>f</v>
      </c>
      <c r="G3362">
        <v>9</v>
      </c>
      <c r="H3362">
        <v>510109</v>
      </c>
      <c r="I3362" t="s">
        <v>2141</v>
      </c>
      <c r="J3362">
        <v>20150801</v>
      </c>
      <c r="M3362">
        <v>0</v>
      </c>
      <c r="N3362">
        <v>0</v>
      </c>
      <c r="O3362" t="s">
        <v>2003</v>
      </c>
      <c r="R3362">
        <v>0</v>
      </c>
      <c r="S3362" t="s">
        <v>271</v>
      </c>
      <c r="AA3362" t="s">
        <v>1613</v>
      </c>
      <c r="AC3362">
        <v>1</v>
      </c>
      <c r="AE3362">
        <v>1</v>
      </c>
      <c r="AF3362" t="s">
        <v>271</v>
      </c>
    </row>
    <row r="3363" spans="1:32" hidden="1" x14ac:dyDescent="0.25">
      <c r="A3363" t="str">
        <f t="array" ref="A3363">IF(COUNT(SEARCH(RubriekenHistorisch,CONCATENATE(P3362,U3362,AB3362,AH3362))),"t","f")</f>
        <v>f</v>
      </c>
      <c r="B3363" t="str">
        <f t="shared" si="158"/>
        <v>f</v>
      </c>
      <c r="C3363" t="str">
        <f t="shared" si="159"/>
        <v>f</v>
      </c>
      <c r="D3363" t="str">
        <f t="shared" si="160"/>
        <v>f</v>
      </c>
      <c r="E3363" t="str">
        <f>IF(COUNT(SEARCH({"04.","05.","09.","12."},CONCATENATE(P3362,U3362,AB3362,AH3362))),"t","f")</f>
        <v>f</v>
      </c>
      <c r="F3363" t="str">
        <f t="array" ref="F3363">IF(COUNT(SEARCH(HistorischeRubrieken,CONCATENATE(P3362,U3362,AB3362,AH3362))),"t","f")</f>
        <v>f</v>
      </c>
      <c r="G3363">
        <v>1</v>
      </c>
      <c r="H3363">
        <v>510110</v>
      </c>
      <c r="I3363" t="s">
        <v>2142</v>
      </c>
      <c r="J3363">
        <v>20060601</v>
      </c>
      <c r="K3363">
        <v>20071201</v>
      </c>
      <c r="M3363">
        <v>0</v>
      </c>
      <c r="N3363">
        <v>0</v>
      </c>
      <c r="O3363" t="s">
        <v>1994</v>
      </c>
      <c r="R3363">
        <v>0</v>
      </c>
      <c r="S3363" t="s">
        <v>271</v>
      </c>
      <c r="AA3363" t="s">
        <v>1995</v>
      </c>
      <c r="AC3363">
        <v>1</v>
      </c>
      <c r="AE3363">
        <v>1</v>
      </c>
      <c r="AF3363" t="s">
        <v>271</v>
      </c>
    </row>
    <row r="3364" spans="1:32" hidden="1" x14ac:dyDescent="0.25">
      <c r="A3364" t="str">
        <f t="array" ref="A3364">IF(COUNT(SEARCH(RubriekenHistorisch,CONCATENATE(P3363,U3363,AB3363,AH3363))),"t","f")</f>
        <v>f</v>
      </c>
      <c r="B3364" t="str">
        <f t="shared" si="158"/>
        <v>f</v>
      </c>
      <c r="C3364" t="str">
        <f t="shared" si="159"/>
        <v>f</v>
      </c>
      <c r="D3364" t="str">
        <f t="shared" si="160"/>
        <v>f</v>
      </c>
      <c r="E3364" t="str">
        <f>IF(COUNT(SEARCH({"04.","05.","09.","12."},CONCATENATE(P3363,U3363,AB3363,AH3363))),"t","f")</f>
        <v>f</v>
      </c>
      <c r="F3364" t="str">
        <f t="array" ref="F3364">IF(COUNT(SEARCH(HistorischeRubrieken,CONCATENATE(P3363,U3363,AB3363,AH3363))),"t","f")</f>
        <v>f</v>
      </c>
      <c r="G3364">
        <v>2</v>
      </c>
      <c r="H3364">
        <v>510110</v>
      </c>
      <c r="I3364" t="s">
        <v>2142</v>
      </c>
      <c r="J3364">
        <v>20071201</v>
      </c>
      <c r="K3364">
        <v>20100201</v>
      </c>
      <c r="M3364">
        <v>0</v>
      </c>
      <c r="N3364">
        <v>0</v>
      </c>
      <c r="O3364" t="s">
        <v>1996</v>
      </c>
      <c r="R3364">
        <v>0</v>
      </c>
      <c r="S3364" t="s">
        <v>271</v>
      </c>
      <c r="AA3364" t="s">
        <v>1997</v>
      </c>
      <c r="AC3364">
        <v>1</v>
      </c>
      <c r="AE3364">
        <v>1</v>
      </c>
      <c r="AF3364" t="s">
        <v>271</v>
      </c>
    </row>
    <row r="3365" spans="1:32" hidden="1" x14ac:dyDescent="0.25">
      <c r="A3365" t="str">
        <f t="array" ref="A3365">IF(COUNT(SEARCH(RubriekenHistorisch,CONCATENATE(P3364,U3364,AB3364,AH3364))),"t","f")</f>
        <v>f</v>
      </c>
      <c r="B3365" t="str">
        <f t="shared" si="158"/>
        <v>f</v>
      </c>
      <c r="C3365" t="str">
        <f t="shared" si="159"/>
        <v>f</v>
      </c>
      <c r="D3365" t="str">
        <f t="shared" si="160"/>
        <v>f</v>
      </c>
      <c r="E3365" t="str">
        <f>IF(COUNT(SEARCH({"04.","05.","09.","12."},CONCATENATE(P3364,U3364,AB3364,AH3364))),"t","f")</f>
        <v>f</v>
      </c>
      <c r="F3365" t="str">
        <f t="array" ref="F3365">IF(COUNT(SEARCH(HistorischeRubrieken,CONCATENATE(P3364,U3364,AB3364,AH3364))),"t","f")</f>
        <v>f</v>
      </c>
      <c r="G3365">
        <v>3</v>
      </c>
      <c r="H3365">
        <v>510110</v>
      </c>
      <c r="I3365" t="s">
        <v>2142</v>
      </c>
      <c r="J3365">
        <v>20100201</v>
      </c>
      <c r="K3365">
        <v>20120115</v>
      </c>
      <c r="M3365">
        <v>0</v>
      </c>
      <c r="N3365">
        <v>0</v>
      </c>
      <c r="O3365" t="s">
        <v>1996</v>
      </c>
      <c r="R3365">
        <v>0</v>
      </c>
      <c r="S3365" t="s">
        <v>271</v>
      </c>
      <c r="AA3365" t="s">
        <v>1998</v>
      </c>
      <c r="AC3365">
        <v>1</v>
      </c>
      <c r="AE3365">
        <v>1</v>
      </c>
      <c r="AF3365" t="s">
        <v>271</v>
      </c>
    </row>
    <row r="3366" spans="1:32" hidden="1" x14ac:dyDescent="0.25">
      <c r="A3366" t="str">
        <f t="array" ref="A3366">IF(COUNT(SEARCH(RubriekenHistorisch,CONCATENATE(P3365,U3365,AB3365,AH3365))),"t","f")</f>
        <v>f</v>
      </c>
      <c r="B3366" t="str">
        <f t="shared" si="158"/>
        <v>f</v>
      </c>
      <c r="C3366" t="str">
        <f t="shared" si="159"/>
        <v>f</v>
      </c>
      <c r="D3366" t="str">
        <f t="shared" si="160"/>
        <v>f</v>
      </c>
      <c r="E3366" t="str">
        <f>IF(COUNT(SEARCH({"04.","05.","09.","12."},CONCATENATE(P3365,U3365,AB3365,AH3365))),"t","f")</f>
        <v>f</v>
      </c>
      <c r="F3366" t="str">
        <f t="array" ref="F3366">IF(COUNT(SEARCH(HistorischeRubrieken,CONCATENATE(P3365,U3365,AB3365,AH3365))),"t","f")</f>
        <v>f</v>
      </c>
      <c r="G3366">
        <v>4</v>
      </c>
      <c r="H3366">
        <v>510110</v>
      </c>
      <c r="I3366" t="s">
        <v>2142</v>
      </c>
      <c r="J3366">
        <v>20120115</v>
      </c>
      <c r="K3366">
        <v>20120116</v>
      </c>
      <c r="M3366">
        <v>0</v>
      </c>
      <c r="N3366">
        <v>0</v>
      </c>
      <c r="O3366" t="s">
        <v>1999</v>
      </c>
      <c r="R3366">
        <v>0</v>
      </c>
      <c r="S3366" t="s">
        <v>271</v>
      </c>
      <c r="AA3366" t="s">
        <v>2000</v>
      </c>
      <c r="AC3366">
        <v>1</v>
      </c>
      <c r="AE3366">
        <v>1</v>
      </c>
      <c r="AF3366" t="s">
        <v>271</v>
      </c>
    </row>
    <row r="3367" spans="1:32" hidden="1" x14ac:dyDescent="0.25">
      <c r="A3367" t="str">
        <f t="array" ref="A3367">IF(COUNT(SEARCH(RubriekenHistorisch,CONCATENATE(P3366,U3366,AB3366,AH3366))),"t","f")</f>
        <v>f</v>
      </c>
      <c r="B3367" t="str">
        <f t="shared" si="158"/>
        <v>f</v>
      </c>
      <c r="C3367" t="str">
        <f t="shared" si="159"/>
        <v>f</v>
      </c>
      <c r="D3367" t="str">
        <f t="shared" si="160"/>
        <v>f</v>
      </c>
      <c r="E3367" t="str">
        <f>IF(COUNT(SEARCH({"04.","05.","09.","12."},CONCATENATE(P3366,U3366,AB3366,AH3366))),"t","f")</f>
        <v>f</v>
      </c>
      <c r="F3367" t="str">
        <f t="array" ref="F3367">IF(COUNT(SEARCH(HistorischeRubrieken,CONCATENATE(P3366,U3366,AB3366,AH3366))),"t","f")</f>
        <v>f</v>
      </c>
      <c r="G3367">
        <v>5</v>
      </c>
      <c r="H3367">
        <v>510110</v>
      </c>
      <c r="I3367" t="s">
        <v>2142</v>
      </c>
      <c r="J3367">
        <v>20120116</v>
      </c>
      <c r="K3367">
        <v>20120820</v>
      </c>
      <c r="M3367">
        <v>0</v>
      </c>
      <c r="N3367">
        <v>0</v>
      </c>
      <c r="O3367" t="s">
        <v>2001</v>
      </c>
      <c r="R3367">
        <v>0</v>
      </c>
      <c r="S3367" t="s">
        <v>271</v>
      </c>
      <c r="AA3367" t="s">
        <v>2000</v>
      </c>
      <c r="AC3367">
        <v>1</v>
      </c>
      <c r="AE3367">
        <v>1</v>
      </c>
      <c r="AF3367" t="s">
        <v>271</v>
      </c>
    </row>
    <row r="3368" spans="1:32" hidden="1" x14ac:dyDescent="0.25">
      <c r="A3368" t="str">
        <f t="array" ref="A3368">IF(COUNT(SEARCH(RubriekenHistorisch,CONCATENATE(P3367,U3367,AB3367,AH3367))),"t","f")</f>
        <v>f</v>
      </c>
      <c r="B3368" t="str">
        <f t="shared" si="158"/>
        <v>f</v>
      </c>
      <c r="C3368" t="str">
        <f t="shared" si="159"/>
        <v>f</v>
      </c>
      <c r="D3368" t="str">
        <f t="shared" si="160"/>
        <v>f</v>
      </c>
      <c r="E3368" t="str">
        <f>IF(COUNT(SEARCH({"04.","05.","09.","12."},CONCATENATE(P3367,U3367,AB3367,AH3367))),"t","f")</f>
        <v>f</v>
      </c>
      <c r="F3368" t="str">
        <f t="array" ref="F3368">IF(COUNT(SEARCH(HistorischeRubrieken,CONCATENATE(P3367,U3367,AB3367,AH3367))),"t","f")</f>
        <v>f</v>
      </c>
      <c r="G3368">
        <v>6</v>
      </c>
      <c r="H3368">
        <v>510110</v>
      </c>
      <c r="I3368" t="s">
        <v>2142</v>
      </c>
      <c r="J3368">
        <v>20120820</v>
      </c>
      <c r="K3368">
        <v>20140401</v>
      </c>
      <c r="M3368">
        <v>0</v>
      </c>
      <c r="N3368">
        <v>0</v>
      </c>
      <c r="O3368" t="s">
        <v>2001</v>
      </c>
      <c r="R3368">
        <v>0</v>
      </c>
      <c r="S3368" t="s">
        <v>271</v>
      </c>
      <c r="AA3368" t="s">
        <v>2000</v>
      </c>
      <c r="AC3368">
        <v>1</v>
      </c>
      <c r="AE3368">
        <v>1</v>
      </c>
      <c r="AF3368" t="s">
        <v>271</v>
      </c>
    </row>
    <row r="3369" spans="1:32" hidden="1" x14ac:dyDescent="0.25">
      <c r="A3369" t="str">
        <f t="array" ref="A3369">IF(COUNT(SEARCH(RubriekenHistorisch,CONCATENATE(P3368,U3368,AB3368,AH3368))),"t","f")</f>
        <v>f</v>
      </c>
      <c r="B3369" t="str">
        <f t="shared" si="158"/>
        <v>f</v>
      </c>
      <c r="C3369" t="str">
        <f t="shared" si="159"/>
        <v>f</v>
      </c>
      <c r="D3369" t="str">
        <f t="shared" si="160"/>
        <v>f</v>
      </c>
      <c r="E3369" t="str">
        <f>IF(COUNT(SEARCH({"04.","05.","09.","12."},CONCATENATE(P3368,U3368,AB3368,AH3368))),"t","f")</f>
        <v>f</v>
      </c>
      <c r="F3369" t="str">
        <f t="array" ref="F3369">IF(COUNT(SEARCH(HistorischeRubrieken,CONCATENATE(P3368,U3368,AB3368,AH3368))),"t","f")</f>
        <v>f</v>
      </c>
      <c r="G3369">
        <v>7</v>
      </c>
      <c r="H3369">
        <v>510110</v>
      </c>
      <c r="I3369" t="s">
        <v>2142</v>
      </c>
      <c r="J3369">
        <v>20140401</v>
      </c>
      <c r="K3369">
        <v>20150801</v>
      </c>
      <c r="M3369">
        <v>0</v>
      </c>
      <c r="N3369">
        <v>0</v>
      </c>
      <c r="O3369" t="s">
        <v>2003</v>
      </c>
      <c r="R3369">
        <v>0</v>
      </c>
      <c r="S3369" t="s">
        <v>271</v>
      </c>
      <c r="AA3369" t="s">
        <v>1611</v>
      </c>
      <c r="AC3369">
        <v>1</v>
      </c>
      <c r="AE3369">
        <v>1</v>
      </c>
      <c r="AF3369" t="s">
        <v>271</v>
      </c>
    </row>
    <row r="3370" spans="1:32" x14ac:dyDescent="0.25">
      <c r="A3370" t="str">
        <f t="array" ref="A3370">IF(COUNT(SEARCH(RubriekenHistorisch,CONCATENATE(P3369,U3369,AB3369,AH3369))),"t","f")</f>
        <v>f</v>
      </c>
      <c r="B3370" t="str">
        <f t="shared" si="158"/>
        <v>f</v>
      </c>
      <c r="C3370" t="str">
        <f t="shared" si="159"/>
        <v>f</v>
      </c>
      <c r="D3370" t="str">
        <f t="shared" si="160"/>
        <v>f</v>
      </c>
      <c r="E3370" t="str">
        <f>IF(COUNT(SEARCH({"04.","05.","09.","12."},CONCATENATE(P3369,U3369,AB3369,AH3369))),"t","f")</f>
        <v>f</v>
      </c>
      <c r="F3370" t="str">
        <f t="array" ref="F3370">IF(COUNT(SEARCH(HistorischeRubrieken,CONCATENATE(P3369,U3369,AB3369,AH3369))),"t","f")</f>
        <v>f</v>
      </c>
      <c r="G3370">
        <v>8</v>
      </c>
      <c r="H3370">
        <v>510110</v>
      </c>
      <c r="I3370" t="s">
        <v>2142</v>
      </c>
      <c r="J3370">
        <v>20150801</v>
      </c>
      <c r="M3370">
        <v>0</v>
      </c>
      <c r="N3370">
        <v>0</v>
      </c>
      <c r="O3370" t="s">
        <v>2003</v>
      </c>
      <c r="R3370">
        <v>0</v>
      </c>
      <c r="S3370" t="s">
        <v>271</v>
      </c>
      <c r="AA3370" t="s">
        <v>1613</v>
      </c>
      <c r="AC3370">
        <v>1</v>
      </c>
      <c r="AE3370">
        <v>1</v>
      </c>
      <c r="AF3370" t="s">
        <v>271</v>
      </c>
    </row>
    <row r="3371" spans="1:32" hidden="1" x14ac:dyDescent="0.25">
      <c r="A3371" t="str">
        <f t="array" ref="A3371">IF(COUNT(SEARCH(RubriekenHistorisch,CONCATENATE(P3370,U3370,AB3370,AH3370))),"t","f")</f>
        <v>f</v>
      </c>
      <c r="B3371" t="str">
        <f t="shared" si="158"/>
        <v>f</v>
      </c>
      <c r="C3371" t="str">
        <f t="shared" si="159"/>
        <v>f</v>
      </c>
      <c r="D3371" t="str">
        <f t="shared" si="160"/>
        <v>f</v>
      </c>
      <c r="E3371" t="str">
        <f>IF(COUNT(SEARCH({"04.","05.","09.","12."},CONCATENATE(P3370,U3370,AB3370,AH3370))),"t","f")</f>
        <v>f</v>
      </c>
      <c r="F3371" t="str">
        <f t="array" ref="F3371">IF(COUNT(SEARCH(HistorischeRubrieken,CONCATENATE(P3370,U3370,AB3370,AH3370))),"t","f")</f>
        <v>f</v>
      </c>
      <c r="G3371">
        <v>1</v>
      </c>
      <c r="H3371">
        <v>510111</v>
      </c>
      <c r="I3371" t="s">
        <v>2143</v>
      </c>
      <c r="J3371">
        <v>19980501</v>
      </c>
      <c r="K3371">
        <v>20010401</v>
      </c>
      <c r="M3371">
        <v>0</v>
      </c>
      <c r="N3371">
        <v>0</v>
      </c>
      <c r="O3371" t="s">
        <v>1992</v>
      </c>
      <c r="R3371">
        <v>0</v>
      </c>
      <c r="S3371" t="s">
        <v>271</v>
      </c>
      <c r="AA3371" t="s">
        <v>1993</v>
      </c>
      <c r="AC3371">
        <v>1</v>
      </c>
      <c r="AE3371">
        <v>1</v>
      </c>
      <c r="AF3371" t="s">
        <v>271</v>
      </c>
    </row>
    <row r="3372" spans="1:32" hidden="1" x14ac:dyDescent="0.25">
      <c r="A3372" t="str">
        <f t="array" ref="A3372">IF(COUNT(SEARCH(RubriekenHistorisch,CONCATENATE(P3371,U3371,AB3371,AH3371))),"t","f")</f>
        <v>f</v>
      </c>
      <c r="B3372" t="str">
        <f t="shared" si="158"/>
        <v>f</v>
      </c>
      <c r="C3372" t="str">
        <f t="shared" si="159"/>
        <v>f</v>
      </c>
      <c r="D3372" t="str">
        <f t="shared" si="160"/>
        <v>f</v>
      </c>
      <c r="E3372" t="str">
        <f>IF(COUNT(SEARCH({"04.","05.","09.","12."},CONCATENATE(P3371,U3371,AB3371,AH3371))),"t","f")</f>
        <v>f</v>
      </c>
      <c r="F3372" t="str">
        <f t="array" ref="F3372">IF(COUNT(SEARCH(HistorischeRubrieken,CONCATENATE(P3371,U3371,AB3371,AH3371))),"t","f")</f>
        <v>f</v>
      </c>
      <c r="G3372">
        <v>2</v>
      </c>
      <c r="H3372">
        <v>510111</v>
      </c>
      <c r="I3372" t="s">
        <v>2143</v>
      </c>
      <c r="J3372">
        <v>20010401</v>
      </c>
      <c r="K3372">
        <v>20060901</v>
      </c>
      <c r="M3372">
        <v>0</v>
      </c>
      <c r="N3372">
        <v>0</v>
      </c>
      <c r="O3372" t="s">
        <v>1994</v>
      </c>
      <c r="R3372">
        <v>0</v>
      </c>
      <c r="S3372" t="s">
        <v>271</v>
      </c>
      <c r="AA3372" t="s">
        <v>1995</v>
      </c>
      <c r="AC3372">
        <v>1</v>
      </c>
      <c r="AE3372">
        <v>1</v>
      </c>
      <c r="AF3372" t="s">
        <v>271</v>
      </c>
    </row>
    <row r="3373" spans="1:32" hidden="1" x14ac:dyDescent="0.25">
      <c r="A3373" t="str">
        <f t="array" ref="A3373">IF(COUNT(SEARCH(RubriekenHistorisch,CONCATENATE(P3372,U3372,AB3372,AH3372))),"t","f")</f>
        <v>f</v>
      </c>
      <c r="B3373" t="str">
        <f t="shared" si="158"/>
        <v>f</v>
      </c>
      <c r="C3373" t="str">
        <f t="shared" si="159"/>
        <v>f</v>
      </c>
      <c r="D3373" t="str">
        <f t="shared" si="160"/>
        <v>f</v>
      </c>
      <c r="E3373" t="str">
        <f>IF(COUNT(SEARCH({"04.","05.","09.","12."},CONCATENATE(P3372,U3372,AB3372,AH3372))),"t","f")</f>
        <v>f</v>
      </c>
      <c r="F3373" t="str">
        <f t="array" ref="F3373">IF(COUNT(SEARCH(HistorischeRubrieken,CONCATENATE(P3372,U3372,AB3372,AH3372))),"t","f")</f>
        <v>f</v>
      </c>
      <c r="G3373">
        <v>1</v>
      </c>
      <c r="H3373">
        <v>510112</v>
      </c>
      <c r="I3373" t="s">
        <v>2144</v>
      </c>
      <c r="J3373">
        <v>19980501</v>
      </c>
      <c r="K3373">
        <v>20010401</v>
      </c>
      <c r="M3373">
        <v>0</v>
      </c>
      <c r="N3373">
        <v>0</v>
      </c>
      <c r="O3373" t="s">
        <v>1992</v>
      </c>
      <c r="R3373">
        <v>0</v>
      </c>
      <c r="S3373" t="s">
        <v>271</v>
      </c>
      <c r="AA3373" t="s">
        <v>1993</v>
      </c>
      <c r="AC3373">
        <v>1</v>
      </c>
      <c r="AE3373">
        <v>1</v>
      </c>
      <c r="AF3373" t="s">
        <v>271</v>
      </c>
    </row>
    <row r="3374" spans="1:32" hidden="1" x14ac:dyDescent="0.25">
      <c r="A3374" t="str">
        <f t="array" ref="A3374">IF(COUNT(SEARCH(RubriekenHistorisch,CONCATENATE(P3373,U3373,AB3373,AH3373))),"t","f")</f>
        <v>f</v>
      </c>
      <c r="B3374" t="str">
        <f t="shared" si="158"/>
        <v>f</v>
      </c>
      <c r="C3374" t="str">
        <f t="shared" si="159"/>
        <v>f</v>
      </c>
      <c r="D3374" t="str">
        <f t="shared" si="160"/>
        <v>f</v>
      </c>
      <c r="E3374" t="str">
        <f>IF(COUNT(SEARCH({"04.","05.","09.","12."},CONCATENATE(P3373,U3373,AB3373,AH3373))),"t","f")</f>
        <v>f</v>
      </c>
      <c r="F3374" t="str">
        <f t="array" ref="F3374">IF(COUNT(SEARCH(HistorischeRubrieken,CONCATENATE(P3373,U3373,AB3373,AH3373))),"t","f")</f>
        <v>f</v>
      </c>
      <c r="G3374">
        <v>2</v>
      </c>
      <c r="H3374">
        <v>510112</v>
      </c>
      <c r="I3374" t="s">
        <v>2144</v>
      </c>
      <c r="J3374">
        <v>20010401</v>
      </c>
      <c r="K3374">
        <v>20050101</v>
      </c>
      <c r="M3374">
        <v>0</v>
      </c>
      <c r="N3374">
        <v>0</v>
      </c>
      <c r="O3374" t="s">
        <v>1994</v>
      </c>
      <c r="R3374">
        <v>0</v>
      </c>
      <c r="S3374" t="s">
        <v>271</v>
      </c>
      <c r="AA3374" t="s">
        <v>1995</v>
      </c>
      <c r="AC3374">
        <v>1</v>
      </c>
      <c r="AE3374">
        <v>1</v>
      </c>
      <c r="AF3374" t="s">
        <v>271</v>
      </c>
    </row>
    <row r="3375" spans="1:32" hidden="1" x14ac:dyDescent="0.25">
      <c r="A3375" t="str">
        <f t="array" ref="A3375">IF(COUNT(SEARCH(RubriekenHistorisch,CONCATENATE(P3374,U3374,AB3374,AH3374))),"t","f")</f>
        <v>f</v>
      </c>
      <c r="B3375" t="str">
        <f t="shared" si="158"/>
        <v>f</v>
      </c>
      <c r="C3375" t="str">
        <f t="shared" si="159"/>
        <v>f</v>
      </c>
      <c r="D3375" t="str">
        <f t="shared" si="160"/>
        <v>f</v>
      </c>
      <c r="E3375" t="str">
        <f>IF(COUNT(SEARCH({"04.","05.","09.","12."},CONCATENATE(P3374,U3374,AB3374,AH3374))),"t","f")</f>
        <v>f</v>
      </c>
      <c r="F3375" t="str">
        <f t="array" ref="F3375">IF(COUNT(SEARCH(HistorischeRubrieken,CONCATENATE(P3374,U3374,AB3374,AH3374))),"t","f")</f>
        <v>f</v>
      </c>
      <c r="G3375">
        <v>3</v>
      </c>
      <c r="H3375">
        <v>510112</v>
      </c>
      <c r="I3375" t="s">
        <v>2145</v>
      </c>
      <c r="J3375">
        <v>20050101</v>
      </c>
      <c r="K3375">
        <v>20071201</v>
      </c>
      <c r="M3375">
        <v>0</v>
      </c>
      <c r="N3375">
        <v>0</v>
      </c>
      <c r="O3375" t="s">
        <v>1994</v>
      </c>
      <c r="R3375">
        <v>0</v>
      </c>
      <c r="S3375" t="s">
        <v>271</v>
      </c>
      <c r="AA3375" t="s">
        <v>1995</v>
      </c>
      <c r="AC3375">
        <v>1</v>
      </c>
      <c r="AE3375">
        <v>1</v>
      </c>
      <c r="AF3375" t="s">
        <v>271</v>
      </c>
    </row>
    <row r="3376" spans="1:32" hidden="1" x14ac:dyDescent="0.25">
      <c r="A3376" t="str">
        <f t="array" ref="A3376">IF(COUNT(SEARCH(RubriekenHistorisch,CONCATENATE(P3375,U3375,AB3375,AH3375))),"t","f")</f>
        <v>f</v>
      </c>
      <c r="B3376" t="str">
        <f t="shared" si="158"/>
        <v>f</v>
      </c>
      <c r="C3376" t="str">
        <f t="shared" si="159"/>
        <v>f</v>
      </c>
      <c r="D3376" t="str">
        <f t="shared" si="160"/>
        <v>f</v>
      </c>
      <c r="E3376" t="str">
        <f>IF(COUNT(SEARCH({"04.","05.","09.","12."},CONCATENATE(P3375,U3375,AB3375,AH3375))),"t","f")</f>
        <v>f</v>
      </c>
      <c r="F3376" t="str">
        <f t="array" ref="F3376">IF(COUNT(SEARCH(HistorischeRubrieken,CONCATENATE(P3375,U3375,AB3375,AH3375))),"t","f")</f>
        <v>f</v>
      </c>
      <c r="G3376">
        <v>4</v>
      </c>
      <c r="H3376">
        <v>510112</v>
      </c>
      <c r="I3376" t="s">
        <v>2145</v>
      </c>
      <c r="J3376">
        <v>20071201</v>
      </c>
      <c r="K3376">
        <v>20100201</v>
      </c>
      <c r="M3376">
        <v>0</v>
      </c>
      <c r="N3376">
        <v>0</v>
      </c>
      <c r="O3376" t="s">
        <v>1996</v>
      </c>
      <c r="R3376">
        <v>0</v>
      </c>
      <c r="S3376" t="s">
        <v>271</v>
      </c>
      <c r="AA3376" t="s">
        <v>1997</v>
      </c>
      <c r="AC3376">
        <v>1</v>
      </c>
      <c r="AE3376">
        <v>1</v>
      </c>
      <c r="AF3376" t="s">
        <v>271</v>
      </c>
    </row>
    <row r="3377" spans="1:32" hidden="1" x14ac:dyDescent="0.25">
      <c r="A3377" t="str">
        <f t="array" ref="A3377">IF(COUNT(SEARCH(RubriekenHistorisch,CONCATENATE(P3376,U3376,AB3376,AH3376))),"t","f")</f>
        <v>f</v>
      </c>
      <c r="B3377" t="str">
        <f t="shared" si="158"/>
        <v>f</v>
      </c>
      <c r="C3377" t="str">
        <f t="shared" si="159"/>
        <v>f</v>
      </c>
      <c r="D3377" t="str">
        <f t="shared" si="160"/>
        <v>f</v>
      </c>
      <c r="E3377" t="str">
        <f>IF(COUNT(SEARCH({"04.","05.","09.","12."},CONCATENATE(P3376,U3376,AB3376,AH3376))),"t","f")</f>
        <v>f</v>
      </c>
      <c r="F3377" t="str">
        <f t="array" ref="F3377">IF(COUNT(SEARCH(HistorischeRubrieken,CONCATENATE(P3376,U3376,AB3376,AH3376))),"t","f")</f>
        <v>f</v>
      </c>
      <c r="G3377">
        <v>5</v>
      </c>
      <c r="H3377">
        <v>510112</v>
      </c>
      <c r="I3377" t="s">
        <v>2145</v>
      </c>
      <c r="J3377">
        <v>20100201</v>
      </c>
      <c r="K3377">
        <v>20120115</v>
      </c>
      <c r="M3377">
        <v>0</v>
      </c>
      <c r="N3377">
        <v>0</v>
      </c>
      <c r="O3377" t="s">
        <v>1996</v>
      </c>
      <c r="R3377">
        <v>0</v>
      </c>
      <c r="S3377" t="s">
        <v>271</v>
      </c>
      <c r="AA3377" t="s">
        <v>1998</v>
      </c>
      <c r="AC3377">
        <v>1</v>
      </c>
      <c r="AE3377">
        <v>1</v>
      </c>
      <c r="AF3377" t="s">
        <v>271</v>
      </c>
    </row>
    <row r="3378" spans="1:32" hidden="1" x14ac:dyDescent="0.25">
      <c r="A3378" t="str">
        <f t="array" ref="A3378">IF(COUNT(SEARCH(RubriekenHistorisch,CONCATENATE(P3377,U3377,AB3377,AH3377))),"t","f")</f>
        <v>f</v>
      </c>
      <c r="B3378" t="str">
        <f t="shared" si="158"/>
        <v>f</v>
      </c>
      <c r="C3378" t="str">
        <f t="shared" si="159"/>
        <v>f</v>
      </c>
      <c r="D3378" t="str">
        <f t="shared" si="160"/>
        <v>f</v>
      </c>
      <c r="E3378" t="str">
        <f>IF(COUNT(SEARCH({"04.","05.","09.","12."},CONCATENATE(P3377,U3377,AB3377,AH3377))),"t","f")</f>
        <v>f</v>
      </c>
      <c r="F3378" t="str">
        <f t="array" ref="F3378">IF(COUNT(SEARCH(HistorischeRubrieken,CONCATENATE(P3377,U3377,AB3377,AH3377))),"t","f")</f>
        <v>f</v>
      </c>
      <c r="G3378">
        <v>6</v>
      </c>
      <c r="H3378">
        <v>510112</v>
      </c>
      <c r="I3378" t="s">
        <v>2145</v>
      </c>
      <c r="J3378">
        <v>20120115</v>
      </c>
      <c r="K3378">
        <v>20120116</v>
      </c>
      <c r="M3378">
        <v>0</v>
      </c>
      <c r="N3378">
        <v>0</v>
      </c>
      <c r="O3378" t="s">
        <v>1999</v>
      </c>
      <c r="R3378">
        <v>0</v>
      </c>
      <c r="S3378" t="s">
        <v>271</v>
      </c>
      <c r="AA3378" t="s">
        <v>2000</v>
      </c>
      <c r="AC3378">
        <v>1</v>
      </c>
      <c r="AE3378">
        <v>1</v>
      </c>
      <c r="AF3378" t="s">
        <v>271</v>
      </c>
    </row>
    <row r="3379" spans="1:32" hidden="1" x14ac:dyDescent="0.25">
      <c r="A3379" t="str">
        <f t="array" ref="A3379">IF(COUNT(SEARCH(RubriekenHistorisch,CONCATENATE(P3378,U3378,AB3378,AH3378))),"t","f")</f>
        <v>f</v>
      </c>
      <c r="B3379" t="str">
        <f t="shared" si="158"/>
        <v>f</v>
      </c>
      <c r="C3379" t="str">
        <f t="shared" si="159"/>
        <v>f</v>
      </c>
      <c r="D3379" t="str">
        <f t="shared" si="160"/>
        <v>f</v>
      </c>
      <c r="E3379" t="str">
        <f>IF(COUNT(SEARCH({"04.","05.","09.","12."},CONCATENATE(P3378,U3378,AB3378,AH3378))),"t","f")</f>
        <v>f</v>
      </c>
      <c r="F3379" t="str">
        <f t="array" ref="F3379">IF(COUNT(SEARCH(HistorischeRubrieken,CONCATENATE(P3378,U3378,AB3378,AH3378))),"t","f")</f>
        <v>f</v>
      </c>
      <c r="G3379">
        <v>7</v>
      </c>
      <c r="H3379">
        <v>510112</v>
      </c>
      <c r="I3379" t="s">
        <v>2145</v>
      </c>
      <c r="J3379">
        <v>20120116</v>
      </c>
      <c r="K3379">
        <v>20120903</v>
      </c>
      <c r="M3379">
        <v>0</v>
      </c>
      <c r="N3379">
        <v>0</v>
      </c>
      <c r="O3379" t="s">
        <v>2001</v>
      </c>
      <c r="R3379">
        <v>0</v>
      </c>
      <c r="S3379" t="s">
        <v>271</v>
      </c>
      <c r="AA3379" t="s">
        <v>2000</v>
      </c>
      <c r="AC3379">
        <v>1</v>
      </c>
      <c r="AE3379">
        <v>1</v>
      </c>
      <c r="AF3379" t="s">
        <v>271</v>
      </c>
    </row>
    <row r="3380" spans="1:32" hidden="1" x14ac:dyDescent="0.25">
      <c r="A3380" t="str">
        <f t="array" ref="A3380">IF(COUNT(SEARCH(RubriekenHistorisch,CONCATENATE(P3379,U3379,AB3379,AH3379))),"t","f")</f>
        <v>f</v>
      </c>
      <c r="B3380" t="str">
        <f t="shared" si="158"/>
        <v>f</v>
      </c>
      <c r="C3380" t="str">
        <f t="shared" si="159"/>
        <v>f</v>
      </c>
      <c r="D3380" t="str">
        <f t="shared" si="160"/>
        <v>f</v>
      </c>
      <c r="E3380" t="str">
        <f>IF(COUNT(SEARCH({"04.","05.","09.","12."},CONCATENATE(P3379,U3379,AB3379,AH3379))),"t","f")</f>
        <v>f</v>
      </c>
      <c r="F3380" t="str">
        <f t="array" ref="F3380">IF(COUNT(SEARCH(HistorischeRubrieken,CONCATENATE(P3379,U3379,AB3379,AH3379))),"t","f")</f>
        <v>f</v>
      </c>
      <c r="G3380">
        <v>8</v>
      </c>
      <c r="H3380">
        <v>510112</v>
      </c>
      <c r="I3380" t="s">
        <v>2145</v>
      </c>
      <c r="J3380">
        <v>20120903</v>
      </c>
      <c r="K3380">
        <v>20140401</v>
      </c>
      <c r="M3380">
        <v>0</v>
      </c>
      <c r="N3380">
        <v>0</v>
      </c>
      <c r="O3380" t="s">
        <v>2001</v>
      </c>
      <c r="R3380">
        <v>0</v>
      </c>
      <c r="S3380" t="s">
        <v>271</v>
      </c>
      <c r="AA3380" t="s">
        <v>2000</v>
      </c>
      <c r="AC3380">
        <v>1</v>
      </c>
      <c r="AE3380">
        <v>1</v>
      </c>
      <c r="AF3380" t="s">
        <v>271</v>
      </c>
    </row>
    <row r="3381" spans="1:32" hidden="1" x14ac:dyDescent="0.25">
      <c r="A3381" t="str">
        <f t="array" ref="A3381">IF(COUNT(SEARCH(RubriekenHistorisch,CONCATENATE(P3380,U3380,AB3380,AH3380))),"t","f")</f>
        <v>f</v>
      </c>
      <c r="B3381" t="str">
        <f t="shared" si="158"/>
        <v>f</v>
      </c>
      <c r="C3381" t="str">
        <f t="shared" si="159"/>
        <v>f</v>
      </c>
      <c r="D3381" t="str">
        <f t="shared" si="160"/>
        <v>f</v>
      </c>
      <c r="E3381" t="str">
        <f>IF(COUNT(SEARCH({"04.","05.","09.","12."},CONCATENATE(P3380,U3380,AB3380,AH3380))),"t","f")</f>
        <v>f</v>
      </c>
      <c r="F3381" t="str">
        <f t="array" ref="F3381">IF(COUNT(SEARCH(HistorischeRubrieken,CONCATENATE(P3380,U3380,AB3380,AH3380))),"t","f")</f>
        <v>f</v>
      </c>
      <c r="G3381">
        <v>9</v>
      </c>
      <c r="H3381">
        <v>510112</v>
      </c>
      <c r="I3381" t="s">
        <v>2145</v>
      </c>
      <c r="J3381">
        <v>20140401</v>
      </c>
      <c r="K3381">
        <v>20150801</v>
      </c>
      <c r="M3381">
        <v>0</v>
      </c>
      <c r="N3381">
        <v>0</v>
      </c>
      <c r="O3381" t="s">
        <v>2003</v>
      </c>
      <c r="R3381">
        <v>0</v>
      </c>
      <c r="S3381" t="s">
        <v>271</v>
      </c>
      <c r="AA3381" t="s">
        <v>1611</v>
      </c>
      <c r="AC3381">
        <v>1</v>
      </c>
      <c r="AE3381">
        <v>1</v>
      </c>
      <c r="AF3381" t="s">
        <v>271</v>
      </c>
    </row>
    <row r="3382" spans="1:32" x14ac:dyDescent="0.25">
      <c r="A3382" t="str">
        <f t="array" ref="A3382">IF(COUNT(SEARCH(RubriekenHistorisch,CONCATENATE(P3381,U3381,AB3381,AH3381))),"t","f")</f>
        <v>f</v>
      </c>
      <c r="B3382" t="str">
        <f t="shared" si="158"/>
        <v>f</v>
      </c>
      <c r="C3382" t="str">
        <f t="shared" si="159"/>
        <v>f</v>
      </c>
      <c r="D3382" t="str">
        <f t="shared" si="160"/>
        <v>f</v>
      </c>
      <c r="E3382" t="str">
        <f>IF(COUNT(SEARCH({"04.","05.","09.","12."},CONCATENATE(P3381,U3381,AB3381,AH3381))),"t","f")</f>
        <v>f</v>
      </c>
      <c r="F3382" t="str">
        <f t="array" ref="F3382">IF(COUNT(SEARCH(HistorischeRubrieken,CONCATENATE(P3381,U3381,AB3381,AH3381))),"t","f")</f>
        <v>f</v>
      </c>
      <c r="G3382">
        <v>10</v>
      </c>
      <c r="H3382">
        <v>510112</v>
      </c>
      <c r="I3382" t="s">
        <v>2145</v>
      </c>
      <c r="J3382">
        <v>20150801</v>
      </c>
      <c r="M3382">
        <v>0</v>
      </c>
      <c r="N3382">
        <v>0</v>
      </c>
      <c r="O3382" t="s">
        <v>2003</v>
      </c>
      <c r="R3382">
        <v>0</v>
      </c>
      <c r="S3382" t="s">
        <v>271</v>
      </c>
      <c r="AA3382" t="s">
        <v>1613</v>
      </c>
      <c r="AC3382">
        <v>1</v>
      </c>
      <c r="AE3382">
        <v>1</v>
      </c>
      <c r="AF3382" t="s">
        <v>271</v>
      </c>
    </row>
    <row r="3383" spans="1:32" hidden="1" x14ac:dyDescent="0.25">
      <c r="A3383" t="str">
        <f t="array" ref="A3383">IF(COUNT(SEARCH(RubriekenHistorisch,CONCATENATE(P3382,U3382,AB3382,AH3382))),"t","f")</f>
        <v>f</v>
      </c>
      <c r="B3383" t="str">
        <f t="shared" si="158"/>
        <v>f</v>
      </c>
      <c r="C3383" t="str">
        <f t="shared" si="159"/>
        <v>f</v>
      </c>
      <c r="D3383" t="str">
        <f t="shared" si="160"/>
        <v>f</v>
      </c>
      <c r="E3383" t="str">
        <f>IF(COUNT(SEARCH({"04.","05.","09.","12."},CONCATENATE(P3382,U3382,AB3382,AH3382))),"t","f")</f>
        <v>f</v>
      </c>
      <c r="F3383" t="str">
        <f t="array" ref="F3383">IF(COUNT(SEARCH(HistorischeRubrieken,CONCATENATE(P3382,U3382,AB3382,AH3382))),"t","f")</f>
        <v>f</v>
      </c>
      <c r="G3383">
        <v>1</v>
      </c>
      <c r="H3383">
        <v>510113</v>
      </c>
      <c r="I3383" t="s">
        <v>2146</v>
      </c>
      <c r="J3383">
        <v>19990301</v>
      </c>
      <c r="K3383">
        <v>20010401</v>
      </c>
      <c r="M3383">
        <v>0</v>
      </c>
      <c r="N3383">
        <v>0</v>
      </c>
      <c r="O3383" t="s">
        <v>1992</v>
      </c>
      <c r="R3383">
        <v>0</v>
      </c>
      <c r="S3383" t="s">
        <v>271</v>
      </c>
      <c r="AA3383" t="s">
        <v>1993</v>
      </c>
      <c r="AC3383">
        <v>1</v>
      </c>
      <c r="AE3383">
        <v>1</v>
      </c>
      <c r="AF3383" t="s">
        <v>271</v>
      </c>
    </row>
    <row r="3384" spans="1:32" hidden="1" x14ac:dyDescent="0.25">
      <c r="A3384" t="str">
        <f t="array" ref="A3384">IF(COUNT(SEARCH(RubriekenHistorisch,CONCATENATE(P3383,U3383,AB3383,AH3383))),"t","f")</f>
        <v>f</v>
      </c>
      <c r="B3384" t="str">
        <f t="shared" si="158"/>
        <v>f</v>
      </c>
      <c r="C3384" t="str">
        <f t="shared" si="159"/>
        <v>f</v>
      </c>
      <c r="D3384" t="str">
        <f t="shared" si="160"/>
        <v>f</v>
      </c>
      <c r="E3384" t="str">
        <f>IF(COUNT(SEARCH({"04.","05.","09.","12."},CONCATENATE(P3383,U3383,AB3383,AH3383))),"t","f")</f>
        <v>f</v>
      </c>
      <c r="F3384" t="str">
        <f t="array" ref="F3384">IF(COUNT(SEARCH(HistorischeRubrieken,CONCATENATE(P3383,U3383,AB3383,AH3383))),"t","f")</f>
        <v>f</v>
      </c>
      <c r="G3384">
        <v>2</v>
      </c>
      <c r="H3384">
        <v>510113</v>
      </c>
      <c r="I3384" t="s">
        <v>2146</v>
      </c>
      <c r="J3384">
        <v>20010401</v>
      </c>
      <c r="K3384">
        <v>20071201</v>
      </c>
      <c r="M3384">
        <v>0</v>
      </c>
      <c r="N3384">
        <v>0</v>
      </c>
      <c r="O3384" t="s">
        <v>1994</v>
      </c>
      <c r="R3384">
        <v>0</v>
      </c>
      <c r="S3384" t="s">
        <v>271</v>
      </c>
      <c r="AA3384" t="s">
        <v>1995</v>
      </c>
      <c r="AC3384">
        <v>1</v>
      </c>
      <c r="AE3384">
        <v>1</v>
      </c>
      <c r="AF3384" t="s">
        <v>271</v>
      </c>
    </row>
    <row r="3385" spans="1:32" hidden="1" x14ac:dyDescent="0.25">
      <c r="A3385" t="str">
        <f t="array" ref="A3385">IF(COUNT(SEARCH(RubriekenHistorisch,CONCATENATE(P3384,U3384,AB3384,AH3384))),"t","f")</f>
        <v>f</v>
      </c>
      <c r="B3385" t="str">
        <f t="shared" si="158"/>
        <v>f</v>
      </c>
      <c r="C3385" t="str">
        <f t="shared" si="159"/>
        <v>f</v>
      </c>
      <c r="D3385" t="str">
        <f t="shared" si="160"/>
        <v>f</v>
      </c>
      <c r="E3385" t="str">
        <f>IF(COUNT(SEARCH({"04.","05.","09.","12."},CONCATENATE(P3384,U3384,AB3384,AH3384))),"t","f")</f>
        <v>f</v>
      </c>
      <c r="F3385" t="str">
        <f t="array" ref="F3385">IF(COUNT(SEARCH(HistorischeRubrieken,CONCATENATE(P3384,U3384,AB3384,AH3384))),"t","f")</f>
        <v>f</v>
      </c>
      <c r="G3385">
        <v>3</v>
      </c>
      <c r="H3385">
        <v>510113</v>
      </c>
      <c r="I3385" t="s">
        <v>2146</v>
      </c>
      <c r="J3385">
        <v>20071201</v>
      </c>
      <c r="K3385">
        <v>20100201</v>
      </c>
      <c r="M3385">
        <v>0</v>
      </c>
      <c r="N3385">
        <v>0</v>
      </c>
      <c r="O3385" t="s">
        <v>1996</v>
      </c>
      <c r="R3385">
        <v>0</v>
      </c>
      <c r="S3385" t="s">
        <v>271</v>
      </c>
      <c r="AA3385" t="s">
        <v>1997</v>
      </c>
      <c r="AC3385">
        <v>1</v>
      </c>
      <c r="AE3385">
        <v>1</v>
      </c>
      <c r="AF3385" t="s">
        <v>271</v>
      </c>
    </row>
    <row r="3386" spans="1:32" hidden="1" x14ac:dyDescent="0.25">
      <c r="A3386" t="str">
        <f t="array" ref="A3386">IF(COUNT(SEARCH(RubriekenHistorisch,CONCATENATE(P3385,U3385,AB3385,AH3385))),"t","f")</f>
        <v>f</v>
      </c>
      <c r="B3386" t="str">
        <f t="shared" si="158"/>
        <v>f</v>
      </c>
      <c r="C3386" t="str">
        <f t="shared" si="159"/>
        <v>f</v>
      </c>
      <c r="D3386" t="str">
        <f t="shared" si="160"/>
        <v>f</v>
      </c>
      <c r="E3386" t="str">
        <f>IF(COUNT(SEARCH({"04.","05.","09.","12."},CONCATENATE(P3385,U3385,AB3385,AH3385))),"t","f")</f>
        <v>f</v>
      </c>
      <c r="F3386" t="str">
        <f t="array" ref="F3386">IF(COUNT(SEARCH(HistorischeRubrieken,CONCATENATE(P3385,U3385,AB3385,AH3385))),"t","f")</f>
        <v>f</v>
      </c>
      <c r="G3386">
        <v>4</v>
      </c>
      <c r="H3386">
        <v>510113</v>
      </c>
      <c r="I3386" t="s">
        <v>2146</v>
      </c>
      <c r="J3386">
        <v>20100201</v>
      </c>
      <c r="K3386">
        <v>20120115</v>
      </c>
      <c r="M3386">
        <v>0</v>
      </c>
      <c r="N3386">
        <v>0</v>
      </c>
      <c r="O3386" t="s">
        <v>1996</v>
      </c>
      <c r="R3386">
        <v>0</v>
      </c>
      <c r="S3386" t="s">
        <v>271</v>
      </c>
      <c r="AA3386" t="s">
        <v>1998</v>
      </c>
      <c r="AC3386">
        <v>1</v>
      </c>
      <c r="AE3386">
        <v>1</v>
      </c>
      <c r="AF3386" t="s">
        <v>271</v>
      </c>
    </row>
    <row r="3387" spans="1:32" hidden="1" x14ac:dyDescent="0.25">
      <c r="A3387" t="str">
        <f t="array" ref="A3387">IF(COUNT(SEARCH(RubriekenHistorisch,CONCATENATE(P3386,U3386,AB3386,AH3386))),"t","f")</f>
        <v>f</v>
      </c>
      <c r="B3387" t="str">
        <f t="shared" si="158"/>
        <v>f</v>
      </c>
      <c r="C3387" t="str">
        <f t="shared" si="159"/>
        <v>f</v>
      </c>
      <c r="D3387" t="str">
        <f t="shared" si="160"/>
        <v>f</v>
      </c>
      <c r="E3387" t="str">
        <f>IF(COUNT(SEARCH({"04.","05.","09.","12."},CONCATENATE(P3386,U3386,AB3386,AH3386))),"t","f")</f>
        <v>f</v>
      </c>
      <c r="F3387" t="str">
        <f t="array" ref="F3387">IF(COUNT(SEARCH(HistorischeRubrieken,CONCATENATE(P3386,U3386,AB3386,AH3386))),"t","f")</f>
        <v>f</v>
      </c>
      <c r="G3387">
        <v>5</v>
      </c>
      <c r="H3387">
        <v>510113</v>
      </c>
      <c r="I3387" t="s">
        <v>2146</v>
      </c>
      <c r="J3387">
        <v>20120115</v>
      </c>
      <c r="K3387">
        <v>20120116</v>
      </c>
      <c r="M3387">
        <v>0</v>
      </c>
      <c r="N3387">
        <v>0</v>
      </c>
      <c r="O3387" t="s">
        <v>1999</v>
      </c>
      <c r="R3387">
        <v>0</v>
      </c>
      <c r="S3387" t="s">
        <v>271</v>
      </c>
      <c r="AA3387" t="s">
        <v>2000</v>
      </c>
      <c r="AC3387">
        <v>1</v>
      </c>
      <c r="AE3387">
        <v>1</v>
      </c>
      <c r="AF3387" t="s">
        <v>271</v>
      </c>
    </row>
    <row r="3388" spans="1:32" hidden="1" x14ac:dyDescent="0.25">
      <c r="A3388" t="str">
        <f t="array" ref="A3388">IF(COUNT(SEARCH(RubriekenHistorisch,CONCATENATE(P3387,U3387,AB3387,AH3387))),"t","f")</f>
        <v>f</v>
      </c>
      <c r="B3388" t="str">
        <f t="shared" si="158"/>
        <v>f</v>
      </c>
      <c r="C3388" t="str">
        <f t="shared" si="159"/>
        <v>f</v>
      </c>
      <c r="D3388" t="str">
        <f t="shared" si="160"/>
        <v>f</v>
      </c>
      <c r="E3388" t="str">
        <f>IF(COUNT(SEARCH({"04.","05.","09.","12."},CONCATENATE(P3387,U3387,AB3387,AH3387))),"t","f")</f>
        <v>f</v>
      </c>
      <c r="F3388" t="str">
        <f t="array" ref="F3388">IF(COUNT(SEARCH(HistorischeRubrieken,CONCATENATE(P3387,U3387,AB3387,AH3387))),"t","f")</f>
        <v>f</v>
      </c>
      <c r="G3388">
        <v>6</v>
      </c>
      <c r="H3388">
        <v>510113</v>
      </c>
      <c r="I3388" t="s">
        <v>2146</v>
      </c>
      <c r="J3388">
        <v>20120116</v>
      </c>
      <c r="K3388">
        <v>20120903</v>
      </c>
      <c r="M3388">
        <v>0</v>
      </c>
      <c r="N3388">
        <v>0</v>
      </c>
      <c r="O3388" t="s">
        <v>2001</v>
      </c>
      <c r="R3388">
        <v>0</v>
      </c>
      <c r="S3388" t="s">
        <v>271</v>
      </c>
      <c r="AA3388" t="s">
        <v>2000</v>
      </c>
      <c r="AC3388">
        <v>1</v>
      </c>
      <c r="AE3388">
        <v>1</v>
      </c>
      <c r="AF3388" t="s">
        <v>271</v>
      </c>
    </row>
    <row r="3389" spans="1:32" hidden="1" x14ac:dyDescent="0.25">
      <c r="A3389" t="str">
        <f t="array" ref="A3389">IF(COUNT(SEARCH(RubriekenHistorisch,CONCATENATE(P3388,U3388,AB3388,AH3388))),"t","f")</f>
        <v>f</v>
      </c>
      <c r="B3389" t="str">
        <f t="shared" si="158"/>
        <v>f</v>
      </c>
      <c r="C3389" t="str">
        <f t="shared" si="159"/>
        <v>f</v>
      </c>
      <c r="D3389" t="str">
        <f t="shared" si="160"/>
        <v>f</v>
      </c>
      <c r="E3389" t="str">
        <f>IF(COUNT(SEARCH({"04.","05.","09.","12."},CONCATENATE(P3388,U3388,AB3388,AH3388))),"t","f")</f>
        <v>f</v>
      </c>
      <c r="F3389" t="str">
        <f t="array" ref="F3389">IF(COUNT(SEARCH(HistorischeRubrieken,CONCATENATE(P3388,U3388,AB3388,AH3388))),"t","f")</f>
        <v>f</v>
      </c>
      <c r="G3389">
        <v>7</v>
      </c>
      <c r="H3389">
        <v>510113</v>
      </c>
      <c r="I3389" t="s">
        <v>2146</v>
      </c>
      <c r="J3389">
        <v>20120903</v>
      </c>
      <c r="K3389">
        <v>20140401</v>
      </c>
      <c r="M3389">
        <v>0</v>
      </c>
      <c r="N3389">
        <v>0</v>
      </c>
      <c r="O3389" t="s">
        <v>2001</v>
      </c>
      <c r="R3389">
        <v>0</v>
      </c>
      <c r="S3389" t="s">
        <v>271</v>
      </c>
      <c r="AA3389" t="s">
        <v>2000</v>
      </c>
      <c r="AC3389">
        <v>1</v>
      </c>
      <c r="AE3389">
        <v>1</v>
      </c>
      <c r="AF3389" t="s">
        <v>271</v>
      </c>
    </row>
    <row r="3390" spans="1:32" hidden="1" x14ac:dyDescent="0.25">
      <c r="A3390" t="str">
        <f t="array" ref="A3390">IF(COUNT(SEARCH(RubriekenHistorisch,CONCATENATE(P3389,U3389,AB3389,AH3389))),"t","f")</f>
        <v>f</v>
      </c>
      <c r="B3390" t="str">
        <f t="shared" si="158"/>
        <v>f</v>
      </c>
      <c r="C3390" t="str">
        <f t="shared" si="159"/>
        <v>f</v>
      </c>
      <c r="D3390" t="str">
        <f t="shared" si="160"/>
        <v>f</v>
      </c>
      <c r="E3390" t="str">
        <f>IF(COUNT(SEARCH({"04.","05.","09.","12."},CONCATENATE(P3389,U3389,AB3389,AH3389))),"t","f")</f>
        <v>f</v>
      </c>
      <c r="F3390" t="str">
        <f t="array" ref="F3390">IF(COUNT(SEARCH(HistorischeRubrieken,CONCATENATE(P3389,U3389,AB3389,AH3389))),"t","f")</f>
        <v>f</v>
      </c>
      <c r="G3390">
        <v>8</v>
      </c>
      <c r="H3390">
        <v>510113</v>
      </c>
      <c r="I3390" t="s">
        <v>2146</v>
      </c>
      <c r="J3390">
        <v>20140401</v>
      </c>
      <c r="K3390">
        <v>20150801</v>
      </c>
      <c r="M3390">
        <v>0</v>
      </c>
      <c r="N3390">
        <v>0</v>
      </c>
      <c r="O3390" t="s">
        <v>2003</v>
      </c>
      <c r="R3390">
        <v>0</v>
      </c>
      <c r="S3390" t="s">
        <v>271</v>
      </c>
      <c r="AA3390" t="s">
        <v>1611</v>
      </c>
      <c r="AC3390">
        <v>1</v>
      </c>
      <c r="AE3390">
        <v>1</v>
      </c>
      <c r="AF3390" t="s">
        <v>271</v>
      </c>
    </row>
    <row r="3391" spans="1:32" x14ac:dyDescent="0.25">
      <c r="A3391" t="str">
        <f t="array" ref="A3391">IF(COUNT(SEARCH(RubriekenHistorisch,CONCATENATE(P3390,U3390,AB3390,AH3390))),"t","f")</f>
        <v>f</v>
      </c>
      <c r="B3391" t="str">
        <f t="shared" si="158"/>
        <v>f</v>
      </c>
      <c r="C3391" t="str">
        <f t="shared" si="159"/>
        <v>f</v>
      </c>
      <c r="D3391" t="str">
        <f t="shared" si="160"/>
        <v>f</v>
      </c>
      <c r="E3391" t="str">
        <f>IF(COUNT(SEARCH({"04.","05.","09.","12."},CONCATENATE(P3390,U3390,AB3390,AH3390))),"t","f")</f>
        <v>f</v>
      </c>
      <c r="F3391" t="str">
        <f t="array" ref="F3391">IF(COUNT(SEARCH(HistorischeRubrieken,CONCATENATE(P3390,U3390,AB3390,AH3390))),"t","f")</f>
        <v>f</v>
      </c>
      <c r="G3391">
        <v>9</v>
      </c>
      <c r="H3391">
        <v>510113</v>
      </c>
      <c r="I3391" t="s">
        <v>2146</v>
      </c>
      <c r="J3391">
        <v>20150801</v>
      </c>
      <c r="M3391">
        <v>0</v>
      </c>
      <c r="N3391">
        <v>0</v>
      </c>
      <c r="O3391" t="s">
        <v>2003</v>
      </c>
      <c r="R3391">
        <v>0</v>
      </c>
      <c r="S3391" t="s">
        <v>271</v>
      </c>
      <c r="AA3391" t="s">
        <v>1613</v>
      </c>
      <c r="AC3391">
        <v>1</v>
      </c>
      <c r="AE3391">
        <v>1</v>
      </c>
      <c r="AF3391" t="s">
        <v>271</v>
      </c>
    </row>
    <row r="3392" spans="1:32" hidden="1" x14ac:dyDescent="0.25">
      <c r="A3392" t="str">
        <f t="array" ref="A3392">IF(COUNT(SEARCH(RubriekenHistorisch,CONCATENATE(P3391,U3391,AB3391,AH3391))),"t","f")</f>
        <v>f</v>
      </c>
      <c r="B3392" t="str">
        <f t="shared" si="158"/>
        <v>f</v>
      </c>
      <c r="C3392" t="str">
        <f t="shared" si="159"/>
        <v>f</v>
      </c>
      <c r="D3392" t="str">
        <f t="shared" si="160"/>
        <v>f</v>
      </c>
      <c r="E3392" t="str">
        <f>IF(COUNT(SEARCH({"04.","05.","09.","12."},CONCATENATE(P3391,U3391,AB3391,AH3391))),"t","f")</f>
        <v>f</v>
      </c>
      <c r="F3392" t="str">
        <f t="array" ref="F3392">IF(COUNT(SEARCH(HistorischeRubrieken,CONCATENATE(P3391,U3391,AB3391,AH3391))),"t","f")</f>
        <v>f</v>
      </c>
      <c r="G3392">
        <v>1</v>
      </c>
      <c r="H3392">
        <v>510114</v>
      </c>
      <c r="I3392" t="s">
        <v>2147</v>
      </c>
      <c r="J3392">
        <v>19980501</v>
      </c>
      <c r="K3392">
        <v>20010101</v>
      </c>
      <c r="M3392">
        <v>0</v>
      </c>
      <c r="N3392">
        <v>0</v>
      </c>
      <c r="O3392" t="s">
        <v>1992</v>
      </c>
      <c r="R3392">
        <v>0</v>
      </c>
      <c r="S3392" t="s">
        <v>271</v>
      </c>
      <c r="AA3392" t="s">
        <v>1993</v>
      </c>
      <c r="AC3392">
        <v>1</v>
      </c>
      <c r="AE3392">
        <v>1</v>
      </c>
      <c r="AF3392" t="s">
        <v>271</v>
      </c>
    </row>
    <row r="3393" spans="1:32" hidden="1" x14ac:dyDescent="0.25">
      <c r="A3393" t="str">
        <f t="array" ref="A3393">IF(COUNT(SEARCH(RubriekenHistorisch,CONCATENATE(P3392,U3392,AB3392,AH3392))),"t","f")</f>
        <v>f</v>
      </c>
      <c r="B3393" t="str">
        <f t="shared" si="158"/>
        <v>f</v>
      </c>
      <c r="C3393" t="str">
        <f t="shared" si="159"/>
        <v>f</v>
      </c>
      <c r="D3393" t="str">
        <f t="shared" si="160"/>
        <v>f</v>
      </c>
      <c r="E3393" t="str">
        <f>IF(COUNT(SEARCH({"04.","05.","09.","12."},CONCATENATE(P3392,U3392,AB3392,AH3392))),"t","f")</f>
        <v>f</v>
      </c>
      <c r="F3393" t="str">
        <f t="array" ref="F3393">IF(COUNT(SEARCH(HistorischeRubrieken,CONCATENATE(P3392,U3392,AB3392,AH3392))),"t","f")</f>
        <v>f</v>
      </c>
      <c r="G3393">
        <v>1</v>
      </c>
      <c r="H3393">
        <v>510115</v>
      </c>
      <c r="I3393" t="s">
        <v>2148</v>
      </c>
      <c r="J3393">
        <v>19980501</v>
      </c>
      <c r="K3393">
        <v>20010401</v>
      </c>
      <c r="M3393">
        <v>0</v>
      </c>
      <c r="N3393">
        <v>0</v>
      </c>
      <c r="O3393" t="s">
        <v>1992</v>
      </c>
      <c r="R3393">
        <v>0</v>
      </c>
      <c r="S3393" t="s">
        <v>271</v>
      </c>
      <c r="AA3393" t="s">
        <v>1993</v>
      </c>
      <c r="AC3393">
        <v>1</v>
      </c>
      <c r="AE3393">
        <v>1</v>
      </c>
      <c r="AF3393" t="s">
        <v>271</v>
      </c>
    </row>
    <row r="3394" spans="1:32" hidden="1" x14ac:dyDescent="0.25">
      <c r="A3394" t="str">
        <f t="array" ref="A3394">IF(COUNT(SEARCH(RubriekenHistorisch,CONCATENATE(P3393,U3393,AB3393,AH3393))),"t","f")</f>
        <v>f</v>
      </c>
      <c r="B3394" t="str">
        <f t="shared" si="158"/>
        <v>f</v>
      </c>
      <c r="C3394" t="str">
        <f t="shared" si="159"/>
        <v>f</v>
      </c>
      <c r="D3394" t="str">
        <f t="shared" si="160"/>
        <v>f</v>
      </c>
      <c r="E3394" t="str">
        <f>IF(COUNT(SEARCH({"04.","05.","09.","12."},CONCATENATE(P3393,U3393,AB3393,AH3393))),"t","f")</f>
        <v>f</v>
      </c>
      <c r="F3394" t="str">
        <f t="array" ref="F3394">IF(COUNT(SEARCH(HistorischeRubrieken,CONCATENATE(P3393,U3393,AB3393,AH3393))),"t","f")</f>
        <v>f</v>
      </c>
      <c r="G3394">
        <v>2</v>
      </c>
      <c r="H3394">
        <v>510115</v>
      </c>
      <c r="I3394" t="s">
        <v>2148</v>
      </c>
      <c r="J3394">
        <v>20010401</v>
      </c>
      <c r="K3394">
        <v>20071201</v>
      </c>
      <c r="M3394">
        <v>0</v>
      </c>
      <c r="N3394">
        <v>0</v>
      </c>
      <c r="O3394" t="s">
        <v>1994</v>
      </c>
      <c r="R3394">
        <v>0</v>
      </c>
      <c r="S3394" t="s">
        <v>271</v>
      </c>
      <c r="AA3394" t="s">
        <v>1995</v>
      </c>
      <c r="AC3394">
        <v>1</v>
      </c>
      <c r="AE3394">
        <v>1</v>
      </c>
      <c r="AF3394" t="s">
        <v>271</v>
      </c>
    </row>
    <row r="3395" spans="1:32" hidden="1" x14ac:dyDescent="0.25">
      <c r="A3395" t="str">
        <f t="array" ref="A3395">IF(COUNT(SEARCH(RubriekenHistorisch,CONCATENATE(P3394,U3394,AB3394,AH3394))),"t","f")</f>
        <v>f</v>
      </c>
      <c r="B3395" t="str">
        <f t="shared" ref="B3395:B3458" si="161">IF(COUNT(SEARCH("07.66.20",CONCATENATE(P3394,U3394,AB3394,AH3394))),"t","f")</f>
        <v>f</v>
      </c>
      <c r="C3395" t="str">
        <f t="shared" ref="C3395:C3458" si="162">IF(COUNT(SEARCH("14.40.10",CONCATENATE(P3394,U3394,AB3394,AH3394))),"t","f")</f>
        <v>f</v>
      </c>
      <c r="D3395" t="str">
        <f t="shared" si="160"/>
        <v>f</v>
      </c>
      <c r="E3395" t="str">
        <f>IF(COUNT(SEARCH({"04.","05.","09.","12."},CONCATENATE(P3394,U3394,AB3394,AH3394))),"t","f")</f>
        <v>f</v>
      </c>
      <c r="F3395" t="str">
        <f t="array" ref="F3395">IF(COUNT(SEARCH(HistorischeRubrieken,CONCATENATE(P3394,U3394,AB3394,AH3394))),"t","f")</f>
        <v>f</v>
      </c>
      <c r="G3395">
        <v>3</v>
      </c>
      <c r="H3395">
        <v>510115</v>
      </c>
      <c r="I3395" t="s">
        <v>2148</v>
      </c>
      <c r="J3395">
        <v>20071201</v>
      </c>
      <c r="K3395">
        <v>20100201</v>
      </c>
      <c r="M3395">
        <v>0</v>
      </c>
      <c r="N3395">
        <v>0</v>
      </c>
      <c r="O3395" t="s">
        <v>1996</v>
      </c>
      <c r="R3395">
        <v>0</v>
      </c>
      <c r="S3395" t="s">
        <v>271</v>
      </c>
      <c r="AA3395" t="s">
        <v>1997</v>
      </c>
      <c r="AC3395">
        <v>1</v>
      </c>
      <c r="AE3395">
        <v>1</v>
      </c>
      <c r="AF3395" t="s">
        <v>271</v>
      </c>
    </row>
    <row r="3396" spans="1:32" hidden="1" x14ac:dyDescent="0.25">
      <c r="A3396" t="str">
        <f t="array" ref="A3396">IF(COUNT(SEARCH(RubriekenHistorisch,CONCATENATE(P3395,U3395,AB3395,AH3395))),"t","f")</f>
        <v>f</v>
      </c>
      <c r="B3396" t="str">
        <f t="shared" si="161"/>
        <v>f</v>
      </c>
      <c r="C3396" t="str">
        <f t="shared" si="162"/>
        <v>f</v>
      </c>
      <c r="D3396" t="str">
        <f t="shared" ref="D3396:D3459" si="163">IF(COUNT(SEARCH("- 0",CONCATENATE(P3395,U3395,AB3395,AH3395))),"t","f")</f>
        <v>f</v>
      </c>
      <c r="E3396" t="str">
        <f>IF(COUNT(SEARCH({"04.","05.","09.","12."},CONCATENATE(P3395,U3395,AB3395,AH3395))),"t","f")</f>
        <v>f</v>
      </c>
      <c r="F3396" t="str">
        <f t="array" ref="F3396">IF(COUNT(SEARCH(HistorischeRubrieken,CONCATENATE(P3395,U3395,AB3395,AH3395))),"t","f")</f>
        <v>f</v>
      </c>
      <c r="G3396">
        <v>4</v>
      </c>
      <c r="H3396">
        <v>510115</v>
      </c>
      <c r="I3396" t="s">
        <v>2148</v>
      </c>
      <c r="J3396">
        <v>20100201</v>
      </c>
      <c r="K3396">
        <v>20120115</v>
      </c>
      <c r="M3396">
        <v>0</v>
      </c>
      <c r="N3396">
        <v>0</v>
      </c>
      <c r="O3396" t="s">
        <v>1996</v>
      </c>
      <c r="R3396">
        <v>0</v>
      </c>
      <c r="S3396" t="s">
        <v>271</v>
      </c>
      <c r="AA3396" t="s">
        <v>1998</v>
      </c>
      <c r="AC3396">
        <v>1</v>
      </c>
      <c r="AE3396">
        <v>1</v>
      </c>
      <c r="AF3396" t="s">
        <v>271</v>
      </c>
    </row>
    <row r="3397" spans="1:32" hidden="1" x14ac:dyDescent="0.25">
      <c r="A3397" t="str">
        <f t="array" ref="A3397">IF(COUNT(SEARCH(RubriekenHistorisch,CONCATENATE(P3396,U3396,AB3396,AH3396))),"t","f")</f>
        <v>f</v>
      </c>
      <c r="B3397" t="str">
        <f t="shared" si="161"/>
        <v>f</v>
      </c>
      <c r="C3397" t="str">
        <f t="shared" si="162"/>
        <v>f</v>
      </c>
      <c r="D3397" t="str">
        <f t="shared" si="163"/>
        <v>f</v>
      </c>
      <c r="E3397" t="str">
        <f>IF(COUNT(SEARCH({"04.","05.","09.","12."},CONCATENATE(P3396,U3396,AB3396,AH3396))),"t","f")</f>
        <v>f</v>
      </c>
      <c r="F3397" t="str">
        <f t="array" ref="F3397">IF(COUNT(SEARCH(HistorischeRubrieken,CONCATENATE(P3396,U3396,AB3396,AH3396))),"t","f")</f>
        <v>f</v>
      </c>
      <c r="G3397">
        <v>5</v>
      </c>
      <c r="H3397">
        <v>510115</v>
      </c>
      <c r="I3397" t="s">
        <v>2148</v>
      </c>
      <c r="J3397">
        <v>20120115</v>
      </c>
      <c r="K3397">
        <v>20120116</v>
      </c>
      <c r="M3397">
        <v>0</v>
      </c>
      <c r="N3397">
        <v>0</v>
      </c>
      <c r="O3397" t="s">
        <v>1999</v>
      </c>
      <c r="R3397">
        <v>0</v>
      </c>
      <c r="S3397" t="s">
        <v>271</v>
      </c>
      <c r="AA3397" t="s">
        <v>2000</v>
      </c>
      <c r="AC3397">
        <v>1</v>
      </c>
      <c r="AE3397">
        <v>1</v>
      </c>
      <c r="AF3397" t="s">
        <v>271</v>
      </c>
    </row>
    <row r="3398" spans="1:32" hidden="1" x14ac:dyDescent="0.25">
      <c r="A3398" t="str">
        <f t="array" ref="A3398">IF(COUNT(SEARCH(RubriekenHistorisch,CONCATENATE(P3397,U3397,AB3397,AH3397))),"t","f")</f>
        <v>f</v>
      </c>
      <c r="B3398" t="str">
        <f t="shared" si="161"/>
        <v>f</v>
      </c>
      <c r="C3398" t="str">
        <f t="shared" si="162"/>
        <v>f</v>
      </c>
      <c r="D3398" t="str">
        <f t="shared" si="163"/>
        <v>f</v>
      </c>
      <c r="E3398" t="str">
        <f>IF(COUNT(SEARCH({"04.","05.","09.","12."},CONCATENATE(P3397,U3397,AB3397,AH3397))),"t","f")</f>
        <v>f</v>
      </c>
      <c r="F3398" t="str">
        <f t="array" ref="F3398">IF(COUNT(SEARCH(HistorischeRubrieken,CONCATENATE(P3397,U3397,AB3397,AH3397))),"t","f")</f>
        <v>f</v>
      </c>
      <c r="G3398">
        <v>6</v>
      </c>
      <c r="H3398">
        <v>510115</v>
      </c>
      <c r="I3398" t="s">
        <v>2148</v>
      </c>
      <c r="J3398">
        <v>20120116</v>
      </c>
      <c r="K3398">
        <v>20120820</v>
      </c>
      <c r="M3398">
        <v>0</v>
      </c>
      <c r="N3398">
        <v>0</v>
      </c>
      <c r="O3398" t="s">
        <v>2001</v>
      </c>
      <c r="R3398">
        <v>0</v>
      </c>
      <c r="S3398" t="s">
        <v>271</v>
      </c>
      <c r="AA3398" t="s">
        <v>2000</v>
      </c>
      <c r="AC3398">
        <v>1</v>
      </c>
      <c r="AE3398">
        <v>1</v>
      </c>
      <c r="AF3398" t="s">
        <v>271</v>
      </c>
    </row>
    <row r="3399" spans="1:32" hidden="1" x14ac:dyDescent="0.25">
      <c r="A3399" t="str">
        <f t="array" ref="A3399">IF(COUNT(SEARCH(RubriekenHistorisch,CONCATENATE(P3398,U3398,AB3398,AH3398))),"t","f")</f>
        <v>f</v>
      </c>
      <c r="B3399" t="str">
        <f t="shared" si="161"/>
        <v>f</v>
      </c>
      <c r="C3399" t="str">
        <f t="shared" si="162"/>
        <v>f</v>
      </c>
      <c r="D3399" t="str">
        <f t="shared" si="163"/>
        <v>f</v>
      </c>
      <c r="E3399" t="str">
        <f>IF(COUNT(SEARCH({"04.","05.","09.","12."},CONCATENATE(P3398,U3398,AB3398,AH3398))),"t","f")</f>
        <v>f</v>
      </c>
      <c r="F3399" t="str">
        <f t="array" ref="F3399">IF(COUNT(SEARCH(HistorischeRubrieken,CONCATENATE(P3398,U3398,AB3398,AH3398))),"t","f")</f>
        <v>f</v>
      </c>
      <c r="G3399">
        <v>7</v>
      </c>
      <c r="H3399">
        <v>510115</v>
      </c>
      <c r="I3399" t="s">
        <v>2148</v>
      </c>
      <c r="J3399">
        <v>20120820</v>
      </c>
      <c r="K3399">
        <v>20130901</v>
      </c>
      <c r="M3399">
        <v>0</v>
      </c>
      <c r="N3399">
        <v>0</v>
      </c>
      <c r="O3399" t="s">
        <v>2001</v>
      </c>
      <c r="R3399">
        <v>0</v>
      </c>
      <c r="S3399" t="s">
        <v>271</v>
      </c>
      <c r="AA3399" t="s">
        <v>2000</v>
      </c>
      <c r="AC3399">
        <v>1</v>
      </c>
      <c r="AE3399">
        <v>1</v>
      </c>
      <c r="AF3399" t="s">
        <v>271</v>
      </c>
    </row>
    <row r="3400" spans="1:32" hidden="1" x14ac:dyDescent="0.25">
      <c r="A3400" t="str">
        <f t="array" ref="A3400">IF(COUNT(SEARCH(RubriekenHistorisch,CONCATENATE(P3399,U3399,AB3399,AH3399))),"t","f")</f>
        <v>f</v>
      </c>
      <c r="B3400" t="str">
        <f t="shared" si="161"/>
        <v>f</v>
      </c>
      <c r="C3400" t="str">
        <f t="shared" si="162"/>
        <v>f</v>
      </c>
      <c r="D3400" t="str">
        <f t="shared" si="163"/>
        <v>f</v>
      </c>
      <c r="E3400" t="str">
        <f>IF(COUNT(SEARCH({"04.","05.","09.","12."},CONCATENATE(P3399,U3399,AB3399,AH3399))),"t","f")</f>
        <v>f</v>
      </c>
      <c r="F3400" t="str">
        <f t="array" ref="F3400">IF(COUNT(SEARCH(HistorischeRubrieken,CONCATENATE(P3399,U3399,AB3399,AH3399))),"t","f")</f>
        <v>f</v>
      </c>
      <c r="G3400">
        <v>8</v>
      </c>
      <c r="H3400">
        <v>510115</v>
      </c>
      <c r="I3400" t="s">
        <v>2148</v>
      </c>
      <c r="J3400">
        <v>20130901</v>
      </c>
      <c r="K3400">
        <v>20140401</v>
      </c>
      <c r="M3400">
        <v>0</v>
      </c>
      <c r="N3400">
        <v>0</v>
      </c>
      <c r="O3400" t="s">
        <v>2001</v>
      </c>
      <c r="R3400">
        <v>0</v>
      </c>
      <c r="S3400" t="s">
        <v>271</v>
      </c>
      <c r="T3400" t="s">
        <v>2001</v>
      </c>
      <c r="U3400" t="s">
        <v>2149</v>
      </c>
      <c r="V3400">
        <v>0</v>
      </c>
      <c r="W3400">
        <v>1</v>
      </c>
      <c r="X3400">
        <v>20130910</v>
      </c>
      <c r="Y3400">
        <v>0</v>
      </c>
      <c r="Z3400" t="s">
        <v>271</v>
      </c>
      <c r="AA3400" t="s">
        <v>2000</v>
      </c>
      <c r="AC3400">
        <v>1</v>
      </c>
      <c r="AE3400">
        <v>1</v>
      </c>
      <c r="AF3400" t="s">
        <v>271</v>
      </c>
    </row>
    <row r="3401" spans="1:32" hidden="1" x14ac:dyDescent="0.25">
      <c r="A3401" t="str">
        <f t="array" ref="A3401">IF(COUNT(SEARCH(RubriekenHistorisch,CONCATENATE(P3400,U3400,AB3400,AH3400))),"t","f")</f>
        <v>f</v>
      </c>
      <c r="B3401" t="str">
        <f t="shared" si="161"/>
        <v>f</v>
      </c>
      <c r="C3401" t="str">
        <f t="shared" si="162"/>
        <v>t</v>
      </c>
      <c r="D3401" t="str">
        <f t="shared" si="163"/>
        <v>f</v>
      </c>
      <c r="E3401" t="str">
        <f>IF(COUNT(SEARCH({"04.","05.","09.","12."},CONCATENATE(P3400,U3400,AB3400,AH3400))),"t","f")</f>
        <v>f</v>
      </c>
      <c r="F3401" t="str">
        <f t="array" ref="F3401">IF(COUNT(SEARCH(HistorischeRubrieken,CONCATENATE(P3400,U3400,AB3400,AH3400))),"t","f")</f>
        <v>f</v>
      </c>
      <c r="G3401">
        <v>9</v>
      </c>
      <c r="H3401">
        <v>510115</v>
      </c>
      <c r="I3401" t="s">
        <v>2148</v>
      </c>
      <c r="J3401">
        <v>20140401</v>
      </c>
      <c r="K3401">
        <v>20150801</v>
      </c>
      <c r="M3401">
        <v>0</v>
      </c>
      <c r="N3401">
        <v>0</v>
      </c>
      <c r="O3401" t="s">
        <v>2003</v>
      </c>
      <c r="R3401">
        <v>0</v>
      </c>
      <c r="S3401" t="s">
        <v>271</v>
      </c>
      <c r="AA3401" t="s">
        <v>1611</v>
      </c>
      <c r="AC3401">
        <v>1</v>
      </c>
      <c r="AE3401">
        <v>1</v>
      </c>
      <c r="AF3401" t="s">
        <v>271</v>
      </c>
    </row>
    <row r="3402" spans="1:32" x14ac:dyDescent="0.25">
      <c r="A3402" t="str">
        <f t="array" ref="A3402">IF(COUNT(SEARCH(RubriekenHistorisch,CONCATENATE(P3401,U3401,AB3401,AH3401))),"t","f")</f>
        <v>f</v>
      </c>
      <c r="B3402" t="str">
        <f t="shared" si="161"/>
        <v>f</v>
      </c>
      <c r="C3402" t="str">
        <f t="shared" si="162"/>
        <v>f</v>
      </c>
      <c r="D3402" t="str">
        <f t="shared" si="163"/>
        <v>f</v>
      </c>
      <c r="E3402" t="str">
        <f>IF(COUNT(SEARCH({"04.","05.","09.","12."},CONCATENATE(P3401,U3401,AB3401,AH3401))),"t","f")</f>
        <v>f</v>
      </c>
      <c r="F3402" t="str">
        <f t="array" ref="F3402">IF(COUNT(SEARCH(HistorischeRubrieken,CONCATENATE(P3401,U3401,AB3401,AH3401))),"t","f")</f>
        <v>f</v>
      </c>
      <c r="G3402">
        <v>10</v>
      </c>
      <c r="H3402">
        <v>510115</v>
      </c>
      <c r="I3402" t="s">
        <v>2148</v>
      </c>
      <c r="J3402">
        <v>20150801</v>
      </c>
      <c r="M3402">
        <v>0</v>
      </c>
      <c r="N3402">
        <v>0</v>
      </c>
      <c r="O3402" t="s">
        <v>2003</v>
      </c>
      <c r="R3402">
        <v>0</v>
      </c>
      <c r="S3402" t="s">
        <v>271</v>
      </c>
      <c r="AA3402" t="s">
        <v>1613</v>
      </c>
      <c r="AC3402">
        <v>1</v>
      </c>
      <c r="AE3402">
        <v>1</v>
      </c>
      <c r="AF3402" t="s">
        <v>271</v>
      </c>
    </row>
    <row r="3403" spans="1:32" hidden="1" x14ac:dyDescent="0.25">
      <c r="A3403" t="str">
        <f t="array" ref="A3403">IF(COUNT(SEARCH(RubriekenHistorisch,CONCATENATE(P3402,U3402,AB3402,AH3402))),"t","f")</f>
        <v>f</v>
      </c>
      <c r="B3403" t="str">
        <f t="shared" si="161"/>
        <v>f</v>
      </c>
      <c r="C3403" t="str">
        <f t="shared" si="162"/>
        <v>f</v>
      </c>
      <c r="D3403" t="str">
        <f t="shared" si="163"/>
        <v>f</v>
      </c>
      <c r="E3403" t="str">
        <f>IF(COUNT(SEARCH({"04.","05.","09.","12."},CONCATENATE(P3402,U3402,AB3402,AH3402))),"t","f")</f>
        <v>f</v>
      </c>
      <c r="F3403" t="str">
        <f t="array" ref="F3403">IF(COUNT(SEARCH(HistorischeRubrieken,CONCATENATE(P3402,U3402,AB3402,AH3402))),"t","f")</f>
        <v>f</v>
      </c>
      <c r="G3403">
        <v>1</v>
      </c>
      <c r="H3403">
        <v>510116</v>
      </c>
      <c r="I3403" t="s">
        <v>2150</v>
      </c>
      <c r="J3403">
        <v>20031201</v>
      </c>
      <c r="K3403">
        <v>20071201</v>
      </c>
      <c r="M3403">
        <v>0</v>
      </c>
      <c r="N3403">
        <v>0</v>
      </c>
      <c r="O3403" t="s">
        <v>1994</v>
      </c>
      <c r="R3403">
        <v>0</v>
      </c>
      <c r="S3403" t="s">
        <v>271</v>
      </c>
      <c r="AA3403" t="s">
        <v>1995</v>
      </c>
      <c r="AC3403">
        <v>1</v>
      </c>
      <c r="AE3403">
        <v>1</v>
      </c>
      <c r="AF3403" t="s">
        <v>271</v>
      </c>
    </row>
    <row r="3404" spans="1:32" hidden="1" x14ac:dyDescent="0.25">
      <c r="A3404" t="str">
        <f t="array" ref="A3404">IF(COUNT(SEARCH(RubriekenHistorisch,CONCATENATE(P3403,U3403,AB3403,AH3403))),"t","f")</f>
        <v>f</v>
      </c>
      <c r="B3404" t="str">
        <f t="shared" si="161"/>
        <v>f</v>
      </c>
      <c r="C3404" t="str">
        <f t="shared" si="162"/>
        <v>f</v>
      </c>
      <c r="D3404" t="str">
        <f t="shared" si="163"/>
        <v>f</v>
      </c>
      <c r="E3404" t="str">
        <f>IF(COUNT(SEARCH({"04.","05.","09.","12."},CONCATENATE(P3403,U3403,AB3403,AH3403))),"t","f")</f>
        <v>f</v>
      </c>
      <c r="F3404" t="str">
        <f t="array" ref="F3404">IF(COUNT(SEARCH(HistorischeRubrieken,CONCATENATE(P3403,U3403,AB3403,AH3403))),"t","f")</f>
        <v>f</v>
      </c>
      <c r="G3404">
        <v>2</v>
      </c>
      <c r="H3404">
        <v>510116</v>
      </c>
      <c r="I3404" t="s">
        <v>2150</v>
      </c>
      <c r="J3404">
        <v>20071201</v>
      </c>
      <c r="K3404">
        <v>20100201</v>
      </c>
      <c r="M3404">
        <v>0</v>
      </c>
      <c r="N3404">
        <v>0</v>
      </c>
      <c r="O3404" t="s">
        <v>1996</v>
      </c>
      <c r="R3404">
        <v>0</v>
      </c>
      <c r="S3404" t="s">
        <v>271</v>
      </c>
      <c r="AA3404" t="s">
        <v>1997</v>
      </c>
      <c r="AC3404">
        <v>1</v>
      </c>
      <c r="AE3404">
        <v>1</v>
      </c>
      <c r="AF3404" t="s">
        <v>271</v>
      </c>
    </row>
    <row r="3405" spans="1:32" hidden="1" x14ac:dyDescent="0.25">
      <c r="A3405" t="str">
        <f t="array" ref="A3405">IF(COUNT(SEARCH(RubriekenHistorisch,CONCATENATE(P3404,U3404,AB3404,AH3404))),"t","f")</f>
        <v>f</v>
      </c>
      <c r="B3405" t="str">
        <f t="shared" si="161"/>
        <v>f</v>
      </c>
      <c r="C3405" t="str">
        <f t="shared" si="162"/>
        <v>f</v>
      </c>
      <c r="D3405" t="str">
        <f t="shared" si="163"/>
        <v>f</v>
      </c>
      <c r="E3405" t="str">
        <f>IF(COUNT(SEARCH({"04.","05.","09.","12."},CONCATENATE(P3404,U3404,AB3404,AH3404))),"t","f")</f>
        <v>f</v>
      </c>
      <c r="F3405" t="str">
        <f t="array" ref="F3405">IF(COUNT(SEARCH(HistorischeRubrieken,CONCATENATE(P3404,U3404,AB3404,AH3404))),"t","f")</f>
        <v>f</v>
      </c>
      <c r="G3405">
        <v>3</v>
      </c>
      <c r="H3405">
        <v>510116</v>
      </c>
      <c r="I3405" t="s">
        <v>2150</v>
      </c>
      <c r="J3405">
        <v>20100201</v>
      </c>
      <c r="K3405">
        <v>20120115</v>
      </c>
      <c r="M3405">
        <v>0</v>
      </c>
      <c r="N3405">
        <v>0</v>
      </c>
      <c r="O3405" t="s">
        <v>1996</v>
      </c>
      <c r="R3405">
        <v>0</v>
      </c>
      <c r="S3405" t="s">
        <v>271</v>
      </c>
      <c r="AA3405" t="s">
        <v>1998</v>
      </c>
      <c r="AC3405">
        <v>1</v>
      </c>
      <c r="AE3405">
        <v>1</v>
      </c>
      <c r="AF3405" t="s">
        <v>271</v>
      </c>
    </row>
    <row r="3406" spans="1:32" hidden="1" x14ac:dyDescent="0.25">
      <c r="A3406" t="str">
        <f t="array" ref="A3406">IF(COUNT(SEARCH(RubriekenHistorisch,CONCATENATE(P3405,U3405,AB3405,AH3405))),"t","f")</f>
        <v>f</v>
      </c>
      <c r="B3406" t="str">
        <f t="shared" si="161"/>
        <v>f</v>
      </c>
      <c r="C3406" t="str">
        <f t="shared" si="162"/>
        <v>f</v>
      </c>
      <c r="D3406" t="str">
        <f t="shared" si="163"/>
        <v>f</v>
      </c>
      <c r="E3406" t="str">
        <f>IF(COUNT(SEARCH({"04.","05.","09.","12."},CONCATENATE(P3405,U3405,AB3405,AH3405))),"t","f")</f>
        <v>f</v>
      </c>
      <c r="F3406" t="str">
        <f t="array" ref="F3406">IF(COUNT(SEARCH(HistorischeRubrieken,CONCATENATE(P3405,U3405,AB3405,AH3405))),"t","f")</f>
        <v>f</v>
      </c>
      <c r="G3406">
        <v>4</v>
      </c>
      <c r="H3406">
        <v>510116</v>
      </c>
      <c r="I3406" t="s">
        <v>2150</v>
      </c>
      <c r="J3406">
        <v>20120115</v>
      </c>
      <c r="K3406">
        <v>20120116</v>
      </c>
      <c r="M3406">
        <v>0</v>
      </c>
      <c r="N3406">
        <v>0</v>
      </c>
      <c r="O3406" t="s">
        <v>1999</v>
      </c>
      <c r="R3406">
        <v>0</v>
      </c>
      <c r="S3406" t="s">
        <v>271</v>
      </c>
      <c r="AA3406" t="s">
        <v>2000</v>
      </c>
      <c r="AC3406">
        <v>1</v>
      </c>
      <c r="AE3406">
        <v>1</v>
      </c>
      <c r="AF3406" t="s">
        <v>271</v>
      </c>
    </row>
    <row r="3407" spans="1:32" hidden="1" x14ac:dyDescent="0.25">
      <c r="A3407" t="str">
        <f t="array" ref="A3407">IF(COUNT(SEARCH(RubriekenHistorisch,CONCATENATE(P3406,U3406,AB3406,AH3406))),"t","f")</f>
        <v>f</v>
      </c>
      <c r="B3407" t="str">
        <f t="shared" si="161"/>
        <v>f</v>
      </c>
      <c r="C3407" t="str">
        <f t="shared" si="162"/>
        <v>f</v>
      </c>
      <c r="D3407" t="str">
        <f t="shared" si="163"/>
        <v>f</v>
      </c>
      <c r="E3407" t="str">
        <f>IF(COUNT(SEARCH({"04.","05.","09.","12."},CONCATENATE(P3406,U3406,AB3406,AH3406))),"t","f")</f>
        <v>f</v>
      </c>
      <c r="F3407" t="str">
        <f t="array" ref="F3407">IF(COUNT(SEARCH(HistorischeRubrieken,CONCATENATE(P3406,U3406,AB3406,AH3406))),"t","f")</f>
        <v>f</v>
      </c>
      <c r="G3407">
        <v>5</v>
      </c>
      <c r="H3407">
        <v>510116</v>
      </c>
      <c r="I3407" t="s">
        <v>2150</v>
      </c>
      <c r="J3407">
        <v>20120116</v>
      </c>
      <c r="K3407">
        <v>20120820</v>
      </c>
      <c r="M3407">
        <v>0</v>
      </c>
      <c r="N3407">
        <v>0</v>
      </c>
      <c r="O3407" t="s">
        <v>2001</v>
      </c>
      <c r="R3407">
        <v>0</v>
      </c>
      <c r="S3407" t="s">
        <v>271</v>
      </c>
      <c r="AA3407" t="s">
        <v>2000</v>
      </c>
      <c r="AC3407">
        <v>1</v>
      </c>
      <c r="AE3407">
        <v>1</v>
      </c>
      <c r="AF3407" t="s">
        <v>271</v>
      </c>
    </row>
    <row r="3408" spans="1:32" hidden="1" x14ac:dyDescent="0.25">
      <c r="A3408" t="str">
        <f t="array" ref="A3408">IF(COUNT(SEARCH(RubriekenHistorisch,CONCATENATE(P3407,U3407,AB3407,AH3407))),"t","f")</f>
        <v>f</v>
      </c>
      <c r="B3408" t="str">
        <f t="shared" si="161"/>
        <v>f</v>
      </c>
      <c r="C3408" t="str">
        <f t="shared" si="162"/>
        <v>f</v>
      </c>
      <c r="D3408" t="str">
        <f t="shared" si="163"/>
        <v>f</v>
      </c>
      <c r="E3408" t="str">
        <f>IF(COUNT(SEARCH({"04.","05.","09.","12."},CONCATENATE(P3407,U3407,AB3407,AH3407))),"t","f")</f>
        <v>f</v>
      </c>
      <c r="F3408" t="str">
        <f t="array" ref="F3408">IF(COUNT(SEARCH(HistorischeRubrieken,CONCATENATE(P3407,U3407,AB3407,AH3407))),"t","f")</f>
        <v>f</v>
      </c>
      <c r="G3408">
        <v>6</v>
      </c>
      <c r="H3408">
        <v>510116</v>
      </c>
      <c r="I3408" t="s">
        <v>2150</v>
      </c>
      <c r="J3408">
        <v>20120820</v>
      </c>
      <c r="K3408">
        <v>20140401</v>
      </c>
      <c r="M3408">
        <v>0</v>
      </c>
      <c r="N3408">
        <v>0</v>
      </c>
      <c r="O3408" t="s">
        <v>2001</v>
      </c>
      <c r="R3408">
        <v>0</v>
      </c>
      <c r="S3408" t="s">
        <v>271</v>
      </c>
      <c r="AA3408" t="s">
        <v>2000</v>
      </c>
      <c r="AC3408">
        <v>1</v>
      </c>
      <c r="AE3408">
        <v>1</v>
      </c>
      <c r="AF3408" t="s">
        <v>271</v>
      </c>
    </row>
    <row r="3409" spans="1:32" hidden="1" x14ac:dyDescent="0.25">
      <c r="A3409" t="str">
        <f t="array" ref="A3409">IF(COUNT(SEARCH(RubriekenHistorisch,CONCATENATE(P3408,U3408,AB3408,AH3408))),"t","f")</f>
        <v>f</v>
      </c>
      <c r="B3409" t="str">
        <f t="shared" si="161"/>
        <v>f</v>
      </c>
      <c r="C3409" t="str">
        <f t="shared" si="162"/>
        <v>f</v>
      </c>
      <c r="D3409" t="str">
        <f t="shared" si="163"/>
        <v>f</v>
      </c>
      <c r="E3409" t="str">
        <f>IF(COUNT(SEARCH({"04.","05.","09.","12."},CONCATENATE(P3408,U3408,AB3408,AH3408))),"t","f")</f>
        <v>f</v>
      </c>
      <c r="F3409" t="str">
        <f t="array" ref="F3409">IF(COUNT(SEARCH(HistorischeRubrieken,CONCATENATE(P3408,U3408,AB3408,AH3408))),"t","f")</f>
        <v>f</v>
      </c>
      <c r="G3409">
        <v>7</v>
      </c>
      <c r="H3409">
        <v>510116</v>
      </c>
      <c r="I3409" t="s">
        <v>2150</v>
      </c>
      <c r="J3409">
        <v>20140401</v>
      </c>
      <c r="K3409">
        <v>20150801</v>
      </c>
      <c r="M3409">
        <v>0</v>
      </c>
      <c r="N3409">
        <v>0</v>
      </c>
      <c r="O3409" t="s">
        <v>2003</v>
      </c>
      <c r="R3409">
        <v>0</v>
      </c>
      <c r="S3409" t="s">
        <v>271</v>
      </c>
      <c r="AA3409" t="s">
        <v>1611</v>
      </c>
      <c r="AC3409">
        <v>1</v>
      </c>
      <c r="AE3409">
        <v>1</v>
      </c>
      <c r="AF3409" t="s">
        <v>271</v>
      </c>
    </row>
    <row r="3410" spans="1:32" x14ac:dyDescent="0.25">
      <c r="A3410" t="str">
        <f t="array" ref="A3410">IF(COUNT(SEARCH(RubriekenHistorisch,CONCATENATE(P3409,U3409,AB3409,AH3409))),"t","f")</f>
        <v>f</v>
      </c>
      <c r="B3410" t="str">
        <f t="shared" si="161"/>
        <v>f</v>
      </c>
      <c r="C3410" t="str">
        <f t="shared" si="162"/>
        <v>f</v>
      </c>
      <c r="D3410" t="str">
        <f t="shared" si="163"/>
        <v>f</v>
      </c>
      <c r="E3410" t="str">
        <f>IF(COUNT(SEARCH({"04.","05.","09.","12."},CONCATENATE(P3409,U3409,AB3409,AH3409))),"t","f")</f>
        <v>f</v>
      </c>
      <c r="F3410" t="str">
        <f t="array" ref="F3410">IF(COUNT(SEARCH(HistorischeRubrieken,CONCATENATE(P3409,U3409,AB3409,AH3409))),"t","f")</f>
        <v>f</v>
      </c>
      <c r="G3410">
        <v>8</v>
      </c>
      <c r="H3410">
        <v>510116</v>
      </c>
      <c r="I3410" t="s">
        <v>2150</v>
      </c>
      <c r="J3410">
        <v>20150801</v>
      </c>
      <c r="M3410">
        <v>0</v>
      </c>
      <c r="N3410">
        <v>0</v>
      </c>
      <c r="O3410" t="s">
        <v>2003</v>
      </c>
      <c r="R3410">
        <v>0</v>
      </c>
      <c r="S3410" t="s">
        <v>271</v>
      </c>
      <c r="AA3410" t="s">
        <v>1613</v>
      </c>
      <c r="AC3410">
        <v>1</v>
      </c>
      <c r="AE3410">
        <v>1</v>
      </c>
      <c r="AF3410" t="s">
        <v>271</v>
      </c>
    </row>
    <row r="3411" spans="1:32" hidden="1" x14ac:dyDescent="0.25">
      <c r="A3411" t="str">
        <f t="array" ref="A3411">IF(COUNT(SEARCH(RubriekenHistorisch,CONCATENATE(P3410,U3410,AB3410,AH3410))),"t","f")</f>
        <v>f</v>
      </c>
      <c r="B3411" t="str">
        <f t="shared" si="161"/>
        <v>f</v>
      </c>
      <c r="C3411" t="str">
        <f t="shared" si="162"/>
        <v>f</v>
      </c>
      <c r="D3411" t="str">
        <f t="shared" si="163"/>
        <v>f</v>
      </c>
      <c r="E3411" t="str">
        <f>IF(COUNT(SEARCH({"04.","05.","09.","12."},CONCATENATE(P3410,U3410,AB3410,AH3410))),"t","f")</f>
        <v>f</v>
      </c>
      <c r="F3411" t="str">
        <f t="array" ref="F3411">IF(COUNT(SEARCH(HistorischeRubrieken,CONCATENATE(P3410,U3410,AB3410,AH3410))),"t","f")</f>
        <v>f</v>
      </c>
      <c r="G3411">
        <v>1</v>
      </c>
      <c r="H3411">
        <v>510117</v>
      </c>
      <c r="I3411" t="s">
        <v>2151</v>
      </c>
      <c r="J3411">
        <v>19980501</v>
      </c>
      <c r="K3411">
        <v>20010401</v>
      </c>
      <c r="M3411">
        <v>0</v>
      </c>
      <c r="N3411">
        <v>0</v>
      </c>
      <c r="O3411" t="s">
        <v>1992</v>
      </c>
      <c r="R3411">
        <v>0</v>
      </c>
      <c r="S3411" t="s">
        <v>271</v>
      </c>
      <c r="AA3411" t="s">
        <v>1993</v>
      </c>
      <c r="AC3411">
        <v>1</v>
      </c>
      <c r="AE3411">
        <v>1</v>
      </c>
      <c r="AF3411" t="s">
        <v>271</v>
      </c>
    </row>
    <row r="3412" spans="1:32" hidden="1" x14ac:dyDescent="0.25">
      <c r="A3412" t="str">
        <f t="array" ref="A3412">IF(COUNT(SEARCH(RubriekenHistorisch,CONCATENATE(P3411,U3411,AB3411,AH3411))),"t","f")</f>
        <v>f</v>
      </c>
      <c r="B3412" t="str">
        <f t="shared" si="161"/>
        <v>f</v>
      </c>
      <c r="C3412" t="str">
        <f t="shared" si="162"/>
        <v>f</v>
      </c>
      <c r="D3412" t="str">
        <f t="shared" si="163"/>
        <v>f</v>
      </c>
      <c r="E3412" t="str">
        <f>IF(COUNT(SEARCH({"04.","05.","09.","12."},CONCATENATE(P3411,U3411,AB3411,AH3411))),"t","f")</f>
        <v>f</v>
      </c>
      <c r="F3412" t="str">
        <f t="array" ref="F3412">IF(COUNT(SEARCH(HistorischeRubrieken,CONCATENATE(P3411,U3411,AB3411,AH3411))),"t","f")</f>
        <v>f</v>
      </c>
      <c r="G3412">
        <v>2</v>
      </c>
      <c r="H3412">
        <v>510117</v>
      </c>
      <c r="I3412" t="s">
        <v>2151</v>
      </c>
      <c r="J3412">
        <v>20010401</v>
      </c>
      <c r="K3412">
        <v>20071201</v>
      </c>
      <c r="M3412">
        <v>0</v>
      </c>
      <c r="N3412">
        <v>0</v>
      </c>
      <c r="O3412" t="s">
        <v>1994</v>
      </c>
      <c r="R3412">
        <v>0</v>
      </c>
      <c r="S3412" t="s">
        <v>271</v>
      </c>
      <c r="AA3412" t="s">
        <v>1995</v>
      </c>
      <c r="AC3412">
        <v>1</v>
      </c>
      <c r="AE3412">
        <v>1</v>
      </c>
      <c r="AF3412" t="s">
        <v>271</v>
      </c>
    </row>
    <row r="3413" spans="1:32" hidden="1" x14ac:dyDescent="0.25">
      <c r="A3413" t="str">
        <f t="array" ref="A3413">IF(COUNT(SEARCH(RubriekenHistorisch,CONCATENATE(P3412,U3412,AB3412,AH3412))),"t","f")</f>
        <v>f</v>
      </c>
      <c r="B3413" t="str">
        <f t="shared" si="161"/>
        <v>f</v>
      </c>
      <c r="C3413" t="str">
        <f t="shared" si="162"/>
        <v>f</v>
      </c>
      <c r="D3413" t="str">
        <f t="shared" si="163"/>
        <v>f</v>
      </c>
      <c r="E3413" t="str">
        <f>IF(COUNT(SEARCH({"04.","05.","09.","12."},CONCATENATE(P3412,U3412,AB3412,AH3412))),"t","f")</f>
        <v>f</v>
      </c>
      <c r="F3413" t="str">
        <f t="array" ref="F3413">IF(COUNT(SEARCH(HistorischeRubrieken,CONCATENATE(P3412,U3412,AB3412,AH3412))),"t","f")</f>
        <v>f</v>
      </c>
      <c r="G3413">
        <v>3</v>
      </c>
      <c r="H3413">
        <v>510117</v>
      </c>
      <c r="I3413" t="s">
        <v>2151</v>
      </c>
      <c r="J3413">
        <v>20071201</v>
      </c>
      <c r="K3413">
        <v>20100201</v>
      </c>
      <c r="M3413">
        <v>0</v>
      </c>
      <c r="N3413">
        <v>0</v>
      </c>
      <c r="O3413" t="s">
        <v>1996</v>
      </c>
      <c r="R3413">
        <v>0</v>
      </c>
      <c r="S3413" t="s">
        <v>271</v>
      </c>
      <c r="AA3413" t="s">
        <v>1997</v>
      </c>
      <c r="AC3413">
        <v>1</v>
      </c>
      <c r="AE3413">
        <v>1</v>
      </c>
      <c r="AF3413" t="s">
        <v>271</v>
      </c>
    </row>
    <row r="3414" spans="1:32" hidden="1" x14ac:dyDescent="0.25">
      <c r="A3414" t="str">
        <f t="array" ref="A3414">IF(COUNT(SEARCH(RubriekenHistorisch,CONCATENATE(P3413,U3413,AB3413,AH3413))),"t","f")</f>
        <v>f</v>
      </c>
      <c r="B3414" t="str">
        <f t="shared" si="161"/>
        <v>f</v>
      </c>
      <c r="C3414" t="str">
        <f t="shared" si="162"/>
        <v>f</v>
      </c>
      <c r="D3414" t="str">
        <f t="shared" si="163"/>
        <v>f</v>
      </c>
      <c r="E3414" t="str">
        <f>IF(COUNT(SEARCH({"04.","05.","09.","12."},CONCATENATE(P3413,U3413,AB3413,AH3413))),"t","f")</f>
        <v>f</v>
      </c>
      <c r="F3414" t="str">
        <f t="array" ref="F3414">IF(COUNT(SEARCH(HistorischeRubrieken,CONCATENATE(P3413,U3413,AB3413,AH3413))),"t","f")</f>
        <v>f</v>
      </c>
      <c r="G3414">
        <v>4</v>
      </c>
      <c r="H3414">
        <v>510117</v>
      </c>
      <c r="I3414" t="s">
        <v>2151</v>
      </c>
      <c r="J3414">
        <v>20100201</v>
      </c>
      <c r="K3414">
        <v>20120115</v>
      </c>
      <c r="M3414">
        <v>0</v>
      </c>
      <c r="N3414">
        <v>0</v>
      </c>
      <c r="O3414" t="s">
        <v>1996</v>
      </c>
      <c r="R3414">
        <v>0</v>
      </c>
      <c r="S3414" t="s">
        <v>271</v>
      </c>
      <c r="AA3414" t="s">
        <v>1998</v>
      </c>
      <c r="AC3414">
        <v>1</v>
      </c>
      <c r="AE3414">
        <v>1</v>
      </c>
      <c r="AF3414" t="s">
        <v>271</v>
      </c>
    </row>
    <row r="3415" spans="1:32" hidden="1" x14ac:dyDescent="0.25">
      <c r="A3415" t="str">
        <f t="array" ref="A3415">IF(COUNT(SEARCH(RubriekenHistorisch,CONCATENATE(P3414,U3414,AB3414,AH3414))),"t","f")</f>
        <v>f</v>
      </c>
      <c r="B3415" t="str">
        <f t="shared" si="161"/>
        <v>f</v>
      </c>
      <c r="C3415" t="str">
        <f t="shared" si="162"/>
        <v>f</v>
      </c>
      <c r="D3415" t="str">
        <f t="shared" si="163"/>
        <v>f</v>
      </c>
      <c r="E3415" t="str">
        <f>IF(COUNT(SEARCH({"04.","05.","09.","12."},CONCATENATE(P3414,U3414,AB3414,AH3414))),"t","f")</f>
        <v>f</v>
      </c>
      <c r="F3415" t="str">
        <f t="array" ref="F3415">IF(COUNT(SEARCH(HistorischeRubrieken,CONCATENATE(P3414,U3414,AB3414,AH3414))),"t","f")</f>
        <v>f</v>
      </c>
      <c r="G3415">
        <v>5</v>
      </c>
      <c r="H3415">
        <v>510117</v>
      </c>
      <c r="I3415" t="s">
        <v>2151</v>
      </c>
      <c r="J3415">
        <v>20120115</v>
      </c>
      <c r="K3415">
        <v>20120116</v>
      </c>
      <c r="M3415">
        <v>0</v>
      </c>
      <c r="N3415">
        <v>0</v>
      </c>
      <c r="O3415" t="s">
        <v>1999</v>
      </c>
      <c r="R3415">
        <v>0</v>
      </c>
      <c r="S3415" t="s">
        <v>271</v>
      </c>
      <c r="AA3415" t="s">
        <v>2000</v>
      </c>
      <c r="AC3415">
        <v>1</v>
      </c>
      <c r="AE3415">
        <v>1</v>
      </c>
      <c r="AF3415" t="s">
        <v>271</v>
      </c>
    </row>
    <row r="3416" spans="1:32" hidden="1" x14ac:dyDescent="0.25">
      <c r="A3416" t="str">
        <f t="array" ref="A3416">IF(COUNT(SEARCH(RubriekenHistorisch,CONCATENATE(P3415,U3415,AB3415,AH3415))),"t","f")</f>
        <v>f</v>
      </c>
      <c r="B3416" t="str">
        <f t="shared" si="161"/>
        <v>f</v>
      </c>
      <c r="C3416" t="str">
        <f t="shared" si="162"/>
        <v>f</v>
      </c>
      <c r="D3416" t="str">
        <f t="shared" si="163"/>
        <v>f</v>
      </c>
      <c r="E3416" t="str">
        <f>IF(COUNT(SEARCH({"04.","05.","09.","12."},CONCATENATE(P3415,U3415,AB3415,AH3415))),"t","f")</f>
        <v>f</v>
      </c>
      <c r="F3416" t="str">
        <f t="array" ref="F3416">IF(COUNT(SEARCH(HistorischeRubrieken,CONCATENATE(P3415,U3415,AB3415,AH3415))),"t","f")</f>
        <v>f</v>
      </c>
      <c r="G3416">
        <v>6</v>
      </c>
      <c r="H3416">
        <v>510117</v>
      </c>
      <c r="I3416" t="s">
        <v>2151</v>
      </c>
      <c r="J3416">
        <v>20120116</v>
      </c>
      <c r="K3416">
        <v>20120820</v>
      </c>
      <c r="M3416">
        <v>0</v>
      </c>
      <c r="N3416">
        <v>0</v>
      </c>
      <c r="O3416" t="s">
        <v>2001</v>
      </c>
      <c r="R3416">
        <v>0</v>
      </c>
      <c r="S3416" t="s">
        <v>271</v>
      </c>
      <c r="AA3416" t="s">
        <v>2000</v>
      </c>
      <c r="AC3416">
        <v>1</v>
      </c>
      <c r="AE3416">
        <v>1</v>
      </c>
      <c r="AF3416" t="s">
        <v>271</v>
      </c>
    </row>
    <row r="3417" spans="1:32" hidden="1" x14ac:dyDescent="0.25">
      <c r="A3417" t="str">
        <f t="array" ref="A3417">IF(COUNT(SEARCH(RubriekenHistorisch,CONCATENATE(P3416,U3416,AB3416,AH3416))),"t","f")</f>
        <v>f</v>
      </c>
      <c r="B3417" t="str">
        <f t="shared" si="161"/>
        <v>f</v>
      </c>
      <c r="C3417" t="str">
        <f t="shared" si="162"/>
        <v>f</v>
      </c>
      <c r="D3417" t="str">
        <f t="shared" si="163"/>
        <v>f</v>
      </c>
      <c r="E3417" t="str">
        <f>IF(COUNT(SEARCH({"04.","05.","09.","12."},CONCATENATE(P3416,U3416,AB3416,AH3416))),"t","f")</f>
        <v>f</v>
      </c>
      <c r="F3417" t="str">
        <f t="array" ref="F3417">IF(COUNT(SEARCH(HistorischeRubrieken,CONCATENATE(P3416,U3416,AB3416,AH3416))),"t","f")</f>
        <v>f</v>
      </c>
      <c r="G3417">
        <v>7</v>
      </c>
      <c r="H3417">
        <v>510117</v>
      </c>
      <c r="I3417" t="s">
        <v>2151</v>
      </c>
      <c r="J3417">
        <v>20120820</v>
      </c>
      <c r="K3417">
        <v>20130901</v>
      </c>
      <c r="M3417">
        <v>0</v>
      </c>
      <c r="N3417">
        <v>0</v>
      </c>
      <c r="O3417" t="s">
        <v>2001</v>
      </c>
      <c r="R3417">
        <v>0</v>
      </c>
      <c r="S3417" t="s">
        <v>271</v>
      </c>
      <c r="AA3417" t="s">
        <v>2000</v>
      </c>
      <c r="AC3417">
        <v>1</v>
      </c>
      <c r="AE3417">
        <v>1</v>
      </c>
      <c r="AF3417" t="s">
        <v>271</v>
      </c>
    </row>
    <row r="3418" spans="1:32" hidden="1" x14ac:dyDescent="0.25">
      <c r="A3418" t="str">
        <f t="array" ref="A3418">IF(COUNT(SEARCH(RubriekenHistorisch,CONCATENATE(P3417,U3417,AB3417,AH3417))),"t","f")</f>
        <v>f</v>
      </c>
      <c r="B3418" t="str">
        <f t="shared" si="161"/>
        <v>f</v>
      </c>
      <c r="C3418" t="str">
        <f t="shared" si="162"/>
        <v>f</v>
      </c>
      <c r="D3418" t="str">
        <f t="shared" si="163"/>
        <v>f</v>
      </c>
      <c r="E3418" t="str">
        <f>IF(COUNT(SEARCH({"04.","05.","09.","12."},CONCATENATE(P3417,U3417,AB3417,AH3417))),"t","f")</f>
        <v>f</v>
      </c>
      <c r="F3418" t="str">
        <f t="array" ref="F3418">IF(COUNT(SEARCH(HistorischeRubrieken,CONCATENATE(P3417,U3417,AB3417,AH3417))),"t","f")</f>
        <v>f</v>
      </c>
      <c r="G3418">
        <v>8</v>
      </c>
      <c r="H3418">
        <v>510117</v>
      </c>
      <c r="I3418" t="s">
        <v>2151</v>
      </c>
      <c r="J3418">
        <v>20130901</v>
      </c>
      <c r="K3418">
        <v>20140401</v>
      </c>
      <c r="M3418">
        <v>0</v>
      </c>
      <c r="N3418">
        <v>0</v>
      </c>
      <c r="O3418" t="s">
        <v>2001</v>
      </c>
      <c r="R3418">
        <v>0</v>
      </c>
      <c r="S3418" t="s">
        <v>271</v>
      </c>
      <c r="T3418" t="s">
        <v>2001</v>
      </c>
      <c r="U3418" t="s">
        <v>2152</v>
      </c>
      <c r="V3418">
        <v>0</v>
      </c>
      <c r="W3418">
        <v>1</v>
      </c>
      <c r="X3418">
        <v>20130910</v>
      </c>
      <c r="Y3418">
        <v>0</v>
      </c>
      <c r="Z3418" t="s">
        <v>271</v>
      </c>
      <c r="AA3418" t="s">
        <v>2000</v>
      </c>
      <c r="AC3418">
        <v>1</v>
      </c>
      <c r="AE3418">
        <v>1</v>
      </c>
      <c r="AF3418" t="s">
        <v>271</v>
      </c>
    </row>
    <row r="3419" spans="1:32" hidden="1" x14ac:dyDescent="0.25">
      <c r="A3419" t="str">
        <f t="array" ref="A3419">IF(COUNT(SEARCH(RubriekenHistorisch,CONCATENATE(P3418,U3418,AB3418,AH3418))),"t","f")</f>
        <v>f</v>
      </c>
      <c r="B3419" t="str">
        <f t="shared" si="161"/>
        <v>f</v>
      </c>
      <c r="C3419" t="str">
        <f t="shared" si="162"/>
        <v>t</v>
      </c>
      <c r="D3419" t="str">
        <f t="shared" si="163"/>
        <v>f</v>
      </c>
      <c r="E3419" t="str">
        <f>IF(COUNT(SEARCH({"04.","05.","09.","12."},CONCATENATE(P3418,U3418,AB3418,AH3418))),"t","f")</f>
        <v>f</v>
      </c>
      <c r="F3419" t="str">
        <f t="array" ref="F3419">IF(COUNT(SEARCH(HistorischeRubrieken,CONCATENATE(P3418,U3418,AB3418,AH3418))),"t","f")</f>
        <v>f</v>
      </c>
      <c r="G3419">
        <v>9</v>
      </c>
      <c r="H3419">
        <v>510117</v>
      </c>
      <c r="I3419" t="s">
        <v>2151</v>
      </c>
      <c r="J3419">
        <v>20140401</v>
      </c>
      <c r="K3419">
        <v>20150801</v>
      </c>
      <c r="M3419">
        <v>0</v>
      </c>
      <c r="N3419">
        <v>0</v>
      </c>
      <c r="O3419" t="s">
        <v>2003</v>
      </c>
      <c r="R3419">
        <v>0</v>
      </c>
      <c r="S3419" t="s">
        <v>271</v>
      </c>
      <c r="AA3419" t="s">
        <v>1611</v>
      </c>
      <c r="AC3419">
        <v>1</v>
      </c>
      <c r="AE3419">
        <v>1</v>
      </c>
      <c r="AF3419" t="s">
        <v>271</v>
      </c>
    </row>
    <row r="3420" spans="1:32" x14ac:dyDescent="0.25">
      <c r="A3420" t="str">
        <f t="array" ref="A3420">IF(COUNT(SEARCH(RubriekenHistorisch,CONCATENATE(P3419,U3419,AB3419,AH3419))),"t","f")</f>
        <v>f</v>
      </c>
      <c r="B3420" t="str">
        <f t="shared" si="161"/>
        <v>f</v>
      </c>
      <c r="C3420" t="str">
        <f t="shared" si="162"/>
        <v>f</v>
      </c>
      <c r="D3420" t="str">
        <f t="shared" si="163"/>
        <v>f</v>
      </c>
      <c r="E3420" t="str">
        <f>IF(COUNT(SEARCH({"04.","05.","09.","12."},CONCATENATE(P3419,U3419,AB3419,AH3419))),"t","f")</f>
        <v>f</v>
      </c>
      <c r="F3420" t="str">
        <f t="array" ref="F3420">IF(COUNT(SEARCH(HistorischeRubrieken,CONCATENATE(P3419,U3419,AB3419,AH3419))),"t","f")</f>
        <v>f</v>
      </c>
      <c r="G3420">
        <v>10</v>
      </c>
      <c r="H3420">
        <v>510117</v>
      </c>
      <c r="I3420" t="s">
        <v>2151</v>
      </c>
      <c r="J3420">
        <v>20150801</v>
      </c>
      <c r="M3420">
        <v>0</v>
      </c>
      <c r="N3420">
        <v>0</v>
      </c>
      <c r="O3420" t="s">
        <v>2003</v>
      </c>
      <c r="R3420">
        <v>0</v>
      </c>
      <c r="S3420" t="s">
        <v>271</v>
      </c>
      <c r="AA3420" t="s">
        <v>1613</v>
      </c>
      <c r="AC3420">
        <v>1</v>
      </c>
      <c r="AE3420">
        <v>1</v>
      </c>
      <c r="AF3420" t="s">
        <v>271</v>
      </c>
    </row>
    <row r="3421" spans="1:32" hidden="1" x14ac:dyDescent="0.25">
      <c r="A3421" t="str">
        <f t="array" ref="A3421">IF(COUNT(SEARCH(RubriekenHistorisch,CONCATENATE(P3420,U3420,AB3420,AH3420))),"t","f")</f>
        <v>f</v>
      </c>
      <c r="B3421" t="str">
        <f t="shared" si="161"/>
        <v>f</v>
      </c>
      <c r="C3421" t="str">
        <f t="shared" si="162"/>
        <v>f</v>
      </c>
      <c r="D3421" t="str">
        <f t="shared" si="163"/>
        <v>f</v>
      </c>
      <c r="E3421" t="str">
        <f>IF(COUNT(SEARCH({"04.","05.","09.","12."},CONCATENATE(P3420,U3420,AB3420,AH3420))),"t","f")</f>
        <v>f</v>
      </c>
      <c r="F3421" t="str">
        <f t="array" ref="F3421">IF(COUNT(SEARCH(HistorischeRubrieken,CONCATENATE(P3420,U3420,AB3420,AH3420))),"t","f")</f>
        <v>f</v>
      </c>
      <c r="G3421">
        <v>1</v>
      </c>
      <c r="H3421">
        <v>510118</v>
      </c>
      <c r="I3421" t="s">
        <v>2153</v>
      </c>
      <c r="J3421">
        <v>19980801</v>
      </c>
      <c r="K3421">
        <v>20000101</v>
      </c>
      <c r="M3421">
        <v>0</v>
      </c>
      <c r="N3421">
        <v>0</v>
      </c>
      <c r="O3421" t="s">
        <v>1992</v>
      </c>
      <c r="R3421">
        <v>0</v>
      </c>
      <c r="S3421" t="s">
        <v>271</v>
      </c>
      <c r="AA3421" t="s">
        <v>1993</v>
      </c>
      <c r="AC3421">
        <v>1</v>
      </c>
      <c r="AE3421">
        <v>1</v>
      </c>
      <c r="AF3421" t="s">
        <v>271</v>
      </c>
    </row>
    <row r="3422" spans="1:32" hidden="1" x14ac:dyDescent="0.25">
      <c r="A3422" t="str">
        <f t="array" ref="A3422">IF(COUNT(SEARCH(RubriekenHistorisch,CONCATENATE(P3421,U3421,AB3421,AH3421))),"t","f")</f>
        <v>f</v>
      </c>
      <c r="B3422" t="str">
        <f t="shared" si="161"/>
        <v>f</v>
      </c>
      <c r="C3422" t="str">
        <f t="shared" si="162"/>
        <v>f</v>
      </c>
      <c r="D3422" t="str">
        <f t="shared" si="163"/>
        <v>f</v>
      </c>
      <c r="E3422" t="str">
        <f>IF(COUNT(SEARCH({"04.","05.","09.","12."},CONCATENATE(P3421,U3421,AB3421,AH3421))),"t","f")</f>
        <v>f</v>
      </c>
      <c r="F3422" t="str">
        <f t="array" ref="F3422">IF(COUNT(SEARCH(HistorischeRubrieken,CONCATENATE(P3421,U3421,AB3421,AH3421))),"t","f")</f>
        <v>f</v>
      </c>
      <c r="G3422">
        <v>1</v>
      </c>
      <c r="H3422">
        <v>510119</v>
      </c>
      <c r="I3422" t="s">
        <v>2154</v>
      </c>
      <c r="J3422">
        <v>19980501</v>
      </c>
      <c r="K3422">
        <v>20010401</v>
      </c>
      <c r="M3422">
        <v>0</v>
      </c>
      <c r="N3422">
        <v>0</v>
      </c>
      <c r="O3422" t="s">
        <v>1992</v>
      </c>
      <c r="R3422">
        <v>0</v>
      </c>
      <c r="S3422" t="s">
        <v>271</v>
      </c>
      <c r="AA3422" t="s">
        <v>1993</v>
      </c>
      <c r="AC3422">
        <v>1</v>
      </c>
      <c r="AE3422">
        <v>1</v>
      </c>
      <c r="AF3422" t="s">
        <v>271</v>
      </c>
    </row>
    <row r="3423" spans="1:32" hidden="1" x14ac:dyDescent="0.25">
      <c r="A3423" t="str">
        <f t="array" ref="A3423">IF(COUNT(SEARCH(RubriekenHistorisch,CONCATENATE(P3422,U3422,AB3422,AH3422))),"t","f")</f>
        <v>f</v>
      </c>
      <c r="B3423" t="str">
        <f t="shared" si="161"/>
        <v>f</v>
      </c>
      <c r="C3423" t="str">
        <f t="shared" si="162"/>
        <v>f</v>
      </c>
      <c r="D3423" t="str">
        <f t="shared" si="163"/>
        <v>f</v>
      </c>
      <c r="E3423" t="str">
        <f>IF(COUNT(SEARCH({"04.","05.","09.","12."},CONCATENATE(P3422,U3422,AB3422,AH3422))),"t","f")</f>
        <v>f</v>
      </c>
      <c r="F3423" t="str">
        <f t="array" ref="F3423">IF(COUNT(SEARCH(HistorischeRubrieken,CONCATENATE(P3422,U3422,AB3422,AH3422))),"t","f")</f>
        <v>f</v>
      </c>
      <c r="G3423">
        <v>2</v>
      </c>
      <c r="H3423">
        <v>510119</v>
      </c>
      <c r="I3423" t="s">
        <v>2154</v>
      </c>
      <c r="J3423">
        <v>20010401</v>
      </c>
      <c r="K3423">
        <v>20060101</v>
      </c>
      <c r="M3423">
        <v>0</v>
      </c>
      <c r="N3423">
        <v>0</v>
      </c>
      <c r="O3423" t="s">
        <v>1994</v>
      </c>
      <c r="R3423">
        <v>0</v>
      </c>
      <c r="S3423" t="s">
        <v>271</v>
      </c>
      <c r="AA3423" t="s">
        <v>1995</v>
      </c>
      <c r="AC3423">
        <v>1</v>
      </c>
      <c r="AE3423">
        <v>1</v>
      </c>
      <c r="AF3423" t="s">
        <v>271</v>
      </c>
    </row>
    <row r="3424" spans="1:32" hidden="1" x14ac:dyDescent="0.25">
      <c r="A3424" t="str">
        <f t="array" ref="A3424">IF(COUNT(SEARCH(RubriekenHistorisch,CONCATENATE(P3423,U3423,AB3423,AH3423))),"t","f")</f>
        <v>f</v>
      </c>
      <c r="B3424" t="str">
        <f t="shared" si="161"/>
        <v>f</v>
      </c>
      <c r="C3424" t="str">
        <f t="shared" si="162"/>
        <v>f</v>
      </c>
      <c r="D3424" t="str">
        <f t="shared" si="163"/>
        <v>f</v>
      </c>
      <c r="E3424" t="str">
        <f>IF(COUNT(SEARCH({"04.","05.","09.","12."},CONCATENATE(P3423,U3423,AB3423,AH3423))),"t","f")</f>
        <v>f</v>
      </c>
      <c r="F3424" t="str">
        <f t="array" ref="F3424">IF(COUNT(SEARCH(HistorischeRubrieken,CONCATENATE(P3423,U3423,AB3423,AH3423))),"t","f")</f>
        <v>f</v>
      </c>
      <c r="G3424">
        <v>1</v>
      </c>
      <c r="H3424">
        <v>510120</v>
      </c>
      <c r="I3424" t="s">
        <v>2155</v>
      </c>
      <c r="J3424">
        <v>19980501</v>
      </c>
      <c r="K3424">
        <v>20010401</v>
      </c>
      <c r="M3424">
        <v>0</v>
      </c>
      <c r="N3424">
        <v>0</v>
      </c>
      <c r="O3424" t="s">
        <v>1992</v>
      </c>
      <c r="R3424">
        <v>0</v>
      </c>
      <c r="S3424" t="s">
        <v>271</v>
      </c>
      <c r="AA3424" t="s">
        <v>1993</v>
      </c>
      <c r="AC3424">
        <v>1</v>
      </c>
      <c r="AE3424">
        <v>1</v>
      </c>
      <c r="AF3424" t="s">
        <v>271</v>
      </c>
    </row>
    <row r="3425" spans="1:32" hidden="1" x14ac:dyDescent="0.25">
      <c r="A3425" t="str">
        <f t="array" ref="A3425">IF(COUNT(SEARCH(RubriekenHistorisch,CONCATENATE(P3424,U3424,AB3424,AH3424))),"t","f")</f>
        <v>f</v>
      </c>
      <c r="B3425" t="str">
        <f t="shared" si="161"/>
        <v>f</v>
      </c>
      <c r="C3425" t="str">
        <f t="shared" si="162"/>
        <v>f</v>
      </c>
      <c r="D3425" t="str">
        <f t="shared" si="163"/>
        <v>f</v>
      </c>
      <c r="E3425" t="str">
        <f>IF(COUNT(SEARCH({"04.","05.","09.","12."},CONCATENATE(P3424,U3424,AB3424,AH3424))),"t","f")</f>
        <v>f</v>
      </c>
      <c r="F3425" t="str">
        <f t="array" ref="F3425">IF(COUNT(SEARCH(HistorischeRubrieken,CONCATENATE(P3424,U3424,AB3424,AH3424))),"t","f")</f>
        <v>f</v>
      </c>
      <c r="G3425">
        <v>2</v>
      </c>
      <c r="H3425">
        <v>510120</v>
      </c>
      <c r="I3425" t="s">
        <v>2155</v>
      </c>
      <c r="J3425">
        <v>20010401</v>
      </c>
      <c r="K3425">
        <v>20050101</v>
      </c>
      <c r="M3425">
        <v>0</v>
      </c>
      <c r="N3425">
        <v>0</v>
      </c>
      <c r="O3425" t="s">
        <v>1994</v>
      </c>
      <c r="R3425">
        <v>0</v>
      </c>
      <c r="S3425" t="s">
        <v>271</v>
      </c>
      <c r="AA3425" t="s">
        <v>1995</v>
      </c>
      <c r="AC3425">
        <v>1</v>
      </c>
      <c r="AE3425">
        <v>1</v>
      </c>
      <c r="AF3425" t="s">
        <v>271</v>
      </c>
    </row>
    <row r="3426" spans="1:32" hidden="1" x14ac:dyDescent="0.25">
      <c r="A3426" t="str">
        <f t="array" ref="A3426">IF(COUNT(SEARCH(RubriekenHistorisch,CONCATENATE(P3425,U3425,AB3425,AH3425))),"t","f")</f>
        <v>f</v>
      </c>
      <c r="B3426" t="str">
        <f t="shared" si="161"/>
        <v>f</v>
      </c>
      <c r="C3426" t="str">
        <f t="shared" si="162"/>
        <v>f</v>
      </c>
      <c r="D3426" t="str">
        <f t="shared" si="163"/>
        <v>f</v>
      </c>
      <c r="E3426" t="str">
        <f>IF(COUNT(SEARCH({"04.","05.","09.","12."},CONCATENATE(P3425,U3425,AB3425,AH3425))),"t","f")</f>
        <v>f</v>
      </c>
      <c r="F3426" t="str">
        <f t="array" ref="F3426">IF(COUNT(SEARCH(HistorischeRubrieken,CONCATENATE(P3425,U3425,AB3425,AH3425))),"t","f")</f>
        <v>f</v>
      </c>
      <c r="G3426">
        <v>3</v>
      </c>
      <c r="H3426">
        <v>510120</v>
      </c>
      <c r="I3426" t="s">
        <v>2156</v>
      </c>
      <c r="J3426">
        <v>20050101</v>
      </c>
      <c r="K3426">
        <v>20060301</v>
      </c>
      <c r="M3426">
        <v>0</v>
      </c>
      <c r="N3426">
        <v>0</v>
      </c>
      <c r="O3426" t="s">
        <v>1994</v>
      </c>
      <c r="R3426">
        <v>0</v>
      </c>
      <c r="S3426" t="s">
        <v>271</v>
      </c>
      <c r="AA3426" t="s">
        <v>1995</v>
      </c>
      <c r="AC3426">
        <v>1</v>
      </c>
      <c r="AE3426">
        <v>1</v>
      </c>
      <c r="AF3426" t="s">
        <v>271</v>
      </c>
    </row>
    <row r="3427" spans="1:32" hidden="1" x14ac:dyDescent="0.25">
      <c r="A3427" t="str">
        <f t="array" ref="A3427">IF(COUNT(SEARCH(RubriekenHistorisch,CONCATENATE(P3426,U3426,AB3426,AH3426))),"t","f")</f>
        <v>f</v>
      </c>
      <c r="B3427" t="str">
        <f t="shared" si="161"/>
        <v>f</v>
      </c>
      <c r="C3427" t="str">
        <f t="shared" si="162"/>
        <v>f</v>
      </c>
      <c r="D3427" t="str">
        <f t="shared" si="163"/>
        <v>f</v>
      </c>
      <c r="E3427" t="str">
        <f>IF(COUNT(SEARCH({"04.","05.","09.","12."},CONCATENATE(P3426,U3426,AB3426,AH3426))),"t","f")</f>
        <v>f</v>
      </c>
      <c r="F3427" t="str">
        <f t="array" ref="F3427">IF(COUNT(SEARCH(HistorischeRubrieken,CONCATENATE(P3426,U3426,AB3426,AH3426))),"t","f")</f>
        <v>f</v>
      </c>
      <c r="G3427">
        <v>4</v>
      </c>
      <c r="H3427">
        <v>510120</v>
      </c>
      <c r="I3427" t="s">
        <v>2157</v>
      </c>
      <c r="J3427">
        <v>20060301</v>
      </c>
      <c r="K3427">
        <v>20071201</v>
      </c>
      <c r="M3427">
        <v>0</v>
      </c>
      <c r="N3427">
        <v>0</v>
      </c>
      <c r="O3427" t="s">
        <v>1994</v>
      </c>
      <c r="R3427">
        <v>0</v>
      </c>
      <c r="S3427" t="s">
        <v>271</v>
      </c>
      <c r="AA3427" t="s">
        <v>1995</v>
      </c>
      <c r="AC3427">
        <v>1</v>
      </c>
      <c r="AE3427">
        <v>1</v>
      </c>
      <c r="AF3427" t="s">
        <v>271</v>
      </c>
    </row>
    <row r="3428" spans="1:32" hidden="1" x14ac:dyDescent="0.25">
      <c r="A3428" t="str">
        <f t="array" ref="A3428">IF(COUNT(SEARCH(RubriekenHistorisch,CONCATENATE(P3427,U3427,AB3427,AH3427))),"t","f")</f>
        <v>f</v>
      </c>
      <c r="B3428" t="str">
        <f t="shared" si="161"/>
        <v>f</v>
      </c>
      <c r="C3428" t="str">
        <f t="shared" si="162"/>
        <v>f</v>
      </c>
      <c r="D3428" t="str">
        <f t="shared" si="163"/>
        <v>f</v>
      </c>
      <c r="E3428" t="str">
        <f>IF(COUNT(SEARCH({"04.","05.","09.","12."},CONCATENATE(P3427,U3427,AB3427,AH3427))),"t","f")</f>
        <v>f</v>
      </c>
      <c r="F3428" t="str">
        <f t="array" ref="F3428">IF(COUNT(SEARCH(HistorischeRubrieken,CONCATENATE(P3427,U3427,AB3427,AH3427))),"t","f")</f>
        <v>f</v>
      </c>
      <c r="G3428">
        <v>5</v>
      </c>
      <c r="H3428">
        <v>510120</v>
      </c>
      <c r="I3428" t="s">
        <v>2157</v>
      </c>
      <c r="J3428">
        <v>20071201</v>
      </c>
      <c r="K3428">
        <v>20100201</v>
      </c>
      <c r="M3428">
        <v>0</v>
      </c>
      <c r="N3428">
        <v>0</v>
      </c>
      <c r="O3428" t="s">
        <v>1996</v>
      </c>
      <c r="R3428">
        <v>0</v>
      </c>
      <c r="S3428" t="s">
        <v>271</v>
      </c>
      <c r="AA3428" t="s">
        <v>1997</v>
      </c>
      <c r="AC3428">
        <v>1</v>
      </c>
      <c r="AE3428">
        <v>1</v>
      </c>
      <c r="AF3428" t="s">
        <v>271</v>
      </c>
    </row>
    <row r="3429" spans="1:32" hidden="1" x14ac:dyDescent="0.25">
      <c r="A3429" t="str">
        <f t="array" ref="A3429">IF(COUNT(SEARCH(RubriekenHistorisch,CONCATENATE(P3428,U3428,AB3428,AH3428))),"t","f")</f>
        <v>f</v>
      </c>
      <c r="B3429" t="str">
        <f t="shared" si="161"/>
        <v>f</v>
      </c>
      <c r="C3429" t="str">
        <f t="shared" si="162"/>
        <v>f</v>
      </c>
      <c r="D3429" t="str">
        <f t="shared" si="163"/>
        <v>f</v>
      </c>
      <c r="E3429" t="str">
        <f>IF(COUNT(SEARCH({"04.","05.","09.","12."},CONCATENATE(P3428,U3428,AB3428,AH3428))),"t","f")</f>
        <v>f</v>
      </c>
      <c r="F3429" t="str">
        <f t="array" ref="F3429">IF(COUNT(SEARCH(HistorischeRubrieken,CONCATENATE(P3428,U3428,AB3428,AH3428))),"t","f")</f>
        <v>f</v>
      </c>
      <c r="G3429">
        <v>6</v>
      </c>
      <c r="H3429">
        <v>510120</v>
      </c>
      <c r="I3429" t="s">
        <v>2157</v>
      </c>
      <c r="J3429">
        <v>20100201</v>
      </c>
      <c r="K3429">
        <v>20120115</v>
      </c>
      <c r="M3429">
        <v>0</v>
      </c>
      <c r="N3429">
        <v>0</v>
      </c>
      <c r="O3429" t="s">
        <v>1996</v>
      </c>
      <c r="R3429">
        <v>0</v>
      </c>
      <c r="S3429" t="s">
        <v>271</v>
      </c>
      <c r="AA3429" t="s">
        <v>1998</v>
      </c>
      <c r="AC3429">
        <v>1</v>
      </c>
      <c r="AE3429">
        <v>1</v>
      </c>
      <c r="AF3429" t="s">
        <v>271</v>
      </c>
    </row>
    <row r="3430" spans="1:32" hidden="1" x14ac:dyDescent="0.25">
      <c r="A3430" t="str">
        <f t="array" ref="A3430">IF(COUNT(SEARCH(RubriekenHistorisch,CONCATENATE(P3429,U3429,AB3429,AH3429))),"t","f")</f>
        <v>f</v>
      </c>
      <c r="B3430" t="str">
        <f t="shared" si="161"/>
        <v>f</v>
      </c>
      <c r="C3430" t="str">
        <f t="shared" si="162"/>
        <v>f</v>
      </c>
      <c r="D3430" t="str">
        <f t="shared" si="163"/>
        <v>f</v>
      </c>
      <c r="E3430" t="str">
        <f>IF(COUNT(SEARCH({"04.","05.","09.","12."},CONCATENATE(P3429,U3429,AB3429,AH3429))),"t","f")</f>
        <v>f</v>
      </c>
      <c r="F3430" t="str">
        <f t="array" ref="F3430">IF(COUNT(SEARCH(HistorischeRubrieken,CONCATENATE(P3429,U3429,AB3429,AH3429))),"t","f")</f>
        <v>f</v>
      </c>
      <c r="G3430">
        <v>7</v>
      </c>
      <c r="H3430">
        <v>510120</v>
      </c>
      <c r="I3430" t="s">
        <v>2157</v>
      </c>
      <c r="J3430">
        <v>20120115</v>
      </c>
      <c r="K3430">
        <v>20120116</v>
      </c>
      <c r="M3430">
        <v>0</v>
      </c>
      <c r="N3430">
        <v>0</v>
      </c>
      <c r="O3430" t="s">
        <v>1999</v>
      </c>
      <c r="R3430">
        <v>0</v>
      </c>
      <c r="S3430" t="s">
        <v>271</v>
      </c>
      <c r="AA3430" t="s">
        <v>2000</v>
      </c>
      <c r="AC3430">
        <v>1</v>
      </c>
      <c r="AE3430">
        <v>1</v>
      </c>
      <c r="AF3430" t="s">
        <v>271</v>
      </c>
    </row>
    <row r="3431" spans="1:32" hidden="1" x14ac:dyDescent="0.25">
      <c r="A3431" t="str">
        <f t="array" ref="A3431">IF(COUNT(SEARCH(RubriekenHistorisch,CONCATENATE(P3430,U3430,AB3430,AH3430))),"t","f")</f>
        <v>f</v>
      </c>
      <c r="B3431" t="str">
        <f t="shared" si="161"/>
        <v>f</v>
      </c>
      <c r="C3431" t="str">
        <f t="shared" si="162"/>
        <v>f</v>
      </c>
      <c r="D3431" t="str">
        <f t="shared" si="163"/>
        <v>f</v>
      </c>
      <c r="E3431" t="str">
        <f>IF(COUNT(SEARCH({"04.","05.","09.","12."},CONCATENATE(P3430,U3430,AB3430,AH3430))),"t","f")</f>
        <v>f</v>
      </c>
      <c r="F3431" t="str">
        <f t="array" ref="F3431">IF(COUNT(SEARCH(HistorischeRubrieken,CONCATENATE(P3430,U3430,AB3430,AH3430))),"t","f")</f>
        <v>f</v>
      </c>
      <c r="G3431">
        <v>8</v>
      </c>
      <c r="H3431">
        <v>510120</v>
      </c>
      <c r="I3431" t="s">
        <v>2157</v>
      </c>
      <c r="J3431">
        <v>20120116</v>
      </c>
      <c r="K3431">
        <v>20120903</v>
      </c>
      <c r="M3431">
        <v>0</v>
      </c>
      <c r="N3431">
        <v>0</v>
      </c>
      <c r="O3431" t="s">
        <v>2001</v>
      </c>
      <c r="R3431">
        <v>0</v>
      </c>
      <c r="S3431" t="s">
        <v>271</v>
      </c>
      <c r="AA3431" t="s">
        <v>2000</v>
      </c>
      <c r="AC3431">
        <v>1</v>
      </c>
      <c r="AE3431">
        <v>1</v>
      </c>
      <c r="AF3431" t="s">
        <v>271</v>
      </c>
    </row>
    <row r="3432" spans="1:32" hidden="1" x14ac:dyDescent="0.25">
      <c r="A3432" t="str">
        <f t="array" ref="A3432">IF(COUNT(SEARCH(RubriekenHistorisch,CONCATENATE(P3431,U3431,AB3431,AH3431))),"t","f")</f>
        <v>f</v>
      </c>
      <c r="B3432" t="str">
        <f t="shared" si="161"/>
        <v>f</v>
      </c>
      <c r="C3432" t="str">
        <f t="shared" si="162"/>
        <v>f</v>
      </c>
      <c r="D3432" t="str">
        <f t="shared" si="163"/>
        <v>f</v>
      </c>
      <c r="E3432" t="str">
        <f>IF(COUNT(SEARCH({"04.","05.","09.","12."},CONCATENATE(P3431,U3431,AB3431,AH3431))),"t","f")</f>
        <v>f</v>
      </c>
      <c r="F3432" t="str">
        <f t="array" ref="F3432">IF(COUNT(SEARCH(HistorischeRubrieken,CONCATENATE(P3431,U3431,AB3431,AH3431))),"t","f")</f>
        <v>f</v>
      </c>
      <c r="G3432">
        <v>9</v>
      </c>
      <c r="H3432">
        <v>510120</v>
      </c>
      <c r="I3432" t="s">
        <v>2157</v>
      </c>
      <c r="J3432">
        <v>20120903</v>
      </c>
      <c r="K3432">
        <v>20140401</v>
      </c>
      <c r="M3432">
        <v>0</v>
      </c>
      <c r="N3432">
        <v>0</v>
      </c>
      <c r="O3432" t="s">
        <v>2001</v>
      </c>
      <c r="R3432">
        <v>0</v>
      </c>
      <c r="S3432" t="s">
        <v>271</v>
      </c>
      <c r="AA3432" t="s">
        <v>2000</v>
      </c>
      <c r="AC3432">
        <v>1</v>
      </c>
      <c r="AE3432">
        <v>1</v>
      </c>
      <c r="AF3432" t="s">
        <v>271</v>
      </c>
    </row>
    <row r="3433" spans="1:32" hidden="1" x14ac:dyDescent="0.25">
      <c r="A3433" t="str">
        <f t="array" ref="A3433">IF(COUNT(SEARCH(RubriekenHistorisch,CONCATENATE(P3432,U3432,AB3432,AH3432))),"t","f")</f>
        <v>f</v>
      </c>
      <c r="B3433" t="str">
        <f t="shared" si="161"/>
        <v>f</v>
      </c>
      <c r="C3433" t="str">
        <f t="shared" si="162"/>
        <v>f</v>
      </c>
      <c r="D3433" t="str">
        <f t="shared" si="163"/>
        <v>f</v>
      </c>
      <c r="E3433" t="str">
        <f>IF(COUNT(SEARCH({"04.","05.","09.","12."},CONCATENATE(P3432,U3432,AB3432,AH3432))),"t","f")</f>
        <v>f</v>
      </c>
      <c r="F3433" t="str">
        <f t="array" ref="F3433">IF(COUNT(SEARCH(HistorischeRubrieken,CONCATENATE(P3432,U3432,AB3432,AH3432))),"t","f")</f>
        <v>f</v>
      </c>
      <c r="G3433">
        <v>10</v>
      </c>
      <c r="H3433">
        <v>510120</v>
      </c>
      <c r="I3433" t="s">
        <v>2157</v>
      </c>
      <c r="J3433">
        <v>20140401</v>
      </c>
      <c r="K3433">
        <v>20150801</v>
      </c>
      <c r="M3433">
        <v>0</v>
      </c>
      <c r="N3433">
        <v>0</v>
      </c>
      <c r="O3433" t="s">
        <v>2003</v>
      </c>
      <c r="R3433">
        <v>0</v>
      </c>
      <c r="S3433" t="s">
        <v>271</v>
      </c>
      <c r="AA3433" t="s">
        <v>1611</v>
      </c>
      <c r="AC3433">
        <v>1</v>
      </c>
      <c r="AE3433">
        <v>1</v>
      </c>
      <c r="AF3433" t="s">
        <v>271</v>
      </c>
    </row>
    <row r="3434" spans="1:32" x14ac:dyDescent="0.25">
      <c r="A3434" t="str">
        <f t="array" ref="A3434">IF(COUNT(SEARCH(RubriekenHistorisch,CONCATENATE(P3433,U3433,AB3433,AH3433))),"t","f")</f>
        <v>f</v>
      </c>
      <c r="B3434" t="str">
        <f t="shared" si="161"/>
        <v>f</v>
      </c>
      <c r="C3434" t="str">
        <f t="shared" si="162"/>
        <v>f</v>
      </c>
      <c r="D3434" t="str">
        <f t="shared" si="163"/>
        <v>f</v>
      </c>
      <c r="E3434" t="str">
        <f>IF(COUNT(SEARCH({"04.","05.","09.","12."},CONCATENATE(P3433,U3433,AB3433,AH3433))),"t","f")</f>
        <v>f</v>
      </c>
      <c r="F3434" t="str">
        <f t="array" ref="F3434">IF(COUNT(SEARCH(HistorischeRubrieken,CONCATENATE(P3433,U3433,AB3433,AH3433))),"t","f")</f>
        <v>f</v>
      </c>
      <c r="G3434">
        <v>11</v>
      </c>
      <c r="H3434">
        <v>510120</v>
      </c>
      <c r="I3434" t="s">
        <v>2157</v>
      </c>
      <c r="J3434">
        <v>20150801</v>
      </c>
      <c r="M3434">
        <v>0</v>
      </c>
      <c r="N3434">
        <v>0</v>
      </c>
      <c r="O3434" t="s">
        <v>2003</v>
      </c>
      <c r="R3434">
        <v>0</v>
      </c>
      <c r="S3434" t="s">
        <v>271</v>
      </c>
      <c r="AA3434" t="s">
        <v>1613</v>
      </c>
      <c r="AC3434">
        <v>1</v>
      </c>
      <c r="AE3434">
        <v>1</v>
      </c>
      <c r="AF3434" t="s">
        <v>271</v>
      </c>
    </row>
    <row r="3435" spans="1:32" hidden="1" x14ac:dyDescent="0.25">
      <c r="A3435" t="str">
        <f t="array" ref="A3435">IF(COUNT(SEARCH(RubriekenHistorisch,CONCATENATE(P3434,U3434,AB3434,AH3434))),"t","f")</f>
        <v>f</v>
      </c>
      <c r="B3435" t="str">
        <f t="shared" si="161"/>
        <v>f</v>
      </c>
      <c r="C3435" t="str">
        <f t="shared" si="162"/>
        <v>f</v>
      </c>
      <c r="D3435" t="str">
        <f t="shared" si="163"/>
        <v>f</v>
      </c>
      <c r="E3435" t="str">
        <f>IF(COUNT(SEARCH({"04.","05.","09.","12."},CONCATENATE(P3434,U3434,AB3434,AH3434))),"t","f")</f>
        <v>f</v>
      </c>
      <c r="F3435" t="str">
        <f t="array" ref="F3435">IF(COUNT(SEARCH(HistorischeRubrieken,CONCATENATE(P3434,U3434,AB3434,AH3434))),"t","f")</f>
        <v>f</v>
      </c>
      <c r="G3435">
        <v>1</v>
      </c>
      <c r="H3435">
        <v>510121</v>
      </c>
      <c r="I3435" t="s">
        <v>2158</v>
      </c>
      <c r="J3435">
        <v>19980501</v>
      </c>
      <c r="K3435">
        <v>20010401</v>
      </c>
      <c r="M3435">
        <v>0</v>
      </c>
      <c r="N3435">
        <v>0</v>
      </c>
      <c r="O3435" t="s">
        <v>1992</v>
      </c>
      <c r="R3435">
        <v>0</v>
      </c>
      <c r="S3435" t="s">
        <v>271</v>
      </c>
      <c r="AA3435" t="s">
        <v>1993</v>
      </c>
      <c r="AC3435">
        <v>1</v>
      </c>
      <c r="AE3435">
        <v>1</v>
      </c>
      <c r="AF3435" t="s">
        <v>271</v>
      </c>
    </row>
    <row r="3436" spans="1:32" hidden="1" x14ac:dyDescent="0.25">
      <c r="A3436" t="str">
        <f t="array" ref="A3436">IF(COUNT(SEARCH(RubriekenHistorisch,CONCATENATE(P3435,U3435,AB3435,AH3435))),"t","f")</f>
        <v>f</v>
      </c>
      <c r="B3436" t="str">
        <f t="shared" si="161"/>
        <v>f</v>
      </c>
      <c r="C3436" t="str">
        <f t="shared" si="162"/>
        <v>f</v>
      </c>
      <c r="D3436" t="str">
        <f t="shared" si="163"/>
        <v>f</v>
      </c>
      <c r="E3436" t="str">
        <f>IF(COUNT(SEARCH({"04.","05.","09.","12."},CONCATENATE(P3435,U3435,AB3435,AH3435))),"t","f")</f>
        <v>f</v>
      </c>
      <c r="F3436" t="str">
        <f t="array" ref="F3436">IF(COUNT(SEARCH(HistorischeRubrieken,CONCATENATE(P3435,U3435,AB3435,AH3435))),"t","f")</f>
        <v>f</v>
      </c>
      <c r="G3436">
        <v>2</v>
      </c>
      <c r="H3436">
        <v>510121</v>
      </c>
      <c r="I3436" t="s">
        <v>2158</v>
      </c>
      <c r="J3436">
        <v>20010401</v>
      </c>
      <c r="K3436">
        <v>20071201</v>
      </c>
      <c r="M3436">
        <v>0</v>
      </c>
      <c r="N3436">
        <v>0</v>
      </c>
      <c r="O3436" t="s">
        <v>1994</v>
      </c>
      <c r="R3436">
        <v>0</v>
      </c>
      <c r="S3436" t="s">
        <v>271</v>
      </c>
      <c r="AA3436" t="s">
        <v>1995</v>
      </c>
      <c r="AC3436">
        <v>1</v>
      </c>
      <c r="AE3436">
        <v>1</v>
      </c>
      <c r="AF3436" t="s">
        <v>271</v>
      </c>
    </row>
    <row r="3437" spans="1:32" hidden="1" x14ac:dyDescent="0.25">
      <c r="A3437" t="str">
        <f t="array" ref="A3437">IF(COUNT(SEARCH(RubriekenHistorisch,CONCATENATE(P3436,U3436,AB3436,AH3436))),"t","f")</f>
        <v>f</v>
      </c>
      <c r="B3437" t="str">
        <f t="shared" si="161"/>
        <v>f</v>
      </c>
      <c r="C3437" t="str">
        <f t="shared" si="162"/>
        <v>f</v>
      </c>
      <c r="D3437" t="str">
        <f t="shared" si="163"/>
        <v>f</v>
      </c>
      <c r="E3437" t="str">
        <f>IF(COUNT(SEARCH({"04.","05.","09.","12."},CONCATENATE(P3436,U3436,AB3436,AH3436))),"t","f")</f>
        <v>f</v>
      </c>
      <c r="F3437" t="str">
        <f t="array" ref="F3437">IF(COUNT(SEARCH(HistorischeRubrieken,CONCATENATE(P3436,U3436,AB3436,AH3436))),"t","f")</f>
        <v>f</v>
      </c>
      <c r="G3437">
        <v>3</v>
      </c>
      <c r="H3437">
        <v>510121</v>
      </c>
      <c r="I3437" t="s">
        <v>2158</v>
      </c>
      <c r="J3437">
        <v>20071201</v>
      </c>
      <c r="K3437">
        <v>20100201</v>
      </c>
      <c r="M3437">
        <v>0</v>
      </c>
      <c r="N3437">
        <v>0</v>
      </c>
      <c r="O3437" t="s">
        <v>1996</v>
      </c>
      <c r="R3437">
        <v>0</v>
      </c>
      <c r="S3437" t="s">
        <v>271</v>
      </c>
      <c r="AA3437" t="s">
        <v>1997</v>
      </c>
      <c r="AC3437">
        <v>1</v>
      </c>
      <c r="AE3437">
        <v>1</v>
      </c>
      <c r="AF3437" t="s">
        <v>271</v>
      </c>
    </row>
    <row r="3438" spans="1:32" hidden="1" x14ac:dyDescent="0.25">
      <c r="A3438" t="str">
        <f t="array" ref="A3438">IF(COUNT(SEARCH(RubriekenHistorisch,CONCATENATE(P3437,U3437,AB3437,AH3437))),"t","f")</f>
        <v>f</v>
      </c>
      <c r="B3438" t="str">
        <f t="shared" si="161"/>
        <v>f</v>
      </c>
      <c r="C3438" t="str">
        <f t="shared" si="162"/>
        <v>f</v>
      </c>
      <c r="D3438" t="str">
        <f t="shared" si="163"/>
        <v>f</v>
      </c>
      <c r="E3438" t="str">
        <f>IF(COUNT(SEARCH({"04.","05.","09.","12."},CONCATENATE(P3437,U3437,AB3437,AH3437))),"t","f")</f>
        <v>f</v>
      </c>
      <c r="F3438" t="str">
        <f t="array" ref="F3438">IF(COUNT(SEARCH(HistorischeRubrieken,CONCATENATE(P3437,U3437,AB3437,AH3437))),"t","f")</f>
        <v>f</v>
      </c>
      <c r="G3438">
        <v>4</v>
      </c>
      <c r="H3438">
        <v>510121</v>
      </c>
      <c r="I3438" t="s">
        <v>2158</v>
      </c>
      <c r="J3438">
        <v>20100201</v>
      </c>
      <c r="K3438">
        <v>20120115</v>
      </c>
      <c r="M3438">
        <v>0</v>
      </c>
      <c r="N3438">
        <v>0</v>
      </c>
      <c r="O3438" t="s">
        <v>1996</v>
      </c>
      <c r="R3438">
        <v>0</v>
      </c>
      <c r="S3438" t="s">
        <v>271</v>
      </c>
      <c r="AA3438" t="s">
        <v>1998</v>
      </c>
      <c r="AC3438">
        <v>1</v>
      </c>
      <c r="AE3438">
        <v>1</v>
      </c>
      <c r="AF3438" t="s">
        <v>271</v>
      </c>
    </row>
    <row r="3439" spans="1:32" hidden="1" x14ac:dyDescent="0.25">
      <c r="A3439" t="str">
        <f t="array" ref="A3439">IF(COUNT(SEARCH(RubriekenHistorisch,CONCATENATE(P3438,U3438,AB3438,AH3438))),"t","f")</f>
        <v>f</v>
      </c>
      <c r="B3439" t="str">
        <f t="shared" si="161"/>
        <v>f</v>
      </c>
      <c r="C3439" t="str">
        <f t="shared" si="162"/>
        <v>f</v>
      </c>
      <c r="D3439" t="str">
        <f t="shared" si="163"/>
        <v>f</v>
      </c>
      <c r="E3439" t="str">
        <f>IF(COUNT(SEARCH({"04.","05.","09.","12."},CONCATENATE(P3438,U3438,AB3438,AH3438))),"t","f")</f>
        <v>f</v>
      </c>
      <c r="F3439" t="str">
        <f t="array" ref="F3439">IF(COUNT(SEARCH(HistorischeRubrieken,CONCATENATE(P3438,U3438,AB3438,AH3438))),"t","f")</f>
        <v>f</v>
      </c>
      <c r="G3439">
        <v>5</v>
      </c>
      <c r="H3439">
        <v>510121</v>
      </c>
      <c r="I3439" t="s">
        <v>2158</v>
      </c>
      <c r="J3439">
        <v>20120115</v>
      </c>
      <c r="K3439">
        <v>20120116</v>
      </c>
      <c r="M3439">
        <v>0</v>
      </c>
      <c r="N3439">
        <v>0</v>
      </c>
      <c r="O3439" t="s">
        <v>1999</v>
      </c>
      <c r="R3439">
        <v>0</v>
      </c>
      <c r="S3439" t="s">
        <v>271</v>
      </c>
      <c r="AA3439" t="s">
        <v>2000</v>
      </c>
      <c r="AC3439">
        <v>1</v>
      </c>
      <c r="AE3439">
        <v>1</v>
      </c>
      <c r="AF3439" t="s">
        <v>271</v>
      </c>
    </row>
    <row r="3440" spans="1:32" hidden="1" x14ac:dyDescent="0.25">
      <c r="A3440" t="str">
        <f t="array" ref="A3440">IF(COUNT(SEARCH(RubriekenHistorisch,CONCATENATE(P3439,U3439,AB3439,AH3439))),"t","f")</f>
        <v>f</v>
      </c>
      <c r="B3440" t="str">
        <f t="shared" si="161"/>
        <v>f</v>
      </c>
      <c r="C3440" t="str">
        <f t="shared" si="162"/>
        <v>f</v>
      </c>
      <c r="D3440" t="str">
        <f t="shared" si="163"/>
        <v>f</v>
      </c>
      <c r="E3440" t="str">
        <f>IF(COUNT(SEARCH({"04.","05.","09.","12."},CONCATENATE(P3439,U3439,AB3439,AH3439))),"t","f")</f>
        <v>f</v>
      </c>
      <c r="F3440" t="str">
        <f t="array" ref="F3440">IF(COUNT(SEARCH(HistorischeRubrieken,CONCATENATE(P3439,U3439,AB3439,AH3439))),"t","f")</f>
        <v>f</v>
      </c>
      <c r="G3440">
        <v>6</v>
      </c>
      <c r="H3440">
        <v>510121</v>
      </c>
      <c r="I3440" t="s">
        <v>2158</v>
      </c>
      <c r="J3440">
        <v>20120116</v>
      </c>
      <c r="K3440">
        <v>20120820</v>
      </c>
      <c r="M3440">
        <v>0</v>
      </c>
      <c r="N3440">
        <v>0</v>
      </c>
      <c r="O3440" t="s">
        <v>2001</v>
      </c>
      <c r="R3440">
        <v>0</v>
      </c>
      <c r="S3440" t="s">
        <v>271</v>
      </c>
      <c r="AA3440" t="s">
        <v>2000</v>
      </c>
      <c r="AC3440">
        <v>1</v>
      </c>
      <c r="AE3440">
        <v>1</v>
      </c>
      <c r="AF3440" t="s">
        <v>271</v>
      </c>
    </row>
    <row r="3441" spans="1:32" hidden="1" x14ac:dyDescent="0.25">
      <c r="A3441" t="str">
        <f t="array" ref="A3441">IF(COUNT(SEARCH(RubriekenHistorisch,CONCATENATE(P3440,U3440,AB3440,AH3440))),"t","f")</f>
        <v>f</v>
      </c>
      <c r="B3441" t="str">
        <f t="shared" si="161"/>
        <v>f</v>
      </c>
      <c r="C3441" t="str">
        <f t="shared" si="162"/>
        <v>f</v>
      </c>
      <c r="D3441" t="str">
        <f t="shared" si="163"/>
        <v>f</v>
      </c>
      <c r="E3441" t="str">
        <f>IF(COUNT(SEARCH({"04.","05.","09.","12."},CONCATENATE(P3440,U3440,AB3440,AH3440))),"t","f")</f>
        <v>f</v>
      </c>
      <c r="F3441" t="str">
        <f t="array" ref="F3441">IF(COUNT(SEARCH(HistorischeRubrieken,CONCATENATE(P3440,U3440,AB3440,AH3440))),"t","f")</f>
        <v>f</v>
      </c>
      <c r="G3441">
        <v>7</v>
      </c>
      <c r="H3441">
        <v>510121</v>
      </c>
      <c r="I3441" t="s">
        <v>2158</v>
      </c>
      <c r="J3441">
        <v>20120820</v>
      </c>
      <c r="K3441">
        <v>20140201</v>
      </c>
      <c r="M3441">
        <v>0</v>
      </c>
      <c r="N3441">
        <v>0</v>
      </c>
      <c r="O3441" t="s">
        <v>2001</v>
      </c>
      <c r="R3441">
        <v>0</v>
      </c>
      <c r="S3441" t="s">
        <v>271</v>
      </c>
      <c r="AA3441" t="s">
        <v>2000</v>
      </c>
      <c r="AC3441">
        <v>1</v>
      </c>
      <c r="AE3441">
        <v>1</v>
      </c>
      <c r="AF3441" t="s">
        <v>271</v>
      </c>
    </row>
    <row r="3442" spans="1:32" hidden="1" x14ac:dyDescent="0.25">
      <c r="A3442" t="str">
        <f t="array" ref="A3442">IF(COUNT(SEARCH(RubriekenHistorisch,CONCATENATE(P3441,U3441,AB3441,AH3441))),"t","f")</f>
        <v>f</v>
      </c>
      <c r="B3442" t="str">
        <f t="shared" si="161"/>
        <v>f</v>
      </c>
      <c r="C3442" t="str">
        <f t="shared" si="162"/>
        <v>f</v>
      </c>
      <c r="D3442" t="str">
        <f t="shared" si="163"/>
        <v>f</v>
      </c>
      <c r="E3442" t="str">
        <f>IF(COUNT(SEARCH({"04.","05.","09.","12."},CONCATENATE(P3441,U3441,AB3441,AH3441))),"t","f")</f>
        <v>f</v>
      </c>
      <c r="F3442" t="str">
        <f t="array" ref="F3442">IF(COUNT(SEARCH(HistorischeRubrieken,CONCATENATE(P3441,U3441,AB3441,AH3441))),"t","f")</f>
        <v>f</v>
      </c>
      <c r="G3442">
        <v>8</v>
      </c>
      <c r="H3442">
        <v>510121</v>
      </c>
      <c r="I3442" t="s">
        <v>2158</v>
      </c>
      <c r="J3442">
        <v>20140201</v>
      </c>
      <c r="K3442">
        <v>20140401</v>
      </c>
      <c r="M3442">
        <v>0</v>
      </c>
      <c r="N3442">
        <v>0</v>
      </c>
      <c r="O3442" t="s">
        <v>2001</v>
      </c>
      <c r="R3442">
        <v>0</v>
      </c>
      <c r="S3442" t="s">
        <v>271</v>
      </c>
      <c r="T3442" t="s">
        <v>2001</v>
      </c>
      <c r="U3442" t="s">
        <v>2159</v>
      </c>
      <c r="V3442">
        <v>0</v>
      </c>
      <c r="W3442">
        <v>1</v>
      </c>
      <c r="X3442">
        <v>20140202</v>
      </c>
      <c r="Y3442">
        <v>0</v>
      </c>
      <c r="Z3442" t="s">
        <v>271</v>
      </c>
      <c r="AA3442" t="s">
        <v>2000</v>
      </c>
      <c r="AC3442">
        <v>1</v>
      </c>
      <c r="AE3442">
        <v>1</v>
      </c>
      <c r="AF3442" t="s">
        <v>271</v>
      </c>
    </row>
    <row r="3443" spans="1:32" hidden="1" x14ac:dyDescent="0.25">
      <c r="A3443" t="str">
        <f t="array" ref="A3443">IF(COUNT(SEARCH(RubriekenHistorisch,CONCATENATE(P3442,U3442,AB3442,AH3442))),"t","f")</f>
        <v>f</v>
      </c>
      <c r="B3443" t="str">
        <f t="shared" si="161"/>
        <v>f</v>
      </c>
      <c r="C3443" t="str">
        <f t="shared" si="162"/>
        <v>t</v>
      </c>
      <c r="D3443" t="str">
        <f t="shared" si="163"/>
        <v>f</v>
      </c>
      <c r="E3443" t="str">
        <f>IF(COUNT(SEARCH({"04.","05.","09.","12."},CONCATENATE(P3442,U3442,AB3442,AH3442))),"t","f")</f>
        <v>f</v>
      </c>
      <c r="F3443" t="str">
        <f t="array" ref="F3443">IF(COUNT(SEARCH(HistorischeRubrieken,CONCATENATE(P3442,U3442,AB3442,AH3442))),"t","f")</f>
        <v>f</v>
      </c>
      <c r="G3443">
        <v>9</v>
      </c>
      <c r="H3443">
        <v>510121</v>
      </c>
      <c r="I3443" t="s">
        <v>2158</v>
      </c>
      <c r="J3443">
        <v>20140401</v>
      </c>
      <c r="K3443">
        <v>20150101</v>
      </c>
      <c r="M3443">
        <v>0</v>
      </c>
      <c r="N3443">
        <v>0</v>
      </c>
      <c r="O3443" t="s">
        <v>2003</v>
      </c>
      <c r="R3443">
        <v>0</v>
      </c>
      <c r="S3443" t="s">
        <v>271</v>
      </c>
      <c r="AA3443" t="s">
        <v>1611</v>
      </c>
      <c r="AC3443">
        <v>1</v>
      </c>
      <c r="AE3443">
        <v>1</v>
      </c>
      <c r="AF3443" t="s">
        <v>271</v>
      </c>
    </row>
    <row r="3444" spans="1:32" hidden="1" x14ac:dyDescent="0.25">
      <c r="A3444" t="str">
        <f t="array" ref="A3444">IF(COUNT(SEARCH(RubriekenHistorisch,CONCATENATE(P3443,U3443,AB3443,AH3443))),"t","f")</f>
        <v>f</v>
      </c>
      <c r="B3444" t="str">
        <f t="shared" si="161"/>
        <v>f</v>
      </c>
      <c r="C3444" t="str">
        <f t="shared" si="162"/>
        <v>f</v>
      </c>
      <c r="D3444" t="str">
        <f t="shared" si="163"/>
        <v>f</v>
      </c>
      <c r="E3444" t="str">
        <f>IF(COUNT(SEARCH({"04.","05.","09.","12."},CONCATENATE(P3443,U3443,AB3443,AH3443))),"t","f")</f>
        <v>f</v>
      </c>
      <c r="F3444" t="str">
        <f t="array" ref="F3444">IF(COUNT(SEARCH(HistorischeRubrieken,CONCATENATE(P3443,U3443,AB3443,AH3443))),"t","f")</f>
        <v>f</v>
      </c>
      <c r="G3444">
        <v>10</v>
      </c>
      <c r="H3444">
        <v>510121</v>
      </c>
      <c r="I3444" t="s">
        <v>2158</v>
      </c>
      <c r="J3444">
        <v>20150101</v>
      </c>
      <c r="K3444">
        <v>20150201</v>
      </c>
      <c r="M3444">
        <v>0</v>
      </c>
      <c r="N3444">
        <v>0</v>
      </c>
      <c r="U3444" t="s">
        <v>2159</v>
      </c>
      <c r="V3444">
        <v>2</v>
      </c>
      <c r="W3444">
        <v>0</v>
      </c>
      <c r="X3444">
        <v>20150104</v>
      </c>
      <c r="Y3444">
        <v>0</v>
      </c>
      <c r="Z3444" t="s">
        <v>271</v>
      </c>
    </row>
    <row r="3445" spans="1:32" hidden="1" x14ac:dyDescent="0.25">
      <c r="A3445" t="str">
        <f t="array" ref="A3445">IF(COUNT(SEARCH(RubriekenHistorisch,CONCATENATE(P3444,U3444,AB3444,AH3444))),"t","f")</f>
        <v>f</v>
      </c>
      <c r="B3445" t="str">
        <f t="shared" si="161"/>
        <v>f</v>
      </c>
      <c r="C3445" t="str">
        <f t="shared" si="162"/>
        <v>t</v>
      </c>
      <c r="D3445" t="str">
        <f t="shared" si="163"/>
        <v>f</v>
      </c>
      <c r="E3445" t="str">
        <f>IF(COUNT(SEARCH({"04.","05.","09.","12."},CONCATENATE(P3444,U3444,AB3444,AH3444))),"t","f")</f>
        <v>f</v>
      </c>
      <c r="F3445" t="str">
        <f t="array" ref="F3445">IF(COUNT(SEARCH(HistorischeRubrieken,CONCATENATE(P3444,U3444,AB3444,AH3444))),"t","f")</f>
        <v>f</v>
      </c>
      <c r="G3445">
        <v>1</v>
      </c>
      <c r="H3445">
        <v>510122</v>
      </c>
      <c r="I3445" t="s">
        <v>2160</v>
      </c>
      <c r="J3445">
        <v>19980501</v>
      </c>
      <c r="K3445">
        <v>20010401</v>
      </c>
      <c r="M3445">
        <v>0</v>
      </c>
      <c r="N3445">
        <v>0</v>
      </c>
      <c r="O3445" t="s">
        <v>1992</v>
      </c>
      <c r="R3445">
        <v>0</v>
      </c>
      <c r="S3445" t="s">
        <v>271</v>
      </c>
      <c r="AA3445" t="s">
        <v>1993</v>
      </c>
      <c r="AC3445">
        <v>1</v>
      </c>
      <c r="AE3445">
        <v>1</v>
      </c>
      <c r="AF3445" t="s">
        <v>271</v>
      </c>
    </row>
    <row r="3446" spans="1:32" hidden="1" x14ac:dyDescent="0.25">
      <c r="A3446" t="str">
        <f t="array" ref="A3446">IF(COUNT(SEARCH(RubriekenHistorisch,CONCATENATE(P3445,U3445,AB3445,AH3445))),"t","f")</f>
        <v>f</v>
      </c>
      <c r="B3446" t="str">
        <f t="shared" si="161"/>
        <v>f</v>
      </c>
      <c r="C3446" t="str">
        <f t="shared" si="162"/>
        <v>f</v>
      </c>
      <c r="D3446" t="str">
        <f t="shared" si="163"/>
        <v>f</v>
      </c>
      <c r="E3446" t="str">
        <f>IF(COUNT(SEARCH({"04.","05.","09.","12."},CONCATENATE(P3445,U3445,AB3445,AH3445))),"t","f")</f>
        <v>f</v>
      </c>
      <c r="F3446" t="str">
        <f t="array" ref="F3446">IF(COUNT(SEARCH(HistorischeRubrieken,CONCATENATE(P3445,U3445,AB3445,AH3445))),"t","f")</f>
        <v>f</v>
      </c>
      <c r="G3446">
        <v>2</v>
      </c>
      <c r="H3446">
        <v>510122</v>
      </c>
      <c r="I3446" t="s">
        <v>2160</v>
      </c>
      <c r="J3446">
        <v>20010401</v>
      </c>
      <c r="K3446">
        <v>20071201</v>
      </c>
      <c r="M3446">
        <v>0</v>
      </c>
      <c r="N3446">
        <v>0</v>
      </c>
      <c r="O3446" t="s">
        <v>1994</v>
      </c>
      <c r="R3446">
        <v>0</v>
      </c>
      <c r="S3446" t="s">
        <v>271</v>
      </c>
      <c r="AA3446" t="s">
        <v>1995</v>
      </c>
      <c r="AC3446">
        <v>1</v>
      </c>
      <c r="AE3446">
        <v>1</v>
      </c>
      <c r="AF3446" t="s">
        <v>271</v>
      </c>
    </row>
    <row r="3447" spans="1:32" hidden="1" x14ac:dyDescent="0.25">
      <c r="A3447" t="str">
        <f t="array" ref="A3447">IF(COUNT(SEARCH(RubriekenHistorisch,CONCATENATE(P3446,U3446,AB3446,AH3446))),"t","f")</f>
        <v>f</v>
      </c>
      <c r="B3447" t="str">
        <f t="shared" si="161"/>
        <v>f</v>
      </c>
      <c r="C3447" t="str">
        <f t="shared" si="162"/>
        <v>f</v>
      </c>
      <c r="D3447" t="str">
        <f t="shared" si="163"/>
        <v>f</v>
      </c>
      <c r="E3447" t="str">
        <f>IF(COUNT(SEARCH({"04.","05.","09.","12."},CONCATENATE(P3446,U3446,AB3446,AH3446))),"t","f")</f>
        <v>f</v>
      </c>
      <c r="F3447" t="str">
        <f t="array" ref="F3447">IF(COUNT(SEARCH(HistorischeRubrieken,CONCATENATE(P3446,U3446,AB3446,AH3446))),"t","f")</f>
        <v>f</v>
      </c>
      <c r="G3447">
        <v>3</v>
      </c>
      <c r="H3447">
        <v>510122</v>
      </c>
      <c r="I3447" t="s">
        <v>2160</v>
      </c>
      <c r="J3447">
        <v>20071201</v>
      </c>
      <c r="K3447">
        <v>20100201</v>
      </c>
      <c r="M3447">
        <v>0</v>
      </c>
      <c r="N3447">
        <v>0</v>
      </c>
      <c r="O3447" t="s">
        <v>1996</v>
      </c>
      <c r="R3447">
        <v>0</v>
      </c>
      <c r="S3447" t="s">
        <v>271</v>
      </c>
      <c r="AA3447" t="s">
        <v>1997</v>
      </c>
      <c r="AC3447">
        <v>1</v>
      </c>
      <c r="AE3447">
        <v>1</v>
      </c>
      <c r="AF3447" t="s">
        <v>271</v>
      </c>
    </row>
    <row r="3448" spans="1:32" hidden="1" x14ac:dyDescent="0.25">
      <c r="A3448" t="str">
        <f t="array" ref="A3448">IF(COUNT(SEARCH(RubriekenHistorisch,CONCATENATE(P3447,U3447,AB3447,AH3447))),"t","f")</f>
        <v>f</v>
      </c>
      <c r="B3448" t="str">
        <f t="shared" si="161"/>
        <v>f</v>
      </c>
      <c r="C3448" t="str">
        <f t="shared" si="162"/>
        <v>f</v>
      </c>
      <c r="D3448" t="str">
        <f t="shared" si="163"/>
        <v>f</v>
      </c>
      <c r="E3448" t="str">
        <f>IF(COUNT(SEARCH({"04.","05.","09.","12."},CONCATENATE(P3447,U3447,AB3447,AH3447))),"t","f")</f>
        <v>f</v>
      </c>
      <c r="F3448" t="str">
        <f t="array" ref="F3448">IF(COUNT(SEARCH(HistorischeRubrieken,CONCATENATE(P3447,U3447,AB3447,AH3447))),"t","f")</f>
        <v>f</v>
      </c>
      <c r="G3448">
        <v>4</v>
      </c>
      <c r="H3448">
        <v>510122</v>
      </c>
      <c r="I3448" t="s">
        <v>2160</v>
      </c>
      <c r="J3448">
        <v>20100201</v>
      </c>
      <c r="K3448">
        <v>20120115</v>
      </c>
      <c r="M3448">
        <v>0</v>
      </c>
      <c r="N3448">
        <v>0</v>
      </c>
      <c r="O3448" t="s">
        <v>1996</v>
      </c>
      <c r="R3448">
        <v>0</v>
      </c>
      <c r="S3448" t="s">
        <v>271</v>
      </c>
      <c r="AA3448" t="s">
        <v>1998</v>
      </c>
      <c r="AC3448">
        <v>1</v>
      </c>
      <c r="AE3448">
        <v>1</v>
      </c>
      <c r="AF3448" t="s">
        <v>271</v>
      </c>
    </row>
    <row r="3449" spans="1:32" hidden="1" x14ac:dyDescent="0.25">
      <c r="A3449" t="str">
        <f t="array" ref="A3449">IF(COUNT(SEARCH(RubriekenHistorisch,CONCATENATE(P3448,U3448,AB3448,AH3448))),"t","f")</f>
        <v>f</v>
      </c>
      <c r="B3449" t="str">
        <f t="shared" si="161"/>
        <v>f</v>
      </c>
      <c r="C3449" t="str">
        <f t="shared" si="162"/>
        <v>f</v>
      </c>
      <c r="D3449" t="str">
        <f t="shared" si="163"/>
        <v>f</v>
      </c>
      <c r="E3449" t="str">
        <f>IF(COUNT(SEARCH({"04.","05.","09.","12."},CONCATENATE(P3448,U3448,AB3448,AH3448))),"t","f")</f>
        <v>f</v>
      </c>
      <c r="F3449" t="str">
        <f t="array" ref="F3449">IF(COUNT(SEARCH(HistorischeRubrieken,CONCATENATE(P3448,U3448,AB3448,AH3448))),"t","f")</f>
        <v>f</v>
      </c>
      <c r="G3449">
        <v>5</v>
      </c>
      <c r="H3449">
        <v>510122</v>
      </c>
      <c r="I3449" t="s">
        <v>2160</v>
      </c>
      <c r="J3449">
        <v>20120115</v>
      </c>
      <c r="K3449">
        <v>20120116</v>
      </c>
      <c r="M3449">
        <v>0</v>
      </c>
      <c r="N3449">
        <v>0</v>
      </c>
      <c r="O3449" t="s">
        <v>1999</v>
      </c>
      <c r="R3449">
        <v>0</v>
      </c>
      <c r="S3449" t="s">
        <v>271</v>
      </c>
      <c r="AA3449" t="s">
        <v>2000</v>
      </c>
      <c r="AC3449">
        <v>1</v>
      </c>
      <c r="AE3449">
        <v>1</v>
      </c>
      <c r="AF3449" t="s">
        <v>271</v>
      </c>
    </row>
    <row r="3450" spans="1:32" hidden="1" x14ac:dyDescent="0.25">
      <c r="A3450" t="str">
        <f t="array" ref="A3450">IF(COUNT(SEARCH(RubriekenHistorisch,CONCATENATE(P3449,U3449,AB3449,AH3449))),"t","f")</f>
        <v>f</v>
      </c>
      <c r="B3450" t="str">
        <f t="shared" si="161"/>
        <v>f</v>
      </c>
      <c r="C3450" t="str">
        <f t="shared" si="162"/>
        <v>f</v>
      </c>
      <c r="D3450" t="str">
        <f t="shared" si="163"/>
        <v>f</v>
      </c>
      <c r="E3450" t="str">
        <f>IF(COUNT(SEARCH({"04.","05.","09.","12."},CONCATENATE(P3449,U3449,AB3449,AH3449))),"t","f")</f>
        <v>f</v>
      </c>
      <c r="F3450" t="str">
        <f t="array" ref="F3450">IF(COUNT(SEARCH(HistorischeRubrieken,CONCATENATE(P3449,U3449,AB3449,AH3449))),"t","f")</f>
        <v>f</v>
      </c>
      <c r="G3450">
        <v>6</v>
      </c>
      <c r="H3450">
        <v>510122</v>
      </c>
      <c r="I3450" t="s">
        <v>2160</v>
      </c>
      <c r="J3450">
        <v>20120116</v>
      </c>
      <c r="K3450">
        <v>20120820</v>
      </c>
      <c r="M3450">
        <v>0</v>
      </c>
      <c r="N3450">
        <v>0</v>
      </c>
      <c r="O3450" t="s">
        <v>2001</v>
      </c>
      <c r="R3450">
        <v>0</v>
      </c>
      <c r="S3450" t="s">
        <v>271</v>
      </c>
      <c r="AA3450" t="s">
        <v>2000</v>
      </c>
      <c r="AC3450">
        <v>1</v>
      </c>
      <c r="AE3450">
        <v>1</v>
      </c>
      <c r="AF3450" t="s">
        <v>271</v>
      </c>
    </row>
    <row r="3451" spans="1:32" hidden="1" x14ac:dyDescent="0.25">
      <c r="A3451" t="str">
        <f t="array" ref="A3451">IF(COUNT(SEARCH(RubriekenHistorisch,CONCATENATE(P3450,U3450,AB3450,AH3450))),"t","f")</f>
        <v>f</v>
      </c>
      <c r="B3451" t="str">
        <f t="shared" si="161"/>
        <v>f</v>
      </c>
      <c r="C3451" t="str">
        <f t="shared" si="162"/>
        <v>f</v>
      </c>
      <c r="D3451" t="str">
        <f t="shared" si="163"/>
        <v>f</v>
      </c>
      <c r="E3451" t="str">
        <f>IF(COUNT(SEARCH({"04.","05.","09.","12."},CONCATENATE(P3450,U3450,AB3450,AH3450))),"t","f")</f>
        <v>f</v>
      </c>
      <c r="F3451" t="str">
        <f t="array" ref="F3451">IF(COUNT(SEARCH(HistorischeRubrieken,CONCATENATE(P3450,U3450,AB3450,AH3450))),"t","f")</f>
        <v>f</v>
      </c>
      <c r="G3451">
        <v>7</v>
      </c>
      <c r="H3451">
        <v>510122</v>
      </c>
      <c r="I3451" t="s">
        <v>2160</v>
      </c>
      <c r="J3451">
        <v>20120820</v>
      </c>
      <c r="K3451">
        <v>20140401</v>
      </c>
      <c r="M3451">
        <v>0</v>
      </c>
      <c r="N3451">
        <v>0</v>
      </c>
      <c r="O3451" t="s">
        <v>2001</v>
      </c>
      <c r="R3451">
        <v>0</v>
      </c>
      <c r="S3451" t="s">
        <v>271</v>
      </c>
      <c r="AA3451" t="s">
        <v>2000</v>
      </c>
      <c r="AC3451">
        <v>1</v>
      </c>
      <c r="AE3451">
        <v>1</v>
      </c>
      <c r="AF3451" t="s">
        <v>271</v>
      </c>
    </row>
    <row r="3452" spans="1:32" hidden="1" x14ac:dyDescent="0.25">
      <c r="A3452" t="str">
        <f t="array" ref="A3452">IF(COUNT(SEARCH(RubriekenHistorisch,CONCATENATE(P3451,U3451,AB3451,AH3451))),"t","f")</f>
        <v>f</v>
      </c>
      <c r="B3452" t="str">
        <f t="shared" si="161"/>
        <v>f</v>
      </c>
      <c r="C3452" t="str">
        <f t="shared" si="162"/>
        <v>f</v>
      </c>
      <c r="D3452" t="str">
        <f t="shared" si="163"/>
        <v>f</v>
      </c>
      <c r="E3452" t="str">
        <f>IF(COUNT(SEARCH({"04.","05.","09.","12."},CONCATENATE(P3451,U3451,AB3451,AH3451))),"t","f")</f>
        <v>f</v>
      </c>
      <c r="F3452" t="str">
        <f t="array" ref="F3452">IF(COUNT(SEARCH(HistorischeRubrieken,CONCATENATE(P3451,U3451,AB3451,AH3451))),"t","f")</f>
        <v>f</v>
      </c>
      <c r="G3452">
        <v>8</v>
      </c>
      <c r="H3452">
        <v>510122</v>
      </c>
      <c r="I3452" t="s">
        <v>2160</v>
      </c>
      <c r="J3452">
        <v>20140401</v>
      </c>
      <c r="K3452">
        <v>20150801</v>
      </c>
      <c r="M3452">
        <v>0</v>
      </c>
      <c r="N3452">
        <v>0</v>
      </c>
      <c r="O3452" t="s">
        <v>2003</v>
      </c>
      <c r="R3452">
        <v>0</v>
      </c>
      <c r="S3452" t="s">
        <v>271</v>
      </c>
      <c r="AA3452" t="s">
        <v>1611</v>
      </c>
      <c r="AC3452">
        <v>1</v>
      </c>
      <c r="AE3452">
        <v>1</v>
      </c>
      <c r="AF3452" t="s">
        <v>271</v>
      </c>
    </row>
    <row r="3453" spans="1:32" x14ac:dyDescent="0.25">
      <c r="A3453" t="str">
        <f t="array" ref="A3453">IF(COUNT(SEARCH(RubriekenHistorisch,CONCATENATE(P3452,U3452,AB3452,AH3452))),"t","f")</f>
        <v>f</v>
      </c>
      <c r="B3453" t="str">
        <f t="shared" si="161"/>
        <v>f</v>
      </c>
      <c r="C3453" t="str">
        <f t="shared" si="162"/>
        <v>f</v>
      </c>
      <c r="D3453" t="str">
        <f t="shared" si="163"/>
        <v>f</v>
      </c>
      <c r="E3453" t="str">
        <f>IF(COUNT(SEARCH({"04.","05.","09.","12."},CONCATENATE(P3452,U3452,AB3452,AH3452))),"t","f")</f>
        <v>f</v>
      </c>
      <c r="F3453" t="str">
        <f t="array" ref="F3453">IF(COUNT(SEARCH(HistorischeRubrieken,CONCATENATE(P3452,U3452,AB3452,AH3452))),"t","f")</f>
        <v>f</v>
      </c>
      <c r="G3453">
        <v>9</v>
      </c>
      <c r="H3453">
        <v>510122</v>
      </c>
      <c r="I3453" t="s">
        <v>2160</v>
      </c>
      <c r="J3453">
        <v>20150801</v>
      </c>
      <c r="M3453">
        <v>0</v>
      </c>
      <c r="N3453">
        <v>0</v>
      </c>
      <c r="O3453" t="s">
        <v>2003</v>
      </c>
      <c r="R3453">
        <v>0</v>
      </c>
      <c r="S3453" t="s">
        <v>271</v>
      </c>
      <c r="AA3453" t="s">
        <v>1613</v>
      </c>
      <c r="AC3453">
        <v>1</v>
      </c>
      <c r="AE3453">
        <v>1</v>
      </c>
      <c r="AF3453" t="s">
        <v>271</v>
      </c>
    </row>
    <row r="3454" spans="1:32" hidden="1" x14ac:dyDescent="0.25">
      <c r="A3454" t="str">
        <f t="array" ref="A3454">IF(COUNT(SEARCH(RubriekenHistorisch,CONCATENATE(P3453,U3453,AB3453,AH3453))),"t","f")</f>
        <v>f</v>
      </c>
      <c r="B3454" t="str">
        <f t="shared" si="161"/>
        <v>f</v>
      </c>
      <c r="C3454" t="str">
        <f t="shared" si="162"/>
        <v>f</v>
      </c>
      <c r="D3454" t="str">
        <f t="shared" si="163"/>
        <v>f</v>
      </c>
      <c r="E3454" t="str">
        <f>IF(COUNT(SEARCH({"04.","05.","09.","12."},CONCATENATE(P3453,U3453,AB3453,AH3453))),"t","f")</f>
        <v>f</v>
      </c>
      <c r="F3454" t="str">
        <f t="array" ref="F3454">IF(COUNT(SEARCH(HistorischeRubrieken,CONCATENATE(P3453,U3453,AB3453,AH3453))),"t","f")</f>
        <v>f</v>
      </c>
      <c r="G3454">
        <v>1</v>
      </c>
      <c r="H3454">
        <v>510123</v>
      </c>
      <c r="I3454" t="s">
        <v>2161</v>
      </c>
      <c r="J3454">
        <v>19980501</v>
      </c>
      <c r="K3454">
        <v>20010401</v>
      </c>
      <c r="M3454">
        <v>0</v>
      </c>
      <c r="N3454">
        <v>0</v>
      </c>
      <c r="O3454" t="s">
        <v>1992</v>
      </c>
      <c r="R3454">
        <v>0</v>
      </c>
      <c r="S3454" t="s">
        <v>271</v>
      </c>
      <c r="AA3454" t="s">
        <v>1993</v>
      </c>
      <c r="AC3454">
        <v>1</v>
      </c>
      <c r="AE3454">
        <v>1</v>
      </c>
      <c r="AF3454" t="s">
        <v>271</v>
      </c>
    </row>
    <row r="3455" spans="1:32" hidden="1" x14ac:dyDescent="0.25">
      <c r="A3455" t="str">
        <f t="array" ref="A3455">IF(COUNT(SEARCH(RubriekenHistorisch,CONCATENATE(P3454,U3454,AB3454,AH3454))),"t","f")</f>
        <v>f</v>
      </c>
      <c r="B3455" t="str">
        <f t="shared" si="161"/>
        <v>f</v>
      </c>
      <c r="C3455" t="str">
        <f t="shared" si="162"/>
        <v>f</v>
      </c>
      <c r="D3455" t="str">
        <f t="shared" si="163"/>
        <v>f</v>
      </c>
      <c r="E3455" t="str">
        <f>IF(COUNT(SEARCH({"04.","05.","09.","12."},CONCATENATE(P3454,U3454,AB3454,AH3454))),"t","f")</f>
        <v>f</v>
      </c>
      <c r="F3455" t="str">
        <f t="array" ref="F3455">IF(COUNT(SEARCH(HistorischeRubrieken,CONCATENATE(P3454,U3454,AB3454,AH3454))),"t","f")</f>
        <v>f</v>
      </c>
      <c r="G3455">
        <v>2</v>
      </c>
      <c r="H3455">
        <v>510123</v>
      </c>
      <c r="I3455" t="s">
        <v>2161</v>
      </c>
      <c r="J3455">
        <v>20010401</v>
      </c>
      <c r="K3455">
        <v>20071201</v>
      </c>
      <c r="M3455">
        <v>0</v>
      </c>
      <c r="N3455">
        <v>0</v>
      </c>
      <c r="O3455" t="s">
        <v>1994</v>
      </c>
      <c r="R3455">
        <v>0</v>
      </c>
      <c r="S3455" t="s">
        <v>271</v>
      </c>
      <c r="AA3455" t="s">
        <v>1995</v>
      </c>
      <c r="AC3455">
        <v>1</v>
      </c>
      <c r="AE3455">
        <v>1</v>
      </c>
      <c r="AF3455" t="s">
        <v>271</v>
      </c>
    </row>
    <row r="3456" spans="1:32" hidden="1" x14ac:dyDescent="0.25">
      <c r="A3456" t="str">
        <f t="array" ref="A3456">IF(COUNT(SEARCH(RubriekenHistorisch,CONCATENATE(P3455,U3455,AB3455,AH3455))),"t","f")</f>
        <v>f</v>
      </c>
      <c r="B3456" t="str">
        <f t="shared" si="161"/>
        <v>f</v>
      </c>
      <c r="C3456" t="str">
        <f t="shared" si="162"/>
        <v>f</v>
      </c>
      <c r="D3456" t="str">
        <f t="shared" si="163"/>
        <v>f</v>
      </c>
      <c r="E3456" t="str">
        <f>IF(COUNT(SEARCH({"04.","05.","09.","12."},CONCATENATE(P3455,U3455,AB3455,AH3455))),"t","f")</f>
        <v>f</v>
      </c>
      <c r="F3456" t="str">
        <f t="array" ref="F3456">IF(COUNT(SEARCH(HistorischeRubrieken,CONCATENATE(P3455,U3455,AB3455,AH3455))),"t","f")</f>
        <v>f</v>
      </c>
      <c r="G3456">
        <v>3</v>
      </c>
      <c r="H3456">
        <v>510123</v>
      </c>
      <c r="I3456" t="s">
        <v>2161</v>
      </c>
      <c r="J3456">
        <v>20071201</v>
      </c>
      <c r="K3456">
        <v>20100201</v>
      </c>
      <c r="M3456">
        <v>0</v>
      </c>
      <c r="N3456">
        <v>0</v>
      </c>
      <c r="O3456" t="s">
        <v>1996</v>
      </c>
      <c r="R3456">
        <v>0</v>
      </c>
      <c r="S3456" t="s">
        <v>271</v>
      </c>
      <c r="AA3456" t="s">
        <v>1997</v>
      </c>
      <c r="AC3456">
        <v>1</v>
      </c>
      <c r="AE3456">
        <v>1</v>
      </c>
      <c r="AF3456" t="s">
        <v>271</v>
      </c>
    </row>
    <row r="3457" spans="1:32" hidden="1" x14ac:dyDescent="0.25">
      <c r="A3457" t="str">
        <f t="array" ref="A3457">IF(COUNT(SEARCH(RubriekenHistorisch,CONCATENATE(P3456,U3456,AB3456,AH3456))),"t","f")</f>
        <v>f</v>
      </c>
      <c r="B3457" t="str">
        <f t="shared" si="161"/>
        <v>f</v>
      </c>
      <c r="C3457" t="str">
        <f t="shared" si="162"/>
        <v>f</v>
      </c>
      <c r="D3457" t="str">
        <f t="shared" si="163"/>
        <v>f</v>
      </c>
      <c r="E3457" t="str">
        <f>IF(COUNT(SEARCH({"04.","05.","09.","12."},CONCATENATE(P3456,U3456,AB3456,AH3456))),"t","f")</f>
        <v>f</v>
      </c>
      <c r="F3457" t="str">
        <f t="array" ref="F3457">IF(COUNT(SEARCH(HistorischeRubrieken,CONCATENATE(P3456,U3456,AB3456,AH3456))),"t","f")</f>
        <v>f</v>
      </c>
      <c r="G3457">
        <v>4</v>
      </c>
      <c r="H3457">
        <v>510123</v>
      </c>
      <c r="I3457" t="s">
        <v>2161</v>
      </c>
      <c r="J3457">
        <v>20100201</v>
      </c>
      <c r="K3457">
        <v>20120115</v>
      </c>
      <c r="M3457">
        <v>0</v>
      </c>
      <c r="N3457">
        <v>0</v>
      </c>
      <c r="O3457" t="s">
        <v>1996</v>
      </c>
      <c r="R3457">
        <v>0</v>
      </c>
      <c r="S3457" t="s">
        <v>271</v>
      </c>
      <c r="AA3457" t="s">
        <v>1998</v>
      </c>
      <c r="AC3457">
        <v>1</v>
      </c>
      <c r="AE3457">
        <v>1</v>
      </c>
      <c r="AF3457" t="s">
        <v>271</v>
      </c>
    </row>
    <row r="3458" spans="1:32" hidden="1" x14ac:dyDescent="0.25">
      <c r="A3458" t="str">
        <f t="array" ref="A3458">IF(COUNT(SEARCH(RubriekenHistorisch,CONCATENATE(P3457,U3457,AB3457,AH3457))),"t","f")</f>
        <v>f</v>
      </c>
      <c r="B3458" t="str">
        <f t="shared" si="161"/>
        <v>f</v>
      </c>
      <c r="C3458" t="str">
        <f t="shared" si="162"/>
        <v>f</v>
      </c>
      <c r="D3458" t="str">
        <f t="shared" si="163"/>
        <v>f</v>
      </c>
      <c r="E3458" t="str">
        <f>IF(COUNT(SEARCH({"04.","05.","09.","12."},CONCATENATE(P3457,U3457,AB3457,AH3457))),"t","f")</f>
        <v>f</v>
      </c>
      <c r="F3458" t="str">
        <f t="array" ref="F3458">IF(COUNT(SEARCH(HistorischeRubrieken,CONCATENATE(P3457,U3457,AB3457,AH3457))),"t","f")</f>
        <v>f</v>
      </c>
      <c r="G3458">
        <v>5</v>
      </c>
      <c r="H3458">
        <v>510123</v>
      </c>
      <c r="I3458" t="s">
        <v>2161</v>
      </c>
      <c r="J3458">
        <v>20120115</v>
      </c>
      <c r="K3458">
        <v>20120116</v>
      </c>
      <c r="M3458">
        <v>0</v>
      </c>
      <c r="N3458">
        <v>0</v>
      </c>
      <c r="O3458" t="s">
        <v>1999</v>
      </c>
      <c r="R3458">
        <v>0</v>
      </c>
      <c r="S3458" t="s">
        <v>271</v>
      </c>
      <c r="AA3458" t="s">
        <v>2000</v>
      </c>
      <c r="AC3458">
        <v>1</v>
      </c>
      <c r="AE3458">
        <v>1</v>
      </c>
      <c r="AF3458" t="s">
        <v>271</v>
      </c>
    </row>
    <row r="3459" spans="1:32" hidden="1" x14ac:dyDescent="0.25">
      <c r="A3459" t="str">
        <f t="array" ref="A3459">IF(COUNT(SEARCH(RubriekenHistorisch,CONCATENATE(P3458,U3458,AB3458,AH3458))),"t","f")</f>
        <v>f</v>
      </c>
      <c r="B3459" t="str">
        <f t="shared" ref="B3459:B3522" si="164">IF(COUNT(SEARCH("07.66.20",CONCATENATE(P3458,U3458,AB3458,AH3458))),"t","f")</f>
        <v>f</v>
      </c>
      <c r="C3459" t="str">
        <f t="shared" ref="C3459:C3522" si="165">IF(COUNT(SEARCH("14.40.10",CONCATENATE(P3458,U3458,AB3458,AH3458))),"t","f")</f>
        <v>f</v>
      </c>
      <c r="D3459" t="str">
        <f t="shared" si="163"/>
        <v>f</v>
      </c>
      <c r="E3459" t="str">
        <f>IF(COUNT(SEARCH({"04.","05.","09.","12."},CONCATENATE(P3458,U3458,AB3458,AH3458))),"t","f")</f>
        <v>f</v>
      </c>
      <c r="F3459" t="str">
        <f t="array" ref="F3459">IF(COUNT(SEARCH(HistorischeRubrieken,CONCATENATE(P3458,U3458,AB3458,AH3458))),"t","f")</f>
        <v>f</v>
      </c>
      <c r="G3459">
        <v>6</v>
      </c>
      <c r="H3459">
        <v>510123</v>
      </c>
      <c r="I3459" t="s">
        <v>2161</v>
      </c>
      <c r="J3459">
        <v>20120116</v>
      </c>
      <c r="K3459">
        <v>20121105</v>
      </c>
      <c r="M3459">
        <v>0</v>
      </c>
      <c r="N3459">
        <v>0</v>
      </c>
      <c r="O3459" t="s">
        <v>2001</v>
      </c>
      <c r="R3459">
        <v>0</v>
      </c>
      <c r="S3459" t="s">
        <v>271</v>
      </c>
      <c r="AA3459" t="s">
        <v>2000</v>
      </c>
      <c r="AC3459">
        <v>1</v>
      </c>
      <c r="AE3459">
        <v>1</v>
      </c>
      <c r="AF3459" t="s">
        <v>271</v>
      </c>
    </row>
    <row r="3460" spans="1:32" hidden="1" x14ac:dyDescent="0.25">
      <c r="A3460" t="str">
        <f t="array" ref="A3460">IF(COUNT(SEARCH(RubriekenHistorisch,CONCATENATE(P3459,U3459,AB3459,AH3459))),"t","f")</f>
        <v>f</v>
      </c>
      <c r="B3460" t="str">
        <f t="shared" si="164"/>
        <v>f</v>
      </c>
      <c r="C3460" t="str">
        <f t="shared" si="165"/>
        <v>f</v>
      </c>
      <c r="D3460" t="str">
        <f t="shared" ref="D3460:D3523" si="166">IF(COUNT(SEARCH("- 0",CONCATENATE(P3459,U3459,AB3459,AH3459))),"t","f")</f>
        <v>f</v>
      </c>
      <c r="E3460" t="str">
        <f>IF(COUNT(SEARCH({"04.","05.","09.","12."},CONCATENATE(P3459,U3459,AB3459,AH3459))),"t","f")</f>
        <v>f</v>
      </c>
      <c r="F3460" t="str">
        <f t="array" ref="F3460">IF(COUNT(SEARCH(HistorischeRubrieken,CONCATENATE(P3459,U3459,AB3459,AH3459))),"t","f")</f>
        <v>f</v>
      </c>
      <c r="G3460">
        <v>7</v>
      </c>
      <c r="H3460">
        <v>510123</v>
      </c>
      <c r="I3460" t="s">
        <v>2161</v>
      </c>
      <c r="J3460">
        <v>20121105</v>
      </c>
      <c r="K3460">
        <v>20140401</v>
      </c>
      <c r="M3460">
        <v>0</v>
      </c>
      <c r="N3460">
        <v>0</v>
      </c>
      <c r="O3460" t="s">
        <v>2001</v>
      </c>
      <c r="R3460">
        <v>0</v>
      </c>
      <c r="S3460" t="s">
        <v>271</v>
      </c>
      <c r="AA3460" t="s">
        <v>2000</v>
      </c>
      <c r="AC3460">
        <v>1</v>
      </c>
      <c r="AE3460">
        <v>1</v>
      </c>
      <c r="AF3460" t="s">
        <v>271</v>
      </c>
    </row>
    <row r="3461" spans="1:32" hidden="1" x14ac:dyDescent="0.25">
      <c r="A3461" t="str">
        <f t="array" ref="A3461">IF(COUNT(SEARCH(RubriekenHistorisch,CONCATENATE(P3460,U3460,AB3460,AH3460))),"t","f")</f>
        <v>f</v>
      </c>
      <c r="B3461" t="str">
        <f t="shared" si="164"/>
        <v>f</v>
      </c>
      <c r="C3461" t="str">
        <f t="shared" si="165"/>
        <v>f</v>
      </c>
      <c r="D3461" t="str">
        <f t="shared" si="166"/>
        <v>f</v>
      </c>
      <c r="E3461" t="str">
        <f>IF(COUNT(SEARCH({"04.","05.","09.","12."},CONCATENATE(P3460,U3460,AB3460,AH3460))),"t","f")</f>
        <v>f</v>
      </c>
      <c r="F3461" t="str">
        <f t="array" ref="F3461">IF(COUNT(SEARCH(HistorischeRubrieken,CONCATENATE(P3460,U3460,AB3460,AH3460))),"t","f")</f>
        <v>f</v>
      </c>
      <c r="G3461">
        <v>8</v>
      </c>
      <c r="H3461">
        <v>510123</v>
      </c>
      <c r="I3461" t="s">
        <v>2161</v>
      </c>
      <c r="J3461">
        <v>20140401</v>
      </c>
      <c r="K3461">
        <v>20150801</v>
      </c>
      <c r="M3461">
        <v>0</v>
      </c>
      <c r="N3461">
        <v>0</v>
      </c>
      <c r="O3461" t="s">
        <v>2003</v>
      </c>
      <c r="R3461">
        <v>0</v>
      </c>
      <c r="S3461" t="s">
        <v>271</v>
      </c>
      <c r="AA3461" t="s">
        <v>1611</v>
      </c>
      <c r="AC3461">
        <v>1</v>
      </c>
      <c r="AE3461">
        <v>1</v>
      </c>
      <c r="AF3461" t="s">
        <v>271</v>
      </c>
    </row>
    <row r="3462" spans="1:32" x14ac:dyDescent="0.25">
      <c r="A3462" t="str">
        <f t="array" ref="A3462">IF(COUNT(SEARCH(RubriekenHistorisch,CONCATENATE(P3461,U3461,AB3461,AH3461))),"t","f")</f>
        <v>f</v>
      </c>
      <c r="B3462" t="str">
        <f t="shared" si="164"/>
        <v>f</v>
      </c>
      <c r="C3462" t="str">
        <f t="shared" si="165"/>
        <v>f</v>
      </c>
      <c r="D3462" t="str">
        <f t="shared" si="166"/>
        <v>f</v>
      </c>
      <c r="E3462" t="str">
        <f>IF(COUNT(SEARCH({"04.","05.","09.","12."},CONCATENATE(P3461,U3461,AB3461,AH3461))),"t","f")</f>
        <v>f</v>
      </c>
      <c r="F3462" t="str">
        <f t="array" ref="F3462">IF(COUNT(SEARCH(HistorischeRubrieken,CONCATENATE(P3461,U3461,AB3461,AH3461))),"t","f")</f>
        <v>f</v>
      </c>
      <c r="G3462">
        <v>9</v>
      </c>
      <c r="H3462">
        <v>510123</v>
      </c>
      <c r="I3462" t="s">
        <v>2161</v>
      </c>
      <c r="J3462">
        <v>20150801</v>
      </c>
      <c r="M3462">
        <v>0</v>
      </c>
      <c r="N3462">
        <v>0</v>
      </c>
      <c r="O3462" t="s">
        <v>2003</v>
      </c>
      <c r="R3462">
        <v>0</v>
      </c>
      <c r="S3462" t="s">
        <v>271</v>
      </c>
      <c r="AA3462" t="s">
        <v>1613</v>
      </c>
      <c r="AC3462">
        <v>1</v>
      </c>
      <c r="AE3462">
        <v>1</v>
      </c>
      <c r="AF3462" t="s">
        <v>271</v>
      </c>
    </row>
    <row r="3463" spans="1:32" hidden="1" x14ac:dyDescent="0.25">
      <c r="A3463" t="str">
        <f t="array" ref="A3463">IF(COUNT(SEARCH(RubriekenHistorisch,CONCATENATE(P3462,U3462,AB3462,AH3462))),"t","f")</f>
        <v>f</v>
      </c>
      <c r="B3463" t="str">
        <f t="shared" si="164"/>
        <v>f</v>
      </c>
      <c r="C3463" t="str">
        <f t="shared" si="165"/>
        <v>f</v>
      </c>
      <c r="D3463" t="str">
        <f t="shared" si="166"/>
        <v>f</v>
      </c>
      <c r="E3463" t="str">
        <f>IF(COUNT(SEARCH({"04.","05.","09.","12."},CONCATENATE(P3462,U3462,AB3462,AH3462))),"t","f")</f>
        <v>f</v>
      </c>
      <c r="F3463" t="str">
        <f t="array" ref="F3463">IF(COUNT(SEARCH(HistorischeRubrieken,CONCATENATE(P3462,U3462,AB3462,AH3462))),"t","f")</f>
        <v>f</v>
      </c>
      <c r="G3463">
        <v>1</v>
      </c>
      <c r="H3463">
        <v>510124</v>
      </c>
      <c r="I3463" t="s">
        <v>2162</v>
      </c>
      <c r="J3463">
        <v>20020901</v>
      </c>
      <c r="K3463">
        <v>20071201</v>
      </c>
      <c r="M3463">
        <v>0</v>
      </c>
      <c r="N3463">
        <v>0</v>
      </c>
      <c r="O3463" t="s">
        <v>1994</v>
      </c>
      <c r="R3463">
        <v>0</v>
      </c>
      <c r="S3463" t="s">
        <v>271</v>
      </c>
      <c r="AA3463" t="s">
        <v>1995</v>
      </c>
      <c r="AC3463">
        <v>1</v>
      </c>
      <c r="AE3463">
        <v>1</v>
      </c>
      <c r="AF3463" t="s">
        <v>271</v>
      </c>
    </row>
    <row r="3464" spans="1:32" hidden="1" x14ac:dyDescent="0.25">
      <c r="A3464" t="str">
        <f t="array" ref="A3464">IF(COUNT(SEARCH(RubriekenHistorisch,CONCATENATE(P3463,U3463,AB3463,AH3463))),"t","f")</f>
        <v>f</v>
      </c>
      <c r="B3464" t="str">
        <f t="shared" si="164"/>
        <v>f</v>
      </c>
      <c r="C3464" t="str">
        <f t="shared" si="165"/>
        <v>f</v>
      </c>
      <c r="D3464" t="str">
        <f t="shared" si="166"/>
        <v>f</v>
      </c>
      <c r="E3464" t="str">
        <f>IF(COUNT(SEARCH({"04.","05.","09.","12."},CONCATENATE(P3463,U3463,AB3463,AH3463))),"t","f")</f>
        <v>f</v>
      </c>
      <c r="F3464" t="str">
        <f t="array" ref="F3464">IF(COUNT(SEARCH(HistorischeRubrieken,CONCATENATE(P3463,U3463,AB3463,AH3463))),"t","f")</f>
        <v>f</v>
      </c>
      <c r="G3464">
        <v>2</v>
      </c>
      <c r="H3464">
        <v>510124</v>
      </c>
      <c r="I3464" t="s">
        <v>2162</v>
      </c>
      <c r="J3464">
        <v>20071201</v>
      </c>
      <c r="K3464">
        <v>20090101</v>
      </c>
      <c r="M3464">
        <v>0</v>
      </c>
      <c r="N3464">
        <v>0</v>
      </c>
      <c r="O3464" t="s">
        <v>1996</v>
      </c>
      <c r="R3464">
        <v>0</v>
      </c>
      <c r="S3464" t="s">
        <v>271</v>
      </c>
      <c r="AA3464" t="s">
        <v>1997</v>
      </c>
      <c r="AC3464">
        <v>1</v>
      </c>
      <c r="AE3464">
        <v>1</v>
      </c>
      <c r="AF3464" t="s">
        <v>271</v>
      </c>
    </row>
    <row r="3465" spans="1:32" hidden="1" x14ac:dyDescent="0.25">
      <c r="A3465" t="str">
        <f t="array" ref="A3465">IF(COUNT(SEARCH(RubriekenHistorisch,CONCATENATE(P3464,U3464,AB3464,AH3464))),"t","f")</f>
        <v>f</v>
      </c>
      <c r="B3465" t="str">
        <f t="shared" si="164"/>
        <v>f</v>
      </c>
      <c r="C3465" t="str">
        <f t="shared" si="165"/>
        <v>f</v>
      </c>
      <c r="D3465" t="str">
        <f t="shared" si="166"/>
        <v>f</v>
      </c>
      <c r="E3465" t="str">
        <f>IF(COUNT(SEARCH({"04.","05.","09.","12."},CONCATENATE(P3464,U3464,AB3464,AH3464))),"t","f")</f>
        <v>f</v>
      </c>
      <c r="F3465" t="str">
        <f t="array" ref="F3465">IF(COUNT(SEARCH(HistorischeRubrieken,CONCATENATE(P3464,U3464,AB3464,AH3464))),"t","f")</f>
        <v>f</v>
      </c>
      <c r="G3465">
        <v>3</v>
      </c>
      <c r="H3465">
        <v>510124</v>
      </c>
      <c r="I3465" t="s">
        <v>2163</v>
      </c>
      <c r="J3465">
        <v>20090101</v>
      </c>
      <c r="K3465">
        <v>20100201</v>
      </c>
      <c r="M3465">
        <v>0</v>
      </c>
      <c r="N3465">
        <v>0</v>
      </c>
      <c r="O3465" t="s">
        <v>1996</v>
      </c>
      <c r="R3465">
        <v>0</v>
      </c>
      <c r="S3465" t="s">
        <v>271</v>
      </c>
      <c r="AA3465" t="s">
        <v>1997</v>
      </c>
      <c r="AC3465">
        <v>1</v>
      </c>
      <c r="AE3465">
        <v>1</v>
      </c>
      <c r="AF3465" t="s">
        <v>271</v>
      </c>
    </row>
    <row r="3466" spans="1:32" hidden="1" x14ac:dyDescent="0.25">
      <c r="A3466" t="str">
        <f t="array" ref="A3466">IF(COUNT(SEARCH(RubriekenHistorisch,CONCATENATE(P3465,U3465,AB3465,AH3465))),"t","f")</f>
        <v>f</v>
      </c>
      <c r="B3466" t="str">
        <f t="shared" si="164"/>
        <v>f</v>
      </c>
      <c r="C3466" t="str">
        <f t="shared" si="165"/>
        <v>f</v>
      </c>
      <c r="D3466" t="str">
        <f t="shared" si="166"/>
        <v>f</v>
      </c>
      <c r="E3466" t="str">
        <f>IF(COUNT(SEARCH({"04.","05.","09.","12."},CONCATENATE(P3465,U3465,AB3465,AH3465))),"t","f")</f>
        <v>f</v>
      </c>
      <c r="F3466" t="str">
        <f t="array" ref="F3466">IF(COUNT(SEARCH(HistorischeRubrieken,CONCATENATE(P3465,U3465,AB3465,AH3465))),"t","f")</f>
        <v>f</v>
      </c>
      <c r="G3466">
        <v>4</v>
      </c>
      <c r="H3466">
        <v>510124</v>
      </c>
      <c r="I3466" t="s">
        <v>2163</v>
      </c>
      <c r="J3466">
        <v>20100201</v>
      </c>
      <c r="K3466">
        <v>20120115</v>
      </c>
      <c r="M3466">
        <v>0</v>
      </c>
      <c r="N3466">
        <v>0</v>
      </c>
      <c r="O3466" t="s">
        <v>1996</v>
      </c>
      <c r="R3466">
        <v>0</v>
      </c>
      <c r="S3466" t="s">
        <v>271</v>
      </c>
      <c r="AA3466" t="s">
        <v>1998</v>
      </c>
      <c r="AC3466">
        <v>1</v>
      </c>
      <c r="AE3466">
        <v>1</v>
      </c>
      <c r="AF3466" t="s">
        <v>271</v>
      </c>
    </row>
    <row r="3467" spans="1:32" hidden="1" x14ac:dyDescent="0.25">
      <c r="A3467" t="str">
        <f t="array" ref="A3467">IF(COUNT(SEARCH(RubriekenHistorisch,CONCATENATE(P3466,U3466,AB3466,AH3466))),"t","f")</f>
        <v>f</v>
      </c>
      <c r="B3467" t="str">
        <f t="shared" si="164"/>
        <v>f</v>
      </c>
      <c r="C3467" t="str">
        <f t="shared" si="165"/>
        <v>f</v>
      </c>
      <c r="D3467" t="str">
        <f t="shared" si="166"/>
        <v>f</v>
      </c>
      <c r="E3467" t="str">
        <f>IF(COUNT(SEARCH({"04.","05.","09.","12."},CONCATENATE(P3466,U3466,AB3466,AH3466))),"t","f")</f>
        <v>f</v>
      </c>
      <c r="F3467" t="str">
        <f t="array" ref="F3467">IF(COUNT(SEARCH(HistorischeRubrieken,CONCATENATE(P3466,U3466,AB3466,AH3466))),"t","f")</f>
        <v>f</v>
      </c>
      <c r="G3467">
        <v>5</v>
      </c>
      <c r="H3467">
        <v>510124</v>
      </c>
      <c r="I3467" t="s">
        <v>2163</v>
      </c>
      <c r="J3467">
        <v>20120115</v>
      </c>
      <c r="K3467">
        <v>20120116</v>
      </c>
      <c r="M3467">
        <v>0</v>
      </c>
      <c r="N3467">
        <v>0</v>
      </c>
      <c r="O3467" t="s">
        <v>1999</v>
      </c>
      <c r="R3467">
        <v>0</v>
      </c>
      <c r="S3467" t="s">
        <v>271</v>
      </c>
      <c r="AA3467" t="s">
        <v>2000</v>
      </c>
      <c r="AC3467">
        <v>1</v>
      </c>
      <c r="AE3467">
        <v>1</v>
      </c>
      <c r="AF3467" t="s">
        <v>271</v>
      </c>
    </row>
    <row r="3468" spans="1:32" hidden="1" x14ac:dyDescent="0.25">
      <c r="A3468" t="str">
        <f t="array" ref="A3468">IF(COUNT(SEARCH(RubriekenHistorisch,CONCATENATE(P3467,U3467,AB3467,AH3467))),"t","f")</f>
        <v>f</v>
      </c>
      <c r="B3468" t="str">
        <f t="shared" si="164"/>
        <v>f</v>
      </c>
      <c r="C3468" t="str">
        <f t="shared" si="165"/>
        <v>f</v>
      </c>
      <c r="D3468" t="str">
        <f t="shared" si="166"/>
        <v>f</v>
      </c>
      <c r="E3468" t="str">
        <f>IF(COUNT(SEARCH({"04.","05.","09.","12."},CONCATENATE(P3467,U3467,AB3467,AH3467))),"t","f")</f>
        <v>f</v>
      </c>
      <c r="F3468" t="str">
        <f t="array" ref="F3468">IF(COUNT(SEARCH(HistorischeRubrieken,CONCATENATE(P3467,U3467,AB3467,AH3467))),"t","f")</f>
        <v>f</v>
      </c>
      <c r="G3468">
        <v>6</v>
      </c>
      <c r="H3468">
        <v>510124</v>
      </c>
      <c r="I3468" t="s">
        <v>2163</v>
      </c>
      <c r="J3468">
        <v>20120116</v>
      </c>
      <c r="K3468">
        <v>20120820</v>
      </c>
      <c r="M3468">
        <v>0</v>
      </c>
      <c r="N3468">
        <v>0</v>
      </c>
      <c r="O3468" t="s">
        <v>2001</v>
      </c>
      <c r="R3468">
        <v>0</v>
      </c>
      <c r="S3468" t="s">
        <v>271</v>
      </c>
      <c r="AA3468" t="s">
        <v>2000</v>
      </c>
      <c r="AC3468">
        <v>1</v>
      </c>
      <c r="AE3468">
        <v>1</v>
      </c>
      <c r="AF3468" t="s">
        <v>271</v>
      </c>
    </row>
    <row r="3469" spans="1:32" hidden="1" x14ac:dyDescent="0.25">
      <c r="A3469" t="str">
        <f t="array" ref="A3469">IF(COUNT(SEARCH(RubriekenHistorisch,CONCATENATE(P3468,U3468,AB3468,AH3468))),"t","f")</f>
        <v>f</v>
      </c>
      <c r="B3469" t="str">
        <f t="shared" si="164"/>
        <v>f</v>
      </c>
      <c r="C3469" t="str">
        <f t="shared" si="165"/>
        <v>f</v>
      </c>
      <c r="D3469" t="str">
        <f t="shared" si="166"/>
        <v>f</v>
      </c>
      <c r="E3469" t="str">
        <f>IF(COUNT(SEARCH({"04.","05.","09.","12."},CONCATENATE(P3468,U3468,AB3468,AH3468))),"t","f")</f>
        <v>f</v>
      </c>
      <c r="F3469" t="str">
        <f t="array" ref="F3469">IF(COUNT(SEARCH(HistorischeRubrieken,CONCATENATE(P3468,U3468,AB3468,AH3468))),"t","f")</f>
        <v>f</v>
      </c>
      <c r="G3469">
        <v>7</v>
      </c>
      <c r="H3469">
        <v>510124</v>
      </c>
      <c r="I3469" t="s">
        <v>2163</v>
      </c>
      <c r="J3469">
        <v>20120820</v>
      </c>
      <c r="K3469">
        <v>20140401</v>
      </c>
      <c r="M3469">
        <v>0</v>
      </c>
      <c r="N3469">
        <v>0</v>
      </c>
      <c r="O3469" t="s">
        <v>2001</v>
      </c>
      <c r="R3469">
        <v>0</v>
      </c>
      <c r="S3469" t="s">
        <v>271</v>
      </c>
      <c r="AA3469" t="s">
        <v>2000</v>
      </c>
      <c r="AC3469">
        <v>1</v>
      </c>
      <c r="AE3469">
        <v>1</v>
      </c>
      <c r="AF3469" t="s">
        <v>271</v>
      </c>
    </row>
    <row r="3470" spans="1:32" hidden="1" x14ac:dyDescent="0.25">
      <c r="A3470" t="str">
        <f t="array" ref="A3470">IF(COUNT(SEARCH(RubriekenHistorisch,CONCATENATE(P3469,U3469,AB3469,AH3469))),"t","f")</f>
        <v>f</v>
      </c>
      <c r="B3470" t="str">
        <f t="shared" si="164"/>
        <v>f</v>
      </c>
      <c r="C3470" t="str">
        <f t="shared" si="165"/>
        <v>f</v>
      </c>
      <c r="D3470" t="str">
        <f t="shared" si="166"/>
        <v>f</v>
      </c>
      <c r="E3470" t="str">
        <f>IF(COUNT(SEARCH({"04.","05.","09.","12."},CONCATENATE(P3469,U3469,AB3469,AH3469))),"t","f")</f>
        <v>f</v>
      </c>
      <c r="F3470" t="str">
        <f t="array" ref="F3470">IF(COUNT(SEARCH(HistorischeRubrieken,CONCATENATE(P3469,U3469,AB3469,AH3469))),"t","f")</f>
        <v>f</v>
      </c>
      <c r="G3470">
        <v>8</v>
      </c>
      <c r="H3470">
        <v>510124</v>
      </c>
      <c r="I3470" t="s">
        <v>2163</v>
      </c>
      <c r="J3470">
        <v>20140401</v>
      </c>
      <c r="K3470">
        <v>20150801</v>
      </c>
      <c r="M3470">
        <v>0</v>
      </c>
      <c r="N3470">
        <v>0</v>
      </c>
      <c r="O3470" t="s">
        <v>2003</v>
      </c>
      <c r="R3470">
        <v>0</v>
      </c>
      <c r="S3470" t="s">
        <v>271</v>
      </c>
      <c r="AA3470" t="s">
        <v>1611</v>
      </c>
      <c r="AC3470">
        <v>1</v>
      </c>
      <c r="AE3470">
        <v>1</v>
      </c>
      <c r="AF3470" t="s">
        <v>271</v>
      </c>
    </row>
    <row r="3471" spans="1:32" x14ac:dyDescent="0.25">
      <c r="A3471" t="str">
        <f t="array" ref="A3471">IF(COUNT(SEARCH(RubriekenHistorisch,CONCATENATE(P3470,U3470,AB3470,AH3470))),"t","f")</f>
        <v>f</v>
      </c>
      <c r="B3471" t="str">
        <f t="shared" si="164"/>
        <v>f</v>
      </c>
      <c r="C3471" t="str">
        <f t="shared" si="165"/>
        <v>f</v>
      </c>
      <c r="D3471" t="str">
        <f t="shared" si="166"/>
        <v>f</v>
      </c>
      <c r="E3471" t="str">
        <f>IF(COUNT(SEARCH({"04.","05.","09.","12."},CONCATENATE(P3470,U3470,AB3470,AH3470))),"t","f")</f>
        <v>f</v>
      </c>
      <c r="F3471" t="str">
        <f t="array" ref="F3471">IF(COUNT(SEARCH(HistorischeRubrieken,CONCATENATE(P3470,U3470,AB3470,AH3470))),"t","f")</f>
        <v>f</v>
      </c>
      <c r="G3471">
        <v>9</v>
      </c>
      <c r="H3471">
        <v>510124</v>
      </c>
      <c r="I3471" t="s">
        <v>2163</v>
      </c>
      <c r="J3471">
        <v>20150801</v>
      </c>
      <c r="M3471">
        <v>0</v>
      </c>
      <c r="N3471">
        <v>0</v>
      </c>
      <c r="O3471" t="s">
        <v>2003</v>
      </c>
      <c r="R3471">
        <v>0</v>
      </c>
      <c r="S3471" t="s">
        <v>271</v>
      </c>
      <c r="AA3471" t="s">
        <v>1613</v>
      </c>
      <c r="AC3471">
        <v>1</v>
      </c>
      <c r="AE3471">
        <v>1</v>
      </c>
      <c r="AF3471" t="s">
        <v>271</v>
      </c>
    </row>
    <row r="3472" spans="1:32" hidden="1" x14ac:dyDescent="0.25">
      <c r="A3472" t="str">
        <f t="array" ref="A3472">IF(COUNT(SEARCH(RubriekenHistorisch,CONCATENATE(P3471,U3471,AB3471,AH3471))),"t","f")</f>
        <v>f</v>
      </c>
      <c r="B3472" t="str">
        <f t="shared" si="164"/>
        <v>f</v>
      </c>
      <c r="C3472" t="str">
        <f t="shared" si="165"/>
        <v>f</v>
      </c>
      <c r="D3472" t="str">
        <f t="shared" si="166"/>
        <v>f</v>
      </c>
      <c r="E3472" t="str">
        <f>IF(COUNT(SEARCH({"04.","05.","09.","12."},CONCATENATE(P3471,U3471,AB3471,AH3471))),"t","f")</f>
        <v>f</v>
      </c>
      <c r="F3472" t="str">
        <f t="array" ref="F3472">IF(COUNT(SEARCH(HistorischeRubrieken,CONCATENATE(P3471,U3471,AB3471,AH3471))),"t","f")</f>
        <v>f</v>
      </c>
      <c r="G3472">
        <v>1</v>
      </c>
      <c r="H3472">
        <v>510125</v>
      </c>
      <c r="I3472" t="s">
        <v>2164</v>
      </c>
      <c r="J3472">
        <v>19980801</v>
      </c>
      <c r="K3472">
        <v>20010401</v>
      </c>
      <c r="M3472">
        <v>0</v>
      </c>
      <c r="N3472">
        <v>0</v>
      </c>
      <c r="O3472" t="s">
        <v>1992</v>
      </c>
      <c r="R3472">
        <v>0</v>
      </c>
      <c r="S3472" t="s">
        <v>271</v>
      </c>
      <c r="AA3472" t="s">
        <v>1993</v>
      </c>
      <c r="AC3472">
        <v>1</v>
      </c>
      <c r="AE3472">
        <v>1</v>
      </c>
      <c r="AF3472" t="s">
        <v>271</v>
      </c>
    </row>
    <row r="3473" spans="1:32" hidden="1" x14ac:dyDescent="0.25">
      <c r="A3473" t="str">
        <f t="array" ref="A3473">IF(COUNT(SEARCH(RubriekenHistorisch,CONCATENATE(P3472,U3472,AB3472,AH3472))),"t","f")</f>
        <v>f</v>
      </c>
      <c r="B3473" t="str">
        <f t="shared" si="164"/>
        <v>f</v>
      </c>
      <c r="C3473" t="str">
        <f t="shared" si="165"/>
        <v>f</v>
      </c>
      <c r="D3473" t="str">
        <f t="shared" si="166"/>
        <v>f</v>
      </c>
      <c r="E3473" t="str">
        <f>IF(COUNT(SEARCH({"04.","05.","09.","12."},CONCATENATE(P3472,U3472,AB3472,AH3472))),"t","f")</f>
        <v>f</v>
      </c>
      <c r="F3473" t="str">
        <f t="array" ref="F3473">IF(COUNT(SEARCH(HistorischeRubrieken,CONCATENATE(P3472,U3472,AB3472,AH3472))),"t","f")</f>
        <v>f</v>
      </c>
      <c r="G3473">
        <v>2</v>
      </c>
      <c r="H3473">
        <v>510125</v>
      </c>
      <c r="I3473" t="s">
        <v>2164</v>
      </c>
      <c r="J3473">
        <v>20010401</v>
      </c>
      <c r="K3473">
        <v>20041201</v>
      </c>
      <c r="M3473">
        <v>0</v>
      </c>
      <c r="N3473">
        <v>0</v>
      </c>
      <c r="O3473" t="s">
        <v>1994</v>
      </c>
      <c r="R3473">
        <v>0</v>
      </c>
      <c r="S3473" t="s">
        <v>271</v>
      </c>
      <c r="AA3473" t="s">
        <v>1995</v>
      </c>
      <c r="AC3473">
        <v>1</v>
      </c>
      <c r="AE3473">
        <v>1</v>
      </c>
      <c r="AF3473" t="s">
        <v>271</v>
      </c>
    </row>
    <row r="3474" spans="1:32" hidden="1" x14ac:dyDescent="0.25">
      <c r="A3474" t="str">
        <f t="array" ref="A3474">IF(COUNT(SEARCH(RubriekenHistorisch,CONCATENATE(P3473,U3473,AB3473,AH3473))),"t","f")</f>
        <v>f</v>
      </c>
      <c r="B3474" t="str">
        <f t="shared" si="164"/>
        <v>f</v>
      </c>
      <c r="C3474" t="str">
        <f t="shared" si="165"/>
        <v>f</v>
      </c>
      <c r="D3474" t="str">
        <f t="shared" si="166"/>
        <v>f</v>
      </c>
      <c r="E3474" t="str">
        <f>IF(COUNT(SEARCH({"04.","05.","09.","12."},CONCATENATE(P3473,U3473,AB3473,AH3473))),"t","f")</f>
        <v>f</v>
      </c>
      <c r="F3474" t="str">
        <f t="array" ref="F3474">IF(COUNT(SEARCH(HistorischeRubrieken,CONCATENATE(P3473,U3473,AB3473,AH3473))),"t","f")</f>
        <v>f</v>
      </c>
      <c r="G3474">
        <v>3</v>
      </c>
      <c r="H3474">
        <v>510125</v>
      </c>
      <c r="I3474" t="s">
        <v>2164</v>
      </c>
      <c r="J3474">
        <v>20041201</v>
      </c>
      <c r="K3474">
        <v>20050301</v>
      </c>
      <c r="M3474">
        <v>0</v>
      </c>
      <c r="N3474">
        <v>0</v>
      </c>
      <c r="O3474" t="s">
        <v>1994</v>
      </c>
      <c r="R3474">
        <v>0</v>
      </c>
      <c r="S3474" t="s">
        <v>271</v>
      </c>
      <c r="V3474">
        <v>2</v>
      </c>
      <c r="W3474">
        <v>0</v>
      </c>
      <c r="X3474">
        <v>20041222</v>
      </c>
      <c r="Y3474">
        <v>0</v>
      </c>
      <c r="Z3474" t="s">
        <v>271</v>
      </c>
      <c r="AA3474" t="s">
        <v>1995</v>
      </c>
      <c r="AC3474">
        <v>0</v>
      </c>
      <c r="AE3474">
        <v>1</v>
      </c>
      <c r="AF3474" t="s">
        <v>271</v>
      </c>
    </row>
    <row r="3475" spans="1:32" hidden="1" x14ac:dyDescent="0.25">
      <c r="A3475" t="str">
        <f t="array" ref="A3475">IF(COUNT(SEARCH(RubriekenHistorisch,CONCATENATE(P3474,U3474,AB3474,AH3474))),"t","f")</f>
        <v>f</v>
      </c>
      <c r="B3475" t="str">
        <f t="shared" si="164"/>
        <v>f</v>
      </c>
      <c r="C3475" t="str">
        <f t="shared" si="165"/>
        <v>f</v>
      </c>
      <c r="D3475" t="str">
        <f t="shared" si="166"/>
        <v>f</v>
      </c>
      <c r="E3475" t="str">
        <f>IF(COUNT(SEARCH({"04.","05.","09.","12."},CONCATENATE(P3474,U3474,AB3474,AH3474))),"t","f")</f>
        <v>f</v>
      </c>
      <c r="F3475" t="str">
        <f t="array" ref="F3475">IF(COUNT(SEARCH(HistorischeRubrieken,CONCATENATE(P3474,U3474,AB3474,AH3474))),"t","f")</f>
        <v>f</v>
      </c>
      <c r="G3475">
        <v>1</v>
      </c>
      <c r="H3475">
        <v>510126</v>
      </c>
      <c r="I3475" t="s">
        <v>2165</v>
      </c>
      <c r="J3475">
        <v>20060601</v>
      </c>
      <c r="K3475">
        <v>20071201</v>
      </c>
      <c r="M3475">
        <v>0</v>
      </c>
      <c r="N3475">
        <v>0</v>
      </c>
      <c r="O3475" t="s">
        <v>1994</v>
      </c>
      <c r="R3475">
        <v>0</v>
      </c>
      <c r="S3475" t="s">
        <v>271</v>
      </c>
      <c r="AA3475" t="s">
        <v>1995</v>
      </c>
      <c r="AC3475">
        <v>1</v>
      </c>
      <c r="AE3475">
        <v>1</v>
      </c>
      <c r="AF3475" t="s">
        <v>271</v>
      </c>
    </row>
    <row r="3476" spans="1:32" hidden="1" x14ac:dyDescent="0.25">
      <c r="A3476" t="str">
        <f t="array" ref="A3476">IF(COUNT(SEARCH(RubriekenHistorisch,CONCATENATE(P3475,U3475,AB3475,AH3475))),"t","f")</f>
        <v>f</v>
      </c>
      <c r="B3476" t="str">
        <f t="shared" si="164"/>
        <v>f</v>
      </c>
      <c r="C3476" t="str">
        <f t="shared" si="165"/>
        <v>f</v>
      </c>
      <c r="D3476" t="str">
        <f t="shared" si="166"/>
        <v>f</v>
      </c>
      <c r="E3476" t="str">
        <f>IF(COUNT(SEARCH({"04.","05.","09.","12."},CONCATENATE(P3475,U3475,AB3475,AH3475))),"t","f")</f>
        <v>f</v>
      </c>
      <c r="F3476" t="str">
        <f t="array" ref="F3476">IF(COUNT(SEARCH(HistorischeRubrieken,CONCATENATE(P3475,U3475,AB3475,AH3475))),"t","f")</f>
        <v>f</v>
      </c>
      <c r="G3476">
        <v>2</v>
      </c>
      <c r="H3476">
        <v>510126</v>
      </c>
      <c r="I3476" t="s">
        <v>2165</v>
      </c>
      <c r="J3476">
        <v>20071201</v>
      </c>
      <c r="K3476">
        <v>20100201</v>
      </c>
      <c r="M3476">
        <v>0</v>
      </c>
      <c r="N3476">
        <v>0</v>
      </c>
      <c r="O3476" t="s">
        <v>1996</v>
      </c>
      <c r="R3476">
        <v>0</v>
      </c>
      <c r="S3476" t="s">
        <v>271</v>
      </c>
      <c r="AA3476" t="s">
        <v>1997</v>
      </c>
      <c r="AC3476">
        <v>1</v>
      </c>
      <c r="AE3476">
        <v>1</v>
      </c>
      <c r="AF3476" t="s">
        <v>271</v>
      </c>
    </row>
    <row r="3477" spans="1:32" hidden="1" x14ac:dyDescent="0.25">
      <c r="A3477" t="str">
        <f t="array" ref="A3477">IF(COUNT(SEARCH(RubriekenHistorisch,CONCATENATE(P3476,U3476,AB3476,AH3476))),"t","f")</f>
        <v>f</v>
      </c>
      <c r="B3477" t="str">
        <f t="shared" si="164"/>
        <v>f</v>
      </c>
      <c r="C3477" t="str">
        <f t="shared" si="165"/>
        <v>f</v>
      </c>
      <c r="D3477" t="str">
        <f t="shared" si="166"/>
        <v>f</v>
      </c>
      <c r="E3477" t="str">
        <f>IF(COUNT(SEARCH({"04.","05.","09.","12."},CONCATENATE(P3476,U3476,AB3476,AH3476))),"t","f")</f>
        <v>f</v>
      </c>
      <c r="F3477" t="str">
        <f t="array" ref="F3477">IF(COUNT(SEARCH(HistorischeRubrieken,CONCATENATE(P3476,U3476,AB3476,AH3476))),"t","f")</f>
        <v>f</v>
      </c>
      <c r="G3477">
        <v>3</v>
      </c>
      <c r="H3477">
        <v>510126</v>
      </c>
      <c r="I3477" t="s">
        <v>2165</v>
      </c>
      <c r="J3477">
        <v>20100201</v>
      </c>
      <c r="K3477">
        <v>20120115</v>
      </c>
      <c r="M3477">
        <v>0</v>
      </c>
      <c r="N3477">
        <v>0</v>
      </c>
      <c r="O3477" t="s">
        <v>1996</v>
      </c>
      <c r="R3477">
        <v>0</v>
      </c>
      <c r="S3477" t="s">
        <v>271</v>
      </c>
      <c r="AA3477" t="s">
        <v>1998</v>
      </c>
      <c r="AC3477">
        <v>1</v>
      </c>
      <c r="AE3477">
        <v>1</v>
      </c>
      <c r="AF3477" t="s">
        <v>271</v>
      </c>
    </row>
    <row r="3478" spans="1:32" hidden="1" x14ac:dyDescent="0.25">
      <c r="A3478" t="str">
        <f t="array" ref="A3478">IF(COUNT(SEARCH(RubriekenHistorisch,CONCATENATE(P3477,U3477,AB3477,AH3477))),"t","f")</f>
        <v>f</v>
      </c>
      <c r="B3478" t="str">
        <f t="shared" si="164"/>
        <v>f</v>
      </c>
      <c r="C3478" t="str">
        <f t="shared" si="165"/>
        <v>f</v>
      </c>
      <c r="D3478" t="str">
        <f t="shared" si="166"/>
        <v>f</v>
      </c>
      <c r="E3478" t="str">
        <f>IF(COUNT(SEARCH({"04.","05.","09.","12."},CONCATENATE(P3477,U3477,AB3477,AH3477))),"t","f")</f>
        <v>f</v>
      </c>
      <c r="F3478" t="str">
        <f t="array" ref="F3478">IF(COUNT(SEARCH(HistorischeRubrieken,CONCATENATE(P3477,U3477,AB3477,AH3477))),"t","f")</f>
        <v>f</v>
      </c>
      <c r="G3478">
        <v>4</v>
      </c>
      <c r="H3478">
        <v>510126</v>
      </c>
      <c r="I3478" t="s">
        <v>2165</v>
      </c>
      <c r="J3478">
        <v>20120115</v>
      </c>
      <c r="K3478">
        <v>20120116</v>
      </c>
      <c r="M3478">
        <v>0</v>
      </c>
      <c r="N3478">
        <v>0</v>
      </c>
      <c r="O3478" t="s">
        <v>1999</v>
      </c>
      <c r="R3478">
        <v>0</v>
      </c>
      <c r="S3478" t="s">
        <v>271</v>
      </c>
      <c r="AA3478" t="s">
        <v>2000</v>
      </c>
      <c r="AC3478">
        <v>1</v>
      </c>
      <c r="AE3478">
        <v>1</v>
      </c>
      <c r="AF3478" t="s">
        <v>271</v>
      </c>
    </row>
    <row r="3479" spans="1:32" hidden="1" x14ac:dyDescent="0.25">
      <c r="A3479" t="str">
        <f t="array" ref="A3479">IF(COUNT(SEARCH(RubriekenHistorisch,CONCATENATE(P3478,U3478,AB3478,AH3478))),"t","f")</f>
        <v>f</v>
      </c>
      <c r="B3479" t="str">
        <f t="shared" si="164"/>
        <v>f</v>
      </c>
      <c r="C3479" t="str">
        <f t="shared" si="165"/>
        <v>f</v>
      </c>
      <c r="D3479" t="str">
        <f t="shared" si="166"/>
        <v>f</v>
      </c>
      <c r="E3479" t="str">
        <f>IF(COUNT(SEARCH({"04.","05.","09.","12."},CONCATENATE(P3478,U3478,AB3478,AH3478))),"t","f")</f>
        <v>f</v>
      </c>
      <c r="F3479" t="str">
        <f t="array" ref="F3479">IF(COUNT(SEARCH(HistorischeRubrieken,CONCATENATE(P3478,U3478,AB3478,AH3478))),"t","f")</f>
        <v>f</v>
      </c>
      <c r="G3479">
        <v>5</v>
      </c>
      <c r="H3479">
        <v>510126</v>
      </c>
      <c r="I3479" t="s">
        <v>2165</v>
      </c>
      <c r="J3479">
        <v>20120116</v>
      </c>
      <c r="K3479">
        <v>20120820</v>
      </c>
      <c r="M3479">
        <v>0</v>
      </c>
      <c r="N3479">
        <v>0</v>
      </c>
      <c r="O3479" t="s">
        <v>2001</v>
      </c>
      <c r="R3479">
        <v>0</v>
      </c>
      <c r="S3479" t="s">
        <v>271</v>
      </c>
      <c r="AA3479" t="s">
        <v>2000</v>
      </c>
      <c r="AC3479">
        <v>1</v>
      </c>
      <c r="AE3479">
        <v>1</v>
      </c>
      <c r="AF3479" t="s">
        <v>271</v>
      </c>
    </row>
    <row r="3480" spans="1:32" hidden="1" x14ac:dyDescent="0.25">
      <c r="A3480" t="str">
        <f t="array" ref="A3480">IF(COUNT(SEARCH(RubriekenHistorisch,CONCATENATE(P3479,U3479,AB3479,AH3479))),"t","f")</f>
        <v>f</v>
      </c>
      <c r="B3480" t="str">
        <f t="shared" si="164"/>
        <v>f</v>
      </c>
      <c r="C3480" t="str">
        <f t="shared" si="165"/>
        <v>f</v>
      </c>
      <c r="D3480" t="str">
        <f t="shared" si="166"/>
        <v>f</v>
      </c>
      <c r="E3480" t="str">
        <f>IF(COUNT(SEARCH({"04.","05.","09.","12."},CONCATENATE(P3479,U3479,AB3479,AH3479))),"t","f")</f>
        <v>f</v>
      </c>
      <c r="F3480" t="str">
        <f t="array" ref="F3480">IF(COUNT(SEARCH(HistorischeRubrieken,CONCATENATE(P3479,U3479,AB3479,AH3479))),"t","f")</f>
        <v>f</v>
      </c>
      <c r="G3480">
        <v>6</v>
      </c>
      <c r="H3480">
        <v>510126</v>
      </c>
      <c r="I3480" t="s">
        <v>2165</v>
      </c>
      <c r="J3480">
        <v>20120820</v>
      </c>
      <c r="K3480">
        <v>20140401</v>
      </c>
      <c r="M3480">
        <v>0</v>
      </c>
      <c r="N3480">
        <v>0</v>
      </c>
      <c r="O3480" t="s">
        <v>2001</v>
      </c>
      <c r="R3480">
        <v>0</v>
      </c>
      <c r="S3480" t="s">
        <v>271</v>
      </c>
      <c r="AA3480" t="s">
        <v>2000</v>
      </c>
      <c r="AC3480">
        <v>1</v>
      </c>
      <c r="AE3480">
        <v>1</v>
      </c>
      <c r="AF3480" t="s">
        <v>271</v>
      </c>
    </row>
    <row r="3481" spans="1:32" hidden="1" x14ac:dyDescent="0.25">
      <c r="A3481" t="str">
        <f t="array" ref="A3481">IF(COUNT(SEARCH(RubriekenHistorisch,CONCATENATE(P3480,U3480,AB3480,AH3480))),"t","f")</f>
        <v>f</v>
      </c>
      <c r="B3481" t="str">
        <f t="shared" si="164"/>
        <v>f</v>
      </c>
      <c r="C3481" t="str">
        <f t="shared" si="165"/>
        <v>f</v>
      </c>
      <c r="D3481" t="str">
        <f t="shared" si="166"/>
        <v>f</v>
      </c>
      <c r="E3481" t="str">
        <f>IF(COUNT(SEARCH({"04.","05.","09.","12."},CONCATENATE(P3480,U3480,AB3480,AH3480))),"t","f")</f>
        <v>f</v>
      </c>
      <c r="F3481" t="str">
        <f t="array" ref="F3481">IF(COUNT(SEARCH(HistorischeRubrieken,CONCATENATE(P3480,U3480,AB3480,AH3480))),"t","f")</f>
        <v>f</v>
      </c>
      <c r="G3481">
        <v>7</v>
      </c>
      <c r="H3481">
        <v>510126</v>
      </c>
      <c r="I3481" t="s">
        <v>2165</v>
      </c>
      <c r="J3481">
        <v>20140401</v>
      </c>
      <c r="K3481">
        <v>20150801</v>
      </c>
      <c r="M3481">
        <v>0</v>
      </c>
      <c r="N3481">
        <v>0</v>
      </c>
      <c r="O3481" t="s">
        <v>2003</v>
      </c>
      <c r="R3481">
        <v>0</v>
      </c>
      <c r="S3481" t="s">
        <v>271</v>
      </c>
      <c r="AA3481" t="s">
        <v>1611</v>
      </c>
      <c r="AC3481">
        <v>1</v>
      </c>
      <c r="AE3481">
        <v>1</v>
      </c>
      <c r="AF3481" t="s">
        <v>271</v>
      </c>
    </row>
    <row r="3482" spans="1:32" x14ac:dyDescent="0.25">
      <c r="A3482" t="str">
        <f t="array" ref="A3482">IF(COUNT(SEARCH(RubriekenHistorisch,CONCATENATE(P3481,U3481,AB3481,AH3481))),"t","f")</f>
        <v>f</v>
      </c>
      <c r="B3482" t="str">
        <f t="shared" si="164"/>
        <v>f</v>
      </c>
      <c r="C3482" t="str">
        <f t="shared" si="165"/>
        <v>f</v>
      </c>
      <c r="D3482" t="str">
        <f t="shared" si="166"/>
        <v>f</v>
      </c>
      <c r="E3482" t="str">
        <f>IF(COUNT(SEARCH({"04.","05.","09.","12."},CONCATENATE(P3481,U3481,AB3481,AH3481))),"t","f")</f>
        <v>f</v>
      </c>
      <c r="F3482" t="str">
        <f t="array" ref="F3482">IF(COUNT(SEARCH(HistorischeRubrieken,CONCATENATE(P3481,U3481,AB3481,AH3481))),"t","f")</f>
        <v>f</v>
      </c>
      <c r="G3482">
        <v>8</v>
      </c>
      <c r="H3482">
        <v>510126</v>
      </c>
      <c r="I3482" t="s">
        <v>2165</v>
      </c>
      <c r="J3482">
        <v>20150801</v>
      </c>
      <c r="M3482">
        <v>0</v>
      </c>
      <c r="N3482">
        <v>0</v>
      </c>
      <c r="O3482" t="s">
        <v>2003</v>
      </c>
      <c r="R3482">
        <v>0</v>
      </c>
      <c r="S3482" t="s">
        <v>271</v>
      </c>
      <c r="AA3482" t="s">
        <v>1613</v>
      </c>
      <c r="AC3482">
        <v>1</v>
      </c>
      <c r="AE3482">
        <v>1</v>
      </c>
      <c r="AF3482" t="s">
        <v>271</v>
      </c>
    </row>
    <row r="3483" spans="1:32" hidden="1" x14ac:dyDescent="0.25">
      <c r="A3483" t="str">
        <f t="array" ref="A3483">IF(COUNT(SEARCH(RubriekenHistorisch,CONCATENATE(P3482,U3482,AB3482,AH3482))),"t","f")</f>
        <v>f</v>
      </c>
      <c r="B3483" t="str">
        <f t="shared" si="164"/>
        <v>f</v>
      </c>
      <c r="C3483" t="str">
        <f t="shared" si="165"/>
        <v>f</v>
      </c>
      <c r="D3483" t="str">
        <f t="shared" si="166"/>
        <v>f</v>
      </c>
      <c r="E3483" t="str">
        <f>IF(COUNT(SEARCH({"04.","05.","09.","12."},CONCATENATE(P3482,U3482,AB3482,AH3482))),"t","f")</f>
        <v>f</v>
      </c>
      <c r="F3483" t="str">
        <f t="array" ref="F3483">IF(COUNT(SEARCH(HistorischeRubrieken,CONCATENATE(P3482,U3482,AB3482,AH3482))),"t","f")</f>
        <v>f</v>
      </c>
      <c r="G3483">
        <v>1</v>
      </c>
      <c r="H3483">
        <v>510127</v>
      </c>
      <c r="I3483" t="s">
        <v>2166</v>
      </c>
      <c r="J3483">
        <v>19980801</v>
      </c>
      <c r="K3483">
        <v>20010101</v>
      </c>
      <c r="M3483">
        <v>0</v>
      </c>
      <c r="N3483">
        <v>0</v>
      </c>
      <c r="O3483" t="s">
        <v>1992</v>
      </c>
      <c r="R3483">
        <v>0</v>
      </c>
      <c r="S3483" t="s">
        <v>271</v>
      </c>
      <c r="AA3483" t="s">
        <v>1993</v>
      </c>
      <c r="AC3483">
        <v>1</v>
      </c>
      <c r="AE3483">
        <v>1</v>
      </c>
      <c r="AF3483" t="s">
        <v>271</v>
      </c>
    </row>
    <row r="3484" spans="1:32" hidden="1" x14ac:dyDescent="0.25">
      <c r="A3484" t="str">
        <f t="array" ref="A3484">IF(COUNT(SEARCH(RubriekenHistorisch,CONCATENATE(P3483,U3483,AB3483,AH3483))),"t","f")</f>
        <v>f</v>
      </c>
      <c r="B3484" t="str">
        <f t="shared" si="164"/>
        <v>f</v>
      </c>
      <c r="C3484" t="str">
        <f t="shared" si="165"/>
        <v>f</v>
      </c>
      <c r="D3484" t="str">
        <f t="shared" si="166"/>
        <v>f</v>
      </c>
      <c r="E3484" t="str">
        <f>IF(COUNT(SEARCH({"04.","05.","09.","12."},CONCATENATE(P3483,U3483,AB3483,AH3483))),"t","f")</f>
        <v>f</v>
      </c>
      <c r="F3484" t="str">
        <f t="array" ref="F3484">IF(COUNT(SEARCH(HistorischeRubrieken,CONCATENATE(P3483,U3483,AB3483,AH3483))),"t","f")</f>
        <v>f</v>
      </c>
      <c r="G3484">
        <v>1</v>
      </c>
      <c r="H3484">
        <v>510128</v>
      </c>
      <c r="I3484" t="s">
        <v>2167</v>
      </c>
      <c r="J3484">
        <v>20020301</v>
      </c>
      <c r="K3484">
        <v>20071201</v>
      </c>
      <c r="M3484">
        <v>0</v>
      </c>
      <c r="N3484">
        <v>0</v>
      </c>
      <c r="O3484" t="s">
        <v>1994</v>
      </c>
      <c r="R3484">
        <v>0</v>
      </c>
      <c r="S3484" t="s">
        <v>271</v>
      </c>
      <c r="AA3484" t="s">
        <v>1995</v>
      </c>
      <c r="AC3484">
        <v>1</v>
      </c>
      <c r="AE3484">
        <v>1</v>
      </c>
      <c r="AF3484" t="s">
        <v>271</v>
      </c>
    </row>
    <row r="3485" spans="1:32" hidden="1" x14ac:dyDescent="0.25">
      <c r="A3485" t="str">
        <f t="array" ref="A3485">IF(COUNT(SEARCH(RubriekenHistorisch,CONCATENATE(P3484,U3484,AB3484,AH3484))),"t","f")</f>
        <v>f</v>
      </c>
      <c r="B3485" t="str">
        <f t="shared" si="164"/>
        <v>f</v>
      </c>
      <c r="C3485" t="str">
        <f t="shared" si="165"/>
        <v>f</v>
      </c>
      <c r="D3485" t="str">
        <f t="shared" si="166"/>
        <v>f</v>
      </c>
      <c r="E3485" t="str">
        <f>IF(COUNT(SEARCH({"04.","05.","09.","12."},CONCATENATE(P3484,U3484,AB3484,AH3484))),"t","f")</f>
        <v>f</v>
      </c>
      <c r="F3485" t="str">
        <f t="array" ref="F3485">IF(COUNT(SEARCH(HistorischeRubrieken,CONCATENATE(P3484,U3484,AB3484,AH3484))),"t","f")</f>
        <v>f</v>
      </c>
      <c r="G3485">
        <v>2</v>
      </c>
      <c r="H3485">
        <v>510128</v>
      </c>
      <c r="I3485" t="s">
        <v>2167</v>
      </c>
      <c r="J3485">
        <v>20071201</v>
      </c>
      <c r="K3485">
        <v>20100201</v>
      </c>
      <c r="M3485">
        <v>0</v>
      </c>
      <c r="N3485">
        <v>0</v>
      </c>
      <c r="O3485" t="s">
        <v>1996</v>
      </c>
      <c r="R3485">
        <v>0</v>
      </c>
      <c r="S3485" t="s">
        <v>271</v>
      </c>
      <c r="AA3485" t="s">
        <v>1997</v>
      </c>
      <c r="AC3485">
        <v>1</v>
      </c>
      <c r="AE3485">
        <v>1</v>
      </c>
      <c r="AF3485" t="s">
        <v>271</v>
      </c>
    </row>
    <row r="3486" spans="1:32" hidden="1" x14ac:dyDescent="0.25">
      <c r="A3486" t="str">
        <f t="array" ref="A3486">IF(COUNT(SEARCH(RubriekenHistorisch,CONCATENATE(P3485,U3485,AB3485,AH3485))),"t","f")</f>
        <v>f</v>
      </c>
      <c r="B3486" t="str">
        <f t="shared" si="164"/>
        <v>f</v>
      </c>
      <c r="C3486" t="str">
        <f t="shared" si="165"/>
        <v>f</v>
      </c>
      <c r="D3486" t="str">
        <f t="shared" si="166"/>
        <v>f</v>
      </c>
      <c r="E3486" t="str">
        <f>IF(COUNT(SEARCH({"04.","05.","09.","12."},CONCATENATE(P3485,U3485,AB3485,AH3485))),"t","f")</f>
        <v>f</v>
      </c>
      <c r="F3486" t="str">
        <f t="array" ref="F3486">IF(COUNT(SEARCH(HistorischeRubrieken,CONCATENATE(P3485,U3485,AB3485,AH3485))),"t","f")</f>
        <v>f</v>
      </c>
      <c r="G3486">
        <v>3</v>
      </c>
      <c r="H3486">
        <v>510128</v>
      </c>
      <c r="I3486" t="s">
        <v>2167</v>
      </c>
      <c r="J3486">
        <v>20100201</v>
      </c>
      <c r="K3486">
        <v>20120115</v>
      </c>
      <c r="M3486">
        <v>0</v>
      </c>
      <c r="N3486">
        <v>0</v>
      </c>
      <c r="O3486" t="s">
        <v>1996</v>
      </c>
      <c r="R3486">
        <v>0</v>
      </c>
      <c r="S3486" t="s">
        <v>271</v>
      </c>
      <c r="AA3486" t="s">
        <v>1998</v>
      </c>
      <c r="AC3486">
        <v>1</v>
      </c>
      <c r="AE3486">
        <v>1</v>
      </c>
      <c r="AF3486" t="s">
        <v>271</v>
      </c>
    </row>
    <row r="3487" spans="1:32" hidden="1" x14ac:dyDescent="0.25">
      <c r="A3487" t="str">
        <f t="array" ref="A3487">IF(COUNT(SEARCH(RubriekenHistorisch,CONCATENATE(P3486,U3486,AB3486,AH3486))),"t","f")</f>
        <v>f</v>
      </c>
      <c r="B3487" t="str">
        <f t="shared" si="164"/>
        <v>f</v>
      </c>
      <c r="C3487" t="str">
        <f t="shared" si="165"/>
        <v>f</v>
      </c>
      <c r="D3487" t="str">
        <f t="shared" si="166"/>
        <v>f</v>
      </c>
      <c r="E3487" t="str">
        <f>IF(COUNT(SEARCH({"04.","05.","09.","12."},CONCATENATE(P3486,U3486,AB3486,AH3486))),"t","f")</f>
        <v>f</v>
      </c>
      <c r="F3487" t="str">
        <f t="array" ref="F3487">IF(COUNT(SEARCH(HistorischeRubrieken,CONCATENATE(P3486,U3486,AB3486,AH3486))),"t","f")</f>
        <v>f</v>
      </c>
      <c r="G3487">
        <v>4</v>
      </c>
      <c r="H3487">
        <v>510128</v>
      </c>
      <c r="I3487" t="s">
        <v>2167</v>
      </c>
      <c r="J3487">
        <v>20120115</v>
      </c>
      <c r="K3487">
        <v>20120116</v>
      </c>
      <c r="M3487">
        <v>0</v>
      </c>
      <c r="N3487">
        <v>0</v>
      </c>
      <c r="O3487" t="s">
        <v>1999</v>
      </c>
      <c r="R3487">
        <v>0</v>
      </c>
      <c r="S3487" t="s">
        <v>271</v>
      </c>
      <c r="AA3487" t="s">
        <v>2000</v>
      </c>
      <c r="AC3487">
        <v>1</v>
      </c>
      <c r="AE3487">
        <v>1</v>
      </c>
      <c r="AF3487" t="s">
        <v>271</v>
      </c>
    </row>
    <row r="3488" spans="1:32" hidden="1" x14ac:dyDescent="0.25">
      <c r="A3488" t="str">
        <f t="array" ref="A3488">IF(COUNT(SEARCH(RubriekenHistorisch,CONCATENATE(P3487,U3487,AB3487,AH3487))),"t","f")</f>
        <v>f</v>
      </c>
      <c r="B3488" t="str">
        <f t="shared" si="164"/>
        <v>f</v>
      </c>
      <c r="C3488" t="str">
        <f t="shared" si="165"/>
        <v>f</v>
      </c>
      <c r="D3488" t="str">
        <f t="shared" si="166"/>
        <v>f</v>
      </c>
      <c r="E3488" t="str">
        <f>IF(COUNT(SEARCH({"04.","05.","09.","12."},CONCATENATE(P3487,U3487,AB3487,AH3487))),"t","f")</f>
        <v>f</v>
      </c>
      <c r="F3488" t="str">
        <f t="array" ref="F3488">IF(COUNT(SEARCH(HistorischeRubrieken,CONCATENATE(P3487,U3487,AB3487,AH3487))),"t","f")</f>
        <v>f</v>
      </c>
      <c r="G3488">
        <v>5</v>
      </c>
      <c r="H3488">
        <v>510128</v>
      </c>
      <c r="I3488" t="s">
        <v>2167</v>
      </c>
      <c r="J3488">
        <v>20120116</v>
      </c>
      <c r="K3488">
        <v>20120820</v>
      </c>
      <c r="M3488">
        <v>0</v>
      </c>
      <c r="N3488">
        <v>0</v>
      </c>
      <c r="O3488" t="s">
        <v>2001</v>
      </c>
      <c r="R3488">
        <v>0</v>
      </c>
      <c r="S3488" t="s">
        <v>271</v>
      </c>
      <c r="AA3488" t="s">
        <v>2000</v>
      </c>
      <c r="AC3488">
        <v>1</v>
      </c>
      <c r="AE3488">
        <v>1</v>
      </c>
      <c r="AF3488" t="s">
        <v>271</v>
      </c>
    </row>
    <row r="3489" spans="1:32" hidden="1" x14ac:dyDescent="0.25">
      <c r="A3489" t="str">
        <f t="array" ref="A3489">IF(COUNT(SEARCH(RubriekenHistorisch,CONCATENATE(P3488,U3488,AB3488,AH3488))),"t","f")</f>
        <v>f</v>
      </c>
      <c r="B3489" t="str">
        <f t="shared" si="164"/>
        <v>f</v>
      </c>
      <c r="C3489" t="str">
        <f t="shared" si="165"/>
        <v>f</v>
      </c>
      <c r="D3489" t="str">
        <f t="shared" si="166"/>
        <v>f</v>
      </c>
      <c r="E3489" t="str">
        <f>IF(COUNT(SEARCH({"04.","05.","09.","12."},CONCATENATE(P3488,U3488,AB3488,AH3488))),"t","f")</f>
        <v>f</v>
      </c>
      <c r="F3489" t="str">
        <f t="array" ref="F3489">IF(COUNT(SEARCH(HistorischeRubrieken,CONCATENATE(P3488,U3488,AB3488,AH3488))),"t","f")</f>
        <v>f</v>
      </c>
      <c r="G3489">
        <v>6</v>
      </c>
      <c r="H3489">
        <v>510128</v>
      </c>
      <c r="I3489" t="s">
        <v>2167</v>
      </c>
      <c r="J3489">
        <v>20120820</v>
      </c>
      <c r="K3489">
        <v>20140401</v>
      </c>
      <c r="M3489">
        <v>0</v>
      </c>
      <c r="N3489">
        <v>0</v>
      </c>
      <c r="O3489" t="s">
        <v>2001</v>
      </c>
      <c r="R3489">
        <v>0</v>
      </c>
      <c r="S3489" t="s">
        <v>271</v>
      </c>
      <c r="AA3489" t="s">
        <v>2000</v>
      </c>
      <c r="AC3489">
        <v>1</v>
      </c>
      <c r="AE3489">
        <v>1</v>
      </c>
      <c r="AF3489" t="s">
        <v>271</v>
      </c>
    </row>
    <row r="3490" spans="1:32" hidden="1" x14ac:dyDescent="0.25">
      <c r="A3490" t="str">
        <f t="array" ref="A3490">IF(COUNT(SEARCH(RubriekenHistorisch,CONCATENATE(P3489,U3489,AB3489,AH3489))),"t","f")</f>
        <v>f</v>
      </c>
      <c r="B3490" t="str">
        <f t="shared" si="164"/>
        <v>f</v>
      </c>
      <c r="C3490" t="str">
        <f t="shared" si="165"/>
        <v>f</v>
      </c>
      <c r="D3490" t="str">
        <f t="shared" si="166"/>
        <v>f</v>
      </c>
      <c r="E3490" t="str">
        <f>IF(COUNT(SEARCH({"04.","05.","09.","12."},CONCATENATE(P3489,U3489,AB3489,AH3489))),"t","f")</f>
        <v>f</v>
      </c>
      <c r="F3490" t="str">
        <f t="array" ref="F3490">IF(COUNT(SEARCH(HistorischeRubrieken,CONCATENATE(P3489,U3489,AB3489,AH3489))),"t","f")</f>
        <v>f</v>
      </c>
      <c r="G3490">
        <v>7</v>
      </c>
      <c r="H3490">
        <v>510128</v>
      </c>
      <c r="I3490" t="s">
        <v>2167</v>
      </c>
      <c r="J3490">
        <v>20140401</v>
      </c>
      <c r="K3490">
        <v>20150801</v>
      </c>
      <c r="M3490">
        <v>0</v>
      </c>
      <c r="N3490">
        <v>0</v>
      </c>
      <c r="O3490" t="s">
        <v>2003</v>
      </c>
      <c r="R3490">
        <v>0</v>
      </c>
      <c r="S3490" t="s">
        <v>271</v>
      </c>
      <c r="AA3490" t="s">
        <v>1611</v>
      </c>
      <c r="AC3490">
        <v>1</v>
      </c>
      <c r="AE3490">
        <v>1</v>
      </c>
      <c r="AF3490" t="s">
        <v>271</v>
      </c>
    </row>
    <row r="3491" spans="1:32" hidden="1" x14ac:dyDescent="0.25">
      <c r="A3491" t="str">
        <f t="array" ref="A3491">IF(COUNT(SEARCH(RubriekenHistorisch,CONCATENATE(P3490,U3490,AB3490,AH3490))),"t","f")</f>
        <v>f</v>
      </c>
      <c r="B3491" t="str">
        <f t="shared" si="164"/>
        <v>f</v>
      </c>
      <c r="C3491" t="str">
        <f t="shared" si="165"/>
        <v>f</v>
      </c>
      <c r="D3491" t="str">
        <f t="shared" si="166"/>
        <v>f</v>
      </c>
      <c r="E3491" t="str">
        <f>IF(COUNT(SEARCH({"04.","05.","09.","12."},CONCATENATE(P3490,U3490,AB3490,AH3490))),"t","f")</f>
        <v>f</v>
      </c>
      <c r="F3491" t="str">
        <f t="array" ref="F3491">IF(COUNT(SEARCH(HistorischeRubrieken,CONCATENATE(P3490,U3490,AB3490,AH3490))),"t","f")</f>
        <v>f</v>
      </c>
      <c r="G3491">
        <v>8</v>
      </c>
      <c r="H3491">
        <v>510128</v>
      </c>
      <c r="I3491" t="s">
        <v>2167</v>
      </c>
      <c r="J3491">
        <v>20150801</v>
      </c>
      <c r="K3491">
        <v>20160101</v>
      </c>
      <c r="M3491">
        <v>0</v>
      </c>
      <c r="N3491">
        <v>0</v>
      </c>
      <c r="O3491" t="s">
        <v>2003</v>
      </c>
      <c r="R3491">
        <v>0</v>
      </c>
      <c r="S3491" t="s">
        <v>271</v>
      </c>
      <c r="AA3491" t="s">
        <v>1613</v>
      </c>
      <c r="AC3491">
        <v>1</v>
      </c>
      <c r="AE3491">
        <v>1</v>
      </c>
      <c r="AF3491" t="s">
        <v>271</v>
      </c>
    </row>
    <row r="3492" spans="1:32" hidden="1" x14ac:dyDescent="0.25">
      <c r="A3492" t="str">
        <f t="array" ref="A3492">IF(COUNT(SEARCH(RubriekenHistorisch,CONCATENATE(P3491,U3491,AB3491,AH3491))),"t","f")</f>
        <v>f</v>
      </c>
      <c r="B3492" t="str">
        <f t="shared" si="164"/>
        <v>f</v>
      </c>
      <c r="C3492" t="str">
        <f t="shared" si="165"/>
        <v>f</v>
      </c>
      <c r="D3492" t="str">
        <f t="shared" si="166"/>
        <v>f</v>
      </c>
      <c r="E3492" t="str">
        <f>IF(COUNT(SEARCH({"04.","05.","09.","12."},CONCATENATE(P3491,U3491,AB3491,AH3491))),"t","f")</f>
        <v>f</v>
      </c>
      <c r="F3492" t="str">
        <f t="array" ref="F3492">IF(COUNT(SEARCH(HistorischeRubrieken,CONCATENATE(P3491,U3491,AB3491,AH3491))),"t","f")</f>
        <v>f</v>
      </c>
      <c r="G3492">
        <v>9</v>
      </c>
      <c r="H3492">
        <v>510128</v>
      </c>
      <c r="I3492" t="s">
        <v>2167</v>
      </c>
      <c r="J3492">
        <v>20160101</v>
      </c>
      <c r="K3492">
        <v>20160201</v>
      </c>
      <c r="M3492">
        <v>0</v>
      </c>
      <c r="N3492">
        <v>0</v>
      </c>
      <c r="U3492" t="s">
        <v>6810</v>
      </c>
      <c r="V3492">
        <v>2</v>
      </c>
      <c r="W3492">
        <v>0</v>
      </c>
      <c r="X3492">
        <v>20160111</v>
      </c>
      <c r="Y3492">
        <v>0</v>
      </c>
      <c r="Z3492" t="s">
        <v>271</v>
      </c>
    </row>
    <row r="3493" spans="1:32" hidden="1" x14ac:dyDescent="0.25">
      <c r="A3493" t="str">
        <f t="array" ref="A3493">IF(COUNT(SEARCH(RubriekenHistorisch,CONCATENATE(P3492,U3492,AB3492,AH3492))),"t","f")</f>
        <v>f</v>
      </c>
      <c r="B3493" t="str">
        <f t="shared" si="164"/>
        <v>f</v>
      </c>
      <c r="C3493" t="str">
        <f t="shared" si="165"/>
        <v>t</v>
      </c>
      <c r="D3493" t="str">
        <f t="shared" si="166"/>
        <v>f</v>
      </c>
      <c r="E3493" t="str">
        <f>IF(COUNT(SEARCH({"04.","05.","09.","12."},CONCATENATE(P3492,U3492,AB3492,AH3492))),"t","f")</f>
        <v>f</v>
      </c>
      <c r="F3493" t="str">
        <f t="array" ref="F3493">IF(COUNT(SEARCH(HistorischeRubrieken,CONCATENATE(P3492,U3492,AB3492,AH3492))),"t","f")</f>
        <v>f</v>
      </c>
      <c r="G3493">
        <v>1</v>
      </c>
      <c r="H3493">
        <v>510129</v>
      </c>
      <c r="I3493" t="s">
        <v>2168</v>
      </c>
      <c r="J3493">
        <v>19980801</v>
      </c>
      <c r="K3493">
        <v>20010401</v>
      </c>
      <c r="M3493">
        <v>0</v>
      </c>
      <c r="N3493">
        <v>0</v>
      </c>
      <c r="O3493" t="s">
        <v>1992</v>
      </c>
      <c r="R3493">
        <v>0</v>
      </c>
      <c r="S3493" t="s">
        <v>271</v>
      </c>
      <c r="AA3493" t="s">
        <v>1993</v>
      </c>
      <c r="AC3493">
        <v>1</v>
      </c>
      <c r="AE3493">
        <v>1</v>
      </c>
      <c r="AF3493" t="s">
        <v>271</v>
      </c>
    </row>
    <row r="3494" spans="1:32" hidden="1" x14ac:dyDescent="0.25">
      <c r="A3494" t="str">
        <f t="array" ref="A3494">IF(COUNT(SEARCH(RubriekenHistorisch,CONCATENATE(P3493,U3493,AB3493,AH3493))),"t","f")</f>
        <v>f</v>
      </c>
      <c r="B3494" t="str">
        <f t="shared" si="164"/>
        <v>f</v>
      </c>
      <c r="C3494" t="str">
        <f t="shared" si="165"/>
        <v>f</v>
      </c>
      <c r="D3494" t="str">
        <f t="shared" si="166"/>
        <v>f</v>
      </c>
      <c r="E3494" t="str">
        <f>IF(COUNT(SEARCH({"04.","05.","09.","12."},CONCATENATE(P3493,U3493,AB3493,AH3493))),"t","f")</f>
        <v>f</v>
      </c>
      <c r="F3494" t="str">
        <f t="array" ref="F3494">IF(COUNT(SEARCH(HistorischeRubrieken,CONCATENATE(P3493,U3493,AB3493,AH3493))),"t","f")</f>
        <v>f</v>
      </c>
      <c r="G3494">
        <v>2</v>
      </c>
      <c r="H3494">
        <v>510129</v>
      </c>
      <c r="I3494" t="s">
        <v>2168</v>
      </c>
      <c r="J3494">
        <v>20010401</v>
      </c>
      <c r="K3494">
        <v>20020101</v>
      </c>
      <c r="M3494">
        <v>0</v>
      </c>
      <c r="N3494">
        <v>0</v>
      </c>
      <c r="O3494" t="s">
        <v>1994</v>
      </c>
      <c r="R3494">
        <v>0</v>
      </c>
      <c r="S3494" t="s">
        <v>271</v>
      </c>
      <c r="AA3494" t="s">
        <v>1995</v>
      </c>
      <c r="AC3494">
        <v>1</v>
      </c>
      <c r="AE3494">
        <v>1</v>
      </c>
      <c r="AF3494" t="s">
        <v>271</v>
      </c>
    </row>
    <row r="3495" spans="1:32" hidden="1" x14ac:dyDescent="0.25">
      <c r="A3495" t="str">
        <f t="array" ref="A3495">IF(COUNT(SEARCH(RubriekenHistorisch,CONCATENATE(P3494,U3494,AB3494,AH3494))),"t","f")</f>
        <v>f</v>
      </c>
      <c r="B3495" t="str">
        <f t="shared" si="164"/>
        <v>f</v>
      </c>
      <c r="C3495" t="str">
        <f t="shared" si="165"/>
        <v>f</v>
      </c>
      <c r="D3495" t="str">
        <f t="shared" si="166"/>
        <v>f</v>
      </c>
      <c r="E3495" t="str">
        <f>IF(COUNT(SEARCH({"04.","05.","09.","12."},CONCATENATE(P3494,U3494,AB3494,AH3494))),"t","f")</f>
        <v>f</v>
      </c>
      <c r="F3495" t="str">
        <f t="array" ref="F3495">IF(COUNT(SEARCH(HistorischeRubrieken,CONCATENATE(P3494,U3494,AB3494,AH3494))),"t","f")</f>
        <v>f</v>
      </c>
      <c r="G3495">
        <v>1</v>
      </c>
      <c r="H3495">
        <v>510130</v>
      </c>
      <c r="I3495" t="s">
        <v>2169</v>
      </c>
      <c r="J3495">
        <v>19980801</v>
      </c>
      <c r="K3495">
        <v>20010401</v>
      </c>
      <c r="M3495">
        <v>0</v>
      </c>
      <c r="N3495">
        <v>0</v>
      </c>
      <c r="O3495" t="s">
        <v>1992</v>
      </c>
      <c r="R3495">
        <v>0</v>
      </c>
      <c r="S3495" t="s">
        <v>271</v>
      </c>
      <c r="AA3495" t="s">
        <v>1993</v>
      </c>
      <c r="AC3495">
        <v>1</v>
      </c>
      <c r="AE3495">
        <v>1</v>
      </c>
      <c r="AF3495" t="s">
        <v>271</v>
      </c>
    </row>
    <row r="3496" spans="1:32" hidden="1" x14ac:dyDescent="0.25">
      <c r="A3496" t="str">
        <f t="array" ref="A3496">IF(COUNT(SEARCH(RubriekenHistorisch,CONCATENATE(P3495,U3495,AB3495,AH3495))),"t","f")</f>
        <v>f</v>
      </c>
      <c r="B3496" t="str">
        <f t="shared" si="164"/>
        <v>f</v>
      </c>
      <c r="C3496" t="str">
        <f t="shared" si="165"/>
        <v>f</v>
      </c>
      <c r="D3496" t="str">
        <f t="shared" si="166"/>
        <v>f</v>
      </c>
      <c r="E3496" t="str">
        <f>IF(COUNT(SEARCH({"04.","05.","09.","12."},CONCATENATE(P3495,U3495,AB3495,AH3495))),"t","f")</f>
        <v>f</v>
      </c>
      <c r="F3496" t="str">
        <f t="array" ref="F3496">IF(COUNT(SEARCH(HistorischeRubrieken,CONCATENATE(P3495,U3495,AB3495,AH3495))),"t","f")</f>
        <v>f</v>
      </c>
      <c r="G3496">
        <v>2</v>
      </c>
      <c r="H3496">
        <v>510130</v>
      </c>
      <c r="I3496" t="s">
        <v>2169</v>
      </c>
      <c r="J3496">
        <v>20010401</v>
      </c>
      <c r="K3496">
        <v>20071201</v>
      </c>
      <c r="M3496">
        <v>0</v>
      </c>
      <c r="N3496">
        <v>0</v>
      </c>
      <c r="O3496" t="s">
        <v>1994</v>
      </c>
      <c r="R3496">
        <v>0</v>
      </c>
      <c r="S3496" t="s">
        <v>271</v>
      </c>
      <c r="AA3496" t="s">
        <v>1995</v>
      </c>
      <c r="AC3496">
        <v>1</v>
      </c>
      <c r="AE3496">
        <v>1</v>
      </c>
      <c r="AF3496" t="s">
        <v>271</v>
      </c>
    </row>
    <row r="3497" spans="1:32" hidden="1" x14ac:dyDescent="0.25">
      <c r="A3497" t="str">
        <f t="array" ref="A3497">IF(COUNT(SEARCH(RubriekenHistorisch,CONCATENATE(P3496,U3496,AB3496,AH3496))),"t","f")</f>
        <v>f</v>
      </c>
      <c r="B3497" t="str">
        <f t="shared" si="164"/>
        <v>f</v>
      </c>
      <c r="C3497" t="str">
        <f t="shared" si="165"/>
        <v>f</v>
      </c>
      <c r="D3497" t="str">
        <f t="shared" si="166"/>
        <v>f</v>
      </c>
      <c r="E3497" t="str">
        <f>IF(COUNT(SEARCH({"04.","05.","09.","12."},CONCATENATE(P3496,U3496,AB3496,AH3496))),"t","f")</f>
        <v>f</v>
      </c>
      <c r="F3497" t="str">
        <f t="array" ref="F3497">IF(COUNT(SEARCH(HistorischeRubrieken,CONCATENATE(P3496,U3496,AB3496,AH3496))),"t","f")</f>
        <v>f</v>
      </c>
      <c r="G3497">
        <v>3</v>
      </c>
      <c r="H3497">
        <v>510130</v>
      </c>
      <c r="I3497" t="s">
        <v>2169</v>
      </c>
      <c r="J3497">
        <v>20071201</v>
      </c>
      <c r="K3497">
        <v>20100201</v>
      </c>
      <c r="M3497">
        <v>0</v>
      </c>
      <c r="N3497">
        <v>0</v>
      </c>
      <c r="O3497" t="s">
        <v>1996</v>
      </c>
      <c r="R3497">
        <v>0</v>
      </c>
      <c r="S3497" t="s">
        <v>271</v>
      </c>
      <c r="AA3497" t="s">
        <v>1997</v>
      </c>
      <c r="AC3497">
        <v>1</v>
      </c>
      <c r="AE3497">
        <v>1</v>
      </c>
      <c r="AF3497" t="s">
        <v>271</v>
      </c>
    </row>
    <row r="3498" spans="1:32" hidden="1" x14ac:dyDescent="0.25">
      <c r="A3498" t="str">
        <f t="array" ref="A3498">IF(COUNT(SEARCH(RubriekenHistorisch,CONCATENATE(P3497,U3497,AB3497,AH3497))),"t","f")</f>
        <v>f</v>
      </c>
      <c r="B3498" t="str">
        <f t="shared" si="164"/>
        <v>f</v>
      </c>
      <c r="C3498" t="str">
        <f t="shared" si="165"/>
        <v>f</v>
      </c>
      <c r="D3498" t="str">
        <f t="shared" si="166"/>
        <v>f</v>
      </c>
      <c r="E3498" t="str">
        <f>IF(COUNT(SEARCH({"04.","05.","09.","12."},CONCATENATE(P3497,U3497,AB3497,AH3497))),"t","f")</f>
        <v>f</v>
      </c>
      <c r="F3498" t="str">
        <f t="array" ref="F3498">IF(COUNT(SEARCH(HistorischeRubrieken,CONCATENATE(P3497,U3497,AB3497,AH3497))),"t","f")</f>
        <v>f</v>
      </c>
      <c r="G3498">
        <v>4</v>
      </c>
      <c r="H3498">
        <v>510130</v>
      </c>
      <c r="I3498" t="s">
        <v>2169</v>
      </c>
      <c r="J3498">
        <v>20100201</v>
      </c>
      <c r="K3498">
        <v>20120115</v>
      </c>
      <c r="M3498">
        <v>0</v>
      </c>
      <c r="N3498">
        <v>0</v>
      </c>
      <c r="O3498" t="s">
        <v>1996</v>
      </c>
      <c r="R3498">
        <v>0</v>
      </c>
      <c r="S3498" t="s">
        <v>271</v>
      </c>
      <c r="AA3498" t="s">
        <v>1998</v>
      </c>
      <c r="AC3498">
        <v>1</v>
      </c>
      <c r="AE3498">
        <v>1</v>
      </c>
      <c r="AF3498" t="s">
        <v>271</v>
      </c>
    </row>
    <row r="3499" spans="1:32" hidden="1" x14ac:dyDescent="0.25">
      <c r="A3499" t="str">
        <f t="array" ref="A3499">IF(COUNT(SEARCH(RubriekenHistorisch,CONCATENATE(P3498,U3498,AB3498,AH3498))),"t","f")</f>
        <v>f</v>
      </c>
      <c r="B3499" t="str">
        <f t="shared" si="164"/>
        <v>f</v>
      </c>
      <c r="C3499" t="str">
        <f t="shared" si="165"/>
        <v>f</v>
      </c>
      <c r="D3499" t="str">
        <f t="shared" si="166"/>
        <v>f</v>
      </c>
      <c r="E3499" t="str">
        <f>IF(COUNT(SEARCH({"04.","05.","09.","12."},CONCATENATE(P3498,U3498,AB3498,AH3498))),"t","f")</f>
        <v>f</v>
      </c>
      <c r="F3499" t="str">
        <f t="array" ref="F3499">IF(COUNT(SEARCH(HistorischeRubrieken,CONCATENATE(P3498,U3498,AB3498,AH3498))),"t","f")</f>
        <v>f</v>
      </c>
      <c r="G3499">
        <v>5</v>
      </c>
      <c r="H3499">
        <v>510130</v>
      </c>
      <c r="I3499" t="s">
        <v>2169</v>
      </c>
      <c r="J3499">
        <v>20120115</v>
      </c>
      <c r="K3499">
        <v>20120116</v>
      </c>
      <c r="M3499">
        <v>0</v>
      </c>
      <c r="N3499">
        <v>0</v>
      </c>
      <c r="O3499" t="s">
        <v>1999</v>
      </c>
      <c r="R3499">
        <v>0</v>
      </c>
      <c r="S3499" t="s">
        <v>271</v>
      </c>
      <c r="AA3499" t="s">
        <v>2000</v>
      </c>
      <c r="AC3499">
        <v>1</v>
      </c>
      <c r="AE3499">
        <v>1</v>
      </c>
      <c r="AF3499" t="s">
        <v>271</v>
      </c>
    </row>
    <row r="3500" spans="1:32" hidden="1" x14ac:dyDescent="0.25">
      <c r="A3500" t="str">
        <f t="array" ref="A3500">IF(COUNT(SEARCH(RubriekenHistorisch,CONCATENATE(P3499,U3499,AB3499,AH3499))),"t","f")</f>
        <v>f</v>
      </c>
      <c r="B3500" t="str">
        <f t="shared" si="164"/>
        <v>f</v>
      </c>
      <c r="C3500" t="str">
        <f t="shared" si="165"/>
        <v>f</v>
      </c>
      <c r="D3500" t="str">
        <f t="shared" si="166"/>
        <v>f</v>
      </c>
      <c r="E3500" t="str">
        <f>IF(COUNT(SEARCH({"04.","05.","09.","12."},CONCATENATE(P3499,U3499,AB3499,AH3499))),"t","f")</f>
        <v>f</v>
      </c>
      <c r="F3500" t="str">
        <f t="array" ref="F3500">IF(COUNT(SEARCH(HistorischeRubrieken,CONCATENATE(P3499,U3499,AB3499,AH3499))),"t","f")</f>
        <v>f</v>
      </c>
      <c r="G3500">
        <v>6</v>
      </c>
      <c r="H3500">
        <v>510130</v>
      </c>
      <c r="I3500" t="s">
        <v>2169</v>
      </c>
      <c r="J3500">
        <v>20120116</v>
      </c>
      <c r="K3500">
        <v>20120820</v>
      </c>
      <c r="M3500">
        <v>0</v>
      </c>
      <c r="N3500">
        <v>0</v>
      </c>
      <c r="O3500" t="s">
        <v>2001</v>
      </c>
      <c r="R3500">
        <v>0</v>
      </c>
      <c r="S3500" t="s">
        <v>271</v>
      </c>
      <c r="AA3500" t="s">
        <v>2000</v>
      </c>
      <c r="AC3500">
        <v>1</v>
      </c>
      <c r="AE3500">
        <v>1</v>
      </c>
      <c r="AF3500" t="s">
        <v>271</v>
      </c>
    </row>
    <row r="3501" spans="1:32" hidden="1" x14ac:dyDescent="0.25">
      <c r="A3501" t="str">
        <f t="array" ref="A3501">IF(COUNT(SEARCH(RubriekenHistorisch,CONCATENATE(P3500,U3500,AB3500,AH3500))),"t","f")</f>
        <v>f</v>
      </c>
      <c r="B3501" t="str">
        <f t="shared" si="164"/>
        <v>f</v>
      </c>
      <c r="C3501" t="str">
        <f t="shared" si="165"/>
        <v>f</v>
      </c>
      <c r="D3501" t="str">
        <f t="shared" si="166"/>
        <v>f</v>
      </c>
      <c r="E3501" t="str">
        <f>IF(COUNT(SEARCH({"04.","05.","09.","12."},CONCATENATE(P3500,U3500,AB3500,AH3500))),"t","f")</f>
        <v>f</v>
      </c>
      <c r="F3501" t="str">
        <f t="array" ref="F3501">IF(COUNT(SEARCH(HistorischeRubrieken,CONCATENATE(P3500,U3500,AB3500,AH3500))),"t","f")</f>
        <v>f</v>
      </c>
      <c r="G3501">
        <v>7</v>
      </c>
      <c r="H3501">
        <v>510130</v>
      </c>
      <c r="I3501" t="s">
        <v>2169</v>
      </c>
      <c r="J3501">
        <v>20120820</v>
      </c>
      <c r="K3501">
        <v>20140401</v>
      </c>
      <c r="M3501">
        <v>0</v>
      </c>
      <c r="N3501">
        <v>0</v>
      </c>
      <c r="O3501" t="s">
        <v>2001</v>
      </c>
      <c r="R3501">
        <v>0</v>
      </c>
      <c r="S3501" t="s">
        <v>271</v>
      </c>
      <c r="AA3501" t="s">
        <v>2000</v>
      </c>
      <c r="AC3501">
        <v>1</v>
      </c>
      <c r="AE3501">
        <v>1</v>
      </c>
      <c r="AF3501" t="s">
        <v>271</v>
      </c>
    </row>
    <row r="3502" spans="1:32" hidden="1" x14ac:dyDescent="0.25">
      <c r="A3502" t="str">
        <f t="array" ref="A3502">IF(COUNT(SEARCH(RubriekenHistorisch,CONCATENATE(P3501,U3501,AB3501,AH3501))),"t","f")</f>
        <v>f</v>
      </c>
      <c r="B3502" t="str">
        <f t="shared" si="164"/>
        <v>f</v>
      </c>
      <c r="C3502" t="str">
        <f t="shared" si="165"/>
        <v>f</v>
      </c>
      <c r="D3502" t="str">
        <f t="shared" si="166"/>
        <v>f</v>
      </c>
      <c r="E3502" t="str">
        <f>IF(COUNT(SEARCH({"04.","05.","09.","12."},CONCATENATE(P3501,U3501,AB3501,AH3501))),"t","f")</f>
        <v>f</v>
      </c>
      <c r="F3502" t="str">
        <f t="array" ref="F3502">IF(COUNT(SEARCH(HistorischeRubrieken,CONCATENATE(P3501,U3501,AB3501,AH3501))),"t","f")</f>
        <v>f</v>
      </c>
      <c r="G3502">
        <v>8</v>
      </c>
      <c r="H3502">
        <v>510130</v>
      </c>
      <c r="I3502" t="s">
        <v>2169</v>
      </c>
      <c r="J3502">
        <v>20140401</v>
      </c>
      <c r="K3502">
        <v>20150801</v>
      </c>
      <c r="M3502">
        <v>0</v>
      </c>
      <c r="N3502">
        <v>0</v>
      </c>
      <c r="O3502" t="s">
        <v>2003</v>
      </c>
      <c r="R3502">
        <v>0</v>
      </c>
      <c r="S3502" t="s">
        <v>271</v>
      </c>
      <c r="AA3502" t="s">
        <v>1611</v>
      </c>
      <c r="AC3502">
        <v>1</v>
      </c>
      <c r="AE3502">
        <v>1</v>
      </c>
      <c r="AF3502" t="s">
        <v>271</v>
      </c>
    </row>
    <row r="3503" spans="1:32" x14ac:dyDescent="0.25">
      <c r="A3503" t="str">
        <f t="array" ref="A3503">IF(COUNT(SEARCH(RubriekenHistorisch,CONCATENATE(P3502,U3502,AB3502,AH3502))),"t","f")</f>
        <v>f</v>
      </c>
      <c r="B3503" t="str">
        <f t="shared" si="164"/>
        <v>f</v>
      </c>
      <c r="C3503" t="str">
        <f t="shared" si="165"/>
        <v>f</v>
      </c>
      <c r="D3503" t="str">
        <f t="shared" si="166"/>
        <v>f</v>
      </c>
      <c r="E3503" t="str">
        <f>IF(COUNT(SEARCH({"04.","05.","09.","12."},CONCATENATE(P3502,U3502,AB3502,AH3502))),"t","f")</f>
        <v>f</v>
      </c>
      <c r="F3503" t="str">
        <f t="array" ref="F3503">IF(COUNT(SEARCH(HistorischeRubrieken,CONCATENATE(P3502,U3502,AB3502,AH3502))),"t","f")</f>
        <v>f</v>
      </c>
      <c r="G3503">
        <v>9</v>
      </c>
      <c r="H3503">
        <v>510130</v>
      </c>
      <c r="I3503" t="s">
        <v>2169</v>
      </c>
      <c r="J3503">
        <v>20150801</v>
      </c>
      <c r="M3503">
        <v>0</v>
      </c>
      <c r="N3503">
        <v>0</v>
      </c>
      <c r="O3503" t="s">
        <v>2003</v>
      </c>
      <c r="R3503">
        <v>0</v>
      </c>
      <c r="S3503" t="s">
        <v>271</v>
      </c>
      <c r="AA3503" t="s">
        <v>1613</v>
      </c>
      <c r="AC3503">
        <v>1</v>
      </c>
      <c r="AE3503">
        <v>1</v>
      </c>
      <c r="AF3503" t="s">
        <v>271</v>
      </c>
    </row>
    <row r="3504" spans="1:32" hidden="1" x14ac:dyDescent="0.25">
      <c r="A3504" t="str">
        <f t="array" ref="A3504">IF(COUNT(SEARCH(RubriekenHistorisch,CONCATENATE(P3503,U3503,AB3503,AH3503))),"t","f")</f>
        <v>f</v>
      </c>
      <c r="B3504" t="str">
        <f t="shared" si="164"/>
        <v>f</v>
      </c>
      <c r="C3504" t="str">
        <f t="shared" si="165"/>
        <v>f</v>
      </c>
      <c r="D3504" t="str">
        <f t="shared" si="166"/>
        <v>f</v>
      </c>
      <c r="E3504" t="str">
        <f>IF(COUNT(SEARCH({"04.","05.","09.","12."},CONCATENATE(P3503,U3503,AB3503,AH3503))),"t","f")</f>
        <v>f</v>
      </c>
      <c r="F3504" t="str">
        <f t="array" ref="F3504">IF(COUNT(SEARCH(HistorischeRubrieken,CONCATENATE(P3503,U3503,AB3503,AH3503))),"t","f")</f>
        <v>f</v>
      </c>
      <c r="G3504">
        <v>1</v>
      </c>
      <c r="H3504">
        <v>510131</v>
      </c>
      <c r="I3504" t="s">
        <v>2170</v>
      </c>
      <c r="J3504">
        <v>19980801</v>
      </c>
      <c r="K3504">
        <v>20010401</v>
      </c>
      <c r="M3504">
        <v>0</v>
      </c>
      <c r="N3504">
        <v>0</v>
      </c>
      <c r="O3504" t="s">
        <v>1992</v>
      </c>
      <c r="R3504">
        <v>0</v>
      </c>
      <c r="S3504" t="s">
        <v>271</v>
      </c>
      <c r="AA3504" t="s">
        <v>1993</v>
      </c>
      <c r="AC3504">
        <v>1</v>
      </c>
      <c r="AE3504">
        <v>1</v>
      </c>
      <c r="AF3504" t="s">
        <v>271</v>
      </c>
    </row>
    <row r="3505" spans="1:32" hidden="1" x14ac:dyDescent="0.25">
      <c r="A3505" t="str">
        <f t="array" ref="A3505">IF(COUNT(SEARCH(RubriekenHistorisch,CONCATENATE(P3504,U3504,AB3504,AH3504))),"t","f")</f>
        <v>f</v>
      </c>
      <c r="B3505" t="str">
        <f t="shared" si="164"/>
        <v>f</v>
      </c>
      <c r="C3505" t="str">
        <f t="shared" si="165"/>
        <v>f</v>
      </c>
      <c r="D3505" t="str">
        <f t="shared" si="166"/>
        <v>f</v>
      </c>
      <c r="E3505" t="str">
        <f>IF(COUNT(SEARCH({"04.","05.","09.","12."},CONCATENATE(P3504,U3504,AB3504,AH3504))),"t","f")</f>
        <v>f</v>
      </c>
      <c r="F3505" t="str">
        <f t="array" ref="F3505">IF(COUNT(SEARCH(HistorischeRubrieken,CONCATENATE(P3504,U3504,AB3504,AH3504))),"t","f")</f>
        <v>f</v>
      </c>
      <c r="G3505">
        <v>2</v>
      </c>
      <c r="H3505">
        <v>510131</v>
      </c>
      <c r="I3505" t="s">
        <v>2170</v>
      </c>
      <c r="J3505">
        <v>20010401</v>
      </c>
      <c r="K3505">
        <v>20071201</v>
      </c>
      <c r="M3505">
        <v>0</v>
      </c>
      <c r="N3505">
        <v>0</v>
      </c>
      <c r="O3505" t="s">
        <v>1994</v>
      </c>
      <c r="R3505">
        <v>0</v>
      </c>
      <c r="S3505" t="s">
        <v>271</v>
      </c>
      <c r="AA3505" t="s">
        <v>1995</v>
      </c>
      <c r="AC3505">
        <v>1</v>
      </c>
      <c r="AE3505">
        <v>1</v>
      </c>
      <c r="AF3505" t="s">
        <v>271</v>
      </c>
    </row>
    <row r="3506" spans="1:32" hidden="1" x14ac:dyDescent="0.25">
      <c r="A3506" t="str">
        <f t="array" ref="A3506">IF(COUNT(SEARCH(RubriekenHistorisch,CONCATENATE(P3505,U3505,AB3505,AH3505))),"t","f")</f>
        <v>f</v>
      </c>
      <c r="B3506" t="str">
        <f t="shared" si="164"/>
        <v>f</v>
      </c>
      <c r="C3506" t="str">
        <f t="shared" si="165"/>
        <v>f</v>
      </c>
      <c r="D3506" t="str">
        <f t="shared" si="166"/>
        <v>f</v>
      </c>
      <c r="E3506" t="str">
        <f>IF(COUNT(SEARCH({"04.","05.","09.","12."},CONCATENATE(P3505,U3505,AB3505,AH3505))),"t","f")</f>
        <v>f</v>
      </c>
      <c r="F3506" t="str">
        <f t="array" ref="F3506">IF(COUNT(SEARCH(HistorischeRubrieken,CONCATENATE(P3505,U3505,AB3505,AH3505))),"t","f")</f>
        <v>f</v>
      </c>
      <c r="G3506">
        <v>3</v>
      </c>
      <c r="H3506">
        <v>510131</v>
      </c>
      <c r="I3506" t="s">
        <v>2170</v>
      </c>
      <c r="J3506">
        <v>20071201</v>
      </c>
      <c r="K3506">
        <v>20100201</v>
      </c>
      <c r="M3506">
        <v>0</v>
      </c>
      <c r="N3506">
        <v>0</v>
      </c>
      <c r="O3506" t="s">
        <v>1996</v>
      </c>
      <c r="R3506">
        <v>0</v>
      </c>
      <c r="S3506" t="s">
        <v>271</v>
      </c>
      <c r="AA3506" t="s">
        <v>1997</v>
      </c>
      <c r="AC3506">
        <v>1</v>
      </c>
      <c r="AE3506">
        <v>1</v>
      </c>
      <c r="AF3506" t="s">
        <v>271</v>
      </c>
    </row>
    <row r="3507" spans="1:32" hidden="1" x14ac:dyDescent="0.25">
      <c r="A3507" t="str">
        <f t="array" ref="A3507">IF(COUNT(SEARCH(RubriekenHistorisch,CONCATENATE(P3506,U3506,AB3506,AH3506))),"t","f")</f>
        <v>f</v>
      </c>
      <c r="B3507" t="str">
        <f t="shared" si="164"/>
        <v>f</v>
      </c>
      <c r="C3507" t="str">
        <f t="shared" si="165"/>
        <v>f</v>
      </c>
      <c r="D3507" t="str">
        <f t="shared" si="166"/>
        <v>f</v>
      </c>
      <c r="E3507" t="str">
        <f>IF(COUNT(SEARCH({"04.","05.","09.","12."},CONCATENATE(P3506,U3506,AB3506,AH3506))),"t","f")</f>
        <v>f</v>
      </c>
      <c r="F3507" t="str">
        <f t="array" ref="F3507">IF(COUNT(SEARCH(HistorischeRubrieken,CONCATENATE(P3506,U3506,AB3506,AH3506))),"t","f")</f>
        <v>f</v>
      </c>
      <c r="G3507">
        <v>4</v>
      </c>
      <c r="H3507">
        <v>510131</v>
      </c>
      <c r="I3507" t="s">
        <v>2170</v>
      </c>
      <c r="J3507">
        <v>20100201</v>
      </c>
      <c r="K3507">
        <v>20120115</v>
      </c>
      <c r="M3507">
        <v>0</v>
      </c>
      <c r="N3507">
        <v>0</v>
      </c>
      <c r="O3507" t="s">
        <v>1996</v>
      </c>
      <c r="R3507">
        <v>0</v>
      </c>
      <c r="S3507" t="s">
        <v>271</v>
      </c>
      <c r="AA3507" t="s">
        <v>1998</v>
      </c>
      <c r="AC3507">
        <v>1</v>
      </c>
      <c r="AE3507">
        <v>1</v>
      </c>
      <c r="AF3507" t="s">
        <v>271</v>
      </c>
    </row>
    <row r="3508" spans="1:32" hidden="1" x14ac:dyDescent="0.25">
      <c r="A3508" t="str">
        <f t="array" ref="A3508">IF(COUNT(SEARCH(RubriekenHistorisch,CONCATENATE(P3507,U3507,AB3507,AH3507))),"t","f")</f>
        <v>f</v>
      </c>
      <c r="B3508" t="str">
        <f t="shared" si="164"/>
        <v>f</v>
      </c>
      <c r="C3508" t="str">
        <f t="shared" si="165"/>
        <v>f</v>
      </c>
      <c r="D3508" t="str">
        <f t="shared" si="166"/>
        <v>f</v>
      </c>
      <c r="E3508" t="str">
        <f>IF(COUNT(SEARCH({"04.","05.","09.","12."},CONCATENATE(P3507,U3507,AB3507,AH3507))),"t","f")</f>
        <v>f</v>
      </c>
      <c r="F3508" t="str">
        <f t="array" ref="F3508">IF(COUNT(SEARCH(HistorischeRubrieken,CONCATENATE(P3507,U3507,AB3507,AH3507))),"t","f")</f>
        <v>f</v>
      </c>
      <c r="G3508">
        <v>5</v>
      </c>
      <c r="H3508">
        <v>510131</v>
      </c>
      <c r="I3508" t="s">
        <v>2170</v>
      </c>
      <c r="J3508">
        <v>20120115</v>
      </c>
      <c r="K3508">
        <v>20120116</v>
      </c>
      <c r="M3508">
        <v>0</v>
      </c>
      <c r="N3508">
        <v>0</v>
      </c>
      <c r="O3508" t="s">
        <v>1999</v>
      </c>
      <c r="R3508">
        <v>0</v>
      </c>
      <c r="S3508" t="s">
        <v>271</v>
      </c>
      <c r="AA3508" t="s">
        <v>2000</v>
      </c>
      <c r="AC3508">
        <v>1</v>
      </c>
      <c r="AE3508">
        <v>1</v>
      </c>
      <c r="AF3508" t="s">
        <v>271</v>
      </c>
    </row>
    <row r="3509" spans="1:32" hidden="1" x14ac:dyDescent="0.25">
      <c r="A3509" t="str">
        <f t="array" ref="A3509">IF(COUNT(SEARCH(RubriekenHistorisch,CONCATENATE(P3508,U3508,AB3508,AH3508))),"t","f")</f>
        <v>f</v>
      </c>
      <c r="B3509" t="str">
        <f t="shared" si="164"/>
        <v>f</v>
      </c>
      <c r="C3509" t="str">
        <f t="shared" si="165"/>
        <v>f</v>
      </c>
      <c r="D3509" t="str">
        <f t="shared" si="166"/>
        <v>f</v>
      </c>
      <c r="E3509" t="str">
        <f>IF(COUNT(SEARCH({"04.","05.","09.","12."},CONCATENATE(P3508,U3508,AB3508,AH3508))),"t","f")</f>
        <v>f</v>
      </c>
      <c r="F3509" t="str">
        <f t="array" ref="F3509">IF(COUNT(SEARCH(HistorischeRubrieken,CONCATENATE(P3508,U3508,AB3508,AH3508))),"t","f")</f>
        <v>f</v>
      </c>
      <c r="G3509">
        <v>6</v>
      </c>
      <c r="H3509">
        <v>510131</v>
      </c>
      <c r="I3509" t="s">
        <v>2170</v>
      </c>
      <c r="J3509">
        <v>20120116</v>
      </c>
      <c r="K3509">
        <v>20120917</v>
      </c>
      <c r="M3509">
        <v>0</v>
      </c>
      <c r="N3509">
        <v>0</v>
      </c>
      <c r="O3509" t="s">
        <v>2001</v>
      </c>
      <c r="R3509">
        <v>0</v>
      </c>
      <c r="S3509" t="s">
        <v>271</v>
      </c>
      <c r="AA3509" t="s">
        <v>2000</v>
      </c>
      <c r="AC3509">
        <v>1</v>
      </c>
      <c r="AE3509">
        <v>1</v>
      </c>
      <c r="AF3509" t="s">
        <v>271</v>
      </c>
    </row>
    <row r="3510" spans="1:32" hidden="1" x14ac:dyDescent="0.25">
      <c r="A3510" t="str">
        <f t="array" ref="A3510">IF(COUNT(SEARCH(RubriekenHistorisch,CONCATENATE(P3509,U3509,AB3509,AH3509))),"t","f")</f>
        <v>f</v>
      </c>
      <c r="B3510" t="str">
        <f t="shared" si="164"/>
        <v>f</v>
      </c>
      <c r="C3510" t="str">
        <f t="shared" si="165"/>
        <v>f</v>
      </c>
      <c r="D3510" t="str">
        <f t="shared" si="166"/>
        <v>f</v>
      </c>
      <c r="E3510" t="str">
        <f>IF(COUNT(SEARCH({"04.","05.","09.","12."},CONCATENATE(P3509,U3509,AB3509,AH3509))),"t","f")</f>
        <v>f</v>
      </c>
      <c r="F3510" t="str">
        <f t="array" ref="F3510">IF(COUNT(SEARCH(HistorischeRubrieken,CONCATENATE(P3509,U3509,AB3509,AH3509))),"t","f")</f>
        <v>f</v>
      </c>
      <c r="G3510">
        <v>7</v>
      </c>
      <c r="H3510">
        <v>510131</v>
      </c>
      <c r="I3510" t="s">
        <v>2170</v>
      </c>
      <c r="J3510">
        <v>20120917</v>
      </c>
      <c r="K3510">
        <v>20140401</v>
      </c>
      <c r="M3510">
        <v>0</v>
      </c>
      <c r="N3510">
        <v>0</v>
      </c>
      <c r="O3510" t="s">
        <v>2001</v>
      </c>
      <c r="R3510">
        <v>0</v>
      </c>
      <c r="S3510" t="s">
        <v>271</v>
      </c>
      <c r="AA3510" t="s">
        <v>2000</v>
      </c>
      <c r="AC3510">
        <v>1</v>
      </c>
      <c r="AE3510">
        <v>1</v>
      </c>
      <c r="AF3510" t="s">
        <v>271</v>
      </c>
    </row>
    <row r="3511" spans="1:32" hidden="1" x14ac:dyDescent="0.25">
      <c r="A3511" t="str">
        <f t="array" ref="A3511">IF(COUNT(SEARCH(RubriekenHistorisch,CONCATENATE(P3510,U3510,AB3510,AH3510))),"t","f")</f>
        <v>f</v>
      </c>
      <c r="B3511" t="str">
        <f t="shared" si="164"/>
        <v>f</v>
      </c>
      <c r="C3511" t="str">
        <f t="shared" si="165"/>
        <v>f</v>
      </c>
      <c r="D3511" t="str">
        <f t="shared" si="166"/>
        <v>f</v>
      </c>
      <c r="E3511" t="str">
        <f>IF(COUNT(SEARCH({"04.","05.","09.","12."},CONCATENATE(P3510,U3510,AB3510,AH3510))),"t","f")</f>
        <v>f</v>
      </c>
      <c r="F3511" t="str">
        <f t="array" ref="F3511">IF(COUNT(SEARCH(HistorischeRubrieken,CONCATENATE(P3510,U3510,AB3510,AH3510))),"t","f")</f>
        <v>f</v>
      </c>
      <c r="G3511">
        <v>8</v>
      </c>
      <c r="H3511">
        <v>510131</v>
      </c>
      <c r="I3511" t="s">
        <v>2170</v>
      </c>
      <c r="J3511">
        <v>20140401</v>
      </c>
      <c r="K3511">
        <v>20150801</v>
      </c>
      <c r="M3511">
        <v>0</v>
      </c>
      <c r="N3511">
        <v>0</v>
      </c>
      <c r="O3511" t="s">
        <v>2003</v>
      </c>
      <c r="R3511">
        <v>0</v>
      </c>
      <c r="S3511" t="s">
        <v>271</v>
      </c>
      <c r="AA3511" t="s">
        <v>1611</v>
      </c>
      <c r="AC3511">
        <v>1</v>
      </c>
      <c r="AE3511">
        <v>1</v>
      </c>
      <c r="AF3511" t="s">
        <v>271</v>
      </c>
    </row>
    <row r="3512" spans="1:32" x14ac:dyDescent="0.25">
      <c r="A3512" t="str">
        <f t="array" ref="A3512">IF(COUNT(SEARCH(RubriekenHistorisch,CONCATENATE(P3511,U3511,AB3511,AH3511))),"t","f")</f>
        <v>f</v>
      </c>
      <c r="B3512" t="str">
        <f t="shared" si="164"/>
        <v>f</v>
      </c>
      <c r="C3512" t="str">
        <f t="shared" si="165"/>
        <v>f</v>
      </c>
      <c r="D3512" t="str">
        <f t="shared" si="166"/>
        <v>f</v>
      </c>
      <c r="E3512" t="str">
        <f>IF(COUNT(SEARCH({"04.","05.","09.","12."},CONCATENATE(P3511,U3511,AB3511,AH3511))),"t","f")</f>
        <v>f</v>
      </c>
      <c r="F3512" t="str">
        <f t="array" ref="F3512">IF(COUNT(SEARCH(HistorischeRubrieken,CONCATENATE(P3511,U3511,AB3511,AH3511))),"t","f")</f>
        <v>f</v>
      </c>
      <c r="G3512">
        <v>9</v>
      </c>
      <c r="H3512">
        <v>510131</v>
      </c>
      <c r="I3512" t="s">
        <v>2170</v>
      </c>
      <c r="J3512">
        <v>20150801</v>
      </c>
      <c r="M3512">
        <v>0</v>
      </c>
      <c r="N3512">
        <v>0</v>
      </c>
      <c r="O3512" t="s">
        <v>2003</v>
      </c>
      <c r="R3512">
        <v>0</v>
      </c>
      <c r="S3512" t="s">
        <v>271</v>
      </c>
      <c r="AA3512" t="s">
        <v>1613</v>
      </c>
      <c r="AC3512">
        <v>1</v>
      </c>
      <c r="AE3512">
        <v>1</v>
      </c>
      <c r="AF3512" t="s">
        <v>271</v>
      </c>
    </row>
    <row r="3513" spans="1:32" hidden="1" x14ac:dyDescent="0.25">
      <c r="A3513" t="str">
        <f t="array" ref="A3513">IF(COUNT(SEARCH(RubriekenHistorisch,CONCATENATE(P3512,U3512,AB3512,AH3512))),"t","f")</f>
        <v>f</v>
      </c>
      <c r="B3513" t="str">
        <f t="shared" si="164"/>
        <v>f</v>
      </c>
      <c r="C3513" t="str">
        <f t="shared" si="165"/>
        <v>f</v>
      </c>
      <c r="D3513" t="str">
        <f t="shared" si="166"/>
        <v>f</v>
      </c>
      <c r="E3513" t="str">
        <f>IF(COUNT(SEARCH({"04.","05.","09.","12."},CONCATENATE(P3512,U3512,AB3512,AH3512))),"t","f")</f>
        <v>f</v>
      </c>
      <c r="F3513" t="str">
        <f t="array" ref="F3513">IF(COUNT(SEARCH(HistorischeRubrieken,CONCATENATE(P3512,U3512,AB3512,AH3512))),"t","f")</f>
        <v>f</v>
      </c>
      <c r="G3513">
        <v>1</v>
      </c>
      <c r="H3513">
        <v>510132</v>
      </c>
      <c r="I3513" t="s">
        <v>2171</v>
      </c>
      <c r="J3513">
        <v>19980801</v>
      </c>
      <c r="K3513">
        <v>20010401</v>
      </c>
      <c r="M3513">
        <v>0</v>
      </c>
      <c r="N3513">
        <v>0</v>
      </c>
      <c r="O3513" t="s">
        <v>1992</v>
      </c>
      <c r="R3513">
        <v>0</v>
      </c>
      <c r="S3513" t="s">
        <v>271</v>
      </c>
      <c r="AA3513" t="s">
        <v>1993</v>
      </c>
      <c r="AC3513">
        <v>1</v>
      </c>
      <c r="AE3513">
        <v>1</v>
      </c>
      <c r="AF3513" t="s">
        <v>271</v>
      </c>
    </row>
    <row r="3514" spans="1:32" hidden="1" x14ac:dyDescent="0.25">
      <c r="A3514" t="str">
        <f t="array" ref="A3514">IF(COUNT(SEARCH(RubriekenHistorisch,CONCATENATE(P3513,U3513,AB3513,AH3513))),"t","f")</f>
        <v>f</v>
      </c>
      <c r="B3514" t="str">
        <f t="shared" si="164"/>
        <v>f</v>
      </c>
      <c r="C3514" t="str">
        <f t="shared" si="165"/>
        <v>f</v>
      </c>
      <c r="D3514" t="str">
        <f t="shared" si="166"/>
        <v>f</v>
      </c>
      <c r="E3514" t="str">
        <f>IF(COUNT(SEARCH({"04.","05.","09.","12."},CONCATENATE(P3513,U3513,AB3513,AH3513))),"t","f")</f>
        <v>f</v>
      </c>
      <c r="F3514" t="str">
        <f t="array" ref="F3514">IF(COUNT(SEARCH(HistorischeRubrieken,CONCATENATE(P3513,U3513,AB3513,AH3513))),"t","f")</f>
        <v>f</v>
      </c>
      <c r="G3514">
        <v>2</v>
      </c>
      <c r="H3514">
        <v>510132</v>
      </c>
      <c r="I3514" t="s">
        <v>2171</v>
      </c>
      <c r="J3514">
        <v>20010401</v>
      </c>
      <c r="K3514">
        <v>20071201</v>
      </c>
      <c r="M3514">
        <v>0</v>
      </c>
      <c r="N3514">
        <v>0</v>
      </c>
      <c r="O3514" t="s">
        <v>1994</v>
      </c>
      <c r="R3514">
        <v>0</v>
      </c>
      <c r="S3514" t="s">
        <v>271</v>
      </c>
      <c r="AA3514" t="s">
        <v>1995</v>
      </c>
      <c r="AC3514">
        <v>1</v>
      </c>
      <c r="AE3514">
        <v>1</v>
      </c>
      <c r="AF3514" t="s">
        <v>271</v>
      </c>
    </row>
    <row r="3515" spans="1:32" hidden="1" x14ac:dyDescent="0.25">
      <c r="A3515" t="str">
        <f t="array" ref="A3515">IF(COUNT(SEARCH(RubriekenHistorisch,CONCATENATE(P3514,U3514,AB3514,AH3514))),"t","f")</f>
        <v>f</v>
      </c>
      <c r="B3515" t="str">
        <f t="shared" si="164"/>
        <v>f</v>
      </c>
      <c r="C3515" t="str">
        <f t="shared" si="165"/>
        <v>f</v>
      </c>
      <c r="D3515" t="str">
        <f t="shared" si="166"/>
        <v>f</v>
      </c>
      <c r="E3515" t="str">
        <f>IF(COUNT(SEARCH({"04.","05.","09.","12."},CONCATENATE(P3514,U3514,AB3514,AH3514))),"t","f")</f>
        <v>f</v>
      </c>
      <c r="F3515" t="str">
        <f t="array" ref="F3515">IF(COUNT(SEARCH(HistorischeRubrieken,CONCATENATE(P3514,U3514,AB3514,AH3514))),"t","f")</f>
        <v>f</v>
      </c>
      <c r="G3515">
        <v>3</v>
      </c>
      <c r="H3515">
        <v>510132</v>
      </c>
      <c r="I3515" t="s">
        <v>2171</v>
      </c>
      <c r="J3515">
        <v>20071201</v>
      </c>
      <c r="K3515">
        <v>20100201</v>
      </c>
      <c r="M3515">
        <v>0</v>
      </c>
      <c r="N3515">
        <v>0</v>
      </c>
      <c r="O3515" t="s">
        <v>1996</v>
      </c>
      <c r="R3515">
        <v>0</v>
      </c>
      <c r="S3515" t="s">
        <v>271</v>
      </c>
      <c r="AA3515" t="s">
        <v>1997</v>
      </c>
      <c r="AC3515">
        <v>1</v>
      </c>
      <c r="AE3515">
        <v>1</v>
      </c>
      <c r="AF3515" t="s">
        <v>271</v>
      </c>
    </row>
    <row r="3516" spans="1:32" hidden="1" x14ac:dyDescent="0.25">
      <c r="A3516" t="str">
        <f t="array" ref="A3516">IF(COUNT(SEARCH(RubriekenHistorisch,CONCATENATE(P3515,U3515,AB3515,AH3515))),"t","f")</f>
        <v>f</v>
      </c>
      <c r="B3516" t="str">
        <f t="shared" si="164"/>
        <v>f</v>
      </c>
      <c r="C3516" t="str">
        <f t="shared" si="165"/>
        <v>f</v>
      </c>
      <c r="D3516" t="str">
        <f t="shared" si="166"/>
        <v>f</v>
      </c>
      <c r="E3516" t="str">
        <f>IF(COUNT(SEARCH({"04.","05.","09.","12."},CONCATENATE(P3515,U3515,AB3515,AH3515))),"t","f")</f>
        <v>f</v>
      </c>
      <c r="F3516" t="str">
        <f t="array" ref="F3516">IF(COUNT(SEARCH(HistorischeRubrieken,CONCATENATE(P3515,U3515,AB3515,AH3515))),"t","f")</f>
        <v>f</v>
      </c>
      <c r="G3516">
        <v>4</v>
      </c>
      <c r="H3516">
        <v>510132</v>
      </c>
      <c r="I3516" t="s">
        <v>2171</v>
      </c>
      <c r="J3516">
        <v>20100201</v>
      </c>
      <c r="K3516">
        <v>20120115</v>
      </c>
      <c r="M3516">
        <v>0</v>
      </c>
      <c r="N3516">
        <v>0</v>
      </c>
      <c r="O3516" t="s">
        <v>1996</v>
      </c>
      <c r="R3516">
        <v>0</v>
      </c>
      <c r="S3516" t="s">
        <v>271</v>
      </c>
      <c r="AA3516" t="s">
        <v>1998</v>
      </c>
      <c r="AC3516">
        <v>1</v>
      </c>
      <c r="AE3516">
        <v>1</v>
      </c>
      <c r="AF3516" t="s">
        <v>271</v>
      </c>
    </row>
    <row r="3517" spans="1:32" hidden="1" x14ac:dyDescent="0.25">
      <c r="A3517" t="str">
        <f t="array" ref="A3517">IF(COUNT(SEARCH(RubriekenHistorisch,CONCATENATE(P3516,U3516,AB3516,AH3516))),"t","f")</f>
        <v>f</v>
      </c>
      <c r="B3517" t="str">
        <f t="shared" si="164"/>
        <v>f</v>
      </c>
      <c r="C3517" t="str">
        <f t="shared" si="165"/>
        <v>f</v>
      </c>
      <c r="D3517" t="str">
        <f t="shared" si="166"/>
        <v>f</v>
      </c>
      <c r="E3517" t="str">
        <f>IF(COUNT(SEARCH({"04.","05.","09.","12."},CONCATENATE(P3516,U3516,AB3516,AH3516))),"t","f")</f>
        <v>f</v>
      </c>
      <c r="F3517" t="str">
        <f t="array" ref="F3517">IF(COUNT(SEARCH(HistorischeRubrieken,CONCATENATE(P3516,U3516,AB3516,AH3516))),"t","f")</f>
        <v>f</v>
      </c>
      <c r="G3517">
        <v>5</v>
      </c>
      <c r="H3517">
        <v>510132</v>
      </c>
      <c r="I3517" t="s">
        <v>2171</v>
      </c>
      <c r="J3517">
        <v>20120115</v>
      </c>
      <c r="K3517">
        <v>20120116</v>
      </c>
      <c r="M3517">
        <v>0</v>
      </c>
      <c r="N3517">
        <v>0</v>
      </c>
      <c r="O3517" t="s">
        <v>1999</v>
      </c>
      <c r="R3517">
        <v>0</v>
      </c>
      <c r="S3517" t="s">
        <v>271</v>
      </c>
      <c r="AA3517" t="s">
        <v>2000</v>
      </c>
      <c r="AC3517">
        <v>1</v>
      </c>
      <c r="AE3517">
        <v>1</v>
      </c>
      <c r="AF3517" t="s">
        <v>271</v>
      </c>
    </row>
    <row r="3518" spans="1:32" hidden="1" x14ac:dyDescent="0.25">
      <c r="A3518" t="str">
        <f t="array" ref="A3518">IF(COUNT(SEARCH(RubriekenHistorisch,CONCATENATE(P3517,U3517,AB3517,AH3517))),"t","f")</f>
        <v>f</v>
      </c>
      <c r="B3518" t="str">
        <f t="shared" si="164"/>
        <v>f</v>
      </c>
      <c r="C3518" t="str">
        <f t="shared" si="165"/>
        <v>f</v>
      </c>
      <c r="D3518" t="str">
        <f t="shared" si="166"/>
        <v>f</v>
      </c>
      <c r="E3518" t="str">
        <f>IF(COUNT(SEARCH({"04.","05.","09.","12."},CONCATENATE(P3517,U3517,AB3517,AH3517))),"t","f")</f>
        <v>f</v>
      </c>
      <c r="F3518" t="str">
        <f t="array" ref="F3518">IF(COUNT(SEARCH(HistorischeRubrieken,CONCATENATE(P3517,U3517,AB3517,AH3517))),"t","f")</f>
        <v>f</v>
      </c>
      <c r="G3518">
        <v>6</v>
      </c>
      <c r="H3518">
        <v>510132</v>
      </c>
      <c r="I3518" t="s">
        <v>2171</v>
      </c>
      <c r="J3518">
        <v>20120116</v>
      </c>
      <c r="K3518">
        <v>20120820</v>
      </c>
      <c r="M3518">
        <v>0</v>
      </c>
      <c r="N3518">
        <v>0</v>
      </c>
      <c r="O3518" t="s">
        <v>2001</v>
      </c>
      <c r="R3518">
        <v>0</v>
      </c>
      <c r="S3518" t="s">
        <v>271</v>
      </c>
      <c r="AA3518" t="s">
        <v>2000</v>
      </c>
      <c r="AC3518">
        <v>1</v>
      </c>
      <c r="AE3518">
        <v>1</v>
      </c>
      <c r="AF3518" t="s">
        <v>271</v>
      </c>
    </row>
    <row r="3519" spans="1:32" hidden="1" x14ac:dyDescent="0.25">
      <c r="A3519" t="str">
        <f t="array" ref="A3519">IF(COUNT(SEARCH(RubriekenHistorisch,CONCATENATE(P3518,U3518,AB3518,AH3518))),"t","f")</f>
        <v>f</v>
      </c>
      <c r="B3519" t="str">
        <f t="shared" si="164"/>
        <v>f</v>
      </c>
      <c r="C3519" t="str">
        <f t="shared" si="165"/>
        <v>f</v>
      </c>
      <c r="D3519" t="str">
        <f t="shared" si="166"/>
        <v>f</v>
      </c>
      <c r="E3519" t="str">
        <f>IF(COUNT(SEARCH({"04.","05.","09.","12."},CONCATENATE(P3518,U3518,AB3518,AH3518))),"t","f")</f>
        <v>f</v>
      </c>
      <c r="F3519" t="str">
        <f t="array" ref="F3519">IF(COUNT(SEARCH(HistorischeRubrieken,CONCATENATE(P3518,U3518,AB3518,AH3518))),"t","f")</f>
        <v>f</v>
      </c>
      <c r="G3519">
        <v>7</v>
      </c>
      <c r="H3519">
        <v>510132</v>
      </c>
      <c r="I3519" t="s">
        <v>2171</v>
      </c>
      <c r="J3519">
        <v>20120820</v>
      </c>
      <c r="K3519">
        <v>20140401</v>
      </c>
      <c r="M3519">
        <v>0</v>
      </c>
      <c r="N3519">
        <v>0</v>
      </c>
      <c r="O3519" t="s">
        <v>2001</v>
      </c>
      <c r="R3519">
        <v>0</v>
      </c>
      <c r="S3519" t="s">
        <v>271</v>
      </c>
      <c r="AA3519" t="s">
        <v>2000</v>
      </c>
      <c r="AC3519">
        <v>1</v>
      </c>
      <c r="AE3519">
        <v>1</v>
      </c>
      <c r="AF3519" t="s">
        <v>271</v>
      </c>
    </row>
    <row r="3520" spans="1:32" hidden="1" x14ac:dyDescent="0.25">
      <c r="A3520" t="str">
        <f t="array" ref="A3520">IF(COUNT(SEARCH(RubriekenHistorisch,CONCATENATE(P3519,U3519,AB3519,AH3519))),"t","f")</f>
        <v>f</v>
      </c>
      <c r="B3520" t="str">
        <f t="shared" si="164"/>
        <v>f</v>
      </c>
      <c r="C3520" t="str">
        <f t="shared" si="165"/>
        <v>f</v>
      </c>
      <c r="D3520" t="str">
        <f t="shared" si="166"/>
        <v>f</v>
      </c>
      <c r="E3520" t="str">
        <f>IF(COUNT(SEARCH({"04.","05.","09.","12."},CONCATENATE(P3519,U3519,AB3519,AH3519))),"t","f")</f>
        <v>f</v>
      </c>
      <c r="F3520" t="str">
        <f t="array" ref="F3520">IF(COUNT(SEARCH(HistorischeRubrieken,CONCATENATE(P3519,U3519,AB3519,AH3519))),"t","f")</f>
        <v>f</v>
      </c>
      <c r="G3520">
        <v>8</v>
      </c>
      <c r="H3520">
        <v>510132</v>
      </c>
      <c r="I3520" t="s">
        <v>2171</v>
      </c>
      <c r="J3520">
        <v>20140401</v>
      </c>
      <c r="K3520">
        <v>20150801</v>
      </c>
      <c r="M3520">
        <v>0</v>
      </c>
      <c r="N3520">
        <v>0</v>
      </c>
      <c r="O3520" t="s">
        <v>2003</v>
      </c>
      <c r="R3520">
        <v>0</v>
      </c>
      <c r="S3520" t="s">
        <v>271</v>
      </c>
      <c r="AA3520" t="s">
        <v>1611</v>
      </c>
      <c r="AC3520">
        <v>1</v>
      </c>
      <c r="AE3520">
        <v>1</v>
      </c>
      <c r="AF3520" t="s">
        <v>271</v>
      </c>
    </row>
    <row r="3521" spans="1:32" x14ac:dyDescent="0.25">
      <c r="A3521" t="str">
        <f t="array" ref="A3521">IF(COUNT(SEARCH(RubriekenHistorisch,CONCATENATE(P3520,U3520,AB3520,AH3520))),"t","f")</f>
        <v>f</v>
      </c>
      <c r="B3521" t="str">
        <f t="shared" si="164"/>
        <v>f</v>
      </c>
      <c r="C3521" t="str">
        <f t="shared" si="165"/>
        <v>f</v>
      </c>
      <c r="D3521" t="str">
        <f t="shared" si="166"/>
        <v>f</v>
      </c>
      <c r="E3521" t="str">
        <f>IF(COUNT(SEARCH({"04.","05.","09.","12."},CONCATENATE(P3520,U3520,AB3520,AH3520))),"t","f")</f>
        <v>f</v>
      </c>
      <c r="F3521" t="str">
        <f t="array" ref="F3521">IF(COUNT(SEARCH(HistorischeRubrieken,CONCATENATE(P3520,U3520,AB3520,AH3520))),"t","f")</f>
        <v>f</v>
      </c>
      <c r="G3521">
        <v>9</v>
      </c>
      <c r="H3521">
        <v>510132</v>
      </c>
      <c r="I3521" t="s">
        <v>2171</v>
      </c>
      <c r="J3521">
        <v>20150801</v>
      </c>
      <c r="M3521">
        <v>0</v>
      </c>
      <c r="N3521">
        <v>0</v>
      </c>
      <c r="O3521" t="s">
        <v>2003</v>
      </c>
      <c r="R3521">
        <v>0</v>
      </c>
      <c r="S3521" t="s">
        <v>271</v>
      </c>
      <c r="AA3521" t="s">
        <v>1613</v>
      </c>
      <c r="AC3521">
        <v>1</v>
      </c>
      <c r="AE3521">
        <v>1</v>
      </c>
      <c r="AF3521" t="s">
        <v>271</v>
      </c>
    </row>
    <row r="3522" spans="1:32" hidden="1" x14ac:dyDescent="0.25">
      <c r="A3522" t="str">
        <f t="array" ref="A3522">IF(COUNT(SEARCH(RubriekenHistorisch,CONCATENATE(P3521,U3521,AB3521,AH3521))),"t","f")</f>
        <v>f</v>
      </c>
      <c r="B3522" t="str">
        <f t="shared" si="164"/>
        <v>f</v>
      </c>
      <c r="C3522" t="str">
        <f t="shared" si="165"/>
        <v>f</v>
      </c>
      <c r="D3522" t="str">
        <f t="shared" si="166"/>
        <v>f</v>
      </c>
      <c r="E3522" t="str">
        <f>IF(COUNT(SEARCH({"04.","05.","09.","12."},CONCATENATE(P3521,U3521,AB3521,AH3521))),"t","f")</f>
        <v>f</v>
      </c>
      <c r="F3522" t="str">
        <f t="array" ref="F3522">IF(COUNT(SEARCH(HistorischeRubrieken,CONCATENATE(P3521,U3521,AB3521,AH3521))),"t","f")</f>
        <v>f</v>
      </c>
      <c r="G3522">
        <v>1</v>
      </c>
      <c r="H3522">
        <v>510133</v>
      </c>
      <c r="I3522" t="s">
        <v>2172</v>
      </c>
      <c r="J3522">
        <v>19980801</v>
      </c>
      <c r="K3522">
        <v>20010401</v>
      </c>
      <c r="M3522">
        <v>0</v>
      </c>
      <c r="N3522">
        <v>0</v>
      </c>
      <c r="O3522" t="s">
        <v>1992</v>
      </c>
      <c r="R3522">
        <v>0</v>
      </c>
      <c r="S3522" t="s">
        <v>271</v>
      </c>
      <c r="AA3522" t="s">
        <v>1993</v>
      </c>
      <c r="AC3522">
        <v>1</v>
      </c>
      <c r="AE3522">
        <v>1</v>
      </c>
      <c r="AF3522" t="s">
        <v>271</v>
      </c>
    </row>
    <row r="3523" spans="1:32" hidden="1" x14ac:dyDescent="0.25">
      <c r="A3523" t="str">
        <f t="array" ref="A3523">IF(COUNT(SEARCH(RubriekenHistorisch,CONCATENATE(P3522,U3522,AB3522,AH3522))),"t","f")</f>
        <v>f</v>
      </c>
      <c r="B3523" t="str">
        <f t="shared" ref="B3523:B3586" si="167">IF(COUNT(SEARCH("07.66.20",CONCATENATE(P3522,U3522,AB3522,AH3522))),"t","f")</f>
        <v>f</v>
      </c>
      <c r="C3523" t="str">
        <f t="shared" ref="C3523:C3586" si="168">IF(COUNT(SEARCH("14.40.10",CONCATENATE(P3522,U3522,AB3522,AH3522))),"t","f")</f>
        <v>f</v>
      </c>
      <c r="D3523" t="str">
        <f t="shared" si="166"/>
        <v>f</v>
      </c>
      <c r="E3523" t="str">
        <f>IF(COUNT(SEARCH({"04.","05.","09.","12."},CONCATENATE(P3522,U3522,AB3522,AH3522))),"t","f")</f>
        <v>f</v>
      </c>
      <c r="F3523" t="str">
        <f t="array" ref="F3523">IF(COUNT(SEARCH(HistorischeRubrieken,CONCATENATE(P3522,U3522,AB3522,AH3522))),"t","f")</f>
        <v>f</v>
      </c>
      <c r="G3523">
        <v>2</v>
      </c>
      <c r="H3523">
        <v>510133</v>
      </c>
      <c r="I3523" t="s">
        <v>2172</v>
      </c>
      <c r="J3523">
        <v>20010401</v>
      </c>
      <c r="K3523">
        <v>20071201</v>
      </c>
      <c r="M3523">
        <v>0</v>
      </c>
      <c r="N3523">
        <v>0</v>
      </c>
      <c r="O3523" t="s">
        <v>1994</v>
      </c>
      <c r="R3523">
        <v>0</v>
      </c>
      <c r="S3523" t="s">
        <v>271</v>
      </c>
      <c r="AA3523" t="s">
        <v>1995</v>
      </c>
      <c r="AC3523">
        <v>1</v>
      </c>
      <c r="AE3523">
        <v>1</v>
      </c>
      <c r="AF3523" t="s">
        <v>271</v>
      </c>
    </row>
    <row r="3524" spans="1:32" hidden="1" x14ac:dyDescent="0.25">
      <c r="A3524" t="str">
        <f t="array" ref="A3524">IF(COUNT(SEARCH(RubriekenHistorisch,CONCATENATE(P3523,U3523,AB3523,AH3523))),"t","f")</f>
        <v>f</v>
      </c>
      <c r="B3524" t="str">
        <f t="shared" si="167"/>
        <v>f</v>
      </c>
      <c r="C3524" t="str">
        <f t="shared" si="168"/>
        <v>f</v>
      </c>
      <c r="D3524" t="str">
        <f t="shared" ref="D3524:D3587" si="169">IF(COUNT(SEARCH("- 0",CONCATENATE(P3523,U3523,AB3523,AH3523))),"t","f")</f>
        <v>f</v>
      </c>
      <c r="E3524" t="str">
        <f>IF(COUNT(SEARCH({"04.","05.","09.","12."},CONCATENATE(P3523,U3523,AB3523,AH3523))),"t","f")</f>
        <v>f</v>
      </c>
      <c r="F3524" t="str">
        <f t="array" ref="F3524">IF(COUNT(SEARCH(HistorischeRubrieken,CONCATENATE(P3523,U3523,AB3523,AH3523))),"t","f")</f>
        <v>f</v>
      </c>
      <c r="G3524">
        <v>3</v>
      </c>
      <c r="H3524">
        <v>510133</v>
      </c>
      <c r="I3524" t="s">
        <v>2172</v>
      </c>
      <c r="J3524">
        <v>20071201</v>
      </c>
      <c r="K3524">
        <v>20100201</v>
      </c>
      <c r="M3524">
        <v>0</v>
      </c>
      <c r="N3524">
        <v>0</v>
      </c>
      <c r="O3524" t="s">
        <v>1996</v>
      </c>
      <c r="R3524">
        <v>0</v>
      </c>
      <c r="S3524" t="s">
        <v>271</v>
      </c>
      <c r="AA3524" t="s">
        <v>1997</v>
      </c>
      <c r="AC3524">
        <v>1</v>
      </c>
      <c r="AE3524">
        <v>1</v>
      </c>
      <c r="AF3524" t="s">
        <v>271</v>
      </c>
    </row>
    <row r="3525" spans="1:32" hidden="1" x14ac:dyDescent="0.25">
      <c r="A3525" t="str">
        <f t="array" ref="A3525">IF(COUNT(SEARCH(RubriekenHistorisch,CONCATENATE(P3524,U3524,AB3524,AH3524))),"t","f")</f>
        <v>f</v>
      </c>
      <c r="B3525" t="str">
        <f t="shared" si="167"/>
        <v>f</v>
      </c>
      <c r="C3525" t="str">
        <f t="shared" si="168"/>
        <v>f</v>
      </c>
      <c r="D3525" t="str">
        <f t="shared" si="169"/>
        <v>f</v>
      </c>
      <c r="E3525" t="str">
        <f>IF(COUNT(SEARCH({"04.","05.","09.","12."},CONCATENATE(P3524,U3524,AB3524,AH3524))),"t","f")</f>
        <v>f</v>
      </c>
      <c r="F3525" t="str">
        <f t="array" ref="F3525">IF(COUNT(SEARCH(HistorischeRubrieken,CONCATENATE(P3524,U3524,AB3524,AH3524))),"t","f")</f>
        <v>f</v>
      </c>
      <c r="G3525">
        <v>4</v>
      </c>
      <c r="H3525">
        <v>510133</v>
      </c>
      <c r="I3525" t="s">
        <v>2172</v>
      </c>
      <c r="J3525">
        <v>20100201</v>
      </c>
      <c r="K3525">
        <v>20120115</v>
      </c>
      <c r="M3525">
        <v>0</v>
      </c>
      <c r="N3525">
        <v>0</v>
      </c>
      <c r="O3525" t="s">
        <v>1996</v>
      </c>
      <c r="R3525">
        <v>0</v>
      </c>
      <c r="S3525" t="s">
        <v>271</v>
      </c>
      <c r="AA3525" t="s">
        <v>1998</v>
      </c>
      <c r="AC3525">
        <v>1</v>
      </c>
      <c r="AE3525">
        <v>1</v>
      </c>
      <c r="AF3525" t="s">
        <v>271</v>
      </c>
    </row>
    <row r="3526" spans="1:32" hidden="1" x14ac:dyDescent="0.25">
      <c r="A3526" t="str">
        <f t="array" ref="A3526">IF(COUNT(SEARCH(RubriekenHistorisch,CONCATENATE(P3525,U3525,AB3525,AH3525))),"t","f")</f>
        <v>f</v>
      </c>
      <c r="B3526" t="str">
        <f t="shared" si="167"/>
        <v>f</v>
      </c>
      <c r="C3526" t="str">
        <f t="shared" si="168"/>
        <v>f</v>
      </c>
      <c r="D3526" t="str">
        <f t="shared" si="169"/>
        <v>f</v>
      </c>
      <c r="E3526" t="str">
        <f>IF(COUNT(SEARCH({"04.","05.","09.","12."},CONCATENATE(P3525,U3525,AB3525,AH3525))),"t","f")</f>
        <v>f</v>
      </c>
      <c r="F3526" t="str">
        <f t="array" ref="F3526">IF(COUNT(SEARCH(HistorischeRubrieken,CONCATENATE(P3525,U3525,AB3525,AH3525))),"t","f")</f>
        <v>f</v>
      </c>
      <c r="G3526">
        <v>5</v>
      </c>
      <c r="H3526">
        <v>510133</v>
      </c>
      <c r="I3526" t="s">
        <v>2172</v>
      </c>
      <c r="J3526">
        <v>20120115</v>
      </c>
      <c r="K3526">
        <v>20120116</v>
      </c>
      <c r="M3526">
        <v>0</v>
      </c>
      <c r="N3526">
        <v>0</v>
      </c>
      <c r="O3526" t="s">
        <v>1999</v>
      </c>
      <c r="R3526">
        <v>0</v>
      </c>
      <c r="S3526" t="s">
        <v>271</v>
      </c>
      <c r="AA3526" t="s">
        <v>2000</v>
      </c>
      <c r="AC3526">
        <v>1</v>
      </c>
      <c r="AE3526">
        <v>1</v>
      </c>
      <c r="AF3526" t="s">
        <v>271</v>
      </c>
    </row>
    <row r="3527" spans="1:32" hidden="1" x14ac:dyDescent="0.25">
      <c r="A3527" t="str">
        <f t="array" ref="A3527">IF(COUNT(SEARCH(RubriekenHistorisch,CONCATENATE(P3526,U3526,AB3526,AH3526))),"t","f")</f>
        <v>f</v>
      </c>
      <c r="B3527" t="str">
        <f t="shared" si="167"/>
        <v>f</v>
      </c>
      <c r="C3527" t="str">
        <f t="shared" si="168"/>
        <v>f</v>
      </c>
      <c r="D3527" t="str">
        <f t="shared" si="169"/>
        <v>f</v>
      </c>
      <c r="E3527" t="str">
        <f>IF(COUNT(SEARCH({"04.","05.","09.","12."},CONCATENATE(P3526,U3526,AB3526,AH3526))),"t","f")</f>
        <v>f</v>
      </c>
      <c r="F3527" t="str">
        <f t="array" ref="F3527">IF(COUNT(SEARCH(HistorischeRubrieken,CONCATENATE(P3526,U3526,AB3526,AH3526))),"t","f")</f>
        <v>f</v>
      </c>
      <c r="G3527">
        <v>6</v>
      </c>
      <c r="H3527">
        <v>510133</v>
      </c>
      <c r="I3527" t="s">
        <v>2172</v>
      </c>
      <c r="J3527">
        <v>20120116</v>
      </c>
      <c r="K3527">
        <v>20120820</v>
      </c>
      <c r="M3527">
        <v>0</v>
      </c>
      <c r="N3527">
        <v>0</v>
      </c>
      <c r="O3527" t="s">
        <v>2001</v>
      </c>
      <c r="R3527">
        <v>0</v>
      </c>
      <c r="S3527" t="s">
        <v>271</v>
      </c>
      <c r="AA3527" t="s">
        <v>2000</v>
      </c>
      <c r="AC3527">
        <v>1</v>
      </c>
      <c r="AE3527">
        <v>1</v>
      </c>
      <c r="AF3527" t="s">
        <v>271</v>
      </c>
    </row>
    <row r="3528" spans="1:32" hidden="1" x14ac:dyDescent="0.25">
      <c r="A3528" t="str">
        <f t="array" ref="A3528">IF(COUNT(SEARCH(RubriekenHistorisch,CONCATENATE(P3527,U3527,AB3527,AH3527))),"t","f")</f>
        <v>f</v>
      </c>
      <c r="B3528" t="str">
        <f t="shared" si="167"/>
        <v>f</v>
      </c>
      <c r="C3528" t="str">
        <f t="shared" si="168"/>
        <v>f</v>
      </c>
      <c r="D3528" t="str">
        <f t="shared" si="169"/>
        <v>f</v>
      </c>
      <c r="E3528" t="str">
        <f>IF(COUNT(SEARCH({"04.","05.","09.","12."},CONCATENATE(P3527,U3527,AB3527,AH3527))),"t","f")</f>
        <v>f</v>
      </c>
      <c r="F3528" t="str">
        <f t="array" ref="F3528">IF(COUNT(SEARCH(HistorischeRubrieken,CONCATENATE(P3527,U3527,AB3527,AH3527))),"t","f")</f>
        <v>f</v>
      </c>
      <c r="G3528">
        <v>7</v>
      </c>
      <c r="H3528">
        <v>510133</v>
      </c>
      <c r="I3528" t="s">
        <v>2172</v>
      </c>
      <c r="J3528">
        <v>20120820</v>
      </c>
      <c r="K3528">
        <v>20140401</v>
      </c>
      <c r="M3528">
        <v>0</v>
      </c>
      <c r="N3528">
        <v>0</v>
      </c>
      <c r="O3528" t="s">
        <v>2001</v>
      </c>
      <c r="R3528">
        <v>0</v>
      </c>
      <c r="S3528" t="s">
        <v>271</v>
      </c>
      <c r="AA3528" t="s">
        <v>2000</v>
      </c>
      <c r="AC3528">
        <v>1</v>
      </c>
      <c r="AE3528">
        <v>1</v>
      </c>
      <c r="AF3528" t="s">
        <v>271</v>
      </c>
    </row>
    <row r="3529" spans="1:32" hidden="1" x14ac:dyDescent="0.25">
      <c r="A3529" t="str">
        <f t="array" ref="A3529">IF(COUNT(SEARCH(RubriekenHistorisch,CONCATENATE(P3528,U3528,AB3528,AH3528))),"t","f")</f>
        <v>f</v>
      </c>
      <c r="B3529" t="str">
        <f t="shared" si="167"/>
        <v>f</v>
      </c>
      <c r="C3529" t="str">
        <f t="shared" si="168"/>
        <v>f</v>
      </c>
      <c r="D3529" t="str">
        <f t="shared" si="169"/>
        <v>f</v>
      </c>
      <c r="E3529" t="str">
        <f>IF(COUNT(SEARCH({"04.","05.","09.","12."},CONCATENATE(P3528,U3528,AB3528,AH3528))),"t","f")</f>
        <v>f</v>
      </c>
      <c r="F3529" t="str">
        <f t="array" ref="F3529">IF(COUNT(SEARCH(HistorischeRubrieken,CONCATENATE(P3528,U3528,AB3528,AH3528))),"t","f")</f>
        <v>f</v>
      </c>
      <c r="G3529">
        <v>8</v>
      </c>
      <c r="H3529">
        <v>510133</v>
      </c>
      <c r="I3529" t="s">
        <v>2172</v>
      </c>
      <c r="J3529">
        <v>20140401</v>
      </c>
      <c r="K3529">
        <v>20150801</v>
      </c>
      <c r="M3529">
        <v>0</v>
      </c>
      <c r="N3529">
        <v>0</v>
      </c>
      <c r="O3529" t="s">
        <v>2003</v>
      </c>
      <c r="R3529">
        <v>0</v>
      </c>
      <c r="S3529" t="s">
        <v>271</v>
      </c>
      <c r="AA3529" t="s">
        <v>1611</v>
      </c>
      <c r="AC3529">
        <v>1</v>
      </c>
      <c r="AE3529">
        <v>1</v>
      </c>
      <c r="AF3529" t="s">
        <v>271</v>
      </c>
    </row>
    <row r="3530" spans="1:32" x14ac:dyDescent="0.25">
      <c r="A3530" t="str">
        <f t="array" ref="A3530">IF(COUNT(SEARCH(RubriekenHistorisch,CONCATENATE(P3529,U3529,AB3529,AH3529))),"t","f")</f>
        <v>f</v>
      </c>
      <c r="B3530" t="str">
        <f t="shared" si="167"/>
        <v>f</v>
      </c>
      <c r="C3530" t="str">
        <f t="shared" si="168"/>
        <v>f</v>
      </c>
      <c r="D3530" t="str">
        <f t="shared" si="169"/>
        <v>f</v>
      </c>
      <c r="E3530" t="str">
        <f>IF(COUNT(SEARCH({"04.","05.","09.","12."},CONCATENATE(P3529,U3529,AB3529,AH3529))),"t","f")</f>
        <v>f</v>
      </c>
      <c r="F3530" t="str">
        <f t="array" ref="F3530">IF(COUNT(SEARCH(HistorischeRubrieken,CONCATENATE(P3529,U3529,AB3529,AH3529))),"t","f")</f>
        <v>f</v>
      </c>
      <c r="G3530">
        <v>9</v>
      </c>
      <c r="H3530">
        <v>510133</v>
      </c>
      <c r="I3530" t="s">
        <v>2172</v>
      </c>
      <c r="J3530">
        <v>20150801</v>
      </c>
      <c r="M3530">
        <v>0</v>
      </c>
      <c r="N3530">
        <v>0</v>
      </c>
      <c r="O3530" t="s">
        <v>2003</v>
      </c>
      <c r="R3530">
        <v>0</v>
      </c>
      <c r="S3530" t="s">
        <v>271</v>
      </c>
      <c r="AA3530" t="s">
        <v>1613</v>
      </c>
      <c r="AC3530">
        <v>1</v>
      </c>
      <c r="AE3530">
        <v>1</v>
      </c>
      <c r="AF3530" t="s">
        <v>271</v>
      </c>
    </row>
    <row r="3531" spans="1:32" hidden="1" x14ac:dyDescent="0.25">
      <c r="A3531" t="str">
        <f t="array" ref="A3531">IF(COUNT(SEARCH(RubriekenHistorisch,CONCATENATE(P3530,U3530,AB3530,AH3530))),"t","f")</f>
        <v>f</v>
      </c>
      <c r="B3531" t="str">
        <f t="shared" si="167"/>
        <v>f</v>
      </c>
      <c r="C3531" t="str">
        <f t="shared" si="168"/>
        <v>f</v>
      </c>
      <c r="D3531" t="str">
        <f t="shared" si="169"/>
        <v>f</v>
      </c>
      <c r="E3531" t="str">
        <f>IF(COUNT(SEARCH({"04.","05.","09.","12."},CONCATENATE(P3530,U3530,AB3530,AH3530))),"t","f")</f>
        <v>f</v>
      </c>
      <c r="F3531" t="str">
        <f t="array" ref="F3531">IF(COUNT(SEARCH(HistorischeRubrieken,CONCATENATE(P3530,U3530,AB3530,AH3530))),"t","f")</f>
        <v>f</v>
      </c>
      <c r="G3531">
        <v>1</v>
      </c>
      <c r="H3531">
        <v>510134</v>
      </c>
      <c r="I3531" t="s">
        <v>2173</v>
      </c>
      <c r="J3531">
        <v>19980801</v>
      </c>
      <c r="K3531">
        <v>20010401</v>
      </c>
      <c r="M3531">
        <v>0</v>
      </c>
      <c r="N3531">
        <v>0</v>
      </c>
      <c r="O3531" t="s">
        <v>1992</v>
      </c>
      <c r="R3531">
        <v>0</v>
      </c>
      <c r="S3531" t="s">
        <v>271</v>
      </c>
      <c r="AA3531" t="s">
        <v>1993</v>
      </c>
      <c r="AC3531">
        <v>1</v>
      </c>
      <c r="AE3531">
        <v>1</v>
      </c>
      <c r="AF3531" t="s">
        <v>271</v>
      </c>
    </row>
    <row r="3532" spans="1:32" hidden="1" x14ac:dyDescent="0.25">
      <c r="A3532" t="str">
        <f t="array" ref="A3532">IF(COUNT(SEARCH(RubriekenHistorisch,CONCATENATE(P3531,U3531,AB3531,AH3531))),"t","f")</f>
        <v>f</v>
      </c>
      <c r="B3532" t="str">
        <f t="shared" si="167"/>
        <v>f</v>
      </c>
      <c r="C3532" t="str">
        <f t="shared" si="168"/>
        <v>f</v>
      </c>
      <c r="D3532" t="str">
        <f t="shared" si="169"/>
        <v>f</v>
      </c>
      <c r="E3532" t="str">
        <f>IF(COUNT(SEARCH({"04.","05.","09.","12."},CONCATENATE(P3531,U3531,AB3531,AH3531))),"t","f")</f>
        <v>f</v>
      </c>
      <c r="F3532" t="str">
        <f t="array" ref="F3532">IF(COUNT(SEARCH(HistorischeRubrieken,CONCATENATE(P3531,U3531,AB3531,AH3531))),"t","f")</f>
        <v>f</v>
      </c>
      <c r="G3532">
        <v>2</v>
      </c>
      <c r="H3532">
        <v>510134</v>
      </c>
      <c r="I3532" t="s">
        <v>2173</v>
      </c>
      <c r="J3532">
        <v>20010401</v>
      </c>
      <c r="K3532">
        <v>20030401</v>
      </c>
      <c r="M3532">
        <v>0</v>
      </c>
      <c r="N3532">
        <v>0</v>
      </c>
      <c r="O3532" t="s">
        <v>1994</v>
      </c>
      <c r="R3532">
        <v>0</v>
      </c>
      <c r="S3532" t="s">
        <v>271</v>
      </c>
      <c r="AA3532" t="s">
        <v>1995</v>
      </c>
      <c r="AC3532">
        <v>1</v>
      </c>
      <c r="AE3532">
        <v>1</v>
      </c>
      <c r="AF3532" t="s">
        <v>271</v>
      </c>
    </row>
    <row r="3533" spans="1:32" hidden="1" x14ac:dyDescent="0.25">
      <c r="A3533" t="str">
        <f t="array" ref="A3533">IF(COUNT(SEARCH(RubriekenHistorisch,CONCATENATE(P3532,U3532,AB3532,AH3532))),"t","f")</f>
        <v>f</v>
      </c>
      <c r="B3533" t="str">
        <f t="shared" si="167"/>
        <v>f</v>
      </c>
      <c r="C3533" t="str">
        <f t="shared" si="168"/>
        <v>f</v>
      </c>
      <c r="D3533" t="str">
        <f t="shared" si="169"/>
        <v>f</v>
      </c>
      <c r="E3533" t="str">
        <f>IF(COUNT(SEARCH({"04.","05.","09.","12."},CONCATENATE(P3532,U3532,AB3532,AH3532))),"t","f")</f>
        <v>f</v>
      </c>
      <c r="F3533" t="str">
        <f t="array" ref="F3533">IF(COUNT(SEARCH(HistorischeRubrieken,CONCATENATE(P3532,U3532,AB3532,AH3532))),"t","f")</f>
        <v>f</v>
      </c>
      <c r="G3533">
        <v>3</v>
      </c>
      <c r="H3533">
        <v>510134</v>
      </c>
      <c r="I3533" t="s">
        <v>2174</v>
      </c>
      <c r="J3533">
        <v>20030401</v>
      </c>
      <c r="K3533">
        <v>20071201</v>
      </c>
      <c r="M3533">
        <v>0</v>
      </c>
      <c r="N3533">
        <v>0</v>
      </c>
      <c r="O3533" t="s">
        <v>1994</v>
      </c>
      <c r="R3533">
        <v>0</v>
      </c>
      <c r="S3533" t="s">
        <v>271</v>
      </c>
      <c r="AA3533" t="s">
        <v>1995</v>
      </c>
      <c r="AC3533">
        <v>1</v>
      </c>
      <c r="AE3533">
        <v>1</v>
      </c>
      <c r="AF3533" t="s">
        <v>271</v>
      </c>
    </row>
    <row r="3534" spans="1:32" hidden="1" x14ac:dyDescent="0.25">
      <c r="A3534" t="str">
        <f t="array" ref="A3534">IF(COUNT(SEARCH(RubriekenHistorisch,CONCATENATE(P3533,U3533,AB3533,AH3533))),"t","f")</f>
        <v>f</v>
      </c>
      <c r="B3534" t="str">
        <f t="shared" si="167"/>
        <v>f</v>
      </c>
      <c r="C3534" t="str">
        <f t="shared" si="168"/>
        <v>f</v>
      </c>
      <c r="D3534" t="str">
        <f t="shared" si="169"/>
        <v>f</v>
      </c>
      <c r="E3534" t="str">
        <f>IF(COUNT(SEARCH({"04.","05.","09.","12."},CONCATENATE(P3533,U3533,AB3533,AH3533))),"t","f")</f>
        <v>f</v>
      </c>
      <c r="F3534" t="str">
        <f t="array" ref="F3534">IF(COUNT(SEARCH(HistorischeRubrieken,CONCATENATE(P3533,U3533,AB3533,AH3533))),"t","f")</f>
        <v>f</v>
      </c>
      <c r="G3534">
        <v>4</v>
      </c>
      <c r="H3534">
        <v>510134</v>
      </c>
      <c r="I3534" t="s">
        <v>2174</v>
      </c>
      <c r="J3534">
        <v>20071201</v>
      </c>
      <c r="K3534">
        <v>20100201</v>
      </c>
      <c r="M3534">
        <v>0</v>
      </c>
      <c r="N3534">
        <v>0</v>
      </c>
      <c r="O3534" t="s">
        <v>1996</v>
      </c>
      <c r="R3534">
        <v>0</v>
      </c>
      <c r="S3534" t="s">
        <v>271</v>
      </c>
      <c r="AA3534" t="s">
        <v>1997</v>
      </c>
      <c r="AC3534">
        <v>1</v>
      </c>
      <c r="AE3534">
        <v>1</v>
      </c>
      <c r="AF3534" t="s">
        <v>271</v>
      </c>
    </row>
    <row r="3535" spans="1:32" hidden="1" x14ac:dyDescent="0.25">
      <c r="A3535" t="str">
        <f t="array" ref="A3535">IF(COUNT(SEARCH(RubriekenHistorisch,CONCATENATE(P3534,U3534,AB3534,AH3534))),"t","f")</f>
        <v>f</v>
      </c>
      <c r="B3535" t="str">
        <f t="shared" si="167"/>
        <v>f</v>
      </c>
      <c r="C3535" t="str">
        <f t="shared" si="168"/>
        <v>f</v>
      </c>
      <c r="D3535" t="str">
        <f t="shared" si="169"/>
        <v>f</v>
      </c>
      <c r="E3535" t="str">
        <f>IF(COUNT(SEARCH({"04.","05.","09.","12."},CONCATENATE(P3534,U3534,AB3534,AH3534))),"t","f")</f>
        <v>f</v>
      </c>
      <c r="F3535" t="str">
        <f t="array" ref="F3535">IF(COUNT(SEARCH(HistorischeRubrieken,CONCATENATE(P3534,U3534,AB3534,AH3534))),"t","f")</f>
        <v>f</v>
      </c>
      <c r="G3535">
        <v>5</v>
      </c>
      <c r="H3535">
        <v>510134</v>
      </c>
      <c r="I3535" t="s">
        <v>2174</v>
      </c>
      <c r="J3535">
        <v>20100201</v>
      </c>
      <c r="K3535">
        <v>20120115</v>
      </c>
      <c r="M3535">
        <v>0</v>
      </c>
      <c r="N3535">
        <v>0</v>
      </c>
      <c r="O3535" t="s">
        <v>1996</v>
      </c>
      <c r="R3535">
        <v>0</v>
      </c>
      <c r="S3535" t="s">
        <v>271</v>
      </c>
      <c r="AA3535" t="s">
        <v>1998</v>
      </c>
      <c r="AC3535">
        <v>1</v>
      </c>
      <c r="AE3535">
        <v>1</v>
      </c>
      <c r="AF3535" t="s">
        <v>271</v>
      </c>
    </row>
    <row r="3536" spans="1:32" hidden="1" x14ac:dyDescent="0.25">
      <c r="A3536" t="str">
        <f t="array" ref="A3536">IF(COUNT(SEARCH(RubriekenHistorisch,CONCATENATE(P3535,U3535,AB3535,AH3535))),"t","f")</f>
        <v>f</v>
      </c>
      <c r="B3536" t="str">
        <f t="shared" si="167"/>
        <v>f</v>
      </c>
      <c r="C3536" t="str">
        <f t="shared" si="168"/>
        <v>f</v>
      </c>
      <c r="D3536" t="str">
        <f t="shared" si="169"/>
        <v>f</v>
      </c>
      <c r="E3536" t="str">
        <f>IF(COUNT(SEARCH({"04.","05.","09.","12."},CONCATENATE(P3535,U3535,AB3535,AH3535))),"t","f")</f>
        <v>f</v>
      </c>
      <c r="F3536" t="str">
        <f t="array" ref="F3536">IF(COUNT(SEARCH(HistorischeRubrieken,CONCATENATE(P3535,U3535,AB3535,AH3535))),"t","f")</f>
        <v>f</v>
      </c>
      <c r="G3536">
        <v>6</v>
      </c>
      <c r="H3536">
        <v>510134</v>
      </c>
      <c r="I3536" t="s">
        <v>2174</v>
      </c>
      <c r="J3536">
        <v>20120115</v>
      </c>
      <c r="K3536">
        <v>20120116</v>
      </c>
      <c r="M3536">
        <v>0</v>
      </c>
      <c r="N3536">
        <v>0</v>
      </c>
      <c r="O3536" t="s">
        <v>1999</v>
      </c>
      <c r="R3536">
        <v>0</v>
      </c>
      <c r="S3536" t="s">
        <v>271</v>
      </c>
      <c r="AA3536" t="s">
        <v>2000</v>
      </c>
      <c r="AC3536">
        <v>1</v>
      </c>
      <c r="AE3536">
        <v>1</v>
      </c>
      <c r="AF3536" t="s">
        <v>271</v>
      </c>
    </row>
    <row r="3537" spans="1:32" hidden="1" x14ac:dyDescent="0.25">
      <c r="A3537" t="str">
        <f t="array" ref="A3537">IF(COUNT(SEARCH(RubriekenHistorisch,CONCATENATE(P3536,U3536,AB3536,AH3536))),"t","f")</f>
        <v>f</v>
      </c>
      <c r="B3537" t="str">
        <f t="shared" si="167"/>
        <v>f</v>
      </c>
      <c r="C3537" t="str">
        <f t="shared" si="168"/>
        <v>f</v>
      </c>
      <c r="D3537" t="str">
        <f t="shared" si="169"/>
        <v>f</v>
      </c>
      <c r="E3537" t="str">
        <f>IF(COUNT(SEARCH({"04.","05.","09.","12."},CONCATENATE(P3536,U3536,AB3536,AH3536))),"t","f")</f>
        <v>f</v>
      </c>
      <c r="F3537" t="str">
        <f t="array" ref="F3537">IF(COUNT(SEARCH(HistorischeRubrieken,CONCATENATE(P3536,U3536,AB3536,AH3536))),"t","f")</f>
        <v>f</v>
      </c>
      <c r="G3537">
        <v>7</v>
      </c>
      <c r="H3537">
        <v>510134</v>
      </c>
      <c r="I3537" t="s">
        <v>2174</v>
      </c>
      <c r="J3537">
        <v>20120116</v>
      </c>
      <c r="K3537">
        <v>20120820</v>
      </c>
      <c r="M3537">
        <v>0</v>
      </c>
      <c r="N3537">
        <v>0</v>
      </c>
      <c r="O3537" t="s">
        <v>2001</v>
      </c>
      <c r="R3537">
        <v>0</v>
      </c>
      <c r="S3537" t="s">
        <v>271</v>
      </c>
      <c r="AA3537" t="s">
        <v>2000</v>
      </c>
      <c r="AC3537">
        <v>1</v>
      </c>
      <c r="AE3537">
        <v>1</v>
      </c>
      <c r="AF3537" t="s">
        <v>271</v>
      </c>
    </row>
    <row r="3538" spans="1:32" hidden="1" x14ac:dyDescent="0.25">
      <c r="A3538" t="str">
        <f t="array" ref="A3538">IF(COUNT(SEARCH(RubriekenHistorisch,CONCATENATE(P3537,U3537,AB3537,AH3537))),"t","f")</f>
        <v>f</v>
      </c>
      <c r="B3538" t="str">
        <f t="shared" si="167"/>
        <v>f</v>
      </c>
      <c r="C3538" t="str">
        <f t="shared" si="168"/>
        <v>f</v>
      </c>
      <c r="D3538" t="str">
        <f t="shared" si="169"/>
        <v>f</v>
      </c>
      <c r="E3538" t="str">
        <f>IF(COUNT(SEARCH({"04.","05.","09.","12."},CONCATENATE(P3537,U3537,AB3537,AH3537))),"t","f")</f>
        <v>f</v>
      </c>
      <c r="F3538" t="str">
        <f t="array" ref="F3538">IF(COUNT(SEARCH(HistorischeRubrieken,CONCATENATE(P3537,U3537,AB3537,AH3537))),"t","f")</f>
        <v>f</v>
      </c>
      <c r="G3538">
        <v>8</v>
      </c>
      <c r="H3538">
        <v>510134</v>
      </c>
      <c r="I3538" t="s">
        <v>2174</v>
      </c>
      <c r="J3538">
        <v>20120820</v>
      </c>
      <c r="K3538">
        <v>20140401</v>
      </c>
      <c r="M3538">
        <v>0</v>
      </c>
      <c r="N3538">
        <v>0</v>
      </c>
      <c r="O3538" t="s">
        <v>2001</v>
      </c>
      <c r="R3538">
        <v>0</v>
      </c>
      <c r="S3538" t="s">
        <v>271</v>
      </c>
      <c r="AA3538" t="s">
        <v>2000</v>
      </c>
      <c r="AC3538">
        <v>1</v>
      </c>
      <c r="AE3538">
        <v>1</v>
      </c>
      <c r="AF3538" t="s">
        <v>271</v>
      </c>
    </row>
    <row r="3539" spans="1:32" hidden="1" x14ac:dyDescent="0.25">
      <c r="A3539" t="str">
        <f t="array" ref="A3539">IF(COUNT(SEARCH(RubriekenHistorisch,CONCATENATE(P3538,U3538,AB3538,AH3538))),"t","f")</f>
        <v>f</v>
      </c>
      <c r="B3539" t="str">
        <f t="shared" si="167"/>
        <v>f</v>
      </c>
      <c r="C3539" t="str">
        <f t="shared" si="168"/>
        <v>f</v>
      </c>
      <c r="D3539" t="str">
        <f t="shared" si="169"/>
        <v>f</v>
      </c>
      <c r="E3539" t="str">
        <f>IF(COUNT(SEARCH({"04.","05.","09.","12."},CONCATENATE(P3538,U3538,AB3538,AH3538))),"t","f")</f>
        <v>f</v>
      </c>
      <c r="F3539" t="str">
        <f t="array" ref="F3539">IF(COUNT(SEARCH(HistorischeRubrieken,CONCATENATE(P3538,U3538,AB3538,AH3538))),"t","f")</f>
        <v>f</v>
      </c>
      <c r="G3539">
        <v>9</v>
      </c>
      <c r="H3539">
        <v>510134</v>
      </c>
      <c r="I3539" t="s">
        <v>2174</v>
      </c>
      <c r="J3539">
        <v>20140401</v>
      </c>
      <c r="K3539">
        <v>20150801</v>
      </c>
      <c r="M3539">
        <v>0</v>
      </c>
      <c r="N3539">
        <v>0</v>
      </c>
      <c r="O3539" t="s">
        <v>2003</v>
      </c>
      <c r="R3539">
        <v>0</v>
      </c>
      <c r="S3539" t="s">
        <v>271</v>
      </c>
      <c r="AA3539" t="s">
        <v>1611</v>
      </c>
      <c r="AC3539">
        <v>1</v>
      </c>
      <c r="AE3539">
        <v>1</v>
      </c>
      <c r="AF3539" t="s">
        <v>271</v>
      </c>
    </row>
    <row r="3540" spans="1:32" x14ac:dyDescent="0.25">
      <c r="A3540" t="str">
        <f t="array" ref="A3540">IF(COUNT(SEARCH(RubriekenHistorisch,CONCATENATE(P3539,U3539,AB3539,AH3539))),"t","f")</f>
        <v>f</v>
      </c>
      <c r="B3540" t="str">
        <f t="shared" si="167"/>
        <v>f</v>
      </c>
      <c r="C3540" t="str">
        <f t="shared" si="168"/>
        <v>f</v>
      </c>
      <c r="D3540" t="str">
        <f t="shared" si="169"/>
        <v>f</v>
      </c>
      <c r="E3540" t="str">
        <f>IF(COUNT(SEARCH({"04.","05.","09.","12."},CONCATENATE(P3539,U3539,AB3539,AH3539))),"t","f")</f>
        <v>f</v>
      </c>
      <c r="F3540" t="str">
        <f t="array" ref="F3540">IF(COUNT(SEARCH(HistorischeRubrieken,CONCATENATE(P3539,U3539,AB3539,AH3539))),"t","f")</f>
        <v>f</v>
      </c>
      <c r="G3540">
        <v>10</v>
      </c>
      <c r="H3540">
        <v>510134</v>
      </c>
      <c r="I3540" t="s">
        <v>2174</v>
      </c>
      <c r="J3540">
        <v>20150801</v>
      </c>
      <c r="M3540">
        <v>0</v>
      </c>
      <c r="N3540">
        <v>0</v>
      </c>
      <c r="O3540" t="s">
        <v>2003</v>
      </c>
      <c r="R3540">
        <v>0</v>
      </c>
      <c r="S3540" t="s">
        <v>271</v>
      </c>
      <c r="AA3540" t="s">
        <v>1613</v>
      </c>
      <c r="AC3540">
        <v>1</v>
      </c>
      <c r="AE3540">
        <v>1</v>
      </c>
      <c r="AF3540" t="s">
        <v>271</v>
      </c>
    </row>
    <row r="3541" spans="1:32" hidden="1" x14ac:dyDescent="0.25">
      <c r="A3541" t="str">
        <f t="array" ref="A3541">IF(COUNT(SEARCH(RubriekenHistorisch,CONCATENATE(P3540,U3540,AB3540,AH3540))),"t","f")</f>
        <v>f</v>
      </c>
      <c r="B3541" t="str">
        <f t="shared" si="167"/>
        <v>f</v>
      </c>
      <c r="C3541" t="str">
        <f t="shared" si="168"/>
        <v>f</v>
      </c>
      <c r="D3541" t="str">
        <f t="shared" si="169"/>
        <v>f</v>
      </c>
      <c r="E3541" t="str">
        <f>IF(COUNT(SEARCH({"04.","05.","09.","12."},CONCATENATE(P3540,U3540,AB3540,AH3540))),"t","f")</f>
        <v>f</v>
      </c>
      <c r="F3541" t="str">
        <f t="array" ref="F3541">IF(COUNT(SEARCH(HistorischeRubrieken,CONCATENATE(P3540,U3540,AB3540,AH3540))),"t","f")</f>
        <v>f</v>
      </c>
      <c r="G3541">
        <v>1</v>
      </c>
      <c r="H3541">
        <v>510135</v>
      </c>
      <c r="I3541" t="s">
        <v>2175</v>
      </c>
      <c r="J3541">
        <v>20050901</v>
      </c>
      <c r="K3541">
        <v>20071201</v>
      </c>
      <c r="M3541">
        <v>0</v>
      </c>
      <c r="N3541">
        <v>0</v>
      </c>
      <c r="O3541" t="s">
        <v>1994</v>
      </c>
      <c r="R3541">
        <v>0</v>
      </c>
      <c r="S3541" t="s">
        <v>271</v>
      </c>
      <c r="AA3541" t="s">
        <v>1995</v>
      </c>
      <c r="AC3541">
        <v>1</v>
      </c>
      <c r="AE3541">
        <v>1</v>
      </c>
      <c r="AF3541" t="s">
        <v>271</v>
      </c>
    </row>
    <row r="3542" spans="1:32" hidden="1" x14ac:dyDescent="0.25">
      <c r="A3542" t="str">
        <f t="array" ref="A3542">IF(COUNT(SEARCH(RubriekenHistorisch,CONCATENATE(P3541,U3541,AB3541,AH3541))),"t","f")</f>
        <v>f</v>
      </c>
      <c r="B3542" t="str">
        <f t="shared" si="167"/>
        <v>f</v>
      </c>
      <c r="C3542" t="str">
        <f t="shared" si="168"/>
        <v>f</v>
      </c>
      <c r="D3542" t="str">
        <f t="shared" si="169"/>
        <v>f</v>
      </c>
      <c r="E3542" t="str">
        <f>IF(COUNT(SEARCH({"04.","05.","09.","12."},CONCATENATE(P3541,U3541,AB3541,AH3541))),"t","f")</f>
        <v>f</v>
      </c>
      <c r="F3542" t="str">
        <f t="array" ref="F3542">IF(COUNT(SEARCH(HistorischeRubrieken,CONCATENATE(P3541,U3541,AB3541,AH3541))),"t","f")</f>
        <v>f</v>
      </c>
      <c r="G3542">
        <v>2</v>
      </c>
      <c r="H3542">
        <v>510135</v>
      </c>
      <c r="I3542" t="s">
        <v>2175</v>
      </c>
      <c r="J3542">
        <v>20071201</v>
      </c>
      <c r="K3542">
        <v>20100201</v>
      </c>
      <c r="M3542">
        <v>0</v>
      </c>
      <c r="N3542">
        <v>0</v>
      </c>
      <c r="O3542" t="s">
        <v>1996</v>
      </c>
      <c r="R3542">
        <v>0</v>
      </c>
      <c r="S3542" t="s">
        <v>271</v>
      </c>
      <c r="AA3542" t="s">
        <v>1997</v>
      </c>
      <c r="AC3542">
        <v>1</v>
      </c>
      <c r="AE3542">
        <v>1</v>
      </c>
      <c r="AF3542" t="s">
        <v>271</v>
      </c>
    </row>
    <row r="3543" spans="1:32" hidden="1" x14ac:dyDescent="0.25">
      <c r="A3543" t="str">
        <f t="array" ref="A3543">IF(COUNT(SEARCH(RubriekenHistorisch,CONCATENATE(P3542,U3542,AB3542,AH3542))),"t","f")</f>
        <v>f</v>
      </c>
      <c r="B3543" t="str">
        <f t="shared" si="167"/>
        <v>f</v>
      </c>
      <c r="C3543" t="str">
        <f t="shared" si="168"/>
        <v>f</v>
      </c>
      <c r="D3543" t="str">
        <f t="shared" si="169"/>
        <v>f</v>
      </c>
      <c r="E3543" t="str">
        <f>IF(COUNT(SEARCH({"04.","05.","09.","12."},CONCATENATE(P3542,U3542,AB3542,AH3542))),"t","f")</f>
        <v>f</v>
      </c>
      <c r="F3543" t="str">
        <f t="array" ref="F3543">IF(COUNT(SEARCH(HistorischeRubrieken,CONCATENATE(P3542,U3542,AB3542,AH3542))),"t","f")</f>
        <v>f</v>
      </c>
      <c r="G3543">
        <v>3</v>
      </c>
      <c r="H3543">
        <v>510135</v>
      </c>
      <c r="I3543" t="s">
        <v>2175</v>
      </c>
      <c r="J3543">
        <v>20100201</v>
      </c>
      <c r="K3543">
        <v>20120115</v>
      </c>
      <c r="M3543">
        <v>0</v>
      </c>
      <c r="N3543">
        <v>0</v>
      </c>
      <c r="O3543" t="s">
        <v>1996</v>
      </c>
      <c r="R3543">
        <v>0</v>
      </c>
      <c r="S3543" t="s">
        <v>271</v>
      </c>
      <c r="AA3543" t="s">
        <v>1998</v>
      </c>
      <c r="AC3543">
        <v>1</v>
      </c>
      <c r="AE3543">
        <v>1</v>
      </c>
      <c r="AF3543" t="s">
        <v>271</v>
      </c>
    </row>
    <row r="3544" spans="1:32" hidden="1" x14ac:dyDescent="0.25">
      <c r="A3544" t="str">
        <f t="array" ref="A3544">IF(COUNT(SEARCH(RubriekenHistorisch,CONCATENATE(P3543,U3543,AB3543,AH3543))),"t","f")</f>
        <v>f</v>
      </c>
      <c r="B3544" t="str">
        <f t="shared" si="167"/>
        <v>f</v>
      </c>
      <c r="C3544" t="str">
        <f t="shared" si="168"/>
        <v>f</v>
      </c>
      <c r="D3544" t="str">
        <f t="shared" si="169"/>
        <v>f</v>
      </c>
      <c r="E3544" t="str">
        <f>IF(COUNT(SEARCH({"04.","05.","09.","12."},CONCATENATE(P3543,U3543,AB3543,AH3543))),"t","f")</f>
        <v>f</v>
      </c>
      <c r="F3544" t="str">
        <f t="array" ref="F3544">IF(COUNT(SEARCH(HistorischeRubrieken,CONCATENATE(P3543,U3543,AB3543,AH3543))),"t","f")</f>
        <v>f</v>
      </c>
      <c r="G3544">
        <v>4</v>
      </c>
      <c r="H3544">
        <v>510135</v>
      </c>
      <c r="I3544" t="s">
        <v>2175</v>
      </c>
      <c r="J3544">
        <v>20120115</v>
      </c>
      <c r="K3544">
        <v>20120116</v>
      </c>
      <c r="M3544">
        <v>0</v>
      </c>
      <c r="N3544">
        <v>0</v>
      </c>
      <c r="O3544" t="s">
        <v>1999</v>
      </c>
      <c r="R3544">
        <v>0</v>
      </c>
      <c r="S3544" t="s">
        <v>271</v>
      </c>
      <c r="AA3544" t="s">
        <v>2000</v>
      </c>
      <c r="AC3544">
        <v>1</v>
      </c>
      <c r="AE3544">
        <v>1</v>
      </c>
      <c r="AF3544" t="s">
        <v>271</v>
      </c>
    </row>
    <row r="3545" spans="1:32" hidden="1" x14ac:dyDescent="0.25">
      <c r="A3545" t="str">
        <f t="array" ref="A3545">IF(COUNT(SEARCH(RubriekenHistorisch,CONCATENATE(P3544,U3544,AB3544,AH3544))),"t","f")</f>
        <v>f</v>
      </c>
      <c r="B3545" t="str">
        <f t="shared" si="167"/>
        <v>f</v>
      </c>
      <c r="C3545" t="str">
        <f t="shared" si="168"/>
        <v>f</v>
      </c>
      <c r="D3545" t="str">
        <f t="shared" si="169"/>
        <v>f</v>
      </c>
      <c r="E3545" t="str">
        <f>IF(COUNT(SEARCH({"04.","05.","09.","12."},CONCATENATE(P3544,U3544,AB3544,AH3544))),"t","f")</f>
        <v>f</v>
      </c>
      <c r="F3545" t="str">
        <f t="array" ref="F3545">IF(COUNT(SEARCH(HistorischeRubrieken,CONCATENATE(P3544,U3544,AB3544,AH3544))),"t","f")</f>
        <v>f</v>
      </c>
      <c r="G3545">
        <v>5</v>
      </c>
      <c r="H3545">
        <v>510135</v>
      </c>
      <c r="I3545" t="s">
        <v>2175</v>
      </c>
      <c r="J3545">
        <v>20120116</v>
      </c>
      <c r="K3545">
        <v>20120820</v>
      </c>
      <c r="M3545">
        <v>0</v>
      </c>
      <c r="N3545">
        <v>0</v>
      </c>
      <c r="O3545" t="s">
        <v>2001</v>
      </c>
      <c r="R3545">
        <v>0</v>
      </c>
      <c r="S3545" t="s">
        <v>271</v>
      </c>
      <c r="AA3545" t="s">
        <v>2000</v>
      </c>
      <c r="AC3545">
        <v>1</v>
      </c>
      <c r="AE3545">
        <v>1</v>
      </c>
      <c r="AF3545" t="s">
        <v>271</v>
      </c>
    </row>
    <row r="3546" spans="1:32" hidden="1" x14ac:dyDescent="0.25">
      <c r="A3546" t="str">
        <f t="array" ref="A3546">IF(COUNT(SEARCH(RubriekenHistorisch,CONCATENATE(P3545,U3545,AB3545,AH3545))),"t","f")</f>
        <v>f</v>
      </c>
      <c r="B3546" t="str">
        <f t="shared" si="167"/>
        <v>f</v>
      </c>
      <c r="C3546" t="str">
        <f t="shared" si="168"/>
        <v>f</v>
      </c>
      <c r="D3546" t="str">
        <f t="shared" si="169"/>
        <v>f</v>
      </c>
      <c r="E3546" t="str">
        <f>IF(COUNT(SEARCH({"04.","05.","09.","12."},CONCATENATE(P3545,U3545,AB3545,AH3545))),"t","f")</f>
        <v>f</v>
      </c>
      <c r="F3546" t="str">
        <f t="array" ref="F3546">IF(COUNT(SEARCH(HistorischeRubrieken,CONCATENATE(P3545,U3545,AB3545,AH3545))),"t","f")</f>
        <v>f</v>
      </c>
      <c r="G3546">
        <v>6</v>
      </c>
      <c r="H3546">
        <v>510135</v>
      </c>
      <c r="I3546" t="s">
        <v>2175</v>
      </c>
      <c r="J3546">
        <v>20120820</v>
      </c>
      <c r="K3546">
        <v>20140401</v>
      </c>
      <c r="M3546">
        <v>0</v>
      </c>
      <c r="N3546">
        <v>0</v>
      </c>
      <c r="O3546" t="s">
        <v>2001</v>
      </c>
      <c r="R3546">
        <v>0</v>
      </c>
      <c r="S3546" t="s">
        <v>271</v>
      </c>
      <c r="AA3546" t="s">
        <v>2000</v>
      </c>
      <c r="AC3546">
        <v>1</v>
      </c>
      <c r="AE3546">
        <v>1</v>
      </c>
      <c r="AF3546" t="s">
        <v>271</v>
      </c>
    </row>
    <row r="3547" spans="1:32" hidden="1" x14ac:dyDescent="0.25">
      <c r="A3547" t="str">
        <f t="array" ref="A3547">IF(COUNT(SEARCH(RubriekenHistorisch,CONCATENATE(P3546,U3546,AB3546,AH3546))),"t","f")</f>
        <v>f</v>
      </c>
      <c r="B3547" t="str">
        <f t="shared" si="167"/>
        <v>f</v>
      </c>
      <c r="C3547" t="str">
        <f t="shared" si="168"/>
        <v>f</v>
      </c>
      <c r="D3547" t="str">
        <f t="shared" si="169"/>
        <v>f</v>
      </c>
      <c r="E3547" t="str">
        <f>IF(COUNT(SEARCH({"04.","05.","09.","12."},CONCATENATE(P3546,U3546,AB3546,AH3546))),"t","f")</f>
        <v>f</v>
      </c>
      <c r="F3547" t="str">
        <f t="array" ref="F3547">IF(COUNT(SEARCH(HistorischeRubrieken,CONCATENATE(P3546,U3546,AB3546,AH3546))),"t","f")</f>
        <v>f</v>
      </c>
      <c r="G3547">
        <v>7</v>
      </c>
      <c r="H3547">
        <v>510135</v>
      </c>
      <c r="I3547" t="s">
        <v>2175</v>
      </c>
      <c r="J3547">
        <v>20140401</v>
      </c>
      <c r="K3547">
        <v>20150801</v>
      </c>
      <c r="M3547">
        <v>0</v>
      </c>
      <c r="N3547">
        <v>0</v>
      </c>
      <c r="O3547" t="s">
        <v>2003</v>
      </c>
      <c r="R3547">
        <v>0</v>
      </c>
      <c r="S3547" t="s">
        <v>271</v>
      </c>
      <c r="AA3547" t="s">
        <v>1611</v>
      </c>
      <c r="AC3547">
        <v>1</v>
      </c>
      <c r="AE3547">
        <v>1</v>
      </c>
      <c r="AF3547" t="s">
        <v>271</v>
      </c>
    </row>
    <row r="3548" spans="1:32" x14ac:dyDescent="0.25">
      <c r="A3548" t="str">
        <f t="array" ref="A3548">IF(COUNT(SEARCH(RubriekenHistorisch,CONCATENATE(P3547,U3547,AB3547,AH3547))),"t","f")</f>
        <v>f</v>
      </c>
      <c r="B3548" t="str">
        <f t="shared" si="167"/>
        <v>f</v>
      </c>
      <c r="C3548" t="str">
        <f t="shared" si="168"/>
        <v>f</v>
      </c>
      <c r="D3548" t="str">
        <f t="shared" si="169"/>
        <v>f</v>
      </c>
      <c r="E3548" t="str">
        <f>IF(COUNT(SEARCH({"04.","05.","09.","12."},CONCATENATE(P3547,U3547,AB3547,AH3547))),"t","f")</f>
        <v>f</v>
      </c>
      <c r="F3548" t="str">
        <f t="array" ref="F3548">IF(COUNT(SEARCH(HistorischeRubrieken,CONCATENATE(P3547,U3547,AB3547,AH3547))),"t","f")</f>
        <v>f</v>
      </c>
      <c r="G3548">
        <v>8</v>
      </c>
      <c r="H3548">
        <v>510135</v>
      </c>
      <c r="I3548" t="s">
        <v>2175</v>
      </c>
      <c r="J3548">
        <v>20150801</v>
      </c>
      <c r="M3548">
        <v>0</v>
      </c>
      <c r="N3548">
        <v>0</v>
      </c>
      <c r="O3548" t="s">
        <v>2003</v>
      </c>
      <c r="R3548">
        <v>0</v>
      </c>
      <c r="S3548" t="s">
        <v>271</v>
      </c>
      <c r="AA3548" t="s">
        <v>1613</v>
      </c>
      <c r="AC3548">
        <v>1</v>
      </c>
      <c r="AE3548">
        <v>1</v>
      </c>
      <c r="AF3548" t="s">
        <v>271</v>
      </c>
    </row>
    <row r="3549" spans="1:32" hidden="1" x14ac:dyDescent="0.25">
      <c r="A3549" t="str">
        <f t="array" ref="A3549">IF(COUNT(SEARCH(RubriekenHistorisch,CONCATENATE(P3548,U3548,AB3548,AH3548))),"t","f")</f>
        <v>f</v>
      </c>
      <c r="B3549" t="str">
        <f t="shared" si="167"/>
        <v>f</v>
      </c>
      <c r="C3549" t="str">
        <f t="shared" si="168"/>
        <v>f</v>
      </c>
      <c r="D3549" t="str">
        <f t="shared" si="169"/>
        <v>f</v>
      </c>
      <c r="E3549" t="str">
        <f>IF(COUNT(SEARCH({"04.","05.","09.","12."},CONCATENATE(P3548,U3548,AB3548,AH3548))),"t","f")</f>
        <v>f</v>
      </c>
      <c r="F3549" t="str">
        <f t="array" ref="F3549">IF(COUNT(SEARCH(HistorischeRubrieken,CONCATENATE(P3548,U3548,AB3548,AH3548))),"t","f")</f>
        <v>f</v>
      </c>
      <c r="G3549">
        <v>1</v>
      </c>
      <c r="H3549">
        <v>510136</v>
      </c>
      <c r="I3549" t="s">
        <v>2176</v>
      </c>
      <c r="J3549">
        <v>19980801</v>
      </c>
      <c r="K3549">
        <v>20010401</v>
      </c>
      <c r="M3549">
        <v>0</v>
      </c>
      <c r="N3549">
        <v>0</v>
      </c>
      <c r="O3549" t="s">
        <v>1992</v>
      </c>
      <c r="R3549">
        <v>0</v>
      </c>
      <c r="S3549" t="s">
        <v>271</v>
      </c>
      <c r="AA3549" t="s">
        <v>1993</v>
      </c>
      <c r="AC3549">
        <v>1</v>
      </c>
      <c r="AE3549">
        <v>1</v>
      </c>
      <c r="AF3549" t="s">
        <v>271</v>
      </c>
    </row>
    <row r="3550" spans="1:32" hidden="1" x14ac:dyDescent="0.25">
      <c r="A3550" t="str">
        <f t="array" ref="A3550">IF(COUNT(SEARCH(RubriekenHistorisch,CONCATENATE(P3549,U3549,AB3549,AH3549))),"t","f")</f>
        <v>f</v>
      </c>
      <c r="B3550" t="str">
        <f t="shared" si="167"/>
        <v>f</v>
      </c>
      <c r="C3550" t="str">
        <f t="shared" si="168"/>
        <v>f</v>
      </c>
      <c r="D3550" t="str">
        <f t="shared" si="169"/>
        <v>f</v>
      </c>
      <c r="E3550" t="str">
        <f>IF(COUNT(SEARCH({"04.","05.","09.","12."},CONCATENATE(P3549,U3549,AB3549,AH3549))),"t","f")</f>
        <v>f</v>
      </c>
      <c r="F3550" t="str">
        <f t="array" ref="F3550">IF(COUNT(SEARCH(HistorischeRubrieken,CONCATENATE(P3549,U3549,AB3549,AH3549))),"t","f")</f>
        <v>f</v>
      </c>
      <c r="G3550">
        <v>2</v>
      </c>
      <c r="H3550">
        <v>510136</v>
      </c>
      <c r="I3550" t="s">
        <v>2176</v>
      </c>
      <c r="J3550">
        <v>20010401</v>
      </c>
      <c r="K3550">
        <v>20071201</v>
      </c>
      <c r="M3550">
        <v>0</v>
      </c>
      <c r="N3550">
        <v>0</v>
      </c>
      <c r="O3550" t="s">
        <v>1994</v>
      </c>
      <c r="R3550">
        <v>0</v>
      </c>
      <c r="S3550" t="s">
        <v>271</v>
      </c>
      <c r="AA3550" t="s">
        <v>1995</v>
      </c>
      <c r="AC3550">
        <v>1</v>
      </c>
      <c r="AE3550">
        <v>1</v>
      </c>
      <c r="AF3550" t="s">
        <v>271</v>
      </c>
    </row>
    <row r="3551" spans="1:32" hidden="1" x14ac:dyDescent="0.25">
      <c r="A3551" t="str">
        <f t="array" ref="A3551">IF(COUNT(SEARCH(RubriekenHistorisch,CONCATENATE(P3550,U3550,AB3550,AH3550))),"t","f")</f>
        <v>f</v>
      </c>
      <c r="B3551" t="str">
        <f t="shared" si="167"/>
        <v>f</v>
      </c>
      <c r="C3551" t="str">
        <f t="shared" si="168"/>
        <v>f</v>
      </c>
      <c r="D3551" t="str">
        <f t="shared" si="169"/>
        <v>f</v>
      </c>
      <c r="E3551" t="str">
        <f>IF(COUNT(SEARCH({"04.","05.","09.","12."},CONCATENATE(P3550,U3550,AB3550,AH3550))),"t","f")</f>
        <v>f</v>
      </c>
      <c r="F3551" t="str">
        <f t="array" ref="F3551">IF(COUNT(SEARCH(HistorischeRubrieken,CONCATENATE(P3550,U3550,AB3550,AH3550))),"t","f")</f>
        <v>f</v>
      </c>
      <c r="G3551">
        <v>3</v>
      </c>
      <c r="H3551">
        <v>510136</v>
      </c>
      <c r="I3551" t="s">
        <v>2176</v>
      </c>
      <c r="J3551">
        <v>20071201</v>
      </c>
      <c r="K3551">
        <v>20100201</v>
      </c>
      <c r="M3551">
        <v>0</v>
      </c>
      <c r="N3551">
        <v>0</v>
      </c>
      <c r="O3551" t="s">
        <v>1996</v>
      </c>
      <c r="R3551">
        <v>0</v>
      </c>
      <c r="S3551" t="s">
        <v>271</v>
      </c>
      <c r="AA3551" t="s">
        <v>1997</v>
      </c>
      <c r="AC3551">
        <v>1</v>
      </c>
      <c r="AE3551">
        <v>1</v>
      </c>
      <c r="AF3551" t="s">
        <v>271</v>
      </c>
    </row>
    <row r="3552" spans="1:32" hidden="1" x14ac:dyDescent="0.25">
      <c r="A3552" t="str">
        <f t="array" ref="A3552">IF(COUNT(SEARCH(RubriekenHistorisch,CONCATENATE(P3551,U3551,AB3551,AH3551))),"t","f")</f>
        <v>f</v>
      </c>
      <c r="B3552" t="str">
        <f t="shared" si="167"/>
        <v>f</v>
      </c>
      <c r="C3552" t="str">
        <f t="shared" si="168"/>
        <v>f</v>
      </c>
      <c r="D3552" t="str">
        <f t="shared" si="169"/>
        <v>f</v>
      </c>
      <c r="E3552" t="str">
        <f>IF(COUNT(SEARCH({"04.","05.","09.","12."},CONCATENATE(P3551,U3551,AB3551,AH3551))),"t","f")</f>
        <v>f</v>
      </c>
      <c r="F3552" t="str">
        <f t="array" ref="F3552">IF(COUNT(SEARCH(HistorischeRubrieken,CONCATENATE(P3551,U3551,AB3551,AH3551))),"t","f")</f>
        <v>f</v>
      </c>
      <c r="G3552">
        <v>4</v>
      </c>
      <c r="H3552">
        <v>510136</v>
      </c>
      <c r="I3552" t="s">
        <v>2176</v>
      </c>
      <c r="J3552">
        <v>20100201</v>
      </c>
      <c r="K3552">
        <v>20120115</v>
      </c>
      <c r="M3552">
        <v>0</v>
      </c>
      <c r="N3552">
        <v>0</v>
      </c>
      <c r="O3552" t="s">
        <v>1996</v>
      </c>
      <c r="R3552">
        <v>0</v>
      </c>
      <c r="S3552" t="s">
        <v>271</v>
      </c>
      <c r="AA3552" t="s">
        <v>1998</v>
      </c>
      <c r="AC3552">
        <v>1</v>
      </c>
      <c r="AE3552">
        <v>1</v>
      </c>
      <c r="AF3552" t="s">
        <v>271</v>
      </c>
    </row>
    <row r="3553" spans="1:32" hidden="1" x14ac:dyDescent="0.25">
      <c r="A3553" t="str">
        <f t="array" ref="A3553">IF(COUNT(SEARCH(RubriekenHistorisch,CONCATENATE(P3552,U3552,AB3552,AH3552))),"t","f")</f>
        <v>f</v>
      </c>
      <c r="B3553" t="str">
        <f t="shared" si="167"/>
        <v>f</v>
      </c>
      <c r="C3553" t="str">
        <f t="shared" si="168"/>
        <v>f</v>
      </c>
      <c r="D3553" t="str">
        <f t="shared" si="169"/>
        <v>f</v>
      </c>
      <c r="E3553" t="str">
        <f>IF(COUNT(SEARCH({"04.","05.","09.","12."},CONCATENATE(P3552,U3552,AB3552,AH3552))),"t","f")</f>
        <v>f</v>
      </c>
      <c r="F3553" t="str">
        <f t="array" ref="F3553">IF(COUNT(SEARCH(HistorischeRubrieken,CONCATENATE(P3552,U3552,AB3552,AH3552))),"t","f")</f>
        <v>f</v>
      </c>
      <c r="G3553">
        <v>5</v>
      </c>
      <c r="H3553">
        <v>510136</v>
      </c>
      <c r="I3553" t="s">
        <v>2176</v>
      </c>
      <c r="J3553">
        <v>20120115</v>
      </c>
      <c r="K3553">
        <v>20120116</v>
      </c>
      <c r="M3553">
        <v>0</v>
      </c>
      <c r="N3553">
        <v>0</v>
      </c>
      <c r="O3553" t="s">
        <v>1999</v>
      </c>
      <c r="R3553">
        <v>0</v>
      </c>
      <c r="S3553" t="s">
        <v>271</v>
      </c>
      <c r="AA3553" t="s">
        <v>2000</v>
      </c>
      <c r="AC3553">
        <v>1</v>
      </c>
      <c r="AE3553">
        <v>1</v>
      </c>
      <c r="AF3553" t="s">
        <v>271</v>
      </c>
    </row>
    <row r="3554" spans="1:32" hidden="1" x14ac:dyDescent="0.25">
      <c r="A3554" t="str">
        <f t="array" ref="A3554">IF(COUNT(SEARCH(RubriekenHistorisch,CONCATENATE(P3553,U3553,AB3553,AH3553))),"t","f")</f>
        <v>f</v>
      </c>
      <c r="B3554" t="str">
        <f t="shared" si="167"/>
        <v>f</v>
      </c>
      <c r="C3554" t="str">
        <f t="shared" si="168"/>
        <v>f</v>
      </c>
      <c r="D3554" t="str">
        <f t="shared" si="169"/>
        <v>f</v>
      </c>
      <c r="E3554" t="str">
        <f>IF(COUNT(SEARCH({"04.","05.","09.","12."},CONCATENATE(P3553,U3553,AB3553,AH3553))),"t","f")</f>
        <v>f</v>
      </c>
      <c r="F3554" t="str">
        <f t="array" ref="F3554">IF(COUNT(SEARCH(HistorischeRubrieken,CONCATENATE(P3553,U3553,AB3553,AH3553))),"t","f")</f>
        <v>f</v>
      </c>
      <c r="G3554">
        <v>6</v>
      </c>
      <c r="H3554">
        <v>510136</v>
      </c>
      <c r="I3554" t="s">
        <v>2176</v>
      </c>
      <c r="J3554">
        <v>20120116</v>
      </c>
      <c r="K3554">
        <v>20120820</v>
      </c>
      <c r="M3554">
        <v>0</v>
      </c>
      <c r="N3554">
        <v>0</v>
      </c>
      <c r="O3554" t="s">
        <v>2001</v>
      </c>
      <c r="R3554">
        <v>0</v>
      </c>
      <c r="S3554" t="s">
        <v>271</v>
      </c>
      <c r="AA3554" t="s">
        <v>2000</v>
      </c>
      <c r="AC3554">
        <v>1</v>
      </c>
      <c r="AE3554">
        <v>1</v>
      </c>
      <c r="AF3554" t="s">
        <v>271</v>
      </c>
    </row>
    <row r="3555" spans="1:32" hidden="1" x14ac:dyDescent="0.25">
      <c r="A3555" t="str">
        <f t="array" ref="A3555">IF(COUNT(SEARCH(RubriekenHistorisch,CONCATENATE(P3554,U3554,AB3554,AH3554))),"t","f")</f>
        <v>f</v>
      </c>
      <c r="B3555" t="str">
        <f t="shared" si="167"/>
        <v>f</v>
      </c>
      <c r="C3555" t="str">
        <f t="shared" si="168"/>
        <v>f</v>
      </c>
      <c r="D3555" t="str">
        <f t="shared" si="169"/>
        <v>f</v>
      </c>
      <c r="E3555" t="str">
        <f>IF(COUNT(SEARCH({"04.","05.","09.","12."},CONCATENATE(P3554,U3554,AB3554,AH3554))),"t","f")</f>
        <v>f</v>
      </c>
      <c r="F3555" t="str">
        <f t="array" ref="F3555">IF(COUNT(SEARCH(HistorischeRubrieken,CONCATENATE(P3554,U3554,AB3554,AH3554))),"t","f")</f>
        <v>f</v>
      </c>
      <c r="G3555">
        <v>7</v>
      </c>
      <c r="H3555">
        <v>510136</v>
      </c>
      <c r="I3555" t="s">
        <v>2176</v>
      </c>
      <c r="J3555">
        <v>20120820</v>
      </c>
      <c r="K3555">
        <v>20140401</v>
      </c>
      <c r="M3555">
        <v>0</v>
      </c>
      <c r="N3555">
        <v>0</v>
      </c>
      <c r="O3555" t="s">
        <v>2001</v>
      </c>
      <c r="R3555">
        <v>0</v>
      </c>
      <c r="S3555" t="s">
        <v>271</v>
      </c>
      <c r="AA3555" t="s">
        <v>2000</v>
      </c>
      <c r="AC3555">
        <v>1</v>
      </c>
      <c r="AE3555">
        <v>1</v>
      </c>
      <c r="AF3555" t="s">
        <v>271</v>
      </c>
    </row>
    <row r="3556" spans="1:32" hidden="1" x14ac:dyDescent="0.25">
      <c r="A3556" t="str">
        <f t="array" ref="A3556">IF(COUNT(SEARCH(RubriekenHistorisch,CONCATENATE(P3555,U3555,AB3555,AH3555))),"t","f")</f>
        <v>f</v>
      </c>
      <c r="B3556" t="str">
        <f t="shared" si="167"/>
        <v>f</v>
      </c>
      <c r="C3556" t="str">
        <f t="shared" si="168"/>
        <v>f</v>
      </c>
      <c r="D3556" t="str">
        <f t="shared" si="169"/>
        <v>f</v>
      </c>
      <c r="E3556" t="str">
        <f>IF(COUNT(SEARCH({"04.","05.","09.","12."},CONCATENATE(P3555,U3555,AB3555,AH3555))),"t","f")</f>
        <v>f</v>
      </c>
      <c r="F3556" t="str">
        <f t="array" ref="F3556">IF(COUNT(SEARCH(HistorischeRubrieken,CONCATENATE(P3555,U3555,AB3555,AH3555))),"t","f")</f>
        <v>f</v>
      </c>
      <c r="G3556">
        <v>8</v>
      </c>
      <c r="H3556">
        <v>510136</v>
      </c>
      <c r="I3556" t="s">
        <v>2176</v>
      </c>
      <c r="J3556">
        <v>20140401</v>
      </c>
      <c r="K3556">
        <v>20150801</v>
      </c>
      <c r="M3556">
        <v>0</v>
      </c>
      <c r="N3556">
        <v>0</v>
      </c>
      <c r="O3556" t="s">
        <v>2003</v>
      </c>
      <c r="R3556">
        <v>0</v>
      </c>
      <c r="S3556" t="s">
        <v>271</v>
      </c>
      <c r="AA3556" t="s">
        <v>1611</v>
      </c>
      <c r="AC3556">
        <v>1</v>
      </c>
      <c r="AE3556">
        <v>1</v>
      </c>
      <c r="AF3556" t="s">
        <v>271</v>
      </c>
    </row>
    <row r="3557" spans="1:32" x14ac:dyDescent="0.25">
      <c r="A3557" t="str">
        <f t="array" ref="A3557">IF(COUNT(SEARCH(RubriekenHistorisch,CONCATENATE(P3556,U3556,AB3556,AH3556))),"t","f")</f>
        <v>f</v>
      </c>
      <c r="B3557" t="str">
        <f t="shared" si="167"/>
        <v>f</v>
      </c>
      <c r="C3557" t="str">
        <f t="shared" si="168"/>
        <v>f</v>
      </c>
      <c r="D3557" t="str">
        <f t="shared" si="169"/>
        <v>f</v>
      </c>
      <c r="E3557" t="str">
        <f>IF(COUNT(SEARCH({"04.","05.","09.","12."},CONCATENATE(P3556,U3556,AB3556,AH3556))),"t","f")</f>
        <v>f</v>
      </c>
      <c r="F3557" t="str">
        <f t="array" ref="F3557">IF(COUNT(SEARCH(HistorischeRubrieken,CONCATENATE(P3556,U3556,AB3556,AH3556))),"t","f")</f>
        <v>f</v>
      </c>
      <c r="G3557">
        <v>9</v>
      </c>
      <c r="H3557">
        <v>510136</v>
      </c>
      <c r="I3557" t="s">
        <v>2176</v>
      </c>
      <c r="J3557">
        <v>20150801</v>
      </c>
      <c r="M3557">
        <v>0</v>
      </c>
      <c r="N3557">
        <v>0</v>
      </c>
      <c r="O3557" t="s">
        <v>2003</v>
      </c>
      <c r="R3557">
        <v>0</v>
      </c>
      <c r="S3557" t="s">
        <v>271</v>
      </c>
      <c r="AA3557" t="s">
        <v>1613</v>
      </c>
      <c r="AC3557">
        <v>1</v>
      </c>
      <c r="AE3557">
        <v>1</v>
      </c>
      <c r="AF3557" t="s">
        <v>271</v>
      </c>
    </row>
    <row r="3558" spans="1:32" hidden="1" x14ac:dyDescent="0.25">
      <c r="A3558" t="str">
        <f t="array" ref="A3558">IF(COUNT(SEARCH(RubriekenHistorisch,CONCATENATE(P3557,U3557,AB3557,AH3557))),"t","f")</f>
        <v>f</v>
      </c>
      <c r="B3558" t="str">
        <f t="shared" si="167"/>
        <v>f</v>
      </c>
      <c r="C3558" t="str">
        <f t="shared" si="168"/>
        <v>f</v>
      </c>
      <c r="D3558" t="str">
        <f t="shared" si="169"/>
        <v>f</v>
      </c>
      <c r="E3558" t="str">
        <f>IF(COUNT(SEARCH({"04.","05.","09.","12."},CONCATENATE(P3557,U3557,AB3557,AH3557))),"t","f")</f>
        <v>f</v>
      </c>
      <c r="F3558" t="str">
        <f t="array" ref="F3558">IF(COUNT(SEARCH(HistorischeRubrieken,CONCATENATE(P3557,U3557,AB3557,AH3557))),"t","f")</f>
        <v>f</v>
      </c>
      <c r="G3558">
        <v>1</v>
      </c>
      <c r="H3558">
        <v>510137</v>
      </c>
      <c r="I3558" t="s">
        <v>2177</v>
      </c>
      <c r="J3558">
        <v>19980801</v>
      </c>
      <c r="K3558">
        <v>20010401</v>
      </c>
      <c r="M3558">
        <v>0</v>
      </c>
      <c r="N3558">
        <v>0</v>
      </c>
      <c r="O3558" t="s">
        <v>1992</v>
      </c>
      <c r="R3558">
        <v>0</v>
      </c>
      <c r="S3558" t="s">
        <v>271</v>
      </c>
      <c r="AA3558" t="s">
        <v>1993</v>
      </c>
      <c r="AC3558">
        <v>1</v>
      </c>
      <c r="AE3558">
        <v>1</v>
      </c>
      <c r="AF3558" t="s">
        <v>271</v>
      </c>
    </row>
    <row r="3559" spans="1:32" hidden="1" x14ac:dyDescent="0.25">
      <c r="A3559" t="str">
        <f t="array" ref="A3559">IF(COUNT(SEARCH(RubriekenHistorisch,CONCATENATE(P3558,U3558,AB3558,AH3558))),"t","f")</f>
        <v>f</v>
      </c>
      <c r="B3559" t="str">
        <f t="shared" si="167"/>
        <v>f</v>
      </c>
      <c r="C3559" t="str">
        <f t="shared" si="168"/>
        <v>f</v>
      </c>
      <c r="D3559" t="str">
        <f t="shared" si="169"/>
        <v>f</v>
      </c>
      <c r="E3559" t="str">
        <f>IF(COUNT(SEARCH({"04.","05.","09.","12."},CONCATENATE(P3558,U3558,AB3558,AH3558))),"t","f")</f>
        <v>f</v>
      </c>
      <c r="F3559" t="str">
        <f t="array" ref="F3559">IF(COUNT(SEARCH(HistorischeRubrieken,CONCATENATE(P3558,U3558,AB3558,AH3558))),"t","f")</f>
        <v>f</v>
      </c>
      <c r="G3559">
        <v>2</v>
      </c>
      <c r="H3559">
        <v>510137</v>
      </c>
      <c r="I3559" t="s">
        <v>2177</v>
      </c>
      <c r="J3559">
        <v>20010401</v>
      </c>
      <c r="K3559">
        <v>20071201</v>
      </c>
      <c r="M3559">
        <v>0</v>
      </c>
      <c r="N3559">
        <v>0</v>
      </c>
      <c r="O3559" t="s">
        <v>1994</v>
      </c>
      <c r="R3559">
        <v>0</v>
      </c>
      <c r="S3559" t="s">
        <v>271</v>
      </c>
      <c r="AA3559" t="s">
        <v>1995</v>
      </c>
      <c r="AC3559">
        <v>1</v>
      </c>
      <c r="AE3559">
        <v>1</v>
      </c>
      <c r="AF3559" t="s">
        <v>271</v>
      </c>
    </row>
    <row r="3560" spans="1:32" hidden="1" x14ac:dyDescent="0.25">
      <c r="A3560" t="str">
        <f t="array" ref="A3560">IF(COUNT(SEARCH(RubriekenHistorisch,CONCATENATE(P3559,U3559,AB3559,AH3559))),"t","f")</f>
        <v>f</v>
      </c>
      <c r="B3560" t="str">
        <f t="shared" si="167"/>
        <v>f</v>
      </c>
      <c r="C3560" t="str">
        <f t="shared" si="168"/>
        <v>f</v>
      </c>
      <c r="D3560" t="str">
        <f t="shared" si="169"/>
        <v>f</v>
      </c>
      <c r="E3560" t="str">
        <f>IF(COUNT(SEARCH({"04.","05.","09.","12."},CONCATENATE(P3559,U3559,AB3559,AH3559))),"t","f")</f>
        <v>f</v>
      </c>
      <c r="F3560" t="str">
        <f t="array" ref="F3560">IF(COUNT(SEARCH(HistorischeRubrieken,CONCATENATE(P3559,U3559,AB3559,AH3559))),"t","f")</f>
        <v>f</v>
      </c>
      <c r="G3560">
        <v>3</v>
      </c>
      <c r="H3560">
        <v>510137</v>
      </c>
      <c r="I3560" t="s">
        <v>2177</v>
      </c>
      <c r="J3560">
        <v>20071201</v>
      </c>
      <c r="K3560">
        <v>20100201</v>
      </c>
      <c r="M3560">
        <v>0</v>
      </c>
      <c r="N3560">
        <v>0</v>
      </c>
      <c r="O3560" t="s">
        <v>1996</v>
      </c>
      <c r="R3560">
        <v>0</v>
      </c>
      <c r="S3560" t="s">
        <v>271</v>
      </c>
      <c r="AA3560" t="s">
        <v>1997</v>
      </c>
      <c r="AC3560">
        <v>1</v>
      </c>
      <c r="AE3560">
        <v>1</v>
      </c>
      <c r="AF3560" t="s">
        <v>271</v>
      </c>
    </row>
    <row r="3561" spans="1:32" hidden="1" x14ac:dyDescent="0.25">
      <c r="A3561" t="str">
        <f t="array" ref="A3561">IF(COUNT(SEARCH(RubriekenHistorisch,CONCATENATE(P3560,U3560,AB3560,AH3560))),"t","f")</f>
        <v>f</v>
      </c>
      <c r="B3561" t="str">
        <f t="shared" si="167"/>
        <v>f</v>
      </c>
      <c r="C3561" t="str">
        <f t="shared" si="168"/>
        <v>f</v>
      </c>
      <c r="D3561" t="str">
        <f t="shared" si="169"/>
        <v>f</v>
      </c>
      <c r="E3561" t="str">
        <f>IF(COUNT(SEARCH({"04.","05.","09.","12."},CONCATENATE(P3560,U3560,AB3560,AH3560))),"t","f")</f>
        <v>f</v>
      </c>
      <c r="F3561" t="str">
        <f t="array" ref="F3561">IF(COUNT(SEARCH(HistorischeRubrieken,CONCATENATE(P3560,U3560,AB3560,AH3560))),"t","f")</f>
        <v>f</v>
      </c>
      <c r="G3561">
        <v>4</v>
      </c>
      <c r="H3561">
        <v>510137</v>
      </c>
      <c r="I3561" t="s">
        <v>2177</v>
      </c>
      <c r="J3561">
        <v>20100201</v>
      </c>
      <c r="K3561">
        <v>20120115</v>
      </c>
      <c r="M3561">
        <v>0</v>
      </c>
      <c r="N3561">
        <v>0</v>
      </c>
      <c r="O3561" t="s">
        <v>1996</v>
      </c>
      <c r="R3561">
        <v>0</v>
      </c>
      <c r="S3561" t="s">
        <v>271</v>
      </c>
      <c r="AA3561" t="s">
        <v>1998</v>
      </c>
      <c r="AC3561">
        <v>1</v>
      </c>
      <c r="AE3561">
        <v>1</v>
      </c>
      <c r="AF3561" t="s">
        <v>271</v>
      </c>
    </row>
    <row r="3562" spans="1:32" hidden="1" x14ac:dyDescent="0.25">
      <c r="A3562" t="str">
        <f t="array" ref="A3562">IF(COUNT(SEARCH(RubriekenHistorisch,CONCATENATE(P3561,U3561,AB3561,AH3561))),"t","f")</f>
        <v>f</v>
      </c>
      <c r="B3562" t="str">
        <f t="shared" si="167"/>
        <v>f</v>
      </c>
      <c r="C3562" t="str">
        <f t="shared" si="168"/>
        <v>f</v>
      </c>
      <c r="D3562" t="str">
        <f t="shared" si="169"/>
        <v>f</v>
      </c>
      <c r="E3562" t="str">
        <f>IF(COUNT(SEARCH({"04.","05.","09.","12."},CONCATENATE(P3561,U3561,AB3561,AH3561))),"t","f")</f>
        <v>f</v>
      </c>
      <c r="F3562" t="str">
        <f t="array" ref="F3562">IF(COUNT(SEARCH(HistorischeRubrieken,CONCATENATE(P3561,U3561,AB3561,AH3561))),"t","f")</f>
        <v>f</v>
      </c>
      <c r="G3562">
        <v>5</v>
      </c>
      <c r="H3562">
        <v>510137</v>
      </c>
      <c r="I3562" t="s">
        <v>2177</v>
      </c>
      <c r="J3562">
        <v>20120115</v>
      </c>
      <c r="K3562">
        <v>20120116</v>
      </c>
      <c r="M3562">
        <v>0</v>
      </c>
      <c r="N3562">
        <v>0</v>
      </c>
      <c r="O3562" t="s">
        <v>1999</v>
      </c>
      <c r="R3562">
        <v>0</v>
      </c>
      <c r="S3562" t="s">
        <v>271</v>
      </c>
      <c r="AA3562" t="s">
        <v>2000</v>
      </c>
      <c r="AC3562">
        <v>1</v>
      </c>
      <c r="AE3562">
        <v>1</v>
      </c>
      <c r="AF3562" t="s">
        <v>271</v>
      </c>
    </row>
    <row r="3563" spans="1:32" hidden="1" x14ac:dyDescent="0.25">
      <c r="A3563" t="str">
        <f t="array" ref="A3563">IF(COUNT(SEARCH(RubriekenHistorisch,CONCATENATE(P3562,U3562,AB3562,AH3562))),"t","f")</f>
        <v>f</v>
      </c>
      <c r="B3563" t="str">
        <f t="shared" si="167"/>
        <v>f</v>
      </c>
      <c r="C3563" t="str">
        <f t="shared" si="168"/>
        <v>f</v>
      </c>
      <c r="D3563" t="str">
        <f t="shared" si="169"/>
        <v>f</v>
      </c>
      <c r="E3563" t="str">
        <f>IF(COUNT(SEARCH({"04.","05.","09.","12."},CONCATENATE(P3562,U3562,AB3562,AH3562))),"t","f")</f>
        <v>f</v>
      </c>
      <c r="F3563" t="str">
        <f t="array" ref="F3563">IF(COUNT(SEARCH(HistorischeRubrieken,CONCATENATE(P3562,U3562,AB3562,AH3562))),"t","f")</f>
        <v>f</v>
      </c>
      <c r="G3563">
        <v>6</v>
      </c>
      <c r="H3563">
        <v>510137</v>
      </c>
      <c r="I3563" t="s">
        <v>2177</v>
      </c>
      <c r="J3563">
        <v>20120116</v>
      </c>
      <c r="K3563">
        <v>20120820</v>
      </c>
      <c r="M3563">
        <v>0</v>
      </c>
      <c r="N3563">
        <v>0</v>
      </c>
      <c r="O3563" t="s">
        <v>2001</v>
      </c>
      <c r="R3563">
        <v>0</v>
      </c>
      <c r="S3563" t="s">
        <v>271</v>
      </c>
      <c r="AA3563" t="s">
        <v>2000</v>
      </c>
      <c r="AC3563">
        <v>1</v>
      </c>
      <c r="AE3563">
        <v>1</v>
      </c>
      <c r="AF3563" t="s">
        <v>271</v>
      </c>
    </row>
    <row r="3564" spans="1:32" hidden="1" x14ac:dyDescent="0.25">
      <c r="A3564" t="str">
        <f t="array" ref="A3564">IF(COUNT(SEARCH(RubriekenHistorisch,CONCATENATE(P3563,U3563,AB3563,AH3563))),"t","f")</f>
        <v>f</v>
      </c>
      <c r="B3564" t="str">
        <f t="shared" si="167"/>
        <v>f</v>
      </c>
      <c r="C3564" t="str">
        <f t="shared" si="168"/>
        <v>f</v>
      </c>
      <c r="D3564" t="str">
        <f t="shared" si="169"/>
        <v>f</v>
      </c>
      <c r="E3564" t="str">
        <f>IF(COUNT(SEARCH({"04.","05.","09.","12."},CONCATENATE(P3563,U3563,AB3563,AH3563))),"t","f")</f>
        <v>f</v>
      </c>
      <c r="F3564" t="str">
        <f t="array" ref="F3564">IF(COUNT(SEARCH(HistorischeRubrieken,CONCATENATE(P3563,U3563,AB3563,AH3563))),"t","f")</f>
        <v>f</v>
      </c>
      <c r="G3564">
        <v>7</v>
      </c>
      <c r="H3564">
        <v>510137</v>
      </c>
      <c r="I3564" t="s">
        <v>2177</v>
      </c>
      <c r="J3564">
        <v>20120820</v>
      </c>
      <c r="K3564">
        <v>20140401</v>
      </c>
      <c r="M3564">
        <v>0</v>
      </c>
      <c r="N3564">
        <v>0</v>
      </c>
      <c r="O3564" t="s">
        <v>2001</v>
      </c>
      <c r="R3564">
        <v>0</v>
      </c>
      <c r="S3564" t="s">
        <v>271</v>
      </c>
      <c r="AA3564" t="s">
        <v>2000</v>
      </c>
      <c r="AC3564">
        <v>1</v>
      </c>
      <c r="AE3564">
        <v>1</v>
      </c>
      <c r="AF3564" t="s">
        <v>271</v>
      </c>
    </row>
    <row r="3565" spans="1:32" hidden="1" x14ac:dyDescent="0.25">
      <c r="A3565" t="str">
        <f t="array" ref="A3565">IF(COUNT(SEARCH(RubriekenHistorisch,CONCATENATE(P3564,U3564,AB3564,AH3564))),"t","f")</f>
        <v>f</v>
      </c>
      <c r="B3565" t="str">
        <f t="shared" si="167"/>
        <v>f</v>
      </c>
      <c r="C3565" t="str">
        <f t="shared" si="168"/>
        <v>f</v>
      </c>
      <c r="D3565" t="str">
        <f t="shared" si="169"/>
        <v>f</v>
      </c>
      <c r="E3565" t="str">
        <f>IF(COUNT(SEARCH({"04.","05.","09.","12."},CONCATENATE(P3564,U3564,AB3564,AH3564))),"t","f")</f>
        <v>f</v>
      </c>
      <c r="F3565" t="str">
        <f t="array" ref="F3565">IF(COUNT(SEARCH(HistorischeRubrieken,CONCATENATE(P3564,U3564,AB3564,AH3564))),"t","f")</f>
        <v>f</v>
      </c>
      <c r="G3565">
        <v>8</v>
      </c>
      <c r="H3565">
        <v>510137</v>
      </c>
      <c r="I3565" t="s">
        <v>2177</v>
      </c>
      <c r="J3565">
        <v>20140401</v>
      </c>
      <c r="K3565">
        <v>20150801</v>
      </c>
      <c r="M3565">
        <v>0</v>
      </c>
      <c r="N3565">
        <v>0</v>
      </c>
      <c r="O3565" t="s">
        <v>2003</v>
      </c>
      <c r="R3565">
        <v>0</v>
      </c>
      <c r="S3565" t="s">
        <v>271</v>
      </c>
      <c r="AA3565" t="s">
        <v>1611</v>
      </c>
      <c r="AC3565">
        <v>1</v>
      </c>
      <c r="AE3565">
        <v>1</v>
      </c>
      <c r="AF3565" t="s">
        <v>271</v>
      </c>
    </row>
    <row r="3566" spans="1:32" x14ac:dyDescent="0.25">
      <c r="A3566" t="str">
        <f t="array" ref="A3566">IF(COUNT(SEARCH(RubriekenHistorisch,CONCATENATE(P3565,U3565,AB3565,AH3565))),"t","f")</f>
        <v>f</v>
      </c>
      <c r="B3566" t="str">
        <f t="shared" si="167"/>
        <v>f</v>
      </c>
      <c r="C3566" t="str">
        <f t="shared" si="168"/>
        <v>f</v>
      </c>
      <c r="D3566" t="str">
        <f t="shared" si="169"/>
        <v>f</v>
      </c>
      <c r="E3566" t="str">
        <f>IF(COUNT(SEARCH({"04.","05.","09.","12."},CONCATENATE(P3565,U3565,AB3565,AH3565))),"t","f")</f>
        <v>f</v>
      </c>
      <c r="F3566" t="str">
        <f t="array" ref="F3566">IF(COUNT(SEARCH(HistorischeRubrieken,CONCATENATE(P3565,U3565,AB3565,AH3565))),"t","f")</f>
        <v>f</v>
      </c>
      <c r="G3566">
        <v>9</v>
      </c>
      <c r="H3566">
        <v>510137</v>
      </c>
      <c r="I3566" t="s">
        <v>2177</v>
      </c>
      <c r="J3566">
        <v>20150801</v>
      </c>
      <c r="M3566">
        <v>0</v>
      </c>
      <c r="N3566">
        <v>0</v>
      </c>
      <c r="O3566" t="s">
        <v>2003</v>
      </c>
      <c r="R3566">
        <v>0</v>
      </c>
      <c r="S3566" t="s">
        <v>271</v>
      </c>
      <c r="AA3566" t="s">
        <v>1613</v>
      </c>
      <c r="AC3566">
        <v>1</v>
      </c>
      <c r="AE3566">
        <v>1</v>
      </c>
      <c r="AF3566" t="s">
        <v>271</v>
      </c>
    </row>
    <row r="3567" spans="1:32" hidden="1" x14ac:dyDescent="0.25">
      <c r="A3567" t="str">
        <f t="array" ref="A3567">IF(COUNT(SEARCH(RubriekenHistorisch,CONCATENATE(P3566,U3566,AB3566,AH3566))),"t","f")</f>
        <v>f</v>
      </c>
      <c r="B3567" t="str">
        <f t="shared" si="167"/>
        <v>f</v>
      </c>
      <c r="C3567" t="str">
        <f t="shared" si="168"/>
        <v>f</v>
      </c>
      <c r="D3567" t="str">
        <f t="shared" si="169"/>
        <v>f</v>
      </c>
      <c r="E3567" t="str">
        <f>IF(COUNT(SEARCH({"04.","05.","09.","12."},CONCATENATE(P3566,U3566,AB3566,AH3566))),"t","f")</f>
        <v>f</v>
      </c>
      <c r="F3567" t="str">
        <f t="array" ref="F3567">IF(COUNT(SEARCH(HistorischeRubrieken,CONCATENATE(P3566,U3566,AB3566,AH3566))),"t","f")</f>
        <v>f</v>
      </c>
      <c r="G3567">
        <v>1</v>
      </c>
      <c r="H3567">
        <v>510138</v>
      </c>
      <c r="I3567" t="s">
        <v>2178</v>
      </c>
      <c r="J3567">
        <v>19980801</v>
      </c>
      <c r="K3567">
        <v>20010401</v>
      </c>
      <c r="M3567">
        <v>0</v>
      </c>
      <c r="N3567">
        <v>0</v>
      </c>
      <c r="O3567" t="s">
        <v>1992</v>
      </c>
      <c r="R3567">
        <v>0</v>
      </c>
      <c r="S3567" t="s">
        <v>271</v>
      </c>
      <c r="AA3567" t="s">
        <v>1993</v>
      </c>
      <c r="AC3567">
        <v>1</v>
      </c>
      <c r="AE3567">
        <v>1</v>
      </c>
      <c r="AF3567" t="s">
        <v>271</v>
      </c>
    </row>
    <row r="3568" spans="1:32" hidden="1" x14ac:dyDescent="0.25">
      <c r="A3568" t="str">
        <f t="array" ref="A3568">IF(COUNT(SEARCH(RubriekenHistorisch,CONCATENATE(P3567,U3567,AB3567,AH3567))),"t","f")</f>
        <v>f</v>
      </c>
      <c r="B3568" t="str">
        <f t="shared" si="167"/>
        <v>f</v>
      </c>
      <c r="C3568" t="str">
        <f t="shared" si="168"/>
        <v>f</v>
      </c>
      <c r="D3568" t="str">
        <f t="shared" si="169"/>
        <v>f</v>
      </c>
      <c r="E3568" t="str">
        <f>IF(COUNT(SEARCH({"04.","05.","09.","12."},CONCATENATE(P3567,U3567,AB3567,AH3567))),"t","f")</f>
        <v>f</v>
      </c>
      <c r="F3568" t="str">
        <f t="array" ref="F3568">IF(COUNT(SEARCH(HistorischeRubrieken,CONCATENATE(P3567,U3567,AB3567,AH3567))),"t","f")</f>
        <v>f</v>
      </c>
      <c r="G3568">
        <v>2</v>
      </c>
      <c r="H3568">
        <v>510138</v>
      </c>
      <c r="I3568" t="s">
        <v>2178</v>
      </c>
      <c r="J3568">
        <v>20010401</v>
      </c>
      <c r="K3568">
        <v>20071201</v>
      </c>
      <c r="M3568">
        <v>0</v>
      </c>
      <c r="N3568">
        <v>0</v>
      </c>
      <c r="O3568" t="s">
        <v>1994</v>
      </c>
      <c r="R3568">
        <v>0</v>
      </c>
      <c r="S3568" t="s">
        <v>271</v>
      </c>
      <c r="AA3568" t="s">
        <v>1995</v>
      </c>
      <c r="AC3568">
        <v>1</v>
      </c>
      <c r="AE3568">
        <v>1</v>
      </c>
      <c r="AF3568" t="s">
        <v>271</v>
      </c>
    </row>
    <row r="3569" spans="1:32" hidden="1" x14ac:dyDescent="0.25">
      <c r="A3569" t="str">
        <f t="array" ref="A3569">IF(COUNT(SEARCH(RubriekenHistorisch,CONCATENATE(P3568,U3568,AB3568,AH3568))),"t","f")</f>
        <v>f</v>
      </c>
      <c r="B3569" t="str">
        <f t="shared" si="167"/>
        <v>f</v>
      </c>
      <c r="C3569" t="str">
        <f t="shared" si="168"/>
        <v>f</v>
      </c>
      <c r="D3569" t="str">
        <f t="shared" si="169"/>
        <v>f</v>
      </c>
      <c r="E3569" t="str">
        <f>IF(COUNT(SEARCH({"04.","05.","09.","12."},CONCATENATE(P3568,U3568,AB3568,AH3568))),"t","f")</f>
        <v>f</v>
      </c>
      <c r="F3569" t="str">
        <f t="array" ref="F3569">IF(COUNT(SEARCH(HistorischeRubrieken,CONCATENATE(P3568,U3568,AB3568,AH3568))),"t","f")</f>
        <v>f</v>
      </c>
      <c r="G3569">
        <v>3</v>
      </c>
      <c r="H3569">
        <v>510138</v>
      </c>
      <c r="I3569" t="s">
        <v>2178</v>
      </c>
      <c r="J3569">
        <v>20071201</v>
      </c>
      <c r="K3569">
        <v>20100201</v>
      </c>
      <c r="M3569">
        <v>0</v>
      </c>
      <c r="N3569">
        <v>0</v>
      </c>
      <c r="O3569" t="s">
        <v>1996</v>
      </c>
      <c r="R3569">
        <v>0</v>
      </c>
      <c r="S3569" t="s">
        <v>271</v>
      </c>
      <c r="AA3569" t="s">
        <v>1997</v>
      </c>
      <c r="AC3569">
        <v>1</v>
      </c>
      <c r="AE3569">
        <v>1</v>
      </c>
      <c r="AF3569" t="s">
        <v>271</v>
      </c>
    </row>
    <row r="3570" spans="1:32" hidden="1" x14ac:dyDescent="0.25">
      <c r="A3570" t="str">
        <f t="array" ref="A3570">IF(COUNT(SEARCH(RubriekenHistorisch,CONCATENATE(P3569,U3569,AB3569,AH3569))),"t","f")</f>
        <v>f</v>
      </c>
      <c r="B3570" t="str">
        <f t="shared" si="167"/>
        <v>f</v>
      </c>
      <c r="C3570" t="str">
        <f t="shared" si="168"/>
        <v>f</v>
      </c>
      <c r="D3570" t="str">
        <f t="shared" si="169"/>
        <v>f</v>
      </c>
      <c r="E3570" t="str">
        <f>IF(COUNT(SEARCH({"04.","05.","09.","12."},CONCATENATE(P3569,U3569,AB3569,AH3569))),"t","f")</f>
        <v>f</v>
      </c>
      <c r="F3570" t="str">
        <f t="array" ref="F3570">IF(COUNT(SEARCH(HistorischeRubrieken,CONCATENATE(P3569,U3569,AB3569,AH3569))),"t","f")</f>
        <v>f</v>
      </c>
      <c r="G3570">
        <v>4</v>
      </c>
      <c r="H3570">
        <v>510138</v>
      </c>
      <c r="I3570" t="s">
        <v>2178</v>
      </c>
      <c r="J3570">
        <v>20100201</v>
      </c>
      <c r="K3570">
        <v>20120115</v>
      </c>
      <c r="M3570">
        <v>0</v>
      </c>
      <c r="N3570">
        <v>0</v>
      </c>
      <c r="O3570" t="s">
        <v>1996</v>
      </c>
      <c r="R3570">
        <v>0</v>
      </c>
      <c r="S3570" t="s">
        <v>271</v>
      </c>
      <c r="AA3570" t="s">
        <v>1998</v>
      </c>
      <c r="AC3570">
        <v>1</v>
      </c>
      <c r="AE3570">
        <v>1</v>
      </c>
      <c r="AF3570" t="s">
        <v>271</v>
      </c>
    </row>
    <row r="3571" spans="1:32" hidden="1" x14ac:dyDescent="0.25">
      <c r="A3571" t="str">
        <f t="array" ref="A3571">IF(COUNT(SEARCH(RubriekenHistorisch,CONCATENATE(P3570,U3570,AB3570,AH3570))),"t","f")</f>
        <v>f</v>
      </c>
      <c r="B3571" t="str">
        <f t="shared" si="167"/>
        <v>f</v>
      </c>
      <c r="C3571" t="str">
        <f t="shared" si="168"/>
        <v>f</v>
      </c>
      <c r="D3571" t="str">
        <f t="shared" si="169"/>
        <v>f</v>
      </c>
      <c r="E3571" t="str">
        <f>IF(COUNT(SEARCH({"04.","05.","09.","12."},CONCATENATE(P3570,U3570,AB3570,AH3570))),"t","f")</f>
        <v>f</v>
      </c>
      <c r="F3571" t="str">
        <f t="array" ref="F3571">IF(COUNT(SEARCH(HistorischeRubrieken,CONCATENATE(P3570,U3570,AB3570,AH3570))),"t","f")</f>
        <v>f</v>
      </c>
      <c r="G3571">
        <v>5</v>
      </c>
      <c r="H3571">
        <v>510138</v>
      </c>
      <c r="I3571" t="s">
        <v>2178</v>
      </c>
      <c r="J3571">
        <v>20120115</v>
      </c>
      <c r="K3571">
        <v>20120116</v>
      </c>
      <c r="M3571">
        <v>0</v>
      </c>
      <c r="N3571">
        <v>0</v>
      </c>
      <c r="O3571" t="s">
        <v>1999</v>
      </c>
      <c r="R3571">
        <v>0</v>
      </c>
      <c r="S3571" t="s">
        <v>271</v>
      </c>
      <c r="AA3571" t="s">
        <v>2000</v>
      </c>
      <c r="AC3571">
        <v>1</v>
      </c>
      <c r="AE3571">
        <v>1</v>
      </c>
      <c r="AF3571" t="s">
        <v>271</v>
      </c>
    </row>
    <row r="3572" spans="1:32" hidden="1" x14ac:dyDescent="0.25">
      <c r="A3572" t="str">
        <f t="array" ref="A3572">IF(COUNT(SEARCH(RubriekenHistorisch,CONCATENATE(P3571,U3571,AB3571,AH3571))),"t","f")</f>
        <v>f</v>
      </c>
      <c r="B3572" t="str">
        <f t="shared" si="167"/>
        <v>f</v>
      </c>
      <c r="C3572" t="str">
        <f t="shared" si="168"/>
        <v>f</v>
      </c>
      <c r="D3572" t="str">
        <f t="shared" si="169"/>
        <v>f</v>
      </c>
      <c r="E3572" t="str">
        <f>IF(COUNT(SEARCH({"04.","05.","09.","12."},CONCATENATE(P3571,U3571,AB3571,AH3571))),"t","f")</f>
        <v>f</v>
      </c>
      <c r="F3572" t="str">
        <f t="array" ref="F3572">IF(COUNT(SEARCH(HistorischeRubrieken,CONCATENATE(P3571,U3571,AB3571,AH3571))),"t","f")</f>
        <v>f</v>
      </c>
      <c r="G3572">
        <v>6</v>
      </c>
      <c r="H3572">
        <v>510138</v>
      </c>
      <c r="I3572" t="s">
        <v>2178</v>
      </c>
      <c r="J3572">
        <v>20120116</v>
      </c>
      <c r="K3572">
        <v>20120820</v>
      </c>
      <c r="M3572">
        <v>0</v>
      </c>
      <c r="N3572">
        <v>0</v>
      </c>
      <c r="O3572" t="s">
        <v>2001</v>
      </c>
      <c r="R3572">
        <v>0</v>
      </c>
      <c r="S3572" t="s">
        <v>271</v>
      </c>
      <c r="AA3572" t="s">
        <v>2000</v>
      </c>
      <c r="AC3572">
        <v>1</v>
      </c>
      <c r="AE3572">
        <v>1</v>
      </c>
      <c r="AF3572" t="s">
        <v>271</v>
      </c>
    </row>
    <row r="3573" spans="1:32" hidden="1" x14ac:dyDescent="0.25">
      <c r="A3573" t="str">
        <f t="array" ref="A3573">IF(COUNT(SEARCH(RubriekenHistorisch,CONCATENATE(P3572,U3572,AB3572,AH3572))),"t","f")</f>
        <v>f</v>
      </c>
      <c r="B3573" t="str">
        <f t="shared" si="167"/>
        <v>f</v>
      </c>
      <c r="C3573" t="str">
        <f t="shared" si="168"/>
        <v>f</v>
      </c>
      <c r="D3573" t="str">
        <f t="shared" si="169"/>
        <v>f</v>
      </c>
      <c r="E3573" t="str">
        <f>IF(COUNT(SEARCH({"04.","05.","09.","12."},CONCATENATE(P3572,U3572,AB3572,AH3572))),"t","f")</f>
        <v>f</v>
      </c>
      <c r="F3573" t="str">
        <f t="array" ref="F3573">IF(COUNT(SEARCH(HistorischeRubrieken,CONCATENATE(P3572,U3572,AB3572,AH3572))),"t","f")</f>
        <v>f</v>
      </c>
      <c r="G3573">
        <v>7</v>
      </c>
      <c r="H3573">
        <v>510138</v>
      </c>
      <c r="I3573" t="s">
        <v>2179</v>
      </c>
      <c r="J3573">
        <v>20120820</v>
      </c>
      <c r="K3573">
        <v>20140401</v>
      </c>
      <c r="M3573">
        <v>0</v>
      </c>
      <c r="N3573">
        <v>0</v>
      </c>
      <c r="O3573" t="s">
        <v>2001</v>
      </c>
      <c r="R3573">
        <v>0</v>
      </c>
      <c r="S3573" t="s">
        <v>271</v>
      </c>
      <c r="AA3573" t="s">
        <v>2000</v>
      </c>
      <c r="AC3573">
        <v>1</v>
      </c>
      <c r="AE3573">
        <v>1</v>
      </c>
      <c r="AF3573" t="s">
        <v>271</v>
      </c>
    </row>
    <row r="3574" spans="1:32" hidden="1" x14ac:dyDescent="0.25">
      <c r="A3574" t="str">
        <f t="array" ref="A3574">IF(COUNT(SEARCH(RubriekenHistorisch,CONCATENATE(P3573,U3573,AB3573,AH3573))),"t","f")</f>
        <v>f</v>
      </c>
      <c r="B3574" t="str">
        <f t="shared" si="167"/>
        <v>f</v>
      </c>
      <c r="C3574" t="str">
        <f t="shared" si="168"/>
        <v>f</v>
      </c>
      <c r="D3574" t="str">
        <f t="shared" si="169"/>
        <v>f</v>
      </c>
      <c r="E3574" t="str">
        <f>IF(COUNT(SEARCH({"04.","05.","09.","12."},CONCATENATE(P3573,U3573,AB3573,AH3573))),"t","f")</f>
        <v>f</v>
      </c>
      <c r="F3574" t="str">
        <f t="array" ref="F3574">IF(COUNT(SEARCH(HistorischeRubrieken,CONCATENATE(P3573,U3573,AB3573,AH3573))),"t","f")</f>
        <v>f</v>
      </c>
      <c r="G3574">
        <v>8</v>
      </c>
      <c r="H3574">
        <v>510138</v>
      </c>
      <c r="I3574" t="s">
        <v>2179</v>
      </c>
      <c r="J3574">
        <v>20140401</v>
      </c>
      <c r="K3574">
        <v>20150801</v>
      </c>
      <c r="M3574">
        <v>0</v>
      </c>
      <c r="N3574">
        <v>0</v>
      </c>
      <c r="O3574" t="s">
        <v>2003</v>
      </c>
      <c r="R3574">
        <v>0</v>
      </c>
      <c r="S3574" t="s">
        <v>271</v>
      </c>
      <c r="AA3574" t="s">
        <v>1611</v>
      </c>
      <c r="AC3574">
        <v>1</v>
      </c>
      <c r="AE3574">
        <v>1</v>
      </c>
      <c r="AF3574" t="s">
        <v>271</v>
      </c>
    </row>
    <row r="3575" spans="1:32" x14ac:dyDescent="0.25">
      <c r="A3575" t="str">
        <f t="array" ref="A3575">IF(COUNT(SEARCH(RubriekenHistorisch,CONCATENATE(P3574,U3574,AB3574,AH3574))),"t","f")</f>
        <v>f</v>
      </c>
      <c r="B3575" t="str">
        <f t="shared" si="167"/>
        <v>f</v>
      </c>
      <c r="C3575" t="str">
        <f t="shared" si="168"/>
        <v>f</v>
      </c>
      <c r="D3575" t="str">
        <f t="shared" si="169"/>
        <v>f</v>
      </c>
      <c r="E3575" t="str">
        <f>IF(COUNT(SEARCH({"04.","05.","09.","12."},CONCATENATE(P3574,U3574,AB3574,AH3574))),"t","f")</f>
        <v>f</v>
      </c>
      <c r="F3575" t="str">
        <f t="array" ref="F3575">IF(COUNT(SEARCH(HistorischeRubrieken,CONCATENATE(P3574,U3574,AB3574,AH3574))),"t","f")</f>
        <v>f</v>
      </c>
      <c r="G3575">
        <v>9</v>
      </c>
      <c r="H3575">
        <v>510138</v>
      </c>
      <c r="I3575" t="s">
        <v>2179</v>
      </c>
      <c r="J3575">
        <v>20150801</v>
      </c>
      <c r="M3575">
        <v>0</v>
      </c>
      <c r="N3575">
        <v>0</v>
      </c>
      <c r="O3575" t="s">
        <v>2003</v>
      </c>
      <c r="R3575">
        <v>0</v>
      </c>
      <c r="S3575" t="s">
        <v>271</v>
      </c>
      <c r="AA3575" t="s">
        <v>1613</v>
      </c>
      <c r="AC3575">
        <v>1</v>
      </c>
      <c r="AE3575">
        <v>1</v>
      </c>
      <c r="AF3575" t="s">
        <v>271</v>
      </c>
    </row>
    <row r="3576" spans="1:32" hidden="1" x14ac:dyDescent="0.25">
      <c r="A3576" t="str">
        <f t="array" ref="A3576">IF(COUNT(SEARCH(RubriekenHistorisch,CONCATENATE(P3575,U3575,AB3575,AH3575))),"t","f")</f>
        <v>f</v>
      </c>
      <c r="B3576" t="str">
        <f t="shared" si="167"/>
        <v>f</v>
      </c>
      <c r="C3576" t="str">
        <f t="shared" si="168"/>
        <v>f</v>
      </c>
      <c r="D3576" t="str">
        <f t="shared" si="169"/>
        <v>f</v>
      </c>
      <c r="E3576" t="str">
        <f>IF(COUNT(SEARCH({"04.","05.","09.","12."},CONCATENATE(P3575,U3575,AB3575,AH3575))),"t","f")</f>
        <v>f</v>
      </c>
      <c r="F3576" t="str">
        <f t="array" ref="F3576">IF(COUNT(SEARCH(HistorischeRubrieken,CONCATENATE(P3575,U3575,AB3575,AH3575))),"t","f")</f>
        <v>f</v>
      </c>
      <c r="G3576">
        <v>1</v>
      </c>
      <c r="H3576">
        <v>510139</v>
      </c>
      <c r="I3576" t="s">
        <v>2180</v>
      </c>
      <c r="J3576">
        <v>19990901</v>
      </c>
      <c r="K3576">
        <v>20010401</v>
      </c>
      <c r="M3576">
        <v>0</v>
      </c>
      <c r="N3576">
        <v>0</v>
      </c>
      <c r="O3576" t="s">
        <v>1992</v>
      </c>
      <c r="R3576">
        <v>0</v>
      </c>
      <c r="S3576" t="s">
        <v>271</v>
      </c>
      <c r="AA3576" t="s">
        <v>1993</v>
      </c>
      <c r="AC3576">
        <v>1</v>
      </c>
      <c r="AE3576">
        <v>1</v>
      </c>
      <c r="AF3576" t="s">
        <v>271</v>
      </c>
    </row>
    <row r="3577" spans="1:32" hidden="1" x14ac:dyDescent="0.25">
      <c r="A3577" t="str">
        <f t="array" ref="A3577">IF(COUNT(SEARCH(RubriekenHistorisch,CONCATENATE(P3576,U3576,AB3576,AH3576))),"t","f")</f>
        <v>f</v>
      </c>
      <c r="B3577" t="str">
        <f t="shared" si="167"/>
        <v>f</v>
      </c>
      <c r="C3577" t="str">
        <f t="shared" si="168"/>
        <v>f</v>
      </c>
      <c r="D3577" t="str">
        <f t="shared" si="169"/>
        <v>f</v>
      </c>
      <c r="E3577" t="str">
        <f>IF(COUNT(SEARCH({"04.","05.","09.","12."},CONCATENATE(P3576,U3576,AB3576,AH3576))),"t","f")</f>
        <v>f</v>
      </c>
      <c r="F3577" t="str">
        <f t="array" ref="F3577">IF(COUNT(SEARCH(HistorischeRubrieken,CONCATENATE(P3576,U3576,AB3576,AH3576))),"t","f")</f>
        <v>f</v>
      </c>
      <c r="G3577">
        <v>2</v>
      </c>
      <c r="H3577">
        <v>510139</v>
      </c>
      <c r="I3577" t="s">
        <v>2180</v>
      </c>
      <c r="J3577">
        <v>20010401</v>
      </c>
      <c r="K3577">
        <v>20020101</v>
      </c>
      <c r="M3577">
        <v>0</v>
      </c>
      <c r="N3577">
        <v>0</v>
      </c>
      <c r="O3577" t="s">
        <v>1994</v>
      </c>
      <c r="R3577">
        <v>0</v>
      </c>
      <c r="S3577" t="s">
        <v>271</v>
      </c>
      <c r="AA3577" t="s">
        <v>1995</v>
      </c>
      <c r="AC3577">
        <v>1</v>
      </c>
      <c r="AE3577">
        <v>1</v>
      </c>
      <c r="AF3577" t="s">
        <v>271</v>
      </c>
    </row>
    <row r="3578" spans="1:32" hidden="1" x14ac:dyDescent="0.25">
      <c r="A3578" t="str">
        <f t="array" ref="A3578">IF(COUNT(SEARCH(RubriekenHistorisch,CONCATENATE(P3577,U3577,AB3577,AH3577))),"t","f")</f>
        <v>f</v>
      </c>
      <c r="B3578" t="str">
        <f t="shared" si="167"/>
        <v>f</v>
      </c>
      <c r="C3578" t="str">
        <f t="shared" si="168"/>
        <v>f</v>
      </c>
      <c r="D3578" t="str">
        <f t="shared" si="169"/>
        <v>f</v>
      </c>
      <c r="E3578" t="str">
        <f>IF(COUNT(SEARCH({"04.","05.","09.","12."},CONCATENATE(P3577,U3577,AB3577,AH3577))),"t","f")</f>
        <v>f</v>
      </c>
      <c r="F3578" t="str">
        <f t="array" ref="F3578">IF(COUNT(SEARCH(HistorischeRubrieken,CONCATENATE(P3577,U3577,AB3577,AH3577))),"t","f")</f>
        <v>f</v>
      </c>
      <c r="G3578">
        <v>3</v>
      </c>
      <c r="H3578">
        <v>510139</v>
      </c>
      <c r="I3578" t="s">
        <v>2181</v>
      </c>
      <c r="J3578">
        <v>20020101</v>
      </c>
      <c r="K3578">
        <v>20071201</v>
      </c>
      <c r="M3578">
        <v>0</v>
      </c>
      <c r="N3578">
        <v>0</v>
      </c>
      <c r="O3578" t="s">
        <v>1994</v>
      </c>
      <c r="R3578">
        <v>0</v>
      </c>
      <c r="S3578" t="s">
        <v>271</v>
      </c>
      <c r="AA3578" t="s">
        <v>1995</v>
      </c>
      <c r="AC3578">
        <v>1</v>
      </c>
      <c r="AE3578">
        <v>1</v>
      </c>
      <c r="AF3578" t="s">
        <v>271</v>
      </c>
    </row>
    <row r="3579" spans="1:32" hidden="1" x14ac:dyDescent="0.25">
      <c r="A3579" t="str">
        <f t="array" ref="A3579">IF(COUNT(SEARCH(RubriekenHistorisch,CONCATENATE(P3578,U3578,AB3578,AH3578))),"t","f")</f>
        <v>f</v>
      </c>
      <c r="B3579" t="str">
        <f t="shared" si="167"/>
        <v>f</v>
      </c>
      <c r="C3579" t="str">
        <f t="shared" si="168"/>
        <v>f</v>
      </c>
      <c r="D3579" t="str">
        <f t="shared" si="169"/>
        <v>f</v>
      </c>
      <c r="E3579" t="str">
        <f>IF(COUNT(SEARCH({"04.","05.","09.","12."},CONCATENATE(P3578,U3578,AB3578,AH3578))),"t","f")</f>
        <v>f</v>
      </c>
      <c r="F3579" t="str">
        <f t="array" ref="F3579">IF(COUNT(SEARCH(HistorischeRubrieken,CONCATENATE(P3578,U3578,AB3578,AH3578))),"t","f")</f>
        <v>f</v>
      </c>
      <c r="G3579">
        <v>4</v>
      </c>
      <c r="H3579">
        <v>510139</v>
      </c>
      <c r="I3579" t="s">
        <v>2181</v>
      </c>
      <c r="J3579">
        <v>20071201</v>
      </c>
      <c r="K3579">
        <v>20100201</v>
      </c>
      <c r="M3579">
        <v>0</v>
      </c>
      <c r="N3579">
        <v>0</v>
      </c>
      <c r="O3579" t="s">
        <v>1996</v>
      </c>
      <c r="R3579">
        <v>0</v>
      </c>
      <c r="S3579" t="s">
        <v>271</v>
      </c>
      <c r="AA3579" t="s">
        <v>1997</v>
      </c>
      <c r="AC3579">
        <v>1</v>
      </c>
      <c r="AE3579">
        <v>1</v>
      </c>
      <c r="AF3579" t="s">
        <v>271</v>
      </c>
    </row>
    <row r="3580" spans="1:32" hidden="1" x14ac:dyDescent="0.25">
      <c r="A3580" t="str">
        <f t="array" ref="A3580">IF(COUNT(SEARCH(RubriekenHistorisch,CONCATENATE(P3579,U3579,AB3579,AH3579))),"t","f")</f>
        <v>f</v>
      </c>
      <c r="B3580" t="str">
        <f t="shared" si="167"/>
        <v>f</v>
      </c>
      <c r="C3580" t="str">
        <f t="shared" si="168"/>
        <v>f</v>
      </c>
      <c r="D3580" t="str">
        <f t="shared" si="169"/>
        <v>f</v>
      </c>
      <c r="E3580" t="str">
        <f>IF(COUNT(SEARCH({"04.","05.","09.","12."},CONCATENATE(P3579,U3579,AB3579,AH3579))),"t","f")</f>
        <v>f</v>
      </c>
      <c r="F3580" t="str">
        <f t="array" ref="F3580">IF(COUNT(SEARCH(HistorischeRubrieken,CONCATENATE(P3579,U3579,AB3579,AH3579))),"t","f")</f>
        <v>f</v>
      </c>
      <c r="G3580">
        <v>5</v>
      </c>
      <c r="H3580">
        <v>510139</v>
      </c>
      <c r="I3580" t="s">
        <v>2181</v>
      </c>
      <c r="J3580">
        <v>20100201</v>
      </c>
      <c r="K3580">
        <v>20120115</v>
      </c>
      <c r="M3580">
        <v>0</v>
      </c>
      <c r="N3580">
        <v>0</v>
      </c>
      <c r="O3580" t="s">
        <v>1996</v>
      </c>
      <c r="R3580">
        <v>0</v>
      </c>
      <c r="S3580" t="s">
        <v>271</v>
      </c>
      <c r="AA3580" t="s">
        <v>1998</v>
      </c>
      <c r="AC3580">
        <v>1</v>
      </c>
      <c r="AE3580">
        <v>1</v>
      </c>
      <c r="AF3580" t="s">
        <v>271</v>
      </c>
    </row>
    <row r="3581" spans="1:32" hidden="1" x14ac:dyDescent="0.25">
      <c r="A3581" t="str">
        <f t="array" ref="A3581">IF(COUNT(SEARCH(RubriekenHistorisch,CONCATENATE(P3580,U3580,AB3580,AH3580))),"t","f")</f>
        <v>f</v>
      </c>
      <c r="B3581" t="str">
        <f t="shared" si="167"/>
        <v>f</v>
      </c>
      <c r="C3581" t="str">
        <f t="shared" si="168"/>
        <v>f</v>
      </c>
      <c r="D3581" t="str">
        <f t="shared" si="169"/>
        <v>f</v>
      </c>
      <c r="E3581" t="str">
        <f>IF(COUNT(SEARCH({"04.","05.","09.","12."},CONCATENATE(P3580,U3580,AB3580,AH3580))),"t","f")</f>
        <v>f</v>
      </c>
      <c r="F3581" t="str">
        <f t="array" ref="F3581">IF(COUNT(SEARCH(HistorischeRubrieken,CONCATENATE(P3580,U3580,AB3580,AH3580))),"t","f")</f>
        <v>f</v>
      </c>
      <c r="G3581">
        <v>6</v>
      </c>
      <c r="H3581">
        <v>510139</v>
      </c>
      <c r="I3581" t="s">
        <v>2181</v>
      </c>
      <c r="J3581">
        <v>20120115</v>
      </c>
      <c r="K3581">
        <v>20120116</v>
      </c>
      <c r="M3581">
        <v>0</v>
      </c>
      <c r="N3581">
        <v>0</v>
      </c>
      <c r="O3581" t="s">
        <v>1999</v>
      </c>
      <c r="R3581">
        <v>0</v>
      </c>
      <c r="S3581" t="s">
        <v>271</v>
      </c>
      <c r="AA3581" t="s">
        <v>2000</v>
      </c>
      <c r="AC3581">
        <v>1</v>
      </c>
      <c r="AE3581">
        <v>1</v>
      </c>
      <c r="AF3581" t="s">
        <v>271</v>
      </c>
    </row>
    <row r="3582" spans="1:32" hidden="1" x14ac:dyDescent="0.25">
      <c r="A3582" t="str">
        <f t="array" ref="A3582">IF(COUNT(SEARCH(RubriekenHistorisch,CONCATENATE(P3581,U3581,AB3581,AH3581))),"t","f")</f>
        <v>f</v>
      </c>
      <c r="B3582" t="str">
        <f t="shared" si="167"/>
        <v>f</v>
      </c>
      <c r="C3582" t="str">
        <f t="shared" si="168"/>
        <v>f</v>
      </c>
      <c r="D3582" t="str">
        <f t="shared" si="169"/>
        <v>f</v>
      </c>
      <c r="E3582" t="str">
        <f>IF(COUNT(SEARCH({"04.","05.","09.","12."},CONCATENATE(P3581,U3581,AB3581,AH3581))),"t","f")</f>
        <v>f</v>
      </c>
      <c r="F3582" t="str">
        <f t="array" ref="F3582">IF(COUNT(SEARCH(HistorischeRubrieken,CONCATENATE(P3581,U3581,AB3581,AH3581))),"t","f")</f>
        <v>f</v>
      </c>
      <c r="G3582">
        <v>7</v>
      </c>
      <c r="H3582">
        <v>510139</v>
      </c>
      <c r="I3582" t="s">
        <v>2181</v>
      </c>
      <c r="J3582">
        <v>20120116</v>
      </c>
      <c r="K3582">
        <v>20120820</v>
      </c>
      <c r="M3582">
        <v>0</v>
      </c>
      <c r="N3582">
        <v>0</v>
      </c>
      <c r="O3582" t="s">
        <v>2001</v>
      </c>
      <c r="R3582">
        <v>0</v>
      </c>
      <c r="S3582" t="s">
        <v>271</v>
      </c>
      <c r="AA3582" t="s">
        <v>2000</v>
      </c>
      <c r="AC3582">
        <v>1</v>
      </c>
      <c r="AE3582">
        <v>1</v>
      </c>
      <c r="AF3582" t="s">
        <v>271</v>
      </c>
    </row>
    <row r="3583" spans="1:32" hidden="1" x14ac:dyDescent="0.25">
      <c r="A3583" t="str">
        <f t="array" ref="A3583">IF(COUNT(SEARCH(RubriekenHistorisch,CONCATENATE(P3582,U3582,AB3582,AH3582))),"t","f")</f>
        <v>f</v>
      </c>
      <c r="B3583" t="str">
        <f t="shared" si="167"/>
        <v>f</v>
      </c>
      <c r="C3583" t="str">
        <f t="shared" si="168"/>
        <v>f</v>
      </c>
      <c r="D3583" t="str">
        <f t="shared" si="169"/>
        <v>f</v>
      </c>
      <c r="E3583" t="str">
        <f>IF(COUNT(SEARCH({"04.","05.","09.","12."},CONCATENATE(P3582,U3582,AB3582,AH3582))),"t","f")</f>
        <v>f</v>
      </c>
      <c r="F3583" t="str">
        <f t="array" ref="F3583">IF(COUNT(SEARCH(HistorischeRubrieken,CONCATENATE(P3582,U3582,AB3582,AH3582))),"t","f")</f>
        <v>f</v>
      </c>
      <c r="G3583">
        <v>8</v>
      </c>
      <c r="H3583">
        <v>510139</v>
      </c>
      <c r="I3583" t="s">
        <v>2181</v>
      </c>
      <c r="J3583">
        <v>20120820</v>
      </c>
      <c r="K3583">
        <v>20140401</v>
      </c>
      <c r="M3583">
        <v>0</v>
      </c>
      <c r="N3583">
        <v>0</v>
      </c>
      <c r="O3583" t="s">
        <v>2001</v>
      </c>
      <c r="R3583">
        <v>0</v>
      </c>
      <c r="S3583" t="s">
        <v>271</v>
      </c>
      <c r="AA3583" t="s">
        <v>2000</v>
      </c>
      <c r="AC3583">
        <v>1</v>
      </c>
      <c r="AE3583">
        <v>1</v>
      </c>
      <c r="AF3583" t="s">
        <v>271</v>
      </c>
    </row>
    <row r="3584" spans="1:32" hidden="1" x14ac:dyDescent="0.25">
      <c r="A3584" t="str">
        <f t="array" ref="A3584">IF(COUNT(SEARCH(RubriekenHistorisch,CONCATENATE(P3583,U3583,AB3583,AH3583))),"t","f")</f>
        <v>f</v>
      </c>
      <c r="B3584" t="str">
        <f t="shared" si="167"/>
        <v>f</v>
      </c>
      <c r="C3584" t="str">
        <f t="shared" si="168"/>
        <v>f</v>
      </c>
      <c r="D3584" t="str">
        <f t="shared" si="169"/>
        <v>f</v>
      </c>
      <c r="E3584" t="str">
        <f>IF(COUNT(SEARCH({"04.","05.","09.","12."},CONCATENATE(P3583,U3583,AB3583,AH3583))),"t","f")</f>
        <v>f</v>
      </c>
      <c r="F3584" t="str">
        <f t="array" ref="F3584">IF(COUNT(SEARCH(HistorischeRubrieken,CONCATENATE(P3583,U3583,AB3583,AH3583))),"t","f")</f>
        <v>f</v>
      </c>
      <c r="G3584">
        <v>9</v>
      </c>
      <c r="H3584">
        <v>510139</v>
      </c>
      <c r="I3584" t="s">
        <v>2181</v>
      </c>
      <c r="J3584">
        <v>20140401</v>
      </c>
      <c r="K3584">
        <v>20150801</v>
      </c>
      <c r="M3584">
        <v>0</v>
      </c>
      <c r="N3584">
        <v>0</v>
      </c>
      <c r="O3584" t="s">
        <v>2003</v>
      </c>
      <c r="R3584">
        <v>0</v>
      </c>
      <c r="S3584" t="s">
        <v>271</v>
      </c>
      <c r="AA3584" t="s">
        <v>1611</v>
      </c>
      <c r="AC3584">
        <v>1</v>
      </c>
      <c r="AE3584">
        <v>1</v>
      </c>
      <c r="AF3584" t="s">
        <v>271</v>
      </c>
    </row>
    <row r="3585" spans="1:32" x14ac:dyDescent="0.25">
      <c r="A3585" t="str">
        <f t="array" ref="A3585">IF(COUNT(SEARCH(RubriekenHistorisch,CONCATENATE(P3584,U3584,AB3584,AH3584))),"t","f")</f>
        <v>f</v>
      </c>
      <c r="B3585" t="str">
        <f t="shared" si="167"/>
        <v>f</v>
      </c>
      <c r="C3585" t="str">
        <f t="shared" si="168"/>
        <v>f</v>
      </c>
      <c r="D3585" t="str">
        <f t="shared" si="169"/>
        <v>f</v>
      </c>
      <c r="E3585" t="str">
        <f>IF(COUNT(SEARCH({"04.","05.","09.","12."},CONCATENATE(P3584,U3584,AB3584,AH3584))),"t","f")</f>
        <v>f</v>
      </c>
      <c r="F3585" t="str">
        <f t="array" ref="F3585">IF(COUNT(SEARCH(HistorischeRubrieken,CONCATENATE(P3584,U3584,AB3584,AH3584))),"t","f")</f>
        <v>f</v>
      </c>
      <c r="G3585">
        <v>10</v>
      </c>
      <c r="H3585">
        <v>510139</v>
      </c>
      <c r="I3585" t="s">
        <v>2181</v>
      </c>
      <c r="J3585">
        <v>20150801</v>
      </c>
      <c r="M3585">
        <v>0</v>
      </c>
      <c r="N3585">
        <v>0</v>
      </c>
      <c r="O3585" t="s">
        <v>2003</v>
      </c>
      <c r="R3585">
        <v>0</v>
      </c>
      <c r="S3585" t="s">
        <v>271</v>
      </c>
      <c r="AA3585" t="s">
        <v>1613</v>
      </c>
      <c r="AC3585">
        <v>1</v>
      </c>
      <c r="AE3585">
        <v>1</v>
      </c>
      <c r="AF3585" t="s">
        <v>271</v>
      </c>
    </row>
    <row r="3586" spans="1:32" hidden="1" x14ac:dyDescent="0.25">
      <c r="A3586" t="str">
        <f t="array" ref="A3586">IF(COUNT(SEARCH(RubriekenHistorisch,CONCATENATE(P3585,U3585,AB3585,AH3585))),"t","f")</f>
        <v>f</v>
      </c>
      <c r="B3586" t="str">
        <f t="shared" si="167"/>
        <v>f</v>
      </c>
      <c r="C3586" t="str">
        <f t="shared" si="168"/>
        <v>f</v>
      </c>
      <c r="D3586" t="str">
        <f t="shared" si="169"/>
        <v>f</v>
      </c>
      <c r="E3586" t="str">
        <f>IF(COUNT(SEARCH({"04.","05.","09.","12."},CONCATENATE(P3585,U3585,AB3585,AH3585))),"t","f")</f>
        <v>f</v>
      </c>
      <c r="F3586" t="str">
        <f t="array" ref="F3586">IF(COUNT(SEARCH(HistorischeRubrieken,CONCATENATE(P3585,U3585,AB3585,AH3585))),"t","f")</f>
        <v>f</v>
      </c>
      <c r="G3586">
        <v>1</v>
      </c>
      <c r="H3586">
        <v>510140</v>
      </c>
      <c r="I3586" t="s">
        <v>2182</v>
      </c>
      <c r="J3586">
        <v>19980801</v>
      </c>
      <c r="K3586">
        <v>20010401</v>
      </c>
      <c r="M3586">
        <v>0</v>
      </c>
      <c r="N3586">
        <v>0</v>
      </c>
      <c r="O3586" t="s">
        <v>1992</v>
      </c>
      <c r="R3586">
        <v>0</v>
      </c>
      <c r="S3586" t="s">
        <v>271</v>
      </c>
      <c r="AA3586" t="s">
        <v>1993</v>
      </c>
      <c r="AC3586">
        <v>1</v>
      </c>
      <c r="AE3586">
        <v>1</v>
      </c>
      <c r="AF3586" t="s">
        <v>271</v>
      </c>
    </row>
    <row r="3587" spans="1:32" hidden="1" x14ac:dyDescent="0.25">
      <c r="A3587" t="str">
        <f t="array" ref="A3587">IF(COUNT(SEARCH(RubriekenHistorisch,CONCATENATE(P3586,U3586,AB3586,AH3586))),"t","f")</f>
        <v>f</v>
      </c>
      <c r="B3587" t="str">
        <f t="shared" ref="B3587:B3650" si="170">IF(COUNT(SEARCH("07.66.20",CONCATENATE(P3586,U3586,AB3586,AH3586))),"t","f")</f>
        <v>f</v>
      </c>
      <c r="C3587" t="str">
        <f t="shared" ref="C3587:C3650" si="171">IF(COUNT(SEARCH("14.40.10",CONCATENATE(P3586,U3586,AB3586,AH3586))),"t","f")</f>
        <v>f</v>
      </c>
      <c r="D3587" t="str">
        <f t="shared" si="169"/>
        <v>f</v>
      </c>
      <c r="E3587" t="str">
        <f>IF(COUNT(SEARCH({"04.","05.","09.","12."},CONCATENATE(P3586,U3586,AB3586,AH3586))),"t","f")</f>
        <v>f</v>
      </c>
      <c r="F3587" t="str">
        <f t="array" ref="F3587">IF(COUNT(SEARCH(HistorischeRubrieken,CONCATENATE(P3586,U3586,AB3586,AH3586))),"t","f")</f>
        <v>f</v>
      </c>
      <c r="G3587">
        <v>2</v>
      </c>
      <c r="H3587">
        <v>510140</v>
      </c>
      <c r="I3587" t="s">
        <v>2182</v>
      </c>
      <c r="J3587">
        <v>20010401</v>
      </c>
      <c r="K3587">
        <v>20071201</v>
      </c>
      <c r="M3587">
        <v>0</v>
      </c>
      <c r="N3587">
        <v>0</v>
      </c>
      <c r="O3587" t="s">
        <v>1994</v>
      </c>
      <c r="R3587">
        <v>0</v>
      </c>
      <c r="S3587" t="s">
        <v>271</v>
      </c>
      <c r="AA3587" t="s">
        <v>1995</v>
      </c>
      <c r="AC3587">
        <v>1</v>
      </c>
      <c r="AE3587">
        <v>1</v>
      </c>
      <c r="AF3587" t="s">
        <v>271</v>
      </c>
    </row>
    <row r="3588" spans="1:32" hidden="1" x14ac:dyDescent="0.25">
      <c r="A3588" t="str">
        <f t="array" ref="A3588">IF(COUNT(SEARCH(RubriekenHistorisch,CONCATENATE(P3587,U3587,AB3587,AH3587))),"t","f")</f>
        <v>f</v>
      </c>
      <c r="B3588" t="str">
        <f t="shared" si="170"/>
        <v>f</v>
      </c>
      <c r="C3588" t="str">
        <f t="shared" si="171"/>
        <v>f</v>
      </c>
      <c r="D3588" t="str">
        <f t="shared" ref="D3588:D3651" si="172">IF(COUNT(SEARCH("- 0",CONCATENATE(P3587,U3587,AB3587,AH3587))),"t","f")</f>
        <v>f</v>
      </c>
      <c r="E3588" t="str">
        <f>IF(COUNT(SEARCH({"04.","05.","09.","12."},CONCATENATE(P3587,U3587,AB3587,AH3587))),"t","f")</f>
        <v>f</v>
      </c>
      <c r="F3588" t="str">
        <f t="array" ref="F3588">IF(COUNT(SEARCH(HistorischeRubrieken,CONCATENATE(P3587,U3587,AB3587,AH3587))),"t","f")</f>
        <v>f</v>
      </c>
      <c r="G3588">
        <v>3</v>
      </c>
      <c r="H3588">
        <v>510140</v>
      </c>
      <c r="I3588" t="s">
        <v>2182</v>
      </c>
      <c r="J3588">
        <v>20071201</v>
      </c>
      <c r="K3588">
        <v>20100201</v>
      </c>
      <c r="M3588">
        <v>0</v>
      </c>
      <c r="N3588">
        <v>0</v>
      </c>
      <c r="O3588" t="s">
        <v>1996</v>
      </c>
      <c r="R3588">
        <v>0</v>
      </c>
      <c r="S3588" t="s">
        <v>271</v>
      </c>
      <c r="AA3588" t="s">
        <v>1997</v>
      </c>
      <c r="AC3588">
        <v>1</v>
      </c>
      <c r="AE3588">
        <v>1</v>
      </c>
      <c r="AF3588" t="s">
        <v>271</v>
      </c>
    </row>
    <row r="3589" spans="1:32" hidden="1" x14ac:dyDescent="0.25">
      <c r="A3589" t="str">
        <f t="array" ref="A3589">IF(COUNT(SEARCH(RubriekenHistorisch,CONCATENATE(P3588,U3588,AB3588,AH3588))),"t","f")</f>
        <v>f</v>
      </c>
      <c r="B3589" t="str">
        <f t="shared" si="170"/>
        <v>f</v>
      </c>
      <c r="C3589" t="str">
        <f t="shared" si="171"/>
        <v>f</v>
      </c>
      <c r="D3589" t="str">
        <f t="shared" si="172"/>
        <v>f</v>
      </c>
      <c r="E3589" t="str">
        <f>IF(COUNT(SEARCH({"04.","05.","09.","12."},CONCATENATE(P3588,U3588,AB3588,AH3588))),"t","f")</f>
        <v>f</v>
      </c>
      <c r="F3589" t="str">
        <f t="array" ref="F3589">IF(COUNT(SEARCH(HistorischeRubrieken,CONCATENATE(P3588,U3588,AB3588,AH3588))),"t","f")</f>
        <v>f</v>
      </c>
      <c r="G3589">
        <v>4</v>
      </c>
      <c r="H3589">
        <v>510140</v>
      </c>
      <c r="I3589" t="s">
        <v>2182</v>
      </c>
      <c r="J3589">
        <v>20100201</v>
      </c>
      <c r="K3589">
        <v>20120115</v>
      </c>
      <c r="M3589">
        <v>0</v>
      </c>
      <c r="N3589">
        <v>0</v>
      </c>
      <c r="O3589" t="s">
        <v>1996</v>
      </c>
      <c r="R3589">
        <v>0</v>
      </c>
      <c r="S3589" t="s">
        <v>271</v>
      </c>
      <c r="AA3589" t="s">
        <v>1998</v>
      </c>
      <c r="AC3589">
        <v>1</v>
      </c>
      <c r="AE3589">
        <v>1</v>
      </c>
      <c r="AF3589" t="s">
        <v>271</v>
      </c>
    </row>
    <row r="3590" spans="1:32" hidden="1" x14ac:dyDescent="0.25">
      <c r="A3590" t="str">
        <f t="array" ref="A3590">IF(COUNT(SEARCH(RubriekenHistorisch,CONCATENATE(P3589,U3589,AB3589,AH3589))),"t","f")</f>
        <v>f</v>
      </c>
      <c r="B3590" t="str">
        <f t="shared" si="170"/>
        <v>f</v>
      </c>
      <c r="C3590" t="str">
        <f t="shared" si="171"/>
        <v>f</v>
      </c>
      <c r="D3590" t="str">
        <f t="shared" si="172"/>
        <v>f</v>
      </c>
      <c r="E3590" t="str">
        <f>IF(COUNT(SEARCH({"04.","05.","09.","12."},CONCATENATE(P3589,U3589,AB3589,AH3589))),"t","f")</f>
        <v>f</v>
      </c>
      <c r="F3590" t="str">
        <f t="array" ref="F3590">IF(COUNT(SEARCH(HistorischeRubrieken,CONCATENATE(P3589,U3589,AB3589,AH3589))),"t","f")</f>
        <v>f</v>
      </c>
      <c r="G3590">
        <v>5</v>
      </c>
      <c r="H3590">
        <v>510140</v>
      </c>
      <c r="I3590" t="s">
        <v>2182</v>
      </c>
      <c r="J3590">
        <v>20120115</v>
      </c>
      <c r="K3590">
        <v>20120116</v>
      </c>
      <c r="M3590">
        <v>0</v>
      </c>
      <c r="N3590">
        <v>0</v>
      </c>
      <c r="O3590" t="s">
        <v>1999</v>
      </c>
      <c r="R3590">
        <v>0</v>
      </c>
      <c r="S3590" t="s">
        <v>271</v>
      </c>
      <c r="AA3590" t="s">
        <v>2000</v>
      </c>
      <c r="AC3590">
        <v>1</v>
      </c>
      <c r="AE3590">
        <v>1</v>
      </c>
      <c r="AF3590" t="s">
        <v>271</v>
      </c>
    </row>
    <row r="3591" spans="1:32" hidden="1" x14ac:dyDescent="0.25">
      <c r="A3591" t="str">
        <f t="array" ref="A3591">IF(COUNT(SEARCH(RubriekenHistorisch,CONCATENATE(P3590,U3590,AB3590,AH3590))),"t","f")</f>
        <v>f</v>
      </c>
      <c r="B3591" t="str">
        <f t="shared" si="170"/>
        <v>f</v>
      </c>
      <c r="C3591" t="str">
        <f t="shared" si="171"/>
        <v>f</v>
      </c>
      <c r="D3591" t="str">
        <f t="shared" si="172"/>
        <v>f</v>
      </c>
      <c r="E3591" t="str">
        <f>IF(COUNT(SEARCH({"04.","05.","09.","12."},CONCATENATE(P3590,U3590,AB3590,AH3590))),"t","f")</f>
        <v>f</v>
      </c>
      <c r="F3591" t="str">
        <f t="array" ref="F3591">IF(COUNT(SEARCH(HistorischeRubrieken,CONCATENATE(P3590,U3590,AB3590,AH3590))),"t","f")</f>
        <v>f</v>
      </c>
      <c r="G3591">
        <v>6</v>
      </c>
      <c r="H3591">
        <v>510140</v>
      </c>
      <c r="I3591" t="s">
        <v>2182</v>
      </c>
      <c r="J3591">
        <v>20120116</v>
      </c>
      <c r="K3591">
        <v>20120820</v>
      </c>
      <c r="M3591">
        <v>0</v>
      </c>
      <c r="N3591">
        <v>0</v>
      </c>
      <c r="O3591" t="s">
        <v>2001</v>
      </c>
      <c r="R3591">
        <v>0</v>
      </c>
      <c r="S3591" t="s">
        <v>271</v>
      </c>
      <c r="AA3591" t="s">
        <v>2000</v>
      </c>
      <c r="AC3591">
        <v>1</v>
      </c>
      <c r="AE3591">
        <v>1</v>
      </c>
      <c r="AF3591" t="s">
        <v>271</v>
      </c>
    </row>
    <row r="3592" spans="1:32" hidden="1" x14ac:dyDescent="0.25">
      <c r="A3592" t="str">
        <f t="array" ref="A3592">IF(COUNT(SEARCH(RubriekenHistorisch,CONCATENATE(P3591,U3591,AB3591,AH3591))),"t","f")</f>
        <v>f</v>
      </c>
      <c r="B3592" t="str">
        <f t="shared" si="170"/>
        <v>f</v>
      </c>
      <c r="C3592" t="str">
        <f t="shared" si="171"/>
        <v>f</v>
      </c>
      <c r="D3592" t="str">
        <f t="shared" si="172"/>
        <v>f</v>
      </c>
      <c r="E3592" t="str">
        <f>IF(COUNT(SEARCH({"04.","05.","09.","12."},CONCATENATE(P3591,U3591,AB3591,AH3591))),"t","f")</f>
        <v>f</v>
      </c>
      <c r="F3592" t="str">
        <f t="array" ref="F3592">IF(COUNT(SEARCH(HistorischeRubrieken,CONCATENATE(P3591,U3591,AB3591,AH3591))),"t","f")</f>
        <v>f</v>
      </c>
      <c r="G3592">
        <v>7</v>
      </c>
      <c r="H3592">
        <v>510140</v>
      </c>
      <c r="I3592" t="s">
        <v>2182</v>
      </c>
      <c r="J3592">
        <v>20120820</v>
      </c>
      <c r="K3592">
        <v>20140401</v>
      </c>
      <c r="M3592">
        <v>0</v>
      </c>
      <c r="N3592">
        <v>0</v>
      </c>
      <c r="O3592" t="s">
        <v>2001</v>
      </c>
      <c r="R3592">
        <v>0</v>
      </c>
      <c r="S3592" t="s">
        <v>271</v>
      </c>
      <c r="AA3592" t="s">
        <v>2000</v>
      </c>
      <c r="AC3592">
        <v>1</v>
      </c>
      <c r="AE3592">
        <v>1</v>
      </c>
      <c r="AF3592" t="s">
        <v>271</v>
      </c>
    </row>
    <row r="3593" spans="1:32" hidden="1" x14ac:dyDescent="0.25">
      <c r="A3593" t="str">
        <f t="array" ref="A3593">IF(COUNT(SEARCH(RubriekenHistorisch,CONCATENATE(P3592,U3592,AB3592,AH3592))),"t","f")</f>
        <v>f</v>
      </c>
      <c r="B3593" t="str">
        <f t="shared" si="170"/>
        <v>f</v>
      </c>
      <c r="C3593" t="str">
        <f t="shared" si="171"/>
        <v>f</v>
      </c>
      <c r="D3593" t="str">
        <f t="shared" si="172"/>
        <v>f</v>
      </c>
      <c r="E3593" t="str">
        <f>IF(COUNT(SEARCH({"04.","05.","09.","12."},CONCATENATE(P3592,U3592,AB3592,AH3592))),"t","f")</f>
        <v>f</v>
      </c>
      <c r="F3593" t="str">
        <f t="array" ref="F3593">IF(COUNT(SEARCH(HistorischeRubrieken,CONCATENATE(P3592,U3592,AB3592,AH3592))),"t","f")</f>
        <v>f</v>
      </c>
      <c r="G3593">
        <v>8</v>
      </c>
      <c r="H3593">
        <v>510140</v>
      </c>
      <c r="I3593" t="s">
        <v>2182</v>
      </c>
      <c r="J3593">
        <v>20140401</v>
      </c>
      <c r="K3593">
        <v>20150801</v>
      </c>
      <c r="M3593">
        <v>0</v>
      </c>
      <c r="N3593">
        <v>0</v>
      </c>
      <c r="O3593" t="s">
        <v>2003</v>
      </c>
      <c r="R3593">
        <v>0</v>
      </c>
      <c r="S3593" t="s">
        <v>271</v>
      </c>
      <c r="AA3593" t="s">
        <v>1611</v>
      </c>
      <c r="AC3593">
        <v>1</v>
      </c>
      <c r="AE3593">
        <v>1</v>
      </c>
      <c r="AF3593" t="s">
        <v>271</v>
      </c>
    </row>
    <row r="3594" spans="1:32" x14ac:dyDescent="0.25">
      <c r="A3594" t="str">
        <f t="array" ref="A3594">IF(COUNT(SEARCH(RubriekenHistorisch,CONCATENATE(P3593,U3593,AB3593,AH3593))),"t","f")</f>
        <v>f</v>
      </c>
      <c r="B3594" t="str">
        <f t="shared" si="170"/>
        <v>f</v>
      </c>
      <c r="C3594" t="str">
        <f t="shared" si="171"/>
        <v>f</v>
      </c>
      <c r="D3594" t="str">
        <f t="shared" si="172"/>
        <v>f</v>
      </c>
      <c r="E3594" t="str">
        <f>IF(COUNT(SEARCH({"04.","05.","09.","12."},CONCATENATE(P3593,U3593,AB3593,AH3593))),"t","f")</f>
        <v>f</v>
      </c>
      <c r="F3594" t="str">
        <f t="array" ref="F3594">IF(COUNT(SEARCH(HistorischeRubrieken,CONCATENATE(P3593,U3593,AB3593,AH3593))),"t","f")</f>
        <v>f</v>
      </c>
      <c r="G3594">
        <v>9</v>
      </c>
      <c r="H3594">
        <v>510140</v>
      </c>
      <c r="I3594" t="s">
        <v>2182</v>
      </c>
      <c r="J3594">
        <v>20150801</v>
      </c>
      <c r="M3594">
        <v>0</v>
      </c>
      <c r="N3594">
        <v>0</v>
      </c>
      <c r="O3594" t="s">
        <v>2003</v>
      </c>
      <c r="R3594">
        <v>0</v>
      </c>
      <c r="S3594" t="s">
        <v>271</v>
      </c>
      <c r="AA3594" t="s">
        <v>1613</v>
      </c>
      <c r="AC3594">
        <v>1</v>
      </c>
      <c r="AE3594">
        <v>1</v>
      </c>
      <c r="AF3594" t="s">
        <v>271</v>
      </c>
    </row>
    <row r="3595" spans="1:32" hidden="1" x14ac:dyDescent="0.25">
      <c r="A3595" t="str">
        <f t="array" ref="A3595">IF(COUNT(SEARCH(RubriekenHistorisch,CONCATENATE(P3594,U3594,AB3594,AH3594))),"t","f")</f>
        <v>f</v>
      </c>
      <c r="B3595" t="str">
        <f t="shared" si="170"/>
        <v>f</v>
      </c>
      <c r="C3595" t="str">
        <f t="shared" si="171"/>
        <v>f</v>
      </c>
      <c r="D3595" t="str">
        <f t="shared" si="172"/>
        <v>f</v>
      </c>
      <c r="E3595" t="str">
        <f>IF(COUNT(SEARCH({"04.","05.","09.","12."},CONCATENATE(P3594,U3594,AB3594,AH3594))),"t","f")</f>
        <v>f</v>
      </c>
      <c r="F3595" t="str">
        <f t="array" ref="F3595">IF(COUNT(SEARCH(HistorischeRubrieken,CONCATENATE(P3594,U3594,AB3594,AH3594))),"t","f")</f>
        <v>f</v>
      </c>
      <c r="G3595">
        <v>1</v>
      </c>
      <c r="H3595">
        <v>510141</v>
      </c>
      <c r="I3595" t="s">
        <v>2183</v>
      </c>
      <c r="J3595">
        <v>19980801</v>
      </c>
      <c r="K3595">
        <v>20010401</v>
      </c>
      <c r="M3595">
        <v>0</v>
      </c>
      <c r="N3595">
        <v>0</v>
      </c>
      <c r="O3595" t="s">
        <v>1992</v>
      </c>
      <c r="R3595">
        <v>0</v>
      </c>
      <c r="S3595" t="s">
        <v>271</v>
      </c>
      <c r="AA3595" t="s">
        <v>1993</v>
      </c>
      <c r="AC3595">
        <v>1</v>
      </c>
      <c r="AE3595">
        <v>1</v>
      </c>
      <c r="AF3595" t="s">
        <v>271</v>
      </c>
    </row>
    <row r="3596" spans="1:32" hidden="1" x14ac:dyDescent="0.25">
      <c r="A3596" t="str">
        <f t="array" ref="A3596">IF(COUNT(SEARCH(RubriekenHistorisch,CONCATENATE(P3595,U3595,AB3595,AH3595))),"t","f")</f>
        <v>f</v>
      </c>
      <c r="B3596" t="str">
        <f t="shared" si="170"/>
        <v>f</v>
      </c>
      <c r="C3596" t="str">
        <f t="shared" si="171"/>
        <v>f</v>
      </c>
      <c r="D3596" t="str">
        <f t="shared" si="172"/>
        <v>f</v>
      </c>
      <c r="E3596" t="str">
        <f>IF(COUNT(SEARCH({"04.","05.","09.","12."},CONCATENATE(P3595,U3595,AB3595,AH3595))),"t","f")</f>
        <v>f</v>
      </c>
      <c r="F3596" t="str">
        <f t="array" ref="F3596">IF(COUNT(SEARCH(HistorischeRubrieken,CONCATENATE(P3595,U3595,AB3595,AH3595))),"t","f")</f>
        <v>f</v>
      </c>
      <c r="G3596">
        <v>2</v>
      </c>
      <c r="H3596">
        <v>510141</v>
      </c>
      <c r="I3596" t="s">
        <v>2183</v>
      </c>
      <c r="J3596">
        <v>20010401</v>
      </c>
      <c r="K3596">
        <v>20030315</v>
      </c>
      <c r="M3596">
        <v>0</v>
      </c>
      <c r="N3596">
        <v>0</v>
      </c>
      <c r="O3596" t="s">
        <v>1994</v>
      </c>
      <c r="R3596">
        <v>0</v>
      </c>
      <c r="S3596" t="s">
        <v>271</v>
      </c>
      <c r="AA3596" t="s">
        <v>1995</v>
      </c>
      <c r="AC3596">
        <v>1</v>
      </c>
      <c r="AE3596">
        <v>1</v>
      </c>
      <c r="AF3596" t="s">
        <v>271</v>
      </c>
    </row>
    <row r="3597" spans="1:32" hidden="1" x14ac:dyDescent="0.25">
      <c r="A3597" t="str">
        <f t="array" ref="A3597">IF(COUNT(SEARCH(RubriekenHistorisch,CONCATENATE(P3596,U3596,AB3596,AH3596))),"t","f")</f>
        <v>f</v>
      </c>
      <c r="B3597" t="str">
        <f t="shared" si="170"/>
        <v>f</v>
      </c>
      <c r="C3597" t="str">
        <f t="shared" si="171"/>
        <v>f</v>
      </c>
      <c r="D3597" t="str">
        <f t="shared" si="172"/>
        <v>f</v>
      </c>
      <c r="E3597" t="str">
        <f>IF(COUNT(SEARCH({"04.","05.","09.","12."},CONCATENATE(P3596,U3596,AB3596,AH3596))),"t","f")</f>
        <v>f</v>
      </c>
      <c r="F3597" t="str">
        <f t="array" ref="F3597">IF(COUNT(SEARCH(HistorischeRubrieken,CONCATENATE(P3596,U3596,AB3596,AH3596))),"t","f")</f>
        <v>f</v>
      </c>
      <c r="G3597">
        <v>3</v>
      </c>
      <c r="H3597">
        <v>510141</v>
      </c>
      <c r="I3597" t="s">
        <v>2184</v>
      </c>
      <c r="J3597">
        <v>20030315</v>
      </c>
      <c r="K3597">
        <v>20071201</v>
      </c>
      <c r="M3597">
        <v>0</v>
      </c>
      <c r="N3597">
        <v>0</v>
      </c>
      <c r="O3597" t="s">
        <v>1994</v>
      </c>
      <c r="R3597">
        <v>0</v>
      </c>
      <c r="S3597" t="s">
        <v>271</v>
      </c>
      <c r="AA3597" t="s">
        <v>1995</v>
      </c>
      <c r="AC3597">
        <v>1</v>
      </c>
      <c r="AE3597">
        <v>1</v>
      </c>
      <c r="AF3597" t="s">
        <v>271</v>
      </c>
    </row>
    <row r="3598" spans="1:32" hidden="1" x14ac:dyDescent="0.25">
      <c r="A3598" t="str">
        <f t="array" ref="A3598">IF(COUNT(SEARCH(RubriekenHistorisch,CONCATENATE(P3597,U3597,AB3597,AH3597))),"t","f")</f>
        <v>f</v>
      </c>
      <c r="B3598" t="str">
        <f t="shared" si="170"/>
        <v>f</v>
      </c>
      <c r="C3598" t="str">
        <f t="shared" si="171"/>
        <v>f</v>
      </c>
      <c r="D3598" t="str">
        <f t="shared" si="172"/>
        <v>f</v>
      </c>
      <c r="E3598" t="str">
        <f>IF(COUNT(SEARCH({"04.","05.","09.","12."},CONCATENATE(P3597,U3597,AB3597,AH3597))),"t","f")</f>
        <v>f</v>
      </c>
      <c r="F3598" t="str">
        <f t="array" ref="F3598">IF(COUNT(SEARCH(HistorischeRubrieken,CONCATENATE(P3597,U3597,AB3597,AH3597))),"t","f")</f>
        <v>f</v>
      </c>
      <c r="G3598">
        <v>4</v>
      </c>
      <c r="H3598">
        <v>510141</v>
      </c>
      <c r="I3598" t="s">
        <v>2184</v>
      </c>
      <c r="J3598">
        <v>20071201</v>
      </c>
      <c r="K3598">
        <v>20100201</v>
      </c>
      <c r="M3598">
        <v>0</v>
      </c>
      <c r="N3598">
        <v>0</v>
      </c>
      <c r="O3598" t="s">
        <v>1996</v>
      </c>
      <c r="R3598">
        <v>0</v>
      </c>
      <c r="S3598" t="s">
        <v>271</v>
      </c>
      <c r="AA3598" t="s">
        <v>1997</v>
      </c>
      <c r="AC3598">
        <v>1</v>
      </c>
      <c r="AE3598">
        <v>1</v>
      </c>
      <c r="AF3598" t="s">
        <v>271</v>
      </c>
    </row>
    <row r="3599" spans="1:32" hidden="1" x14ac:dyDescent="0.25">
      <c r="A3599" t="str">
        <f t="array" ref="A3599">IF(COUNT(SEARCH(RubriekenHistorisch,CONCATENATE(P3598,U3598,AB3598,AH3598))),"t","f")</f>
        <v>f</v>
      </c>
      <c r="B3599" t="str">
        <f t="shared" si="170"/>
        <v>f</v>
      </c>
      <c r="C3599" t="str">
        <f t="shared" si="171"/>
        <v>f</v>
      </c>
      <c r="D3599" t="str">
        <f t="shared" si="172"/>
        <v>f</v>
      </c>
      <c r="E3599" t="str">
        <f>IF(COUNT(SEARCH({"04.","05.","09.","12."},CONCATENATE(P3598,U3598,AB3598,AH3598))),"t","f")</f>
        <v>f</v>
      </c>
      <c r="F3599" t="str">
        <f t="array" ref="F3599">IF(COUNT(SEARCH(HistorischeRubrieken,CONCATENATE(P3598,U3598,AB3598,AH3598))),"t","f")</f>
        <v>f</v>
      </c>
      <c r="G3599">
        <v>5</v>
      </c>
      <c r="H3599">
        <v>510141</v>
      </c>
      <c r="I3599" t="s">
        <v>2184</v>
      </c>
      <c r="J3599">
        <v>20100201</v>
      </c>
      <c r="K3599">
        <v>20120115</v>
      </c>
      <c r="M3599">
        <v>0</v>
      </c>
      <c r="N3599">
        <v>0</v>
      </c>
      <c r="O3599" t="s">
        <v>1996</v>
      </c>
      <c r="R3599">
        <v>0</v>
      </c>
      <c r="S3599" t="s">
        <v>271</v>
      </c>
      <c r="AA3599" t="s">
        <v>1998</v>
      </c>
      <c r="AC3599">
        <v>1</v>
      </c>
      <c r="AE3599">
        <v>1</v>
      </c>
      <c r="AF3599" t="s">
        <v>271</v>
      </c>
    </row>
    <row r="3600" spans="1:32" hidden="1" x14ac:dyDescent="0.25">
      <c r="A3600" t="str">
        <f t="array" ref="A3600">IF(COUNT(SEARCH(RubriekenHistorisch,CONCATENATE(P3599,U3599,AB3599,AH3599))),"t","f")</f>
        <v>f</v>
      </c>
      <c r="B3600" t="str">
        <f t="shared" si="170"/>
        <v>f</v>
      </c>
      <c r="C3600" t="str">
        <f t="shared" si="171"/>
        <v>f</v>
      </c>
      <c r="D3600" t="str">
        <f t="shared" si="172"/>
        <v>f</v>
      </c>
      <c r="E3600" t="str">
        <f>IF(COUNT(SEARCH({"04.","05.","09.","12."},CONCATENATE(P3599,U3599,AB3599,AH3599))),"t","f")</f>
        <v>f</v>
      </c>
      <c r="F3600" t="str">
        <f t="array" ref="F3600">IF(COUNT(SEARCH(HistorischeRubrieken,CONCATENATE(P3599,U3599,AB3599,AH3599))),"t","f")</f>
        <v>f</v>
      </c>
      <c r="G3600">
        <v>6</v>
      </c>
      <c r="H3600">
        <v>510141</v>
      </c>
      <c r="I3600" t="s">
        <v>2184</v>
      </c>
      <c r="J3600">
        <v>20120115</v>
      </c>
      <c r="K3600">
        <v>20120116</v>
      </c>
      <c r="M3600">
        <v>0</v>
      </c>
      <c r="N3600">
        <v>0</v>
      </c>
      <c r="O3600" t="s">
        <v>1999</v>
      </c>
      <c r="R3600">
        <v>0</v>
      </c>
      <c r="S3600" t="s">
        <v>271</v>
      </c>
      <c r="AA3600" t="s">
        <v>2000</v>
      </c>
      <c r="AC3600">
        <v>1</v>
      </c>
      <c r="AE3600">
        <v>1</v>
      </c>
      <c r="AF3600" t="s">
        <v>271</v>
      </c>
    </row>
    <row r="3601" spans="1:32" hidden="1" x14ac:dyDescent="0.25">
      <c r="A3601" t="str">
        <f t="array" ref="A3601">IF(COUNT(SEARCH(RubriekenHistorisch,CONCATENATE(P3600,U3600,AB3600,AH3600))),"t","f")</f>
        <v>f</v>
      </c>
      <c r="B3601" t="str">
        <f t="shared" si="170"/>
        <v>f</v>
      </c>
      <c r="C3601" t="str">
        <f t="shared" si="171"/>
        <v>f</v>
      </c>
      <c r="D3601" t="str">
        <f t="shared" si="172"/>
        <v>f</v>
      </c>
      <c r="E3601" t="str">
        <f>IF(COUNT(SEARCH({"04.","05.","09.","12."},CONCATENATE(P3600,U3600,AB3600,AH3600))),"t","f")</f>
        <v>f</v>
      </c>
      <c r="F3601" t="str">
        <f t="array" ref="F3601">IF(COUNT(SEARCH(HistorischeRubrieken,CONCATENATE(P3600,U3600,AB3600,AH3600))),"t","f")</f>
        <v>f</v>
      </c>
      <c r="G3601">
        <v>7</v>
      </c>
      <c r="H3601">
        <v>510141</v>
      </c>
      <c r="I3601" t="s">
        <v>2184</v>
      </c>
      <c r="J3601">
        <v>20120116</v>
      </c>
      <c r="K3601">
        <v>20120820</v>
      </c>
      <c r="M3601">
        <v>0</v>
      </c>
      <c r="N3601">
        <v>0</v>
      </c>
      <c r="O3601" t="s">
        <v>2001</v>
      </c>
      <c r="R3601">
        <v>0</v>
      </c>
      <c r="S3601" t="s">
        <v>271</v>
      </c>
      <c r="AA3601" t="s">
        <v>2000</v>
      </c>
      <c r="AC3601">
        <v>1</v>
      </c>
      <c r="AE3601">
        <v>1</v>
      </c>
      <c r="AF3601" t="s">
        <v>271</v>
      </c>
    </row>
    <row r="3602" spans="1:32" hidden="1" x14ac:dyDescent="0.25">
      <c r="A3602" t="str">
        <f t="array" ref="A3602">IF(COUNT(SEARCH(RubriekenHistorisch,CONCATENATE(P3601,U3601,AB3601,AH3601))),"t","f")</f>
        <v>f</v>
      </c>
      <c r="B3602" t="str">
        <f t="shared" si="170"/>
        <v>f</v>
      </c>
      <c r="C3602" t="str">
        <f t="shared" si="171"/>
        <v>f</v>
      </c>
      <c r="D3602" t="str">
        <f t="shared" si="172"/>
        <v>f</v>
      </c>
      <c r="E3602" t="str">
        <f>IF(COUNT(SEARCH({"04.","05.","09.","12."},CONCATENATE(P3601,U3601,AB3601,AH3601))),"t","f")</f>
        <v>f</v>
      </c>
      <c r="F3602" t="str">
        <f t="array" ref="F3602">IF(COUNT(SEARCH(HistorischeRubrieken,CONCATENATE(P3601,U3601,AB3601,AH3601))),"t","f")</f>
        <v>f</v>
      </c>
      <c r="G3602">
        <v>8</v>
      </c>
      <c r="H3602">
        <v>510141</v>
      </c>
      <c r="I3602" t="s">
        <v>2184</v>
      </c>
      <c r="J3602">
        <v>20120820</v>
      </c>
      <c r="K3602">
        <v>20140401</v>
      </c>
      <c r="M3602">
        <v>0</v>
      </c>
      <c r="N3602">
        <v>0</v>
      </c>
      <c r="O3602" t="s">
        <v>2001</v>
      </c>
      <c r="R3602">
        <v>0</v>
      </c>
      <c r="S3602" t="s">
        <v>271</v>
      </c>
      <c r="AA3602" t="s">
        <v>2000</v>
      </c>
      <c r="AC3602">
        <v>1</v>
      </c>
      <c r="AE3602">
        <v>1</v>
      </c>
      <c r="AF3602" t="s">
        <v>271</v>
      </c>
    </row>
    <row r="3603" spans="1:32" hidden="1" x14ac:dyDescent="0.25">
      <c r="A3603" t="str">
        <f t="array" ref="A3603">IF(COUNT(SEARCH(RubriekenHistorisch,CONCATENATE(P3602,U3602,AB3602,AH3602))),"t","f")</f>
        <v>f</v>
      </c>
      <c r="B3603" t="str">
        <f t="shared" si="170"/>
        <v>f</v>
      </c>
      <c r="C3603" t="str">
        <f t="shared" si="171"/>
        <v>f</v>
      </c>
      <c r="D3603" t="str">
        <f t="shared" si="172"/>
        <v>f</v>
      </c>
      <c r="E3603" t="str">
        <f>IF(COUNT(SEARCH({"04.","05.","09.","12."},CONCATENATE(P3602,U3602,AB3602,AH3602))),"t","f")</f>
        <v>f</v>
      </c>
      <c r="F3603" t="str">
        <f t="array" ref="F3603">IF(COUNT(SEARCH(HistorischeRubrieken,CONCATENATE(P3602,U3602,AB3602,AH3602))),"t","f")</f>
        <v>f</v>
      </c>
      <c r="G3603">
        <v>9</v>
      </c>
      <c r="H3603">
        <v>510141</v>
      </c>
      <c r="I3603" t="s">
        <v>2184</v>
      </c>
      <c r="J3603">
        <v>20140401</v>
      </c>
      <c r="K3603">
        <v>20150801</v>
      </c>
      <c r="M3603">
        <v>0</v>
      </c>
      <c r="N3603">
        <v>0</v>
      </c>
      <c r="O3603" t="s">
        <v>2003</v>
      </c>
      <c r="R3603">
        <v>0</v>
      </c>
      <c r="S3603" t="s">
        <v>271</v>
      </c>
      <c r="AA3603" t="s">
        <v>1611</v>
      </c>
      <c r="AC3603">
        <v>1</v>
      </c>
      <c r="AE3603">
        <v>1</v>
      </c>
      <c r="AF3603" t="s">
        <v>271</v>
      </c>
    </row>
    <row r="3604" spans="1:32" x14ac:dyDescent="0.25">
      <c r="A3604" t="str">
        <f t="array" ref="A3604">IF(COUNT(SEARCH(RubriekenHistorisch,CONCATENATE(P3603,U3603,AB3603,AH3603))),"t","f")</f>
        <v>f</v>
      </c>
      <c r="B3604" t="str">
        <f t="shared" si="170"/>
        <v>f</v>
      </c>
      <c r="C3604" t="str">
        <f t="shared" si="171"/>
        <v>f</v>
      </c>
      <c r="D3604" t="str">
        <f t="shared" si="172"/>
        <v>f</v>
      </c>
      <c r="E3604" t="str">
        <f>IF(COUNT(SEARCH({"04.","05.","09.","12."},CONCATENATE(P3603,U3603,AB3603,AH3603))),"t","f")</f>
        <v>f</v>
      </c>
      <c r="F3604" t="str">
        <f t="array" ref="F3604">IF(COUNT(SEARCH(HistorischeRubrieken,CONCATENATE(P3603,U3603,AB3603,AH3603))),"t","f")</f>
        <v>f</v>
      </c>
      <c r="G3604">
        <v>10</v>
      </c>
      <c r="H3604">
        <v>510141</v>
      </c>
      <c r="I3604" t="s">
        <v>2184</v>
      </c>
      <c r="J3604">
        <v>20150801</v>
      </c>
      <c r="M3604">
        <v>0</v>
      </c>
      <c r="N3604">
        <v>0</v>
      </c>
      <c r="O3604" t="s">
        <v>2003</v>
      </c>
      <c r="R3604">
        <v>0</v>
      </c>
      <c r="S3604" t="s">
        <v>271</v>
      </c>
      <c r="AA3604" t="s">
        <v>1613</v>
      </c>
      <c r="AC3604">
        <v>1</v>
      </c>
      <c r="AE3604">
        <v>1</v>
      </c>
      <c r="AF3604" t="s">
        <v>271</v>
      </c>
    </row>
    <row r="3605" spans="1:32" hidden="1" x14ac:dyDescent="0.25">
      <c r="A3605" t="str">
        <f t="array" ref="A3605">IF(COUNT(SEARCH(RubriekenHistorisch,CONCATENATE(P3604,U3604,AB3604,AH3604))),"t","f")</f>
        <v>f</v>
      </c>
      <c r="B3605" t="str">
        <f t="shared" si="170"/>
        <v>f</v>
      </c>
      <c r="C3605" t="str">
        <f t="shared" si="171"/>
        <v>f</v>
      </c>
      <c r="D3605" t="str">
        <f t="shared" si="172"/>
        <v>f</v>
      </c>
      <c r="E3605" t="str">
        <f>IF(COUNT(SEARCH({"04.","05.","09.","12."},CONCATENATE(P3604,U3604,AB3604,AH3604))),"t","f")</f>
        <v>f</v>
      </c>
      <c r="F3605" t="str">
        <f t="array" ref="F3605">IF(COUNT(SEARCH(HistorischeRubrieken,CONCATENATE(P3604,U3604,AB3604,AH3604))),"t","f")</f>
        <v>f</v>
      </c>
      <c r="G3605">
        <v>1</v>
      </c>
      <c r="H3605">
        <v>510142</v>
      </c>
      <c r="I3605" t="s">
        <v>2185</v>
      </c>
      <c r="J3605">
        <v>19980801</v>
      </c>
      <c r="K3605">
        <v>20010401</v>
      </c>
      <c r="M3605">
        <v>0</v>
      </c>
      <c r="N3605">
        <v>0</v>
      </c>
      <c r="O3605" t="s">
        <v>1992</v>
      </c>
      <c r="R3605">
        <v>0</v>
      </c>
      <c r="S3605" t="s">
        <v>271</v>
      </c>
      <c r="AA3605" t="s">
        <v>1993</v>
      </c>
      <c r="AC3605">
        <v>1</v>
      </c>
      <c r="AE3605">
        <v>1</v>
      </c>
      <c r="AF3605" t="s">
        <v>271</v>
      </c>
    </row>
    <row r="3606" spans="1:32" hidden="1" x14ac:dyDescent="0.25">
      <c r="A3606" t="str">
        <f t="array" ref="A3606">IF(COUNT(SEARCH(RubriekenHistorisch,CONCATENATE(P3605,U3605,AB3605,AH3605))),"t","f")</f>
        <v>f</v>
      </c>
      <c r="B3606" t="str">
        <f t="shared" si="170"/>
        <v>f</v>
      </c>
      <c r="C3606" t="str">
        <f t="shared" si="171"/>
        <v>f</v>
      </c>
      <c r="D3606" t="str">
        <f t="shared" si="172"/>
        <v>f</v>
      </c>
      <c r="E3606" t="str">
        <f>IF(COUNT(SEARCH({"04.","05.","09.","12."},CONCATENATE(P3605,U3605,AB3605,AH3605))),"t","f")</f>
        <v>f</v>
      </c>
      <c r="F3606" t="str">
        <f t="array" ref="F3606">IF(COUNT(SEARCH(HistorischeRubrieken,CONCATENATE(P3605,U3605,AB3605,AH3605))),"t","f")</f>
        <v>f</v>
      </c>
      <c r="G3606">
        <v>2</v>
      </c>
      <c r="H3606">
        <v>510142</v>
      </c>
      <c r="I3606" t="s">
        <v>2185</v>
      </c>
      <c r="J3606">
        <v>20010401</v>
      </c>
      <c r="K3606">
        <v>20071201</v>
      </c>
      <c r="M3606">
        <v>0</v>
      </c>
      <c r="N3606">
        <v>0</v>
      </c>
      <c r="O3606" t="s">
        <v>1994</v>
      </c>
      <c r="R3606">
        <v>0</v>
      </c>
      <c r="S3606" t="s">
        <v>271</v>
      </c>
      <c r="AA3606" t="s">
        <v>1995</v>
      </c>
      <c r="AC3606">
        <v>1</v>
      </c>
      <c r="AE3606">
        <v>1</v>
      </c>
      <c r="AF3606" t="s">
        <v>271</v>
      </c>
    </row>
    <row r="3607" spans="1:32" hidden="1" x14ac:dyDescent="0.25">
      <c r="A3607" t="str">
        <f t="array" ref="A3607">IF(COUNT(SEARCH(RubriekenHistorisch,CONCATENATE(P3606,U3606,AB3606,AH3606))),"t","f")</f>
        <v>f</v>
      </c>
      <c r="B3607" t="str">
        <f t="shared" si="170"/>
        <v>f</v>
      </c>
      <c r="C3607" t="str">
        <f t="shared" si="171"/>
        <v>f</v>
      </c>
      <c r="D3607" t="str">
        <f t="shared" si="172"/>
        <v>f</v>
      </c>
      <c r="E3607" t="str">
        <f>IF(COUNT(SEARCH({"04.","05.","09.","12."},CONCATENATE(P3606,U3606,AB3606,AH3606))),"t","f")</f>
        <v>f</v>
      </c>
      <c r="F3607" t="str">
        <f t="array" ref="F3607">IF(COUNT(SEARCH(HistorischeRubrieken,CONCATENATE(P3606,U3606,AB3606,AH3606))),"t","f")</f>
        <v>f</v>
      </c>
      <c r="G3607">
        <v>3</v>
      </c>
      <c r="H3607">
        <v>510142</v>
      </c>
      <c r="I3607" t="s">
        <v>2185</v>
      </c>
      <c r="J3607">
        <v>20071201</v>
      </c>
      <c r="K3607">
        <v>20100201</v>
      </c>
      <c r="M3607">
        <v>0</v>
      </c>
      <c r="N3607">
        <v>0</v>
      </c>
      <c r="O3607" t="s">
        <v>1996</v>
      </c>
      <c r="R3607">
        <v>0</v>
      </c>
      <c r="S3607" t="s">
        <v>271</v>
      </c>
      <c r="AA3607" t="s">
        <v>1997</v>
      </c>
      <c r="AC3607">
        <v>1</v>
      </c>
      <c r="AE3607">
        <v>1</v>
      </c>
      <c r="AF3607" t="s">
        <v>271</v>
      </c>
    </row>
    <row r="3608" spans="1:32" hidden="1" x14ac:dyDescent="0.25">
      <c r="A3608" t="str">
        <f t="array" ref="A3608">IF(COUNT(SEARCH(RubriekenHistorisch,CONCATENATE(P3607,U3607,AB3607,AH3607))),"t","f")</f>
        <v>f</v>
      </c>
      <c r="B3608" t="str">
        <f t="shared" si="170"/>
        <v>f</v>
      </c>
      <c r="C3608" t="str">
        <f t="shared" si="171"/>
        <v>f</v>
      </c>
      <c r="D3608" t="str">
        <f t="shared" si="172"/>
        <v>f</v>
      </c>
      <c r="E3608" t="str">
        <f>IF(COUNT(SEARCH({"04.","05.","09.","12."},CONCATENATE(P3607,U3607,AB3607,AH3607))),"t","f")</f>
        <v>f</v>
      </c>
      <c r="F3608" t="str">
        <f t="array" ref="F3608">IF(COUNT(SEARCH(HistorischeRubrieken,CONCATENATE(P3607,U3607,AB3607,AH3607))),"t","f")</f>
        <v>f</v>
      </c>
      <c r="G3608">
        <v>4</v>
      </c>
      <c r="H3608">
        <v>510142</v>
      </c>
      <c r="I3608" t="s">
        <v>2185</v>
      </c>
      <c r="J3608">
        <v>20100201</v>
      </c>
      <c r="K3608">
        <v>20120115</v>
      </c>
      <c r="M3608">
        <v>0</v>
      </c>
      <c r="N3608">
        <v>0</v>
      </c>
      <c r="O3608" t="s">
        <v>1996</v>
      </c>
      <c r="R3608">
        <v>0</v>
      </c>
      <c r="S3608" t="s">
        <v>271</v>
      </c>
      <c r="AA3608" t="s">
        <v>1998</v>
      </c>
      <c r="AC3608">
        <v>1</v>
      </c>
      <c r="AE3608">
        <v>1</v>
      </c>
      <c r="AF3608" t="s">
        <v>271</v>
      </c>
    </row>
    <row r="3609" spans="1:32" hidden="1" x14ac:dyDescent="0.25">
      <c r="A3609" t="str">
        <f t="array" ref="A3609">IF(COUNT(SEARCH(RubriekenHistorisch,CONCATENATE(P3608,U3608,AB3608,AH3608))),"t","f")</f>
        <v>f</v>
      </c>
      <c r="B3609" t="str">
        <f t="shared" si="170"/>
        <v>f</v>
      </c>
      <c r="C3609" t="str">
        <f t="shared" si="171"/>
        <v>f</v>
      </c>
      <c r="D3609" t="str">
        <f t="shared" si="172"/>
        <v>f</v>
      </c>
      <c r="E3609" t="str">
        <f>IF(COUNT(SEARCH({"04.","05.","09.","12."},CONCATENATE(P3608,U3608,AB3608,AH3608))),"t","f")</f>
        <v>f</v>
      </c>
      <c r="F3609" t="str">
        <f t="array" ref="F3609">IF(COUNT(SEARCH(HistorischeRubrieken,CONCATENATE(P3608,U3608,AB3608,AH3608))),"t","f")</f>
        <v>f</v>
      </c>
      <c r="G3609">
        <v>5</v>
      </c>
      <c r="H3609">
        <v>510142</v>
      </c>
      <c r="I3609" t="s">
        <v>2185</v>
      </c>
      <c r="J3609">
        <v>20120115</v>
      </c>
      <c r="K3609">
        <v>20120116</v>
      </c>
      <c r="M3609">
        <v>0</v>
      </c>
      <c r="N3609">
        <v>0</v>
      </c>
      <c r="O3609" t="s">
        <v>1999</v>
      </c>
      <c r="R3609">
        <v>0</v>
      </c>
      <c r="S3609" t="s">
        <v>271</v>
      </c>
      <c r="AA3609" t="s">
        <v>2000</v>
      </c>
      <c r="AC3609">
        <v>1</v>
      </c>
      <c r="AE3609">
        <v>1</v>
      </c>
      <c r="AF3609" t="s">
        <v>271</v>
      </c>
    </row>
    <row r="3610" spans="1:32" hidden="1" x14ac:dyDescent="0.25">
      <c r="A3610" t="str">
        <f t="array" ref="A3610">IF(COUNT(SEARCH(RubriekenHistorisch,CONCATENATE(P3609,U3609,AB3609,AH3609))),"t","f")</f>
        <v>f</v>
      </c>
      <c r="B3610" t="str">
        <f t="shared" si="170"/>
        <v>f</v>
      </c>
      <c r="C3610" t="str">
        <f t="shared" si="171"/>
        <v>f</v>
      </c>
      <c r="D3610" t="str">
        <f t="shared" si="172"/>
        <v>f</v>
      </c>
      <c r="E3610" t="str">
        <f>IF(COUNT(SEARCH({"04.","05.","09.","12."},CONCATENATE(P3609,U3609,AB3609,AH3609))),"t","f")</f>
        <v>f</v>
      </c>
      <c r="F3610" t="str">
        <f t="array" ref="F3610">IF(COUNT(SEARCH(HistorischeRubrieken,CONCATENATE(P3609,U3609,AB3609,AH3609))),"t","f")</f>
        <v>f</v>
      </c>
      <c r="G3610">
        <v>6</v>
      </c>
      <c r="H3610">
        <v>510142</v>
      </c>
      <c r="I3610" t="s">
        <v>2185</v>
      </c>
      <c r="J3610">
        <v>20120116</v>
      </c>
      <c r="K3610">
        <v>20120820</v>
      </c>
      <c r="M3610">
        <v>0</v>
      </c>
      <c r="N3610">
        <v>0</v>
      </c>
      <c r="O3610" t="s">
        <v>2001</v>
      </c>
      <c r="R3610">
        <v>0</v>
      </c>
      <c r="S3610" t="s">
        <v>271</v>
      </c>
      <c r="AA3610" t="s">
        <v>2000</v>
      </c>
      <c r="AC3610">
        <v>1</v>
      </c>
      <c r="AE3610">
        <v>1</v>
      </c>
      <c r="AF3610" t="s">
        <v>271</v>
      </c>
    </row>
    <row r="3611" spans="1:32" hidden="1" x14ac:dyDescent="0.25">
      <c r="A3611" t="str">
        <f t="array" ref="A3611">IF(COUNT(SEARCH(RubriekenHistorisch,CONCATENATE(P3610,U3610,AB3610,AH3610))),"t","f")</f>
        <v>f</v>
      </c>
      <c r="B3611" t="str">
        <f t="shared" si="170"/>
        <v>f</v>
      </c>
      <c r="C3611" t="str">
        <f t="shared" si="171"/>
        <v>f</v>
      </c>
      <c r="D3611" t="str">
        <f t="shared" si="172"/>
        <v>f</v>
      </c>
      <c r="E3611" t="str">
        <f>IF(COUNT(SEARCH({"04.","05.","09.","12."},CONCATENATE(P3610,U3610,AB3610,AH3610))),"t","f")</f>
        <v>f</v>
      </c>
      <c r="F3611" t="str">
        <f t="array" ref="F3611">IF(COUNT(SEARCH(HistorischeRubrieken,CONCATENATE(P3610,U3610,AB3610,AH3610))),"t","f")</f>
        <v>f</v>
      </c>
      <c r="G3611">
        <v>7</v>
      </c>
      <c r="H3611">
        <v>510142</v>
      </c>
      <c r="I3611" t="s">
        <v>2185</v>
      </c>
      <c r="J3611">
        <v>20120820</v>
      </c>
      <c r="K3611">
        <v>20140401</v>
      </c>
      <c r="M3611">
        <v>0</v>
      </c>
      <c r="N3611">
        <v>0</v>
      </c>
      <c r="O3611" t="s">
        <v>2001</v>
      </c>
      <c r="R3611">
        <v>0</v>
      </c>
      <c r="S3611" t="s">
        <v>271</v>
      </c>
      <c r="AA3611" t="s">
        <v>2000</v>
      </c>
      <c r="AC3611">
        <v>1</v>
      </c>
      <c r="AE3611">
        <v>1</v>
      </c>
      <c r="AF3611" t="s">
        <v>271</v>
      </c>
    </row>
    <row r="3612" spans="1:32" hidden="1" x14ac:dyDescent="0.25">
      <c r="A3612" t="str">
        <f t="array" ref="A3612">IF(COUNT(SEARCH(RubriekenHistorisch,CONCATENATE(P3611,U3611,AB3611,AH3611))),"t","f")</f>
        <v>f</v>
      </c>
      <c r="B3612" t="str">
        <f t="shared" si="170"/>
        <v>f</v>
      </c>
      <c r="C3612" t="str">
        <f t="shared" si="171"/>
        <v>f</v>
      </c>
      <c r="D3612" t="str">
        <f t="shared" si="172"/>
        <v>f</v>
      </c>
      <c r="E3612" t="str">
        <f>IF(COUNT(SEARCH({"04.","05.","09.","12."},CONCATENATE(P3611,U3611,AB3611,AH3611))),"t","f")</f>
        <v>f</v>
      </c>
      <c r="F3612" t="str">
        <f t="array" ref="F3612">IF(COUNT(SEARCH(HistorischeRubrieken,CONCATENATE(P3611,U3611,AB3611,AH3611))),"t","f")</f>
        <v>f</v>
      </c>
      <c r="G3612">
        <v>8</v>
      </c>
      <c r="H3612">
        <v>510142</v>
      </c>
      <c r="I3612" t="s">
        <v>2185</v>
      </c>
      <c r="J3612">
        <v>20140401</v>
      </c>
      <c r="K3612">
        <v>20150801</v>
      </c>
      <c r="M3612">
        <v>0</v>
      </c>
      <c r="N3612">
        <v>0</v>
      </c>
      <c r="O3612" t="s">
        <v>2003</v>
      </c>
      <c r="R3612">
        <v>0</v>
      </c>
      <c r="S3612" t="s">
        <v>271</v>
      </c>
      <c r="AA3612" t="s">
        <v>1611</v>
      </c>
      <c r="AC3612">
        <v>1</v>
      </c>
      <c r="AE3612">
        <v>1</v>
      </c>
      <c r="AF3612" t="s">
        <v>271</v>
      </c>
    </row>
    <row r="3613" spans="1:32" x14ac:dyDescent="0.25">
      <c r="A3613" t="str">
        <f t="array" ref="A3613">IF(COUNT(SEARCH(RubriekenHistorisch,CONCATENATE(P3612,U3612,AB3612,AH3612))),"t","f")</f>
        <v>f</v>
      </c>
      <c r="B3613" t="str">
        <f t="shared" si="170"/>
        <v>f</v>
      </c>
      <c r="C3613" t="str">
        <f t="shared" si="171"/>
        <v>f</v>
      </c>
      <c r="D3613" t="str">
        <f t="shared" si="172"/>
        <v>f</v>
      </c>
      <c r="E3613" t="str">
        <f>IF(COUNT(SEARCH({"04.","05.","09.","12."},CONCATENATE(P3612,U3612,AB3612,AH3612))),"t","f")</f>
        <v>f</v>
      </c>
      <c r="F3613" t="str">
        <f t="array" ref="F3613">IF(COUNT(SEARCH(HistorischeRubrieken,CONCATENATE(P3612,U3612,AB3612,AH3612))),"t","f")</f>
        <v>f</v>
      </c>
      <c r="G3613">
        <v>9</v>
      </c>
      <c r="H3613">
        <v>510142</v>
      </c>
      <c r="I3613" t="s">
        <v>2185</v>
      </c>
      <c r="J3613">
        <v>20150801</v>
      </c>
      <c r="M3613">
        <v>0</v>
      </c>
      <c r="N3613">
        <v>0</v>
      </c>
      <c r="O3613" t="s">
        <v>2003</v>
      </c>
      <c r="R3613">
        <v>0</v>
      </c>
      <c r="S3613" t="s">
        <v>271</v>
      </c>
      <c r="AA3613" t="s">
        <v>1613</v>
      </c>
      <c r="AC3613">
        <v>1</v>
      </c>
      <c r="AE3613">
        <v>1</v>
      </c>
      <c r="AF3613" t="s">
        <v>271</v>
      </c>
    </row>
    <row r="3614" spans="1:32" hidden="1" x14ac:dyDescent="0.25">
      <c r="A3614" t="str">
        <f t="array" ref="A3614">IF(COUNT(SEARCH(RubriekenHistorisch,CONCATENATE(P3613,U3613,AB3613,AH3613))),"t","f")</f>
        <v>f</v>
      </c>
      <c r="B3614" t="str">
        <f t="shared" si="170"/>
        <v>f</v>
      </c>
      <c r="C3614" t="str">
        <f t="shared" si="171"/>
        <v>f</v>
      </c>
      <c r="D3614" t="str">
        <f t="shared" si="172"/>
        <v>f</v>
      </c>
      <c r="E3614" t="str">
        <f>IF(COUNT(SEARCH({"04.","05.","09.","12."},CONCATENATE(P3613,U3613,AB3613,AH3613))),"t","f")</f>
        <v>f</v>
      </c>
      <c r="F3614" t="str">
        <f t="array" ref="F3614">IF(COUNT(SEARCH(HistorischeRubrieken,CONCATENATE(P3613,U3613,AB3613,AH3613))),"t","f")</f>
        <v>f</v>
      </c>
      <c r="G3614">
        <v>1</v>
      </c>
      <c r="H3614">
        <v>510143</v>
      </c>
      <c r="I3614" t="s">
        <v>2186</v>
      </c>
      <c r="J3614">
        <v>19980801</v>
      </c>
      <c r="K3614">
        <v>20010401</v>
      </c>
      <c r="M3614">
        <v>0</v>
      </c>
      <c r="N3614">
        <v>0</v>
      </c>
      <c r="O3614" t="s">
        <v>1992</v>
      </c>
      <c r="R3614">
        <v>0</v>
      </c>
      <c r="S3614" t="s">
        <v>271</v>
      </c>
      <c r="AA3614" t="s">
        <v>1993</v>
      </c>
      <c r="AC3614">
        <v>1</v>
      </c>
      <c r="AE3614">
        <v>1</v>
      </c>
      <c r="AF3614" t="s">
        <v>271</v>
      </c>
    </row>
    <row r="3615" spans="1:32" hidden="1" x14ac:dyDescent="0.25">
      <c r="A3615" t="str">
        <f t="array" ref="A3615">IF(COUNT(SEARCH(RubriekenHistorisch,CONCATENATE(P3614,U3614,AB3614,AH3614))),"t","f")</f>
        <v>f</v>
      </c>
      <c r="B3615" t="str">
        <f t="shared" si="170"/>
        <v>f</v>
      </c>
      <c r="C3615" t="str">
        <f t="shared" si="171"/>
        <v>f</v>
      </c>
      <c r="D3615" t="str">
        <f t="shared" si="172"/>
        <v>f</v>
      </c>
      <c r="E3615" t="str">
        <f>IF(COUNT(SEARCH({"04.","05.","09.","12."},CONCATENATE(P3614,U3614,AB3614,AH3614))),"t","f")</f>
        <v>f</v>
      </c>
      <c r="F3615" t="str">
        <f t="array" ref="F3615">IF(COUNT(SEARCH(HistorischeRubrieken,CONCATENATE(P3614,U3614,AB3614,AH3614))),"t","f")</f>
        <v>f</v>
      </c>
      <c r="G3615">
        <v>2</v>
      </c>
      <c r="H3615">
        <v>510143</v>
      </c>
      <c r="I3615" t="s">
        <v>2186</v>
      </c>
      <c r="J3615">
        <v>20010401</v>
      </c>
      <c r="K3615">
        <v>20071201</v>
      </c>
      <c r="M3615">
        <v>0</v>
      </c>
      <c r="N3615">
        <v>0</v>
      </c>
      <c r="O3615" t="s">
        <v>1994</v>
      </c>
      <c r="R3615">
        <v>0</v>
      </c>
      <c r="S3615" t="s">
        <v>271</v>
      </c>
      <c r="AA3615" t="s">
        <v>1995</v>
      </c>
      <c r="AC3615">
        <v>1</v>
      </c>
      <c r="AE3615">
        <v>1</v>
      </c>
      <c r="AF3615" t="s">
        <v>271</v>
      </c>
    </row>
    <row r="3616" spans="1:32" hidden="1" x14ac:dyDescent="0.25">
      <c r="A3616" t="str">
        <f t="array" ref="A3616">IF(COUNT(SEARCH(RubriekenHistorisch,CONCATENATE(P3615,U3615,AB3615,AH3615))),"t","f")</f>
        <v>f</v>
      </c>
      <c r="B3616" t="str">
        <f t="shared" si="170"/>
        <v>f</v>
      </c>
      <c r="C3616" t="str">
        <f t="shared" si="171"/>
        <v>f</v>
      </c>
      <c r="D3616" t="str">
        <f t="shared" si="172"/>
        <v>f</v>
      </c>
      <c r="E3616" t="str">
        <f>IF(COUNT(SEARCH({"04.","05.","09.","12."},CONCATENATE(P3615,U3615,AB3615,AH3615))),"t","f")</f>
        <v>f</v>
      </c>
      <c r="F3616" t="str">
        <f t="array" ref="F3616">IF(COUNT(SEARCH(HistorischeRubrieken,CONCATENATE(P3615,U3615,AB3615,AH3615))),"t","f")</f>
        <v>f</v>
      </c>
      <c r="G3616">
        <v>3</v>
      </c>
      <c r="H3616">
        <v>510143</v>
      </c>
      <c r="I3616" t="s">
        <v>2186</v>
      </c>
      <c r="J3616">
        <v>20071201</v>
      </c>
      <c r="K3616">
        <v>20100201</v>
      </c>
      <c r="M3616">
        <v>0</v>
      </c>
      <c r="N3616">
        <v>0</v>
      </c>
      <c r="O3616" t="s">
        <v>1996</v>
      </c>
      <c r="R3616">
        <v>0</v>
      </c>
      <c r="S3616" t="s">
        <v>271</v>
      </c>
      <c r="AA3616" t="s">
        <v>1997</v>
      </c>
      <c r="AC3616">
        <v>1</v>
      </c>
      <c r="AE3616">
        <v>1</v>
      </c>
      <c r="AF3616" t="s">
        <v>271</v>
      </c>
    </row>
    <row r="3617" spans="1:32" hidden="1" x14ac:dyDescent="0.25">
      <c r="A3617" t="str">
        <f t="array" ref="A3617">IF(COUNT(SEARCH(RubriekenHistorisch,CONCATENATE(P3616,U3616,AB3616,AH3616))),"t","f")</f>
        <v>f</v>
      </c>
      <c r="B3617" t="str">
        <f t="shared" si="170"/>
        <v>f</v>
      </c>
      <c r="C3617" t="str">
        <f t="shared" si="171"/>
        <v>f</v>
      </c>
      <c r="D3617" t="str">
        <f t="shared" si="172"/>
        <v>f</v>
      </c>
      <c r="E3617" t="str">
        <f>IF(COUNT(SEARCH({"04.","05.","09.","12."},CONCATENATE(P3616,U3616,AB3616,AH3616))),"t","f")</f>
        <v>f</v>
      </c>
      <c r="F3617" t="str">
        <f t="array" ref="F3617">IF(COUNT(SEARCH(HistorischeRubrieken,CONCATENATE(P3616,U3616,AB3616,AH3616))),"t","f")</f>
        <v>f</v>
      </c>
      <c r="G3617">
        <v>4</v>
      </c>
      <c r="H3617">
        <v>510143</v>
      </c>
      <c r="I3617" t="s">
        <v>2186</v>
      </c>
      <c r="J3617">
        <v>20100201</v>
      </c>
      <c r="K3617">
        <v>20120115</v>
      </c>
      <c r="M3617">
        <v>0</v>
      </c>
      <c r="N3617">
        <v>0</v>
      </c>
      <c r="O3617" t="s">
        <v>1996</v>
      </c>
      <c r="R3617">
        <v>0</v>
      </c>
      <c r="S3617" t="s">
        <v>271</v>
      </c>
      <c r="AA3617" t="s">
        <v>1998</v>
      </c>
      <c r="AC3617">
        <v>1</v>
      </c>
      <c r="AE3617">
        <v>1</v>
      </c>
      <c r="AF3617" t="s">
        <v>271</v>
      </c>
    </row>
    <row r="3618" spans="1:32" hidden="1" x14ac:dyDescent="0.25">
      <c r="A3618" t="str">
        <f t="array" ref="A3618">IF(COUNT(SEARCH(RubriekenHistorisch,CONCATENATE(P3617,U3617,AB3617,AH3617))),"t","f")</f>
        <v>f</v>
      </c>
      <c r="B3618" t="str">
        <f t="shared" si="170"/>
        <v>f</v>
      </c>
      <c r="C3618" t="str">
        <f t="shared" si="171"/>
        <v>f</v>
      </c>
      <c r="D3618" t="str">
        <f t="shared" si="172"/>
        <v>f</v>
      </c>
      <c r="E3618" t="str">
        <f>IF(COUNT(SEARCH({"04.","05.","09.","12."},CONCATENATE(P3617,U3617,AB3617,AH3617))),"t","f")</f>
        <v>f</v>
      </c>
      <c r="F3618" t="str">
        <f t="array" ref="F3618">IF(COUNT(SEARCH(HistorischeRubrieken,CONCATENATE(P3617,U3617,AB3617,AH3617))),"t","f")</f>
        <v>f</v>
      </c>
      <c r="G3618">
        <v>5</v>
      </c>
      <c r="H3618">
        <v>510143</v>
      </c>
      <c r="I3618" t="s">
        <v>2186</v>
      </c>
      <c r="J3618">
        <v>20120115</v>
      </c>
      <c r="K3618">
        <v>20120116</v>
      </c>
      <c r="M3618">
        <v>0</v>
      </c>
      <c r="N3618">
        <v>0</v>
      </c>
      <c r="O3618" t="s">
        <v>1999</v>
      </c>
      <c r="R3618">
        <v>0</v>
      </c>
      <c r="S3618" t="s">
        <v>271</v>
      </c>
      <c r="AA3618" t="s">
        <v>2000</v>
      </c>
      <c r="AC3618">
        <v>1</v>
      </c>
      <c r="AE3618">
        <v>1</v>
      </c>
      <c r="AF3618" t="s">
        <v>271</v>
      </c>
    </row>
    <row r="3619" spans="1:32" hidden="1" x14ac:dyDescent="0.25">
      <c r="A3619" t="str">
        <f t="array" ref="A3619">IF(COUNT(SEARCH(RubriekenHistorisch,CONCATENATE(P3618,U3618,AB3618,AH3618))),"t","f")</f>
        <v>f</v>
      </c>
      <c r="B3619" t="str">
        <f t="shared" si="170"/>
        <v>f</v>
      </c>
      <c r="C3619" t="str">
        <f t="shared" si="171"/>
        <v>f</v>
      </c>
      <c r="D3619" t="str">
        <f t="shared" si="172"/>
        <v>f</v>
      </c>
      <c r="E3619" t="str">
        <f>IF(COUNT(SEARCH({"04.","05.","09.","12."},CONCATENATE(P3618,U3618,AB3618,AH3618))),"t","f")</f>
        <v>f</v>
      </c>
      <c r="F3619" t="str">
        <f t="array" ref="F3619">IF(COUNT(SEARCH(HistorischeRubrieken,CONCATENATE(P3618,U3618,AB3618,AH3618))),"t","f")</f>
        <v>f</v>
      </c>
      <c r="G3619">
        <v>6</v>
      </c>
      <c r="H3619">
        <v>510143</v>
      </c>
      <c r="I3619" t="s">
        <v>2186</v>
      </c>
      <c r="J3619">
        <v>20120116</v>
      </c>
      <c r="K3619">
        <v>20120820</v>
      </c>
      <c r="M3619">
        <v>0</v>
      </c>
      <c r="N3619">
        <v>0</v>
      </c>
      <c r="O3619" t="s">
        <v>2001</v>
      </c>
      <c r="R3619">
        <v>0</v>
      </c>
      <c r="S3619" t="s">
        <v>271</v>
      </c>
      <c r="AA3619" t="s">
        <v>2000</v>
      </c>
      <c r="AC3619">
        <v>1</v>
      </c>
      <c r="AE3619">
        <v>1</v>
      </c>
      <c r="AF3619" t="s">
        <v>271</v>
      </c>
    </row>
    <row r="3620" spans="1:32" hidden="1" x14ac:dyDescent="0.25">
      <c r="A3620" t="str">
        <f t="array" ref="A3620">IF(COUNT(SEARCH(RubriekenHistorisch,CONCATENATE(P3619,U3619,AB3619,AH3619))),"t","f")</f>
        <v>f</v>
      </c>
      <c r="B3620" t="str">
        <f t="shared" si="170"/>
        <v>f</v>
      </c>
      <c r="C3620" t="str">
        <f t="shared" si="171"/>
        <v>f</v>
      </c>
      <c r="D3620" t="str">
        <f t="shared" si="172"/>
        <v>f</v>
      </c>
      <c r="E3620" t="str">
        <f>IF(COUNT(SEARCH({"04.","05.","09.","12."},CONCATENATE(P3619,U3619,AB3619,AH3619))),"t","f")</f>
        <v>f</v>
      </c>
      <c r="F3620" t="str">
        <f t="array" ref="F3620">IF(COUNT(SEARCH(HistorischeRubrieken,CONCATENATE(P3619,U3619,AB3619,AH3619))),"t","f")</f>
        <v>f</v>
      </c>
      <c r="G3620">
        <v>7</v>
      </c>
      <c r="H3620">
        <v>510143</v>
      </c>
      <c r="I3620" t="s">
        <v>2186</v>
      </c>
      <c r="J3620">
        <v>20120820</v>
      </c>
      <c r="K3620">
        <v>20140401</v>
      </c>
      <c r="M3620">
        <v>0</v>
      </c>
      <c r="N3620">
        <v>0</v>
      </c>
      <c r="O3620" t="s">
        <v>2001</v>
      </c>
      <c r="R3620">
        <v>0</v>
      </c>
      <c r="S3620" t="s">
        <v>271</v>
      </c>
      <c r="AA3620" t="s">
        <v>2000</v>
      </c>
      <c r="AC3620">
        <v>1</v>
      </c>
      <c r="AE3620">
        <v>1</v>
      </c>
      <c r="AF3620" t="s">
        <v>271</v>
      </c>
    </row>
    <row r="3621" spans="1:32" hidden="1" x14ac:dyDescent="0.25">
      <c r="A3621" t="str">
        <f t="array" ref="A3621">IF(COUNT(SEARCH(RubriekenHistorisch,CONCATENATE(P3620,U3620,AB3620,AH3620))),"t","f")</f>
        <v>f</v>
      </c>
      <c r="B3621" t="str">
        <f t="shared" si="170"/>
        <v>f</v>
      </c>
      <c r="C3621" t="str">
        <f t="shared" si="171"/>
        <v>f</v>
      </c>
      <c r="D3621" t="str">
        <f t="shared" si="172"/>
        <v>f</v>
      </c>
      <c r="E3621" t="str">
        <f>IF(COUNT(SEARCH({"04.","05.","09.","12."},CONCATENATE(P3620,U3620,AB3620,AH3620))),"t","f")</f>
        <v>f</v>
      </c>
      <c r="F3621" t="str">
        <f t="array" ref="F3621">IF(COUNT(SEARCH(HistorischeRubrieken,CONCATENATE(P3620,U3620,AB3620,AH3620))),"t","f")</f>
        <v>f</v>
      </c>
      <c r="G3621">
        <v>8</v>
      </c>
      <c r="H3621">
        <v>510143</v>
      </c>
      <c r="I3621" t="s">
        <v>2186</v>
      </c>
      <c r="J3621">
        <v>20140401</v>
      </c>
      <c r="K3621">
        <v>20150801</v>
      </c>
      <c r="M3621">
        <v>0</v>
      </c>
      <c r="N3621">
        <v>0</v>
      </c>
      <c r="O3621" t="s">
        <v>2003</v>
      </c>
      <c r="R3621">
        <v>0</v>
      </c>
      <c r="S3621" t="s">
        <v>271</v>
      </c>
      <c r="AA3621" t="s">
        <v>1611</v>
      </c>
      <c r="AC3621">
        <v>1</v>
      </c>
      <c r="AE3621">
        <v>1</v>
      </c>
      <c r="AF3621" t="s">
        <v>271</v>
      </c>
    </row>
    <row r="3622" spans="1:32" x14ac:dyDescent="0.25">
      <c r="A3622" t="str">
        <f t="array" ref="A3622">IF(COUNT(SEARCH(RubriekenHistorisch,CONCATENATE(P3621,U3621,AB3621,AH3621))),"t","f")</f>
        <v>f</v>
      </c>
      <c r="B3622" t="str">
        <f t="shared" si="170"/>
        <v>f</v>
      </c>
      <c r="C3622" t="str">
        <f t="shared" si="171"/>
        <v>f</v>
      </c>
      <c r="D3622" t="str">
        <f t="shared" si="172"/>
        <v>f</v>
      </c>
      <c r="E3622" t="str">
        <f>IF(COUNT(SEARCH({"04.","05.","09.","12."},CONCATENATE(P3621,U3621,AB3621,AH3621))),"t","f")</f>
        <v>f</v>
      </c>
      <c r="F3622" t="str">
        <f t="array" ref="F3622">IF(COUNT(SEARCH(HistorischeRubrieken,CONCATENATE(P3621,U3621,AB3621,AH3621))),"t","f")</f>
        <v>f</v>
      </c>
      <c r="G3622">
        <v>9</v>
      </c>
      <c r="H3622">
        <v>510143</v>
      </c>
      <c r="I3622" t="s">
        <v>2186</v>
      </c>
      <c r="J3622">
        <v>20150801</v>
      </c>
      <c r="M3622">
        <v>0</v>
      </c>
      <c r="N3622">
        <v>0</v>
      </c>
      <c r="O3622" t="s">
        <v>2003</v>
      </c>
      <c r="R3622">
        <v>0</v>
      </c>
      <c r="S3622" t="s">
        <v>271</v>
      </c>
      <c r="AA3622" t="s">
        <v>1613</v>
      </c>
      <c r="AC3622">
        <v>1</v>
      </c>
      <c r="AE3622">
        <v>1</v>
      </c>
      <c r="AF3622" t="s">
        <v>271</v>
      </c>
    </row>
    <row r="3623" spans="1:32" hidden="1" x14ac:dyDescent="0.25">
      <c r="A3623" t="str">
        <f t="array" ref="A3623">IF(COUNT(SEARCH(RubriekenHistorisch,CONCATENATE(P3622,U3622,AB3622,AH3622))),"t","f")</f>
        <v>f</v>
      </c>
      <c r="B3623" t="str">
        <f t="shared" si="170"/>
        <v>f</v>
      </c>
      <c r="C3623" t="str">
        <f t="shared" si="171"/>
        <v>f</v>
      </c>
      <c r="D3623" t="str">
        <f t="shared" si="172"/>
        <v>f</v>
      </c>
      <c r="E3623" t="str">
        <f>IF(COUNT(SEARCH({"04.","05.","09.","12."},CONCATENATE(P3622,U3622,AB3622,AH3622))),"t","f")</f>
        <v>f</v>
      </c>
      <c r="F3623" t="str">
        <f t="array" ref="F3623">IF(COUNT(SEARCH(HistorischeRubrieken,CONCATENATE(P3622,U3622,AB3622,AH3622))),"t","f")</f>
        <v>f</v>
      </c>
      <c r="G3623">
        <v>1</v>
      </c>
      <c r="H3623">
        <v>510144</v>
      </c>
      <c r="I3623" t="s">
        <v>2187</v>
      </c>
      <c r="J3623">
        <v>19980801</v>
      </c>
      <c r="K3623">
        <v>20010401</v>
      </c>
      <c r="M3623">
        <v>0</v>
      </c>
      <c r="N3623">
        <v>0</v>
      </c>
      <c r="O3623" t="s">
        <v>1992</v>
      </c>
      <c r="R3623">
        <v>0</v>
      </c>
      <c r="S3623" t="s">
        <v>271</v>
      </c>
      <c r="AA3623" t="s">
        <v>1993</v>
      </c>
      <c r="AC3623">
        <v>1</v>
      </c>
      <c r="AE3623">
        <v>1</v>
      </c>
      <c r="AF3623" t="s">
        <v>271</v>
      </c>
    </row>
    <row r="3624" spans="1:32" hidden="1" x14ac:dyDescent="0.25">
      <c r="A3624" t="str">
        <f t="array" ref="A3624">IF(COUNT(SEARCH(RubriekenHistorisch,CONCATENATE(P3623,U3623,AB3623,AH3623))),"t","f")</f>
        <v>f</v>
      </c>
      <c r="B3624" t="str">
        <f t="shared" si="170"/>
        <v>f</v>
      </c>
      <c r="C3624" t="str">
        <f t="shared" si="171"/>
        <v>f</v>
      </c>
      <c r="D3624" t="str">
        <f t="shared" si="172"/>
        <v>f</v>
      </c>
      <c r="E3624" t="str">
        <f>IF(COUNT(SEARCH({"04.","05.","09.","12."},CONCATENATE(P3623,U3623,AB3623,AH3623))),"t","f")</f>
        <v>f</v>
      </c>
      <c r="F3624" t="str">
        <f t="array" ref="F3624">IF(COUNT(SEARCH(HistorischeRubrieken,CONCATENATE(P3623,U3623,AB3623,AH3623))),"t","f")</f>
        <v>f</v>
      </c>
      <c r="G3624">
        <v>2</v>
      </c>
      <c r="H3624">
        <v>510144</v>
      </c>
      <c r="I3624" t="s">
        <v>2187</v>
      </c>
      <c r="J3624">
        <v>20010401</v>
      </c>
      <c r="K3624">
        <v>20071201</v>
      </c>
      <c r="M3624">
        <v>0</v>
      </c>
      <c r="N3624">
        <v>0</v>
      </c>
      <c r="O3624" t="s">
        <v>1994</v>
      </c>
      <c r="R3624">
        <v>0</v>
      </c>
      <c r="S3624" t="s">
        <v>271</v>
      </c>
      <c r="AA3624" t="s">
        <v>1995</v>
      </c>
      <c r="AC3624">
        <v>1</v>
      </c>
      <c r="AE3624">
        <v>1</v>
      </c>
      <c r="AF3624" t="s">
        <v>271</v>
      </c>
    </row>
    <row r="3625" spans="1:32" hidden="1" x14ac:dyDescent="0.25">
      <c r="A3625" t="str">
        <f t="array" ref="A3625">IF(COUNT(SEARCH(RubriekenHistorisch,CONCATENATE(P3624,U3624,AB3624,AH3624))),"t","f")</f>
        <v>f</v>
      </c>
      <c r="B3625" t="str">
        <f t="shared" si="170"/>
        <v>f</v>
      </c>
      <c r="C3625" t="str">
        <f t="shared" si="171"/>
        <v>f</v>
      </c>
      <c r="D3625" t="str">
        <f t="shared" si="172"/>
        <v>f</v>
      </c>
      <c r="E3625" t="str">
        <f>IF(COUNT(SEARCH({"04.","05.","09.","12."},CONCATENATE(P3624,U3624,AB3624,AH3624))),"t","f")</f>
        <v>f</v>
      </c>
      <c r="F3625" t="str">
        <f t="array" ref="F3625">IF(COUNT(SEARCH(HistorischeRubrieken,CONCATENATE(P3624,U3624,AB3624,AH3624))),"t","f")</f>
        <v>f</v>
      </c>
      <c r="G3625">
        <v>3</v>
      </c>
      <c r="H3625">
        <v>510144</v>
      </c>
      <c r="I3625" t="s">
        <v>2187</v>
      </c>
      <c r="J3625">
        <v>20071201</v>
      </c>
      <c r="K3625">
        <v>20100201</v>
      </c>
      <c r="M3625">
        <v>0</v>
      </c>
      <c r="N3625">
        <v>0</v>
      </c>
      <c r="O3625" t="s">
        <v>1996</v>
      </c>
      <c r="R3625">
        <v>0</v>
      </c>
      <c r="S3625" t="s">
        <v>271</v>
      </c>
      <c r="AA3625" t="s">
        <v>1997</v>
      </c>
      <c r="AC3625">
        <v>1</v>
      </c>
      <c r="AE3625">
        <v>1</v>
      </c>
      <c r="AF3625" t="s">
        <v>271</v>
      </c>
    </row>
    <row r="3626" spans="1:32" hidden="1" x14ac:dyDescent="0.25">
      <c r="A3626" t="str">
        <f t="array" ref="A3626">IF(COUNT(SEARCH(RubriekenHistorisch,CONCATENATE(P3625,U3625,AB3625,AH3625))),"t","f")</f>
        <v>f</v>
      </c>
      <c r="B3626" t="str">
        <f t="shared" si="170"/>
        <v>f</v>
      </c>
      <c r="C3626" t="str">
        <f t="shared" si="171"/>
        <v>f</v>
      </c>
      <c r="D3626" t="str">
        <f t="shared" si="172"/>
        <v>f</v>
      </c>
      <c r="E3626" t="str">
        <f>IF(COUNT(SEARCH({"04.","05.","09.","12."},CONCATENATE(P3625,U3625,AB3625,AH3625))),"t","f")</f>
        <v>f</v>
      </c>
      <c r="F3626" t="str">
        <f t="array" ref="F3626">IF(COUNT(SEARCH(HistorischeRubrieken,CONCATENATE(P3625,U3625,AB3625,AH3625))),"t","f")</f>
        <v>f</v>
      </c>
      <c r="G3626">
        <v>4</v>
      </c>
      <c r="H3626">
        <v>510144</v>
      </c>
      <c r="I3626" t="s">
        <v>2187</v>
      </c>
      <c r="J3626">
        <v>20100201</v>
      </c>
      <c r="K3626">
        <v>20120115</v>
      </c>
      <c r="M3626">
        <v>0</v>
      </c>
      <c r="N3626">
        <v>0</v>
      </c>
      <c r="O3626" t="s">
        <v>1996</v>
      </c>
      <c r="R3626">
        <v>0</v>
      </c>
      <c r="S3626" t="s">
        <v>271</v>
      </c>
      <c r="AA3626" t="s">
        <v>1998</v>
      </c>
      <c r="AC3626">
        <v>1</v>
      </c>
      <c r="AE3626">
        <v>1</v>
      </c>
      <c r="AF3626" t="s">
        <v>271</v>
      </c>
    </row>
    <row r="3627" spans="1:32" hidden="1" x14ac:dyDescent="0.25">
      <c r="A3627" t="str">
        <f t="array" ref="A3627">IF(COUNT(SEARCH(RubriekenHistorisch,CONCATENATE(P3626,U3626,AB3626,AH3626))),"t","f")</f>
        <v>f</v>
      </c>
      <c r="B3627" t="str">
        <f t="shared" si="170"/>
        <v>f</v>
      </c>
      <c r="C3627" t="str">
        <f t="shared" si="171"/>
        <v>f</v>
      </c>
      <c r="D3627" t="str">
        <f t="shared" si="172"/>
        <v>f</v>
      </c>
      <c r="E3627" t="str">
        <f>IF(COUNT(SEARCH({"04.","05.","09.","12."},CONCATENATE(P3626,U3626,AB3626,AH3626))),"t","f")</f>
        <v>f</v>
      </c>
      <c r="F3627" t="str">
        <f t="array" ref="F3627">IF(COUNT(SEARCH(HistorischeRubrieken,CONCATENATE(P3626,U3626,AB3626,AH3626))),"t","f")</f>
        <v>f</v>
      </c>
      <c r="G3627">
        <v>5</v>
      </c>
      <c r="H3627">
        <v>510144</v>
      </c>
      <c r="I3627" t="s">
        <v>2187</v>
      </c>
      <c r="J3627">
        <v>20120115</v>
      </c>
      <c r="K3627">
        <v>20120116</v>
      </c>
      <c r="M3627">
        <v>0</v>
      </c>
      <c r="N3627">
        <v>0</v>
      </c>
      <c r="O3627" t="s">
        <v>1999</v>
      </c>
      <c r="R3627">
        <v>0</v>
      </c>
      <c r="S3627" t="s">
        <v>271</v>
      </c>
      <c r="AA3627" t="s">
        <v>2000</v>
      </c>
      <c r="AC3627">
        <v>1</v>
      </c>
      <c r="AE3627">
        <v>1</v>
      </c>
      <c r="AF3627" t="s">
        <v>271</v>
      </c>
    </row>
    <row r="3628" spans="1:32" hidden="1" x14ac:dyDescent="0.25">
      <c r="A3628" t="str">
        <f t="array" ref="A3628">IF(COUNT(SEARCH(RubriekenHistorisch,CONCATENATE(P3627,U3627,AB3627,AH3627))),"t","f")</f>
        <v>f</v>
      </c>
      <c r="B3628" t="str">
        <f t="shared" si="170"/>
        <v>f</v>
      </c>
      <c r="C3628" t="str">
        <f t="shared" si="171"/>
        <v>f</v>
      </c>
      <c r="D3628" t="str">
        <f t="shared" si="172"/>
        <v>f</v>
      </c>
      <c r="E3628" t="str">
        <f>IF(COUNT(SEARCH({"04.","05.","09.","12."},CONCATENATE(P3627,U3627,AB3627,AH3627))),"t","f")</f>
        <v>f</v>
      </c>
      <c r="F3628" t="str">
        <f t="array" ref="F3628">IF(COUNT(SEARCH(HistorischeRubrieken,CONCATENATE(P3627,U3627,AB3627,AH3627))),"t","f")</f>
        <v>f</v>
      </c>
      <c r="G3628">
        <v>6</v>
      </c>
      <c r="H3628">
        <v>510144</v>
      </c>
      <c r="I3628" t="s">
        <v>2187</v>
      </c>
      <c r="J3628">
        <v>20120116</v>
      </c>
      <c r="K3628">
        <v>20120820</v>
      </c>
      <c r="M3628">
        <v>0</v>
      </c>
      <c r="N3628">
        <v>0</v>
      </c>
      <c r="O3628" t="s">
        <v>2001</v>
      </c>
      <c r="R3628">
        <v>0</v>
      </c>
      <c r="S3628" t="s">
        <v>271</v>
      </c>
      <c r="AA3628" t="s">
        <v>2000</v>
      </c>
      <c r="AC3628">
        <v>1</v>
      </c>
      <c r="AE3628">
        <v>1</v>
      </c>
      <c r="AF3628" t="s">
        <v>271</v>
      </c>
    </row>
    <row r="3629" spans="1:32" hidden="1" x14ac:dyDescent="0.25">
      <c r="A3629" t="str">
        <f t="array" ref="A3629">IF(COUNT(SEARCH(RubriekenHistorisch,CONCATENATE(P3628,U3628,AB3628,AH3628))),"t","f")</f>
        <v>f</v>
      </c>
      <c r="B3629" t="str">
        <f t="shared" si="170"/>
        <v>f</v>
      </c>
      <c r="C3629" t="str">
        <f t="shared" si="171"/>
        <v>f</v>
      </c>
      <c r="D3629" t="str">
        <f t="shared" si="172"/>
        <v>f</v>
      </c>
      <c r="E3629" t="str">
        <f>IF(COUNT(SEARCH({"04.","05.","09.","12."},CONCATENATE(P3628,U3628,AB3628,AH3628))),"t","f")</f>
        <v>f</v>
      </c>
      <c r="F3629" t="str">
        <f t="array" ref="F3629">IF(COUNT(SEARCH(HistorischeRubrieken,CONCATENATE(P3628,U3628,AB3628,AH3628))),"t","f")</f>
        <v>f</v>
      </c>
      <c r="G3629">
        <v>7</v>
      </c>
      <c r="H3629">
        <v>510144</v>
      </c>
      <c r="I3629" t="s">
        <v>2187</v>
      </c>
      <c r="J3629">
        <v>20120820</v>
      </c>
      <c r="K3629">
        <v>20140401</v>
      </c>
      <c r="M3629">
        <v>0</v>
      </c>
      <c r="N3629">
        <v>0</v>
      </c>
      <c r="O3629" t="s">
        <v>2001</v>
      </c>
      <c r="R3629">
        <v>0</v>
      </c>
      <c r="S3629" t="s">
        <v>271</v>
      </c>
      <c r="AA3629" t="s">
        <v>2000</v>
      </c>
      <c r="AC3629">
        <v>1</v>
      </c>
      <c r="AE3629">
        <v>1</v>
      </c>
      <c r="AF3629" t="s">
        <v>271</v>
      </c>
    </row>
    <row r="3630" spans="1:32" hidden="1" x14ac:dyDescent="0.25">
      <c r="A3630" t="str">
        <f t="array" ref="A3630">IF(COUNT(SEARCH(RubriekenHistorisch,CONCATENATE(P3629,U3629,AB3629,AH3629))),"t","f")</f>
        <v>f</v>
      </c>
      <c r="B3630" t="str">
        <f t="shared" si="170"/>
        <v>f</v>
      </c>
      <c r="C3630" t="str">
        <f t="shared" si="171"/>
        <v>f</v>
      </c>
      <c r="D3630" t="str">
        <f t="shared" si="172"/>
        <v>f</v>
      </c>
      <c r="E3630" t="str">
        <f>IF(COUNT(SEARCH({"04.","05.","09.","12."},CONCATENATE(P3629,U3629,AB3629,AH3629))),"t","f")</f>
        <v>f</v>
      </c>
      <c r="F3630" t="str">
        <f t="array" ref="F3630">IF(COUNT(SEARCH(HistorischeRubrieken,CONCATENATE(P3629,U3629,AB3629,AH3629))),"t","f")</f>
        <v>f</v>
      </c>
      <c r="G3630">
        <v>8</v>
      </c>
      <c r="H3630">
        <v>510144</v>
      </c>
      <c r="I3630" t="s">
        <v>2187</v>
      </c>
      <c r="J3630">
        <v>20140401</v>
      </c>
      <c r="K3630">
        <v>20150801</v>
      </c>
      <c r="M3630">
        <v>0</v>
      </c>
      <c r="N3630">
        <v>0</v>
      </c>
      <c r="O3630" t="s">
        <v>2003</v>
      </c>
      <c r="R3630">
        <v>0</v>
      </c>
      <c r="S3630" t="s">
        <v>271</v>
      </c>
      <c r="AA3630" t="s">
        <v>1611</v>
      </c>
      <c r="AC3630">
        <v>1</v>
      </c>
      <c r="AE3630">
        <v>1</v>
      </c>
      <c r="AF3630" t="s">
        <v>271</v>
      </c>
    </row>
    <row r="3631" spans="1:32" x14ac:dyDescent="0.25">
      <c r="A3631" t="str">
        <f t="array" ref="A3631">IF(COUNT(SEARCH(RubriekenHistorisch,CONCATENATE(P3630,U3630,AB3630,AH3630))),"t","f")</f>
        <v>f</v>
      </c>
      <c r="B3631" t="str">
        <f t="shared" si="170"/>
        <v>f</v>
      </c>
      <c r="C3631" t="str">
        <f t="shared" si="171"/>
        <v>f</v>
      </c>
      <c r="D3631" t="str">
        <f t="shared" si="172"/>
        <v>f</v>
      </c>
      <c r="E3631" t="str">
        <f>IF(COUNT(SEARCH({"04.","05.","09.","12."},CONCATENATE(P3630,U3630,AB3630,AH3630))),"t","f")</f>
        <v>f</v>
      </c>
      <c r="F3631" t="str">
        <f t="array" ref="F3631">IF(COUNT(SEARCH(HistorischeRubrieken,CONCATENATE(P3630,U3630,AB3630,AH3630))),"t","f")</f>
        <v>f</v>
      </c>
      <c r="G3631">
        <v>9</v>
      </c>
      <c r="H3631">
        <v>510144</v>
      </c>
      <c r="I3631" t="s">
        <v>2187</v>
      </c>
      <c r="J3631">
        <v>20150801</v>
      </c>
      <c r="M3631">
        <v>0</v>
      </c>
      <c r="N3631">
        <v>0</v>
      </c>
      <c r="O3631" t="s">
        <v>2003</v>
      </c>
      <c r="R3631">
        <v>0</v>
      </c>
      <c r="S3631" t="s">
        <v>271</v>
      </c>
      <c r="AA3631" t="s">
        <v>1613</v>
      </c>
      <c r="AC3631">
        <v>1</v>
      </c>
      <c r="AE3631">
        <v>1</v>
      </c>
      <c r="AF3631" t="s">
        <v>271</v>
      </c>
    </row>
    <row r="3632" spans="1:32" hidden="1" x14ac:dyDescent="0.25">
      <c r="A3632" t="str">
        <f t="array" ref="A3632">IF(COUNT(SEARCH(RubriekenHistorisch,CONCATENATE(P3631,U3631,AB3631,AH3631))),"t","f")</f>
        <v>f</v>
      </c>
      <c r="B3632" t="str">
        <f t="shared" si="170"/>
        <v>f</v>
      </c>
      <c r="C3632" t="str">
        <f t="shared" si="171"/>
        <v>f</v>
      </c>
      <c r="D3632" t="str">
        <f t="shared" si="172"/>
        <v>f</v>
      </c>
      <c r="E3632" t="str">
        <f>IF(COUNT(SEARCH({"04.","05.","09.","12."},CONCATENATE(P3631,U3631,AB3631,AH3631))),"t","f")</f>
        <v>f</v>
      </c>
      <c r="F3632" t="str">
        <f t="array" ref="F3632">IF(COUNT(SEARCH(HistorischeRubrieken,CONCATENATE(P3631,U3631,AB3631,AH3631))),"t","f")</f>
        <v>f</v>
      </c>
      <c r="G3632">
        <v>1</v>
      </c>
      <c r="H3632">
        <v>510145</v>
      </c>
      <c r="I3632" t="s">
        <v>2188</v>
      </c>
      <c r="J3632">
        <v>19981101</v>
      </c>
      <c r="K3632">
        <v>20010401</v>
      </c>
      <c r="M3632">
        <v>0</v>
      </c>
      <c r="N3632">
        <v>0</v>
      </c>
      <c r="O3632" t="s">
        <v>1992</v>
      </c>
      <c r="R3632">
        <v>0</v>
      </c>
      <c r="S3632" t="s">
        <v>271</v>
      </c>
      <c r="AA3632" t="s">
        <v>1993</v>
      </c>
      <c r="AC3632">
        <v>1</v>
      </c>
      <c r="AE3632">
        <v>1</v>
      </c>
      <c r="AF3632" t="s">
        <v>271</v>
      </c>
    </row>
    <row r="3633" spans="1:32" hidden="1" x14ac:dyDescent="0.25">
      <c r="A3633" t="str">
        <f t="array" ref="A3633">IF(COUNT(SEARCH(RubriekenHistorisch,CONCATENATE(P3632,U3632,AB3632,AH3632))),"t","f")</f>
        <v>f</v>
      </c>
      <c r="B3633" t="str">
        <f t="shared" si="170"/>
        <v>f</v>
      </c>
      <c r="C3633" t="str">
        <f t="shared" si="171"/>
        <v>f</v>
      </c>
      <c r="D3633" t="str">
        <f t="shared" si="172"/>
        <v>f</v>
      </c>
      <c r="E3633" t="str">
        <f>IF(COUNT(SEARCH({"04.","05.","09.","12."},CONCATENATE(P3632,U3632,AB3632,AH3632))),"t","f")</f>
        <v>f</v>
      </c>
      <c r="F3633" t="str">
        <f t="array" ref="F3633">IF(COUNT(SEARCH(HistorischeRubrieken,CONCATENATE(P3632,U3632,AB3632,AH3632))),"t","f")</f>
        <v>f</v>
      </c>
      <c r="G3633">
        <v>2</v>
      </c>
      <c r="H3633">
        <v>510145</v>
      </c>
      <c r="I3633" t="s">
        <v>2188</v>
      </c>
      <c r="J3633">
        <v>20010401</v>
      </c>
      <c r="K3633">
        <v>20070101</v>
      </c>
      <c r="M3633">
        <v>0</v>
      </c>
      <c r="N3633">
        <v>0</v>
      </c>
      <c r="O3633" t="s">
        <v>1994</v>
      </c>
      <c r="R3633">
        <v>0</v>
      </c>
      <c r="S3633" t="s">
        <v>271</v>
      </c>
      <c r="AA3633" t="s">
        <v>1995</v>
      </c>
      <c r="AC3633">
        <v>1</v>
      </c>
      <c r="AE3633">
        <v>1</v>
      </c>
      <c r="AF3633" t="s">
        <v>271</v>
      </c>
    </row>
    <row r="3634" spans="1:32" hidden="1" x14ac:dyDescent="0.25">
      <c r="A3634" t="str">
        <f t="array" ref="A3634">IF(COUNT(SEARCH(RubriekenHistorisch,CONCATENATE(P3633,U3633,AB3633,AH3633))),"t","f")</f>
        <v>f</v>
      </c>
      <c r="B3634" t="str">
        <f t="shared" si="170"/>
        <v>f</v>
      </c>
      <c r="C3634" t="str">
        <f t="shared" si="171"/>
        <v>f</v>
      </c>
      <c r="D3634" t="str">
        <f t="shared" si="172"/>
        <v>f</v>
      </c>
      <c r="E3634" t="str">
        <f>IF(COUNT(SEARCH({"04.","05.","09.","12."},CONCATENATE(P3633,U3633,AB3633,AH3633))),"t","f")</f>
        <v>f</v>
      </c>
      <c r="F3634" t="str">
        <f t="array" ref="F3634">IF(COUNT(SEARCH(HistorischeRubrieken,CONCATENATE(P3633,U3633,AB3633,AH3633))),"t","f")</f>
        <v>f</v>
      </c>
      <c r="G3634">
        <v>1</v>
      </c>
      <c r="H3634">
        <v>510146</v>
      </c>
      <c r="I3634" t="s">
        <v>2189</v>
      </c>
      <c r="J3634">
        <v>19980801</v>
      </c>
      <c r="K3634">
        <v>20010401</v>
      </c>
      <c r="M3634">
        <v>0</v>
      </c>
      <c r="N3634">
        <v>0</v>
      </c>
      <c r="O3634" t="s">
        <v>1992</v>
      </c>
      <c r="R3634">
        <v>0</v>
      </c>
      <c r="S3634" t="s">
        <v>271</v>
      </c>
      <c r="AA3634" t="s">
        <v>1993</v>
      </c>
      <c r="AC3634">
        <v>1</v>
      </c>
      <c r="AE3634">
        <v>1</v>
      </c>
      <c r="AF3634" t="s">
        <v>271</v>
      </c>
    </row>
    <row r="3635" spans="1:32" hidden="1" x14ac:dyDescent="0.25">
      <c r="A3635" t="str">
        <f t="array" ref="A3635">IF(COUNT(SEARCH(RubriekenHistorisch,CONCATENATE(P3634,U3634,AB3634,AH3634))),"t","f")</f>
        <v>f</v>
      </c>
      <c r="B3635" t="str">
        <f t="shared" si="170"/>
        <v>f</v>
      </c>
      <c r="C3635" t="str">
        <f t="shared" si="171"/>
        <v>f</v>
      </c>
      <c r="D3635" t="str">
        <f t="shared" si="172"/>
        <v>f</v>
      </c>
      <c r="E3635" t="str">
        <f>IF(COUNT(SEARCH({"04.","05.","09.","12."},CONCATENATE(P3634,U3634,AB3634,AH3634))),"t","f")</f>
        <v>f</v>
      </c>
      <c r="F3635" t="str">
        <f t="array" ref="F3635">IF(COUNT(SEARCH(HistorischeRubrieken,CONCATENATE(P3634,U3634,AB3634,AH3634))),"t","f")</f>
        <v>f</v>
      </c>
      <c r="G3635">
        <v>2</v>
      </c>
      <c r="H3635">
        <v>510146</v>
      </c>
      <c r="I3635" t="s">
        <v>2189</v>
      </c>
      <c r="J3635">
        <v>20010401</v>
      </c>
      <c r="K3635">
        <v>20071201</v>
      </c>
      <c r="M3635">
        <v>0</v>
      </c>
      <c r="N3635">
        <v>0</v>
      </c>
      <c r="O3635" t="s">
        <v>1994</v>
      </c>
      <c r="R3635">
        <v>0</v>
      </c>
      <c r="S3635" t="s">
        <v>271</v>
      </c>
      <c r="AA3635" t="s">
        <v>1995</v>
      </c>
      <c r="AC3635">
        <v>1</v>
      </c>
      <c r="AE3635">
        <v>1</v>
      </c>
      <c r="AF3635" t="s">
        <v>271</v>
      </c>
    </row>
    <row r="3636" spans="1:32" hidden="1" x14ac:dyDescent="0.25">
      <c r="A3636" t="str">
        <f t="array" ref="A3636">IF(COUNT(SEARCH(RubriekenHistorisch,CONCATENATE(P3635,U3635,AB3635,AH3635))),"t","f")</f>
        <v>f</v>
      </c>
      <c r="B3636" t="str">
        <f t="shared" si="170"/>
        <v>f</v>
      </c>
      <c r="C3636" t="str">
        <f t="shared" si="171"/>
        <v>f</v>
      </c>
      <c r="D3636" t="str">
        <f t="shared" si="172"/>
        <v>f</v>
      </c>
      <c r="E3636" t="str">
        <f>IF(COUNT(SEARCH({"04.","05.","09.","12."},CONCATENATE(P3635,U3635,AB3635,AH3635))),"t","f")</f>
        <v>f</v>
      </c>
      <c r="F3636" t="str">
        <f t="array" ref="F3636">IF(COUNT(SEARCH(HistorischeRubrieken,CONCATENATE(P3635,U3635,AB3635,AH3635))),"t","f")</f>
        <v>f</v>
      </c>
      <c r="G3636">
        <v>3</v>
      </c>
      <c r="H3636">
        <v>510146</v>
      </c>
      <c r="I3636" t="s">
        <v>2189</v>
      </c>
      <c r="J3636">
        <v>20071201</v>
      </c>
      <c r="K3636">
        <v>20100201</v>
      </c>
      <c r="M3636">
        <v>0</v>
      </c>
      <c r="N3636">
        <v>0</v>
      </c>
      <c r="O3636" t="s">
        <v>1996</v>
      </c>
      <c r="R3636">
        <v>0</v>
      </c>
      <c r="S3636" t="s">
        <v>271</v>
      </c>
      <c r="AA3636" t="s">
        <v>1997</v>
      </c>
      <c r="AC3636">
        <v>1</v>
      </c>
      <c r="AE3636">
        <v>1</v>
      </c>
      <c r="AF3636" t="s">
        <v>271</v>
      </c>
    </row>
    <row r="3637" spans="1:32" hidden="1" x14ac:dyDescent="0.25">
      <c r="A3637" t="str">
        <f t="array" ref="A3637">IF(COUNT(SEARCH(RubriekenHistorisch,CONCATENATE(P3636,U3636,AB3636,AH3636))),"t","f")</f>
        <v>f</v>
      </c>
      <c r="B3637" t="str">
        <f t="shared" si="170"/>
        <v>f</v>
      </c>
      <c r="C3637" t="str">
        <f t="shared" si="171"/>
        <v>f</v>
      </c>
      <c r="D3637" t="str">
        <f t="shared" si="172"/>
        <v>f</v>
      </c>
      <c r="E3637" t="str">
        <f>IF(COUNT(SEARCH({"04.","05.","09.","12."},CONCATENATE(P3636,U3636,AB3636,AH3636))),"t","f")</f>
        <v>f</v>
      </c>
      <c r="F3637" t="str">
        <f t="array" ref="F3637">IF(COUNT(SEARCH(HistorischeRubrieken,CONCATENATE(P3636,U3636,AB3636,AH3636))),"t","f")</f>
        <v>f</v>
      </c>
      <c r="G3637">
        <v>4</v>
      </c>
      <c r="H3637">
        <v>510146</v>
      </c>
      <c r="I3637" t="s">
        <v>2189</v>
      </c>
      <c r="J3637">
        <v>20100201</v>
      </c>
      <c r="K3637">
        <v>20120115</v>
      </c>
      <c r="M3637">
        <v>0</v>
      </c>
      <c r="N3637">
        <v>0</v>
      </c>
      <c r="O3637" t="s">
        <v>1996</v>
      </c>
      <c r="R3637">
        <v>0</v>
      </c>
      <c r="S3637" t="s">
        <v>271</v>
      </c>
      <c r="AA3637" t="s">
        <v>1998</v>
      </c>
      <c r="AC3637">
        <v>1</v>
      </c>
      <c r="AE3637">
        <v>1</v>
      </c>
      <c r="AF3637" t="s">
        <v>271</v>
      </c>
    </row>
    <row r="3638" spans="1:32" hidden="1" x14ac:dyDescent="0.25">
      <c r="A3638" t="str">
        <f t="array" ref="A3638">IF(COUNT(SEARCH(RubriekenHistorisch,CONCATENATE(P3637,U3637,AB3637,AH3637))),"t","f")</f>
        <v>f</v>
      </c>
      <c r="B3638" t="str">
        <f t="shared" si="170"/>
        <v>f</v>
      </c>
      <c r="C3638" t="str">
        <f t="shared" si="171"/>
        <v>f</v>
      </c>
      <c r="D3638" t="str">
        <f t="shared" si="172"/>
        <v>f</v>
      </c>
      <c r="E3638" t="str">
        <f>IF(COUNT(SEARCH({"04.","05.","09.","12."},CONCATENATE(P3637,U3637,AB3637,AH3637))),"t","f")</f>
        <v>f</v>
      </c>
      <c r="F3638" t="str">
        <f t="array" ref="F3638">IF(COUNT(SEARCH(HistorischeRubrieken,CONCATENATE(P3637,U3637,AB3637,AH3637))),"t","f")</f>
        <v>f</v>
      </c>
      <c r="G3638">
        <v>5</v>
      </c>
      <c r="H3638">
        <v>510146</v>
      </c>
      <c r="I3638" t="s">
        <v>2189</v>
      </c>
      <c r="J3638">
        <v>20120115</v>
      </c>
      <c r="K3638">
        <v>20120116</v>
      </c>
      <c r="M3638">
        <v>0</v>
      </c>
      <c r="N3638">
        <v>0</v>
      </c>
      <c r="O3638" t="s">
        <v>1999</v>
      </c>
      <c r="R3638">
        <v>0</v>
      </c>
      <c r="S3638" t="s">
        <v>271</v>
      </c>
      <c r="AA3638" t="s">
        <v>2000</v>
      </c>
      <c r="AC3638">
        <v>1</v>
      </c>
      <c r="AE3638">
        <v>1</v>
      </c>
      <c r="AF3638" t="s">
        <v>271</v>
      </c>
    </row>
    <row r="3639" spans="1:32" hidden="1" x14ac:dyDescent="0.25">
      <c r="A3639" t="str">
        <f t="array" ref="A3639">IF(COUNT(SEARCH(RubriekenHistorisch,CONCATENATE(P3638,U3638,AB3638,AH3638))),"t","f")</f>
        <v>f</v>
      </c>
      <c r="B3639" t="str">
        <f t="shared" si="170"/>
        <v>f</v>
      </c>
      <c r="C3639" t="str">
        <f t="shared" si="171"/>
        <v>f</v>
      </c>
      <c r="D3639" t="str">
        <f t="shared" si="172"/>
        <v>f</v>
      </c>
      <c r="E3639" t="str">
        <f>IF(COUNT(SEARCH({"04.","05.","09.","12."},CONCATENATE(P3638,U3638,AB3638,AH3638))),"t","f")</f>
        <v>f</v>
      </c>
      <c r="F3639" t="str">
        <f t="array" ref="F3639">IF(COUNT(SEARCH(HistorischeRubrieken,CONCATENATE(P3638,U3638,AB3638,AH3638))),"t","f")</f>
        <v>f</v>
      </c>
      <c r="G3639">
        <v>6</v>
      </c>
      <c r="H3639">
        <v>510146</v>
      </c>
      <c r="I3639" t="s">
        <v>2189</v>
      </c>
      <c r="J3639">
        <v>20120116</v>
      </c>
      <c r="K3639">
        <v>20120820</v>
      </c>
      <c r="M3639">
        <v>0</v>
      </c>
      <c r="N3639">
        <v>0</v>
      </c>
      <c r="O3639" t="s">
        <v>2001</v>
      </c>
      <c r="R3639">
        <v>0</v>
      </c>
      <c r="S3639" t="s">
        <v>271</v>
      </c>
      <c r="AA3639" t="s">
        <v>2000</v>
      </c>
      <c r="AC3639">
        <v>1</v>
      </c>
      <c r="AE3639">
        <v>1</v>
      </c>
      <c r="AF3639" t="s">
        <v>271</v>
      </c>
    </row>
    <row r="3640" spans="1:32" hidden="1" x14ac:dyDescent="0.25">
      <c r="A3640" t="str">
        <f t="array" ref="A3640">IF(COUNT(SEARCH(RubriekenHistorisch,CONCATENATE(P3639,U3639,AB3639,AH3639))),"t","f")</f>
        <v>f</v>
      </c>
      <c r="B3640" t="str">
        <f t="shared" si="170"/>
        <v>f</v>
      </c>
      <c r="C3640" t="str">
        <f t="shared" si="171"/>
        <v>f</v>
      </c>
      <c r="D3640" t="str">
        <f t="shared" si="172"/>
        <v>f</v>
      </c>
      <c r="E3640" t="str">
        <f>IF(COUNT(SEARCH({"04.","05.","09.","12."},CONCATENATE(P3639,U3639,AB3639,AH3639))),"t","f")</f>
        <v>f</v>
      </c>
      <c r="F3640" t="str">
        <f t="array" ref="F3640">IF(COUNT(SEARCH(HistorischeRubrieken,CONCATENATE(P3639,U3639,AB3639,AH3639))),"t","f")</f>
        <v>f</v>
      </c>
      <c r="G3640">
        <v>7</v>
      </c>
      <c r="H3640">
        <v>510146</v>
      </c>
      <c r="I3640" t="s">
        <v>2189</v>
      </c>
      <c r="J3640">
        <v>20120820</v>
      </c>
      <c r="K3640">
        <v>20140401</v>
      </c>
      <c r="M3640">
        <v>0</v>
      </c>
      <c r="N3640">
        <v>0</v>
      </c>
      <c r="O3640" t="s">
        <v>2001</v>
      </c>
      <c r="R3640">
        <v>0</v>
      </c>
      <c r="S3640" t="s">
        <v>271</v>
      </c>
      <c r="AA3640" t="s">
        <v>2000</v>
      </c>
      <c r="AC3640">
        <v>1</v>
      </c>
      <c r="AE3640">
        <v>1</v>
      </c>
      <c r="AF3640" t="s">
        <v>271</v>
      </c>
    </row>
    <row r="3641" spans="1:32" hidden="1" x14ac:dyDescent="0.25">
      <c r="A3641" t="str">
        <f t="array" ref="A3641">IF(COUNT(SEARCH(RubriekenHistorisch,CONCATENATE(P3640,U3640,AB3640,AH3640))),"t","f")</f>
        <v>f</v>
      </c>
      <c r="B3641" t="str">
        <f t="shared" si="170"/>
        <v>f</v>
      </c>
      <c r="C3641" t="str">
        <f t="shared" si="171"/>
        <v>f</v>
      </c>
      <c r="D3641" t="str">
        <f t="shared" si="172"/>
        <v>f</v>
      </c>
      <c r="E3641" t="str">
        <f>IF(COUNT(SEARCH({"04.","05.","09.","12."},CONCATENATE(P3640,U3640,AB3640,AH3640))),"t","f")</f>
        <v>f</v>
      </c>
      <c r="F3641" t="str">
        <f t="array" ref="F3641">IF(COUNT(SEARCH(HistorischeRubrieken,CONCATENATE(P3640,U3640,AB3640,AH3640))),"t","f")</f>
        <v>f</v>
      </c>
      <c r="G3641">
        <v>8</v>
      </c>
      <c r="H3641">
        <v>510146</v>
      </c>
      <c r="I3641" t="s">
        <v>2189</v>
      </c>
      <c r="J3641">
        <v>20140401</v>
      </c>
      <c r="K3641">
        <v>20150801</v>
      </c>
      <c r="M3641">
        <v>0</v>
      </c>
      <c r="N3641">
        <v>0</v>
      </c>
      <c r="O3641" t="s">
        <v>2003</v>
      </c>
      <c r="R3641">
        <v>0</v>
      </c>
      <c r="S3641" t="s">
        <v>271</v>
      </c>
      <c r="AA3641" t="s">
        <v>1611</v>
      </c>
      <c r="AC3641">
        <v>1</v>
      </c>
      <c r="AE3641">
        <v>1</v>
      </c>
      <c r="AF3641" t="s">
        <v>271</v>
      </c>
    </row>
    <row r="3642" spans="1:32" x14ac:dyDescent="0.25">
      <c r="A3642" t="str">
        <f t="array" ref="A3642">IF(COUNT(SEARCH(RubriekenHistorisch,CONCATENATE(P3641,U3641,AB3641,AH3641))),"t","f")</f>
        <v>f</v>
      </c>
      <c r="B3642" t="str">
        <f t="shared" si="170"/>
        <v>f</v>
      </c>
      <c r="C3642" t="str">
        <f t="shared" si="171"/>
        <v>f</v>
      </c>
      <c r="D3642" t="str">
        <f t="shared" si="172"/>
        <v>f</v>
      </c>
      <c r="E3642" t="str">
        <f>IF(COUNT(SEARCH({"04.","05.","09.","12."},CONCATENATE(P3641,U3641,AB3641,AH3641))),"t","f")</f>
        <v>f</v>
      </c>
      <c r="F3642" t="str">
        <f t="array" ref="F3642">IF(COUNT(SEARCH(HistorischeRubrieken,CONCATENATE(P3641,U3641,AB3641,AH3641))),"t","f")</f>
        <v>f</v>
      </c>
      <c r="G3642">
        <v>9</v>
      </c>
      <c r="H3642">
        <v>510146</v>
      </c>
      <c r="I3642" t="s">
        <v>2189</v>
      </c>
      <c r="J3642">
        <v>20150801</v>
      </c>
      <c r="M3642">
        <v>0</v>
      </c>
      <c r="N3642">
        <v>0</v>
      </c>
      <c r="O3642" t="s">
        <v>2003</v>
      </c>
      <c r="R3642">
        <v>0</v>
      </c>
      <c r="S3642" t="s">
        <v>271</v>
      </c>
      <c r="AA3642" t="s">
        <v>1613</v>
      </c>
      <c r="AC3642">
        <v>1</v>
      </c>
      <c r="AE3642">
        <v>1</v>
      </c>
      <c r="AF3642" t="s">
        <v>271</v>
      </c>
    </row>
    <row r="3643" spans="1:32" hidden="1" x14ac:dyDescent="0.25">
      <c r="A3643" t="str">
        <f t="array" ref="A3643">IF(COUNT(SEARCH(RubriekenHistorisch,CONCATENATE(P3642,U3642,AB3642,AH3642))),"t","f")</f>
        <v>f</v>
      </c>
      <c r="B3643" t="str">
        <f t="shared" si="170"/>
        <v>f</v>
      </c>
      <c r="C3643" t="str">
        <f t="shared" si="171"/>
        <v>f</v>
      </c>
      <c r="D3643" t="str">
        <f t="shared" si="172"/>
        <v>f</v>
      </c>
      <c r="E3643" t="str">
        <f>IF(COUNT(SEARCH({"04.","05.","09.","12."},CONCATENATE(P3642,U3642,AB3642,AH3642))),"t","f")</f>
        <v>f</v>
      </c>
      <c r="F3643" t="str">
        <f t="array" ref="F3643">IF(COUNT(SEARCH(HistorischeRubrieken,CONCATENATE(P3642,U3642,AB3642,AH3642))),"t","f")</f>
        <v>f</v>
      </c>
      <c r="G3643">
        <v>1</v>
      </c>
      <c r="H3643">
        <v>510147</v>
      </c>
      <c r="I3643" t="s">
        <v>2190</v>
      </c>
      <c r="J3643">
        <v>19990301</v>
      </c>
      <c r="K3643">
        <v>20010401</v>
      </c>
      <c r="M3643">
        <v>0</v>
      </c>
      <c r="N3643">
        <v>0</v>
      </c>
      <c r="O3643" t="s">
        <v>1992</v>
      </c>
      <c r="R3643">
        <v>0</v>
      </c>
      <c r="S3643" t="s">
        <v>271</v>
      </c>
      <c r="AA3643" t="s">
        <v>1993</v>
      </c>
      <c r="AC3643">
        <v>1</v>
      </c>
      <c r="AE3643">
        <v>1</v>
      </c>
      <c r="AF3643" t="s">
        <v>271</v>
      </c>
    </row>
    <row r="3644" spans="1:32" hidden="1" x14ac:dyDescent="0.25">
      <c r="A3644" t="str">
        <f t="array" ref="A3644">IF(COUNT(SEARCH(RubriekenHistorisch,CONCATENATE(P3643,U3643,AB3643,AH3643))),"t","f")</f>
        <v>f</v>
      </c>
      <c r="B3644" t="str">
        <f t="shared" si="170"/>
        <v>f</v>
      </c>
      <c r="C3644" t="str">
        <f t="shared" si="171"/>
        <v>f</v>
      </c>
      <c r="D3644" t="str">
        <f t="shared" si="172"/>
        <v>f</v>
      </c>
      <c r="E3644" t="str">
        <f>IF(COUNT(SEARCH({"04.","05.","09.","12."},CONCATENATE(P3643,U3643,AB3643,AH3643))),"t","f")</f>
        <v>f</v>
      </c>
      <c r="F3644" t="str">
        <f t="array" ref="F3644">IF(COUNT(SEARCH(HistorischeRubrieken,CONCATENATE(P3643,U3643,AB3643,AH3643))),"t","f")</f>
        <v>f</v>
      </c>
      <c r="G3644">
        <v>2</v>
      </c>
      <c r="H3644">
        <v>510147</v>
      </c>
      <c r="I3644" t="s">
        <v>2190</v>
      </c>
      <c r="J3644">
        <v>20010401</v>
      </c>
      <c r="K3644">
        <v>20071201</v>
      </c>
      <c r="M3644">
        <v>0</v>
      </c>
      <c r="N3644">
        <v>0</v>
      </c>
      <c r="O3644" t="s">
        <v>1994</v>
      </c>
      <c r="R3644">
        <v>0</v>
      </c>
      <c r="S3644" t="s">
        <v>271</v>
      </c>
      <c r="AA3644" t="s">
        <v>1995</v>
      </c>
      <c r="AC3644">
        <v>1</v>
      </c>
      <c r="AE3644">
        <v>1</v>
      </c>
      <c r="AF3644" t="s">
        <v>271</v>
      </c>
    </row>
    <row r="3645" spans="1:32" hidden="1" x14ac:dyDescent="0.25">
      <c r="A3645" t="str">
        <f t="array" ref="A3645">IF(COUNT(SEARCH(RubriekenHistorisch,CONCATENATE(P3644,U3644,AB3644,AH3644))),"t","f")</f>
        <v>f</v>
      </c>
      <c r="B3645" t="str">
        <f t="shared" si="170"/>
        <v>f</v>
      </c>
      <c r="C3645" t="str">
        <f t="shared" si="171"/>
        <v>f</v>
      </c>
      <c r="D3645" t="str">
        <f t="shared" si="172"/>
        <v>f</v>
      </c>
      <c r="E3645" t="str">
        <f>IF(COUNT(SEARCH({"04.","05.","09.","12."},CONCATENATE(P3644,U3644,AB3644,AH3644))),"t","f")</f>
        <v>f</v>
      </c>
      <c r="F3645" t="str">
        <f t="array" ref="F3645">IF(COUNT(SEARCH(HistorischeRubrieken,CONCATENATE(P3644,U3644,AB3644,AH3644))),"t","f")</f>
        <v>f</v>
      </c>
      <c r="G3645">
        <v>3</v>
      </c>
      <c r="H3645">
        <v>510147</v>
      </c>
      <c r="I3645" t="s">
        <v>2190</v>
      </c>
      <c r="J3645">
        <v>20071201</v>
      </c>
      <c r="K3645">
        <v>20100201</v>
      </c>
      <c r="M3645">
        <v>0</v>
      </c>
      <c r="N3645">
        <v>0</v>
      </c>
      <c r="O3645" t="s">
        <v>1996</v>
      </c>
      <c r="R3645">
        <v>0</v>
      </c>
      <c r="S3645" t="s">
        <v>271</v>
      </c>
      <c r="AA3645" t="s">
        <v>1997</v>
      </c>
      <c r="AC3645">
        <v>1</v>
      </c>
      <c r="AE3645">
        <v>1</v>
      </c>
      <c r="AF3645" t="s">
        <v>271</v>
      </c>
    </row>
    <row r="3646" spans="1:32" hidden="1" x14ac:dyDescent="0.25">
      <c r="A3646" t="str">
        <f t="array" ref="A3646">IF(COUNT(SEARCH(RubriekenHistorisch,CONCATENATE(P3645,U3645,AB3645,AH3645))),"t","f")</f>
        <v>f</v>
      </c>
      <c r="B3646" t="str">
        <f t="shared" si="170"/>
        <v>f</v>
      </c>
      <c r="C3646" t="str">
        <f t="shared" si="171"/>
        <v>f</v>
      </c>
      <c r="D3646" t="str">
        <f t="shared" si="172"/>
        <v>f</v>
      </c>
      <c r="E3646" t="str">
        <f>IF(COUNT(SEARCH({"04.","05.","09.","12."},CONCATENATE(P3645,U3645,AB3645,AH3645))),"t","f")</f>
        <v>f</v>
      </c>
      <c r="F3646" t="str">
        <f t="array" ref="F3646">IF(COUNT(SEARCH(HistorischeRubrieken,CONCATENATE(P3645,U3645,AB3645,AH3645))),"t","f")</f>
        <v>f</v>
      </c>
      <c r="G3646">
        <v>4</v>
      </c>
      <c r="H3646">
        <v>510147</v>
      </c>
      <c r="I3646" t="s">
        <v>2190</v>
      </c>
      <c r="J3646">
        <v>20100201</v>
      </c>
      <c r="K3646">
        <v>20120115</v>
      </c>
      <c r="M3646">
        <v>0</v>
      </c>
      <c r="N3646">
        <v>0</v>
      </c>
      <c r="O3646" t="s">
        <v>1996</v>
      </c>
      <c r="R3646">
        <v>0</v>
      </c>
      <c r="S3646" t="s">
        <v>271</v>
      </c>
      <c r="AA3646" t="s">
        <v>1998</v>
      </c>
      <c r="AC3646">
        <v>1</v>
      </c>
      <c r="AE3646">
        <v>1</v>
      </c>
      <c r="AF3646" t="s">
        <v>271</v>
      </c>
    </row>
    <row r="3647" spans="1:32" hidden="1" x14ac:dyDescent="0.25">
      <c r="A3647" t="str">
        <f t="array" ref="A3647">IF(COUNT(SEARCH(RubriekenHistorisch,CONCATENATE(P3646,U3646,AB3646,AH3646))),"t","f")</f>
        <v>f</v>
      </c>
      <c r="B3647" t="str">
        <f t="shared" si="170"/>
        <v>f</v>
      </c>
      <c r="C3647" t="str">
        <f t="shared" si="171"/>
        <v>f</v>
      </c>
      <c r="D3647" t="str">
        <f t="shared" si="172"/>
        <v>f</v>
      </c>
      <c r="E3647" t="str">
        <f>IF(COUNT(SEARCH({"04.","05.","09.","12."},CONCATENATE(P3646,U3646,AB3646,AH3646))),"t","f")</f>
        <v>f</v>
      </c>
      <c r="F3647" t="str">
        <f t="array" ref="F3647">IF(COUNT(SEARCH(HistorischeRubrieken,CONCATENATE(P3646,U3646,AB3646,AH3646))),"t","f")</f>
        <v>f</v>
      </c>
      <c r="G3647">
        <v>5</v>
      </c>
      <c r="H3647">
        <v>510147</v>
      </c>
      <c r="I3647" t="s">
        <v>2190</v>
      </c>
      <c r="J3647">
        <v>20120115</v>
      </c>
      <c r="K3647">
        <v>20120116</v>
      </c>
      <c r="M3647">
        <v>0</v>
      </c>
      <c r="N3647">
        <v>0</v>
      </c>
      <c r="O3647" t="s">
        <v>1999</v>
      </c>
      <c r="R3647">
        <v>0</v>
      </c>
      <c r="S3647" t="s">
        <v>271</v>
      </c>
      <c r="AA3647" t="s">
        <v>2000</v>
      </c>
      <c r="AC3647">
        <v>1</v>
      </c>
      <c r="AE3647">
        <v>1</v>
      </c>
      <c r="AF3647" t="s">
        <v>271</v>
      </c>
    </row>
    <row r="3648" spans="1:32" hidden="1" x14ac:dyDescent="0.25">
      <c r="A3648" t="str">
        <f t="array" ref="A3648">IF(COUNT(SEARCH(RubriekenHistorisch,CONCATENATE(P3647,U3647,AB3647,AH3647))),"t","f")</f>
        <v>f</v>
      </c>
      <c r="B3648" t="str">
        <f t="shared" si="170"/>
        <v>f</v>
      </c>
      <c r="C3648" t="str">
        <f t="shared" si="171"/>
        <v>f</v>
      </c>
      <c r="D3648" t="str">
        <f t="shared" si="172"/>
        <v>f</v>
      </c>
      <c r="E3648" t="str">
        <f>IF(COUNT(SEARCH({"04.","05.","09.","12."},CONCATENATE(P3647,U3647,AB3647,AH3647))),"t","f")</f>
        <v>f</v>
      </c>
      <c r="F3648" t="str">
        <f t="array" ref="F3648">IF(COUNT(SEARCH(HistorischeRubrieken,CONCATENATE(P3647,U3647,AB3647,AH3647))),"t","f")</f>
        <v>f</v>
      </c>
      <c r="G3648">
        <v>6</v>
      </c>
      <c r="H3648">
        <v>510147</v>
      </c>
      <c r="I3648" t="s">
        <v>2190</v>
      </c>
      <c r="J3648">
        <v>20120116</v>
      </c>
      <c r="K3648">
        <v>20120820</v>
      </c>
      <c r="M3648">
        <v>0</v>
      </c>
      <c r="N3648">
        <v>0</v>
      </c>
      <c r="O3648" t="s">
        <v>2001</v>
      </c>
      <c r="R3648">
        <v>0</v>
      </c>
      <c r="S3648" t="s">
        <v>271</v>
      </c>
      <c r="AA3648" t="s">
        <v>2000</v>
      </c>
      <c r="AC3648">
        <v>1</v>
      </c>
      <c r="AE3648">
        <v>1</v>
      </c>
      <c r="AF3648" t="s">
        <v>271</v>
      </c>
    </row>
    <row r="3649" spans="1:32" hidden="1" x14ac:dyDescent="0.25">
      <c r="A3649" t="str">
        <f t="array" ref="A3649">IF(COUNT(SEARCH(RubriekenHistorisch,CONCATENATE(P3648,U3648,AB3648,AH3648))),"t","f")</f>
        <v>f</v>
      </c>
      <c r="B3649" t="str">
        <f t="shared" si="170"/>
        <v>f</v>
      </c>
      <c r="C3649" t="str">
        <f t="shared" si="171"/>
        <v>f</v>
      </c>
      <c r="D3649" t="str">
        <f t="shared" si="172"/>
        <v>f</v>
      </c>
      <c r="E3649" t="str">
        <f>IF(COUNT(SEARCH({"04.","05.","09.","12."},CONCATENATE(P3648,U3648,AB3648,AH3648))),"t","f")</f>
        <v>f</v>
      </c>
      <c r="F3649" t="str">
        <f t="array" ref="F3649">IF(COUNT(SEARCH(HistorischeRubrieken,CONCATENATE(P3648,U3648,AB3648,AH3648))),"t","f")</f>
        <v>f</v>
      </c>
      <c r="G3649">
        <v>7</v>
      </c>
      <c r="H3649">
        <v>510147</v>
      </c>
      <c r="I3649" t="s">
        <v>2190</v>
      </c>
      <c r="J3649">
        <v>20120820</v>
      </c>
      <c r="K3649">
        <v>20140401</v>
      </c>
      <c r="M3649">
        <v>0</v>
      </c>
      <c r="N3649">
        <v>0</v>
      </c>
      <c r="O3649" t="s">
        <v>2001</v>
      </c>
      <c r="R3649">
        <v>0</v>
      </c>
      <c r="S3649" t="s">
        <v>271</v>
      </c>
      <c r="AA3649" t="s">
        <v>2000</v>
      </c>
      <c r="AC3649">
        <v>1</v>
      </c>
      <c r="AE3649">
        <v>1</v>
      </c>
      <c r="AF3649" t="s">
        <v>271</v>
      </c>
    </row>
    <row r="3650" spans="1:32" hidden="1" x14ac:dyDescent="0.25">
      <c r="A3650" t="str">
        <f t="array" ref="A3650">IF(COUNT(SEARCH(RubriekenHistorisch,CONCATENATE(P3649,U3649,AB3649,AH3649))),"t","f")</f>
        <v>f</v>
      </c>
      <c r="B3650" t="str">
        <f t="shared" si="170"/>
        <v>f</v>
      </c>
      <c r="C3650" t="str">
        <f t="shared" si="171"/>
        <v>f</v>
      </c>
      <c r="D3650" t="str">
        <f t="shared" si="172"/>
        <v>f</v>
      </c>
      <c r="E3650" t="str">
        <f>IF(COUNT(SEARCH({"04.","05.","09.","12."},CONCATENATE(P3649,U3649,AB3649,AH3649))),"t","f")</f>
        <v>f</v>
      </c>
      <c r="F3650" t="str">
        <f t="array" ref="F3650">IF(COUNT(SEARCH(HistorischeRubrieken,CONCATENATE(P3649,U3649,AB3649,AH3649))),"t","f")</f>
        <v>f</v>
      </c>
      <c r="G3650">
        <v>8</v>
      </c>
      <c r="H3650">
        <v>510147</v>
      </c>
      <c r="I3650" t="s">
        <v>2190</v>
      </c>
      <c r="J3650">
        <v>20140401</v>
      </c>
      <c r="K3650">
        <v>20150801</v>
      </c>
      <c r="M3650">
        <v>0</v>
      </c>
      <c r="N3650">
        <v>0</v>
      </c>
      <c r="O3650" t="s">
        <v>2003</v>
      </c>
      <c r="R3650">
        <v>0</v>
      </c>
      <c r="S3650" t="s">
        <v>271</v>
      </c>
      <c r="AA3650" t="s">
        <v>1611</v>
      </c>
      <c r="AC3650">
        <v>1</v>
      </c>
      <c r="AE3650">
        <v>1</v>
      </c>
      <c r="AF3650" t="s">
        <v>271</v>
      </c>
    </row>
    <row r="3651" spans="1:32" x14ac:dyDescent="0.25">
      <c r="A3651" t="str">
        <f t="array" ref="A3651">IF(COUNT(SEARCH(RubriekenHistorisch,CONCATENATE(P3650,U3650,AB3650,AH3650))),"t","f")</f>
        <v>f</v>
      </c>
      <c r="B3651" t="str">
        <f t="shared" ref="B3651:B3714" si="173">IF(COUNT(SEARCH("07.66.20",CONCATENATE(P3650,U3650,AB3650,AH3650))),"t","f")</f>
        <v>f</v>
      </c>
      <c r="C3651" t="str">
        <f t="shared" ref="C3651:C3714" si="174">IF(COUNT(SEARCH("14.40.10",CONCATENATE(P3650,U3650,AB3650,AH3650))),"t","f")</f>
        <v>f</v>
      </c>
      <c r="D3651" t="str">
        <f t="shared" si="172"/>
        <v>f</v>
      </c>
      <c r="E3651" t="str">
        <f>IF(COUNT(SEARCH({"04.","05.","09.","12."},CONCATENATE(P3650,U3650,AB3650,AH3650))),"t","f")</f>
        <v>f</v>
      </c>
      <c r="F3651" t="str">
        <f t="array" ref="F3651">IF(COUNT(SEARCH(HistorischeRubrieken,CONCATENATE(P3650,U3650,AB3650,AH3650))),"t","f")</f>
        <v>f</v>
      </c>
      <c r="G3651">
        <v>9</v>
      </c>
      <c r="H3651">
        <v>510147</v>
      </c>
      <c r="I3651" t="s">
        <v>2190</v>
      </c>
      <c r="J3651">
        <v>20150801</v>
      </c>
      <c r="M3651">
        <v>0</v>
      </c>
      <c r="N3651">
        <v>0</v>
      </c>
      <c r="O3651" t="s">
        <v>2003</v>
      </c>
      <c r="R3651">
        <v>0</v>
      </c>
      <c r="S3651" t="s">
        <v>271</v>
      </c>
      <c r="AA3651" t="s">
        <v>1613</v>
      </c>
      <c r="AC3651">
        <v>1</v>
      </c>
      <c r="AE3651">
        <v>1</v>
      </c>
      <c r="AF3651" t="s">
        <v>271</v>
      </c>
    </row>
    <row r="3652" spans="1:32" hidden="1" x14ac:dyDescent="0.25">
      <c r="A3652" t="str">
        <f t="array" ref="A3652">IF(COUNT(SEARCH(RubriekenHistorisch,CONCATENATE(P3651,U3651,AB3651,AH3651))),"t","f")</f>
        <v>f</v>
      </c>
      <c r="B3652" t="str">
        <f t="shared" si="173"/>
        <v>f</v>
      </c>
      <c r="C3652" t="str">
        <f t="shared" si="174"/>
        <v>f</v>
      </c>
      <c r="D3652" t="str">
        <f t="shared" ref="D3652:D3715" si="175">IF(COUNT(SEARCH("- 0",CONCATENATE(P3651,U3651,AB3651,AH3651))),"t","f")</f>
        <v>f</v>
      </c>
      <c r="E3652" t="str">
        <f>IF(COUNT(SEARCH({"04.","05.","09.","12."},CONCATENATE(P3651,U3651,AB3651,AH3651))),"t","f")</f>
        <v>f</v>
      </c>
      <c r="F3652" t="str">
        <f t="array" ref="F3652">IF(COUNT(SEARCH(HistorischeRubrieken,CONCATENATE(P3651,U3651,AB3651,AH3651))),"t","f")</f>
        <v>f</v>
      </c>
      <c r="G3652">
        <v>1</v>
      </c>
      <c r="H3652">
        <v>510148</v>
      </c>
      <c r="I3652" t="s">
        <v>2191</v>
      </c>
      <c r="J3652">
        <v>20000601</v>
      </c>
      <c r="K3652">
        <v>20010401</v>
      </c>
      <c r="M3652">
        <v>0</v>
      </c>
      <c r="N3652">
        <v>0</v>
      </c>
      <c r="O3652" t="s">
        <v>1992</v>
      </c>
      <c r="R3652">
        <v>0</v>
      </c>
      <c r="S3652" t="s">
        <v>271</v>
      </c>
      <c r="AA3652" t="s">
        <v>1993</v>
      </c>
      <c r="AC3652">
        <v>1</v>
      </c>
      <c r="AE3652">
        <v>1</v>
      </c>
      <c r="AF3652" t="s">
        <v>271</v>
      </c>
    </row>
    <row r="3653" spans="1:32" hidden="1" x14ac:dyDescent="0.25">
      <c r="A3653" t="str">
        <f t="array" ref="A3653">IF(COUNT(SEARCH(RubriekenHistorisch,CONCATENATE(P3652,U3652,AB3652,AH3652))),"t","f")</f>
        <v>f</v>
      </c>
      <c r="B3653" t="str">
        <f t="shared" si="173"/>
        <v>f</v>
      </c>
      <c r="C3653" t="str">
        <f t="shared" si="174"/>
        <v>f</v>
      </c>
      <c r="D3653" t="str">
        <f t="shared" si="175"/>
        <v>f</v>
      </c>
      <c r="E3653" t="str">
        <f>IF(COUNT(SEARCH({"04.","05.","09.","12."},CONCATENATE(P3652,U3652,AB3652,AH3652))),"t","f")</f>
        <v>f</v>
      </c>
      <c r="F3653" t="str">
        <f t="array" ref="F3653">IF(COUNT(SEARCH(HistorischeRubrieken,CONCATENATE(P3652,U3652,AB3652,AH3652))),"t","f")</f>
        <v>f</v>
      </c>
      <c r="G3653">
        <v>2</v>
      </c>
      <c r="H3653">
        <v>510148</v>
      </c>
      <c r="I3653" t="s">
        <v>2191</v>
      </c>
      <c r="J3653">
        <v>20010401</v>
      </c>
      <c r="K3653">
        <v>20071201</v>
      </c>
      <c r="M3653">
        <v>0</v>
      </c>
      <c r="N3653">
        <v>0</v>
      </c>
      <c r="O3653" t="s">
        <v>1994</v>
      </c>
      <c r="R3653">
        <v>0</v>
      </c>
      <c r="S3653" t="s">
        <v>271</v>
      </c>
      <c r="AA3653" t="s">
        <v>1995</v>
      </c>
      <c r="AC3653">
        <v>1</v>
      </c>
      <c r="AE3653">
        <v>1</v>
      </c>
      <c r="AF3653" t="s">
        <v>271</v>
      </c>
    </row>
    <row r="3654" spans="1:32" hidden="1" x14ac:dyDescent="0.25">
      <c r="A3654" t="str">
        <f t="array" ref="A3654">IF(COUNT(SEARCH(RubriekenHistorisch,CONCATENATE(P3653,U3653,AB3653,AH3653))),"t","f")</f>
        <v>f</v>
      </c>
      <c r="B3654" t="str">
        <f t="shared" si="173"/>
        <v>f</v>
      </c>
      <c r="C3654" t="str">
        <f t="shared" si="174"/>
        <v>f</v>
      </c>
      <c r="D3654" t="str">
        <f t="shared" si="175"/>
        <v>f</v>
      </c>
      <c r="E3654" t="str">
        <f>IF(COUNT(SEARCH({"04.","05.","09.","12."},CONCATENATE(P3653,U3653,AB3653,AH3653))),"t","f")</f>
        <v>f</v>
      </c>
      <c r="F3654" t="str">
        <f t="array" ref="F3654">IF(COUNT(SEARCH(HistorischeRubrieken,CONCATENATE(P3653,U3653,AB3653,AH3653))),"t","f")</f>
        <v>f</v>
      </c>
      <c r="G3654">
        <v>3</v>
      </c>
      <c r="H3654">
        <v>510148</v>
      </c>
      <c r="I3654" t="s">
        <v>2191</v>
      </c>
      <c r="J3654">
        <v>20071201</v>
      </c>
      <c r="K3654">
        <v>20100201</v>
      </c>
      <c r="M3654">
        <v>0</v>
      </c>
      <c r="N3654">
        <v>0</v>
      </c>
      <c r="O3654" t="s">
        <v>1996</v>
      </c>
      <c r="R3654">
        <v>0</v>
      </c>
      <c r="S3654" t="s">
        <v>271</v>
      </c>
      <c r="AA3654" t="s">
        <v>1997</v>
      </c>
      <c r="AC3654">
        <v>1</v>
      </c>
      <c r="AE3654">
        <v>1</v>
      </c>
      <c r="AF3654" t="s">
        <v>271</v>
      </c>
    </row>
    <row r="3655" spans="1:32" hidden="1" x14ac:dyDescent="0.25">
      <c r="A3655" t="str">
        <f t="array" ref="A3655">IF(COUNT(SEARCH(RubriekenHistorisch,CONCATENATE(P3654,U3654,AB3654,AH3654))),"t","f")</f>
        <v>f</v>
      </c>
      <c r="B3655" t="str">
        <f t="shared" si="173"/>
        <v>f</v>
      </c>
      <c r="C3655" t="str">
        <f t="shared" si="174"/>
        <v>f</v>
      </c>
      <c r="D3655" t="str">
        <f t="shared" si="175"/>
        <v>f</v>
      </c>
      <c r="E3655" t="str">
        <f>IF(COUNT(SEARCH({"04.","05.","09.","12."},CONCATENATE(P3654,U3654,AB3654,AH3654))),"t","f")</f>
        <v>f</v>
      </c>
      <c r="F3655" t="str">
        <f t="array" ref="F3655">IF(COUNT(SEARCH(HistorischeRubrieken,CONCATENATE(P3654,U3654,AB3654,AH3654))),"t","f")</f>
        <v>f</v>
      </c>
      <c r="G3655">
        <v>4</v>
      </c>
      <c r="H3655">
        <v>510148</v>
      </c>
      <c r="I3655" t="s">
        <v>2191</v>
      </c>
      <c r="J3655">
        <v>20100201</v>
      </c>
      <c r="K3655">
        <v>20120115</v>
      </c>
      <c r="M3655">
        <v>0</v>
      </c>
      <c r="N3655">
        <v>0</v>
      </c>
      <c r="O3655" t="s">
        <v>1996</v>
      </c>
      <c r="R3655">
        <v>0</v>
      </c>
      <c r="S3655" t="s">
        <v>271</v>
      </c>
      <c r="AA3655" t="s">
        <v>1998</v>
      </c>
      <c r="AC3655">
        <v>1</v>
      </c>
      <c r="AE3655">
        <v>1</v>
      </c>
      <c r="AF3655" t="s">
        <v>271</v>
      </c>
    </row>
    <row r="3656" spans="1:32" hidden="1" x14ac:dyDescent="0.25">
      <c r="A3656" t="str">
        <f t="array" ref="A3656">IF(COUNT(SEARCH(RubriekenHistorisch,CONCATENATE(P3655,U3655,AB3655,AH3655))),"t","f")</f>
        <v>f</v>
      </c>
      <c r="B3656" t="str">
        <f t="shared" si="173"/>
        <v>f</v>
      </c>
      <c r="C3656" t="str">
        <f t="shared" si="174"/>
        <v>f</v>
      </c>
      <c r="D3656" t="str">
        <f t="shared" si="175"/>
        <v>f</v>
      </c>
      <c r="E3656" t="str">
        <f>IF(COUNT(SEARCH({"04.","05.","09.","12."},CONCATENATE(P3655,U3655,AB3655,AH3655))),"t","f")</f>
        <v>f</v>
      </c>
      <c r="F3656" t="str">
        <f t="array" ref="F3656">IF(COUNT(SEARCH(HistorischeRubrieken,CONCATENATE(P3655,U3655,AB3655,AH3655))),"t","f")</f>
        <v>f</v>
      </c>
      <c r="G3656">
        <v>5</v>
      </c>
      <c r="H3656">
        <v>510148</v>
      </c>
      <c r="I3656" t="s">
        <v>2191</v>
      </c>
      <c r="J3656">
        <v>20120115</v>
      </c>
      <c r="K3656">
        <v>20120116</v>
      </c>
      <c r="M3656">
        <v>0</v>
      </c>
      <c r="N3656">
        <v>0</v>
      </c>
      <c r="O3656" t="s">
        <v>1999</v>
      </c>
      <c r="R3656">
        <v>0</v>
      </c>
      <c r="S3656" t="s">
        <v>271</v>
      </c>
      <c r="AA3656" t="s">
        <v>2000</v>
      </c>
      <c r="AC3656">
        <v>1</v>
      </c>
      <c r="AE3656">
        <v>1</v>
      </c>
      <c r="AF3656" t="s">
        <v>271</v>
      </c>
    </row>
    <row r="3657" spans="1:32" hidden="1" x14ac:dyDescent="0.25">
      <c r="A3657" t="str">
        <f t="array" ref="A3657">IF(COUNT(SEARCH(RubriekenHistorisch,CONCATENATE(P3656,U3656,AB3656,AH3656))),"t","f")</f>
        <v>f</v>
      </c>
      <c r="B3657" t="str">
        <f t="shared" si="173"/>
        <v>f</v>
      </c>
      <c r="C3657" t="str">
        <f t="shared" si="174"/>
        <v>f</v>
      </c>
      <c r="D3657" t="str">
        <f t="shared" si="175"/>
        <v>f</v>
      </c>
      <c r="E3657" t="str">
        <f>IF(COUNT(SEARCH({"04.","05.","09.","12."},CONCATENATE(P3656,U3656,AB3656,AH3656))),"t","f")</f>
        <v>f</v>
      </c>
      <c r="F3657" t="str">
        <f t="array" ref="F3657">IF(COUNT(SEARCH(HistorischeRubrieken,CONCATENATE(P3656,U3656,AB3656,AH3656))),"t","f")</f>
        <v>f</v>
      </c>
      <c r="G3657">
        <v>6</v>
      </c>
      <c r="H3657">
        <v>510148</v>
      </c>
      <c r="I3657" t="s">
        <v>2191</v>
      </c>
      <c r="J3657">
        <v>20120116</v>
      </c>
      <c r="K3657">
        <v>20120820</v>
      </c>
      <c r="M3657">
        <v>0</v>
      </c>
      <c r="N3657">
        <v>0</v>
      </c>
      <c r="O3657" t="s">
        <v>2001</v>
      </c>
      <c r="R3657">
        <v>0</v>
      </c>
      <c r="S3657" t="s">
        <v>271</v>
      </c>
      <c r="AA3657" t="s">
        <v>2000</v>
      </c>
      <c r="AC3657">
        <v>1</v>
      </c>
      <c r="AE3657">
        <v>1</v>
      </c>
      <c r="AF3657" t="s">
        <v>271</v>
      </c>
    </row>
    <row r="3658" spans="1:32" hidden="1" x14ac:dyDescent="0.25">
      <c r="A3658" t="str">
        <f t="array" ref="A3658">IF(COUNT(SEARCH(RubriekenHistorisch,CONCATENATE(P3657,U3657,AB3657,AH3657))),"t","f")</f>
        <v>f</v>
      </c>
      <c r="B3658" t="str">
        <f t="shared" si="173"/>
        <v>f</v>
      </c>
      <c r="C3658" t="str">
        <f t="shared" si="174"/>
        <v>f</v>
      </c>
      <c r="D3658" t="str">
        <f t="shared" si="175"/>
        <v>f</v>
      </c>
      <c r="E3658" t="str">
        <f>IF(COUNT(SEARCH({"04.","05.","09.","12."},CONCATENATE(P3657,U3657,AB3657,AH3657))),"t","f")</f>
        <v>f</v>
      </c>
      <c r="F3658" t="str">
        <f t="array" ref="F3658">IF(COUNT(SEARCH(HistorischeRubrieken,CONCATENATE(P3657,U3657,AB3657,AH3657))),"t","f")</f>
        <v>f</v>
      </c>
      <c r="G3658">
        <v>7</v>
      </c>
      <c r="H3658">
        <v>510148</v>
      </c>
      <c r="I3658" t="s">
        <v>2191</v>
      </c>
      <c r="J3658">
        <v>20120820</v>
      </c>
      <c r="K3658">
        <v>20140401</v>
      </c>
      <c r="M3658">
        <v>0</v>
      </c>
      <c r="N3658">
        <v>0</v>
      </c>
      <c r="O3658" t="s">
        <v>2001</v>
      </c>
      <c r="R3658">
        <v>0</v>
      </c>
      <c r="S3658" t="s">
        <v>271</v>
      </c>
      <c r="AA3658" t="s">
        <v>2000</v>
      </c>
      <c r="AC3658">
        <v>1</v>
      </c>
      <c r="AE3658">
        <v>1</v>
      </c>
      <c r="AF3658" t="s">
        <v>271</v>
      </c>
    </row>
    <row r="3659" spans="1:32" hidden="1" x14ac:dyDescent="0.25">
      <c r="A3659" t="str">
        <f t="array" ref="A3659">IF(COUNT(SEARCH(RubriekenHistorisch,CONCATENATE(P3658,U3658,AB3658,AH3658))),"t","f")</f>
        <v>f</v>
      </c>
      <c r="B3659" t="str">
        <f t="shared" si="173"/>
        <v>f</v>
      </c>
      <c r="C3659" t="str">
        <f t="shared" si="174"/>
        <v>f</v>
      </c>
      <c r="D3659" t="str">
        <f t="shared" si="175"/>
        <v>f</v>
      </c>
      <c r="E3659" t="str">
        <f>IF(COUNT(SEARCH({"04.","05.","09.","12."},CONCATENATE(P3658,U3658,AB3658,AH3658))),"t","f")</f>
        <v>f</v>
      </c>
      <c r="F3659" t="str">
        <f t="array" ref="F3659">IF(COUNT(SEARCH(HistorischeRubrieken,CONCATENATE(P3658,U3658,AB3658,AH3658))),"t","f")</f>
        <v>f</v>
      </c>
      <c r="G3659">
        <v>8</v>
      </c>
      <c r="H3659">
        <v>510148</v>
      </c>
      <c r="I3659" t="s">
        <v>2191</v>
      </c>
      <c r="J3659">
        <v>20140401</v>
      </c>
      <c r="K3659">
        <v>20150801</v>
      </c>
      <c r="M3659">
        <v>0</v>
      </c>
      <c r="N3659">
        <v>0</v>
      </c>
      <c r="O3659" t="s">
        <v>2003</v>
      </c>
      <c r="R3659">
        <v>0</v>
      </c>
      <c r="S3659" t="s">
        <v>271</v>
      </c>
      <c r="AA3659" t="s">
        <v>1611</v>
      </c>
      <c r="AC3659">
        <v>1</v>
      </c>
      <c r="AE3659">
        <v>1</v>
      </c>
      <c r="AF3659" t="s">
        <v>271</v>
      </c>
    </row>
    <row r="3660" spans="1:32" x14ac:dyDescent="0.25">
      <c r="A3660" t="str">
        <f t="array" ref="A3660">IF(COUNT(SEARCH(RubriekenHistorisch,CONCATENATE(P3659,U3659,AB3659,AH3659))),"t","f")</f>
        <v>f</v>
      </c>
      <c r="B3660" t="str">
        <f t="shared" si="173"/>
        <v>f</v>
      </c>
      <c r="C3660" t="str">
        <f t="shared" si="174"/>
        <v>f</v>
      </c>
      <c r="D3660" t="str">
        <f t="shared" si="175"/>
        <v>f</v>
      </c>
      <c r="E3660" t="str">
        <f>IF(COUNT(SEARCH({"04.","05.","09.","12."},CONCATENATE(P3659,U3659,AB3659,AH3659))),"t","f")</f>
        <v>f</v>
      </c>
      <c r="F3660" t="str">
        <f t="array" ref="F3660">IF(COUNT(SEARCH(HistorischeRubrieken,CONCATENATE(P3659,U3659,AB3659,AH3659))),"t","f")</f>
        <v>f</v>
      </c>
      <c r="G3660">
        <v>9</v>
      </c>
      <c r="H3660">
        <v>510148</v>
      </c>
      <c r="I3660" t="s">
        <v>2191</v>
      </c>
      <c r="J3660">
        <v>20150801</v>
      </c>
      <c r="M3660">
        <v>0</v>
      </c>
      <c r="N3660">
        <v>0</v>
      </c>
      <c r="O3660" t="s">
        <v>2003</v>
      </c>
      <c r="R3660">
        <v>0</v>
      </c>
      <c r="S3660" t="s">
        <v>271</v>
      </c>
      <c r="AA3660" t="s">
        <v>1613</v>
      </c>
      <c r="AC3660">
        <v>1</v>
      </c>
      <c r="AE3660">
        <v>1</v>
      </c>
      <c r="AF3660" t="s">
        <v>271</v>
      </c>
    </row>
    <row r="3661" spans="1:32" hidden="1" x14ac:dyDescent="0.25">
      <c r="A3661" t="str">
        <f t="array" ref="A3661">IF(COUNT(SEARCH(RubriekenHistorisch,CONCATENATE(P3660,U3660,AB3660,AH3660))),"t","f")</f>
        <v>f</v>
      </c>
      <c r="B3661" t="str">
        <f t="shared" si="173"/>
        <v>f</v>
      </c>
      <c r="C3661" t="str">
        <f t="shared" si="174"/>
        <v>f</v>
      </c>
      <c r="D3661" t="str">
        <f t="shared" si="175"/>
        <v>f</v>
      </c>
      <c r="E3661" t="str">
        <f>IF(COUNT(SEARCH({"04.","05.","09.","12."},CONCATENATE(P3660,U3660,AB3660,AH3660))),"t","f")</f>
        <v>f</v>
      </c>
      <c r="F3661" t="str">
        <f t="array" ref="F3661">IF(COUNT(SEARCH(HistorischeRubrieken,CONCATENATE(P3660,U3660,AB3660,AH3660))),"t","f")</f>
        <v>f</v>
      </c>
      <c r="G3661">
        <v>1</v>
      </c>
      <c r="H3661">
        <v>510149</v>
      </c>
      <c r="I3661" t="s">
        <v>2192</v>
      </c>
      <c r="J3661">
        <v>19981101</v>
      </c>
      <c r="K3661">
        <v>20010401</v>
      </c>
      <c r="M3661">
        <v>0</v>
      </c>
      <c r="N3661">
        <v>0</v>
      </c>
      <c r="O3661" t="s">
        <v>1992</v>
      </c>
      <c r="R3661">
        <v>0</v>
      </c>
      <c r="S3661" t="s">
        <v>271</v>
      </c>
      <c r="AA3661" t="s">
        <v>1993</v>
      </c>
      <c r="AC3661">
        <v>1</v>
      </c>
      <c r="AE3661">
        <v>1</v>
      </c>
      <c r="AF3661" t="s">
        <v>271</v>
      </c>
    </row>
    <row r="3662" spans="1:32" hidden="1" x14ac:dyDescent="0.25">
      <c r="A3662" t="str">
        <f t="array" ref="A3662">IF(COUNT(SEARCH(RubriekenHistorisch,CONCATENATE(P3661,U3661,AB3661,AH3661))),"t","f")</f>
        <v>f</v>
      </c>
      <c r="B3662" t="str">
        <f t="shared" si="173"/>
        <v>f</v>
      </c>
      <c r="C3662" t="str">
        <f t="shared" si="174"/>
        <v>f</v>
      </c>
      <c r="D3662" t="str">
        <f t="shared" si="175"/>
        <v>f</v>
      </c>
      <c r="E3662" t="str">
        <f>IF(COUNT(SEARCH({"04.","05.","09.","12."},CONCATENATE(P3661,U3661,AB3661,AH3661))),"t","f")</f>
        <v>f</v>
      </c>
      <c r="F3662" t="str">
        <f t="array" ref="F3662">IF(COUNT(SEARCH(HistorischeRubrieken,CONCATENATE(P3661,U3661,AB3661,AH3661))),"t","f")</f>
        <v>f</v>
      </c>
      <c r="G3662">
        <v>2</v>
      </c>
      <c r="H3662">
        <v>510149</v>
      </c>
      <c r="I3662" t="s">
        <v>2192</v>
      </c>
      <c r="J3662">
        <v>20010401</v>
      </c>
      <c r="K3662">
        <v>20071201</v>
      </c>
      <c r="M3662">
        <v>0</v>
      </c>
      <c r="N3662">
        <v>0</v>
      </c>
      <c r="O3662" t="s">
        <v>1994</v>
      </c>
      <c r="R3662">
        <v>0</v>
      </c>
      <c r="S3662" t="s">
        <v>271</v>
      </c>
      <c r="AA3662" t="s">
        <v>1995</v>
      </c>
      <c r="AC3662">
        <v>1</v>
      </c>
      <c r="AE3662">
        <v>1</v>
      </c>
      <c r="AF3662" t="s">
        <v>271</v>
      </c>
    </row>
    <row r="3663" spans="1:32" hidden="1" x14ac:dyDescent="0.25">
      <c r="A3663" t="str">
        <f t="array" ref="A3663">IF(COUNT(SEARCH(RubriekenHistorisch,CONCATENATE(P3662,U3662,AB3662,AH3662))),"t","f")</f>
        <v>f</v>
      </c>
      <c r="B3663" t="str">
        <f t="shared" si="173"/>
        <v>f</v>
      </c>
      <c r="C3663" t="str">
        <f t="shared" si="174"/>
        <v>f</v>
      </c>
      <c r="D3663" t="str">
        <f t="shared" si="175"/>
        <v>f</v>
      </c>
      <c r="E3663" t="str">
        <f>IF(COUNT(SEARCH({"04.","05.","09.","12."},CONCATENATE(P3662,U3662,AB3662,AH3662))),"t","f")</f>
        <v>f</v>
      </c>
      <c r="F3663" t="str">
        <f t="array" ref="F3663">IF(COUNT(SEARCH(HistorischeRubrieken,CONCATENATE(P3662,U3662,AB3662,AH3662))),"t","f")</f>
        <v>f</v>
      </c>
      <c r="G3663">
        <v>3</v>
      </c>
      <c r="H3663">
        <v>510149</v>
      </c>
      <c r="I3663" t="s">
        <v>2192</v>
      </c>
      <c r="J3663">
        <v>20071201</v>
      </c>
      <c r="K3663">
        <v>20100201</v>
      </c>
      <c r="M3663">
        <v>0</v>
      </c>
      <c r="N3663">
        <v>0</v>
      </c>
      <c r="O3663" t="s">
        <v>1996</v>
      </c>
      <c r="R3663">
        <v>0</v>
      </c>
      <c r="S3663" t="s">
        <v>271</v>
      </c>
      <c r="AA3663" t="s">
        <v>1997</v>
      </c>
      <c r="AC3663">
        <v>1</v>
      </c>
      <c r="AE3663">
        <v>1</v>
      </c>
      <c r="AF3663" t="s">
        <v>271</v>
      </c>
    </row>
    <row r="3664" spans="1:32" hidden="1" x14ac:dyDescent="0.25">
      <c r="A3664" t="str">
        <f t="array" ref="A3664">IF(COUNT(SEARCH(RubriekenHistorisch,CONCATENATE(P3663,U3663,AB3663,AH3663))),"t","f")</f>
        <v>f</v>
      </c>
      <c r="B3664" t="str">
        <f t="shared" si="173"/>
        <v>f</v>
      </c>
      <c r="C3664" t="str">
        <f t="shared" si="174"/>
        <v>f</v>
      </c>
      <c r="D3664" t="str">
        <f t="shared" si="175"/>
        <v>f</v>
      </c>
      <c r="E3664" t="str">
        <f>IF(COUNT(SEARCH({"04.","05.","09.","12."},CONCATENATE(P3663,U3663,AB3663,AH3663))),"t","f")</f>
        <v>f</v>
      </c>
      <c r="F3664" t="str">
        <f t="array" ref="F3664">IF(COUNT(SEARCH(HistorischeRubrieken,CONCATENATE(P3663,U3663,AB3663,AH3663))),"t","f")</f>
        <v>f</v>
      </c>
      <c r="G3664">
        <v>4</v>
      </c>
      <c r="H3664">
        <v>510149</v>
      </c>
      <c r="I3664" t="s">
        <v>2192</v>
      </c>
      <c r="J3664">
        <v>20100201</v>
      </c>
      <c r="K3664">
        <v>20120115</v>
      </c>
      <c r="M3664">
        <v>0</v>
      </c>
      <c r="N3664">
        <v>0</v>
      </c>
      <c r="O3664" t="s">
        <v>1996</v>
      </c>
      <c r="R3664">
        <v>0</v>
      </c>
      <c r="S3664" t="s">
        <v>271</v>
      </c>
      <c r="AA3664" t="s">
        <v>1998</v>
      </c>
      <c r="AC3664">
        <v>1</v>
      </c>
      <c r="AE3664">
        <v>1</v>
      </c>
      <c r="AF3664" t="s">
        <v>271</v>
      </c>
    </row>
    <row r="3665" spans="1:32" hidden="1" x14ac:dyDescent="0.25">
      <c r="A3665" t="str">
        <f t="array" ref="A3665">IF(COUNT(SEARCH(RubriekenHistorisch,CONCATENATE(P3664,U3664,AB3664,AH3664))),"t","f")</f>
        <v>f</v>
      </c>
      <c r="B3665" t="str">
        <f t="shared" si="173"/>
        <v>f</v>
      </c>
      <c r="C3665" t="str">
        <f t="shared" si="174"/>
        <v>f</v>
      </c>
      <c r="D3665" t="str">
        <f t="shared" si="175"/>
        <v>f</v>
      </c>
      <c r="E3665" t="str">
        <f>IF(COUNT(SEARCH({"04.","05.","09.","12."},CONCATENATE(P3664,U3664,AB3664,AH3664))),"t","f")</f>
        <v>f</v>
      </c>
      <c r="F3665" t="str">
        <f t="array" ref="F3665">IF(COUNT(SEARCH(HistorischeRubrieken,CONCATENATE(P3664,U3664,AB3664,AH3664))),"t","f")</f>
        <v>f</v>
      </c>
      <c r="G3665">
        <v>5</v>
      </c>
      <c r="H3665">
        <v>510149</v>
      </c>
      <c r="I3665" t="s">
        <v>2192</v>
      </c>
      <c r="J3665">
        <v>20120115</v>
      </c>
      <c r="K3665">
        <v>20120116</v>
      </c>
      <c r="M3665">
        <v>0</v>
      </c>
      <c r="N3665">
        <v>0</v>
      </c>
      <c r="O3665" t="s">
        <v>1999</v>
      </c>
      <c r="R3665">
        <v>0</v>
      </c>
      <c r="S3665" t="s">
        <v>271</v>
      </c>
      <c r="AA3665" t="s">
        <v>2000</v>
      </c>
      <c r="AC3665">
        <v>1</v>
      </c>
      <c r="AE3665">
        <v>1</v>
      </c>
      <c r="AF3665" t="s">
        <v>271</v>
      </c>
    </row>
    <row r="3666" spans="1:32" hidden="1" x14ac:dyDescent="0.25">
      <c r="A3666" t="str">
        <f t="array" ref="A3666">IF(COUNT(SEARCH(RubriekenHistorisch,CONCATENATE(P3665,U3665,AB3665,AH3665))),"t","f")</f>
        <v>f</v>
      </c>
      <c r="B3666" t="str">
        <f t="shared" si="173"/>
        <v>f</v>
      </c>
      <c r="C3666" t="str">
        <f t="shared" si="174"/>
        <v>f</v>
      </c>
      <c r="D3666" t="str">
        <f t="shared" si="175"/>
        <v>f</v>
      </c>
      <c r="E3666" t="str">
        <f>IF(COUNT(SEARCH({"04.","05.","09.","12."},CONCATENATE(P3665,U3665,AB3665,AH3665))),"t","f")</f>
        <v>f</v>
      </c>
      <c r="F3666" t="str">
        <f t="array" ref="F3666">IF(COUNT(SEARCH(HistorischeRubrieken,CONCATENATE(P3665,U3665,AB3665,AH3665))),"t","f")</f>
        <v>f</v>
      </c>
      <c r="G3666">
        <v>6</v>
      </c>
      <c r="H3666">
        <v>510149</v>
      </c>
      <c r="I3666" t="s">
        <v>2192</v>
      </c>
      <c r="J3666">
        <v>20120116</v>
      </c>
      <c r="K3666">
        <v>20120820</v>
      </c>
      <c r="M3666">
        <v>0</v>
      </c>
      <c r="N3666">
        <v>0</v>
      </c>
      <c r="O3666" t="s">
        <v>2001</v>
      </c>
      <c r="R3666">
        <v>0</v>
      </c>
      <c r="S3666" t="s">
        <v>271</v>
      </c>
      <c r="AA3666" t="s">
        <v>2000</v>
      </c>
      <c r="AC3666">
        <v>1</v>
      </c>
      <c r="AE3666">
        <v>1</v>
      </c>
      <c r="AF3666" t="s">
        <v>271</v>
      </c>
    </row>
    <row r="3667" spans="1:32" hidden="1" x14ac:dyDescent="0.25">
      <c r="A3667" t="str">
        <f t="array" ref="A3667">IF(COUNT(SEARCH(RubriekenHistorisch,CONCATENATE(P3666,U3666,AB3666,AH3666))),"t","f")</f>
        <v>f</v>
      </c>
      <c r="B3667" t="str">
        <f t="shared" si="173"/>
        <v>f</v>
      </c>
      <c r="C3667" t="str">
        <f t="shared" si="174"/>
        <v>f</v>
      </c>
      <c r="D3667" t="str">
        <f t="shared" si="175"/>
        <v>f</v>
      </c>
      <c r="E3667" t="str">
        <f>IF(COUNT(SEARCH({"04.","05.","09.","12."},CONCATENATE(P3666,U3666,AB3666,AH3666))),"t","f")</f>
        <v>f</v>
      </c>
      <c r="F3667" t="str">
        <f t="array" ref="F3667">IF(COUNT(SEARCH(HistorischeRubrieken,CONCATENATE(P3666,U3666,AB3666,AH3666))),"t","f")</f>
        <v>f</v>
      </c>
      <c r="G3667">
        <v>7</v>
      </c>
      <c r="H3667">
        <v>510149</v>
      </c>
      <c r="I3667" t="s">
        <v>2192</v>
      </c>
      <c r="J3667">
        <v>20120820</v>
      </c>
      <c r="K3667">
        <v>20140401</v>
      </c>
      <c r="M3667">
        <v>0</v>
      </c>
      <c r="N3667">
        <v>0</v>
      </c>
      <c r="O3667" t="s">
        <v>2001</v>
      </c>
      <c r="R3667">
        <v>0</v>
      </c>
      <c r="S3667" t="s">
        <v>271</v>
      </c>
      <c r="AA3667" t="s">
        <v>2000</v>
      </c>
      <c r="AC3667">
        <v>1</v>
      </c>
      <c r="AE3667">
        <v>1</v>
      </c>
      <c r="AF3667" t="s">
        <v>271</v>
      </c>
    </row>
    <row r="3668" spans="1:32" hidden="1" x14ac:dyDescent="0.25">
      <c r="A3668" t="str">
        <f t="array" ref="A3668">IF(COUNT(SEARCH(RubriekenHistorisch,CONCATENATE(P3667,U3667,AB3667,AH3667))),"t","f")</f>
        <v>f</v>
      </c>
      <c r="B3668" t="str">
        <f t="shared" si="173"/>
        <v>f</v>
      </c>
      <c r="C3668" t="str">
        <f t="shared" si="174"/>
        <v>f</v>
      </c>
      <c r="D3668" t="str">
        <f t="shared" si="175"/>
        <v>f</v>
      </c>
      <c r="E3668" t="str">
        <f>IF(COUNT(SEARCH({"04.","05.","09.","12."},CONCATENATE(P3667,U3667,AB3667,AH3667))),"t","f")</f>
        <v>f</v>
      </c>
      <c r="F3668" t="str">
        <f t="array" ref="F3668">IF(COUNT(SEARCH(HistorischeRubrieken,CONCATENATE(P3667,U3667,AB3667,AH3667))),"t","f")</f>
        <v>f</v>
      </c>
      <c r="G3668">
        <v>8</v>
      </c>
      <c r="H3668">
        <v>510149</v>
      </c>
      <c r="I3668" t="s">
        <v>2192</v>
      </c>
      <c r="J3668">
        <v>20140401</v>
      </c>
      <c r="K3668">
        <v>20150401</v>
      </c>
      <c r="M3668">
        <v>0</v>
      </c>
      <c r="N3668">
        <v>0</v>
      </c>
      <c r="O3668" t="s">
        <v>2003</v>
      </c>
      <c r="R3668">
        <v>0</v>
      </c>
      <c r="S3668" t="s">
        <v>271</v>
      </c>
      <c r="AA3668" t="s">
        <v>1611</v>
      </c>
      <c r="AC3668">
        <v>1</v>
      </c>
      <c r="AE3668">
        <v>1</v>
      </c>
      <c r="AF3668" t="s">
        <v>271</v>
      </c>
    </row>
    <row r="3669" spans="1:32" hidden="1" x14ac:dyDescent="0.25">
      <c r="A3669" t="str">
        <f t="array" ref="A3669">IF(COUNT(SEARCH(RubriekenHistorisch,CONCATENATE(P3668,U3668,AB3668,AH3668))),"t","f")</f>
        <v>f</v>
      </c>
      <c r="B3669" t="str">
        <f t="shared" si="173"/>
        <v>f</v>
      </c>
      <c r="C3669" t="str">
        <f t="shared" si="174"/>
        <v>f</v>
      </c>
      <c r="D3669" t="str">
        <f t="shared" si="175"/>
        <v>f</v>
      </c>
      <c r="E3669" t="str">
        <f>IF(COUNT(SEARCH({"04.","05.","09.","12."},CONCATENATE(P3668,U3668,AB3668,AH3668))),"t","f")</f>
        <v>f</v>
      </c>
      <c r="F3669" t="str">
        <f t="array" ref="F3669">IF(COUNT(SEARCH(HistorischeRubrieken,CONCATENATE(P3668,U3668,AB3668,AH3668))),"t","f")</f>
        <v>f</v>
      </c>
      <c r="G3669">
        <v>9</v>
      </c>
      <c r="H3669">
        <v>510149</v>
      </c>
      <c r="I3669" t="s">
        <v>2192</v>
      </c>
      <c r="J3669">
        <v>20150401</v>
      </c>
      <c r="K3669">
        <v>20150801</v>
      </c>
      <c r="M3669">
        <v>0</v>
      </c>
      <c r="N3669">
        <v>0</v>
      </c>
      <c r="O3669" t="s">
        <v>2003</v>
      </c>
      <c r="R3669">
        <v>0</v>
      </c>
      <c r="S3669" t="s">
        <v>271</v>
      </c>
      <c r="AA3669" t="s">
        <v>2059</v>
      </c>
      <c r="AC3669">
        <v>1</v>
      </c>
      <c r="AE3669">
        <v>1</v>
      </c>
      <c r="AF3669" t="s">
        <v>271</v>
      </c>
    </row>
    <row r="3670" spans="1:32" x14ac:dyDescent="0.25">
      <c r="A3670" t="str">
        <f t="array" ref="A3670">IF(COUNT(SEARCH(RubriekenHistorisch,CONCATENATE(P3669,U3669,AB3669,AH3669))),"t","f")</f>
        <v>f</v>
      </c>
      <c r="B3670" t="str">
        <f t="shared" si="173"/>
        <v>f</v>
      </c>
      <c r="C3670" t="str">
        <f t="shared" si="174"/>
        <v>f</v>
      </c>
      <c r="D3670" t="str">
        <f t="shared" si="175"/>
        <v>f</v>
      </c>
      <c r="E3670" t="str">
        <f>IF(COUNT(SEARCH({"04.","05.","09.","12."},CONCATENATE(P3669,U3669,AB3669,AH3669))),"t","f")</f>
        <v>f</v>
      </c>
      <c r="F3670" t="str">
        <f t="array" ref="F3670">IF(COUNT(SEARCH(HistorischeRubrieken,CONCATENATE(P3669,U3669,AB3669,AH3669))),"t","f")</f>
        <v>f</v>
      </c>
      <c r="G3670">
        <v>10</v>
      </c>
      <c r="H3670">
        <v>510149</v>
      </c>
      <c r="I3670" t="s">
        <v>2192</v>
      </c>
      <c r="J3670">
        <v>20150801</v>
      </c>
      <c r="M3670">
        <v>0</v>
      </c>
      <c r="N3670">
        <v>0</v>
      </c>
      <c r="O3670" t="s">
        <v>2003</v>
      </c>
      <c r="R3670">
        <v>0</v>
      </c>
      <c r="S3670" t="s">
        <v>271</v>
      </c>
      <c r="AA3670" t="s">
        <v>1613</v>
      </c>
      <c r="AC3670">
        <v>1</v>
      </c>
      <c r="AE3670">
        <v>1</v>
      </c>
      <c r="AF3670" t="s">
        <v>271</v>
      </c>
    </row>
    <row r="3671" spans="1:32" hidden="1" x14ac:dyDescent="0.25">
      <c r="A3671" t="str">
        <f t="array" ref="A3671">IF(COUNT(SEARCH(RubriekenHistorisch,CONCATENATE(P3670,U3670,AB3670,AH3670))),"t","f")</f>
        <v>f</v>
      </c>
      <c r="B3671" t="str">
        <f t="shared" si="173"/>
        <v>f</v>
      </c>
      <c r="C3671" t="str">
        <f t="shared" si="174"/>
        <v>f</v>
      </c>
      <c r="D3671" t="str">
        <f t="shared" si="175"/>
        <v>f</v>
      </c>
      <c r="E3671" t="str">
        <f>IF(COUNT(SEARCH({"04.","05.","09.","12."},CONCATENATE(P3670,U3670,AB3670,AH3670))),"t","f")</f>
        <v>f</v>
      </c>
      <c r="F3671" t="str">
        <f t="array" ref="F3671">IF(COUNT(SEARCH(HistorischeRubrieken,CONCATENATE(P3670,U3670,AB3670,AH3670))),"t","f")</f>
        <v>f</v>
      </c>
      <c r="G3671">
        <v>1</v>
      </c>
      <c r="H3671">
        <v>510150</v>
      </c>
      <c r="I3671" t="s">
        <v>2193</v>
      </c>
      <c r="J3671">
        <v>20010901</v>
      </c>
      <c r="K3671">
        <v>20071201</v>
      </c>
      <c r="M3671">
        <v>0</v>
      </c>
      <c r="N3671">
        <v>0</v>
      </c>
      <c r="O3671" t="s">
        <v>1994</v>
      </c>
      <c r="R3671">
        <v>0</v>
      </c>
      <c r="S3671" t="s">
        <v>271</v>
      </c>
      <c r="AA3671" t="s">
        <v>1995</v>
      </c>
      <c r="AC3671">
        <v>1</v>
      </c>
      <c r="AE3671">
        <v>1</v>
      </c>
      <c r="AF3671" t="s">
        <v>271</v>
      </c>
    </row>
    <row r="3672" spans="1:32" hidden="1" x14ac:dyDescent="0.25">
      <c r="A3672" t="str">
        <f t="array" ref="A3672">IF(COUNT(SEARCH(RubriekenHistorisch,CONCATENATE(P3671,U3671,AB3671,AH3671))),"t","f")</f>
        <v>f</v>
      </c>
      <c r="B3672" t="str">
        <f t="shared" si="173"/>
        <v>f</v>
      </c>
      <c r="C3672" t="str">
        <f t="shared" si="174"/>
        <v>f</v>
      </c>
      <c r="D3672" t="str">
        <f t="shared" si="175"/>
        <v>f</v>
      </c>
      <c r="E3672" t="str">
        <f>IF(COUNT(SEARCH({"04.","05.","09.","12."},CONCATENATE(P3671,U3671,AB3671,AH3671))),"t","f")</f>
        <v>f</v>
      </c>
      <c r="F3672" t="str">
        <f t="array" ref="F3672">IF(COUNT(SEARCH(HistorischeRubrieken,CONCATENATE(P3671,U3671,AB3671,AH3671))),"t","f")</f>
        <v>f</v>
      </c>
      <c r="G3672">
        <v>2</v>
      </c>
      <c r="H3672">
        <v>510150</v>
      </c>
      <c r="I3672" t="s">
        <v>2193</v>
      </c>
      <c r="J3672">
        <v>20071201</v>
      </c>
      <c r="K3672">
        <v>20100201</v>
      </c>
      <c r="M3672">
        <v>0</v>
      </c>
      <c r="N3672">
        <v>0</v>
      </c>
      <c r="O3672" t="s">
        <v>1996</v>
      </c>
      <c r="R3672">
        <v>0</v>
      </c>
      <c r="S3672" t="s">
        <v>271</v>
      </c>
      <c r="AA3672" t="s">
        <v>1997</v>
      </c>
      <c r="AC3672">
        <v>1</v>
      </c>
      <c r="AE3672">
        <v>1</v>
      </c>
      <c r="AF3672" t="s">
        <v>271</v>
      </c>
    </row>
    <row r="3673" spans="1:32" hidden="1" x14ac:dyDescent="0.25">
      <c r="A3673" t="str">
        <f t="array" ref="A3673">IF(COUNT(SEARCH(RubriekenHistorisch,CONCATENATE(P3672,U3672,AB3672,AH3672))),"t","f")</f>
        <v>f</v>
      </c>
      <c r="B3673" t="str">
        <f t="shared" si="173"/>
        <v>f</v>
      </c>
      <c r="C3673" t="str">
        <f t="shared" si="174"/>
        <v>f</v>
      </c>
      <c r="D3673" t="str">
        <f t="shared" si="175"/>
        <v>f</v>
      </c>
      <c r="E3673" t="str">
        <f>IF(COUNT(SEARCH({"04.","05.","09.","12."},CONCATENATE(P3672,U3672,AB3672,AH3672))),"t","f")</f>
        <v>f</v>
      </c>
      <c r="F3673" t="str">
        <f t="array" ref="F3673">IF(COUNT(SEARCH(HistorischeRubrieken,CONCATENATE(P3672,U3672,AB3672,AH3672))),"t","f")</f>
        <v>f</v>
      </c>
      <c r="G3673">
        <v>3</v>
      </c>
      <c r="H3673">
        <v>510150</v>
      </c>
      <c r="I3673" t="s">
        <v>2193</v>
      </c>
      <c r="J3673">
        <v>20100201</v>
      </c>
      <c r="K3673">
        <v>20120115</v>
      </c>
      <c r="M3673">
        <v>0</v>
      </c>
      <c r="N3673">
        <v>0</v>
      </c>
      <c r="O3673" t="s">
        <v>1996</v>
      </c>
      <c r="R3673">
        <v>0</v>
      </c>
      <c r="S3673" t="s">
        <v>271</v>
      </c>
      <c r="AA3673" t="s">
        <v>1998</v>
      </c>
      <c r="AC3673">
        <v>1</v>
      </c>
      <c r="AE3673">
        <v>1</v>
      </c>
      <c r="AF3673" t="s">
        <v>271</v>
      </c>
    </row>
    <row r="3674" spans="1:32" hidden="1" x14ac:dyDescent="0.25">
      <c r="A3674" t="str">
        <f t="array" ref="A3674">IF(COUNT(SEARCH(RubriekenHistorisch,CONCATENATE(P3673,U3673,AB3673,AH3673))),"t","f")</f>
        <v>f</v>
      </c>
      <c r="B3674" t="str">
        <f t="shared" si="173"/>
        <v>f</v>
      </c>
      <c r="C3674" t="str">
        <f t="shared" si="174"/>
        <v>f</v>
      </c>
      <c r="D3674" t="str">
        <f t="shared" si="175"/>
        <v>f</v>
      </c>
      <c r="E3674" t="str">
        <f>IF(COUNT(SEARCH({"04.","05.","09.","12."},CONCATENATE(P3673,U3673,AB3673,AH3673))),"t","f")</f>
        <v>f</v>
      </c>
      <c r="F3674" t="str">
        <f t="array" ref="F3674">IF(COUNT(SEARCH(HistorischeRubrieken,CONCATENATE(P3673,U3673,AB3673,AH3673))),"t","f")</f>
        <v>f</v>
      </c>
      <c r="G3674">
        <v>4</v>
      </c>
      <c r="H3674">
        <v>510150</v>
      </c>
      <c r="I3674" t="s">
        <v>2193</v>
      </c>
      <c r="J3674">
        <v>20120115</v>
      </c>
      <c r="K3674">
        <v>20120116</v>
      </c>
      <c r="M3674">
        <v>0</v>
      </c>
      <c r="N3674">
        <v>0</v>
      </c>
      <c r="O3674" t="s">
        <v>1999</v>
      </c>
      <c r="R3674">
        <v>0</v>
      </c>
      <c r="S3674" t="s">
        <v>271</v>
      </c>
      <c r="AA3674" t="s">
        <v>2000</v>
      </c>
      <c r="AC3674">
        <v>1</v>
      </c>
      <c r="AE3674">
        <v>1</v>
      </c>
      <c r="AF3674" t="s">
        <v>271</v>
      </c>
    </row>
    <row r="3675" spans="1:32" hidden="1" x14ac:dyDescent="0.25">
      <c r="A3675" t="str">
        <f t="array" ref="A3675">IF(COUNT(SEARCH(RubriekenHistorisch,CONCATENATE(P3674,U3674,AB3674,AH3674))),"t","f")</f>
        <v>f</v>
      </c>
      <c r="B3675" t="str">
        <f t="shared" si="173"/>
        <v>f</v>
      </c>
      <c r="C3675" t="str">
        <f t="shared" si="174"/>
        <v>f</v>
      </c>
      <c r="D3675" t="str">
        <f t="shared" si="175"/>
        <v>f</v>
      </c>
      <c r="E3675" t="str">
        <f>IF(COUNT(SEARCH({"04.","05.","09.","12."},CONCATENATE(P3674,U3674,AB3674,AH3674))),"t","f")</f>
        <v>f</v>
      </c>
      <c r="F3675" t="str">
        <f t="array" ref="F3675">IF(COUNT(SEARCH(HistorischeRubrieken,CONCATENATE(P3674,U3674,AB3674,AH3674))),"t","f")</f>
        <v>f</v>
      </c>
      <c r="G3675">
        <v>5</v>
      </c>
      <c r="H3675">
        <v>510150</v>
      </c>
      <c r="I3675" t="s">
        <v>2193</v>
      </c>
      <c r="J3675">
        <v>20120116</v>
      </c>
      <c r="K3675">
        <v>20120820</v>
      </c>
      <c r="M3675">
        <v>0</v>
      </c>
      <c r="N3675">
        <v>0</v>
      </c>
      <c r="O3675" t="s">
        <v>2001</v>
      </c>
      <c r="R3675">
        <v>0</v>
      </c>
      <c r="S3675" t="s">
        <v>271</v>
      </c>
      <c r="AA3675" t="s">
        <v>2000</v>
      </c>
      <c r="AC3675">
        <v>1</v>
      </c>
      <c r="AE3675">
        <v>1</v>
      </c>
      <c r="AF3675" t="s">
        <v>271</v>
      </c>
    </row>
    <row r="3676" spans="1:32" hidden="1" x14ac:dyDescent="0.25">
      <c r="A3676" t="str">
        <f t="array" ref="A3676">IF(COUNT(SEARCH(RubriekenHistorisch,CONCATENATE(P3675,U3675,AB3675,AH3675))),"t","f")</f>
        <v>f</v>
      </c>
      <c r="B3676" t="str">
        <f t="shared" si="173"/>
        <v>f</v>
      </c>
      <c r="C3676" t="str">
        <f t="shared" si="174"/>
        <v>f</v>
      </c>
      <c r="D3676" t="str">
        <f t="shared" si="175"/>
        <v>f</v>
      </c>
      <c r="E3676" t="str">
        <f>IF(COUNT(SEARCH({"04.","05.","09.","12."},CONCATENATE(P3675,U3675,AB3675,AH3675))),"t","f")</f>
        <v>f</v>
      </c>
      <c r="F3676" t="str">
        <f t="array" ref="F3676">IF(COUNT(SEARCH(HistorischeRubrieken,CONCATENATE(P3675,U3675,AB3675,AH3675))),"t","f")</f>
        <v>f</v>
      </c>
      <c r="G3676">
        <v>6</v>
      </c>
      <c r="H3676">
        <v>510150</v>
      </c>
      <c r="I3676" t="s">
        <v>2193</v>
      </c>
      <c r="J3676">
        <v>20120820</v>
      </c>
      <c r="K3676">
        <v>20140401</v>
      </c>
      <c r="M3676">
        <v>0</v>
      </c>
      <c r="N3676">
        <v>0</v>
      </c>
      <c r="O3676" t="s">
        <v>2001</v>
      </c>
      <c r="R3676">
        <v>0</v>
      </c>
      <c r="S3676" t="s">
        <v>271</v>
      </c>
      <c r="AA3676" t="s">
        <v>2000</v>
      </c>
      <c r="AC3676">
        <v>1</v>
      </c>
      <c r="AE3676">
        <v>1</v>
      </c>
      <c r="AF3676" t="s">
        <v>271</v>
      </c>
    </row>
    <row r="3677" spans="1:32" hidden="1" x14ac:dyDescent="0.25">
      <c r="A3677" t="str">
        <f t="array" ref="A3677">IF(COUNT(SEARCH(RubriekenHistorisch,CONCATENATE(P3676,U3676,AB3676,AH3676))),"t","f")</f>
        <v>f</v>
      </c>
      <c r="B3677" t="str">
        <f t="shared" si="173"/>
        <v>f</v>
      </c>
      <c r="C3677" t="str">
        <f t="shared" si="174"/>
        <v>f</v>
      </c>
      <c r="D3677" t="str">
        <f t="shared" si="175"/>
        <v>f</v>
      </c>
      <c r="E3677" t="str">
        <f>IF(COUNT(SEARCH({"04.","05.","09.","12."},CONCATENATE(P3676,U3676,AB3676,AH3676))),"t","f")</f>
        <v>f</v>
      </c>
      <c r="F3677" t="str">
        <f t="array" ref="F3677">IF(COUNT(SEARCH(HistorischeRubrieken,CONCATENATE(P3676,U3676,AB3676,AH3676))),"t","f")</f>
        <v>f</v>
      </c>
      <c r="G3677">
        <v>7</v>
      </c>
      <c r="H3677">
        <v>510150</v>
      </c>
      <c r="I3677" t="s">
        <v>2193</v>
      </c>
      <c r="J3677">
        <v>20140401</v>
      </c>
      <c r="K3677">
        <v>20150801</v>
      </c>
      <c r="M3677">
        <v>0</v>
      </c>
      <c r="N3677">
        <v>0</v>
      </c>
      <c r="O3677" t="s">
        <v>2003</v>
      </c>
      <c r="R3677">
        <v>0</v>
      </c>
      <c r="S3677" t="s">
        <v>271</v>
      </c>
      <c r="AA3677" t="s">
        <v>1611</v>
      </c>
      <c r="AC3677">
        <v>1</v>
      </c>
      <c r="AE3677">
        <v>1</v>
      </c>
      <c r="AF3677" t="s">
        <v>271</v>
      </c>
    </row>
    <row r="3678" spans="1:32" x14ac:dyDescent="0.25">
      <c r="A3678" t="str">
        <f t="array" ref="A3678">IF(COUNT(SEARCH(RubriekenHistorisch,CONCATENATE(P3677,U3677,AB3677,AH3677))),"t","f")</f>
        <v>f</v>
      </c>
      <c r="B3678" t="str">
        <f t="shared" si="173"/>
        <v>f</v>
      </c>
      <c r="C3678" t="str">
        <f t="shared" si="174"/>
        <v>f</v>
      </c>
      <c r="D3678" t="str">
        <f t="shared" si="175"/>
        <v>f</v>
      </c>
      <c r="E3678" t="str">
        <f>IF(COUNT(SEARCH({"04.","05.","09.","12."},CONCATENATE(P3677,U3677,AB3677,AH3677))),"t","f")</f>
        <v>f</v>
      </c>
      <c r="F3678" t="str">
        <f t="array" ref="F3678">IF(COUNT(SEARCH(HistorischeRubrieken,CONCATENATE(P3677,U3677,AB3677,AH3677))),"t","f")</f>
        <v>f</v>
      </c>
      <c r="G3678">
        <v>8</v>
      </c>
      <c r="H3678">
        <v>510150</v>
      </c>
      <c r="I3678" t="s">
        <v>2193</v>
      </c>
      <c r="J3678">
        <v>20150801</v>
      </c>
      <c r="M3678">
        <v>0</v>
      </c>
      <c r="N3678">
        <v>0</v>
      </c>
      <c r="O3678" t="s">
        <v>2003</v>
      </c>
      <c r="R3678">
        <v>0</v>
      </c>
      <c r="S3678" t="s">
        <v>271</v>
      </c>
      <c r="AA3678" t="s">
        <v>1613</v>
      </c>
      <c r="AC3678">
        <v>1</v>
      </c>
      <c r="AE3678">
        <v>1</v>
      </c>
      <c r="AF3678" t="s">
        <v>271</v>
      </c>
    </row>
    <row r="3679" spans="1:32" hidden="1" x14ac:dyDescent="0.25">
      <c r="A3679" t="str">
        <f t="array" ref="A3679">IF(COUNT(SEARCH(RubriekenHistorisch,CONCATENATE(P3678,U3678,AB3678,AH3678))),"t","f")</f>
        <v>f</v>
      </c>
      <c r="B3679" t="str">
        <f t="shared" si="173"/>
        <v>f</v>
      </c>
      <c r="C3679" t="str">
        <f t="shared" si="174"/>
        <v>f</v>
      </c>
      <c r="D3679" t="str">
        <f t="shared" si="175"/>
        <v>f</v>
      </c>
      <c r="E3679" t="str">
        <f>IF(COUNT(SEARCH({"04.","05.","09.","12."},CONCATENATE(P3678,U3678,AB3678,AH3678))),"t","f")</f>
        <v>f</v>
      </c>
      <c r="F3679" t="str">
        <f t="array" ref="F3679">IF(COUNT(SEARCH(HistorischeRubrieken,CONCATENATE(P3678,U3678,AB3678,AH3678))),"t","f")</f>
        <v>f</v>
      </c>
      <c r="G3679">
        <v>1</v>
      </c>
      <c r="H3679">
        <v>510151</v>
      </c>
      <c r="I3679" t="s">
        <v>2194</v>
      </c>
      <c r="J3679">
        <v>19990301</v>
      </c>
      <c r="K3679">
        <v>20010401</v>
      </c>
      <c r="M3679">
        <v>0</v>
      </c>
      <c r="N3679">
        <v>0</v>
      </c>
      <c r="O3679" t="s">
        <v>1992</v>
      </c>
      <c r="R3679">
        <v>0</v>
      </c>
      <c r="S3679" t="s">
        <v>271</v>
      </c>
      <c r="AA3679" t="s">
        <v>1993</v>
      </c>
      <c r="AC3679">
        <v>1</v>
      </c>
      <c r="AE3679">
        <v>1</v>
      </c>
      <c r="AF3679" t="s">
        <v>271</v>
      </c>
    </row>
    <row r="3680" spans="1:32" hidden="1" x14ac:dyDescent="0.25">
      <c r="A3680" t="str">
        <f t="array" ref="A3680">IF(COUNT(SEARCH(RubriekenHistorisch,CONCATENATE(P3679,U3679,AB3679,AH3679))),"t","f")</f>
        <v>f</v>
      </c>
      <c r="B3680" t="str">
        <f t="shared" si="173"/>
        <v>f</v>
      </c>
      <c r="C3680" t="str">
        <f t="shared" si="174"/>
        <v>f</v>
      </c>
      <c r="D3680" t="str">
        <f t="shared" si="175"/>
        <v>f</v>
      </c>
      <c r="E3680" t="str">
        <f>IF(COUNT(SEARCH({"04.","05.","09.","12."},CONCATENATE(P3679,U3679,AB3679,AH3679))),"t","f")</f>
        <v>f</v>
      </c>
      <c r="F3680" t="str">
        <f t="array" ref="F3680">IF(COUNT(SEARCH(HistorischeRubrieken,CONCATENATE(P3679,U3679,AB3679,AH3679))),"t","f")</f>
        <v>f</v>
      </c>
      <c r="G3680">
        <v>2</v>
      </c>
      <c r="H3680">
        <v>510151</v>
      </c>
      <c r="I3680" t="s">
        <v>2194</v>
      </c>
      <c r="J3680">
        <v>20010401</v>
      </c>
      <c r="K3680">
        <v>20071201</v>
      </c>
      <c r="M3680">
        <v>0</v>
      </c>
      <c r="N3680">
        <v>0</v>
      </c>
      <c r="O3680" t="s">
        <v>1994</v>
      </c>
      <c r="R3680">
        <v>0</v>
      </c>
      <c r="S3680" t="s">
        <v>271</v>
      </c>
      <c r="AA3680" t="s">
        <v>1995</v>
      </c>
      <c r="AC3680">
        <v>1</v>
      </c>
      <c r="AE3680">
        <v>1</v>
      </c>
      <c r="AF3680" t="s">
        <v>271</v>
      </c>
    </row>
    <row r="3681" spans="1:32" hidden="1" x14ac:dyDescent="0.25">
      <c r="A3681" t="str">
        <f t="array" ref="A3681">IF(COUNT(SEARCH(RubriekenHistorisch,CONCATENATE(P3680,U3680,AB3680,AH3680))),"t","f")</f>
        <v>f</v>
      </c>
      <c r="B3681" t="str">
        <f t="shared" si="173"/>
        <v>f</v>
      </c>
      <c r="C3681" t="str">
        <f t="shared" si="174"/>
        <v>f</v>
      </c>
      <c r="D3681" t="str">
        <f t="shared" si="175"/>
        <v>f</v>
      </c>
      <c r="E3681" t="str">
        <f>IF(COUNT(SEARCH({"04.","05.","09.","12."},CONCATENATE(P3680,U3680,AB3680,AH3680))),"t","f")</f>
        <v>f</v>
      </c>
      <c r="F3681" t="str">
        <f t="array" ref="F3681">IF(COUNT(SEARCH(HistorischeRubrieken,CONCATENATE(P3680,U3680,AB3680,AH3680))),"t","f")</f>
        <v>f</v>
      </c>
      <c r="G3681">
        <v>3</v>
      </c>
      <c r="H3681">
        <v>510151</v>
      </c>
      <c r="I3681" t="s">
        <v>2194</v>
      </c>
      <c r="J3681">
        <v>20071201</v>
      </c>
      <c r="K3681">
        <v>20100201</v>
      </c>
      <c r="M3681">
        <v>0</v>
      </c>
      <c r="N3681">
        <v>0</v>
      </c>
      <c r="O3681" t="s">
        <v>1996</v>
      </c>
      <c r="R3681">
        <v>0</v>
      </c>
      <c r="S3681" t="s">
        <v>271</v>
      </c>
      <c r="AA3681" t="s">
        <v>1997</v>
      </c>
      <c r="AC3681">
        <v>1</v>
      </c>
      <c r="AE3681">
        <v>1</v>
      </c>
      <c r="AF3681" t="s">
        <v>271</v>
      </c>
    </row>
    <row r="3682" spans="1:32" hidden="1" x14ac:dyDescent="0.25">
      <c r="A3682" t="str">
        <f t="array" ref="A3682">IF(COUNT(SEARCH(RubriekenHistorisch,CONCATENATE(P3681,U3681,AB3681,AH3681))),"t","f")</f>
        <v>f</v>
      </c>
      <c r="B3682" t="str">
        <f t="shared" si="173"/>
        <v>f</v>
      </c>
      <c r="C3682" t="str">
        <f t="shared" si="174"/>
        <v>f</v>
      </c>
      <c r="D3682" t="str">
        <f t="shared" si="175"/>
        <v>f</v>
      </c>
      <c r="E3682" t="str">
        <f>IF(COUNT(SEARCH({"04.","05.","09.","12."},CONCATENATE(P3681,U3681,AB3681,AH3681))),"t","f")</f>
        <v>f</v>
      </c>
      <c r="F3682" t="str">
        <f t="array" ref="F3682">IF(COUNT(SEARCH(HistorischeRubrieken,CONCATENATE(P3681,U3681,AB3681,AH3681))),"t","f")</f>
        <v>f</v>
      </c>
      <c r="G3682">
        <v>4</v>
      </c>
      <c r="H3682">
        <v>510151</v>
      </c>
      <c r="I3682" t="s">
        <v>2194</v>
      </c>
      <c r="J3682">
        <v>20100201</v>
      </c>
      <c r="K3682">
        <v>20120115</v>
      </c>
      <c r="M3682">
        <v>0</v>
      </c>
      <c r="N3682">
        <v>0</v>
      </c>
      <c r="O3682" t="s">
        <v>1996</v>
      </c>
      <c r="R3682">
        <v>0</v>
      </c>
      <c r="S3682" t="s">
        <v>271</v>
      </c>
      <c r="AA3682" t="s">
        <v>1998</v>
      </c>
      <c r="AC3682">
        <v>1</v>
      </c>
      <c r="AE3682">
        <v>1</v>
      </c>
      <c r="AF3682" t="s">
        <v>271</v>
      </c>
    </row>
    <row r="3683" spans="1:32" hidden="1" x14ac:dyDescent="0.25">
      <c r="A3683" t="str">
        <f t="array" ref="A3683">IF(COUNT(SEARCH(RubriekenHistorisch,CONCATENATE(P3682,U3682,AB3682,AH3682))),"t","f")</f>
        <v>f</v>
      </c>
      <c r="B3683" t="str">
        <f t="shared" si="173"/>
        <v>f</v>
      </c>
      <c r="C3683" t="str">
        <f t="shared" si="174"/>
        <v>f</v>
      </c>
      <c r="D3683" t="str">
        <f t="shared" si="175"/>
        <v>f</v>
      </c>
      <c r="E3683" t="str">
        <f>IF(COUNT(SEARCH({"04.","05.","09.","12."},CONCATENATE(P3682,U3682,AB3682,AH3682))),"t","f")</f>
        <v>f</v>
      </c>
      <c r="F3683" t="str">
        <f t="array" ref="F3683">IF(COUNT(SEARCH(HistorischeRubrieken,CONCATENATE(P3682,U3682,AB3682,AH3682))),"t","f")</f>
        <v>f</v>
      </c>
      <c r="G3683">
        <v>5</v>
      </c>
      <c r="H3683">
        <v>510151</v>
      </c>
      <c r="I3683" t="s">
        <v>2194</v>
      </c>
      <c r="J3683">
        <v>20120115</v>
      </c>
      <c r="K3683">
        <v>20120116</v>
      </c>
      <c r="M3683">
        <v>0</v>
      </c>
      <c r="N3683">
        <v>0</v>
      </c>
      <c r="O3683" t="s">
        <v>1999</v>
      </c>
      <c r="R3683">
        <v>0</v>
      </c>
      <c r="S3683" t="s">
        <v>271</v>
      </c>
      <c r="AA3683" t="s">
        <v>2000</v>
      </c>
      <c r="AC3683">
        <v>1</v>
      </c>
      <c r="AE3683">
        <v>1</v>
      </c>
      <c r="AF3683" t="s">
        <v>271</v>
      </c>
    </row>
    <row r="3684" spans="1:32" hidden="1" x14ac:dyDescent="0.25">
      <c r="A3684" t="str">
        <f t="array" ref="A3684">IF(COUNT(SEARCH(RubriekenHistorisch,CONCATENATE(P3683,U3683,AB3683,AH3683))),"t","f")</f>
        <v>f</v>
      </c>
      <c r="B3684" t="str">
        <f t="shared" si="173"/>
        <v>f</v>
      </c>
      <c r="C3684" t="str">
        <f t="shared" si="174"/>
        <v>f</v>
      </c>
      <c r="D3684" t="str">
        <f t="shared" si="175"/>
        <v>f</v>
      </c>
      <c r="E3684" t="str">
        <f>IF(COUNT(SEARCH({"04.","05.","09.","12."},CONCATENATE(P3683,U3683,AB3683,AH3683))),"t","f")</f>
        <v>f</v>
      </c>
      <c r="F3684" t="str">
        <f t="array" ref="F3684">IF(COUNT(SEARCH(HistorischeRubrieken,CONCATENATE(P3683,U3683,AB3683,AH3683))),"t","f")</f>
        <v>f</v>
      </c>
      <c r="G3684">
        <v>6</v>
      </c>
      <c r="H3684">
        <v>510151</v>
      </c>
      <c r="I3684" t="s">
        <v>2194</v>
      </c>
      <c r="J3684">
        <v>20120116</v>
      </c>
      <c r="K3684">
        <v>20120820</v>
      </c>
      <c r="M3684">
        <v>0</v>
      </c>
      <c r="N3684">
        <v>0</v>
      </c>
      <c r="O3684" t="s">
        <v>2001</v>
      </c>
      <c r="R3684">
        <v>0</v>
      </c>
      <c r="S3684" t="s">
        <v>271</v>
      </c>
      <c r="AA3684" t="s">
        <v>2000</v>
      </c>
      <c r="AC3684">
        <v>1</v>
      </c>
      <c r="AE3684">
        <v>1</v>
      </c>
      <c r="AF3684" t="s">
        <v>271</v>
      </c>
    </row>
    <row r="3685" spans="1:32" hidden="1" x14ac:dyDescent="0.25">
      <c r="A3685" t="str">
        <f t="array" ref="A3685">IF(COUNT(SEARCH(RubriekenHistorisch,CONCATENATE(P3684,U3684,AB3684,AH3684))),"t","f")</f>
        <v>f</v>
      </c>
      <c r="B3685" t="str">
        <f t="shared" si="173"/>
        <v>f</v>
      </c>
      <c r="C3685" t="str">
        <f t="shared" si="174"/>
        <v>f</v>
      </c>
      <c r="D3685" t="str">
        <f t="shared" si="175"/>
        <v>f</v>
      </c>
      <c r="E3685" t="str">
        <f>IF(COUNT(SEARCH({"04.","05.","09.","12."},CONCATENATE(P3684,U3684,AB3684,AH3684))),"t","f")</f>
        <v>f</v>
      </c>
      <c r="F3685" t="str">
        <f t="array" ref="F3685">IF(COUNT(SEARCH(HistorischeRubrieken,CONCATENATE(P3684,U3684,AB3684,AH3684))),"t","f")</f>
        <v>f</v>
      </c>
      <c r="G3685">
        <v>7</v>
      </c>
      <c r="H3685">
        <v>510151</v>
      </c>
      <c r="I3685" t="s">
        <v>2194</v>
      </c>
      <c r="J3685">
        <v>20120820</v>
      </c>
      <c r="K3685">
        <v>20140401</v>
      </c>
      <c r="M3685">
        <v>0</v>
      </c>
      <c r="N3685">
        <v>0</v>
      </c>
      <c r="O3685" t="s">
        <v>2001</v>
      </c>
      <c r="R3685">
        <v>0</v>
      </c>
      <c r="S3685" t="s">
        <v>271</v>
      </c>
      <c r="AA3685" t="s">
        <v>2000</v>
      </c>
      <c r="AC3685">
        <v>1</v>
      </c>
      <c r="AE3685">
        <v>1</v>
      </c>
      <c r="AF3685" t="s">
        <v>271</v>
      </c>
    </row>
    <row r="3686" spans="1:32" hidden="1" x14ac:dyDescent="0.25">
      <c r="A3686" t="str">
        <f t="array" ref="A3686">IF(COUNT(SEARCH(RubriekenHistorisch,CONCATENATE(P3685,U3685,AB3685,AH3685))),"t","f")</f>
        <v>f</v>
      </c>
      <c r="B3686" t="str">
        <f t="shared" si="173"/>
        <v>f</v>
      </c>
      <c r="C3686" t="str">
        <f t="shared" si="174"/>
        <v>f</v>
      </c>
      <c r="D3686" t="str">
        <f t="shared" si="175"/>
        <v>f</v>
      </c>
      <c r="E3686" t="str">
        <f>IF(COUNT(SEARCH({"04.","05.","09.","12."},CONCATENATE(P3685,U3685,AB3685,AH3685))),"t","f")</f>
        <v>f</v>
      </c>
      <c r="F3686" t="str">
        <f t="array" ref="F3686">IF(COUNT(SEARCH(HistorischeRubrieken,CONCATENATE(P3685,U3685,AB3685,AH3685))),"t","f")</f>
        <v>f</v>
      </c>
      <c r="G3686">
        <v>8</v>
      </c>
      <c r="H3686">
        <v>510151</v>
      </c>
      <c r="I3686" t="s">
        <v>2194</v>
      </c>
      <c r="J3686">
        <v>20140401</v>
      </c>
      <c r="K3686">
        <v>20150801</v>
      </c>
      <c r="M3686">
        <v>0</v>
      </c>
      <c r="N3686">
        <v>0</v>
      </c>
      <c r="O3686" t="s">
        <v>2003</v>
      </c>
      <c r="R3686">
        <v>0</v>
      </c>
      <c r="S3686" t="s">
        <v>271</v>
      </c>
      <c r="AA3686" t="s">
        <v>1611</v>
      </c>
      <c r="AC3686">
        <v>1</v>
      </c>
      <c r="AE3686">
        <v>1</v>
      </c>
      <c r="AF3686" t="s">
        <v>271</v>
      </c>
    </row>
    <row r="3687" spans="1:32" x14ac:dyDescent="0.25">
      <c r="A3687" t="str">
        <f t="array" ref="A3687">IF(COUNT(SEARCH(RubriekenHistorisch,CONCATENATE(P3686,U3686,AB3686,AH3686))),"t","f")</f>
        <v>f</v>
      </c>
      <c r="B3687" t="str">
        <f t="shared" si="173"/>
        <v>f</v>
      </c>
      <c r="C3687" t="str">
        <f t="shared" si="174"/>
        <v>f</v>
      </c>
      <c r="D3687" t="str">
        <f t="shared" si="175"/>
        <v>f</v>
      </c>
      <c r="E3687" t="str">
        <f>IF(COUNT(SEARCH({"04.","05.","09.","12."},CONCATENATE(P3686,U3686,AB3686,AH3686))),"t","f")</f>
        <v>f</v>
      </c>
      <c r="F3687" t="str">
        <f t="array" ref="F3687">IF(COUNT(SEARCH(HistorischeRubrieken,CONCATENATE(P3686,U3686,AB3686,AH3686))),"t","f")</f>
        <v>f</v>
      </c>
      <c r="G3687">
        <v>9</v>
      </c>
      <c r="H3687">
        <v>510151</v>
      </c>
      <c r="I3687" t="s">
        <v>2194</v>
      </c>
      <c r="J3687">
        <v>20150801</v>
      </c>
      <c r="M3687">
        <v>0</v>
      </c>
      <c r="N3687">
        <v>0</v>
      </c>
      <c r="O3687" t="s">
        <v>2003</v>
      </c>
      <c r="R3687">
        <v>0</v>
      </c>
      <c r="S3687" t="s">
        <v>271</v>
      </c>
      <c r="AA3687" t="s">
        <v>1613</v>
      </c>
      <c r="AC3687">
        <v>1</v>
      </c>
      <c r="AE3687">
        <v>1</v>
      </c>
      <c r="AF3687" t="s">
        <v>271</v>
      </c>
    </row>
    <row r="3688" spans="1:32" hidden="1" x14ac:dyDescent="0.25">
      <c r="A3688" t="str">
        <f t="array" ref="A3688">IF(COUNT(SEARCH(RubriekenHistorisch,CONCATENATE(P3687,U3687,AB3687,AH3687))),"t","f")</f>
        <v>f</v>
      </c>
      <c r="B3688" t="str">
        <f t="shared" si="173"/>
        <v>f</v>
      </c>
      <c r="C3688" t="str">
        <f t="shared" si="174"/>
        <v>f</v>
      </c>
      <c r="D3688" t="str">
        <f t="shared" si="175"/>
        <v>f</v>
      </c>
      <c r="E3688" t="str">
        <f>IF(COUNT(SEARCH({"04.","05.","09.","12."},CONCATENATE(P3687,U3687,AB3687,AH3687))),"t","f")</f>
        <v>f</v>
      </c>
      <c r="F3688" t="str">
        <f t="array" ref="F3688">IF(COUNT(SEARCH(HistorischeRubrieken,CONCATENATE(P3687,U3687,AB3687,AH3687))),"t","f")</f>
        <v>f</v>
      </c>
      <c r="G3688">
        <v>1</v>
      </c>
      <c r="H3688">
        <v>510152</v>
      </c>
      <c r="I3688" t="s">
        <v>2195</v>
      </c>
      <c r="J3688">
        <v>19990301</v>
      </c>
      <c r="K3688">
        <v>20010401</v>
      </c>
      <c r="M3688">
        <v>0</v>
      </c>
      <c r="N3688">
        <v>0</v>
      </c>
      <c r="O3688" t="s">
        <v>1992</v>
      </c>
      <c r="R3688">
        <v>0</v>
      </c>
      <c r="S3688" t="s">
        <v>271</v>
      </c>
      <c r="AA3688" t="s">
        <v>1993</v>
      </c>
      <c r="AC3688">
        <v>1</v>
      </c>
      <c r="AE3688">
        <v>1</v>
      </c>
      <c r="AF3688" t="s">
        <v>271</v>
      </c>
    </row>
    <row r="3689" spans="1:32" hidden="1" x14ac:dyDescent="0.25">
      <c r="A3689" t="str">
        <f t="array" ref="A3689">IF(COUNT(SEARCH(RubriekenHistorisch,CONCATENATE(P3688,U3688,AB3688,AH3688))),"t","f")</f>
        <v>f</v>
      </c>
      <c r="B3689" t="str">
        <f t="shared" si="173"/>
        <v>f</v>
      </c>
      <c r="C3689" t="str">
        <f t="shared" si="174"/>
        <v>f</v>
      </c>
      <c r="D3689" t="str">
        <f t="shared" si="175"/>
        <v>f</v>
      </c>
      <c r="E3689" t="str">
        <f>IF(COUNT(SEARCH({"04.","05.","09.","12."},CONCATENATE(P3688,U3688,AB3688,AH3688))),"t","f")</f>
        <v>f</v>
      </c>
      <c r="F3689" t="str">
        <f t="array" ref="F3689">IF(COUNT(SEARCH(HistorischeRubrieken,CONCATENATE(P3688,U3688,AB3688,AH3688))),"t","f")</f>
        <v>f</v>
      </c>
      <c r="G3689">
        <v>2</v>
      </c>
      <c r="H3689">
        <v>510152</v>
      </c>
      <c r="I3689" t="s">
        <v>2195</v>
      </c>
      <c r="J3689">
        <v>20010401</v>
      </c>
      <c r="K3689">
        <v>20071201</v>
      </c>
      <c r="M3689">
        <v>0</v>
      </c>
      <c r="N3689">
        <v>0</v>
      </c>
      <c r="O3689" t="s">
        <v>1994</v>
      </c>
      <c r="R3689">
        <v>0</v>
      </c>
      <c r="S3689" t="s">
        <v>271</v>
      </c>
      <c r="AA3689" t="s">
        <v>1995</v>
      </c>
      <c r="AC3689">
        <v>1</v>
      </c>
      <c r="AE3689">
        <v>1</v>
      </c>
      <c r="AF3689" t="s">
        <v>271</v>
      </c>
    </row>
    <row r="3690" spans="1:32" hidden="1" x14ac:dyDescent="0.25">
      <c r="A3690" t="str">
        <f t="array" ref="A3690">IF(COUNT(SEARCH(RubriekenHistorisch,CONCATENATE(P3689,U3689,AB3689,AH3689))),"t","f")</f>
        <v>f</v>
      </c>
      <c r="B3690" t="str">
        <f t="shared" si="173"/>
        <v>f</v>
      </c>
      <c r="C3690" t="str">
        <f t="shared" si="174"/>
        <v>f</v>
      </c>
      <c r="D3690" t="str">
        <f t="shared" si="175"/>
        <v>f</v>
      </c>
      <c r="E3690" t="str">
        <f>IF(COUNT(SEARCH({"04.","05.","09.","12."},CONCATENATE(P3689,U3689,AB3689,AH3689))),"t","f")</f>
        <v>f</v>
      </c>
      <c r="F3690" t="str">
        <f t="array" ref="F3690">IF(COUNT(SEARCH(HistorischeRubrieken,CONCATENATE(P3689,U3689,AB3689,AH3689))),"t","f")</f>
        <v>f</v>
      </c>
      <c r="G3690">
        <v>3</v>
      </c>
      <c r="H3690">
        <v>510152</v>
      </c>
      <c r="I3690" t="s">
        <v>2195</v>
      </c>
      <c r="J3690">
        <v>20071201</v>
      </c>
      <c r="K3690">
        <v>20100201</v>
      </c>
      <c r="M3690">
        <v>0</v>
      </c>
      <c r="N3690">
        <v>0</v>
      </c>
      <c r="O3690" t="s">
        <v>1996</v>
      </c>
      <c r="R3690">
        <v>0</v>
      </c>
      <c r="S3690" t="s">
        <v>271</v>
      </c>
      <c r="AA3690" t="s">
        <v>1997</v>
      </c>
      <c r="AC3690">
        <v>1</v>
      </c>
      <c r="AE3690">
        <v>1</v>
      </c>
      <c r="AF3690" t="s">
        <v>271</v>
      </c>
    </row>
    <row r="3691" spans="1:32" hidden="1" x14ac:dyDescent="0.25">
      <c r="A3691" t="str">
        <f t="array" ref="A3691">IF(COUNT(SEARCH(RubriekenHistorisch,CONCATENATE(P3690,U3690,AB3690,AH3690))),"t","f")</f>
        <v>f</v>
      </c>
      <c r="B3691" t="str">
        <f t="shared" si="173"/>
        <v>f</v>
      </c>
      <c r="C3691" t="str">
        <f t="shared" si="174"/>
        <v>f</v>
      </c>
      <c r="D3691" t="str">
        <f t="shared" si="175"/>
        <v>f</v>
      </c>
      <c r="E3691" t="str">
        <f>IF(COUNT(SEARCH({"04.","05.","09.","12."},CONCATENATE(P3690,U3690,AB3690,AH3690))),"t","f")</f>
        <v>f</v>
      </c>
      <c r="F3691" t="str">
        <f t="array" ref="F3691">IF(COUNT(SEARCH(HistorischeRubrieken,CONCATENATE(P3690,U3690,AB3690,AH3690))),"t","f")</f>
        <v>f</v>
      </c>
      <c r="G3691">
        <v>4</v>
      </c>
      <c r="H3691">
        <v>510152</v>
      </c>
      <c r="I3691" t="s">
        <v>2195</v>
      </c>
      <c r="J3691">
        <v>20100201</v>
      </c>
      <c r="K3691">
        <v>20110101</v>
      </c>
      <c r="M3691">
        <v>0</v>
      </c>
      <c r="N3691">
        <v>0</v>
      </c>
      <c r="O3691" t="s">
        <v>1996</v>
      </c>
      <c r="R3691">
        <v>0</v>
      </c>
      <c r="S3691" t="s">
        <v>271</v>
      </c>
      <c r="AA3691" t="s">
        <v>1998</v>
      </c>
      <c r="AC3691">
        <v>1</v>
      </c>
      <c r="AE3691">
        <v>1</v>
      </c>
      <c r="AF3691" t="s">
        <v>271</v>
      </c>
    </row>
    <row r="3692" spans="1:32" hidden="1" x14ac:dyDescent="0.25">
      <c r="A3692" t="str">
        <f t="array" ref="A3692">IF(COUNT(SEARCH(RubriekenHistorisch,CONCATENATE(P3691,U3691,AB3691,AH3691))),"t","f")</f>
        <v>f</v>
      </c>
      <c r="B3692" t="str">
        <f t="shared" si="173"/>
        <v>f</v>
      </c>
      <c r="C3692" t="str">
        <f t="shared" si="174"/>
        <v>f</v>
      </c>
      <c r="D3692" t="str">
        <f t="shared" si="175"/>
        <v>f</v>
      </c>
      <c r="E3692" t="str">
        <f>IF(COUNT(SEARCH({"04.","05.","09.","12."},CONCATENATE(P3691,U3691,AB3691,AH3691))),"t","f")</f>
        <v>f</v>
      </c>
      <c r="F3692" t="str">
        <f t="array" ref="F3692">IF(COUNT(SEARCH(HistorischeRubrieken,CONCATENATE(P3691,U3691,AB3691,AH3691))),"t","f")</f>
        <v>f</v>
      </c>
      <c r="G3692">
        <v>5</v>
      </c>
      <c r="H3692">
        <v>510152</v>
      </c>
      <c r="I3692" t="s">
        <v>2196</v>
      </c>
      <c r="J3692">
        <v>20110101</v>
      </c>
      <c r="K3692">
        <v>20120115</v>
      </c>
      <c r="M3692">
        <v>0</v>
      </c>
      <c r="N3692">
        <v>0</v>
      </c>
      <c r="O3692" t="s">
        <v>1996</v>
      </c>
      <c r="R3692">
        <v>0</v>
      </c>
      <c r="S3692" t="s">
        <v>271</v>
      </c>
      <c r="AA3692" t="s">
        <v>1998</v>
      </c>
      <c r="AC3692">
        <v>1</v>
      </c>
      <c r="AE3692">
        <v>1</v>
      </c>
      <c r="AF3692" t="s">
        <v>271</v>
      </c>
    </row>
    <row r="3693" spans="1:32" hidden="1" x14ac:dyDescent="0.25">
      <c r="A3693" t="str">
        <f t="array" ref="A3693">IF(COUNT(SEARCH(RubriekenHistorisch,CONCATENATE(P3692,U3692,AB3692,AH3692))),"t","f")</f>
        <v>f</v>
      </c>
      <c r="B3693" t="str">
        <f t="shared" si="173"/>
        <v>f</v>
      </c>
      <c r="C3693" t="str">
        <f t="shared" si="174"/>
        <v>f</v>
      </c>
      <c r="D3693" t="str">
        <f t="shared" si="175"/>
        <v>f</v>
      </c>
      <c r="E3693" t="str">
        <f>IF(COUNT(SEARCH({"04.","05.","09.","12."},CONCATENATE(P3692,U3692,AB3692,AH3692))),"t","f")</f>
        <v>f</v>
      </c>
      <c r="F3693" t="str">
        <f t="array" ref="F3693">IF(COUNT(SEARCH(HistorischeRubrieken,CONCATENATE(P3692,U3692,AB3692,AH3692))),"t","f")</f>
        <v>f</v>
      </c>
      <c r="G3693">
        <v>6</v>
      </c>
      <c r="H3693">
        <v>510152</v>
      </c>
      <c r="I3693" t="s">
        <v>2196</v>
      </c>
      <c r="J3693">
        <v>20120115</v>
      </c>
      <c r="K3693">
        <v>20120116</v>
      </c>
      <c r="M3693">
        <v>0</v>
      </c>
      <c r="N3693">
        <v>0</v>
      </c>
      <c r="O3693" t="s">
        <v>1999</v>
      </c>
      <c r="R3693">
        <v>0</v>
      </c>
      <c r="S3693" t="s">
        <v>271</v>
      </c>
      <c r="AA3693" t="s">
        <v>2000</v>
      </c>
      <c r="AC3693">
        <v>1</v>
      </c>
      <c r="AE3693">
        <v>1</v>
      </c>
      <c r="AF3693" t="s">
        <v>271</v>
      </c>
    </row>
    <row r="3694" spans="1:32" hidden="1" x14ac:dyDescent="0.25">
      <c r="A3694" t="str">
        <f t="array" ref="A3694">IF(COUNT(SEARCH(RubriekenHistorisch,CONCATENATE(P3693,U3693,AB3693,AH3693))),"t","f")</f>
        <v>f</v>
      </c>
      <c r="B3694" t="str">
        <f t="shared" si="173"/>
        <v>f</v>
      </c>
      <c r="C3694" t="str">
        <f t="shared" si="174"/>
        <v>f</v>
      </c>
      <c r="D3694" t="str">
        <f t="shared" si="175"/>
        <v>f</v>
      </c>
      <c r="E3694" t="str">
        <f>IF(COUNT(SEARCH({"04.","05.","09.","12."},CONCATENATE(P3693,U3693,AB3693,AH3693))),"t","f")</f>
        <v>f</v>
      </c>
      <c r="F3694" t="str">
        <f t="array" ref="F3694">IF(COUNT(SEARCH(HistorischeRubrieken,CONCATENATE(P3693,U3693,AB3693,AH3693))),"t","f")</f>
        <v>f</v>
      </c>
      <c r="G3694">
        <v>7</v>
      </c>
      <c r="H3694">
        <v>510152</v>
      </c>
      <c r="I3694" t="s">
        <v>2196</v>
      </c>
      <c r="J3694">
        <v>20120116</v>
      </c>
      <c r="K3694">
        <v>20120820</v>
      </c>
      <c r="M3694">
        <v>0</v>
      </c>
      <c r="N3694">
        <v>0</v>
      </c>
      <c r="O3694" t="s">
        <v>2001</v>
      </c>
      <c r="R3694">
        <v>0</v>
      </c>
      <c r="S3694" t="s">
        <v>271</v>
      </c>
      <c r="AA3694" t="s">
        <v>2000</v>
      </c>
      <c r="AC3694">
        <v>1</v>
      </c>
      <c r="AE3694">
        <v>1</v>
      </c>
      <c r="AF3694" t="s">
        <v>271</v>
      </c>
    </row>
    <row r="3695" spans="1:32" hidden="1" x14ac:dyDescent="0.25">
      <c r="A3695" t="str">
        <f t="array" ref="A3695">IF(COUNT(SEARCH(RubriekenHistorisch,CONCATENATE(P3694,U3694,AB3694,AH3694))),"t","f")</f>
        <v>f</v>
      </c>
      <c r="B3695" t="str">
        <f t="shared" si="173"/>
        <v>f</v>
      </c>
      <c r="C3695" t="str">
        <f t="shared" si="174"/>
        <v>f</v>
      </c>
      <c r="D3695" t="str">
        <f t="shared" si="175"/>
        <v>f</v>
      </c>
      <c r="E3695" t="str">
        <f>IF(COUNT(SEARCH({"04.","05.","09.","12."},CONCATENATE(P3694,U3694,AB3694,AH3694))),"t","f")</f>
        <v>f</v>
      </c>
      <c r="F3695" t="str">
        <f t="array" ref="F3695">IF(COUNT(SEARCH(HistorischeRubrieken,CONCATENATE(P3694,U3694,AB3694,AH3694))),"t","f")</f>
        <v>f</v>
      </c>
      <c r="G3695">
        <v>8</v>
      </c>
      <c r="H3695">
        <v>510152</v>
      </c>
      <c r="I3695" t="s">
        <v>2196</v>
      </c>
      <c r="J3695">
        <v>20120820</v>
      </c>
      <c r="K3695">
        <v>20140401</v>
      </c>
      <c r="M3695">
        <v>0</v>
      </c>
      <c r="N3695">
        <v>0</v>
      </c>
      <c r="O3695" t="s">
        <v>2001</v>
      </c>
      <c r="R3695">
        <v>0</v>
      </c>
      <c r="S3695" t="s">
        <v>271</v>
      </c>
      <c r="AA3695" t="s">
        <v>2000</v>
      </c>
      <c r="AC3695">
        <v>1</v>
      </c>
      <c r="AE3695">
        <v>1</v>
      </c>
      <c r="AF3695" t="s">
        <v>271</v>
      </c>
    </row>
    <row r="3696" spans="1:32" hidden="1" x14ac:dyDescent="0.25">
      <c r="A3696" t="str">
        <f t="array" ref="A3696">IF(COUNT(SEARCH(RubriekenHistorisch,CONCATENATE(P3695,U3695,AB3695,AH3695))),"t","f")</f>
        <v>f</v>
      </c>
      <c r="B3696" t="str">
        <f t="shared" si="173"/>
        <v>f</v>
      </c>
      <c r="C3696" t="str">
        <f t="shared" si="174"/>
        <v>f</v>
      </c>
      <c r="D3696" t="str">
        <f t="shared" si="175"/>
        <v>f</v>
      </c>
      <c r="E3696" t="str">
        <f>IF(COUNT(SEARCH({"04.","05.","09.","12."},CONCATENATE(P3695,U3695,AB3695,AH3695))),"t","f")</f>
        <v>f</v>
      </c>
      <c r="F3696" t="str">
        <f t="array" ref="F3696">IF(COUNT(SEARCH(HistorischeRubrieken,CONCATENATE(P3695,U3695,AB3695,AH3695))),"t","f")</f>
        <v>f</v>
      </c>
      <c r="G3696">
        <v>9</v>
      </c>
      <c r="H3696">
        <v>510152</v>
      </c>
      <c r="I3696" t="s">
        <v>2196</v>
      </c>
      <c r="J3696">
        <v>20140401</v>
      </c>
      <c r="K3696">
        <v>20150801</v>
      </c>
      <c r="M3696">
        <v>0</v>
      </c>
      <c r="N3696">
        <v>0</v>
      </c>
      <c r="O3696" t="s">
        <v>2003</v>
      </c>
      <c r="R3696">
        <v>0</v>
      </c>
      <c r="S3696" t="s">
        <v>271</v>
      </c>
      <c r="AA3696" t="s">
        <v>1611</v>
      </c>
      <c r="AC3696">
        <v>1</v>
      </c>
      <c r="AE3696">
        <v>1</v>
      </c>
      <c r="AF3696" t="s">
        <v>271</v>
      </c>
    </row>
    <row r="3697" spans="1:32" x14ac:dyDescent="0.25">
      <c r="A3697" t="str">
        <f t="array" ref="A3697">IF(COUNT(SEARCH(RubriekenHistorisch,CONCATENATE(P3696,U3696,AB3696,AH3696))),"t","f")</f>
        <v>f</v>
      </c>
      <c r="B3697" t="str">
        <f t="shared" si="173"/>
        <v>f</v>
      </c>
      <c r="C3697" t="str">
        <f t="shared" si="174"/>
        <v>f</v>
      </c>
      <c r="D3697" t="str">
        <f t="shared" si="175"/>
        <v>f</v>
      </c>
      <c r="E3697" t="str">
        <f>IF(COUNT(SEARCH({"04.","05.","09.","12."},CONCATENATE(P3696,U3696,AB3696,AH3696))),"t","f")</f>
        <v>f</v>
      </c>
      <c r="F3697" t="str">
        <f t="array" ref="F3697">IF(COUNT(SEARCH(HistorischeRubrieken,CONCATENATE(P3696,U3696,AB3696,AH3696))),"t","f")</f>
        <v>f</v>
      </c>
      <c r="G3697">
        <v>10</v>
      </c>
      <c r="H3697">
        <v>510152</v>
      </c>
      <c r="I3697" t="s">
        <v>2196</v>
      </c>
      <c r="J3697">
        <v>20150801</v>
      </c>
      <c r="M3697">
        <v>0</v>
      </c>
      <c r="N3697">
        <v>0</v>
      </c>
      <c r="O3697" t="s">
        <v>2003</v>
      </c>
      <c r="R3697">
        <v>0</v>
      </c>
      <c r="S3697" t="s">
        <v>271</v>
      </c>
      <c r="AA3697" t="s">
        <v>1613</v>
      </c>
      <c r="AC3697">
        <v>1</v>
      </c>
      <c r="AE3697">
        <v>1</v>
      </c>
      <c r="AF3697" t="s">
        <v>271</v>
      </c>
    </row>
    <row r="3698" spans="1:32" hidden="1" x14ac:dyDescent="0.25">
      <c r="A3698" t="str">
        <f t="array" ref="A3698">IF(COUNT(SEARCH(RubriekenHistorisch,CONCATENATE(P3697,U3697,AB3697,AH3697))),"t","f")</f>
        <v>f</v>
      </c>
      <c r="B3698" t="str">
        <f t="shared" si="173"/>
        <v>f</v>
      </c>
      <c r="C3698" t="str">
        <f t="shared" si="174"/>
        <v>f</v>
      </c>
      <c r="D3698" t="str">
        <f t="shared" si="175"/>
        <v>f</v>
      </c>
      <c r="E3698" t="str">
        <f>IF(COUNT(SEARCH({"04.","05.","09.","12."},CONCATENATE(P3697,U3697,AB3697,AH3697))),"t","f")</f>
        <v>f</v>
      </c>
      <c r="F3698" t="str">
        <f t="array" ref="F3698">IF(COUNT(SEARCH(HistorischeRubrieken,CONCATENATE(P3697,U3697,AB3697,AH3697))),"t","f")</f>
        <v>f</v>
      </c>
      <c r="G3698">
        <v>1</v>
      </c>
      <c r="H3698">
        <v>510153</v>
      </c>
      <c r="I3698" t="s">
        <v>2197</v>
      </c>
      <c r="J3698">
        <v>20031201</v>
      </c>
      <c r="K3698">
        <v>20071201</v>
      </c>
      <c r="M3698">
        <v>0</v>
      </c>
      <c r="N3698">
        <v>0</v>
      </c>
      <c r="O3698" t="s">
        <v>1994</v>
      </c>
      <c r="R3698">
        <v>0</v>
      </c>
      <c r="S3698" t="s">
        <v>271</v>
      </c>
      <c r="AA3698" t="s">
        <v>1995</v>
      </c>
      <c r="AC3698">
        <v>1</v>
      </c>
      <c r="AE3698">
        <v>1</v>
      </c>
      <c r="AF3698" t="s">
        <v>271</v>
      </c>
    </row>
    <row r="3699" spans="1:32" hidden="1" x14ac:dyDescent="0.25">
      <c r="A3699" t="str">
        <f t="array" ref="A3699">IF(COUNT(SEARCH(RubriekenHistorisch,CONCATENATE(P3698,U3698,AB3698,AH3698))),"t","f")</f>
        <v>f</v>
      </c>
      <c r="B3699" t="str">
        <f t="shared" si="173"/>
        <v>f</v>
      </c>
      <c r="C3699" t="str">
        <f t="shared" si="174"/>
        <v>f</v>
      </c>
      <c r="D3699" t="str">
        <f t="shared" si="175"/>
        <v>f</v>
      </c>
      <c r="E3699" t="str">
        <f>IF(COUNT(SEARCH({"04.","05.","09.","12."},CONCATENATE(P3698,U3698,AB3698,AH3698))),"t","f")</f>
        <v>f</v>
      </c>
      <c r="F3699" t="str">
        <f t="array" ref="F3699">IF(COUNT(SEARCH(HistorischeRubrieken,CONCATENATE(P3698,U3698,AB3698,AH3698))),"t","f")</f>
        <v>f</v>
      </c>
      <c r="G3699">
        <v>2</v>
      </c>
      <c r="H3699">
        <v>510153</v>
      </c>
      <c r="I3699" t="s">
        <v>2197</v>
      </c>
      <c r="J3699">
        <v>20071201</v>
      </c>
      <c r="K3699">
        <v>20100201</v>
      </c>
      <c r="M3699">
        <v>0</v>
      </c>
      <c r="N3699">
        <v>0</v>
      </c>
      <c r="O3699" t="s">
        <v>1996</v>
      </c>
      <c r="R3699">
        <v>0</v>
      </c>
      <c r="S3699" t="s">
        <v>271</v>
      </c>
      <c r="AA3699" t="s">
        <v>1997</v>
      </c>
      <c r="AC3699">
        <v>1</v>
      </c>
      <c r="AE3699">
        <v>1</v>
      </c>
      <c r="AF3699" t="s">
        <v>271</v>
      </c>
    </row>
    <row r="3700" spans="1:32" hidden="1" x14ac:dyDescent="0.25">
      <c r="A3700" t="str">
        <f t="array" ref="A3700">IF(COUNT(SEARCH(RubriekenHistorisch,CONCATENATE(P3699,U3699,AB3699,AH3699))),"t","f")</f>
        <v>f</v>
      </c>
      <c r="B3700" t="str">
        <f t="shared" si="173"/>
        <v>f</v>
      </c>
      <c r="C3700" t="str">
        <f t="shared" si="174"/>
        <v>f</v>
      </c>
      <c r="D3700" t="str">
        <f t="shared" si="175"/>
        <v>f</v>
      </c>
      <c r="E3700" t="str">
        <f>IF(COUNT(SEARCH({"04.","05.","09.","12."},CONCATENATE(P3699,U3699,AB3699,AH3699))),"t","f")</f>
        <v>f</v>
      </c>
      <c r="F3700" t="str">
        <f t="array" ref="F3700">IF(COUNT(SEARCH(HistorischeRubrieken,CONCATENATE(P3699,U3699,AB3699,AH3699))),"t","f")</f>
        <v>f</v>
      </c>
      <c r="G3700">
        <v>3</v>
      </c>
      <c r="H3700">
        <v>510153</v>
      </c>
      <c r="I3700" t="s">
        <v>2197</v>
      </c>
      <c r="J3700">
        <v>20100201</v>
      </c>
      <c r="K3700">
        <v>20120115</v>
      </c>
      <c r="M3700">
        <v>0</v>
      </c>
      <c r="N3700">
        <v>0</v>
      </c>
      <c r="O3700" t="s">
        <v>1996</v>
      </c>
      <c r="R3700">
        <v>0</v>
      </c>
      <c r="S3700" t="s">
        <v>271</v>
      </c>
      <c r="AA3700" t="s">
        <v>1998</v>
      </c>
      <c r="AC3700">
        <v>1</v>
      </c>
      <c r="AE3700">
        <v>1</v>
      </c>
      <c r="AF3700" t="s">
        <v>271</v>
      </c>
    </row>
    <row r="3701" spans="1:32" hidden="1" x14ac:dyDescent="0.25">
      <c r="A3701" t="str">
        <f t="array" ref="A3701">IF(COUNT(SEARCH(RubriekenHistorisch,CONCATENATE(P3700,U3700,AB3700,AH3700))),"t","f")</f>
        <v>f</v>
      </c>
      <c r="B3701" t="str">
        <f t="shared" si="173"/>
        <v>f</v>
      </c>
      <c r="C3701" t="str">
        <f t="shared" si="174"/>
        <v>f</v>
      </c>
      <c r="D3701" t="str">
        <f t="shared" si="175"/>
        <v>f</v>
      </c>
      <c r="E3701" t="str">
        <f>IF(COUNT(SEARCH({"04.","05.","09.","12."},CONCATENATE(P3700,U3700,AB3700,AH3700))),"t","f")</f>
        <v>f</v>
      </c>
      <c r="F3701" t="str">
        <f t="array" ref="F3701">IF(COUNT(SEARCH(HistorischeRubrieken,CONCATENATE(P3700,U3700,AB3700,AH3700))),"t","f")</f>
        <v>f</v>
      </c>
      <c r="G3701">
        <v>4</v>
      </c>
      <c r="H3701">
        <v>510153</v>
      </c>
      <c r="I3701" t="s">
        <v>2197</v>
      </c>
      <c r="J3701">
        <v>20120115</v>
      </c>
      <c r="K3701">
        <v>20120116</v>
      </c>
      <c r="M3701">
        <v>0</v>
      </c>
      <c r="N3701">
        <v>0</v>
      </c>
      <c r="O3701" t="s">
        <v>1999</v>
      </c>
      <c r="R3701">
        <v>0</v>
      </c>
      <c r="S3701" t="s">
        <v>271</v>
      </c>
      <c r="AA3701" t="s">
        <v>2000</v>
      </c>
      <c r="AC3701">
        <v>1</v>
      </c>
      <c r="AE3701">
        <v>1</v>
      </c>
      <c r="AF3701" t="s">
        <v>271</v>
      </c>
    </row>
    <row r="3702" spans="1:32" hidden="1" x14ac:dyDescent="0.25">
      <c r="A3702" t="str">
        <f t="array" ref="A3702">IF(COUNT(SEARCH(RubriekenHistorisch,CONCATENATE(P3701,U3701,AB3701,AH3701))),"t","f")</f>
        <v>f</v>
      </c>
      <c r="B3702" t="str">
        <f t="shared" si="173"/>
        <v>f</v>
      </c>
      <c r="C3702" t="str">
        <f t="shared" si="174"/>
        <v>f</v>
      </c>
      <c r="D3702" t="str">
        <f t="shared" si="175"/>
        <v>f</v>
      </c>
      <c r="E3702" t="str">
        <f>IF(COUNT(SEARCH({"04.","05.","09.","12."},CONCATENATE(P3701,U3701,AB3701,AH3701))),"t","f")</f>
        <v>f</v>
      </c>
      <c r="F3702" t="str">
        <f t="array" ref="F3702">IF(COUNT(SEARCH(HistorischeRubrieken,CONCATENATE(P3701,U3701,AB3701,AH3701))),"t","f")</f>
        <v>f</v>
      </c>
      <c r="G3702">
        <v>5</v>
      </c>
      <c r="H3702">
        <v>510153</v>
      </c>
      <c r="I3702" t="s">
        <v>2197</v>
      </c>
      <c r="J3702">
        <v>20120116</v>
      </c>
      <c r="K3702">
        <v>20120820</v>
      </c>
      <c r="M3702">
        <v>0</v>
      </c>
      <c r="N3702">
        <v>0</v>
      </c>
      <c r="O3702" t="s">
        <v>2001</v>
      </c>
      <c r="R3702">
        <v>0</v>
      </c>
      <c r="S3702" t="s">
        <v>271</v>
      </c>
      <c r="AA3702" t="s">
        <v>2000</v>
      </c>
      <c r="AC3702">
        <v>1</v>
      </c>
      <c r="AE3702">
        <v>1</v>
      </c>
      <c r="AF3702" t="s">
        <v>271</v>
      </c>
    </row>
    <row r="3703" spans="1:32" hidden="1" x14ac:dyDescent="0.25">
      <c r="A3703" t="str">
        <f t="array" ref="A3703">IF(COUNT(SEARCH(RubriekenHistorisch,CONCATENATE(P3702,U3702,AB3702,AH3702))),"t","f")</f>
        <v>f</v>
      </c>
      <c r="B3703" t="str">
        <f t="shared" si="173"/>
        <v>f</v>
      </c>
      <c r="C3703" t="str">
        <f t="shared" si="174"/>
        <v>f</v>
      </c>
      <c r="D3703" t="str">
        <f t="shared" si="175"/>
        <v>f</v>
      </c>
      <c r="E3703" t="str">
        <f>IF(COUNT(SEARCH({"04.","05.","09.","12."},CONCATENATE(P3702,U3702,AB3702,AH3702))),"t","f")</f>
        <v>f</v>
      </c>
      <c r="F3703" t="str">
        <f t="array" ref="F3703">IF(COUNT(SEARCH(HistorischeRubrieken,CONCATENATE(P3702,U3702,AB3702,AH3702))),"t","f")</f>
        <v>f</v>
      </c>
      <c r="G3703">
        <v>6</v>
      </c>
      <c r="H3703">
        <v>510153</v>
      </c>
      <c r="I3703" t="s">
        <v>2197</v>
      </c>
      <c r="J3703">
        <v>20120820</v>
      </c>
      <c r="K3703">
        <v>20140401</v>
      </c>
      <c r="M3703">
        <v>0</v>
      </c>
      <c r="N3703">
        <v>0</v>
      </c>
      <c r="O3703" t="s">
        <v>2001</v>
      </c>
      <c r="R3703">
        <v>0</v>
      </c>
      <c r="S3703" t="s">
        <v>271</v>
      </c>
      <c r="AA3703" t="s">
        <v>2000</v>
      </c>
      <c r="AC3703">
        <v>1</v>
      </c>
      <c r="AE3703">
        <v>1</v>
      </c>
      <c r="AF3703" t="s">
        <v>271</v>
      </c>
    </row>
    <row r="3704" spans="1:32" hidden="1" x14ac:dyDescent="0.25">
      <c r="A3704" t="str">
        <f t="array" ref="A3704">IF(COUNT(SEARCH(RubriekenHistorisch,CONCATENATE(P3703,U3703,AB3703,AH3703))),"t","f")</f>
        <v>f</v>
      </c>
      <c r="B3704" t="str">
        <f t="shared" si="173"/>
        <v>f</v>
      </c>
      <c r="C3704" t="str">
        <f t="shared" si="174"/>
        <v>f</v>
      </c>
      <c r="D3704" t="str">
        <f t="shared" si="175"/>
        <v>f</v>
      </c>
      <c r="E3704" t="str">
        <f>IF(COUNT(SEARCH({"04.","05.","09.","12."},CONCATENATE(P3703,U3703,AB3703,AH3703))),"t","f")</f>
        <v>f</v>
      </c>
      <c r="F3704" t="str">
        <f t="array" ref="F3704">IF(COUNT(SEARCH(HistorischeRubrieken,CONCATENATE(P3703,U3703,AB3703,AH3703))),"t","f")</f>
        <v>f</v>
      </c>
      <c r="G3704">
        <v>7</v>
      </c>
      <c r="H3704">
        <v>510153</v>
      </c>
      <c r="I3704" t="s">
        <v>2197</v>
      </c>
      <c r="J3704">
        <v>20140401</v>
      </c>
      <c r="K3704">
        <v>20150801</v>
      </c>
      <c r="M3704">
        <v>0</v>
      </c>
      <c r="N3704">
        <v>0</v>
      </c>
      <c r="O3704" t="s">
        <v>2003</v>
      </c>
      <c r="R3704">
        <v>0</v>
      </c>
      <c r="S3704" t="s">
        <v>271</v>
      </c>
      <c r="AA3704" t="s">
        <v>1611</v>
      </c>
      <c r="AC3704">
        <v>1</v>
      </c>
      <c r="AE3704">
        <v>1</v>
      </c>
      <c r="AF3704" t="s">
        <v>271</v>
      </c>
    </row>
    <row r="3705" spans="1:32" x14ac:dyDescent="0.25">
      <c r="A3705" t="str">
        <f t="array" ref="A3705">IF(COUNT(SEARCH(RubriekenHistorisch,CONCATENATE(P3704,U3704,AB3704,AH3704))),"t","f")</f>
        <v>f</v>
      </c>
      <c r="B3705" t="str">
        <f t="shared" si="173"/>
        <v>f</v>
      </c>
      <c r="C3705" t="str">
        <f t="shared" si="174"/>
        <v>f</v>
      </c>
      <c r="D3705" t="str">
        <f t="shared" si="175"/>
        <v>f</v>
      </c>
      <c r="E3705" t="str">
        <f>IF(COUNT(SEARCH({"04.","05.","09.","12."},CONCATENATE(P3704,U3704,AB3704,AH3704))),"t","f")</f>
        <v>f</v>
      </c>
      <c r="F3705" t="str">
        <f t="array" ref="F3705">IF(COUNT(SEARCH(HistorischeRubrieken,CONCATENATE(P3704,U3704,AB3704,AH3704))),"t","f")</f>
        <v>f</v>
      </c>
      <c r="G3705">
        <v>8</v>
      </c>
      <c r="H3705">
        <v>510153</v>
      </c>
      <c r="I3705" t="s">
        <v>2197</v>
      </c>
      <c r="J3705">
        <v>20150801</v>
      </c>
      <c r="M3705">
        <v>0</v>
      </c>
      <c r="N3705">
        <v>0</v>
      </c>
      <c r="O3705" t="s">
        <v>2003</v>
      </c>
      <c r="R3705">
        <v>0</v>
      </c>
      <c r="S3705" t="s">
        <v>271</v>
      </c>
      <c r="AA3705" t="s">
        <v>1613</v>
      </c>
      <c r="AC3705">
        <v>1</v>
      </c>
      <c r="AE3705">
        <v>1</v>
      </c>
      <c r="AF3705" t="s">
        <v>271</v>
      </c>
    </row>
    <row r="3706" spans="1:32" hidden="1" x14ac:dyDescent="0.25">
      <c r="A3706" t="str">
        <f t="array" ref="A3706">IF(COUNT(SEARCH(RubriekenHistorisch,CONCATENATE(P3705,U3705,AB3705,AH3705))),"t","f")</f>
        <v>f</v>
      </c>
      <c r="B3706" t="str">
        <f t="shared" si="173"/>
        <v>f</v>
      </c>
      <c r="C3706" t="str">
        <f t="shared" si="174"/>
        <v>f</v>
      </c>
      <c r="D3706" t="str">
        <f t="shared" si="175"/>
        <v>f</v>
      </c>
      <c r="E3706" t="str">
        <f>IF(COUNT(SEARCH({"04.","05.","09.","12."},CONCATENATE(P3705,U3705,AB3705,AH3705))),"t","f")</f>
        <v>f</v>
      </c>
      <c r="F3706" t="str">
        <f t="array" ref="F3706">IF(COUNT(SEARCH(HistorischeRubrieken,CONCATENATE(P3705,U3705,AB3705,AH3705))),"t","f")</f>
        <v>f</v>
      </c>
      <c r="G3706">
        <v>1</v>
      </c>
      <c r="H3706">
        <v>510154</v>
      </c>
      <c r="I3706" t="s">
        <v>2198</v>
      </c>
      <c r="J3706">
        <v>19990301</v>
      </c>
      <c r="K3706">
        <v>20010401</v>
      </c>
      <c r="M3706">
        <v>0</v>
      </c>
      <c r="N3706">
        <v>0</v>
      </c>
      <c r="O3706" t="s">
        <v>1992</v>
      </c>
      <c r="R3706">
        <v>0</v>
      </c>
      <c r="S3706" t="s">
        <v>271</v>
      </c>
      <c r="AA3706" t="s">
        <v>1993</v>
      </c>
      <c r="AC3706">
        <v>1</v>
      </c>
      <c r="AE3706">
        <v>1</v>
      </c>
      <c r="AF3706" t="s">
        <v>271</v>
      </c>
    </row>
    <row r="3707" spans="1:32" hidden="1" x14ac:dyDescent="0.25">
      <c r="A3707" t="str">
        <f t="array" ref="A3707">IF(COUNT(SEARCH(RubriekenHistorisch,CONCATENATE(P3706,U3706,AB3706,AH3706))),"t","f")</f>
        <v>f</v>
      </c>
      <c r="B3707" t="str">
        <f t="shared" si="173"/>
        <v>f</v>
      </c>
      <c r="C3707" t="str">
        <f t="shared" si="174"/>
        <v>f</v>
      </c>
      <c r="D3707" t="str">
        <f t="shared" si="175"/>
        <v>f</v>
      </c>
      <c r="E3707" t="str">
        <f>IF(COUNT(SEARCH({"04.","05.","09.","12."},CONCATENATE(P3706,U3706,AB3706,AH3706))),"t","f")</f>
        <v>f</v>
      </c>
      <c r="F3707" t="str">
        <f t="array" ref="F3707">IF(COUNT(SEARCH(HistorischeRubrieken,CONCATENATE(P3706,U3706,AB3706,AH3706))),"t","f")</f>
        <v>f</v>
      </c>
      <c r="G3707">
        <v>2</v>
      </c>
      <c r="H3707">
        <v>510154</v>
      </c>
      <c r="I3707" t="s">
        <v>2198</v>
      </c>
      <c r="J3707">
        <v>20010401</v>
      </c>
      <c r="K3707">
        <v>20071201</v>
      </c>
      <c r="M3707">
        <v>0</v>
      </c>
      <c r="N3707">
        <v>0</v>
      </c>
      <c r="O3707" t="s">
        <v>1994</v>
      </c>
      <c r="R3707">
        <v>0</v>
      </c>
      <c r="S3707" t="s">
        <v>271</v>
      </c>
      <c r="AA3707" t="s">
        <v>1995</v>
      </c>
      <c r="AC3707">
        <v>1</v>
      </c>
      <c r="AE3707">
        <v>1</v>
      </c>
      <c r="AF3707" t="s">
        <v>271</v>
      </c>
    </row>
    <row r="3708" spans="1:32" hidden="1" x14ac:dyDescent="0.25">
      <c r="A3708" t="str">
        <f t="array" ref="A3708">IF(COUNT(SEARCH(RubriekenHistorisch,CONCATENATE(P3707,U3707,AB3707,AH3707))),"t","f")</f>
        <v>f</v>
      </c>
      <c r="B3708" t="str">
        <f t="shared" si="173"/>
        <v>f</v>
      </c>
      <c r="C3708" t="str">
        <f t="shared" si="174"/>
        <v>f</v>
      </c>
      <c r="D3708" t="str">
        <f t="shared" si="175"/>
        <v>f</v>
      </c>
      <c r="E3708" t="str">
        <f>IF(COUNT(SEARCH({"04.","05.","09.","12."},CONCATENATE(P3707,U3707,AB3707,AH3707))),"t","f")</f>
        <v>f</v>
      </c>
      <c r="F3708" t="str">
        <f t="array" ref="F3708">IF(COUNT(SEARCH(HistorischeRubrieken,CONCATENATE(P3707,U3707,AB3707,AH3707))),"t","f")</f>
        <v>f</v>
      </c>
      <c r="G3708">
        <v>3</v>
      </c>
      <c r="H3708">
        <v>510154</v>
      </c>
      <c r="I3708" t="s">
        <v>2198</v>
      </c>
      <c r="J3708">
        <v>20071201</v>
      </c>
      <c r="K3708">
        <v>20100201</v>
      </c>
      <c r="M3708">
        <v>0</v>
      </c>
      <c r="N3708">
        <v>0</v>
      </c>
      <c r="O3708" t="s">
        <v>1996</v>
      </c>
      <c r="R3708">
        <v>0</v>
      </c>
      <c r="S3708" t="s">
        <v>271</v>
      </c>
      <c r="AA3708" t="s">
        <v>1997</v>
      </c>
      <c r="AC3708">
        <v>1</v>
      </c>
      <c r="AE3708">
        <v>1</v>
      </c>
      <c r="AF3708" t="s">
        <v>271</v>
      </c>
    </row>
    <row r="3709" spans="1:32" hidden="1" x14ac:dyDescent="0.25">
      <c r="A3709" t="str">
        <f t="array" ref="A3709">IF(COUNT(SEARCH(RubriekenHistorisch,CONCATENATE(P3708,U3708,AB3708,AH3708))),"t","f")</f>
        <v>f</v>
      </c>
      <c r="B3709" t="str">
        <f t="shared" si="173"/>
        <v>f</v>
      </c>
      <c r="C3709" t="str">
        <f t="shared" si="174"/>
        <v>f</v>
      </c>
      <c r="D3709" t="str">
        <f t="shared" si="175"/>
        <v>f</v>
      </c>
      <c r="E3709" t="str">
        <f>IF(COUNT(SEARCH({"04.","05.","09.","12."},CONCATENATE(P3708,U3708,AB3708,AH3708))),"t","f")</f>
        <v>f</v>
      </c>
      <c r="F3709" t="str">
        <f t="array" ref="F3709">IF(COUNT(SEARCH(HistorischeRubrieken,CONCATENATE(P3708,U3708,AB3708,AH3708))),"t","f")</f>
        <v>f</v>
      </c>
      <c r="G3709">
        <v>4</v>
      </c>
      <c r="H3709">
        <v>510154</v>
      </c>
      <c r="I3709" t="s">
        <v>2198</v>
      </c>
      <c r="J3709">
        <v>20100201</v>
      </c>
      <c r="K3709">
        <v>20120115</v>
      </c>
      <c r="M3709">
        <v>0</v>
      </c>
      <c r="N3709">
        <v>0</v>
      </c>
      <c r="O3709" t="s">
        <v>1996</v>
      </c>
      <c r="R3709">
        <v>0</v>
      </c>
      <c r="S3709" t="s">
        <v>271</v>
      </c>
      <c r="AA3709" t="s">
        <v>1998</v>
      </c>
      <c r="AC3709">
        <v>1</v>
      </c>
      <c r="AE3709">
        <v>1</v>
      </c>
      <c r="AF3709" t="s">
        <v>271</v>
      </c>
    </row>
    <row r="3710" spans="1:32" hidden="1" x14ac:dyDescent="0.25">
      <c r="A3710" t="str">
        <f t="array" ref="A3710">IF(COUNT(SEARCH(RubriekenHistorisch,CONCATENATE(P3709,U3709,AB3709,AH3709))),"t","f")</f>
        <v>f</v>
      </c>
      <c r="B3710" t="str">
        <f t="shared" si="173"/>
        <v>f</v>
      </c>
      <c r="C3710" t="str">
        <f t="shared" si="174"/>
        <v>f</v>
      </c>
      <c r="D3710" t="str">
        <f t="shared" si="175"/>
        <v>f</v>
      </c>
      <c r="E3710" t="str">
        <f>IF(COUNT(SEARCH({"04.","05.","09.","12."},CONCATENATE(P3709,U3709,AB3709,AH3709))),"t","f")</f>
        <v>f</v>
      </c>
      <c r="F3710" t="str">
        <f t="array" ref="F3710">IF(COUNT(SEARCH(HistorischeRubrieken,CONCATENATE(P3709,U3709,AB3709,AH3709))),"t","f")</f>
        <v>f</v>
      </c>
      <c r="G3710">
        <v>5</v>
      </c>
      <c r="H3710">
        <v>510154</v>
      </c>
      <c r="I3710" t="s">
        <v>2198</v>
      </c>
      <c r="J3710">
        <v>20120115</v>
      </c>
      <c r="K3710">
        <v>20120116</v>
      </c>
      <c r="M3710">
        <v>0</v>
      </c>
      <c r="N3710">
        <v>0</v>
      </c>
      <c r="O3710" t="s">
        <v>1999</v>
      </c>
      <c r="R3710">
        <v>0</v>
      </c>
      <c r="S3710" t="s">
        <v>271</v>
      </c>
      <c r="AA3710" t="s">
        <v>2000</v>
      </c>
      <c r="AC3710">
        <v>1</v>
      </c>
      <c r="AE3710">
        <v>1</v>
      </c>
      <c r="AF3710" t="s">
        <v>271</v>
      </c>
    </row>
    <row r="3711" spans="1:32" hidden="1" x14ac:dyDescent="0.25">
      <c r="A3711" t="str">
        <f t="array" ref="A3711">IF(COUNT(SEARCH(RubriekenHistorisch,CONCATENATE(P3710,U3710,AB3710,AH3710))),"t","f")</f>
        <v>f</v>
      </c>
      <c r="B3711" t="str">
        <f t="shared" si="173"/>
        <v>f</v>
      </c>
      <c r="C3711" t="str">
        <f t="shared" si="174"/>
        <v>f</v>
      </c>
      <c r="D3711" t="str">
        <f t="shared" si="175"/>
        <v>f</v>
      </c>
      <c r="E3711" t="str">
        <f>IF(COUNT(SEARCH({"04.","05.","09.","12."},CONCATENATE(P3710,U3710,AB3710,AH3710))),"t","f")</f>
        <v>f</v>
      </c>
      <c r="F3711" t="str">
        <f t="array" ref="F3711">IF(COUNT(SEARCH(HistorischeRubrieken,CONCATENATE(P3710,U3710,AB3710,AH3710))),"t","f")</f>
        <v>f</v>
      </c>
      <c r="G3711">
        <v>6</v>
      </c>
      <c r="H3711">
        <v>510154</v>
      </c>
      <c r="I3711" t="s">
        <v>2198</v>
      </c>
      <c r="J3711">
        <v>20120116</v>
      </c>
      <c r="K3711">
        <v>20120820</v>
      </c>
      <c r="M3711">
        <v>0</v>
      </c>
      <c r="N3711">
        <v>0</v>
      </c>
      <c r="O3711" t="s">
        <v>2001</v>
      </c>
      <c r="R3711">
        <v>0</v>
      </c>
      <c r="S3711" t="s">
        <v>271</v>
      </c>
      <c r="AA3711" t="s">
        <v>2000</v>
      </c>
      <c r="AC3711">
        <v>1</v>
      </c>
      <c r="AE3711">
        <v>1</v>
      </c>
      <c r="AF3711" t="s">
        <v>271</v>
      </c>
    </row>
    <row r="3712" spans="1:32" hidden="1" x14ac:dyDescent="0.25">
      <c r="A3712" t="str">
        <f t="array" ref="A3712">IF(COUNT(SEARCH(RubriekenHistorisch,CONCATENATE(P3711,U3711,AB3711,AH3711))),"t","f")</f>
        <v>f</v>
      </c>
      <c r="B3712" t="str">
        <f t="shared" si="173"/>
        <v>f</v>
      </c>
      <c r="C3712" t="str">
        <f t="shared" si="174"/>
        <v>f</v>
      </c>
      <c r="D3712" t="str">
        <f t="shared" si="175"/>
        <v>f</v>
      </c>
      <c r="E3712" t="str">
        <f>IF(COUNT(SEARCH({"04.","05.","09.","12."},CONCATENATE(P3711,U3711,AB3711,AH3711))),"t","f")</f>
        <v>f</v>
      </c>
      <c r="F3712" t="str">
        <f t="array" ref="F3712">IF(COUNT(SEARCH(HistorischeRubrieken,CONCATENATE(P3711,U3711,AB3711,AH3711))),"t","f")</f>
        <v>f</v>
      </c>
      <c r="G3712">
        <v>7</v>
      </c>
      <c r="H3712">
        <v>510154</v>
      </c>
      <c r="I3712" t="s">
        <v>2198</v>
      </c>
      <c r="J3712">
        <v>20120820</v>
      </c>
      <c r="K3712">
        <v>20130801</v>
      </c>
      <c r="M3712">
        <v>0</v>
      </c>
      <c r="N3712">
        <v>0</v>
      </c>
      <c r="O3712" t="s">
        <v>2001</v>
      </c>
      <c r="R3712">
        <v>0</v>
      </c>
      <c r="S3712" t="s">
        <v>271</v>
      </c>
      <c r="AA3712" t="s">
        <v>2000</v>
      </c>
      <c r="AC3712">
        <v>1</v>
      </c>
      <c r="AE3712">
        <v>1</v>
      </c>
      <c r="AF3712" t="s">
        <v>271</v>
      </c>
    </row>
    <row r="3713" spans="1:32" hidden="1" x14ac:dyDescent="0.25">
      <c r="A3713" t="str">
        <f t="array" ref="A3713">IF(COUNT(SEARCH(RubriekenHistorisch,CONCATENATE(P3712,U3712,AB3712,AH3712))),"t","f")</f>
        <v>f</v>
      </c>
      <c r="B3713" t="str">
        <f t="shared" si="173"/>
        <v>f</v>
      </c>
      <c r="C3713" t="str">
        <f t="shared" si="174"/>
        <v>f</v>
      </c>
      <c r="D3713" t="str">
        <f t="shared" si="175"/>
        <v>f</v>
      </c>
      <c r="E3713" t="str">
        <f>IF(COUNT(SEARCH({"04.","05.","09.","12."},CONCATENATE(P3712,U3712,AB3712,AH3712))),"t","f")</f>
        <v>f</v>
      </c>
      <c r="F3713" t="str">
        <f t="array" ref="F3713">IF(COUNT(SEARCH(HistorischeRubrieken,CONCATENATE(P3712,U3712,AB3712,AH3712))),"t","f")</f>
        <v>f</v>
      </c>
      <c r="G3713">
        <v>8</v>
      </c>
      <c r="H3713">
        <v>510154</v>
      </c>
      <c r="I3713" t="s">
        <v>2198</v>
      </c>
      <c r="J3713">
        <v>20130801</v>
      </c>
      <c r="K3713">
        <v>20140401</v>
      </c>
      <c r="M3713">
        <v>0</v>
      </c>
      <c r="N3713">
        <v>0</v>
      </c>
      <c r="O3713" t="s">
        <v>2001</v>
      </c>
      <c r="R3713">
        <v>0</v>
      </c>
      <c r="S3713" t="s">
        <v>271</v>
      </c>
      <c r="T3713" t="s">
        <v>2001</v>
      </c>
      <c r="U3713" t="s">
        <v>2199</v>
      </c>
      <c r="V3713">
        <v>0</v>
      </c>
      <c r="W3713">
        <v>1</v>
      </c>
      <c r="X3713">
        <v>20130823</v>
      </c>
      <c r="Y3713">
        <v>0</v>
      </c>
      <c r="Z3713" t="s">
        <v>1003</v>
      </c>
      <c r="AA3713" t="s">
        <v>2000</v>
      </c>
      <c r="AC3713">
        <v>1</v>
      </c>
      <c r="AE3713">
        <v>1</v>
      </c>
      <c r="AF3713" t="s">
        <v>271</v>
      </c>
    </row>
    <row r="3714" spans="1:32" hidden="1" x14ac:dyDescent="0.25">
      <c r="A3714" t="str">
        <f t="array" ref="A3714">IF(COUNT(SEARCH(RubriekenHistorisch,CONCATENATE(P3713,U3713,AB3713,AH3713))),"t","f")</f>
        <v>f</v>
      </c>
      <c r="B3714" t="str">
        <f t="shared" si="173"/>
        <v>f</v>
      </c>
      <c r="C3714" t="str">
        <f t="shared" si="174"/>
        <v>t</v>
      </c>
      <c r="D3714" t="str">
        <f t="shared" si="175"/>
        <v>f</v>
      </c>
      <c r="E3714" t="str">
        <f>IF(COUNT(SEARCH({"04.","05.","09.","12."},CONCATENATE(P3713,U3713,AB3713,AH3713))),"t","f")</f>
        <v>f</v>
      </c>
      <c r="F3714" t="str">
        <f t="array" ref="F3714">IF(COUNT(SEARCH(HistorischeRubrieken,CONCATENATE(P3713,U3713,AB3713,AH3713))),"t","f")</f>
        <v>f</v>
      </c>
      <c r="G3714">
        <v>9</v>
      </c>
      <c r="H3714">
        <v>510154</v>
      </c>
      <c r="I3714" t="s">
        <v>2198</v>
      </c>
      <c r="J3714">
        <v>20140401</v>
      </c>
      <c r="K3714">
        <v>20150801</v>
      </c>
      <c r="M3714">
        <v>0</v>
      </c>
      <c r="N3714">
        <v>0</v>
      </c>
      <c r="O3714" t="s">
        <v>2003</v>
      </c>
      <c r="R3714">
        <v>0</v>
      </c>
      <c r="S3714" t="s">
        <v>271</v>
      </c>
      <c r="AA3714" t="s">
        <v>1611</v>
      </c>
      <c r="AC3714">
        <v>1</v>
      </c>
      <c r="AE3714">
        <v>1</v>
      </c>
      <c r="AF3714" t="s">
        <v>271</v>
      </c>
    </row>
    <row r="3715" spans="1:32" x14ac:dyDescent="0.25">
      <c r="A3715" t="str">
        <f t="array" ref="A3715">IF(COUNT(SEARCH(RubriekenHistorisch,CONCATENATE(P3714,U3714,AB3714,AH3714))),"t","f")</f>
        <v>f</v>
      </c>
      <c r="B3715" t="str">
        <f t="shared" ref="B3715:B3778" si="176">IF(COUNT(SEARCH("07.66.20",CONCATENATE(P3714,U3714,AB3714,AH3714))),"t","f")</f>
        <v>f</v>
      </c>
      <c r="C3715" t="str">
        <f t="shared" ref="C3715:C3778" si="177">IF(COUNT(SEARCH("14.40.10",CONCATENATE(P3714,U3714,AB3714,AH3714))),"t","f")</f>
        <v>f</v>
      </c>
      <c r="D3715" t="str">
        <f t="shared" si="175"/>
        <v>f</v>
      </c>
      <c r="E3715" t="str">
        <f>IF(COUNT(SEARCH({"04.","05.","09.","12."},CONCATENATE(P3714,U3714,AB3714,AH3714))),"t","f")</f>
        <v>f</v>
      </c>
      <c r="F3715" t="str">
        <f t="array" ref="F3715">IF(COUNT(SEARCH(HistorischeRubrieken,CONCATENATE(P3714,U3714,AB3714,AH3714))),"t","f")</f>
        <v>f</v>
      </c>
      <c r="G3715">
        <v>10</v>
      </c>
      <c r="H3715">
        <v>510154</v>
      </c>
      <c r="I3715" t="s">
        <v>2198</v>
      </c>
      <c r="J3715">
        <v>20150801</v>
      </c>
      <c r="M3715">
        <v>0</v>
      </c>
      <c r="N3715">
        <v>0</v>
      </c>
      <c r="O3715" t="s">
        <v>2003</v>
      </c>
      <c r="R3715">
        <v>0</v>
      </c>
      <c r="S3715" t="s">
        <v>271</v>
      </c>
      <c r="AA3715" t="s">
        <v>1613</v>
      </c>
      <c r="AC3715">
        <v>1</v>
      </c>
      <c r="AE3715">
        <v>1</v>
      </c>
      <c r="AF3715" t="s">
        <v>271</v>
      </c>
    </row>
    <row r="3716" spans="1:32" hidden="1" x14ac:dyDescent="0.25">
      <c r="A3716" t="str">
        <f t="array" ref="A3716">IF(COUNT(SEARCH(RubriekenHistorisch,CONCATENATE(P3715,U3715,AB3715,AH3715))),"t","f")</f>
        <v>f</v>
      </c>
      <c r="B3716" t="str">
        <f t="shared" si="176"/>
        <v>f</v>
      </c>
      <c r="C3716" t="str">
        <f t="shared" si="177"/>
        <v>f</v>
      </c>
      <c r="D3716" t="str">
        <f t="shared" ref="D3716:D3779" si="178">IF(COUNT(SEARCH("- 0",CONCATENATE(P3715,U3715,AB3715,AH3715))),"t","f")</f>
        <v>f</v>
      </c>
      <c r="E3716" t="str">
        <f>IF(COUNT(SEARCH({"04.","05.","09.","12."},CONCATENATE(P3715,U3715,AB3715,AH3715))),"t","f")</f>
        <v>f</v>
      </c>
      <c r="F3716" t="str">
        <f t="array" ref="F3716">IF(COUNT(SEARCH(HistorischeRubrieken,CONCATENATE(P3715,U3715,AB3715,AH3715))),"t","f")</f>
        <v>f</v>
      </c>
      <c r="G3716">
        <v>1</v>
      </c>
      <c r="H3716">
        <v>510155</v>
      </c>
      <c r="I3716" t="s">
        <v>2200</v>
      </c>
      <c r="J3716">
        <v>19990301</v>
      </c>
      <c r="K3716">
        <v>20010401</v>
      </c>
      <c r="M3716">
        <v>0</v>
      </c>
      <c r="N3716">
        <v>0</v>
      </c>
      <c r="O3716" t="s">
        <v>1992</v>
      </c>
      <c r="R3716">
        <v>0</v>
      </c>
      <c r="S3716" t="s">
        <v>271</v>
      </c>
      <c r="AA3716" t="s">
        <v>1993</v>
      </c>
      <c r="AC3716">
        <v>1</v>
      </c>
      <c r="AE3716">
        <v>1</v>
      </c>
      <c r="AF3716" t="s">
        <v>271</v>
      </c>
    </row>
    <row r="3717" spans="1:32" hidden="1" x14ac:dyDescent="0.25">
      <c r="A3717" t="str">
        <f t="array" ref="A3717">IF(COUNT(SEARCH(RubriekenHistorisch,CONCATENATE(P3716,U3716,AB3716,AH3716))),"t","f")</f>
        <v>f</v>
      </c>
      <c r="B3717" t="str">
        <f t="shared" si="176"/>
        <v>f</v>
      </c>
      <c r="C3717" t="str">
        <f t="shared" si="177"/>
        <v>f</v>
      </c>
      <c r="D3717" t="str">
        <f t="shared" si="178"/>
        <v>f</v>
      </c>
      <c r="E3717" t="str">
        <f>IF(COUNT(SEARCH({"04.","05.","09.","12."},CONCATENATE(P3716,U3716,AB3716,AH3716))),"t","f")</f>
        <v>f</v>
      </c>
      <c r="F3717" t="str">
        <f t="array" ref="F3717">IF(COUNT(SEARCH(HistorischeRubrieken,CONCATENATE(P3716,U3716,AB3716,AH3716))),"t","f")</f>
        <v>f</v>
      </c>
      <c r="G3717">
        <v>2</v>
      </c>
      <c r="H3717">
        <v>510155</v>
      </c>
      <c r="I3717" t="s">
        <v>2200</v>
      </c>
      <c r="J3717">
        <v>20010401</v>
      </c>
      <c r="K3717">
        <v>20071201</v>
      </c>
      <c r="M3717">
        <v>0</v>
      </c>
      <c r="N3717">
        <v>0</v>
      </c>
      <c r="O3717" t="s">
        <v>1994</v>
      </c>
      <c r="R3717">
        <v>0</v>
      </c>
      <c r="S3717" t="s">
        <v>271</v>
      </c>
      <c r="AA3717" t="s">
        <v>1995</v>
      </c>
      <c r="AC3717">
        <v>1</v>
      </c>
      <c r="AE3717">
        <v>1</v>
      </c>
      <c r="AF3717" t="s">
        <v>271</v>
      </c>
    </row>
    <row r="3718" spans="1:32" hidden="1" x14ac:dyDescent="0.25">
      <c r="A3718" t="str">
        <f t="array" ref="A3718">IF(COUNT(SEARCH(RubriekenHistorisch,CONCATENATE(P3717,U3717,AB3717,AH3717))),"t","f")</f>
        <v>f</v>
      </c>
      <c r="B3718" t="str">
        <f t="shared" si="176"/>
        <v>f</v>
      </c>
      <c r="C3718" t="str">
        <f t="shared" si="177"/>
        <v>f</v>
      </c>
      <c r="D3718" t="str">
        <f t="shared" si="178"/>
        <v>f</v>
      </c>
      <c r="E3718" t="str">
        <f>IF(COUNT(SEARCH({"04.","05.","09.","12."},CONCATENATE(P3717,U3717,AB3717,AH3717))),"t","f")</f>
        <v>f</v>
      </c>
      <c r="F3718" t="str">
        <f t="array" ref="F3718">IF(COUNT(SEARCH(HistorischeRubrieken,CONCATENATE(P3717,U3717,AB3717,AH3717))),"t","f")</f>
        <v>f</v>
      </c>
      <c r="G3718">
        <v>3</v>
      </c>
      <c r="H3718">
        <v>510155</v>
      </c>
      <c r="I3718" t="s">
        <v>2200</v>
      </c>
      <c r="J3718">
        <v>20071201</v>
      </c>
      <c r="K3718">
        <v>20100201</v>
      </c>
      <c r="M3718">
        <v>0</v>
      </c>
      <c r="N3718">
        <v>0</v>
      </c>
      <c r="O3718" t="s">
        <v>1996</v>
      </c>
      <c r="R3718">
        <v>0</v>
      </c>
      <c r="S3718" t="s">
        <v>271</v>
      </c>
      <c r="AA3718" t="s">
        <v>1997</v>
      </c>
      <c r="AC3718">
        <v>1</v>
      </c>
      <c r="AE3718">
        <v>1</v>
      </c>
      <c r="AF3718" t="s">
        <v>271</v>
      </c>
    </row>
    <row r="3719" spans="1:32" hidden="1" x14ac:dyDescent="0.25">
      <c r="A3719" t="str">
        <f t="array" ref="A3719">IF(COUNT(SEARCH(RubriekenHistorisch,CONCATENATE(P3718,U3718,AB3718,AH3718))),"t","f")</f>
        <v>f</v>
      </c>
      <c r="B3719" t="str">
        <f t="shared" si="176"/>
        <v>f</v>
      </c>
      <c r="C3719" t="str">
        <f t="shared" si="177"/>
        <v>f</v>
      </c>
      <c r="D3719" t="str">
        <f t="shared" si="178"/>
        <v>f</v>
      </c>
      <c r="E3719" t="str">
        <f>IF(COUNT(SEARCH({"04.","05.","09.","12."},CONCATENATE(P3718,U3718,AB3718,AH3718))),"t","f")</f>
        <v>f</v>
      </c>
      <c r="F3719" t="str">
        <f t="array" ref="F3719">IF(COUNT(SEARCH(HistorischeRubrieken,CONCATENATE(P3718,U3718,AB3718,AH3718))),"t","f")</f>
        <v>f</v>
      </c>
      <c r="G3719">
        <v>4</v>
      </c>
      <c r="H3719">
        <v>510155</v>
      </c>
      <c r="I3719" t="s">
        <v>2200</v>
      </c>
      <c r="J3719">
        <v>20100201</v>
      </c>
      <c r="K3719">
        <v>20120115</v>
      </c>
      <c r="M3719">
        <v>0</v>
      </c>
      <c r="N3719">
        <v>0</v>
      </c>
      <c r="O3719" t="s">
        <v>1996</v>
      </c>
      <c r="R3719">
        <v>0</v>
      </c>
      <c r="S3719" t="s">
        <v>271</v>
      </c>
      <c r="AA3719" t="s">
        <v>1998</v>
      </c>
      <c r="AC3719">
        <v>1</v>
      </c>
      <c r="AE3719">
        <v>1</v>
      </c>
      <c r="AF3719" t="s">
        <v>271</v>
      </c>
    </row>
    <row r="3720" spans="1:32" hidden="1" x14ac:dyDescent="0.25">
      <c r="A3720" t="str">
        <f t="array" ref="A3720">IF(COUNT(SEARCH(RubriekenHistorisch,CONCATENATE(P3719,U3719,AB3719,AH3719))),"t","f")</f>
        <v>f</v>
      </c>
      <c r="B3720" t="str">
        <f t="shared" si="176"/>
        <v>f</v>
      </c>
      <c r="C3720" t="str">
        <f t="shared" si="177"/>
        <v>f</v>
      </c>
      <c r="D3720" t="str">
        <f t="shared" si="178"/>
        <v>f</v>
      </c>
      <c r="E3720" t="str">
        <f>IF(COUNT(SEARCH({"04.","05.","09.","12."},CONCATENATE(P3719,U3719,AB3719,AH3719))),"t","f")</f>
        <v>f</v>
      </c>
      <c r="F3720" t="str">
        <f t="array" ref="F3720">IF(COUNT(SEARCH(HistorischeRubrieken,CONCATENATE(P3719,U3719,AB3719,AH3719))),"t","f")</f>
        <v>f</v>
      </c>
      <c r="G3720">
        <v>5</v>
      </c>
      <c r="H3720">
        <v>510155</v>
      </c>
      <c r="I3720" t="s">
        <v>2200</v>
      </c>
      <c r="J3720">
        <v>20120115</v>
      </c>
      <c r="K3720">
        <v>20120116</v>
      </c>
      <c r="M3720">
        <v>0</v>
      </c>
      <c r="N3720">
        <v>0</v>
      </c>
      <c r="O3720" t="s">
        <v>1999</v>
      </c>
      <c r="R3720">
        <v>0</v>
      </c>
      <c r="S3720" t="s">
        <v>271</v>
      </c>
      <c r="AA3720" t="s">
        <v>2000</v>
      </c>
      <c r="AC3720">
        <v>1</v>
      </c>
      <c r="AE3720">
        <v>1</v>
      </c>
      <c r="AF3720" t="s">
        <v>271</v>
      </c>
    </row>
    <row r="3721" spans="1:32" hidden="1" x14ac:dyDescent="0.25">
      <c r="A3721" t="str">
        <f t="array" ref="A3721">IF(COUNT(SEARCH(RubriekenHistorisch,CONCATENATE(P3720,U3720,AB3720,AH3720))),"t","f")</f>
        <v>f</v>
      </c>
      <c r="B3721" t="str">
        <f t="shared" si="176"/>
        <v>f</v>
      </c>
      <c r="C3721" t="str">
        <f t="shared" si="177"/>
        <v>f</v>
      </c>
      <c r="D3721" t="str">
        <f t="shared" si="178"/>
        <v>f</v>
      </c>
      <c r="E3721" t="str">
        <f>IF(COUNT(SEARCH({"04.","05.","09.","12."},CONCATENATE(P3720,U3720,AB3720,AH3720))),"t","f")</f>
        <v>f</v>
      </c>
      <c r="F3721" t="str">
        <f t="array" ref="F3721">IF(COUNT(SEARCH(HistorischeRubrieken,CONCATENATE(P3720,U3720,AB3720,AH3720))),"t","f")</f>
        <v>f</v>
      </c>
      <c r="G3721">
        <v>6</v>
      </c>
      <c r="H3721">
        <v>510155</v>
      </c>
      <c r="I3721" t="s">
        <v>2200</v>
      </c>
      <c r="J3721">
        <v>20120116</v>
      </c>
      <c r="K3721">
        <v>20120820</v>
      </c>
      <c r="M3721">
        <v>0</v>
      </c>
      <c r="N3721">
        <v>0</v>
      </c>
      <c r="O3721" t="s">
        <v>2001</v>
      </c>
      <c r="R3721">
        <v>0</v>
      </c>
      <c r="S3721" t="s">
        <v>271</v>
      </c>
      <c r="AA3721" t="s">
        <v>2000</v>
      </c>
      <c r="AC3721">
        <v>1</v>
      </c>
      <c r="AE3721">
        <v>1</v>
      </c>
      <c r="AF3721" t="s">
        <v>271</v>
      </c>
    </row>
    <row r="3722" spans="1:32" hidden="1" x14ac:dyDescent="0.25">
      <c r="A3722" t="str">
        <f t="array" ref="A3722">IF(COUNT(SEARCH(RubriekenHistorisch,CONCATENATE(P3721,U3721,AB3721,AH3721))),"t","f")</f>
        <v>f</v>
      </c>
      <c r="B3722" t="str">
        <f t="shared" si="176"/>
        <v>f</v>
      </c>
      <c r="C3722" t="str">
        <f t="shared" si="177"/>
        <v>f</v>
      </c>
      <c r="D3722" t="str">
        <f t="shared" si="178"/>
        <v>f</v>
      </c>
      <c r="E3722" t="str">
        <f>IF(COUNT(SEARCH({"04.","05.","09.","12."},CONCATENATE(P3721,U3721,AB3721,AH3721))),"t","f")</f>
        <v>f</v>
      </c>
      <c r="F3722" t="str">
        <f t="array" ref="F3722">IF(COUNT(SEARCH(HistorischeRubrieken,CONCATENATE(P3721,U3721,AB3721,AH3721))),"t","f")</f>
        <v>f</v>
      </c>
      <c r="G3722">
        <v>7</v>
      </c>
      <c r="H3722">
        <v>510155</v>
      </c>
      <c r="I3722" t="s">
        <v>2200</v>
      </c>
      <c r="J3722">
        <v>20120820</v>
      </c>
      <c r="K3722">
        <v>20140401</v>
      </c>
      <c r="M3722">
        <v>0</v>
      </c>
      <c r="N3722">
        <v>0</v>
      </c>
      <c r="O3722" t="s">
        <v>2001</v>
      </c>
      <c r="R3722">
        <v>0</v>
      </c>
      <c r="S3722" t="s">
        <v>271</v>
      </c>
      <c r="AA3722" t="s">
        <v>2000</v>
      </c>
      <c r="AC3722">
        <v>1</v>
      </c>
      <c r="AE3722">
        <v>1</v>
      </c>
      <c r="AF3722" t="s">
        <v>271</v>
      </c>
    </row>
    <row r="3723" spans="1:32" hidden="1" x14ac:dyDescent="0.25">
      <c r="A3723" t="str">
        <f t="array" ref="A3723">IF(COUNT(SEARCH(RubriekenHistorisch,CONCATENATE(P3722,U3722,AB3722,AH3722))),"t","f")</f>
        <v>f</v>
      </c>
      <c r="B3723" t="str">
        <f t="shared" si="176"/>
        <v>f</v>
      </c>
      <c r="C3723" t="str">
        <f t="shared" si="177"/>
        <v>f</v>
      </c>
      <c r="D3723" t="str">
        <f t="shared" si="178"/>
        <v>f</v>
      </c>
      <c r="E3723" t="str">
        <f>IF(COUNT(SEARCH({"04.","05.","09.","12."},CONCATENATE(P3722,U3722,AB3722,AH3722))),"t","f")</f>
        <v>f</v>
      </c>
      <c r="F3723" t="str">
        <f t="array" ref="F3723">IF(COUNT(SEARCH(HistorischeRubrieken,CONCATENATE(P3722,U3722,AB3722,AH3722))),"t","f")</f>
        <v>f</v>
      </c>
      <c r="G3723">
        <v>8</v>
      </c>
      <c r="H3723">
        <v>510155</v>
      </c>
      <c r="I3723" t="s">
        <v>2200</v>
      </c>
      <c r="J3723">
        <v>20140401</v>
      </c>
      <c r="K3723">
        <v>20150801</v>
      </c>
      <c r="M3723">
        <v>0</v>
      </c>
      <c r="N3723">
        <v>0</v>
      </c>
      <c r="O3723" t="s">
        <v>2003</v>
      </c>
      <c r="R3723">
        <v>0</v>
      </c>
      <c r="S3723" t="s">
        <v>271</v>
      </c>
      <c r="AA3723" t="s">
        <v>1611</v>
      </c>
      <c r="AC3723">
        <v>1</v>
      </c>
      <c r="AE3723">
        <v>1</v>
      </c>
      <c r="AF3723" t="s">
        <v>271</v>
      </c>
    </row>
    <row r="3724" spans="1:32" x14ac:dyDescent="0.25">
      <c r="A3724" t="str">
        <f t="array" ref="A3724">IF(COUNT(SEARCH(RubriekenHistorisch,CONCATENATE(P3723,U3723,AB3723,AH3723))),"t","f")</f>
        <v>f</v>
      </c>
      <c r="B3724" t="str">
        <f t="shared" si="176"/>
        <v>f</v>
      </c>
      <c r="C3724" t="str">
        <f t="shared" si="177"/>
        <v>f</v>
      </c>
      <c r="D3724" t="str">
        <f t="shared" si="178"/>
        <v>f</v>
      </c>
      <c r="E3724" t="str">
        <f>IF(COUNT(SEARCH({"04.","05.","09.","12."},CONCATENATE(P3723,U3723,AB3723,AH3723))),"t","f")</f>
        <v>f</v>
      </c>
      <c r="F3724" t="str">
        <f t="array" ref="F3724">IF(COUNT(SEARCH(HistorischeRubrieken,CONCATENATE(P3723,U3723,AB3723,AH3723))),"t","f")</f>
        <v>f</v>
      </c>
      <c r="G3724">
        <v>9</v>
      </c>
      <c r="H3724">
        <v>510155</v>
      </c>
      <c r="I3724" t="s">
        <v>2200</v>
      </c>
      <c r="J3724">
        <v>20150801</v>
      </c>
      <c r="M3724">
        <v>0</v>
      </c>
      <c r="N3724">
        <v>0</v>
      </c>
      <c r="O3724" t="s">
        <v>2003</v>
      </c>
      <c r="R3724">
        <v>0</v>
      </c>
      <c r="S3724" t="s">
        <v>271</v>
      </c>
      <c r="AA3724" t="s">
        <v>1613</v>
      </c>
      <c r="AC3724">
        <v>1</v>
      </c>
      <c r="AE3724">
        <v>1</v>
      </c>
      <c r="AF3724" t="s">
        <v>271</v>
      </c>
    </row>
    <row r="3725" spans="1:32" hidden="1" x14ac:dyDescent="0.25">
      <c r="A3725" t="str">
        <f t="array" ref="A3725">IF(COUNT(SEARCH(RubriekenHistorisch,CONCATENATE(P3724,U3724,AB3724,AH3724))),"t","f")</f>
        <v>f</v>
      </c>
      <c r="B3725" t="str">
        <f t="shared" si="176"/>
        <v>f</v>
      </c>
      <c r="C3725" t="str">
        <f t="shared" si="177"/>
        <v>f</v>
      </c>
      <c r="D3725" t="str">
        <f t="shared" si="178"/>
        <v>f</v>
      </c>
      <c r="E3725" t="str">
        <f>IF(COUNT(SEARCH({"04.","05.","09.","12."},CONCATENATE(P3724,U3724,AB3724,AH3724))),"t","f")</f>
        <v>f</v>
      </c>
      <c r="F3725" t="str">
        <f t="array" ref="F3725">IF(COUNT(SEARCH(HistorischeRubrieken,CONCATENATE(P3724,U3724,AB3724,AH3724))),"t","f")</f>
        <v>f</v>
      </c>
      <c r="G3725">
        <v>1</v>
      </c>
      <c r="H3725">
        <v>510156</v>
      </c>
      <c r="I3725" t="s">
        <v>2201</v>
      </c>
      <c r="J3725">
        <v>19981101</v>
      </c>
      <c r="K3725">
        <v>20010401</v>
      </c>
      <c r="M3725">
        <v>0</v>
      </c>
      <c r="N3725">
        <v>0</v>
      </c>
      <c r="O3725" t="s">
        <v>1992</v>
      </c>
      <c r="R3725">
        <v>0</v>
      </c>
      <c r="S3725" t="s">
        <v>271</v>
      </c>
      <c r="AA3725" t="s">
        <v>1993</v>
      </c>
      <c r="AC3725">
        <v>1</v>
      </c>
      <c r="AE3725">
        <v>1</v>
      </c>
      <c r="AF3725" t="s">
        <v>271</v>
      </c>
    </row>
    <row r="3726" spans="1:32" hidden="1" x14ac:dyDescent="0.25">
      <c r="A3726" t="str">
        <f t="array" ref="A3726">IF(COUNT(SEARCH(RubriekenHistorisch,CONCATENATE(P3725,U3725,AB3725,AH3725))),"t","f")</f>
        <v>f</v>
      </c>
      <c r="B3726" t="str">
        <f t="shared" si="176"/>
        <v>f</v>
      </c>
      <c r="C3726" t="str">
        <f t="shared" si="177"/>
        <v>f</v>
      </c>
      <c r="D3726" t="str">
        <f t="shared" si="178"/>
        <v>f</v>
      </c>
      <c r="E3726" t="str">
        <f>IF(COUNT(SEARCH({"04.","05.","09.","12."},CONCATENATE(P3725,U3725,AB3725,AH3725))),"t","f")</f>
        <v>f</v>
      </c>
      <c r="F3726" t="str">
        <f t="array" ref="F3726">IF(COUNT(SEARCH(HistorischeRubrieken,CONCATENATE(P3725,U3725,AB3725,AH3725))),"t","f")</f>
        <v>f</v>
      </c>
      <c r="G3726">
        <v>2</v>
      </c>
      <c r="H3726">
        <v>510156</v>
      </c>
      <c r="I3726" t="s">
        <v>2201</v>
      </c>
      <c r="J3726">
        <v>20010401</v>
      </c>
      <c r="K3726">
        <v>20071201</v>
      </c>
      <c r="M3726">
        <v>0</v>
      </c>
      <c r="N3726">
        <v>0</v>
      </c>
      <c r="O3726" t="s">
        <v>1994</v>
      </c>
      <c r="R3726">
        <v>0</v>
      </c>
      <c r="S3726" t="s">
        <v>271</v>
      </c>
      <c r="AA3726" t="s">
        <v>1995</v>
      </c>
      <c r="AC3726">
        <v>1</v>
      </c>
      <c r="AE3726">
        <v>1</v>
      </c>
      <c r="AF3726" t="s">
        <v>271</v>
      </c>
    </row>
    <row r="3727" spans="1:32" hidden="1" x14ac:dyDescent="0.25">
      <c r="A3727" t="str">
        <f t="array" ref="A3727">IF(COUNT(SEARCH(RubriekenHistorisch,CONCATENATE(P3726,U3726,AB3726,AH3726))),"t","f")</f>
        <v>f</v>
      </c>
      <c r="B3727" t="str">
        <f t="shared" si="176"/>
        <v>f</v>
      </c>
      <c r="C3727" t="str">
        <f t="shared" si="177"/>
        <v>f</v>
      </c>
      <c r="D3727" t="str">
        <f t="shared" si="178"/>
        <v>f</v>
      </c>
      <c r="E3727" t="str">
        <f>IF(COUNT(SEARCH({"04.","05.","09.","12."},CONCATENATE(P3726,U3726,AB3726,AH3726))),"t","f")</f>
        <v>f</v>
      </c>
      <c r="F3727" t="str">
        <f t="array" ref="F3727">IF(COUNT(SEARCH(HistorischeRubrieken,CONCATENATE(P3726,U3726,AB3726,AH3726))),"t","f")</f>
        <v>f</v>
      </c>
      <c r="G3727">
        <v>3</v>
      </c>
      <c r="H3727">
        <v>510156</v>
      </c>
      <c r="I3727" t="s">
        <v>2201</v>
      </c>
      <c r="J3727">
        <v>20071201</v>
      </c>
      <c r="K3727">
        <v>20100201</v>
      </c>
      <c r="M3727">
        <v>0</v>
      </c>
      <c r="N3727">
        <v>0</v>
      </c>
      <c r="O3727" t="s">
        <v>1996</v>
      </c>
      <c r="R3727">
        <v>0</v>
      </c>
      <c r="S3727" t="s">
        <v>271</v>
      </c>
      <c r="AA3727" t="s">
        <v>1997</v>
      </c>
      <c r="AC3727">
        <v>1</v>
      </c>
      <c r="AE3727">
        <v>1</v>
      </c>
      <c r="AF3727" t="s">
        <v>271</v>
      </c>
    </row>
    <row r="3728" spans="1:32" hidden="1" x14ac:dyDescent="0.25">
      <c r="A3728" t="str">
        <f t="array" ref="A3728">IF(COUNT(SEARCH(RubriekenHistorisch,CONCATENATE(P3727,U3727,AB3727,AH3727))),"t","f")</f>
        <v>f</v>
      </c>
      <c r="B3728" t="str">
        <f t="shared" si="176"/>
        <v>f</v>
      </c>
      <c r="C3728" t="str">
        <f t="shared" si="177"/>
        <v>f</v>
      </c>
      <c r="D3728" t="str">
        <f t="shared" si="178"/>
        <v>f</v>
      </c>
      <c r="E3728" t="str">
        <f>IF(COUNT(SEARCH({"04.","05.","09.","12."},CONCATENATE(P3727,U3727,AB3727,AH3727))),"t","f")</f>
        <v>f</v>
      </c>
      <c r="F3728" t="str">
        <f t="array" ref="F3728">IF(COUNT(SEARCH(HistorischeRubrieken,CONCATENATE(P3727,U3727,AB3727,AH3727))),"t","f")</f>
        <v>f</v>
      </c>
      <c r="G3728">
        <v>4</v>
      </c>
      <c r="H3728">
        <v>510156</v>
      </c>
      <c r="I3728" t="s">
        <v>2201</v>
      </c>
      <c r="J3728">
        <v>20100201</v>
      </c>
      <c r="K3728">
        <v>20120115</v>
      </c>
      <c r="M3728">
        <v>0</v>
      </c>
      <c r="N3728">
        <v>0</v>
      </c>
      <c r="O3728" t="s">
        <v>1996</v>
      </c>
      <c r="R3728">
        <v>0</v>
      </c>
      <c r="S3728" t="s">
        <v>271</v>
      </c>
      <c r="AA3728" t="s">
        <v>1998</v>
      </c>
      <c r="AC3728">
        <v>1</v>
      </c>
      <c r="AE3728">
        <v>1</v>
      </c>
      <c r="AF3728" t="s">
        <v>271</v>
      </c>
    </row>
    <row r="3729" spans="1:32" hidden="1" x14ac:dyDescent="0.25">
      <c r="A3729" t="str">
        <f t="array" ref="A3729">IF(COUNT(SEARCH(RubriekenHistorisch,CONCATENATE(P3728,U3728,AB3728,AH3728))),"t","f")</f>
        <v>f</v>
      </c>
      <c r="B3729" t="str">
        <f t="shared" si="176"/>
        <v>f</v>
      </c>
      <c r="C3729" t="str">
        <f t="shared" si="177"/>
        <v>f</v>
      </c>
      <c r="D3729" t="str">
        <f t="shared" si="178"/>
        <v>f</v>
      </c>
      <c r="E3729" t="str">
        <f>IF(COUNT(SEARCH({"04.","05.","09.","12."},CONCATENATE(P3728,U3728,AB3728,AH3728))),"t","f")</f>
        <v>f</v>
      </c>
      <c r="F3729" t="str">
        <f t="array" ref="F3729">IF(COUNT(SEARCH(HistorischeRubrieken,CONCATENATE(P3728,U3728,AB3728,AH3728))),"t","f")</f>
        <v>f</v>
      </c>
      <c r="G3729">
        <v>5</v>
      </c>
      <c r="H3729">
        <v>510156</v>
      </c>
      <c r="I3729" t="s">
        <v>2201</v>
      </c>
      <c r="J3729">
        <v>20120115</v>
      </c>
      <c r="K3729">
        <v>20120116</v>
      </c>
      <c r="M3729">
        <v>0</v>
      </c>
      <c r="N3729">
        <v>0</v>
      </c>
      <c r="O3729" t="s">
        <v>1999</v>
      </c>
      <c r="R3729">
        <v>0</v>
      </c>
      <c r="S3729" t="s">
        <v>271</v>
      </c>
      <c r="AA3729" t="s">
        <v>2000</v>
      </c>
      <c r="AC3729">
        <v>1</v>
      </c>
      <c r="AE3729">
        <v>1</v>
      </c>
      <c r="AF3729" t="s">
        <v>271</v>
      </c>
    </row>
    <row r="3730" spans="1:32" hidden="1" x14ac:dyDescent="0.25">
      <c r="A3730" t="str">
        <f t="array" ref="A3730">IF(COUNT(SEARCH(RubriekenHistorisch,CONCATENATE(P3729,U3729,AB3729,AH3729))),"t","f")</f>
        <v>f</v>
      </c>
      <c r="B3730" t="str">
        <f t="shared" si="176"/>
        <v>f</v>
      </c>
      <c r="C3730" t="str">
        <f t="shared" si="177"/>
        <v>f</v>
      </c>
      <c r="D3730" t="str">
        <f t="shared" si="178"/>
        <v>f</v>
      </c>
      <c r="E3730" t="str">
        <f>IF(COUNT(SEARCH({"04.","05.","09.","12."},CONCATENATE(P3729,U3729,AB3729,AH3729))),"t","f")</f>
        <v>f</v>
      </c>
      <c r="F3730" t="str">
        <f t="array" ref="F3730">IF(COUNT(SEARCH(HistorischeRubrieken,CONCATENATE(P3729,U3729,AB3729,AH3729))),"t","f")</f>
        <v>f</v>
      </c>
      <c r="G3730">
        <v>6</v>
      </c>
      <c r="H3730">
        <v>510156</v>
      </c>
      <c r="I3730" t="s">
        <v>2201</v>
      </c>
      <c r="J3730">
        <v>20120116</v>
      </c>
      <c r="K3730">
        <v>20120917</v>
      </c>
      <c r="M3730">
        <v>0</v>
      </c>
      <c r="N3730">
        <v>0</v>
      </c>
      <c r="O3730" t="s">
        <v>2001</v>
      </c>
      <c r="R3730">
        <v>0</v>
      </c>
      <c r="S3730" t="s">
        <v>271</v>
      </c>
      <c r="AA3730" t="s">
        <v>2000</v>
      </c>
      <c r="AC3730">
        <v>1</v>
      </c>
      <c r="AE3730">
        <v>1</v>
      </c>
      <c r="AF3730" t="s">
        <v>271</v>
      </c>
    </row>
    <row r="3731" spans="1:32" hidden="1" x14ac:dyDescent="0.25">
      <c r="A3731" t="str">
        <f t="array" ref="A3731">IF(COUNT(SEARCH(RubriekenHistorisch,CONCATENATE(P3730,U3730,AB3730,AH3730))),"t","f")</f>
        <v>f</v>
      </c>
      <c r="B3731" t="str">
        <f t="shared" si="176"/>
        <v>f</v>
      </c>
      <c r="C3731" t="str">
        <f t="shared" si="177"/>
        <v>f</v>
      </c>
      <c r="D3731" t="str">
        <f t="shared" si="178"/>
        <v>f</v>
      </c>
      <c r="E3731" t="str">
        <f>IF(COUNT(SEARCH({"04.","05.","09.","12."},CONCATENATE(P3730,U3730,AB3730,AH3730))),"t","f")</f>
        <v>f</v>
      </c>
      <c r="F3731" t="str">
        <f t="array" ref="F3731">IF(COUNT(SEARCH(HistorischeRubrieken,CONCATENATE(P3730,U3730,AB3730,AH3730))),"t","f")</f>
        <v>f</v>
      </c>
      <c r="G3731">
        <v>7</v>
      </c>
      <c r="H3731">
        <v>510156</v>
      </c>
      <c r="I3731" t="s">
        <v>2201</v>
      </c>
      <c r="J3731">
        <v>20120917</v>
      </c>
      <c r="K3731">
        <v>20140401</v>
      </c>
      <c r="M3731">
        <v>0</v>
      </c>
      <c r="N3731">
        <v>0</v>
      </c>
      <c r="O3731" t="s">
        <v>2001</v>
      </c>
      <c r="R3731">
        <v>0</v>
      </c>
      <c r="S3731" t="s">
        <v>271</v>
      </c>
      <c r="AA3731" t="s">
        <v>2000</v>
      </c>
      <c r="AC3731">
        <v>1</v>
      </c>
      <c r="AE3731">
        <v>1</v>
      </c>
      <c r="AF3731" t="s">
        <v>271</v>
      </c>
    </row>
    <row r="3732" spans="1:32" hidden="1" x14ac:dyDescent="0.25">
      <c r="A3732" t="str">
        <f t="array" ref="A3732">IF(COUNT(SEARCH(RubriekenHistorisch,CONCATENATE(P3731,U3731,AB3731,AH3731))),"t","f")</f>
        <v>f</v>
      </c>
      <c r="B3732" t="str">
        <f t="shared" si="176"/>
        <v>f</v>
      </c>
      <c r="C3732" t="str">
        <f t="shared" si="177"/>
        <v>f</v>
      </c>
      <c r="D3732" t="str">
        <f t="shared" si="178"/>
        <v>f</v>
      </c>
      <c r="E3732" t="str">
        <f>IF(COUNT(SEARCH({"04.","05.","09.","12."},CONCATENATE(P3731,U3731,AB3731,AH3731))),"t","f")</f>
        <v>f</v>
      </c>
      <c r="F3732" t="str">
        <f t="array" ref="F3732">IF(COUNT(SEARCH(HistorischeRubrieken,CONCATENATE(P3731,U3731,AB3731,AH3731))),"t","f")</f>
        <v>f</v>
      </c>
      <c r="G3732">
        <v>8</v>
      </c>
      <c r="H3732">
        <v>510156</v>
      </c>
      <c r="I3732" t="s">
        <v>2201</v>
      </c>
      <c r="J3732">
        <v>20140401</v>
      </c>
      <c r="K3732">
        <v>20150801</v>
      </c>
      <c r="M3732">
        <v>0</v>
      </c>
      <c r="N3732">
        <v>0</v>
      </c>
      <c r="O3732" t="s">
        <v>2003</v>
      </c>
      <c r="R3732">
        <v>0</v>
      </c>
      <c r="S3732" t="s">
        <v>271</v>
      </c>
      <c r="AA3732" t="s">
        <v>1611</v>
      </c>
      <c r="AC3732">
        <v>1</v>
      </c>
      <c r="AE3732">
        <v>1</v>
      </c>
      <c r="AF3732" t="s">
        <v>271</v>
      </c>
    </row>
    <row r="3733" spans="1:32" hidden="1" x14ac:dyDescent="0.25">
      <c r="A3733" t="str">
        <f t="array" ref="A3733">IF(COUNT(SEARCH(RubriekenHistorisch,CONCATENATE(P3732,U3732,AB3732,AH3732))),"t","f")</f>
        <v>f</v>
      </c>
      <c r="B3733" t="str">
        <f t="shared" si="176"/>
        <v>f</v>
      </c>
      <c r="C3733" t="str">
        <f t="shared" si="177"/>
        <v>f</v>
      </c>
      <c r="D3733" t="str">
        <f t="shared" si="178"/>
        <v>f</v>
      </c>
      <c r="E3733" t="str">
        <f>IF(COUNT(SEARCH({"04.","05.","09.","12."},CONCATENATE(P3732,U3732,AB3732,AH3732))),"t","f")</f>
        <v>f</v>
      </c>
      <c r="F3733" t="str">
        <f t="array" ref="F3733">IF(COUNT(SEARCH(HistorischeRubrieken,CONCATENATE(P3732,U3732,AB3732,AH3732))),"t","f")</f>
        <v>f</v>
      </c>
      <c r="G3733">
        <v>9</v>
      </c>
      <c r="H3733">
        <v>510156</v>
      </c>
      <c r="I3733" t="s">
        <v>2201</v>
      </c>
      <c r="J3733">
        <v>20150801</v>
      </c>
      <c r="K3733">
        <v>20160801</v>
      </c>
      <c r="M3733">
        <v>0</v>
      </c>
      <c r="N3733">
        <v>0</v>
      </c>
      <c r="O3733" t="s">
        <v>2003</v>
      </c>
      <c r="R3733">
        <v>0</v>
      </c>
      <c r="S3733" t="s">
        <v>271</v>
      </c>
      <c r="AA3733" t="s">
        <v>1613</v>
      </c>
      <c r="AC3733">
        <v>1</v>
      </c>
      <c r="AE3733">
        <v>1</v>
      </c>
      <c r="AF3733" t="s">
        <v>271</v>
      </c>
    </row>
    <row r="3734" spans="1:32" x14ac:dyDescent="0.25">
      <c r="A3734" t="str">
        <f t="array" ref="A3734">IF(COUNT(SEARCH(RubriekenHistorisch,CONCATENATE(P3733,U3733,AB3733,AH3733))),"t","f")</f>
        <v>f</v>
      </c>
      <c r="B3734" t="str">
        <f t="shared" si="176"/>
        <v>f</v>
      </c>
      <c r="C3734" t="str">
        <f t="shared" si="177"/>
        <v>f</v>
      </c>
      <c r="D3734" t="str">
        <f t="shared" si="178"/>
        <v>f</v>
      </c>
      <c r="E3734" t="str">
        <f>IF(COUNT(SEARCH({"04.","05.","09.","12."},CONCATENATE(P3733,U3733,AB3733,AH3733))),"t","f")</f>
        <v>f</v>
      </c>
      <c r="F3734" t="str">
        <f t="array" ref="F3734">IF(COUNT(SEARCH(HistorischeRubrieken,CONCATENATE(P3733,U3733,AB3733,AH3733))),"t","f")</f>
        <v>f</v>
      </c>
      <c r="G3734">
        <v>10</v>
      </c>
      <c r="H3734">
        <v>510156</v>
      </c>
      <c r="I3734" t="s">
        <v>2201</v>
      </c>
      <c r="J3734">
        <v>20160801</v>
      </c>
      <c r="M3734">
        <v>0</v>
      </c>
      <c r="N3734">
        <v>0</v>
      </c>
      <c r="O3734" t="s">
        <v>2003</v>
      </c>
      <c r="R3734">
        <v>0</v>
      </c>
      <c r="S3734" t="s">
        <v>271</v>
      </c>
      <c r="T3734" t="s">
        <v>2003</v>
      </c>
      <c r="U3734" t="s">
        <v>6811</v>
      </c>
      <c r="V3734">
        <v>0</v>
      </c>
      <c r="W3734">
        <v>1</v>
      </c>
      <c r="X3734">
        <v>20160801</v>
      </c>
      <c r="Y3734">
        <v>0</v>
      </c>
      <c r="Z3734" t="s">
        <v>1003</v>
      </c>
      <c r="AA3734" t="s">
        <v>1613</v>
      </c>
      <c r="AC3734">
        <v>1</v>
      </c>
      <c r="AE3734">
        <v>1</v>
      </c>
      <c r="AF3734" t="s">
        <v>271</v>
      </c>
    </row>
    <row r="3735" spans="1:32" hidden="1" x14ac:dyDescent="0.25">
      <c r="A3735" t="str">
        <f t="array" ref="A3735">IF(COUNT(SEARCH(RubriekenHistorisch,CONCATENATE(P3734,U3734,AB3734,AH3734))),"t","f")</f>
        <v>f</v>
      </c>
      <c r="B3735" t="str">
        <f t="shared" si="176"/>
        <v>f</v>
      </c>
      <c r="C3735" t="str">
        <f t="shared" si="177"/>
        <v>t</v>
      </c>
      <c r="D3735" t="str">
        <f t="shared" si="178"/>
        <v>f</v>
      </c>
      <c r="E3735" t="str">
        <f>IF(COUNT(SEARCH({"04.","05.","09.","12."},CONCATENATE(P3734,U3734,AB3734,AH3734))),"t","f")</f>
        <v>f</v>
      </c>
      <c r="F3735" t="str">
        <f t="array" ref="F3735">IF(COUNT(SEARCH(HistorischeRubrieken,CONCATENATE(P3734,U3734,AB3734,AH3734))),"t","f")</f>
        <v>f</v>
      </c>
      <c r="G3735">
        <v>1</v>
      </c>
      <c r="H3735">
        <v>510157</v>
      </c>
      <c r="I3735" t="s">
        <v>2202</v>
      </c>
      <c r="J3735">
        <v>19981101</v>
      </c>
      <c r="K3735">
        <v>20010401</v>
      </c>
      <c r="M3735">
        <v>0</v>
      </c>
      <c r="N3735">
        <v>0</v>
      </c>
      <c r="O3735" t="s">
        <v>1992</v>
      </c>
      <c r="R3735">
        <v>0</v>
      </c>
      <c r="S3735" t="s">
        <v>271</v>
      </c>
      <c r="AA3735" t="s">
        <v>1993</v>
      </c>
      <c r="AC3735">
        <v>1</v>
      </c>
      <c r="AE3735">
        <v>1</v>
      </c>
      <c r="AF3735" t="s">
        <v>271</v>
      </c>
    </row>
    <row r="3736" spans="1:32" hidden="1" x14ac:dyDescent="0.25">
      <c r="A3736" t="str">
        <f t="array" ref="A3736">IF(COUNT(SEARCH(RubriekenHistorisch,CONCATENATE(P3735,U3735,AB3735,AH3735))),"t","f")</f>
        <v>f</v>
      </c>
      <c r="B3736" t="str">
        <f t="shared" si="176"/>
        <v>f</v>
      </c>
      <c r="C3736" t="str">
        <f t="shared" si="177"/>
        <v>f</v>
      </c>
      <c r="D3736" t="str">
        <f t="shared" si="178"/>
        <v>f</v>
      </c>
      <c r="E3736" t="str">
        <f>IF(COUNT(SEARCH({"04.","05.","09.","12."},CONCATENATE(P3735,U3735,AB3735,AH3735))),"t","f")</f>
        <v>f</v>
      </c>
      <c r="F3736" t="str">
        <f t="array" ref="F3736">IF(COUNT(SEARCH(HistorischeRubrieken,CONCATENATE(P3735,U3735,AB3735,AH3735))),"t","f")</f>
        <v>f</v>
      </c>
      <c r="G3736">
        <v>2</v>
      </c>
      <c r="H3736">
        <v>510157</v>
      </c>
      <c r="I3736" t="s">
        <v>2202</v>
      </c>
      <c r="J3736">
        <v>20010401</v>
      </c>
      <c r="K3736">
        <v>20070101</v>
      </c>
      <c r="M3736">
        <v>0</v>
      </c>
      <c r="N3736">
        <v>0</v>
      </c>
      <c r="O3736" t="s">
        <v>1994</v>
      </c>
      <c r="R3736">
        <v>0</v>
      </c>
      <c r="S3736" t="s">
        <v>271</v>
      </c>
      <c r="AA3736" t="s">
        <v>1995</v>
      </c>
      <c r="AC3736">
        <v>1</v>
      </c>
      <c r="AE3736">
        <v>1</v>
      </c>
      <c r="AF3736" t="s">
        <v>271</v>
      </c>
    </row>
    <row r="3737" spans="1:32" hidden="1" x14ac:dyDescent="0.25">
      <c r="A3737" t="str">
        <f t="array" ref="A3737">IF(COUNT(SEARCH(RubriekenHistorisch,CONCATENATE(P3736,U3736,AB3736,AH3736))),"t","f")</f>
        <v>f</v>
      </c>
      <c r="B3737" t="str">
        <f t="shared" si="176"/>
        <v>f</v>
      </c>
      <c r="C3737" t="str">
        <f t="shared" si="177"/>
        <v>f</v>
      </c>
      <c r="D3737" t="str">
        <f t="shared" si="178"/>
        <v>f</v>
      </c>
      <c r="E3737" t="str">
        <f>IF(COUNT(SEARCH({"04.","05.","09.","12."},CONCATENATE(P3736,U3736,AB3736,AH3736))),"t","f")</f>
        <v>f</v>
      </c>
      <c r="F3737" t="str">
        <f t="array" ref="F3737">IF(COUNT(SEARCH(HistorischeRubrieken,CONCATENATE(P3736,U3736,AB3736,AH3736))),"t","f")</f>
        <v>f</v>
      </c>
      <c r="G3737">
        <v>1</v>
      </c>
      <c r="H3737">
        <v>510158</v>
      </c>
      <c r="I3737" t="s">
        <v>2203</v>
      </c>
      <c r="J3737">
        <v>19990301</v>
      </c>
      <c r="K3737">
        <v>20010401</v>
      </c>
      <c r="M3737">
        <v>0</v>
      </c>
      <c r="N3737">
        <v>0</v>
      </c>
      <c r="O3737" t="s">
        <v>1992</v>
      </c>
      <c r="R3737">
        <v>0</v>
      </c>
      <c r="S3737" t="s">
        <v>271</v>
      </c>
      <c r="AA3737" t="s">
        <v>1993</v>
      </c>
      <c r="AC3737">
        <v>1</v>
      </c>
      <c r="AE3737">
        <v>1</v>
      </c>
      <c r="AF3737" t="s">
        <v>271</v>
      </c>
    </row>
    <row r="3738" spans="1:32" hidden="1" x14ac:dyDescent="0.25">
      <c r="A3738" t="str">
        <f t="array" ref="A3738">IF(COUNT(SEARCH(RubriekenHistorisch,CONCATENATE(P3737,U3737,AB3737,AH3737))),"t","f")</f>
        <v>f</v>
      </c>
      <c r="B3738" t="str">
        <f t="shared" si="176"/>
        <v>f</v>
      </c>
      <c r="C3738" t="str">
        <f t="shared" si="177"/>
        <v>f</v>
      </c>
      <c r="D3738" t="str">
        <f t="shared" si="178"/>
        <v>f</v>
      </c>
      <c r="E3738" t="str">
        <f>IF(COUNT(SEARCH({"04.","05.","09.","12."},CONCATENATE(P3737,U3737,AB3737,AH3737))),"t","f")</f>
        <v>f</v>
      </c>
      <c r="F3738" t="str">
        <f t="array" ref="F3738">IF(COUNT(SEARCH(HistorischeRubrieken,CONCATENATE(P3737,U3737,AB3737,AH3737))),"t","f")</f>
        <v>f</v>
      </c>
      <c r="G3738">
        <v>2</v>
      </c>
      <c r="H3738">
        <v>510158</v>
      </c>
      <c r="I3738" t="s">
        <v>2203</v>
      </c>
      <c r="J3738">
        <v>20010401</v>
      </c>
      <c r="K3738">
        <v>20071201</v>
      </c>
      <c r="M3738">
        <v>0</v>
      </c>
      <c r="N3738">
        <v>0</v>
      </c>
      <c r="O3738" t="s">
        <v>1994</v>
      </c>
      <c r="R3738">
        <v>0</v>
      </c>
      <c r="S3738" t="s">
        <v>271</v>
      </c>
      <c r="AA3738" t="s">
        <v>1995</v>
      </c>
      <c r="AC3738">
        <v>1</v>
      </c>
      <c r="AE3738">
        <v>1</v>
      </c>
      <c r="AF3738" t="s">
        <v>271</v>
      </c>
    </row>
    <row r="3739" spans="1:32" hidden="1" x14ac:dyDescent="0.25">
      <c r="A3739" t="str">
        <f t="array" ref="A3739">IF(COUNT(SEARCH(RubriekenHistorisch,CONCATENATE(P3738,U3738,AB3738,AH3738))),"t","f")</f>
        <v>f</v>
      </c>
      <c r="B3739" t="str">
        <f t="shared" si="176"/>
        <v>f</v>
      </c>
      <c r="C3739" t="str">
        <f t="shared" si="177"/>
        <v>f</v>
      </c>
      <c r="D3739" t="str">
        <f t="shared" si="178"/>
        <v>f</v>
      </c>
      <c r="E3739" t="str">
        <f>IF(COUNT(SEARCH({"04.","05.","09.","12."},CONCATENATE(P3738,U3738,AB3738,AH3738))),"t","f")</f>
        <v>f</v>
      </c>
      <c r="F3739" t="str">
        <f t="array" ref="F3739">IF(COUNT(SEARCH(HistorischeRubrieken,CONCATENATE(P3738,U3738,AB3738,AH3738))),"t","f")</f>
        <v>f</v>
      </c>
      <c r="G3739">
        <v>3</v>
      </c>
      <c r="H3739">
        <v>510158</v>
      </c>
      <c r="I3739" t="s">
        <v>2203</v>
      </c>
      <c r="J3739">
        <v>20071201</v>
      </c>
      <c r="K3739">
        <v>20100201</v>
      </c>
      <c r="M3739">
        <v>0</v>
      </c>
      <c r="N3739">
        <v>0</v>
      </c>
      <c r="O3739" t="s">
        <v>1996</v>
      </c>
      <c r="R3739">
        <v>0</v>
      </c>
      <c r="S3739" t="s">
        <v>271</v>
      </c>
      <c r="AA3739" t="s">
        <v>1997</v>
      </c>
      <c r="AC3739">
        <v>1</v>
      </c>
      <c r="AE3739">
        <v>1</v>
      </c>
      <c r="AF3739" t="s">
        <v>271</v>
      </c>
    </row>
    <row r="3740" spans="1:32" hidden="1" x14ac:dyDescent="0.25">
      <c r="A3740" t="str">
        <f t="array" ref="A3740">IF(COUNT(SEARCH(RubriekenHistorisch,CONCATENATE(P3739,U3739,AB3739,AH3739))),"t","f")</f>
        <v>f</v>
      </c>
      <c r="B3740" t="str">
        <f t="shared" si="176"/>
        <v>f</v>
      </c>
      <c r="C3740" t="str">
        <f t="shared" si="177"/>
        <v>f</v>
      </c>
      <c r="D3740" t="str">
        <f t="shared" si="178"/>
        <v>f</v>
      </c>
      <c r="E3740" t="str">
        <f>IF(COUNT(SEARCH({"04.","05.","09.","12."},CONCATENATE(P3739,U3739,AB3739,AH3739))),"t","f")</f>
        <v>f</v>
      </c>
      <c r="F3740" t="str">
        <f t="array" ref="F3740">IF(COUNT(SEARCH(HistorischeRubrieken,CONCATENATE(P3739,U3739,AB3739,AH3739))),"t","f")</f>
        <v>f</v>
      </c>
      <c r="G3740">
        <v>4</v>
      </c>
      <c r="H3740">
        <v>510158</v>
      </c>
      <c r="I3740" t="s">
        <v>2203</v>
      </c>
      <c r="J3740">
        <v>20100201</v>
      </c>
      <c r="K3740">
        <v>20120115</v>
      </c>
      <c r="M3740">
        <v>0</v>
      </c>
      <c r="N3740">
        <v>0</v>
      </c>
      <c r="O3740" t="s">
        <v>1996</v>
      </c>
      <c r="R3740">
        <v>0</v>
      </c>
      <c r="S3740" t="s">
        <v>271</v>
      </c>
      <c r="AA3740" t="s">
        <v>1998</v>
      </c>
      <c r="AC3740">
        <v>1</v>
      </c>
      <c r="AE3740">
        <v>1</v>
      </c>
      <c r="AF3740" t="s">
        <v>271</v>
      </c>
    </row>
    <row r="3741" spans="1:32" hidden="1" x14ac:dyDescent="0.25">
      <c r="A3741" t="str">
        <f t="array" ref="A3741">IF(COUNT(SEARCH(RubriekenHistorisch,CONCATENATE(P3740,U3740,AB3740,AH3740))),"t","f")</f>
        <v>f</v>
      </c>
      <c r="B3741" t="str">
        <f t="shared" si="176"/>
        <v>f</v>
      </c>
      <c r="C3741" t="str">
        <f t="shared" si="177"/>
        <v>f</v>
      </c>
      <c r="D3741" t="str">
        <f t="shared" si="178"/>
        <v>f</v>
      </c>
      <c r="E3741" t="str">
        <f>IF(COUNT(SEARCH({"04.","05.","09.","12."},CONCATENATE(P3740,U3740,AB3740,AH3740))),"t","f")</f>
        <v>f</v>
      </c>
      <c r="F3741" t="str">
        <f t="array" ref="F3741">IF(COUNT(SEARCH(HistorischeRubrieken,CONCATENATE(P3740,U3740,AB3740,AH3740))),"t","f")</f>
        <v>f</v>
      </c>
      <c r="G3741">
        <v>5</v>
      </c>
      <c r="H3741">
        <v>510158</v>
      </c>
      <c r="I3741" t="s">
        <v>2203</v>
      </c>
      <c r="J3741">
        <v>20120115</v>
      </c>
      <c r="K3741">
        <v>20120116</v>
      </c>
      <c r="M3741">
        <v>0</v>
      </c>
      <c r="N3741">
        <v>0</v>
      </c>
      <c r="O3741" t="s">
        <v>1999</v>
      </c>
      <c r="R3741">
        <v>0</v>
      </c>
      <c r="S3741" t="s">
        <v>271</v>
      </c>
      <c r="AA3741" t="s">
        <v>2000</v>
      </c>
      <c r="AC3741">
        <v>1</v>
      </c>
      <c r="AE3741">
        <v>1</v>
      </c>
      <c r="AF3741" t="s">
        <v>271</v>
      </c>
    </row>
    <row r="3742" spans="1:32" hidden="1" x14ac:dyDescent="0.25">
      <c r="A3742" t="str">
        <f t="array" ref="A3742">IF(COUNT(SEARCH(RubriekenHistorisch,CONCATENATE(P3741,U3741,AB3741,AH3741))),"t","f")</f>
        <v>f</v>
      </c>
      <c r="B3742" t="str">
        <f t="shared" si="176"/>
        <v>f</v>
      </c>
      <c r="C3742" t="str">
        <f t="shared" si="177"/>
        <v>f</v>
      </c>
      <c r="D3742" t="str">
        <f t="shared" si="178"/>
        <v>f</v>
      </c>
      <c r="E3742" t="str">
        <f>IF(COUNT(SEARCH({"04.","05.","09.","12."},CONCATENATE(P3741,U3741,AB3741,AH3741))),"t","f")</f>
        <v>f</v>
      </c>
      <c r="F3742" t="str">
        <f t="array" ref="F3742">IF(COUNT(SEARCH(HistorischeRubrieken,CONCATENATE(P3741,U3741,AB3741,AH3741))),"t","f")</f>
        <v>f</v>
      </c>
      <c r="G3742">
        <v>6</v>
      </c>
      <c r="H3742">
        <v>510158</v>
      </c>
      <c r="I3742" t="s">
        <v>2203</v>
      </c>
      <c r="J3742">
        <v>20120116</v>
      </c>
      <c r="K3742">
        <v>20120820</v>
      </c>
      <c r="M3742">
        <v>0</v>
      </c>
      <c r="N3742">
        <v>0</v>
      </c>
      <c r="O3742" t="s">
        <v>2001</v>
      </c>
      <c r="R3742">
        <v>0</v>
      </c>
      <c r="S3742" t="s">
        <v>271</v>
      </c>
      <c r="AA3742" t="s">
        <v>2000</v>
      </c>
      <c r="AC3742">
        <v>1</v>
      </c>
      <c r="AE3742">
        <v>1</v>
      </c>
      <c r="AF3742" t="s">
        <v>271</v>
      </c>
    </row>
    <row r="3743" spans="1:32" hidden="1" x14ac:dyDescent="0.25">
      <c r="A3743" t="str">
        <f t="array" ref="A3743">IF(COUNT(SEARCH(RubriekenHistorisch,CONCATENATE(P3742,U3742,AB3742,AH3742))),"t","f")</f>
        <v>f</v>
      </c>
      <c r="B3743" t="str">
        <f t="shared" si="176"/>
        <v>f</v>
      </c>
      <c r="C3743" t="str">
        <f t="shared" si="177"/>
        <v>f</v>
      </c>
      <c r="D3743" t="str">
        <f t="shared" si="178"/>
        <v>f</v>
      </c>
      <c r="E3743" t="str">
        <f>IF(COUNT(SEARCH({"04.","05.","09.","12."},CONCATENATE(P3742,U3742,AB3742,AH3742))),"t","f")</f>
        <v>f</v>
      </c>
      <c r="F3743" t="str">
        <f t="array" ref="F3743">IF(COUNT(SEARCH(HistorischeRubrieken,CONCATENATE(P3742,U3742,AB3742,AH3742))),"t","f")</f>
        <v>f</v>
      </c>
      <c r="G3743">
        <v>7</v>
      </c>
      <c r="H3743">
        <v>510158</v>
      </c>
      <c r="I3743" t="s">
        <v>2203</v>
      </c>
      <c r="J3743">
        <v>20120820</v>
      </c>
      <c r="K3743">
        <v>20130101</v>
      </c>
      <c r="M3743">
        <v>0</v>
      </c>
      <c r="N3743">
        <v>0</v>
      </c>
      <c r="O3743" t="s">
        <v>2001</v>
      </c>
      <c r="R3743">
        <v>0</v>
      </c>
      <c r="S3743" t="s">
        <v>271</v>
      </c>
      <c r="AA3743" t="s">
        <v>2000</v>
      </c>
      <c r="AC3743">
        <v>1</v>
      </c>
      <c r="AE3743">
        <v>1</v>
      </c>
      <c r="AF3743" t="s">
        <v>271</v>
      </c>
    </row>
    <row r="3744" spans="1:32" hidden="1" x14ac:dyDescent="0.25">
      <c r="A3744" t="str">
        <f t="array" ref="A3744">IF(COUNT(SEARCH(RubriekenHistorisch,CONCATENATE(P3743,U3743,AB3743,AH3743))),"t","f")</f>
        <v>f</v>
      </c>
      <c r="B3744" t="str">
        <f t="shared" si="176"/>
        <v>f</v>
      </c>
      <c r="C3744" t="str">
        <f t="shared" si="177"/>
        <v>f</v>
      </c>
      <c r="D3744" t="str">
        <f t="shared" si="178"/>
        <v>f</v>
      </c>
      <c r="E3744" t="str">
        <f>IF(COUNT(SEARCH({"04.","05.","09.","12."},CONCATENATE(P3743,U3743,AB3743,AH3743))),"t","f")</f>
        <v>f</v>
      </c>
      <c r="F3744" t="str">
        <f t="array" ref="F3744">IF(COUNT(SEARCH(HistorischeRubrieken,CONCATENATE(P3743,U3743,AB3743,AH3743))),"t","f")</f>
        <v>f</v>
      </c>
      <c r="G3744">
        <v>8</v>
      </c>
      <c r="H3744">
        <v>510158</v>
      </c>
      <c r="I3744" t="s">
        <v>2203</v>
      </c>
      <c r="J3744">
        <v>20130101</v>
      </c>
      <c r="K3744">
        <v>20130201</v>
      </c>
      <c r="M3744">
        <v>0</v>
      </c>
      <c r="N3744">
        <v>0</v>
      </c>
      <c r="U3744" t="s">
        <v>2204</v>
      </c>
      <c r="V3744">
        <v>2</v>
      </c>
      <c r="W3744">
        <v>0</v>
      </c>
      <c r="X3744">
        <v>20130122</v>
      </c>
      <c r="Y3744">
        <v>0</v>
      </c>
      <c r="Z3744" t="s">
        <v>271</v>
      </c>
    </row>
    <row r="3745" spans="1:32" hidden="1" x14ac:dyDescent="0.25">
      <c r="A3745" t="str">
        <f t="array" ref="A3745">IF(COUNT(SEARCH(RubriekenHistorisch,CONCATENATE(P3744,U3744,AB3744,AH3744))),"t","f")</f>
        <v>f</v>
      </c>
      <c r="B3745" t="str">
        <f t="shared" si="176"/>
        <v>f</v>
      </c>
      <c r="C3745" t="str">
        <f t="shared" si="177"/>
        <v>t</v>
      </c>
      <c r="D3745" t="str">
        <f t="shared" si="178"/>
        <v>f</v>
      </c>
      <c r="E3745" t="str">
        <f>IF(COUNT(SEARCH({"04.","05.","09.","12."},CONCATENATE(P3744,U3744,AB3744,AH3744))),"t","f")</f>
        <v>f</v>
      </c>
      <c r="F3745" t="str">
        <f t="array" ref="F3745">IF(COUNT(SEARCH(HistorischeRubrieken,CONCATENATE(P3744,U3744,AB3744,AH3744))),"t","f")</f>
        <v>f</v>
      </c>
      <c r="G3745">
        <v>1</v>
      </c>
      <c r="H3745">
        <v>510159</v>
      </c>
      <c r="I3745" t="s">
        <v>2205</v>
      </c>
      <c r="J3745">
        <v>19981101</v>
      </c>
      <c r="K3745">
        <v>20010401</v>
      </c>
      <c r="M3745">
        <v>0</v>
      </c>
      <c r="N3745">
        <v>0</v>
      </c>
      <c r="O3745" t="s">
        <v>1992</v>
      </c>
      <c r="R3745">
        <v>0</v>
      </c>
      <c r="S3745" t="s">
        <v>271</v>
      </c>
      <c r="AA3745" t="s">
        <v>1993</v>
      </c>
      <c r="AC3745">
        <v>1</v>
      </c>
      <c r="AE3745">
        <v>1</v>
      </c>
      <c r="AF3745" t="s">
        <v>271</v>
      </c>
    </row>
    <row r="3746" spans="1:32" hidden="1" x14ac:dyDescent="0.25">
      <c r="A3746" t="str">
        <f t="array" ref="A3746">IF(COUNT(SEARCH(RubriekenHistorisch,CONCATENATE(P3745,U3745,AB3745,AH3745))),"t","f")</f>
        <v>f</v>
      </c>
      <c r="B3746" t="str">
        <f t="shared" si="176"/>
        <v>f</v>
      </c>
      <c r="C3746" t="str">
        <f t="shared" si="177"/>
        <v>f</v>
      </c>
      <c r="D3746" t="str">
        <f t="shared" si="178"/>
        <v>f</v>
      </c>
      <c r="E3746" t="str">
        <f>IF(COUNT(SEARCH({"04.","05.","09.","12."},CONCATENATE(P3745,U3745,AB3745,AH3745))),"t","f")</f>
        <v>f</v>
      </c>
      <c r="F3746" t="str">
        <f t="array" ref="F3746">IF(COUNT(SEARCH(HistorischeRubrieken,CONCATENATE(P3745,U3745,AB3745,AH3745))),"t","f")</f>
        <v>f</v>
      </c>
      <c r="G3746">
        <v>2</v>
      </c>
      <c r="H3746">
        <v>510159</v>
      </c>
      <c r="I3746" t="s">
        <v>2205</v>
      </c>
      <c r="J3746">
        <v>20010401</v>
      </c>
      <c r="K3746">
        <v>20071201</v>
      </c>
      <c r="M3746">
        <v>0</v>
      </c>
      <c r="N3746">
        <v>0</v>
      </c>
      <c r="O3746" t="s">
        <v>1994</v>
      </c>
      <c r="R3746">
        <v>0</v>
      </c>
      <c r="S3746" t="s">
        <v>271</v>
      </c>
      <c r="AA3746" t="s">
        <v>1995</v>
      </c>
      <c r="AC3746">
        <v>1</v>
      </c>
      <c r="AE3746">
        <v>1</v>
      </c>
      <c r="AF3746" t="s">
        <v>271</v>
      </c>
    </row>
    <row r="3747" spans="1:32" hidden="1" x14ac:dyDescent="0.25">
      <c r="A3747" t="str">
        <f t="array" ref="A3747">IF(COUNT(SEARCH(RubriekenHistorisch,CONCATENATE(P3746,U3746,AB3746,AH3746))),"t","f")</f>
        <v>f</v>
      </c>
      <c r="B3747" t="str">
        <f t="shared" si="176"/>
        <v>f</v>
      </c>
      <c r="C3747" t="str">
        <f t="shared" si="177"/>
        <v>f</v>
      </c>
      <c r="D3747" t="str">
        <f t="shared" si="178"/>
        <v>f</v>
      </c>
      <c r="E3747" t="str">
        <f>IF(COUNT(SEARCH({"04.","05.","09.","12."},CONCATENATE(P3746,U3746,AB3746,AH3746))),"t","f")</f>
        <v>f</v>
      </c>
      <c r="F3747" t="str">
        <f t="array" ref="F3747">IF(COUNT(SEARCH(HistorischeRubrieken,CONCATENATE(P3746,U3746,AB3746,AH3746))),"t","f")</f>
        <v>f</v>
      </c>
      <c r="G3747">
        <v>3</v>
      </c>
      <c r="H3747">
        <v>510159</v>
      </c>
      <c r="I3747" t="s">
        <v>2205</v>
      </c>
      <c r="J3747">
        <v>20071201</v>
      </c>
      <c r="K3747">
        <v>20100201</v>
      </c>
      <c r="M3747">
        <v>0</v>
      </c>
      <c r="N3747">
        <v>0</v>
      </c>
      <c r="O3747" t="s">
        <v>1996</v>
      </c>
      <c r="R3747">
        <v>0</v>
      </c>
      <c r="S3747" t="s">
        <v>271</v>
      </c>
      <c r="AA3747" t="s">
        <v>1997</v>
      </c>
      <c r="AC3747">
        <v>1</v>
      </c>
      <c r="AE3747">
        <v>1</v>
      </c>
      <c r="AF3747" t="s">
        <v>271</v>
      </c>
    </row>
    <row r="3748" spans="1:32" hidden="1" x14ac:dyDescent="0.25">
      <c r="A3748" t="str">
        <f t="array" ref="A3748">IF(COUNT(SEARCH(RubriekenHistorisch,CONCATENATE(P3747,U3747,AB3747,AH3747))),"t","f")</f>
        <v>f</v>
      </c>
      <c r="B3748" t="str">
        <f t="shared" si="176"/>
        <v>f</v>
      </c>
      <c r="C3748" t="str">
        <f t="shared" si="177"/>
        <v>f</v>
      </c>
      <c r="D3748" t="str">
        <f t="shared" si="178"/>
        <v>f</v>
      </c>
      <c r="E3748" t="str">
        <f>IF(COUNT(SEARCH({"04.","05.","09.","12."},CONCATENATE(P3747,U3747,AB3747,AH3747))),"t","f")</f>
        <v>f</v>
      </c>
      <c r="F3748" t="str">
        <f t="array" ref="F3748">IF(COUNT(SEARCH(HistorischeRubrieken,CONCATENATE(P3747,U3747,AB3747,AH3747))),"t","f")</f>
        <v>f</v>
      </c>
      <c r="G3748">
        <v>4</v>
      </c>
      <c r="H3748">
        <v>510159</v>
      </c>
      <c r="I3748" t="s">
        <v>2205</v>
      </c>
      <c r="J3748">
        <v>20100201</v>
      </c>
      <c r="K3748">
        <v>20120115</v>
      </c>
      <c r="M3748">
        <v>0</v>
      </c>
      <c r="N3748">
        <v>0</v>
      </c>
      <c r="O3748" t="s">
        <v>1996</v>
      </c>
      <c r="R3748">
        <v>0</v>
      </c>
      <c r="S3748" t="s">
        <v>271</v>
      </c>
      <c r="AA3748" t="s">
        <v>1998</v>
      </c>
      <c r="AC3748">
        <v>1</v>
      </c>
      <c r="AE3748">
        <v>1</v>
      </c>
      <c r="AF3748" t="s">
        <v>271</v>
      </c>
    </row>
    <row r="3749" spans="1:32" hidden="1" x14ac:dyDescent="0.25">
      <c r="A3749" t="str">
        <f t="array" ref="A3749">IF(COUNT(SEARCH(RubriekenHistorisch,CONCATENATE(P3748,U3748,AB3748,AH3748))),"t","f")</f>
        <v>f</v>
      </c>
      <c r="B3749" t="str">
        <f t="shared" si="176"/>
        <v>f</v>
      </c>
      <c r="C3749" t="str">
        <f t="shared" si="177"/>
        <v>f</v>
      </c>
      <c r="D3749" t="str">
        <f t="shared" si="178"/>
        <v>f</v>
      </c>
      <c r="E3749" t="str">
        <f>IF(COUNT(SEARCH({"04.","05.","09.","12."},CONCATENATE(P3748,U3748,AB3748,AH3748))),"t","f")</f>
        <v>f</v>
      </c>
      <c r="F3749" t="str">
        <f t="array" ref="F3749">IF(COUNT(SEARCH(HistorischeRubrieken,CONCATENATE(P3748,U3748,AB3748,AH3748))),"t","f")</f>
        <v>f</v>
      </c>
      <c r="G3749">
        <v>5</v>
      </c>
      <c r="H3749">
        <v>510159</v>
      </c>
      <c r="I3749" t="s">
        <v>2205</v>
      </c>
      <c r="J3749">
        <v>20120115</v>
      </c>
      <c r="K3749">
        <v>20120116</v>
      </c>
      <c r="M3749">
        <v>0</v>
      </c>
      <c r="N3749">
        <v>0</v>
      </c>
      <c r="O3749" t="s">
        <v>1999</v>
      </c>
      <c r="R3749">
        <v>0</v>
      </c>
      <c r="S3749" t="s">
        <v>271</v>
      </c>
      <c r="AA3749" t="s">
        <v>2000</v>
      </c>
      <c r="AC3749">
        <v>1</v>
      </c>
      <c r="AE3749">
        <v>1</v>
      </c>
      <c r="AF3749" t="s">
        <v>271</v>
      </c>
    </row>
    <row r="3750" spans="1:32" hidden="1" x14ac:dyDescent="0.25">
      <c r="A3750" t="str">
        <f t="array" ref="A3750">IF(COUNT(SEARCH(RubriekenHistorisch,CONCATENATE(P3749,U3749,AB3749,AH3749))),"t","f")</f>
        <v>f</v>
      </c>
      <c r="B3750" t="str">
        <f t="shared" si="176"/>
        <v>f</v>
      </c>
      <c r="C3750" t="str">
        <f t="shared" si="177"/>
        <v>f</v>
      </c>
      <c r="D3750" t="str">
        <f t="shared" si="178"/>
        <v>f</v>
      </c>
      <c r="E3750" t="str">
        <f>IF(COUNT(SEARCH({"04.","05.","09.","12."},CONCATENATE(P3749,U3749,AB3749,AH3749))),"t","f")</f>
        <v>f</v>
      </c>
      <c r="F3750" t="str">
        <f t="array" ref="F3750">IF(COUNT(SEARCH(HistorischeRubrieken,CONCATENATE(P3749,U3749,AB3749,AH3749))),"t","f")</f>
        <v>f</v>
      </c>
      <c r="G3750">
        <v>6</v>
      </c>
      <c r="H3750">
        <v>510159</v>
      </c>
      <c r="I3750" t="s">
        <v>2205</v>
      </c>
      <c r="J3750">
        <v>20120116</v>
      </c>
      <c r="K3750">
        <v>20120917</v>
      </c>
      <c r="M3750">
        <v>0</v>
      </c>
      <c r="N3750">
        <v>0</v>
      </c>
      <c r="O3750" t="s">
        <v>2001</v>
      </c>
      <c r="R3750">
        <v>0</v>
      </c>
      <c r="S3750" t="s">
        <v>271</v>
      </c>
      <c r="AA3750" t="s">
        <v>2000</v>
      </c>
      <c r="AC3750">
        <v>1</v>
      </c>
      <c r="AE3750">
        <v>1</v>
      </c>
      <c r="AF3750" t="s">
        <v>271</v>
      </c>
    </row>
    <row r="3751" spans="1:32" hidden="1" x14ac:dyDescent="0.25">
      <c r="A3751" t="str">
        <f t="array" ref="A3751">IF(COUNT(SEARCH(RubriekenHistorisch,CONCATENATE(P3750,U3750,AB3750,AH3750))),"t","f")</f>
        <v>f</v>
      </c>
      <c r="B3751" t="str">
        <f t="shared" si="176"/>
        <v>f</v>
      </c>
      <c r="C3751" t="str">
        <f t="shared" si="177"/>
        <v>f</v>
      </c>
      <c r="D3751" t="str">
        <f t="shared" si="178"/>
        <v>f</v>
      </c>
      <c r="E3751" t="str">
        <f>IF(COUNT(SEARCH({"04.","05.","09.","12."},CONCATENATE(P3750,U3750,AB3750,AH3750))),"t","f")</f>
        <v>f</v>
      </c>
      <c r="F3751" t="str">
        <f t="array" ref="F3751">IF(COUNT(SEARCH(HistorischeRubrieken,CONCATENATE(P3750,U3750,AB3750,AH3750))),"t","f")</f>
        <v>f</v>
      </c>
      <c r="G3751">
        <v>7</v>
      </c>
      <c r="H3751">
        <v>510159</v>
      </c>
      <c r="I3751" t="s">
        <v>2205</v>
      </c>
      <c r="J3751">
        <v>20120917</v>
      </c>
      <c r="K3751">
        <v>20140401</v>
      </c>
      <c r="M3751">
        <v>0</v>
      </c>
      <c r="N3751">
        <v>0</v>
      </c>
      <c r="O3751" t="s">
        <v>2001</v>
      </c>
      <c r="R3751">
        <v>0</v>
      </c>
      <c r="S3751" t="s">
        <v>271</v>
      </c>
      <c r="AA3751" t="s">
        <v>2000</v>
      </c>
      <c r="AC3751">
        <v>1</v>
      </c>
      <c r="AE3751">
        <v>1</v>
      </c>
      <c r="AF3751" t="s">
        <v>271</v>
      </c>
    </row>
    <row r="3752" spans="1:32" hidden="1" x14ac:dyDescent="0.25">
      <c r="A3752" t="str">
        <f t="array" ref="A3752">IF(COUNT(SEARCH(RubriekenHistorisch,CONCATENATE(P3751,U3751,AB3751,AH3751))),"t","f")</f>
        <v>f</v>
      </c>
      <c r="B3752" t="str">
        <f t="shared" si="176"/>
        <v>f</v>
      </c>
      <c r="C3752" t="str">
        <f t="shared" si="177"/>
        <v>f</v>
      </c>
      <c r="D3752" t="str">
        <f t="shared" si="178"/>
        <v>f</v>
      </c>
      <c r="E3752" t="str">
        <f>IF(COUNT(SEARCH({"04.","05.","09.","12."},CONCATENATE(P3751,U3751,AB3751,AH3751))),"t","f")</f>
        <v>f</v>
      </c>
      <c r="F3752" t="str">
        <f t="array" ref="F3752">IF(COUNT(SEARCH(HistorischeRubrieken,CONCATENATE(P3751,U3751,AB3751,AH3751))),"t","f")</f>
        <v>f</v>
      </c>
      <c r="G3752">
        <v>8</v>
      </c>
      <c r="H3752">
        <v>510159</v>
      </c>
      <c r="I3752" t="s">
        <v>2205</v>
      </c>
      <c r="J3752">
        <v>20140401</v>
      </c>
      <c r="K3752">
        <v>20150101</v>
      </c>
      <c r="M3752">
        <v>0</v>
      </c>
      <c r="N3752">
        <v>0</v>
      </c>
      <c r="O3752" t="s">
        <v>2003</v>
      </c>
      <c r="R3752">
        <v>0</v>
      </c>
      <c r="S3752" t="s">
        <v>271</v>
      </c>
      <c r="AA3752" t="s">
        <v>1611</v>
      </c>
      <c r="AC3752">
        <v>1</v>
      </c>
      <c r="AE3752">
        <v>1</v>
      </c>
      <c r="AF3752" t="s">
        <v>271</v>
      </c>
    </row>
    <row r="3753" spans="1:32" hidden="1" x14ac:dyDescent="0.25">
      <c r="A3753" t="str">
        <f t="array" ref="A3753">IF(COUNT(SEARCH(RubriekenHistorisch,CONCATENATE(P3752,U3752,AB3752,AH3752))),"t","f")</f>
        <v>f</v>
      </c>
      <c r="B3753" t="str">
        <f t="shared" si="176"/>
        <v>f</v>
      </c>
      <c r="C3753" t="str">
        <f t="shared" si="177"/>
        <v>f</v>
      </c>
      <c r="D3753" t="str">
        <f t="shared" si="178"/>
        <v>f</v>
      </c>
      <c r="E3753" t="str">
        <f>IF(COUNT(SEARCH({"04.","05.","09.","12."},CONCATENATE(P3752,U3752,AB3752,AH3752))),"t","f")</f>
        <v>f</v>
      </c>
      <c r="F3753" t="str">
        <f t="array" ref="F3753">IF(COUNT(SEARCH(HistorischeRubrieken,CONCATENATE(P3752,U3752,AB3752,AH3752))),"t","f")</f>
        <v>f</v>
      </c>
      <c r="G3753">
        <v>9</v>
      </c>
      <c r="H3753">
        <v>510159</v>
      </c>
      <c r="I3753" t="s">
        <v>2205</v>
      </c>
      <c r="J3753">
        <v>20150101</v>
      </c>
      <c r="K3753">
        <v>20150201</v>
      </c>
      <c r="M3753">
        <v>0</v>
      </c>
      <c r="N3753">
        <v>0</v>
      </c>
      <c r="U3753" t="s">
        <v>2206</v>
      </c>
      <c r="V3753">
        <v>2</v>
      </c>
      <c r="W3753">
        <v>0</v>
      </c>
      <c r="X3753">
        <v>20150103</v>
      </c>
      <c r="Y3753">
        <v>0</v>
      </c>
      <c r="Z3753" t="s">
        <v>271</v>
      </c>
    </row>
    <row r="3754" spans="1:32" hidden="1" x14ac:dyDescent="0.25">
      <c r="A3754" t="str">
        <f t="array" ref="A3754">IF(COUNT(SEARCH(RubriekenHistorisch,CONCATENATE(P3753,U3753,AB3753,AH3753))),"t","f")</f>
        <v>f</v>
      </c>
      <c r="B3754" t="str">
        <f t="shared" si="176"/>
        <v>f</v>
      </c>
      <c r="C3754" t="str">
        <f t="shared" si="177"/>
        <v>t</v>
      </c>
      <c r="D3754" t="str">
        <f t="shared" si="178"/>
        <v>f</v>
      </c>
      <c r="E3754" t="str">
        <f>IF(COUNT(SEARCH({"04.","05.","09.","12."},CONCATENATE(P3753,U3753,AB3753,AH3753))),"t","f")</f>
        <v>f</v>
      </c>
      <c r="F3754" t="str">
        <f t="array" ref="F3754">IF(COUNT(SEARCH(HistorischeRubrieken,CONCATENATE(P3753,U3753,AB3753,AH3753))),"t","f")</f>
        <v>f</v>
      </c>
      <c r="G3754">
        <v>1</v>
      </c>
      <c r="H3754">
        <v>510160</v>
      </c>
      <c r="I3754" t="s">
        <v>2207</v>
      </c>
      <c r="J3754">
        <v>19981101</v>
      </c>
      <c r="K3754">
        <v>20010401</v>
      </c>
      <c r="M3754">
        <v>0</v>
      </c>
      <c r="N3754">
        <v>0</v>
      </c>
      <c r="O3754" t="s">
        <v>1992</v>
      </c>
      <c r="R3754">
        <v>0</v>
      </c>
      <c r="S3754" t="s">
        <v>271</v>
      </c>
      <c r="AA3754" t="s">
        <v>1993</v>
      </c>
      <c r="AC3754">
        <v>1</v>
      </c>
      <c r="AE3754">
        <v>1</v>
      </c>
      <c r="AF3754" t="s">
        <v>271</v>
      </c>
    </row>
    <row r="3755" spans="1:32" hidden="1" x14ac:dyDescent="0.25">
      <c r="A3755" t="str">
        <f t="array" ref="A3755">IF(COUNT(SEARCH(RubriekenHistorisch,CONCATENATE(P3754,U3754,AB3754,AH3754))),"t","f")</f>
        <v>f</v>
      </c>
      <c r="B3755" t="str">
        <f t="shared" si="176"/>
        <v>f</v>
      </c>
      <c r="C3755" t="str">
        <f t="shared" si="177"/>
        <v>f</v>
      </c>
      <c r="D3755" t="str">
        <f t="shared" si="178"/>
        <v>f</v>
      </c>
      <c r="E3755" t="str">
        <f>IF(COUNT(SEARCH({"04.","05.","09.","12."},CONCATENATE(P3754,U3754,AB3754,AH3754))),"t","f")</f>
        <v>f</v>
      </c>
      <c r="F3755" t="str">
        <f t="array" ref="F3755">IF(COUNT(SEARCH(HistorischeRubrieken,CONCATENATE(P3754,U3754,AB3754,AH3754))),"t","f")</f>
        <v>f</v>
      </c>
      <c r="G3755">
        <v>2</v>
      </c>
      <c r="H3755">
        <v>510160</v>
      </c>
      <c r="I3755" t="s">
        <v>2207</v>
      </c>
      <c r="J3755">
        <v>20010401</v>
      </c>
      <c r="K3755">
        <v>20071201</v>
      </c>
      <c r="M3755">
        <v>0</v>
      </c>
      <c r="N3755">
        <v>0</v>
      </c>
      <c r="O3755" t="s">
        <v>1994</v>
      </c>
      <c r="R3755">
        <v>0</v>
      </c>
      <c r="S3755" t="s">
        <v>271</v>
      </c>
      <c r="AA3755" t="s">
        <v>1995</v>
      </c>
      <c r="AC3755">
        <v>1</v>
      </c>
      <c r="AE3755">
        <v>1</v>
      </c>
      <c r="AF3755" t="s">
        <v>271</v>
      </c>
    </row>
    <row r="3756" spans="1:32" hidden="1" x14ac:dyDescent="0.25">
      <c r="A3756" t="str">
        <f t="array" ref="A3756">IF(COUNT(SEARCH(RubriekenHistorisch,CONCATENATE(P3755,U3755,AB3755,AH3755))),"t","f")</f>
        <v>f</v>
      </c>
      <c r="B3756" t="str">
        <f t="shared" si="176"/>
        <v>f</v>
      </c>
      <c r="C3756" t="str">
        <f t="shared" si="177"/>
        <v>f</v>
      </c>
      <c r="D3756" t="str">
        <f t="shared" si="178"/>
        <v>f</v>
      </c>
      <c r="E3756" t="str">
        <f>IF(COUNT(SEARCH({"04.","05.","09.","12."},CONCATENATE(P3755,U3755,AB3755,AH3755))),"t","f")</f>
        <v>f</v>
      </c>
      <c r="F3756" t="str">
        <f t="array" ref="F3756">IF(COUNT(SEARCH(HistorischeRubrieken,CONCATENATE(P3755,U3755,AB3755,AH3755))),"t","f")</f>
        <v>f</v>
      </c>
      <c r="G3756">
        <v>3</v>
      </c>
      <c r="H3756">
        <v>510160</v>
      </c>
      <c r="I3756" t="s">
        <v>2207</v>
      </c>
      <c r="J3756">
        <v>20071201</v>
      </c>
      <c r="K3756">
        <v>20100201</v>
      </c>
      <c r="M3756">
        <v>0</v>
      </c>
      <c r="N3756">
        <v>0</v>
      </c>
      <c r="O3756" t="s">
        <v>1996</v>
      </c>
      <c r="R3756">
        <v>0</v>
      </c>
      <c r="S3756" t="s">
        <v>271</v>
      </c>
      <c r="AA3756" t="s">
        <v>1997</v>
      </c>
      <c r="AC3756">
        <v>1</v>
      </c>
      <c r="AE3756">
        <v>1</v>
      </c>
      <c r="AF3756" t="s">
        <v>271</v>
      </c>
    </row>
    <row r="3757" spans="1:32" hidden="1" x14ac:dyDescent="0.25">
      <c r="A3757" t="str">
        <f t="array" ref="A3757">IF(COUNT(SEARCH(RubriekenHistorisch,CONCATENATE(P3756,U3756,AB3756,AH3756))),"t","f")</f>
        <v>f</v>
      </c>
      <c r="B3757" t="str">
        <f t="shared" si="176"/>
        <v>f</v>
      </c>
      <c r="C3757" t="str">
        <f t="shared" si="177"/>
        <v>f</v>
      </c>
      <c r="D3757" t="str">
        <f t="shared" si="178"/>
        <v>f</v>
      </c>
      <c r="E3757" t="str">
        <f>IF(COUNT(SEARCH({"04.","05.","09.","12."},CONCATENATE(P3756,U3756,AB3756,AH3756))),"t","f")</f>
        <v>f</v>
      </c>
      <c r="F3757" t="str">
        <f t="array" ref="F3757">IF(COUNT(SEARCH(HistorischeRubrieken,CONCATENATE(P3756,U3756,AB3756,AH3756))),"t","f")</f>
        <v>f</v>
      </c>
      <c r="G3757">
        <v>4</v>
      </c>
      <c r="H3757">
        <v>510160</v>
      </c>
      <c r="I3757" t="s">
        <v>2207</v>
      </c>
      <c r="J3757">
        <v>20100201</v>
      </c>
      <c r="K3757">
        <v>20120115</v>
      </c>
      <c r="M3757">
        <v>0</v>
      </c>
      <c r="N3757">
        <v>0</v>
      </c>
      <c r="O3757" t="s">
        <v>1996</v>
      </c>
      <c r="R3757">
        <v>0</v>
      </c>
      <c r="S3757" t="s">
        <v>271</v>
      </c>
      <c r="AA3757" t="s">
        <v>1998</v>
      </c>
      <c r="AC3757">
        <v>1</v>
      </c>
      <c r="AE3757">
        <v>1</v>
      </c>
      <c r="AF3757" t="s">
        <v>271</v>
      </c>
    </row>
    <row r="3758" spans="1:32" hidden="1" x14ac:dyDescent="0.25">
      <c r="A3758" t="str">
        <f t="array" ref="A3758">IF(COUNT(SEARCH(RubriekenHistorisch,CONCATENATE(P3757,U3757,AB3757,AH3757))),"t","f")</f>
        <v>f</v>
      </c>
      <c r="B3758" t="str">
        <f t="shared" si="176"/>
        <v>f</v>
      </c>
      <c r="C3758" t="str">
        <f t="shared" si="177"/>
        <v>f</v>
      </c>
      <c r="D3758" t="str">
        <f t="shared" si="178"/>
        <v>f</v>
      </c>
      <c r="E3758" t="str">
        <f>IF(COUNT(SEARCH({"04.","05.","09.","12."},CONCATENATE(P3757,U3757,AB3757,AH3757))),"t","f")</f>
        <v>f</v>
      </c>
      <c r="F3758" t="str">
        <f t="array" ref="F3758">IF(COUNT(SEARCH(HistorischeRubrieken,CONCATENATE(P3757,U3757,AB3757,AH3757))),"t","f")</f>
        <v>f</v>
      </c>
      <c r="G3758">
        <v>5</v>
      </c>
      <c r="H3758">
        <v>510160</v>
      </c>
      <c r="I3758" t="s">
        <v>2207</v>
      </c>
      <c r="J3758">
        <v>20120115</v>
      </c>
      <c r="K3758">
        <v>20120116</v>
      </c>
      <c r="M3758">
        <v>0</v>
      </c>
      <c r="N3758">
        <v>0</v>
      </c>
      <c r="O3758" t="s">
        <v>1999</v>
      </c>
      <c r="R3758">
        <v>0</v>
      </c>
      <c r="S3758" t="s">
        <v>271</v>
      </c>
      <c r="AA3758" t="s">
        <v>2000</v>
      </c>
      <c r="AC3758">
        <v>1</v>
      </c>
      <c r="AE3758">
        <v>1</v>
      </c>
      <c r="AF3758" t="s">
        <v>271</v>
      </c>
    </row>
    <row r="3759" spans="1:32" hidden="1" x14ac:dyDescent="0.25">
      <c r="A3759" t="str">
        <f t="array" ref="A3759">IF(COUNT(SEARCH(RubriekenHistorisch,CONCATENATE(P3758,U3758,AB3758,AH3758))),"t","f")</f>
        <v>f</v>
      </c>
      <c r="B3759" t="str">
        <f t="shared" si="176"/>
        <v>f</v>
      </c>
      <c r="C3759" t="str">
        <f t="shared" si="177"/>
        <v>f</v>
      </c>
      <c r="D3759" t="str">
        <f t="shared" si="178"/>
        <v>f</v>
      </c>
      <c r="E3759" t="str">
        <f>IF(COUNT(SEARCH({"04.","05.","09.","12."},CONCATENATE(P3758,U3758,AB3758,AH3758))),"t","f")</f>
        <v>f</v>
      </c>
      <c r="F3759" t="str">
        <f t="array" ref="F3759">IF(COUNT(SEARCH(HistorischeRubrieken,CONCATENATE(P3758,U3758,AB3758,AH3758))),"t","f")</f>
        <v>f</v>
      </c>
      <c r="G3759">
        <v>6</v>
      </c>
      <c r="H3759">
        <v>510160</v>
      </c>
      <c r="I3759" t="s">
        <v>2207</v>
      </c>
      <c r="J3759">
        <v>20120116</v>
      </c>
      <c r="K3759">
        <v>20120903</v>
      </c>
      <c r="M3759">
        <v>0</v>
      </c>
      <c r="N3759">
        <v>0</v>
      </c>
      <c r="O3759" t="s">
        <v>2001</v>
      </c>
      <c r="R3759">
        <v>0</v>
      </c>
      <c r="S3759" t="s">
        <v>271</v>
      </c>
      <c r="AA3759" t="s">
        <v>2000</v>
      </c>
      <c r="AC3759">
        <v>1</v>
      </c>
      <c r="AE3759">
        <v>1</v>
      </c>
      <c r="AF3759" t="s">
        <v>271</v>
      </c>
    </row>
    <row r="3760" spans="1:32" hidden="1" x14ac:dyDescent="0.25">
      <c r="A3760" t="str">
        <f t="array" ref="A3760">IF(COUNT(SEARCH(RubriekenHistorisch,CONCATENATE(P3759,U3759,AB3759,AH3759))),"t","f")</f>
        <v>f</v>
      </c>
      <c r="B3760" t="str">
        <f t="shared" si="176"/>
        <v>f</v>
      </c>
      <c r="C3760" t="str">
        <f t="shared" si="177"/>
        <v>f</v>
      </c>
      <c r="D3760" t="str">
        <f t="shared" si="178"/>
        <v>f</v>
      </c>
      <c r="E3760" t="str">
        <f>IF(COUNT(SEARCH({"04.","05.","09.","12."},CONCATENATE(P3759,U3759,AB3759,AH3759))),"t","f")</f>
        <v>f</v>
      </c>
      <c r="F3760" t="str">
        <f t="array" ref="F3760">IF(COUNT(SEARCH(HistorischeRubrieken,CONCATENATE(P3759,U3759,AB3759,AH3759))),"t","f")</f>
        <v>f</v>
      </c>
      <c r="G3760">
        <v>7</v>
      </c>
      <c r="H3760">
        <v>510160</v>
      </c>
      <c r="I3760" t="s">
        <v>2207</v>
      </c>
      <c r="J3760">
        <v>20120903</v>
      </c>
      <c r="K3760">
        <v>20140401</v>
      </c>
      <c r="M3760">
        <v>0</v>
      </c>
      <c r="N3760">
        <v>0</v>
      </c>
      <c r="O3760" t="s">
        <v>2001</v>
      </c>
      <c r="R3760">
        <v>0</v>
      </c>
      <c r="S3760" t="s">
        <v>271</v>
      </c>
      <c r="AA3760" t="s">
        <v>2000</v>
      </c>
      <c r="AC3760">
        <v>1</v>
      </c>
      <c r="AE3760">
        <v>1</v>
      </c>
      <c r="AF3760" t="s">
        <v>271</v>
      </c>
    </row>
    <row r="3761" spans="1:32" hidden="1" x14ac:dyDescent="0.25">
      <c r="A3761" t="str">
        <f t="array" ref="A3761">IF(COUNT(SEARCH(RubriekenHistorisch,CONCATENATE(P3760,U3760,AB3760,AH3760))),"t","f")</f>
        <v>f</v>
      </c>
      <c r="B3761" t="str">
        <f t="shared" si="176"/>
        <v>f</v>
      </c>
      <c r="C3761" t="str">
        <f t="shared" si="177"/>
        <v>f</v>
      </c>
      <c r="D3761" t="str">
        <f t="shared" si="178"/>
        <v>f</v>
      </c>
      <c r="E3761" t="str">
        <f>IF(COUNT(SEARCH({"04.","05.","09.","12."},CONCATENATE(P3760,U3760,AB3760,AH3760))),"t","f")</f>
        <v>f</v>
      </c>
      <c r="F3761" t="str">
        <f t="array" ref="F3761">IF(COUNT(SEARCH(HistorischeRubrieken,CONCATENATE(P3760,U3760,AB3760,AH3760))),"t","f")</f>
        <v>f</v>
      </c>
      <c r="G3761">
        <v>8</v>
      </c>
      <c r="H3761">
        <v>510160</v>
      </c>
      <c r="I3761" t="s">
        <v>2207</v>
      </c>
      <c r="J3761">
        <v>20140401</v>
      </c>
      <c r="K3761">
        <v>20150801</v>
      </c>
      <c r="M3761">
        <v>0</v>
      </c>
      <c r="N3761">
        <v>0</v>
      </c>
      <c r="O3761" t="s">
        <v>2003</v>
      </c>
      <c r="R3761">
        <v>0</v>
      </c>
      <c r="S3761" t="s">
        <v>271</v>
      </c>
      <c r="AA3761" t="s">
        <v>1611</v>
      </c>
      <c r="AC3761">
        <v>1</v>
      </c>
      <c r="AE3761">
        <v>1</v>
      </c>
      <c r="AF3761" t="s">
        <v>271</v>
      </c>
    </row>
    <row r="3762" spans="1:32" x14ac:dyDescent="0.25">
      <c r="A3762" t="str">
        <f t="array" ref="A3762">IF(COUNT(SEARCH(RubriekenHistorisch,CONCATENATE(P3761,U3761,AB3761,AH3761))),"t","f")</f>
        <v>f</v>
      </c>
      <c r="B3762" t="str">
        <f t="shared" si="176"/>
        <v>f</v>
      </c>
      <c r="C3762" t="str">
        <f t="shared" si="177"/>
        <v>f</v>
      </c>
      <c r="D3762" t="str">
        <f t="shared" si="178"/>
        <v>f</v>
      </c>
      <c r="E3762" t="str">
        <f>IF(COUNT(SEARCH({"04.","05.","09.","12."},CONCATENATE(P3761,U3761,AB3761,AH3761))),"t","f")</f>
        <v>f</v>
      </c>
      <c r="F3762" t="str">
        <f t="array" ref="F3762">IF(COUNT(SEARCH(HistorischeRubrieken,CONCATENATE(P3761,U3761,AB3761,AH3761))),"t","f")</f>
        <v>f</v>
      </c>
      <c r="G3762">
        <v>9</v>
      </c>
      <c r="H3762">
        <v>510160</v>
      </c>
      <c r="I3762" t="s">
        <v>2207</v>
      </c>
      <c r="J3762">
        <v>20150801</v>
      </c>
      <c r="M3762">
        <v>0</v>
      </c>
      <c r="N3762">
        <v>0</v>
      </c>
      <c r="O3762" t="s">
        <v>2003</v>
      </c>
      <c r="R3762">
        <v>0</v>
      </c>
      <c r="S3762" t="s">
        <v>271</v>
      </c>
      <c r="AA3762" t="s">
        <v>1613</v>
      </c>
      <c r="AC3762">
        <v>1</v>
      </c>
      <c r="AE3762">
        <v>1</v>
      </c>
      <c r="AF3762" t="s">
        <v>271</v>
      </c>
    </row>
    <row r="3763" spans="1:32" hidden="1" x14ac:dyDescent="0.25">
      <c r="A3763" t="str">
        <f t="array" ref="A3763">IF(COUNT(SEARCH(RubriekenHistorisch,CONCATENATE(P3762,U3762,AB3762,AH3762))),"t","f")</f>
        <v>f</v>
      </c>
      <c r="B3763" t="str">
        <f t="shared" si="176"/>
        <v>f</v>
      </c>
      <c r="C3763" t="str">
        <f t="shared" si="177"/>
        <v>f</v>
      </c>
      <c r="D3763" t="str">
        <f t="shared" si="178"/>
        <v>f</v>
      </c>
      <c r="E3763" t="str">
        <f>IF(COUNT(SEARCH({"04.","05.","09.","12."},CONCATENATE(P3762,U3762,AB3762,AH3762))),"t","f")</f>
        <v>f</v>
      </c>
      <c r="F3763" t="str">
        <f t="array" ref="F3763">IF(COUNT(SEARCH(HistorischeRubrieken,CONCATENATE(P3762,U3762,AB3762,AH3762))),"t","f")</f>
        <v>f</v>
      </c>
      <c r="G3763">
        <v>1</v>
      </c>
      <c r="H3763">
        <v>510161</v>
      </c>
      <c r="I3763" t="s">
        <v>2208</v>
      </c>
      <c r="J3763">
        <v>19981101</v>
      </c>
      <c r="K3763">
        <v>20010401</v>
      </c>
      <c r="M3763">
        <v>0</v>
      </c>
      <c r="N3763">
        <v>0</v>
      </c>
      <c r="O3763" t="s">
        <v>1992</v>
      </c>
      <c r="R3763">
        <v>0</v>
      </c>
      <c r="S3763" t="s">
        <v>271</v>
      </c>
      <c r="AA3763" t="s">
        <v>1993</v>
      </c>
      <c r="AC3763">
        <v>1</v>
      </c>
      <c r="AE3763">
        <v>1</v>
      </c>
      <c r="AF3763" t="s">
        <v>271</v>
      </c>
    </row>
    <row r="3764" spans="1:32" hidden="1" x14ac:dyDescent="0.25">
      <c r="A3764" t="str">
        <f t="array" ref="A3764">IF(COUNT(SEARCH(RubriekenHistorisch,CONCATENATE(P3763,U3763,AB3763,AH3763))),"t","f")</f>
        <v>f</v>
      </c>
      <c r="B3764" t="str">
        <f t="shared" si="176"/>
        <v>f</v>
      </c>
      <c r="C3764" t="str">
        <f t="shared" si="177"/>
        <v>f</v>
      </c>
      <c r="D3764" t="str">
        <f t="shared" si="178"/>
        <v>f</v>
      </c>
      <c r="E3764" t="str">
        <f>IF(COUNT(SEARCH({"04.","05.","09.","12."},CONCATENATE(P3763,U3763,AB3763,AH3763))),"t","f")</f>
        <v>f</v>
      </c>
      <c r="F3764" t="str">
        <f t="array" ref="F3764">IF(COUNT(SEARCH(HistorischeRubrieken,CONCATENATE(P3763,U3763,AB3763,AH3763))),"t","f")</f>
        <v>f</v>
      </c>
      <c r="G3764">
        <v>2</v>
      </c>
      <c r="H3764">
        <v>510161</v>
      </c>
      <c r="I3764" t="s">
        <v>2208</v>
      </c>
      <c r="J3764">
        <v>20010401</v>
      </c>
      <c r="K3764">
        <v>20071201</v>
      </c>
      <c r="M3764">
        <v>0</v>
      </c>
      <c r="N3764">
        <v>0</v>
      </c>
      <c r="O3764" t="s">
        <v>1994</v>
      </c>
      <c r="R3764">
        <v>0</v>
      </c>
      <c r="S3764" t="s">
        <v>271</v>
      </c>
      <c r="AA3764" t="s">
        <v>1995</v>
      </c>
      <c r="AC3764">
        <v>1</v>
      </c>
      <c r="AE3764">
        <v>1</v>
      </c>
      <c r="AF3764" t="s">
        <v>271</v>
      </c>
    </row>
    <row r="3765" spans="1:32" hidden="1" x14ac:dyDescent="0.25">
      <c r="A3765" t="str">
        <f t="array" ref="A3765">IF(COUNT(SEARCH(RubriekenHistorisch,CONCATENATE(P3764,U3764,AB3764,AH3764))),"t","f")</f>
        <v>f</v>
      </c>
      <c r="B3765" t="str">
        <f t="shared" si="176"/>
        <v>f</v>
      </c>
      <c r="C3765" t="str">
        <f t="shared" si="177"/>
        <v>f</v>
      </c>
      <c r="D3765" t="str">
        <f t="shared" si="178"/>
        <v>f</v>
      </c>
      <c r="E3765" t="str">
        <f>IF(COUNT(SEARCH({"04.","05.","09.","12."},CONCATENATE(P3764,U3764,AB3764,AH3764))),"t","f")</f>
        <v>f</v>
      </c>
      <c r="F3765" t="str">
        <f t="array" ref="F3765">IF(COUNT(SEARCH(HistorischeRubrieken,CONCATENATE(P3764,U3764,AB3764,AH3764))),"t","f")</f>
        <v>f</v>
      </c>
      <c r="G3765">
        <v>3</v>
      </c>
      <c r="H3765">
        <v>510161</v>
      </c>
      <c r="I3765" t="s">
        <v>2208</v>
      </c>
      <c r="J3765">
        <v>20071201</v>
      </c>
      <c r="K3765">
        <v>20100201</v>
      </c>
      <c r="M3765">
        <v>0</v>
      </c>
      <c r="N3765">
        <v>0</v>
      </c>
      <c r="O3765" t="s">
        <v>1996</v>
      </c>
      <c r="R3765">
        <v>0</v>
      </c>
      <c r="S3765" t="s">
        <v>271</v>
      </c>
      <c r="AA3765" t="s">
        <v>1997</v>
      </c>
      <c r="AC3765">
        <v>1</v>
      </c>
      <c r="AE3765">
        <v>1</v>
      </c>
      <c r="AF3765" t="s">
        <v>271</v>
      </c>
    </row>
    <row r="3766" spans="1:32" hidden="1" x14ac:dyDescent="0.25">
      <c r="A3766" t="str">
        <f t="array" ref="A3766">IF(COUNT(SEARCH(RubriekenHistorisch,CONCATENATE(P3765,U3765,AB3765,AH3765))),"t","f")</f>
        <v>f</v>
      </c>
      <c r="B3766" t="str">
        <f t="shared" si="176"/>
        <v>f</v>
      </c>
      <c r="C3766" t="str">
        <f t="shared" si="177"/>
        <v>f</v>
      </c>
      <c r="D3766" t="str">
        <f t="shared" si="178"/>
        <v>f</v>
      </c>
      <c r="E3766" t="str">
        <f>IF(COUNT(SEARCH({"04.","05.","09.","12."},CONCATENATE(P3765,U3765,AB3765,AH3765))),"t","f")</f>
        <v>f</v>
      </c>
      <c r="F3766" t="str">
        <f t="array" ref="F3766">IF(COUNT(SEARCH(HistorischeRubrieken,CONCATENATE(P3765,U3765,AB3765,AH3765))),"t","f")</f>
        <v>f</v>
      </c>
      <c r="G3766">
        <v>4</v>
      </c>
      <c r="H3766">
        <v>510161</v>
      </c>
      <c r="I3766" t="s">
        <v>2208</v>
      </c>
      <c r="J3766">
        <v>20100201</v>
      </c>
      <c r="K3766">
        <v>20110101</v>
      </c>
      <c r="M3766">
        <v>0</v>
      </c>
      <c r="N3766">
        <v>0</v>
      </c>
      <c r="O3766" t="s">
        <v>1996</v>
      </c>
      <c r="R3766">
        <v>0</v>
      </c>
      <c r="S3766" t="s">
        <v>271</v>
      </c>
      <c r="AA3766" t="s">
        <v>1998</v>
      </c>
      <c r="AC3766">
        <v>1</v>
      </c>
      <c r="AE3766">
        <v>1</v>
      </c>
      <c r="AF3766" t="s">
        <v>271</v>
      </c>
    </row>
    <row r="3767" spans="1:32" hidden="1" x14ac:dyDescent="0.25">
      <c r="A3767" t="str">
        <f t="array" ref="A3767">IF(COUNT(SEARCH(RubriekenHistorisch,CONCATENATE(P3766,U3766,AB3766,AH3766))),"t","f")</f>
        <v>f</v>
      </c>
      <c r="B3767" t="str">
        <f t="shared" si="176"/>
        <v>f</v>
      </c>
      <c r="C3767" t="str">
        <f t="shared" si="177"/>
        <v>f</v>
      </c>
      <c r="D3767" t="str">
        <f t="shared" si="178"/>
        <v>f</v>
      </c>
      <c r="E3767" t="str">
        <f>IF(COUNT(SEARCH({"04.","05.","09.","12."},CONCATENATE(P3766,U3766,AB3766,AH3766))),"t","f")</f>
        <v>f</v>
      </c>
      <c r="F3767" t="str">
        <f t="array" ref="F3767">IF(COUNT(SEARCH(HistorischeRubrieken,CONCATENATE(P3766,U3766,AB3766,AH3766))),"t","f")</f>
        <v>f</v>
      </c>
      <c r="G3767">
        <v>1</v>
      </c>
      <c r="H3767">
        <v>510162</v>
      </c>
      <c r="I3767" t="s">
        <v>2209</v>
      </c>
      <c r="J3767">
        <v>19981101</v>
      </c>
      <c r="K3767">
        <v>20010101</v>
      </c>
      <c r="M3767">
        <v>0</v>
      </c>
      <c r="N3767">
        <v>0</v>
      </c>
      <c r="O3767" t="s">
        <v>1992</v>
      </c>
      <c r="R3767">
        <v>0</v>
      </c>
      <c r="S3767" t="s">
        <v>271</v>
      </c>
      <c r="AA3767" t="s">
        <v>1993</v>
      </c>
      <c r="AC3767">
        <v>1</v>
      </c>
      <c r="AE3767">
        <v>1</v>
      </c>
      <c r="AF3767" t="s">
        <v>271</v>
      </c>
    </row>
    <row r="3768" spans="1:32" hidden="1" x14ac:dyDescent="0.25">
      <c r="A3768" t="str">
        <f t="array" ref="A3768">IF(COUNT(SEARCH(RubriekenHistorisch,CONCATENATE(P3767,U3767,AB3767,AH3767))),"t","f")</f>
        <v>f</v>
      </c>
      <c r="B3768" t="str">
        <f t="shared" si="176"/>
        <v>f</v>
      </c>
      <c r="C3768" t="str">
        <f t="shared" si="177"/>
        <v>f</v>
      </c>
      <c r="D3768" t="str">
        <f t="shared" si="178"/>
        <v>f</v>
      </c>
      <c r="E3768" t="str">
        <f>IF(COUNT(SEARCH({"04.","05.","09.","12."},CONCATENATE(P3767,U3767,AB3767,AH3767))),"t","f")</f>
        <v>f</v>
      </c>
      <c r="F3768" t="str">
        <f t="array" ref="F3768">IF(COUNT(SEARCH(HistorischeRubrieken,CONCATENATE(P3767,U3767,AB3767,AH3767))),"t","f")</f>
        <v>f</v>
      </c>
      <c r="G3768">
        <v>1</v>
      </c>
      <c r="H3768">
        <v>510163</v>
      </c>
      <c r="I3768" t="s">
        <v>2210</v>
      </c>
      <c r="J3768">
        <v>19990601</v>
      </c>
      <c r="K3768">
        <v>20010401</v>
      </c>
      <c r="M3768">
        <v>0</v>
      </c>
      <c r="N3768">
        <v>0</v>
      </c>
      <c r="O3768" t="s">
        <v>1992</v>
      </c>
      <c r="R3768">
        <v>0</v>
      </c>
      <c r="S3768" t="s">
        <v>271</v>
      </c>
      <c r="AA3768" t="s">
        <v>1993</v>
      </c>
      <c r="AC3768">
        <v>1</v>
      </c>
      <c r="AE3768">
        <v>1</v>
      </c>
      <c r="AF3768" t="s">
        <v>271</v>
      </c>
    </row>
    <row r="3769" spans="1:32" hidden="1" x14ac:dyDescent="0.25">
      <c r="A3769" t="str">
        <f t="array" ref="A3769">IF(COUNT(SEARCH(RubriekenHistorisch,CONCATENATE(P3768,U3768,AB3768,AH3768))),"t","f")</f>
        <v>f</v>
      </c>
      <c r="B3769" t="str">
        <f t="shared" si="176"/>
        <v>f</v>
      </c>
      <c r="C3769" t="str">
        <f t="shared" si="177"/>
        <v>f</v>
      </c>
      <c r="D3769" t="str">
        <f t="shared" si="178"/>
        <v>f</v>
      </c>
      <c r="E3769" t="str">
        <f>IF(COUNT(SEARCH({"04.","05.","09.","12."},CONCATENATE(P3768,U3768,AB3768,AH3768))),"t","f")</f>
        <v>f</v>
      </c>
      <c r="F3769" t="str">
        <f t="array" ref="F3769">IF(COUNT(SEARCH(HistorischeRubrieken,CONCATENATE(P3768,U3768,AB3768,AH3768))),"t","f")</f>
        <v>f</v>
      </c>
      <c r="G3769">
        <v>2</v>
      </c>
      <c r="H3769">
        <v>510163</v>
      </c>
      <c r="I3769" t="s">
        <v>2210</v>
      </c>
      <c r="J3769">
        <v>20010401</v>
      </c>
      <c r="K3769">
        <v>20071201</v>
      </c>
      <c r="M3769">
        <v>0</v>
      </c>
      <c r="N3769">
        <v>0</v>
      </c>
      <c r="O3769" t="s">
        <v>1994</v>
      </c>
      <c r="R3769">
        <v>0</v>
      </c>
      <c r="S3769" t="s">
        <v>271</v>
      </c>
      <c r="AA3769" t="s">
        <v>1995</v>
      </c>
      <c r="AC3769">
        <v>1</v>
      </c>
      <c r="AE3769">
        <v>1</v>
      </c>
      <c r="AF3769" t="s">
        <v>271</v>
      </c>
    </row>
    <row r="3770" spans="1:32" hidden="1" x14ac:dyDescent="0.25">
      <c r="A3770" t="str">
        <f t="array" ref="A3770">IF(COUNT(SEARCH(RubriekenHistorisch,CONCATENATE(P3769,U3769,AB3769,AH3769))),"t","f")</f>
        <v>f</v>
      </c>
      <c r="B3770" t="str">
        <f t="shared" si="176"/>
        <v>f</v>
      </c>
      <c r="C3770" t="str">
        <f t="shared" si="177"/>
        <v>f</v>
      </c>
      <c r="D3770" t="str">
        <f t="shared" si="178"/>
        <v>f</v>
      </c>
      <c r="E3770" t="str">
        <f>IF(COUNT(SEARCH({"04.","05.","09.","12."},CONCATENATE(P3769,U3769,AB3769,AH3769))),"t","f")</f>
        <v>f</v>
      </c>
      <c r="F3770" t="str">
        <f t="array" ref="F3770">IF(COUNT(SEARCH(HistorischeRubrieken,CONCATENATE(P3769,U3769,AB3769,AH3769))),"t","f")</f>
        <v>f</v>
      </c>
      <c r="G3770">
        <v>3</v>
      </c>
      <c r="H3770">
        <v>510163</v>
      </c>
      <c r="I3770" t="s">
        <v>2210</v>
      </c>
      <c r="J3770">
        <v>20071201</v>
      </c>
      <c r="K3770">
        <v>20100201</v>
      </c>
      <c r="M3770">
        <v>0</v>
      </c>
      <c r="N3770">
        <v>0</v>
      </c>
      <c r="O3770" t="s">
        <v>1996</v>
      </c>
      <c r="R3770">
        <v>0</v>
      </c>
      <c r="S3770" t="s">
        <v>271</v>
      </c>
      <c r="AA3770" t="s">
        <v>1997</v>
      </c>
      <c r="AC3770">
        <v>1</v>
      </c>
      <c r="AE3770">
        <v>1</v>
      </c>
      <c r="AF3770" t="s">
        <v>271</v>
      </c>
    </row>
    <row r="3771" spans="1:32" hidden="1" x14ac:dyDescent="0.25">
      <c r="A3771" t="str">
        <f t="array" ref="A3771">IF(COUNT(SEARCH(RubriekenHistorisch,CONCATENATE(P3770,U3770,AB3770,AH3770))),"t","f")</f>
        <v>f</v>
      </c>
      <c r="B3771" t="str">
        <f t="shared" si="176"/>
        <v>f</v>
      </c>
      <c r="C3771" t="str">
        <f t="shared" si="177"/>
        <v>f</v>
      </c>
      <c r="D3771" t="str">
        <f t="shared" si="178"/>
        <v>f</v>
      </c>
      <c r="E3771" t="str">
        <f>IF(COUNT(SEARCH({"04.","05.","09.","12."},CONCATENATE(P3770,U3770,AB3770,AH3770))),"t","f")</f>
        <v>f</v>
      </c>
      <c r="F3771" t="str">
        <f t="array" ref="F3771">IF(COUNT(SEARCH(HistorischeRubrieken,CONCATENATE(P3770,U3770,AB3770,AH3770))),"t","f")</f>
        <v>f</v>
      </c>
      <c r="G3771">
        <v>4</v>
      </c>
      <c r="H3771">
        <v>510163</v>
      </c>
      <c r="I3771" t="s">
        <v>2210</v>
      </c>
      <c r="J3771">
        <v>20100201</v>
      </c>
      <c r="K3771">
        <v>20120115</v>
      </c>
      <c r="M3771">
        <v>0</v>
      </c>
      <c r="N3771">
        <v>0</v>
      </c>
      <c r="O3771" t="s">
        <v>1996</v>
      </c>
      <c r="R3771">
        <v>0</v>
      </c>
      <c r="S3771" t="s">
        <v>271</v>
      </c>
      <c r="AA3771" t="s">
        <v>1998</v>
      </c>
      <c r="AC3771">
        <v>1</v>
      </c>
      <c r="AE3771">
        <v>1</v>
      </c>
      <c r="AF3771" t="s">
        <v>271</v>
      </c>
    </row>
    <row r="3772" spans="1:32" hidden="1" x14ac:dyDescent="0.25">
      <c r="A3772" t="str">
        <f t="array" ref="A3772">IF(COUNT(SEARCH(RubriekenHistorisch,CONCATENATE(P3771,U3771,AB3771,AH3771))),"t","f")</f>
        <v>f</v>
      </c>
      <c r="B3772" t="str">
        <f t="shared" si="176"/>
        <v>f</v>
      </c>
      <c r="C3772" t="str">
        <f t="shared" si="177"/>
        <v>f</v>
      </c>
      <c r="D3772" t="str">
        <f t="shared" si="178"/>
        <v>f</v>
      </c>
      <c r="E3772" t="str">
        <f>IF(COUNT(SEARCH({"04.","05.","09.","12."},CONCATENATE(P3771,U3771,AB3771,AH3771))),"t","f")</f>
        <v>f</v>
      </c>
      <c r="F3772" t="str">
        <f t="array" ref="F3772">IF(COUNT(SEARCH(HistorischeRubrieken,CONCATENATE(P3771,U3771,AB3771,AH3771))),"t","f")</f>
        <v>f</v>
      </c>
      <c r="G3772">
        <v>5</v>
      </c>
      <c r="H3772">
        <v>510163</v>
      </c>
      <c r="I3772" t="s">
        <v>2210</v>
      </c>
      <c r="J3772">
        <v>20120115</v>
      </c>
      <c r="K3772">
        <v>20120116</v>
      </c>
      <c r="M3772">
        <v>0</v>
      </c>
      <c r="N3772">
        <v>0</v>
      </c>
      <c r="O3772" t="s">
        <v>1999</v>
      </c>
      <c r="R3772">
        <v>0</v>
      </c>
      <c r="S3772" t="s">
        <v>271</v>
      </c>
      <c r="AA3772" t="s">
        <v>2000</v>
      </c>
      <c r="AC3772">
        <v>1</v>
      </c>
      <c r="AE3772">
        <v>1</v>
      </c>
      <c r="AF3772" t="s">
        <v>271</v>
      </c>
    </row>
    <row r="3773" spans="1:32" hidden="1" x14ac:dyDescent="0.25">
      <c r="A3773" t="str">
        <f t="array" ref="A3773">IF(COUNT(SEARCH(RubriekenHistorisch,CONCATENATE(P3772,U3772,AB3772,AH3772))),"t","f")</f>
        <v>f</v>
      </c>
      <c r="B3773" t="str">
        <f t="shared" si="176"/>
        <v>f</v>
      </c>
      <c r="C3773" t="str">
        <f t="shared" si="177"/>
        <v>f</v>
      </c>
      <c r="D3773" t="str">
        <f t="shared" si="178"/>
        <v>f</v>
      </c>
      <c r="E3773" t="str">
        <f>IF(COUNT(SEARCH({"04.","05.","09.","12."},CONCATENATE(P3772,U3772,AB3772,AH3772))),"t","f")</f>
        <v>f</v>
      </c>
      <c r="F3773" t="str">
        <f t="array" ref="F3773">IF(COUNT(SEARCH(HistorischeRubrieken,CONCATENATE(P3772,U3772,AB3772,AH3772))),"t","f")</f>
        <v>f</v>
      </c>
      <c r="G3773">
        <v>6</v>
      </c>
      <c r="H3773">
        <v>510163</v>
      </c>
      <c r="I3773" t="s">
        <v>2210</v>
      </c>
      <c r="J3773">
        <v>20120116</v>
      </c>
      <c r="K3773">
        <v>20120903</v>
      </c>
      <c r="M3773">
        <v>0</v>
      </c>
      <c r="N3773">
        <v>0</v>
      </c>
      <c r="O3773" t="s">
        <v>2001</v>
      </c>
      <c r="R3773">
        <v>0</v>
      </c>
      <c r="S3773" t="s">
        <v>271</v>
      </c>
      <c r="AA3773" t="s">
        <v>2000</v>
      </c>
      <c r="AC3773">
        <v>1</v>
      </c>
      <c r="AE3773">
        <v>1</v>
      </c>
      <c r="AF3773" t="s">
        <v>271</v>
      </c>
    </row>
    <row r="3774" spans="1:32" hidden="1" x14ac:dyDescent="0.25">
      <c r="A3774" t="str">
        <f t="array" ref="A3774">IF(COUNT(SEARCH(RubriekenHistorisch,CONCATENATE(P3773,U3773,AB3773,AH3773))),"t","f")</f>
        <v>f</v>
      </c>
      <c r="B3774" t="str">
        <f t="shared" si="176"/>
        <v>f</v>
      </c>
      <c r="C3774" t="str">
        <f t="shared" si="177"/>
        <v>f</v>
      </c>
      <c r="D3774" t="str">
        <f t="shared" si="178"/>
        <v>f</v>
      </c>
      <c r="E3774" t="str">
        <f>IF(COUNT(SEARCH({"04.","05.","09.","12."},CONCATENATE(P3773,U3773,AB3773,AH3773))),"t","f")</f>
        <v>f</v>
      </c>
      <c r="F3774" t="str">
        <f t="array" ref="F3774">IF(COUNT(SEARCH(HistorischeRubrieken,CONCATENATE(P3773,U3773,AB3773,AH3773))),"t","f")</f>
        <v>f</v>
      </c>
      <c r="G3774">
        <v>7</v>
      </c>
      <c r="H3774">
        <v>510163</v>
      </c>
      <c r="I3774" t="s">
        <v>2210</v>
      </c>
      <c r="J3774">
        <v>20120903</v>
      </c>
      <c r="K3774">
        <v>20140401</v>
      </c>
      <c r="M3774">
        <v>0</v>
      </c>
      <c r="N3774">
        <v>0</v>
      </c>
      <c r="O3774" t="s">
        <v>2001</v>
      </c>
      <c r="R3774">
        <v>0</v>
      </c>
      <c r="S3774" t="s">
        <v>271</v>
      </c>
      <c r="AA3774" t="s">
        <v>2000</v>
      </c>
      <c r="AC3774">
        <v>1</v>
      </c>
      <c r="AE3774">
        <v>1</v>
      </c>
      <c r="AF3774" t="s">
        <v>271</v>
      </c>
    </row>
    <row r="3775" spans="1:32" hidden="1" x14ac:dyDescent="0.25">
      <c r="A3775" t="str">
        <f t="array" ref="A3775">IF(COUNT(SEARCH(RubriekenHistorisch,CONCATENATE(P3774,U3774,AB3774,AH3774))),"t","f")</f>
        <v>f</v>
      </c>
      <c r="B3775" t="str">
        <f t="shared" si="176"/>
        <v>f</v>
      </c>
      <c r="C3775" t="str">
        <f t="shared" si="177"/>
        <v>f</v>
      </c>
      <c r="D3775" t="str">
        <f t="shared" si="178"/>
        <v>f</v>
      </c>
      <c r="E3775" t="str">
        <f>IF(COUNT(SEARCH({"04.","05.","09.","12."},CONCATENATE(P3774,U3774,AB3774,AH3774))),"t","f")</f>
        <v>f</v>
      </c>
      <c r="F3775" t="str">
        <f t="array" ref="F3775">IF(COUNT(SEARCH(HistorischeRubrieken,CONCATENATE(P3774,U3774,AB3774,AH3774))),"t","f")</f>
        <v>f</v>
      </c>
      <c r="G3775">
        <v>8</v>
      </c>
      <c r="H3775">
        <v>510163</v>
      </c>
      <c r="I3775" t="s">
        <v>2210</v>
      </c>
      <c r="J3775">
        <v>20140401</v>
      </c>
      <c r="K3775">
        <v>20150801</v>
      </c>
      <c r="M3775">
        <v>0</v>
      </c>
      <c r="N3775">
        <v>0</v>
      </c>
      <c r="O3775" t="s">
        <v>2003</v>
      </c>
      <c r="R3775">
        <v>0</v>
      </c>
      <c r="S3775" t="s">
        <v>271</v>
      </c>
      <c r="AA3775" t="s">
        <v>1611</v>
      </c>
      <c r="AC3775">
        <v>1</v>
      </c>
      <c r="AE3775">
        <v>1</v>
      </c>
      <c r="AF3775" t="s">
        <v>271</v>
      </c>
    </row>
    <row r="3776" spans="1:32" x14ac:dyDescent="0.25">
      <c r="A3776" t="str">
        <f t="array" ref="A3776">IF(COUNT(SEARCH(RubriekenHistorisch,CONCATENATE(P3775,U3775,AB3775,AH3775))),"t","f")</f>
        <v>f</v>
      </c>
      <c r="B3776" t="str">
        <f t="shared" si="176"/>
        <v>f</v>
      </c>
      <c r="C3776" t="str">
        <f t="shared" si="177"/>
        <v>f</v>
      </c>
      <c r="D3776" t="str">
        <f t="shared" si="178"/>
        <v>f</v>
      </c>
      <c r="E3776" t="str">
        <f>IF(COUNT(SEARCH({"04.","05.","09.","12."},CONCATENATE(P3775,U3775,AB3775,AH3775))),"t","f")</f>
        <v>f</v>
      </c>
      <c r="F3776" t="str">
        <f t="array" ref="F3776">IF(COUNT(SEARCH(HistorischeRubrieken,CONCATENATE(P3775,U3775,AB3775,AH3775))),"t","f")</f>
        <v>f</v>
      </c>
      <c r="G3776">
        <v>9</v>
      </c>
      <c r="H3776">
        <v>510163</v>
      </c>
      <c r="I3776" t="s">
        <v>2210</v>
      </c>
      <c r="J3776">
        <v>20150801</v>
      </c>
      <c r="M3776">
        <v>0</v>
      </c>
      <c r="N3776">
        <v>0</v>
      </c>
      <c r="O3776" t="s">
        <v>2003</v>
      </c>
      <c r="R3776">
        <v>0</v>
      </c>
      <c r="S3776" t="s">
        <v>271</v>
      </c>
      <c r="AA3776" t="s">
        <v>1613</v>
      </c>
      <c r="AC3776">
        <v>1</v>
      </c>
      <c r="AE3776">
        <v>1</v>
      </c>
      <c r="AF3776" t="s">
        <v>271</v>
      </c>
    </row>
    <row r="3777" spans="1:32" hidden="1" x14ac:dyDescent="0.25">
      <c r="A3777" t="str">
        <f t="array" ref="A3777">IF(COUNT(SEARCH(RubriekenHistorisch,CONCATENATE(P3776,U3776,AB3776,AH3776))),"t","f")</f>
        <v>f</v>
      </c>
      <c r="B3777" t="str">
        <f t="shared" si="176"/>
        <v>f</v>
      </c>
      <c r="C3777" t="str">
        <f t="shared" si="177"/>
        <v>f</v>
      </c>
      <c r="D3777" t="str">
        <f t="shared" si="178"/>
        <v>f</v>
      </c>
      <c r="E3777" t="str">
        <f>IF(COUNT(SEARCH({"04.","05.","09.","12."},CONCATENATE(P3776,U3776,AB3776,AH3776))),"t","f")</f>
        <v>f</v>
      </c>
      <c r="F3777" t="str">
        <f t="array" ref="F3777">IF(COUNT(SEARCH(HistorischeRubrieken,CONCATENATE(P3776,U3776,AB3776,AH3776))),"t","f")</f>
        <v>f</v>
      </c>
      <c r="G3777">
        <v>1</v>
      </c>
      <c r="H3777">
        <v>510164</v>
      </c>
      <c r="I3777" t="s">
        <v>2211</v>
      </c>
      <c r="J3777">
        <v>19981101</v>
      </c>
      <c r="K3777">
        <v>20010401</v>
      </c>
      <c r="M3777">
        <v>0</v>
      </c>
      <c r="N3777">
        <v>0</v>
      </c>
      <c r="O3777" t="s">
        <v>1992</v>
      </c>
      <c r="R3777">
        <v>0</v>
      </c>
      <c r="S3777" t="s">
        <v>271</v>
      </c>
      <c r="AA3777" t="s">
        <v>1993</v>
      </c>
      <c r="AC3777">
        <v>1</v>
      </c>
      <c r="AE3777">
        <v>1</v>
      </c>
      <c r="AF3777" t="s">
        <v>271</v>
      </c>
    </row>
    <row r="3778" spans="1:32" hidden="1" x14ac:dyDescent="0.25">
      <c r="A3778" t="str">
        <f t="array" ref="A3778">IF(COUNT(SEARCH(RubriekenHistorisch,CONCATENATE(P3777,U3777,AB3777,AH3777))),"t","f")</f>
        <v>f</v>
      </c>
      <c r="B3778" t="str">
        <f t="shared" si="176"/>
        <v>f</v>
      </c>
      <c r="C3778" t="str">
        <f t="shared" si="177"/>
        <v>f</v>
      </c>
      <c r="D3778" t="str">
        <f t="shared" si="178"/>
        <v>f</v>
      </c>
      <c r="E3778" t="str">
        <f>IF(COUNT(SEARCH({"04.","05.","09.","12."},CONCATENATE(P3777,U3777,AB3777,AH3777))),"t","f")</f>
        <v>f</v>
      </c>
      <c r="F3778" t="str">
        <f t="array" ref="F3778">IF(COUNT(SEARCH(HistorischeRubrieken,CONCATENATE(P3777,U3777,AB3777,AH3777))),"t","f")</f>
        <v>f</v>
      </c>
      <c r="G3778">
        <v>2</v>
      </c>
      <c r="H3778">
        <v>510164</v>
      </c>
      <c r="I3778" t="s">
        <v>2211</v>
      </c>
      <c r="J3778">
        <v>20010401</v>
      </c>
      <c r="K3778">
        <v>20071201</v>
      </c>
      <c r="M3778">
        <v>0</v>
      </c>
      <c r="N3778">
        <v>0</v>
      </c>
      <c r="O3778" t="s">
        <v>1994</v>
      </c>
      <c r="R3778">
        <v>0</v>
      </c>
      <c r="S3778" t="s">
        <v>271</v>
      </c>
      <c r="AA3778" t="s">
        <v>1995</v>
      </c>
      <c r="AC3778">
        <v>1</v>
      </c>
      <c r="AE3778">
        <v>1</v>
      </c>
      <c r="AF3778" t="s">
        <v>271</v>
      </c>
    </row>
    <row r="3779" spans="1:32" hidden="1" x14ac:dyDescent="0.25">
      <c r="A3779" t="str">
        <f t="array" ref="A3779">IF(COUNT(SEARCH(RubriekenHistorisch,CONCATENATE(P3778,U3778,AB3778,AH3778))),"t","f")</f>
        <v>f</v>
      </c>
      <c r="B3779" t="str">
        <f t="shared" ref="B3779:B3842" si="179">IF(COUNT(SEARCH("07.66.20",CONCATENATE(P3778,U3778,AB3778,AH3778))),"t","f")</f>
        <v>f</v>
      </c>
      <c r="C3779" t="str">
        <f t="shared" ref="C3779:C3842" si="180">IF(COUNT(SEARCH("14.40.10",CONCATENATE(P3778,U3778,AB3778,AH3778))),"t","f")</f>
        <v>f</v>
      </c>
      <c r="D3779" t="str">
        <f t="shared" si="178"/>
        <v>f</v>
      </c>
      <c r="E3779" t="str">
        <f>IF(COUNT(SEARCH({"04.","05.","09.","12."},CONCATENATE(P3778,U3778,AB3778,AH3778))),"t","f")</f>
        <v>f</v>
      </c>
      <c r="F3779" t="str">
        <f t="array" ref="F3779">IF(COUNT(SEARCH(HistorischeRubrieken,CONCATENATE(P3778,U3778,AB3778,AH3778))),"t","f")</f>
        <v>f</v>
      </c>
      <c r="G3779">
        <v>3</v>
      </c>
      <c r="H3779">
        <v>510164</v>
      </c>
      <c r="I3779" t="s">
        <v>2211</v>
      </c>
      <c r="J3779">
        <v>20071201</v>
      </c>
      <c r="K3779">
        <v>20100201</v>
      </c>
      <c r="M3779">
        <v>0</v>
      </c>
      <c r="N3779">
        <v>0</v>
      </c>
      <c r="O3779" t="s">
        <v>1996</v>
      </c>
      <c r="R3779">
        <v>0</v>
      </c>
      <c r="S3779" t="s">
        <v>271</v>
      </c>
      <c r="AA3779" t="s">
        <v>1997</v>
      </c>
      <c r="AC3779">
        <v>1</v>
      </c>
      <c r="AE3779">
        <v>1</v>
      </c>
      <c r="AF3779" t="s">
        <v>271</v>
      </c>
    </row>
    <row r="3780" spans="1:32" hidden="1" x14ac:dyDescent="0.25">
      <c r="A3780" t="str">
        <f t="array" ref="A3780">IF(COUNT(SEARCH(RubriekenHistorisch,CONCATENATE(P3779,U3779,AB3779,AH3779))),"t","f")</f>
        <v>f</v>
      </c>
      <c r="B3780" t="str">
        <f t="shared" si="179"/>
        <v>f</v>
      </c>
      <c r="C3780" t="str">
        <f t="shared" si="180"/>
        <v>f</v>
      </c>
      <c r="D3780" t="str">
        <f t="shared" ref="D3780:D3843" si="181">IF(COUNT(SEARCH("- 0",CONCATENATE(P3779,U3779,AB3779,AH3779))),"t","f")</f>
        <v>f</v>
      </c>
      <c r="E3780" t="str">
        <f>IF(COUNT(SEARCH({"04.","05.","09.","12."},CONCATENATE(P3779,U3779,AB3779,AH3779))),"t","f")</f>
        <v>f</v>
      </c>
      <c r="F3780" t="str">
        <f t="array" ref="F3780">IF(COUNT(SEARCH(HistorischeRubrieken,CONCATENATE(P3779,U3779,AB3779,AH3779))),"t","f")</f>
        <v>f</v>
      </c>
      <c r="G3780">
        <v>4</v>
      </c>
      <c r="H3780">
        <v>510164</v>
      </c>
      <c r="I3780" t="s">
        <v>2211</v>
      </c>
      <c r="J3780">
        <v>20100201</v>
      </c>
      <c r="K3780">
        <v>20120115</v>
      </c>
      <c r="M3780">
        <v>0</v>
      </c>
      <c r="N3780">
        <v>0</v>
      </c>
      <c r="O3780" t="s">
        <v>1996</v>
      </c>
      <c r="R3780">
        <v>0</v>
      </c>
      <c r="S3780" t="s">
        <v>271</v>
      </c>
      <c r="AA3780" t="s">
        <v>1998</v>
      </c>
      <c r="AC3780">
        <v>1</v>
      </c>
      <c r="AE3780">
        <v>1</v>
      </c>
      <c r="AF3780" t="s">
        <v>271</v>
      </c>
    </row>
    <row r="3781" spans="1:32" hidden="1" x14ac:dyDescent="0.25">
      <c r="A3781" t="str">
        <f t="array" ref="A3781">IF(COUNT(SEARCH(RubriekenHistorisch,CONCATENATE(P3780,U3780,AB3780,AH3780))),"t","f")</f>
        <v>f</v>
      </c>
      <c r="B3781" t="str">
        <f t="shared" si="179"/>
        <v>f</v>
      </c>
      <c r="C3781" t="str">
        <f t="shared" si="180"/>
        <v>f</v>
      </c>
      <c r="D3781" t="str">
        <f t="shared" si="181"/>
        <v>f</v>
      </c>
      <c r="E3781" t="str">
        <f>IF(COUNT(SEARCH({"04.","05.","09.","12."},CONCATENATE(P3780,U3780,AB3780,AH3780))),"t","f")</f>
        <v>f</v>
      </c>
      <c r="F3781" t="str">
        <f t="array" ref="F3781">IF(COUNT(SEARCH(HistorischeRubrieken,CONCATENATE(P3780,U3780,AB3780,AH3780))),"t","f")</f>
        <v>f</v>
      </c>
      <c r="G3781">
        <v>5</v>
      </c>
      <c r="H3781">
        <v>510164</v>
      </c>
      <c r="I3781" t="s">
        <v>2211</v>
      </c>
      <c r="J3781">
        <v>20120115</v>
      </c>
      <c r="K3781">
        <v>20120116</v>
      </c>
      <c r="M3781">
        <v>0</v>
      </c>
      <c r="N3781">
        <v>0</v>
      </c>
      <c r="O3781" t="s">
        <v>1999</v>
      </c>
      <c r="R3781">
        <v>0</v>
      </c>
      <c r="S3781" t="s">
        <v>271</v>
      </c>
      <c r="AA3781" t="s">
        <v>2000</v>
      </c>
      <c r="AC3781">
        <v>1</v>
      </c>
      <c r="AE3781">
        <v>1</v>
      </c>
      <c r="AF3781" t="s">
        <v>271</v>
      </c>
    </row>
    <row r="3782" spans="1:32" hidden="1" x14ac:dyDescent="0.25">
      <c r="A3782" t="str">
        <f t="array" ref="A3782">IF(COUNT(SEARCH(RubriekenHistorisch,CONCATENATE(P3781,U3781,AB3781,AH3781))),"t","f")</f>
        <v>f</v>
      </c>
      <c r="B3782" t="str">
        <f t="shared" si="179"/>
        <v>f</v>
      </c>
      <c r="C3782" t="str">
        <f t="shared" si="180"/>
        <v>f</v>
      </c>
      <c r="D3782" t="str">
        <f t="shared" si="181"/>
        <v>f</v>
      </c>
      <c r="E3782" t="str">
        <f>IF(COUNT(SEARCH({"04.","05.","09.","12."},CONCATENATE(P3781,U3781,AB3781,AH3781))),"t","f")</f>
        <v>f</v>
      </c>
      <c r="F3782" t="str">
        <f t="array" ref="F3782">IF(COUNT(SEARCH(HistorischeRubrieken,CONCATENATE(P3781,U3781,AB3781,AH3781))),"t","f")</f>
        <v>f</v>
      </c>
      <c r="G3782">
        <v>6</v>
      </c>
      <c r="H3782">
        <v>510164</v>
      </c>
      <c r="I3782" t="s">
        <v>2211</v>
      </c>
      <c r="J3782">
        <v>20120116</v>
      </c>
      <c r="K3782">
        <v>20120903</v>
      </c>
      <c r="M3782">
        <v>0</v>
      </c>
      <c r="N3782">
        <v>0</v>
      </c>
      <c r="O3782" t="s">
        <v>2001</v>
      </c>
      <c r="R3782">
        <v>0</v>
      </c>
      <c r="S3782" t="s">
        <v>271</v>
      </c>
      <c r="AA3782" t="s">
        <v>2000</v>
      </c>
      <c r="AC3782">
        <v>1</v>
      </c>
      <c r="AE3782">
        <v>1</v>
      </c>
      <c r="AF3782" t="s">
        <v>271</v>
      </c>
    </row>
    <row r="3783" spans="1:32" hidden="1" x14ac:dyDescent="0.25">
      <c r="A3783" t="str">
        <f t="array" ref="A3783">IF(COUNT(SEARCH(RubriekenHistorisch,CONCATENATE(P3782,U3782,AB3782,AH3782))),"t","f")</f>
        <v>f</v>
      </c>
      <c r="B3783" t="str">
        <f t="shared" si="179"/>
        <v>f</v>
      </c>
      <c r="C3783" t="str">
        <f t="shared" si="180"/>
        <v>f</v>
      </c>
      <c r="D3783" t="str">
        <f t="shared" si="181"/>
        <v>f</v>
      </c>
      <c r="E3783" t="str">
        <f>IF(COUNT(SEARCH({"04.","05.","09.","12."},CONCATENATE(P3782,U3782,AB3782,AH3782))),"t","f")</f>
        <v>f</v>
      </c>
      <c r="F3783" t="str">
        <f t="array" ref="F3783">IF(COUNT(SEARCH(HistorischeRubrieken,CONCATENATE(P3782,U3782,AB3782,AH3782))),"t","f")</f>
        <v>f</v>
      </c>
      <c r="G3783">
        <v>7</v>
      </c>
      <c r="H3783">
        <v>510164</v>
      </c>
      <c r="I3783" t="s">
        <v>2211</v>
      </c>
      <c r="J3783">
        <v>20120903</v>
      </c>
      <c r="K3783">
        <v>20140401</v>
      </c>
      <c r="M3783">
        <v>0</v>
      </c>
      <c r="N3783">
        <v>0</v>
      </c>
      <c r="O3783" t="s">
        <v>2001</v>
      </c>
      <c r="R3783">
        <v>0</v>
      </c>
      <c r="S3783" t="s">
        <v>271</v>
      </c>
      <c r="AA3783" t="s">
        <v>2000</v>
      </c>
      <c r="AC3783">
        <v>1</v>
      </c>
      <c r="AE3783">
        <v>1</v>
      </c>
      <c r="AF3783" t="s">
        <v>271</v>
      </c>
    </row>
    <row r="3784" spans="1:32" hidden="1" x14ac:dyDescent="0.25">
      <c r="A3784" t="str">
        <f t="array" ref="A3784">IF(COUNT(SEARCH(RubriekenHistorisch,CONCATENATE(P3783,U3783,AB3783,AH3783))),"t","f")</f>
        <v>f</v>
      </c>
      <c r="B3784" t="str">
        <f t="shared" si="179"/>
        <v>f</v>
      </c>
      <c r="C3784" t="str">
        <f t="shared" si="180"/>
        <v>f</v>
      </c>
      <c r="D3784" t="str">
        <f t="shared" si="181"/>
        <v>f</v>
      </c>
      <c r="E3784" t="str">
        <f>IF(COUNT(SEARCH({"04.","05.","09.","12."},CONCATENATE(P3783,U3783,AB3783,AH3783))),"t","f")</f>
        <v>f</v>
      </c>
      <c r="F3784" t="str">
        <f t="array" ref="F3784">IF(COUNT(SEARCH(HistorischeRubrieken,CONCATENATE(P3783,U3783,AB3783,AH3783))),"t","f")</f>
        <v>f</v>
      </c>
      <c r="G3784">
        <v>8</v>
      </c>
      <c r="H3784">
        <v>510164</v>
      </c>
      <c r="I3784" t="s">
        <v>2211</v>
      </c>
      <c r="J3784">
        <v>20140401</v>
      </c>
      <c r="K3784">
        <v>20150801</v>
      </c>
      <c r="M3784">
        <v>0</v>
      </c>
      <c r="N3784">
        <v>0</v>
      </c>
      <c r="O3784" t="s">
        <v>2003</v>
      </c>
      <c r="R3784">
        <v>0</v>
      </c>
      <c r="S3784" t="s">
        <v>271</v>
      </c>
      <c r="AA3784" t="s">
        <v>1611</v>
      </c>
      <c r="AC3784">
        <v>1</v>
      </c>
      <c r="AE3784">
        <v>1</v>
      </c>
      <c r="AF3784" t="s">
        <v>271</v>
      </c>
    </row>
    <row r="3785" spans="1:32" x14ac:dyDescent="0.25">
      <c r="A3785" t="str">
        <f t="array" ref="A3785">IF(COUNT(SEARCH(RubriekenHistorisch,CONCATENATE(P3784,U3784,AB3784,AH3784))),"t","f")</f>
        <v>f</v>
      </c>
      <c r="B3785" t="str">
        <f t="shared" si="179"/>
        <v>f</v>
      </c>
      <c r="C3785" t="str">
        <f t="shared" si="180"/>
        <v>f</v>
      </c>
      <c r="D3785" t="str">
        <f t="shared" si="181"/>
        <v>f</v>
      </c>
      <c r="E3785" t="str">
        <f>IF(COUNT(SEARCH({"04.","05.","09.","12."},CONCATENATE(P3784,U3784,AB3784,AH3784))),"t","f")</f>
        <v>f</v>
      </c>
      <c r="F3785" t="str">
        <f t="array" ref="F3785">IF(COUNT(SEARCH(HistorischeRubrieken,CONCATENATE(P3784,U3784,AB3784,AH3784))),"t","f")</f>
        <v>f</v>
      </c>
      <c r="G3785">
        <v>9</v>
      </c>
      <c r="H3785">
        <v>510164</v>
      </c>
      <c r="I3785" t="s">
        <v>2211</v>
      </c>
      <c r="J3785">
        <v>20150801</v>
      </c>
      <c r="M3785">
        <v>0</v>
      </c>
      <c r="N3785">
        <v>0</v>
      </c>
      <c r="O3785" t="s">
        <v>2003</v>
      </c>
      <c r="R3785">
        <v>0</v>
      </c>
      <c r="S3785" t="s">
        <v>271</v>
      </c>
      <c r="AA3785" t="s">
        <v>1613</v>
      </c>
      <c r="AC3785">
        <v>1</v>
      </c>
      <c r="AE3785">
        <v>1</v>
      </c>
      <c r="AF3785" t="s">
        <v>271</v>
      </c>
    </row>
    <row r="3786" spans="1:32" hidden="1" x14ac:dyDescent="0.25">
      <c r="A3786" t="str">
        <f t="array" ref="A3786">IF(COUNT(SEARCH(RubriekenHistorisch,CONCATENATE(P3785,U3785,AB3785,AH3785))),"t","f")</f>
        <v>f</v>
      </c>
      <c r="B3786" t="str">
        <f t="shared" si="179"/>
        <v>f</v>
      </c>
      <c r="C3786" t="str">
        <f t="shared" si="180"/>
        <v>f</v>
      </c>
      <c r="D3786" t="str">
        <f t="shared" si="181"/>
        <v>f</v>
      </c>
      <c r="E3786" t="str">
        <f>IF(COUNT(SEARCH({"04.","05.","09.","12."},CONCATENATE(P3785,U3785,AB3785,AH3785))),"t","f")</f>
        <v>f</v>
      </c>
      <c r="F3786" t="str">
        <f t="array" ref="F3786">IF(COUNT(SEARCH(HistorischeRubrieken,CONCATENATE(P3785,U3785,AB3785,AH3785))),"t","f")</f>
        <v>f</v>
      </c>
      <c r="G3786">
        <v>1</v>
      </c>
      <c r="H3786">
        <v>510165</v>
      </c>
      <c r="I3786" t="s">
        <v>2212</v>
      </c>
      <c r="J3786">
        <v>20060601</v>
      </c>
      <c r="K3786">
        <v>20071201</v>
      </c>
      <c r="M3786">
        <v>0</v>
      </c>
      <c r="N3786">
        <v>0</v>
      </c>
      <c r="O3786" t="s">
        <v>1994</v>
      </c>
      <c r="R3786">
        <v>0</v>
      </c>
      <c r="S3786" t="s">
        <v>271</v>
      </c>
      <c r="AA3786" t="s">
        <v>1995</v>
      </c>
      <c r="AC3786">
        <v>1</v>
      </c>
      <c r="AE3786">
        <v>1</v>
      </c>
      <c r="AF3786" t="s">
        <v>271</v>
      </c>
    </row>
    <row r="3787" spans="1:32" hidden="1" x14ac:dyDescent="0.25">
      <c r="A3787" t="str">
        <f t="array" ref="A3787">IF(COUNT(SEARCH(RubriekenHistorisch,CONCATENATE(P3786,U3786,AB3786,AH3786))),"t","f")</f>
        <v>f</v>
      </c>
      <c r="B3787" t="str">
        <f t="shared" si="179"/>
        <v>f</v>
      </c>
      <c r="C3787" t="str">
        <f t="shared" si="180"/>
        <v>f</v>
      </c>
      <c r="D3787" t="str">
        <f t="shared" si="181"/>
        <v>f</v>
      </c>
      <c r="E3787" t="str">
        <f>IF(COUNT(SEARCH({"04.","05.","09.","12."},CONCATENATE(P3786,U3786,AB3786,AH3786))),"t","f")</f>
        <v>f</v>
      </c>
      <c r="F3787" t="str">
        <f t="array" ref="F3787">IF(COUNT(SEARCH(HistorischeRubrieken,CONCATENATE(P3786,U3786,AB3786,AH3786))),"t","f")</f>
        <v>f</v>
      </c>
      <c r="G3787">
        <v>2</v>
      </c>
      <c r="H3787">
        <v>510165</v>
      </c>
      <c r="I3787" t="s">
        <v>2212</v>
      </c>
      <c r="J3787">
        <v>20071201</v>
      </c>
      <c r="K3787">
        <v>20100201</v>
      </c>
      <c r="M3787">
        <v>0</v>
      </c>
      <c r="N3787">
        <v>0</v>
      </c>
      <c r="O3787" t="s">
        <v>1996</v>
      </c>
      <c r="R3787">
        <v>0</v>
      </c>
      <c r="S3787" t="s">
        <v>271</v>
      </c>
      <c r="AA3787" t="s">
        <v>1997</v>
      </c>
      <c r="AC3787">
        <v>1</v>
      </c>
      <c r="AE3787">
        <v>1</v>
      </c>
      <c r="AF3787" t="s">
        <v>271</v>
      </c>
    </row>
    <row r="3788" spans="1:32" hidden="1" x14ac:dyDescent="0.25">
      <c r="A3788" t="str">
        <f t="array" ref="A3788">IF(COUNT(SEARCH(RubriekenHistorisch,CONCATENATE(P3787,U3787,AB3787,AH3787))),"t","f")</f>
        <v>f</v>
      </c>
      <c r="B3788" t="str">
        <f t="shared" si="179"/>
        <v>f</v>
      </c>
      <c r="C3788" t="str">
        <f t="shared" si="180"/>
        <v>f</v>
      </c>
      <c r="D3788" t="str">
        <f t="shared" si="181"/>
        <v>f</v>
      </c>
      <c r="E3788" t="str">
        <f>IF(COUNT(SEARCH({"04.","05.","09.","12."},CONCATENATE(P3787,U3787,AB3787,AH3787))),"t","f")</f>
        <v>f</v>
      </c>
      <c r="F3788" t="str">
        <f t="array" ref="F3788">IF(COUNT(SEARCH(HistorischeRubrieken,CONCATENATE(P3787,U3787,AB3787,AH3787))),"t","f")</f>
        <v>f</v>
      </c>
      <c r="G3788">
        <v>3</v>
      </c>
      <c r="H3788">
        <v>510165</v>
      </c>
      <c r="I3788" t="s">
        <v>2212</v>
      </c>
      <c r="J3788">
        <v>20100201</v>
      </c>
      <c r="K3788">
        <v>20110101</v>
      </c>
      <c r="M3788">
        <v>0</v>
      </c>
      <c r="N3788">
        <v>0</v>
      </c>
      <c r="O3788" t="s">
        <v>1996</v>
      </c>
      <c r="R3788">
        <v>0</v>
      </c>
      <c r="S3788" t="s">
        <v>271</v>
      </c>
      <c r="AA3788" t="s">
        <v>1998</v>
      </c>
      <c r="AC3788">
        <v>1</v>
      </c>
      <c r="AE3788">
        <v>1</v>
      </c>
      <c r="AF3788" t="s">
        <v>271</v>
      </c>
    </row>
    <row r="3789" spans="1:32" hidden="1" x14ac:dyDescent="0.25">
      <c r="A3789" t="str">
        <f t="array" ref="A3789">IF(COUNT(SEARCH(RubriekenHistorisch,CONCATENATE(P3788,U3788,AB3788,AH3788))),"t","f")</f>
        <v>f</v>
      </c>
      <c r="B3789" t="str">
        <f t="shared" si="179"/>
        <v>f</v>
      </c>
      <c r="C3789" t="str">
        <f t="shared" si="180"/>
        <v>f</v>
      </c>
      <c r="D3789" t="str">
        <f t="shared" si="181"/>
        <v>f</v>
      </c>
      <c r="E3789" t="str">
        <f>IF(COUNT(SEARCH({"04.","05.","09.","12."},CONCATENATE(P3788,U3788,AB3788,AH3788))),"t","f")</f>
        <v>f</v>
      </c>
      <c r="F3789" t="str">
        <f t="array" ref="F3789">IF(COUNT(SEARCH(HistorischeRubrieken,CONCATENATE(P3788,U3788,AB3788,AH3788))),"t","f")</f>
        <v>f</v>
      </c>
      <c r="G3789">
        <v>4</v>
      </c>
      <c r="H3789">
        <v>510165</v>
      </c>
      <c r="I3789" t="s">
        <v>2213</v>
      </c>
      <c r="J3789">
        <v>20110101</v>
      </c>
      <c r="K3789">
        <v>20120115</v>
      </c>
      <c r="M3789">
        <v>0</v>
      </c>
      <c r="N3789">
        <v>0</v>
      </c>
      <c r="O3789" t="s">
        <v>1996</v>
      </c>
      <c r="R3789">
        <v>0</v>
      </c>
      <c r="S3789" t="s">
        <v>271</v>
      </c>
      <c r="AA3789" t="s">
        <v>1998</v>
      </c>
      <c r="AC3789">
        <v>1</v>
      </c>
      <c r="AE3789">
        <v>1</v>
      </c>
      <c r="AF3789" t="s">
        <v>271</v>
      </c>
    </row>
    <row r="3790" spans="1:32" hidden="1" x14ac:dyDescent="0.25">
      <c r="A3790" t="str">
        <f t="array" ref="A3790">IF(COUNT(SEARCH(RubriekenHistorisch,CONCATENATE(P3789,U3789,AB3789,AH3789))),"t","f")</f>
        <v>f</v>
      </c>
      <c r="B3790" t="str">
        <f t="shared" si="179"/>
        <v>f</v>
      </c>
      <c r="C3790" t="str">
        <f t="shared" si="180"/>
        <v>f</v>
      </c>
      <c r="D3790" t="str">
        <f t="shared" si="181"/>
        <v>f</v>
      </c>
      <c r="E3790" t="str">
        <f>IF(COUNT(SEARCH({"04.","05.","09.","12."},CONCATENATE(P3789,U3789,AB3789,AH3789))),"t","f")</f>
        <v>f</v>
      </c>
      <c r="F3790" t="str">
        <f t="array" ref="F3790">IF(COUNT(SEARCH(HistorischeRubrieken,CONCATENATE(P3789,U3789,AB3789,AH3789))),"t","f")</f>
        <v>f</v>
      </c>
      <c r="G3790">
        <v>5</v>
      </c>
      <c r="H3790">
        <v>510165</v>
      </c>
      <c r="I3790" t="s">
        <v>2213</v>
      </c>
      <c r="J3790">
        <v>20120115</v>
      </c>
      <c r="K3790">
        <v>20120116</v>
      </c>
      <c r="M3790">
        <v>0</v>
      </c>
      <c r="N3790">
        <v>0</v>
      </c>
      <c r="O3790" t="s">
        <v>1999</v>
      </c>
      <c r="R3790">
        <v>0</v>
      </c>
      <c r="S3790" t="s">
        <v>271</v>
      </c>
      <c r="AA3790" t="s">
        <v>2000</v>
      </c>
      <c r="AC3790">
        <v>1</v>
      </c>
      <c r="AE3790">
        <v>1</v>
      </c>
      <c r="AF3790" t="s">
        <v>271</v>
      </c>
    </row>
    <row r="3791" spans="1:32" hidden="1" x14ac:dyDescent="0.25">
      <c r="A3791" t="str">
        <f t="array" ref="A3791">IF(COUNT(SEARCH(RubriekenHistorisch,CONCATENATE(P3790,U3790,AB3790,AH3790))),"t","f")</f>
        <v>f</v>
      </c>
      <c r="B3791" t="str">
        <f t="shared" si="179"/>
        <v>f</v>
      </c>
      <c r="C3791" t="str">
        <f t="shared" si="180"/>
        <v>f</v>
      </c>
      <c r="D3791" t="str">
        <f t="shared" si="181"/>
        <v>f</v>
      </c>
      <c r="E3791" t="str">
        <f>IF(COUNT(SEARCH({"04.","05.","09.","12."},CONCATENATE(P3790,U3790,AB3790,AH3790))),"t","f")</f>
        <v>f</v>
      </c>
      <c r="F3791" t="str">
        <f t="array" ref="F3791">IF(COUNT(SEARCH(HistorischeRubrieken,CONCATENATE(P3790,U3790,AB3790,AH3790))),"t","f")</f>
        <v>f</v>
      </c>
      <c r="G3791">
        <v>6</v>
      </c>
      <c r="H3791">
        <v>510165</v>
      </c>
      <c r="I3791" t="s">
        <v>2213</v>
      </c>
      <c r="J3791">
        <v>20120116</v>
      </c>
      <c r="K3791">
        <v>20120820</v>
      </c>
      <c r="M3791">
        <v>0</v>
      </c>
      <c r="N3791">
        <v>0</v>
      </c>
      <c r="O3791" t="s">
        <v>2001</v>
      </c>
      <c r="R3791">
        <v>0</v>
      </c>
      <c r="S3791" t="s">
        <v>271</v>
      </c>
      <c r="AA3791" t="s">
        <v>2000</v>
      </c>
      <c r="AC3791">
        <v>1</v>
      </c>
      <c r="AE3791">
        <v>1</v>
      </c>
      <c r="AF3791" t="s">
        <v>271</v>
      </c>
    </row>
    <row r="3792" spans="1:32" hidden="1" x14ac:dyDescent="0.25">
      <c r="A3792" t="str">
        <f t="array" ref="A3792">IF(COUNT(SEARCH(RubriekenHistorisch,CONCATENATE(P3791,U3791,AB3791,AH3791))),"t","f")</f>
        <v>f</v>
      </c>
      <c r="B3792" t="str">
        <f t="shared" si="179"/>
        <v>f</v>
      </c>
      <c r="C3792" t="str">
        <f t="shared" si="180"/>
        <v>f</v>
      </c>
      <c r="D3792" t="str">
        <f t="shared" si="181"/>
        <v>f</v>
      </c>
      <c r="E3792" t="str">
        <f>IF(COUNT(SEARCH({"04.","05.","09.","12."},CONCATENATE(P3791,U3791,AB3791,AH3791))),"t","f")</f>
        <v>f</v>
      </c>
      <c r="F3792" t="str">
        <f t="array" ref="F3792">IF(COUNT(SEARCH(HistorischeRubrieken,CONCATENATE(P3791,U3791,AB3791,AH3791))),"t","f")</f>
        <v>f</v>
      </c>
      <c r="G3792">
        <v>7</v>
      </c>
      <c r="H3792">
        <v>510165</v>
      </c>
      <c r="I3792" t="s">
        <v>2213</v>
      </c>
      <c r="J3792">
        <v>20120820</v>
      </c>
      <c r="K3792">
        <v>20140401</v>
      </c>
      <c r="M3792">
        <v>0</v>
      </c>
      <c r="N3792">
        <v>0</v>
      </c>
      <c r="O3792" t="s">
        <v>2001</v>
      </c>
      <c r="R3792">
        <v>0</v>
      </c>
      <c r="S3792" t="s">
        <v>271</v>
      </c>
      <c r="AA3792" t="s">
        <v>2000</v>
      </c>
      <c r="AC3792">
        <v>1</v>
      </c>
      <c r="AE3792">
        <v>1</v>
      </c>
      <c r="AF3792" t="s">
        <v>271</v>
      </c>
    </row>
    <row r="3793" spans="1:32" hidden="1" x14ac:dyDescent="0.25">
      <c r="A3793" t="str">
        <f t="array" ref="A3793">IF(COUNT(SEARCH(RubriekenHistorisch,CONCATENATE(P3792,U3792,AB3792,AH3792))),"t","f")</f>
        <v>f</v>
      </c>
      <c r="B3793" t="str">
        <f t="shared" si="179"/>
        <v>f</v>
      </c>
      <c r="C3793" t="str">
        <f t="shared" si="180"/>
        <v>f</v>
      </c>
      <c r="D3793" t="str">
        <f t="shared" si="181"/>
        <v>f</v>
      </c>
      <c r="E3793" t="str">
        <f>IF(COUNT(SEARCH({"04.","05.","09.","12."},CONCATENATE(P3792,U3792,AB3792,AH3792))),"t","f")</f>
        <v>f</v>
      </c>
      <c r="F3793" t="str">
        <f t="array" ref="F3793">IF(COUNT(SEARCH(HistorischeRubrieken,CONCATENATE(P3792,U3792,AB3792,AH3792))),"t","f")</f>
        <v>f</v>
      </c>
      <c r="G3793">
        <v>8</v>
      </c>
      <c r="H3793">
        <v>510165</v>
      </c>
      <c r="I3793" t="s">
        <v>2213</v>
      </c>
      <c r="J3793">
        <v>20140401</v>
      </c>
      <c r="K3793">
        <v>20150801</v>
      </c>
      <c r="M3793">
        <v>0</v>
      </c>
      <c r="N3793">
        <v>0</v>
      </c>
      <c r="O3793" t="s">
        <v>2003</v>
      </c>
      <c r="R3793">
        <v>0</v>
      </c>
      <c r="S3793" t="s">
        <v>271</v>
      </c>
      <c r="AA3793" t="s">
        <v>1611</v>
      </c>
      <c r="AC3793">
        <v>1</v>
      </c>
      <c r="AE3793">
        <v>1</v>
      </c>
      <c r="AF3793" t="s">
        <v>271</v>
      </c>
    </row>
    <row r="3794" spans="1:32" x14ac:dyDescent="0.25">
      <c r="A3794" t="str">
        <f t="array" ref="A3794">IF(COUNT(SEARCH(RubriekenHistorisch,CONCATENATE(P3793,U3793,AB3793,AH3793))),"t","f")</f>
        <v>f</v>
      </c>
      <c r="B3794" t="str">
        <f t="shared" si="179"/>
        <v>f</v>
      </c>
      <c r="C3794" t="str">
        <f t="shared" si="180"/>
        <v>f</v>
      </c>
      <c r="D3794" t="str">
        <f t="shared" si="181"/>
        <v>f</v>
      </c>
      <c r="E3794" t="str">
        <f>IF(COUNT(SEARCH({"04.","05.","09.","12."},CONCATENATE(P3793,U3793,AB3793,AH3793))),"t","f")</f>
        <v>f</v>
      </c>
      <c r="F3794" t="str">
        <f t="array" ref="F3794">IF(COUNT(SEARCH(HistorischeRubrieken,CONCATENATE(P3793,U3793,AB3793,AH3793))),"t","f")</f>
        <v>f</v>
      </c>
      <c r="G3794">
        <v>9</v>
      </c>
      <c r="H3794">
        <v>510165</v>
      </c>
      <c r="I3794" t="s">
        <v>2213</v>
      </c>
      <c r="J3794">
        <v>20150801</v>
      </c>
      <c r="M3794">
        <v>0</v>
      </c>
      <c r="N3794">
        <v>0</v>
      </c>
      <c r="O3794" t="s">
        <v>2003</v>
      </c>
      <c r="R3794">
        <v>0</v>
      </c>
      <c r="S3794" t="s">
        <v>271</v>
      </c>
      <c r="AA3794" t="s">
        <v>1613</v>
      </c>
      <c r="AC3794">
        <v>1</v>
      </c>
      <c r="AE3794">
        <v>1</v>
      </c>
      <c r="AF3794" t="s">
        <v>271</v>
      </c>
    </row>
    <row r="3795" spans="1:32" hidden="1" x14ac:dyDescent="0.25">
      <c r="A3795" t="str">
        <f t="array" ref="A3795">IF(COUNT(SEARCH(RubriekenHistorisch,CONCATENATE(P3794,U3794,AB3794,AH3794))),"t","f")</f>
        <v>f</v>
      </c>
      <c r="B3795" t="str">
        <f t="shared" si="179"/>
        <v>f</v>
      </c>
      <c r="C3795" t="str">
        <f t="shared" si="180"/>
        <v>f</v>
      </c>
      <c r="D3795" t="str">
        <f t="shared" si="181"/>
        <v>f</v>
      </c>
      <c r="E3795" t="str">
        <f>IF(COUNT(SEARCH({"04.","05.","09.","12."},CONCATENATE(P3794,U3794,AB3794,AH3794))),"t","f")</f>
        <v>f</v>
      </c>
      <c r="F3795" t="str">
        <f t="array" ref="F3795">IF(COUNT(SEARCH(HistorischeRubrieken,CONCATENATE(P3794,U3794,AB3794,AH3794))),"t","f")</f>
        <v>f</v>
      </c>
      <c r="G3795">
        <v>1</v>
      </c>
      <c r="H3795">
        <v>510166</v>
      </c>
      <c r="I3795" t="s">
        <v>2214</v>
      </c>
      <c r="J3795">
        <v>19981101</v>
      </c>
      <c r="K3795">
        <v>20010401</v>
      </c>
      <c r="M3795">
        <v>0</v>
      </c>
      <c r="N3795">
        <v>0</v>
      </c>
      <c r="O3795" t="s">
        <v>1992</v>
      </c>
      <c r="R3795">
        <v>0</v>
      </c>
      <c r="S3795" t="s">
        <v>271</v>
      </c>
      <c r="AA3795" t="s">
        <v>1993</v>
      </c>
      <c r="AC3795">
        <v>1</v>
      </c>
      <c r="AE3795">
        <v>1</v>
      </c>
      <c r="AF3795" t="s">
        <v>271</v>
      </c>
    </row>
    <row r="3796" spans="1:32" hidden="1" x14ac:dyDescent="0.25">
      <c r="A3796" t="str">
        <f t="array" ref="A3796">IF(COUNT(SEARCH(RubriekenHistorisch,CONCATENATE(P3795,U3795,AB3795,AH3795))),"t","f")</f>
        <v>f</v>
      </c>
      <c r="B3796" t="str">
        <f t="shared" si="179"/>
        <v>f</v>
      </c>
      <c r="C3796" t="str">
        <f t="shared" si="180"/>
        <v>f</v>
      </c>
      <c r="D3796" t="str">
        <f t="shared" si="181"/>
        <v>f</v>
      </c>
      <c r="E3796" t="str">
        <f>IF(COUNT(SEARCH({"04.","05.","09.","12."},CONCATENATE(P3795,U3795,AB3795,AH3795))),"t","f")</f>
        <v>f</v>
      </c>
      <c r="F3796" t="str">
        <f t="array" ref="F3796">IF(COUNT(SEARCH(HistorischeRubrieken,CONCATENATE(P3795,U3795,AB3795,AH3795))),"t","f")</f>
        <v>f</v>
      </c>
      <c r="G3796">
        <v>2</v>
      </c>
      <c r="H3796">
        <v>510166</v>
      </c>
      <c r="I3796" t="s">
        <v>2214</v>
      </c>
      <c r="J3796">
        <v>20010401</v>
      </c>
      <c r="K3796">
        <v>20071201</v>
      </c>
      <c r="M3796">
        <v>0</v>
      </c>
      <c r="N3796">
        <v>0</v>
      </c>
      <c r="O3796" t="s">
        <v>1994</v>
      </c>
      <c r="R3796">
        <v>0</v>
      </c>
      <c r="S3796" t="s">
        <v>271</v>
      </c>
      <c r="AA3796" t="s">
        <v>1995</v>
      </c>
      <c r="AC3796">
        <v>1</v>
      </c>
      <c r="AE3796">
        <v>1</v>
      </c>
      <c r="AF3796" t="s">
        <v>271</v>
      </c>
    </row>
    <row r="3797" spans="1:32" hidden="1" x14ac:dyDescent="0.25">
      <c r="A3797" t="str">
        <f t="array" ref="A3797">IF(COUNT(SEARCH(RubriekenHistorisch,CONCATENATE(P3796,U3796,AB3796,AH3796))),"t","f")</f>
        <v>f</v>
      </c>
      <c r="B3797" t="str">
        <f t="shared" si="179"/>
        <v>f</v>
      </c>
      <c r="C3797" t="str">
        <f t="shared" si="180"/>
        <v>f</v>
      </c>
      <c r="D3797" t="str">
        <f t="shared" si="181"/>
        <v>f</v>
      </c>
      <c r="E3797" t="str">
        <f>IF(COUNT(SEARCH({"04.","05.","09.","12."},CONCATENATE(P3796,U3796,AB3796,AH3796))),"t","f")</f>
        <v>f</v>
      </c>
      <c r="F3797" t="str">
        <f t="array" ref="F3797">IF(COUNT(SEARCH(HistorischeRubrieken,CONCATENATE(P3796,U3796,AB3796,AH3796))),"t","f")</f>
        <v>f</v>
      </c>
      <c r="G3797">
        <v>3</v>
      </c>
      <c r="H3797">
        <v>510166</v>
      </c>
      <c r="I3797" t="s">
        <v>2214</v>
      </c>
      <c r="J3797">
        <v>20071201</v>
      </c>
      <c r="K3797">
        <v>20100201</v>
      </c>
      <c r="M3797">
        <v>0</v>
      </c>
      <c r="N3797">
        <v>0</v>
      </c>
      <c r="O3797" t="s">
        <v>1996</v>
      </c>
      <c r="R3797">
        <v>0</v>
      </c>
      <c r="S3797" t="s">
        <v>271</v>
      </c>
      <c r="AA3797" t="s">
        <v>1997</v>
      </c>
      <c r="AC3797">
        <v>1</v>
      </c>
      <c r="AE3797">
        <v>1</v>
      </c>
      <c r="AF3797" t="s">
        <v>271</v>
      </c>
    </row>
    <row r="3798" spans="1:32" hidden="1" x14ac:dyDescent="0.25">
      <c r="A3798" t="str">
        <f t="array" ref="A3798">IF(COUNT(SEARCH(RubriekenHistorisch,CONCATENATE(P3797,U3797,AB3797,AH3797))),"t","f")</f>
        <v>f</v>
      </c>
      <c r="B3798" t="str">
        <f t="shared" si="179"/>
        <v>f</v>
      </c>
      <c r="C3798" t="str">
        <f t="shared" si="180"/>
        <v>f</v>
      </c>
      <c r="D3798" t="str">
        <f t="shared" si="181"/>
        <v>f</v>
      </c>
      <c r="E3798" t="str">
        <f>IF(COUNT(SEARCH({"04.","05.","09.","12."},CONCATENATE(P3797,U3797,AB3797,AH3797))),"t","f")</f>
        <v>f</v>
      </c>
      <c r="F3798" t="str">
        <f t="array" ref="F3798">IF(COUNT(SEARCH(HistorischeRubrieken,CONCATENATE(P3797,U3797,AB3797,AH3797))),"t","f")</f>
        <v>f</v>
      </c>
      <c r="G3798">
        <v>4</v>
      </c>
      <c r="H3798">
        <v>510166</v>
      </c>
      <c r="I3798" t="s">
        <v>2214</v>
      </c>
      <c r="J3798">
        <v>20100201</v>
      </c>
      <c r="K3798">
        <v>20120115</v>
      </c>
      <c r="M3798">
        <v>0</v>
      </c>
      <c r="N3798">
        <v>0</v>
      </c>
      <c r="O3798" t="s">
        <v>1996</v>
      </c>
      <c r="R3798">
        <v>0</v>
      </c>
      <c r="S3798" t="s">
        <v>271</v>
      </c>
      <c r="AA3798" t="s">
        <v>1998</v>
      </c>
      <c r="AC3798">
        <v>1</v>
      </c>
      <c r="AE3798">
        <v>1</v>
      </c>
      <c r="AF3798" t="s">
        <v>271</v>
      </c>
    </row>
    <row r="3799" spans="1:32" hidden="1" x14ac:dyDescent="0.25">
      <c r="A3799" t="str">
        <f t="array" ref="A3799">IF(COUNT(SEARCH(RubriekenHistorisch,CONCATENATE(P3798,U3798,AB3798,AH3798))),"t","f")</f>
        <v>f</v>
      </c>
      <c r="B3799" t="str">
        <f t="shared" si="179"/>
        <v>f</v>
      </c>
      <c r="C3799" t="str">
        <f t="shared" si="180"/>
        <v>f</v>
      </c>
      <c r="D3799" t="str">
        <f t="shared" si="181"/>
        <v>f</v>
      </c>
      <c r="E3799" t="str">
        <f>IF(COUNT(SEARCH({"04.","05.","09.","12."},CONCATENATE(P3798,U3798,AB3798,AH3798))),"t","f")</f>
        <v>f</v>
      </c>
      <c r="F3799" t="str">
        <f t="array" ref="F3799">IF(COUNT(SEARCH(HistorischeRubrieken,CONCATENATE(P3798,U3798,AB3798,AH3798))),"t","f")</f>
        <v>f</v>
      </c>
      <c r="G3799">
        <v>5</v>
      </c>
      <c r="H3799">
        <v>510166</v>
      </c>
      <c r="I3799" t="s">
        <v>2214</v>
      </c>
      <c r="J3799">
        <v>20120115</v>
      </c>
      <c r="K3799">
        <v>20120116</v>
      </c>
      <c r="M3799">
        <v>0</v>
      </c>
      <c r="N3799">
        <v>0</v>
      </c>
      <c r="O3799" t="s">
        <v>1999</v>
      </c>
      <c r="R3799">
        <v>0</v>
      </c>
      <c r="S3799" t="s">
        <v>271</v>
      </c>
      <c r="AA3799" t="s">
        <v>2000</v>
      </c>
      <c r="AC3799">
        <v>1</v>
      </c>
      <c r="AE3799">
        <v>1</v>
      </c>
      <c r="AF3799" t="s">
        <v>271</v>
      </c>
    </row>
    <row r="3800" spans="1:32" hidden="1" x14ac:dyDescent="0.25">
      <c r="A3800" t="str">
        <f t="array" ref="A3800">IF(COUNT(SEARCH(RubriekenHistorisch,CONCATENATE(P3799,U3799,AB3799,AH3799))),"t","f")</f>
        <v>f</v>
      </c>
      <c r="B3800" t="str">
        <f t="shared" si="179"/>
        <v>f</v>
      </c>
      <c r="C3800" t="str">
        <f t="shared" si="180"/>
        <v>f</v>
      </c>
      <c r="D3800" t="str">
        <f t="shared" si="181"/>
        <v>f</v>
      </c>
      <c r="E3800" t="str">
        <f>IF(COUNT(SEARCH({"04.","05.","09.","12."},CONCATENATE(P3799,U3799,AB3799,AH3799))),"t","f")</f>
        <v>f</v>
      </c>
      <c r="F3800" t="str">
        <f t="array" ref="F3800">IF(COUNT(SEARCH(HistorischeRubrieken,CONCATENATE(P3799,U3799,AB3799,AH3799))),"t","f")</f>
        <v>f</v>
      </c>
      <c r="G3800">
        <v>6</v>
      </c>
      <c r="H3800">
        <v>510166</v>
      </c>
      <c r="I3800" t="s">
        <v>2214</v>
      </c>
      <c r="J3800">
        <v>20120116</v>
      </c>
      <c r="K3800">
        <v>20120903</v>
      </c>
      <c r="M3800">
        <v>0</v>
      </c>
      <c r="N3800">
        <v>0</v>
      </c>
      <c r="O3800" t="s">
        <v>2001</v>
      </c>
      <c r="R3800">
        <v>0</v>
      </c>
      <c r="S3800" t="s">
        <v>271</v>
      </c>
      <c r="AA3800" t="s">
        <v>2000</v>
      </c>
      <c r="AC3800">
        <v>1</v>
      </c>
      <c r="AE3800">
        <v>1</v>
      </c>
      <c r="AF3800" t="s">
        <v>271</v>
      </c>
    </row>
    <row r="3801" spans="1:32" hidden="1" x14ac:dyDescent="0.25">
      <c r="A3801" t="str">
        <f t="array" ref="A3801">IF(COUNT(SEARCH(RubriekenHistorisch,CONCATENATE(P3800,U3800,AB3800,AH3800))),"t","f")</f>
        <v>f</v>
      </c>
      <c r="B3801" t="str">
        <f t="shared" si="179"/>
        <v>f</v>
      </c>
      <c r="C3801" t="str">
        <f t="shared" si="180"/>
        <v>f</v>
      </c>
      <c r="D3801" t="str">
        <f t="shared" si="181"/>
        <v>f</v>
      </c>
      <c r="E3801" t="str">
        <f>IF(COUNT(SEARCH({"04.","05.","09.","12."},CONCATENATE(P3800,U3800,AB3800,AH3800))),"t","f")</f>
        <v>f</v>
      </c>
      <c r="F3801" t="str">
        <f t="array" ref="F3801">IF(COUNT(SEARCH(HistorischeRubrieken,CONCATENATE(P3800,U3800,AB3800,AH3800))),"t","f")</f>
        <v>f</v>
      </c>
      <c r="G3801">
        <v>7</v>
      </c>
      <c r="H3801">
        <v>510166</v>
      </c>
      <c r="I3801" t="s">
        <v>2214</v>
      </c>
      <c r="J3801">
        <v>20120903</v>
      </c>
      <c r="K3801">
        <v>20140401</v>
      </c>
      <c r="M3801">
        <v>0</v>
      </c>
      <c r="N3801">
        <v>0</v>
      </c>
      <c r="O3801" t="s">
        <v>2001</v>
      </c>
      <c r="R3801">
        <v>0</v>
      </c>
      <c r="S3801" t="s">
        <v>271</v>
      </c>
      <c r="AA3801" t="s">
        <v>2000</v>
      </c>
      <c r="AC3801">
        <v>1</v>
      </c>
      <c r="AE3801">
        <v>1</v>
      </c>
      <c r="AF3801" t="s">
        <v>271</v>
      </c>
    </row>
    <row r="3802" spans="1:32" hidden="1" x14ac:dyDescent="0.25">
      <c r="A3802" t="str">
        <f t="array" ref="A3802">IF(COUNT(SEARCH(RubriekenHistorisch,CONCATENATE(P3801,U3801,AB3801,AH3801))),"t","f")</f>
        <v>f</v>
      </c>
      <c r="B3802" t="str">
        <f t="shared" si="179"/>
        <v>f</v>
      </c>
      <c r="C3802" t="str">
        <f t="shared" si="180"/>
        <v>f</v>
      </c>
      <c r="D3802" t="str">
        <f t="shared" si="181"/>
        <v>f</v>
      </c>
      <c r="E3802" t="str">
        <f>IF(COUNT(SEARCH({"04.","05.","09.","12."},CONCATENATE(P3801,U3801,AB3801,AH3801))),"t","f")</f>
        <v>f</v>
      </c>
      <c r="F3802" t="str">
        <f t="array" ref="F3802">IF(COUNT(SEARCH(HistorischeRubrieken,CONCATENATE(P3801,U3801,AB3801,AH3801))),"t","f")</f>
        <v>f</v>
      </c>
      <c r="G3802">
        <v>8</v>
      </c>
      <c r="H3802">
        <v>510166</v>
      </c>
      <c r="I3802" t="s">
        <v>2214</v>
      </c>
      <c r="J3802">
        <v>20140401</v>
      </c>
      <c r="K3802">
        <v>20150801</v>
      </c>
      <c r="M3802">
        <v>0</v>
      </c>
      <c r="N3802">
        <v>0</v>
      </c>
      <c r="O3802" t="s">
        <v>2003</v>
      </c>
      <c r="R3802">
        <v>0</v>
      </c>
      <c r="S3802" t="s">
        <v>271</v>
      </c>
      <c r="AA3802" t="s">
        <v>1611</v>
      </c>
      <c r="AC3802">
        <v>1</v>
      </c>
      <c r="AE3802">
        <v>1</v>
      </c>
      <c r="AF3802" t="s">
        <v>271</v>
      </c>
    </row>
    <row r="3803" spans="1:32" x14ac:dyDescent="0.25">
      <c r="A3803" t="str">
        <f t="array" ref="A3803">IF(COUNT(SEARCH(RubriekenHistorisch,CONCATENATE(P3802,U3802,AB3802,AH3802))),"t","f")</f>
        <v>f</v>
      </c>
      <c r="B3803" t="str">
        <f t="shared" si="179"/>
        <v>f</v>
      </c>
      <c r="C3803" t="str">
        <f t="shared" si="180"/>
        <v>f</v>
      </c>
      <c r="D3803" t="str">
        <f t="shared" si="181"/>
        <v>f</v>
      </c>
      <c r="E3803" t="str">
        <f>IF(COUNT(SEARCH({"04.","05.","09.","12."},CONCATENATE(P3802,U3802,AB3802,AH3802))),"t","f")</f>
        <v>f</v>
      </c>
      <c r="F3803" t="str">
        <f t="array" ref="F3803">IF(COUNT(SEARCH(HistorischeRubrieken,CONCATENATE(P3802,U3802,AB3802,AH3802))),"t","f")</f>
        <v>f</v>
      </c>
      <c r="G3803">
        <v>9</v>
      </c>
      <c r="H3803">
        <v>510166</v>
      </c>
      <c r="I3803" t="s">
        <v>2214</v>
      </c>
      <c r="J3803">
        <v>20150801</v>
      </c>
      <c r="M3803">
        <v>0</v>
      </c>
      <c r="N3803">
        <v>0</v>
      </c>
      <c r="O3803" t="s">
        <v>2003</v>
      </c>
      <c r="R3803">
        <v>0</v>
      </c>
      <c r="S3803" t="s">
        <v>271</v>
      </c>
      <c r="AA3803" t="s">
        <v>1613</v>
      </c>
      <c r="AC3803">
        <v>1</v>
      </c>
      <c r="AE3803">
        <v>1</v>
      </c>
      <c r="AF3803" t="s">
        <v>271</v>
      </c>
    </row>
    <row r="3804" spans="1:32" hidden="1" x14ac:dyDescent="0.25">
      <c r="A3804" t="str">
        <f t="array" ref="A3804">IF(COUNT(SEARCH(RubriekenHistorisch,CONCATENATE(P3803,U3803,AB3803,AH3803))),"t","f")</f>
        <v>f</v>
      </c>
      <c r="B3804" t="str">
        <f t="shared" si="179"/>
        <v>f</v>
      </c>
      <c r="C3804" t="str">
        <f t="shared" si="180"/>
        <v>f</v>
      </c>
      <c r="D3804" t="str">
        <f t="shared" si="181"/>
        <v>f</v>
      </c>
      <c r="E3804" t="str">
        <f>IF(COUNT(SEARCH({"04.","05.","09.","12."},CONCATENATE(P3803,U3803,AB3803,AH3803))),"t","f")</f>
        <v>f</v>
      </c>
      <c r="F3804" t="str">
        <f t="array" ref="F3804">IF(COUNT(SEARCH(HistorischeRubrieken,CONCATENATE(P3803,U3803,AB3803,AH3803))),"t","f")</f>
        <v>f</v>
      </c>
      <c r="G3804">
        <v>1</v>
      </c>
      <c r="H3804">
        <v>510167</v>
      </c>
      <c r="I3804" t="s">
        <v>2215</v>
      </c>
      <c r="J3804">
        <v>19981101</v>
      </c>
      <c r="K3804">
        <v>20010401</v>
      </c>
      <c r="M3804">
        <v>0</v>
      </c>
      <c r="N3804">
        <v>0</v>
      </c>
      <c r="O3804" t="s">
        <v>1992</v>
      </c>
      <c r="R3804">
        <v>0</v>
      </c>
      <c r="S3804" t="s">
        <v>271</v>
      </c>
      <c r="AA3804" t="s">
        <v>1993</v>
      </c>
      <c r="AC3804">
        <v>1</v>
      </c>
      <c r="AE3804">
        <v>1</v>
      </c>
      <c r="AF3804" t="s">
        <v>271</v>
      </c>
    </row>
    <row r="3805" spans="1:32" hidden="1" x14ac:dyDescent="0.25">
      <c r="A3805" t="str">
        <f t="array" ref="A3805">IF(COUNT(SEARCH(RubriekenHistorisch,CONCATENATE(P3804,U3804,AB3804,AH3804))),"t","f")</f>
        <v>f</v>
      </c>
      <c r="B3805" t="str">
        <f t="shared" si="179"/>
        <v>f</v>
      </c>
      <c r="C3805" t="str">
        <f t="shared" si="180"/>
        <v>f</v>
      </c>
      <c r="D3805" t="str">
        <f t="shared" si="181"/>
        <v>f</v>
      </c>
      <c r="E3805" t="str">
        <f>IF(COUNT(SEARCH({"04.","05.","09.","12."},CONCATENATE(P3804,U3804,AB3804,AH3804))),"t","f")</f>
        <v>f</v>
      </c>
      <c r="F3805" t="str">
        <f t="array" ref="F3805">IF(COUNT(SEARCH(HistorischeRubrieken,CONCATENATE(P3804,U3804,AB3804,AH3804))),"t","f")</f>
        <v>f</v>
      </c>
      <c r="G3805">
        <v>2</v>
      </c>
      <c r="H3805">
        <v>510167</v>
      </c>
      <c r="I3805" t="s">
        <v>2215</v>
      </c>
      <c r="J3805">
        <v>20010401</v>
      </c>
      <c r="K3805">
        <v>20070101</v>
      </c>
      <c r="M3805">
        <v>0</v>
      </c>
      <c r="N3805">
        <v>0</v>
      </c>
      <c r="O3805" t="s">
        <v>1994</v>
      </c>
      <c r="R3805">
        <v>0</v>
      </c>
      <c r="S3805" t="s">
        <v>271</v>
      </c>
      <c r="AA3805" t="s">
        <v>1995</v>
      </c>
      <c r="AC3805">
        <v>1</v>
      </c>
      <c r="AE3805">
        <v>1</v>
      </c>
      <c r="AF3805" t="s">
        <v>271</v>
      </c>
    </row>
    <row r="3806" spans="1:32" hidden="1" x14ac:dyDescent="0.25">
      <c r="A3806" t="str">
        <f t="array" ref="A3806">IF(COUNT(SEARCH(RubriekenHistorisch,CONCATENATE(P3805,U3805,AB3805,AH3805))),"t","f")</f>
        <v>f</v>
      </c>
      <c r="B3806" t="str">
        <f t="shared" si="179"/>
        <v>f</v>
      </c>
      <c r="C3806" t="str">
        <f t="shared" si="180"/>
        <v>f</v>
      </c>
      <c r="D3806" t="str">
        <f t="shared" si="181"/>
        <v>f</v>
      </c>
      <c r="E3806" t="str">
        <f>IF(COUNT(SEARCH({"04.","05.","09.","12."},CONCATENATE(P3805,U3805,AB3805,AH3805))),"t","f")</f>
        <v>f</v>
      </c>
      <c r="F3806" t="str">
        <f t="array" ref="F3806">IF(COUNT(SEARCH(HistorischeRubrieken,CONCATENATE(P3805,U3805,AB3805,AH3805))),"t","f")</f>
        <v>f</v>
      </c>
      <c r="G3806">
        <v>1</v>
      </c>
      <c r="H3806">
        <v>510168</v>
      </c>
      <c r="I3806" t="s">
        <v>2216</v>
      </c>
      <c r="J3806">
        <v>20060301</v>
      </c>
      <c r="K3806">
        <v>20071201</v>
      </c>
      <c r="M3806">
        <v>0</v>
      </c>
      <c r="N3806">
        <v>0</v>
      </c>
      <c r="O3806" t="s">
        <v>1994</v>
      </c>
      <c r="R3806">
        <v>0</v>
      </c>
      <c r="S3806" t="s">
        <v>271</v>
      </c>
      <c r="AA3806" t="s">
        <v>1995</v>
      </c>
      <c r="AC3806">
        <v>1</v>
      </c>
      <c r="AE3806">
        <v>1</v>
      </c>
      <c r="AF3806" t="s">
        <v>271</v>
      </c>
    </row>
    <row r="3807" spans="1:32" hidden="1" x14ac:dyDescent="0.25">
      <c r="A3807" t="str">
        <f t="array" ref="A3807">IF(COUNT(SEARCH(RubriekenHistorisch,CONCATENATE(P3806,U3806,AB3806,AH3806))),"t","f")</f>
        <v>f</v>
      </c>
      <c r="B3807" t="str">
        <f t="shared" si="179"/>
        <v>f</v>
      </c>
      <c r="C3807" t="str">
        <f t="shared" si="180"/>
        <v>f</v>
      </c>
      <c r="D3807" t="str">
        <f t="shared" si="181"/>
        <v>f</v>
      </c>
      <c r="E3807" t="str">
        <f>IF(COUNT(SEARCH({"04.","05.","09.","12."},CONCATENATE(P3806,U3806,AB3806,AH3806))),"t","f")</f>
        <v>f</v>
      </c>
      <c r="F3807" t="str">
        <f t="array" ref="F3807">IF(COUNT(SEARCH(HistorischeRubrieken,CONCATENATE(P3806,U3806,AB3806,AH3806))),"t","f")</f>
        <v>f</v>
      </c>
      <c r="G3807">
        <v>2</v>
      </c>
      <c r="H3807">
        <v>510168</v>
      </c>
      <c r="I3807" t="s">
        <v>2216</v>
      </c>
      <c r="J3807">
        <v>20071201</v>
      </c>
      <c r="K3807">
        <v>20100201</v>
      </c>
      <c r="M3807">
        <v>0</v>
      </c>
      <c r="N3807">
        <v>0</v>
      </c>
      <c r="O3807" t="s">
        <v>1996</v>
      </c>
      <c r="R3807">
        <v>0</v>
      </c>
      <c r="S3807" t="s">
        <v>271</v>
      </c>
      <c r="AA3807" t="s">
        <v>1997</v>
      </c>
      <c r="AC3807">
        <v>1</v>
      </c>
      <c r="AE3807">
        <v>1</v>
      </c>
      <c r="AF3807" t="s">
        <v>271</v>
      </c>
    </row>
    <row r="3808" spans="1:32" hidden="1" x14ac:dyDescent="0.25">
      <c r="A3808" t="str">
        <f t="array" ref="A3808">IF(COUNT(SEARCH(RubriekenHistorisch,CONCATENATE(P3807,U3807,AB3807,AH3807))),"t","f")</f>
        <v>f</v>
      </c>
      <c r="B3808" t="str">
        <f t="shared" si="179"/>
        <v>f</v>
      </c>
      <c r="C3808" t="str">
        <f t="shared" si="180"/>
        <v>f</v>
      </c>
      <c r="D3808" t="str">
        <f t="shared" si="181"/>
        <v>f</v>
      </c>
      <c r="E3808" t="str">
        <f>IF(COUNT(SEARCH({"04.","05.","09.","12."},CONCATENATE(P3807,U3807,AB3807,AH3807))),"t","f")</f>
        <v>f</v>
      </c>
      <c r="F3808" t="str">
        <f t="array" ref="F3808">IF(COUNT(SEARCH(HistorischeRubrieken,CONCATENATE(P3807,U3807,AB3807,AH3807))),"t","f")</f>
        <v>f</v>
      </c>
      <c r="G3808">
        <v>3</v>
      </c>
      <c r="H3808">
        <v>510168</v>
      </c>
      <c r="I3808" t="s">
        <v>2216</v>
      </c>
      <c r="J3808">
        <v>20100201</v>
      </c>
      <c r="K3808">
        <v>20120115</v>
      </c>
      <c r="M3808">
        <v>0</v>
      </c>
      <c r="N3808">
        <v>0</v>
      </c>
      <c r="O3808" t="s">
        <v>1996</v>
      </c>
      <c r="R3808">
        <v>0</v>
      </c>
      <c r="S3808" t="s">
        <v>271</v>
      </c>
      <c r="AA3808" t="s">
        <v>1998</v>
      </c>
      <c r="AC3808">
        <v>1</v>
      </c>
      <c r="AE3808">
        <v>1</v>
      </c>
      <c r="AF3808" t="s">
        <v>271</v>
      </c>
    </row>
    <row r="3809" spans="1:32" hidden="1" x14ac:dyDescent="0.25">
      <c r="A3809" t="str">
        <f t="array" ref="A3809">IF(COUNT(SEARCH(RubriekenHistorisch,CONCATENATE(P3808,U3808,AB3808,AH3808))),"t","f")</f>
        <v>f</v>
      </c>
      <c r="B3809" t="str">
        <f t="shared" si="179"/>
        <v>f</v>
      </c>
      <c r="C3809" t="str">
        <f t="shared" si="180"/>
        <v>f</v>
      </c>
      <c r="D3809" t="str">
        <f t="shared" si="181"/>
        <v>f</v>
      </c>
      <c r="E3809" t="str">
        <f>IF(COUNT(SEARCH({"04.","05.","09.","12."},CONCATENATE(P3808,U3808,AB3808,AH3808))),"t","f")</f>
        <v>f</v>
      </c>
      <c r="F3809" t="str">
        <f t="array" ref="F3809">IF(COUNT(SEARCH(HistorischeRubrieken,CONCATENATE(P3808,U3808,AB3808,AH3808))),"t","f")</f>
        <v>f</v>
      </c>
      <c r="G3809">
        <v>4</v>
      </c>
      <c r="H3809">
        <v>510168</v>
      </c>
      <c r="I3809" t="s">
        <v>2216</v>
      </c>
      <c r="J3809">
        <v>20120115</v>
      </c>
      <c r="K3809">
        <v>20120116</v>
      </c>
      <c r="M3809">
        <v>0</v>
      </c>
      <c r="N3809">
        <v>0</v>
      </c>
      <c r="O3809" t="s">
        <v>1999</v>
      </c>
      <c r="R3809">
        <v>0</v>
      </c>
      <c r="S3809" t="s">
        <v>271</v>
      </c>
      <c r="AA3809" t="s">
        <v>2000</v>
      </c>
      <c r="AC3809">
        <v>1</v>
      </c>
      <c r="AE3809">
        <v>1</v>
      </c>
      <c r="AF3809" t="s">
        <v>271</v>
      </c>
    </row>
    <row r="3810" spans="1:32" hidden="1" x14ac:dyDescent="0.25">
      <c r="A3810" t="str">
        <f t="array" ref="A3810">IF(COUNT(SEARCH(RubriekenHistorisch,CONCATENATE(P3809,U3809,AB3809,AH3809))),"t","f")</f>
        <v>f</v>
      </c>
      <c r="B3810" t="str">
        <f t="shared" si="179"/>
        <v>f</v>
      </c>
      <c r="C3810" t="str">
        <f t="shared" si="180"/>
        <v>f</v>
      </c>
      <c r="D3810" t="str">
        <f t="shared" si="181"/>
        <v>f</v>
      </c>
      <c r="E3810" t="str">
        <f>IF(COUNT(SEARCH({"04.","05.","09.","12."},CONCATENATE(P3809,U3809,AB3809,AH3809))),"t","f")</f>
        <v>f</v>
      </c>
      <c r="F3810" t="str">
        <f t="array" ref="F3810">IF(COUNT(SEARCH(HistorischeRubrieken,CONCATENATE(P3809,U3809,AB3809,AH3809))),"t","f")</f>
        <v>f</v>
      </c>
      <c r="G3810">
        <v>5</v>
      </c>
      <c r="H3810">
        <v>510168</v>
      </c>
      <c r="I3810" t="s">
        <v>2216</v>
      </c>
      <c r="J3810">
        <v>20120116</v>
      </c>
      <c r="K3810">
        <v>20120820</v>
      </c>
      <c r="M3810">
        <v>0</v>
      </c>
      <c r="N3810">
        <v>0</v>
      </c>
      <c r="O3810" t="s">
        <v>2001</v>
      </c>
      <c r="R3810">
        <v>0</v>
      </c>
      <c r="S3810" t="s">
        <v>271</v>
      </c>
      <c r="AA3810" t="s">
        <v>2000</v>
      </c>
      <c r="AC3810">
        <v>1</v>
      </c>
      <c r="AE3810">
        <v>1</v>
      </c>
      <c r="AF3810" t="s">
        <v>271</v>
      </c>
    </row>
    <row r="3811" spans="1:32" hidden="1" x14ac:dyDescent="0.25">
      <c r="A3811" t="str">
        <f t="array" ref="A3811">IF(COUNT(SEARCH(RubriekenHistorisch,CONCATENATE(P3810,U3810,AB3810,AH3810))),"t","f")</f>
        <v>f</v>
      </c>
      <c r="B3811" t="str">
        <f t="shared" si="179"/>
        <v>f</v>
      </c>
      <c r="C3811" t="str">
        <f t="shared" si="180"/>
        <v>f</v>
      </c>
      <c r="D3811" t="str">
        <f t="shared" si="181"/>
        <v>f</v>
      </c>
      <c r="E3811" t="str">
        <f>IF(COUNT(SEARCH({"04.","05.","09.","12."},CONCATENATE(P3810,U3810,AB3810,AH3810))),"t","f")</f>
        <v>f</v>
      </c>
      <c r="F3811" t="str">
        <f t="array" ref="F3811">IF(COUNT(SEARCH(HistorischeRubrieken,CONCATENATE(P3810,U3810,AB3810,AH3810))),"t","f")</f>
        <v>f</v>
      </c>
      <c r="G3811">
        <v>6</v>
      </c>
      <c r="H3811">
        <v>510168</v>
      </c>
      <c r="I3811" t="s">
        <v>2216</v>
      </c>
      <c r="J3811">
        <v>20120820</v>
      </c>
      <c r="K3811">
        <v>20140401</v>
      </c>
      <c r="M3811">
        <v>0</v>
      </c>
      <c r="N3811">
        <v>0</v>
      </c>
      <c r="O3811" t="s">
        <v>2001</v>
      </c>
      <c r="R3811">
        <v>0</v>
      </c>
      <c r="S3811" t="s">
        <v>271</v>
      </c>
      <c r="AA3811" t="s">
        <v>2000</v>
      </c>
      <c r="AC3811">
        <v>1</v>
      </c>
      <c r="AE3811">
        <v>1</v>
      </c>
      <c r="AF3811" t="s">
        <v>271</v>
      </c>
    </row>
    <row r="3812" spans="1:32" hidden="1" x14ac:dyDescent="0.25">
      <c r="A3812" t="str">
        <f t="array" ref="A3812">IF(COUNT(SEARCH(RubriekenHistorisch,CONCATENATE(P3811,U3811,AB3811,AH3811))),"t","f")</f>
        <v>f</v>
      </c>
      <c r="B3812" t="str">
        <f t="shared" si="179"/>
        <v>f</v>
      </c>
      <c r="C3812" t="str">
        <f t="shared" si="180"/>
        <v>f</v>
      </c>
      <c r="D3812" t="str">
        <f t="shared" si="181"/>
        <v>f</v>
      </c>
      <c r="E3812" t="str">
        <f>IF(COUNT(SEARCH({"04.","05.","09.","12."},CONCATENATE(P3811,U3811,AB3811,AH3811))),"t","f")</f>
        <v>f</v>
      </c>
      <c r="F3812" t="str">
        <f t="array" ref="F3812">IF(COUNT(SEARCH(HistorischeRubrieken,CONCATENATE(P3811,U3811,AB3811,AH3811))),"t","f")</f>
        <v>f</v>
      </c>
      <c r="G3812">
        <v>7</v>
      </c>
      <c r="H3812">
        <v>510168</v>
      </c>
      <c r="I3812" t="s">
        <v>2216</v>
      </c>
      <c r="J3812">
        <v>20140401</v>
      </c>
      <c r="K3812">
        <v>20150801</v>
      </c>
      <c r="M3812">
        <v>0</v>
      </c>
      <c r="N3812">
        <v>0</v>
      </c>
      <c r="O3812" t="s">
        <v>2003</v>
      </c>
      <c r="R3812">
        <v>0</v>
      </c>
      <c r="S3812" t="s">
        <v>271</v>
      </c>
      <c r="AA3812" t="s">
        <v>1611</v>
      </c>
      <c r="AC3812">
        <v>1</v>
      </c>
      <c r="AE3812">
        <v>1</v>
      </c>
      <c r="AF3812" t="s">
        <v>271</v>
      </c>
    </row>
    <row r="3813" spans="1:32" x14ac:dyDescent="0.25">
      <c r="A3813" t="str">
        <f t="array" ref="A3813">IF(COUNT(SEARCH(RubriekenHistorisch,CONCATENATE(P3812,U3812,AB3812,AH3812))),"t","f")</f>
        <v>f</v>
      </c>
      <c r="B3813" t="str">
        <f t="shared" si="179"/>
        <v>f</v>
      </c>
      <c r="C3813" t="str">
        <f t="shared" si="180"/>
        <v>f</v>
      </c>
      <c r="D3813" t="str">
        <f t="shared" si="181"/>
        <v>f</v>
      </c>
      <c r="E3813" t="str">
        <f>IF(COUNT(SEARCH({"04.","05.","09.","12."},CONCATENATE(P3812,U3812,AB3812,AH3812))),"t","f")</f>
        <v>f</v>
      </c>
      <c r="F3813" t="str">
        <f t="array" ref="F3813">IF(COUNT(SEARCH(HistorischeRubrieken,CONCATENATE(P3812,U3812,AB3812,AH3812))),"t","f")</f>
        <v>f</v>
      </c>
      <c r="G3813">
        <v>8</v>
      </c>
      <c r="H3813">
        <v>510168</v>
      </c>
      <c r="I3813" t="s">
        <v>2216</v>
      </c>
      <c r="J3813">
        <v>20150801</v>
      </c>
      <c r="M3813">
        <v>0</v>
      </c>
      <c r="N3813">
        <v>0</v>
      </c>
      <c r="O3813" t="s">
        <v>2003</v>
      </c>
      <c r="R3813">
        <v>0</v>
      </c>
      <c r="S3813" t="s">
        <v>271</v>
      </c>
      <c r="AA3813" t="s">
        <v>1613</v>
      </c>
      <c r="AC3813">
        <v>1</v>
      </c>
      <c r="AE3813">
        <v>1</v>
      </c>
      <c r="AF3813" t="s">
        <v>271</v>
      </c>
    </row>
    <row r="3814" spans="1:32" hidden="1" x14ac:dyDescent="0.25">
      <c r="A3814" t="str">
        <f t="array" ref="A3814">IF(COUNT(SEARCH(RubriekenHistorisch,CONCATENATE(P3813,U3813,AB3813,AH3813))),"t","f")</f>
        <v>f</v>
      </c>
      <c r="B3814" t="str">
        <f t="shared" si="179"/>
        <v>f</v>
      </c>
      <c r="C3814" t="str">
        <f t="shared" si="180"/>
        <v>f</v>
      </c>
      <c r="D3814" t="str">
        <f t="shared" si="181"/>
        <v>f</v>
      </c>
      <c r="E3814" t="str">
        <f>IF(COUNT(SEARCH({"04.","05.","09.","12."},CONCATENATE(P3813,U3813,AB3813,AH3813))),"t","f")</f>
        <v>f</v>
      </c>
      <c r="F3814" t="str">
        <f t="array" ref="F3814">IF(COUNT(SEARCH(HistorischeRubrieken,CONCATENATE(P3813,U3813,AB3813,AH3813))),"t","f")</f>
        <v>f</v>
      </c>
      <c r="G3814">
        <v>1</v>
      </c>
      <c r="H3814">
        <v>510169</v>
      </c>
      <c r="I3814" t="s">
        <v>2217</v>
      </c>
      <c r="J3814">
        <v>20051201</v>
      </c>
      <c r="K3814">
        <v>20071201</v>
      </c>
      <c r="M3814">
        <v>0</v>
      </c>
      <c r="N3814">
        <v>0</v>
      </c>
      <c r="O3814" t="s">
        <v>1994</v>
      </c>
      <c r="R3814">
        <v>0</v>
      </c>
      <c r="S3814" t="s">
        <v>271</v>
      </c>
      <c r="AA3814" t="s">
        <v>1995</v>
      </c>
      <c r="AC3814">
        <v>1</v>
      </c>
      <c r="AE3814">
        <v>1</v>
      </c>
      <c r="AF3814" t="s">
        <v>271</v>
      </c>
    </row>
    <row r="3815" spans="1:32" hidden="1" x14ac:dyDescent="0.25">
      <c r="A3815" t="str">
        <f t="array" ref="A3815">IF(COUNT(SEARCH(RubriekenHistorisch,CONCATENATE(P3814,U3814,AB3814,AH3814))),"t","f")</f>
        <v>f</v>
      </c>
      <c r="B3815" t="str">
        <f t="shared" si="179"/>
        <v>f</v>
      </c>
      <c r="C3815" t="str">
        <f t="shared" si="180"/>
        <v>f</v>
      </c>
      <c r="D3815" t="str">
        <f t="shared" si="181"/>
        <v>f</v>
      </c>
      <c r="E3815" t="str">
        <f>IF(COUNT(SEARCH({"04.","05.","09.","12."},CONCATENATE(P3814,U3814,AB3814,AH3814))),"t","f")</f>
        <v>f</v>
      </c>
      <c r="F3815" t="str">
        <f t="array" ref="F3815">IF(COUNT(SEARCH(HistorischeRubrieken,CONCATENATE(P3814,U3814,AB3814,AH3814))),"t","f")</f>
        <v>f</v>
      </c>
      <c r="G3815">
        <v>2</v>
      </c>
      <c r="H3815">
        <v>510169</v>
      </c>
      <c r="I3815" t="s">
        <v>2217</v>
      </c>
      <c r="J3815">
        <v>20071201</v>
      </c>
      <c r="K3815">
        <v>20100201</v>
      </c>
      <c r="M3815">
        <v>0</v>
      </c>
      <c r="N3815">
        <v>0</v>
      </c>
      <c r="O3815" t="s">
        <v>1996</v>
      </c>
      <c r="R3815">
        <v>0</v>
      </c>
      <c r="S3815" t="s">
        <v>271</v>
      </c>
      <c r="AA3815" t="s">
        <v>1997</v>
      </c>
      <c r="AC3815">
        <v>1</v>
      </c>
      <c r="AE3815">
        <v>1</v>
      </c>
      <c r="AF3815" t="s">
        <v>271</v>
      </c>
    </row>
    <row r="3816" spans="1:32" hidden="1" x14ac:dyDescent="0.25">
      <c r="A3816" t="str">
        <f t="array" ref="A3816">IF(COUNT(SEARCH(RubriekenHistorisch,CONCATENATE(P3815,U3815,AB3815,AH3815))),"t","f")</f>
        <v>f</v>
      </c>
      <c r="B3816" t="str">
        <f t="shared" si="179"/>
        <v>f</v>
      </c>
      <c r="C3816" t="str">
        <f t="shared" si="180"/>
        <v>f</v>
      </c>
      <c r="D3816" t="str">
        <f t="shared" si="181"/>
        <v>f</v>
      </c>
      <c r="E3816" t="str">
        <f>IF(COUNT(SEARCH({"04.","05.","09.","12."},CONCATENATE(P3815,U3815,AB3815,AH3815))),"t","f")</f>
        <v>f</v>
      </c>
      <c r="F3816" t="str">
        <f t="array" ref="F3816">IF(COUNT(SEARCH(HistorischeRubrieken,CONCATENATE(P3815,U3815,AB3815,AH3815))),"t","f")</f>
        <v>f</v>
      </c>
      <c r="G3816">
        <v>3</v>
      </c>
      <c r="H3816">
        <v>510169</v>
      </c>
      <c r="I3816" t="s">
        <v>2217</v>
      </c>
      <c r="J3816">
        <v>20100201</v>
      </c>
      <c r="K3816">
        <v>20120115</v>
      </c>
      <c r="M3816">
        <v>0</v>
      </c>
      <c r="N3816">
        <v>0</v>
      </c>
      <c r="O3816" t="s">
        <v>1996</v>
      </c>
      <c r="R3816">
        <v>0</v>
      </c>
      <c r="S3816" t="s">
        <v>271</v>
      </c>
      <c r="AA3816" t="s">
        <v>1998</v>
      </c>
      <c r="AC3816">
        <v>1</v>
      </c>
      <c r="AE3816">
        <v>1</v>
      </c>
      <c r="AF3816" t="s">
        <v>271</v>
      </c>
    </row>
    <row r="3817" spans="1:32" hidden="1" x14ac:dyDescent="0.25">
      <c r="A3817" t="str">
        <f t="array" ref="A3817">IF(COUNT(SEARCH(RubriekenHistorisch,CONCATENATE(P3816,U3816,AB3816,AH3816))),"t","f")</f>
        <v>f</v>
      </c>
      <c r="B3817" t="str">
        <f t="shared" si="179"/>
        <v>f</v>
      </c>
      <c r="C3817" t="str">
        <f t="shared" si="180"/>
        <v>f</v>
      </c>
      <c r="D3817" t="str">
        <f t="shared" si="181"/>
        <v>f</v>
      </c>
      <c r="E3817" t="str">
        <f>IF(COUNT(SEARCH({"04.","05.","09.","12."},CONCATENATE(P3816,U3816,AB3816,AH3816))),"t","f")</f>
        <v>f</v>
      </c>
      <c r="F3817" t="str">
        <f t="array" ref="F3817">IF(COUNT(SEARCH(HistorischeRubrieken,CONCATENATE(P3816,U3816,AB3816,AH3816))),"t","f")</f>
        <v>f</v>
      </c>
      <c r="G3817">
        <v>4</v>
      </c>
      <c r="H3817">
        <v>510169</v>
      </c>
      <c r="I3817" t="s">
        <v>2217</v>
      </c>
      <c r="J3817">
        <v>20120115</v>
      </c>
      <c r="K3817">
        <v>20120116</v>
      </c>
      <c r="M3817">
        <v>0</v>
      </c>
      <c r="N3817">
        <v>0</v>
      </c>
      <c r="O3817" t="s">
        <v>1999</v>
      </c>
      <c r="R3817">
        <v>0</v>
      </c>
      <c r="S3817" t="s">
        <v>271</v>
      </c>
      <c r="AA3817" t="s">
        <v>2000</v>
      </c>
      <c r="AC3817">
        <v>1</v>
      </c>
      <c r="AE3817">
        <v>1</v>
      </c>
      <c r="AF3817" t="s">
        <v>271</v>
      </c>
    </row>
    <row r="3818" spans="1:32" hidden="1" x14ac:dyDescent="0.25">
      <c r="A3818" t="str">
        <f t="array" ref="A3818">IF(COUNT(SEARCH(RubriekenHistorisch,CONCATENATE(P3817,U3817,AB3817,AH3817))),"t","f")</f>
        <v>f</v>
      </c>
      <c r="B3818" t="str">
        <f t="shared" si="179"/>
        <v>f</v>
      </c>
      <c r="C3818" t="str">
        <f t="shared" si="180"/>
        <v>f</v>
      </c>
      <c r="D3818" t="str">
        <f t="shared" si="181"/>
        <v>f</v>
      </c>
      <c r="E3818" t="str">
        <f>IF(COUNT(SEARCH({"04.","05.","09.","12."},CONCATENATE(P3817,U3817,AB3817,AH3817))),"t","f")</f>
        <v>f</v>
      </c>
      <c r="F3818" t="str">
        <f t="array" ref="F3818">IF(COUNT(SEARCH(HistorischeRubrieken,CONCATENATE(P3817,U3817,AB3817,AH3817))),"t","f")</f>
        <v>f</v>
      </c>
      <c r="G3818">
        <v>5</v>
      </c>
      <c r="H3818">
        <v>510169</v>
      </c>
      <c r="I3818" t="s">
        <v>2217</v>
      </c>
      <c r="J3818">
        <v>20120116</v>
      </c>
      <c r="K3818">
        <v>20120820</v>
      </c>
      <c r="M3818">
        <v>0</v>
      </c>
      <c r="N3818">
        <v>0</v>
      </c>
      <c r="O3818" t="s">
        <v>2001</v>
      </c>
      <c r="R3818">
        <v>0</v>
      </c>
      <c r="S3818" t="s">
        <v>271</v>
      </c>
      <c r="AA3818" t="s">
        <v>2000</v>
      </c>
      <c r="AC3818">
        <v>1</v>
      </c>
      <c r="AE3818">
        <v>1</v>
      </c>
      <c r="AF3818" t="s">
        <v>271</v>
      </c>
    </row>
    <row r="3819" spans="1:32" hidden="1" x14ac:dyDescent="0.25">
      <c r="A3819" t="str">
        <f t="array" ref="A3819">IF(COUNT(SEARCH(RubriekenHistorisch,CONCATENATE(P3818,U3818,AB3818,AH3818))),"t","f")</f>
        <v>f</v>
      </c>
      <c r="B3819" t="str">
        <f t="shared" si="179"/>
        <v>f</v>
      </c>
      <c r="C3819" t="str">
        <f t="shared" si="180"/>
        <v>f</v>
      </c>
      <c r="D3819" t="str">
        <f t="shared" si="181"/>
        <v>f</v>
      </c>
      <c r="E3819" t="str">
        <f>IF(COUNT(SEARCH({"04.","05.","09.","12."},CONCATENATE(P3818,U3818,AB3818,AH3818))),"t","f")</f>
        <v>f</v>
      </c>
      <c r="F3819" t="str">
        <f t="array" ref="F3819">IF(COUNT(SEARCH(HistorischeRubrieken,CONCATENATE(P3818,U3818,AB3818,AH3818))),"t","f")</f>
        <v>f</v>
      </c>
      <c r="G3819">
        <v>6</v>
      </c>
      <c r="H3819">
        <v>510169</v>
      </c>
      <c r="I3819" t="s">
        <v>2217</v>
      </c>
      <c r="J3819">
        <v>20120820</v>
      </c>
      <c r="K3819">
        <v>20140401</v>
      </c>
      <c r="M3819">
        <v>0</v>
      </c>
      <c r="N3819">
        <v>0</v>
      </c>
      <c r="O3819" t="s">
        <v>2001</v>
      </c>
      <c r="R3819">
        <v>0</v>
      </c>
      <c r="S3819" t="s">
        <v>271</v>
      </c>
      <c r="AA3819" t="s">
        <v>2000</v>
      </c>
      <c r="AC3819">
        <v>1</v>
      </c>
      <c r="AE3819">
        <v>1</v>
      </c>
      <c r="AF3819" t="s">
        <v>271</v>
      </c>
    </row>
    <row r="3820" spans="1:32" hidden="1" x14ac:dyDescent="0.25">
      <c r="A3820" t="str">
        <f t="array" ref="A3820">IF(COUNT(SEARCH(RubriekenHistorisch,CONCATENATE(P3819,U3819,AB3819,AH3819))),"t","f")</f>
        <v>f</v>
      </c>
      <c r="B3820" t="str">
        <f t="shared" si="179"/>
        <v>f</v>
      </c>
      <c r="C3820" t="str">
        <f t="shared" si="180"/>
        <v>f</v>
      </c>
      <c r="D3820" t="str">
        <f t="shared" si="181"/>
        <v>f</v>
      </c>
      <c r="E3820" t="str">
        <f>IF(COUNT(SEARCH({"04.","05.","09.","12."},CONCATENATE(P3819,U3819,AB3819,AH3819))),"t","f")</f>
        <v>f</v>
      </c>
      <c r="F3820" t="str">
        <f t="array" ref="F3820">IF(COUNT(SEARCH(HistorischeRubrieken,CONCATENATE(P3819,U3819,AB3819,AH3819))),"t","f")</f>
        <v>f</v>
      </c>
      <c r="G3820">
        <v>7</v>
      </c>
      <c r="H3820">
        <v>510169</v>
      </c>
      <c r="I3820" t="s">
        <v>2217</v>
      </c>
      <c r="J3820">
        <v>20140401</v>
      </c>
      <c r="K3820">
        <v>20150801</v>
      </c>
      <c r="M3820">
        <v>0</v>
      </c>
      <c r="N3820">
        <v>0</v>
      </c>
      <c r="O3820" t="s">
        <v>2003</v>
      </c>
      <c r="R3820">
        <v>0</v>
      </c>
      <c r="S3820" t="s">
        <v>271</v>
      </c>
      <c r="AA3820" t="s">
        <v>1611</v>
      </c>
      <c r="AC3820">
        <v>1</v>
      </c>
      <c r="AE3820">
        <v>1</v>
      </c>
      <c r="AF3820" t="s">
        <v>271</v>
      </c>
    </row>
    <row r="3821" spans="1:32" x14ac:dyDescent="0.25">
      <c r="A3821" t="str">
        <f t="array" ref="A3821">IF(COUNT(SEARCH(RubriekenHistorisch,CONCATENATE(P3820,U3820,AB3820,AH3820))),"t","f")</f>
        <v>f</v>
      </c>
      <c r="B3821" t="str">
        <f t="shared" si="179"/>
        <v>f</v>
      </c>
      <c r="C3821" t="str">
        <f t="shared" si="180"/>
        <v>f</v>
      </c>
      <c r="D3821" t="str">
        <f t="shared" si="181"/>
        <v>f</v>
      </c>
      <c r="E3821" t="str">
        <f>IF(COUNT(SEARCH({"04.","05.","09.","12."},CONCATENATE(P3820,U3820,AB3820,AH3820))),"t","f")</f>
        <v>f</v>
      </c>
      <c r="F3821" t="str">
        <f t="array" ref="F3821">IF(COUNT(SEARCH(HistorischeRubrieken,CONCATENATE(P3820,U3820,AB3820,AH3820))),"t","f")</f>
        <v>f</v>
      </c>
      <c r="G3821">
        <v>8</v>
      </c>
      <c r="H3821">
        <v>510169</v>
      </c>
      <c r="I3821" t="s">
        <v>2217</v>
      </c>
      <c r="J3821">
        <v>20150801</v>
      </c>
      <c r="M3821">
        <v>0</v>
      </c>
      <c r="N3821">
        <v>0</v>
      </c>
      <c r="O3821" t="s">
        <v>2003</v>
      </c>
      <c r="R3821">
        <v>0</v>
      </c>
      <c r="S3821" t="s">
        <v>271</v>
      </c>
      <c r="AA3821" t="s">
        <v>1613</v>
      </c>
      <c r="AC3821">
        <v>1</v>
      </c>
      <c r="AE3821">
        <v>1</v>
      </c>
      <c r="AF3821" t="s">
        <v>271</v>
      </c>
    </row>
    <row r="3822" spans="1:32" hidden="1" x14ac:dyDescent="0.25">
      <c r="A3822" t="str">
        <f t="array" ref="A3822">IF(COUNT(SEARCH(RubriekenHistorisch,CONCATENATE(P3821,U3821,AB3821,AH3821))),"t","f")</f>
        <v>f</v>
      </c>
      <c r="B3822" t="str">
        <f t="shared" si="179"/>
        <v>f</v>
      </c>
      <c r="C3822" t="str">
        <f t="shared" si="180"/>
        <v>f</v>
      </c>
      <c r="D3822" t="str">
        <f t="shared" si="181"/>
        <v>f</v>
      </c>
      <c r="E3822" t="str">
        <f>IF(COUNT(SEARCH({"04.","05.","09.","12."},CONCATENATE(P3821,U3821,AB3821,AH3821))),"t","f")</f>
        <v>f</v>
      </c>
      <c r="F3822" t="str">
        <f t="array" ref="F3822">IF(COUNT(SEARCH(HistorischeRubrieken,CONCATENATE(P3821,U3821,AB3821,AH3821))),"t","f")</f>
        <v>f</v>
      </c>
      <c r="G3822">
        <v>1</v>
      </c>
      <c r="H3822">
        <v>510170</v>
      </c>
      <c r="I3822" t="s">
        <v>2218</v>
      </c>
      <c r="J3822">
        <v>20060301</v>
      </c>
      <c r="K3822">
        <v>20071201</v>
      </c>
      <c r="M3822">
        <v>0</v>
      </c>
      <c r="N3822">
        <v>0</v>
      </c>
      <c r="O3822" t="s">
        <v>1994</v>
      </c>
      <c r="R3822">
        <v>0</v>
      </c>
      <c r="S3822" t="s">
        <v>271</v>
      </c>
      <c r="AA3822" t="s">
        <v>1995</v>
      </c>
      <c r="AC3822">
        <v>1</v>
      </c>
      <c r="AE3822">
        <v>1</v>
      </c>
      <c r="AF3822" t="s">
        <v>271</v>
      </c>
    </row>
    <row r="3823" spans="1:32" hidden="1" x14ac:dyDescent="0.25">
      <c r="A3823" t="str">
        <f t="array" ref="A3823">IF(COUNT(SEARCH(RubriekenHistorisch,CONCATENATE(P3822,U3822,AB3822,AH3822))),"t","f")</f>
        <v>f</v>
      </c>
      <c r="B3823" t="str">
        <f t="shared" si="179"/>
        <v>f</v>
      </c>
      <c r="C3823" t="str">
        <f t="shared" si="180"/>
        <v>f</v>
      </c>
      <c r="D3823" t="str">
        <f t="shared" si="181"/>
        <v>f</v>
      </c>
      <c r="E3823" t="str">
        <f>IF(COUNT(SEARCH({"04.","05.","09.","12."},CONCATENATE(P3822,U3822,AB3822,AH3822))),"t","f")</f>
        <v>f</v>
      </c>
      <c r="F3823" t="str">
        <f t="array" ref="F3823">IF(COUNT(SEARCH(HistorischeRubrieken,CONCATENATE(P3822,U3822,AB3822,AH3822))),"t","f")</f>
        <v>f</v>
      </c>
      <c r="G3823">
        <v>2</v>
      </c>
      <c r="H3823">
        <v>510170</v>
      </c>
      <c r="I3823" t="s">
        <v>2218</v>
      </c>
      <c r="J3823">
        <v>20071201</v>
      </c>
      <c r="K3823">
        <v>20100201</v>
      </c>
      <c r="M3823">
        <v>0</v>
      </c>
      <c r="N3823">
        <v>0</v>
      </c>
      <c r="O3823" t="s">
        <v>1996</v>
      </c>
      <c r="R3823">
        <v>0</v>
      </c>
      <c r="S3823" t="s">
        <v>271</v>
      </c>
      <c r="AA3823" t="s">
        <v>1997</v>
      </c>
      <c r="AC3823">
        <v>1</v>
      </c>
      <c r="AE3823">
        <v>1</v>
      </c>
      <c r="AF3823" t="s">
        <v>271</v>
      </c>
    </row>
    <row r="3824" spans="1:32" hidden="1" x14ac:dyDescent="0.25">
      <c r="A3824" t="str">
        <f t="array" ref="A3824">IF(COUNT(SEARCH(RubriekenHistorisch,CONCATENATE(P3823,U3823,AB3823,AH3823))),"t","f")</f>
        <v>f</v>
      </c>
      <c r="B3824" t="str">
        <f t="shared" si="179"/>
        <v>f</v>
      </c>
      <c r="C3824" t="str">
        <f t="shared" si="180"/>
        <v>f</v>
      </c>
      <c r="D3824" t="str">
        <f t="shared" si="181"/>
        <v>f</v>
      </c>
      <c r="E3824" t="str">
        <f>IF(COUNT(SEARCH({"04.","05.","09.","12."},CONCATENATE(P3823,U3823,AB3823,AH3823))),"t","f")</f>
        <v>f</v>
      </c>
      <c r="F3824" t="str">
        <f t="array" ref="F3824">IF(COUNT(SEARCH(HistorischeRubrieken,CONCATENATE(P3823,U3823,AB3823,AH3823))),"t","f")</f>
        <v>f</v>
      </c>
      <c r="G3824">
        <v>3</v>
      </c>
      <c r="H3824">
        <v>510170</v>
      </c>
      <c r="I3824" t="s">
        <v>2218</v>
      </c>
      <c r="J3824">
        <v>20100201</v>
      </c>
      <c r="K3824">
        <v>20120115</v>
      </c>
      <c r="M3824">
        <v>0</v>
      </c>
      <c r="N3824">
        <v>0</v>
      </c>
      <c r="O3824" t="s">
        <v>1996</v>
      </c>
      <c r="R3824">
        <v>0</v>
      </c>
      <c r="S3824" t="s">
        <v>271</v>
      </c>
      <c r="AA3824" t="s">
        <v>1998</v>
      </c>
      <c r="AC3824">
        <v>1</v>
      </c>
      <c r="AE3824">
        <v>1</v>
      </c>
      <c r="AF3824" t="s">
        <v>271</v>
      </c>
    </row>
    <row r="3825" spans="1:32" hidden="1" x14ac:dyDescent="0.25">
      <c r="A3825" t="str">
        <f t="array" ref="A3825">IF(COUNT(SEARCH(RubriekenHistorisch,CONCATENATE(P3824,U3824,AB3824,AH3824))),"t","f")</f>
        <v>f</v>
      </c>
      <c r="B3825" t="str">
        <f t="shared" si="179"/>
        <v>f</v>
      </c>
      <c r="C3825" t="str">
        <f t="shared" si="180"/>
        <v>f</v>
      </c>
      <c r="D3825" t="str">
        <f t="shared" si="181"/>
        <v>f</v>
      </c>
      <c r="E3825" t="str">
        <f>IF(COUNT(SEARCH({"04.","05.","09.","12."},CONCATENATE(P3824,U3824,AB3824,AH3824))),"t","f")</f>
        <v>f</v>
      </c>
      <c r="F3825" t="str">
        <f t="array" ref="F3825">IF(COUNT(SEARCH(HistorischeRubrieken,CONCATENATE(P3824,U3824,AB3824,AH3824))),"t","f")</f>
        <v>f</v>
      </c>
      <c r="G3825">
        <v>4</v>
      </c>
      <c r="H3825">
        <v>510170</v>
      </c>
      <c r="I3825" t="s">
        <v>2218</v>
      </c>
      <c r="J3825">
        <v>20120115</v>
      </c>
      <c r="K3825">
        <v>20120116</v>
      </c>
      <c r="M3825">
        <v>0</v>
      </c>
      <c r="N3825">
        <v>0</v>
      </c>
      <c r="O3825" t="s">
        <v>1999</v>
      </c>
      <c r="R3825">
        <v>0</v>
      </c>
      <c r="S3825" t="s">
        <v>271</v>
      </c>
      <c r="AA3825" t="s">
        <v>2000</v>
      </c>
      <c r="AC3825">
        <v>1</v>
      </c>
      <c r="AE3825">
        <v>1</v>
      </c>
      <c r="AF3825" t="s">
        <v>271</v>
      </c>
    </row>
    <row r="3826" spans="1:32" hidden="1" x14ac:dyDescent="0.25">
      <c r="A3826" t="str">
        <f t="array" ref="A3826">IF(COUNT(SEARCH(RubriekenHistorisch,CONCATENATE(P3825,U3825,AB3825,AH3825))),"t","f")</f>
        <v>f</v>
      </c>
      <c r="B3826" t="str">
        <f t="shared" si="179"/>
        <v>f</v>
      </c>
      <c r="C3826" t="str">
        <f t="shared" si="180"/>
        <v>f</v>
      </c>
      <c r="D3826" t="str">
        <f t="shared" si="181"/>
        <v>f</v>
      </c>
      <c r="E3826" t="str">
        <f>IF(COUNT(SEARCH({"04.","05.","09.","12."},CONCATENATE(P3825,U3825,AB3825,AH3825))),"t","f")</f>
        <v>f</v>
      </c>
      <c r="F3826" t="str">
        <f t="array" ref="F3826">IF(COUNT(SEARCH(HistorischeRubrieken,CONCATENATE(P3825,U3825,AB3825,AH3825))),"t","f")</f>
        <v>f</v>
      </c>
      <c r="G3826">
        <v>5</v>
      </c>
      <c r="H3826">
        <v>510170</v>
      </c>
      <c r="I3826" t="s">
        <v>2218</v>
      </c>
      <c r="J3826">
        <v>20120116</v>
      </c>
      <c r="K3826">
        <v>20120820</v>
      </c>
      <c r="M3826">
        <v>0</v>
      </c>
      <c r="N3826">
        <v>0</v>
      </c>
      <c r="O3826" t="s">
        <v>2001</v>
      </c>
      <c r="R3826">
        <v>0</v>
      </c>
      <c r="S3826" t="s">
        <v>271</v>
      </c>
      <c r="AA3826" t="s">
        <v>2000</v>
      </c>
      <c r="AC3826">
        <v>1</v>
      </c>
      <c r="AE3826">
        <v>1</v>
      </c>
      <c r="AF3826" t="s">
        <v>271</v>
      </c>
    </row>
    <row r="3827" spans="1:32" hidden="1" x14ac:dyDescent="0.25">
      <c r="A3827" t="str">
        <f t="array" ref="A3827">IF(COUNT(SEARCH(RubriekenHistorisch,CONCATENATE(P3826,U3826,AB3826,AH3826))),"t","f")</f>
        <v>f</v>
      </c>
      <c r="B3827" t="str">
        <f t="shared" si="179"/>
        <v>f</v>
      </c>
      <c r="C3827" t="str">
        <f t="shared" si="180"/>
        <v>f</v>
      </c>
      <c r="D3827" t="str">
        <f t="shared" si="181"/>
        <v>f</v>
      </c>
      <c r="E3827" t="str">
        <f>IF(COUNT(SEARCH({"04.","05.","09.","12."},CONCATENATE(P3826,U3826,AB3826,AH3826))),"t","f")</f>
        <v>f</v>
      </c>
      <c r="F3827" t="str">
        <f t="array" ref="F3827">IF(COUNT(SEARCH(HistorischeRubrieken,CONCATENATE(P3826,U3826,AB3826,AH3826))),"t","f")</f>
        <v>f</v>
      </c>
      <c r="G3827">
        <v>6</v>
      </c>
      <c r="H3827">
        <v>510170</v>
      </c>
      <c r="I3827" t="s">
        <v>2218</v>
      </c>
      <c r="J3827">
        <v>20120820</v>
      </c>
      <c r="K3827">
        <v>20140401</v>
      </c>
      <c r="M3827">
        <v>0</v>
      </c>
      <c r="N3827">
        <v>0</v>
      </c>
      <c r="O3827" t="s">
        <v>2001</v>
      </c>
      <c r="R3827">
        <v>0</v>
      </c>
      <c r="S3827" t="s">
        <v>271</v>
      </c>
      <c r="AA3827" t="s">
        <v>2000</v>
      </c>
      <c r="AC3827">
        <v>1</v>
      </c>
      <c r="AE3827">
        <v>1</v>
      </c>
      <c r="AF3827" t="s">
        <v>271</v>
      </c>
    </row>
    <row r="3828" spans="1:32" hidden="1" x14ac:dyDescent="0.25">
      <c r="A3828" t="str">
        <f t="array" ref="A3828">IF(COUNT(SEARCH(RubriekenHistorisch,CONCATENATE(P3827,U3827,AB3827,AH3827))),"t","f")</f>
        <v>f</v>
      </c>
      <c r="B3828" t="str">
        <f t="shared" si="179"/>
        <v>f</v>
      </c>
      <c r="C3828" t="str">
        <f t="shared" si="180"/>
        <v>f</v>
      </c>
      <c r="D3828" t="str">
        <f t="shared" si="181"/>
        <v>f</v>
      </c>
      <c r="E3828" t="str">
        <f>IF(COUNT(SEARCH({"04.","05.","09.","12."},CONCATENATE(P3827,U3827,AB3827,AH3827))),"t","f")</f>
        <v>f</v>
      </c>
      <c r="F3828" t="str">
        <f t="array" ref="F3828">IF(COUNT(SEARCH(HistorischeRubrieken,CONCATENATE(P3827,U3827,AB3827,AH3827))),"t","f")</f>
        <v>f</v>
      </c>
      <c r="G3828">
        <v>7</v>
      </c>
      <c r="H3828">
        <v>510170</v>
      </c>
      <c r="I3828" t="s">
        <v>2218</v>
      </c>
      <c r="J3828">
        <v>20140401</v>
      </c>
      <c r="K3828">
        <v>20150801</v>
      </c>
      <c r="M3828">
        <v>0</v>
      </c>
      <c r="N3828">
        <v>0</v>
      </c>
      <c r="O3828" t="s">
        <v>2003</v>
      </c>
      <c r="R3828">
        <v>0</v>
      </c>
      <c r="S3828" t="s">
        <v>271</v>
      </c>
      <c r="AA3828" t="s">
        <v>1611</v>
      </c>
      <c r="AC3828">
        <v>1</v>
      </c>
      <c r="AE3828">
        <v>1</v>
      </c>
      <c r="AF3828" t="s">
        <v>271</v>
      </c>
    </row>
    <row r="3829" spans="1:32" x14ac:dyDescent="0.25">
      <c r="A3829" t="str">
        <f t="array" ref="A3829">IF(COUNT(SEARCH(RubriekenHistorisch,CONCATENATE(P3828,U3828,AB3828,AH3828))),"t","f")</f>
        <v>f</v>
      </c>
      <c r="B3829" t="str">
        <f t="shared" si="179"/>
        <v>f</v>
      </c>
      <c r="C3829" t="str">
        <f t="shared" si="180"/>
        <v>f</v>
      </c>
      <c r="D3829" t="str">
        <f t="shared" si="181"/>
        <v>f</v>
      </c>
      <c r="E3829" t="str">
        <f>IF(COUNT(SEARCH({"04.","05.","09.","12."},CONCATENATE(P3828,U3828,AB3828,AH3828))),"t","f")</f>
        <v>f</v>
      </c>
      <c r="F3829" t="str">
        <f t="array" ref="F3829">IF(COUNT(SEARCH(HistorischeRubrieken,CONCATENATE(P3828,U3828,AB3828,AH3828))),"t","f")</f>
        <v>f</v>
      </c>
      <c r="G3829">
        <v>8</v>
      </c>
      <c r="H3829">
        <v>510170</v>
      </c>
      <c r="I3829" t="s">
        <v>2218</v>
      </c>
      <c r="J3829">
        <v>20150801</v>
      </c>
      <c r="M3829">
        <v>0</v>
      </c>
      <c r="N3829">
        <v>0</v>
      </c>
      <c r="O3829" t="s">
        <v>2003</v>
      </c>
      <c r="R3829">
        <v>0</v>
      </c>
      <c r="S3829" t="s">
        <v>271</v>
      </c>
      <c r="AA3829" t="s">
        <v>1613</v>
      </c>
      <c r="AC3829">
        <v>1</v>
      </c>
      <c r="AE3829">
        <v>1</v>
      </c>
      <c r="AF3829" t="s">
        <v>271</v>
      </c>
    </row>
    <row r="3830" spans="1:32" hidden="1" x14ac:dyDescent="0.25">
      <c r="A3830" t="str">
        <f t="array" ref="A3830">IF(COUNT(SEARCH(RubriekenHistorisch,CONCATENATE(P3829,U3829,AB3829,AH3829))),"t","f")</f>
        <v>f</v>
      </c>
      <c r="B3830" t="str">
        <f t="shared" si="179"/>
        <v>f</v>
      </c>
      <c r="C3830" t="str">
        <f t="shared" si="180"/>
        <v>f</v>
      </c>
      <c r="D3830" t="str">
        <f t="shared" si="181"/>
        <v>f</v>
      </c>
      <c r="E3830" t="str">
        <f>IF(COUNT(SEARCH({"04.","05.","09.","12."},CONCATENATE(P3829,U3829,AB3829,AH3829))),"t","f")</f>
        <v>f</v>
      </c>
      <c r="F3830" t="str">
        <f t="array" ref="F3830">IF(COUNT(SEARCH(HistorischeRubrieken,CONCATENATE(P3829,U3829,AB3829,AH3829))),"t","f")</f>
        <v>f</v>
      </c>
      <c r="G3830">
        <v>1</v>
      </c>
      <c r="H3830">
        <v>510171</v>
      </c>
      <c r="I3830" t="s">
        <v>2219</v>
      </c>
      <c r="J3830">
        <v>20040601</v>
      </c>
      <c r="K3830">
        <v>20071201</v>
      </c>
      <c r="M3830">
        <v>0</v>
      </c>
      <c r="N3830">
        <v>0</v>
      </c>
      <c r="O3830" t="s">
        <v>1994</v>
      </c>
      <c r="R3830">
        <v>0</v>
      </c>
      <c r="S3830" t="s">
        <v>271</v>
      </c>
      <c r="AA3830" t="s">
        <v>1995</v>
      </c>
      <c r="AC3830">
        <v>1</v>
      </c>
      <c r="AE3830">
        <v>1</v>
      </c>
      <c r="AF3830" t="s">
        <v>271</v>
      </c>
    </row>
    <row r="3831" spans="1:32" hidden="1" x14ac:dyDescent="0.25">
      <c r="A3831" t="str">
        <f t="array" ref="A3831">IF(COUNT(SEARCH(RubriekenHistorisch,CONCATENATE(P3830,U3830,AB3830,AH3830))),"t","f")</f>
        <v>f</v>
      </c>
      <c r="B3831" t="str">
        <f t="shared" si="179"/>
        <v>f</v>
      </c>
      <c r="C3831" t="str">
        <f t="shared" si="180"/>
        <v>f</v>
      </c>
      <c r="D3831" t="str">
        <f t="shared" si="181"/>
        <v>f</v>
      </c>
      <c r="E3831" t="str">
        <f>IF(COUNT(SEARCH({"04.","05.","09.","12."},CONCATENATE(P3830,U3830,AB3830,AH3830))),"t","f")</f>
        <v>f</v>
      </c>
      <c r="F3831" t="str">
        <f t="array" ref="F3831">IF(COUNT(SEARCH(HistorischeRubrieken,CONCATENATE(P3830,U3830,AB3830,AH3830))),"t","f")</f>
        <v>f</v>
      </c>
      <c r="G3831">
        <v>2</v>
      </c>
      <c r="H3831">
        <v>510171</v>
      </c>
      <c r="I3831" t="s">
        <v>2219</v>
      </c>
      <c r="J3831">
        <v>20071201</v>
      </c>
      <c r="K3831">
        <v>20100201</v>
      </c>
      <c r="M3831">
        <v>0</v>
      </c>
      <c r="N3831">
        <v>0</v>
      </c>
      <c r="O3831" t="s">
        <v>1996</v>
      </c>
      <c r="R3831">
        <v>0</v>
      </c>
      <c r="S3831" t="s">
        <v>271</v>
      </c>
      <c r="AA3831" t="s">
        <v>1997</v>
      </c>
      <c r="AC3831">
        <v>1</v>
      </c>
      <c r="AE3831">
        <v>1</v>
      </c>
      <c r="AF3831" t="s">
        <v>271</v>
      </c>
    </row>
    <row r="3832" spans="1:32" hidden="1" x14ac:dyDescent="0.25">
      <c r="A3832" t="str">
        <f t="array" ref="A3832">IF(COUNT(SEARCH(RubriekenHistorisch,CONCATENATE(P3831,U3831,AB3831,AH3831))),"t","f")</f>
        <v>f</v>
      </c>
      <c r="B3832" t="str">
        <f t="shared" si="179"/>
        <v>f</v>
      </c>
      <c r="C3832" t="str">
        <f t="shared" si="180"/>
        <v>f</v>
      </c>
      <c r="D3832" t="str">
        <f t="shared" si="181"/>
        <v>f</v>
      </c>
      <c r="E3832" t="str">
        <f>IF(COUNT(SEARCH({"04.","05.","09.","12."},CONCATENATE(P3831,U3831,AB3831,AH3831))),"t","f")</f>
        <v>f</v>
      </c>
      <c r="F3832" t="str">
        <f t="array" ref="F3832">IF(COUNT(SEARCH(HistorischeRubrieken,CONCATENATE(P3831,U3831,AB3831,AH3831))),"t","f")</f>
        <v>f</v>
      </c>
      <c r="G3832">
        <v>3</v>
      </c>
      <c r="H3832">
        <v>510171</v>
      </c>
      <c r="I3832" t="s">
        <v>2219</v>
      </c>
      <c r="J3832">
        <v>20100201</v>
      </c>
      <c r="K3832">
        <v>20120115</v>
      </c>
      <c r="M3832">
        <v>0</v>
      </c>
      <c r="N3832">
        <v>0</v>
      </c>
      <c r="O3832" t="s">
        <v>1996</v>
      </c>
      <c r="R3832">
        <v>0</v>
      </c>
      <c r="S3832" t="s">
        <v>271</v>
      </c>
      <c r="AA3832" t="s">
        <v>1998</v>
      </c>
      <c r="AC3832">
        <v>1</v>
      </c>
      <c r="AE3832">
        <v>1</v>
      </c>
      <c r="AF3832" t="s">
        <v>271</v>
      </c>
    </row>
    <row r="3833" spans="1:32" hidden="1" x14ac:dyDescent="0.25">
      <c r="A3833" t="str">
        <f t="array" ref="A3833">IF(COUNT(SEARCH(RubriekenHistorisch,CONCATENATE(P3832,U3832,AB3832,AH3832))),"t","f")</f>
        <v>f</v>
      </c>
      <c r="B3833" t="str">
        <f t="shared" si="179"/>
        <v>f</v>
      </c>
      <c r="C3833" t="str">
        <f t="shared" si="180"/>
        <v>f</v>
      </c>
      <c r="D3833" t="str">
        <f t="shared" si="181"/>
        <v>f</v>
      </c>
      <c r="E3833" t="str">
        <f>IF(COUNT(SEARCH({"04.","05.","09.","12."},CONCATENATE(P3832,U3832,AB3832,AH3832))),"t","f")</f>
        <v>f</v>
      </c>
      <c r="F3833" t="str">
        <f t="array" ref="F3833">IF(COUNT(SEARCH(HistorischeRubrieken,CONCATENATE(P3832,U3832,AB3832,AH3832))),"t","f")</f>
        <v>f</v>
      </c>
      <c r="G3833">
        <v>4</v>
      </c>
      <c r="H3833">
        <v>510171</v>
      </c>
      <c r="I3833" t="s">
        <v>2219</v>
      </c>
      <c r="J3833">
        <v>20120115</v>
      </c>
      <c r="K3833">
        <v>20120116</v>
      </c>
      <c r="M3833">
        <v>0</v>
      </c>
      <c r="N3833">
        <v>0</v>
      </c>
      <c r="O3833" t="s">
        <v>1999</v>
      </c>
      <c r="R3833">
        <v>0</v>
      </c>
      <c r="S3833" t="s">
        <v>271</v>
      </c>
      <c r="AA3833" t="s">
        <v>2000</v>
      </c>
      <c r="AC3833">
        <v>1</v>
      </c>
      <c r="AE3833">
        <v>1</v>
      </c>
      <c r="AF3833" t="s">
        <v>271</v>
      </c>
    </row>
    <row r="3834" spans="1:32" hidden="1" x14ac:dyDescent="0.25">
      <c r="A3834" t="str">
        <f t="array" ref="A3834">IF(COUNT(SEARCH(RubriekenHistorisch,CONCATENATE(P3833,U3833,AB3833,AH3833))),"t","f")</f>
        <v>f</v>
      </c>
      <c r="B3834" t="str">
        <f t="shared" si="179"/>
        <v>f</v>
      </c>
      <c r="C3834" t="str">
        <f t="shared" si="180"/>
        <v>f</v>
      </c>
      <c r="D3834" t="str">
        <f t="shared" si="181"/>
        <v>f</v>
      </c>
      <c r="E3834" t="str">
        <f>IF(COUNT(SEARCH({"04.","05.","09.","12."},CONCATENATE(P3833,U3833,AB3833,AH3833))),"t","f")</f>
        <v>f</v>
      </c>
      <c r="F3834" t="str">
        <f t="array" ref="F3834">IF(COUNT(SEARCH(HistorischeRubrieken,CONCATENATE(P3833,U3833,AB3833,AH3833))),"t","f")</f>
        <v>f</v>
      </c>
      <c r="G3834">
        <v>5</v>
      </c>
      <c r="H3834">
        <v>510171</v>
      </c>
      <c r="I3834" t="s">
        <v>2219</v>
      </c>
      <c r="J3834">
        <v>20120116</v>
      </c>
      <c r="K3834">
        <v>20120917</v>
      </c>
      <c r="M3834">
        <v>0</v>
      </c>
      <c r="N3834">
        <v>0</v>
      </c>
      <c r="O3834" t="s">
        <v>2001</v>
      </c>
      <c r="R3834">
        <v>0</v>
      </c>
      <c r="S3834" t="s">
        <v>271</v>
      </c>
      <c r="AA3834" t="s">
        <v>2000</v>
      </c>
      <c r="AC3834">
        <v>1</v>
      </c>
      <c r="AE3834">
        <v>1</v>
      </c>
      <c r="AF3834" t="s">
        <v>271</v>
      </c>
    </row>
    <row r="3835" spans="1:32" hidden="1" x14ac:dyDescent="0.25">
      <c r="A3835" t="str">
        <f t="array" ref="A3835">IF(COUNT(SEARCH(RubriekenHistorisch,CONCATENATE(P3834,U3834,AB3834,AH3834))),"t","f")</f>
        <v>f</v>
      </c>
      <c r="B3835" t="str">
        <f t="shared" si="179"/>
        <v>f</v>
      </c>
      <c r="C3835" t="str">
        <f t="shared" si="180"/>
        <v>f</v>
      </c>
      <c r="D3835" t="str">
        <f t="shared" si="181"/>
        <v>f</v>
      </c>
      <c r="E3835" t="str">
        <f>IF(COUNT(SEARCH({"04.","05.","09.","12."},CONCATENATE(P3834,U3834,AB3834,AH3834))),"t","f")</f>
        <v>f</v>
      </c>
      <c r="F3835" t="str">
        <f t="array" ref="F3835">IF(COUNT(SEARCH(HistorischeRubrieken,CONCATENATE(P3834,U3834,AB3834,AH3834))),"t","f")</f>
        <v>f</v>
      </c>
      <c r="G3835">
        <v>6</v>
      </c>
      <c r="H3835">
        <v>510171</v>
      </c>
      <c r="I3835" t="s">
        <v>2219</v>
      </c>
      <c r="J3835">
        <v>20120917</v>
      </c>
      <c r="K3835">
        <v>20140401</v>
      </c>
      <c r="M3835">
        <v>0</v>
      </c>
      <c r="N3835">
        <v>0</v>
      </c>
      <c r="O3835" t="s">
        <v>2001</v>
      </c>
      <c r="R3835">
        <v>0</v>
      </c>
      <c r="S3835" t="s">
        <v>271</v>
      </c>
      <c r="AA3835" t="s">
        <v>2000</v>
      </c>
      <c r="AC3835">
        <v>1</v>
      </c>
      <c r="AE3835">
        <v>1</v>
      </c>
      <c r="AF3835" t="s">
        <v>271</v>
      </c>
    </row>
    <row r="3836" spans="1:32" hidden="1" x14ac:dyDescent="0.25">
      <c r="A3836" t="str">
        <f t="array" ref="A3836">IF(COUNT(SEARCH(RubriekenHistorisch,CONCATENATE(P3835,U3835,AB3835,AH3835))),"t","f")</f>
        <v>f</v>
      </c>
      <c r="B3836" t="str">
        <f t="shared" si="179"/>
        <v>f</v>
      </c>
      <c r="C3836" t="str">
        <f t="shared" si="180"/>
        <v>f</v>
      </c>
      <c r="D3836" t="str">
        <f t="shared" si="181"/>
        <v>f</v>
      </c>
      <c r="E3836" t="str">
        <f>IF(COUNT(SEARCH({"04.","05.","09.","12."},CONCATENATE(P3835,U3835,AB3835,AH3835))),"t","f")</f>
        <v>f</v>
      </c>
      <c r="F3836" t="str">
        <f t="array" ref="F3836">IF(COUNT(SEARCH(HistorischeRubrieken,CONCATENATE(P3835,U3835,AB3835,AH3835))),"t","f")</f>
        <v>f</v>
      </c>
      <c r="G3836">
        <v>7</v>
      </c>
      <c r="H3836">
        <v>510171</v>
      </c>
      <c r="I3836" t="s">
        <v>2219</v>
      </c>
      <c r="J3836">
        <v>20140401</v>
      </c>
      <c r="K3836">
        <v>20150801</v>
      </c>
      <c r="M3836">
        <v>0</v>
      </c>
      <c r="N3836">
        <v>0</v>
      </c>
      <c r="O3836" t="s">
        <v>2003</v>
      </c>
      <c r="R3836">
        <v>0</v>
      </c>
      <c r="S3836" t="s">
        <v>271</v>
      </c>
      <c r="AA3836" t="s">
        <v>1611</v>
      </c>
      <c r="AC3836">
        <v>1</v>
      </c>
      <c r="AE3836">
        <v>1</v>
      </c>
      <c r="AF3836" t="s">
        <v>271</v>
      </c>
    </row>
    <row r="3837" spans="1:32" x14ac:dyDescent="0.25">
      <c r="A3837" t="str">
        <f t="array" ref="A3837">IF(COUNT(SEARCH(RubriekenHistorisch,CONCATENATE(P3836,U3836,AB3836,AH3836))),"t","f")</f>
        <v>f</v>
      </c>
      <c r="B3837" t="str">
        <f t="shared" si="179"/>
        <v>f</v>
      </c>
      <c r="C3837" t="str">
        <f t="shared" si="180"/>
        <v>f</v>
      </c>
      <c r="D3837" t="str">
        <f t="shared" si="181"/>
        <v>f</v>
      </c>
      <c r="E3837" t="str">
        <f>IF(COUNT(SEARCH({"04.","05.","09.","12."},CONCATENATE(P3836,U3836,AB3836,AH3836))),"t","f")</f>
        <v>f</v>
      </c>
      <c r="F3837" t="str">
        <f t="array" ref="F3837">IF(COUNT(SEARCH(HistorischeRubrieken,CONCATENATE(P3836,U3836,AB3836,AH3836))),"t","f")</f>
        <v>f</v>
      </c>
      <c r="G3837">
        <v>8</v>
      </c>
      <c r="H3837">
        <v>510171</v>
      </c>
      <c r="I3837" t="s">
        <v>2219</v>
      </c>
      <c r="J3837">
        <v>20150801</v>
      </c>
      <c r="M3837">
        <v>0</v>
      </c>
      <c r="N3837">
        <v>0</v>
      </c>
      <c r="O3837" t="s">
        <v>2003</v>
      </c>
      <c r="R3837">
        <v>0</v>
      </c>
      <c r="S3837" t="s">
        <v>271</v>
      </c>
      <c r="AA3837" t="s">
        <v>1613</v>
      </c>
      <c r="AC3837">
        <v>1</v>
      </c>
      <c r="AE3837">
        <v>1</v>
      </c>
      <c r="AF3837" t="s">
        <v>271</v>
      </c>
    </row>
    <row r="3838" spans="1:32" hidden="1" x14ac:dyDescent="0.25">
      <c r="A3838" t="str">
        <f t="array" ref="A3838">IF(COUNT(SEARCH(RubriekenHistorisch,CONCATENATE(P3837,U3837,AB3837,AH3837))),"t","f")</f>
        <v>f</v>
      </c>
      <c r="B3838" t="str">
        <f t="shared" si="179"/>
        <v>f</v>
      </c>
      <c r="C3838" t="str">
        <f t="shared" si="180"/>
        <v>f</v>
      </c>
      <c r="D3838" t="str">
        <f t="shared" si="181"/>
        <v>f</v>
      </c>
      <c r="E3838" t="str">
        <f>IF(COUNT(SEARCH({"04.","05.","09.","12."},CONCATENATE(P3837,U3837,AB3837,AH3837))),"t","f")</f>
        <v>f</v>
      </c>
      <c r="F3838" t="str">
        <f t="array" ref="F3838">IF(COUNT(SEARCH(HistorischeRubrieken,CONCATENATE(P3837,U3837,AB3837,AH3837))),"t","f")</f>
        <v>f</v>
      </c>
      <c r="G3838">
        <v>1</v>
      </c>
      <c r="H3838">
        <v>510172</v>
      </c>
      <c r="I3838" t="s">
        <v>2220</v>
      </c>
      <c r="J3838">
        <v>19990301</v>
      </c>
      <c r="K3838">
        <v>20010401</v>
      </c>
      <c r="M3838">
        <v>0</v>
      </c>
      <c r="N3838">
        <v>0</v>
      </c>
      <c r="O3838" t="s">
        <v>1992</v>
      </c>
      <c r="R3838">
        <v>0</v>
      </c>
      <c r="S3838" t="s">
        <v>271</v>
      </c>
      <c r="AA3838" t="s">
        <v>1993</v>
      </c>
      <c r="AC3838">
        <v>1</v>
      </c>
      <c r="AE3838">
        <v>1</v>
      </c>
      <c r="AF3838" t="s">
        <v>271</v>
      </c>
    </row>
    <row r="3839" spans="1:32" hidden="1" x14ac:dyDescent="0.25">
      <c r="A3839" t="str">
        <f t="array" ref="A3839">IF(COUNT(SEARCH(RubriekenHistorisch,CONCATENATE(P3838,U3838,AB3838,AH3838))),"t","f")</f>
        <v>f</v>
      </c>
      <c r="B3839" t="str">
        <f t="shared" si="179"/>
        <v>f</v>
      </c>
      <c r="C3839" t="str">
        <f t="shared" si="180"/>
        <v>f</v>
      </c>
      <c r="D3839" t="str">
        <f t="shared" si="181"/>
        <v>f</v>
      </c>
      <c r="E3839" t="str">
        <f>IF(COUNT(SEARCH({"04.","05.","09.","12."},CONCATENATE(P3838,U3838,AB3838,AH3838))),"t","f")</f>
        <v>f</v>
      </c>
      <c r="F3839" t="str">
        <f t="array" ref="F3839">IF(COUNT(SEARCH(HistorischeRubrieken,CONCATENATE(P3838,U3838,AB3838,AH3838))),"t","f")</f>
        <v>f</v>
      </c>
      <c r="G3839">
        <v>2</v>
      </c>
      <c r="H3839">
        <v>510172</v>
      </c>
      <c r="I3839" t="s">
        <v>2220</v>
      </c>
      <c r="J3839">
        <v>20010401</v>
      </c>
      <c r="K3839">
        <v>20071201</v>
      </c>
      <c r="M3839">
        <v>0</v>
      </c>
      <c r="N3839">
        <v>0</v>
      </c>
      <c r="O3839" t="s">
        <v>1994</v>
      </c>
      <c r="R3839">
        <v>0</v>
      </c>
      <c r="S3839" t="s">
        <v>271</v>
      </c>
      <c r="AA3839" t="s">
        <v>1995</v>
      </c>
      <c r="AC3839">
        <v>1</v>
      </c>
      <c r="AE3839">
        <v>1</v>
      </c>
      <c r="AF3839" t="s">
        <v>271</v>
      </c>
    </row>
    <row r="3840" spans="1:32" hidden="1" x14ac:dyDescent="0.25">
      <c r="A3840" t="str">
        <f t="array" ref="A3840">IF(COUNT(SEARCH(RubriekenHistorisch,CONCATENATE(P3839,U3839,AB3839,AH3839))),"t","f")</f>
        <v>f</v>
      </c>
      <c r="B3840" t="str">
        <f t="shared" si="179"/>
        <v>f</v>
      </c>
      <c r="C3840" t="str">
        <f t="shared" si="180"/>
        <v>f</v>
      </c>
      <c r="D3840" t="str">
        <f t="shared" si="181"/>
        <v>f</v>
      </c>
      <c r="E3840" t="str">
        <f>IF(COUNT(SEARCH({"04.","05.","09.","12."},CONCATENATE(P3839,U3839,AB3839,AH3839))),"t","f")</f>
        <v>f</v>
      </c>
      <c r="F3840" t="str">
        <f t="array" ref="F3840">IF(COUNT(SEARCH(HistorischeRubrieken,CONCATENATE(P3839,U3839,AB3839,AH3839))),"t","f")</f>
        <v>f</v>
      </c>
      <c r="G3840">
        <v>3</v>
      </c>
      <c r="H3840">
        <v>510172</v>
      </c>
      <c r="I3840" t="s">
        <v>2220</v>
      </c>
      <c r="J3840">
        <v>20071201</v>
      </c>
      <c r="K3840">
        <v>20100201</v>
      </c>
      <c r="M3840">
        <v>0</v>
      </c>
      <c r="N3840">
        <v>0</v>
      </c>
      <c r="O3840" t="s">
        <v>1996</v>
      </c>
      <c r="R3840">
        <v>0</v>
      </c>
      <c r="S3840" t="s">
        <v>271</v>
      </c>
      <c r="AA3840" t="s">
        <v>1997</v>
      </c>
      <c r="AC3840">
        <v>1</v>
      </c>
      <c r="AE3840">
        <v>1</v>
      </c>
      <c r="AF3840" t="s">
        <v>271</v>
      </c>
    </row>
    <row r="3841" spans="1:32" hidden="1" x14ac:dyDescent="0.25">
      <c r="A3841" t="str">
        <f t="array" ref="A3841">IF(COUNT(SEARCH(RubriekenHistorisch,CONCATENATE(P3840,U3840,AB3840,AH3840))),"t","f")</f>
        <v>f</v>
      </c>
      <c r="B3841" t="str">
        <f t="shared" si="179"/>
        <v>f</v>
      </c>
      <c r="C3841" t="str">
        <f t="shared" si="180"/>
        <v>f</v>
      </c>
      <c r="D3841" t="str">
        <f t="shared" si="181"/>
        <v>f</v>
      </c>
      <c r="E3841" t="str">
        <f>IF(COUNT(SEARCH({"04.","05.","09.","12."},CONCATENATE(P3840,U3840,AB3840,AH3840))),"t","f")</f>
        <v>f</v>
      </c>
      <c r="F3841" t="str">
        <f t="array" ref="F3841">IF(COUNT(SEARCH(HistorischeRubrieken,CONCATENATE(P3840,U3840,AB3840,AH3840))),"t","f")</f>
        <v>f</v>
      </c>
      <c r="G3841">
        <v>4</v>
      </c>
      <c r="H3841">
        <v>510172</v>
      </c>
      <c r="I3841" t="s">
        <v>2220</v>
      </c>
      <c r="J3841">
        <v>20100201</v>
      </c>
      <c r="K3841">
        <v>20120115</v>
      </c>
      <c r="M3841">
        <v>0</v>
      </c>
      <c r="N3841">
        <v>0</v>
      </c>
      <c r="O3841" t="s">
        <v>1996</v>
      </c>
      <c r="R3841">
        <v>0</v>
      </c>
      <c r="S3841" t="s">
        <v>271</v>
      </c>
      <c r="AA3841" t="s">
        <v>1998</v>
      </c>
      <c r="AC3841">
        <v>1</v>
      </c>
      <c r="AE3841">
        <v>1</v>
      </c>
      <c r="AF3841" t="s">
        <v>271</v>
      </c>
    </row>
    <row r="3842" spans="1:32" hidden="1" x14ac:dyDescent="0.25">
      <c r="A3842" t="str">
        <f t="array" ref="A3842">IF(COUNT(SEARCH(RubriekenHistorisch,CONCATENATE(P3841,U3841,AB3841,AH3841))),"t","f")</f>
        <v>f</v>
      </c>
      <c r="B3842" t="str">
        <f t="shared" si="179"/>
        <v>f</v>
      </c>
      <c r="C3842" t="str">
        <f t="shared" si="180"/>
        <v>f</v>
      </c>
      <c r="D3842" t="str">
        <f t="shared" si="181"/>
        <v>f</v>
      </c>
      <c r="E3842" t="str">
        <f>IF(COUNT(SEARCH({"04.","05.","09.","12."},CONCATENATE(P3841,U3841,AB3841,AH3841))),"t","f")</f>
        <v>f</v>
      </c>
      <c r="F3842" t="str">
        <f t="array" ref="F3842">IF(COUNT(SEARCH(HistorischeRubrieken,CONCATENATE(P3841,U3841,AB3841,AH3841))),"t","f")</f>
        <v>f</v>
      </c>
      <c r="G3842">
        <v>5</v>
      </c>
      <c r="H3842">
        <v>510172</v>
      </c>
      <c r="I3842" t="s">
        <v>2220</v>
      </c>
      <c r="J3842">
        <v>20120115</v>
      </c>
      <c r="K3842">
        <v>20120116</v>
      </c>
      <c r="M3842">
        <v>0</v>
      </c>
      <c r="N3842">
        <v>0</v>
      </c>
      <c r="O3842" t="s">
        <v>1999</v>
      </c>
      <c r="R3842">
        <v>0</v>
      </c>
      <c r="S3842" t="s">
        <v>271</v>
      </c>
      <c r="AA3842" t="s">
        <v>2000</v>
      </c>
      <c r="AC3842">
        <v>1</v>
      </c>
      <c r="AE3842">
        <v>1</v>
      </c>
      <c r="AF3842" t="s">
        <v>271</v>
      </c>
    </row>
    <row r="3843" spans="1:32" hidden="1" x14ac:dyDescent="0.25">
      <c r="A3843" t="str">
        <f t="array" ref="A3843">IF(COUNT(SEARCH(RubriekenHistorisch,CONCATENATE(P3842,U3842,AB3842,AH3842))),"t","f")</f>
        <v>f</v>
      </c>
      <c r="B3843" t="str">
        <f t="shared" ref="B3843:B3906" si="182">IF(COUNT(SEARCH("07.66.20",CONCATENATE(P3842,U3842,AB3842,AH3842))),"t","f")</f>
        <v>f</v>
      </c>
      <c r="C3843" t="str">
        <f t="shared" ref="C3843:C3906" si="183">IF(COUNT(SEARCH("14.40.10",CONCATENATE(P3842,U3842,AB3842,AH3842))),"t","f")</f>
        <v>f</v>
      </c>
      <c r="D3843" t="str">
        <f t="shared" si="181"/>
        <v>f</v>
      </c>
      <c r="E3843" t="str">
        <f>IF(COUNT(SEARCH({"04.","05.","09.","12."},CONCATENATE(P3842,U3842,AB3842,AH3842))),"t","f")</f>
        <v>f</v>
      </c>
      <c r="F3843" t="str">
        <f t="array" ref="F3843">IF(COUNT(SEARCH(HistorischeRubrieken,CONCATENATE(P3842,U3842,AB3842,AH3842))),"t","f")</f>
        <v>f</v>
      </c>
      <c r="G3843">
        <v>6</v>
      </c>
      <c r="H3843">
        <v>510172</v>
      </c>
      <c r="I3843" t="s">
        <v>2220</v>
      </c>
      <c r="J3843">
        <v>20120116</v>
      </c>
      <c r="K3843">
        <v>20120917</v>
      </c>
      <c r="M3843">
        <v>0</v>
      </c>
      <c r="N3843">
        <v>0</v>
      </c>
      <c r="O3843" t="s">
        <v>2001</v>
      </c>
      <c r="R3843">
        <v>0</v>
      </c>
      <c r="S3843" t="s">
        <v>271</v>
      </c>
      <c r="AA3843" t="s">
        <v>2000</v>
      </c>
      <c r="AC3843">
        <v>1</v>
      </c>
      <c r="AE3843">
        <v>1</v>
      </c>
      <c r="AF3843" t="s">
        <v>271</v>
      </c>
    </row>
    <row r="3844" spans="1:32" hidden="1" x14ac:dyDescent="0.25">
      <c r="A3844" t="str">
        <f t="array" ref="A3844">IF(COUNT(SEARCH(RubriekenHistorisch,CONCATENATE(P3843,U3843,AB3843,AH3843))),"t","f")</f>
        <v>f</v>
      </c>
      <c r="B3844" t="str">
        <f t="shared" si="182"/>
        <v>f</v>
      </c>
      <c r="C3844" t="str">
        <f t="shared" si="183"/>
        <v>f</v>
      </c>
      <c r="D3844" t="str">
        <f t="shared" ref="D3844:D3907" si="184">IF(COUNT(SEARCH("- 0",CONCATENATE(P3843,U3843,AB3843,AH3843))),"t","f")</f>
        <v>f</v>
      </c>
      <c r="E3844" t="str">
        <f>IF(COUNT(SEARCH({"04.","05.","09.","12."},CONCATENATE(P3843,U3843,AB3843,AH3843))),"t","f")</f>
        <v>f</v>
      </c>
      <c r="F3844" t="str">
        <f t="array" ref="F3844">IF(COUNT(SEARCH(HistorischeRubrieken,CONCATENATE(P3843,U3843,AB3843,AH3843))),"t","f")</f>
        <v>f</v>
      </c>
      <c r="G3844">
        <v>7</v>
      </c>
      <c r="H3844">
        <v>510172</v>
      </c>
      <c r="I3844" t="s">
        <v>2220</v>
      </c>
      <c r="J3844">
        <v>20120917</v>
      </c>
      <c r="K3844">
        <v>20140401</v>
      </c>
      <c r="M3844">
        <v>0</v>
      </c>
      <c r="N3844">
        <v>0</v>
      </c>
      <c r="O3844" t="s">
        <v>2001</v>
      </c>
      <c r="R3844">
        <v>0</v>
      </c>
      <c r="S3844" t="s">
        <v>271</v>
      </c>
      <c r="AA3844" t="s">
        <v>2000</v>
      </c>
      <c r="AC3844">
        <v>1</v>
      </c>
      <c r="AE3844">
        <v>1</v>
      </c>
      <c r="AF3844" t="s">
        <v>271</v>
      </c>
    </row>
    <row r="3845" spans="1:32" hidden="1" x14ac:dyDescent="0.25">
      <c r="A3845" t="str">
        <f t="array" ref="A3845">IF(COUNT(SEARCH(RubriekenHistorisch,CONCATENATE(P3844,U3844,AB3844,AH3844))),"t","f")</f>
        <v>f</v>
      </c>
      <c r="B3845" t="str">
        <f t="shared" si="182"/>
        <v>f</v>
      </c>
      <c r="C3845" t="str">
        <f t="shared" si="183"/>
        <v>f</v>
      </c>
      <c r="D3845" t="str">
        <f t="shared" si="184"/>
        <v>f</v>
      </c>
      <c r="E3845" t="str">
        <f>IF(COUNT(SEARCH({"04.","05.","09.","12."},CONCATENATE(P3844,U3844,AB3844,AH3844))),"t","f")</f>
        <v>f</v>
      </c>
      <c r="F3845" t="str">
        <f t="array" ref="F3845">IF(COUNT(SEARCH(HistorischeRubrieken,CONCATENATE(P3844,U3844,AB3844,AH3844))),"t","f")</f>
        <v>f</v>
      </c>
      <c r="G3845">
        <v>8</v>
      </c>
      <c r="H3845">
        <v>510172</v>
      </c>
      <c r="I3845" t="s">
        <v>2220</v>
      </c>
      <c r="J3845">
        <v>20140401</v>
      </c>
      <c r="K3845">
        <v>20150801</v>
      </c>
      <c r="M3845">
        <v>0</v>
      </c>
      <c r="N3845">
        <v>0</v>
      </c>
      <c r="O3845" t="s">
        <v>2003</v>
      </c>
      <c r="R3845">
        <v>0</v>
      </c>
      <c r="S3845" t="s">
        <v>271</v>
      </c>
      <c r="AA3845" t="s">
        <v>1611</v>
      </c>
      <c r="AC3845">
        <v>1</v>
      </c>
      <c r="AE3845">
        <v>1</v>
      </c>
      <c r="AF3845" t="s">
        <v>271</v>
      </c>
    </row>
    <row r="3846" spans="1:32" x14ac:dyDescent="0.25">
      <c r="A3846" t="str">
        <f t="array" ref="A3846">IF(COUNT(SEARCH(RubriekenHistorisch,CONCATENATE(P3845,U3845,AB3845,AH3845))),"t","f")</f>
        <v>f</v>
      </c>
      <c r="B3846" t="str">
        <f t="shared" si="182"/>
        <v>f</v>
      </c>
      <c r="C3846" t="str">
        <f t="shared" si="183"/>
        <v>f</v>
      </c>
      <c r="D3846" t="str">
        <f t="shared" si="184"/>
        <v>f</v>
      </c>
      <c r="E3846" t="str">
        <f>IF(COUNT(SEARCH({"04.","05.","09.","12."},CONCATENATE(P3845,U3845,AB3845,AH3845))),"t","f")</f>
        <v>f</v>
      </c>
      <c r="F3846" t="str">
        <f t="array" ref="F3846">IF(COUNT(SEARCH(HistorischeRubrieken,CONCATENATE(P3845,U3845,AB3845,AH3845))),"t","f")</f>
        <v>f</v>
      </c>
      <c r="G3846">
        <v>9</v>
      </c>
      <c r="H3846">
        <v>510172</v>
      </c>
      <c r="I3846" t="s">
        <v>2220</v>
      </c>
      <c r="J3846">
        <v>20150801</v>
      </c>
      <c r="M3846">
        <v>0</v>
      </c>
      <c r="N3846">
        <v>0</v>
      </c>
      <c r="O3846" t="s">
        <v>2003</v>
      </c>
      <c r="R3846">
        <v>0</v>
      </c>
      <c r="S3846" t="s">
        <v>271</v>
      </c>
      <c r="AA3846" t="s">
        <v>1613</v>
      </c>
      <c r="AC3846">
        <v>1</v>
      </c>
      <c r="AE3846">
        <v>1</v>
      </c>
      <c r="AF3846" t="s">
        <v>271</v>
      </c>
    </row>
    <row r="3847" spans="1:32" hidden="1" x14ac:dyDescent="0.25">
      <c r="A3847" t="str">
        <f t="array" ref="A3847">IF(COUNT(SEARCH(RubriekenHistorisch,CONCATENATE(P3846,U3846,AB3846,AH3846))),"t","f")</f>
        <v>f</v>
      </c>
      <c r="B3847" t="str">
        <f t="shared" si="182"/>
        <v>f</v>
      </c>
      <c r="C3847" t="str">
        <f t="shared" si="183"/>
        <v>f</v>
      </c>
      <c r="D3847" t="str">
        <f t="shared" si="184"/>
        <v>f</v>
      </c>
      <c r="E3847" t="str">
        <f>IF(COUNT(SEARCH({"04.","05.","09.","12."},CONCATENATE(P3846,U3846,AB3846,AH3846))),"t","f")</f>
        <v>f</v>
      </c>
      <c r="F3847" t="str">
        <f t="array" ref="F3847">IF(COUNT(SEARCH(HistorischeRubrieken,CONCATENATE(P3846,U3846,AB3846,AH3846))),"t","f")</f>
        <v>f</v>
      </c>
      <c r="G3847">
        <v>1</v>
      </c>
      <c r="H3847">
        <v>510173</v>
      </c>
      <c r="I3847" t="s">
        <v>2221</v>
      </c>
      <c r="J3847">
        <v>19981101</v>
      </c>
      <c r="K3847">
        <v>20010401</v>
      </c>
      <c r="M3847">
        <v>0</v>
      </c>
      <c r="N3847">
        <v>0</v>
      </c>
      <c r="O3847" t="s">
        <v>1992</v>
      </c>
      <c r="R3847">
        <v>0</v>
      </c>
      <c r="S3847" t="s">
        <v>271</v>
      </c>
      <c r="AA3847" t="s">
        <v>1993</v>
      </c>
      <c r="AC3847">
        <v>1</v>
      </c>
      <c r="AE3847">
        <v>1</v>
      </c>
      <c r="AF3847" t="s">
        <v>271</v>
      </c>
    </row>
    <row r="3848" spans="1:32" hidden="1" x14ac:dyDescent="0.25">
      <c r="A3848" t="str">
        <f t="array" ref="A3848">IF(COUNT(SEARCH(RubriekenHistorisch,CONCATENATE(P3847,U3847,AB3847,AH3847))),"t","f")</f>
        <v>f</v>
      </c>
      <c r="B3848" t="str">
        <f t="shared" si="182"/>
        <v>f</v>
      </c>
      <c r="C3848" t="str">
        <f t="shared" si="183"/>
        <v>f</v>
      </c>
      <c r="D3848" t="str">
        <f t="shared" si="184"/>
        <v>f</v>
      </c>
      <c r="E3848" t="str">
        <f>IF(COUNT(SEARCH({"04.","05.","09.","12."},CONCATENATE(P3847,U3847,AB3847,AH3847))),"t","f")</f>
        <v>f</v>
      </c>
      <c r="F3848" t="str">
        <f t="array" ref="F3848">IF(COUNT(SEARCH(HistorischeRubrieken,CONCATENATE(P3847,U3847,AB3847,AH3847))),"t","f")</f>
        <v>f</v>
      </c>
      <c r="G3848">
        <v>2</v>
      </c>
      <c r="H3848">
        <v>510173</v>
      </c>
      <c r="I3848" t="s">
        <v>2221</v>
      </c>
      <c r="J3848">
        <v>20010401</v>
      </c>
      <c r="K3848">
        <v>20070101</v>
      </c>
      <c r="M3848">
        <v>0</v>
      </c>
      <c r="N3848">
        <v>0</v>
      </c>
      <c r="O3848" t="s">
        <v>1994</v>
      </c>
      <c r="R3848">
        <v>0</v>
      </c>
      <c r="S3848" t="s">
        <v>271</v>
      </c>
      <c r="AA3848" t="s">
        <v>1995</v>
      </c>
      <c r="AC3848">
        <v>1</v>
      </c>
      <c r="AE3848">
        <v>1</v>
      </c>
      <c r="AF3848" t="s">
        <v>271</v>
      </c>
    </row>
    <row r="3849" spans="1:32" hidden="1" x14ac:dyDescent="0.25">
      <c r="A3849" t="str">
        <f t="array" ref="A3849">IF(COUNT(SEARCH(RubriekenHistorisch,CONCATENATE(P3848,U3848,AB3848,AH3848))),"t","f")</f>
        <v>f</v>
      </c>
      <c r="B3849" t="str">
        <f t="shared" si="182"/>
        <v>f</v>
      </c>
      <c r="C3849" t="str">
        <f t="shared" si="183"/>
        <v>f</v>
      </c>
      <c r="D3849" t="str">
        <f t="shared" si="184"/>
        <v>f</v>
      </c>
      <c r="E3849" t="str">
        <f>IF(COUNT(SEARCH({"04.","05.","09.","12."},CONCATENATE(P3848,U3848,AB3848,AH3848))),"t","f")</f>
        <v>f</v>
      </c>
      <c r="F3849" t="str">
        <f t="array" ref="F3849">IF(COUNT(SEARCH(HistorischeRubrieken,CONCATENATE(P3848,U3848,AB3848,AH3848))),"t","f")</f>
        <v>f</v>
      </c>
      <c r="G3849">
        <v>3</v>
      </c>
      <c r="H3849">
        <v>510173</v>
      </c>
      <c r="I3849" t="s">
        <v>2222</v>
      </c>
      <c r="J3849">
        <v>20070101</v>
      </c>
      <c r="K3849">
        <v>20071201</v>
      </c>
      <c r="M3849">
        <v>0</v>
      </c>
      <c r="N3849">
        <v>0</v>
      </c>
      <c r="O3849" t="s">
        <v>1994</v>
      </c>
      <c r="R3849">
        <v>0</v>
      </c>
      <c r="S3849" t="s">
        <v>271</v>
      </c>
      <c r="AA3849" t="s">
        <v>1995</v>
      </c>
      <c r="AC3849">
        <v>1</v>
      </c>
      <c r="AE3849">
        <v>1</v>
      </c>
      <c r="AF3849" t="s">
        <v>271</v>
      </c>
    </row>
    <row r="3850" spans="1:32" hidden="1" x14ac:dyDescent="0.25">
      <c r="A3850" t="str">
        <f t="array" ref="A3850">IF(COUNT(SEARCH(RubriekenHistorisch,CONCATENATE(P3849,U3849,AB3849,AH3849))),"t","f")</f>
        <v>f</v>
      </c>
      <c r="B3850" t="str">
        <f t="shared" si="182"/>
        <v>f</v>
      </c>
      <c r="C3850" t="str">
        <f t="shared" si="183"/>
        <v>f</v>
      </c>
      <c r="D3850" t="str">
        <f t="shared" si="184"/>
        <v>f</v>
      </c>
      <c r="E3850" t="str">
        <f>IF(COUNT(SEARCH({"04.","05.","09.","12."},CONCATENATE(P3849,U3849,AB3849,AH3849))),"t","f")</f>
        <v>f</v>
      </c>
      <c r="F3850" t="str">
        <f t="array" ref="F3850">IF(COUNT(SEARCH(HistorischeRubrieken,CONCATENATE(P3849,U3849,AB3849,AH3849))),"t","f")</f>
        <v>f</v>
      </c>
      <c r="G3850">
        <v>4</v>
      </c>
      <c r="H3850">
        <v>510173</v>
      </c>
      <c r="I3850" t="s">
        <v>2222</v>
      </c>
      <c r="J3850">
        <v>20071201</v>
      </c>
      <c r="K3850">
        <v>20100201</v>
      </c>
      <c r="M3850">
        <v>0</v>
      </c>
      <c r="N3850">
        <v>0</v>
      </c>
      <c r="O3850" t="s">
        <v>1996</v>
      </c>
      <c r="R3850">
        <v>0</v>
      </c>
      <c r="S3850" t="s">
        <v>271</v>
      </c>
      <c r="AA3850" t="s">
        <v>1997</v>
      </c>
      <c r="AC3850">
        <v>1</v>
      </c>
      <c r="AE3850">
        <v>1</v>
      </c>
      <c r="AF3850" t="s">
        <v>271</v>
      </c>
    </row>
    <row r="3851" spans="1:32" hidden="1" x14ac:dyDescent="0.25">
      <c r="A3851" t="str">
        <f t="array" ref="A3851">IF(COUNT(SEARCH(RubriekenHistorisch,CONCATENATE(P3850,U3850,AB3850,AH3850))),"t","f")</f>
        <v>f</v>
      </c>
      <c r="B3851" t="str">
        <f t="shared" si="182"/>
        <v>f</v>
      </c>
      <c r="C3851" t="str">
        <f t="shared" si="183"/>
        <v>f</v>
      </c>
      <c r="D3851" t="str">
        <f t="shared" si="184"/>
        <v>f</v>
      </c>
      <c r="E3851" t="str">
        <f>IF(COUNT(SEARCH({"04.","05.","09.","12."},CONCATENATE(P3850,U3850,AB3850,AH3850))),"t","f")</f>
        <v>f</v>
      </c>
      <c r="F3851" t="str">
        <f t="array" ref="F3851">IF(COUNT(SEARCH(HistorischeRubrieken,CONCATENATE(P3850,U3850,AB3850,AH3850))),"t","f")</f>
        <v>f</v>
      </c>
      <c r="G3851">
        <v>5</v>
      </c>
      <c r="H3851">
        <v>510173</v>
      </c>
      <c r="I3851" t="s">
        <v>2222</v>
      </c>
      <c r="J3851">
        <v>20100201</v>
      </c>
      <c r="K3851">
        <v>20120115</v>
      </c>
      <c r="M3851">
        <v>0</v>
      </c>
      <c r="N3851">
        <v>0</v>
      </c>
      <c r="O3851" t="s">
        <v>1996</v>
      </c>
      <c r="R3851">
        <v>0</v>
      </c>
      <c r="S3851" t="s">
        <v>271</v>
      </c>
      <c r="AA3851" t="s">
        <v>1998</v>
      </c>
      <c r="AC3851">
        <v>1</v>
      </c>
      <c r="AE3851">
        <v>1</v>
      </c>
      <c r="AF3851" t="s">
        <v>271</v>
      </c>
    </row>
    <row r="3852" spans="1:32" hidden="1" x14ac:dyDescent="0.25">
      <c r="A3852" t="str">
        <f t="array" ref="A3852">IF(COUNT(SEARCH(RubriekenHistorisch,CONCATENATE(P3851,U3851,AB3851,AH3851))),"t","f")</f>
        <v>f</v>
      </c>
      <c r="B3852" t="str">
        <f t="shared" si="182"/>
        <v>f</v>
      </c>
      <c r="C3852" t="str">
        <f t="shared" si="183"/>
        <v>f</v>
      </c>
      <c r="D3852" t="str">
        <f t="shared" si="184"/>
        <v>f</v>
      </c>
      <c r="E3852" t="str">
        <f>IF(COUNT(SEARCH({"04.","05.","09.","12."},CONCATENATE(P3851,U3851,AB3851,AH3851))),"t","f")</f>
        <v>f</v>
      </c>
      <c r="F3852" t="str">
        <f t="array" ref="F3852">IF(COUNT(SEARCH(HistorischeRubrieken,CONCATENATE(P3851,U3851,AB3851,AH3851))),"t","f")</f>
        <v>f</v>
      </c>
      <c r="G3852">
        <v>6</v>
      </c>
      <c r="H3852">
        <v>510173</v>
      </c>
      <c r="I3852" t="s">
        <v>2222</v>
      </c>
      <c r="J3852">
        <v>20120115</v>
      </c>
      <c r="K3852">
        <v>20120116</v>
      </c>
      <c r="M3852">
        <v>0</v>
      </c>
      <c r="N3852">
        <v>0</v>
      </c>
      <c r="O3852" t="s">
        <v>1999</v>
      </c>
      <c r="R3852">
        <v>0</v>
      </c>
      <c r="S3852" t="s">
        <v>271</v>
      </c>
      <c r="AA3852" t="s">
        <v>2000</v>
      </c>
      <c r="AC3852">
        <v>1</v>
      </c>
      <c r="AE3852">
        <v>1</v>
      </c>
      <c r="AF3852" t="s">
        <v>271</v>
      </c>
    </row>
    <row r="3853" spans="1:32" hidden="1" x14ac:dyDescent="0.25">
      <c r="A3853" t="str">
        <f t="array" ref="A3853">IF(COUNT(SEARCH(RubriekenHistorisch,CONCATENATE(P3852,U3852,AB3852,AH3852))),"t","f")</f>
        <v>f</v>
      </c>
      <c r="B3853" t="str">
        <f t="shared" si="182"/>
        <v>f</v>
      </c>
      <c r="C3853" t="str">
        <f t="shared" si="183"/>
        <v>f</v>
      </c>
      <c r="D3853" t="str">
        <f t="shared" si="184"/>
        <v>f</v>
      </c>
      <c r="E3853" t="str">
        <f>IF(COUNT(SEARCH({"04.","05.","09.","12."},CONCATENATE(P3852,U3852,AB3852,AH3852))),"t","f")</f>
        <v>f</v>
      </c>
      <c r="F3853" t="str">
        <f t="array" ref="F3853">IF(COUNT(SEARCH(HistorischeRubrieken,CONCATENATE(P3852,U3852,AB3852,AH3852))),"t","f")</f>
        <v>f</v>
      </c>
      <c r="G3853">
        <v>7</v>
      </c>
      <c r="H3853">
        <v>510173</v>
      </c>
      <c r="I3853" t="s">
        <v>2222</v>
      </c>
      <c r="J3853">
        <v>20120116</v>
      </c>
      <c r="K3853">
        <v>20121119</v>
      </c>
      <c r="M3853">
        <v>0</v>
      </c>
      <c r="N3853">
        <v>0</v>
      </c>
      <c r="O3853" t="s">
        <v>2001</v>
      </c>
      <c r="R3853">
        <v>0</v>
      </c>
      <c r="S3853" t="s">
        <v>271</v>
      </c>
      <c r="AA3853" t="s">
        <v>2000</v>
      </c>
      <c r="AC3853">
        <v>1</v>
      </c>
      <c r="AE3853">
        <v>1</v>
      </c>
      <c r="AF3853" t="s">
        <v>271</v>
      </c>
    </row>
    <row r="3854" spans="1:32" hidden="1" x14ac:dyDescent="0.25">
      <c r="A3854" t="str">
        <f t="array" ref="A3854">IF(COUNT(SEARCH(RubriekenHistorisch,CONCATENATE(P3853,U3853,AB3853,AH3853))),"t","f")</f>
        <v>f</v>
      </c>
      <c r="B3854" t="str">
        <f t="shared" si="182"/>
        <v>f</v>
      </c>
      <c r="C3854" t="str">
        <f t="shared" si="183"/>
        <v>f</v>
      </c>
      <c r="D3854" t="str">
        <f t="shared" si="184"/>
        <v>f</v>
      </c>
      <c r="E3854" t="str">
        <f>IF(COUNT(SEARCH({"04.","05.","09.","12."},CONCATENATE(P3853,U3853,AB3853,AH3853))),"t","f")</f>
        <v>f</v>
      </c>
      <c r="F3854" t="str">
        <f t="array" ref="F3854">IF(COUNT(SEARCH(HistorischeRubrieken,CONCATENATE(P3853,U3853,AB3853,AH3853))),"t","f")</f>
        <v>f</v>
      </c>
      <c r="G3854">
        <v>8</v>
      </c>
      <c r="H3854">
        <v>510173</v>
      </c>
      <c r="I3854" t="s">
        <v>2222</v>
      </c>
      <c r="J3854">
        <v>20121119</v>
      </c>
      <c r="K3854">
        <v>20140401</v>
      </c>
      <c r="M3854">
        <v>0</v>
      </c>
      <c r="N3854">
        <v>0</v>
      </c>
      <c r="O3854" t="s">
        <v>2001</v>
      </c>
      <c r="R3854">
        <v>0</v>
      </c>
      <c r="S3854" t="s">
        <v>271</v>
      </c>
      <c r="AA3854" t="s">
        <v>2000</v>
      </c>
      <c r="AC3854">
        <v>1</v>
      </c>
      <c r="AE3854">
        <v>1</v>
      </c>
      <c r="AF3854" t="s">
        <v>271</v>
      </c>
    </row>
    <row r="3855" spans="1:32" hidden="1" x14ac:dyDescent="0.25">
      <c r="A3855" t="str">
        <f t="array" ref="A3855">IF(COUNT(SEARCH(RubriekenHistorisch,CONCATENATE(P3854,U3854,AB3854,AH3854))),"t","f")</f>
        <v>f</v>
      </c>
      <c r="B3855" t="str">
        <f t="shared" si="182"/>
        <v>f</v>
      </c>
      <c r="C3855" t="str">
        <f t="shared" si="183"/>
        <v>f</v>
      </c>
      <c r="D3855" t="str">
        <f t="shared" si="184"/>
        <v>f</v>
      </c>
      <c r="E3855" t="str">
        <f>IF(COUNT(SEARCH({"04.","05.","09.","12."},CONCATENATE(P3854,U3854,AB3854,AH3854))),"t","f")</f>
        <v>f</v>
      </c>
      <c r="F3855" t="str">
        <f t="array" ref="F3855">IF(COUNT(SEARCH(HistorischeRubrieken,CONCATENATE(P3854,U3854,AB3854,AH3854))),"t","f")</f>
        <v>f</v>
      </c>
      <c r="G3855">
        <v>9</v>
      </c>
      <c r="H3855">
        <v>510173</v>
      </c>
      <c r="I3855" t="s">
        <v>2222</v>
      </c>
      <c r="J3855">
        <v>20140401</v>
      </c>
      <c r="K3855">
        <v>20150801</v>
      </c>
      <c r="M3855">
        <v>0</v>
      </c>
      <c r="N3855">
        <v>0</v>
      </c>
      <c r="O3855" t="s">
        <v>2003</v>
      </c>
      <c r="R3855">
        <v>0</v>
      </c>
      <c r="S3855" t="s">
        <v>271</v>
      </c>
      <c r="AA3855" t="s">
        <v>1611</v>
      </c>
      <c r="AC3855">
        <v>1</v>
      </c>
      <c r="AE3855">
        <v>1</v>
      </c>
      <c r="AF3855" t="s">
        <v>271</v>
      </c>
    </row>
    <row r="3856" spans="1:32" x14ac:dyDescent="0.25">
      <c r="A3856" t="str">
        <f t="array" ref="A3856">IF(COUNT(SEARCH(RubriekenHistorisch,CONCATENATE(P3855,U3855,AB3855,AH3855))),"t","f")</f>
        <v>f</v>
      </c>
      <c r="B3856" t="str">
        <f t="shared" si="182"/>
        <v>f</v>
      </c>
      <c r="C3856" t="str">
        <f t="shared" si="183"/>
        <v>f</v>
      </c>
      <c r="D3856" t="str">
        <f t="shared" si="184"/>
        <v>f</v>
      </c>
      <c r="E3856" t="str">
        <f>IF(COUNT(SEARCH({"04.","05.","09.","12."},CONCATENATE(P3855,U3855,AB3855,AH3855))),"t","f")</f>
        <v>f</v>
      </c>
      <c r="F3856" t="str">
        <f t="array" ref="F3856">IF(COUNT(SEARCH(HistorischeRubrieken,CONCATENATE(P3855,U3855,AB3855,AH3855))),"t","f")</f>
        <v>f</v>
      </c>
      <c r="G3856">
        <v>10</v>
      </c>
      <c r="H3856">
        <v>510173</v>
      </c>
      <c r="I3856" t="s">
        <v>2222</v>
      </c>
      <c r="J3856">
        <v>20150801</v>
      </c>
      <c r="M3856">
        <v>0</v>
      </c>
      <c r="N3856">
        <v>0</v>
      </c>
      <c r="O3856" t="s">
        <v>2003</v>
      </c>
      <c r="R3856">
        <v>0</v>
      </c>
      <c r="S3856" t="s">
        <v>271</v>
      </c>
      <c r="AA3856" t="s">
        <v>1613</v>
      </c>
      <c r="AC3856">
        <v>1</v>
      </c>
      <c r="AE3856">
        <v>1</v>
      </c>
      <c r="AF3856" t="s">
        <v>271</v>
      </c>
    </row>
    <row r="3857" spans="1:32" hidden="1" x14ac:dyDescent="0.25">
      <c r="A3857" t="str">
        <f t="array" ref="A3857">IF(COUNT(SEARCH(RubriekenHistorisch,CONCATENATE(P3856,U3856,AB3856,AH3856))),"t","f")</f>
        <v>f</v>
      </c>
      <c r="B3857" t="str">
        <f t="shared" si="182"/>
        <v>f</v>
      </c>
      <c r="C3857" t="str">
        <f t="shared" si="183"/>
        <v>f</v>
      </c>
      <c r="D3857" t="str">
        <f t="shared" si="184"/>
        <v>f</v>
      </c>
      <c r="E3857" t="str">
        <f>IF(COUNT(SEARCH({"04.","05.","09.","12."},CONCATENATE(P3856,U3856,AB3856,AH3856))),"t","f")</f>
        <v>f</v>
      </c>
      <c r="F3857" t="str">
        <f t="array" ref="F3857">IF(COUNT(SEARCH(HistorischeRubrieken,CONCATENATE(P3856,U3856,AB3856,AH3856))),"t","f")</f>
        <v>f</v>
      </c>
      <c r="G3857">
        <v>1</v>
      </c>
      <c r="H3857">
        <v>510174</v>
      </c>
      <c r="I3857" t="s">
        <v>2130</v>
      </c>
      <c r="J3857">
        <v>19980501</v>
      </c>
      <c r="K3857">
        <v>20010401</v>
      </c>
      <c r="M3857">
        <v>0</v>
      </c>
      <c r="N3857">
        <v>0</v>
      </c>
      <c r="O3857" t="s">
        <v>1992</v>
      </c>
      <c r="R3857">
        <v>0</v>
      </c>
      <c r="S3857" t="s">
        <v>271</v>
      </c>
      <c r="AA3857" t="s">
        <v>1993</v>
      </c>
      <c r="AC3857">
        <v>1</v>
      </c>
      <c r="AE3857">
        <v>1</v>
      </c>
      <c r="AF3857" t="s">
        <v>271</v>
      </c>
    </row>
    <row r="3858" spans="1:32" hidden="1" x14ac:dyDescent="0.25">
      <c r="A3858" t="str">
        <f t="array" ref="A3858">IF(COUNT(SEARCH(RubriekenHistorisch,CONCATENATE(P3857,U3857,AB3857,AH3857))),"t","f")</f>
        <v>f</v>
      </c>
      <c r="B3858" t="str">
        <f t="shared" si="182"/>
        <v>f</v>
      </c>
      <c r="C3858" t="str">
        <f t="shared" si="183"/>
        <v>f</v>
      </c>
      <c r="D3858" t="str">
        <f t="shared" si="184"/>
        <v>f</v>
      </c>
      <c r="E3858" t="str">
        <f>IF(COUNT(SEARCH({"04.","05.","09.","12."},CONCATENATE(P3857,U3857,AB3857,AH3857))),"t","f")</f>
        <v>f</v>
      </c>
      <c r="F3858" t="str">
        <f t="array" ref="F3858">IF(COUNT(SEARCH(HistorischeRubrieken,CONCATENATE(P3857,U3857,AB3857,AH3857))),"t","f")</f>
        <v>f</v>
      </c>
      <c r="G3858">
        <v>2</v>
      </c>
      <c r="H3858">
        <v>510174</v>
      </c>
      <c r="I3858" t="s">
        <v>2130</v>
      </c>
      <c r="J3858">
        <v>20010401</v>
      </c>
      <c r="K3858">
        <v>20071201</v>
      </c>
      <c r="M3858">
        <v>0</v>
      </c>
      <c r="N3858">
        <v>0</v>
      </c>
      <c r="O3858" t="s">
        <v>1994</v>
      </c>
      <c r="R3858">
        <v>0</v>
      </c>
      <c r="S3858" t="s">
        <v>271</v>
      </c>
      <c r="AA3858" t="s">
        <v>1995</v>
      </c>
      <c r="AC3858">
        <v>1</v>
      </c>
      <c r="AE3858">
        <v>1</v>
      </c>
      <c r="AF3858" t="s">
        <v>271</v>
      </c>
    </row>
    <row r="3859" spans="1:32" hidden="1" x14ac:dyDescent="0.25">
      <c r="A3859" t="str">
        <f t="array" ref="A3859">IF(COUNT(SEARCH(RubriekenHistorisch,CONCATENATE(P3858,U3858,AB3858,AH3858))),"t","f")</f>
        <v>f</v>
      </c>
      <c r="B3859" t="str">
        <f t="shared" si="182"/>
        <v>f</v>
      </c>
      <c r="C3859" t="str">
        <f t="shared" si="183"/>
        <v>f</v>
      </c>
      <c r="D3859" t="str">
        <f t="shared" si="184"/>
        <v>f</v>
      </c>
      <c r="E3859" t="str">
        <f>IF(COUNT(SEARCH({"04.","05.","09.","12."},CONCATENATE(P3858,U3858,AB3858,AH3858))),"t","f")</f>
        <v>f</v>
      </c>
      <c r="F3859" t="str">
        <f t="array" ref="F3859">IF(COUNT(SEARCH(HistorischeRubrieken,CONCATENATE(P3858,U3858,AB3858,AH3858))),"t","f")</f>
        <v>f</v>
      </c>
      <c r="G3859">
        <v>3</v>
      </c>
      <c r="H3859">
        <v>510174</v>
      </c>
      <c r="I3859" t="s">
        <v>2130</v>
      </c>
      <c r="J3859">
        <v>20071201</v>
      </c>
      <c r="K3859">
        <v>20100201</v>
      </c>
      <c r="M3859">
        <v>0</v>
      </c>
      <c r="N3859">
        <v>0</v>
      </c>
      <c r="O3859" t="s">
        <v>1996</v>
      </c>
      <c r="R3859">
        <v>0</v>
      </c>
      <c r="S3859" t="s">
        <v>271</v>
      </c>
      <c r="AA3859" t="s">
        <v>1997</v>
      </c>
      <c r="AC3859">
        <v>1</v>
      </c>
      <c r="AE3859">
        <v>1</v>
      </c>
      <c r="AF3859" t="s">
        <v>271</v>
      </c>
    </row>
    <row r="3860" spans="1:32" hidden="1" x14ac:dyDescent="0.25">
      <c r="A3860" t="str">
        <f t="array" ref="A3860">IF(COUNT(SEARCH(RubriekenHistorisch,CONCATENATE(P3859,U3859,AB3859,AH3859))),"t","f")</f>
        <v>f</v>
      </c>
      <c r="B3860" t="str">
        <f t="shared" si="182"/>
        <v>f</v>
      </c>
      <c r="C3860" t="str">
        <f t="shared" si="183"/>
        <v>f</v>
      </c>
      <c r="D3860" t="str">
        <f t="shared" si="184"/>
        <v>f</v>
      </c>
      <c r="E3860" t="str">
        <f>IF(COUNT(SEARCH({"04.","05.","09.","12."},CONCATENATE(P3859,U3859,AB3859,AH3859))),"t","f")</f>
        <v>f</v>
      </c>
      <c r="F3860" t="str">
        <f t="array" ref="F3860">IF(COUNT(SEARCH(HistorischeRubrieken,CONCATENATE(P3859,U3859,AB3859,AH3859))),"t","f")</f>
        <v>f</v>
      </c>
      <c r="G3860">
        <v>4</v>
      </c>
      <c r="H3860">
        <v>510174</v>
      </c>
      <c r="I3860" t="s">
        <v>2130</v>
      </c>
      <c r="J3860">
        <v>20100201</v>
      </c>
      <c r="K3860">
        <v>20110101</v>
      </c>
      <c r="M3860">
        <v>0</v>
      </c>
      <c r="N3860">
        <v>0</v>
      </c>
      <c r="O3860" t="s">
        <v>1996</v>
      </c>
      <c r="R3860">
        <v>0</v>
      </c>
      <c r="S3860" t="s">
        <v>271</v>
      </c>
      <c r="AA3860" t="s">
        <v>1998</v>
      </c>
      <c r="AC3860">
        <v>1</v>
      </c>
      <c r="AE3860">
        <v>1</v>
      </c>
      <c r="AF3860" t="s">
        <v>271</v>
      </c>
    </row>
    <row r="3861" spans="1:32" hidden="1" x14ac:dyDescent="0.25">
      <c r="A3861" t="str">
        <f t="array" ref="A3861">IF(COUNT(SEARCH(RubriekenHistorisch,CONCATENATE(P3860,U3860,AB3860,AH3860))),"t","f")</f>
        <v>f</v>
      </c>
      <c r="B3861" t="str">
        <f t="shared" si="182"/>
        <v>f</v>
      </c>
      <c r="C3861" t="str">
        <f t="shared" si="183"/>
        <v>f</v>
      </c>
      <c r="D3861" t="str">
        <f t="shared" si="184"/>
        <v>f</v>
      </c>
      <c r="E3861" t="str">
        <f>IF(COUNT(SEARCH({"04.","05.","09.","12."},CONCATENATE(P3860,U3860,AB3860,AH3860))),"t","f")</f>
        <v>f</v>
      </c>
      <c r="F3861" t="str">
        <f t="array" ref="F3861">IF(COUNT(SEARCH(HistorischeRubrieken,CONCATENATE(P3860,U3860,AB3860,AH3860))),"t","f")</f>
        <v>f</v>
      </c>
      <c r="G3861">
        <v>1</v>
      </c>
      <c r="H3861">
        <v>510175</v>
      </c>
      <c r="I3861" t="s">
        <v>2223</v>
      </c>
      <c r="J3861">
        <v>20040901</v>
      </c>
      <c r="K3861">
        <v>20071201</v>
      </c>
      <c r="M3861">
        <v>0</v>
      </c>
      <c r="N3861">
        <v>0</v>
      </c>
      <c r="O3861" t="s">
        <v>1994</v>
      </c>
      <c r="R3861">
        <v>0</v>
      </c>
      <c r="S3861" t="s">
        <v>271</v>
      </c>
      <c r="AA3861" t="s">
        <v>1995</v>
      </c>
      <c r="AC3861">
        <v>1</v>
      </c>
      <c r="AE3861">
        <v>1</v>
      </c>
      <c r="AF3861" t="s">
        <v>271</v>
      </c>
    </row>
    <row r="3862" spans="1:32" hidden="1" x14ac:dyDescent="0.25">
      <c r="A3862" t="str">
        <f t="array" ref="A3862">IF(COUNT(SEARCH(RubriekenHistorisch,CONCATENATE(P3861,U3861,AB3861,AH3861))),"t","f")</f>
        <v>f</v>
      </c>
      <c r="B3862" t="str">
        <f t="shared" si="182"/>
        <v>f</v>
      </c>
      <c r="C3862" t="str">
        <f t="shared" si="183"/>
        <v>f</v>
      </c>
      <c r="D3862" t="str">
        <f t="shared" si="184"/>
        <v>f</v>
      </c>
      <c r="E3862" t="str">
        <f>IF(COUNT(SEARCH({"04.","05.","09.","12."},CONCATENATE(P3861,U3861,AB3861,AH3861))),"t","f")</f>
        <v>f</v>
      </c>
      <c r="F3862" t="str">
        <f t="array" ref="F3862">IF(COUNT(SEARCH(HistorischeRubrieken,CONCATENATE(P3861,U3861,AB3861,AH3861))),"t","f")</f>
        <v>f</v>
      </c>
      <c r="G3862">
        <v>2</v>
      </c>
      <c r="H3862">
        <v>510175</v>
      </c>
      <c r="I3862" t="s">
        <v>2223</v>
      </c>
      <c r="J3862">
        <v>20071201</v>
      </c>
      <c r="K3862">
        <v>20100201</v>
      </c>
      <c r="M3862">
        <v>0</v>
      </c>
      <c r="N3862">
        <v>0</v>
      </c>
      <c r="O3862" t="s">
        <v>1996</v>
      </c>
      <c r="R3862">
        <v>0</v>
      </c>
      <c r="S3862" t="s">
        <v>271</v>
      </c>
      <c r="AA3862" t="s">
        <v>1997</v>
      </c>
      <c r="AC3862">
        <v>1</v>
      </c>
      <c r="AE3862">
        <v>1</v>
      </c>
      <c r="AF3862" t="s">
        <v>271</v>
      </c>
    </row>
    <row r="3863" spans="1:32" hidden="1" x14ac:dyDescent="0.25">
      <c r="A3863" t="str">
        <f t="array" ref="A3863">IF(COUNT(SEARCH(RubriekenHistorisch,CONCATENATE(P3862,U3862,AB3862,AH3862))),"t","f")</f>
        <v>f</v>
      </c>
      <c r="B3863" t="str">
        <f t="shared" si="182"/>
        <v>f</v>
      </c>
      <c r="C3863" t="str">
        <f t="shared" si="183"/>
        <v>f</v>
      </c>
      <c r="D3863" t="str">
        <f t="shared" si="184"/>
        <v>f</v>
      </c>
      <c r="E3863" t="str">
        <f>IF(COUNT(SEARCH({"04.","05.","09.","12."},CONCATENATE(P3862,U3862,AB3862,AH3862))),"t","f")</f>
        <v>f</v>
      </c>
      <c r="F3863" t="str">
        <f t="array" ref="F3863">IF(COUNT(SEARCH(HistorischeRubrieken,CONCATENATE(P3862,U3862,AB3862,AH3862))),"t","f")</f>
        <v>f</v>
      </c>
      <c r="G3863">
        <v>3</v>
      </c>
      <c r="H3863">
        <v>510175</v>
      </c>
      <c r="I3863" t="s">
        <v>2223</v>
      </c>
      <c r="J3863">
        <v>20100201</v>
      </c>
      <c r="K3863">
        <v>20120115</v>
      </c>
      <c r="M3863">
        <v>0</v>
      </c>
      <c r="N3863">
        <v>0</v>
      </c>
      <c r="O3863" t="s">
        <v>1996</v>
      </c>
      <c r="R3863">
        <v>0</v>
      </c>
      <c r="S3863" t="s">
        <v>271</v>
      </c>
      <c r="AA3863" t="s">
        <v>1998</v>
      </c>
      <c r="AC3863">
        <v>1</v>
      </c>
      <c r="AE3863">
        <v>1</v>
      </c>
      <c r="AF3863" t="s">
        <v>271</v>
      </c>
    </row>
    <row r="3864" spans="1:32" hidden="1" x14ac:dyDescent="0.25">
      <c r="A3864" t="str">
        <f t="array" ref="A3864">IF(COUNT(SEARCH(RubriekenHistorisch,CONCATENATE(P3863,U3863,AB3863,AH3863))),"t","f")</f>
        <v>f</v>
      </c>
      <c r="B3864" t="str">
        <f t="shared" si="182"/>
        <v>f</v>
      </c>
      <c r="C3864" t="str">
        <f t="shared" si="183"/>
        <v>f</v>
      </c>
      <c r="D3864" t="str">
        <f t="shared" si="184"/>
        <v>f</v>
      </c>
      <c r="E3864" t="str">
        <f>IF(COUNT(SEARCH({"04.","05.","09.","12."},CONCATENATE(P3863,U3863,AB3863,AH3863))),"t","f")</f>
        <v>f</v>
      </c>
      <c r="F3864" t="str">
        <f t="array" ref="F3864">IF(COUNT(SEARCH(HistorischeRubrieken,CONCATENATE(P3863,U3863,AB3863,AH3863))),"t","f")</f>
        <v>f</v>
      </c>
      <c r="G3864">
        <v>4</v>
      </c>
      <c r="H3864">
        <v>510175</v>
      </c>
      <c r="I3864" t="s">
        <v>2223</v>
      </c>
      <c r="J3864">
        <v>20120115</v>
      </c>
      <c r="K3864">
        <v>20120116</v>
      </c>
      <c r="M3864">
        <v>0</v>
      </c>
      <c r="N3864">
        <v>0</v>
      </c>
      <c r="O3864" t="s">
        <v>1999</v>
      </c>
      <c r="R3864">
        <v>0</v>
      </c>
      <c r="S3864" t="s">
        <v>271</v>
      </c>
      <c r="AA3864" t="s">
        <v>2000</v>
      </c>
      <c r="AC3864">
        <v>1</v>
      </c>
      <c r="AE3864">
        <v>1</v>
      </c>
      <c r="AF3864" t="s">
        <v>271</v>
      </c>
    </row>
    <row r="3865" spans="1:32" hidden="1" x14ac:dyDescent="0.25">
      <c r="A3865" t="str">
        <f t="array" ref="A3865">IF(COUNT(SEARCH(RubriekenHistorisch,CONCATENATE(P3864,U3864,AB3864,AH3864))),"t","f")</f>
        <v>f</v>
      </c>
      <c r="B3865" t="str">
        <f t="shared" si="182"/>
        <v>f</v>
      </c>
      <c r="C3865" t="str">
        <f t="shared" si="183"/>
        <v>f</v>
      </c>
      <c r="D3865" t="str">
        <f t="shared" si="184"/>
        <v>f</v>
      </c>
      <c r="E3865" t="str">
        <f>IF(COUNT(SEARCH({"04.","05.","09.","12."},CONCATENATE(P3864,U3864,AB3864,AH3864))),"t","f")</f>
        <v>f</v>
      </c>
      <c r="F3865" t="str">
        <f t="array" ref="F3865">IF(COUNT(SEARCH(HistorischeRubrieken,CONCATENATE(P3864,U3864,AB3864,AH3864))),"t","f")</f>
        <v>f</v>
      </c>
      <c r="G3865">
        <v>5</v>
      </c>
      <c r="H3865">
        <v>510175</v>
      </c>
      <c r="I3865" t="s">
        <v>2223</v>
      </c>
      <c r="J3865">
        <v>20120116</v>
      </c>
      <c r="K3865">
        <v>20120820</v>
      </c>
      <c r="M3865">
        <v>0</v>
      </c>
      <c r="N3865">
        <v>0</v>
      </c>
      <c r="O3865" t="s">
        <v>2001</v>
      </c>
      <c r="R3865">
        <v>0</v>
      </c>
      <c r="S3865" t="s">
        <v>271</v>
      </c>
      <c r="AA3865" t="s">
        <v>2000</v>
      </c>
      <c r="AC3865">
        <v>1</v>
      </c>
      <c r="AE3865">
        <v>1</v>
      </c>
      <c r="AF3865" t="s">
        <v>271</v>
      </c>
    </row>
    <row r="3866" spans="1:32" hidden="1" x14ac:dyDescent="0.25">
      <c r="A3866" t="str">
        <f t="array" ref="A3866">IF(COUNT(SEARCH(RubriekenHistorisch,CONCATENATE(P3865,U3865,AB3865,AH3865))),"t","f")</f>
        <v>f</v>
      </c>
      <c r="B3866" t="str">
        <f t="shared" si="182"/>
        <v>f</v>
      </c>
      <c r="C3866" t="str">
        <f t="shared" si="183"/>
        <v>f</v>
      </c>
      <c r="D3866" t="str">
        <f t="shared" si="184"/>
        <v>f</v>
      </c>
      <c r="E3866" t="str">
        <f>IF(COUNT(SEARCH({"04.","05.","09.","12."},CONCATENATE(P3865,U3865,AB3865,AH3865))),"t","f")</f>
        <v>f</v>
      </c>
      <c r="F3866" t="str">
        <f t="array" ref="F3866">IF(COUNT(SEARCH(HistorischeRubrieken,CONCATENATE(P3865,U3865,AB3865,AH3865))),"t","f")</f>
        <v>f</v>
      </c>
      <c r="G3866">
        <v>6</v>
      </c>
      <c r="H3866">
        <v>510175</v>
      </c>
      <c r="I3866" t="s">
        <v>2223</v>
      </c>
      <c r="J3866">
        <v>20120820</v>
      </c>
      <c r="K3866">
        <v>20140401</v>
      </c>
      <c r="M3866">
        <v>0</v>
      </c>
      <c r="N3866">
        <v>0</v>
      </c>
      <c r="O3866" t="s">
        <v>2001</v>
      </c>
      <c r="R3866">
        <v>0</v>
      </c>
      <c r="S3866" t="s">
        <v>271</v>
      </c>
      <c r="AA3866" t="s">
        <v>2000</v>
      </c>
      <c r="AC3866">
        <v>1</v>
      </c>
      <c r="AE3866">
        <v>1</v>
      </c>
      <c r="AF3866" t="s">
        <v>271</v>
      </c>
    </row>
    <row r="3867" spans="1:32" hidden="1" x14ac:dyDescent="0.25">
      <c r="A3867" t="str">
        <f t="array" ref="A3867">IF(COUNT(SEARCH(RubriekenHistorisch,CONCATENATE(P3866,U3866,AB3866,AH3866))),"t","f")</f>
        <v>f</v>
      </c>
      <c r="B3867" t="str">
        <f t="shared" si="182"/>
        <v>f</v>
      </c>
      <c r="C3867" t="str">
        <f t="shared" si="183"/>
        <v>f</v>
      </c>
      <c r="D3867" t="str">
        <f t="shared" si="184"/>
        <v>f</v>
      </c>
      <c r="E3867" t="str">
        <f>IF(COUNT(SEARCH({"04.","05.","09.","12."},CONCATENATE(P3866,U3866,AB3866,AH3866))),"t","f")</f>
        <v>f</v>
      </c>
      <c r="F3867" t="str">
        <f t="array" ref="F3867">IF(COUNT(SEARCH(HistorischeRubrieken,CONCATENATE(P3866,U3866,AB3866,AH3866))),"t","f")</f>
        <v>f</v>
      </c>
      <c r="G3867">
        <v>7</v>
      </c>
      <c r="H3867">
        <v>510175</v>
      </c>
      <c r="I3867" t="s">
        <v>2223</v>
      </c>
      <c r="J3867">
        <v>20140401</v>
      </c>
      <c r="K3867">
        <v>20150801</v>
      </c>
      <c r="M3867">
        <v>0</v>
      </c>
      <c r="N3867">
        <v>0</v>
      </c>
      <c r="O3867" t="s">
        <v>2003</v>
      </c>
      <c r="R3867">
        <v>0</v>
      </c>
      <c r="S3867" t="s">
        <v>271</v>
      </c>
      <c r="AA3867" t="s">
        <v>1611</v>
      </c>
      <c r="AC3867">
        <v>1</v>
      </c>
      <c r="AE3867">
        <v>1</v>
      </c>
      <c r="AF3867" t="s">
        <v>271</v>
      </c>
    </row>
    <row r="3868" spans="1:32" x14ac:dyDescent="0.25">
      <c r="A3868" t="str">
        <f t="array" ref="A3868">IF(COUNT(SEARCH(RubriekenHistorisch,CONCATENATE(P3867,U3867,AB3867,AH3867))),"t","f")</f>
        <v>f</v>
      </c>
      <c r="B3868" t="str">
        <f t="shared" si="182"/>
        <v>f</v>
      </c>
      <c r="C3868" t="str">
        <f t="shared" si="183"/>
        <v>f</v>
      </c>
      <c r="D3868" t="str">
        <f t="shared" si="184"/>
        <v>f</v>
      </c>
      <c r="E3868" t="str">
        <f>IF(COUNT(SEARCH({"04.","05.","09.","12."},CONCATENATE(P3867,U3867,AB3867,AH3867))),"t","f")</f>
        <v>f</v>
      </c>
      <c r="F3868" t="str">
        <f t="array" ref="F3868">IF(COUNT(SEARCH(HistorischeRubrieken,CONCATENATE(P3867,U3867,AB3867,AH3867))),"t","f")</f>
        <v>f</v>
      </c>
      <c r="G3868">
        <v>8</v>
      </c>
      <c r="H3868">
        <v>510175</v>
      </c>
      <c r="I3868" t="s">
        <v>2223</v>
      </c>
      <c r="J3868">
        <v>20150801</v>
      </c>
      <c r="M3868">
        <v>0</v>
      </c>
      <c r="N3868">
        <v>0</v>
      </c>
      <c r="O3868" t="s">
        <v>2003</v>
      </c>
      <c r="R3868">
        <v>0</v>
      </c>
      <c r="S3868" t="s">
        <v>271</v>
      </c>
      <c r="AA3868" t="s">
        <v>1613</v>
      </c>
      <c r="AC3868">
        <v>1</v>
      </c>
      <c r="AE3868">
        <v>1</v>
      </c>
      <c r="AF3868" t="s">
        <v>271</v>
      </c>
    </row>
    <row r="3869" spans="1:32" hidden="1" x14ac:dyDescent="0.25">
      <c r="A3869" t="str">
        <f t="array" ref="A3869">IF(COUNT(SEARCH(RubriekenHistorisch,CONCATENATE(P3868,U3868,AB3868,AH3868))),"t","f")</f>
        <v>f</v>
      </c>
      <c r="B3869" t="str">
        <f t="shared" si="182"/>
        <v>f</v>
      </c>
      <c r="C3869" t="str">
        <f t="shared" si="183"/>
        <v>f</v>
      </c>
      <c r="D3869" t="str">
        <f t="shared" si="184"/>
        <v>f</v>
      </c>
      <c r="E3869" t="str">
        <f>IF(COUNT(SEARCH({"04.","05.","09.","12."},CONCATENATE(P3868,U3868,AB3868,AH3868))),"t","f")</f>
        <v>f</v>
      </c>
      <c r="F3869" t="str">
        <f t="array" ref="F3869">IF(COUNT(SEARCH(HistorischeRubrieken,CONCATENATE(P3868,U3868,AB3868,AH3868))),"t","f")</f>
        <v>f</v>
      </c>
      <c r="G3869">
        <v>1</v>
      </c>
      <c r="H3869">
        <v>510176</v>
      </c>
      <c r="I3869" t="s">
        <v>2224</v>
      </c>
      <c r="J3869">
        <v>20001201</v>
      </c>
      <c r="K3869">
        <v>20010401</v>
      </c>
      <c r="M3869">
        <v>0</v>
      </c>
      <c r="N3869">
        <v>0</v>
      </c>
      <c r="O3869" t="s">
        <v>1992</v>
      </c>
      <c r="R3869">
        <v>0</v>
      </c>
      <c r="S3869" t="s">
        <v>271</v>
      </c>
      <c r="AA3869" t="s">
        <v>1993</v>
      </c>
      <c r="AC3869">
        <v>1</v>
      </c>
      <c r="AE3869">
        <v>1</v>
      </c>
      <c r="AF3869" t="s">
        <v>271</v>
      </c>
    </row>
    <row r="3870" spans="1:32" hidden="1" x14ac:dyDescent="0.25">
      <c r="A3870" t="str">
        <f t="array" ref="A3870">IF(COUNT(SEARCH(RubriekenHistorisch,CONCATENATE(P3869,U3869,AB3869,AH3869))),"t","f")</f>
        <v>f</v>
      </c>
      <c r="B3870" t="str">
        <f t="shared" si="182"/>
        <v>f</v>
      </c>
      <c r="C3870" t="str">
        <f t="shared" si="183"/>
        <v>f</v>
      </c>
      <c r="D3870" t="str">
        <f t="shared" si="184"/>
        <v>f</v>
      </c>
      <c r="E3870" t="str">
        <f>IF(COUNT(SEARCH({"04.","05.","09.","12."},CONCATENATE(P3869,U3869,AB3869,AH3869))),"t","f")</f>
        <v>f</v>
      </c>
      <c r="F3870" t="str">
        <f t="array" ref="F3870">IF(COUNT(SEARCH(HistorischeRubrieken,CONCATENATE(P3869,U3869,AB3869,AH3869))),"t","f")</f>
        <v>f</v>
      </c>
      <c r="G3870">
        <v>2</v>
      </c>
      <c r="H3870">
        <v>510176</v>
      </c>
      <c r="I3870" t="s">
        <v>2224</v>
      </c>
      <c r="J3870">
        <v>20010401</v>
      </c>
      <c r="K3870">
        <v>20071201</v>
      </c>
      <c r="M3870">
        <v>0</v>
      </c>
      <c r="N3870">
        <v>0</v>
      </c>
      <c r="O3870" t="s">
        <v>1994</v>
      </c>
      <c r="R3870">
        <v>0</v>
      </c>
      <c r="S3870" t="s">
        <v>271</v>
      </c>
      <c r="AA3870" t="s">
        <v>1995</v>
      </c>
      <c r="AC3870">
        <v>1</v>
      </c>
      <c r="AE3870">
        <v>1</v>
      </c>
      <c r="AF3870" t="s">
        <v>271</v>
      </c>
    </row>
    <row r="3871" spans="1:32" hidden="1" x14ac:dyDescent="0.25">
      <c r="A3871" t="str">
        <f t="array" ref="A3871">IF(COUNT(SEARCH(RubriekenHistorisch,CONCATENATE(P3870,U3870,AB3870,AH3870))),"t","f")</f>
        <v>f</v>
      </c>
      <c r="B3871" t="str">
        <f t="shared" si="182"/>
        <v>f</v>
      </c>
      <c r="C3871" t="str">
        <f t="shared" si="183"/>
        <v>f</v>
      </c>
      <c r="D3871" t="str">
        <f t="shared" si="184"/>
        <v>f</v>
      </c>
      <c r="E3871" t="str">
        <f>IF(COUNT(SEARCH({"04.","05.","09.","12."},CONCATENATE(P3870,U3870,AB3870,AH3870))),"t","f")</f>
        <v>f</v>
      </c>
      <c r="F3871" t="str">
        <f t="array" ref="F3871">IF(COUNT(SEARCH(HistorischeRubrieken,CONCATENATE(P3870,U3870,AB3870,AH3870))),"t","f")</f>
        <v>f</v>
      </c>
      <c r="G3871">
        <v>3</v>
      </c>
      <c r="H3871">
        <v>510176</v>
      </c>
      <c r="I3871" t="s">
        <v>2224</v>
      </c>
      <c r="J3871">
        <v>20071201</v>
      </c>
      <c r="K3871">
        <v>20100201</v>
      </c>
      <c r="M3871">
        <v>0</v>
      </c>
      <c r="N3871">
        <v>0</v>
      </c>
      <c r="O3871" t="s">
        <v>1996</v>
      </c>
      <c r="R3871">
        <v>0</v>
      </c>
      <c r="S3871" t="s">
        <v>271</v>
      </c>
      <c r="AA3871" t="s">
        <v>1997</v>
      </c>
      <c r="AC3871">
        <v>1</v>
      </c>
      <c r="AE3871">
        <v>1</v>
      </c>
      <c r="AF3871" t="s">
        <v>271</v>
      </c>
    </row>
    <row r="3872" spans="1:32" hidden="1" x14ac:dyDescent="0.25">
      <c r="A3872" t="str">
        <f t="array" ref="A3872">IF(COUNT(SEARCH(RubriekenHistorisch,CONCATENATE(P3871,U3871,AB3871,AH3871))),"t","f")</f>
        <v>f</v>
      </c>
      <c r="B3872" t="str">
        <f t="shared" si="182"/>
        <v>f</v>
      </c>
      <c r="C3872" t="str">
        <f t="shared" si="183"/>
        <v>f</v>
      </c>
      <c r="D3872" t="str">
        <f t="shared" si="184"/>
        <v>f</v>
      </c>
      <c r="E3872" t="str">
        <f>IF(COUNT(SEARCH({"04.","05.","09.","12."},CONCATENATE(P3871,U3871,AB3871,AH3871))),"t","f")</f>
        <v>f</v>
      </c>
      <c r="F3872" t="str">
        <f t="array" ref="F3872">IF(COUNT(SEARCH(HistorischeRubrieken,CONCATENATE(P3871,U3871,AB3871,AH3871))),"t","f")</f>
        <v>f</v>
      </c>
      <c r="G3872">
        <v>4</v>
      </c>
      <c r="H3872">
        <v>510176</v>
      </c>
      <c r="I3872" t="s">
        <v>2224</v>
      </c>
      <c r="J3872">
        <v>20100201</v>
      </c>
      <c r="K3872">
        <v>20120115</v>
      </c>
      <c r="M3872">
        <v>0</v>
      </c>
      <c r="N3872">
        <v>0</v>
      </c>
      <c r="O3872" t="s">
        <v>1996</v>
      </c>
      <c r="R3872">
        <v>0</v>
      </c>
      <c r="S3872" t="s">
        <v>271</v>
      </c>
      <c r="AA3872" t="s">
        <v>1998</v>
      </c>
      <c r="AC3872">
        <v>1</v>
      </c>
      <c r="AE3872">
        <v>1</v>
      </c>
      <c r="AF3872" t="s">
        <v>271</v>
      </c>
    </row>
    <row r="3873" spans="1:32" hidden="1" x14ac:dyDescent="0.25">
      <c r="A3873" t="str">
        <f t="array" ref="A3873">IF(COUNT(SEARCH(RubriekenHistorisch,CONCATENATE(P3872,U3872,AB3872,AH3872))),"t","f")</f>
        <v>f</v>
      </c>
      <c r="B3873" t="str">
        <f t="shared" si="182"/>
        <v>f</v>
      </c>
      <c r="C3873" t="str">
        <f t="shared" si="183"/>
        <v>f</v>
      </c>
      <c r="D3873" t="str">
        <f t="shared" si="184"/>
        <v>f</v>
      </c>
      <c r="E3873" t="str">
        <f>IF(COUNT(SEARCH({"04.","05.","09.","12."},CONCATENATE(P3872,U3872,AB3872,AH3872))),"t","f")</f>
        <v>f</v>
      </c>
      <c r="F3873" t="str">
        <f t="array" ref="F3873">IF(COUNT(SEARCH(HistorischeRubrieken,CONCATENATE(P3872,U3872,AB3872,AH3872))),"t","f")</f>
        <v>f</v>
      </c>
      <c r="G3873">
        <v>5</v>
      </c>
      <c r="H3873">
        <v>510176</v>
      </c>
      <c r="I3873" t="s">
        <v>2224</v>
      </c>
      <c r="J3873">
        <v>20120115</v>
      </c>
      <c r="K3873">
        <v>20120116</v>
      </c>
      <c r="M3873">
        <v>0</v>
      </c>
      <c r="N3873">
        <v>0</v>
      </c>
      <c r="O3873" t="s">
        <v>1999</v>
      </c>
      <c r="R3873">
        <v>0</v>
      </c>
      <c r="S3873" t="s">
        <v>271</v>
      </c>
      <c r="AA3873" t="s">
        <v>2000</v>
      </c>
      <c r="AC3873">
        <v>1</v>
      </c>
      <c r="AE3873">
        <v>1</v>
      </c>
      <c r="AF3873" t="s">
        <v>271</v>
      </c>
    </row>
    <row r="3874" spans="1:32" hidden="1" x14ac:dyDescent="0.25">
      <c r="A3874" t="str">
        <f t="array" ref="A3874">IF(COUNT(SEARCH(RubriekenHistorisch,CONCATENATE(P3873,U3873,AB3873,AH3873))),"t","f")</f>
        <v>f</v>
      </c>
      <c r="B3874" t="str">
        <f t="shared" si="182"/>
        <v>f</v>
      </c>
      <c r="C3874" t="str">
        <f t="shared" si="183"/>
        <v>f</v>
      </c>
      <c r="D3874" t="str">
        <f t="shared" si="184"/>
        <v>f</v>
      </c>
      <c r="E3874" t="str">
        <f>IF(COUNT(SEARCH({"04.","05.","09.","12."},CONCATENATE(P3873,U3873,AB3873,AH3873))),"t","f")</f>
        <v>f</v>
      </c>
      <c r="F3874" t="str">
        <f t="array" ref="F3874">IF(COUNT(SEARCH(HistorischeRubrieken,CONCATENATE(P3873,U3873,AB3873,AH3873))),"t","f")</f>
        <v>f</v>
      </c>
      <c r="G3874">
        <v>6</v>
      </c>
      <c r="H3874">
        <v>510176</v>
      </c>
      <c r="I3874" t="s">
        <v>2224</v>
      </c>
      <c r="J3874">
        <v>20120116</v>
      </c>
      <c r="K3874">
        <v>20120820</v>
      </c>
      <c r="M3874">
        <v>0</v>
      </c>
      <c r="N3874">
        <v>0</v>
      </c>
      <c r="O3874" t="s">
        <v>2001</v>
      </c>
      <c r="R3874">
        <v>0</v>
      </c>
      <c r="S3874" t="s">
        <v>271</v>
      </c>
      <c r="AA3874" t="s">
        <v>2000</v>
      </c>
      <c r="AC3874">
        <v>1</v>
      </c>
      <c r="AE3874">
        <v>1</v>
      </c>
      <c r="AF3874" t="s">
        <v>271</v>
      </c>
    </row>
    <row r="3875" spans="1:32" hidden="1" x14ac:dyDescent="0.25">
      <c r="A3875" t="str">
        <f t="array" ref="A3875">IF(COUNT(SEARCH(RubriekenHistorisch,CONCATENATE(P3874,U3874,AB3874,AH3874))),"t","f")</f>
        <v>f</v>
      </c>
      <c r="B3875" t="str">
        <f t="shared" si="182"/>
        <v>f</v>
      </c>
      <c r="C3875" t="str">
        <f t="shared" si="183"/>
        <v>f</v>
      </c>
      <c r="D3875" t="str">
        <f t="shared" si="184"/>
        <v>f</v>
      </c>
      <c r="E3875" t="str">
        <f>IF(COUNT(SEARCH({"04.","05.","09.","12."},CONCATENATE(P3874,U3874,AB3874,AH3874))),"t","f")</f>
        <v>f</v>
      </c>
      <c r="F3875" t="str">
        <f t="array" ref="F3875">IF(COUNT(SEARCH(HistorischeRubrieken,CONCATENATE(P3874,U3874,AB3874,AH3874))),"t","f")</f>
        <v>f</v>
      </c>
      <c r="G3875">
        <v>7</v>
      </c>
      <c r="H3875">
        <v>510176</v>
      </c>
      <c r="I3875" t="s">
        <v>2224</v>
      </c>
      <c r="J3875">
        <v>20120820</v>
      </c>
      <c r="K3875">
        <v>20140401</v>
      </c>
      <c r="M3875">
        <v>0</v>
      </c>
      <c r="N3875">
        <v>0</v>
      </c>
      <c r="O3875" t="s">
        <v>2001</v>
      </c>
      <c r="R3875">
        <v>0</v>
      </c>
      <c r="S3875" t="s">
        <v>271</v>
      </c>
      <c r="AA3875" t="s">
        <v>2000</v>
      </c>
      <c r="AC3875">
        <v>1</v>
      </c>
      <c r="AE3875">
        <v>1</v>
      </c>
      <c r="AF3875" t="s">
        <v>271</v>
      </c>
    </row>
    <row r="3876" spans="1:32" hidden="1" x14ac:dyDescent="0.25">
      <c r="A3876" t="str">
        <f t="array" ref="A3876">IF(COUNT(SEARCH(RubriekenHistorisch,CONCATENATE(P3875,U3875,AB3875,AH3875))),"t","f")</f>
        <v>f</v>
      </c>
      <c r="B3876" t="str">
        <f t="shared" si="182"/>
        <v>f</v>
      </c>
      <c r="C3876" t="str">
        <f t="shared" si="183"/>
        <v>f</v>
      </c>
      <c r="D3876" t="str">
        <f t="shared" si="184"/>
        <v>f</v>
      </c>
      <c r="E3876" t="str">
        <f>IF(COUNT(SEARCH({"04.","05.","09.","12."},CONCATENATE(P3875,U3875,AB3875,AH3875))),"t","f")</f>
        <v>f</v>
      </c>
      <c r="F3876" t="str">
        <f t="array" ref="F3876">IF(COUNT(SEARCH(HistorischeRubrieken,CONCATENATE(P3875,U3875,AB3875,AH3875))),"t","f")</f>
        <v>f</v>
      </c>
      <c r="G3876">
        <v>8</v>
      </c>
      <c r="H3876">
        <v>510176</v>
      </c>
      <c r="I3876" t="s">
        <v>2224</v>
      </c>
      <c r="J3876">
        <v>20140401</v>
      </c>
      <c r="K3876">
        <v>20150801</v>
      </c>
      <c r="M3876">
        <v>0</v>
      </c>
      <c r="N3876">
        <v>0</v>
      </c>
      <c r="O3876" t="s">
        <v>2003</v>
      </c>
      <c r="R3876">
        <v>0</v>
      </c>
      <c r="S3876" t="s">
        <v>271</v>
      </c>
      <c r="AA3876" t="s">
        <v>1611</v>
      </c>
      <c r="AC3876">
        <v>1</v>
      </c>
      <c r="AE3876">
        <v>1</v>
      </c>
      <c r="AF3876" t="s">
        <v>271</v>
      </c>
    </row>
    <row r="3877" spans="1:32" x14ac:dyDescent="0.25">
      <c r="A3877" t="str">
        <f t="array" ref="A3877">IF(COUNT(SEARCH(RubriekenHistorisch,CONCATENATE(P3876,U3876,AB3876,AH3876))),"t","f")</f>
        <v>f</v>
      </c>
      <c r="B3877" t="str">
        <f t="shared" si="182"/>
        <v>f</v>
      </c>
      <c r="C3877" t="str">
        <f t="shared" si="183"/>
        <v>f</v>
      </c>
      <c r="D3877" t="str">
        <f t="shared" si="184"/>
        <v>f</v>
      </c>
      <c r="E3877" t="str">
        <f>IF(COUNT(SEARCH({"04.","05.","09.","12."},CONCATENATE(P3876,U3876,AB3876,AH3876))),"t","f")</f>
        <v>f</v>
      </c>
      <c r="F3877" t="str">
        <f t="array" ref="F3877">IF(COUNT(SEARCH(HistorischeRubrieken,CONCATENATE(P3876,U3876,AB3876,AH3876))),"t","f")</f>
        <v>f</v>
      </c>
      <c r="G3877">
        <v>9</v>
      </c>
      <c r="H3877">
        <v>510176</v>
      </c>
      <c r="I3877" t="s">
        <v>2224</v>
      </c>
      <c r="J3877">
        <v>20150801</v>
      </c>
      <c r="M3877">
        <v>0</v>
      </c>
      <c r="N3877">
        <v>0</v>
      </c>
      <c r="O3877" t="s">
        <v>2003</v>
      </c>
      <c r="R3877">
        <v>0</v>
      </c>
      <c r="S3877" t="s">
        <v>271</v>
      </c>
      <c r="AA3877" t="s">
        <v>1613</v>
      </c>
      <c r="AC3877">
        <v>1</v>
      </c>
      <c r="AE3877">
        <v>1</v>
      </c>
      <c r="AF3877" t="s">
        <v>271</v>
      </c>
    </row>
    <row r="3878" spans="1:32" hidden="1" x14ac:dyDescent="0.25">
      <c r="A3878" t="str">
        <f t="array" ref="A3878">IF(COUNT(SEARCH(RubriekenHistorisch,CONCATENATE(P3877,U3877,AB3877,AH3877))),"t","f")</f>
        <v>f</v>
      </c>
      <c r="B3878" t="str">
        <f t="shared" si="182"/>
        <v>f</v>
      </c>
      <c r="C3878" t="str">
        <f t="shared" si="183"/>
        <v>f</v>
      </c>
      <c r="D3878" t="str">
        <f t="shared" si="184"/>
        <v>f</v>
      </c>
      <c r="E3878" t="str">
        <f>IF(COUNT(SEARCH({"04.","05.","09.","12."},CONCATENATE(P3877,U3877,AB3877,AH3877))),"t","f")</f>
        <v>f</v>
      </c>
      <c r="F3878" t="str">
        <f t="array" ref="F3878">IF(COUNT(SEARCH(HistorischeRubrieken,CONCATENATE(P3877,U3877,AB3877,AH3877))),"t","f")</f>
        <v>f</v>
      </c>
      <c r="G3878">
        <v>1</v>
      </c>
      <c r="H3878">
        <v>510177</v>
      </c>
      <c r="I3878" t="s">
        <v>2225</v>
      </c>
      <c r="J3878">
        <v>19990301</v>
      </c>
      <c r="K3878">
        <v>20010401</v>
      </c>
      <c r="M3878">
        <v>0</v>
      </c>
      <c r="N3878">
        <v>0</v>
      </c>
      <c r="O3878" t="s">
        <v>1992</v>
      </c>
      <c r="R3878">
        <v>0</v>
      </c>
      <c r="S3878" t="s">
        <v>271</v>
      </c>
      <c r="AA3878" t="s">
        <v>1993</v>
      </c>
      <c r="AC3878">
        <v>1</v>
      </c>
      <c r="AE3878">
        <v>1</v>
      </c>
      <c r="AF3878" t="s">
        <v>271</v>
      </c>
    </row>
    <row r="3879" spans="1:32" hidden="1" x14ac:dyDescent="0.25">
      <c r="A3879" t="str">
        <f t="array" ref="A3879">IF(COUNT(SEARCH(RubriekenHistorisch,CONCATENATE(P3878,U3878,AB3878,AH3878))),"t","f")</f>
        <v>f</v>
      </c>
      <c r="B3879" t="str">
        <f t="shared" si="182"/>
        <v>f</v>
      </c>
      <c r="C3879" t="str">
        <f t="shared" si="183"/>
        <v>f</v>
      </c>
      <c r="D3879" t="str">
        <f t="shared" si="184"/>
        <v>f</v>
      </c>
      <c r="E3879" t="str">
        <f>IF(COUNT(SEARCH({"04.","05.","09.","12."},CONCATENATE(P3878,U3878,AB3878,AH3878))),"t","f")</f>
        <v>f</v>
      </c>
      <c r="F3879" t="str">
        <f t="array" ref="F3879">IF(COUNT(SEARCH(HistorischeRubrieken,CONCATENATE(P3878,U3878,AB3878,AH3878))),"t","f")</f>
        <v>f</v>
      </c>
      <c r="G3879">
        <v>2</v>
      </c>
      <c r="H3879">
        <v>510177</v>
      </c>
      <c r="I3879" t="s">
        <v>2225</v>
      </c>
      <c r="J3879">
        <v>20010401</v>
      </c>
      <c r="K3879">
        <v>20071201</v>
      </c>
      <c r="M3879">
        <v>0</v>
      </c>
      <c r="N3879">
        <v>0</v>
      </c>
      <c r="O3879" t="s">
        <v>1994</v>
      </c>
      <c r="R3879">
        <v>0</v>
      </c>
      <c r="S3879" t="s">
        <v>271</v>
      </c>
      <c r="AA3879" t="s">
        <v>1995</v>
      </c>
      <c r="AC3879">
        <v>1</v>
      </c>
      <c r="AE3879">
        <v>1</v>
      </c>
      <c r="AF3879" t="s">
        <v>271</v>
      </c>
    </row>
    <row r="3880" spans="1:32" hidden="1" x14ac:dyDescent="0.25">
      <c r="A3880" t="str">
        <f t="array" ref="A3880">IF(COUNT(SEARCH(RubriekenHistorisch,CONCATENATE(P3879,U3879,AB3879,AH3879))),"t","f")</f>
        <v>f</v>
      </c>
      <c r="B3880" t="str">
        <f t="shared" si="182"/>
        <v>f</v>
      </c>
      <c r="C3880" t="str">
        <f t="shared" si="183"/>
        <v>f</v>
      </c>
      <c r="D3880" t="str">
        <f t="shared" si="184"/>
        <v>f</v>
      </c>
      <c r="E3880" t="str">
        <f>IF(COUNT(SEARCH({"04.","05.","09.","12."},CONCATENATE(P3879,U3879,AB3879,AH3879))),"t","f")</f>
        <v>f</v>
      </c>
      <c r="F3880" t="str">
        <f t="array" ref="F3880">IF(COUNT(SEARCH(HistorischeRubrieken,CONCATENATE(P3879,U3879,AB3879,AH3879))),"t","f")</f>
        <v>f</v>
      </c>
      <c r="G3880">
        <v>3</v>
      </c>
      <c r="H3880">
        <v>510177</v>
      </c>
      <c r="I3880" t="s">
        <v>2225</v>
      </c>
      <c r="J3880">
        <v>20071201</v>
      </c>
      <c r="K3880">
        <v>20100201</v>
      </c>
      <c r="M3880">
        <v>0</v>
      </c>
      <c r="N3880">
        <v>0</v>
      </c>
      <c r="O3880" t="s">
        <v>1996</v>
      </c>
      <c r="R3880">
        <v>0</v>
      </c>
      <c r="S3880" t="s">
        <v>271</v>
      </c>
      <c r="AA3880" t="s">
        <v>1997</v>
      </c>
      <c r="AC3880">
        <v>1</v>
      </c>
      <c r="AE3880">
        <v>1</v>
      </c>
      <c r="AF3880" t="s">
        <v>271</v>
      </c>
    </row>
    <row r="3881" spans="1:32" hidden="1" x14ac:dyDescent="0.25">
      <c r="A3881" t="str">
        <f t="array" ref="A3881">IF(COUNT(SEARCH(RubriekenHistorisch,CONCATENATE(P3880,U3880,AB3880,AH3880))),"t","f")</f>
        <v>f</v>
      </c>
      <c r="B3881" t="str">
        <f t="shared" si="182"/>
        <v>f</v>
      </c>
      <c r="C3881" t="str">
        <f t="shared" si="183"/>
        <v>f</v>
      </c>
      <c r="D3881" t="str">
        <f t="shared" si="184"/>
        <v>f</v>
      </c>
      <c r="E3881" t="str">
        <f>IF(COUNT(SEARCH({"04.","05.","09.","12."},CONCATENATE(P3880,U3880,AB3880,AH3880))),"t","f")</f>
        <v>f</v>
      </c>
      <c r="F3881" t="str">
        <f t="array" ref="F3881">IF(COUNT(SEARCH(HistorischeRubrieken,CONCATENATE(P3880,U3880,AB3880,AH3880))),"t","f")</f>
        <v>f</v>
      </c>
      <c r="G3881">
        <v>4</v>
      </c>
      <c r="H3881">
        <v>510177</v>
      </c>
      <c r="I3881" t="s">
        <v>2225</v>
      </c>
      <c r="J3881">
        <v>20100201</v>
      </c>
      <c r="K3881">
        <v>20110101</v>
      </c>
      <c r="M3881">
        <v>0</v>
      </c>
      <c r="N3881">
        <v>0</v>
      </c>
      <c r="O3881" t="s">
        <v>1996</v>
      </c>
      <c r="R3881">
        <v>0</v>
      </c>
      <c r="S3881" t="s">
        <v>271</v>
      </c>
      <c r="AA3881" t="s">
        <v>1998</v>
      </c>
      <c r="AC3881">
        <v>1</v>
      </c>
      <c r="AE3881">
        <v>1</v>
      </c>
      <c r="AF3881" t="s">
        <v>271</v>
      </c>
    </row>
    <row r="3882" spans="1:32" hidden="1" x14ac:dyDescent="0.25">
      <c r="A3882" t="str">
        <f t="array" ref="A3882">IF(COUNT(SEARCH(RubriekenHistorisch,CONCATENATE(P3881,U3881,AB3881,AH3881))),"t","f")</f>
        <v>f</v>
      </c>
      <c r="B3882" t="str">
        <f t="shared" si="182"/>
        <v>f</v>
      </c>
      <c r="C3882" t="str">
        <f t="shared" si="183"/>
        <v>f</v>
      </c>
      <c r="D3882" t="str">
        <f t="shared" si="184"/>
        <v>f</v>
      </c>
      <c r="E3882" t="str">
        <f>IF(COUNT(SEARCH({"04.","05.","09.","12."},CONCATENATE(P3881,U3881,AB3881,AH3881))),"t","f")</f>
        <v>f</v>
      </c>
      <c r="F3882" t="str">
        <f t="array" ref="F3882">IF(COUNT(SEARCH(HistorischeRubrieken,CONCATENATE(P3881,U3881,AB3881,AH3881))),"t","f")</f>
        <v>f</v>
      </c>
      <c r="G3882">
        <v>1</v>
      </c>
      <c r="H3882">
        <v>510178</v>
      </c>
      <c r="I3882" t="s">
        <v>2226</v>
      </c>
      <c r="J3882">
        <v>20030901</v>
      </c>
      <c r="K3882">
        <v>20071201</v>
      </c>
      <c r="M3882">
        <v>0</v>
      </c>
      <c r="N3882">
        <v>0</v>
      </c>
      <c r="O3882" t="s">
        <v>1994</v>
      </c>
      <c r="R3882">
        <v>0</v>
      </c>
      <c r="S3882" t="s">
        <v>271</v>
      </c>
      <c r="AA3882" t="s">
        <v>1995</v>
      </c>
      <c r="AC3882">
        <v>1</v>
      </c>
      <c r="AE3882">
        <v>1</v>
      </c>
      <c r="AF3882" t="s">
        <v>271</v>
      </c>
    </row>
    <row r="3883" spans="1:32" hidden="1" x14ac:dyDescent="0.25">
      <c r="A3883" t="str">
        <f t="array" ref="A3883">IF(COUNT(SEARCH(RubriekenHistorisch,CONCATENATE(P3882,U3882,AB3882,AH3882))),"t","f")</f>
        <v>f</v>
      </c>
      <c r="B3883" t="str">
        <f t="shared" si="182"/>
        <v>f</v>
      </c>
      <c r="C3883" t="str">
        <f t="shared" si="183"/>
        <v>f</v>
      </c>
      <c r="D3883" t="str">
        <f t="shared" si="184"/>
        <v>f</v>
      </c>
      <c r="E3883" t="str">
        <f>IF(COUNT(SEARCH({"04.","05.","09.","12."},CONCATENATE(P3882,U3882,AB3882,AH3882))),"t","f")</f>
        <v>f</v>
      </c>
      <c r="F3883" t="str">
        <f t="array" ref="F3883">IF(COUNT(SEARCH(HistorischeRubrieken,CONCATENATE(P3882,U3882,AB3882,AH3882))),"t","f")</f>
        <v>f</v>
      </c>
      <c r="G3883">
        <v>2</v>
      </c>
      <c r="H3883">
        <v>510178</v>
      </c>
      <c r="I3883" t="s">
        <v>2226</v>
      </c>
      <c r="J3883">
        <v>20071201</v>
      </c>
      <c r="K3883">
        <v>20100201</v>
      </c>
      <c r="M3883">
        <v>0</v>
      </c>
      <c r="N3883">
        <v>0</v>
      </c>
      <c r="O3883" t="s">
        <v>1996</v>
      </c>
      <c r="R3883">
        <v>0</v>
      </c>
      <c r="S3883" t="s">
        <v>271</v>
      </c>
      <c r="AA3883" t="s">
        <v>1997</v>
      </c>
      <c r="AC3883">
        <v>1</v>
      </c>
      <c r="AE3883">
        <v>1</v>
      </c>
      <c r="AF3883" t="s">
        <v>271</v>
      </c>
    </row>
    <row r="3884" spans="1:32" hidden="1" x14ac:dyDescent="0.25">
      <c r="A3884" t="str">
        <f t="array" ref="A3884">IF(COUNT(SEARCH(RubriekenHistorisch,CONCATENATE(P3883,U3883,AB3883,AH3883))),"t","f")</f>
        <v>f</v>
      </c>
      <c r="B3884" t="str">
        <f t="shared" si="182"/>
        <v>f</v>
      </c>
      <c r="C3884" t="str">
        <f t="shared" si="183"/>
        <v>f</v>
      </c>
      <c r="D3884" t="str">
        <f t="shared" si="184"/>
        <v>f</v>
      </c>
      <c r="E3884" t="str">
        <f>IF(COUNT(SEARCH({"04.","05.","09.","12."},CONCATENATE(P3883,U3883,AB3883,AH3883))),"t","f")</f>
        <v>f</v>
      </c>
      <c r="F3884" t="str">
        <f t="array" ref="F3884">IF(COUNT(SEARCH(HistorischeRubrieken,CONCATENATE(P3883,U3883,AB3883,AH3883))),"t","f")</f>
        <v>f</v>
      </c>
      <c r="G3884">
        <v>3</v>
      </c>
      <c r="H3884">
        <v>510178</v>
      </c>
      <c r="I3884" t="s">
        <v>2226</v>
      </c>
      <c r="J3884">
        <v>20100201</v>
      </c>
      <c r="K3884">
        <v>20120115</v>
      </c>
      <c r="M3884">
        <v>0</v>
      </c>
      <c r="N3884">
        <v>0</v>
      </c>
      <c r="O3884" t="s">
        <v>1996</v>
      </c>
      <c r="R3884">
        <v>0</v>
      </c>
      <c r="S3884" t="s">
        <v>271</v>
      </c>
      <c r="AA3884" t="s">
        <v>1998</v>
      </c>
      <c r="AC3884">
        <v>1</v>
      </c>
      <c r="AE3884">
        <v>1</v>
      </c>
      <c r="AF3884" t="s">
        <v>271</v>
      </c>
    </row>
    <row r="3885" spans="1:32" hidden="1" x14ac:dyDescent="0.25">
      <c r="A3885" t="str">
        <f t="array" ref="A3885">IF(COUNT(SEARCH(RubriekenHistorisch,CONCATENATE(P3884,U3884,AB3884,AH3884))),"t","f")</f>
        <v>f</v>
      </c>
      <c r="B3885" t="str">
        <f t="shared" si="182"/>
        <v>f</v>
      </c>
      <c r="C3885" t="str">
        <f t="shared" si="183"/>
        <v>f</v>
      </c>
      <c r="D3885" t="str">
        <f t="shared" si="184"/>
        <v>f</v>
      </c>
      <c r="E3885" t="str">
        <f>IF(COUNT(SEARCH({"04.","05.","09.","12."},CONCATENATE(P3884,U3884,AB3884,AH3884))),"t","f")</f>
        <v>f</v>
      </c>
      <c r="F3885" t="str">
        <f t="array" ref="F3885">IF(COUNT(SEARCH(HistorischeRubrieken,CONCATENATE(P3884,U3884,AB3884,AH3884))),"t","f")</f>
        <v>f</v>
      </c>
      <c r="G3885">
        <v>4</v>
      </c>
      <c r="H3885">
        <v>510178</v>
      </c>
      <c r="I3885" t="s">
        <v>2226</v>
      </c>
      <c r="J3885">
        <v>20120115</v>
      </c>
      <c r="K3885">
        <v>20120116</v>
      </c>
      <c r="M3885">
        <v>0</v>
      </c>
      <c r="N3885">
        <v>0</v>
      </c>
      <c r="O3885" t="s">
        <v>1999</v>
      </c>
      <c r="R3885">
        <v>0</v>
      </c>
      <c r="S3885" t="s">
        <v>271</v>
      </c>
      <c r="AA3885" t="s">
        <v>2000</v>
      </c>
      <c r="AC3885">
        <v>1</v>
      </c>
      <c r="AE3885">
        <v>1</v>
      </c>
      <c r="AF3885" t="s">
        <v>271</v>
      </c>
    </row>
    <row r="3886" spans="1:32" hidden="1" x14ac:dyDescent="0.25">
      <c r="A3886" t="str">
        <f t="array" ref="A3886">IF(COUNT(SEARCH(RubriekenHistorisch,CONCATENATE(P3885,U3885,AB3885,AH3885))),"t","f")</f>
        <v>f</v>
      </c>
      <c r="B3886" t="str">
        <f t="shared" si="182"/>
        <v>f</v>
      </c>
      <c r="C3886" t="str">
        <f t="shared" si="183"/>
        <v>f</v>
      </c>
      <c r="D3886" t="str">
        <f t="shared" si="184"/>
        <v>f</v>
      </c>
      <c r="E3886" t="str">
        <f>IF(COUNT(SEARCH({"04.","05.","09.","12."},CONCATENATE(P3885,U3885,AB3885,AH3885))),"t","f")</f>
        <v>f</v>
      </c>
      <c r="F3886" t="str">
        <f t="array" ref="F3886">IF(COUNT(SEARCH(HistorischeRubrieken,CONCATENATE(P3885,U3885,AB3885,AH3885))),"t","f")</f>
        <v>f</v>
      </c>
      <c r="G3886">
        <v>5</v>
      </c>
      <c r="H3886">
        <v>510178</v>
      </c>
      <c r="I3886" t="s">
        <v>2226</v>
      </c>
      <c r="J3886">
        <v>20120116</v>
      </c>
      <c r="K3886">
        <v>20120903</v>
      </c>
      <c r="M3886">
        <v>0</v>
      </c>
      <c r="N3886">
        <v>0</v>
      </c>
      <c r="O3886" t="s">
        <v>2001</v>
      </c>
      <c r="R3886">
        <v>0</v>
      </c>
      <c r="S3886" t="s">
        <v>271</v>
      </c>
      <c r="AA3886" t="s">
        <v>2000</v>
      </c>
      <c r="AC3886">
        <v>1</v>
      </c>
      <c r="AE3886">
        <v>1</v>
      </c>
      <c r="AF3886" t="s">
        <v>271</v>
      </c>
    </row>
    <row r="3887" spans="1:32" hidden="1" x14ac:dyDescent="0.25">
      <c r="A3887" t="str">
        <f t="array" ref="A3887">IF(COUNT(SEARCH(RubriekenHistorisch,CONCATENATE(P3886,U3886,AB3886,AH3886))),"t","f")</f>
        <v>f</v>
      </c>
      <c r="B3887" t="str">
        <f t="shared" si="182"/>
        <v>f</v>
      </c>
      <c r="C3887" t="str">
        <f t="shared" si="183"/>
        <v>f</v>
      </c>
      <c r="D3887" t="str">
        <f t="shared" si="184"/>
        <v>f</v>
      </c>
      <c r="E3887" t="str">
        <f>IF(COUNT(SEARCH({"04.","05.","09.","12."},CONCATENATE(P3886,U3886,AB3886,AH3886))),"t","f")</f>
        <v>f</v>
      </c>
      <c r="F3887" t="str">
        <f t="array" ref="F3887">IF(COUNT(SEARCH(HistorischeRubrieken,CONCATENATE(P3886,U3886,AB3886,AH3886))),"t","f")</f>
        <v>f</v>
      </c>
      <c r="G3887">
        <v>6</v>
      </c>
      <c r="H3887">
        <v>510178</v>
      </c>
      <c r="I3887" t="s">
        <v>2226</v>
      </c>
      <c r="J3887">
        <v>20120903</v>
      </c>
      <c r="K3887">
        <v>20140401</v>
      </c>
      <c r="M3887">
        <v>0</v>
      </c>
      <c r="N3887">
        <v>0</v>
      </c>
      <c r="O3887" t="s">
        <v>2001</v>
      </c>
      <c r="R3887">
        <v>0</v>
      </c>
      <c r="S3887" t="s">
        <v>271</v>
      </c>
      <c r="AA3887" t="s">
        <v>2000</v>
      </c>
      <c r="AC3887">
        <v>1</v>
      </c>
      <c r="AE3887">
        <v>1</v>
      </c>
      <c r="AF3887" t="s">
        <v>271</v>
      </c>
    </row>
    <row r="3888" spans="1:32" hidden="1" x14ac:dyDescent="0.25">
      <c r="A3888" t="str">
        <f t="array" ref="A3888">IF(COUNT(SEARCH(RubriekenHistorisch,CONCATENATE(P3887,U3887,AB3887,AH3887))),"t","f")</f>
        <v>f</v>
      </c>
      <c r="B3888" t="str">
        <f t="shared" si="182"/>
        <v>f</v>
      </c>
      <c r="C3888" t="str">
        <f t="shared" si="183"/>
        <v>f</v>
      </c>
      <c r="D3888" t="str">
        <f t="shared" si="184"/>
        <v>f</v>
      </c>
      <c r="E3888" t="str">
        <f>IF(COUNT(SEARCH({"04.","05.","09.","12."},CONCATENATE(P3887,U3887,AB3887,AH3887))),"t","f")</f>
        <v>f</v>
      </c>
      <c r="F3888" t="str">
        <f t="array" ref="F3888">IF(COUNT(SEARCH(HistorischeRubrieken,CONCATENATE(P3887,U3887,AB3887,AH3887))),"t","f")</f>
        <v>f</v>
      </c>
      <c r="G3888">
        <v>7</v>
      </c>
      <c r="H3888">
        <v>510178</v>
      </c>
      <c r="I3888" t="s">
        <v>2226</v>
      </c>
      <c r="J3888">
        <v>20140401</v>
      </c>
      <c r="K3888">
        <v>20150801</v>
      </c>
      <c r="M3888">
        <v>0</v>
      </c>
      <c r="N3888">
        <v>0</v>
      </c>
      <c r="O3888" t="s">
        <v>2003</v>
      </c>
      <c r="R3888">
        <v>0</v>
      </c>
      <c r="S3888" t="s">
        <v>271</v>
      </c>
      <c r="AA3888" t="s">
        <v>1611</v>
      </c>
      <c r="AC3888">
        <v>1</v>
      </c>
      <c r="AE3888">
        <v>1</v>
      </c>
      <c r="AF3888" t="s">
        <v>271</v>
      </c>
    </row>
    <row r="3889" spans="1:32" x14ac:dyDescent="0.25">
      <c r="A3889" t="str">
        <f t="array" ref="A3889">IF(COUNT(SEARCH(RubriekenHistorisch,CONCATENATE(P3888,U3888,AB3888,AH3888))),"t","f")</f>
        <v>f</v>
      </c>
      <c r="B3889" t="str">
        <f t="shared" si="182"/>
        <v>f</v>
      </c>
      <c r="C3889" t="str">
        <f t="shared" si="183"/>
        <v>f</v>
      </c>
      <c r="D3889" t="str">
        <f t="shared" si="184"/>
        <v>f</v>
      </c>
      <c r="E3889" t="str">
        <f>IF(COUNT(SEARCH({"04.","05.","09.","12."},CONCATENATE(P3888,U3888,AB3888,AH3888))),"t","f")</f>
        <v>f</v>
      </c>
      <c r="F3889" t="str">
        <f t="array" ref="F3889">IF(COUNT(SEARCH(HistorischeRubrieken,CONCATENATE(P3888,U3888,AB3888,AH3888))),"t","f")</f>
        <v>f</v>
      </c>
      <c r="G3889">
        <v>8</v>
      </c>
      <c r="H3889">
        <v>510178</v>
      </c>
      <c r="I3889" t="s">
        <v>2226</v>
      </c>
      <c r="J3889">
        <v>20150801</v>
      </c>
      <c r="M3889">
        <v>0</v>
      </c>
      <c r="N3889">
        <v>0</v>
      </c>
      <c r="O3889" t="s">
        <v>2003</v>
      </c>
      <c r="R3889">
        <v>0</v>
      </c>
      <c r="S3889" t="s">
        <v>271</v>
      </c>
      <c r="AA3889" t="s">
        <v>1613</v>
      </c>
      <c r="AC3889">
        <v>1</v>
      </c>
      <c r="AE3889">
        <v>1</v>
      </c>
      <c r="AF3889" t="s">
        <v>271</v>
      </c>
    </row>
    <row r="3890" spans="1:32" hidden="1" x14ac:dyDescent="0.25">
      <c r="A3890" t="str">
        <f t="array" ref="A3890">IF(COUNT(SEARCH(RubriekenHistorisch,CONCATENATE(P3889,U3889,AB3889,AH3889))),"t","f")</f>
        <v>f</v>
      </c>
      <c r="B3890" t="str">
        <f t="shared" si="182"/>
        <v>f</v>
      </c>
      <c r="C3890" t="str">
        <f t="shared" si="183"/>
        <v>f</v>
      </c>
      <c r="D3890" t="str">
        <f t="shared" si="184"/>
        <v>f</v>
      </c>
      <c r="E3890" t="str">
        <f>IF(COUNT(SEARCH({"04.","05.","09.","12."},CONCATENATE(P3889,U3889,AB3889,AH3889))),"t","f")</f>
        <v>f</v>
      </c>
      <c r="F3890" t="str">
        <f t="array" ref="F3890">IF(COUNT(SEARCH(HistorischeRubrieken,CONCATENATE(P3889,U3889,AB3889,AH3889))),"t","f")</f>
        <v>f</v>
      </c>
      <c r="G3890">
        <v>1</v>
      </c>
      <c r="H3890">
        <v>510179</v>
      </c>
      <c r="I3890" t="s">
        <v>2227</v>
      </c>
      <c r="J3890">
        <v>19990301</v>
      </c>
      <c r="K3890">
        <v>20010401</v>
      </c>
      <c r="M3890">
        <v>0</v>
      </c>
      <c r="N3890">
        <v>0</v>
      </c>
      <c r="O3890" t="s">
        <v>1992</v>
      </c>
      <c r="R3890">
        <v>0</v>
      </c>
      <c r="S3890" t="s">
        <v>271</v>
      </c>
      <c r="AA3890" t="s">
        <v>1993</v>
      </c>
      <c r="AC3890">
        <v>1</v>
      </c>
      <c r="AE3890">
        <v>1</v>
      </c>
      <c r="AF3890" t="s">
        <v>271</v>
      </c>
    </row>
    <row r="3891" spans="1:32" hidden="1" x14ac:dyDescent="0.25">
      <c r="A3891" t="str">
        <f t="array" ref="A3891">IF(COUNT(SEARCH(RubriekenHistorisch,CONCATENATE(P3890,U3890,AB3890,AH3890))),"t","f")</f>
        <v>f</v>
      </c>
      <c r="B3891" t="str">
        <f t="shared" si="182"/>
        <v>f</v>
      </c>
      <c r="C3891" t="str">
        <f t="shared" si="183"/>
        <v>f</v>
      </c>
      <c r="D3891" t="str">
        <f t="shared" si="184"/>
        <v>f</v>
      </c>
      <c r="E3891" t="str">
        <f>IF(COUNT(SEARCH({"04.","05.","09.","12."},CONCATENATE(P3890,U3890,AB3890,AH3890))),"t","f")</f>
        <v>f</v>
      </c>
      <c r="F3891" t="str">
        <f t="array" ref="F3891">IF(COUNT(SEARCH(HistorischeRubrieken,CONCATENATE(P3890,U3890,AB3890,AH3890))),"t","f")</f>
        <v>f</v>
      </c>
      <c r="G3891">
        <v>2</v>
      </c>
      <c r="H3891">
        <v>510179</v>
      </c>
      <c r="I3891" t="s">
        <v>2227</v>
      </c>
      <c r="J3891">
        <v>20010401</v>
      </c>
      <c r="K3891">
        <v>20071201</v>
      </c>
      <c r="M3891">
        <v>0</v>
      </c>
      <c r="N3891">
        <v>0</v>
      </c>
      <c r="O3891" t="s">
        <v>1994</v>
      </c>
      <c r="R3891">
        <v>0</v>
      </c>
      <c r="S3891" t="s">
        <v>271</v>
      </c>
      <c r="AA3891" t="s">
        <v>1995</v>
      </c>
      <c r="AC3891">
        <v>1</v>
      </c>
      <c r="AE3891">
        <v>1</v>
      </c>
      <c r="AF3891" t="s">
        <v>271</v>
      </c>
    </row>
    <row r="3892" spans="1:32" hidden="1" x14ac:dyDescent="0.25">
      <c r="A3892" t="str">
        <f t="array" ref="A3892">IF(COUNT(SEARCH(RubriekenHistorisch,CONCATENATE(P3891,U3891,AB3891,AH3891))),"t","f")</f>
        <v>f</v>
      </c>
      <c r="B3892" t="str">
        <f t="shared" si="182"/>
        <v>f</v>
      </c>
      <c r="C3892" t="str">
        <f t="shared" si="183"/>
        <v>f</v>
      </c>
      <c r="D3892" t="str">
        <f t="shared" si="184"/>
        <v>f</v>
      </c>
      <c r="E3892" t="str">
        <f>IF(COUNT(SEARCH({"04.","05.","09.","12."},CONCATENATE(P3891,U3891,AB3891,AH3891))),"t","f")</f>
        <v>f</v>
      </c>
      <c r="F3892" t="str">
        <f t="array" ref="F3892">IF(COUNT(SEARCH(HistorischeRubrieken,CONCATENATE(P3891,U3891,AB3891,AH3891))),"t","f")</f>
        <v>f</v>
      </c>
      <c r="G3892">
        <v>3</v>
      </c>
      <c r="H3892">
        <v>510179</v>
      </c>
      <c r="I3892" t="s">
        <v>2227</v>
      </c>
      <c r="J3892">
        <v>20071201</v>
      </c>
      <c r="K3892">
        <v>20100201</v>
      </c>
      <c r="M3892">
        <v>0</v>
      </c>
      <c r="N3892">
        <v>0</v>
      </c>
      <c r="O3892" t="s">
        <v>1996</v>
      </c>
      <c r="R3892">
        <v>0</v>
      </c>
      <c r="S3892" t="s">
        <v>271</v>
      </c>
      <c r="AA3892" t="s">
        <v>1997</v>
      </c>
      <c r="AC3892">
        <v>1</v>
      </c>
      <c r="AE3892">
        <v>1</v>
      </c>
      <c r="AF3892" t="s">
        <v>271</v>
      </c>
    </row>
    <row r="3893" spans="1:32" hidden="1" x14ac:dyDescent="0.25">
      <c r="A3893" t="str">
        <f t="array" ref="A3893">IF(COUNT(SEARCH(RubriekenHistorisch,CONCATENATE(P3892,U3892,AB3892,AH3892))),"t","f")</f>
        <v>f</v>
      </c>
      <c r="B3893" t="str">
        <f t="shared" si="182"/>
        <v>f</v>
      </c>
      <c r="C3893" t="str">
        <f t="shared" si="183"/>
        <v>f</v>
      </c>
      <c r="D3893" t="str">
        <f t="shared" si="184"/>
        <v>f</v>
      </c>
      <c r="E3893" t="str">
        <f>IF(COUNT(SEARCH({"04.","05.","09.","12."},CONCATENATE(P3892,U3892,AB3892,AH3892))),"t","f")</f>
        <v>f</v>
      </c>
      <c r="F3893" t="str">
        <f t="array" ref="F3893">IF(COUNT(SEARCH(HistorischeRubrieken,CONCATENATE(P3892,U3892,AB3892,AH3892))),"t","f")</f>
        <v>f</v>
      </c>
      <c r="G3893">
        <v>4</v>
      </c>
      <c r="H3893">
        <v>510179</v>
      </c>
      <c r="I3893" t="s">
        <v>2227</v>
      </c>
      <c r="J3893">
        <v>20100201</v>
      </c>
      <c r="K3893">
        <v>20120115</v>
      </c>
      <c r="M3893">
        <v>0</v>
      </c>
      <c r="N3893">
        <v>0</v>
      </c>
      <c r="O3893" t="s">
        <v>1996</v>
      </c>
      <c r="R3893">
        <v>0</v>
      </c>
      <c r="S3893" t="s">
        <v>271</v>
      </c>
      <c r="AA3893" t="s">
        <v>1998</v>
      </c>
      <c r="AC3893">
        <v>1</v>
      </c>
      <c r="AE3893">
        <v>1</v>
      </c>
      <c r="AF3893" t="s">
        <v>271</v>
      </c>
    </row>
    <row r="3894" spans="1:32" hidden="1" x14ac:dyDescent="0.25">
      <c r="A3894" t="str">
        <f t="array" ref="A3894">IF(COUNT(SEARCH(RubriekenHistorisch,CONCATENATE(P3893,U3893,AB3893,AH3893))),"t","f")</f>
        <v>f</v>
      </c>
      <c r="B3894" t="str">
        <f t="shared" si="182"/>
        <v>f</v>
      </c>
      <c r="C3894" t="str">
        <f t="shared" si="183"/>
        <v>f</v>
      </c>
      <c r="D3894" t="str">
        <f t="shared" si="184"/>
        <v>f</v>
      </c>
      <c r="E3894" t="str">
        <f>IF(COUNT(SEARCH({"04.","05.","09.","12."},CONCATENATE(P3893,U3893,AB3893,AH3893))),"t","f")</f>
        <v>f</v>
      </c>
      <c r="F3894" t="str">
        <f t="array" ref="F3894">IF(COUNT(SEARCH(HistorischeRubrieken,CONCATENATE(P3893,U3893,AB3893,AH3893))),"t","f")</f>
        <v>f</v>
      </c>
      <c r="G3894">
        <v>5</v>
      </c>
      <c r="H3894">
        <v>510179</v>
      </c>
      <c r="I3894" t="s">
        <v>2227</v>
      </c>
      <c r="J3894">
        <v>20120115</v>
      </c>
      <c r="K3894">
        <v>20120116</v>
      </c>
      <c r="M3894">
        <v>0</v>
      </c>
      <c r="N3894">
        <v>0</v>
      </c>
      <c r="O3894" t="s">
        <v>1999</v>
      </c>
      <c r="R3894">
        <v>0</v>
      </c>
      <c r="S3894" t="s">
        <v>271</v>
      </c>
      <c r="AA3894" t="s">
        <v>2000</v>
      </c>
      <c r="AC3894">
        <v>1</v>
      </c>
      <c r="AE3894">
        <v>1</v>
      </c>
      <c r="AF3894" t="s">
        <v>271</v>
      </c>
    </row>
    <row r="3895" spans="1:32" hidden="1" x14ac:dyDescent="0.25">
      <c r="A3895" t="str">
        <f t="array" ref="A3895">IF(COUNT(SEARCH(RubriekenHistorisch,CONCATENATE(P3894,U3894,AB3894,AH3894))),"t","f")</f>
        <v>f</v>
      </c>
      <c r="B3895" t="str">
        <f t="shared" si="182"/>
        <v>f</v>
      </c>
      <c r="C3895" t="str">
        <f t="shared" si="183"/>
        <v>f</v>
      </c>
      <c r="D3895" t="str">
        <f t="shared" si="184"/>
        <v>f</v>
      </c>
      <c r="E3895" t="str">
        <f>IF(COUNT(SEARCH({"04.","05.","09.","12."},CONCATENATE(P3894,U3894,AB3894,AH3894))),"t","f")</f>
        <v>f</v>
      </c>
      <c r="F3895" t="str">
        <f t="array" ref="F3895">IF(COUNT(SEARCH(HistorischeRubrieken,CONCATENATE(P3894,U3894,AB3894,AH3894))),"t","f")</f>
        <v>f</v>
      </c>
      <c r="G3895">
        <v>6</v>
      </c>
      <c r="H3895">
        <v>510179</v>
      </c>
      <c r="I3895" t="s">
        <v>2227</v>
      </c>
      <c r="J3895">
        <v>20120116</v>
      </c>
      <c r="K3895">
        <v>20120903</v>
      </c>
      <c r="M3895">
        <v>0</v>
      </c>
      <c r="N3895">
        <v>0</v>
      </c>
      <c r="O3895" t="s">
        <v>2001</v>
      </c>
      <c r="R3895">
        <v>0</v>
      </c>
      <c r="S3895" t="s">
        <v>271</v>
      </c>
      <c r="AA3895" t="s">
        <v>2000</v>
      </c>
      <c r="AC3895">
        <v>1</v>
      </c>
      <c r="AE3895">
        <v>1</v>
      </c>
      <c r="AF3895" t="s">
        <v>271</v>
      </c>
    </row>
    <row r="3896" spans="1:32" hidden="1" x14ac:dyDescent="0.25">
      <c r="A3896" t="str">
        <f t="array" ref="A3896">IF(COUNT(SEARCH(RubriekenHistorisch,CONCATENATE(P3895,U3895,AB3895,AH3895))),"t","f")</f>
        <v>f</v>
      </c>
      <c r="B3896" t="str">
        <f t="shared" si="182"/>
        <v>f</v>
      </c>
      <c r="C3896" t="str">
        <f t="shared" si="183"/>
        <v>f</v>
      </c>
      <c r="D3896" t="str">
        <f t="shared" si="184"/>
        <v>f</v>
      </c>
      <c r="E3896" t="str">
        <f>IF(COUNT(SEARCH({"04.","05.","09.","12."},CONCATENATE(P3895,U3895,AB3895,AH3895))),"t","f")</f>
        <v>f</v>
      </c>
      <c r="F3896" t="str">
        <f t="array" ref="F3896">IF(COUNT(SEARCH(HistorischeRubrieken,CONCATENATE(P3895,U3895,AB3895,AH3895))),"t","f")</f>
        <v>f</v>
      </c>
      <c r="G3896">
        <v>7</v>
      </c>
      <c r="H3896">
        <v>510179</v>
      </c>
      <c r="I3896" t="s">
        <v>2227</v>
      </c>
      <c r="J3896">
        <v>20120903</v>
      </c>
      <c r="K3896">
        <v>20140401</v>
      </c>
      <c r="M3896">
        <v>0</v>
      </c>
      <c r="N3896">
        <v>0</v>
      </c>
      <c r="O3896" t="s">
        <v>2001</v>
      </c>
      <c r="R3896">
        <v>0</v>
      </c>
      <c r="S3896" t="s">
        <v>271</v>
      </c>
      <c r="AA3896" t="s">
        <v>2000</v>
      </c>
      <c r="AC3896">
        <v>1</v>
      </c>
      <c r="AE3896">
        <v>1</v>
      </c>
      <c r="AF3896" t="s">
        <v>271</v>
      </c>
    </row>
    <row r="3897" spans="1:32" hidden="1" x14ac:dyDescent="0.25">
      <c r="A3897" t="str">
        <f t="array" ref="A3897">IF(COUNT(SEARCH(RubriekenHistorisch,CONCATENATE(P3896,U3896,AB3896,AH3896))),"t","f")</f>
        <v>f</v>
      </c>
      <c r="B3897" t="str">
        <f t="shared" si="182"/>
        <v>f</v>
      </c>
      <c r="C3897" t="str">
        <f t="shared" si="183"/>
        <v>f</v>
      </c>
      <c r="D3897" t="str">
        <f t="shared" si="184"/>
        <v>f</v>
      </c>
      <c r="E3897" t="str">
        <f>IF(COUNT(SEARCH({"04.","05.","09.","12."},CONCATENATE(P3896,U3896,AB3896,AH3896))),"t","f")</f>
        <v>f</v>
      </c>
      <c r="F3897" t="str">
        <f t="array" ref="F3897">IF(COUNT(SEARCH(HistorischeRubrieken,CONCATENATE(P3896,U3896,AB3896,AH3896))),"t","f")</f>
        <v>f</v>
      </c>
      <c r="G3897">
        <v>8</v>
      </c>
      <c r="H3897">
        <v>510179</v>
      </c>
      <c r="I3897" t="s">
        <v>2227</v>
      </c>
      <c r="J3897">
        <v>20140401</v>
      </c>
      <c r="K3897">
        <v>20150801</v>
      </c>
      <c r="M3897">
        <v>0</v>
      </c>
      <c r="N3897">
        <v>0</v>
      </c>
      <c r="O3897" t="s">
        <v>2003</v>
      </c>
      <c r="R3897">
        <v>0</v>
      </c>
      <c r="S3897" t="s">
        <v>271</v>
      </c>
      <c r="AA3897" t="s">
        <v>1611</v>
      </c>
      <c r="AC3897">
        <v>1</v>
      </c>
      <c r="AE3897">
        <v>1</v>
      </c>
      <c r="AF3897" t="s">
        <v>271</v>
      </c>
    </row>
    <row r="3898" spans="1:32" x14ac:dyDescent="0.25">
      <c r="A3898" t="str">
        <f t="array" ref="A3898">IF(COUNT(SEARCH(RubriekenHistorisch,CONCATENATE(P3897,U3897,AB3897,AH3897))),"t","f")</f>
        <v>f</v>
      </c>
      <c r="B3898" t="str">
        <f t="shared" si="182"/>
        <v>f</v>
      </c>
      <c r="C3898" t="str">
        <f t="shared" si="183"/>
        <v>f</v>
      </c>
      <c r="D3898" t="str">
        <f t="shared" si="184"/>
        <v>f</v>
      </c>
      <c r="E3898" t="str">
        <f>IF(COUNT(SEARCH({"04.","05.","09.","12."},CONCATENATE(P3897,U3897,AB3897,AH3897))),"t","f")</f>
        <v>f</v>
      </c>
      <c r="F3898" t="str">
        <f t="array" ref="F3898">IF(COUNT(SEARCH(HistorischeRubrieken,CONCATENATE(P3897,U3897,AB3897,AH3897))),"t","f")</f>
        <v>f</v>
      </c>
      <c r="G3898">
        <v>9</v>
      </c>
      <c r="H3898">
        <v>510179</v>
      </c>
      <c r="I3898" t="s">
        <v>2227</v>
      </c>
      <c r="J3898">
        <v>20150801</v>
      </c>
      <c r="M3898">
        <v>0</v>
      </c>
      <c r="N3898">
        <v>0</v>
      </c>
      <c r="O3898" t="s">
        <v>2003</v>
      </c>
      <c r="R3898">
        <v>0</v>
      </c>
      <c r="S3898" t="s">
        <v>271</v>
      </c>
      <c r="AA3898" t="s">
        <v>1613</v>
      </c>
      <c r="AC3898">
        <v>1</v>
      </c>
      <c r="AE3898">
        <v>1</v>
      </c>
      <c r="AF3898" t="s">
        <v>271</v>
      </c>
    </row>
    <row r="3899" spans="1:32" hidden="1" x14ac:dyDescent="0.25">
      <c r="A3899" t="str">
        <f t="array" ref="A3899">IF(COUNT(SEARCH(RubriekenHistorisch,CONCATENATE(P3898,U3898,AB3898,AH3898))),"t","f")</f>
        <v>f</v>
      </c>
      <c r="B3899" t="str">
        <f t="shared" si="182"/>
        <v>f</v>
      </c>
      <c r="C3899" t="str">
        <f t="shared" si="183"/>
        <v>f</v>
      </c>
      <c r="D3899" t="str">
        <f t="shared" si="184"/>
        <v>f</v>
      </c>
      <c r="E3899" t="str">
        <f>IF(COUNT(SEARCH({"04.","05.","09.","12."},CONCATENATE(P3898,U3898,AB3898,AH3898))),"t","f")</f>
        <v>f</v>
      </c>
      <c r="F3899" t="str">
        <f t="array" ref="F3899">IF(COUNT(SEARCH(HistorischeRubrieken,CONCATENATE(P3898,U3898,AB3898,AH3898))),"t","f")</f>
        <v>f</v>
      </c>
      <c r="G3899">
        <v>1</v>
      </c>
      <c r="H3899">
        <v>510180</v>
      </c>
      <c r="I3899" t="s">
        <v>2228</v>
      </c>
      <c r="J3899">
        <v>19990301</v>
      </c>
      <c r="K3899">
        <v>20010401</v>
      </c>
      <c r="M3899">
        <v>0</v>
      </c>
      <c r="N3899">
        <v>0</v>
      </c>
      <c r="O3899" t="s">
        <v>1992</v>
      </c>
      <c r="R3899">
        <v>0</v>
      </c>
      <c r="S3899" t="s">
        <v>271</v>
      </c>
      <c r="AA3899" t="s">
        <v>1993</v>
      </c>
      <c r="AC3899">
        <v>1</v>
      </c>
      <c r="AE3899">
        <v>1</v>
      </c>
      <c r="AF3899" t="s">
        <v>271</v>
      </c>
    </row>
    <row r="3900" spans="1:32" hidden="1" x14ac:dyDescent="0.25">
      <c r="A3900" t="str">
        <f t="array" ref="A3900">IF(COUNT(SEARCH(RubriekenHistorisch,CONCATENATE(P3899,U3899,AB3899,AH3899))),"t","f")</f>
        <v>f</v>
      </c>
      <c r="B3900" t="str">
        <f t="shared" si="182"/>
        <v>f</v>
      </c>
      <c r="C3900" t="str">
        <f t="shared" si="183"/>
        <v>f</v>
      </c>
      <c r="D3900" t="str">
        <f t="shared" si="184"/>
        <v>f</v>
      </c>
      <c r="E3900" t="str">
        <f>IF(COUNT(SEARCH({"04.","05.","09.","12."},CONCATENATE(P3899,U3899,AB3899,AH3899))),"t","f")</f>
        <v>f</v>
      </c>
      <c r="F3900" t="str">
        <f t="array" ref="F3900">IF(COUNT(SEARCH(HistorischeRubrieken,CONCATENATE(P3899,U3899,AB3899,AH3899))),"t","f")</f>
        <v>f</v>
      </c>
      <c r="G3900">
        <v>2</v>
      </c>
      <c r="H3900">
        <v>510180</v>
      </c>
      <c r="I3900" t="s">
        <v>2228</v>
      </c>
      <c r="J3900">
        <v>20010401</v>
      </c>
      <c r="K3900">
        <v>20071201</v>
      </c>
      <c r="M3900">
        <v>0</v>
      </c>
      <c r="N3900">
        <v>0</v>
      </c>
      <c r="O3900" t="s">
        <v>1994</v>
      </c>
      <c r="R3900">
        <v>0</v>
      </c>
      <c r="S3900" t="s">
        <v>271</v>
      </c>
      <c r="AA3900" t="s">
        <v>1995</v>
      </c>
      <c r="AC3900">
        <v>1</v>
      </c>
      <c r="AE3900">
        <v>1</v>
      </c>
      <c r="AF3900" t="s">
        <v>271</v>
      </c>
    </row>
    <row r="3901" spans="1:32" hidden="1" x14ac:dyDescent="0.25">
      <c r="A3901" t="str">
        <f t="array" ref="A3901">IF(COUNT(SEARCH(RubriekenHistorisch,CONCATENATE(P3900,U3900,AB3900,AH3900))),"t","f")</f>
        <v>f</v>
      </c>
      <c r="B3901" t="str">
        <f t="shared" si="182"/>
        <v>f</v>
      </c>
      <c r="C3901" t="str">
        <f t="shared" si="183"/>
        <v>f</v>
      </c>
      <c r="D3901" t="str">
        <f t="shared" si="184"/>
        <v>f</v>
      </c>
      <c r="E3901" t="str">
        <f>IF(COUNT(SEARCH({"04.","05.","09.","12."},CONCATENATE(P3900,U3900,AB3900,AH3900))),"t","f")</f>
        <v>f</v>
      </c>
      <c r="F3901" t="str">
        <f t="array" ref="F3901">IF(COUNT(SEARCH(HistorischeRubrieken,CONCATENATE(P3900,U3900,AB3900,AH3900))),"t","f")</f>
        <v>f</v>
      </c>
      <c r="G3901">
        <v>3</v>
      </c>
      <c r="H3901">
        <v>510180</v>
      </c>
      <c r="I3901" t="s">
        <v>2228</v>
      </c>
      <c r="J3901">
        <v>20071201</v>
      </c>
      <c r="K3901">
        <v>20100201</v>
      </c>
      <c r="M3901">
        <v>0</v>
      </c>
      <c r="N3901">
        <v>0</v>
      </c>
      <c r="O3901" t="s">
        <v>1996</v>
      </c>
      <c r="R3901">
        <v>0</v>
      </c>
      <c r="S3901" t="s">
        <v>271</v>
      </c>
      <c r="AA3901" t="s">
        <v>1997</v>
      </c>
      <c r="AC3901">
        <v>1</v>
      </c>
      <c r="AE3901">
        <v>1</v>
      </c>
      <c r="AF3901" t="s">
        <v>271</v>
      </c>
    </row>
    <row r="3902" spans="1:32" hidden="1" x14ac:dyDescent="0.25">
      <c r="A3902" t="str">
        <f t="array" ref="A3902">IF(COUNT(SEARCH(RubriekenHistorisch,CONCATENATE(P3901,U3901,AB3901,AH3901))),"t","f")</f>
        <v>f</v>
      </c>
      <c r="B3902" t="str">
        <f t="shared" si="182"/>
        <v>f</v>
      </c>
      <c r="C3902" t="str">
        <f t="shared" si="183"/>
        <v>f</v>
      </c>
      <c r="D3902" t="str">
        <f t="shared" si="184"/>
        <v>f</v>
      </c>
      <c r="E3902" t="str">
        <f>IF(COUNT(SEARCH({"04.","05.","09.","12."},CONCATENATE(P3901,U3901,AB3901,AH3901))),"t","f")</f>
        <v>f</v>
      </c>
      <c r="F3902" t="str">
        <f t="array" ref="F3902">IF(COUNT(SEARCH(HistorischeRubrieken,CONCATENATE(P3901,U3901,AB3901,AH3901))),"t","f")</f>
        <v>f</v>
      </c>
      <c r="G3902">
        <v>4</v>
      </c>
      <c r="H3902">
        <v>510180</v>
      </c>
      <c r="I3902" t="s">
        <v>2228</v>
      </c>
      <c r="J3902">
        <v>20100201</v>
      </c>
      <c r="K3902">
        <v>20120115</v>
      </c>
      <c r="M3902">
        <v>0</v>
      </c>
      <c r="N3902">
        <v>0</v>
      </c>
      <c r="O3902" t="s">
        <v>1996</v>
      </c>
      <c r="R3902">
        <v>0</v>
      </c>
      <c r="S3902" t="s">
        <v>271</v>
      </c>
      <c r="AA3902" t="s">
        <v>1998</v>
      </c>
      <c r="AC3902">
        <v>1</v>
      </c>
      <c r="AE3902">
        <v>1</v>
      </c>
      <c r="AF3902" t="s">
        <v>271</v>
      </c>
    </row>
    <row r="3903" spans="1:32" hidden="1" x14ac:dyDescent="0.25">
      <c r="A3903" t="str">
        <f t="array" ref="A3903">IF(COUNT(SEARCH(RubriekenHistorisch,CONCATENATE(P3902,U3902,AB3902,AH3902))),"t","f")</f>
        <v>f</v>
      </c>
      <c r="B3903" t="str">
        <f t="shared" si="182"/>
        <v>f</v>
      </c>
      <c r="C3903" t="str">
        <f t="shared" si="183"/>
        <v>f</v>
      </c>
      <c r="D3903" t="str">
        <f t="shared" si="184"/>
        <v>f</v>
      </c>
      <c r="E3903" t="str">
        <f>IF(COUNT(SEARCH({"04.","05.","09.","12."},CONCATENATE(P3902,U3902,AB3902,AH3902))),"t","f")</f>
        <v>f</v>
      </c>
      <c r="F3903" t="str">
        <f t="array" ref="F3903">IF(COUNT(SEARCH(HistorischeRubrieken,CONCATENATE(P3902,U3902,AB3902,AH3902))),"t","f")</f>
        <v>f</v>
      </c>
      <c r="G3903">
        <v>5</v>
      </c>
      <c r="H3903">
        <v>510180</v>
      </c>
      <c r="I3903" t="s">
        <v>2228</v>
      </c>
      <c r="J3903">
        <v>20120115</v>
      </c>
      <c r="K3903">
        <v>20120116</v>
      </c>
      <c r="M3903">
        <v>0</v>
      </c>
      <c r="N3903">
        <v>0</v>
      </c>
      <c r="O3903" t="s">
        <v>1999</v>
      </c>
      <c r="R3903">
        <v>0</v>
      </c>
      <c r="S3903" t="s">
        <v>271</v>
      </c>
      <c r="AA3903" t="s">
        <v>2000</v>
      </c>
      <c r="AC3903">
        <v>1</v>
      </c>
      <c r="AE3903">
        <v>1</v>
      </c>
      <c r="AF3903" t="s">
        <v>271</v>
      </c>
    </row>
    <row r="3904" spans="1:32" hidden="1" x14ac:dyDescent="0.25">
      <c r="A3904" t="str">
        <f t="array" ref="A3904">IF(COUNT(SEARCH(RubriekenHistorisch,CONCATENATE(P3903,U3903,AB3903,AH3903))),"t","f")</f>
        <v>f</v>
      </c>
      <c r="B3904" t="str">
        <f t="shared" si="182"/>
        <v>f</v>
      </c>
      <c r="C3904" t="str">
        <f t="shared" si="183"/>
        <v>f</v>
      </c>
      <c r="D3904" t="str">
        <f t="shared" si="184"/>
        <v>f</v>
      </c>
      <c r="E3904" t="str">
        <f>IF(COUNT(SEARCH({"04.","05.","09.","12."},CONCATENATE(P3903,U3903,AB3903,AH3903))),"t","f")</f>
        <v>f</v>
      </c>
      <c r="F3904" t="str">
        <f t="array" ref="F3904">IF(COUNT(SEARCH(HistorischeRubrieken,CONCATENATE(P3903,U3903,AB3903,AH3903))),"t","f")</f>
        <v>f</v>
      </c>
      <c r="G3904">
        <v>6</v>
      </c>
      <c r="H3904">
        <v>510180</v>
      </c>
      <c r="I3904" t="s">
        <v>2228</v>
      </c>
      <c r="J3904">
        <v>20120116</v>
      </c>
      <c r="K3904">
        <v>20120820</v>
      </c>
      <c r="M3904">
        <v>0</v>
      </c>
      <c r="N3904">
        <v>0</v>
      </c>
      <c r="O3904" t="s">
        <v>2001</v>
      </c>
      <c r="R3904">
        <v>0</v>
      </c>
      <c r="S3904" t="s">
        <v>271</v>
      </c>
      <c r="AA3904" t="s">
        <v>2000</v>
      </c>
      <c r="AC3904">
        <v>1</v>
      </c>
      <c r="AE3904">
        <v>1</v>
      </c>
      <c r="AF3904" t="s">
        <v>271</v>
      </c>
    </row>
    <row r="3905" spans="1:32" hidden="1" x14ac:dyDescent="0.25">
      <c r="A3905" t="str">
        <f t="array" ref="A3905">IF(COUNT(SEARCH(RubriekenHistorisch,CONCATENATE(P3904,U3904,AB3904,AH3904))),"t","f")</f>
        <v>f</v>
      </c>
      <c r="B3905" t="str">
        <f t="shared" si="182"/>
        <v>f</v>
      </c>
      <c r="C3905" t="str">
        <f t="shared" si="183"/>
        <v>f</v>
      </c>
      <c r="D3905" t="str">
        <f t="shared" si="184"/>
        <v>f</v>
      </c>
      <c r="E3905" t="str">
        <f>IF(COUNT(SEARCH({"04.","05.","09.","12."},CONCATENATE(P3904,U3904,AB3904,AH3904))),"t","f")</f>
        <v>f</v>
      </c>
      <c r="F3905" t="str">
        <f t="array" ref="F3905">IF(COUNT(SEARCH(HistorischeRubrieken,CONCATENATE(P3904,U3904,AB3904,AH3904))),"t","f")</f>
        <v>f</v>
      </c>
      <c r="G3905">
        <v>7</v>
      </c>
      <c r="H3905">
        <v>510180</v>
      </c>
      <c r="I3905" t="s">
        <v>2228</v>
      </c>
      <c r="J3905">
        <v>20120820</v>
      </c>
      <c r="K3905">
        <v>20140401</v>
      </c>
      <c r="M3905">
        <v>0</v>
      </c>
      <c r="N3905">
        <v>0</v>
      </c>
      <c r="O3905" t="s">
        <v>2001</v>
      </c>
      <c r="R3905">
        <v>0</v>
      </c>
      <c r="S3905" t="s">
        <v>271</v>
      </c>
      <c r="AA3905" t="s">
        <v>2000</v>
      </c>
      <c r="AC3905">
        <v>1</v>
      </c>
      <c r="AE3905">
        <v>1</v>
      </c>
      <c r="AF3905" t="s">
        <v>271</v>
      </c>
    </row>
    <row r="3906" spans="1:32" hidden="1" x14ac:dyDescent="0.25">
      <c r="A3906" t="str">
        <f t="array" ref="A3906">IF(COUNT(SEARCH(RubriekenHistorisch,CONCATENATE(P3905,U3905,AB3905,AH3905))),"t","f")</f>
        <v>f</v>
      </c>
      <c r="B3906" t="str">
        <f t="shared" si="182"/>
        <v>f</v>
      </c>
      <c r="C3906" t="str">
        <f t="shared" si="183"/>
        <v>f</v>
      </c>
      <c r="D3906" t="str">
        <f t="shared" si="184"/>
        <v>f</v>
      </c>
      <c r="E3906" t="str">
        <f>IF(COUNT(SEARCH({"04.","05.","09.","12."},CONCATENATE(P3905,U3905,AB3905,AH3905))),"t","f")</f>
        <v>f</v>
      </c>
      <c r="F3906" t="str">
        <f t="array" ref="F3906">IF(COUNT(SEARCH(HistorischeRubrieken,CONCATENATE(P3905,U3905,AB3905,AH3905))),"t","f")</f>
        <v>f</v>
      </c>
      <c r="G3906">
        <v>8</v>
      </c>
      <c r="H3906">
        <v>510180</v>
      </c>
      <c r="I3906" t="s">
        <v>2228</v>
      </c>
      <c r="J3906">
        <v>20140401</v>
      </c>
      <c r="K3906">
        <v>20150801</v>
      </c>
      <c r="M3906">
        <v>0</v>
      </c>
      <c r="N3906">
        <v>0</v>
      </c>
      <c r="O3906" t="s">
        <v>2003</v>
      </c>
      <c r="R3906">
        <v>0</v>
      </c>
      <c r="S3906" t="s">
        <v>271</v>
      </c>
      <c r="AA3906" t="s">
        <v>1611</v>
      </c>
      <c r="AC3906">
        <v>1</v>
      </c>
      <c r="AE3906">
        <v>1</v>
      </c>
      <c r="AF3906" t="s">
        <v>271</v>
      </c>
    </row>
    <row r="3907" spans="1:32" x14ac:dyDescent="0.25">
      <c r="A3907" t="str">
        <f t="array" ref="A3907">IF(COUNT(SEARCH(RubriekenHistorisch,CONCATENATE(P3906,U3906,AB3906,AH3906))),"t","f")</f>
        <v>f</v>
      </c>
      <c r="B3907" t="str">
        <f t="shared" ref="B3907:B3970" si="185">IF(COUNT(SEARCH("07.66.20",CONCATENATE(P3906,U3906,AB3906,AH3906))),"t","f")</f>
        <v>f</v>
      </c>
      <c r="C3907" t="str">
        <f t="shared" ref="C3907:C3970" si="186">IF(COUNT(SEARCH("14.40.10",CONCATENATE(P3906,U3906,AB3906,AH3906))),"t","f")</f>
        <v>f</v>
      </c>
      <c r="D3907" t="str">
        <f t="shared" si="184"/>
        <v>f</v>
      </c>
      <c r="E3907" t="str">
        <f>IF(COUNT(SEARCH({"04.","05.","09.","12."},CONCATENATE(P3906,U3906,AB3906,AH3906))),"t","f")</f>
        <v>f</v>
      </c>
      <c r="F3907" t="str">
        <f t="array" ref="F3907">IF(COUNT(SEARCH(HistorischeRubrieken,CONCATENATE(P3906,U3906,AB3906,AH3906))),"t","f")</f>
        <v>f</v>
      </c>
      <c r="G3907">
        <v>9</v>
      </c>
      <c r="H3907">
        <v>510180</v>
      </c>
      <c r="I3907" t="s">
        <v>2228</v>
      </c>
      <c r="J3907">
        <v>20150801</v>
      </c>
      <c r="M3907">
        <v>0</v>
      </c>
      <c r="N3907">
        <v>0</v>
      </c>
      <c r="O3907" t="s">
        <v>2003</v>
      </c>
      <c r="R3907">
        <v>0</v>
      </c>
      <c r="S3907" t="s">
        <v>271</v>
      </c>
      <c r="AA3907" t="s">
        <v>1613</v>
      </c>
      <c r="AC3907">
        <v>1</v>
      </c>
      <c r="AE3907">
        <v>1</v>
      </c>
      <c r="AF3907" t="s">
        <v>271</v>
      </c>
    </row>
    <row r="3908" spans="1:32" hidden="1" x14ac:dyDescent="0.25">
      <c r="A3908" t="str">
        <f t="array" ref="A3908">IF(COUNT(SEARCH(RubriekenHistorisch,CONCATENATE(P3907,U3907,AB3907,AH3907))),"t","f")</f>
        <v>f</v>
      </c>
      <c r="B3908" t="str">
        <f t="shared" si="185"/>
        <v>f</v>
      </c>
      <c r="C3908" t="str">
        <f t="shared" si="186"/>
        <v>f</v>
      </c>
      <c r="D3908" t="str">
        <f t="shared" ref="D3908:D3971" si="187">IF(COUNT(SEARCH("- 0",CONCATENATE(P3907,U3907,AB3907,AH3907))),"t","f")</f>
        <v>f</v>
      </c>
      <c r="E3908" t="str">
        <f>IF(COUNT(SEARCH({"04.","05.","09.","12."},CONCATENATE(P3907,U3907,AB3907,AH3907))),"t","f")</f>
        <v>f</v>
      </c>
      <c r="F3908" t="str">
        <f t="array" ref="F3908">IF(COUNT(SEARCH(HistorischeRubrieken,CONCATENATE(P3907,U3907,AB3907,AH3907))),"t","f")</f>
        <v>f</v>
      </c>
      <c r="G3908">
        <v>1</v>
      </c>
      <c r="H3908">
        <v>510181</v>
      </c>
      <c r="I3908" t="s">
        <v>2229</v>
      </c>
      <c r="J3908">
        <v>19990901</v>
      </c>
      <c r="K3908">
        <v>20010401</v>
      </c>
      <c r="M3908">
        <v>0</v>
      </c>
      <c r="N3908">
        <v>0</v>
      </c>
      <c r="O3908" t="s">
        <v>1992</v>
      </c>
      <c r="R3908">
        <v>0</v>
      </c>
      <c r="S3908" t="s">
        <v>271</v>
      </c>
      <c r="AA3908" t="s">
        <v>1993</v>
      </c>
      <c r="AC3908">
        <v>1</v>
      </c>
      <c r="AE3908">
        <v>1</v>
      </c>
      <c r="AF3908" t="s">
        <v>271</v>
      </c>
    </row>
    <row r="3909" spans="1:32" hidden="1" x14ac:dyDescent="0.25">
      <c r="A3909" t="str">
        <f t="array" ref="A3909">IF(COUNT(SEARCH(RubriekenHistorisch,CONCATENATE(P3908,U3908,AB3908,AH3908))),"t","f")</f>
        <v>f</v>
      </c>
      <c r="B3909" t="str">
        <f t="shared" si="185"/>
        <v>f</v>
      </c>
      <c r="C3909" t="str">
        <f t="shared" si="186"/>
        <v>f</v>
      </c>
      <c r="D3909" t="str">
        <f t="shared" si="187"/>
        <v>f</v>
      </c>
      <c r="E3909" t="str">
        <f>IF(COUNT(SEARCH({"04.","05.","09.","12."},CONCATENATE(P3908,U3908,AB3908,AH3908))),"t","f")</f>
        <v>f</v>
      </c>
      <c r="F3909" t="str">
        <f t="array" ref="F3909">IF(COUNT(SEARCH(HistorischeRubrieken,CONCATENATE(P3908,U3908,AB3908,AH3908))),"t","f")</f>
        <v>f</v>
      </c>
      <c r="G3909">
        <v>2</v>
      </c>
      <c r="H3909">
        <v>510181</v>
      </c>
      <c r="I3909" t="s">
        <v>2229</v>
      </c>
      <c r="J3909">
        <v>20010401</v>
      </c>
      <c r="K3909">
        <v>20071201</v>
      </c>
      <c r="M3909">
        <v>0</v>
      </c>
      <c r="N3909">
        <v>0</v>
      </c>
      <c r="O3909" t="s">
        <v>1994</v>
      </c>
      <c r="R3909">
        <v>0</v>
      </c>
      <c r="S3909" t="s">
        <v>271</v>
      </c>
      <c r="AA3909" t="s">
        <v>1995</v>
      </c>
      <c r="AC3909">
        <v>1</v>
      </c>
      <c r="AE3909">
        <v>1</v>
      </c>
      <c r="AF3909" t="s">
        <v>271</v>
      </c>
    </row>
    <row r="3910" spans="1:32" hidden="1" x14ac:dyDescent="0.25">
      <c r="A3910" t="str">
        <f t="array" ref="A3910">IF(COUNT(SEARCH(RubriekenHistorisch,CONCATENATE(P3909,U3909,AB3909,AH3909))),"t","f")</f>
        <v>f</v>
      </c>
      <c r="B3910" t="str">
        <f t="shared" si="185"/>
        <v>f</v>
      </c>
      <c r="C3910" t="str">
        <f t="shared" si="186"/>
        <v>f</v>
      </c>
      <c r="D3910" t="str">
        <f t="shared" si="187"/>
        <v>f</v>
      </c>
      <c r="E3910" t="str">
        <f>IF(COUNT(SEARCH({"04.","05.","09.","12."},CONCATENATE(P3909,U3909,AB3909,AH3909))),"t","f")</f>
        <v>f</v>
      </c>
      <c r="F3910" t="str">
        <f t="array" ref="F3910">IF(COUNT(SEARCH(HistorischeRubrieken,CONCATENATE(P3909,U3909,AB3909,AH3909))),"t","f")</f>
        <v>f</v>
      </c>
      <c r="G3910">
        <v>3</v>
      </c>
      <c r="H3910">
        <v>510181</v>
      </c>
      <c r="I3910" t="s">
        <v>2229</v>
      </c>
      <c r="J3910">
        <v>20071201</v>
      </c>
      <c r="K3910">
        <v>20100201</v>
      </c>
      <c r="M3910">
        <v>0</v>
      </c>
      <c r="N3910">
        <v>0</v>
      </c>
      <c r="O3910" t="s">
        <v>1996</v>
      </c>
      <c r="R3910">
        <v>0</v>
      </c>
      <c r="S3910" t="s">
        <v>271</v>
      </c>
      <c r="AA3910" t="s">
        <v>1997</v>
      </c>
      <c r="AC3910">
        <v>1</v>
      </c>
      <c r="AE3910">
        <v>1</v>
      </c>
      <c r="AF3910" t="s">
        <v>271</v>
      </c>
    </row>
    <row r="3911" spans="1:32" hidden="1" x14ac:dyDescent="0.25">
      <c r="A3911" t="str">
        <f t="array" ref="A3911">IF(COUNT(SEARCH(RubriekenHistorisch,CONCATENATE(P3910,U3910,AB3910,AH3910))),"t","f")</f>
        <v>f</v>
      </c>
      <c r="B3911" t="str">
        <f t="shared" si="185"/>
        <v>f</v>
      </c>
      <c r="C3911" t="str">
        <f t="shared" si="186"/>
        <v>f</v>
      </c>
      <c r="D3911" t="str">
        <f t="shared" si="187"/>
        <v>f</v>
      </c>
      <c r="E3911" t="str">
        <f>IF(COUNT(SEARCH({"04.","05.","09.","12."},CONCATENATE(P3910,U3910,AB3910,AH3910))),"t","f")</f>
        <v>f</v>
      </c>
      <c r="F3911" t="str">
        <f t="array" ref="F3911">IF(COUNT(SEARCH(HistorischeRubrieken,CONCATENATE(P3910,U3910,AB3910,AH3910))),"t","f")</f>
        <v>f</v>
      </c>
      <c r="G3911">
        <v>4</v>
      </c>
      <c r="H3911">
        <v>510181</v>
      </c>
      <c r="I3911" t="s">
        <v>2229</v>
      </c>
      <c r="J3911">
        <v>20100201</v>
      </c>
      <c r="K3911">
        <v>20120115</v>
      </c>
      <c r="M3911">
        <v>0</v>
      </c>
      <c r="N3911">
        <v>0</v>
      </c>
      <c r="O3911" t="s">
        <v>1996</v>
      </c>
      <c r="R3911">
        <v>0</v>
      </c>
      <c r="S3911" t="s">
        <v>271</v>
      </c>
      <c r="AA3911" t="s">
        <v>1998</v>
      </c>
      <c r="AC3911">
        <v>1</v>
      </c>
      <c r="AE3911">
        <v>1</v>
      </c>
      <c r="AF3911" t="s">
        <v>271</v>
      </c>
    </row>
    <row r="3912" spans="1:32" hidden="1" x14ac:dyDescent="0.25">
      <c r="A3912" t="str">
        <f t="array" ref="A3912">IF(COUNT(SEARCH(RubriekenHistorisch,CONCATENATE(P3911,U3911,AB3911,AH3911))),"t","f")</f>
        <v>f</v>
      </c>
      <c r="B3912" t="str">
        <f t="shared" si="185"/>
        <v>f</v>
      </c>
      <c r="C3912" t="str">
        <f t="shared" si="186"/>
        <v>f</v>
      </c>
      <c r="D3912" t="str">
        <f t="shared" si="187"/>
        <v>f</v>
      </c>
      <c r="E3912" t="str">
        <f>IF(COUNT(SEARCH({"04.","05.","09.","12."},CONCATENATE(P3911,U3911,AB3911,AH3911))),"t","f")</f>
        <v>f</v>
      </c>
      <c r="F3912" t="str">
        <f t="array" ref="F3912">IF(COUNT(SEARCH(HistorischeRubrieken,CONCATENATE(P3911,U3911,AB3911,AH3911))),"t","f")</f>
        <v>f</v>
      </c>
      <c r="G3912">
        <v>5</v>
      </c>
      <c r="H3912">
        <v>510181</v>
      </c>
      <c r="I3912" t="s">
        <v>2229</v>
      </c>
      <c r="J3912">
        <v>20120115</v>
      </c>
      <c r="K3912">
        <v>20120116</v>
      </c>
      <c r="M3912">
        <v>0</v>
      </c>
      <c r="N3912">
        <v>0</v>
      </c>
      <c r="O3912" t="s">
        <v>1999</v>
      </c>
      <c r="R3912">
        <v>0</v>
      </c>
      <c r="S3912" t="s">
        <v>271</v>
      </c>
      <c r="AA3912" t="s">
        <v>2000</v>
      </c>
      <c r="AC3912">
        <v>1</v>
      </c>
      <c r="AE3912">
        <v>1</v>
      </c>
      <c r="AF3912" t="s">
        <v>271</v>
      </c>
    </row>
    <row r="3913" spans="1:32" hidden="1" x14ac:dyDescent="0.25">
      <c r="A3913" t="str">
        <f t="array" ref="A3913">IF(COUNT(SEARCH(RubriekenHistorisch,CONCATENATE(P3912,U3912,AB3912,AH3912))),"t","f")</f>
        <v>f</v>
      </c>
      <c r="B3913" t="str">
        <f t="shared" si="185"/>
        <v>f</v>
      </c>
      <c r="C3913" t="str">
        <f t="shared" si="186"/>
        <v>f</v>
      </c>
      <c r="D3913" t="str">
        <f t="shared" si="187"/>
        <v>f</v>
      </c>
      <c r="E3913" t="str">
        <f>IF(COUNT(SEARCH({"04.","05.","09.","12."},CONCATENATE(P3912,U3912,AB3912,AH3912))),"t","f")</f>
        <v>f</v>
      </c>
      <c r="F3913" t="str">
        <f t="array" ref="F3913">IF(COUNT(SEARCH(HistorischeRubrieken,CONCATENATE(P3912,U3912,AB3912,AH3912))),"t","f")</f>
        <v>f</v>
      </c>
      <c r="G3913">
        <v>6</v>
      </c>
      <c r="H3913">
        <v>510181</v>
      </c>
      <c r="I3913" t="s">
        <v>2229</v>
      </c>
      <c r="J3913">
        <v>20120116</v>
      </c>
      <c r="K3913">
        <v>20120917</v>
      </c>
      <c r="M3913">
        <v>0</v>
      </c>
      <c r="N3913">
        <v>0</v>
      </c>
      <c r="O3913" t="s">
        <v>2001</v>
      </c>
      <c r="R3913">
        <v>0</v>
      </c>
      <c r="S3913" t="s">
        <v>271</v>
      </c>
      <c r="AA3913" t="s">
        <v>2000</v>
      </c>
      <c r="AC3913">
        <v>1</v>
      </c>
      <c r="AE3913">
        <v>1</v>
      </c>
      <c r="AF3913" t="s">
        <v>271</v>
      </c>
    </row>
    <row r="3914" spans="1:32" hidden="1" x14ac:dyDescent="0.25">
      <c r="A3914" t="str">
        <f t="array" ref="A3914">IF(COUNT(SEARCH(RubriekenHistorisch,CONCATENATE(P3913,U3913,AB3913,AH3913))),"t","f")</f>
        <v>f</v>
      </c>
      <c r="B3914" t="str">
        <f t="shared" si="185"/>
        <v>f</v>
      </c>
      <c r="C3914" t="str">
        <f t="shared" si="186"/>
        <v>f</v>
      </c>
      <c r="D3914" t="str">
        <f t="shared" si="187"/>
        <v>f</v>
      </c>
      <c r="E3914" t="str">
        <f>IF(COUNT(SEARCH({"04.","05.","09.","12."},CONCATENATE(P3913,U3913,AB3913,AH3913))),"t","f")</f>
        <v>f</v>
      </c>
      <c r="F3914" t="str">
        <f t="array" ref="F3914">IF(COUNT(SEARCH(HistorischeRubrieken,CONCATENATE(P3913,U3913,AB3913,AH3913))),"t","f")</f>
        <v>f</v>
      </c>
      <c r="G3914">
        <v>7</v>
      </c>
      <c r="H3914">
        <v>510181</v>
      </c>
      <c r="I3914" t="s">
        <v>2229</v>
      </c>
      <c r="J3914">
        <v>20120917</v>
      </c>
      <c r="K3914">
        <v>20140401</v>
      </c>
      <c r="M3914">
        <v>0</v>
      </c>
      <c r="N3914">
        <v>0</v>
      </c>
      <c r="O3914" t="s">
        <v>2001</v>
      </c>
      <c r="R3914">
        <v>0</v>
      </c>
      <c r="S3914" t="s">
        <v>271</v>
      </c>
      <c r="AA3914" t="s">
        <v>2000</v>
      </c>
      <c r="AC3914">
        <v>1</v>
      </c>
      <c r="AE3914">
        <v>1</v>
      </c>
      <c r="AF3914" t="s">
        <v>271</v>
      </c>
    </row>
    <row r="3915" spans="1:32" hidden="1" x14ac:dyDescent="0.25">
      <c r="A3915" t="str">
        <f t="array" ref="A3915">IF(COUNT(SEARCH(RubriekenHistorisch,CONCATENATE(P3914,U3914,AB3914,AH3914))),"t","f")</f>
        <v>f</v>
      </c>
      <c r="B3915" t="str">
        <f t="shared" si="185"/>
        <v>f</v>
      </c>
      <c r="C3915" t="str">
        <f t="shared" si="186"/>
        <v>f</v>
      </c>
      <c r="D3915" t="str">
        <f t="shared" si="187"/>
        <v>f</v>
      </c>
      <c r="E3915" t="str">
        <f>IF(COUNT(SEARCH({"04.","05.","09.","12."},CONCATENATE(P3914,U3914,AB3914,AH3914))),"t","f")</f>
        <v>f</v>
      </c>
      <c r="F3915" t="str">
        <f t="array" ref="F3915">IF(COUNT(SEARCH(HistorischeRubrieken,CONCATENATE(P3914,U3914,AB3914,AH3914))),"t","f")</f>
        <v>f</v>
      </c>
      <c r="G3915">
        <v>8</v>
      </c>
      <c r="H3915">
        <v>510181</v>
      </c>
      <c r="I3915" t="s">
        <v>2229</v>
      </c>
      <c r="J3915">
        <v>20140401</v>
      </c>
      <c r="K3915">
        <v>20150801</v>
      </c>
      <c r="M3915">
        <v>0</v>
      </c>
      <c r="N3915">
        <v>0</v>
      </c>
      <c r="O3915" t="s">
        <v>2003</v>
      </c>
      <c r="R3915">
        <v>0</v>
      </c>
      <c r="S3915" t="s">
        <v>271</v>
      </c>
      <c r="AA3915" t="s">
        <v>1611</v>
      </c>
      <c r="AC3915">
        <v>1</v>
      </c>
      <c r="AE3915">
        <v>1</v>
      </c>
      <c r="AF3915" t="s">
        <v>271</v>
      </c>
    </row>
    <row r="3916" spans="1:32" x14ac:dyDescent="0.25">
      <c r="A3916" t="str">
        <f t="array" ref="A3916">IF(COUNT(SEARCH(RubriekenHistorisch,CONCATENATE(P3915,U3915,AB3915,AH3915))),"t","f")</f>
        <v>f</v>
      </c>
      <c r="B3916" t="str">
        <f t="shared" si="185"/>
        <v>f</v>
      </c>
      <c r="C3916" t="str">
        <f t="shared" si="186"/>
        <v>f</v>
      </c>
      <c r="D3916" t="str">
        <f t="shared" si="187"/>
        <v>f</v>
      </c>
      <c r="E3916" t="str">
        <f>IF(COUNT(SEARCH({"04.","05.","09.","12."},CONCATENATE(P3915,U3915,AB3915,AH3915))),"t","f")</f>
        <v>f</v>
      </c>
      <c r="F3916" t="str">
        <f t="array" ref="F3916">IF(COUNT(SEARCH(HistorischeRubrieken,CONCATENATE(P3915,U3915,AB3915,AH3915))),"t","f")</f>
        <v>f</v>
      </c>
      <c r="G3916">
        <v>9</v>
      </c>
      <c r="H3916">
        <v>510181</v>
      </c>
      <c r="I3916" t="s">
        <v>2229</v>
      </c>
      <c r="J3916">
        <v>20150801</v>
      </c>
      <c r="M3916">
        <v>0</v>
      </c>
      <c r="N3916">
        <v>0</v>
      </c>
      <c r="O3916" t="s">
        <v>2003</v>
      </c>
      <c r="R3916">
        <v>0</v>
      </c>
      <c r="S3916" t="s">
        <v>271</v>
      </c>
      <c r="AA3916" t="s">
        <v>1613</v>
      </c>
      <c r="AC3916">
        <v>1</v>
      </c>
      <c r="AE3916">
        <v>1</v>
      </c>
      <c r="AF3916" t="s">
        <v>271</v>
      </c>
    </row>
    <row r="3917" spans="1:32" hidden="1" x14ac:dyDescent="0.25">
      <c r="A3917" t="str">
        <f t="array" ref="A3917">IF(COUNT(SEARCH(RubriekenHistorisch,CONCATENATE(P3916,U3916,AB3916,AH3916))),"t","f")</f>
        <v>f</v>
      </c>
      <c r="B3917" t="str">
        <f t="shared" si="185"/>
        <v>f</v>
      </c>
      <c r="C3917" t="str">
        <f t="shared" si="186"/>
        <v>f</v>
      </c>
      <c r="D3917" t="str">
        <f t="shared" si="187"/>
        <v>f</v>
      </c>
      <c r="E3917" t="str">
        <f>IF(COUNT(SEARCH({"04.","05.","09.","12."},CONCATENATE(P3916,U3916,AB3916,AH3916))),"t","f")</f>
        <v>f</v>
      </c>
      <c r="F3917" t="str">
        <f t="array" ref="F3917">IF(COUNT(SEARCH(HistorischeRubrieken,CONCATENATE(P3916,U3916,AB3916,AH3916))),"t","f")</f>
        <v>f</v>
      </c>
      <c r="G3917">
        <v>1</v>
      </c>
      <c r="H3917">
        <v>510182</v>
      </c>
      <c r="I3917" t="s">
        <v>2230</v>
      </c>
      <c r="J3917">
        <v>19990301</v>
      </c>
      <c r="K3917">
        <v>20010401</v>
      </c>
      <c r="M3917">
        <v>0</v>
      </c>
      <c r="N3917">
        <v>0</v>
      </c>
      <c r="O3917" t="s">
        <v>1992</v>
      </c>
      <c r="R3917">
        <v>0</v>
      </c>
      <c r="S3917" t="s">
        <v>271</v>
      </c>
      <c r="AA3917" t="s">
        <v>1993</v>
      </c>
      <c r="AC3917">
        <v>1</v>
      </c>
      <c r="AE3917">
        <v>1</v>
      </c>
      <c r="AF3917" t="s">
        <v>271</v>
      </c>
    </row>
    <row r="3918" spans="1:32" hidden="1" x14ac:dyDescent="0.25">
      <c r="A3918" t="str">
        <f t="array" ref="A3918">IF(COUNT(SEARCH(RubriekenHistorisch,CONCATENATE(P3917,U3917,AB3917,AH3917))),"t","f")</f>
        <v>f</v>
      </c>
      <c r="B3918" t="str">
        <f t="shared" si="185"/>
        <v>f</v>
      </c>
      <c r="C3918" t="str">
        <f t="shared" si="186"/>
        <v>f</v>
      </c>
      <c r="D3918" t="str">
        <f t="shared" si="187"/>
        <v>f</v>
      </c>
      <c r="E3918" t="str">
        <f>IF(COUNT(SEARCH({"04.","05.","09.","12."},CONCATENATE(P3917,U3917,AB3917,AH3917))),"t","f")</f>
        <v>f</v>
      </c>
      <c r="F3918" t="str">
        <f t="array" ref="F3918">IF(COUNT(SEARCH(HistorischeRubrieken,CONCATENATE(P3917,U3917,AB3917,AH3917))),"t","f")</f>
        <v>f</v>
      </c>
      <c r="G3918">
        <v>2</v>
      </c>
      <c r="H3918">
        <v>510182</v>
      </c>
      <c r="I3918" t="s">
        <v>2230</v>
      </c>
      <c r="J3918">
        <v>20010401</v>
      </c>
      <c r="K3918">
        <v>20070101</v>
      </c>
      <c r="M3918">
        <v>0</v>
      </c>
      <c r="N3918">
        <v>0</v>
      </c>
      <c r="O3918" t="s">
        <v>1994</v>
      </c>
      <c r="R3918">
        <v>0</v>
      </c>
      <c r="S3918" t="s">
        <v>271</v>
      </c>
      <c r="AA3918" t="s">
        <v>1995</v>
      </c>
      <c r="AC3918">
        <v>1</v>
      </c>
      <c r="AE3918">
        <v>1</v>
      </c>
      <c r="AF3918" t="s">
        <v>271</v>
      </c>
    </row>
    <row r="3919" spans="1:32" hidden="1" x14ac:dyDescent="0.25">
      <c r="A3919" t="str">
        <f t="array" ref="A3919">IF(COUNT(SEARCH(RubriekenHistorisch,CONCATENATE(P3918,U3918,AB3918,AH3918))),"t","f")</f>
        <v>f</v>
      </c>
      <c r="B3919" t="str">
        <f t="shared" si="185"/>
        <v>f</v>
      </c>
      <c r="C3919" t="str">
        <f t="shared" si="186"/>
        <v>f</v>
      </c>
      <c r="D3919" t="str">
        <f t="shared" si="187"/>
        <v>f</v>
      </c>
      <c r="E3919" t="str">
        <f>IF(COUNT(SEARCH({"04.","05.","09.","12."},CONCATENATE(P3918,U3918,AB3918,AH3918))),"t","f")</f>
        <v>f</v>
      </c>
      <c r="F3919" t="str">
        <f t="array" ref="F3919">IF(COUNT(SEARCH(HistorischeRubrieken,CONCATENATE(P3918,U3918,AB3918,AH3918))),"t","f")</f>
        <v>f</v>
      </c>
      <c r="G3919">
        <v>3</v>
      </c>
      <c r="H3919">
        <v>510182</v>
      </c>
      <c r="I3919" t="s">
        <v>2231</v>
      </c>
      <c r="J3919">
        <v>20070101</v>
      </c>
      <c r="K3919">
        <v>20071201</v>
      </c>
      <c r="M3919">
        <v>0</v>
      </c>
      <c r="N3919">
        <v>0</v>
      </c>
      <c r="O3919" t="s">
        <v>1994</v>
      </c>
      <c r="R3919">
        <v>0</v>
      </c>
      <c r="S3919" t="s">
        <v>271</v>
      </c>
      <c r="AA3919" t="s">
        <v>1995</v>
      </c>
      <c r="AC3919">
        <v>1</v>
      </c>
      <c r="AE3919">
        <v>1</v>
      </c>
      <c r="AF3919" t="s">
        <v>271</v>
      </c>
    </row>
    <row r="3920" spans="1:32" hidden="1" x14ac:dyDescent="0.25">
      <c r="A3920" t="str">
        <f t="array" ref="A3920">IF(COUNT(SEARCH(RubriekenHistorisch,CONCATENATE(P3919,U3919,AB3919,AH3919))),"t","f")</f>
        <v>f</v>
      </c>
      <c r="B3920" t="str">
        <f t="shared" si="185"/>
        <v>f</v>
      </c>
      <c r="C3920" t="str">
        <f t="shared" si="186"/>
        <v>f</v>
      </c>
      <c r="D3920" t="str">
        <f t="shared" si="187"/>
        <v>f</v>
      </c>
      <c r="E3920" t="str">
        <f>IF(COUNT(SEARCH({"04.","05.","09.","12."},CONCATENATE(P3919,U3919,AB3919,AH3919))),"t","f")</f>
        <v>f</v>
      </c>
      <c r="F3920" t="str">
        <f t="array" ref="F3920">IF(COUNT(SEARCH(HistorischeRubrieken,CONCATENATE(P3919,U3919,AB3919,AH3919))),"t","f")</f>
        <v>f</v>
      </c>
      <c r="G3920">
        <v>4</v>
      </c>
      <c r="H3920">
        <v>510182</v>
      </c>
      <c r="I3920" t="s">
        <v>2231</v>
      </c>
      <c r="J3920">
        <v>20071201</v>
      </c>
      <c r="K3920">
        <v>20100201</v>
      </c>
      <c r="M3920">
        <v>0</v>
      </c>
      <c r="N3920">
        <v>0</v>
      </c>
      <c r="O3920" t="s">
        <v>1996</v>
      </c>
      <c r="R3920">
        <v>0</v>
      </c>
      <c r="S3920" t="s">
        <v>271</v>
      </c>
      <c r="AA3920" t="s">
        <v>1997</v>
      </c>
      <c r="AC3920">
        <v>1</v>
      </c>
      <c r="AE3920">
        <v>1</v>
      </c>
      <c r="AF3920" t="s">
        <v>271</v>
      </c>
    </row>
    <row r="3921" spans="1:32" hidden="1" x14ac:dyDescent="0.25">
      <c r="A3921" t="str">
        <f t="array" ref="A3921">IF(COUNT(SEARCH(RubriekenHistorisch,CONCATENATE(P3920,U3920,AB3920,AH3920))),"t","f")</f>
        <v>f</v>
      </c>
      <c r="B3921" t="str">
        <f t="shared" si="185"/>
        <v>f</v>
      </c>
      <c r="C3921" t="str">
        <f t="shared" si="186"/>
        <v>f</v>
      </c>
      <c r="D3921" t="str">
        <f t="shared" si="187"/>
        <v>f</v>
      </c>
      <c r="E3921" t="str">
        <f>IF(COUNT(SEARCH({"04.","05.","09.","12."},CONCATENATE(P3920,U3920,AB3920,AH3920))),"t","f")</f>
        <v>f</v>
      </c>
      <c r="F3921" t="str">
        <f t="array" ref="F3921">IF(COUNT(SEARCH(HistorischeRubrieken,CONCATENATE(P3920,U3920,AB3920,AH3920))),"t","f")</f>
        <v>f</v>
      </c>
      <c r="G3921">
        <v>5</v>
      </c>
      <c r="H3921">
        <v>510182</v>
      </c>
      <c r="I3921" t="s">
        <v>2231</v>
      </c>
      <c r="J3921">
        <v>20100201</v>
      </c>
      <c r="K3921">
        <v>20120115</v>
      </c>
      <c r="M3921">
        <v>0</v>
      </c>
      <c r="N3921">
        <v>0</v>
      </c>
      <c r="O3921" t="s">
        <v>1996</v>
      </c>
      <c r="R3921">
        <v>0</v>
      </c>
      <c r="S3921" t="s">
        <v>271</v>
      </c>
      <c r="AA3921" t="s">
        <v>1998</v>
      </c>
      <c r="AC3921">
        <v>1</v>
      </c>
      <c r="AE3921">
        <v>1</v>
      </c>
      <c r="AF3921" t="s">
        <v>271</v>
      </c>
    </row>
    <row r="3922" spans="1:32" hidden="1" x14ac:dyDescent="0.25">
      <c r="A3922" t="str">
        <f t="array" ref="A3922">IF(COUNT(SEARCH(RubriekenHistorisch,CONCATENATE(P3921,U3921,AB3921,AH3921))),"t","f")</f>
        <v>f</v>
      </c>
      <c r="B3922" t="str">
        <f t="shared" si="185"/>
        <v>f</v>
      </c>
      <c r="C3922" t="str">
        <f t="shared" si="186"/>
        <v>f</v>
      </c>
      <c r="D3922" t="str">
        <f t="shared" si="187"/>
        <v>f</v>
      </c>
      <c r="E3922" t="str">
        <f>IF(COUNT(SEARCH({"04.","05.","09.","12."},CONCATENATE(P3921,U3921,AB3921,AH3921))),"t","f")</f>
        <v>f</v>
      </c>
      <c r="F3922" t="str">
        <f t="array" ref="F3922">IF(COUNT(SEARCH(HistorischeRubrieken,CONCATENATE(P3921,U3921,AB3921,AH3921))),"t","f")</f>
        <v>f</v>
      </c>
      <c r="G3922">
        <v>6</v>
      </c>
      <c r="H3922">
        <v>510182</v>
      </c>
      <c r="I3922" t="s">
        <v>2231</v>
      </c>
      <c r="J3922">
        <v>20120115</v>
      </c>
      <c r="K3922">
        <v>20120116</v>
      </c>
      <c r="M3922">
        <v>0</v>
      </c>
      <c r="N3922">
        <v>0</v>
      </c>
      <c r="O3922" t="s">
        <v>1999</v>
      </c>
      <c r="R3922">
        <v>0</v>
      </c>
      <c r="S3922" t="s">
        <v>271</v>
      </c>
      <c r="AA3922" t="s">
        <v>2000</v>
      </c>
      <c r="AC3922">
        <v>1</v>
      </c>
      <c r="AE3922">
        <v>1</v>
      </c>
      <c r="AF3922" t="s">
        <v>271</v>
      </c>
    </row>
    <row r="3923" spans="1:32" hidden="1" x14ac:dyDescent="0.25">
      <c r="A3923" t="str">
        <f t="array" ref="A3923">IF(COUNT(SEARCH(RubriekenHistorisch,CONCATENATE(P3922,U3922,AB3922,AH3922))),"t","f")</f>
        <v>f</v>
      </c>
      <c r="B3923" t="str">
        <f t="shared" si="185"/>
        <v>f</v>
      </c>
      <c r="C3923" t="str">
        <f t="shared" si="186"/>
        <v>f</v>
      </c>
      <c r="D3923" t="str">
        <f t="shared" si="187"/>
        <v>f</v>
      </c>
      <c r="E3923" t="str">
        <f>IF(COUNT(SEARCH({"04.","05.","09.","12."},CONCATENATE(P3922,U3922,AB3922,AH3922))),"t","f")</f>
        <v>f</v>
      </c>
      <c r="F3923" t="str">
        <f t="array" ref="F3923">IF(COUNT(SEARCH(HistorischeRubrieken,CONCATENATE(P3922,U3922,AB3922,AH3922))),"t","f")</f>
        <v>f</v>
      </c>
      <c r="G3923">
        <v>7</v>
      </c>
      <c r="H3923">
        <v>510182</v>
      </c>
      <c r="I3923" t="s">
        <v>2231</v>
      </c>
      <c r="J3923">
        <v>20120116</v>
      </c>
      <c r="K3923">
        <v>20120917</v>
      </c>
      <c r="M3923">
        <v>0</v>
      </c>
      <c r="N3923">
        <v>0</v>
      </c>
      <c r="O3923" t="s">
        <v>2001</v>
      </c>
      <c r="R3923">
        <v>0</v>
      </c>
      <c r="S3923" t="s">
        <v>271</v>
      </c>
      <c r="AA3923" t="s">
        <v>2000</v>
      </c>
      <c r="AC3923">
        <v>1</v>
      </c>
      <c r="AE3923">
        <v>1</v>
      </c>
      <c r="AF3923" t="s">
        <v>271</v>
      </c>
    </row>
    <row r="3924" spans="1:32" hidden="1" x14ac:dyDescent="0.25">
      <c r="A3924" t="str">
        <f t="array" ref="A3924">IF(COUNT(SEARCH(RubriekenHistorisch,CONCATENATE(P3923,U3923,AB3923,AH3923))),"t","f")</f>
        <v>f</v>
      </c>
      <c r="B3924" t="str">
        <f t="shared" si="185"/>
        <v>f</v>
      </c>
      <c r="C3924" t="str">
        <f t="shared" si="186"/>
        <v>f</v>
      </c>
      <c r="D3924" t="str">
        <f t="shared" si="187"/>
        <v>f</v>
      </c>
      <c r="E3924" t="str">
        <f>IF(COUNT(SEARCH({"04.","05.","09.","12."},CONCATENATE(P3923,U3923,AB3923,AH3923))),"t","f")</f>
        <v>f</v>
      </c>
      <c r="F3924" t="str">
        <f t="array" ref="F3924">IF(COUNT(SEARCH(HistorischeRubrieken,CONCATENATE(P3923,U3923,AB3923,AH3923))),"t","f")</f>
        <v>f</v>
      </c>
      <c r="G3924">
        <v>8</v>
      </c>
      <c r="H3924">
        <v>510182</v>
      </c>
      <c r="I3924" t="s">
        <v>2231</v>
      </c>
      <c r="J3924">
        <v>20120917</v>
      </c>
      <c r="K3924">
        <v>20140401</v>
      </c>
      <c r="M3924">
        <v>0</v>
      </c>
      <c r="N3924">
        <v>0</v>
      </c>
      <c r="O3924" t="s">
        <v>2001</v>
      </c>
      <c r="R3924">
        <v>0</v>
      </c>
      <c r="S3924" t="s">
        <v>271</v>
      </c>
      <c r="AA3924" t="s">
        <v>2000</v>
      </c>
      <c r="AC3924">
        <v>1</v>
      </c>
      <c r="AE3924">
        <v>1</v>
      </c>
      <c r="AF3924" t="s">
        <v>271</v>
      </c>
    </row>
    <row r="3925" spans="1:32" hidden="1" x14ac:dyDescent="0.25">
      <c r="A3925" t="str">
        <f t="array" ref="A3925">IF(COUNT(SEARCH(RubriekenHistorisch,CONCATENATE(P3924,U3924,AB3924,AH3924))),"t","f")</f>
        <v>f</v>
      </c>
      <c r="B3925" t="str">
        <f t="shared" si="185"/>
        <v>f</v>
      </c>
      <c r="C3925" t="str">
        <f t="shared" si="186"/>
        <v>f</v>
      </c>
      <c r="D3925" t="str">
        <f t="shared" si="187"/>
        <v>f</v>
      </c>
      <c r="E3925" t="str">
        <f>IF(COUNT(SEARCH({"04.","05.","09.","12."},CONCATENATE(P3924,U3924,AB3924,AH3924))),"t","f")</f>
        <v>f</v>
      </c>
      <c r="F3925" t="str">
        <f t="array" ref="F3925">IF(COUNT(SEARCH(HistorischeRubrieken,CONCATENATE(P3924,U3924,AB3924,AH3924))),"t","f")</f>
        <v>f</v>
      </c>
      <c r="G3925">
        <v>9</v>
      </c>
      <c r="H3925">
        <v>510182</v>
      </c>
      <c r="I3925" t="s">
        <v>2231</v>
      </c>
      <c r="J3925">
        <v>20140401</v>
      </c>
      <c r="K3925">
        <v>20150801</v>
      </c>
      <c r="M3925">
        <v>0</v>
      </c>
      <c r="N3925">
        <v>0</v>
      </c>
      <c r="O3925" t="s">
        <v>2003</v>
      </c>
      <c r="R3925">
        <v>0</v>
      </c>
      <c r="S3925" t="s">
        <v>271</v>
      </c>
      <c r="AA3925" t="s">
        <v>1611</v>
      </c>
      <c r="AC3925">
        <v>1</v>
      </c>
      <c r="AE3925">
        <v>1</v>
      </c>
      <c r="AF3925" t="s">
        <v>271</v>
      </c>
    </row>
    <row r="3926" spans="1:32" x14ac:dyDescent="0.25">
      <c r="A3926" t="str">
        <f t="array" ref="A3926">IF(COUNT(SEARCH(RubriekenHistorisch,CONCATENATE(P3925,U3925,AB3925,AH3925))),"t","f")</f>
        <v>f</v>
      </c>
      <c r="B3926" t="str">
        <f t="shared" si="185"/>
        <v>f</v>
      </c>
      <c r="C3926" t="str">
        <f t="shared" si="186"/>
        <v>f</v>
      </c>
      <c r="D3926" t="str">
        <f t="shared" si="187"/>
        <v>f</v>
      </c>
      <c r="E3926" t="str">
        <f>IF(COUNT(SEARCH({"04.","05.","09.","12."},CONCATENATE(P3925,U3925,AB3925,AH3925))),"t","f")</f>
        <v>f</v>
      </c>
      <c r="F3926" t="str">
        <f t="array" ref="F3926">IF(COUNT(SEARCH(HistorischeRubrieken,CONCATENATE(P3925,U3925,AB3925,AH3925))),"t","f")</f>
        <v>f</v>
      </c>
      <c r="G3926">
        <v>10</v>
      </c>
      <c r="H3926">
        <v>510182</v>
      </c>
      <c r="I3926" t="s">
        <v>2231</v>
      </c>
      <c r="J3926">
        <v>20150801</v>
      </c>
      <c r="M3926">
        <v>0</v>
      </c>
      <c r="N3926">
        <v>0</v>
      </c>
      <c r="O3926" t="s">
        <v>2003</v>
      </c>
      <c r="R3926">
        <v>0</v>
      </c>
      <c r="S3926" t="s">
        <v>271</v>
      </c>
      <c r="AA3926" t="s">
        <v>1613</v>
      </c>
      <c r="AC3926">
        <v>1</v>
      </c>
      <c r="AE3926">
        <v>1</v>
      </c>
      <c r="AF3926" t="s">
        <v>271</v>
      </c>
    </row>
    <row r="3927" spans="1:32" hidden="1" x14ac:dyDescent="0.25">
      <c r="A3927" t="str">
        <f t="array" ref="A3927">IF(COUNT(SEARCH(RubriekenHistorisch,CONCATENATE(P3926,U3926,AB3926,AH3926))),"t","f")</f>
        <v>f</v>
      </c>
      <c r="B3927" t="str">
        <f t="shared" si="185"/>
        <v>f</v>
      </c>
      <c r="C3927" t="str">
        <f t="shared" si="186"/>
        <v>f</v>
      </c>
      <c r="D3927" t="str">
        <f t="shared" si="187"/>
        <v>f</v>
      </c>
      <c r="E3927" t="str">
        <f>IF(COUNT(SEARCH({"04.","05.","09.","12."},CONCATENATE(P3926,U3926,AB3926,AH3926))),"t","f")</f>
        <v>f</v>
      </c>
      <c r="F3927" t="str">
        <f t="array" ref="F3927">IF(COUNT(SEARCH(HistorischeRubrieken,CONCATENATE(P3926,U3926,AB3926,AH3926))),"t","f")</f>
        <v>f</v>
      </c>
      <c r="G3927">
        <v>1</v>
      </c>
      <c r="H3927">
        <v>510183</v>
      </c>
      <c r="I3927" t="s">
        <v>2232</v>
      </c>
      <c r="J3927">
        <v>20040601</v>
      </c>
      <c r="K3927">
        <v>20071201</v>
      </c>
      <c r="M3927">
        <v>0</v>
      </c>
      <c r="N3927">
        <v>0</v>
      </c>
      <c r="O3927" t="s">
        <v>1994</v>
      </c>
      <c r="R3927">
        <v>0</v>
      </c>
      <c r="S3927" t="s">
        <v>271</v>
      </c>
      <c r="AA3927" t="s">
        <v>1995</v>
      </c>
      <c r="AC3927">
        <v>1</v>
      </c>
      <c r="AE3927">
        <v>1</v>
      </c>
      <c r="AF3927" t="s">
        <v>271</v>
      </c>
    </row>
    <row r="3928" spans="1:32" hidden="1" x14ac:dyDescent="0.25">
      <c r="A3928" t="str">
        <f t="array" ref="A3928">IF(COUNT(SEARCH(RubriekenHistorisch,CONCATENATE(P3927,U3927,AB3927,AH3927))),"t","f")</f>
        <v>f</v>
      </c>
      <c r="B3928" t="str">
        <f t="shared" si="185"/>
        <v>f</v>
      </c>
      <c r="C3928" t="str">
        <f t="shared" si="186"/>
        <v>f</v>
      </c>
      <c r="D3928" t="str">
        <f t="shared" si="187"/>
        <v>f</v>
      </c>
      <c r="E3928" t="str">
        <f>IF(COUNT(SEARCH({"04.","05.","09.","12."},CONCATENATE(P3927,U3927,AB3927,AH3927))),"t","f")</f>
        <v>f</v>
      </c>
      <c r="F3928" t="str">
        <f t="array" ref="F3928">IF(COUNT(SEARCH(HistorischeRubrieken,CONCATENATE(P3927,U3927,AB3927,AH3927))),"t","f")</f>
        <v>f</v>
      </c>
      <c r="G3928">
        <v>2</v>
      </c>
      <c r="H3928">
        <v>510183</v>
      </c>
      <c r="I3928" t="s">
        <v>2232</v>
      </c>
      <c r="J3928">
        <v>20071201</v>
      </c>
      <c r="K3928">
        <v>20100201</v>
      </c>
      <c r="M3928">
        <v>0</v>
      </c>
      <c r="N3928">
        <v>0</v>
      </c>
      <c r="O3928" t="s">
        <v>1996</v>
      </c>
      <c r="R3928">
        <v>0</v>
      </c>
      <c r="S3928" t="s">
        <v>271</v>
      </c>
      <c r="AA3928" t="s">
        <v>1997</v>
      </c>
      <c r="AC3928">
        <v>1</v>
      </c>
      <c r="AE3928">
        <v>1</v>
      </c>
      <c r="AF3928" t="s">
        <v>271</v>
      </c>
    </row>
    <row r="3929" spans="1:32" hidden="1" x14ac:dyDescent="0.25">
      <c r="A3929" t="str">
        <f t="array" ref="A3929">IF(COUNT(SEARCH(RubriekenHistorisch,CONCATENATE(P3928,U3928,AB3928,AH3928))),"t","f")</f>
        <v>f</v>
      </c>
      <c r="B3929" t="str">
        <f t="shared" si="185"/>
        <v>f</v>
      </c>
      <c r="C3929" t="str">
        <f t="shared" si="186"/>
        <v>f</v>
      </c>
      <c r="D3929" t="str">
        <f t="shared" si="187"/>
        <v>f</v>
      </c>
      <c r="E3929" t="str">
        <f>IF(COUNT(SEARCH({"04.","05.","09.","12."},CONCATENATE(P3928,U3928,AB3928,AH3928))),"t","f")</f>
        <v>f</v>
      </c>
      <c r="F3929" t="str">
        <f t="array" ref="F3929">IF(COUNT(SEARCH(HistorischeRubrieken,CONCATENATE(P3928,U3928,AB3928,AH3928))),"t","f")</f>
        <v>f</v>
      </c>
      <c r="G3929">
        <v>3</v>
      </c>
      <c r="H3929">
        <v>510183</v>
      </c>
      <c r="I3929" t="s">
        <v>2232</v>
      </c>
      <c r="J3929">
        <v>20100201</v>
      </c>
      <c r="K3929">
        <v>20120115</v>
      </c>
      <c r="M3929">
        <v>0</v>
      </c>
      <c r="N3929">
        <v>0</v>
      </c>
      <c r="O3929" t="s">
        <v>1996</v>
      </c>
      <c r="R3929">
        <v>0</v>
      </c>
      <c r="S3929" t="s">
        <v>271</v>
      </c>
      <c r="AA3929" t="s">
        <v>1998</v>
      </c>
      <c r="AC3929">
        <v>1</v>
      </c>
      <c r="AE3929">
        <v>1</v>
      </c>
      <c r="AF3929" t="s">
        <v>271</v>
      </c>
    </row>
    <row r="3930" spans="1:32" hidden="1" x14ac:dyDescent="0.25">
      <c r="A3930" t="str">
        <f t="array" ref="A3930">IF(COUNT(SEARCH(RubriekenHistorisch,CONCATENATE(P3929,U3929,AB3929,AH3929))),"t","f")</f>
        <v>f</v>
      </c>
      <c r="B3930" t="str">
        <f t="shared" si="185"/>
        <v>f</v>
      </c>
      <c r="C3930" t="str">
        <f t="shared" si="186"/>
        <v>f</v>
      </c>
      <c r="D3930" t="str">
        <f t="shared" si="187"/>
        <v>f</v>
      </c>
      <c r="E3930" t="str">
        <f>IF(COUNT(SEARCH({"04.","05.","09.","12."},CONCATENATE(P3929,U3929,AB3929,AH3929))),"t","f")</f>
        <v>f</v>
      </c>
      <c r="F3930" t="str">
        <f t="array" ref="F3930">IF(COUNT(SEARCH(HistorischeRubrieken,CONCATENATE(P3929,U3929,AB3929,AH3929))),"t","f")</f>
        <v>f</v>
      </c>
      <c r="G3930">
        <v>4</v>
      </c>
      <c r="H3930">
        <v>510183</v>
      </c>
      <c r="I3930" t="s">
        <v>2232</v>
      </c>
      <c r="J3930">
        <v>20120115</v>
      </c>
      <c r="K3930">
        <v>20120116</v>
      </c>
      <c r="M3930">
        <v>0</v>
      </c>
      <c r="N3930">
        <v>0</v>
      </c>
      <c r="O3930" t="s">
        <v>1999</v>
      </c>
      <c r="R3930">
        <v>0</v>
      </c>
      <c r="S3930" t="s">
        <v>271</v>
      </c>
      <c r="AA3930" t="s">
        <v>2000</v>
      </c>
      <c r="AC3930">
        <v>1</v>
      </c>
      <c r="AE3930">
        <v>1</v>
      </c>
      <c r="AF3930" t="s">
        <v>271</v>
      </c>
    </row>
    <row r="3931" spans="1:32" hidden="1" x14ac:dyDescent="0.25">
      <c r="A3931" t="str">
        <f t="array" ref="A3931">IF(COUNT(SEARCH(RubriekenHistorisch,CONCATENATE(P3930,U3930,AB3930,AH3930))),"t","f")</f>
        <v>f</v>
      </c>
      <c r="B3931" t="str">
        <f t="shared" si="185"/>
        <v>f</v>
      </c>
      <c r="C3931" t="str">
        <f t="shared" si="186"/>
        <v>f</v>
      </c>
      <c r="D3931" t="str">
        <f t="shared" si="187"/>
        <v>f</v>
      </c>
      <c r="E3931" t="str">
        <f>IF(COUNT(SEARCH({"04.","05.","09.","12."},CONCATENATE(P3930,U3930,AB3930,AH3930))),"t","f")</f>
        <v>f</v>
      </c>
      <c r="F3931" t="str">
        <f t="array" ref="F3931">IF(COUNT(SEARCH(HistorischeRubrieken,CONCATENATE(P3930,U3930,AB3930,AH3930))),"t","f")</f>
        <v>f</v>
      </c>
      <c r="G3931">
        <v>5</v>
      </c>
      <c r="H3931">
        <v>510183</v>
      </c>
      <c r="I3931" t="s">
        <v>2232</v>
      </c>
      <c r="J3931">
        <v>20120116</v>
      </c>
      <c r="K3931">
        <v>20120820</v>
      </c>
      <c r="M3931">
        <v>0</v>
      </c>
      <c r="N3931">
        <v>0</v>
      </c>
      <c r="O3931" t="s">
        <v>2001</v>
      </c>
      <c r="R3931">
        <v>0</v>
      </c>
      <c r="S3931" t="s">
        <v>271</v>
      </c>
      <c r="AA3931" t="s">
        <v>2000</v>
      </c>
      <c r="AC3931">
        <v>1</v>
      </c>
      <c r="AE3931">
        <v>1</v>
      </c>
      <c r="AF3931" t="s">
        <v>271</v>
      </c>
    </row>
    <row r="3932" spans="1:32" hidden="1" x14ac:dyDescent="0.25">
      <c r="A3932" t="str">
        <f t="array" ref="A3932">IF(COUNT(SEARCH(RubriekenHistorisch,CONCATENATE(P3931,U3931,AB3931,AH3931))),"t","f")</f>
        <v>f</v>
      </c>
      <c r="B3932" t="str">
        <f t="shared" si="185"/>
        <v>f</v>
      </c>
      <c r="C3932" t="str">
        <f t="shared" si="186"/>
        <v>f</v>
      </c>
      <c r="D3932" t="str">
        <f t="shared" si="187"/>
        <v>f</v>
      </c>
      <c r="E3932" t="str">
        <f>IF(COUNT(SEARCH({"04.","05.","09.","12."},CONCATENATE(P3931,U3931,AB3931,AH3931))),"t","f")</f>
        <v>f</v>
      </c>
      <c r="F3932" t="str">
        <f t="array" ref="F3932">IF(COUNT(SEARCH(HistorischeRubrieken,CONCATENATE(P3931,U3931,AB3931,AH3931))),"t","f")</f>
        <v>f</v>
      </c>
      <c r="G3932">
        <v>6</v>
      </c>
      <c r="H3932">
        <v>510183</v>
      </c>
      <c r="I3932" t="s">
        <v>2232</v>
      </c>
      <c r="J3932">
        <v>20120820</v>
      </c>
      <c r="K3932">
        <v>20140401</v>
      </c>
      <c r="M3932">
        <v>0</v>
      </c>
      <c r="N3932">
        <v>0</v>
      </c>
      <c r="O3932" t="s">
        <v>2001</v>
      </c>
      <c r="R3932">
        <v>0</v>
      </c>
      <c r="S3932" t="s">
        <v>271</v>
      </c>
      <c r="AA3932" t="s">
        <v>2000</v>
      </c>
      <c r="AC3932">
        <v>1</v>
      </c>
      <c r="AE3932">
        <v>1</v>
      </c>
      <c r="AF3932" t="s">
        <v>271</v>
      </c>
    </row>
    <row r="3933" spans="1:32" hidden="1" x14ac:dyDescent="0.25">
      <c r="A3933" t="str">
        <f t="array" ref="A3933">IF(COUNT(SEARCH(RubriekenHistorisch,CONCATENATE(P3932,U3932,AB3932,AH3932))),"t","f")</f>
        <v>f</v>
      </c>
      <c r="B3933" t="str">
        <f t="shared" si="185"/>
        <v>f</v>
      </c>
      <c r="C3933" t="str">
        <f t="shared" si="186"/>
        <v>f</v>
      </c>
      <c r="D3933" t="str">
        <f t="shared" si="187"/>
        <v>f</v>
      </c>
      <c r="E3933" t="str">
        <f>IF(COUNT(SEARCH({"04.","05.","09.","12."},CONCATENATE(P3932,U3932,AB3932,AH3932))),"t","f")</f>
        <v>f</v>
      </c>
      <c r="F3933" t="str">
        <f t="array" ref="F3933">IF(COUNT(SEARCH(HistorischeRubrieken,CONCATENATE(P3932,U3932,AB3932,AH3932))),"t","f")</f>
        <v>f</v>
      </c>
      <c r="G3933">
        <v>7</v>
      </c>
      <c r="H3933">
        <v>510183</v>
      </c>
      <c r="I3933" t="s">
        <v>2232</v>
      </c>
      <c r="J3933">
        <v>20140401</v>
      </c>
      <c r="K3933">
        <v>20150801</v>
      </c>
      <c r="M3933">
        <v>0</v>
      </c>
      <c r="N3933">
        <v>0</v>
      </c>
      <c r="O3933" t="s">
        <v>2003</v>
      </c>
      <c r="R3933">
        <v>0</v>
      </c>
      <c r="S3933" t="s">
        <v>271</v>
      </c>
      <c r="AA3933" t="s">
        <v>1611</v>
      </c>
      <c r="AC3933">
        <v>1</v>
      </c>
      <c r="AE3933">
        <v>1</v>
      </c>
      <c r="AF3933" t="s">
        <v>271</v>
      </c>
    </row>
    <row r="3934" spans="1:32" x14ac:dyDescent="0.25">
      <c r="A3934" t="str">
        <f t="array" ref="A3934">IF(COUNT(SEARCH(RubriekenHistorisch,CONCATENATE(P3933,U3933,AB3933,AH3933))),"t","f")</f>
        <v>f</v>
      </c>
      <c r="B3934" t="str">
        <f t="shared" si="185"/>
        <v>f</v>
      </c>
      <c r="C3934" t="str">
        <f t="shared" si="186"/>
        <v>f</v>
      </c>
      <c r="D3934" t="str">
        <f t="shared" si="187"/>
        <v>f</v>
      </c>
      <c r="E3934" t="str">
        <f>IF(COUNT(SEARCH({"04.","05.","09.","12."},CONCATENATE(P3933,U3933,AB3933,AH3933))),"t","f")</f>
        <v>f</v>
      </c>
      <c r="F3934" t="str">
        <f t="array" ref="F3934">IF(COUNT(SEARCH(HistorischeRubrieken,CONCATENATE(P3933,U3933,AB3933,AH3933))),"t","f")</f>
        <v>f</v>
      </c>
      <c r="G3934">
        <v>8</v>
      </c>
      <c r="H3934">
        <v>510183</v>
      </c>
      <c r="I3934" t="s">
        <v>2232</v>
      </c>
      <c r="J3934">
        <v>20150801</v>
      </c>
      <c r="M3934">
        <v>0</v>
      </c>
      <c r="N3934">
        <v>0</v>
      </c>
      <c r="O3934" t="s">
        <v>2003</v>
      </c>
      <c r="R3934">
        <v>0</v>
      </c>
      <c r="S3934" t="s">
        <v>271</v>
      </c>
      <c r="AA3934" t="s">
        <v>1613</v>
      </c>
      <c r="AC3934">
        <v>1</v>
      </c>
      <c r="AE3934">
        <v>1</v>
      </c>
      <c r="AF3934" t="s">
        <v>271</v>
      </c>
    </row>
    <row r="3935" spans="1:32" hidden="1" x14ac:dyDescent="0.25">
      <c r="A3935" t="str">
        <f t="array" ref="A3935">IF(COUNT(SEARCH(RubriekenHistorisch,CONCATENATE(P3934,U3934,AB3934,AH3934))),"t","f")</f>
        <v>f</v>
      </c>
      <c r="B3935" t="str">
        <f t="shared" si="185"/>
        <v>f</v>
      </c>
      <c r="C3935" t="str">
        <f t="shared" si="186"/>
        <v>f</v>
      </c>
      <c r="D3935" t="str">
        <f t="shared" si="187"/>
        <v>f</v>
      </c>
      <c r="E3935" t="str">
        <f>IF(COUNT(SEARCH({"04.","05.","09.","12."},CONCATENATE(P3934,U3934,AB3934,AH3934))),"t","f")</f>
        <v>f</v>
      </c>
      <c r="F3935" t="str">
        <f t="array" ref="F3935">IF(COUNT(SEARCH(HistorischeRubrieken,CONCATENATE(P3934,U3934,AB3934,AH3934))),"t","f")</f>
        <v>f</v>
      </c>
      <c r="G3935">
        <v>1</v>
      </c>
      <c r="H3935">
        <v>510184</v>
      </c>
      <c r="I3935" t="s">
        <v>2233</v>
      </c>
      <c r="J3935">
        <v>20051201</v>
      </c>
      <c r="K3935">
        <v>20071201</v>
      </c>
      <c r="M3935">
        <v>0</v>
      </c>
      <c r="N3935">
        <v>0</v>
      </c>
      <c r="O3935" t="s">
        <v>1994</v>
      </c>
      <c r="R3935">
        <v>0</v>
      </c>
      <c r="S3935" t="s">
        <v>271</v>
      </c>
      <c r="AA3935" t="s">
        <v>1995</v>
      </c>
      <c r="AC3935">
        <v>1</v>
      </c>
      <c r="AE3935">
        <v>1</v>
      </c>
      <c r="AF3935" t="s">
        <v>271</v>
      </c>
    </row>
    <row r="3936" spans="1:32" hidden="1" x14ac:dyDescent="0.25">
      <c r="A3936" t="str">
        <f t="array" ref="A3936">IF(COUNT(SEARCH(RubriekenHistorisch,CONCATENATE(P3935,U3935,AB3935,AH3935))),"t","f")</f>
        <v>f</v>
      </c>
      <c r="B3936" t="str">
        <f t="shared" si="185"/>
        <v>f</v>
      </c>
      <c r="C3936" t="str">
        <f t="shared" si="186"/>
        <v>f</v>
      </c>
      <c r="D3936" t="str">
        <f t="shared" si="187"/>
        <v>f</v>
      </c>
      <c r="E3936" t="str">
        <f>IF(COUNT(SEARCH({"04.","05.","09.","12."},CONCATENATE(P3935,U3935,AB3935,AH3935))),"t","f")</f>
        <v>f</v>
      </c>
      <c r="F3936" t="str">
        <f t="array" ref="F3936">IF(COUNT(SEARCH(HistorischeRubrieken,CONCATENATE(P3935,U3935,AB3935,AH3935))),"t","f")</f>
        <v>f</v>
      </c>
      <c r="G3936">
        <v>2</v>
      </c>
      <c r="H3936">
        <v>510184</v>
      </c>
      <c r="I3936" t="s">
        <v>2233</v>
      </c>
      <c r="J3936">
        <v>20071201</v>
      </c>
      <c r="K3936">
        <v>20100201</v>
      </c>
      <c r="M3936">
        <v>0</v>
      </c>
      <c r="N3936">
        <v>0</v>
      </c>
      <c r="O3936" t="s">
        <v>1996</v>
      </c>
      <c r="R3936">
        <v>0</v>
      </c>
      <c r="S3936" t="s">
        <v>271</v>
      </c>
      <c r="AA3936" t="s">
        <v>1997</v>
      </c>
      <c r="AC3936">
        <v>1</v>
      </c>
      <c r="AE3936">
        <v>1</v>
      </c>
      <c r="AF3936" t="s">
        <v>271</v>
      </c>
    </row>
    <row r="3937" spans="1:32" hidden="1" x14ac:dyDescent="0.25">
      <c r="A3937" t="str">
        <f t="array" ref="A3937">IF(COUNT(SEARCH(RubriekenHistorisch,CONCATENATE(P3936,U3936,AB3936,AH3936))),"t","f")</f>
        <v>f</v>
      </c>
      <c r="B3937" t="str">
        <f t="shared" si="185"/>
        <v>f</v>
      </c>
      <c r="C3937" t="str">
        <f t="shared" si="186"/>
        <v>f</v>
      </c>
      <c r="D3937" t="str">
        <f t="shared" si="187"/>
        <v>f</v>
      </c>
      <c r="E3937" t="str">
        <f>IF(COUNT(SEARCH({"04.","05.","09.","12."},CONCATENATE(P3936,U3936,AB3936,AH3936))),"t","f")</f>
        <v>f</v>
      </c>
      <c r="F3937" t="str">
        <f t="array" ref="F3937">IF(COUNT(SEARCH(HistorischeRubrieken,CONCATENATE(P3936,U3936,AB3936,AH3936))),"t","f")</f>
        <v>f</v>
      </c>
      <c r="G3937">
        <v>3</v>
      </c>
      <c r="H3937">
        <v>510184</v>
      </c>
      <c r="I3937" t="s">
        <v>2233</v>
      </c>
      <c r="J3937">
        <v>20100201</v>
      </c>
      <c r="K3937">
        <v>20120115</v>
      </c>
      <c r="M3937">
        <v>0</v>
      </c>
      <c r="N3937">
        <v>0</v>
      </c>
      <c r="O3937" t="s">
        <v>1996</v>
      </c>
      <c r="R3937">
        <v>0</v>
      </c>
      <c r="S3937" t="s">
        <v>271</v>
      </c>
      <c r="AA3937" t="s">
        <v>1998</v>
      </c>
      <c r="AC3937">
        <v>1</v>
      </c>
      <c r="AE3937">
        <v>1</v>
      </c>
      <c r="AF3937" t="s">
        <v>271</v>
      </c>
    </row>
    <row r="3938" spans="1:32" hidden="1" x14ac:dyDescent="0.25">
      <c r="A3938" t="str">
        <f t="array" ref="A3938">IF(COUNT(SEARCH(RubriekenHistorisch,CONCATENATE(P3937,U3937,AB3937,AH3937))),"t","f")</f>
        <v>f</v>
      </c>
      <c r="B3938" t="str">
        <f t="shared" si="185"/>
        <v>f</v>
      </c>
      <c r="C3938" t="str">
        <f t="shared" si="186"/>
        <v>f</v>
      </c>
      <c r="D3938" t="str">
        <f t="shared" si="187"/>
        <v>f</v>
      </c>
      <c r="E3938" t="str">
        <f>IF(COUNT(SEARCH({"04.","05.","09.","12."},CONCATENATE(P3937,U3937,AB3937,AH3937))),"t","f")</f>
        <v>f</v>
      </c>
      <c r="F3938" t="str">
        <f t="array" ref="F3938">IF(COUNT(SEARCH(HistorischeRubrieken,CONCATENATE(P3937,U3937,AB3937,AH3937))),"t","f")</f>
        <v>f</v>
      </c>
      <c r="G3938">
        <v>4</v>
      </c>
      <c r="H3938">
        <v>510184</v>
      </c>
      <c r="I3938" t="s">
        <v>2233</v>
      </c>
      <c r="J3938">
        <v>20120115</v>
      </c>
      <c r="K3938">
        <v>20120116</v>
      </c>
      <c r="M3938">
        <v>0</v>
      </c>
      <c r="N3938">
        <v>0</v>
      </c>
      <c r="O3938" t="s">
        <v>1999</v>
      </c>
      <c r="R3938">
        <v>0</v>
      </c>
      <c r="S3938" t="s">
        <v>271</v>
      </c>
      <c r="AA3938" t="s">
        <v>2000</v>
      </c>
      <c r="AC3938">
        <v>1</v>
      </c>
      <c r="AE3938">
        <v>1</v>
      </c>
      <c r="AF3938" t="s">
        <v>271</v>
      </c>
    </row>
    <row r="3939" spans="1:32" hidden="1" x14ac:dyDescent="0.25">
      <c r="A3939" t="str">
        <f t="array" ref="A3939">IF(COUNT(SEARCH(RubriekenHistorisch,CONCATENATE(P3938,U3938,AB3938,AH3938))),"t","f")</f>
        <v>f</v>
      </c>
      <c r="B3939" t="str">
        <f t="shared" si="185"/>
        <v>f</v>
      </c>
      <c r="C3939" t="str">
        <f t="shared" si="186"/>
        <v>f</v>
      </c>
      <c r="D3939" t="str">
        <f t="shared" si="187"/>
        <v>f</v>
      </c>
      <c r="E3939" t="str">
        <f>IF(COUNT(SEARCH({"04.","05.","09.","12."},CONCATENATE(P3938,U3938,AB3938,AH3938))),"t","f")</f>
        <v>f</v>
      </c>
      <c r="F3939" t="str">
        <f t="array" ref="F3939">IF(COUNT(SEARCH(HistorischeRubrieken,CONCATENATE(P3938,U3938,AB3938,AH3938))),"t","f")</f>
        <v>f</v>
      </c>
      <c r="G3939">
        <v>5</v>
      </c>
      <c r="H3939">
        <v>510184</v>
      </c>
      <c r="I3939" t="s">
        <v>2233</v>
      </c>
      <c r="J3939">
        <v>20120116</v>
      </c>
      <c r="K3939">
        <v>20120820</v>
      </c>
      <c r="M3939">
        <v>0</v>
      </c>
      <c r="N3939">
        <v>0</v>
      </c>
      <c r="O3939" t="s">
        <v>2001</v>
      </c>
      <c r="R3939">
        <v>0</v>
      </c>
      <c r="S3939" t="s">
        <v>271</v>
      </c>
      <c r="AA3939" t="s">
        <v>2000</v>
      </c>
      <c r="AC3939">
        <v>1</v>
      </c>
      <c r="AE3939">
        <v>1</v>
      </c>
      <c r="AF3939" t="s">
        <v>271</v>
      </c>
    </row>
    <row r="3940" spans="1:32" hidden="1" x14ac:dyDescent="0.25">
      <c r="A3940" t="str">
        <f t="array" ref="A3940">IF(COUNT(SEARCH(RubriekenHistorisch,CONCATENATE(P3939,U3939,AB3939,AH3939))),"t","f")</f>
        <v>f</v>
      </c>
      <c r="B3940" t="str">
        <f t="shared" si="185"/>
        <v>f</v>
      </c>
      <c r="C3940" t="str">
        <f t="shared" si="186"/>
        <v>f</v>
      </c>
      <c r="D3940" t="str">
        <f t="shared" si="187"/>
        <v>f</v>
      </c>
      <c r="E3940" t="str">
        <f>IF(COUNT(SEARCH({"04.","05.","09.","12."},CONCATENATE(P3939,U3939,AB3939,AH3939))),"t","f")</f>
        <v>f</v>
      </c>
      <c r="F3940" t="str">
        <f t="array" ref="F3940">IF(COUNT(SEARCH(HistorischeRubrieken,CONCATENATE(P3939,U3939,AB3939,AH3939))),"t","f")</f>
        <v>f</v>
      </c>
      <c r="G3940">
        <v>6</v>
      </c>
      <c r="H3940">
        <v>510184</v>
      </c>
      <c r="I3940" t="s">
        <v>2233</v>
      </c>
      <c r="J3940">
        <v>20120820</v>
      </c>
      <c r="K3940">
        <v>20140401</v>
      </c>
      <c r="M3940">
        <v>0</v>
      </c>
      <c r="N3940">
        <v>0</v>
      </c>
      <c r="O3940" t="s">
        <v>2001</v>
      </c>
      <c r="R3940">
        <v>0</v>
      </c>
      <c r="S3940" t="s">
        <v>271</v>
      </c>
      <c r="AA3940" t="s">
        <v>2000</v>
      </c>
      <c r="AC3940">
        <v>1</v>
      </c>
      <c r="AE3940">
        <v>1</v>
      </c>
      <c r="AF3940" t="s">
        <v>271</v>
      </c>
    </row>
    <row r="3941" spans="1:32" hidden="1" x14ac:dyDescent="0.25">
      <c r="A3941" t="str">
        <f t="array" ref="A3941">IF(COUNT(SEARCH(RubriekenHistorisch,CONCATENATE(P3940,U3940,AB3940,AH3940))),"t","f")</f>
        <v>f</v>
      </c>
      <c r="B3941" t="str">
        <f t="shared" si="185"/>
        <v>f</v>
      </c>
      <c r="C3941" t="str">
        <f t="shared" si="186"/>
        <v>f</v>
      </c>
      <c r="D3941" t="str">
        <f t="shared" si="187"/>
        <v>f</v>
      </c>
      <c r="E3941" t="str">
        <f>IF(COUNT(SEARCH({"04.","05.","09.","12."},CONCATENATE(P3940,U3940,AB3940,AH3940))),"t","f")</f>
        <v>f</v>
      </c>
      <c r="F3941" t="str">
        <f t="array" ref="F3941">IF(COUNT(SEARCH(HistorischeRubrieken,CONCATENATE(P3940,U3940,AB3940,AH3940))),"t","f")</f>
        <v>f</v>
      </c>
      <c r="G3941">
        <v>7</v>
      </c>
      <c r="H3941">
        <v>510184</v>
      </c>
      <c r="I3941" t="s">
        <v>2233</v>
      </c>
      <c r="J3941">
        <v>20140401</v>
      </c>
      <c r="K3941">
        <v>20150801</v>
      </c>
      <c r="M3941">
        <v>0</v>
      </c>
      <c r="N3941">
        <v>0</v>
      </c>
      <c r="O3941" t="s">
        <v>2003</v>
      </c>
      <c r="R3941">
        <v>0</v>
      </c>
      <c r="S3941" t="s">
        <v>271</v>
      </c>
      <c r="AA3941" t="s">
        <v>1611</v>
      </c>
      <c r="AC3941">
        <v>1</v>
      </c>
      <c r="AE3941">
        <v>1</v>
      </c>
      <c r="AF3941" t="s">
        <v>271</v>
      </c>
    </row>
    <row r="3942" spans="1:32" x14ac:dyDescent="0.25">
      <c r="A3942" t="str">
        <f t="array" ref="A3942">IF(COUNT(SEARCH(RubriekenHistorisch,CONCATENATE(P3941,U3941,AB3941,AH3941))),"t","f")</f>
        <v>f</v>
      </c>
      <c r="B3942" t="str">
        <f t="shared" si="185"/>
        <v>f</v>
      </c>
      <c r="C3942" t="str">
        <f t="shared" si="186"/>
        <v>f</v>
      </c>
      <c r="D3942" t="str">
        <f t="shared" si="187"/>
        <v>f</v>
      </c>
      <c r="E3942" t="str">
        <f>IF(COUNT(SEARCH({"04.","05.","09.","12."},CONCATENATE(P3941,U3941,AB3941,AH3941))),"t","f")</f>
        <v>f</v>
      </c>
      <c r="F3942" t="str">
        <f t="array" ref="F3942">IF(COUNT(SEARCH(HistorischeRubrieken,CONCATENATE(P3941,U3941,AB3941,AH3941))),"t","f")</f>
        <v>f</v>
      </c>
      <c r="G3942">
        <v>8</v>
      </c>
      <c r="H3942">
        <v>510184</v>
      </c>
      <c r="I3942" t="s">
        <v>2233</v>
      </c>
      <c r="J3942">
        <v>20150801</v>
      </c>
      <c r="M3942">
        <v>0</v>
      </c>
      <c r="N3942">
        <v>0</v>
      </c>
      <c r="O3942" t="s">
        <v>2003</v>
      </c>
      <c r="R3942">
        <v>0</v>
      </c>
      <c r="S3942" t="s">
        <v>271</v>
      </c>
      <c r="AA3942" t="s">
        <v>1613</v>
      </c>
      <c r="AC3942">
        <v>1</v>
      </c>
      <c r="AE3942">
        <v>1</v>
      </c>
      <c r="AF3942" t="s">
        <v>271</v>
      </c>
    </row>
    <row r="3943" spans="1:32" hidden="1" x14ac:dyDescent="0.25">
      <c r="A3943" t="str">
        <f t="array" ref="A3943">IF(COUNT(SEARCH(RubriekenHistorisch,CONCATENATE(P3942,U3942,AB3942,AH3942))),"t","f")</f>
        <v>f</v>
      </c>
      <c r="B3943" t="str">
        <f t="shared" si="185"/>
        <v>f</v>
      </c>
      <c r="C3943" t="str">
        <f t="shared" si="186"/>
        <v>f</v>
      </c>
      <c r="D3943" t="str">
        <f t="shared" si="187"/>
        <v>f</v>
      </c>
      <c r="E3943" t="str">
        <f>IF(COUNT(SEARCH({"04.","05.","09.","12."},CONCATENATE(P3942,U3942,AB3942,AH3942))),"t","f")</f>
        <v>f</v>
      </c>
      <c r="F3943" t="str">
        <f t="array" ref="F3943">IF(COUNT(SEARCH(HistorischeRubrieken,CONCATENATE(P3942,U3942,AB3942,AH3942))),"t","f")</f>
        <v>f</v>
      </c>
      <c r="G3943">
        <v>1</v>
      </c>
      <c r="H3943">
        <v>510185</v>
      </c>
      <c r="I3943" t="s">
        <v>2234</v>
      </c>
      <c r="J3943">
        <v>20080601</v>
      </c>
      <c r="K3943">
        <v>20100201</v>
      </c>
      <c r="M3943">
        <v>0</v>
      </c>
      <c r="N3943">
        <v>0</v>
      </c>
      <c r="O3943" t="s">
        <v>1996</v>
      </c>
      <c r="R3943">
        <v>0</v>
      </c>
      <c r="S3943" t="s">
        <v>271</v>
      </c>
      <c r="AA3943" t="s">
        <v>1997</v>
      </c>
      <c r="AC3943">
        <v>1</v>
      </c>
      <c r="AE3943">
        <v>1</v>
      </c>
      <c r="AF3943" t="s">
        <v>271</v>
      </c>
    </row>
    <row r="3944" spans="1:32" hidden="1" x14ac:dyDescent="0.25">
      <c r="A3944" t="str">
        <f t="array" ref="A3944">IF(COUNT(SEARCH(RubriekenHistorisch,CONCATENATE(P3943,U3943,AB3943,AH3943))),"t","f")</f>
        <v>f</v>
      </c>
      <c r="B3944" t="str">
        <f t="shared" si="185"/>
        <v>f</v>
      </c>
      <c r="C3944" t="str">
        <f t="shared" si="186"/>
        <v>f</v>
      </c>
      <c r="D3944" t="str">
        <f t="shared" si="187"/>
        <v>f</v>
      </c>
      <c r="E3944" t="str">
        <f>IF(COUNT(SEARCH({"04.","05.","09.","12."},CONCATENATE(P3943,U3943,AB3943,AH3943))),"t","f")</f>
        <v>f</v>
      </c>
      <c r="F3944" t="str">
        <f t="array" ref="F3944">IF(COUNT(SEARCH(HistorischeRubrieken,CONCATENATE(P3943,U3943,AB3943,AH3943))),"t","f")</f>
        <v>f</v>
      </c>
      <c r="G3944">
        <v>2</v>
      </c>
      <c r="H3944">
        <v>510185</v>
      </c>
      <c r="I3944" t="s">
        <v>2234</v>
      </c>
      <c r="J3944">
        <v>20100201</v>
      </c>
      <c r="K3944">
        <v>20120115</v>
      </c>
      <c r="M3944">
        <v>0</v>
      </c>
      <c r="N3944">
        <v>0</v>
      </c>
      <c r="O3944" t="s">
        <v>1996</v>
      </c>
      <c r="R3944">
        <v>0</v>
      </c>
      <c r="S3944" t="s">
        <v>271</v>
      </c>
      <c r="AA3944" t="s">
        <v>1998</v>
      </c>
      <c r="AC3944">
        <v>1</v>
      </c>
      <c r="AE3944">
        <v>1</v>
      </c>
      <c r="AF3944" t="s">
        <v>271</v>
      </c>
    </row>
    <row r="3945" spans="1:32" hidden="1" x14ac:dyDescent="0.25">
      <c r="A3945" t="str">
        <f t="array" ref="A3945">IF(COUNT(SEARCH(RubriekenHistorisch,CONCATENATE(P3944,U3944,AB3944,AH3944))),"t","f")</f>
        <v>f</v>
      </c>
      <c r="B3945" t="str">
        <f t="shared" si="185"/>
        <v>f</v>
      </c>
      <c r="C3945" t="str">
        <f t="shared" si="186"/>
        <v>f</v>
      </c>
      <c r="D3945" t="str">
        <f t="shared" si="187"/>
        <v>f</v>
      </c>
      <c r="E3945" t="str">
        <f>IF(COUNT(SEARCH({"04.","05.","09.","12."},CONCATENATE(P3944,U3944,AB3944,AH3944))),"t","f")</f>
        <v>f</v>
      </c>
      <c r="F3945" t="str">
        <f t="array" ref="F3945">IF(COUNT(SEARCH(HistorischeRubrieken,CONCATENATE(P3944,U3944,AB3944,AH3944))),"t","f")</f>
        <v>f</v>
      </c>
      <c r="G3945">
        <v>3</v>
      </c>
      <c r="H3945">
        <v>510185</v>
      </c>
      <c r="I3945" t="s">
        <v>2234</v>
      </c>
      <c r="J3945">
        <v>20120115</v>
      </c>
      <c r="K3945">
        <v>20120116</v>
      </c>
      <c r="M3945">
        <v>0</v>
      </c>
      <c r="N3945">
        <v>0</v>
      </c>
      <c r="O3945" t="s">
        <v>1999</v>
      </c>
      <c r="R3945">
        <v>0</v>
      </c>
      <c r="S3945" t="s">
        <v>271</v>
      </c>
      <c r="AA3945" t="s">
        <v>2000</v>
      </c>
      <c r="AC3945">
        <v>1</v>
      </c>
      <c r="AE3945">
        <v>1</v>
      </c>
      <c r="AF3945" t="s">
        <v>271</v>
      </c>
    </row>
    <row r="3946" spans="1:32" hidden="1" x14ac:dyDescent="0.25">
      <c r="A3946" t="str">
        <f t="array" ref="A3946">IF(COUNT(SEARCH(RubriekenHistorisch,CONCATENATE(P3945,U3945,AB3945,AH3945))),"t","f")</f>
        <v>f</v>
      </c>
      <c r="B3946" t="str">
        <f t="shared" si="185"/>
        <v>f</v>
      </c>
      <c r="C3946" t="str">
        <f t="shared" si="186"/>
        <v>f</v>
      </c>
      <c r="D3946" t="str">
        <f t="shared" si="187"/>
        <v>f</v>
      </c>
      <c r="E3946" t="str">
        <f>IF(COUNT(SEARCH({"04.","05.","09.","12."},CONCATENATE(P3945,U3945,AB3945,AH3945))),"t","f")</f>
        <v>f</v>
      </c>
      <c r="F3946" t="str">
        <f t="array" ref="F3946">IF(COUNT(SEARCH(HistorischeRubrieken,CONCATENATE(P3945,U3945,AB3945,AH3945))),"t","f")</f>
        <v>f</v>
      </c>
      <c r="G3946">
        <v>4</v>
      </c>
      <c r="H3946">
        <v>510185</v>
      </c>
      <c r="I3946" t="s">
        <v>2234</v>
      </c>
      <c r="J3946">
        <v>20120116</v>
      </c>
      <c r="K3946">
        <v>20121119</v>
      </c>
      <c r="M3946">
        <v>0</v>
      </c>
      <c r="N3946">
        <v>0</v>
      </c>
      <c r="O3946" t="s">
        <v>2001</v>
      </c>
      <c r="R3946">
        <v>0</v>
      </c>
      <c r="S3946" t="s">
        <v>271</v>
      </c>
      <c r="AA3946" t="s">
        <v>2000</v>
      </c>
      <c r="AC3946">
        <v>1</v>
      </c>
      <c r="AE3946">
        <v>1</v>
      </c>
      <c r="AF3946" t="s">
        <v>271</v>
      </c>
    </row>
    <row r="3947" spans="1:32" hidden="1" x14ac:dyDescent="0.25">
      <c r="A3947" t="str">
        <f t="array" ref="A3947">IF(COUNT(SEARCH(RubriekenHistorisch,CONCATENATE(P3946,U3946,AB3946,AH3946))),"t","f")</f>
        <v>f</v>
      </c>
      <c r="B3947" t="str">
        <f t="shared" si="185"/>
        <v>f</v>
      </c>
      <c r="C3947" t="str">
        <f t="shared" si="186"/>
        <v>f</v>
      </c>
      <c r="D3947" t="str">
        <f t="shared" si="187"/>
        <v>f</v>
      </c>
      <c r="E3947" t="str">
        <f>IF(COUNT(SEARCH({"04.","05.","09.","12."},CONCATENATE(P3946,U3946,AB3946,AH3946))),"t","f")</f>
        <v>f</v>
      </c>
      <c r="F3947" t="str">
        <f t="array" ref="F3947">IF(COUNT(SEARCH(HistorischeRubrieken,CONCATENATE(P3946,U3946,AB3946,AH3946))),"t","f")</f>
        <v>f</v>
      </c>
      <c r="G3947">
        <v>5</v>
      </c>
      <c r="H3947">
        <v>510185</v>
      </c>
      <c r="I3947" t="s">
        <v>2234</v>
      </c>
      <c r="J3947">
        <v>20121119</v>
      </c>
      <c r="K3947">
        <v>20140401</v>
      </c>
      <c r="M3947">
        <v>0</v>
      </c>
      <c r="N3947">
        <v>0</v>
      </c>
      <c r="O3947" t="s">
        <v>2001</v>
      </c>
      <c r="R3947">
        <v>0</v>
      </c>
      <c r="S3947" t="s">
        <v>271</v>
      </c>
      <c r="AA3947" t="s">
        <v>2000</v>
      </c>
      <c r="AC3947">
        <v>1</v>
      </c>
      <c r="AE3947">
        <v>1</v>
      </c>
      <c r="AF3947" t="s">
        <v>271</v>
      </c>
    </row>
    <row r="3948" spans="1:32" hidden="1" x14ac:dyDescent="0.25">
      <c r="A3948" t="str">
        <f t="array" ref="A3948">IF(COUNT(SEARCH(RubriekenHistorisch,CONCATENATE(P3947,U3947,AB3947,AH3947))),"t","f")</f>
        <v>f</v>
      </c>
      <c r="B3948" t="str">
        <f t="shared" si="185"/>
        <v>f</v>
      </c>
      <c r="C3948" t="str">
        <f t="shared" si="186"/>
        <v>f</v>
      </c>
      <c r="D3948" t="str">
        <f t="shared" si="187"/>
        <v>f</v>
      </c>
      <c r="E3948" t="str">
        <f>IF(COUNT(SEARCH({"04.","05.","09.","12."},CONCATENATE(P3947,U3947,AB3947,AH3947))),"t","f")</f>
        <v>f</v>
      </c>
      <c r="F3948" t="str">
        <f t="array" ref="F3948">IF(COUNT(SEARCH(HistorischeRubrieken,CONCATENATE(P3947,U3947,AB3947,AH3947))),"t","f")</f>
        <v>f</v>
      </c>
      <c r="G3948">
        <v>6</v>
      </c>
      <c r="H3948">
        <v>510185</v>
      </c>
      <c r="I3948" t="s">
        <v>2234</v>
      </c>
      <c r="J3948">
        <v>20140401</v>
      </c>
      <c r="K3948">
        <v>20150801</v>
      </c>
      <c r="M3948">
        <v>0</v>
      </c>
      <c r="N3948">
        <v>0</v>
      </c>
      <c r="O3948" t="s">
        <v>2003</v>
      </c>
      <c r="R3948">
        <v>0</v>
      </c>
      <c r="S3948" t="s">
        <v>271</v>
      </c>
      <c r="AA3948" t="s">
        <v>1611</v>
      </c>
      <c r="AC3948">
        <v>1</v>
      </c>
      <c r="AE3948">
        <v>1</v>
      </c>
      <c r="AF3948" t="s">
        <v>271</v>
      </c>
    </row>
    <row r="3949" spans="1:32" x14ac:dyDescent="0.25">
      <c r="A3949" t="str">
        <f t="array" ref="A3949">IF(COUNT(SEARCH(RubriekenHistorisch,CONCATENATE(P3948,U3948,AB3948,AH3948))),"t","f")</f>
        <v>f</v>
      </c>
      <c r="B3949" t="str">
        <f t="shared" si="185"/>
        <v>f</v>
      </c>
      <c r="C3949" t="str">
        <f t="shared" si="186"/>
        <v>f</v>
      </c>
      <c r="D3949" t="str">
        <f t="shared" si="187"/>
        <v>f</v>
      </c>
      <c r="E3949" t="str">
        <f>IF(COUNT(SEARCH({"04.","05.","09.","12."},CONCATENATE(P3948,U3948,AB3948,AH3948))),"t","f")</f>
        <v>f</v>
      </c>
      <c r="F3949" t="str">
        <f t="array" ref="F3949">IF(COUNT(SEARCH(HistorischeRubrieken,CONCATENATE(P3948,U3948,AB3948,AH3948))),"t","f")</f>
        <v>f</v>
      </c>
      <c r="G3949">
        <v>7</v>
      </c>
      <c r="H3949">
        <v>510185</v>
      </c>
      <c r="I3949" t="s">
        <v>2234</v>
      </c>
      <c r="J3949">
        <v>20150801</v>
      </c>
      <c r="M3949">
        <v>0</v>
      </c>
      <c r="N3949">
        <v>0</v>
      </c>
      <c r="O3949" t="s">
        <v>2003</v>
      </c>
      <c r="R3949">
        <v>0</v>
      </c>
      <c r="S3949" t="s">
        <v>271</v>
      </c>
      <c r="AA3949" t="s">
        <v>1613</v>
      </c>
      <c r="AC3949">
        <v>1</v>
      </c>
      <c r="AE3949">
        <v>1</v>
      </c>
      <c r="AF3949" t="s">
        <v>271</v>
      </c>
    </row>
    <row r="3950" spans="1:32" hidden="1" x14ac:dyDescent="0.25">
      <c r="A3950" t="str">
        <f t="array" ref="A3950">IF(COUNT(SEARCH(RubriekenHistorisch,CONCATENATE(P3949,U3949,AB3949,AH3949))),"t","f")</f>
        <v>f</v>
      </c>
      <c r="B3950" t="str">
        <f t="shared" si="185"/>
        <v>f</v>
      </c>
      <c r="C3950" t="str">
        <f t="shared" si="186"/>
        <v>f</v>
      </c>
      <c r="D3950" t="str">
        <f t="shared" si="187"/>
        <v>f</v>
      </c>
      <c r="E3950" t="str">
        <f>IF(COUNT(SEARCH({"04.","05.","09.","12."},CONCATENATE(P3949,U3949,AB3949,AH3949))),"t","f")</f>
        <v>f</v>
      </c>
      <c r="F3950" t="str">
        <f t="array" ref="F3950">IF(COUNT(SEARCH(HistorischeRubrieken,CONCATENATE(P3949,U3949,AB3949,AH3949))),"t","f")</f>
        <v>f</v>
      </c>
      <c r="G3950">
        <v>1</v>
      </c>
      <c r="H3950">
        <v>510186</v>
      </c>
      <c r="I3950" t="s">
        <v>2235</v>
      </c>
      <c r="J3950">
        <v>19990301</v>
      </c>
      <c r="K3950">
        <v>20010401</v>
      </c>
      <c r="M3950">
        <v>0</v>
      </c>
      <c r="N3950">
        <v>0</v>
      </c>
      <c r="O3950" t="s">
        <v>1992</v>
      </c>
      <c r="R3950">
        <v>0</v>
      </c>
      <c r="S3950" t="s">
        <v>271</v>
      </c>
      <c r="AA3950" t="s">
        <v>1993</v>
      </c>
      <c r="AC3950">
        <v>1</v>
      </c>
      <c r="AE3950">
        <v>1</v>
      </c>
      <c r="AF3950" t="s">
        <v>271</v>
      </c>
    </row>
    <row r="3951" spans="1:32" hidden="1" x14ac:dyDescent="0.25">
      <c r="A3951" t="str">
        <f t="array" ref="A3951">IF(COUNT(SEARCH(RubriekenHistorisch,CONCATENATE(P3950,U3950,AB3950,AH3950))),"t","f")</f>
        <v>f</v>
      </c>
      <c r="B3951" t="str">
        <f t="shared" si="185"/>
        <v>f</v>
      </c>
      <c r="C3951" t="str">
        <f t="shared" si="186"/>
        <v>f</v>
      </c>
      <c r="D3951" t="str">
        <f t="shared" si="187"/>
        <v>f</v>
      </c>
      <c r="E3951" t="str">
        <f>IF(COUNT(SEARCH({"04.","05.","09.","12."},CONCATENATE(P3950,U3950,AB3950,AH3950))),"t","f")</f>
        <v>f</v>
      </c>
      <c r="F3951" t="str">
        <f t="array" ref="F3951">IF(COUNT(SEARCH(HistorischeRubrieken,CONCATENATE(P3950,U3950,AB3950,AH3950))),"t","f")</f>
        <v>f</v>
      </c>
      <c r="G3951">
        <v>2</v>
      </c>
      <c r="H3951">
        <v>510186</v>
      </c>
      <c r="I3951" t="s">
        <v>2235</v>
      </c>
      <c r="J3951">
        <v>20010401</v>
      </c>
      <c r="K3951">
        <v>20071201</v>
      </c>
      <c r="M3951">
        <v>0</v>
      </c>
      <c r="N3951">
        <v>0</v>
      </c>
      <c r="O3951" t="s">
        <v>1994</v>
      </c>
      <c r="R3951">
        <v>0</v>
      </c>
      <c r="S3951" t="s">
        <v>271</v>
      </c>
      <c r="AA3951" t="s">
        <v>1995</v>
      </c>
      <c r="AC3951">
        <v>1</v>
      </c>
      <c r="AE3951">
        <v>1</v>
      </c>
      <c r="AF3951" t="s">
        <v>271</v>
      </c>
    </row>
    <row r="3952" spans="1:32" hidden="1" x14ac:dyDescent="0.25">
      <c r="A3952" t="str">
        <f t="array" ref="A3952">IF(COUNT(SEARCH(RubriekenHistorisch,CONCATENATE(P3951,U3951,AB3951,AH3951))),"t","f")</f>
        <v>f</v>
      </c>
      <c r="B3952" t="str">
        <f t="shared" si="185"/>
        <v>f</v>
      </c>
      <c r="C3952" t="str">
        <f t="shared" si="186"/>
        <v>f</v>
      </c>
      <c r="D3952" t="str">
        <f t="shared" si="187"/>
        <v>f</v>
      </c>
      <c r="E3952" t="str">
        <f>IF(COUNT(SEARCH({"04.","05.","09.","12."},CONCATENATE(P3951,U3951,AB3951,AH3951))),"t","f")</f>
        <v>f</v>
      </c>
      <c r="F3952" t="str">
        <f t="array" ref="F3952">IF(COUNT(SEARCH(HistorischeRubrieken,CONCATENATE(P3951,U3951,AB3951,AH3951))),"t","f")</f>
        <v>f</v>
      </c>
      <c r="G3952">
        <v>3</v>
      </c>
      <c r="H3952">
        <v>510186</v>
      </c>
      <c r="I3952" t="s">
        <v>2235</v>
      </c>
      <c r="J3952">
        <v>20071201</v>
      </c>
      <c r="K3952">
        <v>20100201</v>
      </c>
      <c r="M3952">
        <v>0</v>
      </c>
      <c r="N3952">
        <v>0</v>
      </c>
      <c r="O3952" t="s">
        <v>1996</v>
      </c>
      <c r="R3952">
        <v>0</v>
      </c>
      <c r="S3952" t="s">
        <v>271</v>
      </c>
      <c r="AA3952" t="s">
        <v>1997</v>
      </c>
      <c r="AC3952">
        <v>1</v>
      </c>
      <c r="AE3952">
        <v>1</v>
      </c>
      <c r="AF3952" t="s">
        <v>271</v>
      </c>
    </row>
    <row r="3953" spans="1:32" hidden="1" x14ac:dyDescent="0.25">
      <c r="A3953" t="str">
        <f t="array" ref="A3953">IF(COUNT(SEARCH(RubriekenHistorisch,CONCATENATE(P3952,U3952,AB3952,AH3952))),"t","f")</f>
        <v>f</v>
      </c>
      <c r="B3953" t="str">
        <f t="shared" si="185"/>
        <v>f</v>
      </c>
      <c r="C3953" t="str">
        <f t="shared" si="186"/>
        <v>f</v>
      </c>
      <c r="D3953" t="str">
        <f t="shared" si="187"/>
        <v>f</v>
      </c>
      <c r="E3953" t="str">
        <f>IF(COUNT(SEARCH({"04.","05.","09.","12."},CONCATENATE(P3952,U3952,AB3952,AH3952))),"t","f")</f>
        <v>f</v>
      </c>
      <c r="F3953" t="str">
        <f t="array" ref="F3953">IF(COUNT(SEARCH(HistorischeRubrieken,CONCATENATE(P3952,U3952,AB3952,AH3952))),"t","f")</f>
        <v>f</v>
      </c>
      <c r="G3953">
        <v>4</v>
      </c>
      <c r="H3953">
        <v>510186</v>
      </c>
      <c r="I3953" t="s">
        <v>2235</v>
      </c>
      <c r="J3953">
        <v>20100201</v>
      </c>
      <c r="K3953">
        <v>20120115</v>
      </c>
      <c r="M3953">
        <v>0</v>
      </c>
      <c r="N3953">
        <v>0</v>
      </c>
      <c r="O3953" t="s">
        <v>1996</v>
      </c>
      <c r="R3953">
        <v>0</v>
      </c>
      <c r="S3953" t="s">
        <v>271</v>
      </c>
      <c r="AA3953" t="s">
        <v>1998</v>
      </c>
      <c r="AC3953">
        <v>1</v>
      </c>
      <c r="AE3953">
        <v>1</v>
      </c>
      <c r="AF3953" t="s">
        <v>271</v>
      </c>
    </row>
    <row r="3954" spans="1:32" hidden="1" x14ac:dyDescent="0.25">
      <c r="A3954" t="str">
        <f t="array" ref="A3954">IF(COUNT(SEARCH(RubriekenHistorisch,CONCATENATE(P3953,U3953,AB3953,AH3953))),"t","f")</f>
        <v>f</v>
      </c>
      <c r="B3954" t="str">
        <f t="shared" si="185"/>
        <v>f</v>
      </c>
      <c r="C3954" t="str">
        <f t="shared" si="186"/>
        <v>f</v>
      </c>
      <c r="D3954" t="str">
        <f t="shared" si="187"/>
        <v>f</v>
      </c>
      <c r="E3954" t="str">
        <f>IF(COUNT(SEARCH({"04.","05.","09.","12."},CONCATENATE(P3953,U3953,AB3953,AH3953))),"t","f")</f>
        <v>f</v>
      </c>
      <c r="F3954" t="str">
        <f t="array" ref="F3954">IF(COUNT(SEARCH(HistorischeRubrieken,CONCATENATE(P3953,U3953,AB3953,AH3953))),"t","f")</f>
        <v>f</v>
      </c>
      <c r="G3954">
        <v>5</v>
      </c>
      <c r="H3954">
        <v>510186</v>
      </c>
      <c r="I3954" t="s">
        <v>2235</v>
      </c>
      <c r="J3954">
        <v>20120115</v>
      </c>
      <c r="K3954">
        <v>20120116</v>
      </c>
      <c r="M3954">
        <v>0</v>
      </c>
      <c r="N3954">
        <v>0</v>
      </c>
      <c r="O3954" t="s">
        <v>1999</v>
      </c>
      <c r="R3954">
        <v>0</v>
      </c>
      <c r="S3954" t="s">
        <v>271</v>
      </c>
      <c r="AA3954" t="s">
        <v>2000</v>
      </c>
      <c r="AC3954">
        <v>1</v>
      </c>
      <c r="AE3954">
        <v>1</v>
      </c>
      <c r="AF3954" t="s">
        <v>271</v>
      </c>
    </row>
    <row r="3955" spans="1:32" hidden="1" x14ac:dyDescent="0.25">
      <c r="A3955" t="str">
        <f t="array" ref="A3955">IF(COUNT(SEARCH(RubriekenHistorisch,CONCATENATE(P3954,U3954,AB3954,AH3954))),"t","f")</f>
        <v>f</v>
      </c>
      <c r="B3955" t="str">
        <f t="shared" si="185"/>
        <v>f</v>
      </c>
      <c r="C3955" t="str">
        <f t="shared" si="186"/>
        <v>f</v>
      </c>
      <c r="D3955" t="str">
        <f t="shared" si="187"/>
        <v>f</v>
      </c>
      <c r="E3955" t="str">
        <f>IF(COUNT(SEARCH({"04.","05.","09.","12."},CONCATENATE(P3954,U3954,AB3954,AH3954))),"t","f")</f>
        <v>f</v>
      </c>
      <c r="F3955" t="str">
        <f t="array" ref="F3955">IF(COUNT(SEARCH(HistorischeRubrieken,CONCATENATE(P3954,U3954,AB3954,AH3954))),"t","f")</f>
        <v>f</v>
      </c>
      <c r="G3955">
        <v>6</v>
      </c>
      <c r="H3955">
        <v>510186</v>
      </c>
      <c r="I3955" t="s">
        <v>2235</v>
      </c>
      <c r="J3955">
        <v>20120116</v>
      </c>
      <c r="K3955">
        <v>20120820</v>
      </c>
      <c r="M3955">
        <v>0</v>
      </c>
      <c r="N3955">
        <v>0</v>
      </c>
      <c r="O3955" t="s">
        <v>2001</v>
      </c>
      <c r="R3955">
        <v>0</v>
      </c>
      <c r="S3955" t="s">
        <v>271</v>
      </c>
      <c r="AA3955" t="s">
        <v>2000</v>
      </c>
      <c r="AC3955">
        <v>1</v>
      </c>
      <c r="AE3955">
        <v>1</v>
      </c>
      <c r="AF3955" t="s">
        <v>271</v>
      </c>
    </row>
    <row r="3956" spans="1:32" hidden="1" x14ac:dyDescent="0.25">
      <c r="A3956" t="str">
        <f t="array" ref="A3956">IF(COUNT(SEARCH(RubriekenHistorisch,CONCATENATE(P3955,U3955,AB3955,AH3955))),"t","f")</f>
        <v>f</v>
      </c>
      <c r="B3956" t="str">
        <f t="shared" si="185"/>
        <v>f</v>
      </c>
      <c r="C3956" t="str">
        <f t="shared" si="186"/>
        <v>f</v>
      </c>
      <c r="D3956" t="str">
        <f t="shared" si="187"/>
        <v>f</v>
      </c>
      <c r="E3956" t="str">
        <f>IF(COUNT(SEARCH({"04.","05.","09.","12."},CONCATENATE(P3955,U3955,AB3955,AH3955))),"t","f")</f>
        <v>f</v>
      </c>
      <c r="F3956" t="str">
        <f t="array" ref="F3956">IF(COUNT(SEARCH(HistorischeRubrieken,CONCATENATE(P3955,U3955,AB3955,AH3955))),"t","f")</f>
        <v>f</v>
      </c>
      <c r="G3956">
        <v>7</v>
      </c>
      <c r="H3956">
        <v>510186</v>
      </c>
      <c r="I3956" t="s">
        <v>2235</v>
      </c>
      <c r="J3956">
        <v>20120820</v>
      </c>
      <c r="K3956">
        <v>20140401</v>
      </c>
      <c r="M3956">
        <v>0</v>
      </c>
      <c r="N3956">
        <v>0</v>
      </c>
      <c r="O3956" t="s">
        <v>2001</v>
      </c>
      <c r="R3956">
        <v>0</v>
      </c>
      <c r="S3956" t="s">
        <v>271</v>
      </c>
      <c r="AA3956" t="s">
        <v>2000</v>
      </c>
      <c r="AC3956">
        <v>1</v>
      </c>
      <c r="AE3956">
        <v>1</v>
      </c>
      <c r="AF3956" t="s">
        <v>271</v>
      </c>
    </row>
    <row r="3957" spans="1:32" hidden="1" x14ac:dyDescent="0.25">
      <c r="A3957" t="str">
        <f t="array" ref="A3957">IF(COUNT(SEARCH(RubriekenHistorisch,CONCATENATE(P3956,U3956,AB3956,AH3956))),"t","f")</f>
        <v>f</v>
      </c>
      <c r="B3957" t="str">
        <f t="shared" si="185"/>
        <v>f</v>
      </c>
      <c r="C3957" t="str">
        <f t="shared" si="186"/>
        <v>f</v>
      </c>
      <c r="D3957" t="str">
        <f t="shared" si="187"/>
        <v>f</v>
      </c>
      <c r="E3957" t="str">
        <f>IF(COUNT(SEARCH({"04.","05.","09.","12."},CONCATENATE(P3956,U3956,AB3956,AH3956))),"t","f")</f>
        <v>f</v>
      </c>
      <c r="F3957" t="str">
        <f t="array" ref="F3957">IF(COUNT(SEARCH(HistorischeRubrieken,CONCATENATE(P3956,U3956,AB3956,AH3956))),"t","f")</f>
        <v>f</v>
      </c>
      <c r="G3957">
        <v>8</v>
      </c>
      <c r="H3957">
        <v>510186</v>
      </c>
      <c r="I3957" t="s">
        <v>2235</v>
      </c>
      <c r="J3957">
        <v>20140401</v>
      </c>
      <c r="K3957">
        <v>20150801</v>
      </c>
      <c r="M3957">
        <v>0</v>
      </c>
      <c r="N3957">
        <v>0</v>
      </c>
      <c r="O3957" t="s">
        <v>2003</v>
      </c>
      <c r="R3957">
        <v>0</v>
      </c>
      <c r="S3957" t="s">
        <v>271</v>
      </c>
      <c r="AA3957" t="s">
        <v>1611</v>
      </c>
      <c r="AC3957">
        <v>1</v>
      </c>
      <c r="AE3957">
        <v>1</v>
      </c>
      <c r="AF3957" t="s">
        <v>271</v>
      </c>
    </row>
    <row r="3958" spans="1:32" x14ac:dyDescent="0.25">
      <c r="A3958" t="str">
        <f t="array" ref="A3958">IF(COUNT(SEARCH(RubriekenHistorisch,CONCATENATE(P3957,U3957,AB3957,AH3957))),"t","f")</f>
        <v>f</v>
      </c>
      <c r="B3958" t="str">
        <f t="shared" si="185"/>
        <v>f</v>
      </c>
      <c r="C3958" t="str">
        <f t="shared" si="186"/>
        <v>f</v>
      </c>
      <c r="D3958" t="str">
        <f t="shared" si="187"/>
        <v>f</v>
      </c>
      <c r="E3958" t="str">
        <f>IF(COUNT(SEARCH({"04.","05.","09.","12."},CONCATENATE(P3957,U3957,AB3957,AH3957))),"t","f")</f>
        <v>f</v>
      </c>
      <c r="F3958" t="str">
        <f t="array" ref="F3958">IF(COUNT(SEARCH(HistorischeRubrieken,CONCATENATE(P3957,U3957,AB3957,AH3957))),"t","f")</f>
        <v>f</v>
      </c>
      <c r="G3958">
        <v>9</v>
      </c>
      <c r="H3958">
        <v>510186</v>
      </c>
      <c r="I3958" t="s">
        <v>2235</v>
      </c>
      <c r="J3958">
        <v>20150801</v>
      </c>
      <c r="M3958">
        <v>0</v>
      </c>
      <c r="N3958">
        <v>0</v>
      </c>
      <c r="O3958" t="s">
        <v>2003</v>
      </c>
      <c r="R3958">
        <v>0</v>
      </c>
      <c r="S3958" t="s">
        <v>271</v>
      </c>
      <c r="AA3958" t="s">
        <v>1613</v>
      </c>
      <c r="AC3958">
        <v>1</v>
      </c>
      <c r="AE3958">
        <v>1</v>
      </c>
      <c r="AF3958" t="s">
        <v>271</v>
      </c>
    </row>
    <row r="3959" spans="1:32" hidden="1" x14ac:dyDescent="0.25">
      <c r="A3959" t="str">
        <f t="array" ref="A3959">IF(COUNT(SEARCH(RubriekenHistorisch,CONCATENATE(P3958,U3958,AB3958,AH3958))),"t","f")</f>
        <v>f</v>
      </c>
      <c r="B3959" t="str">
        <f t="shared" si="185"/>
        <v>f</v>
      </c>
      <c r="C3959" t="str">
        <f t="shared" si="186"/>
        <v>f</v>
      </c>
      <c r="D3959" t="str">
        <f t="shared" si="187"/>
        <v>f</v>
      </c>
      <c r="E3959" t="str">
        <f>IF(COUNT(SEARCH({"04.","05.","09.","12."},CONCATENATE(P3958,U3958,AB3958,AH3958))),"t","f")</f>
        <v>f</v>
      </c>
      <c r="F3959" t="str">
        <f t="array" ref="F3959">IF(COUNT(SEARCH(HistorischeRubrieken,CONCATENATE(P3958,U3958,AB3958,AH3958))),"t","f")</f>
        <v>f</v>
      </c>
      <c r="G3959">
        <v>1</v>
      </c>
      <c r="H3959">
        <v>510187</v>
      </c>
      <c r="I3959" t="s">
        <v>2236</v>
      </c>
      <c r="J3959">
        <v>19990301</v>
      </c>
      <c r="K3959">
        <v>20010401</v>
      </c>
      <c r="M3959">
        <v>0</v>
      </c>
      <c r="N3959">
        <v>0</v>
      </c>
      <c r="O3959" t="s">
        <v>1992</v>
      </c>
      <c r="R3959">
        <v>0</v>
      </c>
      <c r="S3959" t="s">
        <v>271</v>
      </c>
      <c r="AA3959" t="s">
        <v>1993</v>
      </c>
      <c r="AC3959">
        <v>1</v>
      </c>
      <c r="AE3959">
        <v>1</v>
      </c>
      <c r="AF3959" t="s">
        <v>271</v>
      </c>
    </row>
    <row r="3960" spans="1:32" hidden="1" x14ac:dyDescent="0.25">
      <c r="A3960" t="str">
        <f t="array" ref="A3960">IF(COUNT(SEARCH(RubriekenHistorisch,CONCATENATE(P3959,U3959,AB3959,AH3959))),"t","f")</f>
        <v>f</v>
      </c>
      <c r="B3960" t="str">
        <f t="shared" si="185"/>
        <v>f</v>
      </c>
      <c r="C3960" t="str">
        <f t="shared" si="186"/>
        <v>f</v>
      </c>
      <c r="D3960" t="str">
        <f t="shared" si="187"/>
        <v>f</v>
      </c>
      <c r="E3960" t="str">
        <f>IF(COUNT(SEARCH({"04.","05.","09.","12."},CONCATENATE(P3959,U3959,AB3959,AH3959))),"t","f")</f>
        <v>f</v>
      </c>
      <c r="F3960" t="str">
        <f t="array" ref="F3960">IF(COUNT(SEARCH(HistorischeRubrieken,CONCATENATE(P3959,U3959,AB3959,AH3959))),"t","f")</f>
        <v>f</v>
      </c>
      <c r="G3960">
        <v>2</v>
      </c>
      <c r="H3960">
        <v>510187</v>
      </c>
      <c r="I3960" t="s">
        <v>2236</v>
      </c>
      <c r="J3960">
        <v>20010401</v>
      </c>
      <c r="K3960">
        <v>20071201</v>
      </c>
      <c r="M3960">
        <v>0</v>
      </c>
      <c r="N3960">
        <v>0</v>
      </c>
      <c r="O3960" t="s">
        <v>1994</v>
      </c>
      <c r="R3960">
        <v>0</v>
      </c>
      <c r="S3960" t="s">
        <v>271</v>
      </c>
      <c r="AA3960" t="s">
        <v>1995</v>
      </c>
      <c r="AC3960">
        <v>1</v>
      </c>
      <c r="AE3960">
        <v>1</v>
      </c>
      <c r="AF3960" t="s">
        <v>271</v>
      </c>
    </row>
    <row r="3961" spans="1:32" hidden="1" x14ac:dyDescent="0.25">
      <c r="A3961" t="str">
        <f t="array" ref="A3961">IF(COUNT(SEARCH(RubriekenHistorisch,CONCATENATE(P3960,U3960,AB3960,AH3960))),"t","f")</f>
        <v>f</v>
      </c>
      <c r="B3961" t="str">
        <f t="shared" si="185"/>
        <v>f</v>
      </c>
      <c r="C3961" t="str">
        <f t="shared" si="186"/>
        <v>f</v>
      </c>
      <c r="D3961" t="str">
        <f t="shared" si="187"/>
        <v>f</v>
      </c>
      <c r="E3961" t="str">
        <f>IF(COUNT(SEARCH({"04.","05.","09.","12."},CONCATENATE(P3960,U3960,AB3960,AH3960))),"t","f")</f>
        <v>f</v>
      </c>
      <c r="F3961" t="str">
        <f t="array" ref="F3961">IF(COUNT(SEARCH(HistorischeRubrieken,CONCATENATE(P3960,U3960,AB3960,AH3960))),"t","f")</f>
        <v>f</v>
      </c>
      <c r="G3961">
        <v>3</v>
      </c>
      <c r="H3961">
        <v>510187</v>
      </c>
      <c r="I3961" t="s">
        <v>2236</v>
      </c>
      <c r="J3961">
        <v>20071201</v>
      </c>
      <c r="K3961">
        <v>20100201</v>
      </c>
      <c r="M3961">
        <v>0</v>
      </c>
      <c r="N3961">
        <v>0</v>
      </c>
      <c r="O3961" t="s">
        <v>1996</v>
      </c>
      <c r="R3961">
        <v>0</v>
      </c>
      <c r="S3961" t="s">
        <v>271</v>
      </c>
      <c r="AA3961" t="s">
        <v>1997</v>
      </c>
      <c r="AC3961">
        <v>1</v>
      </c>
      <c r="AE3961">
        <v>1</v>
      </c>
      <c r="AF3961" t="s">
        <v>271</v>
      </c>
    </row>
    <row r="3962" spans="1:32" hidden="1" x14ac:dyDescent="0.25">
      <c r="A3962" t="str">
        <f t="array" ref="A3962">IF(COUNT(SEARCH(RubriekenHistorisch,CONCATENATE(P3961,U3961,AB3961,AH3961))),"t","f")</f>
        <v>f</v>
      </c>
      <c r="B3962" t="str">
        <f t="shared" si="185"/>
        <v>f</v>
      </c>
      <c r="C3962" t="str">
        <f t="shared" si="186"/>
        <v>f</v>
      </c>
      <c r="D3962" t="str">
        <f t="shared" si="187"/>
        <v>f</v>
      </c>
      <c r="E3962" t="str">
        <f>IF(COUNT(SEARCH({"04.","05.","09.","12."},CONCATENATE(P3961,U3961,AB3961,AH3961))),"t","f")</f>
        <v>f</v>
      </c>
      <c r="F3962" t="str">
        <f t="array" ref="F3962">IF(COUNT(SEARCH(HistorischeRubrieken,CONCATENATE(P3961,U3961,AB3961,AH3961))),"t","f")</f>
        <v>f</v>
      </c>
      <c r="G3962">
        <v>4</v>
      </c>
      <c r="H3962">
        <v>510187</v>
      </c>
      <c r="I3962" t="s">
        <v>2236</v>
      </c>
      <c r="J3962">
        <v>20100201</v>
      </c>
      <c r="K3962">
        <v>20120115</v>
      </c>
      <c r="M3962">
        <v>0</v>
      </c>
      <c r="N3962">
        <v>0</v>
      </c>
      <c r="O3962" t="s">
        <v>1996</v>
      </c>
      <c r="R3962">
        <v>0</v>
      </c>
      <c r="S3962" t="s">
        <v>271</v>
      </c>
      <c r="AA3962" t="s">
        <v>1998</v>
      </c>
      <c r="AC3962">
        <v>1</v>
      </c>
      <c r="AE3962">
        <v>1</v>
      </c>
      <c r="AF3962" t="s">
        <v>271</v>
      </c>
    </row>
    <row r="3963" spans="1:32" hidden="1" x14ac:dyDescent="0.25">
      <c r="A3963" t="str">
        <f t="array" ref="A3963">IF(COUNT(SEARCH(RubriekenHistorisch,CONCATENATE(P3962,U3962,AB3962,AH3962))),"t","f")</f>
        <v>f</v>
      </c>
      <c r="B3963" t="str">
        <f t="shared" si="185"/>
        <v>f</v>
      </c>
      <c r="C3963" t="str">
        <f t="shared" si="186"/>
        <v>f</v>
      </c>
      <c r="D3963" t="str">
        <f t="shared" si="187"/>
        <v>f</v>
      </c>
      <c r="E3963" t="str">
        <f>IF(COUNT(SEARCH({"04.","05.","09.","12."},CONCATENATE(P3962,U3962,AB3962,AH3962))),"t","f")</f>
        <v>f</v>
      </c>
      <c r="F3963" t="str">
        <f t="array" ref="F3963">IF(COUNT(SEARCH(HistorischeRubrieken,CONCATENATE(P3962,U3962,AB3962,AH3962))),"t","f")</f>
        <v>f</v>
      </c>
      <c r="G3963">
        <v>5</v>
      </c>
      <c r="H3963">
        <v>510187</v>
      </c>
      <c r="I3963" t="s">
        <v>2236</v>
      </c>
      <c r="J3963">
        <v>20120115</v>
      </c>
      <c r="K3963">
        <v>20120116</v>
      </c>
      <c r="M3963">
        <v>0</v>
      </c>
      <c r="N3963">
        <v>0</v>
      </c>
      <c r="O3963" t="s">
        <v>1999</v>
      </c>
      <c r="R3963">
        <v>0</v>
      </c>
      <c r="S3963" t="s">
        <v>271</v>
      </c>
      <c r="AA3963" t="s">
        <v>2000</v>
      </c>
      <c r="AC3963">
        <v>1</v>
      </c>
      <c r="AE3963">
        <v>1</v>
      </c>
      <c r="AF3963" t="s">
        <v>271</v>
      </c>
    </row>
    <row r="3964" spans="1:32" hidden="1" x14ac:dyDescent="0.25">
      <c r="A3964" t="str">
        <f t="array" ref="A3964">IF(COUNT(SEARCH(RubriekenHistorisch,CONCATENATE(P3963,U3963,AB3963,AH3963))),"t","f")</f>
        <v>f</v>
      </c>
      <c r="B3964" t="str">
        <f t="shared" si="185"/>
        <v>f</v>
      </c>
      <c r="C3964" t="str">
        <f t="shared" si="186"/>
        <v>f</v>
      </c>
      <c r="D3964" t="str">
        <f t="shared" si="187"/>
        <v>f</v>
      </c>
      <c r="E3964" t="str">
        <f>IF(COUNT(SEARCH({"04.","05.","09.","12."},CONCATENATE(P3963,U3963,AB3963,AH3963))),"t","f")</f>
        <v>f</v>
      </c>
      <c r="F3964" t="str">
        <f t="array" ref="F3964">IF(COUNT(SEARCH(HistorischeRubrieken,CONCATENATE(P3963,U3963,AB3963,AH3963))),"t","f")</f>
        <v>f</v>
      </c>
      <c r="G3964">
        <v>6</v>
      </c>
      <c r="H3964">
        <v>510187</v>
      </c>
      <c r="I3964" t="s">
        <v>2236</v>
      </c>
      <c r="J3964">
        <v>20120116</v>
      </c>
      <c r="K3964">
        <v>20120903</v>
      </c>
      <c r="M3964">
        <v>0</v>
      </c>
      <c r="N3964">
        <v>0</v>
      </c>
      <c r="O3964" t="s">
        <v>2001</v>
      </c>
      <c r="R3964">
        <v>0</v>
      </c>
      <c r="S3964" t="s">
        <v>271</v>
      </c>
      <c r="AA3964" t="s">
        <v>2000</v>
      </c>
      <c r="AC3964">
        <v>1</v>
      </c>
      <c r="AE3964">
        <v>1</v>
      </c>
      <c r="AF3964" t="s">
        <v>271</v>
      </c>
    </row>
    <row r="3965" spans="1:32" hidden="1" x14ac:dyDescent="0.25">
      <c r="A3965" t="str">
        <f t="array" ref="A3965">IF(COUNT(SEARCH(RubriekenHistorisch,CONCATENATE(P3964,U3964,AB3964,AH3964))),"t","f")</f>
        <v>f</v>
      </c>
      <c r="B3965" t="str">
        <f t="shared" si="185"/>
        <v>f</v>
      </c>
      <c r="C3965" t="str">
        <f t="shared" si="186"/>
        <v>f</v>
      </c>
      <c r="D3965" t="str">
        <f t="shared" si="187"/>
        <v>f</v>
      </c>
      <c r="E3965" t="str">
        <f>IF(COUNT(SEARCH({"04.","05.","09.","12."},CONCATENATE(P3964,U3964,AB3964,AH3964))),"t","f")</f>
        <v>f</v>
      </c>
      <c r="F3965" t="str">
        <f t="array" ref="F3965">IF(COUNT(SEARCH(HistorischeRubrieken,CONCATENATE(P3964,U3964,AB3964,AH3964))),"t","f")</f>
        <v>f</v>
      </c>
      <c r="G3965">
        <v>7</v>
      </c>
      <c r="H3965">
        <v>510187</v>
      </c>
      <c r="I3965" t="s">
        <v>2236</v>
      </c>
      <c r="J3965">
        <v>20120903</v>
      </c>
      <c r="K3965">
        <v>20140401</v>
      </c>
      <c r="M3965">
        <v>0</v>
      </c>
      <c r="N3965">
        <v>0</v>
      </c>
      <c r="O3965" t="s">
        <v>2001</v>
      </c>
      <c r="R3965">
        <v>0</v>
      </c>
      <c r="S3965" t="s">
        <v>271</v>
      </c>
      <c r="AA3965" t="s">
        <v>2000</v>
      </c>
      <c r="AC3965">
        <v>1</v>
      </c>
      <c r="AE3965">
        <v>1</v>
      </c>
      <c r="AF3965" t="s">
        <v>271</v>
      </c>
    </row>
    <row r="3966" spans="1:32" hidden="1" x14ac:dyDescent="0.25">
      <c r="A3966" t="str">
        <f t="array" ref="A3966">IF(COUNT(SEARCH(RubriekenHistorisch,CONCATENATE(P3965,U3965,AB3965,AH3965))),"t","f")</f>
        <v>f</v>
      </c>
      <c r="B3966" t="str">
        <f t="shared" si="185"/>
        <v>f</v>
      </c>
      <c r="C3966" t="str">
        <f t="shared" si="186"/>
        <v>f</v>
      </c>
      <c r="D3966" t="str">
        <f t="shared" si="187"/>
        <v>f</v>
      </c>
      <c r="E3966" t="str">
        <f>IF(COUNT(SEARCH({"04.","05.","09.","12."},CONCATENATE(P3965,U3965,AB3965,AH3965))),"t","f")</f>
        <v>f</v>
      </c>
      <c r="F3966" t="str">
        <f t="array" ref="F3966">IF(COUNT(SEARCH(HistorischeRubrieken,CONCATENATE(P3965,U3965,AB3965,AH3965))),"t","f")</f>
        <v>f</v>
      </c>
      <c r="G3966">
        <v>8</v>
      </c>
      <c r="H3966">
        <v>510187</v>
      </c>
      <c r="I3966" t="s">
        <v>2236</v>
      </c>
      <c r="J3966">
        <v>20140401</v>
      </c>
      <c r="K3966">
        <v>20150801</v>
      </c>
      <c r="M3966">
        <v>0</v>
      </c>
      <c r="N3966">
        <v>0</v>
      </c>
      <c r="O3966" t="s">
        <v>2003</v>
      </c>
      <c r="R3966">
        <v>0</v>
      </c>
      <c r="S3966" t="s">
        <v>271</v>
      </c>
      <c r="AA3966" t="s">
        <v>1611</v>
      </c>
      <c r="AC3966">
        <v>1</v>
      </c>
      <c r="AE3966">
        <v>1</v>
      </c>
      <c r="AF3966" t="s">
        <v>271</v>
      </c>
    </row>
    <row r="3967" spans="1:32" x14ac:dyDescent="0.25">
      <c r="A3967" t="str">
        <f t="array" ref="A3967">IF(COUNT(SEARCH(RubriekenHistorisch,CONCATENATE(P3966,U3966,AB3966,AH3966))),"t","f")</f>
        <v>f</v>
      </c>
      <c r="B3967" t="str">
        <f t="shared" si="185"/>
        <v>f</v>
      </c>
      <c r="C3967" t="str">
        <f t="shared" si="186"/>
        <v>f</v>
      </c>
      <c r="D3967" t="str">
        <f t="shared" si="187"/>
        <v>f</v>
      </c>
      <c r="E3967" t="str">
        <f>IF(COUNT(SEARCH({"04.","05.","09.","12."},CONCATENATE(P3966,U3966,AB3966,AH3966))),"t","f")</f>
        <v>f</v>
      </c>
      <c r="F3967" t="str">
        <f t="array" ref="F3967">IF(COUNT(SEARCH(HistorischeRubrieken,CONCATENATE(P3966,U3966,AB3966,AH3966))),"t","f")</f>
        <v>f</v>
      </c>
      <c r="G3967">
        <v>9</v>
      </c>
      <c r="H3967">
        <v>510187</v>
      </c>
      <c r="I3967" t="s">
        <v>2236</v>
      </c>
      <c r="J3967">
        <v>20150801</v>
      </c>
      <c r="M3967">
        <v>0</v>
      </c>
      <c r="N3967">
        <v>0</v>
      </c>
      <c r="O3967" t="s">
        <v>2003</v>
      </c>
      <c r="R3967">
        <v>0</v>
      </c>
      <c r="S3967" t="s">
        <v>271</v>
      </c>
      <c r="AA3967" t="s">
        <v>1613</v>
      </c>
      <c r="AC3967">
        <v>1</v>
      </c>
      <c r="AE3967">
        <v>1</v>
      </c>
      <c r="AF3967" t="s">
        <v>271</v>
      </c>
    </row>
    <row r="3968" spans="1:32" hidden="1" x14ac:dyDescent="0.25">
      <c r="A3968" t="str">
        <f t="array" ref="A3968">IF(COUNT(SEARCH(RubriekenHistorisch,CONCATENATE(P3967,U3967,AB3967,AH3967))),"t","f")</f>
        <v>f</v>
      </c>
      <c r="B3968" t="str">
        <f t="shared" si="185"/>
        <v>f</v>
      </c>
      <c r="C3968" t="str">
        <f t="shared" si="186"/>
        <v>f</v>
      </c>
      <c r="D3968" t="str">
        <f t="shared" si="187"/>
        <v>f</v>
      </c>
      <c r="E3968" t="str">
        <f>IF(COUNT(SEARCH({"04.","05.","09.","12."},CONCATENATE(P3967,U3967,AB3967,AH3967))),"t","f")</f>
        <v>f</v>
      </c>
      <c r="F3968" t="str">
        <f t="array" ref="F3968">IF(COUNT(SEARCH(HistorischeRubrieken,CONCATENATE(P3967,U3967,AB3967,AH3967))),"t","f")</f>
        <v>f</v>
      </c>
      <c r="G3968">
        <v>1</v>
      </c>
      <c r="H3968">
        <v>510189</v>
      </c>
      <c r="I3968" t="s">
        <v>2237</v>
      </c>
      <c r="J3968">
        <v>20030601</v>
      </c>
      <c r="K3968">
        <v>20071201</v>
      </c>
      <c r="M3968">
        <v>0</v>
      </c>
      <c r="N3968">
        <v>0</v>
      </c>
      <c r="O3968" t="s">
        <v>1994</v>
      </c>
      <c r="R3968">
        <v>0</v>
      </c>
      <c r="S3968" t="s">
        <v>271</v>
      </c>
      <c r="AA3968" t="s">
        <v>1995</v>
      </c>
      <c r="AC3968">
        <v>1</v>
      </c>
      <c r="AE3968">
        <v>1</v>
      </c>
      <c r="AF3968" t="s">
        <v>271</v>
      </c>
    </row>
    <row r="3969" spans="1:32" hidden="1" x14ac:dyDescent="0.25">
      <c r="A3969" t="str">
        <f t="array" ref="A3969">IF(COUNT(SEARCH(RubriekenHistorisch,CONCATENATE(P3968,U3968,AB3968,AH3968))),"t","f")</f>
        <v>f</v>
      </c>
      <c r="B3969" t="str">
        <f t="shared" si="185"/>
        <v>f</v>
      </c>
      <c r="C3969" t="str">
        <f t="shared" si="186"/>
        <v>f</v>
      </c>
      <c r="D3969" t="str">
        <f t="shared" si="187"/>
        <v>f</v>
      </c>
      <c r="E3969" t="str">
        <f>IF(COUNT(SEARCH({"04.","05.","09.","12."},CONCATENATE(P3968,U3968,AB3968,AH3968))),"t","f")</f>
        <v>f</v>
      </c>
      <c r="F3969" t="str">
        <f t="array" ref="F3969">IF(COUNT(SEARCH(HistorischeRubrieken,CONCATENATE(P3968,U3968,AB3968,AH3968))),"t","f")</f>
        <v>f</v>
      </c>
      <c r="G3969">
        <v>2</v>
      </c>
      <c r="H3969">
        <v>510189</v>
      </c>
      <c r="I3969" t="s">
        <v>2237</v>
      </c>
      <c r="J3969">
        <v>20071201</v>
      </c>
      <c r="K3969">
        <v>20100201</v>
      </c>
      <c r="M3969">
        <v>0</v>
      </c>
      <c r="N3969">
        <v>0</v>
      </c>
      <c r="O3969" t="s">
        <v>1996</v>
      </c>
      <c r="R3969">
        <v>0</v>
      </c>
      <c r="S3969" t="s">
        <v>271</v>
      </c>
      <c r="AA3969" t="s">
        <v>1997</v>
      </c>
      <c r="AC3969">
        <v>1</v>
      </c>
      <c r="AE3969">
        <v>1</v>
      </c>
      <c r="AF3969" t="s">
        <v>271</v>
      </c>
    </row>
    <row r="3970" spans="1:32" hidden="1" x14ac:dyDescent="0.25">
      <c r="A3970" t="str">
        <f t="array" ref="A3970">IF(COUNT(SEARCH(RubriekenHistorisch,CONCATENATE(P3969,U3969,AB3969,AH3969))),"t","f")</f>
        <v>f</v>
      </c>
      <c r="B3970" t="str">
        <f t="shared" si="185"/>
        <v>f</v>
      </c>
      <c r="C3970" t="str">
        <f t="shared" si="186"/>
        <v>f</v>
      </c>
      <c r="D3970" t="str">
        <f t="shared" si="187"/>
        <v>f</v>
      </c>
      <c r="E3970" t="str">
        <f>IF(COUNT(SEARCH({"04.","05.","09.","12."},CONCATENATE(P3969,U3969,AB3969,AH3969))),"t","f")</f>
        <v>f</v>
      </c>
      <c r="F3970" t="str">
        <f t="array" ref="F3970">IF(COUNT(SEARCH(HistorischeRubrieken,CONCATENATE(P3969,U3969,AB3969,AH3969))),"t","f")</f>
        <v>f</v>
      </c>
      <c r="G3970">
        <v>3</v>
      </c>
      <c r="H3970">
        <v>510189</v>
      </c>
      <c r="I3970" t="s">
        <v>2237</v>
      </c>
      <c r="J3970">
        <v>20100201</v>
      </c>
      <c r="K3970">
        <v>20120115</v>
      </c>
      <c r="M3970">
        <v>0</v>
      </c>
      <c r="N3970">
        <v>0</v>
      </c>
      <c r="O3970" t="s">
        <v>1996</v>
      </c>
      <c r="R3970">
        <v>0</v>
      </c>
      <c r="S3970" t="s">
        <v>271</v>
      </c>
      <c r="AA3970" t="s">
        <v>1998</v>
      </c>
      <c r="AC3970">
        <v>1</v>
      </c>
      <c r="AE3970">
        <v>1</v>
      </c>
      <c r="AF3970" t="s">
        <v>271</v>
      </c>
    </row>
    <row r="3971" spans="1:32" hidden="1" x14ac:dyDescent="0.25">
      <c r="A3971" t="str">
        <f t="array" ref="A3971">IF(COUNT(SEARCH(RubriekenHistorisch,CONCATENATE(P3970,U3970,AB3970,AH3970))),"t","f")</f>
        <v>f</v>
      </c>
      <c r="B3971" t="str">
        <f t="shared" ref="B3971:B4034" si="188">IF(COUNT(SEARCH("07.66.20",CONCATENATE(P3970,U3970,AB3970,AH3970))),"t","f")</f>
        <v>f</v>
      </c>
      <c r="C3971" t="str">
        <f t="shared" ref="C3971:C4034" si="189">IF(COUNT(SEARCH("14.40.10",CONCATENATE(P3970,U3970,AB3970,AH3970))),"t","f")</f>
        <v>f</v>
      </c>
      <c r="D3971" t="str">
        <f t="shared" si="187"/>
        <v>f</v>
      </c>
      <c r="E3971" t="str">
        <f>IF(COUNT(SEARCH({"04.","05.","09.","12."},CONCATENATE(P3970,U3970,AB3970,AH3970))),"t","f")</f>
        <v>f</v>
      </c>
      <c r="F3971" t="str">
        <f t="array" ref="F3971">IF(COUNT(SEARCH(HistorischeRubrieken,CONCATENATE(P3970,U3970,AB3970,AH3970))),"t","f")</f>
        <v>f</v>
      </c>
      <c r="G3971">
        <v>4</v>
      </c>
      <c r="H3971">
        <v>510189</v>
      </c>
      <c r="I3971" t="s">
        <v>2237</v>
      </c>
      <c r="J3971">
        <v>20120115</v>
      </c>
      <c r="K3971">
        <v>20120116</v>
      </c>
      <c r="M3971">
        <v>0</v>
      </c>
      <c r="N3971">
        <v>0</v>
      </c>
      <c r="O3971" t="s">
        <v>1999</v>
      </c>
      <c r="R3971">
        <v>0</v>
      </c>
      <c r="S3971" t="s">
        <v>271</v>
      </c>
      <c r="AA3971" t="s">
        <v>2000</v>
      </c>
      <c r="AC3971">
        <v>1</v>
      </c>
      <c r="AE3971">
        <v>1</v>
      </c>
      <c r="AF3971" t="s">
        <v>271</v>
      </c>
    </row>
    <row r="3972" spans="1:32" hidden="1" x14ac:dyDescent="0.25">
      <c r="A3972" t="str">
        <f t="array" ref="A3972">IF(COUNT(SEARCH(RubriekenHistorisch,CONCATENATE(P3971,U3971,AB3971,AH3971))),"t","f")</f>
        <v>f</v>
      </c>
      <c r="B3972" t="str">
        <f t="shared" si="188"/>
        <v>f</v>
      </c>
      <c r="C3972" t="str">
        <f t="shared" si="189"/>
        <v>f</v>
      </c>
      <c r="D3972" t="str">
        <f t="shared" ref="D3972:D4035" si="190">IF(COUNT(SEARCH("- 0",CONCATENATE(P3971,U3971,AB3971,AH3971))),"t","f")</f>
        <v>f</v>
      </c>
      <c r="E3972" t="str">
        <f>IF(COUNT(SEARCH({"04.","05.","09.","12."},CONCATENATE(P3971,U3971,AB3971,AH3971))),"t","f")</f>
        <v>f</v>
      </c>
      <c r="F3972" t="str">
        <f t="array" ref="F3972">IF(COUNT(SEARCH(HistorischeRubrieken,CONCATENATE(P3971,U3971,AB3971,AH3971))),"t","f")</f>
        <v>f</v>
      </c>
      <c r="G3972">
        <v>5</v>
      </c>
      <c r="H3972">
        <v>510189</v>
      </c>
      <c r="I3972" t="s">
        <v>2237</v>
      </c>
      <c r="J3972">
        <v>20120116</v>
      </c>
      <c r="K3972">
        <v>20120903</v>
      </c>
      <c r="M3972">
        <v>0</v>
      </c>
      <c r="N3972">
        <v>0</v>
      </c>
      <c r="O3972" t="s">
        <v>2001</v>
      </c>
      <c r="R3972">
        <v>0</v>
      </c>
      <c r="S3972" t="s">
        <v>271</v>
      </c>
      <c r="AA3972" t="s">
        <v>2000</v>
      </c>
      <c r="AC3972">
        <v>1</v>
      </c>
      <c r="AE3972">
        <v>1</v>
      </c>
      <c r="AF3972" t="s">
        <v>271</v>
      </c>
    </row>
    <row r="3973" spans="1:32" hidden="1" x14ac:dyDescent="0.25">
      <c r="A3973" t="str">
        <f t="array" ref="A3973">IF(COUNT(SEARCH(RubriekenHistorisch,CONCATENATE(P3972,U3972,AB3972,AH3972))),"t","f")</f>
        <v>f</v>
      </c>
      <c r="B3973" t="str">
        <f t="shared" si="188"/>
        <v>f</v>
      </c>
      <c r="C3973" t="str">
        <f t="shared" si="189"/>
        <v>f</v>
      </c>
      <c r="D3973" t="str">
        <f t="shared" si="190"/>
        <v>f</v>
      </c>
      <c r="E3973" t="str">
        <f>IF(COUNT(SEARCH({"04.","05.","09.","12."},CONCATENATE(P3972,U3972,AB3972,AH3972))),"t","f")</f>
        <v>f</v>
      </c>
      <c r="F3973" t="str">
        <f t="array" ref="F3973">IF(COUNT(SEARCH(HistorischeRubrieken,CONCATENATE(P3972,U3972,AB3972,AH3972))),"t","f")</f>
        <v>f</v>
      </c>
      <c r="G3973">
        <v>6</v>
      </c>
      <c r="H3973">
        <v>510189</v>
      </c>
      <c r="I3973" t="s">
        <v>2237</v>
      </c>
      <c r="J3973">
        <v>20120903</v>
      </c>
      <c r="K3973">
        <v>20130101</v>
      </c>
      <c r="M3973">
        <v>0</v>
      </c>
      <c r="N3973">
        <v>0</v>
      </c>
      <c r="O3973" t="s">
        <v>2001</v>
      </c>
      <c r="R3973">
        <v>0</v>
      </c>
      <c r="S3973" t="s">
        <v>271</v>
      </c>
      <c r="AA3973" t="s">
        <v>2000</v>
      </c>
      <c r="AC3973">
        <v>1</v>
      </c>
      <c r="AE3973">
        <v>1</v>
      </c>
      <c r="AF3973" t="s">
        <v>271</v>
      </c>
    </row>
    <row r="3974" spans="1:32" hidden="1" x14ac:dyDescent="0.25">
      <c r="A3974" t="str">
        <f t="array" ref="A3974">IF(COUNT(SEARCH(RubriekenHistorisch,CONCATENATE(P3973,U3973,AB3973,AH3973))),"t","f")</f>
        <v>f</v>
      </c>
      <c r="B3974" t="str">
        <f t="shared" si="188"/>
        <v>f</v>
      </c>
      <c r="C3974" t="str">
        <f t="shared" si="189"/>
        <v>f</v>
      </c>
      <c r="D3974" t="str">
        <f t="shared" si="190"/>
        <v>f</v>
      </c>
      <c r="E3974" t="str">
        <f>IF(COUNT(SEARCH({"04.","05.","09.","12."},CONCATENATE(P3973,U3973,AB3973,AH3973))),"t","f")</f>
        <v>f</v>
      </c>
      <c r="F3974" t="str">
        <f t="array" ref="F3974">IF(COUNT(SEARCH(HistorischeRubrieken,CONCATENATE(P3973,U3973,AB3973,AH3973))),"t","f")</f>
        <v>f</v>
      </c>
      <c r="G3974">
        <v>7</v>
      </c>
      <c r="H3974">
        <v>510189</v>
      </c>
      <c r="I3974" t="s">
        <v>2237</v>
      </c>
      <c r="J3974">
        <v>20130101</v>
      </c>
      <c r="K3974">
        <v>20140401</v>
      </c>
      <c r="M3974">
        <v>0</v>
      </c>
      <c r="N3974">
        <v>0</v>
      </c>
      <c r="O3974" t="s">
        <v>2001</v>
      </c>
      <c r="R3974">
        <v>0</v>
      </c>
      <c r="S3974" t="s">
        <v>271</v>
      </c>
      <c r="U3974" t="s">
        <v>2238</v>
      </c>
      <c r="V3974">
        <v>1</v>
      </c>
      <c r="W3974">
        <v>1</v>
      </c>
      <c r="X3974">
        <v>20130103</v>
      </c>
      <c r="Y3974">
        <v>0</v>
      </c>
      <c r="Z3974" t="s">
        <v>271</v>
      </c>
      <c r="AA3974" t="s">
        <v>2000</v>
      </c>
      <c r="AC3974">
        <v>1</v>
      </c>
      <c r="AE3974">
        <v>1</v>
      </c>
      <c r="AF3974" t="s">
        <v>271</v>
      </c>
    </row>
    <row r="3975" spans="1:32" hidden="1" x14ac:dyDescent="0.25">
      <c r="A3975" t="str">
        <f t="array" ref="A3975">IF(COUNT(SEARCH(RubriekenHistorisch,CONCATENATE(P3974,U3974,AB3974,AH3974))),"t","f")</f>
        <v>f</v>
      </c>
      <c r="B3975" t="str">
        <f t="shared" si="188"/>
        <v>f</v>
      </c>
      <c r="C3975" t="str">
        <f t="shared" si="189"/>
        <v>t</v>
      </c>
      <c r="D3975" t="str">
        <f t="shared" si="190"/>
        <v>f</v>
      </c>
      <c r="E3975" t="str">
        <f>IF(COUNT(SEARCH({"04.","05.","09.","12."},CONCATENATE(P3974,U3974,AB3974,AH3974))),"t","f")</f>
        <v>f</v>
      </c>
      <c r="F3975" t="str">
        <f t="array" ref="F3975">IF(COUNT(SEARCH(HistorischeRubrieken,CONCATENATE(P3974,U3974,AB3974,AH3974))),"t","f")</f>
        <v>f</v>
      </c>
      <c r="G3975">
        <v>8</v>
      </c>
      <c r="H3975">
        <v>510189</v>
      </c>
      <c r="I3975" t="s">
        <v>2237</v>
      </c>
      <c r="J3975">
        <v>20140401</v>
      </c>
      <c r="K3975">
        <v>20150801</v>
      </c>
      <c r="M3975">
        <v>0</v>
      </c>
      <c r="N3975">
        <v>0</v>
      </c>
      <c r="O3975" t="s">
        <v>2003</v>
      </c>
      <c r="R3975">
        <v>0</v>
      </c>
      <c r="S3975" t="s">
        <v>271</v>
      </c>
      <c r="AA3975" t="s">
        <v>1611</v>
      </c>
      <c r="AC3975">
        <v>1</v>
      </c>
      <c r="AE3975">
        <v>1</v>
      </c>
      <c r="AF3975" t="s">
        <v>271</v>
      </c>
    </row>
    <row r="3976" spans="1:32" x14ac:dyDescent="0.25">
      <c r="A3976" t="str">
        <f t="array" ref="A3976">IF(COUNT(SEARCH(RubriekenHistorisch,CONCATENATE(P3975,U3975,AB3975,AH3975))),"t","f")</f>
        <v>f</v>
      </c>
      <c r="B3976" t="str">
        <f t="shared" si="188"/>
        <v>f</v>
      </c>
      <c r="C3976" t="str">
        <f t="shared" si="189"/>
        <v>f</v>
      </c>
      <c r="D3976" t="str">
        <f t="shared" si="190"/>
        <v>f</v>
      </c>
      <c r="E3976" t="str">
        <f>IF(COUNT(SEARCH({"04.","05.","09.","12."},CONCATENATE(P3975,U3975,AB3975,AH3975))),"t","f")</f>
        <v>f</v>
      </c>
      <c r="F3976" t="str">
        <f t="array" ref="F3976">IF(COUNT(SEARCH(HistorischeRubrieken,CONCATENATE(P3975,U3975,AB3975,AH3975))),"t","f")</f>
        <v>f</v>
      </c>
      <c r="G3976">
        <v>9</v>
      </c>
      <c r="H3976">
        <v>510189</v>
      </c>
      <c r="I3976" t="s">
        <v>2237</v>
      </c>
      <c r="J3976">
        <v>20150801</v>
      </c>
      <c r="M3976">
        <v>0</v>
      </c>
      <c r="N3976">
        <v>0</v>
      </c>
      <c r="O3976" t="s">
        <v>2003</v>
      </c>
      <c r="R3976">
        <v>0</v>
      </c>
      <c r="S3976" t="s">
        <v>271</v>
      </c>
      <c r="AA3976" t="s">
        <v>1613</v>
      </c>
      <c r="AC3976">
        <v>1</v>
      </c>
      <c r="AE3976">
        <v>1</v>
      </c>
      <c r="AF3976" t="s">
        <v>271</v>
      </c>
    </row>
    <row r="3977" spans="1:32" hidden="1" x14ac:dyDescent="0.25">
      <c r="A3977" t="str">
        <f t="array" ref="A3977">IF(COUNT(SEARCH(RubriekenHistorisch,CONCATENATE(P3976,U3976,AB3976,AH3976))),"t","f")</f>
        <v>f</v>
      </c>
      <c r="B3977" t="str">
        <f t="shared" si="188"/>
        <v>f</v>
      </c>
      <c r="C3977" t="str">
        <f t="shared" si="189"/>
        <v>f</v>
      </c>
      <c r="D3977" t="str">
        <f t="shared" si="190"/>
        <v>f</v>
      </c>
      <c r="E3977" t="str">
        <f>IF(COUNT(SEARCH({"04.","05.","09.","12."},CONCATENATE(P3976,U3976,AB3976,AH3976))),"t","f")</f>
        <v>f</v>
      </c>
      <c r="F3977" t="str">
        <f t="array" ref="F3977">IF(COUNT(SEARCH(HistorischeRubrieken,CONCATENATE(P3976,U3976,AB3976,AH3976))),"t","f")</f>
        <v>f</v>
      </c>
      <c r="G3977">
        <v>1</v>
      </c>
      <c r="H3977">
        <v>510190</v>
      </c>
      <c r="I3977" t="s">
        <v>2239</v>
      </c>
      <c r="J3977">
        <v>20051201</v>
      </c>
      <c r="K3977">
        <v>20071201</v>
      </c>
      <c r="M3977">
        <v>0</v>
      </c>
      <c r="N3977">
        <v>0</v>
      </c>
      <c r="O3977" t="s">
        <v>1994</v>
      </c>
      <c r="R3977">
        <v>0</v>
      </c>
      <c r="S3977" t="s">
        <v>271</v>
      </c>
      <c r="AA3977" t="s">
        <v>1995</v>
      </c>
      <c r="AC3977">
        <v>1</v>
      </c>
      <c r="AE3977">
        <v>1</v>
      </c>
      <c r="AF3977" t="s">
        <v>271</v>
      </c>
    </row>
    <row r="3978" spans="1:32" hidden="1" x14ac:dyDescent="0.25">
      <c r="A3978" t="str">
        <f t="array" ref="A3978">IF(COUNT(SEARCH(RubriekenHistorisch,CONCATENATE(P3977,U3977,AB3977,AH3977))),"t","f")</f>
        <v>f</v>
      </c>
      <c r="B3978" t="str">
        <f t="shared" si="188"/>
        <v>f</v>
      </c>
      <c r="C3978" t="str">
        <f t="shared" si="189"/>
        <v>f</v>
      </c>
      <c r="D3978" t="str">
        <f t="shared" si="190"/>
        <v>f</v>
      </c>
      <c r="E3978" t="str">
        <f>IF(COUNT(SEARCH({"04.","05.","09.","12."},CONCATENATE(P3977,U3977,AB3977,AH3977))),"t","f")</f>
        <v>f</v>
      </c>
      <c r="F3978" t="str">
        <f t="array" ref="F3978">IF(COUNT(SEARCH(HistorischeRubrieken,CONCATENATE(P3977,U3977,AB3977,AH3977))),"t","f")</f>
        <v>f</v>
      </c>
      <c r="G3978">
        <v>2</v>
      </c>
      <c r="H3978">
        <v>510190</v>
      </c>
      <c r="I3978" t="s">
        <v>2239</v>
      </c>
      <c r="J3978">
        <v>20071201</v>
      </c>
      <c r="K3978">
        <v>20100201</v>
      </c>
      <c r="M3978">
        <v>0</v>
      </c>
      <c r="N3978">
        <v>0</v>
      </c>
      <c r="O3978" t="s">
        <v>1996</v>
      </c>
      <c r="R3978">
        <v>0</v>
      </c>
      <c r="S3978" t="s">
        <v>271</v>
      </c>
      <c r="AA3978" t="s">
        <v>1997</v>
      </c>
      <c r="AC3978">
        <v>1</v>
      </c>
      <c r="AE3978">
        <v>1</v>
      </c>
      <c r="AF3978" t="s">
        <v>271</v>
      </c>
    </row>
    <row r="3979" spans="1:32" hidden="1" x14ac:dyDescent="0.25">
      <c r="A3979" t="str">
        <f t="array" ref="A3979">IF(COUNT(SEARCH(RubriekenHistorisch,CONCATENATE(P3978,U3978,AB3978,AH3978))),"t","f")</f>
        <v>f</v>
      </c>
      <c r="B3979" t="str">
        <f t="shared" si="188"/>
        <v>f</v>
      </c>
      <c r="C3979" t="str">
        <f t="shared" si="189"/>
        <v>f</v>
      </c>
      <c r="D3979" t="str">
        <f t="shared" si="190"/>
        <v>f</v>
      </c>
      <c r="E3979" t="str">
        <f>IF(COUNT(SEARCH({"04.","05.","09.","12."},CONCATENATE(P3978,U3978,AB3978,AH3978))),"t","f")</f>
        <v>f</v>
      </c>
      <c r="F3979" t="str">
        <f t="array" ref="F3979">IF(COUNT(SEARCH(HistorischeRubrieken,CONCATENATE(P3978,U3978,AB3978,AH3978))),"t","f")</f>
        <v>f</v>
      </c>
      <c r="G3979">
        <v>3</v>
      </c>
      <c r="H3979">
        <v>510190</v>
      </c>
      <c r="I3979" t="s">
        <v>2239</v>
      </c>
      <c r="J3979">
        <v>20100201</v>
      </c>
      <c r="K3979">
        <v>20120115</v>
      </c>
      <c r="M3979">
        <v>0</v>
      </c>
      <c r="N3979">
        <v>0</v>
      </c>
      <c r="O3979" t="s">
        <v>1996</v>
      </c>
      <c r="R3979">
        <v>0</v>
      </c>
      <c r="S3979" t="s">
        <v>271</v>
      </c>
      <c r="AA3979" t="s">
        <v>1998</v>
      </c>
      <c r="AC3979">
        <v>1</v>
      </c>
      <c r="AE3979">
        <v>1</v>
      </c>
      <c r="AF3979" t="s">
        <v>271</v>
      </c>
    </row>
    <row r="3980" spans="1:32" hidden="1" x14ac:dyDescent="0.25">
      <c r="A3980" t="str">
        <f t="array" ref="A3980">IF(COUNT(SEARCH(RubriekenHistorisch,CONCATENATE(P3979,U3979,AB3979,AH3979))),"t","f")</f>
        <v>f</v>
      </c>
      <c r="B3980" t="str">
        <f t="shared" si="188"/>
        <v>f</v>
      </c>
      <c r="C3980" t="str">
        <f t="shared" si="189"/>
        <v>f</v>
      </c>
      <c r="D3980" t="str">
        <f t="shared" si="190"/>
        <v>f</v>
      </c>
      <c r="E3980" t="str">
        <f>IF(COUNT(SEARCH({"04.","05.","09.","12."},CONCATENATE(P3979,U3979,AB3979,AH3979))),"t","f")</f>
        <v>f</v>
      </c>
      <c r="F3980" t="str">
        <f t="array" ref="F3980">IF(COUNT(SEARCH(HistorischeRubrieken,CONCATENATE(P3979,U3979,AB3979,AH3979))),"t","f")</f>
        <v>f</v>
      </c>
      <c r="G3980">
        <v>4</v>
      </c>
      <c r="H3980">
        <v>510190</v>
      </c>
      <c r="I3980" t="s">
        <v>2239</v>
      </c>
      <c r="J3980">
        <v>20120115</v>
      </c>
      <c r="K3980">
        <v>20120116</v>
      </c>
      <c r="M3980">
        <v>0</v>
      </c>
      <c r="N3980">
        <v>0</v>
      </c>
      <c r="O3980" t="s">
        <v>1999</v>
      </c>
      <c r="R3980">
        <v>0</v>
      </c>
      <c r="S3980" t="s">
        <v>271</v>
      </c>
      <c r="AA3980" t="s">
        <v>2000</v>
      </c>
      <c r="AC3980">
        <v>1</v>
      </c>
      <c r="AE3980">
        <v>1</v>
      </c>
      <c r="AF3980" t="s">
        <v>271</v>
      </c>
    </row>
    <row r="3981" spans="1:32" hidden="1" x14ac:dyDescent="0.25">
      <c r="A3981" t="str">
        <f t="array" ref="A3981">IF(COUNT(SEARCH(RubriekenHistorisch,CONCATENATE(P3980,U3980,AB3980,AH3980))),"t","f")</f>
        <v>f</v>
      </c>
      <c r="B3981" t="str">
        <f t="shared" si="188"/>
        <v>f</v>
      </c>
      <c r="C3981" t="str">
        <f t="shared" si="189"/>
        <v>f</v>
      </c>
      <c r="D3981" t="str">
        <f t="shared" si="190"/>
        <v>f</v>
      </c>
      <c r="E3981" t="str">
        <f>IF(COUNT(SEARCH({"04.","05.","09.","12."},CONCATENATE(P3980,U3980,AB3980,AH3980))),"t","f")</f>
        <v>f</v>
      </c>
      <c r="F3981" t="str">
        <f t="array" ref="F3981">IF(COUNT(SEARCH(HistorischeRubrieken,CONCATENATE(P3980,U3980,AB3980,AH3980))),"t","f")</f>
        <v>f</v>
      </c>
      <c r="G3981">
        <v>5</v>
      </c>
      <c r="H3981">
        <v>510190</v>
      </c>
      <c r="I3981" t="s">
        <v>2239</v>
      </c>
      <c r="J3981">
        <v>20120116</v>
      </c>
      <c r="K3981">
        <v>20120903</v>
      </c>
      <c r="M3981">
        <v>0</v>
      </c>
      <c r="N3981">
        <v>0</v>
      </c>
      <c r="O3981" t="s">
        <v>2001</v>
      </c>
      <c r="R3981">
        <v>0</v>
      </c>
      <c r="S3981" t="s">
        <v>271</v>
      </c>
      <c r="AA3981" t="s">
        <v>2000</v>
      </c>
      <c r="AC3981">
        <v>1</v>
      </c>
      <c r="AE3981">
        <v>1</v>
      </c>
      <c r="AF3981" t="s">
        <v>271</v>
      </c>
    </row>
    <row r="3982" spans="1:32" hidden="1" x14ac:dyDescent="0.25">
      <c r="A3982" t="str">
        <f t="array" ref="A3982">IF(COUNT(SEARCH(RubriekenHistorisch,CONCATENATE(P3981,U3981,AB3981,AH3981))),"t","f")</f>
        <v>f</v>
      </c>
      <c r="B3982" t="str">
        <f t="shared" si="188"/>
        <v>f</v>
      </c>
      <c r="C3982" t="str">
        <f t="shared" si="189"/>
        <v>f</v>
      </c>
      <c r="D3982" t="str">
        <f t="shared" si="190"/>
        <v>f</v>
      </c>
      <c r="E3982" t="str">
        <f>IF(COUNT(SEARCH({"04.","05.","09.","12."},CONCATENATE(P3981,U3981,AB3981,AH3981))),"t","f")</f>
        <v>f</v>
      </c>
      <c r="F3982" t="str">
        <f t="array" ref="F3982">IF(COUNT(SEARCH(HistorischeRubrieken,CONCATENATE(P3981,U3981,AB3981,AH3981))),"t","f")</f>
        <v>f</v>
      </c>
      <c r="G3982">
        <v>6</v>
      </c>
      <c r="H3982">
        <v>510190</v>
      </c>
      <c r="I3982" t="s">
        <v>2239</v>
      </c>
      <c r="J3982">
        <v>20120903</v>
      </c>
      <c r="K3982">
        <v>20140401</v>
      </c>
      <c r="M3982">
        <v>0</v>
      </c>
      <c r="N3982">
        <v>0</v>
      </c>
      <c r="O3982" t="s">
        <v>2001</v>
      </c>
      <c r="R3982">
        <v>0</v>
      </c>
      <c r="S3982" t="s">
        <v>271</v>
      </c>
      <c r="AA3982" t="s">
        <v>2000</v>
      </c>
      <c r="AC3982">
        <v>1</v>
      </c>
      <c r="AE3982">
        <v>1</v>
      </c>
      <c r="AF3982" t="s">
        <v>271</v>
      </c>
    </row>
    <row r="3983" spans="1:32" hidden="1" x14ac:dyDescent="0.25">
      <c r="A3983" t="str">
        <f t="array" ref="A3983">IF(COUNT(SEARCH(RubriekenHistorisch,CONCATENATE(P3982,U3982,AB3982,AH3982))),"t","f")</f>
        <v>f</v>
      </c>
      <c r="B3983" t="str">
        <f t="shared" si="188"/>
        <v>f</v>
      </c>
      <c r="C3983" t="str">
        <f t="shared" si="189"/>
        <v>f</v>
      </c>
      <c r="D3983" t="str">
        <f t="shared" si="190"/>
        <v>f</v>
      </c>
      <c r="E3983" t="str">
        <f>IF(COUNT(SEARCH({"04.","05.","09.","12."},CONCATENATE(P3982,U3982,AB3982,AH3982))),"t","f")</f>
        <v>f</v>
      </c>
      <c r="F3983" t="str">
        <f t="array" ref="F3983">IF(COUNT(SEARCH(HistorischeRubrieken,CONCATENATE(P3982,U3982,AB3982,AH3982))),"t","f")</f>
        <v>f</v>
      </c>
      <c r="G3983">
        <v>7</v>
      </c>
      <c r="H3983">
        <v>510190</v>
      </c>
      <c r="I3983" t="s">
        <v>2239</v>
      </c>
      <c r="J3983">
        <v>20140401</v>
      </c>
      <c r="K3983">
        <v>20150801</v>
      </c>
      <c r="M3983">
        <v>0</v>
      </c>
      <c r="N3983">
        <v>0</v>
      </c>
      <c r="O3983" t="s">
        <v>2003</v>
      </c>
      <c r="R3983">
        <v>0</v>
      </c>
      <c r="S3983" t="s">
        <v>271</v>
      </c>
      <c r="AA3983" t="s">
        <v>1611</v>
      </c>
      <c r="AC3983">
        <v>1</v>
      </c>
      <c r="AE3983">
        <v>1</v>
      </c>
      <c r="AF3983" t="s">
        <v>271</v>
      </c>
    </row>
    <row r="3984" spans="1:32" x14ac:dyDescent="0.25">
      <c r="A3984" t="str">
        <f t="array" ref="A3984">IF(COUNT(SEARCH(RubriekenHistorisch,CONCATENATE(P3983,U3983,AB3983,AH3983))),"t","f")</f>
        <v>f</v>
      </c>
      <c r="B3984" t="str">
        <f t="shared" si="188"/>
        <v>f</v>
      </c>
      <c r="C3984" t="str">
        <f t="shared" si="189"/>
        <v>f</v>
      </c>
      <c r="D3984" t="str">
        <f t="shared" si="190"/>
        <v>f</v>
      </c>
      <c r="E3984" t="str">
        <f>IF(COUNT(SEARCH({"04.","05.","09.","12."},CONCATENATE(P3983,U3983,AB3983,AH3983))),"t","f")</f>
        <v>f</v>
      </c>
      <c r="F3984" t="str">
        <f t="array" ref="F3984">IF(COUNT(SEARCH(HistorischeRubrieken,CONCATENATE(P3983,U3983,AB3983,AH3983))),"t","f")</f>
        <v>f</v>
      </c>
      <c r="G3984">
        <v>8</v>
      </c>
      <c r="H3984">
        <v>510190</v>
      </c>
      <c r="I3984" t="s">
        <v>2239</v>
      </c>
      <c r="J3984">
        <v>20150801</v>
      </c>
      <c r="M3984">
        <v>0</v>
      </c>
      <c r="N3984">
        <v>0</v>
      </c>
      <c r="O3984" t="s">
        <v>2003</v>
      </c>
      <c r="R3984">
        <v>0</v>
      </c>
      <c r="S3984" t="s">
        <v>271</v>
      </c>
      <c r="AA3984" t="s">
        <v>1613</v>
      </c>
      <c r="AC3984">
        <v>1</v>
      </c>
      <c r="AE3984">
        <v>1</v>
      </c>
      <c r="AF3984" t="s">
        <v>271</v>
      </c>
    </row>
    <row r="3985" spans="1:32" hidden="1" x14ac:dyDescent="0.25">
      <c r="A3985" t="str">
        <f t="array" ref="A3985">IF(COUNT(SEARCH(RubriekenHistorisch,CONCATENATE(P3984,U3984,AB3984,AH3984))),"t","f")</f>
        <v>f</v>
      </c>
      <c r="B3985" t="str">
        <f t="shared" si="188"/>
        <v>f</v>
      </c>
      <c r="C3985" t="str">
        <f t="shared" si="189"/>
        <v>f</v>
      </c>
      <c r="D3985" t="str">
        <f t="shared" si="190"/>
        <v>f</v>
      </c>
      <c r="E3985" t="str">
        <f>IF(COUNT(SEARCH({"04.","05.","09.","12."},CONCATENATE(P3984,U3984,AB3984,AH3984))),"t","f")</f>
        <v>f</v>
      </c>
      <c r="F3985" t="str">
        <f t="array" ref="F3985">IF(COUNT(SEARCH(HistorischeRubrieken,CONCATENATE(P3984,U3984,AB3984,AH3984))),"t","f")</f>
        <v>f</v>
      </c>
      <c r="G3985">
        <v>1</v>
      </c>
      <c r="H3985">
        <v>510191</v>
      </c>
      <c r="I3985" t="s">
        <v>2240</v>
      </c>
      <c r="J3985">
        <v>19990301</v>
      </c>
      <c r="K3985">
        <v>20010401</v>
      </c>
      <c r="M3985">
        <v>0</v>
      </c>
      <c r="N3985">
        <v>0</v>
      </c>
      <c r="O3985" t="s">
        <v>1992</v>
      </c>
      <c r="R3985">
        <v>0</v>
      </c>
      <c r="S3985" t="s">
        <v>271</v>
      </c>
      <c r="AA3985" t="s">
        <v>1993</v>
      </c>
      <c r="AC3985">
        <v>1</v>
      </c>
      <c r="AE3985">
        <v>1</v>
      </c>
      <c r="AF3985" t="s">
        <v>271</v>
      </c>
    </row>
    <row r="3986" spans="1:32" hidden="1" x14ac:dyDescent="0.25">
      <c r="A3986" t="str">
        <f t="array" ref="A3986">IF(COUNT(SEARCH(RubriekenHistorisch,CONCATENATE(P3985,U3985,AB3985,AH3985))),"t","f")</f>
        <v>f</v>
      </c>
      <c r="B3986" t="str">
        <f t="shared" si="188"/>
        <v>f</v>
      </c>
      <c r="C3986" t="str">
        <f t="shared" si="189"/>
        <v>f</v>
      </c>
      <c r="D3986" t="str">
        <f t="shared" si="190"/>
        <v>f</v>
      </c>
      <c r="E3986" t="str">
        <f>IF(COUNT(SEARCH({"04.","05.","09.","12."},CONCATENATE(P3985,U3985,AB3985,AH3985))),"t","f")</f>
        <v>f</v>
      </c>
      <c r="F3986" t="str">
        <f t="array" ref="F3986">IF(COUNT(SEARCH(HistorischeRubrieken,CONCATENATE(P3985,U3985,AB3985,AH3985))),"t","f")</f>
        <v>f</v>
      </c>
      <c r="G3986">
        <v>2</v>
      </c>
      <c r="H3986">
        <v>510191</v>
      </c>
      <c r="I3986" t="s">
        <v>2240</v>
      </c>
      <c r="J3986">
        <v>20010401</v>
      </c>
      <c r="K3986">
        <v>20050101</v>
      </c>
      <c r="M3986">
        <v>0</v>
      </c>
      <c r="N3986">
        <v>0</v>
      </c>
      <c r="O3986" t="s">
        <v>1994</v>
      </c>
      <c r="R3986">
        <v>0</v>
      </c>
      <c r="S3986" t="s">
        <v>271</v>
      </c>
      <c r="AA3986" t="s">
        <v>1995</v>
      </c>
      <c r="AC3986">
        <v>1</v>
      </c>
      <c r="AE3986">
        <v>1</v>
      </c>
      <c r="AF3986" t="s">
        <v>271</v>
      </c>
    </row>
    <row r="3987" spans="1:32" hidden="1" x14ac:dyDescent="0.25">
      <c r="A3987" t="str">
        <f t="array" ref="A3987">IF(COUNT(SEARCH(RubriekenHistorisch,CONCATENATE(P3986,U3986,AB3986,AH3986))),"t","f")</f>
        <v>f</v>
      </c>
      <c r="B3987" t="str">
        <f t="shared" si="188"/>
        <v>f</v>
      </c>
      <c r="C3987" t="str">
        <f t="shared" si="189"/>
        <v>f</v>
      </c>
      <c r="D3987" t="str">
        <f t="shared" si="190"/>
        <v>f</v>
      </c>
      <c r="E3987" t="str">
        <f>IF(COUNT(SEARCH({"04.","05.","09.","12."},CONCATENATE(P3986,U3986,AB3986,AH3986))),"t","f")</f>
        <v>f</v>
      </c>
      <c r="F3987" t="str">
        <f t="array" ref="F3987">IF(COUNT(SEARCH(HistorischeRubrieken,CONCATENATE(P3986,U3986,AB3986,AH3986))),"t","f")</f>
        <v>f</v>
      </c>
      <c r="G3987">
        <v>3</v>
      </c>
      <c r="H3987">
        <v>510191</v>
      </c>
      <c r="I3987" t="s">
        <v>2241</v>
      </c>
      <c r="J3987">
        <v>20050101</v>
      </c>
      <c r="K3987">
        <v>20071201</v>
      </c>
      <c r="M3987">
        <v>0</v>
      </c>
      <c r="N3987">
        <v>0</v>
      </c>
      <c r="O3987" t="s">
        <v>1994</v>
      </c>
      <c r="R3987">
        <v>0</v>
      </c>
      <c r="S3987" t="s">
        <v>271</v>
      </c>
      <c r="AA3987" t="s">
        <v>1995</v>
      </c>
      <c r="AC3987">
        <v>1</v>
      </c>
      <c r="AE3987">
        <v>1</v>
      </c>
      <c r="AF3987" t="s">
        <v>271</v>
      </c>
    </row>
    <row r="3988" spans="1:32" hidden="1" x14ac:dyDescent="0.25">
      <c r="A3988" t="str">
        <f t="array" ref="A3988">IF(COUNT(SEARCH(RubriekenHistorisch,CONCATENATE(P3987,U3987,AB3987,AH3987))),"t","f")</f>
        <v>f</v>
      </c>
      <c r="B3988" t="str">
        <f t="shared" si="188"/>
        <v>f</v>
      </c>
      <c r="C3988" t="str">
        <f t="shared" si="189"/>
        <v>f</v>
      </c>
      <c r="D3988" t="str">
        <f t="shared" si="190"/>
        <v>f</v>
      </c>
      <c r="E3988" t="str">
        <f>IF(COUNT(SEARCH({"04.","05.","09.","12."},CONCATENATE(P3987,U3987,AB3987,AH3987))),"t","f")</f>
        <v>f</v>
      </c>
      <c r="F3988" t="str">
        <f t="array" ref="F3988">IF(COUNT(SEARCH(HistorischeRubrieken,CONCATENATE(P3987,U3987,AB3987,AH3987))),"t","f")</f>
        <v>f</v>
      </c>
      <c r="G3988">
        <v>4</v>
      </c>
      <c r="H3988">
        <v>510191</v>
      </c>
      <c r="I3988" t="s">
        <v>2241</v>
      </c>
      <c r="J3988">
        <v>20071201</v>
      </c>
      <c r="K3988">
        <v>20100201</v>
      </c>
      <c r="M3988">
        <v>0</v>
      </c>
      <c r="N3988">
        <v>0</v>
      </c>
      <c r="O3988" t="s">
        <v>1996</v>
      </c>
      <c r="R3988">
        <v>0</v>
      </c>
      <c r="S3988" t="s">
        <v>271</v>
      </c>
      <c r="AA3988" t="s">
        <v>1997</v>
      </c>
      <c r="AC3988">
        <v>1</v>
      </c>
      <c r="AE3988">
        <v>1</v>
      </c>
      <c r="AF3988" t="s">
        <v>271</v>
      </c>
    </row>
    <row r="3989" spans="1:32" hidden="1" x14ac:dyDescent="0.25">
      <c r="A3989" t="str">
        <f t="array" ref="A3989">IF(COUNT(SEARCH(RubriekenHistorisch,CONCATENATE(P3988,U3988,AB3988,AH3988))),"t","f")</f>
        <v>f</v>
      </c>
      <c r="B3989" t="str">
        <f t="shared" si="188"/>
        <v>f</v>
      </c>
      <c r="C3989" t="str">
        <f t="shared" si="189"/>
        <v>f</v>
      </c>
      <c r="D3989" t="str">
        <f t="shared" si="190"/>
        <v>f</v>
      </c>
      <c r="E3989" t="str">
        <f>IF(COUNT(SEARCH({"04.","05.","09.","12."},CONCATENATE(P3988,U3988,AB3988,AH3988))),"t","f")</f>
        <v>f</v>
      </c>
      <c r="F3989" t="str">
        <f t="array" ref="F3989">IF(COUNT(SEARCH(HistorischeRubrieken,CONCATENATE(P3988,U3988,AB3988,AH3988))),"t","f")</f>
        <v>f</v>
      </c>
      <c r="G3989">
        <v>5</v>
      </c>
      <c r="H3989">
        <v>510191</v>
      </c>
      <c r="I3989" t="s">
        <v>2241</v>
      </c>
      <c r="J3989">
        <v>20100201</v>
      </c>
      <c r="K3989">
        <v>20120115</v>
      </c>
      <c r="M3989">
        <v>0</v>
      </c>
      <c r="N3989">
        <v>0</v>
      </c>
      <c r="O3989" t="s">
        <v>1996</v>
      </c>
      <c r="R3989">
        <v>0</v>
      </c>
      <c r="S3989" t="s">
        <v>271</v>
      </c>
      <c r="AA3989" t="s">
        <v>1998</v>
      </c>
      <c r="AC3989">
        <v>1</v>
      </c>
      <c r="AE3989">
        <v>1</v>
      </c>
      <c r="AF3989" t="s">
        <v>271</v>
      </c>
    </row>
    <row r="3990" spans="1:32" hidden="1" x14ac:dyDescent="0.25">
      <c r="A3990" t="str">
        <f t="array" ref="A3990">IF(COUNT(SEARCH(RubriekenHistorisch,CONCATENATE(P3989,U3989,AB3989,AH3989))),"t","f")</f>
        <v>f</v>
      </c>
      <c r="B3990" t="str">
        <f t="shared" si="188"/>
        <v>f</v>
      </c>
      <c r="C3990" t="str">
        <f t="shared" si="189"/>
        <v>f</v>
      </c>
      <c r="D3990" t="str">
        <f t="shared" si="190"/>
        <v>f</v>
      </c>
      <c r="E3990" t="str">
        <f>IF(COUNT(SEARCH({"04.","05.","09.","12."},CONCATENATE(P3989,U3989,AB3989,AH3989))),"t","f")</f>
        <v>f</v>
      </c>
      <c r="F3990" t="str">
        <f t="array" ref="F3990">IF(COUNT(SEARCH(HistorischeRubrieken,CONCATENATE(P3989,U3989,AB3989,AH3989))),"t","f")</f>
        <v>f</v>
      </c>
      <c r="G3990">
        <v>6</v>
      </c>
      <c r="H3990">
        <v>510191</v>
      </c>
      <c r="I3990" t="s">
        <v>2241</v>
      </c>
      <c r="J3990">
        <v>20120115</v>
      </c>
      <c r="K3990">
        <v>20120116</v>
      </c>
      <c r="M3990">
        <v>0</v>
      </c>
      <c r="N3990">
        <v>0</v>
      </c>
      <c r="O3990" t="s">
        <v>1999</v>
      </c>
      <c r="R3990">
        <v>0</v>
      </c>
      <c r="S3990" t="s">
        <v>271</v>
      </c>
      <c r="AA3990" t="s">
        <v>2000</v>
      </c>
      <c r="AC3990">
        <v>1</v>
      </c>
      <c r="AE3990">
        <v>1</v>
      </c>
      <c r="AF3990" t="s">
        <v>271</v>
      </c>
    </row>
    <row r="3991" spans="1:32" hidden="1" x14ac:dyDescent="0.25">
      <c r="A3991" t="str">
        <f t="array" ref="A3991">IF(COUNT(SEARCH(RubriekenHistorisch,CONCATENATE(P3990,U3990,AB3990,AH3990))),"t","f")</f>
        <v>f</v>
      </c>
      <c r="B3991" t="str">
        <f t="shared" si="188"/>
        <v>f</v>
      </c>
      <c r="C3991" t="str">
        <f t="shared" si="189"/>
        <v>f</v>
      </c>
      <c r="D3991" t="str">
        <f t="shared" si="190"/>
        <v>f</v>
      </c>
      <c r="E3991" t="str">
        <f>IF(COUNT(SEARCH({"04.","05.","09.","12."},CONCATENATE(P3990,U3990,AB3990,AH3990))),"t","f")</f>
        <v>f</v>
      </c>
      <c r="F3991" t="str">
        <f t="array" ref="F3991">IF(COUNT(SEARCH(HistorischeRubrieken,CONCATENATE(P3990,U3990,AB3990,AH3990))),"t","f")</f>
        <v>f</v>
      </c>
      <c r="G3991">
        <v>7</v>
      </c>
      <c r="H3991">
        <v>510191</v>
      </c>
      <c r="I3991" t="s">
        <v>2241</v>
      </c>
      <c r="J3991">
        <v>20120116</v>
      </c>
      <c r="K3991">
        <v>20120903</v>
      </c>
      <c r="M3991">
        <v>0</v>
      </c>
      <c r="N3991">
        <v>0</v>
      </c>
      <c r="O3991" t="s">
        <v>2001</v>
      </c>
      <c r="R3991">
        <v>0</v>
      </c>
      <c r="S3991" t="s">
        <v>271</v>
      </c>
      <c r="AA3991" t="s">
        <v>2000</v>
      </c>
      <c r="AC3991">
        <v>1</v>
      </c>
      <c r="AE3991">
        <v>1</v>
      </c>
      <c r="AF3991" t="s">
        <v>271</v>
      </c>
    </row>
    <row r="3992" spans="1:32" hidden="1" x14ac:dyDescent="0.25">
      <c r="A3992" t="str">
        <f t="array" ref="A3992">IF(COUNT(SEARCH(RubriekenHistorisch,CONCATENATE(P3991,U3991,AB3991,AH3991))),"t","f")</f>
        <v>f</v>
      </c>
      <c r="B3992" t="str">
        <f t="shared" si="188"/>
        <v>f</v>
      </c>
      <c r="C3992" t="str">
        <f t="shared" si="189"/>
        <v>f</v>
      </c>
      <c r="D3992" t="str">
        <f t="shared" si="190"/>
        <v>f</v>
      </c>
      <c r="E3992" t="str">
        <f>IF(COUNT(SEARCH({"04.","05.","09.","12."},CONCATENATE(P3991,U3991,AB3991,AH3991))),"t","f")</f>
        <v>f</v>
      </c>
      <c r="F3992" t="str">
        <f t="array" ref="F3992">IF(COUNT(SEARCH(HistorischeRubrieken,CONCATENATE(P3991,U3991,AB3991,AH3991))),"t","f")</f>
        <v>f</v>
      </c>
      <c r="G3992">
        <v>8</v>
      </c>
      <c r="H3992">
        <v>510191</v>
      </c>
      <c r="I3992" t="s">
        <v>2241</v>
      </c>
      <c r="J3992">
        <v>20120903</v>
      </c>
      <c r="K3992">
        <v>20140401</v>
      </c>
      <c r="M3992">
        <v>0</v>
      </c>
      <c r="N3992">
        <v>0</v>
      </c>
      <c r="O3992" t="s">
        <v>2001</v>
      </c>
      <c r="R3992">
        <v>0</v>
      </c>
      <c r="S3992" t="s">
        <v>271</v>
      </c>
      <c r="AA3992" t="s">
        <v>2000</v>
      </c>
      <c r="AC3992">
        <v>1</v>
      </c>
      <c r="AE3992">
        <v>1</v>
      </c>
      <c r="AF3992" t="s">
        <v>271</v>
      </c>
    </row>
    <row r="3993" spans="1:32" hidden="1" x14ac:dyDescent="0.25">
      <c r="A3993" t="str">
        <f t="array" ref="A3993">IF(COUNT(SEARCH(RubriekenHistorisch,CONCATENATE(P3992,U3992,AB3992,AH3992))),"t","f")</f>
        <v>f</v>
      </c>
      <c r="B3993" t="str">
        <f t="shared" si="188"/>
        <v>f</v>
      </c>
      <c r="C3993" t="str">
        <f t="shared" si="189"/>
        <v>f</v>
      </c>
      <c r="D3993" t="str">
        <f t="shared" si="190"/>
        <v>f</v>
      </c>
      <c r="E3993" t="str">
        <f>IF(COUNT(SEARCH({"04.","05.","09.","12."},CONCATENATE(P3992,U3992,AB3992,AH3992))),"t","f")</f>
        <v>f</v>
      </c>
      <c r="F3993" t="str">
        <f t="array" ref="F3993">IF(COUNT(SEARCH(HistorischeRubrieken,CONCATENATE(P3992,U3992,AB3992,AH3992))),"t","f")</f>
        <v>f</v>
      </c>
      <c r="G3993">
        <v>9</v>
      </c>
      <c r="H3993">
        <v>510191</v>
      </c>
      <c r="I3993" t="s">
        <v>2241</v>
      </c>
      <c r="J3993">
        <v>20140401</v>
      </c>
      <c r="K3993">
        <v>20150801</v>
      </c>
      <c r="M3993">
        <v>0</v>
      </c>
      <c r="N3993">
        <v>0</v>
      </c>
      <c r="O3993" t="s">
        <v>2003</v>
      </c>
      <c r="R3993">
        <v>0</v>
      </c>
      <c r="S3993" t="s">
        <v>271</v>
      </c>
      <c r="AA3993" t="s">
        <v>1611</v>
      </c>
      <c r="AC3993">
        <v>1</v>
      </c>
      <c r="AE3993">
        <v>1</v>
      </c>
      <c r="AF3993" t="s">
        <v>271</v>
      </c>
    </row>
    <row r="3994" spans="1:32" x14ac:dyDescent="0.25">
      <c r="A3994" t="str">
        <f t="array" ref="A3994">IF(COUNT(SEARCH(RubriekenHistorisch,CONCATENATE(P3993,U3993,AB3993,AH3993))),"t","f")</f>
        <v>f</v>
      </c>
      <c r="B3994" t="str">
        <f t="shared" si="188"/>
        <v>f</v>
      </c>
      <c r="C3994" t="str">
        <f t="shared" si="189"/>
        <v>f</v>
      </c>
      <c r="D3994" t="str">
        <f t="shared" si="190"/>
        <v>f</v>
      </c>
      <c r="E3994" t="str">
        <f>IF(COUNT(SEARCH({"04.","05.","09.","12."},CONCATENATE(P3993,U3993,AB3993,AH3993))),"t","f")</f>
        <v>f</v>
      </c>
      <c r="F3994" t="str">
        <f t="array" ref="F3994">IF(COUNT(SEARCH(HistorischeRubrieken,CONCATENATE(P3993,U3993,AB3993,AH3993))),"t","f")</f>
        <v>f</v>
      </c>
      <c r="G3994">
        <v>10</v>
      </c>
      <c r="H3994">
        <v>510191</v>
      </c>
      <c r="I3994" t="s">
        <v>2241</v>
      </c>
      <c r="J3994">
        <v>20150801</v>
      </c>
      <c r="M3994">
        <v>0</v>
      </c>
      <c r="N3994">
        <v>0</v>
      </c>
      <c r="O3994" t="s">
        <v>2003</v>
      </c>
      <c r="R3994">
        <v>0</v>
      </c>
      <c r="S3994" t="s">
        <v>271</v>
      </c>
      <c r="AA3994" t="s">
        <v>1613</v>
      </c>
      <c r="AC3994">
        <v>1</v>
      </c>
      <c r="AE3994">
        <v>1</v>
      </c>
      <c r="AF3994" t="s">
        <v>271</v>
      </c>
    </row>
    <row r="3995" spans="1:32" hidden="1" x14ac:dyDescent="0.25">
      <c r="A3995" t="str">
        <f t="array" ref="A3995">IF(COUNT(SEARCH(RubriekenHistorisch,CONCATENATE(P3994,U3994,AB3994,AH3994))),"t","f")</f>
        <v>f</v>
      </c>
      <c r="B3995" t="str">
        <f t="shared" si="188"/>
        <v>f</v>
      </c>
      <c r="C3995" t="str">
        <f t="shared" si="189"/>
        <v>f</v>
      </c>
      <c r="D3995" t="str">
        <f t="shared" si="190"/>
        <v>f</v>
      </c>
      <c r="E3995" t="str">
        <f>IF(COUNT(SEARCH({"04.","05.","09.","12."},CONCATENATE(P3994,U3994,AB3994,AH3994))),"t","f")</f>
        <v>f</v>
      </c>
      <c r="F3995" t="str">
        <f t="array" ref="F3995">IF(COUNT(SEARCH(HistorischeRubrieken,CONCATENATE(P3994,U3994,AB3994,AH3994))),"t","f")</f>
        <v>f</v>
      </c>
      <c r="G3995">
        <v>1</v>
      </c>
      <c r="H3995">
        <v>510192</v>
      </c>
      <c r="I3995" t="s">
        <v>2242</v>
      </c>
      <c r="J3995">
        <v>19990601</v>
      </c>
      <c r="K3995">
        <v>20010401</v>
      </c>
      <c r="M3995">
        <v>0</v>
      </c>
      <c r="N3995">
        <v>0</v>
      </c>
      <c r="O3995" t="s">
        <v>1992</v>
      </c>
      <c r="R3995">
        <v>0</v>
      </c>
      <c r="S3995" t="s">
        <v>271</v>
      </c>
      <c r="AA3995" t="s">
        <v>1993</v>
      </c>
      <c r="AC3995">
        <v>1</v>
      </c>
      <c r="AE3995">
        <v>1</v>
      </c>
      <c r="AF3995" t="s">
        <v>271</v>
      </c>
    </row>
    <row r="3996" spans="1:32" hidden="1" x14ac:dyDescent="0.25">
      <c r="A3996" t="str">
        <f t="array" ref="A3996">IF(COUNT(SEARCH(RubriekenHistorisch,CONCATENATE(P3995,U3995,AB3995,AH3995))),"t","f")</f>
        <v>f</v>
      </c>
      <c r="B3996" t="str">
        <f t="shared" si="188"/>
        <v>f</v>
      </c>
      <c r="C3996" t="str">
        <f t="shared" si="189"/>
        <v>f</v>
      </c>
      <c r="D3996" t="str">
        <f t="shared" si="190"/>
        <v>f</v>
      </c>
      <c r="E3996" t="str">
        <f>IF(COUNT(SEARCH({"04.","05.","09.","12."},CONCATENATE(P3995,U3995,AB3995,AH3995))),"t","f")</f>
        <v>f</v>
      </c>
      <c r="F3996" t="str">
        <f t="array" ref="F3996">IF(COUNT(SEARCH(HistorischeRubrieken,CONCATENATE(P3995,U3995,AB3995,AH3995))),"t","f")</f>
        <v>f</v>
      </c>
      <c r="G3996">
        <v>2</v>
      </c>
      <c r="H3996">
        <v>510192</v>
      </c>
      <c r="I3996" t="s">
        <v>2242</v>
      </c>
      <c r="J3996">
        <v>20010401</v>
      </c>
      <c r="K3996">
        <v>20071201</v>
      </c>
      <c r="M3996">
        <v>0</v>
      </c>
      <c r="N3996">
        <v>0</v>
      </c>
      <c r="O3996" t="s">
        <v>1994</v>
      </c>
      <c r="R3996">
        <v>0</v>
      </c>
      <c r="S3996" t="s">
        <v>271</v>
      </c>
      <c r="AA3996" t="s">
        <v>1995</v>
      </c>
      <c r="AC3996">
        <v>1</v>
      </c>
      <c r="AE3996">
        <v>1</v>
      </c>
      <c r="AF3996" t="s">
        <v>271</v>
      </c>
    </row>
    <row r="3997" spans="1:32" hidden="1" x14ac:dyDescent="0.25">
      <c r="A3997" t="str">
        <f t="array" ref="A3997">IF(COUNT(SEARCH(RubriekenHistorisch,CONCATENATE(P3996,U3996,AB3996,AH3996))),"t","f")</f>
        <v>f</v>
      </c>
      <c r="B3997" t="str">
        <f t="shared" si="188"/>
        <v>f</v>
      </c>
      <c r="C3997" t="str">
        <f t="shared" si="189"/>
        <v>f</v>
      </c>
      <c r="D3997" t="str">
        <f t="shared" si="190"/>
        <v>f</v>
      </c>
      <c r="E3997" t="str">
        <f>IF(COUNT(SEARCH({"04.","05.","09.","12."},CONCATENATE(P3996,U3996,AB3996,AH3996))),"t","f")</f>
        <v>f</v>
      </c>
      <c r="F3997" t="str">
        <f t="array" ref="F3997">IF(COUNT(SEARCH(HistorischeRubrieken,CONCATENATE(P3996,U3996,AB3996,AH3996))),"t","f")</f>
        <v>f</v>
      </c>
      <c r="G3997">
        <v>3</v>
      </c>
      <c r="H3997">
        <v>510192</v>
      </c>
      <c r="I3997" t="s">
        <v>2242</v>
      </c>
      <c r="J3997">
        <v>20071201</v>
      </c>
      <c r="K3997">
        <v>20100201</v>
      </c>
      <c r="M3997">
        <v>0</v>
      </c>
      <c r="N3997">
        <v>0</v>
      </c>
      <c r="O3997" t="s">
        <v>1996</v>
      </c>
      <c r="R3997">
        <v>0</v>
      </c>
      <c r="S3997" t="s">
        <v>271</v>
      </c>
      <c r="AA3997" t="s">
        <v>1997</v>
      </c>
      <c r="AC3997">
        <v>1</v>
      </c>
      <c r="AE3997">
        <v>1</v>
      </c>
      <c r="AF3997" t="s">
        <v>271</v>
      </c>
    </row>
    <row r="3998" spans="1:32" hidden="1" x14ac:dyDescent="0.25">
      <c r="A3998" t="str">
        <f t="array" ref="A3998">IF(COUNT(SEARCH(RubriekenHistorisch,CONCATENATE(P3997,U3997,AB3997,AH3997))),"t","f")</f>
        <v>f</v>
      </c>
      <c r="B3998" t="str">
        <f t="shared" si="188"/>
        <v>f</v>
      </c>
      <c r="C3998" t="str">
        <f t="shared" si="189"/>
        <v>f</v>
      </c>
      <c r="D3998" t="str">
        <f t="shared" si="190"/>
        <v>f</v>
      </c>
      <c r="E3998" t="str">
        <f>IF(COUNT(SEARCH({"04.","05.","09.","12."},CONCATENATE(P3997,U3997,AB3997,AH3997))),"t","f")</f>
        <v>f</v>
      </c>
      <c r="F3998" t="str">
        <f t="array" ref="F3998">IF(COUNT(SEARCH(HistorischeRubrieken,CONCATENATE(P3997,U3997,AB3997,AH3997))),"t","f")</f>
        <v>f</v>
      </c>
      <c r="G3998">
        <v>4</v>
      </c>
      <c r="H3998">
        <v>510192</v>
      </c>
      <c r="I3998" t="s">
        <v>2242</v>
      </c>
      <c r="J3998">
        <v>20100201</v>
      </c>
      <c r="K3998">
        <v>20120115</v>
      </c>
      <c r="M3998">
        <v>0</v>
      </c>
      <c r="N3998">
        <v>0</v>
      </c>
      <c r="O3998" t="s">
        <v>1996</v>
      </c>
      <c r="R3998">
        <v>0</v>
      </c>
      <c r="S3998" t="s">
        <v>271</v>
      </c>
      <c r="AA3998" t="s">
        <v>1998</v>
      </c>
      <c r="AC3998">
        <v>1</v>
      </c>
      <c r="AE3998">
        <v>1</v>
      </c>
      <c r="AF3998" t="s">
        <v>271</v>
      </c>
    </row>
    <row r="3999" spans="1:32" hidden="1" x14ac:dyDescent="0.25">
      <c r="A3999" t="str">
        <f t="array" ref="A3999">IF(COUNT(SEARCH(RubriekenHistorisch,CONCATENATE(P3998,U3998,AB3998,AH3998))),"t","f")</f>
        <v>f</v>
      </c>
      <c r="B3999" t="str">
        <f t="shared" si="188"/>
        <v>f</v>
      </c>
      <c r="C3999" t="str">
        <f t="shared" si="189"/>
        <v>f</v>
      </c>
      <c r="D3999" t="str">
        <f t="shared" si="190"/>
        <v>f</v>
      </c>
      <c r="E3999" t="str">
        <f>IF(COUNT(SEARCH({"04.","05.","09.","12."},CONCATENATE(P3998,U3998,AB3998,AH3998))),"t","f")</f>
        <v>f</v>
      </c>
      <c r="F3999" t="str">
        <f t="array" ref="F3999">IF(COUNT(SEARCH(HistorischeRubrieken,CONCATENATE(P3998,U3998,AB3998,AH3998))),"t","f")</f>
        <v>f</v>
      </c>
      <c r="G3999">
        <v>5</v>
      </c>
      <c r="H3999">
        <v>510192</v>
      </c>
      <c r="I3999" t="s">
        <v>2242</v>
      </c>
      <c r="J3999">
        <v>20120115</v>
      </c>
      <c r="K3999">
        <v>20120116</v>
      </c>
      <c r="M3999">
        <v>0</v>
      </c>
      <c r="N3999">
        <v>0</v>
      </c>
      <c r="O3999" t="s">
        <v>1999</v>
      </c>
      <c r="R3999">
        <v>0</v>
      </c>
      <c r="S3999" t="s">
        <v>271</v>
      </c>
      <c r="AA3999" t="s">
        <v>2000</v>
      </c>
      <c r="AC3999">
        <v>1</v>
      </c>
      <c r="AE3999">
        <v>1</v>
      </c>
      <c r="AF3999" t="s">
        <v>271</v>
      </c>
    </row>
    <row r="4000" spans="1:32" hidden="1" x14ac:dyDescent="0.25">
      <c r="A4000" t="str">
        <f t="array" ref="A4000">IF(COUNT(SEARCH(RubriekenHistorisch,CONCATENATE(P3999,U3999,AB3999,AH3999))),"t","f")</f>
        <v>f</v>
      </c>
      <c r="B4000" t="str">
        <f t="shared" si="188"/>
        <v>f</v>
      </c>
      <c r="C4000" t="str">
        <f t="shared" si="189"/>
        <v>f</v>
      </c>
      <c r="D4000" t="str">
        <f t="shared" si="190"/>
        <v>f</v>
      </c>
      <c r="E4000" t="str">
        <f>IF(COUNT(SEARCH({"04.","05.","09.","12."},CONCATENATE(P3999,U3999,AB3999,AH3999))),"t","f")</f>
        <v>f</v>
      </c>
      <c r="F4000" t="str">
        <f t="array" ref="F4000">IF(COUNT(SEARCH(HistorischeRubrieken,CONCATENATE(P3999,U3999,AB3999,AH3999))),"t","f")</f>
        <v>f</v>
      </c>
      <c r="G4000">
        <v>6</v>
      </c>
      <c r="H4000">
        <v>510192</v>
      </c>
      <c r="I4000" t="s">
        <v>2242</v>
      </c>
      <c r="J4000">
        <v>20120116</v>
      </c>
      <c r="K4000">
        <v>20120820</v>
      </c>
      <c r="M4000">
        <v>0</v>
      </c>
      <c r="N4000">
        <v>0</v>
      </c>
      <c r="O4000" t="s">
        <v>2001</v>
      </c>
      <c r="R4000">
        <v>0</v>
      </c>
      <c r="S4000" t="s">
        <v>271</v>
      </c>
      <c r="AA4000" t="s">
        <v>2000</v>
      </c>
      <c r="AC4000">
        <v>1</v>
      </c>
      <c r="AE4000">
        <v>1</v>
      </c>
      <c r="AF4000" t="s">
        <v>271</v>
      </c>
    </row>
    <row r="4001" spans="1:32" hidden="1" x14ac:dyDescent="0.25">
      <c r="A4001" t="str">
        <f t="array" ref="A4001">IF(COUNT(SEARCH(RubriekenHistorisch,CONCATENATE(P4000,U4000,AB4000,AH4000))),"t","f")</f>
        <v>f</v>
      </c>
      <c r="B4001" t="str">
        <f t="shared" si="188"/>
        <v>f</v>
      </c>
      <c r="C4001" t="str">
        <f t="shared" si="189"/>
        <v>f</v>
      </c>
      <c r="D4001" t="str">
        <f t="shared" si="190"/>
        <v>f</v>
      </c>
      <c r="E4001" t="str">
        <f>IF(COUNT(SEARCH({"04.","05.","09.","12."},CONCATENATE(P4000,U4000,AB4000,AH4000))),"t","f")</f>
        <v>f</v>
      </c>
      <c r="F4001" t="str">
        <f t="array" ref="F4001">IF(COUNT(SEARCH(HistorischeRubrieken,CONCATENATE(P4000,U4000,AB4000,AH4000))),"t","f")</f>
        <v>f</v>
      </c>
      <c r="G4001">
        <v>7</v>
      </c>
      <c r="H4001">
        <v>510192</v>
      </c>
      <c r="I4001" t="s">
        <v>2242</v>
      </c>
      <c r="J4001">
        <v>20120820</v>
      </c>
      <c r="K4001">
        <v>20140401</v>
      </c>
      <c r="M4001">
        <v>0</v>
      </c>
      <c r="N4001">
        <v>0</v>
      </c>
      <c r="O4001" t="s">
        <v>2001</v>
      </c>
      <c r="R4001">
        <v>0</v>
      </c>
      <c r="S4001" t="s">
        <v>271</v>
      </c>
      <c r="AA4001" t="s">
        <v>2000</v>
      </c>
      <c r="AC4001">
        <v>1</v>
      </c>
      <c r="AE4001">
        <v>1</v>
      </c>
      <c r="AF4001" t="s">
        <v>271</v>
      </c>
    </row>
    <row r="4002" spans="1:32" hidden="1" x14ac:dyDescent="0.25">
      <c r="A4002" t="str">
        <f t="array" ref="A4002">IF(COUNT(SEARCH(RubriekenHistorisch,CONCATENATE(P4001,U4001,AB4001,AH4001))),"t","f")</f>
        <v>f</v>
      </c>
      <c r="B4002" t="str">
        <f t="shared" si="188"/>
        <v>f</v>
      </c>
      <c r="C4002" t="str">
        <f t="shared" si="189"/>
        <v>f</v>
      </c>
      <c r="D4002" t="str">
        <f t="shared" si="190"/>
        <v>f</v>
      </c>
      <c r="E4002" t="str">
        <f>IF(COUNT(SEARCH({"04.","05.","09.","12."},CONCATENATE(P4001,U4001,AB4001,AH4001))),"t","f")</f>
        <v>f</v>
      </c>
      <c r="F4002" t="str">
        <f t="array" ref="F4002">IF(COUNT(SEARCH(HistorischeRubrieken,CONCATENATE(P4001,U4001,AB4001,AH4001))),"t","f")</f>
        <v>f</v>
      </c>
      <c r="G4002">
        <v>8</v>
      </c>
      <c r="H4002">
        <v>510192</v>
      </c>
      <c r="I4002" t="s">
        <v>2242</v>
      </c>
      <c r="J4002">
        <v>20140401</v>
      </c>
      <c r="K4002">
        <v>20150801</v>
      </c>
      <c r="M4002">
        <v>0</v>
      </c>
      <c r="N4002">
        <v>0</v>
      </c>
      <c r="O4002" t="s">
        <v>2003</v>
      </c>
      <c r="R4002">
        <v>0</v>
      </c>
      <c r="S4002" t="s">
        <v>271</v>
      </c>
      <c r="AA4002" t="s">
        <v>1611</v>
      </c>
      <c r="AC4002">
        <v>1</v>
      </c>
      <c r="AE4002">
        <v>1</v>
      </c>
      <c r="AF4002" t="s">
        <v>271</v>
      </c>
    </row>
    <row r="4003" spans="1:32" x14ac:dyDescent="0.25">
      <c r="A4003" t="str">
        <f t="array" ref="A4003">IF(COUNT(SEARCH(RubriekenHistorisch,CONCATENATE(P4002,U4002,AB4002,AH4002))),"t","f")</f>
        <v>f</v>
      </c>
      <c r="B4003" t="str">
        <f t="shared" si="188"/>
        <v>f</v>
      </c>
      <c r="C4003" t="str">
        <f t="shared" si="189"/>
        <v>f</v>
      </c>
      <c r="D4003" t="str">
        <f t="shared" si="190"/>
        <v>f</v>
      </c>
      <c r="E4003" t="str">
        <f>IF(COUNT(SEARCH({"04.","05.","09.","12."},CONCATENATE(P4002,U4002,AB4002,AH4002))),"t","f")</f>
        <v>f</v>
      </c>
      <c r="F4003" t="str">
        <f t="array" ref="F4003">IF(COUNT(SEARCH(HistorischeRubrieken,CONCATENATE(P4002,U4002,AB4002,AH4002))),"t","f")</f>
        <v>f</v>
      </c>
      <c r="G4003">
        <v>9</v>
      </c>
      <c r="H4003">
        <v>510192</v>
      </c>
      <c r="I4003" t="s">
        <v>2242</v>
      </c>
      <c r="J4003">
        <v>20150801</v>
      </c>
      <c r="M4003">
        <v>0</v>
      </c>
      <c r="N4003">
        <v>0</v>
      </c>
      <c r="O4003" t="s">
        <v>2003</v>
      </c>
      <c r="R4003">
        <v>0</v>
      </c>
      <c r="S4003" t="s">
        <v>271</v>
      </c>
      <c r="AA4003" t="s">
        <v>1613</v>
      </c>
      <c r="AC4003">
        <v>1</v>
      </c>
      <c r="AE4003">
        <v>1</v>
      </c>
      <c r="AF4003" t="s">
        <v>271</v>
      </c>
    </row>
    <row r="4004" spans="1:32" hidden="1" x14ac:dyDescent="0.25">
      <c r="A4004" t="str">
        <f t="array" ref="A4004">IF(COUNT(SEARCH(RubriekenHistorisch,CONCATENATE(P4003,U4003,AB4003,AH4003))),"t","f")</f>
        <v>f</v>
      </c>
      <c r="B4004" t="str">
        <f t="shared" si="188"/>
        <v>f</v>
      </c>
      <c r="C4004" t="str">
        <f t="shared" si="189"/>
        <v>f</v>
      </c>
      <c r="D4004" t="str">
        <f t="shared" si="190"/>
        <v>f</v>
      </c>
      <c r="E4004" t="str">
        <f>IF(COUNT(SEARCH({"04.","05.","09.","12."},CONCATENATE(P4003,U4003,AB4003,AH4003))),"t","f")</f>
        <v>f</v>
      </c>
      <c r="F4004" t="str">
        <f t="array" ref="F4004">IF(COUNT(SEARCH(HistorischeRubrieken,CONCATENATE(P4003,U4003,AB4003,AH4003))),"t","f")</f>
        <v>f</v>
      </c>
      <c r="G4004">
        <v>1</v>
      </c>
      <c r="H4004">
        <v>510193</v>
      </c>
      <c r="I4004" t="s">
        <v>2243</v>
      </c>
      <c r="J4004">
        <v>19990601</v>
      </c>
      <c r="K4004">
        <v>20010401</v>
      </c>
      <c r="M4004">
        <v>0</v>
      </c>
      <c r="N4004">
        <v>0</v>
      </c>
      <c r="O4004" t="s">
        <v>1992</v>
      </c>
      <c r="R4004">
        <v>0</v>
      </c>
      <c r="S4004" t="s">
        <v>271</v>
      </c>
      <c r="AA4004" t="s">
        <v>1993</v>
      </c>
      <c r="AC4004">
        <v>1</v>
      </c>
      <c r="AE4004">
        <v>1</v>
      </c>
      <c r="AF4004" t="s">
        <v>271</v>
      </c>
    </row>
    <row r="4005" spans="1:32" hidden="1" x14ac:dyDescent="0.25">
      <c r="A4005" t="str">
        <f t="array" ref="A4005">IF(COUNT(SEARCH(RubriekenHistorisch,CONCATENATE(P4004,U4004,AB4004,AH4004))),"t","f")</f>
        <v>f</v>
      </c>
      <c r="B4005" t="str">
        <f t="shared" si="188"/>
        <v>f</v>
      </c>
      <c r="C4005" t="str">
        <f t="shared" si="189"/>
        <v>f</v>
      </c>
      <c r="D4005" t="str">
        <f t="shared" si="190"/>
        <v>f</v>
      </c>
      <c r="E4005" t="str">
        <f>IF(COUNT(SEARCH({"04.","05.","09.","12."},CONCATENATE(P4004,U4004,AB4004,AH4004))),"t","f")</f>
        <v>f</v>
      </c>
      <c r="F4005" t="str">
        <f t="array" ref="F4005">IF(COUNT(SEARCH(HistorischeRubrieken,CONCATENATE(P4004,U4004,AB4004,AH4004))),"t","f")</f>
        <v>f</v>
      </c>
      <c r="G4005">
        <v>2</v>
      </c>
      <c r="H4005">
        <v>510193</v>
      </c>
      <c r="I4005" t="s">
        <v>2243</v>
      </c>
      <c r="J4005">
        <v>20010401</v>
      </c>
      <c r="K4005">
        <v>20071201</v>
      </c>
      <c r="M4005">
        <v>0</v>
      </c>
      <c r="N4005">
        <v>0</v>
      </c>
      <c r="O4005" t="s">
        <v>1994</v>
      </c>
      <c r="R4005">
        <v>0</v>
      </c>
      <c r="S4005" t="s">
        <v>271</v>
      </c>
      <c r="AA4005" t="s">
        <v>1995</v>
      </c>
      <c r="AC4005">
        <v>1</v>
      </c>
      <c r="AE4005">
        <v>1</v>
      </c>
      <c r="AF4005" t="s">
        <v>271</v>
      </c>
    </row>
    <row r="4006" spans="1:32" hidden="1" x14ac:dyDescent="0.25">
      <c r="A4006" t="str">
        <f t="array" ref="A4006">IF(COUNT(SEARCH(RubriekenHistorisch,CONCATENATE(P4005,U4005,AB4005,AH4005))),"t","f")</f>
        <v>f</v>
      </c>
      <c r="B4006" t="str">
        <f t="shared" si="188"/>
        <v>f</v>
      </c>
      <c r="C4006" t="str">
        <f t="shared" si="189"/>
        <v>f</v>
      </c>
      <c r="D4006" t="str">
        <f t="shared" si="190"/>
        <v>f</v>
      </c>
      <c r="E4006" t="str">
        <f>IF(COUNT(SEARCH({"04.","05.","09.","12."},CONCATENATE(P4005,U4005,AB4005,AH4005))),"t","f")</f>
        <v>f</v>
      </c>
      <c r="F4006" t="str">
        <f t="array" ref="F4006">IF(COUNT(SEARCH(HistorischeRubrieken,CONCATENATE(P4005,U4005,AB4005,AH4005))),"t","f")</f>
        <v>f</v>
      </c>
      <c r="G4006">
        <v>3</v>
      </c>
      <c r="H4006">
        <v>510193</v>
      </c>
      <c r="I4006" t="s">
        <v>2243</v>
      </c>
      <c r="J4006">
        <v>20071201</v>
      </c>
      <c r="K4006">
        <v>20091201</v>
      </c>
      <c r="M4006">
        <v>0</v>
      </c>
      <c r="N4006">
        <v>0</v>
      </c>
      <c r="O4006" t="s">
        <v>1996</v>
      </c>
      <c r="R4006">
        <v>0</v>
      </c>
      <c r="S4006" t="s">
        <v>271</v>
      </c>
      <c r="AA4006" t="s">
        <v>1995</v>
      </c>
      <c r="AC4006">
        <v>1</v>
      </c>
      <c r="AE4006">
        <v>1</v>
      </c>
      <c r="AF4006" t="s">
        <v>271</v>
      </c>
    </row>
    <row r="4007" spans="1:32" hidden="1" x14ac:dyDescent="0.25">
      <c r="A4007" t="str">
        <f t="array" ref="A4007">IF(COUNT(SEARCH(RubriekenHistorisch,CONCATENATE(P4006,U4006,AB4006,AH4006))),"t","f")</f>
        <v>f</v>
      </c>
      <c r="B4007" t="str">
        <f t="shared" si="188"/>
        <v>f</v>
      </c>
      <c r="C4007" t="str">
        <f t="shared" si="189"/>
        <v>f</v>
      </c>
      <c r="D4007" t="str">
        <f t="shared" si="190"/>
        <v>f</v>
      </c>
      <c r="E4007" t="str">
        <f>IF(COUNT(SEARCH({"04.","05.","09.","12."},CONCATENATE(P4006,U4006,AB4006,AH4006))),"t","f")</f>
        <v>f</v>
      </c>
      <c r="F4007" t="str">
        <f t="array" ref="F4007">IF(COUNT(SEARCH(HistorischeRubrieken,CONCATENATE(P4006,U4006,AB4006,AH4006))),"t","f")</f>
        <v>f</v>
      </c>
      <c r="G4007">
        <v>4</v>
      </c>
      <c r="H4007">
        <v>510193</v>
      </c>
      <c r="I4007" t="s">
        <v>2243</v>
      </c>
      <c r="J4007">
        <v>20091201</v>
      </c>
      <c r="K4007">
        <v>20120115</v>
      </c>
      <c r="M4007">
        <v>0</v>
      </c>
      <c r="N4007">
        <v>0</v>
      </c>
      <c r="O4007" t="s">
        <v>1996</v>
      </c>
      <c r="R4007">
        <v>0</v>
      </c>
      <c r="S4007" t="s">
        <v>271</v>
      </c>
      <c r="AA4007" t="s">
        <v>1998</v>
      </c>
      <c r="AC4007">
        <v>1</v>
      </c>
      <c r="AE4007">
        <v>1</v>
      </c>
      <c r="AF4007" t="s">
        <v>271</v>
      </c>
    </row>
    <row r="4008" spans="1:32" hidden="1" x14ac:dyDescent="0.25">
      <c r="A4008" t="str">
        <f t="array" ref="A4008">IF(COUNT(SEARCH(RubriekenHistorisch,CONCATENATE(P4007,U4007,AB4007,AH4007))),"t","f")</f>
        <v>f</v>
      </c>
      <c r="B4008" t="str">
        <f t="shared" si="188"/>
        <v>f</v>
      </c>
      <c r="C4008" t="str">
        <f t="shared" si="189"/>
        <v>f</v>
      </c>
      <c r="D4008" t="str">
        <f t="shared" si="190"/>
        <v>f</v>
      </c>
      <c r="E4008" t="str">
        <f>IF(COUNT(SEARCH({"04.","05.","09.","12."},CONCATENATE(P4007,U4007,AB4007,AH4007))),"t","f")</f>
        <v>f</v>
      </c>
      <c r="F4008" t="str">
        <f t="array" ref="F4008">IF(COUNT(SEARCH(HistorischeRubrieken,CONCATENATE(P4007,U4007,AB4007,AH4007))),"t","f")</f>
        <v>f</v>
      </c>
      <c r="G4008">
        <v>5</v>
      </c>
      <c r="H4008">
        <v>510193</v>
      </c>
      <c r="I4008" t="s">
        <v>2243</v>
      </c>
      <c r="J4008">
        <v>20120115</v>
      </c>
      <c r="K4008">
        <v>20120116</v>
      </c>
      <c r="M4008">
        <v>0</v>
      </c>
      <c r="N4008">
        <v>0</v>
      </c>
      <c r="O4008" t="s">
        <v>1999</v>
      </c>
      <c r="R4008">
        <v>0</v>
      </c>
      <c r="S4008" t="s">
        <v>271</v>
      </c>
      <c r="AA4008" t="s">
        <v>2000</v>
      </c>
      <c r="AC4008">
        <v>1</v>
      </c>
      <c r="AE4008">
        <v>1</v>
      </c>
      <c r="AF4008" t="s">
        <v>271</v>
      </c>
    </row>
    <row r="4009" spans="1:32" hidden="1" x14ac:dyDescent="0.25">
      <c r="A4009" t="str">
        <f t="array" ref="A4009">IF(COUNT(SEARCH(RubriekenHistorisch,CONCATENATE(P4008,U4008,AB4008,AH4008))),"t","f")</f>
        <v>f</v>
      </c>
      <c r="B4009" t="str">
        <f t="shared" si="188"/>
        <v>f</v>
      </c>
      <c r="C4009" t="str">
        <f t="shared" si="189"/>
        <v>f</v>
      </c>
      <c r="D4009" t="str">
        <f t="shared" si="190"/>
        <v>f</v>
      </c>
      <c r="E4009" t="str">
        <f>IF(COUNT(SEARCH({"04.","05.","09.","12."},CONCATENATE(P4008,U4008,AB4008,AH4008))),"t","f")</f>
        <v>f</v>
      </c>
      <c r="F4009" t="str">
        <f t="array" ref="F4009">IF(COUNT(SEARCH(HistorischeRubrieken,CONCATENATE(P4008,U4008,AB4008,AH4008))),"t","f")</f>
        <v>f</v>
      </c>
      <c r="G4009">
        <v>6</v>
      </c>
      <c r="H4009">
        <v>510193</v>
      </c>
      <c r="I4009" t="s">
        <v>2243</v>
      </c>
      <c r="J4009">
        <v>20120116</v>
      </c>
      <c r="K4009">
        <v>20120917</v>
      </c>
      <c r="M4009">
        <v>0</v>
      </c>
      <c r="N4009">
        <v>0</v>
      </c>
      <c r="O4009" t="s">
        <v>2001</v>
      </c>
      <c r="R4009">
        <v>0</v>
      </c>
      <c r="S4009" t="s">
        <v>271</v>
      </c>
      <c r="AA4009" t="s">
        <v>2000</v>
      </c>
      <c r="AC4009">
        <v>1</v>
      </c>
      <c r="AE4009">
        <v>1</v>
      </c>
      <c r="AF4009" t="s">
        <v>271</v>
      </c>
    </row>
    <row r="4010" spans="1:32" hidden="1" x14ac:dyDescent="0.25">
      <c r="A4010" t="str">
        <f t="array" ref="A4010">IF(COUNT(SEARCH(RubriekenHistorisch,CONCATENATE(P4009,U4009,AB4009,AH4009))),"t","f")</f>
        <v>f</v>
      </c>
      <c r="B4010" t="str">
        <f t="shared" si="188"/>
        <v>f</v>
      </c>
      <c r="C4010" t="str">
        <f t="shared" si="189"/>
        <v>f</v>
      </c>
      <c r="D4010" t="str">
        <f t="shared" si="190"/>
        <v>f</v>
      </c>
      <c r="E4010" t="str">
        <f>IF(COUNT(SEARCH({"04.","05.","09.","12."},CONCATENATE(P4009,U4009,AB4009,AH4009))),"t","f")</f>
        <v>f</v>
      </c>
      <c r="F4010" t="str">
        <f t="array" ref="F4010">IF(COUNT(SEARCH(HistorischeRubrieken,CONCATENATE(P4009,U4009,AB4009,AH4009))),"t","f")</f>
        <v>f</v>
      </c>
      <c r="G4010">
        <v>7</v>
      </c>
      <c r="H4010">
        <v>510193</v>
      </c>
      <c r="I4010" t="s">
        <v>2243</v>
      </c>
      <c r="J4010">
        <v>20120917</v>
      </c>
      <c r="K4010">
        <v>20140401</v>
      </c>
      <c r="M4010">
        <v>0</v>
      </c>
      <c r="N4010">
        <v>0</v>
      </c>
      <c r="O4010" t="s">
        <v>2001</v>
      </c>
      <c r="R4010">
        <v>0</v>
      </c>
      <c r="S4010" t="s">
        <v>271</v>
      </c>
      <c r="AA4010" t="s">
        <v>2000</v>
      </c>
      <c r="AC4010">
        <v>1</v>
      </c>
      <c r="AE4010">
        <v>1</v>
      </c>
      <c r="AF4010" t="s">
        <v>271</v>
      </c>
    </row>
    <row r="4011" spans="1:32" hidden="1" x14ac:dyDescent="0.25">
      <c r="A4011" t="str">
        <f t="array" ref="A4011">IF(COUNT(SEARCH(RubriekenHistorisch,CONCATENATE(P4010,U4010,AB4010,AH4010))),"t","f")</f>
        <v>f</v>
      </c>
      <c r="B4011" t="str">
        <f t="shared" si="188"/>
        <v>f</v>
      </c>
      <c r="C4011" t="str">
        <f t="shared" si="189"/>
        <v>f</v>
      </c>
      <c r="D4011" t="str">
        <f t="shared" si="190"/>
        <v>f</v>
      </c>
      <c r="E4011" t="str">
        <f>IF(COUNT(SEARCH({"04.","05.","09.","12."},CONCATENATE(P4010,U4010,AB4010,AH4010))),"t","f")</f>
        <v>f</v>
      </c>
      <c r="F4011" t="str">
        <f t="array" ref="F4011">IF(COUNT(SEARCH(HistorischeRubrieken,CONCATENATE(P4010,U4010,AB4010,AH4010))),"t","f")</f>
        <v>f</v>
      </c>
      <c r="G4011">
        <v>8</v>
      </c>
      <c r="H4011">
        <v>510193</v>
      </c>
      <c r="I4011" t="s">
        <v>2243</v>
      </c>
      <c r="J4011">
        <v>20140401</v>
      </c>
      <c r="K4011">
        <v>20150801</v>
      </c>
      <c r="M4011">
        <v>0</v>
      </c>
      <c r="N4011">
        <v>0</v>
      </c>
      <c r="O4011" t="s">
        <v>2003</v>
      </c>
      <c r="R4011">
        <v>0</v>
      </c>
      <c r="S4011" t="s">
        <v>271</v>
      </c>
      <c r="AA4011" t="s">
        <v>1611</v>
      </c>
      <c r="AC4011">
        <v>1</v>
      </c>
      <c r="AE4011">
        <v>1</v>
      </c>
      <c r="AF4011" t="s">
        <v>271</v>
      </c>
    </row>
    <row r="4012" spans="1:32" x14ac:dyDescent="0.25">
      <c r="A4012" t="str">
        <f t="array" ref="A4012">IF(COUNT(SEARCH(RubriekenHistorisch,CONCATENATE(P4011,U4011,AB4011,AH4011))),"t","f")</f>
        <v>f</v>
      </c>
      <c r="B4012" t="str">
        <f t="shared" si="188"/>
        <v>f</v>
      </c>
      <c r="C4012" t="str">
        <f t="shared" si="189"/>
        <v>f</v>
      </c>
      <c r="D4012" t="str">
        <f t="shared" si="190"/>
        <v>f</v>
      </c>
      <c r="E4012" t="str">
        <f>IF(COUNT(SEARCH({"04.","05.","09.","12."},CONCATENATE(P4011,U4011,AB4011,AH4011))),"t","f")</f>
        <v>f</v>
      </c>
      <c r="F4012" t="str">
        <f t="array" ref="F4012">IF(COUNT(SEARCH(HistorischeRubrieken,CONCATENATE(P4011,U4011,AB4011,AH4011))),"t","f")</f>
        <v>f</v>
      </c>
      <c r="G4012">
        <v>9</v>
      </c>
      <c r="H4012">
        <v>510193</v>
      </c>
      <c r="I4012" t="s">
        <v>2243</v>
      </c>
      <c r="J4012">
        <v>20150801</v>
      </c>
      <c r="M4012">
        <v>0</v>
      </c>
      <c r="N4012">
        <v>0</v>
      </c>
      <c r="O4012" t="s">
        <v>2003</v>
      </c>
      <c r="R4012">
        <v>0</v>
      </c>
      <c r="S4012" t="s">
        <v>271</v>
      </c>
      <c r="AA4012" t="s">
        <v>1613</v>
      </c>
      <c r="AC4012">
        <v>1</v>
      </c>
      <c r="AE4012">
        <v>1</v>
      </c>
      <c r="AF4012" t="s">
        <v>271</v>
      </c>
    </row>
    <row r="4013" spans="1:32" hidden="1" x14ac:dyDescent="0.25">
      <c r="A4013" t="str">
        <f t="array" ref="A4013">IF(COUNT(SEARCH(RubriekenHistorisch,CONCATENATE(P4012,U4012,AB4012,AH4012))),"t","f")</f>
        <v>f</v>
      </c>
      <c r="B4013" t="str">
        <f t="shared" si="188"/>
        <v>f</v>
      </c>
      <c r="C4013" t="str">
        <f t="shared" si="189"/>
        <v>f</v>
      </c>
      <c r="D4013" t="str">
        <f t="shared" si="190"/>
        <v>f</v>
      </c>
      <c r="E4013" t="str">
        <f>IF(COUNT(SEARCH({"04.","05.","09.","12."},CONCATENATE(P4012,U4012,AB4012,AH4012))),"t","f")</f>
        <v>f</v>
      </c>
      <c r="F4013" t="str">
        <f t="array" ref="F4013">IF(COUNT(SEARCH(HistorischeRubrieken,CONCATENATE(P4012,U4012,AB4012,AH4012))),"t","f")</f>
        <v>f</v>
      </c>
      <c r="G4013">
        <v>1</v>
      </c>
      <c r="H4013">
        <v>510194</v>
      </c>
      <c r="I4013" t="s">
        <v>2244</v>
      </c>
      <c r="J4013">
        <v>19990601</v>
      </c>
      <c r="K4013">
        <v>20010401</v>
      </c>
      <c r="M4013">
        <v>0</v>
      </c>
      <c r="N4013">
        <v>0</v>
      </c>
      <c r="O4013" t="s">
        <v>1992</v>
      </c>
      <c r="R4013">
        <v>0</v>
      </c>
      <c r="S4013" t="s">
        <v>271</v>
      </c>
      <c r="AA4013" t="s">
        <v>1993</v>
      </c>
      <c r="AC4013">
        <v>1</v>
      </c>
      <c r="AE4013">
        <v>1</v>
      </c>
      <c r="AF4013" t="s">
        <v>271</v>
      </c>
    </row>
    <row r="4014" spans="1:32" hidden="1" x14ac:dyDescent="0.25">
      <c r="A4014" t="str">
        <f t="array" ref="A4014">IF(COUNT(SEARCH(RubriekenHistorisch,CONCATENATE(P4013,U4013,AB4013,AH4013))),"t","f")</f>
        <v>f</v>
      </c>
      <c r="B4014" t="str">
        <f t="shared" si="188"/>
        <v>f</v>
      </c>
      <c r="C4014" t="str">
        <f t="shared" si="189"/>
        <v>f</v>
      </c>
      <c r="D4014" t="str">
        <f t="shared" si="190"/>
        <v>f</v>
      </c>
      <c r="E4014" t="str">
        <f>IF(COUNT(SEARCH({"04.","05.","09.","12."},CONCATENATE(P4013,U4013,AB4013,AH4013))),"t","f")</f>
        <v>f</v>
      </c>
      <c r="F4014" t="str">
        <f t="array" ref="F4014">IF(COUNT(SEARCH(HistorischeRubrieken,CONCATENATE(P4013,U4013,AB4013,AH4013))),"t","f")</f>
        <v>f</v>
      </c>
      <c r="G4014">
        <v>2</v>
      </c>
      <c r="H4014">
        <v>510194</v>
      </c>
      <c r="I4014" t="s">
        <v>2244</v>
      </c>
      <c r="J4014">
        <v>20010401</v>
      </c>
      <c r="K4014">
        <v>20071201</v>
      </c>
      <c r="M4014">
        <v>0</v>
      </c>
      <c r="N4014">
        <v>0</v>
      </c>
      <c r="O4014" t="s">
        <v>1994</v>
      </c>
      <c r="R4014">
        <v>0</v>
      </c>
      <c r="S4014" t="s">
        <v>271</v>
      </c>
      <c r="AA4014" t="s">
        <v>1995</v>
      </c>
      <c r="AC4014">
        <v>1</v>
      </c>
      <c r="AE4014">
        <v>1</v>
      </c>
      <c r="AF4014" t="s">
        <v>271</v>
      </c>
    </row>
    <row r="4015" spans="1:32" hidden="1" x14ac:dyDescent="0.25">
      <c r="A4015" t="str">
        <f t="array" ref="A4015">IF(COUNT(SEARCH(RubriekenHistorisch,CONCATENATE(P4014,U4014,AB4014,AH4014))),"t","f")</f>
        <v>f</v>
      </c>
      <c r="B4015" t="str">
        <f t="shared" si="188"/>
        <v>f</v>
      </c>
      <c r="C4015" t="str">
        <f t="shared" si="189"/>
        <v>f</v>
      </c>
      <c r="D4015" t="str">
        <f t="shared" si="190"/>
        <v>f</v>
      </c>
      <c r="E4015" t="str">
        <f>IF(COUNT(SEARCH({"04.","05.","09.","12."},CONCATENATE(P4014,U4014,AB4014,AH4014))),"t","f")</f>
        <v>f</v>
      </c>
      <c r="F4015" t="str">
        <f t="array" ref="F4015">IF(COUNT(SEARCH(HistorischeRubrieken,CONCATENATE(P4014,U4014,AB4014,AH4014))),"t","f")</f>
        <v>f</v>
      </c>
      <c r="G4015">
        <v>3</v>
      </c>
      <c r="H4015">
        <v>510194</v>
      </c>
      <c r="I4015" t="s">
        <v>2244</v>
      </c>
      <c r="J4015">
        <v>20071201</v>
      </c>
      <c r="K4015">
        <v>20100201</v>
      </c>
      <c r="M4015">
        <v>0</v>
      </c>
      <c r="N4015">
        <v>0</v>
      </c>
      <c r="O4015" t="s">
        <v>1996</v>
      </c>
      <c r="R4015">
        <v>0</v>
      </c>
      <c r="S4015" t="s">
        <v>271</v>
      </c>
      <c r="AA4015" t="s">
        <v>1997</v>
      </c>
      <c r="AC4015">
        <v>1</v>
      </c>
      <c r="AE4015">
        <v>1</v>
      </c>
      <c r="AF4015" t="s">
        <v>271</v>
      </c>
    </row>
    <row r="4016" spans="1:32" hidden="1" x14ac:dyDescent="0.25">
      <c r="A4016" t="str">
        <f t="array" ref="A4016">IF(COUNT(SEARCH(RubriekenHistorisch,CONCATENATE(P4015,U4015,AB4015,AH4015))),"t","f")</f>
        <v>f</v>
      </c>
      <c r="B4016" t="str">
        <f t="shared" si="188"/>
        <v>f</v>
      </c>
      <c r="C4016" t="str">
        <f t="shared" si="189"/>
        <v>f</v>
      </c>
      <c r="D4016" t="str">
        <f t="shared" si="190"/>
        <v>f</v>
      </c>
      <c r="E4016" t="str">
        <f>IF(COUNT(SEARCH({"04.","05.","09.","12."},CONCATENATE(P4015,U4015,AB4015,AH4015))),"t","f")</f>
        <v>f</v>
      </c>
      <c r="F4016" t="str">
        <f t="array" ref="F4016">IF(COUNT(SEARCH(HistorischeRubrieken,CONCATENATE(P4015,U4015,AB4015,AH4015))),"t","f")</f>
        <v>f</v>
      </c>
      <c r="G4016">
        <v>4</v>
      </c>
      <c r="H4016">
        <v>510194</v>
      </c>
      <c r="I4016" t="s">
        <v>2244</v>
      </c>
      <c r="J4016">
        <v>20100201</v>
      </c>
      <c r="K4016">
        <v>20120115</v>
      </c>
      <c r="M4016">
        <v>0</v>
      </c>
      <c r="N4016">
        <v>0</v>
      </c>
      <c r="O4016" t="s">
        <v>1996</v>
      </c>
      <c r="R4016">
        <v>0</v>
      </c>
      <c r="S4016" t="s">
        <v>271</v>
      </c>
      <c r="AA4016" t="s">
        <v>1998</v>
      </c>
      <c r="AC4016">
        <v>1</v>
      </c>
      <c r="AE4016">
        <v>1</v>
      </c>
      <c r="AF4016" t="s">
        <v>271</v>
      </c>
    </row>
    <row r="4017" spans="1:32" hidden="1" x14ac:dyDescent="0.25">
      <c r="A4017" t="str">
        <f t="array" ref="A4017">IF(COUNT(SEARCH(RubriekenHistorisch,CONCATENATE(P4016,U4016,AB4016,AH4016))),"t","f")</f>
        <v>f</v>
      </c>
      <c r="B4017" t="str">
        <f t="shared" si="188"/>
        <v>f</v>
      </c>
      <c r="C4017" t="str">
        <f t="shared" si="189"/>
        <v>f</v>
      </c>
      <c r="D4017" t="str">
        <f t="shared" si="190"/>
        <v>f</v>
      </c>
      <c r="E4017" t="str">
        <f>IF(COUNT(SEARCH({"04.","05.","09.","12."},CONCATENATE(P4016,U4016,AB4016,AH4016))),"t","f")</f>
        <v>f</v>
      </c>
      <c r="F4017" t="str">
        <f t="array" ref="F4017">IF(COUNT(SEARCH(HistorischeRubrieken,CONCATENATE(P4016,U4016,AB4016,AH4016))),"t","f")</f>
        <v>f</v>
      </c>
      <c r="G4017">
        <v>5</v>
      </c>
      <c r="H4017">
        <v>510194</v>
      </c>
      <c r="I4017" t="s">
        <v>2244</v>
      </c>
      <c r="J4017">
        <v>20120115</v>
      </c>
      <c r="K4017">
        <v>20120116</v>
      </c>
      <c r="M4017">
        <v>0</v>
      </c>
      <c r="N4017">
        <v>0</v>
      </c>
      <c r="O4017" t="s">
        <v>1999</v>
      </c>
      <c r="R4017">
        <v>0</v>
      </c>
      <c r="S4017" t="s">
        <v>271</v>
      </c>
      <c r="AA4017" t="s">
        <v>2000</v>
      </c>
      <c r="AC4017">
        <v>1</v>
      </c>
      <c r="AE4017">
        <v>1</v>
      </c>
      <c r="AF4017" t="s">
        <v>271</v>
      </c>
    </row>
    <row r="4018" spans="1:32" hidden="1" x14ac:dyDescent="0.25">
      <c r="A4018" t="str">
        <f t="array" ref="A4018">IF(COUNT(SEARCH(RubriekenHistorisch,CONCATENATE(P4017,U4017,AB4017,AH4017))),"t","f")</f>
        <v>f</v>
      </c>
      <c r="B4018" t="str">
        <f t="shared" si="188"/>
        <v>f</v>
      </c>
      <c r="C4018" t="str">
        <f t="shared" si="189"/>
        <v>f</v>
      </c>
      <c r="D4018" t="str">
        <f t="shared" si="190"/>
        <v>f</v>
      </c>
      <c r="E4018" t="str">
        <f>IF(COUNT(SEARCH({"04.","05.","09.","12."},CONCATENATE(P4017,U4017,AB4017,AH4017))),"t","f")</f>
        <v>f</v>
      </c>
      <c r="F4018" t="str">
        <f t="array" ref="F4018">IF(COUNT(SEARCH(HistorischeRubrieken,CONCATENATE(P4017,U4017,AB4017,AH4017))),"t","f")</f>
        <v>f</v>
      </c>
      <c r="G4018">
        <v>6</v>
      </c>
      <c r="H4018">
        <v>510194</v>
      </c>
      <c r="I4018" t="s">
        <v>2244</v>
      </c>
      <c r="J4018">
        <v>20120116</v>
      </c>
      <c r="K4018">
        <v>20120820</v>
      </c>
      <c r="M4018">
        <v>0</v>
      </c>
      <c r="N4018">
        <v>0</v>
      </c>
      <c r="O4018" t="s">
        <v>2001</v>
      </c>
      <c r="R4018">
        <v>0</v>
      </c>
      <c r="S4018" t="s">
        <v>271</v>
      </c>
      <c r="AA4018" t="s">
        <v>2000</v>
      </c>
      <c r="AC4018">
        <v>1</v>
      </c>
      <c r="AE4018">
        <v>1</v>
      </c>
      <c r="AF4018" t="s">
        <v>271</v>
      </c>
    </row>
    <row r="4019" spans="1:32" hidden="1" x14ac:dyDescent="0.25">
      <c r="A4019" t="str">
        <f t="array" ref="A4019">IF(COUNT(SEARCH(RubriekenHistorisch,CONCATENATE(P4018,U4018,AB4018,AH4018))),"t","f")</f>
        <v>f</v>
      </c>
      <c r="B4019" t="str">
        <f t="shared" si="188"/>
        <v>f</v>
      </c>
      <c r="C4019" t="str">
        <f t="shared" si="189"/>
        <v>f</v>
      </c>
      <c r="D4019" t="str">
        <f t="shared" si="190"/>
        <v>f</v>
      </c>
      <c r="E4019" t="str">
        <f>IF(COUNT(SEARCH({"04.","05.","09.","12."},CONCATENATE(P4018,U4018,AB4018,AH4018))),"t","f")</f>
        <v>f</v>
      </c>
      <c r="F4019" t="str">
        <f t="array" ref="F4019">IF(COUNT(SEARCH(HistorischeRubrieken,CONCATENATE(P4018,U4018,AB4018,AH4018))),"t","f")</f>
        <v>f</v>
      </c>
      <c r="G4019">
        <v>7</v>
      </c>
      <c r="H4019">
        <v>510194</v>
      </c>
      <c r="I4019" t="s">
        <v>2244</v>
      </c>
      <c r="J4019">
        <v>20120820</v>
      </c>
      <c r="K4019">
        <v>20140401</v>
      </c>
      <c r="M4019">
        <v>0</v>
      </c>
      <c r="N4019">
        <v>0</v>
      </c>
      <c r="O4019" t="s">
        <v>2001</v>
      </c>
      <c r="R4019">
        <v>0</v>
      </c>
      <c r="S4019" t="s">
        <v>271</v>
      </c>
      <c r="AA4019" t="s">
        <v>2000</v>
      </c>
      <c r="AC4019">
        <v>1</v>
      </c>
      <c r="AE4019">
        <v>1</v>
      </c>
      <c r="AF4019" t="s">
        <v>271</v>
      </c>
    </row>
    <row r="4020" spans="1:32" hidden="1" x14ac:dyDescent="0.25">
      <c r="A4020" t="str">
        <f t="array" ref="A4020">IF(COUNT(SEARCH(RubriekenHistorisch,CONCATENATE(P4019,U4019,AB4019,AH4019))),"t","f")</f>
        <v>f</v>
      </c>
      <c r="B4020" t="str">
        <f t="shared" si="188"/>
        <v>f</v>
      </c>
      <c r="C4020" t="str">
        <f t="shared" si="189"/>
        <v>f</v>
      </c>
      <c r="D4020" t="str">
        <f t="shared" si="190"/>
        <v>f</v>
      </c>
      <c r="E4020" t="str">
        <f>IF(COUNT(SEARCH({"04.","05.","09.","12."},CONCATENATE(P4019,U4019,AB4019,AH4019))),"t","f")</f>
        <v>f</v>
      </c>
      <c r="F4020" t="str">
        <f t="array" ref="F4020">IF(COUNT(SEARCH(HistorischeRubrieken,CONCATENATE(P4019,U4019,AB4019,AH4019))),"t","f")</f>
        <v>f</v>
      </c>
      <c r="G4020">
        <v>8</v>
      </c>
      <c r="H4020">
        <v>510194</v>
      </c>
      <c r="I4020" t="s">
        <v>2244</v>
      </c>
      <c r="J4020">
        <v>20140401</v>
      </c>
      <c r="K4020">
        <v>20150801</v>
      </c>
      <c r="M4020">
        <v>0</v>
      </c>
      <c r="N4020">
        <v>0</v>
      </c>
      <c r="O4020" t="s">
        <v>2003</v>
      </c>
      <c r="R4020">
        <v>0</v>
      </c>
      <c r="S4020" t="s">
        <v>271</v>
      </c>
      <c r="AA4020" t="s">
        <v>1611</v>
      </c>
      <c r="AC4020">
        <v>1</v>
      </c>
      <c r="AE4020">
        <v>1</v>
      </c>
      <c r="AF4020" t="s">
        <v>271</v>
      </c>
    </row>
    <row r="4021" spans="1:32" x14ac:dyDescent="0.25">
      <c r="A4021" t="str">
        <f t="array" ref="A4021">IF(COUNT(SEARCH(RubriekenHistorisch,CONCATENATE(P4020,U4020,AB4020,AH4020))),"t","f")</f>
        <v>f</v>
      </c>
      <c r="B4021" t="str">
        <f t="shared" si="188"/>
        <v>f</v>
      </c>
      <c r="C4021" t="str">
        <f t="shared" si="189"/>
        <v>f</v>
      </c>
      <c r="D4021" t="str">
        <f t="shared" si="190"/>
        <v>f</v>
      </c>
      <c r="E4021" t="str">
        <f>IF(COUNT(SEARCH({"04.","05.","09.","12."},CONCATENATE(P4020,U4020,AB4020,AH4020))),"t","f")</f>
        <v>f</v>
      </c>
      <c r="F4021" t="str">
        <f t="array" ref="F4021">IF(COUNT(SEARCH(HistorischeRubrieken,CONCATENATE(P4020,U4020,AB4020,AH4020))),"t","f")</f>
        <v>f</v>
      </c>
      <c r="G4021">
        <v>9</v>
      </c>
      <c r="H4021">
        <v>510194</v>
      </c>
      <c r="I4021" t="s">
        <v>2244</v>
      </c>
      <c r="J4021">
        <v>20150801</v>
      </c>
      <c r="M4021">
        <v>0</v>
      </c>
      <c r="N4021">
        <v>0</v>
      </c>
      <c r="O4021" t="s">
        <v>2003</v>
      </c>
      <c r="R4021">
        <v>0</v>
      </c>
      <c r="S4021" t="s">
        <v>271</v>
      </c>
      <c r="AA4021" t="s">
        <v>1613</v>
      </c>
      <c r="AC4021">
        <v>1</v>
      </c>
      <c r="AE4021">
        <v>1</v>
      </c>
      <c r="AF4021" t="s">
        <v>271</v>
      </c>
    </row>
    <row r="4022" spans="1:32" hidden="1" x14ac:dyDescent="0.25">
      <c r="A4022" t="str">
        <f t="array" ref="A4022">IF(COUNT(SEARCH(RubriekenHistorisch,CONCATENATE(P4021,U4021,AB4021,AH4021))),"t","f")</f>
        <v>f</v>
      </c>
      <c r="B4022" t="str">
        <f t="shared" si="188"/>
        <v>f</v>
      </c>
      <c r="C4022" t="str">
        <f t="shared" si="189"/>
        <v>f</v>
      </c>
      <c r="D4022" t="str">
        <f t="shared" si="190"/>
        <v>f</v>
      </c>
      <c r="E4022" t="str">
        <f>IF(COUNT(SEARCH({"04.","05.","09.","12."},CONCATENATE(P4021,U4021,AB4021,AH4021))),"t","f")</f>
        <v>f</v>
      </c>
      <c r="F4022" t="str">
        <f t="array" ref="F4022">IF(COUNT(SEARCH(HistorischeRubrieken,CONCATENATE(P4021,U4021,AB4021,AH4021))),"t","f")</f>
        <v>f</v>
      </c>
      <c r="G4022">
        <v>1</v>
      </c>
      <c r="H4022">
        <v>510195</v>
      </c>
      <c r="I4022" t="s">
        <v>2245</v>
      </c>
      <c r="J4022">
        <v>19990601</v>
      </c>
      <c r="K4022">
        <v>20010401</v>
      </c>
      <c r="M4022">
        <v>0</v>
      </c>
      <c r="N4022">
        <v>0</v>
      </c>
      <c r="O4022" t="s">
        <v>1992</v>
      </c>
      <c r="R4022">
        <v>0</v>
      </c>
      <c r="S4022" t="s">
        <v>271</v>
      </c>
      <c r="AA4022" t="s">
        <v>1993</v>
      </c>
      <c r="AC4022">
        <v>1</v>
      </c>
      <c r="AE4022">
        <v>1</v>
      </c>
      <c r="AF4022" t="s">
        <v>271</v>
      </c>
    </row>
    <row r="4023" spans="1:32" hidden="1" x14ac:dyDescent="0.25">
      <c r="A4023" t="str">
        <f t="array" ref="A4023">IF(COUNT(SEARCH(RubriekenHistorisch,CONCATENATE(P4022,U4022,AB4022,AH4022))),"t","f")</f>
        <v>f</v>
      </c>
      <c r="B4023" t="str">
        <f t="shared" si="188"/>
        <v>f</v>
      </c>
      <c r="C4023" t="str">
        <f t="shared" si="189"/>
        <v>f</v>
      </c>
      <c r="D4023" t="str">
        <f t="shared" si="190"/>
        <v>f</v>
      </c>
      <c r="E4023" t="str">
        <f>IF(COUNT(SEARCH({"04.","05.","09.","12."},CONCATENATE(P4022,U4022,AB4022,AH4022))),"t","f")</f>
        <v>f</v>
      </c>
      <c r="F4023" t="str">
        <f t="array" ref="F4023">IF(COUNT(SEARCH(HistorischeRubrieken,CONCATENATE(P4022,U4022,AB4022,AH4022))),"t","f")</f>
        <v>f</v>
      </c>
      <c r="G4023">
        <v>2</v>
      </c>
      <c r="H4023">
        <v>510195</v>
      </c>
      <c r="I4023" t="s">
        <v>2245</v>
      </c>
      <c r="J4023">
        <v>20010401</v>
      </c>
      <c r="K4023">
        <v>20071201</v>
      </c>
      <c r="M4023">
        <v>0</v>
      </c>
      <c r="N4023">
        <v>0</v>
      </c>
      <c r="O4023" t="s">
        <v>1994</v>
      </c>
      <c r="R4023">
        <v>0</v>
      </c>
      <c r="S4023" t="s">
        <v>271</v>
      </c>
      <c r="AA4023" t="s">
        <v>1995</v>
      </c>
      <c r="AC4023">
        <v>1</v>
      </c>
      <c r="AE4023">
        <v>1</v>
      </c>
      <c r="AF4023" t="s">
        <v>271</v>
      </c>
    </row>
    <row r="4024" spans="1:32" hidden="1" x14ac:dyDescent="0.25">
      <c r="A4024" t="str">
        <f t="array" ref="A4024">IF(COUNT(SEARCH(RubriekenHistorisch,CONCATENATE(P4023,U4023,AB4023,AH4023))),"t","f")</f>
        <v>f</v>
      </c>
      <c r="B4024" t="str">
        <f t="shared" si="188"/>
        <v>f</v>
      </c>
      <c r="C4024" t="str">
        <f t="shared" si="189"/>
        <v>f</v>
      </c>
      <c r="D4024" t="str">
        <f t="shared" si="190"/>
        <v>f</v>
      </c>
      <c r="E4024" t="str">
        <f>IF(COUNT(SEARCH({"04.","05.","09.","12."},CONCATENATE(P4023,U4023,AB4023,AH4023))),"t","f")</f>
        <v>f</v>
      </c>
      <c r="F4024" t="str">
        <f t="array" ref="F4024">IF(COUNT(SEARCH(HistorischeRubrieken,CONCATENATE(P4023,U4023,AB4023,AH4023))),"t","f")</f>
        <v>f</v>
      </c>
      <c r="G4024">
        <v>3</v>
      </c>
      <c r="H4024">
        <v>510195</v>
      </c>
      <c r="I4024" t="s">
        <v>2245</v>
      </c>
      <c r="J4024">
        <v>20071201</v>
      </c>
      <c r="K4024">
        <v>20100201</v>
      </c>
      <c r="M4024">
        <v>0</v>
      </c>
      <c r="N4024">
        <v>0</v>
      </c>
      <c r="O4024" t="s">
        <v>1996</v>
      </c>
      <c r="R4024">
        <v>0</v>
      </c>
      <c r="S4024" t="s">
        <v>271</v>
      </c>
      <c r="AA4024" t="s">
        <v>1997</v>
      </c>
      <c r="AC4024">
        <v>1</v>
      </c>
      <c r="AE4024">
        <v>1</v>
      </c>
      <c r="AF4024" t="s">
        <v>271</v>
      </c>
    </row>
    <row r="4025" spans="1:32" hidden="1" x14ac:dyDescent="0.25">
      <c r="A4025" t="str">
        <f t="array" ref="A4025">IF(COUNT(SEARCH(RubriekenHistorisch,CONCATENATE(P4024,U4024,AB4024,AH4024))),"t","f")</f>
        <v>f</v>
      </c>
      <c r="B4025" t="str">
        <f t="shared" si="188"/>
        <v>f</v>
      </c>
      <c r="C4025" t="str">
        <f t="shared" si="189"/>
        <v>f</v>
      </c>
      <c r="D4025" t="str">
        <f t="shared" si="190"/>
        <v>f</v>
      </c>
      <c r="E4025" t="str">
        <f>IF(COUNT(SEARCH({"04.","05.","09.","12."},CONCATENATE(P4024,U4024,AB4024,AH4024))),"t","f")</f>
        <v>f</v>
      </c>
      <c r="F4025" t="str">
        <f t="array" ref="F4025">IF(COUNT(SEARCH(HistorischeRubrieken,CONCATENATE(P4024,U4024,AB4024,AH4024))),"t","f")</f>
        <v>f</v>
      </c>
      <c r="G4025">
        <v>4</v>
      </c>
      <c r="H4025">
        <v>510195</v>
      </c>
      <c r="I4025" t="s">
        <v>2245</v>
      </c>
      <c r="J4025">
        <v>20100201</v>
      </c>
      <c r="K4025">
        <v>20120115</v>
      </c>
      <c r="M4025">
        <v>0</v>
      </c>
      <c r="N4025">
        <v>0</v>
      </c>
      <c r="O4025" t="s">
        <v>1996</v>
      </c>
      <c r="R4025">
        <v>0</v>
      </c>
      <c r="S4025" t="s">
        <v>271</v>
      </c>
      <c r="AA4025" t="s">
        <v>1998</v>
      </c>
      <c r="AC4025">
        <v>1</v>
      </c>
      <c r="AE4025">
        <v>1</v>
      </c>
      <c r="AF4025" t="s">
        <v>271</v>
      </c>
    </row>
    <row r="4026" spans="1:32" hidden="1" x14ac:dyDescent="0.25">
      <c r="A4026" t="str">
        <f t="array" ref="A4026">IF(COUNT(SEARCH(RubriekenHistorisch,CONCATENATE(P4025,U4025,AB4025,AH4025))),"t","f")</f>
        <v>f</v>
      </c>
      <c r="B4026" t="str">
        <f t="shared" si="188"/>
        <v>f</v>
      </c>
      <c r="C4026" t="str">
        <f t="shared" si="189"/>
        <v>f</v>
      </c>
      <c r="D4026" t="str">
        <f t="shared" si="190"/>
        <v>f</v>
      </c>
      <c r="E4026" t="str">
        <f>IF(COUNT(SEARCH({"04.","05.","09.","12."},CONCATENATE(P4025,U4025,AB4025,AH4025))),"t","f")</f>
        <v>f</v>
      </c>
      <c r="F4026" t="str">
        <f t="array" ref="F4026">IF(COUNT(SEARCH(HistorischeRubrieken,CONCATENATE(P4025,U4025,AB4025,AH4025))),"t","f")</f>
        <v>f</v>
      </c>
      <c r="G4026">
        <v>5</v>
      </c>
      <c r="H4026">
        <v>510195</v>
      </c>
      <c r="I4026" t="s">
        <v>2245</v>
      </c>
      <c r="J4026">
        <v>20120115</v>
      </c>
      <c r="K4026">
        <v>20120116</v>
      </c>
      <c r="M4026">
        <v>0</v>
      </c>
      <c r="N4026">
        <v>0</v>
      </c>
      <c r="O4026" t="s">
        <v>1999</v>
      </c>
      <c r="R4026">
        <v>0</v>
      </c>
      <c r="S4026" t="s">
        <v>271</v>
      </c>
      <c r="AA4026" t="s">
        <v>2000</v>
      </c>
      <c r="AC4026">
        <v>1</v>
      </c>
      <c r="AE4026">
        <v>1</v>
      </c>
      <c r="AF4026" t="s">
        <v>271</v>
      </c>
    </row>
    <row r="4027" spans="1:32" hidden="1" x14ac:dyDescent="0.25">
      <c r="A4027" t="str">
        <f t="array" ref="A4027">IF(COUNT(SEARCH(RubriekenHistorisch,CONCATENATE(P4026,U4026,AB4026,AH4026))),"t","f")</f>
        <v>f</v>
      </c>
      <c r="B4027" t="str">
        <f t="shared" si="188"/>
        <v>f</v>
      </c>
      <c r="C4027" t="str">
        <f t="shared" si="189"/>
        <v>f</v>
      </c>
      <c r="D4027" t="str">
        <f t="shared" si="190"/>
        <v>f</v>
      </c>
      <c r="E4027" t="str">
        <f>IF(COUNT(SEARCH({"04.","05.","09.","12."},CONCATENATE(P4026,U4026,AB4026,AH4026))),"t","f")</f>
        <v>f</v>
      </c>
      <c r="F4027" t="str">
        <f t="array" ref="F4027">IF(COUNT(SEARCH(HistorischeRubrieken,CONCATENATE(P4026,U4026,AB4026,AH4026))),"t","f")</f>
        <v>f</v>
      </c>
      <c r="G4027">
        <v>6</v>
      </c>
      <c r="H4027">
        <v>510195</v>
      </c>
      <c r="I4027" t="s">
        <v>2245</v>
      </c>
      <c r="J4027">
        <v>20120116</v>
      </c>
      <c r="K4027">
        <v>20120903</v>
      </c>
      <c r="M4027">
        <v>0</v>
      </c>
      <c r="N4027">
        <v>0</v>
      </c>
      <c r="O4027" t="s">
        <v>2001</v>
      </c>
      <c r="R4027">
        <v>0</v>
      </c>
      <c r="S4027" t="s">
        <v>271</v>
      </c>
      <c r="AA4027" t="s">
        <v>2000</v>
      </c>
      <c r="AC4027">
        <v>1</v>
      </c>
      <c r="AE4027">
        <v>1</v>
      </c>
      <c r="AF4027" t="s">
        <v>271</v>
      </c>
    </row>
    <row r="4028" spans="1:32" hidden="1" x14ac:dyDescent="0.25">
      <c r="A4028" t="str">
        <f t="array" ref="A4028">IF(COUNT(SEARCH(RubriekenHistorisch,CONCATENATE(P4027,U4027,AB4027,AH4027))),"t","f")</f>
        <v>f</v>
      </c>
      <c r="B4028" t="str">
        <f t="shared" si="188"/>
        <v>f</v>
      </c>
      <c r="C4028" t="str">
        <f t="shared" si="189"/>
        <v>f</v>
      </c>
      <c r="D4028" t="str">
        <f t="shared" si="190"/>
        <v>f</v>
      </c>
      <c r="E4028" t="str">
        <f>IF(COUNT(SEARCH({"04.","05.","09.","12."},CONCATENATE(P4027,U4027,AB4027,AH4027))),"t","f")</f>
        <v>f</v>
      </c>
      <c r="F4028" t="str">
        <f t="array" ref="F4028">IF(COUNT(SEARCH(HistorischeRubrieken,CONCATENATE(P4027,U4027,AB4027,AH4027))),"t","f")</f>
        <v>f</v>
      </c>
      <c r="G4028">
        <v>7</v>
      </c>
      <c r="H4028">
        <v>510195</v>
      </c>
      <c r="I4028" t="s">
        <v>2245</v>
      </c>
      <c r="J4028">
        <v>20120903</v>
      </c>
      <c r="K4028">
        <v>20140401</v>
      </c>
      <c r="M4028">
        <v>0</v>
      </c>
      <c r="N4028">
        <v>0</v>
      </c>
      <c r="O4028" t="s">
        <v>2001</v>
      </c>
      <c r="R4028">
        <v>0</v>
      </c>
      <c r="S4028" t="s">
        <v>271</v>
      </c>
      <c r="AA4028" t="s">
        <v>2000</v>
      </c>
      <c r="AC4028">
        <v>1</v>
      </c>
      <c r="AE4028">
        <v>1</v>
      </c>
      <c r="AF4028" t="s">
        <v>271</v>
      </c>
    </row>
    <row r="4029" spans="1:32" hidden="1" x14ac:dyDescent="0.25">
      <c r="A4029" t="str">
        <f t="array" ref="A4029">IF(COUNT(SEARCH(RubriekenHistorisch,CONCATENATE(P4028,U4028,AB4028,AH4028))),"t","f")</f>
        <v>f</v>
      </c>
      <c r="B4029" t="str">
        <f t="shared" si="188"/>
        <v>f</v>
      </c>
      <c r="C4029" t="str">
        <f t="shared" si="189"/>
        <v>f</v>
      </c>
      <c r="D4029" t="str">
        <f t="shared" si="190"/>
        <v>f</v>
      </c>
      <c r="E4029" t="str">
        <f>IF(COUNT(SEARCH({"04.","05.","09.","12."},CONCATENATE(P4028,U4028,AB4028,AH4028))),"t","f")</f>
        <v>f</v>
      </c>
      <c r="F4029" t="str">
        <f t="array" ref="F4029">IF(COUNT(SEARCH(HistorischeRubrieken,CONCATENATE(P4028,U4028,AB4028,AH4028))),"t","f")</f>
        <v>f</v>
      </c>
      <c r="G4029">
        <v>8</v>
      </c>
      <c r="H4029">
        <v>510195</v>
      </c>
      <c r="I4029" t="s">
        <v>2245</v>
      </c>
      <c r="J4029">
        <v>20140401</v>
      </c>
      <c r="K4029">
        <v>20150801</v>
      </c>
      <c r="M4029">
        <v>0</v>
      </c>
      <c r="N4029">
        <v>0</v>
      </c>
      <c r="O4029" t="s">
        <v>2003</v>
      </c>
      <c r="R4029">
        <v>0</v>
      </c>
      <c r="S4029" t="s">
        <v>271</v>
      </c>
      <c r="AA4029" t="s">
        <v>1611</v>
      </c>
      <c r="AC4029">
        <v>1</v>
      </c>
      <c r="AE4029">
        <v>1</v>
      </c>
      <c r="AF4029" t="s">
        <v>271</v>
      </c>
    </row>
    <row r="4030" spans="1:32" x14ac:dyDescent="0.25">
      <c r="A4030" t="str">
        <f t="array" ref="A4030">IF(COUNT(SEARCH(RubriekenHistorisch,CONCATENATE(P4029,U4029,AB4029,AH4029))),"t","f")</f>
        <v>f</v>
      </c>
      <c r="B4030" t="str">
        <f t="shared" si="188"/>
        <v>f</v>
      </c>
      <c r="C4030" t="str">
        <f t="shared" si="189"/>
        <v>f</v>
      </c>
      <c r="D4030" t="str">
        <f t="shared" si="190"/>
        <v>f</v>
      </c>
      <c r="E4030" t="str">
        <f>IF(COUNT(SEARCH({"04.","05.","09.","12."},CONCATENATE(P4029,U4029,AB4029,AH4029))),"t","f")</f>
        <v>f</v>
      </c>
      <c r="F4030" t="str">
        <f t="array" ref="F4030">IF(COUNT(SEARCH(HistorischeRubrieken,CONCATENATE(P4029,U4029,AB4029,AH4029))),"t","f")</f>
        <v>f</v>
      </c>
      <c r="G4030">
        <v>9</v>
      </c>
      <c r="H4030">
        <v>510195</v>
      </c>
      <c r="I4030" t="s">
        <v>2245</v>
      </c>
      <c r="J4030">
        <v>20150801</v>
      </c>
      <c r="M4030">
        <v>0</v>
      </c>
      <c r="N4030">
        <v>0</v>
      </c>
      <c r="O4030" t="s">
        <v>2003</v>
      </c>
      <c r="R4030">
        <v>0</v>
      </c>
      <c r="S4030" t="s">
        <v>271</v>
      </c>
      <c r="AA4030" t="s">
        <v>1613</v>
      </c>
      <c r="AC4030">
        <v>1</v>
      </c>
      <c r="AE4030">
        <v>1</v>
      </c>
      <c r="AF4030" t="s">
        <v>271</v>
      </c>
    </row>
    <row r="4031" spans="1:32" hidden="1" x14ac:dyDescent="0.25">
      <c r="A4031" t="str">
        <f t="array" ref="A4031">IF(COUNT(SEARCH(RubriekenHistorisch,CONCATENATE(P4030,U4030,AB4030,AH4030))),"t","f")</f>
        <v>f</v>
      </c>
      <c r="B4031" t="str">
        <f t="shared" si="188"/>
        <v>f</v>
      </c>
      <c r="C4031" t="str">
        <f t="shared" si="189"/>
        <v>f</v>
      </c>
      <c r="D4031" t="str">
        <f t="shared" si="190"/>
        <v>f</v>
      </c>
      <c r="E4031" t="str">
        <f>IF(COUNT(SEARCH({"04.","05.","09.","12."},CONCATENATE(P4030,U4030,AB4030,AH4030))),"t","f")</f>
        <v>f</v>
      </c>
      <c r="F4031" t="str">
        <f t="array" ref="F4031">IF(COUNT(SEARCH(HistorischeRubrieken,CONCATENATE(P4030,U4030,AB4030,AH4030))),"t","f")</f>
        <v>f</v>
      </c>
      <c r="G4031">
        <v>1</v>
      </c>
      <c r="H4031">
        <v>510196</v>
      </c>
      <c r="I4031" t="s">
        <v>2246</v>
      </c>
      <c r="J4031">
        <v>19990601</v>
      </c>
      <c r="K4031">
        <v>20010401</v>
      </c>
      <c r="M4031">
        <v>0</v>
      </c>
      <c r="N4031">
        <v>0</v>
      </c>
      <c r="O4031" t="s">
        <v>1992</v>
      </c>
      <c r="R4031">
        <v>0</v>
      </c>
      <c r="S4031" t="s">
        <v>271</v>
      </c>
      <c r="AA4031" t="s">
        <v>1993</v>
      </c>
      <c r="AC4031">
        <v>1</v>
      </c>
      <c r="AE4031">
        <v>1</v>
      </c>
      <c r="AF4031" t="s">
        <v>271</v>
      </c>
    </row>
    <row r="4032" spans="1:32" hidden="1" x14ac:dyDescent="0.25">
      <c r="A4032" t="str">
        <f t="array" ref="A4032">IF(COUNT(SEARCH(RubriekenHistorisch,CONCATENATE(P4031,U4031,AB4031,AH4031))),"t","f")</f>
        <v>f</v>
      </c>
      <c r="B4032" t="str">
        <f t="shared" si="188"/>
        <v>f</v>
      </c>
      <c r="C4032" t="str">
        <f t="shared" si="189"/>
        <v>f</v>
      </c>
      <c r="D4032" t="str">
        <f t="shared" si="190"/>
        <v>f</v>
      </c>
      <c r="E4032" t="str">
        <f>IF(COUNT(SEARCH({"04.","05.","09.","12."},CONCATENATE(P4031,U4031,AB4031,AH4031))),"t","f")</f>
        <v>f</v>
      </c>
      <c r="F4032" t="str">
        <f t="array" ref="F4032">IF(COUNT(SEARCH(HistorischeRubrieken,CONCATENATE(P4031,U4031,AB4031,AH4031))),"t","f")</f>
        <v>f</v>
      </c>
      <c r="G4032">
        <v>2</v>
      </c>
      <c r="H4032">
        <v>510196</v>
      </c>
      <c r="I4032" t="s">
        <v>2246</v>
      </c>
      <c r="J4032">
        <v>20010401</v>
      </c>
      <c r="K4032">
        <v>20071201</v>
      </c>
      <c r="M4032">
        <v>0</v>
      </c>
      <c r="N4032">
        <v>0</v>
      </c>
      <c r="O4032" t="s">
        <v>1994</v>
      </c>
      <c r="R4032">
        <v>0</v>
      </c>
      <c r="S4032" t="s">
        <v>271</v>
      </c>
      <c r="AA4032" t="s">
        <v>1995</v>
      </c>
      <c r="AC4032">
        <v>1</v>
      </c>
      <c r="AE4032">
        <v>1</v>
      </c>
      <c r="AF4032" t="s">
        <v>271</v>
      </c>
    </row>
    <row r="4033" spans="1:32" hidden="1" x14ac:dyDescent="0.25">
      <c r="A4033" t="str">
        <f t="array" ref="A4033">IF(COUNT(SEARCH(RubriekenHistorisch,CONCATENATE(P4032,U4032,AB4032,AH4032))),"t","f")</f>
        <v>f</v>
      </c>
      <c r="B4033" t="str">
        <f t="shared" si="188"/>
        <v>f</v>
      </c>
      <c r="C4033" t="str">
        <f t="shared" si="189"/>
        <v>f</v>
      </c>
      <c r="D4033" t="str">
        <f t="shared" si="190"/>
        <v>f</v>
      </c>
      <c r="E4033" t="str">
        <f>IF(COUNT(SEARCH({"04.","05.","09.","12."},CONCATENATE(P4032,U4032,AB4032,AH4032))),"t","f")</f>
        <v>f</v>
      </c>
      <c r="F4033" t="str">
        <f t="array" ref="F4033">IF(COUNT(SEARCH(HistorischeRubrieken,CONCATENATE(P4032,U4032,AB4032,AH4032))),"t","f")</f>
        <v>f</v>
      </c>
      <c r="G4033">
        <v>3</v>
      </c>
      <c r="H4033">
        <v>510196</v>
      </c>
      <c r="I4033" t="s">
        <v>2246</v>
      </c>
      <c r="J4033">
        <v>20071201</v>
      </c>
      <c r="K4033">
        <v>20100201</v>
      </c>
      <c r="M4033">
        <v>0</v>
      </c>
      <c r="N4033">
        <v>0</v>
      </c>
      <c r="O4033" t="s">
        <v>1996</v>
      </c>
      <c r="R4033">
        <v>0</v>
      </c>
      <c r="S4033" t="s">
        <v>271</v>
      </c>
      <c r="AA4033" t="s">
        <v>1997</v>
      </c>
      <c r="AC4033">
        <v>1</v>
      </c>
      <c r="AE4033">
        <v>1</v>
      </c>
      <c r="AF4033" t="s">
        <v>271</v>
      </c>
    </row>
    <row r="4034" spans="1:32" hidden="1" x14ac:dyDescent="0.25">
      <c r="A4034" t="str">
        <f t="array" ref="A4034">IF(COUNT(SEARCH(RubriekenHistorisch,CONCATENATE(P4033,U4033,AB4033,AH4033))),"t","f")</f>
        <v>f</v>
      </c>
      <c r="B4034" t="str">
        <f t="shared" si="188"/>
        <v>f</v>
      </c>
      <c r="C4034" t="str">
        <f t="shared" si="189"/>
        <v>f</v>
      </c>
      <c r="D4034" t="str">
        <f t="shared" si="190"/>
        <v>f</v>
      </c>
      <c r="E4034" t="str">
        <f>IF(COUNT(SEARCH({"04.","05.","09.","12."},CONCATENATE(P4033,U4033,AB4033,AH4033))),"t","f")</f>
        <v>f</v>
      </c>
      <c r="F4034" t="str">
        <f t="array" ref="F4034">IF(COUNT(SEARCH(HistorischeRubrieken,CONCATENATE(P4033,U4033,AB4033,AH4033))),"t","f")</f>
        <v>f</v>
      </c>
      <c r="G4034">
        <v>4</v>
      </c>
      <c r="H4034">
        <v>510196</v>
      </c>
      <c r="I4034" t="s">
        <v>2246</v>
      </c>
      <c r="J4034">
        <v>20100201</v>
      </c>
      <c r="K4034">
        <v>20120115</v>
      </c>
      <c r="M4034">
        <v>0</v>
      </c>
      <c r="N4034">
        <v>0</v>
      </c>
      <c r="O4034" t="s">
        <v>1996</v>
      </c>
      <c r="R4034">
        <v>0</v>
      </c>
      <c r="S4034" t="s">
        <v>271</v>
      </c>
      <c r="AA4034" t="s">
        <v>1998</v>
      </c>
      <c r="AC4034">
        <v>1</v>
      </c>
      <c r="AE4034">
        <v>1</v>
      </c>
      <c r="AF4034" t="s">
        <v>271</v>
      </c>
    </row>
    <row r="4035" spans="1:32" hidden="1" x14ac:dyDescent="0.25">
      <c r="A4035" t="str">
        <f t="array" ref="A4035">IF(COUNT(SEARCH(RubriekenHistorisch,CONCATENATE(P4034,U4034,AB4034,AH4034))),"t","f")</f>
        <v>f</v>
      </c>
      <c r="B4035" t="str">
        <f t="shared" ref="B4035:B4098" si="191">IF(COUNT(SEARCH("07.66.20",CONCATENATE(P4034,U4034,AB4034,AH4034))),"t","f")</f>
        <v>f</v>
      </c>
      <c r="C4035" t="str">
        <f t="shared" ref="C4035:C4098" si="192">IF(COUNT(SEARCH("14.40.10",CONCATENATE(P4034,U4034,AB4034,AH4034))),"t","f")</f>
        <v>f</v>
      </c>
      <c r="D4035" t="str">
        <f t="shared" si="190"/>
        <v>f</v>
      </c>
      <c r="E4035" t="str">
        <f>IF(COUNT(SEARCH({"04.","05.","09.","12."},CONCATENATE(P4034,U4034,AB4034,AH4034))),"t","f")</f>
        <v>f</v>
      </c>
      <c r="F4035" t="str">
        <f t="array" ref="F4035">IF(COUNT(SEARCH(HistorischeRubrieken,CONCATENATE(P4034,U4034,AB4034,AH4034))),"t","f")</f>
        <v>f</v>
      </c>
      <c r="G4035">
        <v>5</v>
      </c>
      <c r="H4035">
        <v>510196</v>
      </c>
      <c r="I4035" t="s">
        <v>2246</v>
      </c>
      <c r="J4035">
        <v>20120115</v>
      </c>
      <c r="K4035">
        <v>20120116</v>
      </c>
      <c r="M4035">
        <v>0</v>
      </c>
      <c r="N4035">
        <v>0</v>
      </c>
      <c r="O4035" t="s">
        <v>1999</v>
      </c>
      <c r="R4035">
        <v>0</v>
      </c>
      <c r="S4035" t="s">
        <v>271</v>
      </c>
      <c r="AA4035" t="s">
        <v>2000</v>
      </c>
      <c r="AC4035">
        <v>1</v>
      </c>
      <c r="AE4035">
        <v>1</v>
      </c>
      <c r="AF4035" t="s">
        <v>271</v>
      </c>
    </row>
    <row r="4036" spans="1:32" hidden="1" x14ac:dyDescent="0.25">
      <c r="A4036" t="str">
        <f t="array" ref="A4036">IF(COUNT(SEARCH(RubriekenHistorisch,CONCATENATE(P4035,U4035,AB4035,AH4035))),"t","f")</f>
        <v>f</v>
      </c>
      <c r="B4036" t="str">
        <f t="shared" si="191"/>
        <v>f</v>
      </c>
      <c r="C4036" t="str">
        <f t="shared" si="192"/>
        <v>f</v>
      </c>
      <c r="D4036" t="str">
        <f t="shared" ref="D4036:D4099" si="193">IF(COUNT(SEARCH("- 0",CONCATENATE(P4035,U4035,AB4035,AH4035))),"t","f")</f>
        <v>f</v>
      </c>
      <c r="E4036" t="str">
        <f>IF(COUNT(SEARCH({"04.","05.","09.","12."},CONCATENATE(P4035,U4035,AB4035,AH4035))),"t","f")</f>
        <v>f</v>
      </c>
      <c r="F4036" t="str">
        <f t="array" ref="F4036">IF(COUNT(SEARCH(HistorischeRubrieken,CONCATENATE(P4035,U4035,AB4035,AH4035))),"t","f")</f>
        <v>f</v>
      </c>
      <c r="G4036">
        <v>6</v>
      </c>
      <c r="H4036">
        <v>510196</v>
      </c>
      <c r="I4036" t="s">
        <v>2246</v>
      </c>
      <c r="J4036">
        <v>20120116</v>
      </c>
      <c r="K4036">
        <v>20120820</v>
      </c>
      <c r="M4036">
        <v>0</v>
      </c>
      <c r="N4036">
        <v>0</v>
      </c>
      <c r="O4036" t="s">
        <v>2001</v>
      </c>
      <c r="R4036">
        <v>0</v>
      </c>
      <c r="S4036" t="s">
        <v>271</v>
      </c>
      <c r="AA4036" t="s">
        <v>2000</v>
      </c>
      <c r="AC4036">
        <v>1</v>
      </c>
      <c r="AE4036">
        <v>1</v>
      </c>
      <c r="AF4036" t="s">
        <v>271</v>
      </c>
    </row>
    <row r="4037" spans="1:32" hidden="1" x14ac:dyDescent="0.25">
      <c r="A4037" t="str">
        <f t="array" ref="A4037">IF(COUNT(SEARCH(RubriekenHistorisch,CONCATENATE(P4036,U4036,AB4036,AH4036))),"t","f")</f>
        <v>f</v>
      </c>
      <c r="B4037" t="str">
        <f t="shared" si="191"/>
        <v>f</v>
      </c>
      <c r="C4037" t="str">
        <f t="shared" si="192"/>
        <v>f</v>
      </c>
      <c r="D4037" t="str">
        <f t="shared" si="193"/>
        <v>f</v>
      </c>
      <c r="E4037" t="str">
        <f>IF(COUNT(SEARCH({"04.","05.","09.","12."},CONCATENATE(P4036,U4036,AB4036,AH4036))),"t","f")</f>
        <v>f</v>
      </c>
      <c r="F4037" t="str">
        <f t="array" ref="F4037">IF(COUNT(SEARCH(HistorischeRubrieken,CONCATENATE(P4036,U4036,AB4036,AH4036))),"t","f")</f>
        <v>f</v>
      </c>
      <c r="G4037">
        <v>7</v>
      </c>
      <c r="H4037">
        <v>510196</v>
      </c>
      <c r="I4037" t="s">
        <v>2246</v>
      </c>
      <c r="J4037">
        <v>20120820</v>
      </c>
      <c r="K4037">
        <v>20140401</v>
      </c>
      <c r="M4037">
        <v>0</v>
      </c>
      <c r="N4037">
        <v>0</v>
      </c>
      <c r="O4037" t="s">
        <v>2001</v>
      </c>
      <c r="R4037">
        <v>0</v>
      </c>
      <c r="S4037" t="s">
        <v>271</v>
      </c>
      <c r="AA4037" t="s">
        <v>2000</v>
      </c>
      <c r="AC4037">
        <v>1</v>
      </c>
      <c r="AE4037">
        <v>1</v>
      </c>
      <c r="AF4037" t="s">
        <v>271</v>
      </c>
    </row>
    <row r="4038" spans="1:32" hidden="1" x14ac:dyDescent="0.25">
      <c r="A4038" t="str">
        <f t="array" ref="A4038">IF(COUNT(SEARCH(RubriekenHistorisch,CONCATENATE(P4037,U4037,AB4037,AH4037))),"t","f")</f>
        <v>f</v>
      </c>
      <c r="B4038" t="str">
        <f t="shared" si="191"/>
        <v>f</v>
      </c>
      <c r="C4038" t="str">
        <f t="shared" si="192"/>
        <v>f</v>
      </c>
      <c r="D4038" t="str">
        <f t="shared" si="193"/>
        <v>f</v>
      </c>
      <c r="E4038" t="str">
        <f>IF(COUNT(SEARCH({"04.","05.","09.","12."},CONCATENATE(P4037,U4037,AB4037,AH4037))),"t","f")</f>
        <v>f</v>
      </c>
      <c r="F4038" t="str">
        <f t="array" ref="F4038">IF(COUNT(SEARCH(HistorischeRubrieken,CONCATENATE(P4037,U4037,AB4037,AH4037))),"t","f")</f>
        <v>f</v>
      </c>
      <c r="G4038">
        <v>8</v>
      </c>
      <c r="H4038">
        <v>510196</v>
      </c>
      <c r="I4038" t="s">
        <v>2246</v>
      </c>
      <c r="J4038">
        <v>20140401</v>
      </c>
      <c r="K4038">
        <v>20150801</v>
      </c>
      <c r="M4038">
        <v>0</v>
      </c>
      <c r="N4038">
        <v>0</v>
      </c>
      <c r="O4038" t="s">
        <v>2003</v>
      </c>
      <c r="R4038">
        <v>0</v>
      </c>
      <c r="S4038" t="s">
        <v>271</v>
      </c>
      <c r="AA4038" t="s">
        <v>1611</v>
      </c>
      <c r="AC4038">
        <v>1</v>
      </c>
      <c r="AE4038">
        <v>1</v>
      </c>
      <c r="AF4038" t="s">
        <v>271</v>
      </c>
    </row>
    <row r="4039" spans="1:32" x14ac:dyDescent="0.25">
      <c r="A4039" t="str">
        <f t="array" ref="A4039">IF(COUNT(SEARCH(RubriekenHistorisch,CONCATENATE(P4038,U4038,AB4038,AH4038))),"t","f")</f>
        <v>f</v>
      </c>
      <c r="B4039" t="str">
        <f t="shared" si="191"/>
        <v>f</v>
      </c>
      <c r="C4039" t="str">
        <f t="shared" si="192"/>
        <v>f</v>
      </c>
      <c r="D4039" t="str">
        <f t="shared" si="193"/>
        <v>f</v>
      </c>
      <c r="E4039" t="str">
        <f>IF(COUNT(SEARCH({"04.","05.","09.","12."},CONCATENATE(P4038,U4038,AB4038,AH4038))),"t","f")</f>
        <v>f</v>
      </c>
      <c r="F4039" t="str">
        <f t="array" ref="F4039">IF(COUNT(SEARCH(HistorischeRubrieken,CONCATENATE(P4038,U4038,AB4038,AH4038))),"t","f")</f>
        <v>f</v>
      </c>
      <c r="G4039">
        <v>9</v>
      </c>
      <c r="H4039">
        <v>510196</v>
      </c>
      <c r="I4039" t="s">
        <v>2246</v>
      </c>
      <c r="J4039">
        <v>20150801</v>
      </c>
      <c r="M4039">
        <v>0</v>
      </c>
      <c r="N4039">
        <v>0</v>
      </c>
      <c r="O4039" t="s">
        <v>2003</v>
      </c>
      <c r="R4039">
        <v>0</v>
      </c>
      <c r="S4039" t="s">
        <v>271</v>
      </c>
      <c r="AA4039" t="s">
        <v>1613</v>
      </c>
      <c r="AC4039">
        <v>1</v>
      </c>
      <c r="AE4039">
        <v>1</v>
      </c>
      <c r="AF4039" t="s">
        <v>271</v>
      </c>
    </row>
    <row r="4040" spans="1:32" hidden="1" x14ac:dyDescent="0.25">
      <c r="A4040" t="str">
        <f t="array" ref="A4040">IF(COUNT(SEARCH(RubriekenHistorisch,CONCATENATE(P4039,U4039,AB4039,AH4039))),"t","f")</f>
        <v>f</v>
      </c>
      <c r="B4040" t="str">
        <f t="shared" si="191"/>
        <v>f</v>
      </c>
      <c r="C4040" t="str">
        <f t="shared" si="192"/>
        <v>f</v>
      </c>
      <c r="D4040" t="str">
        <f t="shared" si="193"/>
        <v>f</v>
      </c>
      <c r="E4040" t="str">
        <f>IF(COUNT(SEARCH({"04.","05.","09.","12."},CONCATENATE(P4039,U4039,AB4039,AH4039))),"t","f")</f>
        <v>f</v>
      </c>
      <c r="F4040" t="str">
        <f t="array" ref="F4040">IF(COUNT(SEARCH(HistorischeRubrieken,CONCATENATE(P4039,U4039,AB4039,AH4039))),"t","f")</f>
        <v>f</v>
      </c>
      <c r="G4040">
        <v>1</v>
      </c>
      <c r="H4040">
        <v>510197</v>
      </c>
      <c r="I4040" t="s">
        <v>2247</v>
      </c>
      <c r="J4040">
        <v>19990601</v>
      </c>
      <c r="K4040">
        <v>20010401</v>
      </c>
      <c r="M4040">
        <v>0</v>
      </c>
      <c r="N4040">
        <v>0</v>
      </c>
      <c r="O4040" t="s">
        <v>1992</v>
      </c>
      <c r="R4040">
        <v>0</v>
      </c>
      <c r="S4040" t="s">
        <v>271</v>
      </c>
      <c r="AA4040" t="s">
        <v>1993</v>
      </c>
      <c r="AC4040">
        <v>1</v>
      </c>
      <c r="AE4040">
        <v>1</v>
      </c>
      <c r="AF4040" t="s">
        <v>271</v>
      </c>
    </row>
    <row r="4041" spans="1:32" hidden="1" x14ac:dyDescent="0.25">
      <c r="A4041" t="str">
        <f t="array" ref="A4041">IF(COUNT(SEARCH(RubriekenHistorisch,CONCATENATE(P4040,U4040,AB4040,AH4040))),"t","f")</f>
        <v>f</v>
      </c>
      <c r="B4041" t="str">
        <f t="shared" si="191"/>
        <v>f</v>
      </c>
      <c r="C4041" t="str">
        <f t="shared" si="192"/>
        <v>f</v>
      </c>
      <c r="D4041" t="str">
        <f t="shared" si="193"/>
        <v>f</v>
      </c>
      <c r="E4041" t="str">
        <f>IF(COUNT(SEARCH({"04.","05.","09.","12."},CONCATENATE(P4040,U4040,AB4040,AH4040))),"t","f")</f>
        <v>f</v>
      </c>
      <c r="F4041" t="str">
        <f t="array" ref="F4041">IF(COUNT(SEARCH(HistorischeRubrieken,CONCATENATE(P4040,U4040,AB4040,AH4040))),"t","f")</f>
        <v>f</v>
      </c>
      <c r="G4041">
        <v>2</v>
      </c>
      <c r="H4041">
        <v>510197</v>
      </c>
      <c r="I4041" t="s">
        <v>2247</v>
      </c>
      <c r="J4041">
        <v>20010401</v>
      </c>
      <c r="K4041">
        <v>20071201</v>
      </c>
      <c r="M4041">
        <v>0</v>
      </c>
      <c r="N4041">
        <v>0</v>
      </c>
      <c r="O4041" t="s">
        <v>1994</v>
      </c>
      <c r="R4041">
        <v>0</v>
      </c>
      <c r="S4041" t="s">
        <v>271</v>
      </c>
      <c r="AA4041" t="s">
        <v>1995</v>
      </c>
      <c r="AC4041">
        <v>1</v>
      </c>
      <c r="AE4041">
        <v>1</v>
      </c>
      <c r="AF4041" t="s">
        <v>271</v>
      </c>
    </row>
    <row r="4042" spans="1:32" hidden="1" x14ac:dyDescent="0.25">
      <c r="A4042" t="str">
        <f t="array" ref="A4042">IF(COUNT(SEARCH(RubriekenHistorisch,CONCATENATE(P4041,U4041,AB4041,AH4041))),"t","f")</f>
        <v>f</v>
      </c>
      <c r="B4042" t="str">
        <f t="shared" si="191"/>
        <v>f</v>
      </c>
      <c r="C4042" t="str">
        <f t="shared" si="192"/>
        <v>f</v>
      </c>
      <c r="D4042" t="str">
        <f t="shared" si="193"/>
        <v>f</v>
      </c>
      <c r="E4042" t="str">
        <f>IF(COUNT(SEARCH({"04.","05.","09.","12."},CONCATENATE(P4041,U4041,AB4041,AH4041))),"t","f")</f>
        <v>f</v>
      </c>
      <c r="F4042" t="str">
        <f t="array" ref="F4042">IF(COUNT(SEARCH(HistorischeRubrieken,CONCATENATE(P4041,U4041,AB4041,AH4041))),"t","f")</f>
        <v>f</v>
      </c>
      <c r="G4042">
        <v>3</v>
      </c>
      <c r="H4042">
        <v>510197</v>
      </c>
      <c r="I4042" t="s">
        <v>2247</v>
      </c>
      <c r="J4042">
        <v>20071201</v>
      </c>
      <c r="K4042">
        <v>20100201</v>
      </c>
      <c r="M4042">
        <v>0</v>
      </c>
      <c r="N4042">
        <v>0</v>
      </c>
      <c r="O4042" t="s">
        <v>1996</v>
      </c>
      <c r="R4042">
        <v>0</v>
      </c>
      <c r="S4042" t="s">
        <v>271</v>
      </c>
      <c r="AA4042" t="s">
        <v>1997</v>
      </c>
      <c r="AC4042">
        <v>1</v>
      </c>
      <c r="AE4042">
        <v>1</v>
      </c>
      <c r="AF4042" t="s">
        <v>271</v>
      </c>
    </row>
    <row r="4043" spans="1:32" hidden="1" x14ac:dyDescent="0.25">
      <c r="A4043" t="str">
        <f t="array" ref="A4043">IF(COUNT(SEARCH(RubriekenHistorisch,CONCATENATE(P4042,U4042,AB4042,AH4042))),"t","f")</f>
        <v>f</v>
      </c>
      <c r="B4043" t="str">
        <f t="shared" si="191"/>
        <v>f</v>
      </c>
      <c r="C4043" t="str">
        <f t="shared" si="192"/>
        <v>f</v>
      </c>
      <c r="D4043" t="str">
        <f t="shared" si="193"/>
        <v>f</v>
      </c>
      <c r="E4043" t="str">
        <f>IF(COUNT(SEARCH({"04.","05.","09.","12."},CONCATENATE(P4042,U4042,AB4042,AH4042))),"t","f")</f>
        <v>f</v>
      </c>
      <c r="F4043" t="str">
        <f t="array" ref="F4043">IF(COUNT(SEARCH(HistorischeRubrieken,CONCATENATE(P4042,U4042,AB4042,AH4042))),"t","f")</f>
        <v>f</v>
      </c>
      <c r="G4043">
        <v>4</v>
      </c>
      <c r="H4043">
        <v>510197</v>
      </c>
      <c r="I4043" t="s">
        <v>2247</v>
      </c>
      <c r="J4043">
        <v>20100201</v>
      </c>
      <c r="K4043">
        <v>20120115</v>
      </c>
      <c r="M4043">
        <v>0</v>
      </c>
      <c r="N4043">
        <v>0</v>
      </c>
      <c r="O4043" t="s">
        <v>1996</v>
      </c>
      <c r="R4043">
        <v>0</v>
      </c>
      <c r="S4043" t="s">
        <v>271</v>
      </c>
      <c r="AA4043" t="s">
        <v>1998</v>
      </c>
      <c r="AC4043">
        <v>1</v>
      </c>
      <c r="AE4043">
        <v>1</v>
      </c>
      <c r="AF4043" t="s">
        <v>271</v>
      </c>
    </row>
    <row r="4044" spans="1:32" hidden="1" x14ac:dyDescent="0.25">
      <c r="A4044" t="str">
        <f t="array" ref="A4044">IF(COUNT(SEARCH(RubriekenHistorisch,CONCATENATE(P4043,U4043,AB4043,AH4043))),"t","f")</f>
        <v>f</v>
      </c>
      <c r="B4044" t="str">
        <f t="shared" si="191"/>
        <v>f</v>
      </c>
      <c r="C4044" t="str">
        <f t="shared" si="192"/>
        <v>f</v>
      </c>
      <c r="D4044" t="str">
        <f t="shared" si="193"/>
        <v>f</v>
      </c>
      <c r="E4044" t="str">
        <f>IF(COUNT(SEARCH({"04.","05.","09.","12."},CONCATENATE(P4043,U4043,AB4043,AH4043))),"t","f")</f>
        <v>f</v>
      </c>
      <c r="F4044" t="str">
        <f t="array" ref="F4044">IF(COUNT(SEARCH(HistorischeRubrieken,CONCATENATE(P4043,U4043,AB4043,AH4043))),"t","f")</f>
        <v>f</v>
      </c>
      <c r="G4044">
        <v>5</v>
      </c>
      <c r="H4044">
        <v>510197</v>
      </c>
      <c r="I4044" t="s">
        <v>2247</v>
      </c>
      <c r="J4044">
        <v>20120115</v>
      </c>
      <c r="K4044">
        <v>20120116</v>
      </c>
      <c r="M4044">
        <v>0</v>
      </c>
      <c r="N4044">
        <v>0</v>
      </c>
      <c r="O4044" t="s">
        <v>1999</v>
      </c>
      <c r="R4044">
        <v>0</v>
      </c>
      <c r="S4044" t="s">
        <v>271</v>
      </c>
      <c r="AA4044" t="s">
        <v>2000</v>
      </c>
      <c r="AC4044">
        <v>1</v>
      </c>
      <c r="AE4044">
        <v>1</v>
      </c>
      <c r="AF4044" t="s">
        <v>271</v>
      </c>
    </row>
    <row r="4045" spans="1:32" hidden="1" x14ac:dyDescent="0.25">
      <c r="A4045" t="str">
        <f t="array" ref="A4045">IF(COUNT(SEARCH(RubriekenHistorisch,CONCATENATE(P4044,U4044,AB4044,AH4044))),"t","f")</f>
        <v>f</v>
      </c>
      <c r="B4045" t="str">
        <f t="shared" si="191"/>
        <v>f</v>
      </c>
      <c r="C4045" t="str">
        <f t="shared" si="192"/>
        <v>f</v>
      </c>
      <c r="D4045" t="str">
        <f t="shared" si="193"/>
        <v>f</v>
      </c>
      <c r="E4045" t="str">
        <f>IF(COUNT(SEARCH({"04.","05.","09.","12."},CONCATENATE(P4044,U4044,AB4044,AH4044))),"t","f")</f>
        <v>f</v>
      </c>
      <c r="F4045" t="str">
        <f t="array" ref="F4045">IF(COUNT(SEARCH(HistorischeRubrieken,CONCATENATE(P4044,U4044,AB4044,AH4044))),"t","f")</f>
        <v>f</v>
      </c>
      <c r="G4045">
        <v>6</v>
      </c>
      <c r="H4045">
        <v>510197</v>
      </c>
      <c r="I4045" t="s">
        <v>2247</v>
      </c>
      <c r="J4045">
        <v>20120116</v>
      </c>
      <c r="K4045">
        <v>20120903</v>
      </c>
      <c r="M4045">
        <v>0</v>
      </c>
      <c r="N4045">
        <v>0</v>
      </c>
      <c r="O4045" t="s">
        <v>2001</v>
      </c>
      <c r="R4045">
        <v>0</v>
      </c>
      <c r="S4045" t="s">
        <v>271</v>
      </c>
      <c r="AA4045" t="s">
        <v>2000</v>
      </c>
      <c r="AC4045">
        <v>1</v>
      </c>
      <c r="AE4045">
        <v>1</v>
      </c>
      <c r="AF4045" t="s">
        <v>271</v>
      </c>
    </row>
    <row r="4046" spans="1:32" hidden="1" x14ac:dyDescent="0.25">
      <c r="A4046" t="str">
        <f t="array" ref="A4046">IF(COUNT(SEARCH(RubriekenHistorisch,CONCATENATE(P4045,U4045,AB4045,AH4045))),"t","f")</f>
        <v>f</v>
      </c>
      <c r="B4046" t="str">
        <f t="shared" si="191"/>
        <v>f</v>
      </c>
      <c r="C4046" t="str">
        <f t="shared" si="192"/>
        <v>f</v>
      </c>
      <c r="D4046" t="str">
        <f t="shared" si="193"/>
        <v>f</v>
      </c>
      <c r="E4046" t="str">
        <f>IF(COUNT(SEARCH({"04.","05.","09.","12."},CONCATENATE(P4045,U4045,AB4045,AH4045))),"t","f")</f>
        <v>f</v>
      </c>
      <c r="F4046" t="str">
        <f t="array" ref="F4046">IF(COUNT(SEARCH(HistorischeRubrieken,CONCATENATE(P4045,U4045,AB4045,AH4045))),"t","f")</f>
        <v>f</v>
      </c>
      <c r="G4046">
        <v>7</v>
      </c>
      <c r="H4046">
        <v>510197</v>
      </c>
      <c r="I4046" t="s">
        <v>2247</v>
      </c>
      <c r="J4046">
        <v>20120903</v>
      </c>
      <c r="K4046">
        <v>20140401</v>
      </c>
      <c r="M4046">
        <v>0</v>
      </c>
      <c r="N4046">
        <v>0</v>
      </c>
      <c r="O4046" t="s">
        <v>2001</v>
      </c>
      <c r="R4046">
        <v>0</v>
      </c>
      <c r="S4046" t="s">
        <v>271</v>
      </c>
      <c r="AA4046" t="s">
        <v>2000</v>
      </c>
      <c r="AC4046">
        <v>1</v>
      </c>
      <c r="AE4046">
        <v>1</v>
      </c>
      <c r="AF4046" t="s">
        <v>271</v>
      </c>
    </row>
    <row r="4047" spans="1:32" hidden="1" x14ac:dyDescent="0.25">
      <c r="A4047" t="str">
        <f t="array" ref="A4047">IF(COUNT(SEARCH(RubriekenHistorisch,CONCATENATE(P4046,U4046,AB4046,AH4046))),"t","f")</f>
        <v>f</v>
      </c>
      <c r="B4047" t="str">
        <f t="shared" si="191"/>
        <v>f</v>
      </c>
      <c r="C4047" t="str">
        <f t="shared" si="192"/>
        <v>f</v>
      </c>
      <c r="D4047" t="str">
        <f t="shared" si="193"/>
        <v>f</v>
      </c>
      <c r="E4047" t="str">
        <f>IF(COUNT(SEARCH({"04.","05.","09.","12."},CONCATENATE(P4046,U4046,AB4046,AH4046))),"t","f")</f>
        <v>f</v>
      </c>
      <c r="F4047" t="str">
        <f t="array" ref="F4047">IF(COUNT(SEARCH(HistorischeRubrieken,CONCATENATE(P4046,U4046,AB4046,AH4046))),"t","f")</f>
        <v>f</v>
      </c>
      <c r="G4047">
        <v>8</v>
      </c>
      <c r="H4047">
        <v>510197</v>
      </c>
      <c r="I4047" t="s">
        <v>2247</v>
      </c>
      <c r="J4047">
        <v>20140401</v>
      </c>
      <c r="K4047">
        <v>20150801</v>
      </c>
      <c r="M4047">
        <v>0</v>
      </c>
      <c r="N4047">
        <v>0</v>
      </c>
      <c r="O4047" t="s">
        <v>2003</v>
      </c>
      <c r="R4047">
        <v>0</v>
      </c>
      <c r="S4047" t="s">
        <v>271</v>
      </c>
      <c r="AA4047" t="s">
        <v>1611</v>
      </c>
      <c r="AC4047">
        <v>1</v>
      </c>
      <c r="AE4047">
        <v>1</v>
      </c>
      <c r="AF4047" t="s">
        <v>271</v>
      </c>
    </row>
    <row r="4048" spans="1:32" x14ac:dyDescent="0.25">
      <c r="A4048" t="str">
        <f t="array" ref="A4048">IF(COUNT(SEARCH(RubriekenHistorisch,CONCATENATE(P4047,U4047,AB4047,AH4047))),"t","f")</f>
        <v>f</v>
      </c>
      <c r="B4048" t="str">
        <f t="shared" si="191"/>
        <v>f</v>
      </c>
      <c r="C4048" t="str">
        <f t="shared" si="192"/>
        <v>f</v>
      </c>
      <c r="D4048" t="str">
        <f t="shared" si="193"/>
        <v>f</v>
      </c>
      <c r="E4048" t="str">
        <f>IF(COUNT(SEARCH({"04.","05.","09.","12."},CONCATENATE(P4047,U4047,AB4047,AH4047))),"t","f")</f>
        <v>f</v>
      </c>
      <c r="F4048" t="str">
        <f t="array" ref="F4048">IF(COUNT(SEARCH(HistorischeRubrieken,CONCATENATE(P4047,U4047,AB4047,AH4047))),"t","f")</f>
        <v>f</v>
      </c>
      <c r="G4048">
        <v>9</v>
      </c>
      <c r="H4048">
        <v>510197</v>
      </c>
      <c r="I4048" t="s">
        <v>2247</v>
      </c>
      <c r="J4048">
        <v>20150801</v>
      </c>
      <c r="M4048">
        <v>0</v>
      </c>
      <c r="N4048">
        <v>0</v>
      </c>
      <c r="O4048" t="s">
        <v>2003</v>
      </c>
      <c r="R4048">
        <v>0</v>
      </c>
      <c r="S4048" t="s">
        <v>271</v>
      </c>
      <c r="AA4048" t="s">
        <v>1613</v>
      </c>
      <c r="AC4048">
        <v>1</v>
      </c>
      <c r="AE4048">
        <v>1</v>
      </c>
      <c r="AF4048" t="s">
        <v>271</v>
      </c>
    </row>
    <row r="4049" spans="1:32" hidden="1" x14ac:dyDescent="0.25">
      <c r="A4049" t="str">
        <f t="array" ref="A4049">IF(COUNT(SEARCH(RubriekenHistorisch,CONCATENATE(P4048,U4048,AB4048,AH4048))),"t","f")</f>
        <v>f</v>
      </c>
      <c r="B4049" t="str">
        <f t="shared" si="191"/>
        <v>f</v>
      </c>
      <c r="C4049" t="str">
        <f t="shared" si="192"/>
        <v>f</v>
      </c>
      <c r="D4049" t="str">
        <f t="shared" si="193"/>
        <v>f</v>
      </c>
      <c r="E4049" t="str">
        <f>IF(COUNT(SEARCH({"04.","05.","09.","12."},CONCATENATE(P4048,U4048,AB4048,AH4048))),"t","f")</f>
        <v>f</v>
      </c>
      <c r="F4049" t="str">
        <f t="array" ref="F4049">IF(COUNT(SEARCH(HistorischeRubrieken,CONCATENATE(P4048,U4048,AB4048,AH4048))),"t","f")</f>
        <v>f</v>
      </c>
      <c r="G4049">
        <v>1</v>
      </c>
      <c r="H4049">
        <v>510198</v>
      </c>
      <c r="I4049" t="s">
        <v>2248</v>
      </c>
      <c r="J4049">
        <v>20040901</v>
      </c>
      <c r="K4049">
        <v>20071201</v>
      </c>
      <c r="M4049">
        <v>0</v>
      </c>
      <c r="N4049">
        <v>0</v>
      </c>
      <c r="O4049" t="s">
        <v>1994</v>
      </c>
      <c r="R4049">
        <v>0</v>
      </c>
      <c r="S4049" t="s">
        <v>271</v>
      </c>
      <c r="AA4049" t="s">
        <v>1995</v>
      </c>
      <c r="AC4049">
        <v>1</v>
      </c>
      <c r="AE4049">
        <v>1</v>
      </c>
      <c r="AF4049" t="s">
        <v>271</v>
      </c>
    </row>
    <row r="4050" spans="1:32" hidden="1" x14ac:dyDescent="0.25">
      <c r="A4050" t="str">
        <f t="array" ref="A4050">IF(COUNT(SEARCH(RubriekenHistorisch,CONCATENATE(P4049,U4049,AB4049,AH4049))),"t","f")</f>
        <v>f</v>
      </c>
      <c r="B4050" t="str">
        <f t="shared" si="191"/>
        <v>f</v>
      </c>
      <c r="C4050" t="str">
        <f t="shared" si="192"/>
        <v>f</v>
      </c>
      <c r="D4050" t="str">
        <f t="shared" si="193"/>
        <v>f</v>
      </c>
      <c r="E4050" t="str">
        <f>IF(COUNT(SEARCH({"04.","05.","09.","12."},CONCATENATE(P4049,U4049,AB4049,AH4049))),"t","f")</f>
        <v>f</v>
      </c>
      <c r="F4050" t="str">
        <f t="array" ref="F4050">IF(COUNT(SEARCH(HistorischeRubrieken,CONCATENATE(P4049,U4049,AB4049,AH4049))),"t","f")</f>
        <v>f</v>
      </c>
      <c r="G4050">
        <v>2</v>
      </c>
      <c r="H4050">
        <v>510198</v>
      </c>
      <c r="I4050" t="s">
        <v>2248</v>
      </c>
      <c r="J4050">
        <v>20071201</v>
      </c>
      <c r="K4050">
        <v>20100101</v>
      </c>
      <c r="M4050">
        <v>0</v>
      </c>
      <c r="N4050">
        <v>0</v>
      </c>
      <c r="O4050" t="s">
        <v>1996</v>
      </c>
      <c r="R4050">
        <v>0</v>
      </c>
      <c r="S4050" t="s">
        <v>271</v>
      </c>
      <c r="AA4050" t="s">
        <v>1997</v>
      </c>
      <c r="AC4050">
        <v>1</v>
      </c>
      <c r="AE4050">
        <v>1</v>
      </c>
      <c r="AF4050" t="s">
        <v>271</v>
      </c>
    </row>
    <row r="4051" spans="1:32" hidden="1" x14ac:dyDescent="0.25">
      <c r="A4051" t="str">
        <f t="array" ref="A4051">IF(COUNT(SEARCH(RubriekenHistorisch,CONCATENATE(P4050,U4050,AB4050,AH4050))),"t","f")</f>
        <v>f</v>
      </c>
      <c r="B4051" t="str">
        <f t="shared" si="191"/>
        <v>f</v>
      </c>
      <c r="C4051" t="str">
        <f t="shared" si="192"/>
        <v>f</v>
      </c>
      <c r="D4051" t="str">
        <f t="shared" si="193"/>
        <v>f</v>
      </c>
      <c r="E4051" t="str">
        <f>IF(COUNT(SEARCH({"04.","05.","09.","12."},CONCATENATE(P4050,U4050,AB4050,AH4050))),"t","f")</f>
        <v>f</v>
      </c>
      <c r="F4051" t="str">
        <f t="array" ref="F4051">IF(COUNT(SEARCH(HistorischeRubrieken,CONCATENATE(P4050,U4050,AB4050,AH4050))),"t","f")</f>
        <v>f</v>
      </c>
      <c r="G4051">
        <v>1</v>
      </c>
      <c r="H4051">
        <v>510199</v>
      </c>
      <c r="I4051" t="s">
        <v>2249</v>
      </c>
      <c r="J4051">
        <v>20051201</v>
      </c>
      <c r="K4051">
        <v>20071201</v>
      </c>
      <c r="M4051">
        <v>0</v>
      </c>
      <c r="N4051">
        <v>0</v>
      </c>
      <c r="O4051" t="s">
        <v>1994</v>
      </c>
      <c r="R4051">
        <v>0</v>
      </c>
      <c r="S4051" t="s">
        <v>271</v>
      </c>
      <c r="AA4051" t="s">
        <v>1995</v>
      </c>
      <c r="AC4051">
        <v>1</v>
      </c>
      <c r="AE4051">
        <v>1</v>
      </c>
      <c r="AF4051" t="s">
        <v>271</v>
      </c>
    </row>
    <row r="4052" spans="1:32" hidden="1" x14ac:dyDescent="0.25">
      <c r="A4052" t="str">
        <f t="array" ref="A4052">IF(COUNT(SEARCH(RubriekenHistorisch,CONCATENATE(P4051,U4051,AB4051,AH4051))),"t","f")</f>
        <v>f</v>
      </c>
      <c r="B4052" t="str">
        <f t="shared" si="191"/>
        <v>f</v>
      </c>
      <c r="C4052" t="str">
        <f t="shared" si="192"/>
        <v>f</v>
      </c>
      <c r="D4052" t="str">
        <f t="shared" si="193"/>
        <v>f</v>
      </c>
      <c r="E4052" t="str">
        <f>IF(COUNT(SEARCH({"04.","05.","09.","12."},CONCATENATE(P4051,U4051,AB4051,AH4051))),"t","f")</f>
        <v>f</v>
      </c>
      <c r="F4052" t="str">
        <f t="array" ref="F4052">IF(COUNT(SEARCH(HistorischeRubrieken,CONCATENATE(P4051,U4051,AB4051,AH4051))),"t","f")</f>
        <v>f</v>
      </c>
      <c r="G4052">
        <v>2</v>
      </c>
      <c r="H4052">
        <v>510199</v>
      </c>
      <c r="I4052" t="s">
        <v>2249</v>
      </c>
      <c r="J4052">
        <v>20071201</v>
      </c>
      <c r="K4052">
        <v>20100201</v>
      </c>
      <c r="M4052">
        <v>0</v>
      </c>
      <c r="N4052">
        <v>0</v>
      </c>
      <c r="O4052" t="s">
        <v>1996</v>
      </c>
      <c r="R4052">
        <v>0</v>
      </c>
      <c r="S4052" t="s">
        <v>271</v>
      </c>
      <c r="AA4052" t="s">
        <v>1997</v>
      </c>
      <c r="AC4052">
        <v>1</v>
      </c>
      <c r="AE4052">
        <v>1</v>
      </c>
      <c r="AF4052" t="s">
        <v>271</v>
      </c>
    </row>
    <row r="4053" spans="1:32" hidden="1" x14ac:dyDescent="0.25">
      <c r="A4053" t="str">
        <f t="array" ref="A4053">IF(COUNT(SEARCH(RubriekenHistorisch,CONCATENATE(P4052,U4052,AB4052,AH4052))),"t","f")</f>
        <v>f</v>
      </c>
      <c r="B4053" t="str">
        <f t="shared" si="191"/>
        <v>f</v>
      </c>
      <c r="C4053" t="str">
        <f t="shared" si="192"/>
        <v>f</v>
      </c>
      <c r="D4053" t="str">
        <f t="shared" si="193"/>
        <v>f</v>
      </c>
      <c r="E4053" t="str">
        <f>IF(COUNT(SEARCH({"04.","05.","09.","12."},CONCATENATE(P4052,U4052,AB4052,AH4052))),"t","f")</f>
        <v>f</v>
      </c>
      <c r="F4053" t="str">
        <f t="array" ref="F4053">IF(COUNT(SEARCH(HistorischeRubrieken,CONCATENATE(P4052,U4052,AB4052,AH4052))),"t","f")</f>
        <v>f</v>
      </c>
      <c r="G4053">
        <v>3</v>
      </c>
      <c r="H4053">
        <v>510199</v>
      </c>
      <c r="I4053" t="s">
        <v>2249</v>
      </c>
      <c r="J4053">
        <v>20100201</v>
      </c>
      <c r="K4053">
        <v>20110901</v>
      </c>
      <c r="M4053">
        <v>0</v>
      </c>
      <c r="N4053">
        <v>0</v>
      </c>
      <c r="O4053" t="s">
        <v>1996</v>
      </c>
      <c r="R4053">
        <v>0</v>
      </c>
      <c r="S4053" t="s">
        <v>271</v>
      </c>
      <c r="AA4053" t="s">
        <v>1998</v>
      </c>
      <c r="AC4053">
        <v>1</v>
      </c>
      <c r="AE4053">
        <v>1</v>
      </c>
      <c r="AF4053" t="s">
        <v>271</v>
      </c>
    </row>
    <row r="4054" spans="1:32" hidden="1" x14ac:dyDescent="0.25">
      <c r="A4054" t="str">
        <f t="array" ref="A4054">IF(COUNT(SEARCH(RubriekenHistorisch,CONCATENATE(P4053,U4053,AB4053,AH4053))),"t","f")</f>
        <v>f</v>
      </c>
      <c r="B4054" t="str">
        <f t="shared" si="191"/>
        <v>f</v>
      </c>
      <c r="C4054" t="str">
        <f t="shared" si="192"/>
        <v>f</v>
      </c>
      <c r="D4054" t="str">
        <f t="shared" si="193"/>
        <v>f</v>
      </c>
      <c r="E4054" t="str">
        <f>IF(COUNT(SEARCH({"04.","05.","09.","12."},CONCATENATE(P4053,U4053,AB4053,AH4053))),"t","f")</f>
        <v>f</v>
      </c>
      <c r="F4054" t="str">
        <f t="array" ref="F4054">IF(COUNT(SEARCH(HistorischeRubrieken,CONCATENATE(P4053,U4053,AB4053,AH4053))),"t","f")</f>
        <v>f</v>
      </c>
      <c r="G4054">
        <v>4</v>
      </c>
      <c r="H4054">
        <v>510199</v>
      </c>
      <c r="I4054" t="s">
        <v>2249</v>
      </c>
      <c r="J4054">
        <v>20110901</v>
      </c>
      <c r="K4054">
        <v>20120115</v>
      </c>
      <c r="M4054">
        <v>0</v>
      </c>
      <c r="N4054">
        <v>0</v>
      </c>
      <c r="O4054" t="s">
        <v>1996</v>
      </c>
      <c r="R4054">
        <v>0</v>
      </c>
      <c r="S4054" t="s">
        <v>271</v>
      </c>
      <c r="AA4054" t="s">
        <v>2065</v>
      </c>
      <c r="AC4054">
        <v>1</v>
      </c>
      <c r="AE4054">
        <v>1</v>
      </c>
      <c r="AF4054" t="s">
        <v>271</v>
      </c>
    </row>
    <row r="4055" spans="1:32" hidden="1" x14ac:dyDescent="0.25">
      <c r="A4055" t="str">
        <f t="array" ref="A4055">IF(COUNT(SEARCH(RubriekenHistorisch,CONCATENATE(P4054,U4054,AB4054,AH4054))),"t","f")</f>
        <v>f</v>
      </c>
      <c r="B4055" t="str">
        <f t="shared" si="191"/>
        <v>f</v>
      </c>
      <c r="C4055" t="str">
        <f t="shared" si="192"/>
        <v>f</v>
      </c>
      <c r="D4055" t="str">
        <f t="shared" si="193"/>
        <v>f</v>
      </c>
      <c r="E4055" t="str">
        <f>IF(COUNT(SEARCH({"04.","05.","09.","12."},CONCATENATE(P4054,U4054,AB4054,AH4054))),"t","f")</f>
        <v>f</v>
      </c>
      <c r="F4055" t="str">
        <f t="array" ref="F4055">IF(COUNT(SEARCH(HistorischeRubrieken,CONCATENATE(P4054,U4054,AB4054,AH4054))),"t","f")</f>
        <v>f</v>
      </c>
      <c r="G4055">
        <v>5</v>
      </c>
      <c r="H4055">
        <v>510199</v>
      </c>
      <c r="I4055" t="s">
        <v>2249</v>
      </c>
      <c r="J4055">
        <v>20120115</v>
      </c>
      <c r="K4055">
        <v>20120116</v>
      </c>
      <c r="M4055">
        <v>0</v>
      </c>
      <c r="N4055">
        <v>0</v>
      </c>
      <c r="O4055" t="s">
        <v>1999</v>
      </c>
      <c r="R4055">
        <v>0</v>
      </c>
      <c r="S4055" t="s">
        <v>271</v>
      </c>
      <c r="AA4055" t="s">
        <v>2057</v>
      </c>
      <c r="AC4055">
        <v>1</v>
      </c>
      <c r="AE4055">
        <v>1</v>
      </c>
      <c r="AF4055" t="s">
        <v>271</v>
      </c>
    </row>
    <row r="4056" spans="1:32" hidden="1" x14ac:dyDescent="0.25">
      <c r="A4056" t="str">
        <f t="array" ref="A4056">IF(COUNT(SEARCH(RubriekenHistorisch,CONCATENATE(P4055,U4055,AB4055,AH4055))),"t","f")</f>
        <v>f</v>
      </c>
      <c r="B4056" t="str">
        <f t="shared" si="191"/>
        <v>f</v>
      </c>
      <c r="C4056" t="str">
        <f t="shared" si="192"/>
        <v>f</v>
      </c>
      <c r="D4056" t="str">
        <f t="shared" si="193"/>
        <v>f</v>
      </c>
      <c r="E4056" t="str">
        <f>IF(COUNT(SEARCH({"04.","05.","09.","12."},CONCATENATE(P4055,U4055,AB4055,AH4055))),"t","f")</f>
        <v>f</v>
      </c>
      <c r="F4056" t="str">
        <f t="array" ref="F4056">IF(COUNT(SEARCH(HistorischeRubrieken,CONCATENATE(P4055,U4055,AB4055,AH4055))),"t","f")</f>
        <v>f</v>
      </c>
      <c r="G4056">
        <v>6</v>
      </c>
      <c r="H4056">
        <v>510199</v>
      </c>
      <c r="I4056" t="s">
        <v>2249</v>
      </c>
      <c r="J4056">
        <v>20120116</v>
      </c>
      <c r="K4056">
        <v>20121001</v>
      </c>
      <c r="M4056">
        <v>0</v>
      </c>
      <c r="N4056">
        <v>0</v>
      </c>
      <c r="O4056" t="s">
        <v>2001</v>
      </c>
      <c r="R4056">
        <v>0</v>
      </c>
      <c r="S4056" t="s">
        <v>271</v>
      </c>
      <c r="AA4056" t="s">
        <v>2057</v>
      </c>
      <c r="AC4056">
        <v>1</v>
      </c>
      <c r="AE4056">
        <v>1</v>
      </c>
      <c r="AF4056" t="s">
        <v>271</v>
      </c>
    </row>
    <row r="4057" spans="1:32" hidden="1" x14ac:dyDescent="0.25">
      <c r="A4057" t="str">
        <f t="array" ref="A4057">IF(COUNT(SEARCH(RubriekenHistorisch,CONCATENATE(P4056,U4056,AB4056,AH4056))),"t","f")</f>
        <v>f</v>
      </c>
      <c r="B4057" t="str">
        <f t="shared" si="191"/>
        <v>f</v>
      </c>
      <c r="C4057" t="str">
        <f t="shared" si="192"/>
        <v>f</v>
      </c>
      <c r="D4057" t="str">
        <f t="shared" si="193"/>
        <v>f</v>
      </c>
      <c r="E4057" t="str">
        <f>IF(COUNT(SEARCH({"04.","05.","09.","12."},CONCATENATE(P4056,U4056,AB4056,AH4056))),"t","f")</f>
        <v>f</v>
      </c>
      <c r="F4057" t="str">
        <f t="array" ref="F4057">IF(COUNT(SEARCH(HistorischeRubrieken,CONCATENATE(P4056,U4056,AB4056,AH4056))),"t","f")</f>
        <v>f</v>
      </c>
      <c r="G4057">
        <v>7</v>
      </c>
      <c r="H4057">
        <v>510199</v>
      </c>
      <c r="I4057" t="s">
        <v>2249</v>
      </c>
      <c r="J4057">
        <v>20121001</v>
      </c>
      <c r="K4057">
        <v>20140401</v>
      </c>
      <c r="M4057">
        <v>0</v>
      </c>
      <c r="N4057">
        <v>0</v>
      </c>
      <c r="O4057" t="s">
        <v>2001</v>
      </c>
      <c r="R4057">
        <v>0</v>
      </c>
      <c r="S4057" t="s">
        <v>271</v>
      </c>
      <c r="AA4057" t="s">
        <v>2057</v>
      </c>
      <c r="AC4057">
        <v>1</v>
      </c>
      <c r="AE4057">
        <v>1</v>
      </c>
      <c r="AF4057" t="s">
        <v>271</v>
      </c>
    </row>
    <row r="4058" spans="1:32" hidden="1" x14ac:dyDescent="0.25">
      <c r="A4058" t="str">
        <f t="array" ref="A4058">IF(COUNT(SEARCH(RubriekenHistorisch,CONCATENATE(P4057,U4057,AB4057,AH4057))),"t","f")</f>
        <v>f</v>
      </c>
      <c r="B4058" t="str">
        <f t="shared" si="191"/>
        <v>f</v>
      </c>
      <c r="C4058" t="str">
        <f t="shared" si="192"/>
        <v>f</v>
      </c>
      <c r="D4058" t="str">
        <f t="shared" si="193"/>
        <v>f</v>
      </c>
      <c r="E4058" t="str">
        <f>IF(COUNT(SEARCH({"04.","05.","09.","12."},CONCATENATE(P4057,U4057,AB4057,AH4057))),"t","f")</f>
        <v>f</v>
      </c>
      <c r="F4058" t="str">
        <f t="array" ref="F4058">IF(COUNT(SEARCH(HistorischeRubrieken,CONCATENATE(P4057,U4057,AB4057,AH4057))),"t","f")</f>
        <v>f</v>
      </c>
      <c r="G4058">
        <v>8</v>
      </c>
      <c r="H4058">
        <v>510199</v>
      </c>
      <c r="I4058" t="s">
        <v>2249</v>
      </c>
      <c r="J4058">
        <v>20140401</v>
      </c>
      <c r="K4058">
        <v>20150101</v>
      </c>
      <c r="M4058">
        <v>0</v>
      </c>
      <c r="N4058">
        <v>0</v>
      </c>
      <c r="O4058" t="s">
        <v>2003</v>
      </c>
      <c r="R4058">
        <v>0</v>
      </c>
      <c r="S4058" t="s">
        <v>271</v>
      </c>
      <c r="AA4058" t="s">
        <v>2057</v>
      </c>
      <c r="AC4058">
        <v>1</v>
      </c>
      <c r="AE4058">
        <v>1</v>
      </c>
      <c r="AF4058" t="s">
        <v>271</v>
      </c>
    </row>
    <row r="4059" spans="1:32" hidden="1" x14ac:dyDescent="0.25">
      <c r="A4059" t="str">
        <f t="array" ref="A4059">IF(COUNT(SEARCH(RubriekenHistorisch,CONCATENATE(P4058,U4058,AB4058,AH4058))),"t","f")</f>
        <v>f</v>
      </c>
      <c r="B4059" t="str">
        <f t="shared" si="191"/>
        <v>f</v>
      </c>
      <c r="C4059" t="str">
        <f t="shared" si="192"/>
        <v>f</v>
      </c>
      <c r="D4059" t="str">
        <f t="shared" si="193"/>
        <v>f</v>
      </c>
      <c r="E4059" t="str">
        <f>IF(COUNT(SEARCH({"04.","05.","09.","12."},CONCATENATE(P4058,U4058,AB4058,AH4058))),"t","f")</f>
        <v>f</v>
      </c>
      <c r="F4059" t="str">
        <f t="array" ref="F4059">IF(COUNT(SEARCH(HistorischeRubrieken,CONCATENATE(P4058,U4058,AB4058,AH4058))),"t","f")</f>
        <v>f</v>
      </c>
      <c r="G4059">
        <v>9</v>
      </c>
      <c r="H4059">
        <v>510199</v>
      </c>
      <c r="I4059" t="s">
        <v>2249</v>
      </c>
      <c r="J4059">
        <v>20150101</v>
      </c>
      <c r="K4059">
        <v>20150801</v>
      </c>
      <c r="M4059">
        <v>0</v>
      </c>
      <c r="N4059">
        <v>0</v>
      </c>
      <c r="O4059" t="s">
        <v>2003</v>
      </c>
      <c r="R4059">
        <v>0</v>
      </c>
      <c r="S4059" t="s">
        <v>271</v>
      </c>
      <c r="AA4059" t="s">
        <v>2059</v>
      </c>
      <c r="AC4059">
        <v>1</v>
      </c>
      <c r="AE4059">
        <v>1</v>
      </c>
      <c r="AF4059" t="s">
        <v>271</v>
      </c>
    </row>
    <row r="4060" spans="1:32" x14ac:dyDescent="0.25">
      <c r="A4060" t="str">
        <f t="array" ref="A4060">IF(COUNT(SEARCH(RubriekenHistorisch,CONCATENATE(P4059,U4059,AB4059,AH4059))),"t","f")</f>
        <v>f</v>
      </c>
      <c r="B4060" t="str">
        <f t="shared" si="191"/>
        <v>f</v>
      </c>
      <c r="C4060" t="str">
        <f t="shared" si="192"/>
        <v>f</v>
      </c>
      <c r="D4060" t="str">
        <f t="shared" si="193"/>
        <v>f</v>
      </c>
      <c r="E4060" t="str">
        <f>IF(COUNT(SEARCH({"04.","05.","09.","12."},CONCATENATE(P4059,U4059,AB4059,AH4059))),"t","f")</f>
        <v>f</v>
      </c>
      <c r="F4060" t="str">
        <f t="array" ref="F4060">IF(COUNT(SEARCH(HistorischeRubrieken,CONCATENATE(P4059,U4059,AB4059,AH4059))),"t","f")</f>
        <v>f</v>
      </c>
      <c r="G4060">
        <v>10</v>
      </c>
      <c r="H4060">
        <v>510199</v>
      </c>
      <c r="I4060" t="s">
        <v>2249</v>
      </c>
      <c r="J4060">
        <v>20150801</v>
      </c>
      <c r="M4060">
        <v>0</v>
      </c>
      <c r="N4060">
        <v>0</v>
      </c>
      <c r="O4060" t="s">
        <v>2003</v>
      </c>
      <c r="R4060">
        <v>0</v>
      </c>
      <c r="S4060" t="s">
        <v>271</v>
      </c>
      <c r="AA4060" t="s">
        <v>1613</v>
      </c>
      <c r="AC4060">
        <v>1</v>
      </c>
      <c r="AE4060">
        <v>1</v>
      </c>
      <c r="AF4060" t="s">
        <v>271</v>
      </c>
    </row>
    <row r="4061" spans="1:32" hidden="1" x14ac:dyDescent="0.25">
      <c r="A4061" t="str">
        <f t="array" ref="A4061">IF(COUNT(SEARCH(RubriekenHistorisch,CONCATENATE(P4060,U4060,AB4060,AH4060))),"t","f")</f>
        <v>f</v>
      </c>
      <c r="B4061" t="str">
        <f t="shared" si="191"/>
        <v>f</v>
      </c>
      <c r="C4061" t="str">
        <f t="shared" si="192"/>
        <v>f</v>
      </c>
      <c r="D4061" t="str">
        <f t="shared" si="193"/>
        <v>f</v>
      </c>
      <c r="E4061" t="str">
        <f>IF(COUNT(SEARCH({"04.","05.","09.","12."},CONCATENATE(P4060,U4060,AB4060,AH4060))),"t","f")</f>
        <v>f</v>
      </c>
      <c r="F4061" t="str">
        <f t="array" ref="F4061">IF(COUNT(SEARCH(HistorischeRubrieken,CONCATENATE(P4060,U4060,AB4060,AH4060))),"t","f")</f>
        <v>f</v>
      </c>
      <c r="G4061">
        <v>1</v>
      </c>
      <c r="H4061">
        <v>510201</v>
      </c>
      <c r="I4061" t="s">
        <v>2250</v>
      </c>
      <c r="J4061">
        <v>20031201</v>
      </c>
      <c r="K4061">
        <v>20071201</v>
      </c>
      <c r="M4061">
        <v>0</v>
      </c>
      <c r="N4061">
        <v>0</v>
      </c>
      <c r="O4061" t="s">
        <v>1994</v>
      </c>
      <c r="R4061">
        <v>0</v>
      </c>
      <c r="S4061" t="s">
        <v>271</v>
      </c>
      <c r="AA4061" t="s">
        <v>1995</v>
      </c>
      <c r="AC4061">
        <v>1</v>
      </c>
      <c r="AE4061">
        <v>1</v>
      </c>
      <c r="AF4061" t="s">
        <v>271</v>
      </c>
    </row>
    <row r="4062" spans="1:32" hidden="1" x14ac:dyDescent="0.25">
      <c r="A4062" t="str">
        <f t="array" ref="A4062">IF(COUNT(SEARCH(RubriekenHistorisch,CONCATENATE(P4061,U4061,AB4061,AH4061))),"t","f")</f>
        <v>f</v>
      </c>
      <c r="B4062" t="str">
        <f t="shared" si="191"/>
        <v>f</v>
      </c>
      <c r="C4062" t="str">
        <f t="shared" si="192"/>
        <v>f</v>
      </c>
      <c r="D4062" t="str">
        <f t="shared" si="193"/>
        <v>f</v>
      </c>
      <c r="E4062" t="str">
        <f>IF(COUNT(SEARCH({"04.","05.","09.","12."},CONCATENATE(P4061,U4061,AB4061,AH4061))),"t","f")</f>
        <v>f</v>
      </c>
      <c r="F4062" t="str">
        <f t="array" ref="F4062">IF(COUNT(SEARCH(HistorischeRubrieken,CONCATENATE(P4061,U4061,AB4061,AH4061))),"t","f")</f>
        <v>f</v>
      </c>
      <c r="G4062">
        <v>2</v>
      </c>
      <c r="H4062">
        <v>510201</v>
      </c>
      <c r="I4062" t="s">
        <v>2250</v>
      </c>
      <c r="J4062">
        <v>20071201</v>
      </c>
      <c r="K4062">
        <v>20100201</v>
      </c>
      <c r="M4062">
        <v>0</v>
      </c>
      <c r="N4062">
        <v>0</v>
      </c>
      <c r="O4062" t="s">
        <v>1996</v>
      </c>
      <c r="R4062">
        <v>0</v>
      </c>
      <c r="S4062" t="s">
        <v>271</v>
      </c>
      <c r="AA4062" t="s">
        <v>1997</v>
      </c>
      <c r="AC4062">
        <v>1</v>
      </c>
      <c r="AE4062">
        <v>1</v>
      </c>
      <c r="AF4062" t="s">
        <v>271</v>
      </c>
    </row>
    <row r="4063" spans="1:32" hidden="1" x14ac:dyDescent="0.25">
      <c r="A4063" t="str">
        <f t="array" ref="A4063">IF(COUNT(SEARCH(RubriekenHistorisch,CONCATENATE(P4062,U4062,AB4062,AH4062))),"t","f")</f>
        <v>f</v>
      </c>
      <c r="B4063" t="str">
        <f t="shared" si="191"/>
        <v>f</v>
      </c>
      <c r="C4063" t="str">
        <f t="shared" si="192"/>
        <v>f</v>
      </c>
      <c r="D4063" t="str">
        <f t="shared" si="193"/>
        <v>f</v>
      </c>
      <c r="E4063" t="str">
        <f>IF(COUNT(SEARCH({"04.","05.","09.","12."},CONCATENATE(P4062,U4062,AB4062,AH4062))),"t","f")</f>
        <v>f</v>
      </c>
      <c r="F4063" t="str">
        <f t="array" ref="F4063">IF(COUNT(SEARCH(HistorischeRubrieken,CONCATENATE(P4062,U4062,AB4062,AH4062))),"t","f")</f>
        <v>f</v>
      </c>
      <c r="G4063">
        <v>3</v>
      </c>
      <c r="H4063">
        <v>510201</v>
      </c>
      <c r="I4063" t="s">
        <v>2250</v>
      </c>
      <c r="J4063">
        <v>20100201</v>
      </c>
      <c r="K4063">
        <v>20120115</v>
      </c>
      <c r="M4063">
        <v>0</v>
      </c>
      <c r="N4063">
        <v>0</v>
      </c>
      <c r="O4063" t="s">
        <v>1996</v>
      </c>
      <c r="R4063">
        <v>0</v>
      </c>
      <c r="S4063" t="s">
        <v>271</v>
      </c>
      <c r="AA4063" t="s">
        <v>1998</v>
      </c>
      <c r="AC4063">
        <v>1</v>
      </c>
      <c r="AE4063">
        <v>1</v>
      </c>
      <c r="AF4063" t="s">
        <v>271</v>
      </c>
    </row>
    <row r="4064" spans="1:32" hidden="1" x14ac:dyDescent="0.25">
      <c r="A4064" t="str">
        <f t="array" ref="A4064">IF(COUNT(SEARCH(RubriekenHistorisch,CONCATENATE(P4063,U4063,AB4063,AH4063))),"t","f")</f>
        <v>f</v>
      </c>
      <c r="B4064" t="str">
        <f t="shared" si="191"/>
        <v>f</v>
      </c>
      <c r="C4064" t="str">
        <f t="shared" si="192"/>
        <v>f</v>
      </c>
      <c r="D4064" t="str">
        <f t="shared" si="193"/>
        <v>f</v>
      </c>
      <c r="E4064" t="str">
        <f>IF(COUNT(SEARCH({"04.","05.","09.","12."},CONCATENATE(P4063,U4063,AB4063,AH4063))),"t","f")</f>
        <v>f</v>
      </c>
      <c r="F4064" t="str">
        <f t="array" ref="F4064">IF(COUNT(SEARCH(HistorischeRubrieken,CONCATENATE(P4063,U4063,AB4063,AH4063))),"t","f")</f>
        <v>f</v>
      </c>
      <c r="G4064">
        <v>4</v>
      </c>
      <c r="H4064">
        <v>510201</v>
      </c>
      <c r="I4064" t="s">
        <v>2250</v>
      </c>
      <c r="J4064">
        <v>20120115</v>
      </c>
      <c r="K4064">
        <v>20120116</v>
      </c>
      <c r="M4064">
        <v>0</v>
      </c>
      <c r="N4064">
        <v>0</v>
      </c>
      <c r="O4064" t="s">
        <v>1999</v>
      </c>
      <c r="R4064">
        <v>0</v>
      </c>
      <c r="S4064" t="s">
        <v>271</v>
      </c>
      <c r="AA4064" t="s">
        <v>2000</v>
      </c>
      <c r="AC4064">
        <v>1</v>
      </c>
      <c r="AE4064">
        <v>1</v>
      </c>
      <c r="AF4064" t="s">
        <v>271</v>
      </c>
    </row>
    <row r="4065" spans="1:32" hidden="1" x14ac:dyDescent="0.25">
      <c r="A4065" t="str">
        <f t="array" ref="A4065">IF(COUNT(SEARCH(RubriekenHistorisch,CONCATENATE(P4064,U4064,AB4064,AH4064))),"t","f")</f>
        <v>f</v>
      </c>
      <c r="B4065" t="str">
        <f t="shared" si="191"/>
        <v>f</v>
      </c>
      <c r="C4065" t="str">
        <f t="shared" si="192"/>
        <v>f</v>
      </c>
      <c r="D4065" t="str">
        <f t="shared" si="193"/>
        <v>f</v>
      </c>
      <c r="E4065" t="str">
        <f>IF(COUNT(SEARCH({"04.","05.","09.","12."},CONCATENATE(P4064,U4064,AB4064,AH4064))),"t","f")</f>
        <v>f</v>
      </c>
      <c r="F4065" t="str">
        <f t="array" ref="F4065">IF(COUNT(SEARCH(HistorischeRubrieken,CONCATENATE(P4064,U4064,AB4064,AH4064))),"t","f")</f>
        <v>f</v>
      </c>
      <c r="G4065">
        <v>5</v>
      </c>
      <c r="H4065">
        <v>510201</v>
      </c>
      <c r="I4065" t="s">
        <v>2250</v>
      </c>
      <c r="J4065">
        <v>20120116</v>
      </c>
      <c r="K4065">
        <v>20120820</v>
      </c>
      <c r="M4065">
        <v>0</v>
      </c>
      <c r="N4065">
        <v>0</v>
      </c>
      <c r="O4065" t="s">
        <v>2001</v>
      </c>
      <c r="R4065">
        <v>0</v>
      </c>
      <c r="S4065" t="s">
        <v>271</v>
      </c>
      <c r="AA4065" t="s">
        <v>2000</v>
      </c>
      <c r="AC4065">
        <v>1</v>
      </c>
      <c r="AE4065">
        <v>1</v>
      </c>
      <c r="AF4065" t="s">
        <v>271</v>
      </c>
    </row>
    <row r="4066" spans="1:32" hidden="1" x14ac:dyDescent="0.25">
      <c r="A4066" t="str">
        <f t="array" ref="A4066">IF(COUNT(SEARCH(RubriekenHistorisch,CONCATENATE(P4065,U4065,AB4065,AH4065))),"t","f")</f>
        <v>f</v>
      </c>
      <c r="B4066" t="str">
        <f t="shared" si="191"/>
        <v>f</v>
      </c>
      <c r="C4066" t="str">
        <f t="shared" si="192"/>
        <v>f</v>
      </c>
      <c r="D4066" t="str">
        <f t="shared" si="193"/>
        <v>f</v>
      </c>
      <c r="E4066" t="str">
        <f>IF(COUNT(SEARCH({"04.","05.","09.","12."},CONCATENATE(P4065,U4065,AB4065,AH4065))),"t","f")</f>
        <v>f</v>
      </c>
      <c r="F4066" t="str">
        <f t="array" ref="F4066">IF(COUNT(SEARCH(HistorischeRubrieken,CONCATENATE(P4065,U4065,AB4065,AH4065))),"t","f")</f>
        <v>f</v>
      </c>
      <c r="G4066">
        <v>6</v>
      </c>
      <c r="H4066">
        <v>510201</v>
      </c>
      <c r="I4066" t="s">
        <v>2250</v>
      </c>
      <c r="J4066">
        <v>20120820</v>
      </c>
      <c r="K4066">
        <v>20140401</v>
      </c>
      <c r="M4066">
        <v>0</v>
      </c>
      <c r="N4066">
        <v>0</v>
      </c>
      <c r="O4066" t="s">
        <v>2001</v>
      </c>
      <c r="R4066">
        <v>0</v>
      </c>
      <c r="S4066" t="s">
        <v>271</v>
      </c>
      <c r="AA4066" t="s">
        <v>2000</v>
      </c>
      <c r="AC4066">
        <v>1</v>
      </c>
      <c r="AE4066">
        <v>1</v>
      </c>
      <c r="AF4066" t="s">
        <v>271</v>
      </c>
    </row>
    <row r="4067" spans="1:32" hidden="1" x14ac:dyDescent="0.25">
      <c r="A4067" t="str">
        <f t="array" ref="A4067">IF(COUNT(SEARCH(RubriekenHistorisch,CONCATENATE(P4066,U4066,AB4066,AH4066))),"t","f")</f>
        <v>f</v>
      </c>
      <c r="B4067" t="str">
        <f t="shared" si="191"/>
        <v>f</v>
      </c>
      <c r="C4067" t="str">
        <f t="shared" si="192"/>
        <v>f</v>
      </c>
      <c r="D4067" t="str">
        <f t="shared" si="193"/>
        <v>f</v>
      </c>
      <c r="E4067" t="str">
        <f>IF(COUNT(SEARCH({"04.","05.","09.","12."},CONCATENATE(P4066,U4066,AB4066,AH4066))),"t","f")</f>
        <v>f</v>
      </c>
      <c r="F4067" t="str">
        <f t="array" ref="F4067">IF(COUNT(SEARCH(HistorischeRubrieken,CONCATENATE(P4066,U4066,AB4066,AH4066))),"t","f")</f>
        <v>f</v>
      </c>
      <c r="G4067">
        <v>7</v>
      </c>
      <c r="H4067">
        <v>510201</v>
      </c>
      <c r="I4067" t="s">
        <v>2250</v>
      </c>
      <c r="J4067">
        <v>20140401</v>
      </c>
      <c r="K4067">
        <v>20150801</v>
      </c>
      <c r="M4067">
        <v>0</v>
      </c>
      <c r="N4067">
        <v>0</v>
      </c>
      <c r="O4067" t="s">
        <v>2003</v>
      </c>
      <c r="R4067">
        <v>0</v>
      </c>
      <c r="S4067" t="s">
        <v>271</v>
      </c>
      <c r="AA4067" t="s">
        <v>1611</v>
      </c>
      <c r="AC4067">
        <v>1</v>
      </c>
      <c r="AE4067">
        <v>1</v>
      </c>
      <c r="AF4067" t="s">
        <v>271</v>
      </c>
    </row>
    <row r="4068" spans="1:32" x14ac:dyDescent="0.25">
      <c r="A4068" t="str">
        <f t="array" ref="A4068">IF(COUNT(SEARCH(RubriekenHistorisch,CONCATENATE(P4067,U4067,AB4067,AH4067))),"t","f")</f>
        <v>f</v>
      </c>
      <c r="B4068" t="str">
        <f t="shared" si="191"/>
        <v>f</v>
      </c>
      <c r="C4068" t="str">
        <f t="shared" si="192"/>
        <v>f</v>
      </c>
      <c r="D4068" t="str">
        <f t="shared" si="193"/>
        <v>f</v>
      </c>
      <c r="E4068" t="str">
        <f>IF(COUNT(SEARCH({"04.","05.","09.","12."},CONCATENATE(P4067,U4067,AB4067,AH4067))),"t","f")</f>
        <v>f</v>
      </c>
      <c r="F4068" t="str">
        <f t="array" ref="F4068">IF(COUNT(SEARCH(HistorischeRubrieken,CONCATENATE(P4067,U4067,AB4067,AH4067))),"t","f")</f>
        <v>f</v>
      </c>
      <c r="G4068">
        <v>8</v>
      </c>
      <c r="H4068">
        <v>510201</v>
      </c>
      <c r="I4068" t="s">
        <v>2250</v>
      </c>
      <c r="J4068">
        <v>20150801</v>
      </c>
      <c r="M4068">
        <v>0</v>
      </c>
      <c r="N4068">
        <v>0</v>
      </c>
      <c r="O4068" t="s">
        <v>2003</v>
      </c>
      <c r="R4068">
        <v>0</v>
      </c>
      <c r="S4068" t="s">
        <v>271</v>
      </c>
      <c r="AA4068" t="s">
        <v>1613</v>
      </c>
      <c r="AC4068">
        <v>1</v>
      </c>
      <c r="AE4068">
        <v>1</v>
      </c>
      <c r="AF4068" t="s">
        <v>271</v>
      </c>
    </row>
    <row r="4069" spans="1:32" hidden="1" x14ac:dyDescent="0.25">
      <c r="A4069" t="str">
        <f t="array" ref="A4069">IF(COUNT(SEARCH(RubriekenHistorisch,CONCATENATE(P4068,U4068,AB4068,AH4068))),"t","f")</f>
        <v>f</v>
      </c>
      <c r="B4069" t="str">
        <f t="shared" si="191"/>
        <v>f</v>
      </c>
      <c r="C4069" t="str">
        <f t="shared" si="192"/>
        <v>f</v>
      </c>
      <c r="D4069" t="str">
        <f t="shared" si="193"/>
        <v>f</v>
      </c>
      <c r="E4069" t="str">
        <f>IF(COUNT(SEARCH({"04.","05.","09.","12."},CONCATENATE(P4068,U4068,AB4068,AH4068))),"t","f")</f>
        <v>f</v>
      </c>
      <c r="F4069" t="str">
        <f t="array" ref="F4069">IF(COUNT(SEARCH(HistorischeRubrieken,CONCATENATE(P4068,U4068,AB4068,AH4068))),"t","f")</f>
        <v>f</v>
      </c>
      <c r="G4069">
        <v>1</v>
      </c>
      <c r="H4069">
        <v>510202</v>
      </c>
      <c r="I4069" t="s">
        <v>2251</v>
      </c>
      <c r="J4069">
        <v>19991201</v>
      </c>
      <c r="K4069">
        <v>20010401</v>
      </c>
      <c r="M4069">
        <v>0</v>
      </c>
      <c r="N4069">
        <v>0</v>
      </c>
      <c r="O4069" t="s">
        <v>1992</v>
      </c>
      <c r="R4069">
        <v>0</v>
      </c>
      <c r="S4069" t="s">
        <v>271</v>
      </c>
      <c r="AA4069" t="s">
        <v>1993</v>
      </c>
      <c r="AC4069">
        <v>1</v>
      </c>
      <c r="AE4069">
        <v>1</v>
      </c>
      <c r="AF4069" t="s">
        <v>271</v>
      </c>
    </row>
    <row r="4070" spans="1:32" hidden="1" x14ac:dyDescent="0.25">
      <c r="A4070" t="str">
        <f t="array" ref="A4070">IF(COUNT(SEARCH(RubriekenHistorisch,CONCATENATE(P4069,U4069,AB4069,AH4069))),"t","f")</f>
        <v>f</v>
      </c>
      <c r="B4070" t="str">
        <f t="shared" si="191"/>
        <v>f</v>
      </c>
      <c r="C4070" t="str">
        <f t="shared" si="192"/>
        <v>f</v>
      </c>
      <c r="D4070" t="str">
        <f t="shared" si="193"/>
        <v>f</v>
      </c>
      <c r="E4070" t="str">
        <f>IF(COUNT(SEARCH({"04.","05.","09.","12."},CONCATENATE(P4069,U4069,AB4069,AH4069))),"t","f")</f>
        <v>f</v>
      </c>
      <c r="F4070" t="str">
        <f t="array" ref="F4070">IF(COUNT(SEARCH(HistorischeRubrieken,CONCATENATE(P4069,U4069,AB4069,AH4069))),"t","f")</f>
        <v>f</v>
      </c>
      <c r="G4070">
        <v>2</v>
      </c>
      <c r="H4070">
        <v>510202</v>
      </c>
      <c r="I4070" t="s">
        <v>2252</v>
      </c>
      <c r="J4070">
        <v>20010401</v>
      </c>
      <c r="K4070">
        <v>20071201</v>
      </c>
      <c r="M4070">
        <v>0</v>
      </c>
      <c r="N4070">
        <v>0</v>
      </c>
      <c r="O4070" t="s">
        <v>1994</v>
      </c>
      <c r="R4070">
        <v>0</v>
      </c>
      <c r="S4070" t="s">
        <v>271</v>
      </c>
      <c r="AA4070" t="s">
        <v>1995</v>
      </c>
      <c r="AC4070">
        <v>1</v>
      </c>
      <c r="AE4070">
        <v>1</v>
      </c>
      <c r="AF4070" t="s">
        <v>271</v>
      </c>
    </row>
    <row r="4071" spans="1:32" hidden="1" x14ac:dyDescent="0.25">
      <c r="A4071" t="str">
        <f t="array" ref="A4071">IF(COUNT(SEARCH(RubriekenHistorisch,CONCATENATE(P4070,U4070,AB4070,AH4070))),"t","f")</f>
        <v>f</v>
      </c>
      <c r="B4071" t="str">
        <f t="shared" si="191"/>
        <v>f</v>
      </c>
      <c r="C4071" t="str">
        <f t="shared" si="192"/>
        <v>f</v>
      </c>
      <c r="D4071" t="str">
        <f t="shared" si="193"/>
        <v>f</v>
      </c>
      <c r="E4071" t="str">
        <f>IF(COUNT(SEARCH({"04.","05.","09.","12."},CONCATENATE(P4070,U4070,AB4070,AH4070))),"t","f")</f>
        <v>f</v>
      </c>
      <c r="F4071" t="str">
        <f t="array" ref="F4071">IF(COUNT(SEARCH(HistorischeRubrieken,CONCATENATE(P4070,U4070,AB4070,AH4070))),"t","f")</f>
        <v>f</v>
      </c>
      <c r="G4071">
        <v>3</v>
      </c>
      <c r="H4071">
        <v>510202</v>
      </c>
      <c r="I4071" t="s">
        <v>2252</v>
      </c>
      <c r="J4071">
        <v>20071201</v>
      </c>
      <c r="K4071">
        <v>20100201</v>
      </c>
      <c r="M4071">
        <v>0</v>
      </c>
      <c r="N4071">
        <v>0</v>
      </c>
      <c r="O4071" t="s">
        <v>1996</v>
      </c>
      <c r="R4071">
        <v>0</v>
      </c>
      <c r="S4071" t="s">
        <v>271</v>
      </c>
      <c r="AA4071" t="s">
        <v>1997</v>
      </c>
      <c r="AC4071">
        <v>1</v>
      </c>
      <c r="AE4071">
        <v>1</v>
      </c>
      <c r="AF4071" t="s">
        <v>271</v>
      </c>
    </row>
    <row r="4072" spans="1:32" hidden="1" x14ac:dyDescent="0.25">
      <c r="A4072" t="str">
        <f t="array" ref="A4072">IF(COUNT(SEARCH(RubriekenHistorisch,CONCATENATE(P4071,U4071,AB4071,AH4071))),"t","f")</f>
        <v>f</v>
      </c>
      <c r="B4072" t="str">
        <f t="shared" si="191"/>
        <v>f</v>
      </c>
      <c r="C4072" t="str">
        <f t="shared" si="192"/>
        <v>f</v>
      </c>
      <c r="D4072" t="str">
        <f t="shared" si="193"/>
        <v>f</v>
      </c>
      <c r="E4072" t="str">
        <f>IF(COUNT(SEARCH({"04.","05.","09.","12."},CONCATENATE(P4071,U4071,AB4071,AH4071))),"t","f")</f>
        <v>f</v>
      </c>
      <c r="F4072" t="str">
        <f t="array" ref="F4072">IF(COUNT(SEARCH(HistorischeRubrieken,CONCATENATE(P4071,U4071,AB4071,AH4071))),"t","f")</f>
        <v>f</v>
      </c>
      <c r="G4072">
        <v>4</v>
      </c>
      <c r="H4072">
        <v>510202</v>
      </c>
      <c r="I4072" t="s">
        <v>2252</v>
      </c>
      <c r="J4072">
        <v>20100201</v>
      </c>
      <c r="K4072">
        <v>20120115</v>
      </c>
      <c r="M4072">
        <v>0</v>
      </c>
      <c r="N4072">
        <v>0</v>
      </c>
      <c r="O4072" t="s">
        <v>1996</v>
      </c>
      <c r="R4072">
        <v>0</v>
      </c>
      <c r="S4072" t="s">
        <v>271</v>
      </c>
      <c r="AA4072" t="s">
        <v>1998</v>
      </c>
      <c r="AC4072">
        <v>1</v>
      </c>
      <c r="AE4072">
        <v>1</v>
      </c>
      <c r="AF4072" t="s">
        <v>271</v>
      </c>
    </row>
    <row r="4073" spans="1:32" hidden="1" x14ac:dyDescent="0.25">
      <c r="A4073" t="str">
        <f t="array" ref="A4073">IF(COUNT(SEARCH(RubriekenHistorisch,CONCATENATE(P4072,U4072,AB4072,AH4072))),"t","f")</f>
        <v>f</v>
      </c>
      <c r="B4073" t="str">
        <f t="shared" si="191"/>
        <v>f</v>
      </c>
      <c r="C4073" t="str">
        <f t="shared" si="192"/>
        <v>f</v>
      </c>
      <c r="D4073" t="str">
        <f t="shared" si="193"/>
        <v>f</v>
      </c>
      <c r="E4073" t="str">
        <f>IF(COUNT(SEARCH({"04.","05.","09.","12."},CONCATENATE(P4072,U4072,AB4072,AH4072))),"t","f")</f>
        <v>f</v>
      </c>
      <c r="F4073" t="str">
        <f t="array" ref="F4073">IF(COUNT(SEARCH(HistorischeRubrieken,CONCATENATE(P4072,U4072,AB4072,AH4072))),"t","f")</f>
        <v>f</v>
      </c>
      <c r="G4073">
        <v>5</v>
      </c>
      <c r="H4073">
        <v>510202</v>
      </c>
      <c r="I4073" t="s">
        <v>2252</v>
      </c>
      <c r="J4073">
        <v>20120115</v>
      </c>
      <c r="K4073">
        <v>20120116</v>
      </c>
      <c r="M4073">
        <v>0</v>
      </c>
      <c r="N4073">
        <v>0</v>
      </c>
      <c r="O4073" t="s">
        <v>1999</v>
      </c>
      <c r="R4073">
        <v>0</v>
      </c>
      <c r="S4073" t="s">
        <v>271</v>
      </c>
      <c r="AA4073" t="s">
        <v>2000</v>
      </c>
      <c r="AC4073">
        <v>1</v>
      </c>
      <c r="AE4073">
        <v>1</v>
      </c>
      <c r="AF4073" t="s">
        <v>271</v>
      </c>
    </row>
    <row r="4074" spans="1:32" hidden="1" x14ac:dyDescent="0.25">
      <c r="A4074" t="str">
        <f t="array" ref="A4074">IF(COUNT(SEARCH(RubriekenHistorisch,CONCATENATE(P4073,U4073,AB4073,AH4073))),"t","f")</f>
        <v>f</v>
      </c>
      <c r="B4074" t="str">
        <f t="shared" si="191"/>
        <v>f</v>
      </c>
      <c r="C4074" t="str">
        <f t="shared" si="192"/>
        <v>f</v>
      </c>
      <c r="D4074" t="str">
        <f t="shared" si="193"/>
        <v>f</v>
      </c>
      <c r="E4074" t="str">
        <f>IF(COUNT(SEARCH({"04.","05.","09.","12."},CONCATENATE(P4073,U4073,AB4073,AH4073))),"t","f")</f>
        <v>f</v>
      </c>
      <c r="F4074" t="str">
        <f t="array" ref="F4074">IF(COUNT(SEARCH(HistorischeRubrieken,CONCATENATE(P4073,U4073,AB4073,AH4073))),"t","f")</f>
        <v>f</v>
      </c>
      <c r="G4074">
        <v>6</v>
      </c>
      <c r="H4074">
        <v>510202</v>
      </c>
      <c r="I4074" t="s">
        <v>2252</v>
      </c>
      <c r="J4074">
        <v>20120116</v>
      </c>
      <c r="K4074">
        <v>20120903</v>
      </c>
      <c r="M4074">
        <v>0</v>
      </c>
      <c r="N4074">
        <v>0</v>
      </c>
      <c r="O4074" t="s">
        <v>2001</v>
      </c>
      <c r="R4074">
        <v>0</v>
      </c>
      <c r="S4074" t="s">
        <v>271</v>
      </c>
      <c r="AA4074" t="s">
        <v>2000</v>
      </c>
      <c r="AC4074">
        <v>1</v>
      </c>
      <c r="AE4074">
        <v>1</v>
      </c>
      <c r="AF4074" t="s">
        <v>271</v>
      </c>
    </row>
    <row r="4075" spans="1:32" hidden="1" x14ac:dyDescent="0.25">
      <c r="A4075" t="str">
        <f t="array" ref="A4075">IF(COUNT(SEARCH(RubriekenHistorisch,CONCATENATE(P4074,U4074,AB4074,AH4074))),"t","f")</f>
        <v>f</v>
      </c>
      <c r="B4075" t="str">
        <f t="shared" si="191"/>
        <v>f</v>
      </c>
      <c r="C4075" t="str">
        <f t="shared" si="192"/>
        <v>f</v>
      </c>
      <c r="D4075" t="str">
        <f t="shared" si="193"/>
        <v>f</v>
      </c>
      <c r="E4075" t="str">
        <f>IF(COUNT(SEARCH({"04.","05.","09.","12."},CONCATENATE(P4074,U4074,AB4074,AH4074))),"t","f")</f>
        <v>f</v>
      </c>
      <c r="F4075" t="str">
        <f t="array" ref="F4075">IF(COUNT(SEARCH(HistorischeRubrieken,CONCATENATE(P4074,U4074,AB4074,AH4074))),"t","f")</f>
        <v>f</v>
      </c>
      <c r="G4075">
        <v>7</v>
      </c>
      <c r="H4075">
        <v>510202</v>
      </c>
      <c r="I4075" t="s">
        <v>2252</v>
      </c>
      <c r="J4075">
        <v>20120903</v>
      </c>
      <c r="K4075">
        <v>20140401</v>
      </c>
      <c r="M4075">
        <v>0</v>
      </c>
      <c r="N4075">
        <v>0</v>
      </c>
      <c r="O4075" t="s">
        <v>2001</v>
      </c>
      <c r="R4075">
        <v>0</v>
      </c>
      <c r="S4075" t="s">
        <v>271</v>
      </c>
      <c r="AA4075" t="s">
        <v>2000</v>
      </c>
      <c r="AC4075">
        <v>1</v>
      </c>
      <c r="AE4075">
        <v>1</v>
      </c>
      <c r="AF4075" t="s">
        <v>271</v>
      </c>
    </row>
    <row r="4076" spans="1:32" hidden="1" x14ac:dyDescent="0.25">
      <c r="A4076" t="str">
        <f t="array" ref="A4076">IF(COUNT(SEARCH(RubriekenHistorisch,CONCATENATE(P4075,U4075,AB4075,AH4075))),"t","f")</f>
        <v>f</v>
      </c>
      <c r="B4076" t="str">
        <f t="shared" si="191"/>
        <v>f</v>
      </c>
      <c r="C4076" t="str">
        <f t="shared" si="192"/>
        <v>f</v>
      </c>
      <c r="D4076" t="str">
        <f t="shared" si="193"/>
        <v>f</v>
      </c>
      <c r="E4076" t="str">
        <f>IF(COUNT(SEARCH({"04.","05.","09.","12."},CONCATENATE(P4075,U4075,AB4075,AH4075))),"t","f")</f>
        <v>f</v>
      </c>
      <c r="F4076" t="str">
        <f t="array" ref="F4076">IF(COUNT(SEARCH(HistorischeRubrieken,CONCATENATE(P4075,U4075,AB4075,AH4075))),"t","f")</f>
        <v>f</v>
      </c>
      <c r="G4076">
        <v>8</v>
      </c>
      <c r="H4076">
        <v>510202</v>
      </c>
      <c r="I4076" t="s">
        <v>2252</v>
      </c>
      <c r="J4076">
        <v>20140401</v>
      </c>
      <c r="K4076">
        <v>20150801</v>
      </c>
      <c r="M4076">
        <v>0</v>
      </c>
      <c r="N4076">
        <v>0</v>
      </c>
      <c r="O4076" t="s">
        <v>2003</v>
      </c>
      <c r="R4076">
        <v>0</v>
      </c>
      <c r="S4076" t="s">
        <v>271</v>
      </c>
      <c r="AA4076" t="s">
        <v>1611</v>
      </c>
      <c r="AC4076">
        <v>1</v>
      </c>
      <c r="AE4076">
        <v>1</v>
      </c>
      <c r="AF4076" t="s">
        <v>271</v>
      </c>
    </row>
    <row r="4077" spans="1:32" x14ac:dyDescent="0.25">
      <c r="A4077" t="str">
        <f t="array" ref="A4077">IF(COUNT(SEARCH(RubriekenHistorisch,CONCATENATE(P4076,U4076,AB4076,AH4076))),"t","f")</f>
        <v>f</v>
      </c>
      <c r="B4077" t="str">
        <f t="shared" si="191"/>
        <v>f</v>
      </c>
      <c r="C4077" t="str">
        <f t="shared" si="192"/>
        <v>f</v>
      </c>
      <c r="D4077" t="str">
        <f t="shared" si="193"/>
        <v>f</v>
      </c>
      <c r="E4077" t="str">
        <f>IF(COUNT(SEARCH({"04.","05.","09.","12."},CONCATENATE(P4076,U4076,AB4076,AH4076))),"t","f")</f>
        <v>f</v>
      </c>
      <c r="F4077" t="str">
        <f t="array" ref="F4077">IF(COUNT(SEARCH(HistorischeRubrieken,CONCATENATE(P4076,U4076,AB4076,AH4076))),"t","f")</f>
        <v>f</v>
      </c>
      <c r="G4077">
        <v>9</v>
      </c>
      <c r="H4077">
        <v>510202</v>
      </c>
      <c r="I4077" t="s">
        <v>2252</v>
      </c>
      <c r="J4077">
        <v>20150801</v>
      </c>
      <c r="M4077">
        <v>0</v>
      </c>
      <c r="N4077">
        <v>0</v>
      </c>
      <c r="O4077" t="s">
        <v>2003</v>
      </c>
      <c r="R4077">
        <v>0</v>
      </c>
      <c r="S4077" t="s">
        <v>271</v>
      </c>
      <c r="AA4077" t="s">
        <v>1613</v>
      </c>
      <c r="AC4077">
        <v>1</v>
      </c>
      <c r="AE4077">
        <v>1</v>
      </c>
      <c r="AF4077" t="s">
        <v>271</v>
      </c>
    </row>
    <row r="4078" spans="1:32" hidden="1" x14ac:dyDescent="0.25">
      <c r="A4078" t="str">
        <f t="array" ref="A4078">IF(COUNT(SEARCH(RubriekenHistorisch,CONCATENATE(P4077,U4077,AB4077,AH4077))),"t","f")</f>
        <v>f</v>
      </c>
      <c r="B4078" t="str">
        <f t="shared" si="191"/>
        <v>f</v>
      </c>
      <c r="C4078" t="str">
        <f t="shared" si="192"/>
        <v>f</v>
      </c>
      <c r="D4078" t="str">
        <f t="shared" si="193"/>
        <v>f</v>
      </c>
      <c r="E4078" t="str">
        <f>IF(COUNT(SEARCH({"04.","05.","09.","12."},CONCATENATE(P4077,U4077,AB4077,AH4077))),"t","f")</f>
        <v>f</v>
      </c>
      <c r="F4078" t="str">
        <f t="array" ref="F4078">IF(COUNT(SEARCH(HistorischeRubrieken,CONCATENATE(P4077,U4077,AB4077,AH4077))),"t","f")</f>
        <v>f</v>
      </c>
      <c r="G4078">
        <v>1</v>
      </c>
      <c r="H4078">
        <v>510203</v>
      </c>
      <c r="I4078" t="s">
        <v>2253</v>
      </c>
      <c r="J4078">
        <v>19990901</v>
      </c>
      <c r="K4078">
        <v>20010401</v>
      </c>
      <c r="M4078">
        <v>0</v>
      </c>
      <c r="N4078">
        <v>0</v>
      </c>
      <c r="O4078" t="s">
        <v>1992</v>
      </c>
      <c r="R4078">
        <v>0</v>
      </c>
      <c r="S4078" t="s">
        <v>271</v>
      </c>
      <c r="AA4078" t="s">
        <v>1993</v>
      </c>
      <c r="AC4078">
        <v>1</v>
      </c>
      <c r="AE4078">
        <v>1</v>
      </c>
      <c r="AF4078" t="s">
        <v>271</v>
      </c>
    </row>
    <row r="4079" spans="1:32" hidden="1" x14ac:dyDescent="0.25">
      <c r="A4079" t="str">
        <f t="array" ref="A4079">IF(COUNT(SEARCH(RubriekenHistorisch,CONCATENATE(P4078,U4078,AB4078,AH4078))),"t","f")</f>
        <v>f</v>
      </c>
      <c r="B4079" t="str">
        <f t="shared" si="191"/>
        <v>f</v>
      </c>
      <c r="C4079" t="str">
        <f t="shared" si="192"/>
        <v>f</v>
      </c>
      <c r="D4079" t="str">
        <f t="shared" si="193"/>
        <v>f</v>
      </c>
      <c r="E4079" t="str">
        <f>IF(COUNT(SEARCH({"04.","05.","09.","12."},CONCATENATE(P4078,U4078,AB4078,AH4078))),"t","f")</f>
        <v>f</v>
      </c>
      <c r="F4079" t="str">
        <f t="array" ref="F4079">IF(COUNT(SEARCH(HistorischeRubrieken,CONCATENATE(P4078,U4078,AB4078,AH4078))),"t","f")</f>
        <v>f</v>
      </c>
      <c r="G4079">
        <v>2</v>
      </c>
      <c r="H4079">
        <v>510203</v>
      </c>
      <c r="I4079" t="s">
        <v>2253</v>
      </c>
      <c r="J4079">
        <v>20010401</v>
      </c>
      <c r="K4079">
        <v>20071201</v>
      </c>
      <c r="M4079">
        <v>0</v>
      </c>
      <c r="N4079">
        <v>0</v>
      </c>
      <c r="O4079" t="s">
        <v>1994</v>
      </c>
      <c r="R4079">
        <v>0</v>
      </c>
      <c r="S4079" t="s">
        <v>271</v>
      </c>
      <c r="AA4079" t="s">
        <v>1995</v>
      </c>
      <c r="AC4079">
        <v>1</v>
      </c>
      <c r="AE4079">
        <v>1</v>
      </c>
      <c r="AF4079" t="s">
        <v>271</v>
      </c>
    </row>
    <row r="4080" spans="1:32" hidden="1" x14ac:dyDescent="0.25">
      <c r="A4080" t="str">
        <f t="array" ref="A4080">IF(COUNT(SEARCH(RubriekenHistorisch,CONCATENATE(P4079,U4079,AB4079,AH4079))),"t","f")</f>
        <v>f</v>
      </c>
      <c r="B4080" t="str">
        <f t="shared" si="191"/>
        <v>f</v>
      </c>
      <c r="C4080" t="str">
        <f t="shared" si="192"/>
        <v>f</v>
      </c>
      <c r="D4080" t="str">
        <f t="shared" si="193"/>
        <v>f</v>
      </c>
      <c r="E4080" t="str">
        <f>IF(COUNT(SEARCH({"04.","05.","09.","12."},CONCATENATE(P4079,U4079,AB4079,AH4079))),"t","f")</f>
        <v>f</v>
      </c>
      <c r="F4080" t="str">
        <f t="array" ref="F4080">IF(COUNT(SEARCH(HistorischeRubrieken,CONCATENATE(P4079,U4079,AB4079,AH4079))),"t","f")</f>
        <v>f</v>
      </c>
      <c r="G4080">
        <v>3</v>
      </c>
      <c r="H4080">
        <v>510203</v>
      </c>
      <c r="I4080" t="s">
        <v>2253</v>
      </c>
      <c r="J4080">
        <v>20071201</v>
      </c>
      <c r="K4080">
        <v>20100201</v>
      </c>
      <c r="M4080">
        <v>0</v>
      </c>
      <c r="N4080">
        <v>0</v>
      </c>
      <c r="O4080" t="s">
        <v>1996</v>
      </c>
      <c r="R4080">
        <v>0</v>
      </c>
      <c r="S4080" t="s">
        <v>271</v>
      </c>
      <c r="AA4080" t="s">
        <v>1997</v>
      </c>
      <c r="AC4080">
        <v>1</v>
      </c>
      <c r="AE4080">
        <v>1</v>
      </c>
      <c r="AF4080" t="s">
        <v>271</v>
      </c>
    </row>
    <row r="4081" spans="1:32" hidden="1" x14ac:dyDescent="0.25">
      <c r="A4081" t="str">
        <f t="array" ref="A4081">IF(COUNT(SEARCH(RubriekenHistorisch,CONCATENATE(P4080,U4080,AB4080,AH4080))),"t","f")</f>
        <v>f</v>
      </c>
      <c r="B4081" t="str">
        <f t="shared" si="191"/>
        <v>f</v>
      </c>
      <c r="C4081" t="str">
        <f t="shared" si="192"/>
        <v>f</v>
      </c>
      <c r="D4081" t="str">
        <f t="shared" si="193"/>
        <v>f</v>
      </c>
      <c r="E4081" t="str">
        <f>IF(COUNT(SEARCH({"04.","05.","09.","12."},CONCATENATE(P4080,U4080,AB4080,AH4080))),"t","f")</f>
        <v>f</v>
      </c>
      <c r="F4081" t="str">
        <f t="array" ref="F4081">IF(COUNT(SEARCH(HistorischeRubrieken,CONCATENATE(P4080,U4080,AB4080,AH4080))),"t","f")</f>
        <v>f</v>
      </c>
      <c r="G4081">
        <v>4</v>
      </c>
      <c r="H4081">
        <v>510203</v>
      </c>
      <c r="I4081" t="s">
        <v>2253</v>
      </c>
      <c r="J4081">
        <v>20100201</v>
      </c>
      <c r="K4081">
        <v>20120115</v>
      </c>
      <c r="M4081">
        <v>0</v>
      </c>
      <c r="N4081">
        <v>0</v>
      </c>
      <c r="O4081" t="s">
        <v>1996</v>
      </c>
      <c r="R4081">
        <v>0</v>
      </c>
      <c r="S4081" t="s">
        <v>271</v>
      </c>
      <c r="AA4081" t="s">
        <v>1998</v>
      </c>
      <c r="AC4081">
        <v>1</v>
      </c>
      <c r="AE4081">
        <v>1</v>
      </c>
      <c r="AF4081" t="s">
        <v>271</v>
      </c>
    </row>
    <row r="4082" spans="1:32" hidden="1" x14ac:dyDescent="0.25">
      <c r="A4082" t="str">
        <f t="array" ref="A4082">IF(COUNT(SEARCH(RubriekenHistorisch,CONCATENATE(P4081,U4081,AB4081,AH4081))),"t","f")</f>
        <v>f</v>
      </c>
      <c r="B4082" t="str">
        <f t="shared" si="191"/>
        <v>f</v>
      </c>
      <c r="C4082" t="str">
        <f t="shared" si="192"/>
        <v>f</v>
      </c>
      <c r="D4082" t="str">
        <f t="shared" si="193"/>
        <v>f</v>
      </c>
      <c r="E4082" t="str">
        <f>IF(COUNT(SEARCH({"04.","05.","09.","12."},CONCATENATE(P4081,U4081,AB4081,AH4081))),"t","f")</f>
        <v>f</v>
      </c>
      <c r="F4082" t="str">
        <f t="array" ref="F4082">IF(COUNT(SEARCH(HistorischeRubrieken,CONCATENATE(P4081,U4081,AB4081,AH4081))),"t","f")</f>
        <v>f</v>
      </c>
      <c r="G4082">
        <v>5</v>
      </c>
      <c r="H4082">
        <v>510203</v>
      </c>
      <c r="I4082" t="s">
        <v>2253</v>
      </c>
      <c r="J4082">
        <v>20120115</v>
      </c>
      <c r="K4082">
        <v>20120116</v>
      </c>
      <c r="M4082">
        <v>0</v>
      </c>
      <c r="N4082">
        <v>0</v>
      </c>
      <c r="O4082" t="s">
        <v>1999</v>
      </c>
      <c r="R4082">
        <v>0</v>
      </c>
      <c r="S4082" t="s">
        <v>271</v>
      </c>
      <c r="AA4082" t="s">
        <v>2000</v>
      </c>
      <c r="AC4082">
        <v>1</v>
      </c>
      <c r="AE4082">
        <v>1</v>
      </c>
      <c r="AF4082" t="s">
        <v>271</v>
      </c>
    </row>
    <row r="4083" spans="1:32" hidden="1" x14ac:dyDescent="0.25">
      <c r="A4083" t="str">
        <f t="array" ref="A4083">IF(COUNT(SEARCH(RubriekenHistorisch,CONCATENATE(P4082,U4082,AB4082,AH4082))),"t","f")</f>
        <v>f</v>
      </c>
      <c r="B4083" t="str">
        <f t="shared" si="191"/>
        <v>f</v>
      </c>
      <c r="C4083" t="str">
        <f t="shared" si="192"/>
        <v>f</v>
      </c>
      <c r="D4083" t="str">
        <f t="shared" si="193"/>
        <v>f</v>
      </c>
      <c r="E4083" t="str">
        <f>IF(COUNT(SEARCH({"04.","05.","09.","12."},CONCATENATE(P4082,U4082,AB4082,AH4082))),"t","f")</f>
        <v>f</v>
      </c>
      <c r="F4083" t="str">
        <f t="array" ref="F4083">IF(COUNT(SEARCH(HistorischeRubrieken,CONCATENATE(P4082,U4082,AB4082,AH4082))),"t","f")</f>
        <v>f</v>
      </c>
      <c r="G4083">
        <v>6</v>
      </c>
      <c r="H4083">
        <v>510203</v>
      </c>
      <c r="I4083" t="s">
        <v>2253</v>
      </c>
      <c r="J4083">
        <v>20120116</v>
      </c>
      <c r="K4083">
        <v>20120903</v>
      </c>
      <c r="M4083">
        <v>0</v>
      </c>
      <c r="N4083">
        <v>0</v>
      </c>
      <c r="O4083" t="s">
        <v>2001</v>
      </c>
      <c r="R4083">
        <v>0</v>
      </c>
      <c r="S4083" t="s">
        <v>271</v>
      </c>
      <c r="AA4083" t="s">
        <v>2000</v>
      </c>
      <c r="AC4083">
        <v>1</v>
      </c>
      <c r="AE4083">
        <v>1</v>
      </c>
      <c r="AF4083" t="s">
        <v>271</v>
      </c>
    </row>
    <row r="4084" spans="1:32" hidden="1" x14ac:dyDescent="0.25">
      <c r="A4084" t="str">
        <f t="array" ref="A4084">IF(COUNT(SEARCH(RubriekenHistorisch,CONCATENATE(P4083,U4083,AB4083,AH4083))),"t","f")</f>
        <v>f</v>
      </c>
      <c r="B4084" t="str">
        <f t="shared" si="191"/>
        <v>f</v>
      </c>
      <c r="C4084" t="str">
        <f t="shared" si="192"/>
        <v>f</v>
      </c>
      <c r="D4084" t="str">
        <f t="shared" si="193"/>
        <v>f</v>
      </c>
      <c r="E4084" t="str">
        <f>IF(COUNT(SEARCH({"04.","05.","09.","12."},CONCATENATE(P4083,U4083,AB4083,AH4083))),"t","f")</f>
        <v>f</v>
      </c>
      <c r="F4084" t="str">
        <f t="array" ref="F4084">IF(COUNT(SEARCH(HistorischeRubrieken,CONCATENATE(P4083,U4083,AB4083,AH4083))),"t","f")</f>
        <v>f</v>
      </c>
      <c r="G4084">
        <v>7</v>
      </c>
      <c r="H4084">
        <v>510203</v>
      </c>
      <c r="I4084" t="s">
        <v>2253</v>
      </c>
      <c r="J4084">
        <v>20120903</v>
      </c>
      <c r="K4084">
        <v>20140401</v>
      </c>
      <c r="M4084">
        <v>0</v>
      </c>
      <c r="N4084">
        <v>0</v>
      </c>
      <c r="O4084" t="s">
        <v>2001</v>
      </c>
      <c r="R4084">
        <v>0</v>
      </c>
      <c r="S4084" t="s">
        <v>271</v>
      </c>
      <c r="AA4084" t="s">
        <v>2000</v>
      </c>
      <c r="AC4084">
        <v>1</v>
      </c>
      <c r="AE4084">
        <v>1</v>
      </c>
      <c r="AF4084" t="s">
        <v>271</v>
      </c>
    </row>
    <row r="4085" spans="1:32" hidden="1" x14ac:dyDescent="0.25">
      <c r="A4085" t="str">
        <f t="array" ref="A4085">IF(COUNT(SEARCH(RubriekenHistorisch,CONCATENATE(P4084,U4084,AB4084,AH4084))),"t","f")</f>
        <v>f</v>
      </c>
      <c r="B4085" t="str">
        <f t="shared" si="191"/>
        <v>f</v>
      </c>
      <c r="C4085" t="str">
        <f t="shared" si="192"/>
        <v>f</v>
      </c>
      <c r="D4085" t="str">
        <f t="shared" si="193"/>
        <v>f</v>
      </c>
      <c r="E4085" t="str">
        <f>IF(COUNT(SEARCH({"04.","05.","09.","12."},CONCATENATE(P4084,U4084,AB4084,AH4084))),"t","f")</f>
        <v>f</v>
      </c>
      <c r="F4085" t="str">
        <f t="array" ref="F4085">IF(COUNT(SEARCH(HistorischeRubrieken,CONCATENATE(P4084,U4084,AB4084,AH4084))),"t","f")</f>
        <v>f</v>
      </c>
      <c r="G4085">
        <v>8</v>
      </c>
      <c r="H4085">
        <v>510203</v>
      </c>
      <c r="I4085" t="s">
        <v>2253</v>
      </c>
      <c r="J4085">
        <v>20140401</v>
      </c>
      <c r="K4085">
        <v>20150801</v>
      </c>
      <c r="M4085">
        <v>0</v>
      </c>
      <c r="N4085">
        <v>0</v>
      </c>
      <c r="O4085" t="s">
        <v>2003</v>
      </c>
      <c r="R4085">
        <v>0</v>
      </c>
      <c r="S4085" t="s">
        <v>271</v>
      </c>
      <c r="AA4085" t="s">
        <v>1611</v>
      </c>
      <c r="AC4085">
        <v>1</v>
      </c>
      <c r="AE4085">
        <v>1</v>
      </c>
      <c r="AF4085" t="s">
        <v>271</v>
      </c>
    </row>
    <row r="4086" spans="1:32" x14ac:dyDescent="0.25">
      <c r="A4086" t="str">
        <f t="array" ref="A4086">IF(COUNT(SEARCH(RubriekenHistorisch,CONCATENATE(P4085,U4085,AB4085,AH4085))),"t","f")</f>
        <v>f</v>
      </c>
      <c r="B4086" t="str">
        <f t="shared" si="191"/>
        <v>f</v>
      </c>
      <c r="C4086" t="str">
        <f t="shared" si="192"/>
        <v>f</v>
      </c>
      <c r="D4086" t="str">
        <f t="shared" si="193"/>
        <v>f</v>
      </c>
      <c r="E4086" t="str">
        <f>IF(COUNT(SEARCH({"04.","05.","09.","12."},CONCATENATE(P4085,U4085,AB4085,AH4085))),"t","f")</f>
        <v>f</v>
      </c>
      <c r="F4086" t="str">
        <f t="array" ref="F4086">IF(COUNT(SEARCH(HistorischeRubrieken,CONCATENATE(P4085,U4085,AB4085,AH4085))),"t","f")</f>
        <v>f</v>
      </c>
      <c r="G4086">
        <v>9</v>
      </c>
      <c r="H4086">
        <v>510203</v>
      </c>
      <c r="I4086" t="s">
        <v>2253</v>
      </c>
      <c r="J4086">
        <v>20150801</v>
      </c>
      <c r="M4086">
        <v>0</v>
      </c>
      <c r="N4086">
        <v>0</v>
      </c>
      <c r="O4086" t="s">
        <v>2003</v>
      </c>
      <c r="R4086">
        <v>0</v>
      </c>
      <c r="S4086" t="s">
        <v>271</v>
      </c>
      <c r="AA4086" t="s">
        <v>1613</v>
      </c>
      <c r="AC4086">
        <v>1</v>
      </c>
      <c r="AE4086">
        <v>1</v>
      </c>
      <c r="AF4086" t="s">
        <v>271</v>
      </c>
    </row>
    <row r="4087" spans="1:32" hidden="1" x14ac:dyDescent="0.25">
      <c r="A4087" t="str">
        <f t="array" ref="A4087">IF(COUNT(SEARCH(RubriekenHistorisch,CONCATENATE(P4086,U4086,AB4086,AH4086))),"t","f")</f>
        <v>f</v>
      </c>
      <c r="B4087" t="str">
        <f t="shared" si="191"/>
        <v>f</v>
      </c>
      <c r="C4087" t="str">
        <f t="shared" si="192"/>
        <v>f</v>
      </c>
      <c r="D4087" t="str">
        <f t="shared" si="193"/>
        <v>f</v>
      </c>
      <c r="E4087" t="str">
        <f>IF(COUNT(SEARCH({"04.","05.","09.","12."},CONCATENATE(P4086,U4086,AB4086,AH4086))),"t","f")</f>
        <v>f</v>
      </c>
      <c r="F4087" t="str">
        <f t="array" ref="F4087">IF(COUNT(SEARCH(HistorischeRubrieken,CONCATENATE(P4086,U4086,AB4086,AH4086))),"t","f")</f>
        <v>f</v>
      </c>
      <c r="G4087">
        <v>1</v>
      </c>
      <c r="H4087">
        <v>510204</v>
      </c>
      <c r="I4087" t="s">
        <v>2254</v>
      </c>
      <c r="J4087">
        <v>20020601</v>
      </c>
      <c r="K4087">
        <v>20071201</v>
      </c>
      <c r="M4087">
        <v>0</v>
      </c>
      <c r="N4087">
        <v>0</v>
      </c>
      <c r="O4087" t="s">
        <v>1994</v>
      </c>
      <c r="R4087">
        <v>0</v>
      </c>
      <c r="S4087" t="s">
        <v>271</v>
      </c>
      <c r="AA4087" t="s">
        <v>1995</v>
      </c>
      <c r="AC4087">
        <v>1</v>
      </c>
      <c r="AE4087">
        <v>1</v>
      </c>
      <c r="AF4087" t="s">
        <v>271</v>
      </c>
    </row>
    <row r="4088" spans="1:32" hidden="1" x14ac:dyDescent="0.25">
      <c r="A4088" t="str">
        <f t="array" ref="A4088">IF(COUNT(SEARCH(RubriekenHistorisch,CONCATENATE(P4087,U4087,AB4087,AH4087))),"t","f")</f>
        <v>f</v>
      </c>
      <c r="B4088" t="str">
        <f t="shared" si="191"/>
        <v>f</v>
      </c>
      <c r="C4088" t="str">
        <f t="shared" si="192"/>
        <v>f</v>
      </c>
      <c r="D4088" t="str">
        <f t="shared" si="193"/>
        <v>f</v>
      </c>
      <c r="E4088" t="str">
        <f>IF(COUNT(SEARCH({"04.","05.","09.","12."},CONCATENATE(P4087,U4087,AB4087,AH4087))),"t","f")</f>
        <v>f</v>
      </c>
      <c r="F4088" t="str">
        <f t="array" ref="F4088">IF(COUNT(SEARCH(HistorischeRubrieken,CONCATENATE(P4087,U4087,AB4087,AH4087))),"t","f")</f>
        <v>f</v>
      </c>
      <c r="G4088">
        <v>2</v>
      </c>
      <c r="H4088">
        <v>510204</v>
      </c>
      <c r="I4088" t="s">
        <v>2254</v>
      </c>
      <c r="J4088">
        <v>20071201</v>
      </c>
      <c r="K4088">
        <v>20100201</v>
      </c>
      <c r="M4088">
        <v>0</v>
      </c>
      <c r="N4088">
        <v>0</v>
      </c>
      <c r="O4088" t="s">
        <v>1996</v>
      </c>
      <c r="R4088">
        <v>0</v>
      </c>
      <c r="S4088" t="s">
        <v>271</v>
      </c>
      <c r="AA4088" t="s">
        <v>1997</v>
      </c>
      <c r="AC4088">
        <v>1</v>
      </c>
      <c r="AE4088">
        <v>1</v>
      </c>
      <c r="AF4088" t="s">
        <v>271</v>
      </c>
    </row>
    <row r="4089" spans="1:32" hidden="1" x14ac:dyDescent="0.25">
      <c r="A4089" t="str">
        <f t="array" ref="A4089">IF(COUNT(SEARCH(RubriekenHistorisch,CONCATENATE(P4088,U4088,AB4088,AH4088))),"t","f")</f>
        <v>f</v>
      </c>
      <c r="B4089" t="str">
        <f t="shared" si="191"/>
        <v>f</v>
      </c>
      <c r="C4089" t="str">
        <f t="shared" si="192"/>
        <v>f</v>
      </c>
      <c r="D4089" t="str">
        <f t="shared" si="193"/>
        <v>f</v>
      </c>
      <c r="E4089" t="str">
        <f>IF(COUNT(SEARCH({"04.","05.","09.","12."},CONCATENATE(P4088,U4088,AB4088,AH4088))),"t","f")</f>
        <v>f</v>
      </c>
      <c r="F4089" t="str">
        <f t="array" ref="F4089">IF(COUNT(SEARCH(HistorischeRubrieken,CONCATENATE(P4088,U4088,AB4088,AH4088))),"t","f")</f>
        <v>f</v>
      </c>
      <c r="G4089">
        <v>3</v>
      </c>
      <c r="H4089">
        <v>510204</v>
      </c>
      <c r="I4089" t="s">
        <v>2254</v>
      </c>
      <c r="J4089">
        <v>20100201</v>
      </c>
      <c r="K4089">
        <v>20120115</v>
      </c>
      <c r="M4089">
        <v>0</v>
      </c>
      <c r="N4089">
        <v>0</v>
      </c>
      <c r="O4089" t="s">
        <v>1996</v>
      </c>
      <c r="R4089">
        <v>0</v>
      </c>
      <c r="S4089" t="s">
        <v>271</v>
      </c>
      <c r="AA4089" t="s">
        <v>1998</v>
      </c>
      <c r="AC4089">
        <v>1</v>
      </c>
      <c r="AE4089">
        <v>1</v>
      </c>
      <c r="AF4089" t="s">
        <v>271</v>
      </c>
    </row>
    <row r="4090" spans="1:32" hidden="1" x14ac:dyDescent="0.25">
      <c r="A4090" t="str">
        <f t="array" ref="A4090">IF(COUNT(SEARCH(RubriekenHistorisch,CONCATENATE(P4089,U4089,AB4089,AH4089))),"t","f")</f>
        <v>f</v>
      </c>
      <c r="B4090" t="str">
        <f t="shared" si="191"/>
        <v>f</v>
      </c>
      <c r="C4090" t="str">
        <f t="shared" si="192"/>
        <v>f</v>
      </c>
      <c r="D4090" t="str">
        <f t="shared" si="193"/>
        <v>f</v>
      </c>
      <c r="E4090" t="str">
        <f>IF(COUNT(SEARCH({"04.","05.","09.","12."},CONCATENATE(P4089,U4089,AB4089,AH4089))),"t","f")</f>
        <v>f</v>
      </c>
      <c r="F4090" t="str">
        <f t="array" ref="F4090">IF(COUNT(SEARCH(HistorischeRubrieken,CONCATENATE(P4089,U4089,AB4089,AH4089))),"t","f")</f>
        <v>f</v>
      </c>
      <c r="G4090">
        <v>4</v>
      </c>
      <c r="H4090">
        <v>510204</v>
      </c>
      <c r="I4090" t="s">
        <v>2254</v>
      </c>
      <c r="J4090">
        <v>20120115</v>
      </c>
      <c r="K4090">
        <v>20120116</v>
      </c>
      <c r="M4090">
        <v>0</v>
      </c>
      <c r="N4090">
        <v>0</v>
      </c>
      <c r="O4090" t="s">
        <v>1999</v>
      </c>
      <c r="R4090">
        <v>0</v>
      </c>
      <c r="S4090" t="s">
        <v>271</v>
      </c>
      <c r="AA4090" t="s">
        <v>2000</v>
      </c>
      <c r="AC4090">
        <v>1</v>
      </c>
      <c r="AE4090">
        <v>1</v>
      </c>
      <c r="AF4090" t="s">
        <v>271</v>
      </c>
    </row>
    <row r="4091" spans="1:32" hidden="1" x14ac:dyDescent="0.25">
      <c r="A4091" t="str">
        <f t="array" ref="A4091">IF(COUNT(SEARCH(RubriekenHistorisch,CONCATENATE(P4090,U4090,AB4090,AH4090))),"t","f")</f>
        <v>f</v>
      </c>
      <c r="B4091" t="str">
        <f t="shared" si="191"/>
        <v>f</v>
      </c>
      <c r="C4091" t="str">
        <f t="shared" si="192"/>
        <v>f</v>
      </c>
      <c r="D4091" t="str">
        <f t="shared" si="193"/>
        <v>f</v>
      </c>
      <c r="E4091" t="str">
        <f>IF(COUNT(SEARCH({"04.","05.","09.","12."},CONCATENATE(P4090,U4090,AB4090,AH4090))),"t","f")</f>
        <v>f</v>
      </c>
      <c r="F4091" t="str">
        <f t="array" ref="F4091">IF(COUNT(SEARCH(HistorischeRubrieken,CONCATENATE(P4090,U4090,AB4090,AH4090))),"t","f")</f>
        <v>f</v>
      </c>
      <c r="G4091">
        <v>5</v>
      </c>
      <c r="H4091">
        <v>510204</v>
      </c>
      <c r="I4091" t="s">
        <v>2254</v>
      </c>
      <c r="J4091">
        <v>20120116</v>
      </c>
      <c r="K4091">
        <v>20120820</v>
      </c>
      <c r="M4091">
        <v>0</v>
      </c>
      <c r="N4091">
        <v>0</v>
      </c>
      <c r="O4091" t="s">
        <v>2001</v>
      </c>
      <c r="R4091">
        <v>0</v>
      </c>
      <c r="S4091" t="s">
        <v>271</v>
      </c>
      <c r="AA4091" t="s">
        <v>2000</v>
      </c>
      <c r="AC4091">
        <v>1</v>
      </c>
      <c r="AE4091">
        <v>1</v>
      </c>
      <c r="AF4091" t="s">
        <v>271</v>
      </c>
    </row>
    <row r="4092" spans="1:32" hidden="1" x14ac:dyDescent="0.25">
      <c r="A4092" t="str">
        <f t="array" ref="A4092">IF(COUNT(SEARCH(RubriekenHistorisch,CONCATENATE(P4091,U4091,AB4091,AH4091))),"t","f")</f>
        <v>f</v>
      </c>
      <c r="B4092" t="str">
        <f t="shared" si="191"/>
        <v>f</v>
      </c>
      <c r="C4092" t="str">
        <f t="shared" si="192"/>
        <v>f</v>
      </c>
      <c r="D4092" t="str">
        <f t="shared" si="193"/>
        <v>f</v>
      </c>
      <c r="E4092" t="str">
        <f>IF(COUNT(SEARCH({"04.","05.","09.","12."},CONCATENATE(P4091,U4091,AB4091,AH4091))),"t","f")</f>
        <v>f</v>
      </c>
      <c r="F4092" t="str">
        <f t="array" ref="F4092">IF(COUNT(SEARCH(HistorischeRubrieken,CONCATENATE(P4091,U4091,AB4091,AH4091))),"t","f")</f>
        <v>f</v>
      </c>
      <c r="G4092">
        <v>6</v>
      </c>
      <c r="H4092">
        <v>510204</v>
      </c>
      <c r="I4092" t="s">
        <v>2254</v>
      </c>
      <c r="J4092">
        <v>20120820</v>
      </c>
      <c r="K4092">
        <v>20140401</v>
      </c>
      <c r="M4092">
        <v>0</v>
      </c>
      <c r="N4092">
        <v>0</v>
      </c>
      <c r="O4092" t="s">
        <v>2001</v>
      </c>
      <c r="R4092">
        <v>0</v>
      </c>
      <c r="S4092" t="s">
        <v>271</v>
      </c>
      <c r="AA4092" t="s">
        <v>2000</v>
      </c>
      <c r="AC4092">
        <v>1</v>
      </c>
      <c r="AE4092">
        <v>1</v>
      </c>
      <c r="AF4092" t="s">
        <v>271</v>
      </c>
    </row>
    <row r="4093" spans="1:32" hidden="1" x14ac:dyDescent="0.25">
      <c r="A4093" t="str">
        <f t="array" ref="A4093">IF(COUNT(SEARCH(RubriekenHistorisch,CONCATENATE(P4092,U4092,AB4092,AH4092))),"t","f")</f>
        <v>f</v>
      </c>
      <c r="B4093" t="str">
        <f t="shared" si="191"/>
        <v>f</v>
      </c>
      <c r="C4093" t="str">
        <f t="shared" si="192"/>
        <v>f</v>
      </c>
      <c r="D4093" t="str">
        <f t="shared" si="193"/>
        <v>f</v>
      </c>
      <c r="E4093" t="str">
        <f>IF(COUNT(SEARCH({"04.","05.","09.","12."},CONCATENATE(P4092,U4092,AB4092,AH4092))),"t","f")</f>
        <v>f</v>
      </c>
      <c r="F4093" t="str">
        <f t="array" ref="F4093">IF(COUNT(SEARCH(HistorischeRubrieken,CONCATENATE(P4092,U4092,AB4092,AH4092))),"t","f")</f>
        <v>f</v>
      </c>
      <c r="G4093">
        <v>7</v>
      </c>
      <c r="H4093">
        <v>510204</v>
      </c>
      <c r="I4093" t="s">
        <v>2254</v>
      </c>
      <c r="J4093">
        <v>20140401</v>
      </c>
      <c r="K4093">
        <v>20150801</v>
      </c>
      <c r="M4093">
        <v>0</v>
      </c>
      <c r="N4093">
        <v>0</v>
      </c>
      <c r="O4093" t="s">
        <v>2003</v>
      </c>
      <c r="R4093">
        <v>0</v>
      </c>
      <c r="S4093" t="s">
        <v>271</v>
      </c>
      <c r="AA4093" t="s">
        <v>1611</v>
      </c>
      <c r="AC4093">
        <v>1</v>
      </c>
      <c r="AE4093">
        <v>1</v>
      </c>
      <c r="AF4093" t="s">
        <v>271</v>
      </c>
    </row>
    <row r="4094" spans="1:32" x14ac:dyDescent="0.25">
      <c r="A4094" t="str">
        <f t="array" ref="A4094">IF(COUNT(SEARCH(RubriekenHistorisch,CONCATENATE(P4093,U4093,AB4093,AH4093))),"t","f")</f>
        <v>f</v>
      </c>
      <c r="B4094" t="str">
        <f t="shared" si="191"/>
        <v>f</v>
      </c>
      <c r="C4094" t="str">
        <f t="shared" si="192"/>
        <v>f</v>
      </c>
      <c r="D4094" t="str">
        <f t="shared" si="193"/>
        <v>f</v>
      </c>
      <c r="E4094" t="str">
        <f>IF(COUNT(SEARCH({"04.","05.","09.","12."},CONCATENATE(P4093,U4093,AB4093,AH4093))),"t","f")</f>
        <v>f</v>
      </c>
      <c r="F4094" t="str">
        <f t="array" ref="F4094">IF(COUNT(SEARCH(HistorischeRubrieken,CONCATENATE(P4093,U4093,AB4093,AH4093))),"t","f")</f>
        <v>f</v>
      </c>
      <c r="G4094">
        <v>8</v>
      </c>
      <c r="H4094">
        <v>510204</v>
      </c>
      <c r="I4094" t="s">
        <v>2254</v>
      </c>
      <c r="J4094">
        <v>20150801</v>
      </c>
      <c r="M4094">
        <v>0</v>
      </c>
      <c r="N4094">
        <v>0</v>
      </c>
      <c r="O4094" t="s">
        <v>2003</v>
      </c>
      <c r="R4094">
        <v>0</v>
      </c>
      <c r="S4094" t="s">
        <v>271</v>
      </c>
      <c r="AA4094" t="s">
        <v>1613</v>
      </c>
      <c r="AC4094">
        <v>1</v>
      </c>
      <c r="AE4094">
        <v>1</v>
      </c>
      <c r="AF4094" t="s">
        <v>271</v>
      </c>
    </row>
    <row r="4095" spans="1:32" hidden="1" x14ac:dyDescent="0.25">
      <c r="A4095" t="str">
        <f t="array" ref="A4095">IF(COUNT(SEARCH(RubriekenHistorisch,CONCATENATE(P4094,U4094,AB4094,AH4094))),"t","f")</f>
        <v>f</v>
      </c>
      <c r="B4095" t="str">
        <f t="shared" si="191"/>
        <v>f</v>
      </c>
      <c r="C4095" t="str">
        <f t="shared" si="192"/>
        <v>f</v>
      </c>
      <c r="D4095" t="str">
        <f t="shared" si="193"/>
        <v>f</v>
      </c>
      <c r="E4095" t="str">
        <f>IF(COUNT(SEARCH({"04.","05.","09.","12."},CONCATENATE(P4094,U4094,AB4094,AH4094))),"t","f")</f>
        <v>f</v>
      </c>
      <c r="F4095" t="str">
        <f t="array" ref="F4095">IF(COUNT(SEARCH(HistorischeRubrieken,CONCATENATE(P4094,U4094,AB4094,AH4094))),"t","f")</f>
        <v>f</v>
      </c>
      <c r="G4095">
        <v>1</v>
      </c>
      <c r="H4095">
        <v>510205</v>
      </c>
      <c r="I4095" t="s">
        <v>2255</v>
      </c>
      <c r="J4095">
        <v>19990901</v>
      </c>
      <c r="K4095">
        <v>20010101</v>
      </c>
      <c r="M4095">
        <v>0</v>
      </c>
      <c r="N4095">
        <v>0</v>
      </c>
      <c r="O4095" t="s">
        <v>1992</v>
      </c>
      <c r="R4095">
        <v>0</v>
      </c>
      <c r="S4095" t="s">
        <v>271</v>
      </c>
      <c r="AA4095" t="s">
        <v>1993</v>
      </c>
      <c r="AC4095">
        <v>1</v>
      </c>
      <c r="AE4095">
        <v>1</v>
      </c>
      <c r="AF4095" t="s">
        <v>271</v>
      </c>
    </row>
    <row r="4096" spans="1:32" hidden="1" x14ac:dyDescent="0.25">
      <c r="A4096" t="str">
        <f t="array" ref="A4096">IF(COUNT(SEARCH(RubriekenHistorisch,CONCATENATE(P4095,U4095,AB4095,AH4095))),"t","f")</f>
        <v>f</v>
      </c>
      <c r="B4096" t="str">
        <f t="shared" si="191"/>
        <v>f</v>
      </c>
      <c r="C4096" t="str">
        <f t="shared" si="192"/>
        <v>f</v>
      </c>
      <c r="D4096" t="str">
        <f t="shared" si="193"/>
        <v>f</v>
      </c>
      <c r="E4096" t="str">
        <f>IF(COUNT(SEARCH({"04.","05.","09.","12."},CONCATENATE(P4095,U4095,AB4095,AH4095))),"t","f")</f>
        <v>f</v>
      </c>
      <c r="F4096" t="str">
        <f t="array" ref="F4096">IF(COUNT(SEARCH(HistorischeRubrieken,CONCATENATE(P4095,U4095,AB4095,AH4095))),"t","f")</f>
        <v>f</v>
      </c>
      <c r="G4096">
        <v>1</v>
      </c>
      <c r="H4096">
        <v>510206</v>
      </c>
      <c r="I4096" t="s">
        <v>2256</v>
      </c>
      <c r="J4096">
        <v>19990901</v>
      </c>
      <c r="K4096">
        <v>20010401</v>
      </c>
      <c r="M4096">
        <v>0</v>
      </c>
      <c r="N4096">
        <v>0</v>
      </c>
      <c r="O4096" t="s">
        <v>1992</v>
      </c>
      <c r="R4096">
        <v>0</v>
      </c>
      <c r="S4096" t="s">
        <v>271</v>
      </c>
      <c r="AA4096" t="s">
        <v>1993</v>
      </c>
      <c r="AC4096">
        <v>1</v>
      </c>
      <c r="AE4096">
        <v>1</v>
      </c>
      <c r="AF4096" t="s">
        <v>271</v>
      </c>
    </row>
    <row r="4097" spans="1:32" hidden="1" x14ac:dyDescent="0.25">
      <c r="A4097" t="str">
        <f t="array" ref="A4097">IF(COUNT(SEARCH(RubriekenHistorisch,CONCATENATE(P4096,U4096,AB4096,AH4096))),"t","f")</f>
        <v>f</v>
      </c>
      <c r="B4097" t="str">
        <f t="shared" si="191"/>
        <v>f</v>
      </c>
      <c r="C4097" t="str">
        <f t="shared" si="192"/>
        <v>f</v>
      </c>
      <c r="D4097" t="str">
        <f t="shared" si="193"/>
        <v>f</v>
      </c>
      <c r="E4097" t="str">
        <f>IF(COUNT(SEARCH({"04.","05.","09.","12."},CONCATENATE(P4096,U4096,AB4096,AH4096))),"t","f")</f>
        <v>f</v>
      </c>
      <c r="F4097" t="str">
        <f t="array" ref="F4097">IF(COUNT(SEARCH(HistorischeRubrieken,CONCATENATE(P4096,U4096,AB4096,AH4096))),"t","f")</f>
        <v>f</v>
      </c>
      <c r="G4097">
        <v>2</v>
      </c>
      <c r="H4097">
        <v>510206</v>
      </c>
      <c r="I4097" t="s">
        <v>2256</v>
      </c>
      <c r="J4097">
        <v>20010401</v>
      </c>
      <c r="K4097">
        <v>20071201</v>
      </c>
      <c r="M4097">
        <v>0</v>
      </c>
      <c r="N4097">
        <v>0</v>
      </c>
      <c r="O4097" t="s">
        <v>1994</v>
      </c>
      <c r="R4097">
        <v>0</v>
      </c>
      <c r="S4097" t="s">
        <v>271</v>
      </c>
      <c r="AA4097" t="s">
        <v>1995</v>
      </c>
      <c r="AC4097">
        <v>1</v>
      </c>
      <c r="AE4097">
        <v>1</v>
      </c>
      <c r="AF4097" t="s">
        <v>271</v>
      </c>
    </row>
    <row r="4098" spans="1:32" hidden="1" x14ac:dyDescent="0.25">
      <c r="A4098" t="str">
        <f t="array" ref="A4098">IF(COUNT(SEARCH(RubriekenHistorisch,CONCATENATE(P4097,U4097,AB4097,AH4097))),"t","f")</f>
        <v>f</v>
      </c>
      <c r="B4098" t="str">
        <f t="shared" si="191"/>
        <v>f</v>
      </c>
      <c r="C4098" t="str">
        <f t="shared" si="192"/>
        <v>f</v>
      </c>
      <c r="D4098" t="str">
        <f t="shared" si="193"/>
        <v>f</v>
      </c>
      <c r="E4098" t="str">
        <f>IF(COUNT(SEARCH({"04.","05.","09.","12."},CONCATENATE(P4097,U4097,AB4097,AH4097))),"t","f")</f>
        <v>f</v>
      </c>
      <c r="F4098" t="str">
        <f t="array" ref="F4098">IF(COUNT(SEARCH(HistorischeRubrieken,CONCATENATE(P4097,U4097,AB4097,AH4097))),"t","f")</f>
        <v>f</v>
      </c>
      <c r="G4098">
        <v>3</v>
      </c>
      <c r="H4098">
        <v>510206</v>
      </c>
      <c r="I4098" t="s">
        <v>2256</v>
      </c>
      <c r="J4098">
        <v>20071201</v>
      </c>
      <c r="K4098">
        <v>20100201</v>
      </c>
      <c r="M4098">
        <v>0</v>
      </c>
      <c r="N4098">
        <v>0</v>
      </c>
      <c r="O4098" t="s">
        <v>1996</v>
      </c>
      <c r="R4098">
        <v>0</v>
      </c>
      <c r="S4098" t="s">
        <v>271</v>
      </c>
      <c r="AA4098" t="s">
        <v>1997</v>
      </c>
      <c r="AC4098">
        <v>1</v>
      </c>
      <c r="AE4098">
        <v>1</v>
      </c>
      <c r="AF4098" t="s">
        <v>271</v>
      </c>
    </row>
    <row r="4099" spans="1:32" hidden="1" x14ac:dyDescent="0.25">
      <c r="A4099" t="str">
        <f t="array" ref="A4099">IF(COUNT(SEARCH(RubriekenHistorisch,CONCATENATE(P4098,U4098,AB4098,AH4098))),"t","f")</f>
        <v>f</v>
      </c>
      <c r="B4099" t="str">
        <f t="shared" ref="B4099:B4162" si="194">IF(COUNT(SEARCH("07.66.20",CONCATENATE(P4098,U4098,AB4098,AH4098))),"t","f")</f>
        <v>f</v>
      </c>
      <c r="C4099" t="str">
        <f t="shared" ref="C4099:C4162" si="195">IF(COUNT(SEARCH("14.40.10",CONCATENATE(P4098,U4098,AB4098,AH4098))),"t","f")</f>
        <v>f</v>
      </c>
      <c r="D4099" t="str">
        <f t="shared" si="193"/>
        <v>f</v>
      </c>
      <c r="E4099" t="str">
        <f>IF(COUNT(SEARCH({"04.","05.","09.","12."},CONCATENATE(P4098,U4098,AB4098,AH4098))),"t","f")</f>
        <v>f</v>
      </c>
      <c r="F4099" t="str">
        <f t="array" ref="F4099">IF(COUNT(SEARCH(HistorischeRubrieken,CONCATENATE(P4098,U4098,AB4098,AH4098))),"t","f")</f>
        <v>f</v>
      </c>
      <c r="G4099">
        <v>4</v>
      </c>
      <c r="H4099">
        <v>510206</v>
      </c>
      <c r="I4099" t="s">
        <v>2256</v>
      </c>
      <c r="J4099">
        <v>20100201</v>
      </c>
      <c r="K4099">
        <v>20120115</v>
      </c>
      <c r="M4099">
        <v>0</v>
      </c>
      <c r="N4099">
        <v>0</v>
      </c>
      <c r="O4099" t="s">
        <v>1996</v>
      </c>
      <c r="R4099">
        <v>0</v>
      </c>
      <c r="S4099" t="s">
        <v>271</v>
      </c>
      <c r="AA4099" t="s">
        <v>1998</v>
      </c>
      <c r="AC4099">
        <v>1</v>
      </c>
      <c r="AE4099">
        <v>1</v>
      </c>
      <c r="AF4099" t="s">
        <v>271</v>
      </c>
    </row>
    <row r="4100" spans="1:32" hidden="1" x14ac:dyDescent="0.25">
      <c r="A4100" t="str">
        <f t="array" ref="A4100">IF(COUNT(SEARCH(RubriekenHistorisch,CONCATENATE(P4099,U4099,AB4099,AH4099))),"t","f")</f>
        <v>f</v>
      </c>
      <c r="B4100" t="str">
        <f t="shared" si="194"/>
        <v>f</v>
      </c>
      <c r="C4100" t="str">
        <f t="shared" si="195"/>
        <v>f</v>
      </c>
      <c r="D4100" t="str">
        <f t="shared" ref="D4100:D4163" si="196">IF(COUNT(SEARCH("- 0",CONCATENATE(P4099,U4099,AB4099,AH4099))),"t","f")</f>
        <v>f</v>
      </c>
      <c r="E4100" t="str">
        <f>IF(COUNT(SEARCH({"04.","05.","09.","12."},CONCATENATE(P4099,U4099,AB4099,AH4099))),"t","f")</f>
        <v>f</v>
      </c>
      <c r="F4100" t="str">
        <f t="array" ref="F4100">IF(COUNT(SEARCH(HistorischeRubrieken,CONCATENATE(P4099,U4099,AB4099,AH4099))),"t","f")</f>
        <v>f</v>
      </c>
      <c r="G4100">
        <v>5</v>
      </c>
      <c r="H4100">
        <v>510206</v>
      </c>
      <c r="I4100" t="s">
        <v>2256</v>
      </c>
      <c r="J4100">
        <v>20120115</v>
      </c>
      <c r="K4100">
        <v>20120116</v>
      </c>
      <c r="M4100">
        <v>0</v>
      </c>
      <c r="N4100">
        <v>0</v>
      </c>
      <c r="O4100" t="s">
        <v>1999</v>
      </c>
      <c r="R4100">
        <v>0</v>
      </c>
      <c r="S4100" t="s">
        <v>271</v>
      </c>
      <c r="AA4100" t="s">
        <v>2000</v>
      </c>
      <c r="AC4100">
        <v>1</v>
      </c>
      <c r="AE4100">
        <v>1</v>
      </c>
      <c r="AF4100" t="s">
        <v>271</v>
      </c>
    </row>
    <row r="4101" spans="1:32" hidden="1" x14ac:dyDescent="0.25">
      <c r="A4101" t="str">
        <f t="array" ref="A4101">IF(COUNT(SEARCH(RubriekenHistorisch,CONCATENATE(P4100,U4100,AB4100,AH4100))),"t","f")</f>
        <v>f</v>
      </c>
      <c r="B4101" t="str">
        <f t="shared" si="194"/>
        <v>f</v>
      </c>
      <c r="C4101" t="str">
        <f t="shared" si="195"/>
        <v>f</v>
      </c>
      <c r="D4101" t="str">
        <f t="shared" si="196"/>
        <v>f</v>
      </c>
      <c r="E4101" t="str">
        <f>IF(COUNT(SEARCH({"04.","05.","09.","12."},CONCATENATE(P4100,U4100,AB4100,AH4100))),"t","f")</f>
        <v>f</v>
      </c>
      <c r="F4101" t="str">
        <f t="array" ref="F4101">IF(COUNT(SEARCH(HistorischeRubrieken,CONCATENATE(P4100,U4100,AB4100,AH4100))),"t","f")</f>
        <v>f</v>
      </c>
      <c r="G4101">
        <v>6</v>
      </c>
      <c r="H4101">
        <v>510206</v>
      </c>
      <c r="I4101" t="s">
        <v>2256</v>
      </c>
      <c r="J4101">
        <v>20120116</v>
      </c>
      <c r="K4101">
        <v>20120820</v>
      </c>
      <c r="M4101">
        <v>0</v>
      </c>
      <c r="N4101">
        <v>0</v>
      </c>
      <c r="O4101" t="s">
        <v>2001</v>
      </c>
      <c r="R4101">
        <v>0</v>
      </c>
      <c r="S4101" t="s">
        <v>271</v>
      </c>
      <c r="AA4101" t="s">
        <v>2000</v>
      </c>
      <c r="AC4101">
        <v>1</v>
      </c>
      <c r="AE4101">
        <v>1</v>
      </c>
      <c r="AF4101" t="s">
        <v>271</v>
      </c>
    </row>
    <row r="4102" spans="1:32" hidden="1" x14ac:dyDescent="0.25">
      <c r="A4102" t="str">
        <f t="array" ref="A4102">IF(COUNT(SEARCH(RubriekenHistorisch,CONCATENATE(P4101,U4101,AB4101,AH4101))),"t","f")</f>
        <v>f</v>
      </c>
      <c r="B4102" t="str">
        <f t="shared" si="194"/>
        <v>f</v>
      </c>
      <c r="C4102" t="str">
        <f t="shared" si="195"/>
        <v>f</v>
      </c>
      <c r="D4102" t="str">
        <f t="shared" si="196"/>
        <v>f</v>
      </c>
      <c r="E4102" t="str">
        <f>IF(COUNT(SEARCH({"04.","05.","09.","12."},CONCATENATE(P4101,U4101,AB4101,AH4101))),"t","f")</f>
        <v>f</v>
      </c>
      <c r="F4102" t="str">
        <f t="array" ref="F4102">IF(COUNT(SEARCH(HistorischeRubrieken,CONCATENATE(P4101,U4101,AB4101,AH4101))),"t","f")</f>
        <v>f</v>
      </c>
      <c r="G4102">
        <v>7</v>
      </c>
      <c r="H4102">
        <v>510206</v>
      </c>
      <c r="I4102" t="s">
        <v>2256</v>
      </c>
      <c r="J4102">
        <v>20120820</v>
      </c>
      <c r="K4102">
        <v>20140401</v>
      </c>
      <c r="M4102">
        <v>0</v>
      </c>
      <c r="N4102">
        <v>0</v>
      </c>
      <c r="O4102" t="s">
        <v>2001</v>
      </c>
      <c r="R4102">
        <v>0</v>
      </c>
      <c r="S4102" t="s">
        <v>271</v>
      </c>
      <c r="AA4102" t="s">
        <v>2000</v>
      </c>
      <c r="AC4102">
        <v>1</v>
      </c>
      <c r="AE4102">
        <v>1</v>
      </c>
      <c r="AF4102" t="s">
        <v>271</v>
      </c>
    </row>
    <row r="4103" spans="1:32" hidden="1" x14ac:dyDescent="0.25">
      <c r="A4103" t="str">
        <f t="array" ref="A4103">IF(COUNT(SEARCH(RubriekenHistorisch,CONCATENATE(P4102,U4102,AB4102,AH4102))),"t","f")</f>
        <v>f</v>
      </c>
      <c r="B4103" t="str">
        <f t="shared" si="194"/>
        <v>f</v>
      </c>
      <c r="C4103" t="str">
        <f t="shared" si="195"/>
        <v>f</v>
      </c>
      <c r="D4103" t="str">
        <f t="shared" si="196"/>
        <v>f</v>
      </c>
      <c r="E4103" t="str">
        <f>IF(COUNT(SEARCH({"04.","05.","09.","12."},CONCATENATE(P4102,U4102,AB4102,AH4102))),"t","f")</f>
        <v>f</v>
      </c>
      <c r="F4103" t="str">
        <f t="array" ref="F4103">IF(COUNT(SEARCH(HistorischeRubrieken,CONCATENATE(P4102,U4102,AB4102,AH4102))),"t","f")</f>
        <v>f</v>
      </c>
      <c r="G4103">
        <v>8</v>
      </c>
      <c r="H4103">
        <v>510206</v>
      </c>
      <c r="I4103" t="s">
        <v>2256</v>
      </c>
      <c r="J4103">
        <v>20140401</v>
      </c>
      <c r="K4103">
        <v>20150801</v>
      </c>
      <c r="M4103">
        <v>0</v>
      </c>
      <c r="N4103">
        <v>0</v>
      </c>
      <c r="O4103" t="s">
        <v>2003</v>
      </c>
      <c r="R4103">
        <v>0</v>
      </c>
      <c r="S4103" t="s">
        <v>271</v>
      </c>
      <c r="AA4103" t="s">
        <v>1611</v>
      </c>
      <c r="AC4103">
        <v>1</v>
      </c>
      <c r="AE4103">
        <v>1</v>
      </c>
      <c r="AF4103" t="s">
        <v>271</v>
      </c>
    </row>
    <row r="4104" spans="1:32" x14ac:dyDescent="0.25">
      <c r="A4104" t="str">
        <f t="array" ref="A4104">IF(COUNT(SEARCH(RubriekenHistorisch,CONCATENATE(P4103,U4103,AB4103,AH4103))),"t","f")</f>
        <v>f</v>
      </c>
      <c r="B4104" t="str">
        <f t="shared" si="194"/>
        <v>f</v>
      </c>
      <c r="C4104" t="str">
        <f t="shared" si="195"/>
        <v>f</v>
      </c>
      <c r="D4104" t="str">
        <f t="shared" si="196"/>
        <v>f</v>
      </c>
      <c r="E4104" t="str">
        <f>IF(COUNT(SEARCH({"04.","05.","09.","12."},CONCATENATE(P4103,U4103,AB4103,AH4103))),"t","f")</f>
        <v>f</v>
      </c>
      <c r="F4104" t="str">
        <f t="array" ref="F4104">IF(COUNT(SEARCH(HistorischeRubrieken,CONCATENATE(P4103,U4103,AB4103,AH4103))),"t","f")</f>
        <v>f</v>
      </c>
      <c r="G4104">
        <v>9</v>
      </c>
      <c r="H4104">
        <v>510206</v>
      </c>
      <c r="I4104" t="s">
        <v>2256</v>
      </c>
      <c r="J4104">
        <v>20150801</v>
      </c>
      <c r="M4104">
        <v>0</v>
      </c>
      <c r="N4104">
        <v>0</v>
      </c>
      <c r="O4104" t="s">
        <v>2003</v>
      </c>
      <c r="R4104">
        <v>0</v>
      </c>
      <c r="S4104" t="s">
        <v>271</v>
      </c>
      <c r="AA4104" t="s">
        <v>1613</v>
      </c>
      <c r="AC4104">
        <v>1</v>
      </c>
      <c r="AE4104">
        <v>1</v>
      </c>
      <c r="AF4104" t="s">
        <v>271</v>
      </c>
    </row>
    <row r="4105" spans="1:32" hidden="1" x14ac:dyDescent="0.25">
      <c r="A4105" t="str">
        <f t="array" ref="A4105">IF(COUNT(SEARCH(RubriekenHistorisch,CONCATENATE(P4104,U4104,AB4104,AH4104))),"t","f")</f>
        <v>f</v>
      </c>
      <c r="B4105" t="str">
        <f t="shared" si="194"/>
        <v>f</v>
      </c>
      <c r="C4105" t="str">
        <f t="shared" si="195"/>
        <v>f</v>
      </c>
      <c r="D4105" t="str">
        <f t="shared" si="196"/>
        <v>f</v>
      </c>
      <c r="E4105" t="str">
        <f>IF(COUNT(SEARCH({"04.","05.","09.","12."},CONCATENATE(P4104,U4104,AB4104,AH4104))),"t","f")</f>
        <v>f</v>
      </c>
      <c r="F4105" t="str">
        <f t="array" ref="F4105">IF(COUNT(SEARCH(HistorischeRubrieken,CONCATENATE(P4104,U4104,AB4104,AH4104))),"t","f")</f>
        <v>f</v>
      </c>
      <c r="G4105">
        <v>1</v>
      </c>
      <c r="H4105">
        <v>510207</v>
      </c>
      <c r="I4105" t="s">
        <v>2257</v>
      </c>
      <c r="J4105">
        <v>19990901</v>
      </c>
      <c r="K4105">
        <v>20010401</v>
      </c>
      <c r="M4105">
        <v>0</v>
      </c>
      <c r="N4105">
        <v>0</v>
      </c>
      <c r="O4105" t="s">
        <v>1992</v>
      </c>
      <c r="R4105">
        <v>0</v>
      </c>
      <c r="S4105" t="s">
        <v>271</v>
      </c>
      <c r="AA4105" t="s">
        <v>1993</v>
      </c>
      <c r="AC4105">
        <v>1</v>
      </c>
      <c r="AE4105">
        <v>1</v>
      </c>
      <c r="AF4105" t="s">
        <v>271</v>
      </c>
    </row>
    <row r="4106" spans="1:32" hidden="1" x14ac:dyDescent="0.25">
      <c r="A4106" t="str">
        <f t="array" ref="A4106">IF(COUNT(SEARCH(RubriekenHistorisch,CONCATENATE(P4105,U4105,AB4105,AH4105))),"t","f")</f>
        <v>f</v>
      </c>
      <c r="B4106" t="str">
        <f t="shared" si="194"/>
        <v>f</v>
      </c>
      <c r="C4106" t="str">
        <f t="shared" si="195"/>
        <v>f</v>
      </c>
      <c r="D4106" t="str">
        <f t="shared" si="196"/>
        <v>f</v>
      </c>
      <c r="E4106" t="str">
        <f>IF(COUNT(SEARCH({"04.","05.","09.","12."},CONCATENATE(P4105,U4105,AB4105,AH4105))),"t","f")</f>
        <v>f</v>
      </c>
      <c r="F4106" t="str">
        <f t="array" ref="F4106">IF(COUNT(SEARCH(HistorischeRubrieken,CONCATENATE(P4105,U4105,AB4105,AH4105))),"t","f")</f>
        <v>f</v>
      </c>
      <c r="G4106">
        <v>2</v>
      </c>
      <c r="H4106">
        <v>510207</v>
      </c>
      <c r="I4106" t="s">
        <v>2257</v>
      </c>
      <c r="J4106">
        <v>20010401</v>
      </c>
      <c r="K4106">
        <v>20071201</v>
      </c>
      <c r="M4106">
        <v>0</v>
      </c>
      <c r="N4106">
        <v>0</v>
      </c>
      <c r="O4106" t="s">
        <v>1994</v>
      </c>
      <c r="R4106">
        <v>0</v>
      </c>
      <c r="S4106" t="s">
        <v>271</v>
      </c>
      <c r="AA4106" t="s">
        <v>1995</v>
      </c>
      <c r="AC4106">
        <v>1</v>
      </c>
      <c r="AE4106">
        <v>1</v>
      </c>
      <c r="AF4106" t="s">
        <v>271</v>
      </c>
    </row>
    <row r="4107" spans="1:32" hidden="1" x14ac:dyDescent="0.25">
      <c r="A4107" t="str">
        <f t="array" ref="A4107">IF(COUNT(SEARCH(RubriekenHistorisch,CONCATENATE(P4106,U4106,AB4106,AH4106))),"t","f")</f>
        <v>f</v>
      </c>
      <c r="B4107" t="str">
        <f t="shared" si="194"/>
        <v>f</v>
      </c>
      <c r="C4107" t="str">
        <f t="shared" si="195"/>
        <v>f</v>
      </c>
      <c r="D4107" t="str">
        <f t="shared" si="196"/>
        <v>f</v>
      </c>
      <c r="E4107" t="str">
        <f>IF(COUNT(SEARCH({"04.","05.","09.","12."},CONCATENATE(P4106,U4106,AB4106,AH4106))),"t","f")</f>
        <v>f</v>
      </c>
      <c r="F4107" t="str">
        <f t="array" ref="F4107">IF(COUNT(SEARCH(HistorischeRubrieken,CONCATENATE(P4106,U4106,AB4106,AH4106))),"t","f")</f>
        <v>f</v>
      </c>
      <c r="G4107">
        <v>3</v>
      </c>
      <c r="H4107">
        <v>510207</v>
      </c>
      <c r="I4107" t="s">
        <v>2257</v>
      </c>
      <c r="J4107">
        <v>20071201</v>
      </c>
      <c r="K4107">
        <v>20100201</v>
      </c>
      <c r="M4107">
        <v>0</v>
      </c>
      <c r="N4107">
        <v>0</v>
      </c>
      <c r="O4107" t="s">
        <v>1996</v>
      </c>
      <c r="R4107">
        <v>0</v>
      </c>
      <c r="S4107" t="s">
        <v>271</v>
      </c>
      <c r="AA4107" t="s">
        <v>1997</v>
      </c>
      <c r="AC4107">
        <v>1</v>
      </c>
      <c r="AE4107">
        <v>1</v>
      </c>
      <c r="AF4107" t="s">
        <v>271</v>
      </c>
    </row>
    <row r="4108" spans="1:32" hidden="1" x14ac:dyDescent="0.25">
      <c r="A4108" t="str">
        <f t="array" ref="A4108">IF(COUNT(SEARCH(RubriekenHistorisch,CONCATENATE(P4107,U4107,AB4107,AH4107))),"t","f")</f>
        <v>f</v>
      </c>
      <c r="B4108" t="str">
        <f t="shared" si="194"/>
        <v>f</v>
      </c>
      <c r="C4108" t="str">
        <f t="shared" si="195"/>
        <v>f</v>
      </c>
      <c r="D4108" t="str">
        <f t="shared" si="196"/>
        <v>f</v>
      </c>
      <c r="E4108" t="str">
        <f>IF(COUNT(SEARCH({"04.","05.","09.","12."},CONCATENATE(P4107,U4107,AB4107,AH4107))),"t","f")</f>
        <v>f</v>
      </c>
      <c r="F4108" t="str">
        <f t="array" ref="F4108">IF(COUNT(SEARCH(HistorischeRubrieken,CONCATENATE(P4107,U4107,AB4107,AH4107))),"t","f")</f>
        <v>f</v>
      </c>
      <c r="G4108">
        <v>4</v>
      </c>
      <c r="H4108">
        <v>510207</v>
      </c>
      <c r="I4108" t="s">
        <v>2257</v>
      </c>
      <c r="J4108">
        <v>20100201</v>
      </c>
      <c r="K4108">
        <v>20120115</v>
      </c>
      <c r="M4108">
        <v>0</v>
      </c>
      <c r="N4108">
        <v>0</v>
      </c>
      <c r="O4108" t="s">
        <v>1996</v>
      </c>
      <c r="R4108">
        <v>0</v>
      </c>
      <c r="S4108" t="s">
        <v>271</v>
      </c>
      <c r="AA4108" t="s">
        <v>1998</v>
      </c>
      <c r="AC4108">
        <v>1</v>
      </c>
      <c r="AE4108">
        <v>1</v>
      </c>
      <c r="AF4108" t="s">
        <v>271</v>
      </c>
    </row>
    <row r="4109" spans="1:32" hidden="1" x14ac:dyDescent="0.25">
      <c r="A4109" t="str">
        <f t="array" ref="A4109">IF(COUNT(SEARCH(RubriekenHistorisch,CONCATENATE(P4108,U4108,AB4108,AH4108))),"t","f")</f>
        <v>f</v>
      </c>
      <c r="B4109" t="str">
        <f t="shared" si="194"/>
        <v>f</v>
      </c>
      <c r="C4109" t="str">
        <f t="shared" si="195"/>
        <v>f</v>
      </c>
      <c r="D4109" t="str">
        <f t="shared" si="196"/>
        <v>f</v>
      </c>
      <c r="E4109" t="str">
        <f>IF(COUNT(SEARCH({"04.","05.","09.","12."},CONCATENATE(P4108,U4108,AB4108,AH4108))),"t","f")</f>
        <v>f</v>
      </c>
      <c r="F4109" t="str">
        <f t="array" ref="F4109">IF(COUNT(SEARCH(HistorischeRubrieken,CONCATENATE(P4108,U4108,AB4108,AH4108))),"t","f")</f>
        <v>f</v>
      </c>
      <c r="G4109">
        <v>5</v>
      </c>
      <c r="H4109">
        <v>510207</v>
      </c>
      <c r="I4109" t="s">
        <v>2257</v>
      </c>
      <c r="J4109">
        <v>20120115</v>
      </c>
      <c r="K4109">
        <v>20120116</v>
      </c>
      <c r="M4109">
        <v>0</v>
      </c>
      <c r="N4109">
        <v>0</v>
      </c>
      <c r="O4109" t="s">
        <v>1999</v>
      </c>
      <c r="R4109">
        <v>0</v>
      </c>
      <c r="S4109" t="s">
        <v>271</v>
      </c>
      <c r="AA4109" t="s">
        <v>2000</v>
      </c>
      <c r="AC4109">
        <v>1</v>
      </c>
      <c r="AE4109">
        <v>1</v>
      </c>
      <c r="AF4109" t="s">
        <v>271</v>
      </c>
    </row>
    <row r="4110" spans="1:32" hidden="1" x14ac:dyDescent="0.25">
      <c r="A4110" t="str">
        <f t="array" ref="A4110">IF(COUNT(SEARCH(RubriekenHistorisch,CONCATENATE(P4109,U4109,AB4109,AH4109))),"t","f")</f>
        <v>f</v>
      </c>
      <c r="B4110" t="str">
        <f t="shared" si="194"/>
        <v>f</v>
      </c>
      <c r="C4110" t="str">
        <f t="shared" si="195"/>
        <v>f</v>
      </c>
      <c r="D4110" t="str">
        <f t="shared" si="196"/>
        <v>f</v>
      </c>
      <c r="E4110" t="str">
        <f>IF(COUNT(SEARCH({"04.","05.","09.","12."},CONCATENATE(P4109,U4109,AB4109,AH4109))),"t","f")</f>
        <v>f</v>
      </c>
      <c r="F4110" t="str">
        <f t="array" ref="F4110">IF(COUNT(SEARCH(HistorischeRubrieken,CONCATENATE(P4109,U4109,AB4109,AH4109))),"t","f")</f>
        <v>f</v>
      </c>
      <c r="G4110">
        <v>6</v>
      </c>
      <c r="H4110">
        <v>510207</v>
      </c>
      <c r="I4110" t="s">
        <v>2257</v>
      </c>
      <c r="J4110">
        <v>20120116</v>
      </c>
      <c r="K4110">
        <v>20120903</v>
      </c>
      <c r="M4110">
        <v>0</v>
      </c>
      <c r="N4110">
        <v>0</v>
      </c>
      <c r="O4110" t="s">
        <v>2001</v>
      </c>
      <c r="R4110">
        <v>0</v>
      </c>
      <c r="S4110" t="s">
        <v>271</v>
      </c>
      <c r="AA4110" t="s">
        <v>2000</v>
      </c>
      <c r="AC4110">
        <v>1</v>
      </c>
      <c r="AE4110">
        <v>1</v>
      </c>
      <c r="AF4110" t="s">
        <v>271</v>
      </c>
    </row>
    <row r="4111" spans="1:32" hidden="1" x14ac:dyDescent="0.25">
      <c r="A4111" t="str">
        <f t="array" ref="A4111">IF(COUNT(SEARCH(RubriekenHistorisch,CONCATENATE(P4110,U4110,AB4110,AH4110))),"t","f")</f>
        <v>f</v>
      </c>
      <c r="B4111" t="str">
        <f t="shared" si="194"/>
        <v>f</v>
      </c>
      <c r="C4111" t="str">
        <f t="shared" si="195"/>
        <v>f</v>
      </c>
      <c r="D4111" t="str">
        <f t="shared" si="196"/>
        <v>f</v>
      </c>
      <c r="E4111" t="str">
        <f>IF(COUNT(SEARCH({"04.","05.","09.","12."},CONCATENATE(P4110,U4110,AB4110,AH4110))),"t","f")</f>
        <v>f</v>
      </c>
      <c r="F4111" t="str">
        <f t="array" ref="F4111">IF(COUNT(SEARCH(HistorischeRubrieken,CONCATENATE(P4110,U4110,AB4110,AH4110))),"t","f")</f>
        <v>f</v>
      </c>
      <c r="G4111">
        <v>7</v>
      </c>
      <c r="H4111">
        <v>510207</v>
      </c>
      <c r="I4111" t="s">
        <v>2257</v>
      </c>
      <c r="J4111">
        <v>20120903</v>
      </c>
      <c r="K4111">
        <v>20140401</v>
      </c>
      <c r="M4111">
        <v>0</v>
      </c>
      <c r="N4111">
        <v>0</v>
      </c>
      <c r="O4111" t="s">
        <v>2001</v>
      </c>
      <c r="R4111">
        <v>0</v>
      </c>
      <c r="S4111" t="s">
        <v>271</v>
      </c>
      <c r="AA4111" t="s">
        <v>2000</v>
      </c>
      <c r="AC4111">
        <v>1</v>
      </c>
      <c r="AE4111">
        <v>1</v>
      </c>
      <c r="AF4111" t="s">
        <v>271</v>
      </c>
    </row>
    <row r="4112" spans="1:32" hidden="1" x14ac:dyDescent="0.25">
      <c r="A4112" t="str">
        <f t="array" ref="A4112">IF(COUNT(SEARCH(RubriekenHistorisch,CONCATENATE(P4111,U4111,AB4111,AH4111))),"t","f")</f>
        <v>f</v>
      </c>
      <c r="B4112" t="str">
        <f t="shared" si="194"/>
        <v>f</v>
      </c>
      <c r="C4112" t="str">
        <f t="shared" si="195"/>
        <v>f</v>
      </c>
      <c r="D4112" t="str">
        <f t="shared" si="196"/>
        <v>f</v>
      </c>
      <c r="E4112" t="str">
        <f>IF(COUNT(SEARCH({"04.","05.","09.","12."},CONCATENATE(P4111,U4111,AB4111,AH4111))),"t","f")</f>
        <v>f</v>
      </c>
      <c r="F4112" t="str">
        <f t="array" ref="F4112">IF(COUNT(SEARCH(HistorischeRubrieken,CONCATENATE(P4111,U4111,AB4111,AH4111))),"t","f")</f>
        <v>f</v>
      </c>
      <c r="G4112">
        <v>8</v>
      </c>
      <c r="H4112">
        <v>510207</v>
      </c>
      <c r="I4112" t="s">
        <v>2257</v>
      </c>
      <c r="J4112">
        <v>20140401</v>
      </c>
      <c r="K4112">
        <v>20150801</v>
      </c>
      <c r="M4112">
        <v>0</v>
      </c>
      <c r="N4112">
        <v>0</v>
      </c>
      <c r="O4112" t="s">
        <v>2003</v>
      </c>
      <c r="R4112">
        <v>0</v>
      </c>
      <c r="S4112" t="s">
        <v>271</v>
      </c>
      <c r="AA4112" t="s">
        <v>1611</v>
      </c>
      <c r="AC4112">
        <v>1</v>
      </c>
      <c r="AE4112">
        <v>1</v>
      </c>
      <c r="AF4112" t="s">
        <v>271</v>
      </c>
    </row>
    <row r="4113" spans="1:32" x14ac:dyDescent="0.25">
      <c r="A4113" t="str">
        <f t="array" ref="A4113">IF(COUNT(SEARCH(RubriekenHistorisch,CONCATENATE(P4112,U4112,AB4112,AH4112))),"t","f")</f>
        <v>f</v>
      </c>
      <c r="B4113" t="str">
        <f t="shared" si="194"/>
        <v>f</v>
      </c>
      <c r="C4113" t="str">
        <f t="shared" si="195"/>
        <v>f</v>
      </c>
      <c r="D4113" t="str">
        <f t="shared" si="196"/>
        <v>f</v>
      </c>
      <c r="E4113" t="str">
        <f>IF(COUNT(SEARCH({"04.","05.","09.","12."},CONCATENATE(P4112,U4112,AB4112,AH4112))),"t","f")</f>
        <v>f</v>
      </c>
      <c r="F4113" t="str">
        <f t="array" ref="F4113">IF(COUNT(SEARCH(HistorischeRubrieken,CONCATENATE(P4112,U4112,AB4112,AH4112))),"t","f")</f>
        <v>f</v>
      </c>
      <c r="G4113">
        <v>9</v>
      </c>
      <c r="H4113">
        <v>510207</v>
      </c>
      <c r="I4113" t="s">
        <v>2257</v>
      </c>
      <c r="J4113">
        <v>20150801</v>
      </c>
      <c r="M4113">
        <v>0</v>
      </c>
      <c r="N4113">
        <v>0</v>
      </c>
      <c r="O4113" t="s">
        <v>2003</v>
      </c>
      <c r="R4113">
        <v>0</v>
      </c>
      <c r="S4113" t="s">
        <v>271</v>
      </c>
      <c r="AA4113" t="s">
        <v>1613</v>
      </c>
      <c r="AC4113">
        <v>1</v>
      </c>
      <c r="AE4113">
        <v>1</v>
      </c>
      <c r="AF4113" t="s">
        <v>271</v>
      </c>
    </row>
    <row r="4114" spans="1:32" hidden="1" x14ac:dyDescent="0.25">
      <c r="A4114" t="str">
        <f t="array" ref="A4114">IF(COUNT(SEARCH(RubriekenHistorisch,CONCATENATE(P4113,U4113,AB4113,AH4113))),"t","f")</f>
        <v>f</v>
      </c>
      <c r="B4114" t="str">
        <f t="shared" si="194"/>
        <v>f</v>
      </c>
      <c r="C4114" t="str">
        <f t="shared" si="195"/>
        <v>f</v>
      </c>
      <c r="D4114" t="str">
        <f t="shared" si="196"/>
        <v>f</v>
      </c>
      <c r="E4114" t="str">
        <f>IF(COUNT(SEARCH({"04.","05.","09.","12."},CONCATENATE(P4113,U4113,AB4113,AH4113))),"t","f")</f>
        <v>f</v>
      </c>
      <c r="F4114" t="str">
        <f t="array" ref="F4114">IF(COUNT(SEARCH(HistorischeRubrieken,CONCATENATE(P4113,U4113,AB4113,AH4113))),"t","f")</f>
        <v>f</v>
      </c>
      <c r="G4114">
        <v>1</v>
      </c>
      <c r="H4114">
        <v>510208</v>
      </c>
      <c r="I4114" t="s">
        <v>2258</v>
      </c>
      <c r="J4114">
        <v>19991201</v>
      </c>
      <c r="K4114">
        <v>20010401</v>
      </c>
      <c r="M4114">
        <v>0</v>
      </c>
      <c r="N4114">
        <v>0</v>
      </c>
      <c r="O4114" t="s">
        <v>1992</v>
      </c>
      <c r="R4114">
        <v>0</v>
      </c>
      <c r="S4114" t="s">
        <v>271</v>
      </c>
      <c r="AA4114" t="s">
        <v>1993</v>
      </c>
      <c r="AC4114">
        <v>1</v>
      </c>
      <c r="AE4114">
        <v>1</v>
      </c>
      <c r="AF4114" t="s">
        <v>271</v>
      </c>
    </row>
    <row r="4115" spans="1:32" hidden="1" x14ac:dyDescent="0.25">
      <c r="A4115" t="str">
        <f t="array" ref="A4115">IF(COUNT(SEARCH(RubriekenHistorisch,CONCATENATE(P4114,U4114,AB4114,AH4114))),"t","f")</f>
        <v>f</v>
      </c>
      <c r="B4115" t="str">
        <f t="shared" si="194"/>
        <v>f</v>
      </c>
      <c r="C4115" t="str">
        <f t="shared" si="195"/>
        <v>f</v>
      </c>
      <c r="D4115" t="str">
        <f t="shared" si="196"/>
        <v>f</v>
      </c>
      <c r="E4115" t="str">
        <f>IF(COUNT(SEARCH({"04.","05.","09.","12."},CONCATENATE(P4114,U4114,AB4114,AH4114))),"t","f")</f>
        <v>f</v>
      </c>
      <c r="F4115" t="str">
        <f t="array" ref="F4115">IF(COUNT(SEARCH(HistorischeRubrieken,CONCATENATE(P4114,U4114,AB4114,AH4114))),"t","f")</f>
        <v>f</v>
      </c>
      <c r="G4115">
        <v>2</v>
      </c>
      <c r="H4115">
        <v>510208</v>
      </c>
      <c r="I4115" t="s">
        <v>2259</v>
      </c>
      <c r="J4115">
        <v>20010401</v>
      </c>
      <c r="K4115">
        <v>20020101</v>
      </c>
      <c r="M4115">
        <v>0</v>
      </c>
      <c r="N4115">
        <v>0</v>
      </c>
      <c r="O4115" t="s">
        <v>1994</v>
      </c>
      <c r="R4115">
        <v>0</v>
      </c>
      <c r="S4115" t="s">
        <v>271</v>
      </c>
      <c r="AA4115" t="s">
        <v>1995</v>
      </c>
      <c r="AC4115">
        <v>1</v>
      </c>
      <c r="AE4115">
        <v>1</v>
      </c>
      <c r="AF4115" t="s">
        <v>271</v>
      </c>
    </row>
    <row r="4116" spans="1:32" hidden="1" x14ac:dyDescent="0.25">
      <c r="A4116" t="str">
        <f t="array" ref="A4116">IF(COUNT(SEARCH(RubriekenHistorisch,CONCATENATE(P4115,U4115,AB4115,AH4115))),"t","f")</f>
        <v>f</v>
      </c>
      <c r="B4116" t="str">
        <f t="shared" si="194"/>
        <v>f</v>
      </c>
      <c r="C4116" t="str">
        <f t="shared" si="195"/>
        <v>f</v>
      </c>
      <c r="D4116" t="str">
        <f t="shared" si="196"/>
        <v>f</v>
      </c>
      <c r="E4116" t="str">
        <f>IF(COUNT(SEARCH({"04.","05.","09.","12."},CONCATENATE(P4115,U4115,AB4115,AH4115))),"t","f")</f>
        <v>f</v>
      </c>
      <c r="F4116" t="str">
        <f t="array" ref="F4116">IF(COUNT(SEARCH(HistorischeRubrieken,CONCATENATE(P4115,U4115,AB4115,AH4115))),"t","f")</f>
        <v>f</v>
      </c>
      <c r="G4116">
        <v>1</v>
      </c>
      <c r="H4116">
        <v>510209</v>
      </c>
      <c r="I4116" t="s">
        <v>2260</v>
      </c>
      <c r="J4116">
        <v>19991201</v>
      </c>
      <c r="K4116">
        <v>20010401</v>
      </c>
      <c r="M4116">
        <v>0</v>
      </c>
      <c r="N4116">
        <v>0</v>
      </c>
      <c r="O4116" t="s">
        <v>1992</v>
      </c>
      <c r="R4116">
        <v>0</v>
      </c>
      <c r="S4116" t="s">
        <v>271</v>
      </c>
      <c r="AA4116" t="s">
        <v>1993</v>
      </c>
      <c r="AC4116">
        <v>1</v>
      </c>
      <c r="AE4116">
        <v>1</v>
      </c>
      <c r="AF4116" t="s">
        <v>271</v>
      </c>
    </row>
    <row r="4117" spans="1:32" hidden="1" x14ac:dyDescent="0.25">
      <c r="A4117" t="str">
        <f t="array" ref="A4117">IF(COUNT(SEARCH(RubriekenHistorisch,CONCATENATE(P4116,U4116,AB4116,AH4116))),"t","f")</f>
        <v>f</v>
      </c>
      <c r="B4117" t="str">
        <f t="shared" si="194"/>
        <v>f</v>
      </c>
      <c r="C4117" t="str">
        <f t="shared" si="195"/>
        <v>f</v>
      </c>
      <c r="D4117" t="str">
        <f t="shared" si="196"/>
        <v>f</v>
      </c>
      <c r="E4117" t="str">
        <f>IF(COUNT(SEARCH({"04.","05.","09.","12."},CONCATENATE(P4116,U4116,AB4116,AH4116))),"t","f")</f>
        <v>f</v>
      </c>
      <c r="F4117" t="str">
        <f t="array" ref="F4117">IF(COUNT(SEARCH(HistorischeRubrieken,CONCATENATE(P4116,U4116,AB4116,AH4116))),"t","f")</f>
        <v>f</v>
      </c>
      <c r="G4117">
        <v>2</v>
      </c>
      <c r="H4117">
        <v>510209</v>
      </c>
      <c r="I4117" t="s">
        <v>2261</v>
      </c>
      <c r="J4117">
        <v>20010401</v>
      </c>
      <c r="K4117">
        <v>20071201</v>
      </c>
      <c r="M4117">
        <v>0</v>
      </c>
      <c r="N4117">
        <v>0</v>
      </c>
      <c r="O4117" t="s">
        <v>1994</v>
      </c>
      <c r="R4117">
        <v>0</v>
      </c>
      <c r="S4117" t="s">
        <v>271</v>
      </c>
      <c r="AA4117" t="s">
        <v>1995</v>
      </c>
      <c r="AC4117">
        <v>1</v>
      </c>
      <c r="AE4117">
        <v>1</v>
      </c>
      <c r="AF4117" t="s">
        <v>271</v>
      </c>
    </row>
    <row r="4118" spans="1:32" hidden="1" x14ac:dyDescent="0.25">
      <c r="A4118" t="str">
        <f t="array" ref="A4118">IF(COUNT(SEARCH(RubriekenHistorisch,CONCATENATE(P4117,U4117,AB4117,AH4117))),"t","f")</f>
        <v>f</v>
      </c>
      <c r="B4118" t="str">
        <f t="shared" si="194"/>
        <v>f</v>
      </c>
      <c r="C4118" t="str">
        <f t="shared" si="195"/>
        <v>f</v>
      </c>
      <c r="D4118" t="str">
        <f t="shared" si="196"/>
        <v>f</v>
      </c>
      <c r="E4118" t="str">
        <f>IF(COUNT(SEARCH({"04.","05.","09.","12."},CONCATENATE(P4117,U4117,AB4117,AH4117))),"t","f")</f>
        <v>f</v>
      </c>
      <c r="F4118" t="str">
        <f t="array" ref="F4118">IF(COUNT(SEARCH(HistorischeRubrieken,CONCATENATE(P4117,U4117,AB4117,AH4117))),"t","f")</f>
        <v>f</v>
      </c>
      <c r="G4118">
        <v>3</v>
      </c>
      <c r="H4118">
        <v>510209</v>
      </c>
      <c r="I4118" t="s">
        <v>2261</v>
      </c>
      <c r="J4118">
        <v>20071201</v>
      </c>
      <c r="K4118">
        <v>20100201</v>
      </c>
      <c r="M4118">
        <v>0</v>
      </c>
      <c r="N4118">
        <v>0</v>
      </c>
      <c r="O4118" t="s">
        <v>1996</v>
      </c>
      <c r="R4118">
        <v>0</v>
      </c>
      <c r="S4118" t="s">
        <v>271</v>
      </c>
      <c r="AA4118" t="s">
        <v>1997</v>
      </c>
      <c r="AC4118">
        <v>1</v>
      </c>
      <c r="AE4118">
        <v>1</v>
      </c>
      <c r="AF4118" t="s">
        <v>271</v>
      </c>
    </row>
    <row r="4119" spans="1:32" hidden="1" x14ac:dyDescent="0.25">
      <c r="A4119" t="str">
        <f t="array" ref="A4119">IF(COUNT(SEARCH(RubriekenHistorisch,CONCATENATE(P4118,U4118,AB4118,AH4118))),"t","f")</f>
        <v>f</v>
      </c>
      <c r="B4119" t="str">
        <f t="shared" si="194"/>
        <v>f</v>
      </c>
      <c r="C4119" t="str">
        <f t="shared" si="195"/>
        <v>f</v>
      </c>
      <c r="D4119" t="str">
        <f t="shared" si="196"/>
        <v>f</v>
      </c>
      <c r="E4119" t="str">
        <f>IF(COUNT(SEARCH({"04.","05.","09.","12."},CONCATENATE(P4118,U4118,AB4118,AH4118))),"t","f")</f>
        <v>f</v>
      </c>
      <c r="F4119" t="str">
        <f t="array" ref="F4119">IF(COUNT(SEARCH(HistorischeRubrieken,CONCATENATE(P4118,U4118,AB4118,AH4118))),"t","f")</f>
        <v>f</v>
      </c>
      <c r="G4119">
        <v>4</v>
      </c>
      <c r="H4119">
        <v>510209</v>
      </c>
      <c r="I4119" t="s">
        <v>2261</v>
      </c>
      <c r="J4119">
        <v>20100201</v>
      </c>
      <c r="K4119">
        <v>20120115</v>
      </c>
      <c r="M4119">
        <v>0</v>
      </c>
      <c r="N4119">
        <v>0</v>
      </c>
      <c r="O4119" t="s">
        <v>1996</v>
      </c>
      <c r="R4119">
        <v>0</v>
      </c>
      <c r="S4119" t="s">
        <v>271</v>
      </c>
      <c r="AA4119" t="s">
        <v>1998</v>
      </c>
      <c r="AC4119">
        <v>1</v>
      </c>
      <c r="AE4119">
        <v>1</v>
      </c>
      <c r="AF4119" t="s">
        <v>271</v>
      </c>
    </row>
    <row r="4120" spans="1:32" hidden="1" x14ac:dyDescent="0.25">
      <c r="A4120" t="str">
        <f t="array" ref="A4120">IF(COUNT(SEARCH(RubriekenHistorisch,CONCATENATE(P4119,U4119,AB4119,AH4119))),"t","f")</f>
        <v>f</v>
      </c>
      <c r="B4120" t="str">
        <f t="shared" si="194"/>
        <v>f</v>
      </c>
      <c r="C4120" t="str">
        <f t="shared" si="195"/>
        <v>f</v>
      </c>
      <c r="D4120" t="str">
        <f t="shared" si="196"/>
        <v>f</v>
      </c>
      <c r="E4120" t="str">
        <f>IF(COUNT(SEARCH({"04.","05.","09.","12."},CONCATENATE(P4119,U4119,AB4119,AH4119))),"t","f")</f>
        <v>f</v>
      </c>
      <c r="F4120" t="str">
        <f t="array" ref="F4120">IF(COUNT(SEARCH(HistorischeRubrieken,CONCATENATE(P4119,U4119,AB4119,AH4119))),"t","f")</f>
        <v>f</v>
      </c>
      <c r="G4120">
        <v>5</v>
      </c>
      <c r="H4120">
        <v>510209</v>
      </c>
      <c r="I4120" t="s">
        <v>2261</v>
      </c>
      <c r="J4120">
        <v>20120115</v>
      </c>
      <c r="K4120">
        <v>20120116</v>
      </c>
      <c r="M4120">
        <v>0</v>
      </c>
      <c r="N4120">
        <v>0</v>
      </c>
      <c r="O4120" t="s">
        <v>1999</v>
      </c>
      <c r="R4120">
        <v>0</v>
      </c>
      <c r="S4120" t="s">
        <v>271</v>
      </c>
      <c r="AA4120" t="s">
        <v>2000</v>
      </c>
      <c r="AC4120">
        <v>1</v>
      </c>
      <c r="AE4120">
        <v>1</v>
      </c>
      <c r="AF4120" t="s">
        <v>271</v>
      </c>
    </row>
    <row r="4121" spans="1:32" hidden="1" x14ac:dyDescent="0.25">
      <c r="A4121" t="str">
        <f t="array" ref="A4121">IF(COUNT(SEARCH(RubriekenHistorisch,CONCATENATE(P4120,U4120,AB4120,AH4120))),"t","f")</f>
        <v>f</v>
      </c>
      <c r="B4121" t="str">
        <f t="shared" si="194"/>
        <v>f</v>
      </c>
      <c r="C4121" t="str">
        <f t="shared" si="195"/>
        <v>f</v>
      </c>
      <c r="D4121" t="str">
        <f t="shared" si="196"/>
        <v>f</v>
      </c>
      <c r="E4121" t="str">
        <f>IF(COUNT(SEARCH({"04.","05.","09.","12."},CONCATENATE(P4120,U4120,AB4120,AH4120))),"t","f")</f>
        <v>f</v>
      </c>
      <c r="F4121" t="str">
        <f t="array" ref="F4121">IF(COUNT(SEARCH(HistorischeRubrieken,CONCATENATE(P4120,U4120,AB4120,AH4120))),"t","f")</f>
        <v>f</v>
      </c>
      <c r="G4121">
        <v>6</v>
      </c>
      <c r="H4121">
        <v>510209</v>
      </c>
      <c r="I4121" t="s">
        <v>2261</v>
      </c>
      <c r="J4121">
        <v>20120116</v>
      </c>
      <c r="K4121">
        <v>20120903</v>
      </c>
      <c r="M4121">
        <v>0</v>
      </c>
      <c r="N4121">
        <v>0</v>
      </c>
      <c r="O4121" t="s">
        <v>2001</v>
      </c>
      <c r="R4121">
        <v>0</v>
      </c>
      <c r="S4121" t="s">
        <v>271</v>
      </c>
      <c r="AA4121" t="s">
        <v>2000</v>
      </c>
      <c r="AC4121">
        <v>1</v>
      </c>
      <c r="AE4121">
        <v>1</v>
      </c>
      <c r="AF4121" t="s">
        <v>271</v>
      </c>
    </row>
    <row r="4122" spans="1:32" hidden="1" x14ac:dyDescent="0.25">
      <c r="A4122" t="str">
        <f t="array" ref="A4122">IF(COUNT(SEARCH(RubriekenHistorisch,CONCATENATE(P4121,U4121,AB4121,AH4121))),"t","f")</f>
        <v>f</v>
      </c>
      <c r="B4122" t="str">
        <f t="shared" si="194"/>
        <v>f</v>
      </c>
      <c r="C4122" t="str">
        <f t="shared" si="195"/>
        <v>f</v>
      </c>
      <c r="D4122" t="str">
        <f t="shared" si="196"/>
        <v>f</v>
      </c>
      <c r="E4122" t="str">
        <f>IF(COUNT(SEARCH({"04.","05.","09.","12."},CONCATENATE(P4121,U4121,AB4121,AH4121))),"t","f")</f>
        <v>f</v>
      </c>
      <c r="F4122" t="str">
        <f t="array" ref="F4122">IF(COUNT(SEARCH(HistorischeRubrieken,CONCATENATE(P4121,U4121,AB4121,AH4121))),"t","f")</f>
        <v>f</v>
      </c>
      <c r="G4122">
        <v>7</v>
      </c>
      <c r="H4122">
        <v>510209</v>
      </c>
      <c r="I4122" t="s">
        <v>2261</v>
      </c>
      <c r="J4122">
        <v>20120903</v>
      </c>
      <c r="K4122">
        <v>20140401</v>
      </c>
      <c r="M4122">
        <v>0</v>
      </c>
      <c r="N4122">
        <v>0</v>
      </c>
      <c r="O4122" t="s">
        <v>2001</v>
      </c>
      <c r="R4122">
        <v>0</v>
      </c>
      <c r="S4122" t="s">
        <v>271</v>
      </c>
      <c r="AA4122" t="s">
        <v>2000</v>
      </c>
      <c r="AC4122">
        <v>1</v>
      </c>
      <c r="AE4122">
        <v>1</v>
      </c>
      <c r="AF4122" t="s">
        <v>271</v>
      </c>
    </row>
    <row r="4123" spans="1:32" hidden="1" x14ac:dyDescent="0.25">
      <c r="A4123" t="str">
        <f t="array" ref="A4123">IF(COUNT(SEARCH(RubriekenHistorisch,CONCATENATE(P4122,U4122,AB4122,AH4122))),"t","f")</f>
        <v>f</v>
      </c>
      <c r="B4123" t="str">
        <f t="shared" si="194"/>
        <v>f</v>
      </c>
      <c r="C4123" t="str">
        <f t="shared" si="195"/>
        <v>f</v>
      </c>
      <c r="D4123" t="str">
        <f t="shared" si="196"/>
        <v>f</v>
      </c>
      <c r="E4123" t="str">
        <f>IF(COUNT(SEARCH({"04.","05.","09.","12."},CONCATENATE(P4122,U4122,AB4122,AH4122))),"t","f")</f>
        <v>f</v>
      </c>
      <c r="F4123" t="str">
        <f t="array" ref="F4123">IF(COUNT(SEARCH(HistorischeRubrieken,CONCATENATE(P4122,U4122,AB4122,AH4122))),"t","f")</f>
        <v>f</v>
      </c>
      <c r="G4123">
        <v>8</v>
      </c>
      <c r="H4123">
        <v>510209</v>
      </c>
      <c r="I4123" t="s">
        <v>2261</v>
      </c>
      <c r="J4123">
        <v>20140401</v>
      </c>
      <c r="K4123">
        <v>20150801</v>
      </c>
      <c r="M4123">
        <v>0</v>
      </c>
      <c r="N4123">
        <v>0</v>
      </c>
      <c r="O4123" t="s">
        <v>2003</v>
      </c>
      <c r="R4123">
        <v>0</v>
      </c>
      <c r="S4123" t="s">
        <v>271</v>
      </c>
      <c r="AA4123" t="s">
        <v>1611</v>
      </c>
      <c r="AC4123">
        <v>1</v>
      </c>
      <c r="AE4123">
        <v>1</v>
      </c>
      <c r="AF4123" t="s">
        <v>271</v>
      </c>
    </row>
    <row r="4124" spans="1:32" x14ac:dyDescent="0.25">
      <c r="A4124" t="str">
        <f t="array" ref="A4124">IF(COUNT(SEARCH(RubriekenHistorisch,CONCATENATE(P4123,U4123,AB4123,AH4123))),"t","f")</f>
        <v>f</v>
      </c>
      <c r="B4124" t="str">
        <f t="shared" si="194"/>
        <v>f</v>
      </c>
      <c r="C4124" t="str">
        <f t="shared" si="195"/>
        <v>f</v>
      </c>
      <c r="D4124" t="str">
        <f t="shared" si="196"/>
        <v>f</v>
      </c>
      <c r="E4124" t="str">
        <f>IF(COUNT(SEARCH({"04.","05.","09.","12."},CONCATENATE(P4123,U4123,AB4123,AH4123))),"t","f")</f>
        <v>f</v>
      </c>
      <c r="F4124" t="str">
        <f t="array" ref="F4124">IF(COUNT(SEARCH(HistorischeRubrieken,CONCATENATE(P4123,U4123,AB4123,AH4123))),"t","f")</f>
        <v>f</v>
      </c>
      <c r="G4124">
        <v>9</v>
      </c>
      <c r="H4124">
        <v>510209</v>
      </c>
      <c r="I4124" t="s">
        <v>2261</v>
      </c>
      <c r="J4124">
        <v>20150801</v>
      </c>
      <c r="M4124">
        <v>0</v>
      </c>
      <c r="N4124">
        <v>0</v>
      </c>
      <c r="O4124" t="s">
        <v>2003</v>
      </c>
      <c r="R4124">
        <v>0</v>
      </c>
      <c r="S4124" t="s">
        <v>271</v>
      </c>
      <c r="AA4124" t="s">
        <v>1613</v>
      </c>
      <c r="AC4124">
        <v>1</v>
      </c>
      <c r="AE4124">
        <v>1</v>
      </c>
      <c r="AF4124" t="s">
        <v>271</v>
      </c>
    </row>
    <row r="4125" spans="1:32" hidden="1" x14ac:dyDescent="0.25">
      <c r="A4125" t="str">
        <f t="array" ref="A4125">IF(COUNT(SEARCH(RubriekenHistorisch,CONCATENATE(P4124,U4124,AB4124,AH4124))),"t","f")</f>
        <v>f</v>
      </c>
      <c r="B4125" t="str">
        <f t="shared" si="194"/>
        <v>f</v>
      </c>
      <c r="C4125" t="str">
        <f t="shared" si="195"/>
        <v>f</v>
      </c>
      <c r="D4125" t="str">
        <f t="shared" si="196"/>
        <v>f</v>
      </c>
      <c r="E4125" t="str">
        <f>IF(COUNT(SEARCH({"04.","05.","09.","12."},CONCATENATE(P4124,U4124,AB4124,AH4124))),"t","f")</f>
        <v>f</v>
      </c>
      <c r="F4125" t="str">
        <f t="array" ref="F4125">IF(COUNT(SEARCH(HistorischeRubrieken,CONCATENATE(P4124,U4124,AB4124,AH4124))),"t","f")</f>
        <v>f</v>
      </c>
      <c r="G4125">
        <v>1</v>
      </c>
      <c r="H4125">
        <v>510210</v>
      </c>
      <c r="I4125" t="s">
        <v>2262</v>
      </c>
      <c r="J4125">
        <v>19990901</v>
      </c>
      <c r="K4125">
        <v>20010401</v>
      </c>
      <c r="M4125">
        <v>0</v>
      </c>
      <c r="N4125">
        <v>0</v>
      </c>
      <c r="O4125" t="s">
        <v>1992</v>
      </c>
      <c r="R4125">
        <v>0</v>
      </c>
      <c r="S4125" t="s">
        <v>271</v>
      </c>
      <c r="AA4125" t="s">
        <v>1993</v>
      </c>
      <c r="AC4125">
        <v>1</v>
      </c>
      <c r="AE4125">
        <v>1</v>
      </c>
      <c r="AF4125" t="s">
        <v>271</v>
      </c>
    </row>
    <row r="4126" spans="1:32" hidden="1" x14ac:dyDescent="0.25">
      <c r="A4126" t="str">
        <f t="array" ref="A4126">IF(COUNT(SEARCH(RubriekenHistorisch,CONCATENATE(P4125,U4125,AB4125,AH4125))),"t","f")</f>
        <v>f</v>
      </c>
      <c r="B4126" t="str">
        <f t="shared" si="194"/>
        <v>f</v>
      </c>
      <c r="C4126" t="str">
        <f t="shared" si="195"/>
        <v>f</v>
      </c>
      <c r="D4126" t="str">
        <f t="shared" si="196"/>
        <v>f</v>
      </c>
      <c r="E4126" t="str">
        <f>IF(COUNT(SEARCH({"04.","05.","09.","12."},CONCATENATE(P4125,U4125,AB4125,AH4125))),"t","f")</f>
        <v>f</v>
      </c>
      <c r="F4126" t="str">
        <f t="array" ref="F4126">IF(COUNT(SEARCH(HistorischeRubrieken,CONCATENATE(P4125,U4125,AB4125,AH4125))),"t","f")</f>
        <v>f</v>
      </c>
      <c r="G4126">
        <v>2</v>
      </c>
      <c r="H4126">
        <v>510210</v>
      </c>
      <c r="I4126" t="s">
        <v>2262</v>
      </c>
      <c r="J4126">
        <v>20010401</v>
      </c>
      <c r="K4126">
        <v>20040101</v>
      </c>
      <c r="M4126">
        <v>0</v>
      </c>
      <c r="N4126">
        <v>0</v>
      </c>
      <c r="O4126" t="s">
        <v>1994</v>
      </c>
      <c r="R4126">
        <v>0</v>
      </c>
      <c r="S4126" t="s">
        <v>271</v>
      </c>
      <c r="AA4126" t="s">
        <v>1995</v>
      </c>
      <c r="AC4126">
        <v>1</v>
      </c>
      <c r="AE4126">
        <v>1</v>
      </c>
      <c r="AF4126" t="s">
        <v>271</v>
      </c>
    </row>
    <row r="4127" spans="1:32" hidden="1" x14ac:dyDescent="0.25">
      <c r="A4127" t="str">
        <f t="array" ref="A4127">IF(COUNT(SEARCH(RubriekenHistorisch,CONCATENATE(P4126,U4126,AB4126,AH4126))),"t","f")</f>
        <v>f</v>
      </c>
      <c r="B4127" t="str">
        <f t="shared" si="194"/>
        <v>f</v>
      </c>
      <c r="C4127" t="str">
        <f t="shared" si="195"/>
        <v>f</v>
      </c>
      <c r="D4127" t="str">
        <f t="shared" si="196"/>
        <v>f</v>
      </c>
      <c r="E4127" t="str">
        <f>IF(COUNT(SEARCH({"04.","05.","09.","12."},CONCATENATE(P4126,U4126,AB4126,AH4126))),"t","f")</f>
        <v>f</v>
      </c>
      <c r="F4127" t="str">
        <f t="array" ref="F4127">IF(COUNT(SEARCH(HistorischeRubrieken,CONCATENATE(P4126,U4126,AB4126,AH4126))),"t","f")</f>
        <v>f</v>
      </c>
      <c r="G4127">
        <v>3</v>
      </c>
      <c r="H4127">
        <v>510210</v>
      </c>
      <c r="I4127" t="s">
        <v>2263</v>
      </c>
      <c r="J4127">
        <v>20040101</v>
      </c>
      <c r="K4127">
        <v>20040901</v>
      </c>
      <c r="M4127">
        <v>0</v>
      </c>
      <c r="N4127">
        <v>0</v>
      </c>
      <c r="O4127" t="s">
        <v>1994</v>
      </c>
      <c r="R4127">
        <v>0</v>
      </c>
      <c r="S4127" t="s">
        <v>271</v>
      </c>
      <c r="AA4127" t="s">
        <v>1995</v>
      </c>
      <c r="AC4127">
        <v>1</v>
      </c>
      <c r="AE4127">
        <v>1</v>
      </c>
      <c r="AF4127" t="s">
        <v>271</v>
      </c>
    </row>
    <row r="4128" spans="1:32" hidden="1" x14ac:dyDescent="0.25">
      <c r="A4128" t="str">
        <f t="array" ref="A4128">IF(COUNT(SEARCH(RubriekenHistorisch,CONCATENATE(P4127,U4127,AB4127,AH4127))),"t","f")</f>
        <v>f</v>
      </c>
      <c r="B4128" t="str">
        <f t="shared" si="194"/>
        <v>f</v>
      </c>
      <c r="C4128" t="str">
        <f t="shared" si="195"/>
        <v>f</v>
      </c>
      <c r="D4128" t="str">
        <f t="shared" si="196"/>
        <v>f</v>
      </c>
      <c r="E4128" t="str">
        <f>IF(COUNT(SEARCH({"04.","05.","09.","12."},CONCATENATE(P4127,U4127,AB4127,AH4127))),"t","f")</f>
        <v>f</v>
      </c>
      <c r="F4128" t="str">
        <f t="array" ref="F4128">IF(COUNT(SEARCH(HistorischeRubrieken,CONCATENATE(P4127,U4127,AB4127,AH4127))),"t","f")</f>
        <v>f</v>
      </c>
      <c r="G4128">
        <v>4</v>
      </c>
      <c r="H4128">
        <v>510210</v>
      </c>
      <c r="I4128" t="s">
        <v>2263</v>
      </c>
      <c r="J4128">
        <v>20040901</v>
      </c>
      <c r="K4128">
        <v>20071201</v>
      </c>
      <c r="M4128">
        <v>0</v>
      </c>
      <c r="N4128">
        <v>0</v>
      </c>
      <c r="O4128" t="s">
        <v>1994</v>
      </c>
      <c r="R4128">
        <v>0</v>
      </c>
      <c r="S4128" t="s">
        <v>271</v>
      </c>
      <c r="AA4128" t="s">
        <v>1995</v>
      </c>
      <c r="AC4128">
        <v>1</v>
      </c>
      <c r="AE4128">
        <v>1</v>
      </c>
      <c r="AF4128" t="s">
        <v>271</v>
      </c>
    </row>
    <row r="4129" spans="1:32" hidden="1" x14ac:dyDescent="0.25">
      <c r="A4129" t="str">
        <f t="array" ref="A4129">IF(COUNT(SEARCH(RubriekenHistorisch,CONCATENATE(P4128,U4128,AB4128,AH4128))),"t","f")</f>
        <v>f</v>
      </c>
      <c r="B4129" t="str">
        <f t="shared" si="194"/>
        <v>f</v>
      </c>
      <c r="C4129" t="str">
        <f t="shared" si="195"/>
        <v>f</v>
      </c>
      <c r="D4129" t="str">
        <f t="shared" si="196"/>
        <v>f</v>
      </c>
      <c r="E4129" t="str">
        <f>IF(COUNT(SEARCH({"04.","05.","09.","12."},CONCATENATE(P4128,U4128,AB4128,AH4128))),"t","f")</f>
        <v>f</v>
      </c>
      <c r="F4129" t="str">
        <f t="array" ref="F4129">IF(COUNT(SEARCH(HistorischeRubrieken,CONCATENATE(P4128,U4128,AB4128,AH4128))),"t","f")</f>
        <v>f</v>
      </c>
      <c r="G4129">
        <v>5</v>
      </c>
      <c r="H4129">
        <v>510210</v>
      </c>
      <c r="I4129" t="s">
        <v>2263</v>
      </c>
      <c r="J4129">
        <v>20071201</v>
      </c>
      <c r="K4129">
        <v>20100201</v>
      </c>
      <c r="M4129">
        <v>0</v>
      </c>
      <c r="N4129">
        <v>0</v>
      </c>
      <c r="O4129" t="s">
        <v>1996</v>
      </c>
      <c r="R4129">
        <v>0</v>
      </c>
      <c r="S4129" t="s">
        <v>271</v>
      </c>
      <c r="AA4129" t="s">
        <v>1997</v>
      </c>
      <c r="AC4129">
        <v>1</v>
      </c>
      <c r="AE4129">
        <v>1</v>
      </c>
      <c r="AF4129" t="s">
        <v>271</v>
      </c>
    </row>
    <row r="4130" spans="1:32" hidden="1" x14ac:dyDescent="0.25">
      <c r="A4130" t="str">
        <f t="array" ref="A4130">IF(COUNT(SEARCH(RubriekenHistorisch,CONCATENATE(P4129,U4129,AB4129,AH4129))),"t","f")</f>
        <v>f</v>
      </c>
      <c r="B4130" t="str">
        <f t="shared" si="194"/>
        <v>f</v>
      </c>
      <c r="C4130" t="str">
        <f t="shared" si="195"/>
        <v>f</v>
      </c>
      <c r="D4130" t="str">
        <f t="shared" si="196"/>
        <v>f</v>
      </c>
      <c r="E4130" t="str">
        <f>IF(COUNT(SEARCH({"04.","05.","09.","12."},CONCATENATE(P4129,U4129,AB4129,AH4129))),"t","f")</f>
        <v>f</v>
      </c>
      <c r="F4130" t="str">
        <f t="array" ref="F4130">IF(COUNT(SEARCH(HistorischeRubrieken,CONCATENATE(P4129,U4129,AB4129,AH4129))),"t","f")</f>
        <v>f</v>
      </c>
      <c r="G4130">
        <v>6</v>
      </c>
      <c r="H4130">
        <v>510210</v>
      </c>
      <c r="I4130" t="s">
        <v>2263</v>
      </c>
      <c r="J4130">
        <v>20100201</v>
      </c>
      <c r="K4130">
        <v>20120115</v>
      </c>
      <c r="M4130">
        <v>0</v>
      </c>
      <c r="N4130">
        <v>0</v>
      </c>
      <c r="O4130" t="s">
        <v>1996</v>
      </c>
      <c r="R4130">
        <v>0</v>
      </c>
      <c r="S4130" t="s">
        <v>271</v>
      </c>
      <c r="AA4130" t="s">
        <v>1998</v>
      </c>
      <c r="AC4130">
        <v>1</v>
      </c>
      <c r="AE4130">
        <v>1</v>
      </c>
      <c r="AF4130" t="s">
        <v>271</v>
      </c>
    </row>
    <row r="4131" spans="1:32" hidden="1" x14ac:dyDescent="0.25">
      <c r="A4131" t="str">
        <f t="array" ref="A4131">IF(COUNT(SEARCH(RubriekenHistorisch,CONCATENATE(P4130,U4130,AB4130,AH4130))),"t","f")</f>
        <v>f</v>
      </c>
      <c r="B4131" t="str">
        <f t="shared" si="194"/>
        <v>f</v>
      </c>
      <c r="C4131" t="str">
        <f t="shared" si="195"/>
        <v>f</v>
      </c>
      <c r="D4131" t="str">
        <f t="shared" si="196"/>
        <v>f</v>
      </c>
      <c r="E4131" t="str">
        <f>IF(COUNT(SEARCH({"04.","05.","09.","12."},CONCATENATE(P4130,U4130,AB4130,AH4130))),"t","f")</f>
        <v>f</v>
      </c>
      <c r="F4131" t="str">
        <f t="array" ref="F4131">IF(COUNT(SEARCH(HistorischeRubrieken,CONCATENATE(P4130,U4130,AB4130,AH4130))),"t","f")</f>
        <v>f</v>
      </c>
      <c r="G4131">
        <v>7</v>
      </c>
      <c r="H4131">
        <v>510210</v>
      </c>
      <c r="I4131" t="s">
        <v>2263</v>
      </c>
      <c r="J4131">
        <v>20120115</v>
      </c>
      <c r="K4131">
        <v>20120116</v>
      </c>
      <c r="M4131">
        <v>0</v>
      </c>
      <c r="N4131">
        <v>0</v>
      </c>
      <c r="O4131" t="s">
        <v>1999</v>
      </c>
      <c r="R4131">
        <v>0</v>
      </c>
      <c r="S4131" t="s">
        <v>271</v>
      </c>
      <c r="AA4131" t="s">
        <v>2000</v>
      </c>
      <c r="AC4131">
        <v>1</v>
      </c>
      <c r="AE4131">
        <v>1</v>
      </c>
      <c r="AF4131" t="s">
        <v>271</v>
      </c>
    </row>
    <row r="4132" spans="1:32" hidden="1" x14ac:dyDescent="0.25">
      <c r="A4132" t="str">
        <f t="array" ref="A4132">IF(COUNT(SEARCH(RubriekenHistorisch,CONCATENATE(P4131,U4131,AB4131,AH4131))),"t","f")</f>
        <v>f</v>
      </c>
      <c r="B4132" t="str">
        <f t="shared" si="194"/>
        <v>f</v>
      </c>
      <c r="C4132" t="str">
        <f t="shared" si="195"/>
        <v>f</v>
      </c>
      <c r="D4132" t="str">
        <f t="shared" si="196"/>
        <v>f</v>
      </c>
      <c r="E4132" t="str">
        <f>IF(COUNT(SEARCH({"04.","05.","09.","12."},CONCATENATE(P4131,U4131,AB4131,AH4131))),"t","f")</f>
        <v>f</v>
      </c>
      <c r="F4132" t="str">
        <f t="array" ref="F4132">IF(COUNT(SEARCH(HistorischeRubrieken,CONCATENATE(P4131,U4131,AB4131,AH4131))),"t","f")</f>
        <v>f</v>
      </c>
      <c r="G4132">
        <v>8</v>
      </c>
      <c r="H4132">
        <v>510210</v>
      </c>
      <c r="I4132" t="s">
        <v>2263</v>
      </c>
      <c r="J4132">
        <v>20120116</v>
      </c>
      <c r="K4132">
        <v>20120820</v>
      </c>
      <c r="M4132">
        <v>0</v>
      </c>
      <c r="N4132">
        <v>0</v>
      </c>
      <c r="O4132" t="s">
        <v>2001</v>
      </c>
      <c r="R4132">
        <v>0</v>
      </c>
      <c r="S4132" t="s">
        <v>271</v>
      </c>
      <c r="AA4132" t="s">
        <v>2000</v>
      </c>
      <c r="AC4132">
        <v>1</v>
      </c>
      <c r="AE4132">
        <v>1</v>
      </c>
      <c r="AF4132" t="s">
        <v>271</v>
      </c>
    </row>
    <row r="4133" spans="1:32" hidden="1" x14ac:dyDescent="0.25">
      <c r="A4133" t="str">
        <f t="array" ref="A4133">IF(COUNT(SEARCH(RubriekenHistorisch,CONCATENATE(P4132,U4132,AB4132,AH4132))),"t","f")</f>
        <v>f</v>
      </c>
      <c r="B4133" t="str">
        <f t="shared" si="194"/>
        <v>f</v>
      </c>
      <c r="C4133" t="str">
        <f t="shared" si="195"/>
        <v>f</v>
      </c>
      <c r="D4133" t="str">
        <f t="shared" si="196"/>
        <v>f</v>
      </c>
      <c r="E4133" t="str">
        <f>IF(COUNT(SEARCH({"04.","05.","09.","12."},CONCATENATE(P4132,U4132,AB4132,AH4132))),"t","f")</f>
        <v>f</v>
      </c>
      <c r="F4133" t="str">
        <f t="array" ref="F4133">IF(COUNT(SEARCH(HistorischeRubrieken,CONCATENATE(P4132,U4132,AB4132,AH4132))),"t","f")</f>
        <v>f</v>
      </c>
      <c r="G4133">
        <v>9</v>
      </c>
      <c r="H4133">
        <v>510210</v>
      </c>
      <c r="I4133" t="s">
        <v>2263</v>
      </c>
      <c r="J4133">
        <v>20120820</v>
      </c>
      <c r="K4133">
        <v>20140401</v>
      </c>
      <c r="M4133">
        <v>0</v>
      </c>
      <c r="N4133">
        <v>0</v>
      </c>
      <c r="O4133" t="s">
        <v>2001</v>
      </c>
      <c r="R4133">
        <v>0</v>
      </c>
      <c r="S4133" t="s">
        <v>271</v>
      </c>
      <c r="AA4133" t="s">
        <v>2000</v>
      </c>
      <c r="AC4133">
        <v>1</v>
      </c>
      <c r="AE4133">
        <v>1</v>
      </c>
      <c r="AF4133" t="s">
        <v>271</v>
      </c>
    </row>
    <row r="4134" spans="1:32" hidden="1" x14ac:dyDescent="0.25">
      <c r="A4134" t="str">
        <f t="array" ref="A4134">IF(COUNT(SEARCH(RubriekenHistorisch,CONCATENATE(P4133,U4133,AB4133,AH4133))),"t","f")</f>
        <v>f</v>
      </c>
      <c r="B4134" t="str">
        <f t="shared" si="194"/>
        <v>f</v>
      </c>
      <c r="C4134" t="str">
        <f t="shared" si="195"/>
        <v>f</v>
      </c>
      <c r="D4134" t="str">
        <f t="shared" si="196"/>
        <v>f</v>
      </c>
      <c r="E4134" t="str">
        <f>IF(COUNT(SEARCH({"04.","05.","09.","12."},CONCATENATE(P4133,U4133,AB4133,AH4133))),"t","f")</f>
        <v>f</v>
      </c>
      <c r="F4134" t="str">
        <f t="array" ref="F4134">IF(COUNT(SEARCH(HistorischeRubrieken,CONCATENATE(P4133,U4133,AB4133,AH4133))),"t","f")</f>
        <v>f</v>
      </c>
      <c r="G4134">
        <v>10</v>
      </c>
      <c r="H4134">
        <v>510210</v>
      </c>
      <c r="I4134" t="s">
        <v>2263</v>
      </c>
      <c r="J4134">
        <v>20140401</v>
      </c>
      <c r="K4134">
        <v>20150801</v>
      </c>
      <c r="M4134">
        <v>0</v>
      </c>
      <c r="N4134">
        <v>0</v>
      </c>
      <c r="O4134" t="s">
        <v>2003</v>
      </c>
      <c r="R4134">
        <v>0</v>
      </c>
      <c r="S4134" t="s">
        <v>271</v>
      </c>
      <c r="AA4134" t="s">
        <v>1611</v>
      </c>
      <c r="AC4134">
        <v>1</v>
      </c>
      <c r="AE4134">
        <v>1</v>
      </c>
      <c r="AF4134" t="s">
        <v>271</v>
      </c>
    </row>
    <row r="4135" spans="1:32" x14ac:dyDescent="0.25">
      <c r="A4135" t="str">
        <f t="array" ref="A4135">IF(COUNT(SEARCH(RubriekenHistorisch,CONCATENATE(P4134,U4134,AB4134,AH4134))),"t","f")</f>
        <v>f</v>
      </c>
      <c r="B4135" t="str">
        <f t="shared" si="194"/>
        <v>f</v>
      </c>
      <c r="C4135" t="str">
        <f t="shared" si="195"/>
        <v>f</v>
      </c>
      <c r="D4135" t="str">
        <f t="shared" si="196"/>
        <v>f</v>
      </c>
      <c r="E4135" t="str">
        <f>IF(COUNT(SEARCH({"04.","05.","09.","12."},CONCATENATE(P4134,U4134,AB4134,AH4134))),"t","f")</f>
        <v>f</v>
      </c>
      <c r="F4135" t="str">
        <f t="array" ref="F4135">IF(COUNT(SEARCH(HistorischeRubrieken,CONCATENATE(P4134,U4134,AB4134,AH4134))),"t","f")</f>
        <v>f</v>
      </c>
      <c r="G4135">
        <v>11</v>
      </c>
      <c r="H4135">
        <v>510210</v>
      </c>
      <c r="I4135" t="s">
        <v>2263</v>
      </c>
      <c r="J4135">
        <v>20150801</v>
      </c>
      <c r="M4135">
        <v>0</v>
      </c>
      <c r="N4135">
        <v>0</v>
      </c>
      <c r="O4135" t="s">
        <v>2003</v>
      </c>
      <c r="R4135">
        <v>0</v>
      </c>
      <c r="S4135" t="s">
        <v>271</v>
      </c>
      <c r="AA4135" t="s">
        <v>1613</v>
      </c>
      <c r="AC4135">
        <v>1</v>
      </c>
      <c r="AE4135">
        <v>1</v>
      </c>
      <c r="AF4135" t="s">
        <v>271</v>
      </c>
    </row>
    <row r="4136" spans="1:32" hidden="1" x14ac:dyDescent="0.25">
      <c r="A4136" t="str">
        <f t="array" ref="A4136">IF(COUNT(SEARCH(RubriekenHistorisch,CONCATENATE(P4135,U4135,AB4135,AH4135))),"t","f")</f>
        <v>f</v>
      </c>
      <c r="B4136" t="str">
        <f t="shared" si="194"/>
        <v>f</v>
      </c>
      <c r="C4136" t="str">
        <f t="shared" si="195"/>
        <v>f</v>
      </c>
      <c r="D4136" t="str">
        <f t="shared" si="196"/>
        <v>f</v>
      </c>
      <c r="E4136" t="str">
        <f>IF(COUNT(SEARCH({"04.","05.","09.","12."},CONCATENATE(P4135,U4135,AB4135,AH4135))),"t","f")</f>
        <v>f</v>
      </c>
      <c r="F4136" t="str">
        <f t="array" ref="F4136">IF(COUNT(SEARCH(HistorischeRubrieken,CONCATENATE(P4135,U4135,AB4135,AH4135))),"t","f")</f>
        <v>f</v>
      </c>
      <c r="G4136">
        <v>1</v>
      </c>
      <c r="H4136">
        <v>510211</v>
      </c>
      <c r="I4136" t="s">
        <v>2264</v>
      </c>
      <c r="J4136">
        <v>20000301</v>
      </c>
      <c r="K4136">
        <v>20010101</v>
      </c>
      <c r="M4136">
        <v>0</v>
      </c>
      <c r="N4136">
        <v>0</v>
      </c>
      <c r="O4136" t="s">
        <v>1992</v>
      </c>
      <c r="R4136">
        <v>0</v>
      </c>
      <c r="S4136" t="s">
        <v>271</v>
      </c>
      <c r="AA4136" t="s">
        <v>1993</v>
      </c>
      <c r="AC4136">
        <v>1</v>
      </c>
      <c r="AE4136">
        <v>1</v>
      </c>
      <c r="AF4136" t="s">
        <v>271</v>
      </c>
    </row>
    <row r="4137" spans="1:32" hidden="1" x14ac:dyDescent="0.25">
      <c r="A4137" t="str">
        <f t="array" ref="A4137">IF(COUNT(SEARCH(RubriekenHistorisch,CONCATENATE(P4136,U4136,AB4136,AH4136))),"t","f")</f>
        <v>f</v>
      </c>
      <c r="B4137" t="str">
        <f t="shared" si="194"/>
        <v>f</v>
      </c>
      <c r="C4137" t="str">
        <f t="shared" si="195"/>
        <v>f</v>
      </c>
      <c r="D4137" t="str">
        <f t="shared" si="196"/>
        <v>f</v>
      </c>
      <c r="E4137" t="str">
        <f>IF(COUNT(SEARCH({"04.","05.","09.","12."},CONCATENATE(P4136,U4136,AB4136,AH4136))),"t","f")</f>
        <v>f</v>
      </c>
      <c r="F4137" t="str">
        <f t="array" ref="F4137">IF(COUNT(SEARCH(HistorischeRubrieken,CONCATENATE(P4136,U4136,AB4136,AH4136))),"t","f")</f>
        <v>f</v>
      </c>
      <c r="G4137">
        <v>1</v>
      </c>
      <c r="H4137">
        <v>510212</v>
      </c>
      <c r="I4137" t="s">
        <v>2265</v>
      </c>
      <c r="J4137">
        <v>20011201</v>
      </c>
      <c r="K4137">
        <v>20071201</v>
      </c>
      <c r="M4137">
        <v>0</v>
      </c>
      <c r="N4137">
        <v>0</v>
      </c>
      <c r="O4137" t="s">
        <v>1994</v>
      </c>
      <c r="R4137">
        <v>0</v>
      </c>
      <c r="S4137" t="s">
        <v>271</v>
      </c>
      <c r="AA4137" t="s">
        <v>1995</v>
      </c>
      <c r="AC4137">
        <v>1</v>
      </c>
      <c r="AE4137">
        <v>1</v>
      </c>
      <c r="AF4137" t="s">
        <v>271</v>
      </c>
    </row>
    <row r="4138" spans="1:32" hidden="1" x14ac:dyDescent="0.25">
      <c r="A4138" t="str">
        <f t="array" ref="A4138">IF(COUNT(SEARCH(RubriekenHistorisch,CONCATENATE(P4137,U4137,AB4137,AH4137))),"t","f")</f>
        <v>f</v>
      </c>
      <c r="B4138" t="str">
        <f t="shared" si="194"/>
        <v>f</v>
      </c>
      <c r="C4138" t="str">
        <f t="shared" si="195"/>
        <v>f</v>
      </c>
      <c r="D4138" t="str">
        <f t="shared" si="196"/>
        <v>f</v>
      </c>
      <c r="E4138" t="str">
        <f>IF(COUNT(SEARCH({"04.","05.","09.","12."},CONCATENATE(P4137,U4137,AB4137,AH4137))),"t","f")</f>
        <v>f</v>
      </c>
      <c r="F4138" t="str">
        <f t="array" ref="F4138">IF(COUNT(SEARCH(HistorischeRubrieken,CONCATENATE(P4137,U4137,AB4137,AH4137))),"t","f")</f>
        <v>f</v>
      </c>
      <c r="G4138">
        <v>2</v>
      </c>
      <c r="H4138">
        <v>510212</v>
      </c>
      <c r="I4138" t="s">
        <v>2265</v>
      </c>
      <c r="J4138">
        <v>20071201</v>
      </c>
      <c r="K4138">
        <v>20100201</v>
      </c>
      <c r="M4138">
        <v>0</v>
      </c>
      <c r="N4138">
        <v>0</v>
      </c>
      <c r="O4138" t="s">
        <v>1996</v>
      </c>
      <c r="R4138">
        <v>0</v>
      </c>
      <c r="S4138" t="s">
        <v>271</v>
      </c>
      <c r="AA4138" t="s">
        <v>1997</v>
      </c>
      <c r="AC4138">
        <v>1</v>
      </c>
      <c r="AE4138">
        <v>1</v>
      </c>
      <c r="AF4138" t="s">
        <v>271</v>
      </c>
    </row>
    <row r="4139" spans="1:32" hidden="1" x14ac:dyDescent="0.25">
      <c r="A4139" t="str">
        <f t="array" ref="A4139">IF(COUNT(SEARCH(RubriekenHistorisch,CONCATENATE(P4138,U4138,AB4138,AH4138))),"t","f")</f>
        <v>f</v>
      </c>
      <c r="B4139" t="str">
        <f t="shared" si="194"/>
        <v>f</v>
      </c>
      <c r="C4139" t="str">
        <f t="shared" si="195"/>
        <v>f</v>
      </c>
      <c r="D4139" t="str">
        <f t="shared" si="196"/>
        <v>f</v>
      </c>
      <c r="E4139" t="str">
        <f>IF(COUNT(SEARCH({"04.","05.","09.","12."},CONCATENATE(P4138,U4138,AB4138,AH4138))),"t","f")</f>
        <v>f</v>
      </c>
      <c r="F4139" t="str">
        <f t="array" ref="F4139">IF(COUNT(SEARCH(HistorischeRubrieken,CONCATENATE(P4138,U4138,AB4138,AH4138))),"t","f")</f>
        <v>f</v>
      </c>
      <c r="G4139">
        <v>3</v>
      </c>
      <c r="H4139">
        <v>510212</v>
      </c>
      <c r="I4139" t="s">
        <v>2265</v>
      </c>
      <c r="J4139">
        <v>20100201</v>
      </c>
      <c r="K4139">
        <v>20120115</v>
      </c>
      <c r="M4139">
        <v>0</v>
      </c>
      <c r="N4139">
        <v>0</v>
      </c>
      <c r="O4139" t="s">
        <v>1996</v>
      </c>
      <c r="R4139">
        <v>0</v>
      </c>
      <c r="S4139" t="s">
        <v>271</v>
      </c>
      <c r="AA4139" t="s">
        <v>1998</v>
      </c>
      <c r="AC4139">
        <v>1</v>
      </c>
      <c r="AE4139">
        <v>1</v>
      </c>
      <c r="AF4139" t="s">
        <v>271</v>
      </c>
    </row>
    <row r="4140" spans="1:32" hidden="1" x14ac:dyDescent="0.25">
      <c r="A4140" t="str">
        <f t="array" ref="A4140">IF(COUNT(SEARCH(RubriekenHistorisch,CONCATENATE(P4139,U4139,AB4139,AH4139))),"t","f")</f>
        <v>f</v>
      </c>
      <c r="B4140" t="str">
        <f t="shared" si="194"/>
        <v>f</v>
      </c>
      <c r="C4140" t="str">
        <f t="shared" si="195"/>
        <v>f</v>
      </c>
      <c r="D4140" t="str">
        <f t="shared" si="196"/>
        <v>f</v>
      </c>
      <c r="E4140" t="str">
        <f>IF(COUNT(SEARCH({"04.","05.","09.","12."},CONCATENATE(P4139,U4139,AB4139,AH4139))),"t","f")</f>
        <v>f</v>
      </c>
      <c r="F4140" t="str">
        <f t="array" ref="F4140">IF(COUNT(SEARCH(HistorischeRubrieken,CONCATENATE(P4139,U4139,AB4139,AH4139))),"t","f")</f>
        <v>f</v>
      </c>
      <c r="G4140">
        <v>4</v>
      </c>
      <c r="H4140">
        <v>510212</v>
      </c>
      <c r="I4140" t="s">
        <v>2265</v>
      </c>
      <c r="J4140">
        <v>20120115</v>
      </c>
      <c r="K4140">
        <v>20120116</v>
      </c>
      <c r="M4140">
        <v>0</v>
      </c>
      <c r="N4140">
        <v>0</v>
      </c>
      <c r="O4140" t="s">
        <v>1999</v>
      </c>
      <c r="R4140">
        <v>0</v>
      </c>
      <c r="S4140" t="s">
        <v>271</v>
      </c>
      <c r="AA4140" t="s">
        <v>2000</v>
      </c>
      <c r="AC4140">
        <v>1</v>
      </c>
      <c r="AE4140">
        <v>1</v>
      </c>
      <c r="AF4140" t="s">
        <v>271</v>
      </c>
    </row>
    <row r="4141" spans="1:32" hidden="1" x14ac:dyDescent="0.25">
      <c r="A4141" t="str">
        <f t="array" ref="A4141">IF(COUNT(SEARCH(RubriekenHistorisch,CONCATENATE(P4140,U4140,AB4140,AH4140))),"t","f")</f>
        <v>f</v>
      </c>
      <c r="B4141" t="str">
        <f t="shared" si="194"/>
        <v>f</v>
      </c>
      <c r="C4141" t="str">
        <f t="shared" si="195"/>
        <v>f</v>
      </c>
      <c r="D4141" t="str">
        <f t="shared" si="196"/>
        <v>f</v>
      </c>
      <c r="E4141" t="str">
        <f>IF(COUNT(SEARCH({"04.","05.","09.","12."},CONCATENATE(P4140,U4140,AB4140,AH4140))),"t","f")</f>
        <v>f</v>
      </c>
      <c r="F4141" t="str">
        <f t="array" ref="F4141">IF(COUNT(SEARCH(HistorischeRubrieken,CONCATENATE(P4140,U4140,AB4140,AH4140))),"t","f")</f>
        <v>f</v>
      </c>
      <c r="G4141">
        <v>5</v>
      </c>
      <c r="H4141">
        <v>510212</v>
      </c>
      <c r="I4141" t="s">
        <v>2265</v>
      </c>
      <c r="J4141">
        <v>20120116</v>
      </c>
      <c r="K4141">
        <v>20121015</v>
      </c>
      <c r="M4141">
        <v>0</v>
      </c>
      <c r="N4141">
        <v>0</v>
      </c>
      <c r="O4141" t="s">
        <v>2001</v>
      </c>
      <c r="R4141">
        <v>0</v>
      </c>
      <c r="S4141" t="s">
        <v>271</v>
      </c>
      <c r="AA4141" t="s">
        <v>2000</v>
      </c>
      <c r="AC4141">
        <v>1</v>
      </c>
      <c r="AE4141">
        <v>1</v>
      </c>
      <c r="AF4141" t="s">
        <v>271</v>
      </c>
    </row>
    <row r="4142" spans="1:32" hidden="1" x14ac:dyDescent="0.25">
      <c r="A4142" t="str">
        <f t="array" ref="A4142">IF(COUNT(SEARCH(RubriekenHistorisch,CONCATENATE(P4141,U4141,AB4141,AH4141))),"t","f")</f>
        <v>f</v>
      </c>
      <c r="B4142" t="str">
        <f t="shared" si="194"/>
        <v>f</v>
      </c>
      <c r="C4142" t="str">
        <f t="shared" si="195"/>
        <v>f</v>
      </c>
      <c r="D4142" t="str">
        <f t="shared" si="196"/>
        <v>f</v>
      </c>
      <c r="E4142" t="str">
        <f>IF(COUNT(SEARCH({"04.","05.","09.","12."},CONCATENATE(P4141,U4141,AB4141,AH4141))),"t","f")</f>
        <v>f</v>
      </c>
      <c r="F4142" t="str">
        <f t="array" ref="F4142">IF(COUNT(SEARCH(HistorischeRubrieken,CONCATENATE(P4141,U4141,AB4141,AH4141))),"t","f")</f>
        <v>f</v>
      </c>
      <c r="G4142">
        <v>6</v>
      </c>
      <c r="H4142">
        <v>510212</v>
      </c>
      <c r="I4142" t="s">
        <v>2265</v>
      </c>
      <c r="J4142">
        <v>20121015</v>
      </c>
      <c r="K4142">
        <v>20140401</v>
      </c>
      <c r="M4142">
        <v>0</v>
      </c>
      <c r="N4142">
        <v>0</v>
      </c>
      <c r="O4142" t="s">
        <v>2001</v>
      </c>
      <c r="R4142">
        <v>0</v>
      </c>
      <c r="S4142" t="s">
        <v>271</v>
      </c>
      <c r="AA4142" t="s">
        <v>2000</v>
      </c>
      <c r="AC4142">
        <v>1</v>
      </c>
      <c r="AE4142">
        <v>1</v>
      </c>
      <c r="AF4142" t="s">
        <v>271</v>
      </c>
    </row>
    <row r="4143" spans="1:32" hidden="1" x14ac:dyDescent="0.25">
      <c r="A4143" t="str">
        <f t="array" ref="A4143">IF(COUNT(SEARCH(RubriekenHistorisch,CONCATENATE(P4142,U4142,AB4142,AH4142))),"t","f")</f>
        <v>f</v>
      </c>
      <c r="B4143" t="str">
        <f t="shared" si="194"/>
        <v>f</v>
      </c>
      <c r="C4143" t="str">
        <f t="shared" si="195"/>
        <v>f</v>
      </c>
      <c r="D4143" t="str">
        <f t="shared" si="196"/>
        <v>f</v>
      </c>
      <c r="E4143" t="str">
        <f>IF(COUNT(SEARCH({"04.","05.","09.","12."},CONCATENATE(P4142,U4142,AB4142,AH4142))),"t","f")</f>
        <v>f</v>
      </c>
      <c r="F4143" t="str">
        <f t="array" ref="F4143">IF(COUNT(SEARCH(HistorischeRubrieken,CONCATENATE(P4142,U4142,AB4142,AH4142))),"t","f")</f>
        <v>f</v>
      </c>
      <c r="G4143">
        <v>7</v>
      </c>
      <c r="H4143">
        <v>510212</v>
      </c>
      <c r="I4143" t="s">
        <v>2265</v>
      </c>
      <c r="J4143">
        <v>20140401</v>
      </c>
      <c r="K4143">
        <v>20150801</v>
      </c>
      <c r="M4143">
        <v>0</v>
      </c>
      <c r="N4143">
        <v>0</v>
      </c>
      <c r="O4143" t="s">
        <v>2003</v>
      </c>
      <c r="R4143">
        <v>0</v>
      </c>
      <c r="S4143" t="s">
        <v>271</v>
      </c>
      <c r="AA4143" t="s">
        <v>1611</v>
      </c>
      <c r="AC4143">
        <v>1</v>
      </c>
      <c r="AE4143">
        <v>1</v>
      </c>
      <c r="AF4143" t="s">
        <v>271</v>
      </c>
    </row>
    <row r="4144" spans="1:32" x14ac:dyDescent="0.25">
      <c r="A4144" t="str">
        <f t="array" ref="A4144">IF(COUNT(SEARCH(RubriekenHistorisch,CONCATENATE(P4143,U4143,AB4143,AH4143))),"t","f")</f>
        <v>f</v>
      </c>
      <c r="B4144" t="str">
        <f t="shared" si="194"/>
        <v>f</v>
      </c>
      <c r="C4144" t="str">
        <f t="shared" si="195"/>
        <v>f</v>
      </c>
      <c r="D4144" t="str">
        <f t="shared" si="196"/>
        <v>f</v>
      </c>
      <c r="E4144" t="str">
        <f>IF(COUNT(SEARCH({"04.","05.","09.","12."},CONCATENATE(P4143,U4143,AB4143,AH4143))),"t","f")</f>
        <v>f</v>
      </c>
      <c r="F4144" t="str">
        <f t="array" ref="F4144">IF(COUNT(SEARCH(HistorischeRubrieken,CONCATENATE(P4143,U4143,AB4143,AH4143))),"t","f")</f>
        <v>f</v>
      </c>
      <c r="G4144">
        <v>8</v>
      </c>
      <c r="H4144">
        <v>510212</v>
      </c>
      <c r="I4144" t="s">
        <v>2265</v>
      </c>
      <c r="J4144">
        <v>20150801</v>
      </c>
      <c r="M4144">
        <v>0</v>
      </c>
      <c r="N4144">
        <v>0</v>
      </c>
      <c r="O4144" t="s">
        <v>2003</v>
      </c>
      <c r="R4144">
        <v>0</v>
      </c>
      <c r="S4144" t="s">
        <v>271</v>
      </c>
      <c r="AA4144" t="s">
        <v>1613</v>
      </c>
      <c r="AC4144">
        <v>1</v>
      </c>
      <c r="AE4144">
        <v>1</v>
      </c>
      <c r="AF4144" t="s">
        <v>271</v>
      </c>
    </row>
    <row r="4145" spans="1:32" hidden="1" x14ac:dyDescent="0.25">
      <c r="A4145" t="str">
        <f t="array" ref="A4145">IF(COUNT(SEARCH(RubriekenHistorisch,CONCATENATE(P4144,U4144,AB4144,AH4144))),"t","f")</f>
        <v>f</v>
      </c>
      <c r="B4145" t="str">
        <f t="shared" si="194"/>
        <v>f</v>
      </c>
      <c r="C4145" t="str">
        <f t="shared" si="195"/>
        <v>f</v>
      </c>
      <c r="D4145" t="str">
        <f t="shared" si="196"/>
        <v>f</v>
      </c>
      <c r="E4145" t="str">
        <f>IF(COUNT(SEARCH({"04.","05.","09.","12."},CONCATENATE(P4144,U4144,AB4144,AH4144))),"t","f")</f>
        <v>f</v>
      </c>
      <c r="F4145" t="str">
        <f t="array" ref="F4145">IF(COUNT(SEARCH(HistorischeRubrieken,CONCATENATE(P4144,U4144,AB4144,AH4144))),"t","f")</f>
        <v>f</v>
      </c>
      <c r="G4145">
        <v>1</v>
      </c>
      <c r="H4145">
        <v>510213</v>
      </c>
      <c r="I4145" t="s">
        <v>2266</v>
      </c>
      <c r="J4145">
        <v>20001201</v>
      </c>
      <c r="K4145">
        <v>20010401</v>
      </c>
      <c r="M4145">
        <v>0</v>
      </c>
      <c r="N4145">
        <v>0</v>
      </c>
      <c r="O4145" t="s">
        <v>1992</v>
      </c>
      <c r="R4145">
        <v>0</v>
      </c>
      <c r="S4145" t="s">
        <v>271</v>
      </c>
      <c r="AA4145" t="s">
        <v>1993</v>
      </c>
      <c r="AC4145">
        <v>1</v>
      </c>
      <c r="AE4145">
        <v>1</v>
      </c>
      <c r="AF4145" t="s">
        <v>271</v>
      </c>
    </row>
    <row r="4146" spans="1:32" hidden="1" x14ac:dyDescent="0.25">
      <c r="A4146" t="str">
        <f t="array" ref="A4146">IF(COUNT(SEARCH(RubriekenHistorisch,CONCATENATE(P4145,U4145,AB4145,AH4145))),"t","f")</f>
        <v>f</v>
      </c>
      <c r="B4146" t="str">
        <f t="shared" si="194"/>
        <v>f</v>
      </c>
      <c r="C4146" t="str">
        <f t="shared" si="195"/>
        <v>f</v>
      </c>
      <c r="D4146" t="str">
        <f t="shared" si="196"/>
        <v>f</v>
      </c>
      <c r="E4146" t="str">
        <f>IF(COUNT(SEARCH({"04.","05.","09.","12."},CONCATENATE(P4145,U4145,AB4145,AH4145))),"t","f")</f>
        <v>f</v>
      </c>
      <c r="F4146" t="str">
        <f t="array" ref="F4146">IF(COUNT(SEARCH(HistorischeRubrieken,CONCATENATE(P4145,U4145,AB4145,AH4145))),"t","f")</f>
        <v>f</v>
      </c>
      <c r="G4146">
        <v>2</v>
      </c>
      <c r="H4146">
        <v>510213</v>
      </c>
      <c r="I4146" t="s">
        <v>2266</v>
      </c>
      <c r="J4146">
        <v>20010401</v>
      </c>
      <c r="K4146">
        <v>20071201</v>
      </c>
      <c r="M4146">
        <v>0</v>
      </c>
      <c r="N4146">
        <v>0</v>
      </c>
      <c r="O4146" t="s">
        <v>1994</v>
      </c>
      <c r="R4146">
        <v>0</v>
      </c>
      <c r="S4146" t="s">
        <v>271</v>
      </c>
      <c r="AA4146" t="s">
        <v>1995</v>
      </c>
      <c r="AC4146">
        <v>1</v>
      </c>
      <c r="AE4146">
        <v>1</v>
      </c>
      <c r="AF4146" t="s">
        <v>271</v>
      </c>
    </row>
    <row r="4147" spans="1:32" hidden="1" x14ac:dyDescent="0.25">
      <c r="A4147" t="str">
        <f t="array" ref="A4147">IF(COUNT(SEARCH(RubriekenHistorisch,CONCATENATE(P4146,U4146,AB4146,AH4146))),"t","f")</f>
        <v>f</v>
      </c>
      <c r="B4147" t="str">
        <f t="shared" si="194"/>
        <v>f</v>
      </c>
      <c r="C4147" t="str">
        <f t="shared" si="195"/>
        <v>f</v>
      </c>
      <c r="D4147" t="str">
        <f t="shared" si="196"/>
        <v>f</v>
      </c>
      <c r="E4147" t="str">
        <f>IF(COUNT(SEARCH({"04.","05.","09.","12."},CONCATENATE(P4146,U4146,AB4146,AH4146))),"t","f")</f>
        <v>f</v>
      </c>
      <c r="F4147" t="str">
        <f t="array" ref="F4147">IF(COUNT(SEARCH(HistorischeRubrieken,CONCATENATE(P4146,U4146,AB4146,AH4146))),"t","f")</f>
        <v>f</v>
      </c>
      <c r="G4147">
        <v>3</v>
      </c>
      <c r="H4147">
        <v>510213</v>
      </c>
      <c r="I4147" t="s">
        <v>2266</v>
      </c>
      <c r="J4147">
        <v>20071201</v>
      </c>
      <c r="K4147">
        <v>20100201</v>
      </c>
      <c r="M4147">
        <v>0</v>
      </c>
      <c r="N4147">
        <v>0</v>
      </c>
      <c r="O4147" t="s">
        <v>1996</v>
      </c>
      <c r="R4147">
        <v>0</v>
      </c>
      <c r="S4147" t="s">
        <v>271</v>
      </c>
      <c r="AA4147" t="s">
        <v>1997</v>
      </c>
      <c r="AC4147">
        <v>1</v>
      </c>
      <c r="AE4147">
        <v>1</v>
      </c>
      <c r="AF4147" t="s">
        <v>271</v>
      </c>
    </row>
    <row r="4148" spans="1:32" hidden="1" x14ac:dyDescent="0.25">
      <c r="A4148" t="str">
        <f t="array" ref="A4148">IF(COUNT(SEARCH(RubriekenHistorisch,CONCATENATE(P4147,U4147,AB4147,AH4147))),"t","f")</f>
        <v>f</v>
      </c>
      <c r="B4148" t="str">
        <f t="shared" si="194"/>
        <v>f</v>
      </c>
      <c r="C4148" t="str">
        <f t="shared" si="195"/>
        <v>f</v>
      </c>
      <c r="D4148" t="str">
        <f t="shared" si="196"/>
        <v>f</v>
      </c>
      <c r="E4148" t="str">
        <f>IF(COUNT(SEARCH({"04.","05.","09.","12."},CONCATENATE(P4147,U4147,AB4147,AH4147))),"t","f")</f>
        <v>f</v>
      </c>
      <c r="F4148" t="str">
        <f t="array" ref="F4148">IF(COUNT(SEARCH(HistorischeRubrieken,CONCATENATE(P4147,U4147,AB4147,AH4147))),"t","f")</f>
        <v>f</v>
      </c>
      <c r="G4148">
        <v>4</v>
      </c>
      <c r="H4148">
        <v>510213</v>
      </c>
      <c r="I4148" t="s">
        <v>2266</v>
      </c>
      <c r="J4148">
        <v>20100201</v>
      </c>
      <c r="K4148">
        <v>20120115</v>
      </c>
      <c r="M4148">
        <v>0</v>
      </c>
      <c r="N4148">
        <v>0</v>
      </c>
      <c r="O4148" t="s">
        <v>1996</v>
      </c>
      <c r="R4148">
        <v>0</v>
      </c>
      <c r="S4148" t="s">
        <v>271</v>
      </c>
      <c r="AA4148" t="s">
        <v>1998</v>
      </c>
      <c r="AC4148">
        <v>1</v>
      </c>
      <c r="AE4148">
        <v>1</v>
      </c>
      <c r="AF4148" t="s">
        <v>271</v>
      </c>
    </row>
    <row r="4149" spans="1:32" hidden="1" x14ac:dyDescent="0.25">
      <c r="A4149" t="str">
        <f t="array" ref="A4149">IF(COUNT(SEARCH(RubriekenHistorisch,CONCATENATE(P4148,U4148,AB4148,AH4148))),"t","f")</f>
        <v>f</v>
      </c>
      <c r="B4149" t="str">
        <f t="shared" si="194"/>
        <v>f</v>
      </c>
      <c r="C4149" t="str">
        <f t="shared" si="195"/>
        <v>f</v>
      </c>
      <c r="D4149" t="str">
        <f t="shared" si="196"/>
        <v>f</v>
      </c>
      <c r="E4149" t="str">
        <f>IF(COUNT(SEARCH({"04.","05.","09.","12."},CONCATENATE(P4148,U4148,AB4148,AH4148))),"t","f")</f>
        <v>f</v>
      </c>
      <c r="F4149" t="str">
        <f t="array" ref="F4149">IF(COUNT(SEARCH(HistorischeRubrieken,CONCATENATE(P4148,U4148,AB4148,AH4148))),"t","f")</f>
        <v>f</v>
      </c>
      <c r="G4149">
        <v>5</v>
      </c>
      <c r="H4149">
        <v>510213</v>
      </c>
      <c r="I4149" t="s">
        <v>2266</v>
      </c>
      <c r="J4149">
        <v>20120115</v>
      </c>
      <c r="K4149">
        <v>20120116</v>
      </c>
      <c r="M4149">
        <v>0</v>
      </c>
      <c r="N4149">
        <v>0</v>
      </c>
      <c r="O4149" t="s">
        <v>1999</v>
      </c>
      <c r="R4149">
        <v>0</v>
      </c>
      <c r="S4149" t="s">
        <v>271</v>
      </c>
      <c r="AA4149" t="s">
        <v>2000</v>
      </c>
      <c r="AC4149">
        <v>1</v>
      </c>
      <c r="AE4149">
        <v>1</v>
      </c>
      <c r="AF4149" t="s">
        <v>271</v>
      </c>
    </row>
    <row r="4150" spans="1:32" hidden="1" x14ac:dyDescent="0.25">
      <c r="A4150" t="str">
        <f t="array" ref="A4150">IF(COUNT(SEARCH(RubriekenHistorisch,CONCATENATE(P4149,U4149,AB4149,AH4149))),"t","f")</f>
        <v>f</v>
      </c>
      <c r="B4150" t="str">
        <f t="shared" si="194"/>
        <v>f</v>
      </c>
      <c r="C4150" t="str">
        <f t="shared" si="195"/>
        <v>f</v>
      </c>
      <c r="D4150" t="str">
        <f t="shared" si="196"/>
        <v>f</v>
      </c>
      <c r="E4150" t="str">
        <f>IF(COUNT(SEARCH({"04.","05.","09.","12."},CONCATENATE(P4149,U4149,AB4149,AH4149))),"t","f")</f>
        <v>f</v>
      </c>
      <c r="F4150" t="str">
        <f t="array" ref="F4150">IF(COUNT(SEARCH(HistorischeRubrieken,CONCATENATE(P4149,U4149,AB4149,AH4149))),"t","f")</f>
        <v>f</v>
      </c>
      <c r="G4150">
        <v>6</v>
      </c>
      <c r="H4150">
        <v>510213</v>
      </c>
      <c r="I4150" t="s">
        <v>2266</v>
      </c>
      <c r="J4150">
        <v>20120116</v>
      </c>
      <c r="K4150">
        <v>20120903</v>
      </c>
      <c r="M4150">
        <v>0</v>
      </c>
      <c r="N4150">
        <v>0</v>
      </c>
      <c r="O4150" t="s">
        <v>2001</v>
      </c>
      <c r="R4150">
        <v>0</v>
      </c>
      <c r="S4150" t="s">
        <v>271</v>
      </c>
      <c r="AA4150" t="s">
        <v>2000</v>
      </c>
      <c r="AC4150">
        <v>1</v>
      </c>
      <c r="AE4150">
        <v>1</v>
      </c>
      <c r="AF4150" t="s">
        <v>271</v>
      </c>
    </row>
    <row r="4151" spans="1:32" hidden="1" x14ac:dyDescent="0.25">
      <c r="A4151" t="str">
        <f t="array" ref="A4151">IF(COUNT(SEARCH(RubriekenHistorisch,CONCATENATE(P4150,U4150,AB4150,AH4150))),"t","f")</f>
        <v>f</v>
      </c>
      <c r="B4151" t="str">
        <f t="shared" si="194"/>
        <v>f</v>
      </c>
      <c r="C4151" t="str">
        <f t="shared" si="195"/>
        <v>f</v>
      </c>
      <c r="D4151" t="str">
        <f t="shared" si="196"/>
        <v>f</v>
      </c>
      <c r="E4151" t="str">
        <f>IF(COUNT(SEARCH({"04.","05.","09.","12."},CONCATENATE(P4150,U4150,AB4150,AH4150))),"t","f")</f>
        <v>f</v>
      </c>
      <c r="F4151" t="str">
        <f t="array" ref="F4151">IF(COUNT(SEARCH(HistorischeRubrieken,CONCATENATE(P4150,U4150,AB4150,AH4150))),"t","f")</f>
        <v>f</v>
      </c>
      <c r="G4151">
        <v>7</v>
      </c>
      <c r="H4151">
        <v>510213</v>
      </c>
      <c r="I4151" t="s">
        <v>2266</v>
      </c>
      <c r="J4151">
        <v>20120903</v>
      </c>
      <c r="K4151">
        <v>20140401</v>
      </c>
      <c r="M4151">
        <v>0</v>
      </c>
      <c r="N4151">
        <v>0</v>
      </c>
      <c r="O4151" t="s">
        <v>2001</v>
      </c>
      <c r="R4151">
        <v>0</v>
      </c>
      <c r="S4151" t="s">
        <v>271</v>
      </c>
      <c r="AA4151" t="s">
        <v>2000</v>
      </c>
      <c r="AC4151">
        <v>1</v>
      </c>
      <c r="AE4151">
        <v>1</v>
      </c>
      <c r="AF4151" t="s">
        <v>271</v>
      </c>
    </row>
    <row r="4152" spans="1:32" hidden="1" x14ac:dyDescent="0.25">
      <c r="A4152" t="str">
        <f t="array" ref="A4152">IF(COUNT(SEARCH(RubriekenHistorisch,CONCATENATE(P4151,U4151,AB4151,AH4151))),"t","f")</f>
        <v>f</v>
      </c>
      <c r="B4152" t="str">
        <f t="shared" si="194"/>
        <v>f</v>
      </c>
      <c r="C4152" t="str">
        <f t="shared" si="195"/>
        <v>f</v>
      </c>
      <c r="D4152" t="str">
        <f t="shared" si="196"/>
        <v>f</v>
      </c>
      <c r="E4152" t="str">
        <f>IF(COUNT(SEARCH({"04.","05.","09.","12."},CONCATENATE(P4151,U4151,AB4151,AH4151))),"t","f")</f>
        <v>f</v>
      </c>
      <c r="F4152" t="str">
        <f t="array" ref="F4152">IF(COUNT(SEARCH(HistorischeRubrieken,CONCATENATE(P4151,U4151,AB4151,AH4151))),"t","f")</f>
        <v>f</v>
      </c>
      <c r="G4152">
        <v>8</v>
      </c>
      <c r="H4152">
        <v>510213</v>
      </c>
      <c r="I4152" t="s">
        <v>2266</v>
      </c>
      <c r="J4152">
        <v>20140401</v>
      </c>
      <c r="K4152">
        <v>20150801</v>
      </c>
      <c r="M4152">
        <v>0</v>
      </c>
      <c r="N4152">
        <v>0</v>
      </c>
      <c r="O4152" t="s">
        <v>2003</v>
      </c>
      <c r="R4152">
        <v>0</v>
      </c>
      <c r="S4152" t="s">
        <v>271</v>
      </c>
      <c r="AA4152" t="s">
        <v>1611</v>
      </c>
      <c r="AC4152">
        <v>1</v>
      </c>
      <c r="AE4152">
        <v>1</v>
      </c>
      <c r="AF4152" t="s">
        <v>271</v>
      </c>
    </row>
    <row r="4153" spans="1:32" x14ac:dyDescent="0.25">
      <c r="A4153" t="str">
        <f t="array" ref="A4153">IF(COUNT(SEARCH(RubriekenHistorisch,CONCATENATE(P4152,U4152,AB4152,AH4152))),"t","f")</f>
        <v>f</v>
      </c>
      <c r="B4153" t="str">
        <f t="shared" si="194"/>
        <v>f</v>
      </c>
      <c r="C4153" t="str">
        <f t="shared" si="195"/>
        <v>f</v>
      </c>
      <c r="D4153" t="str">
        <f t="shared" si="196"/>
        <v>f</v>
      </c>
      <c r="E4153" t="str">
        <f>IF(COUNT(SEARCH({"04.","05.","09.","12."},CONCATENATE(P4152,U4152,AB4152,AH4152))),"t","f")</f>
        <v>f</v>
      </c>
      <c r="F4153" t="str">
        <f t="array" ref="F4153">IF(COUNT(SEARCH(HistorischeRubrieken,CONCATENATE(P4152,U4152,AB4152,AH4152))),"t","f")</f>
        <v>f</v>
      </c>
      <c r="G4153">
        <v>9</v>
      </c>
      <c r="H4153">
        <v>510213</v>
      </c>
      <c r="I4153" t="s">
        <v>2266</v>
      </c>
      <c r="J4153">
        <v>20150801</v>
      </c>
      <c r="M4153">
        <v>0</v>
      </c>
      <c r="N4153">
        <v>0</v>
      </c>
      <c r="O4153" t="s">
        <v>2003</v>
      </c>
      <c r="R4153">
        <v>0</v>
      </c>
      <c r="S4153" t="s">
        <v>271</v>
      </c>
      <c r="AA4153" t="s">
        <v>1613</v>
      </c>
      <c r="AC4153">
        <v>1</v>
      </c>
      <c r="AE4153">
        <v>1</v>
      </c>
      <c r="AF4153" t="s">
        <v>271</v>
      </c>
    </row>
    <row r="4154" spans="1:32" hidden="1" x14ac:dyDescent="0.25">
      <c r="A4154" t="str">
        <f t="array" ref="A4154">IF(COUNT(SEARCH(RubriekenHistorisch,CONCATENATE(P4153,U4153,AB4153,AH4153))),"t","f")</f>
        <v>f</v>
      </c>
      <c r="B4154" t="str">
        <f t="shared" si="194"/>
        <v>f</v>
      </c>
      <c r="C4154" t="str">
        <f t="shared" si="195"/>
        <v>f</v>
      </c>
      <c r="D4154" t="str">
        <f t="shared" si="196"/>
        <v>f</v>
      </c>
      <c r="E4154" t="str">
        <f>IF(COUNT(SEARCH({"04.","05.","09.","12."},CONCATENATE(P4153,U4153,AB4153,AH4153))),"t","f")</f>
        <v>f</v>
      </c>
      <c r="F4154" t="str">
        <f t="array" ref="F4154">IF(COUNT(SEARCH(HistorischeRubrieken,CONCATENATE(P4153,U4153,AB4153,AH4153))),"t","f")</f>
        <v>f</v>
      </c>
      <c r="G4154">
        <v>1</v>
      </c>
      <c r="H4154">
        <v>510214</v>
      </c>
      <c r="I4154" t="s">
        <v>2267</v>
      </c>
      <c r="J4154">
        <v>20001201</v>
      </c>
      <c r="K4154">
        <v>20010401</v>
      </c>
      <c r="M4154">
        <v>0</v>
      </c>
      <c r="N4154">
        <v>0</v>
      </c>
      <c r="O4154" t="s">
        <v>1992</v>
      </c>
      <c r="R4154">
        <v>0</v>
      </c>
      <c r="S4154" t="s">
        <v>271</v>
      </c>
      <c r="AA4154" t="s">
        <v>1993</v>
      </c>
      <c r="AC4154">
        <v>1</v>
      </c>
      <c r="AE4154">
        <v>1</v>
      </c>
      <c r="AF4154" t="s">
        <v>271</v>
      </c>
    </row>
    <row r="4155" spans="1:32" hidden="1" x14ac:dyDescent="0.25">
      <c r="A4155" t="str">
        <f t="array" ref="A4155">IF(COUNT(SEARCH(RubriekenHistorisch,CONCATENATE(P4154,U4154,AB4154,AH4154))),"t","f")</f>
        <v>f</v>
      </c>
      <c r="B4155" t="str">
        <f t="shared" si="194"/>
        <v>f</v>
      </c>
      <c r="C4155" t="str">
        <f t="shared" si="195"/>
        <v>f</v>
      </c>
      <c r="D4155" t="str">
        <f t="shared" si="196"/>
        <v>f</v>
      </c>
      <c r="E4155" t="str">
        <f>IF(COUNT(SEARCH({"04.","05.","09.","12."},CONCATENATE(P4154,U4154,AB4154,AH4154))),"t","f")</f>
        <v>f</v>
      </c>
      <c r="F4155" t="str">
        <f t="array" ref="F4155">IF(COUNT(SEARCH(HistorischeRubrieken,CONCATENATE(P4154,U4154,AB4154,AH4154))),"t","f")</f>
        <v>f</v>
      </c>
      <c r="G4155">
        <v>2</v>
      </c>
      <c r="H4155">
        <v>510214</v>
      </c>
      <c r="I4155" t="s">
        <v>2267</v>
      </c>
      <c r="J4155">
        <v>20010401</v>
      </c>
      <c r="K4155">
        <v>20071201</v>
      </c>
      <c r="M4155">
        <v>0</v>
      </c>
      <c r="N4155">
        <v>0</v>
      </c>
      <c r="O4155" t="s">
        <v>1994</v>
      </c>
      <c r="R4155">
        <v>0</v>
      </c>
      <c r="S4155" t="s">
        <v>271</v>
      </c>
      <c r="AA4155" t="s">
        <v>1995</v>
      </c>
      <c r="AC4155">
        <v>1</v>
      </c>
      <c r="AE4155">
        <v>1</v>
      </c>
      <c r="AF4155" t="s">
        <v>271</v>
      </c>
    </row>
    <row r="4156" spans="1:32" hidden="1" x14ac:dyDescent="0.25">
      <c r="A4156" t="str">
        <f t="array" ref="A4156">IF(COUNT(SEARCH(RubriekenHistorisch,CONCATENATE(P4155,U4155,AB4155,AH4155))),"t","f")</f>
        <v>f</v>
      </c>
      <c r="B4156" t="str">
        <f t="shared" si="194"/>
        <v>f</v>
      </c>
      <c r="C4156" t="str">
        <f t="shared" si="195"/>
        <v>f</v>
      </c>
      <c r="D4156" t="str">
        <f t="shared" si="196"/>
        <v>f</v>
      </c>
      <c r="E4156" t="str">
        <f>IF(COUNT(SEARCH({"04.","05.","09.","12."},CONCATENATE(P4155,U4155,AB4155,AH4155))),"t","f")</f>
        <v>f</v>
      </c>
      <c r="F4156" t="str">
        <f t="array" ref="F4156">IF(COUNT(SEARCH(HistorischeRubrieken,CONCATENATE(P4155,U4155,AB4155,AH4155))),"t","f")</f>
        <v>f</v>
      </c>
      <c r="G4156">
        <v>3</v>
      </c>
      <c r="H4156">
        <v>510214</v>
      </c>
      <c r="I4156" t="s">
        <v>2267</v>
      </c>
      <c r="J4156">
        <v>20071201</v>
      </c>
      <c r="K4156">
        <v>20100201</v>
      </c>
      <c r="M4156">
        <v>0</v>
      </c>
      <c r="N4156">
        <v>0</v>
      </c>
      <c r="O4156" t="s">
        <v>1996</v>
      </c>
      <c r="R4156">
        <v>0</v>
      </c>
      <c r="S4156" t="s">
        <v>271</v>
      </c>
      <c r="AA4156" t="s">
        <v>1997</v>
      </c>
      <c r="AC4156">
        <v>1</v>
      </c>
      <c r="AE4156">
        <v>1</v>
      </c>
      <c r="AF4156" t="s">
        <v>271</v>
      </c>
    </row>
    <row r="4157" spans="1:32" hidden="1" x14ac:dyDescent="0.25">
      <c r="A4157" t="str">
        <f t="array" ref="A4157">IF(COUNT(SEARCH(RubriekenHistorisch,CONCATENATE(P4156,U4156,AB4156,AH4156))),"t","f")</f>
        <v>f</v>
      </c>
      <c r="B4157" t="str">
        <f t="shared" si="194"/>
        <v>f</v>
      </c>
      <c r="C4157" t="str">
        <f t="shared" si="195"/>
        <v>f</v>
      </c>
      <c r="D4157" t="str">
        <f t="shared" si="196"/>
        <v>f</v>
      </c>
      <c r="E4157" t="str">
        <f>IF(COUNT(SEARCH({"04.","05.","09.","12."},CONCATENATE(P4156,U4156,AB4156,AH4156))),"t","f")</f>
        <v>f</v>
      </c>
      <c r="F4157" t="str">
        <f t="array" ref="F4157">IF(COUNT(SEARCH(HistorischeRubrieken,CONCATENATE(P4156,U4156,AB4156,AH4156))),"t","f")</f>
        <v>f</v>
      </c>
      <c r="G4157">
        <v>4</v>
      </c>
      <c r="H4157">
        <v>510214</v>
      </c>
      <c r="I4157" t="s">
        <v>2267</v>
      </c>
      <c r="J4157">
        <v>20100201</v>
      </c>
      <c r="K4157">
        <v>20120115</v>
      </c>
      <c r="M4157">
        <v>0</v>
      </c>
      <c r="N4157">
        <v>0</v>
      </c>
      <c r="O4157" t="s">
        <v>1996</v>
      </c>
      <c r="R4157">
        <v>0</v>
      </c>
      <c r="S4157" t="s">
        <v>271</v>
      </c>
      <c r="AA4157" t="s">
        <v>1998</v>
      </c>
      <c r="AC4157">
        <v>1</v>
      </c>
      <c r="AE4157">
        <v>1</v>
      </c>
      <c r="AF4157" t="s">
        <v>271</v>
      </c>
    </row>
    <row r="4158" spans="1:32" hidden="1" x14ac:dyDescent="0.25">
      <c r="A4158" t="str">
        <f t="array" ref="A4158">IF(COUNT(SEARCH(RubriekenHistorisch,CONCATENATE(P4157,U4157,AB4157,AH4157))),"t","f")</f>
        <v>f</v>
      </c>
      <c r="B4158" t="str">
        <f t="shared" si="194"/>
        <v>f</v>
      </c>
      <c r="C4158" t="str">
        <f t="shared" si="195"/>
        <v>f</v>
      </c>
      <c r="D4158" t="str">
        <f t="shared" si="196"/>
        <v>f</v>
      </c>
      <c r="E4158" t="str">
        <f>IF(COUNT(SEARCH({"04.","05.","09.","12."},CONCATENATE(P4157,U4157,AB4157,AH4157))),"t","f")</f>
        <v>f</v>
      </c>
      <c r="F4158" t="str">
        <f t="array" ref="F4158">IF(COUNT(SEARCH(HistorischeRubrieken,CONCATENATE(P4157,U4157,AB4157,AH4157))),"t","f")</f>
        <v>f</v>
      </c>
      <c r="G4158">
        <v>5</v>
      </c>
      <c r="H4158">
        <v>510214</v>
      </c>
      <c r="I4158" t="s">
        <v>2267</v>
      </c>
      <c r="J4158">
        <v>20120115</v>
      </c>
      <c r="K4158">
        <v>20120116</v>
      </c>
      <c r="M4158">
        <v>0</v>
      </c>
      <c r="N4158">
        <v>0</v>
      </c>
      <c r="O4158" t="s">
        <v>1999</v>
      </c>
      <c r="R4158">
        <v>0</v>
      </c>
      <c r="S4158" t="s">
        <v>271</v>
      </c>
      <c r="AA4158" t="s">
        <v>2000</v>
      </c>
      <c r="AC4158">
        <v>1</v>
      </c>
      <c r="AE4158">
        <v>1</v>
      </c>
      <c r="AF4158" t="s">
        <v>271</v>
      </c>
    </row>
    <row r="4159" spans="1:32" hidden="1" x14ac:dyDescent="0.25">
      <c r="A4159" t="str">
        <f t="array" ref="A4159">IF(COUNT(SEARCH(RubriekenHistorisch,CONCATENATE(P4158,U4158,AB4158,AH4158))),"t","f")</f>
        <v>f</v>
      </c>
      <c r="B4159" t="str">
        <f t="shared" si="194"/>
        <v>f</v>
      </c>
      <c r="C4159" t="str">
        <f t="shared" si="195"/>
        <v>f</v>
      </c>
      <c r="D4159" t="str">
        <f t="shared" si="196"/>
        <v>f</v>
      </c>
      <c r="E4159" t="str">
        <f>IF(COUNT(SEARCH({"04.","05.","09.","12."},CONCATENATE(P4158,U4158,AB4158,AH4158))),"t","f")</f>
        <v>f</v>
      </c>
      <c r="F4159" t="str">
        <f t="array" ref="F4159">IF(COUNT(SEARCH(HistorischeRubrieken,CONCATENATE(P4158,U4158,AB4158,AH4158))),"t","f")</f>
        <v>f</v>
      </c>
      <c r="G4159">
        <v>6</v>
      </c>
      <c r="H4159">
        <v>510214</v>
      </c>
      <c r="I4159" t="s">
        <v>2267</v>
      </c>
      <c r="J4159">
        <v>20120116</v>
      </c>
      <c r="K4159">
        <v>20120903</v>
      </c>
      <c r="M4159">
        <v>0</v>
      </c>
      <c r="N4159">
        <v>0</v>
      </c>
      <c r="O4159" t="s">
        <v>2001</v>
      </c>
      <c r="R4159">
        <v>0</v>
      </c>
      <c r="S4159" t="s">
        <v>271</v>
      </c>
      <c r="AA4159" t="s">
        <v>2000</v>
      </c>
      <c r="AC4159">
        <v>1</v>
      </c>
      <c r="AE4159">
        <v>1</v>
      </c>
      <c r="AF4159" t="s">
        <v>271</v>
      </c>
    </row>
    <row r="4160" spans="1:32" hidden="1" x14ac:dyDescent="0.25">
      <c r="A4160" t="str">
        <f t="array" ref="A4160">IF(COUNT(SEARCH(RubriekenHistorisch,CONCATENATE(P4159,U4159,AB4159,AH4159))),"t","f")</f>
        <v>f</v>
      </c>
      <c r="B4160" t="str">
        <f t="shared" si="194"/>
        <v>f</v>
      </c>
      <c r="C4160" t="str">
        <f t="shared" si="195"/>
        <v>f</v>
      </c>
      <c r="D4160" t="str">
        <f t="shared" si="196"/>
        <v>f</v>
      </c>
      <c r="E4160" t="str">
        <f>IF(COUNT(SEARCH({"04.","05.","09.","12."},CONCATENATE(P4159,U4159,AB4159,AH4159))),"t","f")</f>
        <v>f</v>
      </c>
      <c r="F4160" t="str">
        <f t="array" ref="F4160">IF(COUNT(SEARCH(HistorischeRubrieken,CONCATENATE(P4159,U4159,AB4159,AH4159))),"t","f")</f>
        <v>f</v>
      </c>
      <c r="G4160">
        <v>7</v>
      </c>
      <c r="H4160">
        <v>510214</v>
      </c>
      <c r="I4160" t="s">
        <v>2267</v>
      </c>
      <c r="J4160">
        <v>20120903</v>
      </c>
      <c r="K4160">
        <v>20140401</v>
      </c>
      <c r="M4160">
        <v>0</v>
      </c>
      <c r="N4160">
        <v>0</v>
      </c>
      <c r="O4160" t="s">
        <v>2001</v>
      </c>
      <c r="R4160">
        <v>0</v>
      </c>
      <c r="S4160" t="s">
        <v>271</v>
      </c>
      <c r="AA4160" t="s">
        <v>2000</v>
      </c>
      <c r="AC4160">
        <v>1</v>
      </c>
      <c r="AE4160">
        <v>1</v>
      </c>
      <c r="AF4160" t="s">
        <v>271</v>
      </c>
    </row>
    <row r="4161" spans="1:32" hidden="1" x14ac:dyDescent="0.25">
      <c r="A4161" t="str">
        <f t="array" ref="A4161">IF(COUNT(SEARCH(RubriekenHistorisch,CONCATENATE(P4160,U4160,AB4160,AH4160))),"t","f")</f>
        <v>f</v>
      </c>
      <c r="B4161" t="str">
        <f t="shared" si="194"/>
        <v>f</v>
      </c>
      <c r="C4161" t="str">
        <f t="shared" si="195"/>
        <v>f</v>
      </c>
      <c r="D4161" t="str">
        <f t="shared" si="196"/>
        <v>f</v>
      </c>
      <c r="E4161" t="str">
        <f>IF(COUNT(SEARCH({"04.","05.","09.","12."},CONCATENATE(P4160,U4160,AB4160,AH4160))),"t","f")</f>
        <v>f</v>
      </c>
      <c r="F4161" t="str">
        <f t="array" ref="F4161">IF(COUNT(SEARCH(HistorischeRubrieken,CONCATENATE(P4160,U4160,AB4160,AH4160))),"t","f")</f>
        <v>f</v>
      </c>
      <c r="G4161">
        <v>8</v>
      </c>
      <c r="H4161">
        <v>510214</v>
      </c>
      <c r="I4161" t="s">
        <v>2267</v>
      </c>
      <c r="J4161">
        <v>20140401</v>
      </c>
      <c r="K4161">
        <v>20150801</v>
      </c>
      <c r="M4161">
        <v>0</v>
      </c>
      <c r="N4161">
        <v>0</v>
      </c>
      <c r="O4161" t="s">
        <v>2003</v>
      </c>
      <c r="R4161">
        <v>0</v>
      </c>
      <c r="S4161" t="s">
        <v>271</v>
      </c>
      <c r="AA4161" t="s">
        <v>1611</v>
      </c>
      <c r="AC4161">
        <v>1</v>
      </c>
      <c r="AE4161">
        <v>1</v>
      </c>
      <c r="AF4161" t="s">
        <v>271</v>
      </c>
    </row>
    <row r="4162" spans="1:32" x14ac:dyDescent="0.25">
      <c r="A4162" t="str">
        <f t="array" ref="A4162">IF(COUNT(SEARCH(RubriekenHistorisch,CONCATENATE(P4161,U4161,AB4161,AH4161))),"t","f")</f>
        <v>f</v>
      </c>
      <c r="B4162" t="str">
        <f t="shared" si="194"/>
        <v>f</v>
      </c>
      <c r="C4162" t="str">
        <f t="shared" si="195"/>
        <v>f</v>
      </c>
      <c r="D4162" t="str">
        <f t="shared" si="196"/>
        <v>f</v>
      </c>
      <c r="E4162" t="str">
        <f>IF(COUNT(SEARCH({"04.","05.","09.","12."},CONCATENATE(P4161,U4161,AB4161,AH4161))),"t","f")</f>
        <v>f</v>
      </c>
      <c r="F4162" t="str">
        <f t="array" ref="F4162">IF(COUNT(SEARCH(HistorischeRubrieken,CONCATENATE(P4161,U4161,AB4161,AH4161))),"t","f")</f>
        <v>f</v>
      </c>
      <c r="G4162">
        <v>9</v>
      </c>
      <c r="H4162">
        <v>510214</v>
      </c>
      <c r="I4162" t="s">
        <v>2267</v>
      </c>
      <c r="J4162">
        <v>20150801</v>
      </c>
      <c r="M4162">
        <v>0</v>
      </c>
      <c r="N4162">
        <v>0</v>
      </c>
      <c r="O4162" t="s">
        <v>2003</v>
      </c>
      <c r="R4162">
        <v>0</v>
      </c>
      <c r="S4162" t="s">
        <v>271</v>
      </c>
      <c r="AA4162" t="s">
        <v>1613</v>
      </c>
      <c r="AC4162">
        <v>1</v>
      </c>
      <c r="AE4162">
        <v>1</v>
      </c>
      <c r="AF4162" t="s">
        <v>271</v>
      </c>
    </row>
    <row r="4163" spans="1:32" hidden="1" x14ac:dyDescent="0.25">
      <c r="A4163" t="str">
        <f t="array" ref="A4163">IF(COUNT(SEARCH(RubriekenHistorisch,CONCATENATE(P4162,U4162,AB4162,AH4162))),"t","f")</f>
        <v>f</v>
      </c>
      <c r="B4163" t="str">
        <f t="shared" ref="B4163:B4226" si="197">IF(COUNT(SEARCH("07.66.20",CONCATENATE(P4162,U4162,AB4162,AH4162))),"t","f")</f>
        <v>f</v>
      </c>
      <c r="C4163" t="str">
        <f t="shared" ref="C4163:C4226" si="198">IF(COUNT(SEARCH("14.40.10",CONCATENATE(P4162,U4162,AB4162,AH4162))),"t","f")</f>
        <v>f</v>
      </c>
      <c r="D4163" t="str">
        <f t="shared" si="196"/>
        <v>f</v>
      </c>
      <c r="E4163" t="str">
        <f>IF(COUNT(SEARCH({"04.","05.","09.","12."},CONCATENATE(P4162,U4162,AB4162,AH4162))),"t","f")</f>
        <v>f</v>
      </c>
      <c r="F4163" t="str">
        <f t="array" ref="F4163">IF(COUNT(SEARCH(HistorischeRubrieken,CONCATENATE(P4162,U4162,AB4162,AH4162))),"t","f")</f>
        <v>f</v>
      </c>
      <c r="G4163">
        <v>1</v>
      </c>
      <c r="H4163">
        <v>510215</v>
      </c>
      <c r="I4163" t="s">
        <v>2268</v>
      </c>
      <c r="J4163">
        <v>20001201</v>
      </c>
      <c r="K4163">
        <v>20010401</v>
      </c>
      <c r="M4163">
        <v>0</v>
      </c>
      <c r="N4163">
        <v>0</v>
      </c>
      <c r="O4163" t="s">
        <v>1992</v>
      </c>
      <c r="R4163">
        <v>0</v>
      </c>
      <c r="S4163" t="s">
        <v>271</v>
      </c>
      <c r="AA4163" t="s">
        <v>1993</v>
      </c>
      <c r="AC4163">
        <v>1</v>
      </c>
      <c r="AE4163">
        <v>1</v>
      </c>
      <c r="AF4163" t="s">
        <v>271</v>
      </c>
    </row>
    <row r="4164" spans="1:32" hidden="1" x14ac:dyDescent="0.25">
      <c r="A4164" t="str">
        <f t="array" ref="A4164">IF(COUNT(SEARCH(RubriekenHistorisch,CONCATENATE(P4163,U4163,AB4163,AH4163))),"t","f")</f>
        <v>f</v>
      </c>
      <c r="B4164" t="str">
        <f t="shared" si="197"/>
        <v>f</v>
      </c>
      <c r="C4164" t="str">
        <f t="shared" si="198"/>
        <v>f</v>
      </c>
      <c r="D4164" t="str">
        <f t="shared" ref="D4164:D4227" si="199">IF(COUNT(SEARCH("- 0",CONCATENATE(P4163,U4163,AB4163,AH4163))),"t","f")</f>
        <v>f</v>
      </c>
      <c r="E4164" t="str">
        <f>IF(COUNT(SEARCH({"04.","05.","09.","12."},CONCATENATE(P4163,U4163,AB4163,AH4163))),"t","f")</f>
        <v>f</v>
      </c>
      <c r="F4164" t="str">
        <f t="array" ref="F4164">IF(COUNT(SEARCH(HistorischeRubrieken,CONCATENATE(P4163,U4163,AB4163,AH4163))),"t","f")</f>
        <v>f</v>
      </c>
      <c r="G4164">
        <v>2</v>
      </c>
      <c r="H4164">
        <v>510215</v>
      </c>
      <c r="I4164" t="s">
        <v>2268</v>
      </c>
      <c r="J4164">
        <v>20010401</v>
      </c>
      <c r="K4164">
        <v>20050101</v>
      </c>
      <c r="M4164">
        <v>0</v>
      </c>
      <c r="N4164">
        <v>0</v>
      </c>
      <c r="O4164" t="s">
        <v>1994</v>
      </c>
      <c r="R4164">
        <v>0</v>
      </c>
      <c r="S4164" t="s">
        <v>271</v>
      </c>
      <c r="AA4164" t="s">
        <v>1995</v>
      </c>
      <c r="AC4164">
        <v>1</v>
      </c>
      <c r="AE4164">
        <v>1</v>
      </c>
      <c r="AF4164" t="s">
        <v>271</v>
      </c>
    </row>
    <row r="4165" spans="1:32" hidden="1" x14ac:dyDescent="0.25">
      <c r="A4165" t="str">
        <f t="array" ref="A4165">IF(COUNT(SEARCH(RubriekenHistorisch,CONCATENATE(P4164,U4164,AB4164,AH4164))),"t","f")</f>
        <v>f</v>
      </c>
      <c r="B4165" t="str">
        <f t="shared" si="197"/>
        <v>f</v>
      </c>
      <c r="C4165" t="str">
        <f t="shared" si="198"/>
        <v>f</v>
      </c>
      <c r="D4165" t="str">
        <f t="shared" si="199"/>
        <v>f</v>
      </c>
      <c r="E4165" t="str">
        <f>IF(COUNT(SEARCH({"04.","05.","09.","12."},CONCATENATE(P4164,U4164,AB4164,AH4164))),"t","f")</f>
        <v>f</v>
      </c>
      <c r="F4165" t="str">
        <f t="array" ref="F4165">IF(COUNT(SEARCH(HistorischeRubrieken,CONCATENATE(P4164,U4164,AB4164,AH4164))),"t","f")</f>
        <v>f</v>
      </c>
      <c r="G4165">
        <v>3</v>
      </c>
      <c r="H4165">
        <v>510215</v>
      </c>
      <c r="I4165" t="s">
        <v>2269</v>
      </c>
      <c r="J4165">
        <v>20050101</v>
      </c>
      <c r="K4165">
        <v>20071201</v>
      </c>
      <c r="M4165">
        <v>0</v>
      </c>
      <c r="N4165">
        <v>0</v>
      </c>
      <c r="O4165" t="s">
        <v>1994</v>
      </c>
      <c r="R4165">
        <v>0</v>
      </c>
      <c r="S4165" t="s">
        <v>271</v>
      </c>
      <c r="AA4165" t="s">
        <v>1995</v>
      </c>
      <c r="AC4165">
        <v>1</v>
      </c>
      <c r="AE4165">
        <v>1</v>
      </c>
      <c r="AF4165" t="s">
        <v>271</v>
      </c>
    </row>
    <row r="4166" spans="1:32" hidden="1" x14ac:dyDescent="0.25">
      <c r="A4166" t="str">
        <f t="array" ref="A4166">IF(COUNT(SEARCH(RubriekenHistorisch,CONCATENATE(P4165,U4165,AB4165,AH4165))),"t","f")</f>
        <v>f</v>
      </c>
      <c r="B4166" t="str">
        <f t="shared" si="197"/>
        <v>f</v>
      </c>
      <c r="C4166" t="str">
        <f t="shared" si="198"/>
        <v>f</v>
      </c>
      <c r="D4166" t="str">
        <f t="shared" si="199"/>
        <v>f</v>
      </c>
      <c r="E4166" t="str">
        <f>IF(COUNT(SEARCH({"04.","05.","09.","12."},CONCATENATE(P4165,U4165,AB4165,AH4165))),"t","f")</f>
        <v>f</v>
      </c>
      <c r="F4166" t="str">
        <f t="array" ref="F4166">IF(COUNT(SEARCH(HistorischeRubrieken,CONCATENATE(P4165,U4165,AB4165,AH4165))),"t","f")</f>
        <v>f</v>
      </c>
      <c r="G4166">
        <v>4</v>
      </c>
      <c r="H4166">
        <v>510215</v>
      </c>
      <c r="I4166" t="s">
        <v>2269</v>
      </c>
      <c r="J4166">
        <v>20071201</v>
      </c>
      <c r="K4166">
        <v>20100201</v>
      </c>
      <c r="M4166">
        <v>0</v>
      </c>
      <c r="N4166">
        <v>0</v>
      </c>
      <c r="O4166" t="s">
        <v>1996</v>
      </c>
      <c r="R4166">
        <v>0</v>
      </c>
      <c r="S4166" t="s">
        <v>271</v>
      </c>
      <c r="AA4166" t="s">
        <v>1997</v>
      </c>
      <c r="AC4166">
        <v>1</v>
      </c>
      <c r="AE4166">
        <v>1</v>
      </c>
      <c r="AF4166" t="s">
        <v>271</v>
      </c>
    </row>
    <row r="4167" spans="1:32" hidden="1" x14ac:dyDescent="0.25">
      <c r="A4167" t="str">
        <f t="array" ref="A4167">IF(COUNT(SEARCH(RubriekenHistorisch,CONCATENATE(P4166,U4166,AB4166,AH4166))),"t","f")</f>
        <v>f</v>
      </c>
      <c r="B4167" t="str">
        <f t="shared" si="197"/>
        <v>f</v>
      </c>
      <c r="C4167" t="str">
        <f t="shared" si="198"/>
        <v>f</v>
      </c>
      <c r="D4167" t="str">
        <f t="shared" si="199"/>
        <v>f</v>
      </c>
      <c r="E4167" t="str">
        <f>IF(COUNT(SEARCH({"04.","05.","09.","12."},CONCATENATE(P4166,U4166,AB4166,AH4166))),"t","f")</f>
        <v>f</v>
      </c>
      <c r="F4167" t="str">
        <f t="array" ref="F4167">IF(COUNT(SEARCH(HistorischeRubrieken,CONCATENATE(P4166,U4166,AB4166,AH4166))),"t","f")</f>
        <v>f</v>
      </c>
      <c r="G4167">
        <v>5</v>
      </c>
      <c r="H4167">
        <v>510215</v>
      </c>
      <c r="I4167" t="s">
        <v>2269</v>
      </c>
      <c r="J4167">
        <v>20100201</v>
      </c>
      <c r="K4167">
        <v>20120115</v>
      </c>
      <c r="M4167">
        <v>0</v>
      </c>
      <c r="N4167">
        <v>0</v>
      </c>
      <c r="O4167" t="s">
        <v>1996</v>
      </c>
      <c r="R4167">
        <v>0</v>
      </c>
      <c r="S4167" t="s">
        <v>271</v>
      </c>
      <c r="AA4167" t="s">
        <v>1998</v>
      </c>
      <c r="AC4167">
        <v>1</v>
      </c>
      <c r="AE4167">
        <v>1</v>
      </c>
      <c r="AF4167" t="s">
        <v>271</v>
      </c>
    </row>
    <row r="4168" spans="1:32" hidden="1" x14ac:dyDescent="0.25">
      <c r="A4168" t="str">
        <f t="array" ref="A4168">IF(COUNT(SEARCH(RubriekenHistorisch,CONCATENATE(P4167,U4167,AB4167,AH4167))),"t","f")</f>
        <v>f</v>
      </c>
      <c r="B4168" t="str">
        <f t="shared" si="197"/>
        <v>f</v>
      </c>
      <c r="C4168" t="str">
        <f t="shared" si="198"/>
        <v>f</v>
      </c>
      <c r="D4168" t="str">
        <f t="shared" si="199"/>
        <v>f</v>
      </c>
      <c r="E4168" t="str">
        <f>IF(COUNT(SEARCH({"04.","05.","09.","12."},CONCATENATE(P4167,U4167,AB4167,AH4167))),"t","f")</f>
        <v>f</v>
      </c>
      <c r="F4168" t="str">
        <f t="array" ref="F4168">IF(COUNT(SEARCH(HistorischeRubrieken,CONCATENATE(P4167,U4167,AB4167,AH4167))),"t","f")</f>
        <v>f</v>
      </c>
      <c r="G4168">
        <v>6</v>
      </c>
      <c r="H4168">
        <v>510215</v>
      </c>
      <c r="I4168" t="s">
        <v>2269</v>
      </c>
      <c r="J4168">
        <v>20120115</v>
      </c>
      <c r="K4168">
        <v>20120116</v>
      </c>
      <c r="M4168">
        <v>0</v>
      </c>
      <c r="N4168">
        <v>0</v>
      </c>
      <c r="O4168" t="s">
        <v>1999</v>
      </c>
      <c r="R4168">
        <v>0</v>
      </c>
      <c r="S4168" t="s">
        <v>271</v>
      </c>
      <c r="AA4168" t="s">
        <v>2000</v>
      </c>
      <c r="AC4168">
        <v>1</v>
      </c>
      <c r="AE4168">
        <v>1</v>
      </c>
      <c r="AF4168" t="s">
        <v>271</v>
      </c>
    </row>
    <row r="4169" spans="1:32" hidden="1" x14ac:dyDescent="0.25">
      <c r="A4169" t="str">
        <f t="array" ref="A4169">IF(COUNT(SEARCH(RubriekenHistorisch,CONCATENATE(P4168,U4168,AB4168,AH4168))),"t","f")</f>
        <v>f</v>
      </c>
      <c r="B4169" t="str">
        <f t="shared" si="197"/>
        <v>f</v>
      </c>
      <c r="C4169" t="str">
        <f t="shared" si="198"/>
        <v>f</v>
      </c>
      <c r="D4169" t="str">
        <f t="shared" si="199"/>
        <v>f</v>
      </c>
      <c r="E4169" t="str">
        <f>IF(COUNT(SEARCH({"04.","05.","09.","12."},CONCATENATE(P4168,U4168,AB4168,AH4168))),"t","f")</f>
        <v>f</v>
      </c>
      <c r="F4169" t="str">
        <f t="array" ref="F4169">IF(COUNT(SEARCH(HistorischeRubrieken,CONCATENATE(P4168,U4168,AB4168,AH4168))),"t","f")</f>
        <v>f</v>
      </c>
      <c r="G4169">
        <v>7</v>
      </c>
      <c r="H4169">
        <v>510215</v>
      </c>
      <c r="I4169" t="s">
        <v>2269</v>
      </c>
      <c r="J4169">
        <v>20120116</v>
      </c>
      <c r="K4169">
        <v>20120903</v>
      </c>
      <c r="M4169">
        <v>0</v>
      </c>
      <c r="N4169">
        <v>0</v>
      </c>
      <c r="O4169" t="s">
        <v>2001</v>
      </c>
      <c r="R4169">
        <v>0</v>
      </c>
      <c r="S4169" t="s">
        <v>271</v>
      </c>
      <c r="AA4169" t="s">
        <v>2000</v>
      </c>
      <c r="AC4169">
        <v>1</v>
      </c>
      <c r="AE4169">
        <v>1</v>
      </c>
      <c r="AF4169" t="s">
        <v>271</v>
      </c>
    </row>
    <row r="4170" spans="1:32" hidden="1" x14ac:dyDescent="0.25">
      <c r="A4170" t="str">
        <f t="array" ref="A4170">IF(COUNT(SEARCH(RubriekenHistorisch,CONCATENATE(P4169,U4169,AB4169,AH4169))),"t","f")</f>
        <v>f</v>
      </c>
      <c r="B4170" t="str">
        <f t="shared" si="197"/>
        <v>f</v>
      </c>
      <c r="C4170" t="str">
        <f t="shared" si="198"/>
        <v>f</v>
      </c>
      <c r="D4170" t="str">
        <f t="shared" si="199"/>
        <v>f</v>
      </c>
      <c r="E4170" t="str">
        <f>IF(COUNT(SEARCH({"04.","05.","09.","12."},CONCATENATE(P4169,U4169,AB4169,AH4169))),"t","f")</f>
        <v>f</v>
      </c>
      <c r="F4170" t="str">
        <f t="array" ref="F4170">IF(COUNT(SEARCH(HistorischeRubrieken,CONCATENATE(P4169,U4169,AB4169,AH4169))),"t","f")</f>
        <v>f</v>
      </c>
      <c r="G4170">
        <v>8</v>
      </c>
      <c r="H4170">
        <v>510215</v>
      </c>
      <c r="I4170" t="s">
        <v>2269</v>
      </c>
      <c r="J4170">
        <v>20120903</v>
      </c>
      <c r="K4170">
        <v>20140401</v>
      </c>
      <c r="M4170">
        <v>0</v>
      </c>
      <c r="N4170">
        <v>0</v>
      </c>
      <c r="O4170" t="s">
        <v>2001</v>
      </c>
      <c r="R4170">
        <v>0</v>
      </c>
      <c r="S4170" t="s">
        <v>271</v>
      </c>
      <c r="AA4170" t="s">
        <v>2000</v>
      </c>
      <c r="AC4170">
        <v>1</v>
      </c>
      <c r="AE4170">
        <v>1</v>
      </c>
      <c r="AF4170" t="s">
        <v>271</v>
      </c>
    </row>
    <row r="4171" spans="1:32" hidden="1" x14ac:dyDescent="0.25">
      <c r="A4171" t="str">
        <f t="array" ref="A4171">IF(COUNT(SEARCH(RubriekenHistorisch,CONCATENATE(P4170,U4170,AB4170,AH4170))),"t","f")</f>
        <v>f</v>
      </c>
      <c r="B4171" t="str">
        <f t="shared" si="197"/>
        <v>f</v>
      </c>
      <c r="C4171" t="str">
        <f t="shared" si="198"/>
        <v>f</v>
      </c>
      <c r="D4171" t="str">
        <f t="shared" si="199"/>
        <v>f</v>
      </c>
      <c r="E4171" t="str">
        <f>IF(COUNT(SEARCH({"04.","05.","09.","12."},CONCATENATE(P4170,U4170,AB4170,AH4170))),"t","f")</f>
        <v>f</v>
      </c>
      <c r="F4171" t="str">
        <f t="array" ref="F4171">IF(COUNT(SEARCH(HistorischeRubrieken,CONCATENATE(P4170,U4170,AB4170,AH4170))),"t","f")</f>
        <v>f</v>
      </c>
      <c r="G4171">
        <v>9</v>
      </c>
      <c r="H4171">
        <v>510215</v>
      </c>
      <c r="I4171" t="s">
        <v>2269</v>
      </c>
      <c r="J4171">
        <v>20140401</v>
      </c>
      <c r="K4171">
        <v>20150801</v>
      </c>
      <c r="M4171">
        <v>0</v>
      </c>
      <c r="N4171">
        <v>0</v>
      </c>
      <c r="O4171" t="s">
        <v>2003</v>
      </c>
      <c r="R4171">
        <v>0</v>
      </c>
      <c r="S4171" t="s">
        <v>271</v>
      </c>
      <c r="AA4171" t="s">
        <v>1611</v>
      </c>
      <c r="AC4171">
        <v>1</v>
      </c>
      <c r="AE4171">
        <v>1</v>
      </c>
      <c r="AF4171" t="s">
        <v>271</v>
      </c>
    </row>
    <row r="4172" spans="1:32" x14ac:dyDescent="0.25">
      <c r="A4172" t="str">
        <f t="array" ref="A4172">IF(COUNT(SEARCH(RubriekenHistorisch,CONCATENATE(P4171,U4171,AB4171,AH4171))),"t","f")</f>
        <v>f</v>
      </c>
      <c r="B4172" t="str">
        <f t="shared" si="197"/>
        <v>f</v>
      </c>
      <c r="C4172" t="str">
        <f t="shared" si="198"/>
        <v>f</v>
      </c>
      <c r="D4172" t="str">
        <f t="shared" si="199"/>
        <v>f</v>
      </c>
      <c r="E4172" t="str">
        <f>IF(COUNT(SEARCH({"04.","05.","09.","12."},CONCATENATE(P4171,U4171,AB4171,AH4171))),"t","f")</f>
        <v>f</v>
      </c>
      <c r="F4172" t="str">
        <f t="array" ref="F4172">IF(COUNT(SEARCH(HistorischeRubrieken,CONCATENATE(P4171,U4171,AB4171,AH4171))),"t","f")</f>
        <v>f</v>
      </c>
      <c r="G4172">
        <v>10</v>
      </c>
      <c r="H4172">
        <v>510215</v>
      </c>
      <c r="I4172" t="s">
        <v>2269</v>
      </c>
      <c r="J4172">
        <v>20150801</v>
      </c>
      <c r="M4172">
        <v>0</v>
      </c>
      <c r="N4172">
        <v>0</v>
      </c>
      <c r="O4172" t="s">
        <v>2003</v>
      </c>
      <c r="R4172">
        <v>0</v>
      </c>
      <c r="S4172" t="s">
        <v>271</v>
      </c>
      <c r="AA4172" t="s">
        <v>1613</v>
      </c>
      <c r="AC4172">
        <v>1</v>
      </c>
      <c r="AE4172">
        <v>1</v>
      </c>
      <c r="AF4172" t="s">
        <v>271</v>
      </c>
    </row>
    <row r="4173" spans="1:32" hidden="1" x14ac:dyDescent="0.25">
      <c r="A4173" t="str">
        <f t="array" ref="A4173">IF(COUNT(SEARCH(RubriekenHistorisch,CONCATENATE(P4172,U4172,AB4172,AH4172))),"t","f")</f>
        <v>f</v>
      </c>
      <c r="B4173" t="str">
        <f t="shared" si="197"/>
        <v>f</v>
      </c>
      <c r="C4173" t="str">
        <f t="shared" si="198"/>
        <v>f</v>
      </c>
      <c r="D4173" t="str">
        <f t="shared" si="199"/>
        <v>f</v>
      </c>
      <c r="E4173" t="str">
        <f>IF(COUNT(SEARCH({"04.","05.","09.","12."},CONCATENATE(P4172,U4172,AB4172,AH4172))),"t","f")</f>
        <v>f</v>
      </c>
      <c r="F4173" t="str">
        <f t="array" ref="F4173">IF(COUNT(SEARCH(HistorischeRubrieken,CONCATENATE(P4172,U4172,AB4172,AH4172))),"t","f")</f>
        <v>f</v>
      </c>
      <c r="G4173">
        <v>1</v>
      </c>
      <c r="H4173">
        <v>510216</v>
      </c>
      <c r="I4173" t="s">
        <v>2270</v>
      </c>
      <c r="J4173">
        <v>20010901</v>
      </c>
      <c r="K4173">
        <v>20071201</v>
      </c>
      <c r="M4173">
        <v>0</v>
      </c>
      <c r="N4173">
        <v>0</v>
      </c>
      <c r="O4173" t="s">
        <v>1994</v>
      </c>
      <c r="R4173">
        <v>0</v>
      </c>
      <c r="S4173" t="s">
        <v>271</v>
      </c>
      <c r="AA4173" t="s">
        <v>1995</v>
      </c>
      <c r="AC4173">
        <v>1</v>
      </c>
      <c r="AE4173">
        <v>1</v>
      </c>
      <c r="AF4173" t="s">
        <v>271</v>
      </c>
    </row>
    <row r="4174" spans="1:32" hidden="1" x14ac:dyDescent="0.25">
      <c r="A4174" t="str">
        <f t="array" ref="A4174">IF(COUNT(SEARCH(RubriekenHistorisch,CONCATENATE(P4173,U4173,AB4173,AH4173))),"t","f")</f>
        <v>f</v>
      </c>
      <c r="B4174" t="str">
        <f t="shared" si="197"/>
        <v>f</v>
      </c>
      <c r="C4174" t="str">
        <f t="shared" si="198"/>
        <v>f</v>
      </c>
      <c r="D4174" t="str">
        <f t="shared" si="199"/>
        <v>f</v>
      </c>
      <c r="E4174" t="str">
        <f>IF(COUNT(SEARCH({"04.","05.","09.","12."},CONCATENATE(P4173,U4173,AB4173,AH4173))),"t","f")</f>
        <v>f</v>
      </c>
      <c r="F4174" t="str">
        <f t="array" ref="F4174">IF(COUNT(SEARCH(HistorischeRubrieken,CONCATENATE(P4173,U4173,AB4173,AH4173))),"t","f")</f>
        <v>f</v>
      </c>
      <c r="G4174">
        <v>2</v>
      </c>
      <c r="H4174">
        <v>510216</v>
      </c>
      <c r="I4174" t="s">
        <v>2270</v>
      </c>
      <c r="J4174">
        <v>20071201</v>
      </c>
      <c r="K4174">
        <v>20100201</v>
      </c>
      <c r="M4174">
        <v>0</v>
      </c>
      <c r="N4174">
        <v>0</v>
      </c>
      <c r="O4174" t="s">
        <v>1996</v>
      </c>
      <c r="R4174">
        <v>0</v>
      </c>
      <c r="S4174" t="s">
        <v>271</v>
      </c>
      <c r="AA4174" t="s">
        <v>1997</v>
      </c>
      <c r="AC4174">
        <v>1</v>
      </c>
      <c r="AE4174">
        <v>1</v>
      </c>
      <c r="AF4174" t="s">
        <v>271</v>
      </c>
    </row>
    <row r="4175" spans="1:32" hidden="1" x14ac:dyDescent="0.25">
      <c r="A4175" t="str">
        <f t="array" ref="A4175">IF(COUNT(SEARCH(RubriekenHistorisch,CONCATENATE(P4174,U4174,AB4174,AH4174))),"t","f")</f>
        <v>f</v>
      </c>
      <c r="B4175" t="str">
        <f t="shared" si="197"/>
        <v>f</v>
      </c>
      <c r="C4175" t="str">
        <f t="shared" si="198"/>
        <v>f</v>
      </c>
      <c r="D4175" t="str">
        <f t="shared" si="199"/>
        <v>f</v>
      </c>
      <c r="E4175" t="str">
        <f>IF(COUNT(SEARCH({"04.","05.","09.","12."},CONCATENATE(P4174,U4174,AB4174,AH4174))),"t","f")</f>
        <v>f</v>
      </c>
      <c r="F4175" t="str">
        <f t="array" ref="F4175">IF(COUNT(SEARCH(HistorischeRubrieken,CONCATENATE(P4174,U4174,AB4174,AH4174))),"t","f")</f>
        <v>f</v>
      </c>
      <c r="G4175">
        <v>3</v>
      </c>
      <c r="H4175">
        <v>510216</v>
      </c>
      <c r="I4175" t="s">
        <v>2270</v>
      </c>
      <c r="J4175">
        <v>20100201</v>
      </c>
      <c r="K4175">
        <v>20120115</v>
      </c>
      <c r="M4175">
        <v>0</v>
      </c>
      <c r="N4175">
        <v>0</v>
      </c>
      <c r="O4175" t="s">
        <v>1996</v>
      </c>
      <c r="R4175">
        <v>0</v>
      </c>
      <c r="S4175" t="s">
        <v>271</v>
      </c>
      <c r="AA4175" t="s">
        <v>1998</v>
      </c>
      <c r="AC4175">
        <v>1</v>
      </c>
      <c r="AE4175">
        <v>1</v>
      </c>
      <c r="AF4175" t="s">
        <v>271</v>
      </c>
    </row>
    <row r="4176" spans="1:32" hidden="1" x14ac:dyDescent="0.25">
      <c r="A4176" t="str">
        <f t="array" ref="A4176">IF(COUNT(SEARCH(RubriekenHistorisch,CONCATENATE(P4175,U4175,AB4175,AH4175))),"t","f")</f>
        <v>f</v>
      </c>
      <c r="B4176" t="str">
        <f t="shared" si="197"/>
        <v>f</v>
      </c>
      <c r="C4176" t="str">
        <f t="shared" si="198"/>
        <v>f</v>
      </c>
      <c r="D4176" t="str">
        <f t="shared" si="199"/>
        <v>f</v>
      </c>
      <c r="E4176" t="str">
        <f>IF(COUNT(SEARCH({"04.","05.","09.","12."},CONCATENATE(P4175,U4175,AB4175,AH4175))),"t","f")</f>
        <v>f</v>
      </c>
      <c r="F4176" t="str">
        <f t="array" ref="F4176">IF(COUNT(SEARCH(HistorischeRubrieken,CONCATENATE(P4175,U4175,AB4175,AH4175))),"t","f")</f>
        <v>f</v>
      </c>
      <c r="G4176">
        <v>4</v>
      </c>
      <c r="H4176">
        <v>510216</v>
      </c>
      <c r="I4176" t="s">
        <v>2270</v>
      </c>
      <c r="J4176">
        <v>20120115</v>
      </c>
      <c r="K4176">
        <v>20120116</v>
      </c>
      <c r="M4176">
        <v>0</v>
      </c>
      <c r="N4176">
        <v>0</v>
      </c>
      <c r="O4176" t="s">
        <v>1999</v>
      </c>
      <c r="R4176">
        <v>0</v>
      </c>
      <c r="S4176" t="s">
        <v>271</v>
      </c>
      <c r="AA4176" t="s">
        <v>2000</v>
      </c>
      <c r="AC4176">
        <v>1</v>
      </c>
      <c r="AE4176">
        <v>1</v>
      </c>
      <c r="AF4176" t="s">
        <v>271</v>
      </c>
    </row>
    <row r="4177" spans="1:32" hidden="1" x14ac:dyDescent="0.25">
      <c r="A4177" t="str">
        <f t="array" ref="A4177">IF(COUNT(SEARCH(RubriekenHistorisch,CONCATENATE(P4176,U4176,AB4176,AH4176))),"t","f")</f>
        <v>f</v>
      </c>
      <c r="B4177" t="str">
        <f t="shared" si="197"/>
        <v>f</v>
      </c>
      <c r="C4177" t="str">
        <f t="shared" si="198"/>
        <v>f</v>
      </c>
      <c r="D4177" t="str">
        <f t="shared" si="199"/>
        <v>f</v>
      </c>
      <c r="E4177" t="str">
        <f>IF(COUNT(SEARCH({"04.","05.","09.","12."},CONCATENATE(P4176,U4176,AB4176,AH4176))),"t","f")</f>
        <v>f</v>
      </c>
      <c r="F4177" t="str">
        <f t="array" ref="F4177">IF(COUNT(SEARCH(HistorischeRubrieken,CONCATENATE(P4176,U4176,AB4176,AH4176))),"t","f")</f>
        <v>f</v>
      </c>
      <c r="G4177">
        <v>5</v>
      </c>
      <c r="H4177">
        <v>510216</v>
      </c>
      <c r="I4177" t="s">
        <v>2270</v>
      </c>
      <c r="J4177">
        <v>20120116</v>
      </c>
      <c r="K4177">
        <v>20121015</v>
      </c>
      <c r="M4177">
        <v>0</v>
      </c>
      <c r="N4177">
        <v>0</v>
      </c>
      <c r="O4177" t="s">
        <v>2001</v>
      </c>
      <c r="R4177">
        <v>0</v>
      </c>
      <c r="S4177" t="s">
        <v>271</v>
      </c>
      <c r="AA4177" t="s">
        <v>2000</v>
      </c>
      <c r="AC4177">
        <v>1</v>
      </c>
      <c r="AE4177">
        <v>1</v>
      </c>
      <c r="AF4177" t="s">
        <v>271</v>
      </c>
    </row>
    <row r="4178" spans="1:32" hidden="1" x14ac:dyDescent="0.25">
      <c r="A4178" t="str">
        <f t="array" ref="A4178">IF(COUNT(SEARCH(RubriekenHistorisch,CONCATENATE(P4177,U4177,AB4177,AH4177))),"t","f")</f>
        <v>f</v>
      </c>
      <c r="B4178" t="str">
        <f t="shared" si="197"/>
        <v>f</v>
      </c>
      <c r="C4178" t="str">
        <f t="shared" si="198"/>
        <v>f</v>
      </c>
      <c r="D4178" t="str">
        <f t="shared" si="199"/>
        <v>f</v>
      </c>
      <c r="E4178" t="str">
        <f>IF(COUNT(SEARCH({"04.","05.","09.","12."},CONCATENATE(P4177,U4177,AB4177,AH4177))),"t","f")</f>
        <v>f</v>
      </c>
      <c r="F4178" t="str">
        <f t="array" ref="F4178">IF(COUNT(SEARCH(HistorischeRubrieken,CONCATENATE(P4177,U4177,AB4177,AH4177))),"t","f")</f>
        <v>f</v>
      </c>
      <c r="G4178">
        <v>6</v>
      </c>
      <c r="H4178">
        <v>510216</v>
      </c>
      <c r="I4178" t="s">
        <v>2270</v>
      </c>
      <c r="J4178">
        <v>20121015</v>
      </c>
      <c r="K4178">
        <v>20131201</v>
      </c>
      <c r="M4178">
        <v>0</v>
      </c>
      <c r="N4178">
        <v>0</v>
      </c>
      <c r="O4178" t="s">
        <v>2001</v>
      </c>
      <c r="R4178">
        <v>0</v>
      </c>
      <c r="S4178" t="s">
        <v>271</v>
      </c>
      <c r="AA4178" t="s">
        <v>2000</v>
      </c>
      <c r="AC4178">
        <v>1</v>
      </c>
      <c r="AE4178">
        <v>1</v>
      </c>
      <c r="AF4178" t="s">
        <v>271</v>
      </c>
    </row>
    <row r="4179" spans="1:32" hidden="1" x14ac:dyDescent="0.25">
      <c r="A4179" t="str">
        <f t="array" ref="A4179">IF(COUNT(SEARCH(RubriekenHistorisch,CONCATENATE(P4178,U4178,AB4178,AH4178))),"t","f")</f>
        <v>f</v>
      </c>
      <c r="B4179" t="str">
        <f t="shared" si="197"/>
        <v>f</v>
      </c>
      <c r="C4179" t="str">
        <f t="shared" si="198"/>
        <v>f</v>
      </c>
      <c r="D4179" t="str">
        <f t="shared" si="199"/>
        <v>f</v>
      </c>
      <c r="E4179" t="str">
        <f>IF(COUNT(SEARCH({"04.","05.","09.","12."},CONCATENATE(P4178,U4178,AB4178,AH4178))),"t","f")</f>
        <v>f</v>
      </c>
      <c r="F4179" t="str">
        <f t="array" ref="F4179">IF(COUNT(SEARCH(HistorischeRubrieken,CONCATENATE(P4178,U4178,AB4178,AH4178))),"t","f")</f>
        <v>f</v>
      </c>
      <c r="G4179">
        <v>7</v>
      </c>
      <c r="H4179">
        <v>510216</v>
      </c>
      <c r="I4179" t="s">
        <v>2270</v>
      </c>
      <c r="J4179">
        <v>20131201</v>
      </c>
      <c r="K4179">
        <v>20140101</v>
      </c>
      <c r="M4179">
        <v>0</v>
      </c>
      <c r="N4179">
        <v>0</v>
      </c>
      <c r="O4179" t="s">
        <v>2001</v>
      </c>
      <c r="R4179">
        <v>0</v>
      </c>
      <c r="S4179" t="s">
        <v>271</v>
      </c>
      <c r="T4179" t="s">
        <v>2001</v>
      </c>
      <c r="U4179" t="s">
        <v>2271</v>
      </c>
      <c r="V4179">
        <v>0</v>
      </c>
      <c r="W4179">
        <v>1</v>
      </c>
      <c r="X4179">
        <v>20131223</v>
      </c>
      <c r="Y4179">
        <v>0</v>
      </c>
      <c r="Z4179" t="s">
        <v>1003</v>
      </c>
      <c r="AA4179" t="s">
        <v>2000</v>
      </c>
      <c r="AC4179">
        <v>1</v>
      </c>
      <c r="AE4179">
        <v>1</v>
      </c>
      <c r="AF4179" t="s">
        <v>271</v>
      </c>
    </row>
    <row r="4180" spans="1:32" hidden="1" x14ac:dyDescent="0.25">
      <c r="A4180" t="str">
        <f t="array" ref="A4180">IF(COUNT(SEARCH(RubriekenHistorisch,CONCATENATE(P4179,U4179,AB4179,AH4179))),"t","f")</f>
        <v>f</v>
      </c>
      <c r="B4180" t="str">
        <f t="shared" si="197"/>
        <v>f</v>
      </c>
      <c r="C4180" t="str">
        <f t="shared" si="198"/>
        <v>t</v>
      </c>
      <c r="D4180" t="str">
        <f t="shared" si="199"/>
        <v>f</v>
      </c>
      <c r="E4180" t="str">
        <f>IF(COUNT(SEARCH({"04.","05.","09.","12."},CONCATENATE(P4179,U4179,AB4179,AH4179))),"t","f")</f>
        <v>f</v>
      </c>
      <c r="F4180" t="str">
        <f t="array" ref="F4180">IF(COUNT(SEARCH(HistorischeRubrieken,CONCATENATE(P4179,U4179,AB4179,AH4179))),"t","f")</f>
        <v>f</v>
      </c>
      <c r="G4180">
        <v>8</v>
      </c>
      <c r="H4180">
        <v>510216</v>
      </c>
      <c r="I4180" t="s">
        <v>2270</v>
      </c>
      <c r="J4180">
        <v>20140101</v>
      </c>
      <c r="K4180">
        <v>20140201</v>
      </c>
      <c r="M4180">
        <v>0</v>
      </c>
      <c r="N4180">
        <v>0</v>
      </c>
      <c r="U4180" t="s">
        <v>2271</v>
      </c>
      <c r="V4180">
        <v>2</v>
      </c>
      <c r="W4180">
        <v>0</v>
      </c>
      <c r="X4180">
        <v>20140127</v>
      </c>
      <c r="Y4180">
        <v>0</v>
      </c>
      <c r="Z4180" t="s">
        <v>271</v>
      </c>
    </row>
    <row r="4181" spans="1:32" hidden="1" x14ac:dyDescent="0.25">
      <c r="A4181" t="str">
        <f t="array" ref="A4181">IF(COUNT(SEARCH(RubriekenHistorisch,CONCATENATE(P4180,U4180,AB4180,AH4180))),"t","f")</f>
        <v>f</v>
      </c>
      <c r="B4181" t="str">
        <f t="shared" si="197"/>
        <v>f</v>
      </c>
      <c r="C4181" t="str">
        <f t="shared" si="198"/>
        <v>t</v>
      </c>
      <c r="D4181" t="str">
        <f t="shared" si="199"/>
        <v>f</v>
      </c>
      <c r="E4181" t="str">
        <f>IF(COUNT(SEARCH({"04.","05.","09.","12."},CONCATENATE(P4180,U4180,AB4180,AH4180))),"t","f")</f>
        <v>f</v>
      </c>
      <c r="F4181" t="str">
        <f t="array" ref="F4181">IF(COUNT(SEARCH(HistorischeRubrieken,CONCATENATE(P4180,U4180,AB4180,AH4180))),"t","f")</f>
        <v>f</v>
      </c>
      <c r="G4181">
        <v>1</v>
      </c>
      <c r="H4181">
        <v>510217</v>
      </c>
      <c r="I4181" t="s">
        <v>2272</v>
      </c>
      <c r="J4181">
        <v>20010901</v>
      </c>
      <c r="K4181">
        <v>20071201</v>
      </c>
      <c r="M4181">
        <v>0</v>
      </c>
      <c r="N4181">
        <v>0</v>
      </c>
      <c r="O4181" t="s">
        <v>1994</v>
      </c>
      <c r="R4181">
        <v>0</v>
      </c>
      <c r="S4181" t="s">
        <v>271</v>
      </c>
      <c r="AA4181" t="s">
        <v>1995</v>
      </c>
      <c r="AC4181">
        <v>1</v>
      </c>
      <c r="AE4181">
        <v>1</v>
      </c>
      <c r="AF4181" t="s">
        <v>271</v>
      </c>
    </row>
    <row r="4182" spans="1:32" hidden="1" x14ac:dyDescent="0.25">
      <c r="A4182" t="str">
        <f t="array" ref="A4182">IF(COUNT(SEARCH(RubriekenHistorisch,CONCATENATE(P4181,U4181,AB4181,AH4181))),"t","f")</f>
        <v>f</v>
      </c>
      <c r="B4182" t="str">
        <f t="shared" si="197"/>
        <v>f</v>
      </c>
      <c r="C4182" t="str">
        <f t="shared" si="198"/>
        <v>f</v>
      </c>
      <c r="D4182" t="str">
        <f t="shared" si="199"/>
        <v>f</v>
      </c>
      <c r="E4182" t="str">
        <f>IF(COUNT(SEARCH({"04.","05.","09.","12."},CONCATENATE(P4181,U4181,AB4181,AH4181))),"t","f")</f>
        <v>f</v>
      </c>
      <c r="F4182" t="str">
        <f t="array" ref="F4182">IF(COUNT(SEARCH(HistorischeRubrieken,CONCATENATE(P4181,U4181,AB4181,AH4181))),"t","f")</f>
        <v>f</v>
      </c>
      <c r="G4182">
        <v>2</v>
      </c>
      <c r="H4182">
        <v>510217</v>
      </c>
      <c r="I4182" t="s">
        <v>2272</v>
      </c>
      <c r="J4182">
        <v>20071201</v>
      </c>
      <c r="K4182">
        <v>20100201</v>
      </c>
      <c r="M4182">
        <v>0</v>
      </c>
      <c r="N4182">
        <v>0</v>
      </c>
      <c r="O4182" t="s">
        <v>1996</v>
      </c>
      <c r="R4182">
        <v>0</v>
      </c>
      <c r="S4182" t="s">
        <v>271</v>
      </c>
      <c r="AA4182" t="s">
        <v>1997</v>
      </c>
      <c r="AC4182">
        <v>1</v>
      </c>
      <c r="AE4182">
        <v>1</v>
      </c>
      <c r="AF4182" t="s">
        <v>271</v>
      </c>
    </row>
    <row r="4183" spans="1:32" hidden="1" x14ac:dyDescent="0.25">
      <c r="A4183" t="str">
        <f t="array" ref="A4183">IF(COUNT(SEARCH(RubriekenHistorisch,CONCATENATE(P4182,U4182,AB4182,AH4182))),"t","f")</f>
        <v>f</v>
      </c>
      <c r="B4183" t="str">
        <f t="shared" si="197"/>
        <v>f</v>
      </c>
      <c r="C4183" t="str">
        <f t="shared" si="198"/>
        <v>f</v>
      </c>
      <c r="D4183" t="str">
        <f t="shared" si="199"/>
        <v>f</v>
      </c>
      <c r="E4183" t="str">
        <f>IF(COUNT(SEARCH({"04.","05.","09.","12."},CONCATENATE(P4182,U4182,AB4182,AH4182))),"t","f")</f>
        <v>f</v>
      </c>
      <c r="F4183" t="str">
        <f t="array" ref="F4183">IF(COUNT(SEARCH(HistorischeRubrieken,CONCATENATE(P4182,U4182,AB4182,AH4182))),"t","f")</f>
        <v>f</v>
      </c>
      <c r="G4183">
        <v>3</v>
      </c>
      <c r="H4183">
        <v>510217</v>
      </c>
      <c r="I4183" t="s">
        <v>2272</v>
      </c>
      <c r="J4183">
        <v>20100201</v>
      </c>
      <c r="K4183">
        <v>20120115</v>
      </c>
      <c r="M4183">
        <v>0</v>
      </c>
      <c r="N4183">
        <v>0</v>
      </c>
      <c r="O4183" t="s">
        <v>1996</v>
      </c>
      <c r="R4183">
        <v>0</v>
      </c>
      <c r="S4183" t="s">
        <v>271</v>
      </c>
      <c r="AA4183" t="s">
        <v>1998</v>
      </c>
      <c r="AC4183">
        <v>1</v>
      </c>
      <c r="AE4183">
        <v>1</v>
      </c>
      <c r="AF4183" t="s">
        <v>271</v>
      </c>
    </row>
    <row r="4184" spans="1:32" hidden="1" x14ac:dyDescent="0.25">
      <c r="A4184" t="str">
        <f t="array" ref="A4184">IF(COUNT(SEARCH(RubriekenHistorisch,CONCATENATE(P4183,U4183,AB4183,AH4183))),"t","f")</f>
        <v>f</v>
      </c>
      <c r="B4184" t="str">
        <f t="shared" si="197"/>
        <v>f</v>
      </c>
      <c r="C4184" t="str">
        <f t="shared" si="198"/>
        <v>f</v>
      </c>
      <c r="D4184" t="str">
        <f t="shared" si="199"/>
        <v>f</v>
      </c>
      <c r="E4184" t="str">
        <f>IF(COUNT(SEARCH({"04.","05.","09.","12."},CONCATENATE(P4183,U4183,AB4183,AH4183))),"t","f")</f>
        <v>f</v>
      </c>
      <c r="F4184" t="str">
        <f t="array" ref="F4184">IF(COUNT(SEARCH(HistorischeRubrieken,CONCATENATE(P4183,U4183,AB4183,AH4183))),"t","f")</f>
        <v>f</v>
      </c>
      <c r="G4184">
        <v>4</v>
      </c>
      <c r="H4184">
        <v>510217</v>
      </c>
      <c r="I4184" t="s">
        <v>2272</v>
      </c>
      <c r="J4184">
        <v>20120115</v>
      </c>
      <c r="K4184">
        <v>20120116</v>
      </c>
      <c r="M4184">
        <v>0</v>
      </c>
      <c r="N4184">
        <v>0</v>
      </c>
      <c r="O4184" t="s">
        <v>1999</v>
      </c>
      <c r="R4184">
        <v>0</v>
      </c>
      <c r="S4184" t="s">
        <v>271</v>
      </c>
      <c r="AA4184" t="s">
        <v>2000</v>
      </c>
      <c r="AC4184">
        <v>1</v>
      </c>
      <c r="AE4184">
        <v>1</v>
      </c>
      <c r="AF4184" t="s">
        <v>271</v>
      </c>
    </row>
    <row r="4185" spans="1:32" hidden="1" x14ac:dyDescent="0.25">
      <c r="A4185" t="str">
        <f t="array" ref="A4185">IF(COUNT(SEARCH(RubriekenHistorisch,CONCATENATE(P4184,U4184,AB4184,AH4184))),"t","f")</f>
        <v>f</v>
      </c>
      <c r="B4185" t="str">
        <f t="shared" si="197"/>
        <v>f</v>
      </c>
      <c r="C4185" t="str">
        <f t="shared" si="198"/>
        <v>f</v>
      </c>
      <c r="D4185" t="str">
        <f t="shared" si="199"/>
        <v>f</v>
      </c>
      <c r="E4185" t="str">
        <f>IF(COUNT(SEARCH({"04.","05.","09.","12."},CONCATENATE(P4184,U4184,AB4184,AH4184))),"t","f")</f>
        <v>f</v>
      </c>
      <c r="F4185" t="str">
        <f t="array" ref="F4185">IF(COUNT(SEARCH(HistorischeRubrieken,CONCATENATE(P4184,U4184,AB4184,AH4184))),"t","f")</f>
        <v>f</v>
      </c>
      <c r="G4185">
        <v>5</v>
      </c>
      <c r="H4185">
        <v>510217</v>
      </c>
      <c r="I4185" t="s">
        <v>2272</v>
      </c>
      <c r="J4185">
        <v>20120116</v>
      </c>
      <c r="K4185">
        <v>20120903</v>
      </c>
      <c r="M4185">
        <v>0</v>
      </c>
      <c r="N4185">
        <v>0</v>
      </c>
      <c r="O4185" t="s">
        <v>2001</v>
      </c>
      <c r="R4185">
        <v>0</v>
      </c>
      <c r="S4185" t="s">
        <v>271</v>
      </c>
      <c r="AA4185" t="s">
        <v>2000</v>
      </c>
      <c r="AC4185">
        <v>1</v>
      </c>
      <c r="AE4185">
        <v>1</v>
      </c>
      <c r="AF4185" t="s">
        <v>271</v>
      </c>
    </row>
    <row r="4186" spans="1:32" hidden="1" x14ac:dyDescent="0.25">
      <c r="A4186" t="str">
        <f t="array" ref="A4186">IF(COUNT(SEARCH(RubriekenHistorisch,CONCATENATE(P4185,U4185,AB4185,AH4185))),"t","f")</f>
        <v>f</v>
      </c>
      <c r="B4186" t="str">
        <f t="shared" si="197"/>
        <v>f</v>
      </c>
      <c r="C4186" t="str">
        <f t="shared" si="198"/>
        <v>f</v>
      </c>
      <c r="D4186" t="str">
        <f t="shared" si="199"/>
        <v>f</v>
      </c>
      <c r="E4186" t="str">
        <f>IF(COUNT(SEARCH({"04.","05.","09.","12."},CONCATENATE(P4185,U4185,AB4185,AH4185))),"t","f")</f>
        <v>f</v>
      </c>
      <c r="F4186" t="str">
        <f t="array" ref="F4186">IF(COUNT(SEARCH(HistorischeRubrieken,CONCATENATE(P4185,U4185,AB4185,AH4185))),"t","f")</f>
        <v>f</v>
      </c>
      <c r="G4186">
        <v>6</v>
      </c>
      <c r="H4186">
        <v>510217</v>
      </c>
      <c r="I4186" t="s">
        <v>2272</v>
      </c>
      <c r="J4186">
        <v>20120903</v>
      </c>
      <c r="K4186">
        <v>20140401</v>
      </c>
      <c r="M4186">
        <v>0</v>
      </c>
      <c r="N4186">
        <v>0</v>
      </c>
      <c r="O4186" t="s">
        <v>2001</v>
      </c>
      <c r="R4186">
        <v>0</v>
      </c>
      <c r="S4186" t="s">
        <v>271</v>
      </c>
      <c r="AA4186" t="s">
        <v>2000</v>
      </c>
      <c r="AC4186">
        <v>1</v>
      </c>
      <c r="AE4186">
        <v>1</v>
      </c>
      <c r="AF4186" t="s">
        <v>271</v>
      </c>
    </row>
    <row r="4187" spans="1:32" hidden="1" x14ac:dyDescent="0.25">
      <c r="A4187" t="str">
        <f t="array" ref="A4187">IF(COUNT(SEARCH(RubriekenHistorisch,CONCATENATE(P4186,U4186,AB4186,AH4186))),"t","f")</f>
        <v>f</v>
      </c>
      <c r="B4187" t="str">
        <f t="shared" si="197"/>
        <v>f</v>
      </c>
      <c r="C4187" t="str">
        <f t="shared" si="198"/>
        <v>f</v>
      </c>
      <c r="D4187" t="str">
        <f t="shared" si="199"/>
        <v>f</v>
      </c>
      <c r="E4187" t="str">
        <f>IF(COUNT(SEARCH({"04.","05.","09.","12."},CONCATENATE(P4186,U4186,AB4186,AH4186))),"t","f")</f>
        <v>f</v>
      </c>
      <c r="F4187" t="str">
        <f t="array" ref="F4187">IF(COUNT(SEARCH(HistorischeRubrieken,CONCATENATE(P4186,U4186,AB4186,AH4186))),"t","f")</f>
        <v>f</v>
      </c>
      <c r="G4187">
        <v>7</v>
      </c>
      <c r="H4187">
        <v>510217</v>
      </c>
      <c r="I4187" t="s">
        <v>2272</v>
      </c>
      <c r="J4187">
        <v>20140401</v>
      </c>
      <c r="K4187">
        <v>20150801</v>
      </c>
      <c r="M4187">
        <v>0</v>
      </c>
      <c r="N4187">
        <v>0</v>
      </c>
      <c r="O4187" t="s">
        <v>2003</v>
      </c>
      <c r="R4187">
        <v>0</v>
      </c>
      <c r="S4187" t="s">
        <v>271</v>
      </c>
      <c r="AA4187" t="s">
        <v>1611</v>
      </c>
      <c r="AC4187">
        <v>1</v>
      </c>
      <c r="AE4187">
        <v>1</v>
      </c>
      <c r="AF4187" t="s">
        <v>271</v>
      </c>
    </row>
    <row r="4188" spans="1:32" x14ac:dyDescent="0.25">
      <c r="A4188" t="str">
        <f t="array" ref="A4188">IF(COUNT(SEARCH(RubriekenHistorisch,CONCATENATE(P4187,U4187,AB4187,AH4187))),"t","f")</f>
        <v>f</v>
      </c>
      <c r="B4188" t="str">
        <f t="shared" si="197"/>
        <v>f</v>
      </c>
      <c r="C4188" t="str">
        <f t="shared" si="198"/>
        <v>f</v>
      </c>
      <c r="D4188" t="str">
        <f t="shared" si="199"/>
        <v>f</v>
      </c>
      <c r="E4188" t="str">
        <f>IF(COUNT(SEARCH({"04.","05.","09.","12."},CONCATENATE(P4187,U4187,AB4187,AH4187))),"t","f")</f>
        <v>f</v>
      </c>
      <c r="F4188" t="str">
        <f t="array" ref="F4188">IF(COUNT(SEARCH(HistorischeRubrieken,CONCATENATE(P4187,U4187,AB4187,AH4187))),"t","f")</f>
        <v>f</v>
      </c>
      <c r="G4188">
        <v>8</v>
      </c>
      <c r="H4188">
        <v>510217</v>
      </c>
      <c r="I4188" t="s">
        <v>2272</v>
      </c>
      <c r="J4188">
        <v>20150801</v>
      </c>
      <c r="M4188">
        <v>0</v>
      </c>
      <c r="N4188">
        <v>0</v>
      </c>
      <c r="O4188" t="s">
        <v>2003</v>
      </c>
      <c r="R4188">
        <v>0</v>
      </c>
      <c r="S4188" t="s">
        <v>271</v>
      </c>
      <c r="AA4188" t="s">
        <v>1613</v>
      </c>
      <c r="AC4188">
        <v>1</v>
      </c>
      <c r="AE4188">
        <v>1</v>
      </c>
      <c r="AF4188" t="s">
        <v>271</v>
      </c>
    </row>
    <row r="4189" spans="1:32" hidden="1" x14ac:dyDescent="0.25">
      <c r="A4189" t="str">
        <f t="array" ref="A4189">IF(COUNT(SEARCH(RubriekenHistorisch,CONCATENATE(P4188,U4188,AB4188,AH4188))),"t","f")</f>
        <v>f</v>
      </c>
      <c r="B4189" t="str">
        <f t="shared" si="197"/>
        <v>f</v>
      </c>
      <c r="C4189" t="str">
        <f t="shared" si="198"/>
        <v>f</v>
      </c>
      <c r="D4189" t="str">
        <f t="shared" si="199"/>
        <v>f</v>
      </c>
      <c r="E4189" t="str">
        <f>IF(COUNT(SEARCH({"04.","05.","09.","12."},CONCATENATE(P4188,U4188,AB4188,AH4188))),"t","f")</f>
        <v>f</v>
      </c>
      <c r="F4189" t="str">
        <f t="array" ref="F4189">IF(COUNT(SEARCH(HistorischeRubrieken,CONCATENATE(P4188,U4188,AB4188,AH4188))),"t","f")</f>
        <v>f</v>
      </c>
      <c r="G4189">
        <v>1</v>
      </c>
      <c r="H4189">
        <v>510218</v>
      </c>
      <c r="I4189" t="s">
        <v>2273</v>
      </c>
      <c r="J4189">
        <v>20021201</v>
      </c>
      <c r="K4189">
        <v>20071201</v>
      </c>
      <c r="M4189">
        <v>0</v>
      </c>
      <c r="N4189">
        <v>0</v>
      </c>
      <c r="O4189" t="s">
        <v>1994</v>
      </c>
      <c r="R4189">
        <v>0</v>
      </c>
      <c r="S4189" t="s">
        <v>271</v>
      </c>
      <c r="AA4189" t="s">
        <v>1995</v>
      </c>
      <c r="AC4189">
        <v>1</v>
      </c>
      <c r="AE4189">
        <v>1</v>
      </c>
      <c r="AF4189" t="s">
        <v>271</v>
      </c>
    </row>
    <row r="4190" spans="1:32" hidden="1" x14ac:dyDescent="0.25">
      <c r="A4190" t="str">
        <f t="array" ref="A4190">IF(COUNT(SEARCH(RubriekenHistorisch,CONCATENATE(P4189,U4189,AB4189,AH4189))),"t","f")</f>
        <v>f</v>
      </c>
      <c r="B4190" t="str">
        <f t="shared" si="197"/>
        <v>f</v>
      </c>
      <c r="C4190" t="str">
        <f t="shared" si="198"/>
        <v>f</v>
      </c>
      <c r="D4190" t="str">
        <f t="shared" si="199"/>
        <v>f</v>
      </c>
      <c r="E4190" t="str">
        <f>IF(COUNT(SEARCH({"04.","05.","09.","12."},CONCATENATE(P4189,U4189,AB4189,AH4189))),"t","f")</f>
        <v>f</v>
      </c>
      <c r="F4190" t="str">
        <f t="array" ref="F4190">IF(COUNT(SEARCH(HistorischeRubrieken,CONCATENATE(P4189,U4189,AB4189,AH4189))),"t","f")</f>
        <v>f</v>
      </c>
      <c r="G4190">
        <v>2</v>
      </c>
      <c r="H4190">
        <v>510218</v>
      </c>
      <c r="I4190" t="s">
        <v>2273</v>
      </c>
      <c r="J4190">
        <v>20071201</v>
      </c>
      <c r="K4190">
        <v>20100201</v>
      </c>
      <c r="M4190">
        <v>0</v>
      </c>
      <c r="N4190">
        <v>0</v>
      </c>
      <c r="O4190" t="s">
        <v>1996</v>
      </c>
      <c r="R4190">
        <v>0</v>
      </c>
      <c r="S4190" t="s">
        <v>271</v>
      </c>
      <c r="AA4190" t="s">
        <v>1997</v>
      </c>
      <c r="AC4190">
        <v>1</v>
      </c>
      <c r="AE4190">
        <v>1</v>
      </c>
      <c r="AF4190" t="s">
        <v>271</v>
      </c>
    </row>
    <row r="4191" spans="1:32" hidden="1" x14ac:dyDescent="0.25">
      <c r="A4191" t="str">
        <f t="array" ref="A4191">IF(COUNT(SEARCH(RubriekenHistorisch,CONCATENATE(P4190,U4190,AB4190,AH4190))),"t","f")</f>
        <v>f</v>
      </c>
      <c r="B4191" t="str">
        <f t="shared" si="197"/>
        <v>f</v>
      </c>
      <c r="C4191" t="str">
        <f t="shared" si="198"/>
        <v>f</v>
      </c>
      <c r="D4191" t="str">
        <f t="shared" si="199"/>
        <v>f</v>
      </c>
      <c r="E4191" t="str">
        <f>IF(COUNT(SEARCH({"04.","05.","09.","12."},CONCATENATE(P4190,U4190,AB4190,AH4190))),"t","f")</f>
        <v>f</v>
      </c>
      <c r="F4191" t="str">
        <f t="array" ref="F4191">IF(COUNT(SEARCH(HistorischeRubrieken,CONCATENATE(P4190,U4190,AB4190,AH4190))),"t","f")</f>
        <v>f</v>
      </c>
      <c r="G4191">
        <v>3</v>
      </c>
      <c r="H4191">
        <v>510218</v>
      </c>
      <c r="I4191" t="s">
        <v>2273</v>
      </c>
      <c r="J4191">
        <v>20100201</v>
      </c>
      <c r="K4191">
        <v>20120115</v>
      </c>
      <c r="M4191">
        <v>0</v>
      </c>
      <c r="N4191">
        <v>0</v>
      </c>
      <c r="O4191" t="s">
        <v>1996</v>
      </c>
      <c r="R4191">
        <v>0</v>
      </c>
      <c r="S4191" t="s">
        <v>271</v>
      </c>
      <c r="AA4191" t="s">
        <v>1998</v>
      </c>
      <c r="AC4191">
        <v>1</v>
      </c>
      <c r="AE4191">
        <v>1</v>
      </c>
      <c r="AF4191" t="s">
        <v>271</v>
      </c>
    </row>
    <row r="4192" spans="1:32" hidden="1" x14ac:dyDescent="0.25">
      <c r="A4192" t="str">
        <f t="array" ref="A4192">IF(COUNT(SEARCH(RubriekenHistorisch,CONCATENATE(P4191,U4191,AB4191,AH4191))),"t","f")</f>
        <v>f</v>
      </c>
      <c r="B4192" t="str">
        <f t="shared" si="197"/>
        <v>f</v>
      </c>
      <c r="C4192" t="str">
        <f t="shared" si="198"/>
        <v>f</v>
      </c>
      <c r="D4192" t="str">
        <f t="shared" si="199"/>
        <v>f</v>
      </c>
      <c r="E4192" t="str">
        <f>IF(COUNT(SEARCH({"04.","05.","09.","12."},CONCATENATE(P4191,U4191,AB4191,AH4191))),"t","f")</f>
        <v>f</v>
      </c>
      <c r="F4192" t="str">
        <f t="array" ref="F4192">IF(COUNT(SEARCH(HistorischeRubrieken,CONCATENATE(P4191,U4191,AB4191,AH4191))),"t","f")</f>
        <v>f</v>
      </c>
      <c r="G4192">
        <v>4</v>
      </c>
      <c r="H4192">
        <v>510218</v>
      </c>
      <c r="I4192" t="s">
        <v>2273</v>
      </c>
      <c r="J4192">
        <v>20120115</v>
      </c>
      <c r="K4192">
        <v>20120116</v>
      </c>
      <c r="M4192">
        <v>0</v>
      </c>
      <c r="N4192">
        <v>0</v>
      </c>
      <c r="O4192" t="s">
        <v>1999</v>
      </c>
      <c r="R4192">
        <v>0</v>
      </c>
      <c r="S4192" t="s">
        <v>271</v>
      </c>
      <c r="AA4192" t="s">
        <v>2000</v>
      </c>
      <c r="AC4192">
        <v>1</v>
      </c>
      <c r="AE4192">
        <v>1</v>
      </c>
      <c r="AF4192" t="s">
        <v>271</v>
      </c>
    </row>
    <row r="4193" spans="1:32" hidden="1" x14ac:dyDescent="0.25">
      <c r="A4193" t="str">
        <f t="array" ref="A4193">IF(COUNT(SEARCH(RubriekenHistorisch,CONCATENATE(P4192,U4192,AB4192,AH4192))),"t","f")</f>
        <v>f</v>
      </c>
      <c r="B4193" t="str">
        <f t="shared" si="197"/>
        <v>f</v>
      </c>
      <c r="C4193" t="str">
        <f t="shared" si="198"/>
        <v>f</v>
      </c>
      <c r="D4193" t="str">
        <f t="shared" si="199"/>
        <v>f</v>
      </c>
      <c r="E4193" t="str">
        <f>IF(COUNT(SEARCH({"04.","05.","09.","12."},CONCATENATE(P4192,U4192,AB4192,AH4192))),"t","f")</f>
        <v>f</v>
      </c>
      <c r="F4193" t="str">
        <f t="array" ref="F4193">IF(COUNT(SEARCH(HistorischeRubrieken,CONCATENATE(P4192,U4192,AB4192,AH4192))),"t","f")</f>
        <v>f</v>
      </c>
      <c r="G4193">
        <v>5</v>
      </c>
      <c r="H4193">
        <v>510218</v>
      </c>
      <c r="I4193" t="s">
        <v>2273</v>
      </c>
      <c r="J4193">
        <v>20120116</v>
      </c>
      <c r="K4193">
        <v>20121105</v>
      </c>
      <c r="M4193">
        <v>0</v>
      </c>
      <c r="N4193">
        <v>0</v>
      </c>
      <c r="O4193" t="s">
        <v>2001</v>
      </c>
      <c r="R4193">
        <v>0</v>
      </c>
      <c r="S4193" t="s">
        <v>271</v>
      </c>
      <c r="AA4193" t="s">
        <v>2000</v>
      </c>
      <c r="AC4193">
        <v>1</v>
      </c>
      <c r="AE4193">
        <v>1</v>
      </c>
      <c r="AF4193" t="s">
        <v>271</v>
      </c>
    </row>
    <row r="4194" spans="1:32" hidden="1" x14ac:dyDescent="0.25">
      <c r="A4194" t="str">
        <f t="array" ref="A4194">IF(COUNT(SEARCH(RubriekenHistorisch,CONCATENATE(P4193,U4193,AB4193,AH4193))),"t","f")</f>
        <v>f</v>
      </c>
      <c r="B4194" t="str">
        <f t="shared" si="197"/>
        <v>f</v>
      </c>
      <c r="C4194" t="str">
        <f t="shared" si="198"/>
        <v>f</v>
      </c>
      <c r="D4194" t="str">
        <f t="shared" si="199"/>
        <v>f</v>
      </c>
      <c r="E4194" t="str">
        <f>IF(COUNT(SEARCH({"04.","05.","09.","12."},CONCATENATE(P4193,U4193,AB4193,AH4193))),"t","f")</f>
        <v>f</v>
      </c>
      <c r="F4194" t="str">
        <f t="array" ref="F4194">IF(COUNT(SEARCH(HistorischeRubrieken,CONCATENATE(P4193,U4193,AB4193,AH4193))),"t","f")</f>
        <v>f</v>
      </c>
      <c r="G4194">
        <v>6</v>
      </c>
      <c r="H4194">
        <v>510218</v>
      </c>
      <c r="I4194" t="s">
        <v>2273</v>
      </c>
      <c r="J4194">
        <v>20121105</v>
      </c>
      <c r="K4194">
        <v>20140401</v>
      </c>
      <c r="M4194">
        <v>0</v>
      </c>
      <c r="N4194">
        <v>0</v>
      </c>
      <c r="O4194" t="s">
        <v>2001</v>
      </c>
      <c r="R4194">
        <v>0</v>
      </c>
      <c r="S4194" t="s">
        <v>271</v>
      </c>
      <c r="AA4194" t="s">
        <v>2000</v>
      </c>
      <c r="AC4194">
        <v>1</v>
      </c>
      <c r="AE4194">
        <v>1</v>
      </c>
      <c r="AF4194" t="s">
        <v>271</v>
      </c>
    </row>
    <row r="4195" spans="1:32" hidden="1" x14ac:dyDescent="0.25">
      <c r="A4195" t="str">
        <f t="array" ref="A4195">IF(COUNT(SEARCH(RubriekenHistorisch,CONCATENATE(P4194,U4194,AB4194,AH4194))),"t","f")</f>
        <v>f</v>
      </c>
      <c r="B4195" t="str">
        <f t="shared" si="197"/>
        <v>f</v>
      </c>
      <c r="C4195" t="str">
        <f t="shared" si="198"/>
        <v>f</v>
      </c>
      <c r="D4195" t="str">
        <f t="shared" si="199"/>
        <v>f</v>
      </c>
      <c r="E4195" t="str">
        <f>IF(COUNT(SEARCH({"04.","05.","09.","12."},CONCATENATE(P4194,U4194,AB4194,AH4194))),"t","f")</f>
        <v>f</v>
      </c>
      <c r="F4195" t="str">
        <f t="array" ref="F4195">IF(COUNT(SEARCH(HistorischeRubrieken,CONCATENATE(P4194,U4194,AB4194,AH4194))),"t","f")</f>
        <v>f</v>
      </c>
      <c r="G4195">
        <v>7</v>
      </c>
      <c r="H4195">
        <v>510218</v>
      </c>
      <c r="I4195" t="s">
        <v>2273</v>
      </c>
      <c r="J4195">
        <v>20140401</v>
      </c>
      <c r="K4195">
        <v>20150801</v>
      </c>
      <c r="M4195">
        <v>0</v>
      </c>
      <c r="N4195">
        <v>0</v>
      </c>
      <c r="O4195" t="s">
        <v>2003</v>
      </c>
      <c r="R4195">
        <v>0</v>
      </c>
      <c r="S4195" t="s">
        <v>271</v>
      </c>
      <c r="AA4195" t="s">
        <v>1611</v>
      </c>
      <c r="AC4195">
        <v>1</v>
      </c>
      <c r="AE4195">
        <v>1</v>
      </c>
      <c r="AF4195" t="s">
        <v>271</v>
      </c>
    </row>
    <row r="4196" spans="1:32" x14ac:dyDescent="0.25">
      <c r="A4196" t="str">
        <f t="array" ref="A4196">IF(COUNT(SEARCH(RubriekenHistorisch,CONCATENATE(P4195,U4195,AB4195,AH4195))),"t","f")</f>
        <v>f</v>
      </c>
      <c r="B4196" t="str">
        <f t="shared" si="197"/>
        <v>f</v>
      </c>
      <c r="C4196" t="str">
        <f t="shared" si="198"/>
        <v>f</v>
      </c>
      <c r="D4196" t="str">
        <f t="shared" si="199"/>
        <v>f</v>
      </c>
      <c r="E4196" t="str">
        <f>IF(COUNT(SEARCH({"04.","05.","09.","12."},CONCATENATE(P4195,U4195,AB4195,AH4195))),"t","f")</f>
        <v>f</v>
      </c>
      <c r="F4196" t="str">
        <f t="array" ref="F4196">IF(COUNT(SEARCH(HistorischeRubrieken,CONCATENATE(P4195,U4195,AB4195,AH4195))),"t","f")</f>
        <v>f</v>
      </c>
      <c r="G4196">
        <v>8</v>
      </c>
      <c r="H4196">
        <v>510218</v>
      </c>
      <c r="I4196" t="s">
        <v>2273</v>
      </c>
      <c r="J4196">
        <v>20150801</v>
      </c>
      <c r="M4196">
        <v>0</v>
      </c>
      <c r="N4196">
        <v>0</v>
      </c>
      <c r="O4196" t="s">
        <v>2003</v>
      </c>
      <c r="R4196">
        <v>0</v>
      </c>
      <c r="S4196" t="s">
        <v>271</v>
      </c>
      <c r="AA4196" t="s">
        <v>1613</v>
      </c>
      <c r="AC4196">
        <v>1</v>
      </c>
      <c r="AE4196">
        <v>1</v>
      </c>
      <c r="AF4196" t="s">
        <v>271</v>
      </c>
    </row>
    <row r="4197" spans="1:32" hidden="1" x14ac:dyDescent="0.25">
      <c r="A4197" t="str">
        <f t="array" ref="A4197">IF(COUNT(SEARCH(RubriekenHistorisch,CONCATENATE(P4196,U4196,AB4196,AH4196))),"t","f")</f>
        <v>f</v>
      </c>
      <c r="B4197" t="str">
        <f t="shared" si="197"/>
        <v>f</v>
      </c>
      <c r="C4197" t="str">
        <f t="shared" si="198"/>
        <v>f</v>
      </c>
      <c r="D4197" t="str">
        <f t="shared" si="199"/>
        <v>f</v>
      </c>
      <c r="E4197" t="str">
        <f>IF(COUNT(SEARCH({"04.","05.","09.","12."},CONCATENATE(P4196,U4196,AB4196,AH4196))),"t","f")</f>
        <v>f</v>
      </c>
      <c r="F4197" t="str">
        <f t="array" ref="F4197">IF(COUNT(SEARCH(HistorischeRubrieken,CONCATENATE(P4196,U4196,AB4196,AH4196))),"t","f")</f>
        <v>f</v>
      </c>
      <c r="G4197">
        <v>1</v>
      </c>
      <c r="H4197">
        <v>510219</v>
      </c>
      <c r="I4197" t="s">
        <v>2274</v>
      </c>
      <c r="J4197">
        <v>20001201</v>
      </c>
      <c r="K4197">
        <v>20010401</v>
      </c>
      <c r="M4197">
        <v>0</v>
      </c>
      <c r="N4197">
        <v>0</v>
      </c>
      <c r="O4197" t="s">
        <v>1992</v>
      </c>
      <c r="R4197">
        <v>0</v>
      </c>
      <c r="S4197" t="s">
        <v>271</v>
      </c>
      <c r="AA4197" t="s">
        <v>1993</v>
      </c>
      <c r="AC4197">
        <v>1</v>
      </c>
      <c r="AE4197">
        <v>1</v>
      </c>
      <c r="AF4197" t="s">
        <v>271</v>
      </c>
    </row>
    <row r="4198" spans="1:32" hidden="1" x14ac:dyDescent="0.25">
      <c r="A4198" t="str">
        <f t="array" ref="A4198">IF(COUNT(SEARCH(RubriekenHistorisch,CONCATENATE(P4197,U4197,AB4197,AH4197))),"t","f")</f>
        <v>f</v>
      </c>
      <c r="B4198" t="str">
        <f t="shared" si="197"/>
        <v>f</v>
      </c>
      <c r="C4198" t="str">
        <f t="shared" si="198"/>
        <v>f</v>
      </c>
      <c r="D4198" t="str">
        <f t="shared" si="199"/>
        <v>f</v>
      </c>
      <c r="E4198" t="str">
        <f>IF(COUNT(SEARCH({"04.","05.","09.","12."},CONCATENATE(P4197,U4197,AB4197,AH4197))),"t","f")</f>
        <v>f</v>
      </c>
      <c r="F4198" t="str">
        <f t="array" ref="F4198">IF(COUNT(SEARCH(HistorischeRubrieken,CONCATENATE(P4197,U4197,AB4197,AH4197))),"t","f")</f>
        <v>f</v>
      </c>
      <c r="G4198">
        <v>2</v>
      </c>
      <c r="H4198">
        <v>510219</v>
      </c>
      <c r="I4198" t="s">
        <v>2274</v>
      </c>
      <c r="J4198">
        <v>20010401</v>
      </c>
      <c r="K4198">
        <v>20071201</v>
      </c>
      <c r="M4198">
        <v>0</v>
      </c>
      <c r="N4198">
        <v>0</v>
      </c>
      <c r="O4198" t="s">
        <v>1994</v>
      </c>
      <c r="R4198">
        <v>0</v>
      </c>
      <c r="S4198" t="s">
        <v>271</v>
      </c>
      <c r="AA4198" t="s">
        <v>1995</v>
      </c>
      <c r="AC4198">
        <v>1</v>
      </c>
      <c r="AE4198">
        <v>1</v>
      </c>
      <c r="AF4198" t="s">
        <v>271</v>
      </c>
    </row>
    <row r="4199" spans="1:32" hidden="1" x14ac:dyDescent="0.25">
      <c r="A4199" t="str">
        <f t="array" ref="A4199">IF(COUNT(SEARCH(RubriekenHistorisch,CONCATENATE(P4198,U4198,AB4198,AH4198))),"t","f")</f>
        <v>f</v>
      </c>
      <c r="B4199" t="str">
        <f t="shared" si="197"/>
        <v>f</v>
      </c>
      <c r="C4199" t="str">
        <f t="shared" si="198"/>
        <v>f</v>
      </c>
      <c r="D4199" t="str">
        <f t="shared" si="199"/>
        <v>f</v>
      </c>
      <c r="E4199" t="str">
        <f>IF(COUNT(SEARCH({"04.","05.","09.","12."},CONCATENATE(P4198,U4198,AB4198,AH4198))),"t","f")</f>
        <v>f</v>
      </c>
      <c r="F4199" t="str">
        <f t="array" ref="F4199">IF(COUNT(SEARCH(HistorischeRubrieken,CONCATENATE(P4198,U4198,AB4198,AH4198))),"t","f")</f>
        <v>f</v>
      </c>
      <c r="G4199">
        <v>3</v>
      </c>
      <c r="H4199">
        <v>510219</v>
      </c>
      <c r="I4199" t="s">
        <v>2274</v>
      </c>
      <c r="J4199">
        <v>20071201</v>
      </c>
      <c r="K4199">
        <v>20100201</v>
      </c>
      <c r="M4199">
        <v>0</v>
      </c>
      <c r="N4199">
        <v>0</v>
      </c>
      <c r="O4199" t="s">
        <v>1996</v>
      </c>
      <c r="R4199">
        <v>0</v>
      </c>
      <c r="S4199" t="s">
        <v>271</v>
      </c>
      <c r="AA4199" t="s">
        <v>1997</v>
      </c>
      <c r="AC4199">
        <v>1</v>
      </c>
      <c r="AE4199">
        <v>1</v>
      </c>
      <c r="AF4199" t="s">
        <v>271</v>
      </c>
    </row>
    <row r="4200" spans="1:32" hidden="1" x14ac:dyDescent="0.25">
      <c r="A4200" t="str">
        <f t="array" ref="A4200">IF(COUNT(SEARCH(RubriekenHistorisch,CONCATENATE(P4199,U4199,AB4199,AH4199))),"t","f")</f>
        <v>f</v>
      </c>
      <c r="B4200" t="str">
        <f t="shared" si="197"/>
        <v>f</v>
      </c>
      <c r="C4200" t="str">
        <f t="shared" si="198"/>
        <v>f</v>
      </c>
      <c r="D4200" t="str">
        <f t="shared" si="199"/>
        <v>f</v>
      </c>
      <c r="E4200" t="str">
        <f>IF(COUNT(SEARCH({"04.","05.","09.","12."},CONCATENATE(P4199,U4199,AB4199,AH4199))),"t","f")</f>
        <v>f</v>
      </c>
      <c r="F4200" t="str">
        <f t="array" ref="F4200">IF(COUNT(SEARCH(HistorischeRubrieken,CONCATENATE(P4199,U4199,AB4199,AH4199))),"t","f")</f>
        <v>f</v>
      </c>
      <c r="G4200">
        <v>4</v>
      </c>
      <c r="H4200">
        <v>510219</v>
      </c>
      <c r="I4200" t="s">
        <v>2274</v>
      </c>
      <c r="J4200">
        <v>20100201</v>
      </c>
      <c r="K4200">
        <v>20120115</v>
      </c>
      <c r="M4200">
        <v>0</v>
      </c>
      <c r="N4200">
        <v>0</v>
      </c>
      <c r="O4200" t="s">
        <v>1996</v>
      </c>
      <c r="R4200">
        <v>0</v>
      </c>
      <c r="S4200" t="s">
        <v>271</v>
      </c>
      <c r="AA4200" t="s">
        <v>1998</v>
      </c>
      <c r="AC4200">
        <v>1</v>
      </c>
      <c r="AE4200">
        <v>1</v>
      </c>
      <c r="AF4200" t="s">
        <v>271</v>
      </c>
    </row>
    <row r="4201" spans="1:32" hidden="1" x14ac:dyDescent="0.25">
      <c r="A4201" t="str">
        <f t="array" ref="A4201">IF(COUNT(SEARCH(RubriekenHistorisch,CONCATENATE(P4200,U4200,AB4200,AH4200))),"t","f")</f>
        <v>f</v>
      </c>
      <c r="B4201" t="str">
        <f t="shared" si="197"/>
        <v>f</v>
      </c>
      <c r="C4201" t="str">
        <f t="shared" si="198"/>
        <v>f</v>
      </c>
      <c r="D4201" t="str">
        <f t="shared" si="199"/>
        <v>f</v>
      </c>
      <c r="E4201" t="str">
        <f>IF(COUNT(SEARCH({"04.","05.","09.","12."},CONCATENATE(P4200,U4200,AB4200,AH4200))),"t","f")</f>
        <v>f</v>
      </c>
      <c r="F4201" t="str">
        <f t="array" ref="F4201">IF(COUNT(SEARCH(HistorischeRubrieken,CONCATENATE(P4200,U4200,AB4200,AH4200))),"t","f")</f>
        <v>f</v>
      </c>
      <c r="G4201">
        <v>5</v>
      </c>
      <c r="H4201">
        <v>510219</v>
      </c>
      <c r="I4201" t="s">
        <v>2274</v>
      </c>
      <c r="J4201">
        <v>20120115</v>
      </c>
      <c r="K4201">
        <v>20120116</v>
      </c>
      <c r="M4201">
        <v>0</v>
      </c>
      <c r="N4201">
        <v>0</v>
      </c>
      <c r="O4201" t="s">
        <v>1999</v>
      </c>
      <c r="R4201">
        <v>0</v>
      </c>
      <c r="S4201" t="s">
        <v>271</v>
      </c>
      <c r="AA4201" t="s">
        <v>2000</v>
      </c>
      <c r="AC4201">
        <v>1</v>
      </c>
      <c r="AE4201">
        <v>1</v>
      </c>
      <c r="AF4201" t="s">
        <v>271</v>
      </c>
    </row>
    <row r="4202" spans="1:32" hidden="1" x14ac:dyDescent="0.25">
      <c r="A4202" t="str">
        <f t="array" ref="A4202">IF(COUNT(SEARCH(RubriekenHistorisch,CONCATENATE(P4201,U4201,AB4201,AH4201))),"t","f")</f>
        <v>f</v>
      </c>
      <c r="B4202" t="str">
        <f t="shared" si="197"/>
        <v>f</v>
      </c>
      <c r="C4202" t="str">
        <f t="shared" si="198"/>
        <v>f</v>
      </c>
      <c r="D4202" t="str">
        <f t="shared" si="199"/>
        <v>f</v>
      </c>
      <c r="E4202" t="str">
        <f>IF(COUNT(SEARCH({"04.","05.","09.","12."},CONCATENATE(P4201,U4201,AB4201,AH4201))),"t","f")</f>
        <v>f</v>
      </c>
      <c r="F4202" t="str">
        <f t="array" ref="F4202">IF(COUNT(SEARCH(HistorischeRubrieken,CONCATENATE(P4201,U4201,AB4201,AH4201))),"t","f")</f>
        <v>f</v>
      </c>
      <c r="G4202">
        <v>6</v>
      </c>
      <c r="H4202">
        <v>510219</v>
      </c>
      <c r="I4202" t="s">
        <v>2274</v>
      </c>
      <c r="J4202">
        <v>20120116</v>
      </c>
      <c r="K4202">
        <v>20120820</v>
      </c>
      <c r="M4202">
        <v>0</v>
      </c>
      <c r="N4202">
        <v>0</v>
      </c>
      <c r="O4202" t="s">
        <v>2001</v>
      </c>
      <c r="R4202">
        <v>0</v>
      </c>
      <c r="S4202" t="s">
        <v>271</v>
      </c>
      <c r="AA4202" t="s">
        <v>2000</v>
      </c>
      <c r="AC4202">
        <v>1</v>
      </c>
      <c r="AE4202">
        <v>1</v>
      </c>
      <c r="AF4202" t="s">
        <v>271</v>
      </c>
    </row>
    <row r="4203" spans="1:32" hidden="1" x14ac:dyDescent="0.25">
      <c r="A4203" t="str">
        <f t="array" ref="A4203">IF(COUNT(SEARCH(RubriekenHistorisch,CONCATENATE(P4202,U4202,AB4202,AH4202))),"t","f")</f>
        <v>f</v>
      </c>
      <c r="B4203" t="str">
        <f t="shared" si="197"/>
        <v>f</v>
      </c>
      <c r="C4203" t="str">
        <f t="shared" si="198"/>
        <v>f</v>
      </c>
      <c r="D4203" t="str">
        <f t="shared" si="199"/>
        <v>f</v>
      </c>
      <c r="E4203" t="str">
        <f>IF(COUNT(SEARCH({"04.","05.","09.","12."},CONCATENATE(P4202,U4202,AB4202,AH4202))),"t","f")</f>
        <v>f</v>
      </c>
      <c r="F4203" t="str">
        <f t="array" ref="F4203">IF(COUNT(SEARCH(HistorischeRubrieken,CONCATENATE(P4202,U4202,AB4202,AH4202))),"t","f")</f>
        <v>f</v>
      </c>
      <c r="G4203">
        <v>7</v>
      </c>
      <c r="H4203">
        <v>510219</v>
      </c>
      <c r="I4203" t="s">
        <v>2274</v>
      </c>
      <c r="J4203">
        <v>20120820</v>
      </c>
      <c r="K4203">
        <v>20140401</v>
      </c>
      <c r="M4203">
        <v>0</v>
      </c>
      <c r="N4203">
        <v>0</v>
      </c>
      <c r="O4203" t="s">
        <v>2001</v>
      </c>
      <c r="R4203">
        <v>0</v>
      </c>
      <c r="S4203" t="s">
        <v>271</v>
      </c>
      <c r="AA4203" t="s">
        <v>2000</v>
      </c>
      <c r="AC4203">
        <v>1</v>
      </c>
      <c r="AE4203">
        <v>1</v>
      </c>
      <c r="AF4203" t="s">
        <v>271</v>
      </c>
    </row>
    <row r="4204" spans="1:32" hidden="1" x14ac:dyDescent="0.25">
      <c r="A4204" t="str">
        <f t="array" ref="A4204">IF(COUNT(SEARCH(RubriekenHistorisch,CONCATENATE(P4203,U4203,AB4203,AH4203))),"t","f")</f>
        <v>f</v>
      </c>
      <c r="B4204" t="str">
        <f t="shared" si="197"/>
        <v>f</v>
      </c>
      <c r="C4204" t="str">
        <f t="shared" si="198"/>
        <v>f</v>
      </c>
      <c r="D4204" t="str">
        <f t="shared" si="199"/>
        <v>f</v>
      </c>
      <c r="E4204" t="str">
        <f>IF(COUNT(SEARCH({"04.","05.","09.","12."},CONCATENATE(P4203,U4203,AB4203,AH4203))),"t","f")</f>
        <v>f</v>
      </c>
      <c r="F4204" t="str">
        <f t="array" ref="F4204">IF(COUNT(SEARCH(HistorischeRubrieken,CONCATENATE(P4203,U4203,AB4203,AH4203))),"t","f")</f>
        <v>f</v>
      </c>
      <c r="G4204">
        <v>8</v>
      </c>
      <c r="H4204">
        <v>510219</v>
      </c>
      <c r="I4204" t="s">
        <v>2274</v>
      </c>
      <c r="J4204">
        <v>20140401</v>
      </c>
      <c r="K4204">
        <v>20150801</v>
      </c>
      <c r="M4204">
        <v>0</v>
      </c>
      <c r="N4204">
        <v>0</v>
      </c>
      <c r="O4204" t="s">
        <v>2003</v>
      </c>
      <c r="R4204">
        <v>0</v>
      </c>
      <c r="S4204" t="s">
        <v>271</v>
      </c>
      <c r="AA4204" t="s">
        <v>1611</v>
      </c>
      <c r="AC4204">
        <v>1</v>
      </c>
      <c r="AE4204">
        <v>1</v>
      </c>
      <c r="AF4204" t="s">
        <v>271</v>
      </c>
    </row>
    <row r="4205" spans="1:32" x14ac:dyDescent="0.25">
      <c r="A4205" t="str">
        <f t="array" ref="A4205">IF(COUNT(SEARCH(RubriekenHistorisch,CONCATENATE(P4204,U4204,AB4204,AH4204))),"t","f")</f>
        <v>f</v>
      </c>
      <c r="B4205" t="str">
        <f t="shared" si="197"/>
        <v>f</v>
      </c>
      <c r="C4205" t="str">
        <f t="shared" si="198"/>
        <v>f</v>
      </c>
      <c r="D4205" t="str">
        <f t="shared" si="199"/>
        <v>f</v>
      </c>
      <c r="E4205" t="str">
        <f>IF(COUNT(SEARCH({"04.","05.","09.","12."},CONCATENATE(P4204,U4204,AB4204,AH4204))),"t","f")</f>
        <v>f</v>
      </c>
      <c r="F4205" t="str">
        <f t="array" ref="F4205">IF(COUNT(SEARCH(HistorischeRubrieken,CONCATENATE(P4204,U4204,AB4204,AH4204))),"t","f")</f>
        <v>f</v>
      </c>
      <c r="G4205">
        <v>9</v>
      </c>
      <c r="H4205">
        <v>510219</v>
      </c>
      <c r="I4205" t="s">
        <v>2274</v>
      </c>
      <c r="J4205">
        <v>20150801</v>
      </c>
      <c r="M4205">
        <v>0</v>
      </c>
      <c r="N4205">
        <v>0</v>
      </c>
      <c r="O4205" t="s">
        <v>2003</v>
      </c>
      <c r="R4205">
        <v>0</v>
      </c>
      <c r="S4205" t="s">
        <v>271</v>
      </c>
      <c r="AA4205" t="s">
        <v>1613</v>
      </c>
      <c r="AC4205">
        <v>1</v>
      </c>
      <c r="AE4205">
        <v>1</v>
      </c>
      <c r="AF4205" t="s">
        <v>271</v>
      </c>
    </row>
    <row r="4206" spans="1:32" hidden="1" x14ac:dyDescent="0.25">
      <c r="A4206" t="str">
        <f t="array" ref="A4206">IF(COUNT(SEARCH(RubriekenHistorisch,CONCATENATE(P4205,U4205,AB4205,AH4205))),"t","f")</f>
        <v>f</v>
      </c>
      <c r="B4206" t="str">
        <f t="shared" si="197"/>
        <v>f</v>
      </c>
      <c r="C4206" t="str">
        <f t="shared" si="198"/>
        <v>f</v>
      </c>
      <c r="D4206" t="str">
        <f t="shared" si="199"/>
        <v>f</v>
      </c>
      <c r="E4206" t="str">
        <f>IF(COUNT(SEARCH({"04.","05.","09.","12."},CONCATENATE(P4205,U4205,AB4205,AH4205))),"t","f")</f>
        <v>f</v>
      </c>
      <c r="F4206" t="str">
        <f t="array" ref="F4206">IF(COUNT(SEARCH(HistorischeRubrieken,CONCATENATE(P4205,U4205,AB4205,AH4205))),"t","f")</f>
        <v>f</v>
      </c>
      <c r="G4206">
        <v>1</v>
      </c>
      <c r="H4206">
        <v>510220</v>
      </c>
      <c r="I4206" t="s">
        <v>2275</v>
      </c>
      <c r="J4206">
        <v>20011201</v>
      </c>
      <c r="K4206">
        <v>20071201</v>
      </c>
      <c r="M4206">
        <v>0</v>
      </c>
      <c r="N4206">
        <v>0</v>
      </c>
      <c r="O4206" t="s">
        <v>1994</v>
      </c>
      <c r="R4206">
        <v>0</v>
      </c>
      <c r="S4206" t="s">
        <v>271</v>
      </c>
      <c r="AA4206" t="s">
        <v>1995</v>
      </c>
      <c r="AC4206">
        <v>1</v>
      </c>
      <c r="AE4206">
        <v>1</v>
      </c>
      <c r="AF4206" t="s">
        <v>271</v>
      </c>
    </row>
    <row r="4207" spans="1:32" hidden="1" x14ac:dyDescent="0.25">
      <c r="A4207" t="str">
        <f t="array" ref="A4207">IF(COUNT(SEARCH(RubriekenHistorisch,CONCATENATE(P4206,U4206,AB4206,AH4206))),"t","f")</f>
        <v>f</v>
      </c>
      <c r="B4207" t="str">
        <f t="shared" si="197"/>
        <v>f</v>
      </c>
      <c r="C4207" t="str">
        <f t="shared" si="198"/>
        <v>f</v>
      </c>
      <c r="D4207" t="str">
        <f t="shared" si="199"/>
        <v>f</v>
      </c>
      <c r="E4207" t="str">
        <f>IF(COUNT(SEARCH({"04.","05.","09.","12."},CONCATENATE(P4206,U4206,AB4206,AH4206))),"t","f")</f>
        <v>f</v>
      </c>
      <c r="F4207" t="str">
        <f t="array" ref="F4207">IF(COUNT(SEARCH(HistorischeRubrieken,CONCATENATE(P4206,U4206,AB4206,AH4206))),"t","f")</f>
        <v>f</v>
      </c>
      <c r="G4207">
        <v>2</v>
      </c>
      <c r="H4207">
        <v>510220</v>
      </c>
      <c r="I4207" t="s">
        <v>2275</v>
      </c>
      <c r="J4207">
        <v>20071201</v>
      </c>
      <c r="K4207">
        <v>20100201</v>
      </c>
      <c r="M4207">
        <v>0</v>
      </c>
      <c r="N4207">
        <v>0</v>
      </c>
      <c r="O4207" t="s">
        <v>1996</v>
      </c>
      <c r="R4207">
        <v>0</v>
      </c>
      <c r="S4207" t="s">
        <v>271</v>
      </c>
      <c r="AA4207" t="s">
        <v>1997</v>
      </c>
      <c r="AC4207">
        <v>1</v>
      </c>
      <c r="AE4207">
        <v>1</v>
      </c>
      <c r="AF4207" t="s">
        <v>271</v>
      </c>
    </row>
    <row r="4208" spans="1:32" hidden="1" x14ac:dyDescent="0.25">
      <c r="A4208" t="str">
        <f t="array" ref="A4208">IF(COUNT(SEARCH(RubriekenHistorisch,CONCATENATE(P4207,U4207,AB4207,AH4207))),"t","f")</f>
        <v>f</v>
      </c>
      <c r="B4208" t="str">
        <f t="shared" si="197"/>
        <v>f</v>
      </c>
      <c r="C4208" t="str">
        <f t="shared" si="198"/>
        <v>f</v>
      </c>
      <c r="D4208" t="str">
        <f t="shared" si="199"/>
        <v>f</v>
      </c>
      <c r="E4208" t="str">
        <f>IF(COUNT(SEARCH({"04.","05.","09.","12."},CONCATENATE(P4207,U4207,AB4207,AH4207))),"t","f")</f>
        <v>f</v>
      </c>
      <c r="F4208" t="str">
        <f t="array" ref="F4208">IF(COUNT(SEARCH(HistorischeRubrieken,CONCATENATE(P4207,U4207,AB4207,AH4207))),"t","f")</f>
        <v>f</v>
      </c>
      <c r="G4208">
        <v>3</v>
      </c>
      <c r="H4208">
        <v>510220</v>
      </c>
      <c r="I4208" t="s">
        <v>2275</v>
      </c>
      <c r="J4208">
        <v>20100201</v>
      </c>
      <c r="K4208">
        <v>20120115</v>
      </c>
      <c r="M4208">
        <v>0</v>
      </c>
      <c r="N4208">
        <v>0</v>
      </c>
      <c r="O4208" t="s">
        <v>1996</v>
      </c>
      <c r="R4208">
        <v>0</v>
      </c>
      <c r="S4208" t="s">
        <v>271</v>
      </c>
      <c r="AA4208" t="s">
        <v>1998</v>
      </c>
      <c r="AC4208">
        <v>1</v>
      </c>
      <c r="AE4208">
        <v>1</v>
      </c>
      <c r="AF4208" t="s">
        <v>271</v>
      </c>
    </row>
    <row r="4209" spans="1:32" hidden="1" x14ac:dyDescent="0.25">
      <c r="A4209" t="str">
        <f t="array" ref="A4209">IF(COUNT(SEARCH(RubriekenHistorisch,CONCATENATE(P4208,U4208,AB4208,AH4208))),"t","f")</f>
        <v>f</v>
      </c>
      <c r="B4209" t="str">
        <f t="shared" si="197"/>
        <v>f</v>
      </c>
      <c r="C4209" t="str">
        <f t="shared" si="198"/>
        <v>f</v>
      </c>
      <c r="D4209" t="str">
        <f t="shared" si="199"/>
        <v>f</v>
      </c>
      <c r="E4209" t="str">
        <f>IF(COUNT(SEARCH({"04.","05.","09.","12."},CONCATENATE(P4208,U4208,AB4208,AH4208))),"t","f")</f>
        <v>f</v>
      </c>
      <c r="F4209" t="str">
        <f t="array" ref="F4209">IF(COUNT(SEARCH(HistorischeRubrieken,CONCATENATE(P4208,U4208,AB4208,AH4208))),"t","f")</f>
        <v>f</v>
      </c>
      <c r="G4209">
        <v>4</v>
      </c>
      <c r="H4209">
        <v>510220</v>
      </c>
      <c r="I4209" t="s">
        <v>2275</v>
      </c>
      <c r="J4209">
        <v>20120115</v>
      </c>
      <c r="K4209">
        <v>20120116</v>
      </c>
      <c r="M4209">
        <v>0</v>
      </c>
      <c r="N4209">
        <v>0</v>
      </c>
      <c r="O4209" t="s">
        <v>1999</v>
      </c>
      <c r="R4209">
        <v>0</v>
      </c>
      <c r="S4209" t="s">
        <v>271</v>
      </c>
      <c r="AA4209" t="s">
        <v>2000</v>
      </c>
      <c r="AC4209">
        <v>1</v>
      </c>
      <c r="AE4209">
        <v>1</v>
      </c>
      <c r="AF4209" t="s">
        <v>271</v>
      </c>
    </row>
    <row r="4210" spans="1:32" hidden="1" x14ac:dyDescent="0.25">
      <c r="A4210" t="str">
        <f t="array" ref="A4210">IF(COUNT(SEARCH(RubriekenHistorisch,CONCATENATE(P4209,U4209,AB4209,AH4209))),"t","f")</f>
        <v>f</v>
      </c>
      <c r="B4210" t="str">
        <f t="shared" si="197"/>
        <v>f</v>
      </c>
      <c r="C4210" t="str">
        <f t="shared" si="198"/>
        <v>f</v>
      </c>
      <c r="D4210" t="str">
        <f t="shared" si="199"/>
        <v>f</v>
      </c>
      <c r="E4210" t="str">
        <f>IF(COUNT(SEARCH({"04.","05.","09.","12."},CONCATENATE(P4209,U4209,AB4209,AH4209))),"t","f")</f>
        <v>f</v>
      </c>
      <c r="F4210" t="str">
        <f t="array" ref="F4210">IF(COUNT(SEARCH(HistorischeRubrieken,CONCATENATE(P4209,U4209,AB4209,AH4209))),"t","f")</f>
        <v>f</v>
      </c>
      <c r="G4210">
        <v>5</v>
      </c>
      <c r="H4210">
        <v>510220</v>
      </c>
      <c r="I4210" t="s">
        <v>2275</v>
      </c>
      <c r="J4210">
        <v>20120116</v>
      </c>
      <c r="K4210">
        <v>20120903</v>
      </c>
      <c r="M4210">
        <v>0</v>
      </c>
      <c r="N4210">
        <v>0</v>
      </c>
      <c r="O4210" t="s">
        <v>2001</v>
      </c>
      <c r="R4210">
        <v>0</v>
      </c>
      <c r="S4210" t="s">
        <v>271</v>
      </c>
      <c r="AA4210" t="s">
        <v>2000</v>
      </c>
      <c r="AC4210">
        <v>1</v>
      </c>
      <c r="AE4210">
        <v>1</v>
      </c>
      <c r="AF4210" t="s">
        <v>271</v>
      </c>
    </row>
    <row r="4211" spans="1:32" hidden="1" x14ac:dyDescent="0.25">
      <c r="A4211" t="str">
        <f t="array" ref="A4211">IF(COUNT(SEARCH(RubriekenHistorisch,CONCATENATE(P4210,U4210,AB4210,AH4210))),"t","f")</f>
        <v>f</v>
      </c>
      <c r="B4211" t="str">
        <f t="shared" si="197"/>
        <v>f</v>
      </c>
      <c r="C4211" t="str">
        <f t="shared" si="198"/>
        <v>f</v>
      </c>
      <c r="D4211" t="str">
        <f t="shared" si="199"/>
        <v>f</v>
      </c>
      <c r="E4211" t="str">
        <f>IF(COUNT(SEARCH({"04.","05.","09.","12."},CONCATENATE(P4210,U4210,AB4210,AH4210))),"t","f")</f>
        <v>f</v>
      </c>
      <c r="F4211" t="str">
        <f t="array" ref="F4211">IF(COUNT(SEARCH(HistorischeRubrieken,CONCATENATE(P4210,U4210,AB4210,AH4210))),"t","f")</f>
        <v>f</v>
      </c>
      <c r="G4211">
        <v>6</v>
      </c>
      <c r="H4211">
        <v>510220</v>
      </c>
      <c r="I4211" t="s">
        <v>2275</v>
      </c>
      <c r="J4211">
        <v>20120903</v>
      </c>
      <c r="K4211">
        <v>20140401</v>
      </c>
      <c r="M4211">
        <v>0</v>
      </c>
      <c r="N4211">
        <v>0</v>
      </c>
      <c r="O4211" t="s">
        <v>2001</v>
      </c>
      <c r="R4211">
        <v>0</v>
      </c>
      <c r="S4211" t="s">
        <v>271</v>
      </c>
      <c r="AA4211" t="s">
        <v>2000</v>
      </c>
      <c r="AC4211">
        <v>1</v>
      </c>
      <c r="AE4211">
        <v>1</v>
      </c>
      <c r="AF4211" t="s">
        <v>271</v>
      </c>
    </row>
    <row r="4212" spans="1:32" hidden="1" x14ac:dyDescent="0.25">
      <c r="A4212" t="str">
        <f t="array" ref="A4212">IF(COUNT(SEARCH(RubriekenHistorisch,CONCATENATE(P4211,U4211,AB4211,AH4211))),"t","f")</f>
        <v>f</v>
      </c>
      <c r="B4212" t="str">
        <f t="shared" si="197"/>
        <v>f</v>
      </c>
      <c r="C4212" t="str">
        <f t="shared" si="198"/>
        <v>f</v>
      </c>
      <c r="D4212" t="str">
        <f t="shared" si="199"/>
        <v>f</v>
      </c>
      <c r="E4212" t="str">
        <f>IF(COUNT(SEARCH({"04.","05.","09.","12."},CONCATENATE(P4211,U4211,AB4211,AH4211))),"t","f")</f>
        <v>f</v>
      </c>
      <c r="F4212" t="str">
        <f t="array" ref="F4212">IF(COUNT(SEARCH(HistorischeRubrieken,CONCATENATE(P4211,U4211,AB4211,AH4211))),"t","f")</f>
        <v>f</v>
      </c>
      <c r="G4212">
        <v>7</v>
      </c>
      <c r="H4212">
        <v>510220</v>
      </c>
      <c r="I4212" t="s">
        <v>2275</v>
      </c>
      <c r="J4212">
        <v>20140401</v>
      </c>
      <c r="K4212">
        <v>20150201</v>
      </c>
      <c r="M4212">
        <v>0</v>
      </c>
      <c r="N4212">
        <v>0</v>
      </c>
      <c r="O4212" t="s">
        <v>2003</v>
      </c>
      <c r="R4212">
        <v>0</v>
      </c>
      <c r="S4212" t="s">
        <v>271</v>
      </c>
      <c r="AA4212" t="s">
        <v>1611</v>
      </c>
      <c r="AC4212">
        <v>1</v>
      </c>
      <c r="AE4212">
        <v>1</v>
      </c>
      <c r="AF4212" t="s">
        <v>271</v>
      </c>
    </row>
    <row r="4213" spans="1:32" hidden="1" x14ac:dyDescent="0.25">
      <c r="A4213" t="str">
        <f t="array" ref="A4213">IF(COUNT(SEARCH(RubriekenHistorisch,CONCATENATE(P4212,U4212,AB4212,AH4212))),"t","f")</f>
        <v>f</v>
      </c>
      <c r="B4213" t="str">
        <f t="shared" si="197"/>
        <v>f</v>
      </c>
      <c r="C4213" t="str">
        <f t="shared" si="198"/>
        <v>f</v>
      </c>
      <c r="D4213" t="str">
        <f t="shared" si="199"/>
        <v>f</v>
      </c>
      <c r="E4213" t="str">
        <f>IF(COUNT(SEARCH({"04.","05.","09.","12."},CONCATENATE(P4212,U4212,AB4212,AH4212))),"t","f")</f>
        <v>f</v>
      </c>
      <c r="F4213" t="str">
        <f t="array" ref="F4213">IF(COUNT(SEARCH(HistorischeRubrieken,CONCATENATE(P4212,U4212,AB4212,AH4212))),"t","f")</f>
        <v>f</v>
      </c>
      <c r="G4213">
        <v>8</v>
      </c>
      <c r="H4213">
        <v>510220</v>
      </c>
      <c r="I4213" t="s">
        <v>2275</v>
      </c>
      <c r="J4213">
        <v>20150201</v>
      </c>
      <c r="K4213">
        <v>20150801</v>
      </c>
      <c r="M4213">
        <v>0</v>
      </c>
      <c r="N4213">
        <v>0</v>
      </c>
      <c r="U4213" t="s">
        <v>2276</v>
      </c>
      <c r="V4213">
        <v>2</v>
      </c>
      <c r="W4213">
        <v>0</v>
      </c>
      <c r="X4213">
        <v>20150219</v>
      </c>
      <c r="Y4213">
        <v>0</v>
      </c>
      <c r="Z4213" t="s">
        <v>271</v>
      </c>
      <c r="AA4213" t="s">
        <v>1611</v>
      </c>
      <c r="AC4213">
        <v>0</v>
      </c>
      <c r="AE4213">
        <v>1</v>
      </c>
      <c r="AF4213" t="s">
        <v>271</v>
      </c>
    </row>
    <row r="4214" spans="1:32" x14ac:dyDescent="0.25">
      <c r="A4214" t="str">
        <f t="array" ref="A4214">IF(COUNT(SEARCH(RubriekenHistorisch,CONCATENATE(P4213,U4213,AB4213,AH4213))),"t","f")</f>
        <v>f</v>
      </c>
      <c r="B4214" t="str">
        <f t="shared" si="197"/>
        <v>f</v>
      </c>
      <c r="C4214" t="str">
        <f t="shared" si="198"/>
        <v>t</v>
      </c>
      <c r="D4214" t="str">
        <f t="shared" si="199"/>
        <v>f</v>
      </c>
      <c r="E4214" t="str">
        <f>IF(COUNT(SEARCH({"04.","05.","09.","12."},CONCATENATE(P4213,U4213,AB4213,AH4213))),"t","f")</f>
        <v>f</v>
      </c>
      <c r="F4214" t="str">
        <f t="array" ref="F4214">IF(COUNT(SEARCH(HistorischeRubrieken,CONCATENATE(P4213,U4213,AB4213,AH4213))),"t","f")</f>
        <v>f</v>
      </c>
      <c r="G4214">
        <v>9</v>
      </c>
      <c r="H4214">
        <v>510220</v>
      </c>
      <c r="I4214" t="s">
        <v>2275</v>
      </c>
      <c r="J4214">
        <v>20150801</v>
      </c>
      <c r="M4214">
        <v>0</v>
      </c>
      <c r="N4214">
        <v>0</v>
      </c>
      <c r="AA4214" t="s">
        <v>1613</v>
      </c>
      <c r="AC4214">
        <v>0</v>
      </c>
      <c r="AE4214">
        <v>1</v>
      </c>
      <c r="AF4214" t="s">
        <v>271</v>
      </c>
    </row>
    <row r="4215" spans="1:32" hidden="1" x14ac:dyDescent="0.25">
      <c r="A4215" t="str">
        <f t="array" ref="A4215">IF(COUNT(SEARCH(RubriekenHistorisch,CONCATENATE(P4214,U4214,AB4214,AH4214))),"t","f")</f>
        <v>f</v>
      </c>
      <c r="B4215" t="str">
        <f t="shared" si="197"/>
        <v>f</v>
      </c>
      <c r="C4215" t="str">
        <f t="shared" si="198"/>
        <v>f</v>
      </c>
      <c r="D4215" t="str">
        <f t="shared" si="199"/>
        <v>f</v>
      </c>
      <c r="E4215" t="str">
        <f>IF(COUNT(SEARCH({"04.","05.","09.","12."},CONCATENATE(P4214,U4214,AB4214,AH4214))),"t","f")</f>
        <v>f</v>
      </c>
      <c r="F4215" t="str">
        <f t="array" ref="F4215">IF(COUNT(SEARCH(HistorischeRubrieken,CONCATENATE(P4214,U4214,AB4214,AH4214))),"t","f")</f>
        <v>f</v>
      </c>
      <c r="G4215">
        <v>1</v>
      </c>
      <c r="H4215">
        <v>510221</v>
      </c>
      <c r="I4215" t="s">
        <v>2277</v>
      </c>
      <c r="J4215">
        <v>20010901</v>
      </c>
      <c r="K4215">
        <v>20071201</v>
      </c>
      <c r="M4215">
        <v>0</v>
      </c>
      <c r="N4215">
        <v>0</v>
      </c>
      <c r="O4215" t="s">
        <v>1994</v>
      </c>
      <c r="R4215">
        <v>0</v>
      </c>
      <c r="S4215" t="s">
        <v>271</v>
      </c>
      <c r="AA4215" t="s">
        <v>1995</v>
      </c>
      <c r="AC4215">
        <v>1</v>
      </c>
      <c r="AE4215">
        <v>1</v>
      </c>
      <c r="AF4215" t="s">
        <v>271</v>
      </c>
    </row>
    <row r="4216" spans="1:32" hidden="1" x14ac:dyDescent="0.25">
      <c r="A4216" t="str">
        <f t="array" ref="A4216">IF(COUNT(SEARCH(RubriekenHistorisch,CONCATENATE(P4215,U4215,AB4215,AH4215))),"t","f")</f>
        <v>f</v>
      </c>
      <c r="B4216" t="str">
        <f t="shared" si="197"/>
        <v>f</v>
      </c>
      <c r="C4216" t="str">
        <f t="shared" si="198"/>
        <v>f</v>
      </c>
      <c r="D4216" t="str">
        <f t="shared" si="199"/>
        <v>f</v>
      </c>
      <c r="E4216" t="str">
        <f>IF(COUNT(SEARCH({"04.","05.","09.","12."},CONCATENATE(P4215,U4215,AB4215,AH4215))),"t","f")</f>
        <v>f</v>
      </c>
      <c r="F4216" t="str">
        <f t="array" ref="F4216">IF(COUNT(SEARCH(HistorischeRubrieken,CONCATENATE(P4215,U4215,AB4215,AH4215))),"t","f")</f>
        <v>f</v>
      </c>
      <c r="G4216">
        <v>2</v>
      </c>
      <c r="H4216">
        <v>510221</v>
      </c>
      <c r="I4216" t="s">
        <v>2277</v>
      </c>
      <c r="J4216">
        <v>20071201</v>
      </c>
      <c r="K4216">
        <v>20100201</v>
      </c>
      <c r="M4216">
        <v>0</v>
      </c>
      <c r="N4216">
        <v>0</v>
      </c>
      <c r="O4216" t="s">
        <v>1996</v>
      </c>
      <c r="R4216">
        <v>0</v>
      </c>
      <c r="S4216" t="s">
        <v>271</v>
      </c>
      <c r="AA4216" t="s">
        <v>1997</v>
      </c>
      <c r="AC4216">
        <v>1</v>
      </c>
      <c r="AE4216">
        <v>1</v>
      </c>
      <c r="AF4216" t="s">
        <v>271</v>
      </c>
    </row>
    <row r="4217" spans="1:32" hidden="1" x14ac:dyDescent="0.25">
      <c r="A4217" t="str">
        <f t="array" ref="A4217">IF(COUNT(SEARCH(RubriekenHistorisch,CONCATENATE(P4216,U4216,AB4216,AH4216))),"t","f")</f>
        <v>f</v>
      </c>
      <c r="B4217" t="str">
        <f t="shared" si="197"/>
        <v>f</v>
      </c>
      <c r="C4217" t="str">
        <f t="shared" si="198"/>
        <v>f</v>
      </c>
      <c r="D4217" t="str">
        <f t="shared" si="199"/>
        <v>f</v>
      </c>
      <c r="E4217" t="str">
        <f>IF(COUNT(SEARCH({"04.","05.","09.","12."},CONCATENATE(P4216,U4216,AB4216,AH4216))),"t","f")</f>
        <v>f</v>
      </c>
      <c r="F4217" t="str">
        <f t="array" ref="F4217">IF(COUNT(SEARCH(HistorischeRubrieken,CONCATENATE(P4216,U4216,AB4216,AH4216))),"t","f")</f>
        <v>f</v>
      </c>
      <c r="G4217">
        <v>3</v>
      </c>
      <c r="H4217">
        <v>510221</v>
      </c>
      <c r="I4217" t="s">
        <v>2277</v>
      </c>
      <c r="J4217">
        <v>20100201</v>
      </c>
      <c r="K4217">
        <v>20120115</v>
      </c>
      <c r="M4217">
        <v>0</v>
      </c>
      <c r="N4217">
        <v>0</v>
      </c>
      <c r="O4217" t="s">
        <v>1996</v>
      </c>
      <c r="R4217">
        <v>0</v>
      </c>
      <c r="S4217" t="s">
        <v>271</v>
      </c>
      <c r="AA4217" t="s">
        <v>1998</v>
      </c>
      <c r="AC4217">
        <v>1</v>
      </c>
      <c r="AE4217">
        <v>1</v>
      </c>
      <c r="AF4217" t="s">
        <v>271</v>
      </c>
    </row>
    <row r="4218" spans="1:32" hidden="1" x14ac:dyDescent="0.25">
      <c r="A4218" t="str">
        <f t="array" ref="A4218">IF(COUNT(SEARCH(RubriekenHistorisch,CONCATENATE(P4217,U4217,AB4217,AH4217))),"t","f")</f>
        <v>f</v>
      </c>
      <c r="B4218" t="str">
        <f t="shared" si="197"/>
        <v>f</v>
      </c>
      <c r="C4218" t="str">
        <f t="shared" si="198"/>
        <v>f</v>
      </c>
      <c r="D4218" t="str">
        <f t="shared" si="199"/>
        <v>f</v>
      </c>
      <c r="E4218" t="str">
        <f>IF(COUNT(SEARCH({"04.","05.","09.","12."},CONCATENATE(P4217,U4217,AB4217,AH4217))),"t","f")</f>
        <v>f</v>
      </c>
      <c r="F4218" t="str">
        <f t="array" ref="F4218">IF(COUNT(SEARCH(HistorischeRubrieken,CONCATENATE(P4217,U4217,AB4217,AH4217))),"t","f")</f>
        <v>f</v>
      </c>
      <c r="G4218">
        <v>4</v>
      </c>
      <c r="H4218">
        <v>510221</v>
      </c>
      <c r="I4218" t="s">
        <v>2277</v>
      </c>
      <c r="J4218">
        <v>20120115</v>
      </c>
      <c r="K4218">
        <v>20120116</v>
      </c>
      <c r="M4218">
        <v>0</v>
      </c>
      <c r="N4218">
        <v>0</v>
      </c>
      <c r="O4218" t="s">
        <v>1999</v>
      </c>
      <c r="R4218">
        <v>0</v>
      </c>
      <c r="S4218" t="s">
        <v>271</v>
      </c>
      <c r="AA4218" t="s">
        <v>2000</v>
      </c>
      <c r="AC4218">
        <v>1</v>
      </c>
      <c r="AE4218">
        <v>1</v>
      </c>
      <c r="AF4218" t="s">
        <v>271</v>
      </c>
    </row>
    <row r="4219" spans="1:32" hidden="1" x14ac:dyDescent="0.25">
      <c r="A4219" t="str">
        <f t="array" ref="A4219">IF(COUNT(SEARCH(RubriekenHistorisch,CONCATENATE(P4218,U4218,AB4218,AH4218))),"t","f")</f>
        <v>f</v>
      </c>
      <c r="B4219" t="str">
        <f t="shared" si="197"/>
        <v>f</v>
      </c>
      <c r="C4219" t="str">
        <f t="shared" si="198"/>
        <v>f</v>
      </c>
      <c r="D4219" t="str">
        <f t="shared" si="199"/>
        <v>f</v>
      </c>
      <c r="E4219" t="str">
        <f>IF(COUNT(SEARCH({"04.","05.","09.","12."},CONCATENATE(P4218,U4218,AB4218,AH4218))),"t","f")</f>
        <v>f</v>
      </c>
      <c r="F4219" t="str">
        <f t="array" ref="F4219">IF(COUNT(SEARCH(HistorischeRubrieken,CONCATENATE(P4218,U4218,AB4218,AH4218))),"t","f")</f>
        <v>f</v>
      </c>
      <c r="G4219">
        <v>5</v>
      </c>
      <c r="H4219">
        <v>510221</v>
      </c>
      <c r="I4219" t="s">
        <v>2277</v>
      </c>
      <c r="J4219">
        <v>20120116</v>
      </c>
      <c r="K4219">
        <v>20120903</v>
      </c>
      <c r="M4219">
        <v>0</v>
      </c>
      <c r="N4219">
        <v>0</v>
      </c>
      <c r="O4219" t="s">
        <v>2001</v>
      </c>
      <c r="R4219">
        <v>0</v>
      </c>
      <c r="S4219" t="s">
        <v>271</v>
      </c>
      <c r="AA4219" t="s">
        <v>2000</v>
      </c>
      <c r="AC4219">
        <v>1</v>
      </c>
      <c r="AE4219">
        <v>1</v>
      </c>
      <c r="AF4219" t="s">
        <v>271</v>
      </c>
    </row>
    <row r="4220" spans="1:32" hidden="1" x14ac:dyDescent="0.25">
      <c r="A4220" t="str">
        <f t="array" ref="A4220">IF(COUNT(SEARCH(RubriekenHistorisch,CONCATENATE(P4219,U4219,AB4219,AH4219))),"t","f")</f>
        <v>f</v>
      </c>
      <c r="B4220" t="str">
        <f t="shared" si="197"/>
        <v>f</v>
      </c>
      <c r="C4220" t="str">
        <f t="shared" si="198"/>
        <v>f</v>
      </c>
      <c r="D4220" t="str">
        <f t="shared" si="199"/>
        <v>f</v>
      </c>
      <c r="E4220" t="str">
        <f>IF(COUNT(SEARCH({"04.","05.","09.","12."},CONCATENATE(P4219,U4219,AB4219,AH4219))),"t","f")</f>
        <v>f</v>
      </c>
      <c r="F4220" t="str">
        <f t="array" ref="F4220">IF(COUNT(SEARCH(HistorischeRubrieken,CONCATENATE(P4219,U4219,AB4219,AH4219))),"t","f")</f>
        <v>f</v>
      </c>
      <c r="G4220">
        <v>6</v>
      </c>
      <c r="H4220">
        <v>510221</v>
      </c>
      <c r="I4220" t="s">
        <v>2277</v>
      </c>
      <c r="J4220">
        <v>20120903</v>
      </c>
      <c r="K4220">
        <v>20140401</v>
      </c>
      <c r="M4220">
        <v>0</v>
      </c>
      <c r="N4220">
        <v>0</v>
      </c>
      <c r="O4220" t="s">
        <v>2001</v>
      </c>
      <c r="R4220">
        <v>0</v>
      </c>
      <c r="S4220" t="s">
        <v>271</v>
      </c>
      <c r="AA4220" t="s">
        <v>2000</v>
      </c>
      <c r="AC4220">
        <v>1</v>
      </c>
      <c r="AE4220">
        <v>1</v>
      </c>
      <c r="AF4220" t="s">
        <v>271</v>
      </c>
    </row>
    <row r="4221" spans="1:32" hidden="1" x14ac:dyDescent="0.25">
      <c r="A4221" t="str">
        <f t="array" ref="A4221">IF(COUNT(SEARCH(RubriekenHistorisch,CONCATENATE(P4220,U4220,AB4220,AH4220))),"t","f")</f>
        <v>f</v>
      </c>
      <c r="B4221" t="str">
        <f t="shared" si="197"/>
        <v>f</v>
      </c>
      <c r="C4221" t="str">
        <f t="shared" si="198"/>
        <v>f</v>
      </c>
      <c r="D4221" t="str">
        <f t="shared" si="199"/>
        <v>f</v>
      </c>
      <c r="E4221" t="str">
        <f>IF(COUNT(SEARCH({"04.","05.","09.","12."},CONCATENATE(P4220,U4220,AB4220,AH4220))),"t","f")</f>
        <v>f</v>
      </c>
      <c r="F4221" t="str">
        <f t="array" ref="F4221">IF(COUNT(SEARCH(HistorischeRubrieken,CONCATENATE(P4220,U4220,AB4220,AH4220))),"t","f")</f>
        <v>f</v>
      </c>
      <c r="G4221">
        <v>7</v>
      </c>
      <c r="H4221">
        <v>510221</v>
      </c>
      <c r="I4221" t="s">
        <v>2277</v>
      </c>
      <c r="J4221">
        <v>20140401</v>
      </c>
      <c r="K4221">
        <v>20150801</v>
      </c>
      <c r="M4221">
        <v>0</v>
      </c>
      <c r="N4221">
        <v>0</v>
      </c>
      <c r="O4221" t="s">
        <v>2003</v>
      </c>
      <c r="R4221">
        <v>0</v>
      </c>
      <c r="S4221" t="s">
        <v>271</v>
      </c>
      <c r="AA4221" t="s">
        <v>1611</v>
      </c>
      <c r="AC4221">
        <v>1</v>
      </c>
      <c r="AE4221">
        <v>1</v>
      </c>
      <c r="AF4221" t="s">
        <v>271</v>
      </c>
    </row>
    <row r="4222" spans="1:32" x14ac:dyDescent="0.25">
      <c r="A4222" t="str">
        <f t="array" ref="A4222">IF(COUNT(SEARCH(RubriekenHistorisch,CONCATENATE(P4221,U4221,AB4221,AH4221))),"t","f")</f>
        <v>f</v>
      </c>
      <c r="B4222" t="str">
        <f t="shared" si="197"/>
        <v>f</v>
      </c>
      <c r="C4222" t="str">
        <f t="shared" si="198"/>
        <v>f</v>
      </c>
      <c r="D4222" t="str">
        <f t="shared" si="199"/>
        <v>f</v>
      </c>
      <c r="E4222" t="str">
        <f>IF(COUNT(SEARCH({"04.","05.","09.","12."},CONCATENATE(P4221,U4221,AB4221,AH4221))),"t","f")</f>
        <v>f</v>
      </c>
      <c r="F4222" t="str">
        <f t="array" ref="F4222">IF(COUNT(SEARCH(HistorischeRubrieken,CONCATENATE(P4221,U4221,AB4221,AH4221))),"t","f")</f>
        <v>f</v>
      </c>
      <c r="G4222">
        <v>8</v>
      </c>
      <c r="H4222">
        <v>510221</v>
      </c>
      <c r="I4222" t="s">
        <v>2277</v>
      </c>
      <c r="J4222">
        <v>20150801</v>
      </c>
      <c r="M4222">
        <v>0</v>
      </c>
      <c r="N4222">
        <v>0</v>
      </c>
      <c r="O4222" t="s">
        <v>2003</v>
      </c>
      <c r="R4222">
        <v>0</v>
      </c>
      <c r="S4222" t="s">
        <v>271</v>
      </c>
      <c r="AA4222" t="s">
        <v>1613</v>
      </c>
      <c r="AC4222">
        <v>1</v>
      </c>
      <c r="AE4222">
        <v>1</v>
      </c>
      <c r="AF4222" t="s">
        <v>271</v>
      </c>
    </row>
    <row r="4223" spans="1:32" hidden="1" x14ac:dyDescent="0.25">
      <c r="A4223" t="str">
        <f t="array" ref="A4223">IF(COUNT(SEARCH(RubriekenHistorisch,CONCATENATE(P4222,U4222,AB4222,AH4222))),"t","f")</f>
        <v>f</v>
      </c>
      <c r="B4223" t="str">
        <f t="shared" si="197"/>
        <v>f</v>
      </c>
      <c r="C4223" t="str">
        <f t="shared" si="198"/>
        <v>f</v>
      </c>
      <c r="D4223" t="str">
        <f t="shared" si="199"/>
        <v>f</v>
      </c>
      <c r="E4223" t="str">
        <f>IF(COUNT(SEARCH({"04.","05.","09.","12."},CONCATENATE(P4222,U4222,AB4222,AH4222))),"t","f")</f>
        <v>f</v>
      </c>
      <c r="F4223" t="str">
        <f t="array" ref="F4223">IF(COUNT(SEARCH(HistorischeRubrieken,CONCATENATE(P4222,U4222,AB4222,AH4222))),"t","f")</f>
        <v>f</v>
      </c>
      <c r="G4223">
        <v>1</v>
      </c>
      <c r="H4223">
        <v>510222</v>
      </c>
      <c r="I4223" t="s">
        <v>2278</v>
      </c>
      <c r="J4223">
        <v>20010901</v>
      </c>
      <c r="K4223">
        <v>20071201</v>
      </c>
      <c r="M4223">
        <v>0</v>
      </c>
      <c r="N4223">
        <v>0</v>
      </c>
      <c r="O4223" t="s">
        <v>1994</v>
      </c>
      <c r="R4223">
        <v>0</v>
      </c>
      <c r="S4223" t="s">
        <v>271</v>
      </c>
      <c r="AA4223" t="s">
        <v>1995</v>
      </c>
      <c r="AC4223">
        <v>1</v>
      </c>
      <c r="AE4223">
        <v>1</v>
      </c>
      <c r="AF4223" t="s">
        <v>271</v>
      </c>
    </row>
    <row r="4224" spans="1:32" hidden="1" x14ac:dyDescent="0.25">
      <c r="A4224" t="str">
        <f t="array" ref="A4224">IF(COUNT(SEARCH(RubriekenHistorisch,CONCATENATE(P4223,U4223,AB4223,AH4223))),"t","f")</f>
        <v>f</v>
      </c>
      <c r="B4224" t="str">
        <f t="shared" si="197"/>
        <v>f</v>
      </c>
      <c r="C4224" t="str">
        <f t="shared" si="198"/>
        <v>f</v>
      </c>
      <c r="D4224" t="str">
        <f t="shared" si="199"/>
        <v>f</v>
      </c>
      <c r="E4224" t="str">
        <f>IF(COUNT(SEARCH({"04.","05.","09.","12."},CONCATENATE(P4223,U4223,AB4223,AH4223))),"t","f")</f>
        <v>f</v>
      </c>
      <c r="F4224" t="str">
        <f t="array" ref="F4224">IF(COUNT(SEARCH(HistorischeRubrieken,CONCATENATE(P4223,U4223,AB4223,AH4223))),"t","f")</f>
        <v>f</v>
      </c>
      <c r="G4224">
        <v>2</v>
      </c>
      <c r="H4224">
        <v>510222</v>
      </c>
      <c r="I4224" t="s">
        <v>2278</v>
      </c>
      <c r="J4224">
        <v>20071201</v>
      </c>
      <c r="K4224">
        <v>20100201</v>
      </c>
      <c r="M4224">
        <v>0</v>
      </c>
      <c r="N4224">
        <v>0</v>
      </c>
      <c r="O4224" t="s">
        <v>1996</v>
      </c>
      <c r="R4224">
        <v>0</v>
      </c>
      <c r="S4224" t="s">
        <v>271</v>
      </c>
      <c r="AA4224" t="s">
        <v>1997</v>
      </c>
      <c r="AC4224">
        <v>1</v>
      </c>
      <c r="AE4224">
        <v>1</v>
      </c>
      <c r="AF4224" t="s">
        <v>271</v>
      </c>
    </row>
    <row r="4225" spans="1:32" hidden="1" x14ac:dyDescent="0.25">
      <c r="A4225" t="str">
        <f t="array" ref="A4225">IF(COUNT(SEARCH(RubriekenHistorisch,CONCATENATE(P4224,U4224,AB4224,AH4224))),"t","f")</f>
        <v>f</v>
      </c>
      <c r="B4225" t="str">
        <f t="shared" si="197"/>
        <v>f</v>
      </c>
      <c r="C4225" t="str">
        <f t="shared" si="198"/>
        <v>f</v>
      </c>
      <c r="D4225" t="str">
        <f t="shared" si="199"/>
        <v>f</v>
      </c>
      <c r="E4225" t="str">
        <f>IF(COUNT(SEARCH({"04.","05.","09.","12."},CONCATENATE(P4224,U4224,AB4224,AH4224))),"t","f")</f>
        <v>f</v>
      </c>
      <c r="F4225" t="str">
        <f t="array" ref="F4225">IF(COUNT(SEARCH(HistorischeRubrieken,CONCATENATE(P4224,U4224,AB4224,AH4224))),"t","f")</f>
        <v>f</v>
      </c>
      <c r="G4225">
        <v>3</v>
      </c>
      <c r="H4225">
        <v>510222</v>
      </c>
      <c r="I4225" t="s">
        <v>2278</v>
      </c>
      <c r="J4225">
        <v>20100201</v>
      </c>
      <c r="K4225">
        <v>20120115</v>
      </c>
      <c r="M4225">
        <v>0</v>
      </c>
      <c r="N4225">
        <v>0</v>
      </c>
      <c r="O4225" t="s">
        <v>1996</v>
      </c>
      <c r="R4225">
        <v>0</v>
      </c>
      <c r="S4225" t="s">
        <v>271</v>
      </c>
      <c r="AA4225" t="s">
        <v>1998</v>
      </c>
      <c r="AC4225">
        <v>1</v>
      </c>
      <c r="AE4225">
        <v>1</v>
      </c>
      <c r="AF4225" t="s">
        <v>271</v>
      </c>
    </row>
    <row r="4226" spans="1:32" hidden="1" x14ac:dyDescent="0.25">
      <c r="A4226" t="str">
        <f t="array" ref="A4226">IF(COUNT(SEARCH(RubriekenHistorisch,CONCATENATE(P4225,U4225,AB4225,AH4225))),"t","f")</f>
        <v>f</v>
      </c>
      <c r="B4226" t="str">
        <f t="shared" si="197"/>
        <v>f</v>
      </c>
      <c r="C4226" t="str">
        <f t="shared" si="198"/>
        <v>f</v>
      </c>
      <c r="D4226" t="str">
        <f t="shared" si="199"/>
        <v>f</v>
      </c>
      <c r="E4226" t="str">
        <f>IF(COUNT(SEARCH({"04.","05.","09.","12."},CONCATENATE(P4225,U4225,AB4225,AH4225))),"t","f")</f>
        <v>f</v>
      </c>
      <c r="F4226" t="str">
        <f t="array" ref="F4226">IF(COUNT(SEARCH(HistorischeRubrieken,CONCATENATE(P4225,U4225,AB4225,AH4225))),"t","f")</f>
        <v>f</v>
      </c>
      <c r="G4226">
        <v>4</v>
      </c>
      <c r="H4226">
        <v>510222</v>
      </c>
      <c r="I4226" t="s">
        <v>2278</v>
      </c>
      <c r="J4226">
        <v>20120115</v>
      </c>
      <c r="K4226">
        <v>20120116</v>
      </c>
      <c r="M4226">
        <v>0</v>
      </c>
      <c r="N4226">
        <v>0</v>
      </c>
      <c r="O4226" t="s">
        <v>1999</v>
      </c>
      <c r="R4226">
        <v>0</v>
      </c>
      <c r="S4226" t="s">
        <v>271</v>
      </c>
      <c r="AA4226" t="s">
        <v>2000</v>
      </c>
      <c r="AC4226">
        <v>1</v>
      </c>
      <c r="AE4226">
        <v>1</v>
      </c>
      <c r="AF4226" t="s">
        <v>271</v>
      </c>
    </row>
    <row r="4227" spans="1:32" hidden="1" x14ac:dyDescent="0.25">
      <c r="A4227" t="str">
        <f t="array" ref="A4227">IF(COUNT(SEARCH(RubriekenHistorisch,CONCATENATE(P4226,U4226,AB4226,AH4226))),"t","f")</f>
        <v>f</v>
      </c>
      <c r="B4227" t="str">
        <f t="shared" ref="B4227:B4290" si="200">IF(COUNT(SEARCH("07.66.20",CONCATENATE(P4226,U4226,AB4226,AH4226))),"t","f")</f>
        <v>f</v>
      </c>
      <c r="C4227" t="str">
        <f t="shared" ref="C4227:C4290" si="201">IF(COUNT(SEARCH("14.40.10",CONCATENATE(P4226,U4226,AB4226,AH4226))),"t","f")</f>
        <v>f</v>
      </c>
      <c r="D4227" t="str">
        <f t="shared" si="199"/>
        <v>f</v>
      </c>
      <c r="E4227" t="str">
        <f>IF(COUNT(SEARCH({"04.","05.","09.","12."},CONCATENATE(P4226,U4226,AB4226,AH4226))),"t","f")</f>
        <v>f</v>
      </c>
      <c r="F4227" t="str">
        <f t="array" ref="F4227">IF(COUNT(SEARCH(HistorischeRubrieken,CONCATENATE(P4226,U4226,AB4226,AH4226))),"t","f")</f>
        <v>f</v>
      </c>
      <c r="G4227">
        <v>5</v>
      </c>
      <c r="H4227">
        <v>510222</v>
      </c>
      <c r="I4227" t="s">
        <v>2278</v>
      </c>
      <c r="J4227">
        <v>20120116</v>
      </c>
      <c r="K4227">
        <v>20120903</v>
      </c>
      <c r="M4227">
        <v>0</v>
      </c>
      <c r="N4227">
        <v>0</v>
      </c>
      <c r="O4227" t="s">
        <v>2001</v>
      </c>
      <c r="R4227">
        <v>0</v>
      </c>
      <c r="S4227" t="s">
        <v>271</v>
      </c>
      <c r="AA4227" t="s">
        <v>2000</v>
      </c>
      <c r="AC4227">
        <v>1</v>
      </c>
      <c r="AE4227">
        <v>1</v>
      </c>
      <c r="AF4227" t="s">
        <v>271</v>
      </c>
    </row>
    <row r="4228" spans="1:32" hidden="1" x14ac:dyDescent="0.25">
      <c r="A4228" t="str">
        <f t="array" ref="A4228">IF(COUNT(SEARCH(RubriekenHistorisch,CONCATENATE(P4227,U4227,AB4227,AH4227))),"t","f")</f>
        <v>f</v>
      </c>
      <c r="B4228" t="str">
        <f t="shared" si="200"/>
        <v>f</v>
      </c>
      <c r="C4228" t="str">
        <f t="shared" si="201"/>
        <v>f</v>
      </c>
      <c r="D4228" t="str">
        <f t="shared" ref="D4228:D4291" si="202">IF(COUNT(SEARCH("- 0",CONCATENATE(P4227,U4227,AB4227,AH4227))),"t","f")</f>
        <v>f</v>
      </c>
      <c r="E4228" t="str">
        <f>IF(COUNT(SEARCH({"04.","05.","09.","12."},CONCATENATE(P4227,U4227,AB4227,AH4227))),"t","f")</f>
        <v>f</v>
      </c>
      <c r="F4228" t="str">
        <f t="array" ref="F4228">IF(COUNT(SEARCH(HistorischeRubrieken,CONCATENATE(P4227,U4227,AB4227,AH4227))),"t","f")</f>
        <v>f</v>
      </c>
      <c r="G4228">
        <v>6</v>
      </c>
      <c r="H4228">
        <v>510222</v>
      </c>
      <c r="I4228" t="s">
        <v>2278</v>
      </c>
      <c r="J4228">
        <v>20120903</v>
      </c>
      <c r="K4228">
        <v>20140401</v>
      </c>
      <c r="M4228">
        <v>0</v>
      </c>
      <c r="N4228">
        <v>0</v>
      </c>
      <c r="O4228" t="s">
        <v>2001</v>
      </c>
      <c r="R4228">
        <v>0</v>
      </c>
      <c r="S4228" t="s">
        <v>271</v>
      </c>
      <c r="AA4228" t="s">
        <v>2000</v>
      </c>
      <c r="AC4228">
        <v>1</v>
      </c>
      <c r="AE4228">
        <v>1</v>
      </c>
      <c r="AF4228" t="s">
        <v>271</v>
      </c>
    </row>
    <row r="4229" spans="1:32" hidden="1" x14ac:dyDescent="0.25">
      <c r="A4229" t="str">
        <f t="array" ref="A4229">IF(COUNT(SEARCH(RubriekenHistorisch,CONCATENATE(P4228,U4228,AB4228,AH4228))),"t","f")</f>
        <v>f</v>
      </c>
      <c r="B4229" t="str">
        <f t="shared" si="200"/>
        <v>f</v>
      </c>
      <c r="C4229" t="str">
        <f t="shared" si="201"/>
        <v>f</v>
      </c>
      <c r="D4229" t="str">
        <f t="shared" si="202"/>
        <v>f</v>
      </c>
      <c r="E4229" t="str">
        <f>IF(COUNT(SEARCH({"04.","05.","09.","12."},CONCATENATE(P4228,U4228,AB4228,AH4228))),"t","f")</f>
        <v>f</v>
      </c>
      <c r="F4229" t="str">
        <f t="array" ref="F4229">IF(COUNT(SEARCH(HistorischeRubrieken,CONCATENATE(P4228,U4228,AB4228,AH4228))),"t","f")</f>
        <v>f</v>
      </c>
      <c r="G4229">
        <v>7</v>
      </c>
      <c r="H4229">
        <v>510222</v>
      </c>
      <c r="I4229" t="s">
        <v>2278</v>
      </c>
      <c r="J4229">
        <v>20140401</v>
      </c>
      <c r="K4229">
        <v>20150801</v>
      </c>
      <c r="M4229">
        <v>0</v>
      </c>
      <c r="N4229">
        <v>0</v>
      </c>
      <c r="O4229" t="s">
        <v>2003</v>
      </c>
      <c r="R4229">
        <v>0</v>
      </c>
      <c r="S4229" t="s">
        <v>271</v>
      </c>
      <c r="AA4229" t="s">
        <v>1611</v>
      </c>
      <c r="AC4229">
        <v>1</v>
      </c>
      <c r="AE4229">
        <v>1</v>
      </c>
      <c r="AF4229" t="s">
        <v>271</v>
      </c>
    </row>
    <row r="4230" spans="1:32" x14ac:dyDescent="0.25">
      <c r="A4230" t="str">
        <f t="array" ref="A4230">IF(COUNT(SEARCH(RubriekenHistorisch,CONCATENATE(P4229,U4229,AB4229,AH4229))),"t","f")</f>
        <v>f</v>
      </c>
      <c r="B4230" t="str">
        <f t="shared" si="200"/>
        <v>f</v>
      </c>
      <c r="C4230" t="str">
        <f t="shared" si="201"/>
        <v>f</v>
      </c>
      <c r="D4230" t="str">
        <f t="shared" si="202"/>
        <v>f</v>
      </c>
      <c r="E4230" t="str">
        <f>IF(COUNT(SEARCH({"04.","05.","09.","12."},CONCATENATE(P4229,U4229,AB4229,AH4229))),"t","f")</f>
        <v>f</v>
      </c>
      <c r="F4230" t="str">
        <f t="array" ref="F4230">IF(COUNT(SEARCH(HistorischeRubrieken,CONCATENATE(P4229,U4229,AB4229,AH4229))),"t","f")</f>
        <v>f</v>
      </c>
      <c r="G4230">
        <v>8</v>
      </c>
      <c r="H4230">
        <v>510222</v>
      </c>
      <c r="I4230" t="s">
        <v>2278</v>
      </c>
      <c r="J4230">
        <v>20150801</v>
      </c>
      <c r="M4230">
        <v>0</v>
      </c>
      <c r="N4230">
        <v>0</v>
      </c>
      <c r="O4230" t="s">
        <v>2003</v>
      </c>
      <c r="R4230">
        <v>0</v>
      </c>
      <c r="S4230" t="s">
        <v>271</v>
      </c>
      <c r="AA4230" t="s">
        <v>1613</v>
      </c>
      <c r="AC4230">
        <v>1</v>
      </c>
      <c r="AE4230">
        <v>1</v>
      </c>
      <c r="AF4230" t="s">
        <v>271</v>
      </c>
    </row>
    <row r="4231" spans="1:32" hidden="1" x14ac:dyDescent="0.25">
      <c r="A4231" t="str">
        <f t="array" ref="A4231">IF(COUNT(SEARCH(RubriekenHistorisch,CONCATENATE(P4230,U4230,AB4230,AH4230))),"t","f")</f>
        <v>f</v>
      </c>
      <c r="B4231" t="str">
        <f t="shared" si="200"/>
        <v>f</v>
      </c>
      <c r="C4231" t="str">
        <f t="shared" si="201"/>
        <v>f</v>
      </c>
      <c r="D4231" t="str">
        <f t="shared" si="202"/>
        <v>f</v>
      </c>
      <c r="E4231" t="str">
        <f>IF(COUNT(SEARCH({"04.","05.","09.","12."},CONCATENATE(P4230,U4230,AB4230,AH4230))),"t","f")</f>
        <v>f</v>
      </c>
      <c r="F4231" t="str">
        <f t="array" ref="F4231">IF(COUNT(SEARCH(HistorischeRubrieken,CONCATENATE(P4230,U4230,AB4230,AH4230))),"t","f")</f>
        <v>f</v>
      </c>
      <c r="G4231">
        <v>1</v>
      </c>
      <c r="H4231">
        <v>510223</v>
      </c>
      <c r="I4231" t="s">
        <v>2279</v>
      </c>
      <c r="J4231">
        <v>20011201</v>
      </c>
      <c r="K4231">
        <v>20071201</v>
      </c>
      <c r="M4231">
        <v>0</v>
      </c>
      <c r="N4231">
        <v>0</v>
      </c>
      <c r="O4231" t="s">
        <v>1994</v>
      </c>
      <c r="R4231">
        <v>0</v>
      </c>
      <c r="S4231" t="s">
        <v>271</v>
      </c>
      <c r="AA4231" t="s">
        <v>1995</v>
      </c>
      <c r="AC4231">
        <v>1</v>
      </c>
      <c r="AE4231">
        <v>1</v>
      </c>
      <c r="AF4231" t="s">
        <v>271</v>
      </c>
    </row>
    <row r="4232" spans="1:32" hidden="1" x14ac:dyDescent="0.25">
      <c r="A4232" t="str">
        <f t="array" ref="A4232">IF(COUNT(SEARCH(RubriekenHistorisch,CONCATENATE(P4231,U4231,AB4231,AH4231))),"t","f")</f>
        <v>f</v>
      </c>
      <c r="B4232" t="str">
        <f t="shared" si="200"/>
        <v>f</v>
      </c>
      <c r="C4232" t="str">
        <f t="shared" si="201"/>
        <v>f</v>
      </c>
      <c r="D4232" t="str">
        <f t="shared" si="202"/>
        <v>f</v>
      </c>
      <c r="E4232" t="str">
        <f>IF(COUNT(SEARCH({"04.","05.","09.","12."},CONCATENATE(P4231,U4231,AB4231,AH4231))),"t","f")</f>
        <v>f</v>
      </c>
      <c r="F4232" t="str">
        <f t="array" ref="F4232">IF(COUNT(SEARCH(HistorischeRubrieken,CONCATENATE(P4231,U4231,AB4231,AH4231))),"t","f")</f>
        <v>f</v>
      </c>
      <c r="G4232">
        <v>2</v>
      </c>
      <c r="H4232">
        <v>510223</v>
      </c>
      <c r="I4232" t="s">
        <v>2279</v>
      </c>
      <c r="J4232">
        <v>20071201</v>
      </c>
      <c r="K4232">
        <v>20100201</v>
      </c>
      <c r="M4232">
        <v>0</v>
      </c>
      <c r="N4232">
        <v>0</v>
      </c>
      <c r="O4232" t="s">
        <v>1996</v>
      </c>
      <c r="R4232">
        <v>0</v>
      </c>
      <c r="S4232" t="s">
        <v>271</v>
      </c>
      <c r="AA4232" t="s">
        <v>1997</v>
      </c>
      <c r="AC4232">
        <v>1</v>
      </c>
      <c r="AE4232">
        <v>1</v>
      </c>
      <c r="AF4232" t="s">
        <v>271</v>
      </c>
    </row>
    <row r="4233" spans="1:32" hidden="1" x14ac:dyDescent="0.25">
      <c r="A4233" t="str">
        <f t="array" ref="A4233">IF(COUNT(SEARCH(RubriekenHistorisch,CONCATENATE(P4232,U4232,AB4232,AH4232))),"t","f")</f>
        <v>f</v>
      </c>
      <c r="B4233" t="str">
        <f t="shared" si="200"/>
        <v>f</v>
      </c>
      <c r="C4233" t="str">
        <f t="shared" si="201"/>
        <v>f</v>
      </c>
      <c r="D4233" t="str">
        <f t="shared" si="202"/>
        <v>f</v>
      </c>
      <c r="E4233" t="str">
        <f>IF(COUNT(SEARCH({"04.","05.","09.","12."},CONCATENATE(P4232,U4232,AB4232,AH4232))),"t","f")</f>
        <v>f</v>
      </c>
      <c r="F4233" t="str">
        <f t="array" ref="F4233">IF(COUNT(SEARCH(HistorischeRubrieken,CONCATENATE(P4232,U4232,AB4232,AH4232))),"t","f")</f>
        <v>f</v>
      </c>
      <c r="G4233">
        <v>3</v>
      </c>
      <c r="H4233">
        <v>510223</v>
      </c>
      <c r="I4233" t="s">
        <v>2279</v>
      </c>
      <c r="J4233">
        <v>20100201</v>
      </c>
      <c r="K4233">
        <v>20120115</v>
      </c>
      <c r="M4233">
        <v>0</v>
      </c>
      <c r="N4233">
        <v>0</v>
      </c>
      <c r="O4233" t="s">
        <v>1996</v>
      </c>
      <c r="R4233">
        <v>0</v>
      </c>
      <c r="S4233" t="s">
        <v>271</v>
      </c>
      <c r="AA4233" t="s">
        <v>1998</v>
      </c>
      <c r="AC4233">
        <v>1</v>
      </c>
      <c r="AE4233">
        <v>1</v>
      </c>
      <c r="AF4233" t="s">
        <v>271</v>
      </c>
    </row>
    <row r="4234" spans="1:32" hidden="1" x14ac:dyDescent="0.25">
      <c r="A4234" t="str">
        <f t="array" ref="A4234">IF(COUNT(SEARCH(RubriekenHistorisch,CONCATENATE(P4233,U4233,AB4233,AH4233))),"t","f")</f>
        <v>f</v>
      </c>
      <c r="B4234" t="str">
        <f t="shared" si="200"/>
        <v>f</v>
      </c>
      <c r="C4234" t="str">
        <f t="shared" si="201"/>
        <v>f</v>
      </c>
      <c r="D4234" t="str">
        <f t="shared" si="202"/>
        <v>f</v>
      </c>
      <c r="E4234" t="str">
        <f>IF(COUNT(SEARCH({"04.","05.","09.","12."},CONCATENATE(P4233,U4233,AB4233,AH4233))),"t","f")</f>
        <v>f</v>
      </c>
      <c r="F4234" t="str">
        <f t="array" ref="F4234">IF(COUNT(SEARCH(HistorischeRubrieken,CONCATENATE(P4233,U4233,AB4233,AH4233))),"t","f")</f>
        <v>f</v>
      </c>
      <c r="G4234">
        <v>4</v>
      </c>
      <c r="H4234">
        <v>510223</v>
      </c>
      <c r="I4234" t="s">
        <v>2279</v>
      </c>
      <c r="J4234">
        <v>20120115</v>
      </c>
      <c r="K4234">
        <v>20120116</v>
      </c>
      <c r="M4234">
        <v>0</v>
      </c>
      <c r="N4234">
        <v>0</v>
      </c>
      <c r="O4234" t="s">
        <v>1999</v>
      </c>
      <c r="R4234">
        <v>0</v>
      </c>
      <c r="S4234" t="s">
        <v>271</v>
      </c>
      <c r="AA4234" t="s">
        <v>2000</v>
      </c>
      <c r="AC4234">
        <v>1</v>
      </c>
      <c r="AE4234">
        <v>1</v>
      </c>
      <c r="AF4234" t="s">
        <v>271</v>
      </c>
    </row>
    <row r="4235" spans="1:32" hidden="1" x14ac:dyDescent="0.25">
      <c r="A4235" t="str">
        <f t="array" ref="A4235">IF(COUNT(SEARCH(RubriekenHistorisch,CONCATENATE(P4234,U4234,AB4234,AH4234))),"t","f")</f>
        <v>f</v>
      </c>
      <c r="B4235" t="str">
        <f t="shared" si="200"/>
        <v>f</v>
      </c>
      <c r="C4235" t="str">
        <f t="shared" si="201"/>
        <v>f</v>
      </c>
      <c r="D4235" t="str">
        <f t="shared" si="202"/>
        <v>f</v>
      </c>
      <c r="E4235" t="str">
        <f>IF(COUNT(SEARCH({"04.","05.","09.","12."},CONCATENATE(P4234,U4234,AB4234,AH4234))),"t","f")</f>
        <v>f</v>
      </c>
      <c r="F4235" t="str">
        <f t="array" ref="F4235">IF(COUNT(SEARCH(HistorischeRubrieken,CONCATENATE(P4234,U4234,AB4234,AH4234))),"t","f")</f>
        <v>f</v>
      </c>
      <c r="G4235">
        <v>5</v>
      </c>
      <c r="H4235">
        <v>510223</v>
      </c>
      <c r="I4235" t="s">
        <v>2279</v>
      </c>
      <c r="J4235">
        <v>20120116</v>
      </c>
      <c r="K4235">
        <v>20121001</v>
      </c>
      <c r="M4235">
        <v>0</v>
      </c>
      <c r="N4235">
        <v>0</v>
      </c>
      <c r="O4235" t="s">
        <v>2001</v>
      </c>
      <c r="R4235">
        <v>0</v>
      </c>
      <c r="S4235" t="s">
        <v>271</v>
      </c>
      <c r="AA4235" t="s">
        <v>2000</v>
      </c>
      <c r="AC4235">
        <v>1</v>
      </c>
      <c r="AE4235">
        <v>1</v>
      </c>
      <c r="AF4235" t="s">
        <v>271</v>
      </c>
    </row>
    <row r="4236" spans="1:32" hidden="1" x14ac:dyDescent="0.25">
      <c r="A4236" t="str">
        <f t="array" ref="A4236">IF(COUNT(SEARCH(RubriekenHistorisch,CONCATENATE(P4235,U4235,AB4235,AH4235))),"t","f")</f>
        <v>f</v>
      </c>
      <c r="B4236" t="str">
        <f t="shared" si="200"/>
        <v>f</v>
      </c>
      <c r="C4236" t="str">
        <f t="shared" si="201"/>
        <v>f</v>
      </c>
      <c r="D4236" t="str">
        <f t="shared" si="202"/>
        <v>f</v>
      </c>
      <c r="E4236" t="str">
        <f>IF(COUNT(SEARCH({"04.","05.","09.","12."},CONCATENATE(P4235,U4235,AB4235,AH4235))),"t","f")</f>
        <v>f</v>
      </c>
      <c r="F4236" t="str">
        <f t="array" ref="F4236">IF(COUNT(SEARCH(HistorischeRubrieken,CONCATENATE(P4235,U4235,AB4235,AH4235))),"t","f")</f>
        <v>f</v>
      </c>
      <c r="G4236">
        <v>6</v>
      </c>
      <c r="H4236">
        <v>510223</v>
      </c>
      <c r="I4236" t="s">
        <v>2279</v>
      </c>
      <c r="J4236">
        <v>20121001</v>
      </c>
      <c r="K4236">
        <v>20140401</v>
      </c>
      <c r="M4236">
        <v>0</v>
      </c>
      <c r="N4236">
        <v>0</v>
      </c>
      <c r="O4236" t="s">
        <v>2001</v>
      </c>
      <c r="R4236">
        <v>0</v>
      </c>
      <c r="S4236" t="s">
        <v>271</v>
      </c>
      <c r="AA4236" t="s">
        <v>2000</v>
      </c>
      <c r="AC4236">
        <v>1</v>
      </c>
      <c r="AE4236">
        <v>1</v>
      </c>
      <c r="AF4236" t="s">
        <v>271</v>
      </c>
    </row>
    <row r="4237" spans="1:32" hidden="1" x14ac:dyDescent="0.25">
      <c r="A4237" t="str">
        <f t="array" ref="A4237">IF(COUNT(SEARCH(RubriekenHistorisch,CONCATENATE(P4236,U4236,AB4236,AH4236))),"t","f")</f>
        <v>f</v>
      </c>
      <c r="B4237" t="str">
        <f t="shared" si="200"/>
        <v>f</v>
      </c>
      <c r="C4237" t="str">
        <f t="shared" si="201"/>
        <v>f</v>
      </c>
      <c r="D4237" t="str">
        <f t="shared" si="202"/>
        <v>f</v>
      </c>
      <c r="E4237" t="str">
        <f>IF(COUNT(SEARCH({"04.","05.","09.","12."},CONCATENATE(P4236,U4236,AB4236,AH4236))),"t","f")</f>
        <v>f</v>
      </c>
      <c r="F4237" t="str">
        <f t="array" ref="F4237">IF(COUNT(SEARCH(HistorischeRubrieken,CONCATENATE(P4236,U4236,AB4236,AH4236))),"t","f")</f>
        <v>f</v>
      </c>
      <c r="G4237">
        <v>7</v>
      </c>
      <c r="H4237">
        <v>510223</v>
      </c>
      <c r="I4237" t="s">
        <v>2279</v>
      </c>
      <c r="J4237">
        <v>20140401</v>
      </c>
      <c r="K4237">
        <v>20150801</v>
      </c>
      <c r="M4237">
        <v>0</v>
      </c>
      <c r="N4237">
        <v>0</v>
      </c>
      <c r="O4237" t="s">
        <v>2003</v>
      </c>
      <c r="R4237">
        <v>0</v>
      </c>
      <c r="S4237" t="s">
        <v>271</v>
      </c>
      <c r="AA4237" t="s">
        <v>1611</v>
      </c>
      <c r="AC4237">
        <v>1</v>
      </c>
      <c r="AE4237">
        <v>1</v>
      </c>
      <c r="AF4237" t="s">
        <v>271</v>
      </c>
    </row>
    <row r="4238" spans="1:32" x14ac:dyDescent="0.25">
      <c r="A4238" t="str">
        <f t="array" ref="A4238">IF(COUNT(SEARCH(RubriekenHistorisch,CONCATENATE(P4237,U4237,AB4237,AH4237))),"t","f")</f>
        <v>f</v>
      </c>
      <c r="B4238" t="str">
        <f t="shared" si="200"/>
        <v>f</v>
      </c>
      <c r="C4238" t="str">
        <f t="shared" si="201"/>
        <v>f</v>
      </c>
      <c r="D4238" t="str">
        <f t="shared" si="202"/>
        <v>f</v>
      </c>
      <c r="E4238" t="str">
        <f>IF(COUNT(SEARCH({"04.","05.","09.","12."},CONCATENATE(P4237,U4237,AB4237,AH4237))),"t","f")</f>
        <v>f</v>
      </c>
      <c r="F4238" t="str">
        <f t="array" ref="F4238">IF(COUNT(SEARCH(HistorischeRubrieken,CONCATENATE(P4237,U4237,AB4237,AH4237))),"t","f")</f>
        <v>f</v>
      </c>
      <c r="G4238">
        <v>8</v>
      </c>
      <c r="H4238">
        <v>510223</v>
      </c>
      <c r="I4238" t="s">
        <v>2279</v>
      </c>
      <c r="J4238">
        <v>20150801</v>
      </c>
      <c r="M4238">
        <v>0</v>
      </c>
      <c r="N4238">
        <v>0</v>
      </c>
      <c r="O4238" t="s">
        <v>2003</v>
      </c>
      <c r="R4238">
        <v>0</v>
      </c>
      <c r="S4238" t="s">
        <v>271</v>
      </c>
      <c r="AA4238" t="s">
        <v>1613</v>
      </c>
      <c r="AC4238">
        <v>1</v>
      </c>
      <c r="AE4238">
        <v>1</v>
      </c>
      <c r="AF4238" t="s">
        <v>271</v>
      </c>
    </row>
    <row r="4239" spans="1:32" hidden="1" x14ac:dyDescent="0.25">
      <c r="A4239" t="str">
        <f t="array" ref="A4239">IF(COUNT(SEARCH(RubriekenHistorisch,CONCATENATE(P4238,U4238,AB4238,AH4238))),"t","f")</f>
        <v>f</v>
      </c>
      <c r="B4239" t="str">
        <f t="shared" si="200"/>
        <v>f</v>
      </c>
      <c r="C4239" t="str">
        <f t="shared" si="201"/>
        <v>f</v>
      </c>
      <c r="D4239" t="str">
        <f t="shared" si="202"/>
        <v>f</v>
      </c>
      <c r="E4239" t="str">
        <f>IF(COUNT(SEARCH({"04.","05.","09.","12."},CONCATENATE(P4238,U4238,AB4238,AH4238))),"t","f")</f>
        <v>f</v>
      </c>
      <c r="F4239" t="str">
        <f t="array" ref="F4239">IF(COUNT(SEARCH(HistorischeRubrieken,CONCATENATE(P4238,U4238,AB4238,AH4238))),"t","f")</f>
        <v>f</v>
      </c>
      <c r="G4239">
        <v>1</v>
      </c>
      <c r="H4239">
        <v>510224</v>
      </c>
      <c r="I4239" t="s">
        <v>2280</v>
      </c>
      <c r="J4239">
        <v>20010901</v>
      </c>
      <c r="K4239">
        <v>20071201</v>
      </c>
      <c r="M4239">
        <v>0</v>
      </c>
      <c r="N4239">
        <v>0</v>
      </c>
      <c r="O4239" t="s">
        <v>1994</v>
      </c>
      <c r="R4239">
        <v>0</v>
      </c>
      <c r="S4239" t="s">
        <v>271</v>
      </c>
      <c r="AA4239" t="s">
        <v>1995</v>
      </c>
      <c r="AC4239">
        <v>1</v>
      </c>
      <c r="AE4239">
        <v>1</v>
      </c>
      <c r="AF4239" t="s">
        <v>271</v>
      </c>
    </row>
    <row r="4240" spans="1:32" hidden="1" x14ac:dyDescent="0.25">
      <c r="A4240" t="str">
        <f t="array" ref="A4240">IF(COUNT(SEARCH(RubriekenHistorisch,CONCATENATE(P4239,U4239,AB4239,AH4239))),"t","f")</f>
        <v>f</v>
      </c>
      <c r="B4240" t="str">
        <f t="shared" si="200"/>
        <v>f</v>
      </c>
      <c r="C4240" t="str">
        <f t="shared" si="201"/>
        <v>f</v>
      </c>
      <c r="D4240" t="str">
        <f t="shared" si="202"/>
        <v>f</v>
      </c>
      <c r="E4240" t="str">
        <f>IF(COUNT(SEARCH({"04.","05.","09.","12."},CONCATENATE(P4239,U4239,AB4239,AH4239))),"t","f")</f>
        <v>f</v>
      </c>
      <c r="F4240" t="str">
        <f t="array" ref="F4240">IF(COUNT(SEARCH(HistorischeRubrieken,CONCATENATE(P4239,U4239,AB4239,AH4239))),"t","f")</f>
        <v>f</v>
      </c>
      <c r="G4240">
        <v>2</v>
      </c>
      <c r="H4240">
        <v>510224</v>
      </c>
      <c r="I4240" t="s">
        <v>2280</v>
      </c>
      <c r="J4240">
        <v>20071201</v>
      </c>
      <c r="K4240">
        <v>20100201</v>
      </c>
      <c r="M4240">
        <v>0</v>
      </c>
      <c r="N4240">
        <v>0</v>
      </c>
      <c r="O4240" t="s">
        <v>1996</v>
      </c>
      <c r="R4240">
        <v>0</v>
      </c>
      <c r="S4240" t="s">
        <v>271</v>
      </c>
      <c r="AA4240" t="s">
        <v>1997</v>
      </c>
      <c r="AC4240">
        <v>1</v>
      </c>
      <c r="AE4240">
        <v>1</v>
      </c>
      <c r="AF4240" t="s">
        <v>271</v>
      </c>
    </row>
    <row r="4241" spans="1:32" hidden="1" x14ac:dyDescent="0.25">
      <c r="A4241" t="str">
        <f t="array" ref="A4241">IF(COUNT(SEARCH(RubriekenHistorisch,CONCATENATE(P4240,U4240,AB4240,AH4240))),"t","f")</f>
        <v>f</v>
      </c>
      <c r="B4241" t="str">
        <f t="shared" si="200"/>
        <v>f</v>
      </c>
      <c r="C4241" t="str">
        <f t="shared" si="201"/>
        <v>f</v>
      </c>
      <c r="D4241" t="str">
        <f t="shared" si="202"/>
        <v>f</v>
      </c>
      <c r="E4241" t="str">
        <f>IF(COUNT(SEARCH({"04.","05.","09.","12."},CONCATENATE(P4240,U4240,AB4240,AH4240))),"t","f")</f>
        <v>f</v>
      </c>
      <c r="F4241" t="str">
        <f t="array" ref="F4241">IF(COUNT(SEARCH(HistorischeRubrieken,CONCATENATE(P4240,U4240,AB4240,AH4240))),"t","f")</f>
        <v>f</v>
      </c>
      <c r="G4241">
        <v>3</v>
      </c>
      <c r="H4241">
        <v>510224</v>
      </c>
      <c r="I4241" t="s">
        <v>2280</v>
      </c>
      <c r="J4241">
        <v>20100201</v>
      </c>
      <c r="K4241">
        <v>20120115</v>
      </c>
      <c r="M4241">
        <v>0</v>
      </c>
      <c r="N4241">
        <v>0</v>
      </c>
      <c r="O4241" t="s">
        <v>1996</v>
      </c>
      <c r="R4241">
        <v>0</v>
      </c>
      <c r="S4241" t="s">
        <v>271</v>
      </c>
      <c r="AA4241" t="s">
        <v>1998</v>
      </c>
      <c r="AC4241">
        <v>1</v>
      </c>
      <c r="AE4241">
        <v>1</v>
      </c>
      <c r="AF4241" t="s">
        <v>271</v>
      </c>
    </row>
    <row r="4242" spans="1:32" hidden="1" x14ac:dyDescent="0.25">
      <c r="A4242" t="str">
        <f t="array" ref="A4242">IF(COUNT(SEARCH(RubriekenHistorisch,CONCATENATE(P4241,U4241,AB4241,AH4241))),"t","f")</f>
        <v>f</v>
      </c>
      <c r="B4242" t="str">
        <f t="shared" si="200"/>
        <v>f</v>
      </c>
      <c r="C4242" t="str">
        <f t="shared" si="201"/>
        <v>f</v>
      </c>
      <c r="D4242" t="str">
        <f t="shared" si="202"/>
        <v>f</v>
      </c>
      <c r="E4242" t="str">
        <f>IF(COUNT(SEARCH({"04.","05.","09.","12."},CONCATENATE(P4241,U4241,AB4241,AH4241))),"t","f")</f>
        <v>f</v>
      </c>
      <c r="F4242" t="str">
        <f t="array" ref="F4242">IF(COUNT(SEARCH(HistorischeRubrieken,CONCATENATE(P4241,U4241,AB4241,AH4241))),"t","f")</f>
        <v>f</v>
      </c>
      <c r="G4242">
        <v>4</v>
      </c>
      <c r="H4242">
        <v>510224</v>
      </c>
      <c r="I4242" t="s">
        <v>2280</v>
      </c>
      <c r="J4242">
        <v>20120115</v>
      </c>
      <c r="K4242">
        <v>20120116</v>
      </c>
      <c r="M4242">
        <v>0</v>
      </c>
      <c r="N4242">
        <v>0</v>
      </c>
      <c r="O4242" t="s">
        <v>1999</v>
      </c>
      <c r="R4242">
        <v>0</v>
      </c>
      <c r="S4242" t="s">
        <v>271</v>
      </c>
      <c r="AA4242" t="s">
        <v>2000</v>
      </c>
      <c r="AC4242">
        <v>1</v>
      </c>
      <c r="AE4242">
        <v>1</v>
      </c>
      <c r="AF4242" t="s">
        <v>271</v>
      </c>
    </row>
    <row r="4243" spans="1:32" hidden="1" x14ac:dyDescent="0.25">
      <c r="A4243" t="str">
        <f t="array" ref="A4243">IF(COUNT(SEARCH(RubriekenHistorisch,CONCATENATE(P4242,U4242,AB4242,AH4242))),"t","f")</f>
        <v>f</v>
      </c>
      <c r="B4243" t="str">
        <f t="shared" si="200"/>
        <v>f</v>
      </c>
      <c r="C4243" t="str">
        <f t="shared" si="201"/>
        <v>f</v>
      </c>
      <c r="D4243" t="str">
        <f t="shared" si="202"/>
        <v>f</v>
      </c>
      <c r="E4243" t="str">
        <f>IF(COUNT(SEARCH({"04.","05.","09.","12."},CONCATENATE(P4242,U4242,AB4242,AH4242))),"t","f")</f>
        <v>f</v>
      </c>
      <c r="F4243" t="str">
        <f t="array" ref="F4243">IF(COUNT(SEARCH(HistorischeRubrieken,CONCATENATE(P4242,U4242,AB4242,AH4242))),"t","f")</f>
        <v>f</v>
      </c>
      <c r="G4243">
        <v>5</v>
      </c>
      <c r="H4243">
        <v>510224</v>
      </c>
      <c r="I4243" t="s">
        <v>2280</v>
      </c>
      <c r="J4243">
        <v>20120116</v>
      </c>
      <c r="K4243">
        <v>20121001</v>
      </c>
      <c r="M4243">
        <v>0</v>
      </c>
      <c r="N4243">
        <v>0</v>
      </c>
      <c r="O4243" t="s">
        <v>2001</v>
      </c>
      <c r="R4243">
        <v>0</v>
      </c>
      <c r="S4243" t="s">
        <v>271</v>
      </c>
      <c r="AA4243" t="s">
        <v>2000</v>
      </c>
      <c r="AC4243">
        <v>1</v>
      </c>
      <c r="AE4243">
        <v>1</v>
      </c>
      <c r="AF4243" t="s">
        <v>271</v>
      </c>
    </row>
    <row r="4244" spans="1:32" hidden="1" x14ac:dyDescent="0.25">
      <c r="A4244" t="str">
        <f t="array" ref="A4244">IF(COUNT(SEARCH(RubriekenHistorisch,CONCATENATE(P4243,U4243,AB4243,AH4243))),"t","f")</f>
        <v>f</v>
      </c>
      <c r="B4244" t="str">
        <f t="shared" si="200"/>
        <v>f</v>
      </c>
      <c r="C4244" t="str">
        <f t="shared" si="201"/>
        <v>f</v>
      </c>
      <c r="D4244" t="str">
        <f t="shared" si="202"/>
        <v>f</v>
      </c>
      <c r="E4244" t="str">
        <f>IF(COUNT(SEARCH({"04.","05.","09.","12."},CONCATENATE(P4243,U4243,AB4243,AH4243))),"t","f")</f>
        <v>f</v>
      </c>
      <c r="F4244" t="str">
        <f t="array" ref="F4244">IF(COUNT(SEARCH(HistorischeRubrieken,CONCATENATE(P4243,U4243,AB4243,AH4243))),"t","f")</f>
        <v>f</v>
      </c>
      <c r="G4244">
        <v>6</v>
      </c>
      <c r="H4244">
        <v>510224</v>
      </c>
      <c r="I4244" t="s">
        <v>2280</v>
      </c>
      <c r="J4244">
        <v>20121001</v>
      </c>
      <c r="K4244">
        <v>20140401</v>
      </c>
      <c r="M4244">
        <v>0</v>
      </c>
      <c r="N4244">
        <v>0</v>
      </c>
      <c r="O4244" t="s">
        <v>2001</v>
      </c>
      <c r="R4244">
        <v>0</v>
      </c>
      <c r="S4244" t="s">
        <v>271</v>
      </c>
      <c r="AA4244" t="s">
        <v>2000</v>
      </c>
      <c r="AC4244">
        <v>1</v>
      </c>
      <c r="AE4244">
        <v>1</v>
      </c>
      <c r="AF4244" t="s">
        <v>271</v>
      </c>
    </row>
    <row r="4245" spans="1:32" hidden="1" x14ac:dyDescent="0.25">
      <c r="A4245" t="str">
        <f t="array" ref="A4245">IF(COUNT(SEARCH(RubriekenHistorisch,CONCATENATE(P4244,U4244,AB4244,AH4244))),"t","f")</f>
        <v>f</v>
      </c>
      <c r="B4245" t="str">
        <f t="shared" si="200"/>
        <v>f</v>
      </c>
      <c r="C4245" t="str">
        <f t="shared" si="201"/>
        <v>f</v>
      </c>
      <c r="D4245" t="str">
        <f t="shared" si="202"/>
        <v>f</v>
      </c>
      <c r="E4245" t="str">
        <f>IF(COUNT(SEARCH({"04.","05.","09.","12."},CONCATENATE(P4244,U4244,AB4244,AH4244))),"t","f")</f>
        <v>f</v>
      </c>
      <c r="F4245" t="str">
        <f t="array" ref="F4245">IF(COUNT(SEARCH(HistorischeRubrieken,CONCATENATE(P4244,U4244,AB4244,AH4244))),"t","f")</f>
        <v>f</v>
      </c>
      <c r="G4245">
        <v>7</v>
      </c>
      <c r="H4245">
        <v>510224</v>
      </c>
      <c r="I4245" t="s">
        <v>2280</v>
      </c>
      <c r="J4245">
        <v>20140401</v>
      </c>
      <c r="K4245">
        <v>20150801</v>
      </c>
      <c r="M4245">
        <v>0</v>
      </c>
      <c r="N4245">
        <v>0</v>
      </c>
      <c r="O4245" t="s">
        <v>2003</v>
      </c>
      <c r="R4245">
        <v>0</v>
      </c>
      <c r="S4245" t="s">
        <v>271</v>
      </c>
      <c r="AA4245" t="s">
        <v>1611</v>
      </c>
      <c r="AC4245">
        <v>1</v>
      </c>
      <c r="AE4245">
        <v>1</v>
      </c>
      <c r="AF4245" t="s">
        <v>271</v>
      </c>
    </row>
    <row r="4246" spans="1:32" x14ac:dyDescent="0.25">
      <c r="A4246" t="str">
        <f t="array" ref="A4246">IF(COUNT(SEARCH(RubriekenHistorisch,CONCATENATE(P4245,U4245,AB4245,AH4245))),"t","f")</f>
        <v>f</v>
      </c>
      <c r="B4246" t="str">
        <f t="shared" si="200"/>
        <v>f</v>
      </c>
      <c r="C4246" t="str">
        <f t="shared" si="201"/>
        <v>f</v>
      </c>
      <c r="D4246" t="str">
        <f t="shared" si="202"/>
        <v>f</v>
      </c>
      <c r="E4246" t="str">
        <f>IF(COUNT(SEARCH({"04.","05.","09.","12."},CONCATENATE(P4245,U4245,AB4245,AH4245))),"t","f")</f>
        <v>f</v>
      </c>
      <c r="F4246" t="str">
        <f t="array" ref="F4246">IF(COUNT(SEARCH(HistorischeRubrieken,CONCATENATE(P4245,U4245,AB4245,AH4245))),"t","f")</f>
        <v>f</v>
      </c>
      <c r="G4246">
        <v>8</v>
      </c>
      <c r="H4246">
        <v>510224</v>
      </c>
      <c r="I4246" t="s">
        <v>2280</v>
      </c>
      <c r="J4246">
        <v>20150801</v>
      </c>
      <c r="M4246">
        <v>0</v>
      </c>
      <c r="N4246">
        <v>0</v>
      </c>
      <c r="O4246" t="s">
        <v>2003</v>
      </c>
      <c r="R4246">
        <v>0</v>
      </c>
      <c r="S4246" t="s">
        <v>271</v>
      </c>
      <c r="AA4246" t="s">
        <v>1613</v>
      </c>
      <c r="AC4246">
        <v>1</v>
      </c>
      <c r="AE4246">
        <v>1</v>
      </c>
      <c r="AF4246" t="s">
        <v>271</v>
      </c>
    </row>
    <row r="4247" spans="1:32" hidden="1" x14ac:dyDescent="0.25">
      <c r="A4247" t="str">
        <f t="array" ref="A4247">IF(COUNT(SEARCH(RubriekenHistorisch,CONCATENATE(P4246,U4246,AB4246,AH4246))),"t","f")</f>
        <v>f</v>
      </c>
      <c r="B4247" t="str">
        <f t="shared" si="200"/>
        <v>f</v>
      </c>
      <c r="C4247" t="str">
        <f t="shared" si="201"/>
        <v>f</v>
      </c>
      <c r="D4247" t="str">
        <f t="shared" si="202"/>
        <v>f</v>
      </c>
      <c r="E4247" t="str">
        <f>IF(COUNT(SEARCH({"04.","05.","09.","12."},CONCATENATE(P4246,U4246,AB4246,AH4246))),"t","f")</f>
        <v>f</v>
      </c>
      <c r="F4247" t="str">
        <f t="array" ref="F4247">IF(COUNT(SEARCH(HistorischeRubrieken,CONCATENATE(P4246,U4246,AB4246,AH4246))),"t","f")</f>
        <v>f</v>
      </c>
      <c r="G4247">
        <v>1</v>
      </c>
      <c r="H4247">
        <v>510225</v>
      </c>
      <c r="I4247" t="s">
        <v>2281</v>
      </c>
      <c r="J4247">
        <v>20030601</v>
      </c>
      <c r="K4247">
        <v>20071201</v>
      </c>
      <c r="M4247">
        <v>0</v>
      </c>
      <c r="N4247">
        <v>0</v>
      </c>
      <c r="O4247" t="s">
        <v>1994</v>
      </c>
      <c r="R4247">
        <v>0</v>
      </c>
      <c r="S4247" t="s">
        <v>271</v>
      </c>
      <c r="AA4247" t="s">
        <v>1995</v>
      </c>
      <c r="AC4247">
        <v>1</v>
      </c>
      <c r="AE4247">
        <v>1</v>
      </c>
      <c r="AF4247" t="s">
        <v>271</v>
      </c>
    </row>
    <row r="4248" spans="1:32" hidden="1" x14ac:dyDescent="0.25">
      <c r="A4248" t="str">
        <f t="array" ref="A4248">IF(COUNT(SEARCH(RubriekenHistorisch,CONCATENATE(P4247,U4247,AB4247,AH4247))),"t","f")</f>
        <v>f</v>
      </c>
      <c r="B4248" t="str">
        <f t="shared" si="200"/>
        <v>f</v>
      </c>
      <c r="C4248" t="str">
        <f t="shared" si="201"/>
        <v>f</v>
      </c>
      <c r="D4248" t="str">
        <f t="shared" si="202"/>
        <v>f</v>
      </c>
      <c r="E4248" t="str">
        <f>IF(COUNT(SEARCH({"04.","05.","09.","12."},CONCATENATE(P4247,U4247,AB4247,AH4247))),"t","f")</f>
        <v>f</v>
      </c>
      <c r="F4248" t="str">
        <f t="array" ref="F4248">IF(COUNT(SEARCH(HistorischeRubrieken,CONCATENATE(P4247,U4247,AB4247,AH4247))),"t","f")</f>
        <v>f</v>
      </c>
      <c r="G4248">
        <v>2</v>
      </c>
      <c r="H4248">
        <v>510225</v>
      </c>
      <c r="I4248" t="s">
        <v>2281</v>
      </c>
      <c r="J4248">
        <v>20071201</v>
      </c>
      <c r="K4248">
        <v>20100101</v>
      </c>
      <c r="M4248">
        <v>0</v>
      </c>
      <c r="N4248">
        <v>0</v>
      </c>
      <c r="O4248" t="s">
        <v>1996</v>
      </c>
      <c r="R4248">
        <v>0</v>
      </c>
      <c r="S4248" t="s">
        <v>271</v>
      </c>
      <c r="AA4248" t="s">
        <v>1997</v>
      </c>
      <c r="AC4248">
        <v>1</v>
      </c>
      <c r="AE4248">
        <v>1</v>
      </c>
      <c r="AF4248" t="s">
        <v>271</v>
      </c>
    </row>
    <row r="4249" spans="1:32" hidden="1" x14ac:dyDescent="0.25">
      <c r="A4249" t="str">
        <f t="array" ref="A4249">IF(COUNT(SEARCH(RubriekenHistorisch,CONCATENATE(P4248,U4248,AB4248,AH4248))),"t","f")</f>
        <v>f</v>
      </c>
      <c r="B4249" t="str">
        <f t="shared" si="200"/>
        <v>f</v>
      </c>
      <c r="C4249" t="str">
        <f t="shared" si="201"/>
        <v>f</v>
      </c>
      <c r="D4249" t="str">
        <f t="shared" si="202"/>
        <v>f</v>
      </c>
      <c r="E4249" t="str">
        <f>IF(COUNT(SEARCH({"04.","05.","09.","12."},CONCATENATE(P4248,U4248,AB4248,AH4248))),"t","f")</f>
        <v>f</v>
      </c>
      <c r="F4249" t="str">
        <f t="array" ref="F4249">IF(COUNT(SEARCH(HistorischeRubrieken,CONCATENATE(P4248,U4248,AB4248,AH4248))),"t","f")</f>
        <v>f</v>
      </c>
      <c r="G4249">
        <v>3</v>
      </c>
      <c r="H4249">
        <v>510225</v>
      </c>
      <c r="I4249" t="s">
        <v>2282</v>
      </c>
      <c r="J4249">
        <v>20100101</v>
      </c>
      <c r="K4249">
        <v>20110901</v>
      </c>
      <c r="M4249">
        <v>0</v>
      </c>
      <c r="N4249">
        <v>0</v>
      </c>
      <c r="O4249" t="s">
        <v>1996</v>
      </c>
      <c r="R4249">
        <v>0</v>
      </c>
      <c r="S4249" t="s">
        <v>271</v>
      </c>
      <c r="AA4249" t="s">
        <v>1998</v>
      </c>
      <c r="AC4249">
        <v>1</v>
      </c>
      <c r="AE4249">
        <v>1</v>
      </c>
      <c r="AF4249" t="s">
        <v>271</v>
      </c>
    </row>
    <row r="4250" spans="1:32" hidden="1" x14ac:dyDescent="0.25">
      <c r="A4250" t="str">
        <f t="array" ref="A4250">IF(COUNT(SEARCH(RubriekenHistorisch,CONCATENATE(P4249,U4249,AB4249,AH4249))),"t","f")</f>
        <v>f</v>
      </c>
      <c r="B4250" t="str">
        <f t="shared" si="200"/>
        <v>f</v>
      </c>
      <c r="C4250" t="str">
        <f t="shared" si="201"/>
        <v>f</v>
      </c>
      <c r="D4250" t="str">
        <f t="shared" si="202"/>
        <v>f</v>
      </c>
      <c r="E4250" t="str">
        <f>IF(COUNT(SEARCH({"04.","05.","09.","12."},CONCATENATE(P4249,U4249,AB4249,AH4249))),"t","f")</f>
        <v>f</v>
      </c>
      <c r="F4250" t="str">
        <f t="array" ref="F4250">IF(COUNT(SEARCH(HistorischeRubrieken,CONCATENATE(P4249,U4249,AB4249,AH4249))),"t","f")</f>
        <v>f</v>
      </c>
      <c r="G4250">
        <v>4</v>
      </c>
      <c r="H4250">
        <v>510225</v>
      </c>
      <c r="I4250" t="s">
        <v>2282</v>
      </c>
      <c r="J4250">
        <v>20110901</v>
      </c>
      <c r="K4250">
        <v>20120115</v>
      </c>
      <c r="M4250">
        <v>0</v>
      </c>
      <c r="N4250">
        <v>0</v>
      </c>
      <c r="O4250" t="s">
        <v>1996</v>
      </c>
      <c r="R4250">
        <v>0</v>
      </c>
      <c r="S4250" t="s">
        <v>271</v>
      </c>
      <c r="AA4250" t="s">
        <v>2065</v>
      </c>
      <c r="AC4250">
        <v>1</v>
      </c>
      <c r="AE4250">
        <v>1</v>
      </c>
      <c r="AF4250" t="s">
        <v>271</v>
      </c>
    </row>
    <row r="4251" spans="1:32" hidden="1" x14ac:dyDescent="0.25">
      <c r="A4251" t="str">
        <f t="array" ref="A4251">IF(COUNT(SEARCH(RubriekenHistorisch,CONCATENATE(P4250,U4250,AB4250,AH4250))),"t","f")</f>
        <v>f</v>
      </c>
      <c r="B4251" t="str">
        <f t="shared" si="200"/>
        <v>f</v>
      </c>
      <c r="C4251" t="str">
        <f t="shared" si="201"/>
        <v>f</v>
      </c>
      <c r="D4251" t="str">
        <f t="shared" si="202"/>
        <v>f</v>
      </c>
      <c r="E4251" t="str">
        <f>IF(COUNT(SEARCH({"04.","05.","09.","12."},CONCATENATE(P4250,U4250,AB4250,AH4250))),"t","f")</f>
        <v>f</v>
      </c>
      <c r="F4251" t="str">
        <f t="array" ref="F4251">IF(COUNT(SEARCH(HistorischeRubrieken,CONCATENATE(P4250,U4250,AB4250,AH4250))),"t","f")</f>
        <v>f</v>
      </c>
      <c r="G4251">
        <v>5</v>
      </c>
      <c r="H4251">
        <v>510225</v>
      </c>
      <c r="I4251" t="s">
        <v>2282</v>
      </c>
      <c r="J4251">
        <v>20120115</v>
      </c>
      <c r="K4251">
        <v>20120116</v>
      </c>
      <c r="M4251">
        <v>0</v>
      </c>
      <c r="N4251">
        <v>0</v>
      </c>
      <c r="O4251" t="s">
        <v>1999</v>
      </c>
      <c r="R4251">
        <v>0</v>
      </c>
      <c r="S4251" t="s">
        <v>271</v>
      </c>
      <c r="AA4251" t="s">
        <v>2057</v>
      </c>
      <c r="AC4251">
        <v>1</v>
      </c>
      <c r="AE4251">
        <v>1</v>
      </c>
      <c r="AF4251" t="s">
        <v>271</v>
      </c>
    </row>
    <row r="4252" spans="1:32" hidden="1" x14ac:dyDescent="0.25">
      <c r="A4252" t="str">
        <f t="array" ref="A4252">IF(COUNT(SEARCH(RubriekenHistorisch,CONCATENATE(P4251,U4251,AB4251,AH4251))),"t","f")</f>
        <v>f</v>
      </c>
      <c r="B4252" t="str">
        <f t="shared" si="200"/>
        <v>f</v>
      </c>
      <c r="C4252" t="str">
        <f t="shared" si="201"/>
        <v>f</v>
      </c>
      <c r="D4252" t="str">
        <f t="shared" si="202"/>
        <v>f</v>
      </c>
      <c r="E4252" t="str">
        <f>IF(COUNT(SEARCH({"04.","05.","09.","12."},CONCATENATE(P4251,U4251,AB4251,AH4251))),"t","f")</f>
        <v>f</v>
      </c>
      <c r="F4252" t="str">
        <f t="array" ref="F4252">IF(COUNT(SEARCH(HistorischeRubrieken,CONCATENATE(P4251,U4251,AB4251,AH4251))),"t","f")</f>
        <v>f</v>
      </c>
      <c r="G4252">
        <v>6</v>
      </c>
      <c r="H4252">
        <v>510225</v>
      </c>
      <c r="I4252" t="s">
        <v>2282</v>
      </c>
      <c r="J4252">
        <v>20120116</v>
      </c>
      <c r="K4252">
        <v>20120820</v>
      </c>
      <c r="M4252">
        <v>0</v>
      </c>
      <c r="N4252">
        <v>0</v>
      </c>
      <c r="O4252" t="s">
        <v>2001</v>
      </c>
      <c r="R4252">
        <v>0</v>
      </c>
      <c r="S4252" t="s">
        <v>271</v>
      </c>
      <c r="AA4252" t="s">
        <v>2057</v>
      </c>
      <c r="AC4252">
        <v>1</v>
      </c>
      <c r="AE4252">
        <v>1</v>
      </c>
      <c r="AF4252" t="s">
        <v>271</v>
      </c>
    </row>
    <row r="4253" spans="1:32" hidden="1" x14ac:dyDescent="0.25">
      <c r="A4253" t="str">
        <f t="array" ref="A4253">IF(COUNT(SEARCH(RubriekenHistorisch,CONCATENATE(P4252,U4252,AB4252,AH4252))),"t","f")</f>
        <v>f</v>
      </c>
      <c r="B4253" t="str">
        <f t="shared" si="200"/>
        <v>f</v>
      </c>
      <c r="C4253" t="str">
        <f t="shared" si="201"/>
        <v>f</v>
      </c>
      <c r="D4253" t="str">
        <f t="shared" si="202"/>
        <v>f</v>
      </c>
      <c r="E4253" t="str">
        <f>IF(COUNT(SEARCH({"04.","05.","09.","12."},CONCATENATE(P4252,U4252,AB4252,AH4252))),"t","f")</f>
        <v>f</v>
      </c>
      <c r="F4253" t="str">
        <f t="array" ref="F4253">IF(COUNT(SEARCH(HistorischeRubrieken,CONCATENATE(P4252,U4252,AB4252,AH4252))),"t","f")</f>
        <v>f</v>
      </c>
      <c r="G4253">
        <v>7</v>
      </c>
      <c r="H4253">
        <v>510225</v>
      </c>
      <c r="I4253" t="s">
        <v>2282</v>
      </c>
      <c r="J4253">
        <v>20120820</v>
      </c>
      <c r="K4253">
        <v>20140401</v>
      </c>
      <c r="M4253">
        <v>0</v>
      </c>
      <c r="N4253">
        <v>0</v>
      </c>
      <c r="O4253" t="s">
        <v>2001</v>
      </c>
      <c r="R4253">
        <v>0</v>
      </c>
      <c r="S4253" t="s">
        <v>271</v>
      </c>
      <c r="AA4253" t="s">
        <v>2057</v>
      </c>
      <c r="AC4253">
        <v>1</v>
      </c>
      <c r="AE4253">
        <v>1</v>
      </c>
      <c r="AF4253" t="s">
        <v>271</v>
      </c>
    </row>
    <row r="4254" spans="1:32" hidden="1" x14ac:dyDescent="0.25">
      <c r="A4254" t="str">
        <f t="array" ref="A4254">IF(COUNT(SEARCH(RubriekenHistorisch,CONCATENATE(P4253,U4253,AB4253,AH4253))),"t","f")</f>
        <v>f</v>
      </c>
      <c r="B4254" t="str">
        <f t="shared" si="200"/>
        <v>f</v>
      </c>
      <c r="C4254" t="str">
        <f t="shared" si="201"/>
        <v>f</v>
      </c>
      <c r="D4254" t="str">
        <f t="shared" si="202"/>
        <v>f</v>
      </c>
      <c r="E4254" t="str">
        <f>IF(COUNT(SEARCH({"04.","05.","09.","12."},CONCATENATE(P4253,U4253,AB4253,AH4253))),"t","f")</f>
        <v>f</v>
      </c>
      <c r="F4254" t="str">
        <f t="array" ref="F4254">IF(COUNT(SEARCH(HistorischeRubrieken,CONCATENATE(P4253,U4253,AB4253,AH4253))),"t","f")</f>
        <v>f</v>
      </c>
      <c r="G4254">
        <v>8</v>
      </c>
      <c r="H4254">
        <v>510225</v>
      </c>
      <c r="I4254" t="s">
        <v>2282</v>
      </c>
      <c r="J4254">
        <v>20140401</v>
      </c>
      <c r="K4254">
        <v>20150101</v>
      </c>
      <c r="M4254">
        <v>0</v>
      </c>
      <c r="N4254">
        <v>0</v>
      </c>
      <c r="O4254" t="s">
        <v>2003</v>
      </c>
      <c r="R4254">
        <v>0</v>
      </c>
      <c r="S4254" t="s">
        <v>271</v>
      </c>
      <c r="AA4254" t="s">
        <v>2057</v>
      </c>
      <c r="AC4254">
        <v>1</v>
      </c>
      <c r="AE4254">
        <v>1</v>
      </c>
      <c r="AF4254" t="s">
        <v>271</v>
      </c>
    </row>
    <row r="4255" spans="1:32" hidden="1" x14ac:dyDescent="0.25">
      <c r="A4255" t="str">
        <f t="array" ref="A4255">IF(COUNT(SEARCH(RubriekenHistorisch,CONCATENATE(P4254,U4254,AB4254,AH4254))),"t","f")</f>
        <v>f</v>
      </c>
      <c r="B4255" t="str">
        <f t="shared" si="200"/>
        <v>f</v>
      </c>
      <c r="C4255" t="str">
        <f t="shared" si="201"/>
        <v>f</v>
      </c>
      <c r="D4255" t="str">
        <f t="shared" si="202"/>
        <v>f</v>
      </c>
      <c r="E4255" t="str">
        <f>IF(COUNT(SEARCH({"04.","05.","09.","12."},CONCATENATE(P4254,U4254,AB4254,AH4254))),"t","f")</f>
        <v>f</v>
      </c>
      <c r="F4255" t="str">
        <f t="array" ref="F4255">IF(COUNT(SEARCH(HistorischeRubrieken,CONCATENATE(P4254,U4254,AB4254,AH4254))),"t","f")</f>
        <v>f</v>
      </c>
      <c r="G4255">
        <v>9</v>
      </c>
      <c r="H4255">
        <v>510225</v>
      </c>
      <c r="I4255" t="s">
        <v>2282</v>
      </c>
      <c r="J4255">
        <v>20150101</v>
      </c>
      <c r="K4255">
        <v>20150801</v>
      </c>
      <c r="M4255">
        <v>0</v>
      </c>
      <c r="N4255">
        <v>0</v>
      </c>
      <c r="O4255" t="s">
        <v>2003</v>
      </c>
      <c r="R4255">
        <v>0</v>
      </c>
      <c r="S4255" t="s">
        <v>271</v>
      </c>
      <c r="AA4255" t="s">
        <v>2059</v>
      </c>
      <c r="AC4255">
        <v>1</v>
      </c>
      <c r="AE4255">
        <v>1</v>
      </c>
      <c r="AF4255" t="s">
        <v>271</v>
      </c>
    </row>
    <row r="4256" spans="1:32" x14ac:dyDescent="0.25">
      <c r="A4256" t="str">
        <f t="array" ref="A4256">IF(COUNT(SEARCH(RubriekenHistorisch,CONCATENATE(P4255,U4255,AB4255,AH4255))),"t","f")</f>
        <v>f</v>
      </c>
      <c r="B4256" t="str">
        <f t="shared" si="200"/>
        <v>f</v>
      </c>
      <c r="C4256" t="str">
        <f t="shared" si="201"/>
        <v>f</v>
      </c>
      <c r="D4256" t="str">
        <f t="shared" si="202"/>
        <v>f</v>
      </c>
      <c r="E4256" t="str">
        <f>IF(COUNT(SEARCH({"04.","05.","09.","12."},CONCATENATE(P4255,U4255,AB4255,AH4255))),"t","f")</f>
        <v>f</v>
      </c>
      <c r="F4256" t="str">
        <f t="array" ref="F4256">IF(COUNT(SEARCH(HistorischeRubrieken,CONCATENATE(P4255,U4255,AB4255,AH4255))),"t","f")</f>
        <v>f</v>
      </c>
      <c r="G4256">
        <v>10</v>
      </c>
      <c r="H4256">
        <v>510225</v>
      </c>
      <c r="I4256" t="s">
        <v>2282</v>
      </c>
      <c r="J4256">
        <v>20150801</v>
      </c>
      <c r="M4256">
        <v>0</v>
      </c>
      <c r="N4256">
        <v>0</v>
      </c>
      <c r="O4256" t="s">
        <v>2003</v>
      </c>
      <c r="R4256">
        <v>0</v>
      </c>
      <c r="S4256" t="s">
        <v>271</v>
      </c>
      <c r="AA4256" t="s">
        <v>1613</v>
      </c>
      <c r="AC4256">
        <v>1</v>
      </c>
      <c r="AE4256">
        <v>1</v>
      </c>
      <c r="AF4256" t="s">
        <v>271</v>
      </c>
    </row>
    <row r="4257" spans="1:32" hidden="1" x14ac:dyDescent="0.25">
      <c r="A4257" t="str">
        <f t="array" ref="A4257">IF(COUNT(SEARCH(RubriekenHistorisch,CONCATENATE(P4256,U4256,AB4256,AH4256))),"t","f")</f>
        <v>f</v>
      </c>
      <c r="B4257" t="str">
        <f t="shared" si="200"/>
        <v>f</v>
      </c>
      <c r="C4257" t="str">
        <f t="shared" si="201"/>
        <v>f</v>
      </c>
      <c r="D4257" t="str">
        <f t="shared" si="202"/>
        <v>f</v>
      </c>
      <c r="E4257" t="str">
        <f>IF(COUNT(SEARCH({"04.","05.","09.","12."},CONCATENATE(P4256,U4256,AB4256,AH4256))),"t","f")</f>
        <v>f</v>
      </c>
      <c r="F4257" t="str">
        <f t="array" ref="F4257">IF(COUNT(SEARCH(HistorischeRubrieken,CONCATENATE(P4256,U4256,AB4256,AH4256))),"t","f")</f>
        <v>f</v>
      </c>
      <c r="G4257">
        <v>1</v>
      </c>
      <c r="H4257">
        <v>510226</v>
      </c>
      <c r="I4257" t="s">
        <v>2283</v>
      </c>
      <c r="J4257">
        <v>20011201</v>
      </c>
      <c r="K4257">
        <v>20071201</v>
      </c>
      <c r="M4257">
        <v>0</v>
      </c>
      <c r="N4257">
        <v>0</v>
      </c>
      <c r="O4257" t="s">
        <v>1994</v>
      </c>
      <c r="R4257">
        <v>0</v>
      </c>
      <c r="S4257" t="s">
        <v>271</v>
      </c>
      <c r="AA4257" t="s">
        <v>1995</v>
      </c>
      <c r="AC4257">
        <v>1</v>
      </c>
      <c r="AE4257">
        <v>1</v>
      </c>
      <c r="AF4257" t="s">
        <v>271</v>
      </c>
    </row>
    <row r="4258" spans="1:32" hidden="1" x14ac:dyDescent="0.25">
      <c r="A4258" t="str">
        <f t="array" ref="A4258">IF(COUNT(SEARCH(RubriekenHistorisch,CONCATENATE(P4257,U4257,AB4257,AH4257))),"t","f")</f>
        <v>f</v>
      </c>
      <c r="B4258" t="str">
        <f t="shared" si="200"/>
        <v>f</v>
      </c>
      <c r="C4258" t="str">
        <f t="shared" si="201"/>
        <v>f</v>
      </c>
      <c r="D4258" t="str">
        <f t="shared" si="202"/>
        <v>f</v>
      </c>
      <c r="E4258" t="str">
        <f>IF(COUNT(SEARCH({"04.","05.","09.","12."},CONCATENATE(P4257,U4257,AB4257,AH4257))),"t","f")</f>
        <v>f</v>
      </c>
      <c r="F4258" t="str">
        <f t="array" ref="F4258">IF(COUNT(SEARCH(HistorischeRubrieken,CONCATENATE(P4257,U4257,AB4257,AH4257))),"t","f")</f>
        <v>f</v>
      </c>
      <c r="G4258">
        <v>2</v>
      </c>
      <c r="H4258">
        <v>510226</v>
      </c>
      <c r="I4258" t="s">
        <v>2283</v>
      </c>
      <c r="J4258">
        <v>20071201</v>
      </c>
      <c r="K4258">
        <v>20100201</v>
      </c>
      <c r="M4258">
        <v>0</v>
      </c>
      <c r="N4258">
        <v>0</v>
      </c>
      <c r="O4258" t="s">
        <v>1996</v>
      </c>
      <c r="R4258">
        <v>0</v>
      </c>
      <c r="S4258" t="s">
        <v>271</v>
      </c>
      <c r="AA4258" t="s">
        <v>1997</v>
      </c>
      <c r="AC4258">
        <v>1</v>
      </c>
      <c r="AE4258">
        <v>1</v>
      </c>
      <c r="AF4258" t="s">
        <v>271</v>
      </c>
    </row>
    <row r="4259" spans="1:32" hidden="1" x14ac:dyDescent="0.25">
      <c r="A4259" t="str">
        <f t="array" ref="A4259">IF(COUNT(SEARCH(RubriekenHistorisch,CONCATENATE(P4258,U4258,AB4258,AH4258))),"t","f")</f>
        <v>f</v>
      </c>
      <c r="B4259" t="str">
        <f t="shared" si="200"/>
        <v>f</v>
      </c>
      <c r="C4259" t="str">
        <f t="shared" si="201"/>
        <v>f</v>
      </c>
      <c r="D4259" t="str">
        <f t="shared" si="202"/>
        <v>f</v>
      </c>
      <c r="E4259" t="str">
        <f>IF(COUNT(SEARCH({"04.","05.","09.","12."},CONCATENATE(P4258,U4258,AB4258,AH4258))),"t","f")</f>
        <v>f</v>
      </c>
      <c r="F4259" t="str">
        <f t="array" ref="F4259">IF(COUNT(SEARCH(HistorischeRubrieken,CONCATENATE(P4258,U4258,AB4258,AH4258))),"t","f")</f>
        <v>f</v>
      </c>
      <c r="G4259">
        <v>3</v>
      </c>
      <c r="H4259">
        <v>510226</v>
      </c>
      <c r="I4259" t="s">
        <v>2283</v>
      </c>
      <c r="J4259">
        <v>20100201</v>
      </c>
      <c r="K4259">
        <v>20120115</v>
      </c>
      <c r="M4259">
        <v>0</v>
      </c>
      <c r="N4259">
        <v>0</v>
      </c>
      <c r="O4259" t="s">
        <v>1996</v>
      </c>
      <c r="R4259">
        <v>0</v>
      </c>
      <c r="S4259" t="s">
        <v>271</v>
      </c>
      <c r="AA4259" t="s">
        <v>1998</v>
      </c>
      <c r="AC4259">
        <v>1</v>
      </c>
      <c r="AE4259">
        <v>1</v>
      </c>
      <c r="AF4259" t="s">
        <v>271</v>
      </c>
    </row>
    <row r="4260" spans="1:32" hidden="1" x14ac:dyDescent="0.25">
      <c r="A4260" t="str">
        <f t="array" ref="A4260">IF(COUNT(SEARCH(RubriekenHistorisch,CONCATENATE(P4259,U4259,AB4259,AH4259))),"t","f")</f>
        <v>f</v>
      </c>
      <c r="B4260" t="str">
        <f t="shared" si="200"/>
        <v>f</v>
      </c>
      <c r="C4260" t="str">
        <f t="shared" si="201"/>
        <v>f</v>
      </c>
      <c r="D4260" t="str">
        <f t="shared" si="202"/>
        <v>f</v>
      </c>
      <c r="E4260" t="str">
        <f>IF(COUNT(SEARCH({"04.","05.","09.","12."},CONCATENATE(P4259,U4259,AB4259,AH4259))),"t","f")</f>
        <v>f</v>
      </c>
      <c r="F4260" t="str">
        <f t="array" ref="F4260">IF(COUNT(SEARCH(HistorischeRubrieken,CONCATENATE(P4259,U4259,AB4259,AH4259))),"t","f")</f>
        <v>f</v>
      </c>
      <c r="G4260">
        <v>4</v>
      </c>
      <c r="H4260">
        <v>510226</v>
      </c>
      <c r="I4260" t="s">
        <v>2283</v>
      </c>
      <c r="J4260">
        <v>20120115</v>
      </c>
      <c r="K4260">
        <v>20120116</v>
      </c>
      <c r="M4260">
        <v>0</v>
      </c>
      <c r="N4260">
        <v>0</v>
      </c>
      <c r="O4260" t="s">
        <v>1999</v>
      </c>
      <c r="R4260">
        <v>0</v>
      </c>
      <c r="S4260" t="s">
        <v>271</v>
      </c>
      <c r="AA4260" t="s">
        <v>2000</v>
      </c>
      <c r="AC4260">
        <v>1</v>
      </c>
      <c r="AE4260">
        <v>1</v>
      </c>
      <c r="AF4260" t="s">
        <v>271</v>
      </c>
    </row>
    <row r="4261" spans="1:32" hidden="1" x14ac:dyDescent="0.25">
      <c r="A4261" t="str">
        <f t="array" ref="A4261">IF(COUNT(SEARCH(RubriekenHistorisch,CONCATENATE(P4260,U4260,AB4260,AH4260))),"t","f")</f>
        <v>f</v>
      </c>
      <c r="B4261" t="str">
        <f t="shared" si="200"/>
        <v>f</v>
      </c>
      <c r="C4261" t="str">
        <f t="shared" si="201"/>
        <v>f</v>
      </c>
      <c r="D4261" t="str">
        <f t="shared" si="202"/>
        <v>f</v>
      </c>
      <c r="E4261" t="str">
        <f>IF(COUNT(SEARCH({"04.","05.","09.","12."},CONCATENATE(P4260,U4260,AB4260,AH4260))),"t","f")</f>
        <v>f</v>
      </c>
      <c r="F4261" t="str">
        <f t="array" ref="F4261">IF(COUNT(SEARCH(HistorischeRubrieken,CONCATENATE(P4260,U4260,AB4260,AH4260))),"t","f")</f>
        <v>f</v>
      </c>
      <c r="G4261">
        <v>5</v>
      </c>
      <c r="H4261">
        <v>510226</v>
      </c>
      <c r="I4261" t="s">
        <v>2283</v>
      </c>
      <c r="J4261">
        <v>20120116</v>
      </c>
      <c r="K4261">
        <v>20120820</v>
      </c>
      <c r="M4261">
        <v>0</v>
      </c>
      <c r="N4261">
        <v>0</v>
      </c>
      <c r="O4261" t="s">
        <v>2001</v>
      </c>
      <c r="R4261">
        <v>0</v>
      </c>
      <c r="S4261" t="s">
        <v>271</v>
      </c>
      <c r="AA4261" t="s">
        <v>2000</v>
      </c>
      <c r="AC4261">
        <v>1</v>
      </c>
      <c r="AE4261">
        <v>1</v>
      </c>
      <c r="AF4261" t="s">
        <v>271</v>
      </c>
    </row>
    <row r="4262" spans="1:32" hidden="1" x14ac:dyDescent="0.25">
      <c r="A4262" t="str">
        <f t="array" ref="A4262">IF(COUNT(SEARCH(RubriekenHistorisch,CONCATENATE(P4261,U4261,AB4261,AH4261))),"t","f")</f>
        <v>f</v>
      </c>
      <c r="B4262" t="str">
        <f t="shared" si="200"/>
        <v>f</v>
      </c>
      <c r="C4262" t="str">
        <f t="shared" si="201"/>
        <v>f</v>
      </c>
      <c r="D4262" t="str">
        <f t="shared" si="202"/>
        <v>f</v>
      </c>
      <c r="E4262" t="str">
        <f>IF(COUNT(SEARCH({"04.","05.","09.","12."},CONCATENATE(P4261,U4261,AB4261,AH4261))),"t","f")</f>
        <v>f</v>
      </c>
      <c r="F4262" t="str">
        <f t="array" ref="F4262">IF(COUNT(SEARCH(HistorischeRubrieken,CONCATENATE(P4261,U4261,AB4261,AH4261))),"t","f")</f>
        <v>f</v>
      </c>
      <c r="G4262">
        <v>6</v>
      </c>
      <c r="H4262">
        <v>510226</v>
      </c>
      <c r="I4262" t="s">
        <v>2283</v>
      </c>
      <c r="J4262">
        <v>20120820</v>
      </c>
      <c r="K4262">
        <v>20140401</v>
      </c>
      <c r="M4262">
        <v>0</v>
      </c>
      <c r="N4262">
        <v>0</v>
      </c>
      <c r="O4262" t="s">
        <v>2001</v>
      </c>
      <c r="R4262">
        <v>0</v>
      </c>
      <c r="S4262" t="s">
        <v>271</v>
      </c>
      <c r="AA4262" t="s">
        <v>2000</v>
      </c>
      <c r="AC4262">
        <v>1</v>
      </c>
      <c r="AE4262">
        <v>1</v>
      </c>
      <c r="AF4262" t="s">
        <v>271</v>
      </c>
    </row>
    <row r="4263" spans="1:32" hidden="1" x14ac:dyDescent="0.25">
      <c r="A4263" t="str">
        <f t="array" ref="A4263">IF(COUNT(SEARCH(RubriekenHistorisch,CONCATENATE(P4262,U4262,AB4262,AH4262))),"t","f")</f>
        <v>f</v>
      </c>
      <c r="B4263" t="str">
        <f t="shared" si="200"/>
        <v>f</v>
      </c>
      <c r="C4263" t="str">
        <f t="shared" si="201"/>
        <v>f</v>
      </c>
      <c r="D4263" t="str">
        <f t="shared" si="202"/>
        <v>f</v>
      </c>
      <c r="E4263" t="str">
        <f>IF(COUNT(SEARCH({"04.","05.","09.","12."},CONCATENATE(P4262,U4262,AB4262,AH4262))),"t","f")</f>
        <v>f</v>
      </c>
      <c r="F4263" t="str">
        <f t="array" ref="F4263">IF(COUNT(SEARCH(HistorischeRubrieken,CONCATENATE(P4262,U4262,AB4262,AH4262))),"t","f")</f>
        <v>f</v>
      </c>
      <c r="G4263">
        <v>7</v>
      </c>
      <c r="H4263">
        <v>510226</v>
      </c>
      <c r="I4263" t="s">
        <v>2283</v>
      </c>
      <c r="J4263">
        <v>20140401</v>
      </c>
      <c r="K4263">
        <v>20150801</v>
      </c>
      <c r="M4263">
        <v>0</v>
      </c>
      <c r="N4263">
        <v>0</v>
      </c>
      <c r="O4263" t="s">
        <v>2003</v>
      </c>
      <c r="R4263">
        <v>0</v>
      </c>
      <c r="S4263" t="s">
        <v>271</v>
      </c>
      <c r="AA4263" t="s">
        <v>1611</v>
      </c>
      <c r="AC4263">
        <v>1</v>
      </c>
      <c r="AE4263">
        <v>1</v>
      </c>
      <c r="AF4263" t="s">
        <v>271</v>
      </c>
    </row>
    <row r="4264" spans="1:32" x14ac:dyDescent="0.25">
      <c r="A4264" t="str">
        <f t="array" ref="A4264">IF(COUNT(SEARCH(RubriekenHistorisch,CONCATENATE(P4263,U4263,AB4263,AH4263))),"t","f")</f>
        <v>f</v>
      </c>
      <c r="B4264" t="str">
        <f t="shared" si="200"/>
        <v>f</v>
      </c>
      <c r="C4264" t="str">
        <f t="shared" si="201"/>
        <v>f</v>
      </c>
      <c r="D4264" t="str">
        <f t="shared" si="202"/>
        <v>f</v>
      </c>
      <c r="E4264" t="str">
        <f>IF(COUNT(SEARCH({"04.","05.","09.","12."},CONCATENATE(P4263,U4263,AB4263,AH4263))),"t","f")</f>
        <v>f</v>
      </c>
      <c r="F4264" t="str">
        <f t="array" ref="F4264">IF(COUNT(SEARCH(HistorischeRubrieken,CONCATENATE(P4263,U4263,AB4263,AH4263))),"t","f")</f>
        <v>f</v>
      </c>
      <c r="G4264">
        <v>8</v>
      </c>
      <c r="H4264">
        <v>510226</v>
      </c>
      <c r="I4264" t="s">
        <v>2283</v>
      </c>
      <c r="J4264">
        <v>20150801</v>
      </c>
      <c r="M4264">
        <v>0</v>
      </c>
      <c r="N4264">
        <v>0</v>
      </c>
      <c r="O4264" t="s">
        <v>2003</v>
      </c>
      <c r="R4264">
        <v>0</v>
      </c>
      <c r="S4264" t="s">
        <v>271</v>
      </c>
      <c r="AA4264" t="s">
        <v>1613</v>
      </c>
      <c r="AC4264">
        <v>1</v>
      </c>
      <c r="AE4264">
        <v>1</v>
      </c>
      <c r="AF4264" t="s">
        <v>271</v>
      </c>
    </row>
    <row r="4265" spans="1:32" hidden="1" x14ac:dyDescent="0.25">
      <c r="A4265" t="str">
        <f t="array" ref="A4265">IF(COUNT(SEARCH(RubriekenHistorisch,CONCATENATE(P4264,U4264,AB4264,AH4264))),"t","f")</f>
        <v>f</v>
      </c>
      <c r="B4265" t="str">
        <f t="shared" si="200"/>
        <v>f</v>
      </c>
      <c r="C4265" t="str">
        <f t="shared" si="201"/>
        <v>f</v>
      </c>
      <c r="D4265" t="str">
        <f t="shared" si="202"/>
        <v>f</v>
      </c>
      <c r="E4265" t="str">
        <f>IF(COUNT(SEARCH({"04.","05.","09.","12."},CONCATENATE(P4264,U4264,AB4264,AH4264))),"t","f")</f>
        <v>f</v>
      </c>
      <c r="F4265" t="str">
        <f t="array" ref="F4265">IF(COUNT(SEARCH(HistorischeRubrieken,CONCATENATE(P4264,U4264,AB4264,AH4264))),"t","f")</f>
        <v>f</v>
      </c>
      <c r="G4265">
        <v>1</v>
      </c>
      <c r="H4265">
        <v>510227</v>
      </c>
      <c r="I4265" t="s">
        <v>2284</v>
      </c>
      <c r="J4265">
        <v>20040601</v>
      </c>
      <c r="K4265">
        <v>20071201</v>
      </c>
      <c r="M4265">
        <v>0</v>
      </c>
      <c r="N4265">
        <v>0</v>
      </c>
      <c r="O4265" t="s">
        <v>1994</v>
      </c>
      <c r="R4265">
        <v>0</v>
      </c>
      <c r="S4265" t="s">
        <v>271</v>
      </c>
      <c r="AA4265" t="s">
        <v>1995</v>
      </c>
      <c r="AC4265">
        <v>1</v>
      </c>
      <c r="AE4265">
        <v>1</v>
      </c>
      <c r="AF4265" t="s">
        <v>271</v>
      </c>
    </row>
    <row r="4266" spans="1:32" hidden="1" x14ac:dyDescent="0.25">
      <c r="A4266" t="str">
        <f t="array" ref="A4266">IF(COUNT(SEARCH(RubriekenHistorisch,CONCATENATE(P4265,U4265,AB4265,AH4265))),"t","f")</f>
        <v>f</v>
      </c>
      <c r="B4266" t="str">
        <f t="shared" si="200"/>
        <v>f</v>
      </c>
      <c r="C4266" t="str">
        <f t="shared" si="201"/>
        <v>f</v>
      </c>
      <c r="D4266" t="str">
        <f t="shared" si="202"/>
        <v>f</v>
      </c>
      <c r="E4266" t="str">
        <f>IF(COUNT(SEARCH({"04.","05.","09.","12."},CONCATENATE(P4265,U4265,AB4265,AH4265))),"t","f")</f>
        <v>f</v>
      </c>
      <c r="F4266" t="str">
        <f t="array" ref="F4266">IF(COUNT(SEARCH(HistorischeRubrieken,CONCATENATE(P4265,U4265,AB4265,AH4265))),"t","f")</f>
        <v>f</v>
      </c>
      <c r="G4266">
        <v>2</v>
      </c>
      <c r="H4266">
        <v>510227</v>
      </c>
      <c r="I4266" t="s">
        <v>2284</v>
      </c>
      <c r="J4266">
        <v>20071201</v>
      </c>
      <c r="K4266">
        <v>20100201</v>
      </c>
      <c r="M4266">
        <v>0</v>
      </c>
      <c r="N4266">
        <v>0</v>
      </c>
      <c r="O4266" t="s">
        <v>1996</v>
      </c>
      <c r="R4266">
        <v>0</v>
      </c>
      <c r="S4266" t="s">
        <v>271</v>
      </c>
      <c r="AA4266" t="s">
        <v>1997</v>
      </c>
      <c r="AC4266">
        <v>1</v>
      </c>
      <c r="AE4266">
        <v>1</v>
      </c>
      <c r="AF4266" t="s">
        <v>271</v>
      </c>
    </row>
    <row r="4267" spans="1:32" hidden="1" x14ac:dyDescent="0.25">
      <c r="A4267" t="str">
        <f t="array" ref="A4267">IF(COUNT(SEARCH(RubriekenHistorisch,CONCATENATE(P4266,U4266,AB4266,AH4266))),"t","f")</f>
        <v>f</v>
      </c>
      <c r="B4267" t="str">
        <f t="shared" si="200"/>
        <v>f</v>
      </c>
      <c r="C4267" t="str">
        <f t="shared" si="201"/>
        <v>f</v>
      </c>
      <c r="D4267" t="str">
        <f t="shared" si="202"/>
        <v>f</v>
      </c>
      <c r="E4267" t="str">
        <f>IF(COUNT(SEARCH({"04.","05.","09.","12."},CONCATENATE(P4266,U4266,AB4266,AH4266))),"t","f")</f>
        <v>f</v>
      </c>
      <c r="F4267" t="str">
        <f t="array" ref="F4267">IF(COUNT(SEARCH(HistorischeRubrieken,CONCATENATE(P4266,U4266,AB4266,AH4266))),"t","f")</f>
        <v>f</v>
      </c>
      <c r="G4267">
        <v>3</v>
      </c>
      <c r="H4267">
        <v>510227</v>
      </c>
      <c r="I4267" t="s">
        <v>2284</v>
      </c>
      <c r="J4267">
        <v>20100201</v>
      </c>
      <c r="K4267">
        <v>20120115</v>
      </c>
      <c r="M4267">
        <v>0</v>
      </c>
      <c r="N4267">
        <v>0</v>
      </c>
      <c r="O4267" t="s">
        <v>1996</v>
      </c>
      <c r="R4267">
        <v>0</v>
      </c>
      <c r="S4267" t="s">
        <v>271</v>
      </c>
      <c r="AA4267" t="s">
        <v>1998</v>
      </c>
      <c r="AC4267">
        <v>1</v>
      </c>
      <c r="AE4267">
        <v>1</v>
      </c>
      <c r="AF4267" t="s">
        <v>271</v>
      </c>
    </row>
    <row r="4268" spans="1:32" hidden="1" x14ac:dyDescent="0.25">
      <c r="A4268" t="str">
        <f t="array" ref="A4268">IF(COUNT(SEARCH(RubriekenHistorisch,CONCATENATE(P4267,U4267,AB4267,AH4267))),"t","f")</f>
        <v>f</v>
      </c>
      <c r="B4268" t="str">
        <f t="shared" si="200"/>
        <v>f</v>
      </c>
      <c r="C4268" t="str">
        <f t="shared" si="201"/>
        <v>f</v>
      </c>
      <c r="D4268" t="str">
        <f t="shared" si="202"/>
        <v>f</v>
      </c>
      <c r="E4268" t="str">
        <f>IF(COUNT(SEARCH({"04.","05.","09.","12."},CONCATENATE(P4267,U4267,AB4267,AH4267))),"t","f")</f>
        <v>f</v>
      </c>
      <c r="F4268" t="str">
        <f t="array" ref="F4268">IF(COUNT(SEARCH(HistorischeRubrieken,CONCATENATE(P4267,U4267,AB4267,AH4267))),"t","f")</f>
        <v>f</v>
      </c>
      <c r="G4268">
        <v>4</v>
      </c>
      <c r="H4268">
        <v>510227</v>
      </c>
      <c r="I4268" t="s">
        <v>2284</v>
      </c>
      <c r="J4268">
        <v>20120115</v>
      </c>
      <c r="K4268">
        <v>20120116</v>
      </c>
      <c r="M4268">
        <v>0</v>
      </c>
      <c r="N4268">
        <v>0</v>
      </c>
      <c r="O4268" t="s">
        <v>1999</v>
      </c>
      <c r="R4268">
        <v>0</v>
      </c>
      <c r="S4268" t="s">
        <v>271</v>
      </c>
      <c r="AA4268" t="s">
        <v>2000</v>
      </c>
      <c r="AC4268">
        <v>1</v>
      </c>
      <c r="AE4268">
        <v>1</v>
      </c>
      <c r="AF4268" t="s">
        <v>271</v>
      </c>
    </row>
    <row r="4269" spans="1:32" hidden="1" x14ac:dyDescent="0.25">
      <c r="A4269" t="str">
        <f t="array" ref="A4269">IF(COUNT(SEARCH(RubriekenHistorisch,CONCATENATE(P4268,U4268,AB4268,AH4268))),"t","f")</f>
        <v>f</v>
      </c>
      <c r="B4269" t="str">
        <f t="shared" si="200"/>
        <v>f</v>
      </c>
      <c r="C4269" t="str">
        <f t="shared" si="201"/>
        <v>f</v>
      </c>
      <c r="D4269" t="str">
        <f t="shared" si="202"/>
        <v>f</v>
      </c>
      <c r="E4269" t="str">
        <f>IF(COUNT(SEARCH({"04.","05.","09.","12."},CONCATENATE(P4268,U4268,AB4268,AH4268))),"t","f")</f>
        <v>f</v>
      </c>
      <c r="F4269" t="str">
        <f t="array" ref="F4269">IF(COUNT(SEARCH(HistorischeRubrieken,CONCATENATE(P4268,U4268,AB4268,AH4268))),"t","f")</f>
        <v>f</v>
      </c>
      <c r="G4269">
        <v>5</v>
      </c>
      <c r="H4269">
        <v>510227</v>
      </c>
      <c r="I4269" t="s">
        <v>2284</v>
      </c>
      <c r="J4269">
        <v>20120116</v>
      </c>
      <c r="K4269">
        <v>20120820</v>
      </c>
      <c r="M4269">
        <v>0</v>
      </c>
      <c r="N4269">
        <v>0</v>
      </c>
      <c r="O4269" t="s">
        <v>2001</v>
      </c>
      <c r="R4269">
        <v>0</v>
      </c>
      <c r="S4269" t="s">
        <v>271</v>
      </c>
      <c r="AA4269" t="s">
        <v>2000</v>
      </c>
      <c r="AC4269">
        <v>1</v>
      </c>
      <c r="AE4269">
        <v>1</v>
      </c>
      <c r="AF4269" t="s">
        <v>271</v>
      </c>
    </row>
    <row r="4270" spans="1:32" hidden="1" x14ac:dyDescent="0.25">
      <c r="A4270" t="str">
        <f t="array" ref="A4270">IF(COUNT(SEARCH(RubriekenHistorisch,CONCATENATE(P4269,U4269,AB4269,AH4269))),"t","f")</f>
        <v>f</v>
      </c>
      <c r="B4270" t="str">
        <f t="shared" si="200"/>
        <v>f</v>
      </c>
      <c r="C4270" t="str">
        <f t="shared" si="201"/>
        <v>f</v>
      </c>
      <c r="D4270" t="str">
        <f t="shared" si="202"/>
        <v>f</v>
      </c>
      <c r="E4270" t="str">
        <f>IF(COUNT(SEARCH({"04.","05.","09.","12."},CONCATENATE(P4269,U4269,AB4269,AH4269))),"t","f")</f>
        <v>f</v>
      </c>
      <c r="F4270" t="str">
        <f t="array" ref="F4270">IF(COUNT(SEARCH(HistorischeRubrieken,CONCATENATE(P4269,U4269,AB4269,AH4269))),"t","f")</f>
        <v>f</v>
      </c>
      <c r="G4270">
        <v>6</v>
      </c>
      <c r="H4270">
        <v>510227</v>
      </c>
      <c r="I4270" t="s">
        <v>2284</v>
      </c>
      <c r="J4270">
        <v>20120820</v>
      </c>
      <c r="K4270">
        <v>20140401</v>
      </c>
      <c r="M4270">
        <v>0</v>
      </c>
      <c r="N4270">
        <v>0</v>
      </c>
      <c r="O4270" t="s">
        <v>2001</v>
      </c>
      <c r="R4270">
        <v>0</v>
      </c>
      <c r="S4270" t="s">
        <v>271</v>
      </c>
      <c r="AA4270" t="s">
        <v>2000</v>
      </c>
      <c r="AC4270">
        <v>1</v>
      </c>
      <c r="AE4270">
        <v>1</v>
      </c>
      <c r="AF4270" t="s">
        <v>271</v>
      </c>
    </row>
    <row r="4271" spans="1:32" hidden="1" x14ac:dyDescent="0.25">
      <c r="A4271" t="str">
        <f t="array" ref="A4271">IF(COUNT(SEARCH(RubriekenHistorisch,CONCATENATE(P4270,U4270,AB4270,AH4270))),"t","f")</f>
        <v>f</v>
      </c>
      <c r="B4271" t="str">
        <f t="shared" si="200"/>
        <v>f</v>
      </c>
      <c r="C4271" t="str">
        <f t="shared" si="201"/>
        <v>f</v>
      </c>
      <c r="D4271" t="str">
        <f t="shared" si="202"/>
        <v>f</v>
      </c>
      <c r="E4271" t="str">
        <f>IF(COUNT(SEARCH({"04.","05.","09.","12."},CONCATENATE(P4270,U4270,AB4270,AH4270))),"t","f")</f>
        <v>f</v>
      </c>
      <c r="F4271" t="str">
        <f t="array" ref="F4271">IF(COUNT(SEARCH(HistorischeRubrieken,CONCATENATE(P4270,U4270,AB4270,AH4270))),"t","f")</f>
        <v>f</v>
      </c>
      <c r="G4271">
        <v>7</v>
      </c>
      <c r="H4271">
        <v>510227</v>
      </c>
      <c r="I4271" t="s">
        <v>2284</v>
      </c>
      <c r="J4271">
        <v>20140401</v>
      </c>
      <c r="K4271">
        <v>20150801</v>
      </c>
      <c r="M4271">
        <v>0</v>
      </c>
      <c r="N4271">
        <v>0</v>
      </c>
      <c r="O4271" t="s">
        <v>2003</v>
      </c>
      <c r="R4271">
        <v>0</v>
      </c>
      <c r="S4271" t="s">
        <v>271</v>
      </c>
      <c r="AA4271" t="s">
        <v>1611</v>
      </c>
      <c r="AC4271">
        <v>1</v>
      </c>
      <c r="AE4271">
        <v>1</v>
      </c>
      <c r="AF4271" t="s">
        <v>271</v>
      </c>
    </row>
    <row r="4272" spans="1:32" x14ac:dyDescent="0.25">
      <c r="A4272" t="str">
        <f t="array" ref="A4272">IF(COUNT(SEARCH(RubriekenHistorisch,CONCATENATE(P4271,U4271,AB4271,AH4271))),"t","f")</f>
        <v>f</v>
      </c>
      <c r="B4272" t="str">
        <f t="shared" si="200"/>
        <v>f</v>
      </c>
      <c r="C4272" t="str">
        <f t="shared" si="201"/>
        <v>f</v>
      </c>
      <c r="D4272" t="str">
        <f t="shared" si="202"/>
        <v>f</v>
      </c>
      <c r="E4272" t="str">
        <f>IF(COUNT(SEARCH({"04.","05.","09.","12."},CONCATENATE(P4271,U4271,AB4271,AH4271))),"t","f")</f>
        <v>f</v>
      </c>
      <c r="F4272" t="str">
        <f t="array" ref="F4272">IF(COUNT(SEARCH(HistorischeRubrieken,CONCATENATE(P4271,U4271,AB4271,AH4271))),"t","f")</f>
        <v>f</v>
      </c>
      <c r="G4272">
        <v>8</v>
      </c>
      <c r="H4272">
        <v>510227</v>
      </c>
      <c r="I4272" t="s">
        <v>2284</v>
      </c>
      <c r="J4272">
        <v>20150801</v>
      </c>
      <c r="M4272">
        <v>0</v>
      </c>
      <c r="N4272">
        <v>0</v>
      </c>
      <c r="O4272" t="s">
        <v>2003</v>
      </c>
      <c r="R4272">
        <v>0</v>
      </c>
      <c r="S4272" t="s">
        <v>271</v>
      </c>
      <c r="AA4272" t="s">
        <v>1613</v>
      </c>
      <c r="AC4272">
        <v>1</v>
      </c>
      <c r="AE4272">
        <v>1</v>
      </c>
      <c r="AF4272" t="s">
        <v>271</v>
      </c>
    </row>
    <row r="4273" spans="1:32" hidden="1" x14ac:dyDescent="0.25">
      <c r="A4273" t="str">
        <f t="array" ref="A4273">IF(COUNT(SEARCH(RubriekenHistorisch,CONCATENATE(P4272,U4272,AB4272,AH4272))),"t","f")</f>
        <v>f</v>
      </c>
      <c r="B4273" t="str">
        <f t="shared" si="200"/>
        <v>f</v>
      </c>
      <c r="C4273" t="str">
        <f t="shared" si="201"/>
        <v>f</v>
      </c>
      <c r="D4273" t="str">
        <f t="shared" si="202"/>
        <v>f</v>
      </c>
      <c r="E4273" t="str">
        <f>IF(COUNT(SEARCH({"04.","05.","09.","12."},CONCATENATE(P4272,U4272,AB4272,AH4272))),"t","f")</f>
        <v>f</v>
      </c>
      <c r="F4273" t="str">
        <f t="array" ref="F4273">IF(COUNT(SEARCH(HistorischeRubrieken,CONCATENATE(P4272,U4272,AB4272,AH4272))),"t","f")</f>
        <v>f</v>
      </c>
      <c r="G4273">
        <v>1</v>
      </c>
      <c r="H4273">
        <v>510228</v>
      </c>
      <c r="I4273" t="s">
        <v>2285</v>
      </c>
      <c r="J4273">
        <v>20010901</v>
      </c>
      <c r="K4273">
        <v>20071201</v>
      </c>
      <c r="M4273">
        <v>0</v>
      </c>
      <c r="N4273">
        <v>0</v>
      </c>
      <c r="O4273" t="s">
        <v>1994</v>
      </c>
      <c r="R4273">
        <v>0</v>
      </c>
      <c r="S4273" t="s">
        <v>271</v>
      </c>
      <c r="AA4273" t="s">
        <v>1995</v>
      </c>
      <c r="AC4273">
        <v>1</v>
      </c>
      <c r="AE4273">
        <v>1</v>
      </c>
      <c r="AF4273" t="s">
        <v>271</v>
      </c>
    </row>
    <row r="4274" spans="1:32" hidden="1" x14ac:dyDescent="0.25">
      <c r="A4274" t="str">
        <f t="array" ref="A4274">IF(COUNT(SEARCH(RubriekenHistorisch,CONCATENATE(P4273,U4273,AB4273,AH4273))),"t","f")</f>
        <v>f</v>
      </c>
      <c r="B4274" t="str">
        <f t="shared" si="200"/>
        <v>f</v>
      </c>
      <c r="C4274" t="str">
        <f t="shared" si="201"/>
        <v>f</v>
      </c>
      <c r="D4274" t="str">
        <f t="shared" si="202"/>
        <v>f</v>
      </c>
      <c r="E4274" t="str">
        <f>IF(COUNT(SEARCH({"04.","05.","09.","12."},CONCATENATE(P4273,U4273,AB4273,AH4273))),"t","f")</f>
        <v>f</v>
      </c>
      <c r="F4274" t="str">
        <f t="array" ref="F4274">IF(COUNT(SEARCH(HistorischeRubrieken,CONCATENATE(P4273,U4273,AB4273,AH4273))),"t","f")</f>
        <v>f</v>
      </c>
      <c r="G4274">
        <v>2</v>
      </c>
      <c r="H4274">
        <v>510228</v>
      </c>
      <c r="I4274" t="s">
        <v>2285</v>
      </c>
      <c r="J4274">
        <v>20071201</v>
      </c>
      <c r="K4274">
        <v>20100201</v>
      </c>
      <c r="M4274">
        <v>0</v>
      </c>
      <c r="N4274">
        <v>0</v>
      </c>
      <c r="O4274" t="s">
        <v>1996</v>
      </c>
      <c r="R4274">
        <v>0</v>
      </c>
      <c r="S4274" t="s">
        <v>271</v>
      </c>
      <c r="AA4274" t="s">
        <v>1997</v>
      </c>
      <c r="AC4274">
        <v>1</v>
      </c>
      <c r="AE4274">
        <v>1</v>
      </c>
      <c r="AF4274" t="s">
        <v>271</v>
      </c>
    </row>
    <row r="4275" spans="1:32" hidden="1" x14ac:dyDescent="0.25">
      <c r="A4275" t="str">
        <f t="array" ref="A4275">IF(COUNT(SEARCH(RubriekenHistorisch,CONCATENATE(P4274,U4274,AB4274,AH4274))),"t","f")</f>
        <v>f</v>
      </c>
      <c r="B4275" t="str">
        <f t="shared" si="200"/>
        <v>f</v>
      </c>
      <c r="C4275" t="str">
        <f t="shared" si="201"/>
        <v>f</v>
      </c>
      <c r="D4275" t="str">
        <f t="shared" si="202"/>
        <v>f</v>
      </c>
      <c r="E4275" t="str">
        <f>IF(COUNT(SEARCH({"04.","05.","09.","12."},CONCATENATE(P4274,U4274,AB4274,AH4274))),"t","f")</f>
        <v>f</v>
      </c>
      <c r="F4275" t="str">
        <f t="array" ref="F4275">IF(COUNT(SEARCH(HistorischeRubrieken,CONCATENATE(P4274,U4274,AB4274,AH4274))),"t","f")</f>
        <v>f</v>
      </c>
      <c r="G4275">
        <v>3</v>
      </c>
      <c r="H4275">
        <v>510228</v>
      </c>
      <c r="I4275" t="s">
        <v>2285</v>
      </c>
      <c r="J4275">
        <v>20100201</v>
      </c>
      <c r="K4275">
        <v>20120115</v>
      </c>
      <c r="M4275">
        <v>0</v>
      </c>
      <c r="N4275">
        <v>0</v>
      </c>
      <c r="O4275" t="s">
        <v>1996</v>
      </c>
      <c r="R4275">
        <v>0</v>
      </c>
      <c r="S4275" t="s">
        <v>271</v>
      </c>
      <c r="AA4275" t="s">
        <v>1998</v>
      </c>
      <c r="AC4275">
        <v>1</v>
      </c>
      <c r="AE4275">
        <v>1</v>
      </c>
      <c r="AF4275" t="s">
        <v>271</v>
      </c>
    </row>
    <row r="4276" spans="1:32" hidden="1" x14ac:dyDescent="0.25">
      <c r="A4276" t="str">
        <f t="array" ref="A4276">IF(COUNT(SEARCH(RubriekenHistorisch,CONCATENATE(P4275,U4275,AB4275,AH4275))),"t","f")</f>
        <v>f</v>
      </c>
      <c r="B4276" t="str">
        <f t="shared" si="200"/>
        <v>f</v>
      </c>
      <c r="C4276" t="str">
        <f t="shared" si="201"/>
        <v>f</v>
      </c>
      <c r="D4276" t="str">
        <f t="shared" si="202"/>
        <v>f</v>
      </c>
      <c r="E4276" t="str">
        <f>IF(COUNT(SEARCH({"04.","05.","09.","12."},CONCATENATE(P4275,U4275,AB4275,AH4275))),"t","f")</f>
        <v>f</v>
      </c>
      <c r="F4276" t="str">
        <f t="array" ref="F4276">IF(COUNT(SEARCH(HistorischeRubrieken,CONCATENATE(P4275,U4275,AB4275,AH4275))),"t","f")</f>
        <v>f</v>
      </c>
      <c r="G4276">
        <v>4</v>
      </c>
      <c r="H4276">
        <v>510228</v>
      </c>
      <c r="I4276" t="s">
        <v>2285</v>
      </c>
      <c r="J4276">
        <v>20120115</v>
      </c>
      <c r="K4276">
        <v>20120116</v>
      </c>
      <c r="M4276">
        <v>0</v>
      </c>
      <c r="N4276">
        <v>0</v>
      </c>
      <c r="O4276" t="s">
        <v>1999</v>
      </c>
      <c r="R4276">
        <v>0</v>
      </c>
      <c r="S4276" t="s">
        <v>271</v>
      </c>
      <c r="AA4276" t="s">
        <v>2000</v>
      </c>
      <c r="AC4276">
        <v>1</v>
      </c>
      <c r="AE4276">
        <v>1</v>
      </c>
      <c r="AF4276" t="s">
        <v>271</v>
      </c>
    </row>
    <row r="4277" spans="1:32" hidden="1" x14ac:dyDescent="0.25">
      <c r="A4277" t="str">
        <f t="array" ref="A4277">IF(COUNT(SEARCH(RubriekenHistorisch,CONCATENATE(P4276,U4276,AB4276,AH4276))),"t","f")</f>
        <v>f</v>
      </c>
      <c r="B4277" t="str">
        <f t="shared" si="200"/>
        <v>f</v>
      </c>
      <c r="C4277" t="str">
        <f t="shared" si="201"/>
        <v>f</v>
      </c>
      <c r="D4277" t="str">
        <f t="shared" si="202"/>
        <v>f</v>
      </c>
      <c r="E4277" t="str">
        <f>IF(COUNT(SEARCH({"04.","05.","09.","12."},CONCATENATE(P4276,U4276,AB4276,AH4276))),"t","f")</f>
        <v>f</v>
      </c>
      <c r="F4277" t="str">
        <f t="array" ref="F4277">IF(COUNT(SEARCH(HistorischeRubrieken,CONCATENATE(P4276,U4276,AB4276,AH4276))),"t","f")</f>
        <v>f</v>
      </c>
      <c r="G4277">
        <v>5</v>
      </c>
      <c r="H4277">
        <v>510228</v>
      </c>
      <c r="I4277" t="s">
        <v>2285</v>
      </c>
      <c r="J4277">
        <v>20120116</v>
      </c>
      <c r="K4277">
        <v>20121001</v>
      </c>
      <c r="M4277">
        <v>0</v>
      </c>
      <c r="N4277">
        <v>0</v>
      </c>
      <c r="O4277" t="s">
        <v>2001</v>
      </c>
      <c r="R4277">
        <v>0</v>
      </c>
      <c r="S4277" t="s">
        <v>271</v>
      </c>
      <c r="AA4277" t="s">
        <v>2000</v>
      </c>
      <c r="AC4277">
        <v>1</v>
      </c>
      <c r="AE4277">
        <v>1</v>
      </c>
      <c r="AF4277" t="s">
        <v>271</v>
      </c>
    </row>
    <row r="4278" spans="1:32" hidden="1" x14ac:dyDescent="0.25">
      <c r="A4278" t="str">
        <f t="array" ref="A4278">IF(COUNT(SEARCH(RubriekenHistorisch,CONCATENATE(P4277,U4277,AB4277,AH4277))),"t","f")</f>
        <v>f</v>
      </c>
      <c r="B4278" t="str">
        <f t="shared" si="200"/>
        <v>f</v>
      </c>
      <c r="C4278" t="str">
        <f t="shared" si="201"/>
        <v>f</v>
      </c>
      <c r="D4278" t="str">
        <f t="shared" si="202"/>
        <v>f</v>
      </c>
      <c r="E4278" t="str">
        <f>IF(COUNT(SEARCH({"04.","05.","09.","12."},CONCATENATE(P4277,U4277,AB4277,AH4277))),"t","f")</f>
        <v>f</v>
      </c>
      <c r="F4278" t="str">
        <f t="array" ref="F4278">IF(COUNT(SEARCH(HistorischeRubrieken,CONCATENATE(P4277,U4277,AB4277,AH4277))),"t","f")</f>
        <v>f</v>
      </c>
      <c r="G4278">
        <v>6</v>
      </c>
      <c r="H4278">
        <v>510228</v>
      </c>
      <c r="I4278" t="s">
        <v>2285</v>
      </c>
      <c r="J4278">
        <v>20121001</v>
      </c>
      <c r="K4278">
        <v>20140401</v>
      </c>
      <c r="M4278">
        <v>0</v>
      </c>
      <c r="N4278">
        <v>0</v>
      </c>
      <c r="O4278" t="s">
        <v>2001</v>
      </c>
      <c r="R4278">
        <v>0</v>
      </c>
      <c r="S4278" t="s">
        <v>271</v>
      </c>
      <c r="AA4278" t="s">
        <v>2000</v>
      </c>
      <c r="AC4278">
        <v>1</v>
      </c>
      <c r="AE4278">
        <v>1</v>
      </c>
      <c r="AF4278" t="s">
        <v>271</v>
      </c>
    </row>
    <row r="4279" spans="1:32" hidden="1" x14ac:dyDescent="0.25">
      <c r="A4279" t="str">
        <f t="array" ref="A4279">IF(COUNT(SEARCH(RubriekenHistorisch,CONCATENATE(P4278,U4278,AB4278,AH4278))),"t","f")</f>
        <v>f</v>
      </c>
      <c r="B4279" t="str">
        <f t="shared" si="200"/>
        <v>f</v>
      </c>
      <c r="C4279" t="str">
        <f t="shared" si="201"/>
        <v>f</v>
      </c>
      <c r="D4279" t="str">
        <f t="shared" si="202"/>
        <v>f</v>
      </c>
      <c r="E4279" t="str">
        <f>IF(COUNT(SEARCH({"04.","05.","09.","12."},CONCATENATE(P4278,U4278,AB4278,AH4278))),"t","f")</f>
        <v>f</v>
      </c>
      <c r="F4279" t="str">
        <f t="array" ref="F4279">IF(COUNT(SEARCH(HistorischeRubrieken,CONCATENATE(P4278,U4278,AB4278,AH4278))),"t","f")</f>
        <v>f</v>
      </c>
      <c r="G4279">
        <v>7</v>
      </c>
      <c r="H4279">
        <v>510228</v>
      </c>
      <c r="I4279" t="s">
        <v>2285</v>
      </c>
      <c r="J4279">
        <v>20140401</v>
      </c>
      <c r="K4279">
        <v>20150401</v>
      </c>
      <c r="M4279">
        <v>0</v>
      </c>
      <c r="N4279">
        <v>0</v>
      </c>
      <c r="O4279" t="s">
        <v>2003</v>
      </c>
      <c r="R4279">
        <v>0</v>
      </c>
      <c r="S4279" t="s">
        <v>271</v>
      </c>
      <c r="AA4279" t="s">
        <v>1611</v>
      </c>
      <c r="AC4279">
        <v>1</v>
      </c>
      <c r="AE4279">
        <v>1</v>
      </c>
      <c r="AF4279" t="s">
        <v>271</v>
      </c>
    </row>
    <row r="4280" spans="1:32" hidden="1" x14ac:dyDescent="0.25">
      <c r="A4280" t="str">
        <f t="array" ref="A4280">IF(COUNT(SEARCH(RubriekenHistorisch,CONCATENATE(P4279,U4279,AB4279,AH4279))),"t","f")</f>
        <v>f</v>
      </c>
      <c r="B4280" t="str">
        <f t="shared" si="200"/>
        <v>f</v>
      </c>
      <c r="C4280" t="str">
        <f t="shared" si="201"/>
        <v>f</v>
      </c>
      <c r="D4280" t="str">
        <f t="shared" si="202"/>
        <v>f</v>
      </c>
      <c r="E4280" t="str">
        <f>IF(COUNT(SEARCH({"04.","05.","09.","12."},CONCATENATE(P4279,U4279,AB4279,AH4279))),"t","f")</f>
        <v>f</v>
      </c>
      <c r="F4280" t="str">
        <f t="array" ref="F4280">IF(COUNT(SEARCH(HistorischeRubrieken,CONCATENATE(P4279,U4279,AB4279,AH4279))),"t","f")</f>
        <v>f</v>
      </c>
      <c r="G4280">
        <v>8</v>
      </c>
      <c r="H4280">
        <v>510228</v>
      </c>
      <c r="I4280" t="s">
        <v>2285</v>
      </c>
      <c r="J4280">
        <v>20150401</v>
      </c>
      <c r="K4280">
        <v>20150801</v>
      </c>
      <c r="M4280">
        <v>0</v>
      </c>
      <c r="N4280">
        <v>0</v>
      </c>
      <c r="O4280" t="s">
        <v>2003</v>
      </c>
      <c r="R4280">
        <v>0</v>
      </c>
      <c r="S4280" t="s">
        <v>271</v>
      </c>
      <c r="AA4280" t="s">
        <v>2059</v>
      </c>
      <c r="AC4280">
        <v>1</v>
      </c>
      <c r="AE4280">
        <v>1</v>
      </c>
      <c r="AF4280" t="s">
        <v>271</v>
      </c>
    </row>
    <row r="4281" spans="1:32" hidden="1" x14ac:dyDescent="0.25">
      <c r="A4281" t="str">
        <f t="array" ref="A4281">IF(COUNT(SEARCH(RubriekenHistorisch,CONCATENATE(P4280,U4280,AB4280,AH4280))),"t","f")</f>
        <v>f</v>
      </c>
      <c r="B4281" t="str">
        <f t="shared" si="200"/>
        <v>f</v>
      </c>
      <c r="C4281" t="str">
        <f t="shared" si="201"/>
        <v>f</v>
      </c>
      <c r="D4281" t="str">
        <f t="shared" si="202"/>
        <v>f</v>
      </c>
      <c r="E4281" t="str">
        <f>IF(COUNT(SEARCH({"04.","05.","09.","12."},CONCATENATE(P4280,U4280,AB4280,AH4280))),"t","f")</f>
        <v>f</v>
      </c>
      <c r="F4281" t="str">
        <f t="array" ref="F4281">IF(COUNT(SEARCH(HistorischeRubrieken,CONCATENATE(P4280,U4280,AB4280,AH4280))),"t","f")</f>
        <v>f</v>
      </c>
      <c r="G4281">
        <v>9</v>
      </c>
      <c r="H4281">
        <v>510228</v>
      </c>
      <c r="I4281" t="s">
        <v>2285</v>
      </c>
      <c r="J4281">
        <v>20150801</v>
      </c>
      <c r="K4281">
        <v>20160801</v>
      </c>
      <c r="M4281">
        <v>0</v>
      </c>
      <c r="N4281">
        <v>0</v>
      </c>
      <c r="O4281" t="s">
        <v>2003</v>
      </c>
      <c r="R4281">
        <v>0</v>
      </c>
      <c r="S4281" t="s">
        <v>271</v>
      </c>
      <c r="AA4281" t="s">
        <v>1613</v>
      </c>
      <c r="AC4281">
        <v>1</v>
      </c>
      <c r="AE4281">
        <v>1</v>
      </c>
      <c r="AF4281" t="s">
        <v>271</v>
      </c>
    </row>
    <row r="4282" spans="1:32" x14ac:dyDescent="0.25">
      <c r="A4282" t="str">
        <f t="array" ref="A4282">IF(COUNT(SEARCH(RubriekenHistorisch,CONCATENATE(P4281,U4281,AB4281,AH4281))),"t","f")</f>
        <v>f</v>
      </c>
      <c r="B4282" t="str">
        <f t="shared" si="200"/>
        <v>f</v>
      </c>
      <c r="C4282" t="str">
        <f t="shared" si="201"/>
        <v>f</v>
      </c>
      <c r="D4282" t="str">
        <f t="shared" si="202"/>
        <v>f</v>
      </c>
      <c r="E4282" t="str">
        <f>IF(COUNT(SEARCH({"04.","05.","09.","12."},CONCATENATE(P4281,U4281,AB4281,AH4281))),"t","f")</f>
        <v>f</v>
      </c>
      <c r="F4282" t="str">
        <f t="array" ref="F4282">IF(COUNT(SEARCH(HistorischeRubrieken,CONCATENATE(P4281,U4281,AB4281,AH4281))),"t","f")</f>
        <v>f</v>
      </c>
      <c r="G4282">
        <v>10</v>
      </c>
      <c r="H4282">
        <v>510228</v>
      </c>
      <c r="I4282" t="s">
        <v>2285</v>
      </c>
      <c r="J4282">
        <v>20160801</v>
      </c>
      <c r="M4282">
        <v>0</v>
      </c>
      <c r="N4282">
        <v>0</v>
      </c>
      <c r="O4282" t="s">
        <v>2003</v>
      </c>
      <c r="R4282">
        <v>0</v>
      </c>
      <c r="S4282" t="s">
        <v>271</v>
      </c>
      <c r="T4282" t="s">
        <v>2003</v>
      </c>
      <c r="U4282" t="s">
        <v>6812</v>
      </c>
      <c r="V4282">
        <v>0</v>
      </c>
      <c r="W4282">
        <v>1</v>
      </c>
      <c r="X4282">
        <v>20160801</v>
      </c>
      <c r="Y4282">
        <v>0</v>
      </c>
      <c r="Z4282" t="s">
        <v>1003</v>
      </c>
      <c r="AA4282" t="s">
        <v>1613</v>
      </c>
      <c r="AC4282">
        <v>1</v>
      </c>
      <c r="AE4282">
        <v>1</v>
      </c>
      <c r="AF4282" t="s">
        <v>271</v>
      </c>
    </row>
    <row r="4283" spans="1:32" hidden="1" x14ac:dyDescent="0.25">
      <c r="A4283" t="str">
        <f t="array" ref="A4283">IF(COUNT(SEARCH(RubriekenHistorisch,CONCATENATE(P4282,U4282,AB4282,AH4282))),"t","f")</f>
        <v>f</v>
      </c>
      <c r="B4283" t="str">
        <f t="shared" si="200"/>
        <v>f</v>
      </c>
      <c r="C4283" t="str">
        <f t="shared" si="201"/>
        <v>t</v>
      </c>
      <c r="D4283" t="str">
        <f t="shared" si="202"/>
        <v>f</v>
      </c>
      <c r="E4283" t="str">
        <f>IF(COUNT(SEARCH({"04.","05.","09.","12."},CONCATENATE(P4282,U4282,AB4282,AH4282))),"t","f")</f>
        <v>f</v>
      </c>
      <c r="F4283" t="str">
        <f t="array" ref="F4283">IF(COUNT(SEARCH(HistorischeRubrieken,CONCATENATE(P4282,U4282,AB4282,AH4282))),"t","f")</f>
        <v>f</v>
      </c>
      <c r="G4283">
        <v>1</v>
      </c>
      <c r="H4283">
        <v>510229</v>
      </c>
      <c r="I4283" t="s">
        <v>2286</v>
      </c>
      <c r="J4283">
        <v>20011201</v>
      </c>
      <c r="K4283">
        <v>20071201</v>
      </c>
      <c r="M4283">
        <v>0</v>
      </c>
      <c r="N4283">
        <v>0</v>
      </c>
      <c r="O4283" t="s">
        <v>1994</v>
      </c>
      <c r="R4283">
        <v>0</v>
      </c>
      <c r="S4283" t="s">
        <v>271</v>
      </c>
      <c r="AA4283" t="s">
        <v>1995</v>
      </c>
      <c r="AC4283">
        <v>1</v>
      </c>
      <c r="AE4283">
        <v>1</v>
      </c>
      <c r="AF4283" t="s">
        <v>271</v>
      </c>
    </row>
    <row r="4284" spans="1:32" hidden="1" x14ac:dyDescent="0.25">
      <c r="A4284" t="str">
        <f t="array" ref="A4284">IF(COUNT(SEARCH(RubriekenHistorisch,CONCATENATE(P4283,U4283,AB4283,AH4283))),"t","f")</f>
        <v>f</v>
      </c>
      <c r="B4284" t="str">
        <f t="shared" si="200"/>
        <v>f</v>
      </c>
      <c r="C4284" t="str">
        <f t="shared" si="201"/>
        <v>f</v>
      </c>
      <c r="D4284" t="str">
        <f t="shared" si="202"/>
        <v>f</v>
      </c>
      <c r="E4284" t="str">
        <f>IF(COUNT(SEARCH({"04.","05.","09.","12."},CONCATENATE(P4283,U4283,AB4283,AH4283))),"t","f")</f>
        <v>f</v>
      </c>
      <c r="F4284" t="str">
        <f t="array" ref="F4284">IF(COUNT(SEARCH(HistorischeRubrieken,CONCATENATE(P4283,U4283,AB4283,AH4283))),"t","f")</f>
        <v>f</v>
      </c>
      <c r="G4284">
        <v>2</v>
      </c>
      <c r="H4284">
        <v>510229</v>
      </c>
      <c r="I4284" t="s">
        <v>2286</v>
      </c>
      <c r="J4284">
        <v>20071201</v>
      </c>
      <c r="K4284">
        <v>20100201</v>
      </c>
      <c r="M4284">
        <v>0</v>
      </c>
      <c r="N4284">
        <v>0</v>
      </c>
      <c r="O4284" t="s">
        <v>1996</v>
      </c>
      <c r="R4284">
        <v>0</v>
      </c>
      <c r="S4284" t="s">
        <v>271</v>
      </c>
      <c r="AA4284" t="s">
        <v>1997</v>
      </c>
      <c r="AC4284">
        <v>1</v>
      </c>
      <c r="AE4284">
        <v>1</v>
      </c>
      <c r="AF4284" t="s">
        <v>271</v>
      </c>
    </row>
    <row r="4285" spans="1:32" hidden="1" x14ac:dyDescent="0.25">
      <c r="A4285" t="str">
        <f t="array" ref="A4285">IF(COUNT(SEARCH(RubriekenHistorisch,CONCATENATE(P4284,U4284,AB4284,AH4284))),"t","f")</f>
        <v>f</v>
      </c>
      <c r="B4285" t="str">
        <f t="shared" si="200"/>
        <v>f</v>
      </c>
      <c r="C4285" t="str">
        <f t="shared" si="201"/>
        <v>f</v>
      </c>
      <c r="D4285" t="str">
        <f t="shared" si="202"/>
        <v>f</v>
      </c>
      <c r="E4285" t="str">
        <f>IF(COUNT(SEARCH({"04.","05.","09.","12."},CONCATENATE(P4284,U4284,AB4284,AH4284))),"t","f")</f>
        <v>f</v>
      </c>
      <c r="F4285" t="str">
        <f t="array" ref="F4285">IF(COUNT(SEARCH(HistorischeRubrieken,CONCATENATE(P4284,U4284,AB4284,AH4284))),"t","f")</f>
        <v>f</v>
      </c>
      <c r="G4285">
        <v>3</v>
      </c>
      <c r="H4285">
        <v>510229</v>
      </c>
      <c r="I4285" t="s">
        <v>2286</v>
      </c>
      <c r="J4285">
        <v>20100201</v>
      </c>
      <c r="K4285">
        <v>20120115</v>
      </c>
      <c r="M4285">
        <v>0</v>
      </c>
      <c r="N4285">
        <v>0</v>
      </c>
      <c r="O4285" t="s">
        <v>1996</v>
      </c>
      <c r="R4285">
        <v>0</v>
      </c>
      <c r="S4285" t="s">
        <v>271</v>
      </c>
      <c r="AA4285" t="s">
        <v>1998</v>
      </c>
      <c r="AC4285">
        <v>1</v>
      </c>
      <c r="AE4285">
        <v>1</v>
      </c>
      <c r="AF4285" t="s">
        <v>271</v>
      </c>
    </row>
    <row r="4286" spans="1:32" hidden="1" x14ac:dyDescent="0.25">
      <c r="A4286" t="str">
        <f t="array" ref="A4286">IF(COUNT(SEARCH(RubriekenHistorisch,CONCATENATE(P4285,U4285,AB4285,AH4285))),"t","f")</f>
        <v>f</v>
      </c>
      <c r="B4286" t="str">
        <f t="shared" si="200"/>
        <v>f</v>
      </c>
      <c r="C4286" t="str">
        <f t="shared" si="201"/>
        <v>f</v>
      </c>
      <c r="D4286" t="str">
        <f t="shared" si="202"/>
        <v>f</v>
      </c>
      <c r="E4286" t="str">
        <f>IF(COUNT(SEARCH({"04.","05.","09.","12."},CONCATENATE(P4285,U4285,AB4285,AH4285))),"t","f")</f>
        <v>f</v>
      </c>
      <c r="F4286" t="str">
        <f t="array" ref="F4286">IF(COUNT(SEARCH(HistorischeRubrieken,CONCATENATE(P4285,U4285,AB4285,AH4285))),"t","f")</f>
        <v>f</v>
      </c>
      <c r="G4286">
        <v>4</v>
      </c>
      <c r="H4286">
        <v>510229</v>
      </c>
      <c r="I4286" t="s">
        <v>2286</v>
      </c>
      <c r="J4286">
        <v>20120115</v>
      </c>
      <c r="K4286">
        <v>20120116</v>
      </c>
      <c r="M4286">
        <v>0</v>
      </c>
      <c r="N4286">
        <v>0</v>
      </c>
      <c r="O4286" t="s">
        <v>1999</v>
      </c>
      <c r="R4286">
        <v>0</v>
      </c>
      <c r="S4286" t="s">
        <v>271</v>
      </c>
      <c r="AA4286" t="s">
        <v>2000</v>
      </c>
      <c r="AC4286">
        <v>1</v>
      </c>
      <c r="AE4286">
        <v>1</v>
      </c>
      <c r="AF4286" t="s">
        <v>271</v>
      </c>
    </row>
    <row r="4287" spans="1:32" hidden="1" x14ac:dyDescent="0.25">
      <c r="A4287" t="str">
        <f t="array" ref="A4287">IF(COUNT(SEARCH(RubriekenHistorisch,CONCATENATE(P4286,U4286,AB4286,AH4286))),"t","f")</f>
        <v>f</v>
      </c>
      <c r="B4287" t="str">
        <f t="shared" si="200"/>
        <v>f</v>
      </c>
      <c r="C4287" t="str">
        <f t="shared" si="201"/>
        <v>f</v>
      </c>
      <c r="D4287" t="str">
        <f t="shared" si="202"/>
        <v>f</v>
      </c>
      <c r="E4287" t="str">
        <f>IF(COUNT(SEARCH({"04.","05.","09.","12."},CONCATENATE(P4286,U4286,AB4286,AH4286))),"t","f")</f>
        <v>f</v>
      </c>
      <c r="F4287" t="str">
        <f t="array" ref="F4287">IF(COUNT(SEARCH(HistorischeRubrieken,CONCATENATE(P4286,U4286,AB4286,AH4286))),"t","f")</f>
        <v>f</v>
      </c>
      <c r="G4287">
        <v>5</v>
      </c>
      <c r="H4287">
        <v>510229</v>
      </c>
      <c r="I4287" t="s">
        <v>2286</v>
      </c>
      <c r="J4287">
        <v>20120116</v>
      </c>
      <c r="K4287">
        <v>20121001</v>
      </c>
      <c r="M4287">
        <v>0</v>
      </c>
      <c r="N4287">
        <v>0</v>
      </c>
      <c r="O4287" t="s">
        <v>2001</v>
      </c>
      <c r="R4287">
        <v>0</v>
      </c>
      <c r="S4287" t="s">
        <v>271</v>
      </c>
      <c r="AA4287" t="s">
        <v>2000</v>
      </c>
      <c r="AC4287">
        <v>1</v>
      </c>
      <c r="AE4287">
        <v>1</v>
      </c>
      <c r="AF4287" t="s">
        <v>271</v>
      </c>
    </row>
    <row r="4288" spans="1:32" hidden="1" x14ac:dyDescent="0.25">
      <c r="A4288" t="str">
        <f t="array" ref="A4288">IF(COUNT(SEARCH(RubriekenHistorisch,CONCATENATE(P4287,U4287,AB4287,AH4287))),"t","f")</f>
        <v>f</v>
      </c>
      <c r="B4288" t="str">
        <f t="shared" si="200"/>
        <v>f</v>
      </c>
      <c r="C4288" t="str">
        <f t="shared" si="201"/>
        <v>f</v>
      </c>
      <c r="D4288" t="str">
        <f t="shared" si="202"/>
        <v>f</v>
      </c>
      <c r="E4288" t="str">
        <f>IF(COUNT(SEARCH({"04.","05.","09.","12."},CONCATENATE(P4287,U4287,AB4287,AH4287))),"t","f")</f>
        <v>f</v>
      </c>
      <c r="F4288" t="str">
        <f t="array" ref="F4288">IF(COUNT(SEARCH(HistorischeRubrieken,CONCATENATE(P4287,U4287,AB4287,AH4287))),"t","f")</f>
        <v>f</v>
      </c>
      <c r="G4288">
        <v>6</v>
      </c>
      <c r="H4288">
        <v>510229</v>
      </c>
      <c r="I4288" t="s">
        <v>2286</v>
      </c>
      <c r="J4288">
        <v>20121001</v>
      </c>
      <c r="K4288">
        <v>20140401</v>
      </c>
      <c r="M4288">
        <v>0</v>
      </c>
      <c r="N4288">
        <v>0</v>
      </c>
      <c r="O4288" t="s">
        <v>2001</v>
      </c>
      <c r="R4288">
        <v>0</v>
      </c>
      <c r="S4288" t="s">
        <v>271</v>
      </c>
      <c r="AA4288" t="s">
        <v>2000</v>
      </c>
      <c r="AC4288">
        <v>1</v>
      </c>
      <c r="AE4288">
        <v>1</v>
      </c>
      <c r="AF4288" t="s">
        <v>271</v>
      </c>
    </row>
    <row r="4289" spans="1:32" hidden="1" x14ac:dyDescent="0.25">
      <c r="A4289" t="str">
        <f t="array" ref="A4289">IF(COUNT(SEARCH(RubriekenHistorisch,CONCATENATE(P4288,U4288,AB4288,AH4288))),"t","f")</f>
        <v>f</v>
      </c>
      <c r="B4289" t="str">
        <f t="shared" si="200"/>
        <v>f</v>
      </c>
      <c r="C4289" t="str">
        <f t="shared" si="201"/>
        <v>f</v>
      </c>
      <c r="D4289" t="str">
        <f t="shared" si="202"/>
        <v>f</v>
      </c>
      <c r="E4289" t="str">
        <f>IF(COUNT(SEARCH({"04.","05.","09.","12."},CONCATENATE(P4288,U4288,AB4288,AH4288))),"t","f")</f>
        <v>f</v>
      </c>
      <c r="F4289" t="str">
        <f t="array" ref="F4289">IF(COUNT(SEARCH(HistorischeRubrieken,CONCATENATE(P4288,U4288,AB4288,AH4288))),"t","f")</f>
        <v>f</v>
      </c>
      <c r="G4289">
        <v>7</v>
      </c>
      <c r="H4289">
        <v>510229</v>
      </c>
      <c r="I4289" t="s">
        <v>2286</v>
      </c>
      <c r="J4289">
        <v>20140401</v>
      </c>
      <c r="K4289">
        <v>20150801</v>
      </c>
      <c r="M4289">
        <v>0</v>
      </c>
      <c r="N4289">
        <v>0</v>
      </c>
      <c r="O4289" t="s">
        <v>2003</v>
      </c>
      <c r="R4289">
        <v>0</v>
      </c>
      <c r="S4289" t="s">
        <v>271</v>
      </c>
      <c r="AA4289" t="s">
        <v>1611</v>
      </c>
      <c r="AC4289">
        <v>1</v>
      </c>
      <c r="AE4289">
        <v>1</v>
      </c>
      <c r="AF4289" t="s">
        <v>271</v>
      </c>
    </row>
    <row r="4290" spans="1:32" x14ac:dyDescent="0.25">
      <c r="A4290" t="str">
        <f t="array" ref="A4290">IF(COUNT(SEARCH(RubriekenHistorisch,CONCATENATE(P4289,U4289,AB4289,AH4289))),"t","f")</f>
        <v>f</v>
      </c>
      <c r="B4290" t="str">
        <f t="shared" si="200"/>
        <v>f</v>
      </c>
      <c r="C4290" t="str">
        <f t="shared" si="201"/>
        <v>f</v>
      </c>
      <c r="D4290" t="str">
        <f t="shared" si="202"/>
        <v>f</v>
      </c>
      <c r="E4290" t="str">
        <f>IF(COUNT(SEARCH({"04.","05.","09.","12."},CONCATENATE(P4289,U4289,AB4289,AH4289))),"t","f")</f>
        <v>f</v>
      </c>
      <c r="F4290" t="str">
        <f t="array" ref="F4290">IF(COUNT(SEARCH(HistorischeRubrieken,CONCATENATE(P4289,U4289,AB4289,AH4289))),"t","f")</f>
        <v>f</v>
      </c>
      <c r="G4290">
        <v>8</v>
      </c>
      <c r="H4290">
        <v>510229</v>
      </c>
      <c r="I4290" t="s">
        <v>2286</v>
      </c>
      <c r="J4290">
        <v>20150801</v>
      </c>
      <c r="M4290">
        <v>0</v>
      </c>
      <c r="N4290">
        <v>0</v>
      </c>
      <c r="O4290" t="s">
        <v>2003</v>
      </c>
      <c r="R4290">
        <v>0</v>
      </c>
      <c r="S4290" t="s">
        <v>271</v>
      </c>
      <c r="AA4290" t="s">
        <v>1613</v>
      </c>
      <c r="AC4290">
        <v>1</v>
      </c>
      <c r="AE4290">
        <v>1</v>
      </c>
      <c r="AF4290" t="s">
        <v>271</v>
      </c>
    </row>
    <row r="4291" spans="1:32" hidden="1" x14ac:dyDescent="0.25">
      <c r="A4291" t="str">
        <f t="array" ref="A4291">IF(COUNT(SEARCH(RubriekenHistorisch,CONCATENATE(P4290,U4290,AB4290,AH4290))),"t","f")</f>
        <v>f</v>
      </c>
      <c r="B4291" t="str">
        <f t="shared" ref="B4291:B4354" si="203">IF(COUNT(SEARCH("07.66.20",CONCATENATE(P4290,U4290,AB4290,AH4290))),"t","f")</f>
        <v>f</v>
      </c>
      <c r="C4291" t="str">
        <f t="shared" ref="C4291:C4354" si="204">IF(COUNT(SEARCH("14.40.10",CONCATENATE(P4290,U4290,AB4290,AH4290))),"t","f")</f>
        <v>f</v>
      </c>
      <c r="D4291" t="str">
        <f t="shared" si="202"/>
        <v>f</v>
      </c>
      <c r="E4291" t="str">
        <f>IF(COUNT(SEARCH({"04.","05.","09.","12."},CONCATENATE(P4290,U4290,AB4290,AH4290))),"t","f")</f>
        <v>f</v>
      </c>
      <c r="F4291" t="str">
        <f t="array" ref="F4291">IF(COUNT(SEARCH(HistorischeRubrieken,CONCATENATE(P4290,U4290,AB4290,AH4290))),"t","f")</f>
        <v>f</v>
      </c>
      <c r="G4291">
        <v>1</v>
      </c>
      <c r="H4291">
        <v>510230</v>
      </c>
      <c r="I4291" t="s">
        <v>2287</v>
      </c>
      <c r="J4291">
        <v>20010901</v>
      </c>
      <c r="K4291">
        <v>20030101</v>
      </c>
      <c r="M4291">
        <v>0</v>
      </c>
      <c r="N4291">
        <v>0</v>
      </c>
      <c r="O4291" t="s">
        <v>1994</v>
      </c>
      <c r="R4291">
        <v>0</v>
      </c>
      <c r="S4291" t="s">
        <v>271</v>
      </c>
      <c r="AA4291" t="s">
        <v>1995</v>
      </c>
      <c r="AC4291">
        <v>1</v>
      </c>
      <c r="AE4291">
        <v>1</v>
      </c>
      <c r="AF4291" t="s">
        <v>271</v>
      </c>
    </row>
    <row r="4292" spans="1:32" hidden="1" x14ac:dyDescent="0.25">
      <c r="A4292" t="str">
        <f t="array" ref="A4292">IF(COUNT(SEARCH(RubriekenHistorisch,CONCATENATE(P4291,U4291,AB4291,AH4291))),"t","f")</f>
        <v>f</v>
      </c>
      <c r="B4292" t="str">
        <f t="shared" si="203"/>
        <v>f</v>
      </c>
      <c r="C4292" t="str">
        <f t="shared" si="204"/>
        <v>f</v>
      </c>
      <c r="D4292" t="str">
        <f t="shared" ref="D4292:D4355" si="205">IF(COUNT(SEARCH("- 0",CONCATENATE(P4291,U4291,AB4291,AH4291))),"t","f")</f>
        <v>f</v>
      </c>
      <c r="E4292" t="str">
        <f>IF(COUNT(SEARCH({"04.","05.","09.","12."},CONCATENATE(P4291,U4291,AB4291,AH4291))),"t","f")</f>
        <v>f</v>
      </c>
      <c r="F4292" t="str">
        <f t="array" ref="F4292">IF(COUNT(SEARCH(HistorischeRubrieken,CONCATENATE(P4291,U4291,AB4291,AH4291))),"t","f")</f>
        <v>f</v>
      </c>
      <c r="G4292">
        <v>2</v>
      </c>
      <c r="H4292">
        <v>510230</v>
      </c>
      <c r="I4292" t="s">
        <v>2288</v>
      </c>
      <c r="J4292">
        <v>20030101</v>
      </c>
      <c r="K4292">
        <v>20071201</v>
      </c>
      <c r="M4292">
        <v>0</v>
      </c>
      <c r="N4292">
        <v>0</v>
      </c>
      <c r="O4292" t="s">
        <v>1994</v>
      </c>
      <c r="R4292">
        <v>0</v>
      </c>
      <c r="S4292" t="s">
        <v>271</v>
      </c>
      <c r="AA4292" t="s">
        <v>1995</v>
      </c>
      <c r="AC4292">
        <v>1</v>
      </c>
      <c r="AE4292">
        <v>1</v>
      </c>
      <c r="AF4292" t="s">
        <v>271</v>
      </c>
    </row>
    <row r="4293" spans="1:32" hidden="1" x14ac:dyDescent="0.25">
      <c r="A4293" t="str">
        <f t="array" ref="A4293">IF(COUNT(SEARCH(RubriekenHistorisch,CONCATENATE(P4292,U4292,AB4292,AH4292))),"t","f")</f>
        <v>f</v>
      </c>
      <c r="B4293" t="str">
        <f t="shared" si="203"/>
        <v>f</v>
      </c>
      <c r="C4293" t="str">
        <f t="shared" si="204"/>
        <v>f</v>
      </c>
      <c r="D4293" t="str">
        <f t="shared" si="205"/>
        <v>f</v>
      </c>
      <c r="E4293" t="str">
        <f>IF(COUNT(SEARCH({"04.","05.","09.","12."},CONCATENATE(P4292,U4292,AB4292,AH4292))),"t","f")</f>
        <v>f</v>
      </c>
      <c r="F4293" t="str">
        <f t="array" ref="F4293">IF(COUNT(SEARCH(HistorischeRubrieken,CONCATENATE(P4292,U4292,AB4292,AH4292))),"t","f")</f>
        <v>f</v>
      </c>
      <c r="G4293">
        <v>3</v>
      </c>
      <c r="H4293">
        <v>510230</v>
      </c>
      <c r="I4293" t="s">
        <v>2288</v>
      </c>
      <c r="J4293">
        <v>20071201</v>
      </c>
      <c r="K4293">
        <v>20100201</v>
      </c>
      <c r="M4293">
        <v>0</v>
      </c>
      <c r="N4293">
        <v>0</v>
      </c>
      <c r="O4293" t="s">
        <v>1996</v>
      </c>
      <c r="R4293">
        <v>0</v>
      </c>
      <c r="S4293" t="s">
        <v>271</v>
      </c>
      <c r="AA4293" t="s">
        <v>1997</v>
      </c>
      <c r="AC4293">
        <v>1</v>
      </c>
      <c r="AE4293">
        <v>1</v>
      </c>
      <c r="AF4293" t="s">
        <v>271</v>
      </c>
    </row>
    <row r="4294" spans="1:32" hidden="1" x14ac:dyDescent="0.25">
      <c r="A4294" t="str">
        <f t="array" ref="A4294">IF(COUNT(SEARCH(RubriekenHistorisch,CONCATENATE(P4293,U4293,AB4293,AH4293))),"t","f")</f>
        <v>f</v>
      </c>
      <c r="B4294" t="str">
        <f t="shared" si="203"/>
        <v>f</v>
      </c>
      <c r="C4294" t="str">
        <f t="shared" si="204"/>
        <v>f</v>
      </c>
      <c r="D4294" t="str">
        <f t="shared" si="205"/>
        <v>f</v>
      </c>
      <c r="E4294" t="str">
        <f>IF(COUNT(SEARCH({"04.","05.","09.","12."},CONCATENATE(P4293,U4293,AB4293,AH4293))),"t","f")</f>
        <v>f</v>
      </c>
      <c r="F4294" t="str">
        <f t="array" ref="F4294">IF(COUNT(SEARCH(HistorischeRubrieken,CONCATENATE(P4293,U4293,AB4293,AH4293))),"t","f")</f>
        <v>f</v>
      </c>
      <c r="G4294">
        <v>4</v>
      </c>
      <c r="H4294">
        <v>510230</v>
      </c>
      <c r="I4294" t="s">
        <v>2288</v>
      </c>
      <c r="J4294">
        <v>20100201</v>
      </c>
      <c r="K4294">
        <v>20120115</v>
      </c>
      <c r="M4294">
        <v>0</v>
      </c>
      <c r="N4294">
        <v>0</v>
      </c>
      <c r="O4294" t="s">
        <v>1996</v>
      </c>
      <c r="R4294">
        <v>0</v>
      </c>
      <c r="S4294" t="s">
        <v>271</v>
      </c>
      <c r="AA4294" t="s">
        <v>1998</v>
      </c>
      <c r="AC4294">
        <v>1</v>
      </c>
      <c r="AE4294">
        <v>1</v>
      </c>
      <c r="AF4294" t="s">
        <v>271</v>
      </c>
    </row>
    <row r="4295" spans="1:32" hidden="1" x14ac:dyDescent="0.25">
      <c r="A4295" t="str">
        <f t="array" ref="A4295">IF(COUNT(SEARCH(RubriekenHistorisch,CONCATENATE(P4294,U4294,AB4294,AH4294))),"t","f")</f>
        <v>f</v>
      </c>
      <c r="B4295" t="str">
        <f t="shared" si="203"/>
        <v>f</v>
      </c>
      <c r="C4295" t="str">
        <f t="shared" si="204"/>
        <v>f</v>
      </c>
      <c r="D4295" t="str">
        <f t="shared" si="205"/>
        <v>f</v>
      </c>
      <c r="E4295" t="str">
        <f>IF(COUNT(SEARCH({"04.","05.","09.","12."},CONCATENATE(P4294,U4294,AB4294,AH4294))),"t","f")</f>
        <v>f</v>
      </c>
      <c r="F4295" t="str">
        <f t="array" ref="F4295">IF(COUNT(SEARCH(HistorischeRubrieken,CONCATENATE(P4294,U4294,AB4294,AH4294))),"t","f")</f>
        <v>f</v>
      </c>
      <c r="G4295">
        <v>5</v>
      </c>
      <c r="H4295">
        <v>510230</v>
      </c>
      <c r="I4295" t="s">
        <v>2288</v>
      </c>
      <c r="J4295">
        <v>20120115</v>
      </c>
      <c r="K4295">
        <v>20120116</v>
      </c>
      <c r="M4295">
        <v>0</v>
      </c>
      <c r="N4295">
        <v>0</v>
      </c>
      <c r="O4295" t="s">
        <v>1999</v>
      </c>
      <c r="R4295">
        <v>0</v>
      </c>
      <c r="S4295" t="s">
        <v>271</v>
      </c>
      <c r="AA4295" t="s">
        <v>2000</v>
      </c>
      <c r="AC4295">
        <v>1</v>
      </c>
      <c r="AE4295">
        <v>1</v>
      </c>
      <c r="AF4295" t="s">
        <v>271</v>
      </c>
    </row>
    <row r="4296" spans="1:32" hidden="1" x14ac:dyDescent="0.25">
      <c r="A4296" t="str">
        <f t="array" ref="A4296">IF(COUNT(SEARCH(RubriekenHistorisch,CONCATENATE(P4295,U4295,AB4295,AH4295))),"t","f")</f>
        <v>f</v>
      </c>
      <c r="B4296" t="str">
        <f t="shared" si="203"/>
        <v>f</v>
      </c>
      <c r="C4296" t="str">
        <f t="shared" si="204"/>
        <v>f</v>
      </c>
      <c r="D4296" t="str">
        <f t="shared" si="205"/>
        <v>f</v>
      </c>
      <c r="E4296" t="str">
        <f>IF(COUNT(SEARCH({"04.","05.","09.","12."},CONCATENATE(P4295,U4295,AB4295,AH4295))),"t","f")</f>
        <v>f</v>
      </c>
      <c r="F4296" t="str">
        <f t="array" ref="F4296">IF(COUNT(SEARCH(HistorischeRubrieken,CONCATENATE(P4295,U4295,AB4295,AH4295))),"t","f")</f>
        <v>f</v>
      </c>
      <c r="G4296">
        <v>6</v>
      </c>
      <c r="H4296">
        <v>510230</v>
      </c>
      <c r="I4296" t="s">
        <v>2288</v>
      </c>
      <c r="J4296">
        <v>20120116</v>
      </c>
      <c r="K4296">
        <v>20121001</v>
      </c>
      <c r="M4296">
        <v>0</v>
      </c>
      <c r="N4296">
        <v>0</v>
      </c>
      <c r="O4296" t="s">
        <v>2001</v>
      </c>
      <c r="R4296">
        <v>0</v>
      </c>
      <c r="S4296" t="s">
        <v>271</v>
      </c>
      <c r="AA4296" t="s">
        <v>2000</v>
      </c>
      <c r="AC4296">
        <v>1</v>
      </c>
      <c r="AE4296">
        <v>1</v>
      </c>
      <c r="AF4296" t="s">
        <v>271</v>
      </c>
    </row>
    <row r="4297" spans="1:32" hidden="1" x14ac:dyDescent="0.25">
      <c r="A4297" t="str">
        <f t="array" ref="A4297">IF(COUNT(SEARCH(RubriekenHistorisch,CONCATENATE(P4296,U4296,AB4296,AH4296))),"t","f")</f>
        <v>f</v>
      </c>
      <c r="B4297" t="str">
        <f t="shared" si="203"/>
        <v>f</v>
      </c>
      <c r="C4297" t="str">
        <f t="shared" si="204"/>
        <v>f</v>
      </c>
      <c r="D4297" t="str">
        <f t="shared" si="205"/>
        <v>f</v>
      </c>
      <c r="E4297" t="str">
        <f>IF(COUNT(SEARCH({"04.","05.","09.","12."},CONCATENATE(P4296,U4296,AB4296,AH4296))),"t","f")</f>
        <v>f</v>
      </c>
      <c r="F4297" t="str">
        <f t="array" ref="F4297">IF(COUNT(SEARCH(HistorischeRubrieken,CONCATENATE(P4296,U4296,AB4296,AH4296))),"t","f")</f>
        <v>f</v>
      </c>
      <c r="G4297">
        <v>7</v>
      </c>
      <c r="H4297">
        <v>510230</v>
      </c>
      <c r="I4297" t="s">
        <v>2288</v>
      </c>
      <c r="J4297">
        <v>20121001</v>
      </c>
      <c r="K4297">
        <v>20140401</v>
      </c>
      <c r="M4297">
        <v>0</v>
      </c>
      <c r="N4297">
        <v>0</v>
      </c>
      <c r="O4297" t="s">
        <v>2001</v>
      </c>
      <c r="R4297">
        <v>0</v>
      </c>
      <c r="S4297" t="s">
        <v>271</v>
      </c>
      <c r="AA4297" t="s">
        <v>2000</v>
      </c>
      <c r="AC4297">
        <v>1</v>
      </c>
      <c r="AE4297">
        <v>1</v>
      </c>
      <c r="AF4297" t="s">
        <v>271</v>
      </c>
    </row>
    <row r="4298" spans="1:32" hidden="1" x14ac:dyDescent="0.25">
      <c r="A4298" t="str">
        <f t="array" ref="A4298">IF(COUNT(SEARCH(RubriekenHistorisch,CONCATENATE(P4297,U4297,AB4297,AH4297))),"t","f")</f>
        <v>f</v>
      </c>
      <c r="B4298" t="str">
        <f t="shared" si="203"/>
        <v>f</v>
      </c>
      <c r="C4298" t="str">
        <f t="shared" si="204"/>
        <v>f</v>
      </c>
      <c r="D4298" t="str">
        <f t="shared" si="205"/>
        <v>f</v>
      </c>
      <c r="E4298" t="str">
        <f>IF(COUNT(SEARCH({"04.","05.","09.","12."},CONCATENATE(P4297,U4297,AB4297,AH4297))),"t","f")</f>
        <v>f</v>
      </c>
      <c r="F4298" t="str">
        <f t="array" ref="F4298">IF(COUNT(SEARCH(HistorischeRubrieken,CONCATENATE(P4297,U4297,AB4297,AH4297))),"t","f")</f>
        <v>f</v>
      </c>
      <c r="G4298">
        <v>8</v>
      </c>
      <c r="H4298">
        <v>510230</v>
      </c>
      <c r="I4298" t="s">
        <v>2288</v>
      </c>
      <c r="J4298">
        <v>20140401</v>
      </c>
      <c r="K4298">
        <v>20150801</v>
      </c>
      <c r="M4298">
        <v>0</v>
      </c>
      <c r="N4298">
        <v>0</v>
      </c>
      <c r="O4298" t="s">
        <v>2003</v>
      </c>
      <c r="R4298">
        <v>0</v>
      </c>
      <c r="S4298" t="s">
        <v>271</v>
      </c>
      <c r="AA4298" t="s">
        <v>1611</v>
      </c>
      <c r="AC4298">
        <v>1</v>
      </c>
      <c r="AE4298">
        <v>1</v>
      </c>
      <c r="AF4298" t="s">
        <v>271</v>
      </c>
    </row>
    <row r="4299" spans="1:32" x14ac:dyDescent="0.25">
      <c r="A4299" t="str">
        <f t="array" ref="A4299">IF(COUNT(SEARCH(RubriekenHistorisch,CONCATENATE(P4298,U4298,AB4298,AH4298))),"t","f")</f>
        <v>f</v>
      </c>
      <c r="B4299" t="str">
        <f t="shared" si="203"/>
        <v>f</v>
      </c>
      <c r="C4299" t="str">
        <f t="shared" si="204"/>
        <v>f</v>
      </c>
      <c r="D4299" t="str">
        <f t="shared" si="205"/>
        <v>f</v>
      </c>
      <c r="E4299" t="str">
        <f>IF(COUNT(SEARCH({"04.","05.","09.","12."},CONCATENATE(P4298,U4298,AB4298,AH4298))),"t","f")</f>
        <v>f</v>
      </c>
      <c r="F4299" t="str">
        <f t="array" ref="F4299">IF(COUNT(SEARCH(HistorischeRubrieken,CONCATENATE(P4298,U4298,AB4298,AH4298))),"t","f")</f>
        <v>f</v>
      </c>
      <c r="G4299">
        <v>9</v>
      </c>
      <c r="H4299">
        <v>510230</v>
      </c>
      <c r="I4299" t="s">
        <v>2288</v>
      </c>
      <c r="J4299">
        <v>20150801</v>
      </c>
      <c r="M4299">
        <v>0</v>
      </c>
      <c r="N4299">
        <v>0</v>
      </c>
      <c r="O4299" t="s">
        <v>2003</v>
      </c>
      <c r="R4299">
        <v>0</v>
      </c>
      <c r="S4299" t="s">
        <v>271</v>
      </c>
      <c r="AA4299" t="s">
        <v>1613</v>
      </c>
      <c r="AC4299">
        <v>1</v>
      </c>
      <c r="AE4299">
        <v>1</v>
      </c>
      <c r="AF4299" t="s">
        <v>271</v>
      </c>
    </row>
    <row r="4300" spans="1:32" hidden="1" x14ac:dyDescent="0.25">
      <c r="A4300" t="str">
        <f t="array" ref="A4300">IF(COUNT(SEARCH(RubriekenHistorisch,CONCATENATE(P4299,U4299,AB4299,AH4299))),"t","f")</f>
        <v>f</v>
      </c>
      <c r="B4300" t="str">
        <f t="shared" si="203"/>
        <v>f</v>
      </c>
      <c r="C4300" t="str">
        <f t="shared" si="204"/>
        <v>f</v>
      </c>
      <c r="D4300" t="str">
        <f t="shared" si="205"/>
        <v>f</v>
      </c>
      <c r="E4300" t="str">
        <f>IF(COUNT(SEARCH({"04.","05.","09.","12."},CONCATENATE(P4299,U4299,AB4299,AH4299))),"t","f")</f>
        <v>f</v>
      </c>
      <c r="F4300" t="str">
        <f t="array" ref="F4300">IF(COUNT(SEARCH(HistorischeRubrieken,CONCATENATE(P4299,U4299,AB4299,AH4299))),"t","f")</f>
        <v>f</v>
      </c>
      <c r="G4300">
        <v>1</v>
      </c>
      <c r="H4300">
        <v>510231</v>
      </c>
      <c r="I4300" t="s">
        <v>2289</v>
      </c>
      <c r="J4300">
        <v>20091201</v>
      </c>
      <c r="K4300">
        <v>20120115</v>
      </c>
      <c r="M4300">
        <v>0</v>
      </c>
      <c r="N4300">
        <v>0</v>
      </c>
      <c r="O4300" t="s">
        <v>1996</v>
      </c>
      <c r="R4300">
        <v>0</v>
      </c>
      <c r="S4300" t="s">
        <v>271</v>
      </c>
      <c r="AA4300" t="s">
        <v>1998</v>
      </c>
      <c r="AC4300">
        <v>1</v>
      </c>
      <c r="AE4300">
        <v>1</v>
      </c>
      <c r="AF4300" t="s">
        <v>271</v>
      </c>
    </row>
    <row r="4301" spans="1:32" hidden="1" x14ac:dyDescent="0.25">
      <c r="A4301" t="str">
        <f t="array" ref="A4301">IF(COUNT(SEARCH(RubriekenHistorisch,CONCATENATE(P4300,U4300,AB4300,AH4300))),"t","f")</f>
        <v>f</v>
      </c>
      <c r="B4301" t="str">
        <f t="shared" si="203"/>
        <v>f</v>
      </c>
      <c r="C4301" t="str">
        <f t="shared" si="204"/>
        <v>f</v>
      </c>
      <c r="D4301" t="str">
        <f t="shared" si="205"/>
        <v>f</v>
      </c>
      <c r="E4301" t="str">
        <f>IF(COUNT(SEARCH({"04.","05.","09.","12."},CONCATENATE(P4300,U4300,AB4300,AH4300))),"t","f")</f>
        <v>f</v>
      </c>
      <c r="F4301" t="str">
        <f t="array" ref="F4301">IF(COUNT(SEARCH(HistorischeRubrieken,CONCATENATE(P4300,U4300,AB4300,AH4300))),"t","f")</f>
        <v>f</v>
      </c>
      <c r="G4301">
        <v>2</v>
      </c>
      <c r="H4301">
        <v>510231</v>
      </c>
      <c r="I4301" t="s">
        <v>2289</v>
      </c>
      <c r="J4301">
        <v>20120115</v>
      </c>
      <c r="K4301">
        <v>20120116</v>
      </c>
      <c r="M4301">
        <v>0</v>
      </c>
      <c r="N4301">
        <v>0</v>
      </c>
      <c r="O4301" t="s">
        <v>1999</v>
      </c>
      <c r="R4301">
        <v>0</v>
      </c>
      <c r="S4301" t="s">
        <v>271</v>
      </c>
      <c r="AA4301" t="s">
        <v>2000</v>
      </c>
      <c r="AC4301">
        <v>1</v>
      </c>
      <c r="AE4301">
        <v>1</v>
      </c>
      <c r="AF4301" t="s">
        <v>271</v>
      </c>
    </row>
    <row r="4302" spans="1:32" hidden="1" x14ac:dyDescent="0.25">
      <c r="A4302" t="str">
        <f t="array" ref="A4302">IF(COUNT(SEARCH(RubriekenHistorisch,CONCATENATE(P4301,U4301,AB4301,AH4301))),"t","f")</f>
        <v>f</v>
      </c>
      <c r="B4302" t="str">
        <f t="shared" si="203"/>
        <v>f</v>
      </c>
      <c r="C4302" t="str">
        <f t="shared" si="204"/>
        <v>f</v>
      </c>
      <c r="D4302" t="str">
        <f t="shared" si="205"/>
        <v>f</v>
      </c>
      <c r="E4302" t="str">
        <f>IF(COUNT(SEARCH({"04.","05.","09.","12."},CONCATENATE(P4301,U4301,AB4301,AH4301))),"t","f")</f>
        <v>f</v>
      </c>
      <c r="F4302" t="str">
        <f t="array" ref="F4302">IF(COUNT(SEARCH(HistorischeRubrieken,CONCATENATE(P4301,U4301,AB4301,AH4301))),"t","f")</f>
        <v>f</v>
      </c>
      <c r="G4302">
        <v>3</v>
      </c>
      <c r="H4302">
        <v>510231</v>
      </c>
      <c r="I4302" t="s">
        <v>2289</v>
      </c>
      <c r="J4302">
        <v>20120116</v>
      </c>
      <c r="K4302">
        <v>20120917</v>
      </c>
      <c r="M4302">
        <v>0</v>
      </c>
      <c r="N4302">
        <v>0</v>
      </c>
      <c r="O4302" t="s">
        <v>2001</v>
      </c>
      <c r="R4302">
        <v>0</v>
      </c>
      <c r="S4302" t="s">
        <v>271</v>
      </c>
      <c r="AA4302" t="s">
        <v>2000</v>
      </c>
      <c r="AC4302">
        <v>1</v>
      </c>
      <c r="AE4302">
        <v>1</v>
      </c>
      <c r="AF4302" t="s">
        <v>271</v>
      </c>
    </row>
    <row r="4303" spans="1:32" hidden="1" x14ac:dyDescent="0.25">
      <c r="A4303" t="str">
        <f t="array" ref="A4303">IF(COUNT(SEARCH(RubriekenHistorisch,CONCATENATE(P4302,U4302,AB4302,AH4302))),"t","f")</f>
        <v>f</v>
      </c>
      <c r="B4303" t="str">
        <f t="shared" si="203"/>
        <v>f</v>
      </c>
      <c r="C4303" t="str">
        <f t="shared" si="204"/>
        <v>f</v>
      </c>
      <c r="D4303" t="str">
        <f t="shared" si="205"/>
        <v>f</v>
      </c>
      <c r="E4303" t="str">
        <f>IF(COUNT(SEARCH({"04.","05.","09.","12."},CONCATENATE(P4302,U4302,AB4302,AH4302))),"t","f")</f>
        <v>f</v>
      </c>
      <c r="F4303" t="str">
        <f t="array" ref="F4303">IF(COUNT(SEARCH(HistorischeRubrieken,CONCATENATE(P4302,U4302,AB4302,AH4302))),"t","f")</f>
        <v>f</v>
      </c>
      <c r="G4303">
        <v>4</v>
      </c>
      <c r="H4303">
        <v>510231</v>
      </c>
      <c r="I4303" t="s">
        <v>2289</v>
      </c>
      <c r="J4303">
        <v>20120917</v>
      </c>
      <c r="K4303">
        <v>20140401</v>
      </c>
      <c r="M4303">
        <v>0</v>
      </c>
      <c r="N4303">
        <v>0</v>
      </c>
      <c r="O4303" t="s">
        <v>2001</v>
      </c>
      <c r="R4303">
        <v>0</v>
      </c>
      <c r="S4303" t="s">
        <v>271</v>
      </c>
      <c r="AA4303" t="s">
        <v>2000</v>
      </c>
      <c r="AC4303">
        <v>1</v>
      </c>
      <c r="AE4303">
        <v>1</v>
      </c>
      <c r="AF4303" t="s">
        <v>271</v>
      </c>
    </row>
    <row r="4304" spans="1:32" hidden="1" x14ac:dyDescent="0.25">
      <c r="A4304" t="str">
        <f t="array" ref="A4304">IF(COUNT(SEARCH(RubriekenHistorisch,CONCATENATE(P4303,U4303,AB4303,AH4303))),"t","f")</f>
        <v>f</v>
      </c>
      <c r="B4304" t="str">
        <f t="shared" si="203"/>
        <v>f</v>
      </c>
      <c r="C4304" t="str">
        <f t="shared" si="204"/>
        <v>f</v>
      </c>
      <c r="D4304" t="str">
        <f t="shared" si="205"/>
        <v>f</v>
      </c>
      <c r="E4304" t="str">
        <f>IF(COUNT(SEARCH({"04.","05.","09.","12."},CONCATENATE(P4303,U4303,AB4303,AH4303))),"t","f")</f>
        <v>f</v>
      </c>
      <c r="F4304" t="str">
        <f t="array" ref="F4304">IF(COUNT(SEARCH(HistorischeRubrieken,CONCATENATE(P4303,U4303,AB4303,AH4303))),"t","f")</f>
        <v>f</v>
      </c>
      <c r="G4304">
        <v>5</v>
      </c>
      <c r="H4304">
        <v>510231</v>
      </c>
      <c r="I4304" t="s">
        <v>2289</v>
      </c>
      <c r="J4304">
        <v>20140401</v>
      </c>
      <c r="K4304">
        <v>20150801</v>
      </c>
      <c r="M4304">
        <v>0</v>
      </c>
      <c r="N4304">
        <v>0</v>
      </c>
      <c r="O4304" t="s">
        <v>2003</v>
      </c>
      <c r="R4304">
        <v>0</v>
      </c>
      <c r="S4304" t="s">
        <v>271</v>
      </c>
      <c r="AA4304" t="s">
        <v>1611</v>
      </c>
      <c r="AC4304">
        <v>1</v>
      </c>
      <c r="AE4304">
        <v>1</v>
      </c>
      <c r="AF4304" t="s">
        <v>271</v>
      </c>
    </row>
    <row r="4305" spans="1:32" x14ac:dyDescent="0.25">
      <c r="A4305" t="str">
        <f t="array" ref="A4305">IF(COUNT(SEARCH(RubriekenHistorisch,CONCATENATE(P4304,U4304,AB4304,AH4304))),"t","f")</f>
        <v>f</v>
      </c>
      <c r="B4305" t="str">
        <f t="shared" si="203"/>
        <v>f</v>
      </c>
      <c r="C4305" t="str">
        <f t="shared" si="204"/>
        <v>f</v>
      </c>
      <c r="D4305" t="str">
        <f t="shared" si="205"/>
        <v>f</v>
      </c>
      <c r="E4305" t="str">
        <f>IF(COUNT(SEARCH({"04.","05.","09.","12."},CONCATENATE(P4304,U4304,AB4304,AH4304))),"t","f")</f>
        <v>f</v>
      </c>
      <c r="F4305" t="str">
        <f t="array" ref="F4305">IF(COUNT(SEARCH(HistorischeRubrieken,CONCATENATE(P4304,U4304,AB4304,AH4304))),"t","f")</f>
        <v>f</v>
      </c>
      <c r="G4305">
        <v>6</v>
      </c>
      <c r="H4305">
        <v>510231</v>
      </c>
      <c r="I4305" t="s">
        <v>2289</v>
      </c>
      <c r="J4305">
        <v>20150801</v>
      </c>
      <c r="M4305">
        <v>0</v>
      </c>
      <c r="N4305">
        <v>0</v>
      </c>
      <c r="O4305" t="s">
        <v>2003</v>
      </c>
      <c r="R4305">
        <v>0</v>
      </c>
      <c r="S4305" t="s">
        <v>271</v>
      </c>
      <c r="AA4305" t="s">
        <v>1613</v>
      </c>
      <c r="AC4305">
        <v>1</v>
      </c>
      <c r="AE4305">
        <v>1</v>
      </c>
      <c r="AF4305" t="s">
        <v>271</v>
      </c>
    </row>
    <row r="4306" spans="1:32" hidden="1" x14ac:dyDescent="0.25">
      <c r="A4306" t="str">
        <f t="array" ref="A4306">IF(COUNT(SEARCH(RubriekenHistorisch,CONCATENATE(P4305,U4305,AB4305,AH4305))),"t","f")</f>
        <v>f</v>
      </c>
      <c r="B4306" t="str">
        <f t="shared" si="203"/>
        <v>f</v>
      </c>
      <c r="C4306" t="str">
        <f t="shared" si="204"/>
        <v>f</v>
      </c>
      <c r="D4306" t="str">
        <f t="shared" si="205"/>
        <v>f</v>
      </c>
      <c r="E4306" t="str">
        <f>IF(COUNT(SEARCH({"04.","05.","09.","12."},CONCATENATE(P4305,U4305,AB4305,AH4305))),"t","f")</f>
        <v>f</v>
      </c>
      <c r="F4306" t="str">
        <f t="array" ref="F4306">IF(COUNT(SEARCH(HistorischeRubrieken,CONCATENATE(P4305,U4305,AB4305,AH4305))),"t","f")</f>
        <v>f</v>
      </c>
      <c r="G4306">
        <v>1</v>
      </c>
      <c r="H4306">
        <v>510232</v>
      </c>
      <c r="I4306" t="s">
        <v>2290</v>
      </c>
      <c r="J4306">
        <v>20020601</v>
      </c>
      <c r="K4306">
        <v>20071201</v>
      </c>
      <c r="M4306">
        <v>0</v>
      </c>
      <c r="N4306">
        <v>0</v>
      </c>
      <c r="O4306" t="s">
        <v>1994</v>
      </c>
      <c r="R4306">
        <v>0</v>
      </c>
      <c r="S4306" t="s">
        <v>271</v>
      </c>
      <c r="AA4306" t="s">
        <v>1995</v>
      </c>
      <c r="AC4306">
        <v>1</v>
      </c>
      <c r="AE4306">
        <v>1</v>
      </c>
      <c r="AF4306" t="s">
        <v>271</v>
      </c>
    </row>
    <row r="4307" spans="1:32" hidden="1" x14ac:dyDescent="0.25">
      <c r="A4307" t="str">
        <f t="array" ref="A4307">IF(COUNT(SEARCH(RubriekenHistorisch,CONCATENATE(P4306,U4306,AB4306,AH4306))),"t","f")</f>
        <v>f</v>
      </c>
      <c r="B4307" t="str">
        <f t="shared" si="203"/>
        <v>f</v>
      </c>
      <c r="C4307" t="str">
        <f t="shared" si="204"/>
        <v>f</v>
      </c>
      <c r="D4307" t="str">
        <f t="shared" si="205"/>
        <v>f</v>
      </c>
      <c r="E4307" t="str">
        <f>IF(COUNT(SEARCH({"04.","05.","09.","12."},CONCATENATE(P4306,U4306,AB4306,AH4306))),"t","f")</f>
        <v>f</v>
      </c>
      <c r="F4307" t="str">
        <f t="array" ref="F4307">IF(COUNT(SEARCH(HistorischeRubrieken,CONCATENATE(P4306,U4306,AB4306,AH4306))),"t","f")</f>
        <v>f</v>
      </c>
      <c r="G4307">
        <v>2</v>
      </c>
      <c r="H4307">
        <v>510232</v>
      </c>
      <c r="I4307" t="s">
        <v>2290</v>
      </c>
      <c r="J4307">
        <v>20071201</v>
      </c>
      <c r="K4307">
        <v>20100201</v>
      </c>
      <c r="M4307">
        <v>0</v>
      </c>
      <c r="N4307">
        <v>0</v>
      </c>
      <c r="O4307" t="s">
        <v>1996</v>
      </c>
      <c r="R4307">
        <v>0</v>
      </c>
      <c r="S4307" t="s">
        <v>271</v>
      </c>
      <c r="AA4307" t="s">
        <v>1997</v>
      </c>
      <c r="AC4307">
        <v>1</v>
      </c>
      <c r="AE4307">
        <v>1</v>
      </c>
      <c r="AF4307" t="s">
        <v>271</v>
      </c>
    </row>
    <row r="4308" spans="1:32" hidden="1" x14ac:dyDescent="0.25">
      <c r="A4308" t="str">
        <f t="array" ref="A4308">IF(COUNT(SEARCH(RubriekenHistorisch,CONCATENATE(P4307,U4307,AB4307,AH4307))),"t","f")</f>
        <v>f</v>
      </c>
      <c r="B4308" t="str">
        <f t="shared" si="203"/>
        <v>f</v>
      </c>
      <c r="C4308" t="str">
        <f t="shared" si="204"/>
        <v>f</v>
      </c>
      <c r="D4308" t="str">
        <f t="shared" si="205"/>
        <v>f</v>
      </c>
      <c r="E4308" t="str">
        <f>IF(COUNT(SEARCH({"04.","05.","09.","12."},CONCATENATE(P4307,U4307,AB4307,AH4307))),"t","f")</f>
        <v>f</v>
      </c>
      <c r="F4308" t="str">
        <f t="array" ref="F4308">IF(COUNT(SEARCH(HistorischeRubrieken,CONCATENATE(P4307,U4307,AB4307,AH4307))),"t","f")</f>
        <v>f</v>
      </c>
      <c r="G4308">
        <v>3</v>
      </c>
      <c r="H4308">
        <v>510232</v>
      </c>
      <c r="I4308" t="s">
        <v>2290</v>
      </c>
      <c r="J4308">
        <v>20100201</v>
      </c>
      <c r="K4308">
        <v>20120115</v>
      </c>
      <c r="M4308">
        <v>0</v>
      </c>
      <c r="N4308">
        <v>0</v>
      </c>
      <c r="O4308" t="s">
        <v>1996</v>
      </c>
      <c r="R4308">
        <v>0</v>
      </c>
      <c r="S4308" t="s">
        <v>271</v>
      </c>
      <c r="AA4308" t="s">
        <v>1998</v>
      </c>
      <c r="AC4308">
        <v>1</v>
      </c>
      <c r="AE4308">
        <v>1</v>
      </c>
      <c r="AF4308" t="s">
        <v>271</v>
      </c>
    </row>
    <row r="4309" spans="1:32" hidden="1" x14ac:dyDescent="0.25">
      <c r="A4309" t="str">
        <f t="array" ref="A4309">IF(COUNT(SEARCH(RubriekenHistorisch,CONCATENATE(P4308,U4308,AB4308,AH4308))),"t","f")</f>
        <v>f</v>
      </c>
      <c r="B4309" t="str">
        <f t="shared" si="203"/>
        <v>f</v>
      </c>
      <c r="C4309" t="str">
        <f t="shared" si="204"/>
        <v>f</v>
      </c>
      <c r="D4309" t="str">
        <f t="shared" si="205"/>
        <v>f</v>
      </c>
      <c r="E4309" t="str">
        <f>IF(COUNT(SEARCH({"04.","05.","09.","12."},CONCATENATE(P4308,U4308,AB4308,AH4308))),"t","f")</f>
        <v>f</v>
      </c>
      <c r="F4309" t="str">
        <f t="array" ref="F4309">IF(COUNT(SEARCH(HistorischeRubrieken,CONCATENATE(P4308,U4308,AB4308,AH4308))),"t","f")</f>
        <v>f</v>
      </c>
      <c r="G4309">
        <v>4</v>
      </c>
      <c r="H4309">
        <v>510232</v>
      </c>
      <c r="I4309" t="s">
        <v>2290</v>
      </c>
      <c r="J4309">
        <v>20120115</v>
      </c>
      <c r="K4309">
        <v>20120116</v>
      </c>
      <c r="M4309">
        <v>0</v>
      </c>
      <c r="N4309">
        <v>0</v>
      </c>
      <c r="O4309" t="s">
        <v>1999</v>
      </c>
      <c r="R4309">
        <v>0</v>
      </c>
      <c r="S4309" t="s">
        <v>271</v>
      </c>
      <c r="AA4309" t="s">
        <v>2000</v>
      </c>
      <c r="AC4309">
        <v>1</v>
      </c>
      <c r="AE4309">
        <v>1</v>
      </c>
      <c r="AF4309" t="s">
        <v>271</v>
      </c>
    </row>
    <row r="4310" spans="1:32" hidden="1" x14ac:dyDescent="0.25">
      <c r="A4310" t="str">
        <f t="array" ref="A4310">IF(COUNT(SEARCH(RubriekenHistorisch,CONCATENATE(P4309,U4309,AB4309,AH4309))),"t","f")</f>
        <v>f</v>
      </c>
      <c r="B4310" t="str">
        <f t="shared" si="203"/>
        <v>f</v>
      </c>
      <c r="C4310" t="str">
        <f t="shared" si="204"/>
        <v>f</v>
      </c>
      <c r="D4310" t="str">
        <f t="shared" si="205"/>
        <v>f</v>
      </c>
      <c r="E4310" t="str">
        <f>IF(COUNT(SEARCH({"04.","05.","09.","12."},CONCATENATE(P4309,U4309,AB4309,AH4309))),"t","f")</f>
        <v>f</v>
      </c>
      <c r="F4310" t="str">
        <f t="array" ref="F4310">IF(COUNT(SEARCH(HistorischeRubrieken,CONCATENATE(P4309,U4309,AB4309,AH4309))),"t","f")</f>
        <v>f</v>
      </c>
      <c r="G4310">
        <v>5</v>
      </c>
      <c r="H4310">
        <v>510232</v>
      </c>
      <c r="I4310" t="s">
        <v>2290</v>
      </c>
      <c r="J4310">
        <v>20120116</v>
      </c>
      <c r="K4310">
        <v>20120917</v>
      </c>
      <c r="M4310">
        <v>0</v>
      </c>
      <c r="N4310">
        <v>0</v>
      </c>
      <c r="O4310" t="s">
        <v>2001</v>
      </c>
      <c r="R4310">
        <v>0</v>
      </c>
      <c r="S4310" t="s">
        <v>271</v>
      </c>
      <c r="AA4310" t="s">
        <v>2000</v>
      </c>
      <c r="AC4310">
        <v>1</v>
      </c>
      <c r="AE4310">
        <v>1</v>
      </c>
      <c r="AF4310" t="s">
        <v>271</v>
      </c>
    </row>
    <row r="4311" spans="1:32" hidden="1" x14ac:dyDescent="0.25">
      <c r="A4311" t="str">
        <f t="array" ref="A4311">IF(COUNT(SEARCH(RubriekenHistorisch,CONCATENATE(P4310,U4310,AB4310,AH4310))),"t","f")</f>
        <v>f</v>
      </c>
      <c r="B4311" t="str">
        <f t="shared" si="203"/>
        <v>f</v>
      </c>
      <c r="C4311" t="str">
        <f t="shared" si="204"/>
        <v>f</v>
      </c>
      <c r="D4311" t="str">
        <f t="shared" si="205"/>
        <v>f</v>
      </c>
      <c r="E4311" t="str">
        <f>IF(COUNT(SEARCH({"04.","05.","09.","12."},CONCATENATE(P4310,U4310,AB4310,AH4310))),"t","f")</f>
        <v>f</v>
      </c>
      <c r="F4311" t="str">
        <f t="array" ref="F4311">IF(COUNT(SEARCH(HistorischeRubrieken,CONCATENATE(P4310,U4310,AB4310,AH4310))),"t","f")</f>
        <v>f</v>
      </c>
      <c r="G4311">
        <v>6</v>
      </c>
      <c r="H4311">
        <v>510232</v>
      </c>
      <c r="I4311" t="s">
        <v>2290</v>
      </c>
      <c r="J4311">
        <v>20120917</v>
      </c>
      <c r="K4311">
        <v>20140401</v>
      </c>
      <c r="M4311">
        <v>0</v>
      </c>
      <c r="N4311">
        <v>0</v>
      </c>
      <c r="O4311" t="s">
        <v>2001</v>
      </c>
      <c r="R4311">
        <v>0</v>
      </c>
      <c r="S4311" t="s">
        <v>271</v>
      </c>
      <c r="AA4311" t="s">
        <v>2000</v>
      </c>
      <c r="AC4311">
        <v>1</v>
      </c>
      <c r="AE4311">
        <v>1</v>
      </c>
      <c r="AF4311" t="s">
        <v>271</v>
      </c>
    </row>
    <row r="4312" spans="1:32" hidden="1" x14ac:dyDescent="0.25">
      <c r="A4312" t="str">
        <f t="array" ref="A4312">IF(COUNT(SEARCH(RubriekenHistorisch,CONCATENATE(P4311,U4311,AB4311,AH4311))),"t","f")</f>
        <v>f</v>
      </c>
      <c r="B4312" t="str">
        <f t="shared" si="203"/>
        <v>f</v>
      </c>
      <c r="C4312" t="str">
        <f t="shared" si="204"/>
        <v>f</v>
      </c>
      <c r="D4312" t="str">
        <f t="shared" si="205"/>
        <v>f</v>
      </c>
      <c r="E4312" t="str">
        <f>IF(COUNT(SEARCH({"04.","05.","09.","12."},CONCATENATE(P4311,U4311,AB4311,AH4311))),"t","f")</f>
        <v>f</v>
      </c>
      <c r="F4312" t="str">
        <f t="array" ref="F4312">IF(COUNT(SEARCH(HistorischeRubrieken,CONCATENATE(P4311,U4311,AB4311,AH4311))),"t","f")</f>
        <v>f</v>
      </c>
      <c r="G4312">
        <v>7</v>
      </c>
      <c r="H4312">
        <v>510232</v>
      </c>
      <c r="I4312" t="s">
        <v>2290</v>
      </c>
      <c r="J4312">
        <v>20140401</v>
      </c>
      <c r="K4312">
        <v>20150801</v>
      </c>
      <c r="M4312">
        <v>0</v>
      </c>
      <c r="N4312">
        <v>0</v>
      </c>
      <c r="O4312" t="s">
        <v>2003</v>
      </c>
      <c r="R4312">
        <v>0</v>
      </c>
      <c r="S4312" t="s">
        <v>271</v>
      </c>
      <c r="AA4312" t="s">
        <v>1611</v>
      </c>
      <c r="AC4312">
        <v>1</v>
      </c>
      <c r="AE4312">
        <v>1</v>
      </c>
      <c r="AF4312" t="s">
        <v>271</v>
      </c>
    </row>
    <row r="4313" spans="1:32" x14ac:dyDescent="0.25">
      <c r="A4313" t="str">
        <f t="array" ref="A4313">IF(COUNT(SEARCH(RubriekenHistorisch,CONCATENATE(P4312,U4312,AB4312,AH4312))),"t","f")</f>
        <v>f</v>
      </c>
      <c r="B4313" t="str">
        <f t="shared" si="203"/>
        <v>f</v>
      </c>
      <c r="C4313" t="str">
        <f t="shared" si="204"/>
        <v>f</v>
      </c>
      <c r="D4313" t="str">
        <f t="shared" si="205"/>
        <v>f</v>
      </c>
      <c r="E4313" t="str">
        <f>IF(COUNT(SEARCH({"04.","05.","09.","12."},CONCATENATE(P4312,U4312,AB4312,AH4312))),"t","f")</f>
        <v>f</v>
      </c>
      <c r="F4313" t="str">
        <f t="array" ref="F4313">IF(COUNT(SEARCH(HistorischeRubrieken,CONCATENATE(P4312,U4312,AB4312,AH4312))),"t","f")</f>
        <v>f</v>
      </c>
      <c r="G4313">
        <v>8</v>
      </c>
      <c r="H4313">
        <v>510232</v>
      </c>
      <c r="I4313" t="s">
        <v>2290</v>
      </c>
      <c r="J4313">
        <v>20150801</v>
      </c>
      <c r="M4313">
        <v>0</v>
      </c>
      <c r="N4313">
        <v>0</v>
      </c>
      <c r="O4313" t="s">
        <v>2003</v>
      </c>
      <c r="R4313">
        <v>0</v>
      </c>
      <c r="S4313" t="s">
        <v>271</v>
      </c>
      <c r="AA4313" t="s">
        <v>1613</v>
      </c>
      <c r="AC4313">
        <v>1</v>
      </c>
      <c r="AE4313">
        <v>1</v>
      </c>
      <c r="AF4313" t="s">
        <v>271</v>
      </c>
    </row>
    <row r="4314" spans="1:32" hidden="1" x14ac:dyDescent="0.25">
      <c r="A4314" t="str">
        <f t="array" ref="A4314">IF(COUNT(SEARCH(RubriekenHistorisch,CONCATENATE(P4313,U4313,AB4313,AH4313))),"t","f")</f>
        <v>f</v>
      </c>
      <c r="B4314" t="str">
        <f t="shared" si="203"/>
        <v>f</v>
      </c>
      <c r="C4314" t="str">
        <f t="shared" si="204"/>
        <v>f</v>
      </c>
      <c r="D4314" t="str">
        <f t="shared" si="205"/>
        <v>f</v>
      </c>
      <c r="E4314" t="str">
        <f>IF(COUNT(SEARCH({"04.","05.","09.","12."},CONCATENATE(P4313,U4313,AB4313,AH4313))),"t","f")</f>
        <v>f</v>
      </c>
      <c r="F4314" t="str">
        <f t="array" ref="F4314">IF(COUNT(SEARCH(HistorischeRubrieken,CONCATENATE(P4313,U4313,AB4313,AH4313))),"t","f")</f>
        <v>f</v>
      </c>
      <c r="G4314">
        <v>1</v>
      </c>
      <c r="H4314">
        <v>510233</v>
      </c>
      <c r="I4314" t="s">
        <v>2291</v>
      </c>
      <c r="J4314">
        <v>20020301</v>
      </c>
      <c r="K4314">
        <v>20071201</v>
      </c>
      <c r="M4314">
        <v>0</v>
      </c>
      <c r="N4314">
        <v>0</v>
      </c>
      <c r="O4314" t="s">
        <v>1994</v>
      </c>
      <c r="R4314">
        <v>0</v>
      </c>
      <c r="S4314" t="s">
        <v>271</v>
      </c>
      <c r="AA4314" t="s">
        <v>1995</v>
      </c>
      <c r="AC4314">
        <v>1</v>
      </c>
      <c r="AE4314">
        <v>1</v>
      </c>
      <c r="AF4314" t="s">
        <v>271</v>
      </c>
    </row>
    <row r="4315" spans="1:32" hidden="1" x14ac:dyDescent="0.25">
      <c r="A4315" t="str">
        <f t="array" ref="A4315">IF(COUNT(SEARCH(RubriekenHistorisch,CONCATENATE(P4314,U4314,AB4314,AH4314))),"t","f")</f>
        <v>f</v>
      </c>
      <c r="B4315" t="str">
        <f t="shared" si="203"/>
        <v>f</v>
      </c>
      <c r="C4315" t="str">
        <f t="shared" si="204"/>
        <v>f</v>
      </c>
      <c r="D4315" t="str">
        <f t="shared" si="205"/>
        <v>f</v>
      </c>
      <c r="E4315" t="str">
        <f>IF(COUNT(SEARCH({"04.","05.","09.","12."},CONCATENATE(P4314,U4314,AB4314,AH4314))),"t","f")</f>
        <v>f</v>
      </c>
      <c r="F4315" t="str">
        <f t="array" ref="F4315">IF(COUNT(SEARCH(HistorischeRubrieken,CONCATENATE(P4314,U4314,AB4314,AH4314))),"t","f")</f>
        <v>f</v>
      </c>
      <c r="G4315">
        <v>2</v>
      </c>
      <c r="H4315">
        <v>510233</v>
      </c>
      <c r="I4315" t="s">
        <v>2291</v>
      </c>
      <c r="J4315">
        <v>20071201</v>
      </c>
      <c r="K4315">
        <v>20100201</v>
      </c>
      <c r="M4315">
        <v>0</v>
      </c>
      <c r="N4315">
        <v>0</v>
      </c>
      <c r="O4315" t="s">
        <v>1996</v>
      </c>
      <c r="R4315">
        <v>0</v>
      </c>
      <c r="S4315" t="s">
        <v>271</v>
      </c>
      <c r="AA4315" t="s">
        <v>1997</v>
      </c>
      <c r="AC4315">
        <v>1</v>
      </c>
      <c r="AE4315">
        <v>1</v>
      </c>
      <c r="AF4315" t="s">
        <v>271</v>
      </c>
    </row>
    <row r="4316" spans="1:32" hidden="1" x14ac:dyDescent="0.25">
      <c r="A4316" t="str">
        <f t="array" ref="A4316">IF(COUNT(SEARCH(RubriekenHistorisch,CONCATENATE(P4315,U4315,AB4315,AH4315))),"t","f")</f>
        <v>f</v>
      </c>
      <c r="B4316" t="str">
        <f t="shared" si="203"/>
        <v>f</v>
      </c>
      <c r="C4316" t="str">
        <f t="shared" si="204"/>
        <v>f</v>
      </c>
      <c r="D4316" t="str">
        <f t="shared" si="205"/>
        <v>f</v>
      </c>
      <c r="E4316" t="str">
        <f>IF(COUNT(SEARCH({"04.","05.","09.","12."},CONCATENATE(P4315,U4315,AB4315,AH4315))),"t","f")</f>
        <v>f</v>
      </c>
      <c r="F4316" t="str">
        <f t="array" ref="F4316">IF(COUNT(SEARCH(HistorischeRubrieken,CONCATENATE(P4315,U4315,AB4315,AH4315))),"t","f")</f>
        <v>f</v>
      </c>
      <c r="G4316">
        <v>3</v>
      </c>
      <c r="H4316">
        <v>510233</v>
      </c>
      <c r="I4316" t="s">
        <v>2291</v>
      </c>
      <c r="J4316">
        <v>20100201</v>
      </c>
      <c r="K4316">
        <v>20120115</v>
      </c>
      <c r="M4316">
        <v>0</v>
      </c>
      <c r="N4316">
        <v>0</v>
      </c>
      <c r="O4316" t="s">
        <v>1996</v>
      </c>
      <c r="R4316">
        <v>0</v>
      </c>
      <c r="S4316" t="s">
        <v>271</v>
      </c>
      <c r="AA4316" t="s">
        <v>1998</v>
      </c>
      <c r="AC4316">
        <v>1</v>
      </c>
      <c r="AE4316">
        <v>1</v>
      </c>
      <c r="AF4316" t="s">
        <v>271</v>
      </c>
    </row>
    <row r="4317" spans="1:32" hidden="1" x14ac:dyDescent="0.25">
      <c r="A4317" t="str">
        <f t="array" ref="A4317">IF(COUNT(SEARCH(RubriekenHistorisch,CONCATENATE(P4316,U4316,AB4316,AH4316))),"t","f")</f>
        <v>f</v>
      </c>
      <c r="B4317" t="str">
        <f t="shared" si="203"/>
        <v>f</v>
      </c>
      <c r="C4317" t="str">
        <f t="shared" si="204"/>
        <v>f</v>
      </c>
      <c r="D4317" t="str">
        <f t="shared" si="205"/>
        <v>f</v>
      </c>
      <c r="E4317" t="str">
        <f>IF(COUNT(SEARCH({"04.","05.","09.","12."},CONCATENATE(P4316,U4316,AB4316,AH4316))),"t","f")</f>
        <v>f</v>
      </c>
      <c r="F4317" t="str">
        <f t="array" ref="F4317">IF(COUNT(SEARCH(HistorischeRubrieken,CONCATENATE(P4316,U4316,AB4316,AH4316))),"t","f")</f>
        <v>f</v>
      </c>
      <c r="G4317">
        <v>4</v>
      </c>
      <c r="H4317">
        <v>510233</v>
      </c>
      <c r="I4317" t="s">
        <v>2291</v>
      </c>
      <c r="J4317">
        <v>20120115</v>
      </c>
      <c r="K4317">
        <v>20120116</v>
      </c>
      <c r="M4317">
        <v>0</v>
      </c>
      <c r="N4317">
        <v>0</v>
      </c>
      <c r="O4317" t="s">
        <v>1999</v>
      </c>
      <c r="R4317">
        <v>0</v>
      </c>
      <c r="S4317" t="s">
        <v>271</v>
      </c>
      <c r="AA4317" t="s">
        <v>2000</v>
      </c>
      <c r="AC4317">
        <v>1</v>
      </c>
      <c r="AE4317">
        <v>1</v>
      </c>
      <c r="AF4317" t="s">
        <v>271</v>
      </c>
    </row>
    <row r="4318" spans="1:32" hidden="1" x14ac:dyDescent="0.25">
      <c r="A4318" t="str">
        <f t="array" ref="A4318">IF(COUNT(SEARCH(RubriekenHistorisch,CONCATENATE(P4317,U4317,AB4317,AH4317))),"t","f")</f>
        <v>f</v>
      </c>
      <c r="B4318" t="str">
        <f t="shared" si="203"/>
        <v>f</v>
      </c>
      <c r="C4318" t="str">
        <f t="shared" si="204"/>
        <v>f</v>
      </c>
      <c r="D4318" t="str">
        <f t="shared" si="205"/>
        <v>f</v>
      </c>
      <c r="E4318" t="str">
        <f>IF(COUNT(SEARCH({"04.","05.","09.","12."},CONCATENATE(P4317,U4317,AB4317,AH4317))),"t","f")</f>
        <v>f</v>
      </c>
      <c r="F4318" t="str">
        <f t="array" ref="F4318">IF(COUNT(SEARCH(HistorischeRubrieken,CONCATENATE(P4317,U4317,AB4317,AH4317))),"t","f")</f>
        <v>f</v>
      </c>
      <c r="G4318">
        <v>5</v>
      </c>
      <c r="H4318">
        <v>510233</v>
      </c>
      <c r="I4318" t="s">
        <v>2291</v>
      </c>
      <c r="J4318">
        <v>20120116</v>
      </c>
      <c r="K4318">
        <v>20121001</v>
      </c>
      <c r="M4318">
        <v>0</v>
      </c>
      <c r="N4318">
        <v>0</v>
      </c>
      <c r="O4318" t="s">
        <v>2001</v>
      </c>
      <c r="R4318">
        <v>0</v>
      </c>
      <c r="S4318" t="s">
        <v>271</v>
      </c>
      <c r="AA4318" t="s">
        <v>2000</v>
      </c>
      <c r="AC4318">
        <v>1</v>
      </c>
      <c r="AE4318">
        <v>1</v>
      </c>
      <c r="AF4318" t="s">
        <v>271</v>
      </c>
    </row>
    <row r="4319" spans="1:32" hidden="1" x14ac:dyDescent="0.25">
      <c r="A4319" t="str">
        <f t="array" ref="A4319">IF(COUNT(SEARCH(RubriekenHistorisch,CONCATENATE(P4318,U4318,AB4318,AH4318))),"t","f")</f>
        <v>f</v>
      </c>
      <c r="B4319" t="str">
        <f t="shared" si="203"/>
        <v>f</v>
      </c>
      <c r="C4319" t="str">
        <f t="shared" si="204"/>
        <v>f</v>
      </c>
      <c r="D4319" t="str">
        <f t="shared" si="205"/>
        <v>f</v>
      </c>
      <c r="E4319" t="str">
        <f>IF(COUNT(SEARCH({"04.","05.","09.","12."},CONCATENATE(P4318,U4318,AB4318,AH4318))),"t","f")</f>
        <v>f</v>
      </c>
      <c r="F4319" t="str">
        <f t="array" ref="F4319">IF(COUNT(SEARCH(HistorischeRubrieken,CONCATENATE(P4318,U4318,AB4318,AH4318))),"t","f")</f>
        <v>f</v>
      </c>
      <c r="G4319">
        <v>6</v>
      </c>
      <c r="H4319">
        <v>510233</v>
      </c>
      <c r="I4319" t="s">
        <v>2291</v>
      </c>
      <c r="J4319">
        <v>20121001</v>
      </c>
      <c r="K4319">
        <v>20140401</v>
      </c>
      <c r="M4319">
        <v>0</v>
      </c>
      <c r="N4319">
        <v>0</v>
      </c>
      <c r="O4319" t="s">
        <v>2001</v>
      </c>
      <c r="R4319">
        <v>0</v>
      </c>
      <c r="S4319" t="s">
        <v>271</v>
      </c>
      <c r="AA4319" t="s">
        <v>2000</v>
      </c>
      <c r="AC4319">
        <v>1</v>
      </c>
      <c r="AE4319">
        <v>1</v>
      </c>
      <c r="AF4319" t="s">
        <v>271</v>
      </c>
    </row>
    <row r="4320" spans="1:32" hidden="1" x14ac:dyDescent="0.25">
      <c r="A4320" t="str">
        <f t="array" ref="A4320">IF(COUNT(SEARCH(RubriekenHistorisch,CONCATENATE(P4319,U4319,AB4319,AH4319))),"t","f")</f>
        <v>f</v>
      </c>
      <c r="B4320" t="str">
        <f t="shared" si="203"/>
        <v>f</v>
      </c>
      <c r="C4320" t="str">
        <f t="shared" si="204"/>
        <v>f</v>
      </c>
      <c r="D4320" t="str">
        <f t="shared" si="205"/>
        <v>f</v>
      </c>
      <c r="E4320" t="str">
        <f>IF(COUNT(SEARCH({"04.","05.","09.","12."},CONCATENATE(P4319,U4319,AB4319,AH4319))),"t","f")</f>
        <v>f</v>
      </c>
      <c r="F4320" t="str">
        <f t="array" ref="F4320">IF(COUNT(SEARCH(HistorischeRubrieken,CONCATENATE(P4319,U4319,AB4319,AH4319))),"t","f")</f>
        <v>f</v>
      </c>
      <c r="G4320">
        <v>7</v>
      </c>
      <c r="H4320">
        <v>510233</v>
      </c>
      <c r="I4320" t="s">
        <v>2291</v>
      </c>
      <c r="J4320">
        <v>20140401</v>
      </c>
      <c r="K4320">
        <v>20150801</v>
      </c>
      <c r="M4320">
        <v>0</v>
      </c>
      <c r="N4320">
        <v>0</v>
      </c>
      <c r="O4320" t="s">
        <v>2003</v>
      </c>
      <c r="R4320">
        <v>0</v>
      </c>
      <c r="S4320" t="s">
        <v>271</v>
      </c>
      <c r="AA4320" t="s">
        <v>1611</v>
      </c>
      <c r="AC4320">
        <v>1</v>
      </c>
      <c r="AE4320">
        <v>1</v>
      </c>
      <c r="AF4320" t="s">
        <v>271</v>
      </c>
    </row>
    <row r="4321" spans="1:32" hidden="1" x14ac:dyDescent="0.25">
      <c r="A4321" t="str">
        <f t="array" ref="A4321">IF(COUNT(SEARCH(RubriekenHistorisch,CONCATENATE(P4320,U4320,AB4320,AH4320))),"t","f")</f>
        <v>f</v>
      </c>
      <c r="B4321" t="str">
        <f t="shared" si="203"/>
        <v>f</v>
      </c>
      <c r="C4321" t="str">
        <f t="shared" si="204"/>
        <v>f</v>
      </c>
      <c r="D4321" t="str">
        <f t="shared" si="205"/>
        <v>f</v>
      </c>
      <c r="E4321" t="str">
        <f>IF(COUNT(SEARCH({"04.","05.","09.","12."},CONCATENATE(P4320,U4320,AB4320,AH4320))),"t","f")</f>
        <v>f</v>
      </c>
      <c r="F4321" t="str">
        <f t="array" ref="F4321">IF(COUNT(SEARCH(HistorischeRubrieken,CONCATENATE(P4320,U4320,AB4320,AH4320))),"t","f")</f>
        <v>f</v>
      </c>
      <c r="G4321">
        <v>8</v>
      </c>
      <c r="H4321">
        <v>510233</v>
      </c>
      <c r="I4321" t="s">
        <v>2291</v>
      </c>
      <c r="J4321">
        <v>20150801</v>
      </c>
      <c r="K4321">
        <v>20160801</v>
      </c>
      <c r="M4321">
        <v>0</v>
      </c>
      <c r="N4321">
        <v>0</v>
      </c>
      <c r="O4321" t="s">
        <v>2003</v>
      </c>
      <c r="R4321">
        <v>0</v>
      </c>
      <c r="S4321" t="s">
        <v>271</v>
      </c>
      <c r="AA4321" t="s">
        <v>1613</v>
      </c>
      <c r="AC4321">
        <v>1</v>
      </c>
      <c r="AE4321">
        <v>1</v>
      </c>
      <c r="AF4321" t="s">
        <v>271</v>
      </c>
    </row>
    <row r="4322" spans="1:32" x14ac:dyDescent="0.25">
      <c r="A4322" t="str">
        <f t="array" ref="A4322">IF(COUNT(SEARCH(RubriekenHistorisch,CONCATENATE(P4321,U4321,AB4321,AH4321))),"t","f")</f>
        <v>f</v>
      </c>
      <c r="B4322" t="str">
        <f t="shared" si="203"/>
        <v>f</v>
      </c>
      <c r="C4322" t="str">
        <f t="shared" si="204"/>
        <v>f</v>
      </c>
      <c r="D4322" t="str">
        <f t="shared" si="205"/>
        <v>f</v>
      </c>
      <c r="E4322" t="str">
        <f>IF(COUNT(SEARCH({"04.","05.","09.","12."},CONCATENATE(P4321,U4321,AB4321,AH4321))),"t","f")</f>
        <v>f</v>
      </c>
      <c r="F4322" t="str">
        <f t="array" ref="F4322">IF(COUNT(SEARCH(HistorischeRubrieken,CONCATENATE(P4321,U4321,AB4321,AH4321))),"t","f")</f>
        <v>f</v>
      </c>
      <c r="G4322">
        <v>9</v>
      </c>
      <c r="H4322">
        <v>510233</v>
      </c>
      <c r="I4322" t="s">
        <v>2291</v>
      </c>
      <c r="J4322">
        <v>20160801</v>
      </c>
      <c r="M4322">
        <v>0</v>
      </c>
      <c r="N4322">
        <v>0</v>
      </c>
      <c r="O4322" t="s">
        <v>2003</v>
      </c>
      <c r="R4322">
        <v>0</v>
      </c>
      <c r="S4322" t="s">
        <v>271</v>
      </c>
      <c r="T4322" t="s">
        <v>2003</v>
      </c>
      <c r="U4322" t="s">
        <v>6813</v>
      </c>
      <c r="V4322">
        <v>0</v>
      </c>
      <c r="W4322">
        <v>1</v>
      </c>
      <c r="X4322">
        <v>20160801</v>
      </c>
      <c r="Y4322">
        <v>0</v>
      </c>
      <c r="Z4322" t="s">
        <v>1003</v>
      </c>
      <c r="AA4322" t="s">
        <v>1613</v>
      </c>
      <c r="AC4322">
        <v>1</v>
      </c>
      <c r="AE4322">
        <v>1</v>
      </c>
      <c r="AF4322" t="s">
        <v>271</v>
      </c>
    </row>
    <row r="4323" spans="1:32" hidden="1" x14ac:dyDescent="0.25">
      <c r="A4323" t="str">
        <f t="array" ref="A4323">IF(COUNT(SEARCH(RubriekenHistorisch,CONCATENATE(P4322,U4322,AB4322,AH4322))),"t","f")</f>
        <v>f</v>
      </c>
      <c r="B4323" t="str">
        <f t="shared" si="203"/>
        <v>f</v>
      </c>
      <c r="C4323" t="str">
        <f t="shared" si="204"/>
        <v>t</v>
      </c>
      <c r="D4323" t="str">
        <f t="shared" si="205"/>
        <v>f</v>
      </c>
      <c r="E4323" t="str">
        <f>IF(COUNT(SEARCH({"04.","05.","09.","12."},CONCATENATE(P4322,U4322,AB4322,AH4322))),"t","f")</f>
        <v>f</v>
      </c>
      <c r="F4323" t="str">
        <f t="array" ref="F4323">IF(COUNT(SEARCH(HistorischeRubrieken,CONCATENATE(P4322,U4322,AB4322,AH4322))),"t","f")</f>
        <v>f</v>
      </c>
      <c r="G4323">
        <v>1</v>
      </c>
      <c r="H4323">
        <v>510234</v>
      </c>
      <c r="I4323" t="s">
        <v>2292</v>
      </c>
      <c r="J4323">
        <v>20020601</v>
      </c>
      <c r="K4323">
        <v>20071201</v>
      </c>
      <c r="M4323">
        <v>0</v>
      </c>
      <c r="N4323">
        <v>0</v>
      </c>
      <c r="O4323" t="s">
        <v>1994</v>
      </c>
      <c r="R4323">
        <v>0</v>
      </c>
      <c r="S4323" t="s">
        <v>271</v>
      </c>
      <c r="AA4323" t="s">
        <v>1995</v>
      </c>
      <c r="AC4323">
        <v>1</v>
      </c>
      <c r="AE4323">
        <v>1</v>
      </c>
      <c r="AF4323" t="s">
        <v>271</v>
      </c>
    </row>
    <row r="4324" spans="1:32" hidden="1" x14ac:dyDescent="0.25">
      <c r="A4324" t="str">
        <f t="array" ref="A4324">IF(COUNT(SEARCH(RubriekenHistorisch,CONCATENATE(P4323,U4323,AB4323,AH4323))),"t","f")</f>
        <v>f</v>
      </c>
      <c r="B4324" t="str">
        <f t="shared" si="203"/>
        <v>f</v>
      </c>
      <c r="C4324" t="str">
        <f t="shared" si="204"/>
        <v>f</v>
      </c>
      <c r="D4324" t="str">
        <f t="shared" si="205"/>
        <v>f</v>
      </c>
      <c r="E4324" t="str">
        <f>IF(COUNT(SEARCH({"04.","05.","09.","12."},CONCATENATE(P4323,U4323,AB4323,AH4323))),"t","f")</f>
        <v>f</v>
      </c>
      <c r="F4324" t="str">
        <f t="array" ref="F4324">IF(COUNT(SEARCH(HistorischeRubrieken,CONCATENATE(P4323,U4323,AB4323,AH4323))),"t","f")</f>
        <v>f</v>
      </c>
      <c r="G4324">
        <v>2</v>
      </c>
      <c r="H4324">
        <v>510234</v>
      </c>
      <c r="I4324" t="s">
        <v>2292</v>
      </c>
      <c r="J4324">
        <v>20071201</v>
      </c>
      <c r="K4324">
        <v>20100201</v>
      </c>
      <c r="M4324">
        <v>0</v>
      </c>
      <c r="N4324">
        <v>0</v>
      </c>
      <c r="O4324" t="s">
        <v>1996</v>
      </c>
      <c r="R4324">
        <v>0</v>
      </c>
      <c r="S4324" t="s">
        <v>271</v>
      </c>
      <c r="AA4324" t="s">
        <v>1997</v>
      </c>
      <c r="AC4324">
        <v>1</v>
      </c>
      <c r="AE4324">
        <v>1</v>
      </c>
      <c r="AF4324" t="s">
        <v>271</v>
      </c>
    </row>
    <row r="4325" spans="1:32" hidden="1" x14ac:dyDescent="0.25">
      <c r="A4325" t="str">
        <f t="array" ref="A4325">IF(COUNT(SEARCH(RubriekenHistorisch,CONCATENATE(P4324,U4324,AB4324,AH4324))),"t","f")</f>
        <v>f</v>
      </c>
      <c r="B4325" t="str">
        <f t="shared" si="203"/>
        <v>f</v>
      </c>
      <c r="C4325" t="str">
        <f t="shared" si="204"/>
        <v>f</v>
      </c>
      <c r="D4325" t="str">
        <f t="shared" si="205"/>
        <v>f</v>
      </c>
      <c r="E4325" t="str">
        <f>IF(COUNT(SEARCH({"04.","05.","09.","12."},CONCATENATE(P4324,U4324,AB4324,AH4324))),"t","f")</f>
        <v>f</v>
      </c>
      <c r="F4325" t="str">
        <f t="array" ref="F4325">IF(COUNT(SEARCH(HistorischeRubrieken,CONCATENATE(P4324,U4324,AB4324,AH4324))),"t","f")</f>
        <v>f</v>
      </c>
      <c r="G4325">
        <v>3</v>
      </c>
      <c r="H4325">
        <v>510234</v>
      </c>
      <c r="I4325" t="s">
        <v>2292</v>
      </c>
      <c r="J4325">
        <v>20100201</v>
      </c>
      <c r="K4325">
        <v>20120115</v>
      </c>
      <c r="M4325">
        <v>0</v>
      </c>
      <c r="N4325">
        <v>0</v>
      </c>
      <c r="O4325" t="s">
        <v>1996</v>
      </c>
      <c r="R4325">
        <v>0</v>
      </c>
      <c r="S4325" t="s">
        <v>271</v>
      </c>
      <c r="AA4325" t="s">
        <v>1998</v>
      </c>
      <c r="AC4325">
        <v>1</v>
      </c>
      <c r="AE4325">
        <v>1</v>
      </c>
      <c r="AF4325" t="s">
        <v>271</v>
      </c>
    </row>
    <row r="4326" spans="1:32" hidden="1" x14ac:dyDescent="0.25">
      <c r="A4326" t="str">
        <f t="array" ref="A4326">IF(COUNT(SEARCH(RubriekenHistorisch,CONCATENATE(P4325,U4325,AB4325,AH4325))),"t","f")</f>
        <v>f</v>
      </c>
      <c r="B4326" t="str">
        <f t="shared" si="203"/>
        <v>f</v>
      </c>
      <c r="C4326" t="str">
        <f t="shared" si="204"/>
        <v>f</v>
      </c>
      <c r="D4326" t="str">
        <f t="shared" si="205"/>
        <v>f</v>
      </c>
      <c r="E4326" t="str">
        <f>IF(COUNT(SEARCH({"04.","05.","09.","12."},CONCATENATE(P4325,U4325,AB4325,AH4325))),"t","f")</f>
        <v>f</v>
      </c>
      <c r="F4326" t="str">
        <f t="array" ref="F4326">IF(COUNT(SEARCH(HistorischeRubrieken,CONCATENATE(P4325,U4325,AB4325,AH4325))),"t","f")</f>
        <v>f</v>
      </c>
      <c r="G4326">
        <v>4</v>
      </c>
      <c r="H4326">
        <v>510234</v>
      </c>
      <c r="I4326" t="s">
        <v>2292</v>
      </c>
      <c r="J4326">
        <v>20120115</v>
      </c>
      <c r="K4326">
        <v>20120116</v>
      </c>
      <c r="M4326">
        <v>0</v>
      </c>
      <c r="N4326">
        <v>0</v>
      </c>
      <c r="O4326" t="s">
        <v>1999</v>
      </c>
      <c r="R4326">
        <v>0</v>
      </c>
      <c r="S4326" t="s">
        <v>271</v>
      </c>
      <c r="AA4326" t="s">
        <v>2000</v>
      </c>
      <c r="AC4326">
        <v>1</v>
      </c>
      <c r="AE4326">
        <v>1</v>
      </c>
      <c r="AF4326" t="s">
        <v>271</v>
      </c>
    </row>
    <row r="4327" spans="1:32" hidden="1" x14ac:dyDescent="0.25">
      <c r="A4327" t="str">
        <f t="array" ref="A4327">IF(COUNT(SEARCH(RubriekenHistorisch,CONCATENATE(P4326,U4326,AB4326,AH4326))),"t","f")</f>
        <v>f</v>
      </c>
      <c r="B4327" t="str">
        <f t="shared" si="203"/>
        <v>f</v>
      </c>
      <c r="C4327" t="str">
        <f t="shared" si="204"/>
        <v>f</v>
      </c>
      <c r="D4327" t="str">
        <f t="shared" si="205"/>
        <v>f</v>
      </c>
      <c r="E4327" t="str">
        <f>IF(COUNT(SEARCH({"04.","05.","09.","12."},CONCATENATE(P4326,U4326,AB4326,AH4326))),"t","f")</f>
        <v>f</v>
      </c>
      <c r="F4327" t="str">
        <f t="array" ref="F4327">IF(COUNT(SEARCH(HistorischeRubrieken,CONCATENATE(P4326,U4326,AB4326,AH4326))),"t","f")</f>
        <v>f</v>
      </c>
      <c r="G4327">
        <v>5</v>
      </c>
      <c r="H4327">
        <v>510234</v>
      </c>
      <c r="I4327" t="s">
        <v>2292</v>
      </c>
      <c r="J4327">
        <v>20120116</v>
      </c>
      <c r="K4327">
        <v>20121001</v>
      </c>
      <c r="M4327">
        <v>0</v>
      </c>
      <c r="N4327">
        <v>0</v>
      </c>
      <c r="O4327" t="s">
        <v>2001</v>
      </c>
      <c r="R4327">
        <v>0</v>
      </c>
      <c r="S4327" t="s">
        <v>271</v>
      </c>
      <c r="AA4327" t="s">
        <v>2000</v>
      </c>
      <c r="AC4327">
        <v>1</v>
      </c>
      <c r="AE4327">
        <v>1</v>
      </c>
      <c r="AF4327" t="s">
        <v>271</v>
      </c>
    </row>
    <row r="4328" spans="1:32" hidden="1" x14ac:dyDescent="0.25">
      <c r="A4328" t="str">
        <f t="array" ref="A4328">IF(COUNT(SEARCH(RubriekenHistorisch,CONCATENATE(P4327,U4327,AB4327,AH4327))),"t","f")</f>
        <v>f</v>
      </c>
      <c r="B4328" t="str">
        <f t="shared" si="203"/>
        <v>f</v>
      </c>
      <c r="C4328" t="str">
        <f t="shared" si="204"/>
        <v>f</v>
      </c>
      <c r="D4328" t="str">
        <f t="shared" si="205"/>
        <v>f</v>
      </c>
      <c r="E4328" t="str">
        <f>IF(COUNT(SEARCH({"04.","05.","09.","12."},CONCATENATE(P4327,U4327,AB4327,AH4327))),"t","f")</f>
        <v>f</v>
      </c>
      <c r="F4328" t="str">
        <f t="array" ref="F4328">IF(COUNT(SEARCH(HistorischeRubrieken,CONCATENATE(P4327,U4327,AB4327,AH4327))),"t","f")</f>
        <v>f</v>
      </c>
      <c r="G4328">
        <v>6</v>
      </c>
      <c r="H4328">
        <v>510234</v>
      </c>
      <c r="I4328" t="s">
        <v>2292</v>
      </c>
      <c r="J4328">
        <v>20121001</v>
      </c>
      <c r="K4328">
        <v>20140401</v>
      </c>
      <c r="M4328">
        <v>0</v>
      </c>
      <c r="N4328">
        <v>0</v>
      </c>
      <c r="O4328" t="s">
        <v>2001</v>
      </c>
      <c r="R4328">
        <v>0</v>
      </c>
      <c r="S4328" t="s">
        <v>271</v>
      </c>
      <c r="AA4328" t="s">
        <v>2000</v>
      </c>
      <c r="AC4328">
        <v>1</v>
      </c>
      <c r="AE4328">
        <v>1</v>
      </c>
      <c r="AF4328" t="s">
        <v>271</v>
      </c>
    </row>
    <row r="4329" spans="1:32" hidden="1" x14ac:dyDescent="0.25">
      <c r="A4329" t="str">
        <f t="array" ref="A4329">IF(COUNT(SEARCH(RubriekenHistorisch,CONCATENATE(P4328,U4328,AB4328,AH4328))),"t","f")</f>
        <v>f</v>
      </c>
      <c r="B4329" t="str">
        <f t="shared" si="203"/>
        <v>f</v>
      </c>
      <c r="C4329" t="str">
        <f t="shared" si="204"/>
        <v>f</v>
      </c>
      <c r="D4329" t="str">
        <f t="shared" si="205"/>
        <v>f</v>
      </c>
      <c r="E4329" t="str">
        <f>IF(COUNT(SEARCH({"04.","05.","09.","12."},CONCATENATE(P4328,U4328,AB4328,AH4328))),"t","f")</f>
        <v>f</v>
      </c>
      <c r="F4329" t="str">
        <f t="array" ref="F4329">IF(COUNT(SEARCH(HistorischeRubrieken,CONCATENATE(P4328,U4328,AB4328,AH4328))),"t","f")</f>
        <v>f</v>
      </c>
      <c r="G4329">
        <v>7</v>
      </c>
      <c r="H4329">
        <v>510234</v>
      </c>
      <c r="I4329" t="s">
        <v>2292</v>
      </c>
      <c r="J4329">
        <v>20140401</v>
      </c>
      <c r="K4329">
        <v>20150801</v>
      </c>
      <c r="M4329">
        <v>0</v>
      </c>
      <c r="N4329">
        <v>0</v>
      </c>
      <c r="O4329" t="s">
        <v>2003</v>
      </c>
      <c r="R4329">
        <v>0</v>
      </c>
      <c r="S4329" t="s">
        <v>271</v>
      </c>
      <c r="AA4329" t="s">
        <v>1611</v>
      </c>
      <c r="AC4329">
        <v>1</v>
      </c>
      <c r="AE4329">
        <v>1</v>
      </c>
      <c r="AF4329" t="s">
        <v>271</v>
      </c>
    </row>
    <row r="4330" spans="1:32" hidden="1" x14ac:dyDescent="0.25">
      <c r="A4330" t="str">
        <f t="array" ref="A4330">IF(COUNT(SEARCH(RubriekenHistorisch,CONCATENATE(P4329,U4329,AB4329,AH4329))),"t","f")</f>
        <v>f</v>
      </c>
      <c r="B4330" t="str">
        <f t="shared" si="203"/>
        <v>f</v>
      </c>
      <c r="C4330" t="str">
        <f t="shared" si="204"/>
        <v>f</v>
      </c>
      <c r="D4330" t="str">
        <f t="shared" si="205"/>
        <v>f</v>
      </c>
      <c r="E4330" t="str">
        <f>IF(COUNT(SEARCH({"04.","05.","09.","12."},CONCATENATE(P4329,U4329,AB4329,AH4329))),"t","f")</f>
        <v>f</v>
      </c>
      <c r="F4330" t="str">
        <f t="array" ref="F4330">IF(COUNT(SEARCH(HistorischeRubrieken,CONCATENATE(P4329,U4329,AB4329,AH4329))),"t","f")</f>
        <v>f</v>
      </c>
      <c r="G4330">
        <v>8</v>
      </c>
      <c r="H4330">
        <v>510234</v>
      </c>
      <c r="I4330" t="s">
        <v>2292</v>
      </c>
      <c r="J4330">
        <v>20150801</v>
      </c>
      <c r="K4330">
        <v>20160101</v>
      </c>
      <c r="M4330">
        <v>0</v>
      </c>
      <c r="N4330">
        <v>0</v>
      </c>
      <c r="O4330" t="s">
        <v>2003</v>
      </c>
      <c r="R4330">
        <v>0</v>
      </c>
      <c r="S4330" t="s">
        <v>271</v>
      </c>
      <c r="AA4330" t="s">
        <v>1613</v>
      </c>
      <c r="AC4330">
        <v>1</v>
      </c>
      <c r="AE4330">
        <v>1</v>
      </c>
      <c r="AF4330" t="s">
        <v>271</v>
      </c>
    </row>
    <row r="4331" spans="1:32" hidden="1" x14ac:dyDescent="0.25">
      <c r="A4331" t="str">
        <f t="array" ref="A4331">IF(COUNT(SEARCH(RubriekenHistorisch,CONCATENATE(P4330,U4330,AB4330,AH4330))),"t","f")</f>
        <v>f</v>
      </c>
      <c r="B4331" t="str">
        <f t="shared" si="203"/>
        <v>f</v>
      </c>
      <c r="C4331" t="str">
        <f t="shared" si="204"/>
        <v>f</v>
      </c>
      <c r="D4331" t="str">
        <f t="shared" si="205"/>
        <v>f</v>
      </c>
      <c r="E4331" t="str">
        <f>IF(COUNT(SEARCH({"04.","05.","09.","12."},CONCATENATE(P4330,U4330,AB4330,AH4330))),"t","f")</f>
        <v>f</v>
      </c>
      <c r="F4331" t="str">
        <f t="array" ref="F4331">IF(COUNT(SEARCH(HistorischeRubrieken,CONCATENATE(P4330,U4330,AB4330,AH4330))),"t","f")</f>
        <v>f</v>
      </c>
      <c r="G4331">
        <v>9</v>
      </c>
      <c r="H4331">
        <v>510234</v>
      </c>
      <c r="I4331" t="s">
        <v>2292</v>
      </c>
      <c r="J4331">
        <v>20160101</v>
      </c>
      <c r="K4331">
        <v>20160201</v>
      </c>
      <c r="M4331">
        <v>0</v>
      </c>
      <c r="N4331">
        <v>0</v>
      </c>
      <c r="U4331" t="s">
        <v>6814</v>
      </c>
      <c r="V4331">
        <v>2</v>
      </c>
      <c r="W4331">
        <v>0</v>
      </c>
      <c r="X4331">
        <v>20160111</v>
      </c>
      <c r="Y4331">
        <v>0</v>
      </c>
      <c r="Z4331" t="s">
        <v>271</v>
      </c>
    </row>
    <row r="4332" spans="1:32" hidden="1" x14ac:dyDescent="0.25">
      <c r="A4332" t="str">
        <f t="array" ref="A4332">IF(COUNT(SEARCH(RubriekenHistorisch,CONCATENATE(P4331,U4331,AB4331,AH4331))),"t","f")</f>
        <v>f</v>
      </c>
      <c r="B4332" t="str">
        <f t="shared" si="203"/>
        <v>f</v>
      </c>
      <c r="C4332" t="str">
        <f t="shared" si="204"/>
        <v>t</v>
      </c>
      <c r="D4332" t="str">
        <f t="shared" si="205"/>
        <v>f</v>
      </c>
      <c r="E4332" t="str">
        <f>IF(COUNT(SEARCH({"04.","05.","09.","12."},CONCATENATE(P4331,U4331,AB4331,AH4331))),"t","f")</f>
        <v>f</v>
      </c>
      <c r="F4332" t="str">
        <f t="array" ref="F4332">IF(COUNT(SEARCH(HistorischeRubrieken,CONCATENATE(P4331,U4331,AB4331,AH4331))),"t","f")</f>
        <v>f</v>
      </c>
      <c r="G4332">
        <v>1</v>
      </c>
      <c r="H4332">
        <v>510235</v>
      </c>
      <c r="I4332" t="s">
        <v>2293</v>
      </c>
      <c r="J4332">
        <v>20020601</v>
      </c>
      <c r="K4332">
        <v>20071201</v>
      </c>
      <c r="M4332">
        <v>0</v>
      </c>
      <c r="N4332">
        <v>0</v>
      </c>
      <c r="O4332" t="s">
        <v>1994</v>
      </c>
      <c r="R4332">
        <v>0</v>
      </c>
      <c r="S4332" t="s">
        <v>271</v>
      </c>
      <c r="AA4332" t="s">
        <v>1995</v>
      </c>
      <c r="AC4332">
        <v>1</v>
      </c>
      <c r="AE4332">
        <v>1</v>
      </c>
      <c r="AF4332" t="s">
        <v>271</v>
      </c>
    </row>
    <row r="4333" spans="1:32" hidden="1" x14ac:dyDescent="0.25">
      <c r="A4333" t="str">
        <f t="array" ref="A4333">IF(COUNT(SEARCH(RubriekenHistorisch,CONCATENATE(P4332,U4332,AB4332,AH4332))),"t","f")</f>
        <v>f</v>
      </c>
      <c r="B4333" t="str">
        <f t="shared" si="203"/>
        <v>f</v>
      </c>
      <c r="C4333" t="str">
        <f t="shared" si="204"/>
        <v>f</v>
      </c>
      <c r="D4333" t="str">
        <f t="shared" si="205"/>
        <v>f</v>
      </c>
      <c r="E4333" t="str">
        <f>IF(COUNT(SEARCH({"04.","05.","09.","12."},CONCATENATE(P4332,U4332,AB4332,AH4332))),"t","f")</f>
        <v>f</v>
      </c>
      <c r="F4333" t="str">
        <f t="array" ref="F4333">IF(COUNT(SEARCH(HistorischeRubrieken,CONCATENATE(P4332,U4332,AB4332,AH4332))),"t","f")</f>
        <v>f</v>
      </c>
      <c r="G4333">
        <v>2</v>
      </c>
      <c r="H4333">
        <v>510235</v>
      </c>
      <c r="I4333" t="s">
        <v>2293</v>
      </c>
      <c r="J4333">
        <v>20071201</v>
      </c>
      <c r="K4333">
        <v>20100201</v>
      </c>
      <c r="M4333">
        <v>0</v>
      </c>
      <c r="N4333">
        <v>0</v>
      </c>
      <c r="O4333" t="s">
        <v>1996</v>
      </c>
      <c r="R4333">
        <v>0</v>
      </c>
      <c r="S4333" t="s">
        <v>271</v>
      </c>
      <c r="AA4333" t="s">
        <v>1997</v>
      </c>
      <c r="AC4333">
        <v>1</v>
      </c>
      <c r="AE4333">
        <v>1</v>
      </c>
      <c r="AF4333" t="s">
        <v>271</v>
      </c>
    </row>
    <row r="4334" spans="1:32" hidden="1" x14ac:dyDescent="0.25">
      <c r="A4334" t="str">
        <f t="array" ref="A4334">IF(COUNT(SEARCH(RubriekenHistorisch,CONCATENATE(P4333,U4333,AB4333,AH4333))),"t","f")</f>
        <v>f</v>
      </c>
      <c r="B4334" t="str">
        <f t="shared" si="203"/>
        <v>f</v>
      </c>
      <c r="C4334" t="str">
        <f t="shared" si="204"/>
        <v>f</v>
      </c>
      <c r="D4334" t="str">
        <f t="shared" si="205"/>
        <v>f</v>
      </c>
      <c r="E4334" t="str">
        <f>IF(COUNT(SEARCH({"04.","05.","09.","12."},CONCATENATE(P4333,U4333,AB4333,AH4333))),"t","f")</f>
        <v>f</v>
      </c>
      <c r="F4334" t="str">
        <f t="array" ref="F4334">IF(COUNT(SEARCH(HistorischeRubrieken,CONCATENATE(P4333,U4333,AB4333,AH4333))),"t","f")</f>
        <v>f</v>
      </c>
      <c r="G4334">
        <v>3</v>
      </c>
      <c r="H4334">
        <v>510235</v>
      </c>
      <c r="I4334" t="s">
        <v>2293</v>
      </c>
      <c r="J4334">
        <v>20100201</v>
      </c>
      <c r="K4334">
        <v>20120115</v>
      </c>
      <c r="M4334">
        <v>0</v>
      </c>
      <c r="N4334">
        <v>0</v>
      </c>
      <c r="O4334" t="s">
        <v>1996</v>
      </c>
      <c r="R4334">
        <v>0</v>
      </c>
      <c r="S4334" t="s">
        <v>271</v>
      </c>
      <c r="AA4334" t="s">
        <v>1998</v>
      </c>
      <c r="AC4334">
        <v>1</v>
      </c>
      <c r="AE4334">
        <v>1</v>
      </c>
      <c r="AF4334" t="s">
        <v>271</v>
      </c>
    </row>
    <row r="4335" spans="1:32" hidden="1" x14ac:dyDescent="0.25">
      <c r="A4335" t="str">
        <f t="array" ref="A4335">IF(COUNT(SEARCH(RubriekenHistorisch,CONCATENATE(P4334,U4334,AB4334,AH4334))),"t","f")</f>
        <v>f</v>
      </c>
      <c r="B4335" t="str">
        <f t="shared" si="203"/>
        <v>f</v>
      </c>
      <c r="C4335" t="str">
        <f t="shared" si="204"/>
        <v>f</v>
      </c>
      <c r="D4335" t="str">
        <f t="shared" si="205"/>
        <v>f</v>
      </c>
      <c r="E4335" t="str">
        <f>IF(COUNT(SEARCH({"04.","05.","09.","12."},CONCATENATE(P4334,U4334,AB4334,AH4334))),"t","f")</f>
        <v>f</v>
      </c>
      <c r="F4335" t="str">
        <f t="array" ref="F4335">IF(COUNT(SEARCH(HistorischeRubrieken,CONCATENATE(P4334,U4334,AB4334,AH4334))),"t","f")</f>
        <v>f</v>
      </c>
      <c r="G4335">
        <v>4</v>
      </c>
      <c r="H4335">
        <v>510235</v>
      </c>
      <c r="I4335" t="s">
        <v>2293</v>
      </c>
      <c r="J4335">
        <v>20120115</v>
      </c>
      <c r="K4335">
        <v>20120116</v>
      </c>
      <c r="M4335">
        <v>0</v>
      </c>
      <c r="N4335">
        <v>0</v>
      </c>
      <c r="O4335" t="s">
        <v>1999</v>
      </c>
      <c r="R4335">
        <v>0</v>
      </c>
      <c r="S4335" t="s">
        <v>271</v>
      </c>
      <c r="AA4335" t="s">
        <v>2000</v>
      </c>
      <c r="AC4335">
        <v>1</v>
      </c>
      <c r="AE4335">
        <v>1</v>
      </c>
      <c r="AF4335" t="s">
        <v>271</v>
      </c>
    </row>
    <row r="4336" spans="1:32" hidden="1" x14ac:dyDescent="0.25">
      <c r="A4336" t="str">
        <f t="array" ref="A4336">IF(COUNT(SEARCH(RubriekenHistorisch,CONCATENATE(P4335,U4335,AB4335,AH4335))),"t","f")</f>
        <v>f</v>
      </c>
      <c r="B4336" t="str">
        <f t="shared" si="203"/>
        <v>f</v>
      </c>
      <c r="C4336" t="str">
        <f t="shared" si="204"/>
        <v>f</v>
      </c>
      <c r="D4336" t="str">
        <f t="shared" si="205"/>
        <v>f</v>
      </c>
      <c r="E4336" t="str">
        <f>IF(COUNT(SEARCH({"04.","05.","09.","12."},CONCATENATE(P4335,U4335,AB4335,AH4335))),"t","f")</f>
        <v>f</v>
      </c>
      <c r="F4336" t="str">
        <f t="array" ref="F4336">IF(COUNT(SEARCH(HistorischeRubrieken,CONCATENATE(P4335,U4335,AB4335,AH4335))),"t","f")</f>
        <v>f</v>
      </c>
      <c r="G4336">
        <v>5</v>
      </c>
      <c r="H4336">
        <v>510235</v>
      </c>
      <c r="I4336" t="s">
        <v>2293</v>
      </c>
      <c r="J4336">
        <v>20120116</v>
      </c>
      <c r="K4336">
        <v>20121001</v>
      </c>
      <c r="M4336">
        <v>0</v>
      </c>
      <c r="N4336">
        <v>0</v>
      </c>
      <c r="O4336" t="s">
        <v>2001</v>
      </c>
      <c r="R4336">
        <v>0</v>
      </c>
      <c r="S4336" t="s">
        <v>271</v>
      </c>
      <c r="AA4336" t="s">
        <v>2000</v>
      </c>
      <c r="AC4336">
        <v>1</v>
      </c>
      <c r="AE4336">
        <v>1</v>
      </c>
      <c r="AF4336" t="s">
        <v>271</v>
      </c>
    </row>
    <row r="4337" spans="1:32" hidden="1" x14ac:dyDescent="0.25">
      <c r="A4337" t="str">
        <f t="array" ref="A4337">IF(COUNT(SEARCH(RubriekenHistorisch,CONCATENATE(P4336,U4336,AB4336,AH4336))),"t","f")</f>
        <v>f</v>
      </c>
      <c r="B4337" t="str">
        <f t="shared" si="203"/>
        <v>f</v>
      </c>
      <c r="C4337" t="str">
        <f t="shared" si="204"/>
        <v>f</v>
      </c>
      <c r="D4337" t="str">
        <f t="shared" si="205"/>
        <v>f</v>
      </c>
      <c r="E4337" t="str">
        <f>IF(COUNT(SEARCH({"04.","05.","09.","12."},CONCATENATE(P4336,U4336,AB4336,AH4336))),"t","f")</f>
        <v>f</v>
      </c>
      <c r="F4337" t="str">
        <f t="array" ref="F4337">IF(COUNT(SEARCH(HistorischeRubrieken,CONCATENATE(P4336,U4336,AB4336,AH4336))),"t","f")</f>
        <v>f</v>
      </c>
      <c r="G4337">
        <v>6</v>
      </c>
      <c r="H4337">
        <v>510235</v>
      </c>
      <c r="I4337" t="s">
        <v>2293</v>
      </c>
      <c r="J4337">
        <v>20121001</v>
      </c>
      <c r="K4337">
        <v>20140401</v>
      </c>
      <c r="M4337">
        <v>0</v>
      </c>
      <c r="N4337">
        <v>0</v>
      </c>
      <c r="O4337" t="s">
        <v>2001</v>
      </c>
      <c r="R4337">
        <v>0</v>
      </c>
      <c r="S4337" t="s">
        <v>271</v>
      </c>
      <c r="AA4337" t="s">
        <v>2000</v>
      </c>
      <c r="AC4337">
        <v>1</v>
      </c>
      <c r="AE4337">
        <v>1</v>
      </c>
      <c r="AF4337" t="s">
        <v>271</v>
      </c>
    </row>
    <row r="4338" spans="1:32" hidden="1" x14ac:dyDescent="0.25">
      <c r="A4338" t="str">
        <f t="array" ref="A4338">IF(COUNT(SEARCH(RubriekenHistorisch,CONCATENATE(P4337,U4337,AB4337,AH4337))),"t","f")</f>
        <v>f</v>
      </c>
      <c r="B4338" t="str">
        <f t="shared" si="203"/>
        <v>f</v>
      </c>
      <c r="C4338" t="str">
        <f t="shared" si="204"/>
        <v>f</v>
      </c>
      <c r="D4338" t="str">
        <f t="shared" si="205"/>
        <v>f</v>
      </c>
      <c r="E4338" t="str">
        <f>IF(COUNT(SEARCH({"04.","05.","09.","12."},CONCATENATE(P4337,U4337,AB4337,AH4337))),"t","f")</f>
        <v>f</v>
      </c>
      <c r="F4338" t="str">
        <f t="array" ref="F4338">IF(COUNT(SEARCH(HistorischeRubrieken,CONCATENATE(P4337,U4337,AB4337,AH4337))),"t","f")</f>
        <v>f</v>
      </c>
      <c r="G4338">
        <v>7</v>
      </c>
      <c r="H4338">
        <v>510235</v>
      </c>
      <c r="I4338" t="s">
        <v>2293</v>
      </c>
      <c r="J4338">
        <v>20140401</v>
      </c>
      <c r="K4338">
        <v>20150801</v>
      </c>
      <c r="M4338">
        <v>0</v>
      </c>
      <c r="N4338">
        <v>0</v>
      </c>
      <c r="O4338" t="s">
        <v>2003</v>
      </c>
      <c r="R4338">
        <v>0</v>
      </c>
      <c r="S4338" t="s">
        <v>271</v>
      </c>
      <c r="AA4338" t="s">
        <v>1611</v>
      </c>
      <c r="AC4338">
        <v>1</v>
      </c>
      <c r="AE4338">
        <v>1</v>
      </c>
      <c r="AF4338" t="s">
        <v>271</v>
      </c>
    </row>
    <row r="4339" spans="1:32" x14ac:dyDescent="0.25">
      <c r="A4339" t="str">
        <f t="array" ref="A4339">IF(COUNT(SEARCH(RubriekenHistorisch,CONCATENATE(P4338,U4338,AB4338,AH4338))),"t","f")</f>
        <v>f</v>
      </c>
      <c r="B4339" t="str">
        <f t="shared" si="203"/>
        <v>f</v>
      </c>
      <c r="C4339" t="str">
        <f t="shared" si="204"/>
        <v>f</v>
      </c>
      <c r="D4339" t="str">
        <f t="shared" si="205"/>
        <v>f</v>
      </c>
      <c r="E4339" t="str">
        <f>IF(COUNT(SEARCH({"04.","05.","09.","12."},CONCATENATE(P4338,U4338,AB4338,AH4338))),"t","f")</f>
        <v>f</v>
      </c>
      <c r="F4339" t="str">
        <f t="array" ref="F4339">IF(COUNT(SEARCH(HistorischeRubrieken,CONCATENATE(P4338,U4338,AB4338,AH4338))),"t","f")</f>
        <v>f</v>
      </c>
      <c r="G4339">
        <v>8</v>
      </c>
      <c r="H4339">
        <v>510235</v>
      </c>
      <c r="I4339" t="s">
        <v>2293</v>
      </c>
      <c r="J4339">
        <v>20150801</v>
      </c>
      <c r="M4339">
        <v>0</v>
      </c>
      <c r="N4339">
        <v>0</v>
      </c>
      <c r="O4339" t="s">
        <v>2003</v>
      </c>
      <c r="R4339">
        <v>0</v>
      </c>
      <c r="S4339" t="s">
        <v>271</v>
      </c>
      <c r="AA4339" t="s">
        <v>1613</v>
      </c>
      <c r="AC4339">
        <v>1</v>
      </c>
      <c r="AE4339">
        <v>1</v>
      </c>
      <c r="AF4339" t="s">
        <v>271</v>
      </c>
    </row>
    <row r="4340" spans="1:32" hidden="1" x14ac:dyDescent="0.25">
      <c r="A4340" t="str">
        <f t="array" ref="A4340">IF(COUNT(SEARCH(RubriekenHistorisch,CONCATENATE(P4339,U4339,AB4339,AH4339))),"t","f")</f>
        <v>f</v>
      </c>
      <c r="B4340" t="str">
        <f t="shared" si="203"/>
        <v>f</v>
      </c>
      <c r="C4340" t="str">
        <f t="shared" si="204"/>
        <v>f</v>
      </c>
      <c r="D4340" t="str">
        <f t="shared" si="205"/>
        <v>f</v>
      </c>
      <c r="E4340" t="str">
        <f>IF(COUNT(SEARCH({"04.","05.","09.","12."},CONCATENATE(P4339,U4339,AB4339,AH4339))),"t","f")</f>
        <v>f</v>
      </c>
      <c r="F4340" t="str">
        <f t="array" ref="F4340">IF(COUNT(SEARCH(HistorischeRubrieken,CONCATENATE(P4339,U4339,AB4339,AH4339))),"t","f")</f>
        <v>f</v>
      </c>
      <c r="G4340">
        <v>1</v>
      </c>
      <c r="H4340">
        <v>510236</v>
      </c>
      <c r="I4340" t="s">
        <v>2294</v>
      </c>
      <c r="J4340">
        <v>20020601</v>
      </c>
      <c r="K4340">
        <v>20071201</v>
      </c>
      <c r="M4340">
        <v>0</v>
      </c>
      <c r="N4340">
        <v>0</v>
      </c>
      <c r="O4340" t="s">
        <v>1994</v>
      </c>
      <c r="R4340">
        <v>0</v>
      </c>
      <c r="S4340" t="s">
        <v>271</v>
      </c>
      <c r="AA4340" t="s">
        <v>1995</v>
      </c>
      <c r="AC4340">
        <v>1</v>
      </c>
      <c r="AE4340">
        <v>1</v>
      </c>
      <c r="AF4340" t="s">
        <v>271</v>
      </c>
    </row>
    <row r="4341" spans="1:32" hidden="1" x14ac:dyDescent="0.25">
      <c r="A4341" t="str">
        <f t="array" ref="A4341">IF(COUNT(SEARCH(RubriekenHistorisch,CONCATENATE(P4340,U4340,AB4340,AH4340))),"t","f")</f>
        <v>f</v>
      </c>
      <c r="B4341" t="str">
        <f t="shared" si="203"/>
        <v>f</v>
      </c>
      <c r="C4341" t="str">
        <f t="shared" si="204"/>
        <v>f</v>
      </c>
      <c r="D4341" t="str">
        <f t="shared" si="205"/>
        <v>f</v>
      </c>
      <c r="E4341" t="str">
        <f>IF(COUNT(SEARCH({"04.","05.","09.","12."},CONCATENATE(P4340,U4340,AB4340,AH4340))),"t","f")</f>
        <v>f</v>
      </c>
      <c r="F4341" t="str">
        <f t="array" ref="F4341">IF(COUNT(SEARCH(HistorischeRubrieken,CONCATENATE(P4340,U4340,AB4340,AH4340))),"t","f")</f>
        <v>f</v>
      </c>
      <c r="G4341">
        <v>2</v>
      </c>
      <c r="H4341">
        <v>510236</v>
      </c>
      <c r="I4341" t="s">
        <v>2294</v>
      </c>
      <c r="J4341">
        <v>20071201</v>
      </c>
      <c r="K4341">
        <v>20100201</v>
      </c>
      <c r="M4341">
        <v>0</v>
      </c>
      <c r="N4341">
        <v>0</v>
      </c>
      <c r="O4341" t="s">
        <v>1996</v>
      </c>
      <c r="R4341">
        <v>0</v>
      </c>
      <c r="S4341" t="s">
        <v>271</v>
      </c>
      <c r="AA4341" t="s">
        <v>1997</v>
      </c>
      <c r="AC4341">
        <v>1</v>
      </c>
      <c r="AE4341">
        <v>1</v>
      </c>
      <c r="AF4341" t="s">
        <v>271</v>
      </c>
    </row>
    <row r="4342" spans="1:32" hidden="1" x14ac:dyDescent="0.25">
      <c r="A4342" t="str">
        <f t="array" ref="A4342">IF(COUNT(SEARCH(RubriekenHistorisch,CONCATENATE(P4341,U4341,AB4341,AH4341))),"t","f")</f>
        <v>f</v>
      </c>
      <c r="B4342" t="str">
        <f t="shared" si="203"/>
        <v>f</v>
      </c>
      <c r="C4342" t="str">
        <f t="shared" si="204"/>
        <v>f</v>
      </c>
      <c r="D4342" t="str">
        <f t="shared" si="205"/>
        <v>f</v>
      </c>
      <c r="E4342" t="str">
        <f>IF(COUNT(SEARCH({"04.","05.","09.","12."},CONCATENATE(P4341,U4341,AB4341,AH4341))),"t","f")</f>
        <v>f</v>
      </c>
      <c r="F4342" t="str">
        <f t="array" ref="F4342">IF(COUNT(SEARCH(HistorischeRubrieken,CONCATENATE(P4341,U4341,AB4341,AH4341))),"t","f")</f>
        <v>f</v>
      </c>
      <c r="G4342">
        <v>3</v>
      </c>
      <c r="H4342">
        <v>510236</v>
      </c>
      <c r="I4342" t="s">
        <v>2294</v>
      </c>
      <c r="J4342">
        <v>20100201</v>
      </c>
      <c r="K4342">
        <v>20120115</v>
      </c>
      <c r="M4342">
        <v>0</v>
      </c>
      <c r="N4342">
        <v>0</v>
      </c>
      <c r="O4342" t="s">
        <v>1996</v>
      </c>
      <c r="R4342">
        <v>0</v>
      </c>
      <c r="S4342" t="s">
        <v>271</v>
      </c>
      <c r="AA4342" t="s">
        <v>1998</v>
      </c>
      <c r="AC4342">
        <v>1</v>
      </c>
      <c r="AE4342">
        <v>1</v>
      </c>
      <c r="AF4342" t="s">
        <v>271</v>
      </c>
    </row>
    <row r="4343" spans="1:32" hidden="1" x14ac:dyDescent="0.25">
      <c r="A4343" t="str">
        <f t="array" ref="A4343">IF(COUNT(SEARCH(RubriekenHistorisch,CONCATENATE(P4342,U4342,AB4342,AH4342))),"t","f")</f>
        <v>f</v>
      </c>
      <c r="B4343" t="str">
        <f t="shared" si="203"/>
        <v>f</v>
      </c>
      <c r="C4343" t="str">
        <f t="shared" si="204"/>
        <v>f</v>
      </c>
      <c r="D4343" t="str">
        <f t="shared" si="205"/>
        <v>f</v>
      </c>
      <c r="E4343" t="str">
        <f>IF(COUNT(SEARCH({"04.","05.","09.","12."},CONCATENATE(P4342,U4342,AB4342,AH4342))),"t","f")</f>
        <v>f</v>
      </c>
      <c r="F4343" t="str">
        <f t="array" ref="F4343">IF(COUNT(SEARCH(HistorischeRubrieken,CONCATENATE(P4342,U4342,AB4342,AH4342))),"t","f")</f>
        <v>f</v>
      </c>
      <c r="G4343">
        <v>4</v>
      </c>
      <c r="H4343">
        <v>510236</v>
      </c>
      <c r="I4343" t="s">
        <v>2294</v>
      </c>
      <c r="J4343">
        <v>20120115</v>
      </c>
      <c r="K4343">
        <v>20120116</v>
      </c>
      <c r="M4343">
        <v>0</v>
      </c>
      <c r="N4343">
        <v>0</v>
      </c>
      <c r="O4343" t="s">
        <v>1999</v>
      </c>
      <c r="R4343">
        <v>0</v>
      </c>
      <c r="S4343" t="s">
        <v>271</v>
      </c>
      <c r="AA4343" t="s">
        <v>2000</v>
      </c>
      <c r="AC4343">
        <v>1</v>
      </c>
      <c r="AE4343">
        <v>1</v>
      </c>
      <c r="AF4343" t="s">
        <v>271</v>
      </c>
    </row>
    <row r="4344" spans="1:32" hidden="1" x14ac:dyDescent="0.25">
      <c r="A4344" t="str">
        <f t="array" ref="A4344">IF(COUNT(SEARCH(RubriekenHistorisch,CONCATENATE(P4343,U4343,AB4343,AH4343))),"t","f")</f>
        <v>f</v>
      </c>
      <c r="B4344" t="str">
        <f t="shared" si="203"/>
        <v>f</v>
      </c>
      <c r="C4344" t="str">
        <f t="shared" si="204"/>
        <v>f</v>
      </c>
      <c r="D4344" t="str">
        <f t="shared" si="205"/>
        <v>f</v>
      </c>
      <c r="E4344" t="str">
        <f>IF(COUNT(SEARCH({"04.","05.","09.","12."},CONCATENATE(P4343,U4343,AB4343,AH4343))),"t","f")</f>
        <v>f</v>
      </c>
      <c r="F4344" t="str">
        <f t="array" ref="F4344">IF(COUNT(SEARCH(HistorischeRubrieken,CONCATENATE(P4343,U4343,AB4343,AH4343))),"t","f")</f>
        <v>f</v>
      </c>
      <c r="G4344">
        <v>5</v>
      </c>
      <c r="H4344">
        <v>510236</v>
      </c>
      <c r="I4344" t="s">
        <v>2294</v>
      </c>
      <c r="J4344">
        <v>20120116</v>
      </c>
      <c r="K4344">
        <v>20121001</v>
      </c>
      <c r="M4344">
        <v>0</v>
      </c>
      <c r="N4344">
        <v>0</v>
      </c>
      <c r="O4344" t="s">
        <v>2001</v>
      </c>
      <c r="R4344">
        <v>0</v>
      </c>
      <c r="S4344" t="s">
        <v>271</v>
      </c>
      <c r="AA4344" t="s">
        <v>2000</v>
      </c>
      <c r="AC4344">
        <v>1</v>
      </c>
      <c r="AE4344">
        <v>1</v>
      </c>
      <c r="AF4344" t="s">
        <v>271</v>
      </c>
    </row>
    <row r="4345" spans="1:32" hidden="1" x14ac:dyDescent="0.25">
      <c r="A4345" t="str">
        <f t="array" ref="A4345">IF(COUNT(SEARCH(RubriekenHistorisch,CONCATENATE(P4344,U4344,AB4344,AH4344))),"t","f")</f>
        <v>f</v>
      </c>
      <c r="B4345" t="str">
        <f t="shared" si="203"/>
        <v>f</v>
      </c>
      <c r="C4345" t="str">
        <f t="shared" si="204"/>
        <v>f</v>
      </c>
      <c r="D4345" t="str">
        <f t="shared" si="205"/>
        <v>f</v>
      </c>
      <c r="E4345" t="str">
        <f>IF(COUNT(SEARCH({"04.","05.","09.","12."},CONCATENATE(P4344,U4344,AB4344,AH4344))),"t","f")</f>
        <v>f</v>
      </c>
      <c r="F4345" t="str">
        <f t="array" ref="F4345">IF(COUNT(SEARCH(HistorischeRubrieken,CONCATENATE(P4344,U4344,AB4344,AH4344))),"t","f")</f>
        <v>f</v>
      </c>
      <c r="G4345">
        <v>6</v>
      </c>
      <c r="H4345">
        <v>510236</v>
      </c>
      <c r="I4345" t="s">
        <v>2294</v>
      </c>
      <c r="J4345">
        <v>20121001</v>
      </c>
      <c r="K4345">
        <v>20140401</v>
      </c>
      <c r="M4345">
        <v>0</v>
      </c>
      <c r="N4345">
        <v>0</v>
      </c>
      <c r="O4345" t="s">
        <v>2001</v>
      </c>
      <c r="R4345">
        <v>0</v>
      </c>
      <c r="S4345" t="s">
        <v>271</v>
      </c>
      <c r="AA4345" t="s">
        <v>2000</v>
      </c>
      <c r="AC4345">
        <v>1</v>
      </c>
      <c r="AE4345">
        <v>1</v>
      </c>
      <c r="AF4345" t="s">
        <v>271</v>
      </c>
    </row>
    <row r="4346" spans="1:32" hidden="1" x14ac:dyDescent="0.25">
      <c r="A4346" t="str">
        <f t="array" ref="A4346">IF(COUNT(SEARCH(RubriekenHistorisch,CONCATENATE(P4345,U4345,AB4345,AH4345))),"t","f")</f>
        <v>f</v>
      </c>
      <c r="B4346" t="str">
        <f t="shared" si="203"/>
        <v>f</v>
      </c>
      <c r="C4346" t="str">
        <f t="shared" si="204"/>
        <v>f</v>
      </c>
      <c r="D4346" t="str">
        <f t="shared" si="205"/>
        <v>f</v>
      </c>
      <c r="E4346" t="str">
        <f>IF(COUNT(SEARCH({"04.","05.","09.","12."},CONCATENATE(P4345,U4345,AB4345,AH4345))),"t","f")</f>
        <v>f</v>
      </c>
      <c r="F4346" t="str">
        <f t="array" ref="F4346">IF(COUNT(SEARCH(HistorischeRubrieken,CONCATENATE(P4345,U4345,AB4345,AH4345))),"t","f")</f>
        <v>f</v>
      </c>
      <c r="G4346">
        <v>7</v>
      </c>
      <c r="H4346">
        <v>510236</v>
      </c>
      <c r="I4346" t="s">
        <v>2294</v>
      </c>
      <c r="J4346">
        <v>20140401</v>
      </c>
      <c r="K4346">
        <v>20150801</v>
      </c>
      <c r="M4346">
        <v>0</v>
      </c>
      <c r="N4346">
        <v>0</v>
      </c>
      <c r="O4346" t="s">
        <v>2003</v>
      </c>
      <c r="R4346">
        <v>0</v>
      </c>
      <c r="S4346" t="s">
        <v>271</v>
      </c>
      <c r="AA4346" t="s">
        <v>1611</v>
      </c>
      <c r="AC4346">
        <v>1</v>
      </c>
      <c r="AE4346">
        <v>1</v>
      </c>
      <c r="AF4346" t="s">
        <v>271</v>
      </c>
    </row>
    <row r="4347" spans="1:32" x14ac:dyDescent="0.25">
      <c r="A4347" t="str">
        <f t="array" ref="A4347">IF(COUNT(SEARCH(RubriekenHistorisch,CONCATENATE(P4346,U4346,AB4346,AH4346))),"t","f")</f>
        <v>f</v>
      </c>
      <c r="B4347" t="str">
        <f t="shared" si="203"/>
        <v>f</v>
      </c>
      <c r="C4347" t="str">
        <f t="shared" si="204"/>
        <v>f</v>
      </c>
      <c r="D4347" t="str">
        <f t="shared" si="205"/>
        <v>f</v>
      </c>
      <c r="E4347" t="str">
        <f>IF(COUNT(SEARCH({"04.","05.","09.","12."},CONCATENATE(P4346,U4346,AB4346,AH4346))),"t","f")</f>
        <v>f</v>
      </c>
      <c r="F4347" t="str">
        <f t="array" ref="F4347">IF(COUNT(SEARCH(HistorischeRubrieken,CONCATENATE(P4346,U4346,AB4346,AH4346))),"t","f")</f>
        <v>f</v>
      </c>
      <c r="G4347">
        <v>8</v>
      </c>
      <c r="H4347">
        <v>510236</v>
      </c>
      <c r="I4347" t="s">
        <v>2294</v>
      </c>
      <c r="J4347">
        <v>20150801</v>
      </c>
      <c r="M4347">
        <v>0</v>
      </c>
      <c r="N4347">
        <v>0</v>
      </c>
      <c r="O4347" t="s">
        <v>2003</v>
      </c>
      <c r="R4347">
        <v>0</v>
      </c>
      <c r="S4347" t="s">
        <v>271</v>
      </c>
      <c r="AA4347" t="s">
        <v>1613</v>
      </c>
      <c r="AC4347">
        <v>1</v>
      </c>
      <c r="AE4347">
        <v>1</v>
      </c>
      <c r="AF4347" t="s">
        <v>271</v>
      </c>
    </row>
    <row r="4348" spans="1:32" hidden="1" x14ac:dyDescent="0.25">
      <c r="A4348" t="str">
        <f t="array" ref="A4348">IF(COUNT(SEARCH(RubriekenHistorisch,CONCATENATE(P4347,U4347,AB4347,AH4347))),"t","f")</f>
        <v>f</v>
      </c>
      <c r="B4348" t="str">
        <f t="shared" si="203"/>
        <v>f</v>
      </c>
      <c r="C4348" t="str">
        <f t="shared" si="204"/>
        <v>f</v>
      </c>
      <c r="D4348" t="str">
        <f t="shared" si="205"/>
        <v>f</v>
      </c>
      <c r="E4348" t="str">
        <f>IF(COUNT(SEARCH({"04.","05.","09.","12."},CONCATENATE(P4347,U4347,AB4347,AH4347))),"t","f")</f>
        <v>f</v>
      </c>
      <c r="F4348" t="str">
        <f t="array" ref="F4348">IF(COUNT(SEARCH(HistorischeRubrieken,CONCATENATE(P4347,U4347,AB4347,AH4347))),"t","f")</f>
        <v>f</v>
      </c>
      <c r="G4348">
        <v>1</v>
      </c>
      <c r="H4348">
        <v>510237</v>
      </c>
      <c r="I4348" t="s">
        <v>2295</v>
      </c>
      <c r="J4348">
        <v>20040301</v>
      </c>
      <c r="K4348">
        <v>20071201</v>
      </c>
      <c r="M4348">
        <v>0</v>
      </c>
      <c r="N4348">
        <v>0</v>
      </c>
      <c r="O4348" t="s">
        <v>1994</v>
      </c>
      <c r="R4348">
        <v>0</v>
      </c>
      <c r="S4348" t="s">
        <v>271</v>
      </c>
      <c r="AA4348" t="s">
        <v>1995</v>
      </c>
      <c r="AC4348">
        <v>1</v>
      </c>
      <c r="AE4348">
        <v>1</v>
      </c>
      <c r="AF4348" t="s">
        <v>271</v>
      </c>
    </row>
    <row r="4349" spans="1:32" hidden="1" x14ac:dyDescent="0.25">
      <c r="A4349" t="str">
        <f t="array" ref="A4349">IF(COUNT(SEARCH(RubriekenHistorisch,CONCATENATE(P4348,U4348,AB4348,AH4348))),"t","f")</f>
        <v>f</v>
      </c>
      <c r="B4349" t="str">
        <f t="shared" si="203"/>
        <v>f</v>
      </c>
      <c r="C4349" t="str">
        <f t="shared" si="204"/>
        <v>f</v>
      </c>
      <c r="D4349" t="str">
        <f t="shared" si="205"/>
        <v>f</v>
      </c>
      <c r="E4349" t="str">
        <f>IF(COUNT(SEARCH({"04.","05.","09.","12."},CONCATENATE(P4348,U4348,AB4348,AH4348))),"t","f")</f>
        <v>f</v>
      </c>
      <c r="F4349" t="str">
        <f t="array" ref="F4349">IF(COUNT(SEARCH(HistorischeRubrieken,CONCATENATE(P4348,U4348,AB4348,AH4348))),"t","f")</f>
        <v>f</v>
      </c>
      <c r="G4349">
        <v>2</v>
      </c>
      <c r="H4349">
        <v>510237</v>
      </c>
      <c r="I4349" t="s">
        <v>2295</v>
      </c>
      <c r="J4349">
        <v>20071201</v>
      </c>
      <c r="K4349">
        <v>20100201</v>
      </c>
      <c r="M4349">
        <v>0</v>
      </c>
      <c r="N4349">
        <v>0</v>
      </c>
      <c r="O4349" t="s">
        <v>1996</v>
      </c>
      <c r="R4349">
        <v>0</v>
      </c>
      <c r="S4349" t="s">
        <v>271</v>
      </c>
      <c r="AA4349" t="s">
        <v>1997</v>
      </c>
      <c r="AC4349">
        <v>1</v>
      </c>
      <c r="AE4349">
        <v>1</v>
      </c>
      <c r="AF4349" t="s">
        <v>271</v>
      </c>
    </row>
    <row r="4350" spans="1:32" hidden="1" x14ac:dyDescent="0.25">
      <c r="A4350" t="str">
        <f t="array" ref="A4350">IF(COUNT(SEARCH(RubriekenHistorisch,CONCATENATE(P4349,U4349,AB4349,AH4349))),"t","f")</f>
        <v>f</v>
      </c>
      <c r="B4350" t="str">
        <f t="shared" si="203"/>
        <v>f</v>
      </c>
      <c r="C4350" t="str">
        <f t="shared" si="204"/>
        <v>f</v>
      </c>
      <c r="D4350" t="str">
        <f t="shared" si="205"/>
        <v>f</v>
      </c>
      <c r="E4350" t="str">
        <f>IF(COUNT(SEARCH({"04.","05.","09.","12."},CONCATENATE(P4349,U4349,AB4349,AH4349))),"t","f")</f>
        <v>f</v>
      </c>
      <c r="F4350" t="str">
        <f t="array" ref="F4350">IF(COUNT(SEARCH(HistorischeRubrieken,CONCATENATE(P4349,U4349,AB4349,AH4349))),"t","f")</f>
        <v>f</v>
      </c>
      <c r="G4350">
        <v>3</v>
      </c>
      <c r="H4350">
        <v>510237</v>
      </c>
      <c r="I4350" t="s">
        <v>2295</v>
      </c>
      <c r="J4350">
        <v>20100201</v>
      </c>
      <c r="K4350">
        <v>20120115</v>
      </c>
      <c r="M4350">
        <v>0</v>
      </c>
      <c r="N4350">
        <v>0</v>
      </c>
      <c r="O4350" t="s">
        <v>1996</v>
      </c>
      <c r="R4350">
        <v>0</v>
      </c>
      <c r="S4350" t="s">
        <v>271</v>
      </c>
      <c r="AA4350" t="s">
        <v>1998</v>
      </c>
      <c r="AC4350">
        <v>1</v>
      </c>
      <c r="AE4350">
        <v>1</v>
      </c>
      <c r="AF4350" t="s">
        <v>271</v>
      </c>
    </row>
    <row r="4351" spans="1:32" hidden="1" x14ac:dyDescent="0.25">
      <c r="A4351" t="str">
        <f t="array" ref="A4351">IF(COUNT(SEARCH(RubriekenHistorisch,CONCATENATE(P4350,U4350,AB4350,AH4350))),"t","f")</f>
        <v>f</v>
      </c>
      <c r="B4351" t="str">
        <f t="shared" si="203"/>
        <v>f</v>
      </c>
      <c r="C4351" t="str">
        <f t="shared" si="204"/>
        <v>f</v>
      </c>
      <c r="D4351" t="str">
        <f t="shared" si="205"/>
        <v>f</v>
      </c>
      <c r="E4351" t="str">
        <f>IF(COUNT(SEARCH({"04.","05.","09.","12."},CONCATENATE(P4350,U4350,AB4350,AH4350))),"t","f")</f>
        <v>f</v>
      </c>
      <c r="F4351" t="str">
        <f t="array" ref="F4351">IF(COUNT(SEARCH(HistorischeRubrieken,CONCATENATE(P4350,U4350,AB4350,AH4350))),"t","f")</f>
        <v>f</v>
      </c>
      <c r="G4351">
        <v>4</v>
      </c>
      <c r="H4351">
        <v>510237</v>
      </c>
      <c r="I4351" t="s">
        <v>2295</v>
      </c>
      <c r="J4351">
        <v>20120115</v>
      </c>
      <c r="K4351">
        <v>20120116</v>
      </c>
      <c r="M4351">
        <v>0</v>
      </c>
      <c r="N4351">
        <v>0</v>
      </c>
      <c r="O4351" t="s">
        <v>1999</v>
      </c>
      <c r="R4351">
        <v>0</v>
      </c>
      <c r="S4351" t="s">
        <v>271</v>
      </c>
      <c r="AA4351" t="s">
        <v>2000</v>
      </c>
      <c r="AC4351">
        <v>1</v>
      </c>
      <c r="AE4351">
        <v>1</v>
      </c>
      <c r="AF4351" t="s">
        <v>271</v>
      </c>
    </row>
    <row r="4352" spans="1:32" hidden="1" x14ac:dyDescent="0.25">
      <c r="A4352" t="str">
        <f t="array" ref="A4352">IF(COUNT(SEARCH(RubriekenHistorisch,CONCATENATE(P4351,U4351,AB4351,AH4351))),"t","f")</f>
        <v>f</v>
      </c>
      <c r="B4352" t="str">
        <f t="shared" si="203"/>
        <v>f</v>
      </c>
      <c r="C4352" t="str">
        <f t="shared" si="204"/>
        <v>f</v>
      </c>
      <c r="D4352" t="str">
        <f t="shared" si="205"/>
        <v>f</v>
      </c>
      <c r="E4352" t="str">
        <f>IF(COUNT(SEARCH({"04.","05.","09.","12."},CONCATENATE(P4351,U4351,AB4351,AH4351))),"t","f")</f>
        <v>f</v>
      </c>
      <c r="F4352" t="str">
        <f t="array" ref="F4352">IF(COUNT(SEARCH(HistorischeRubrieken,CONCATENATE(P4351,U4351,AB4351,AH4351))),"t","f")</f>
        <v>f</v>
      </c>
      <c r="G4352">
        <v>5</v>
      </c>
      <c r="H4352">
        <v>510237</v>
      </c>
      <c r="I4352" t="s">
        <v>2295</v>
      </c>
      <c r="J4352">
        <v>20120116</v>
      </c>
      <c r="K4352">
        <v>20120820</v>
      </c>
      <c r="M4352">
        <v>0</v>
      </c>
      <c r="N4352">
        <v>0</v>
      </c>
      <c r="O4352" t="s">
        <v>2001</v>
      </c>
      <c r="R4352">
        <v>0</v>
      </c>
      <c r="S4352" t="s">
        <v>271</v>
      </c>
      <c r="AA4352" t="s">
        <v>2000</v>
      </c>
      <c r="AC4352">
        <v>1</v>
      </c>
      <c r="AE4352">
        <v>1</v>
      </c>
      <c r="AF4352" t="s">
        <v>271</v>
      </c>
    </row>
    <row r="4353" spans="1:32" hidden="1" x14ac:dyDescent="0.25">
      <c r="A4353" t="str">
        <f t="array" ref="A4353">IF(COUNT(SEARCH(RubriekenHistorisch,CONCATENATE(P4352,U4352,AB4352,AH4352))),"t","f")</f>
        <v>f</v>
      </c>
      <c r="B4353" t="str">
        <f t="shared" si="203"/>
        <v>f</v>
      </c>
      <c r="C4353" t="str">
        <f t="shared" si="204"/>
        <v>f</v>
      </c>
      <c r="D4353" t="str">
        <f t="shared" si="205"/>
        <v>f</v>
      </c>
      <c r="E4353" t="str">
        <f>IF(COUNT(SEARCH({"04.","05.","09.","12."},CONCATENATE(P4352,U4352,AB4352,AH4352))),"t","f")</f>
        <v>f</v>
      </c>
      <c r="F4353" t="str">
        <f t="array" ref="F4353">IF(COUNT(SEARCH(HistorischeRubrieken,CONCATENATE(P4352,U4352,AB4352,AH4352))),"t","f")</f>
        <v>f</v>
      </c>
      <c r="G4353">
        <v>6</v>
      </c>
      <c r="H4353">
        <v>510237</v>
      </c>
      <c r="I4353" t="s">
        <v>2295</v>
      </c>
      <c r="J4353">
        <v>20120820</v>
      </c>
      <c r="K4353">
        <v>20140401</v>
      </c>
      <c r="M4353">
        <v>0</v>
      </c>
      <c r="N4353">
        <v>0</v>
      </c>
      <c r="O4353" t="s">
        <v>2001</v>
      </c>
      <c r="R4353">
        <v>0</v>
      </c>
      <c r="S4353" t="s">
        <v>271</v>
      </c>
      <c r="AA4353" t="s">
        <v>2000</v>
      </c>
      <c r="AC4353">
        <v>1</v>
      </c>
      <c r="AE4353">
        <v>1</v>
      </c>
      <c r="AF4353" t="s">
        <v>271</v>
      </c>
    </row>
    <row r="4354" spans="1:32" hidden="1" x14ac:dyDescent="0.25">
      <c r="A4354" t="str">
        <f t="array" ref="A4354">IF(COUNT(SEARCH(RubriekenHistorisch,CONCATENATE(P4353,U4353,AB4353,AH4353))),"t","f")</f>
        <v>f</v>
      </c>
      <c r="B4354" t="str">
        <f t="shared" si="203"/>
        <v>f</v>
      </c>
      <c r="C4354" t="str">
        <f t="shared" si="204"/>
        <v>f</v>
      </c>
      <c r="D4354" t="str">
        <f t="shared" si="205"/>
        <v>f</v>
      </c>
      <c r="E4354" t="str">
        <f>IF(COUNT(SEARCH({"04.","05.","09.","12."},CONCATENATE(P4353,U4353,AB4353,AH4353))),"t","f")</f>
        <v>f</v>
      </c>
      <c r="F4354" t="str">
        <f t="array" ref="F4354">IF(COUNT(SEARCH(HistorischeRubrieken,CONCATENATE(P4353,U4353,AB4353,AH4353))),"t","f")</f>
        <v>f</v>
      </c>
      <c r="G4354">
        <v>7</v>
      </c>
      <c r="H4354">
        <v>510237</v>
      </c>
      <c r="I4354" t="s">
        <v>2295</v>
      </c>
      <c r="J4354">
        <v>20140401</v>
      </c>
      <c r="K4354">
        <v>20150801</v>
      </c>
      <c r="M4354">
        <v>0</v>
      </c>
      <c r="N4354">
        <v>0</v>
      </c>
      <c r="O4354" t="s">
        <v>2003</v>
      </c>
      <c r="R4354">
        <v>0</v>
      </c>
      <c r="S4354" t="s">
        <v>271</v>
      </c>
      <c r="AA4354" t="s">
        <v>1611</v>
      </c>
      <c r="AC4354">
        <v>1</v>
      </c>
      <c r="AE4354">
        <v>1</v>
      </c>
      <c r="AF4354" t="s">
        <v>271</v>
      </c>
    </row>
    <row r="4355" spans="1:32" x14ac:dyDescent="0.25">
      <c r="A4355" t="str">
        <f t="array" ref="A4355">IF(COUNT(SEARCH(RubriekenHistorisch,CONCATENATE(P4354,U4354,AB4354,AH4354))),"t","f")</f>
        <v>f</v>
      </c>
      <c r="B4355" t="str">
        <f t="shared" ref="B4355:B4418" si="206">IF(COUNT(SEARCH("07.66.20",CONCATENATE(P4354,U4354,AB4354,AH4354))),"t","f")</f>
        <v>f</v>
      </c>
      <c r="C4355" t="str">
        <f t="shared" ref="C4355:C4418" si="207">IF(COUNT(SEARCH("14.40.10",CONCATENATE(P4354,U4354,AB4354,AH4354))),"t","f")</f>
        <v>f</v>
      </c>
      <c r="D4355" t="str">
        <f t="shared" si="205"/>
        <v>f</v>
      </c>
      <c r="E4355" t="str">
        <f>IF(COUNT(SEARCH({"04.","05.","09.","12."},CONCATENATE(P4354,U4354,AB4354,AH4354))),"t","f")</f>
        <v>f</v>
      </c>
      <c r="F4355" t="str">
        <f t="array" ref="F4355">IF(COUNT(SEARCH(HistorischeRubrieken,CONCATENATE(P4354,U4354,AB4354,AH4354))),"t","f")</f>
        <v>f</v>
      </c>
      <c r="G4355">
        <v>8</v>
      </c>
      <c r="H4355">
        <v>510237</v>
      </c>
      <c r="I4355" t="s">
        <v>2295</v>
      </c>
      <c r="J4355">
        <v>20150801</v>
      </c>
      <c r="M4355">
        <v>0</v>
      </c>
      <c r="N4355">
        <v>0</v>
      </c>
      <c r="O4355" t="s">
        <v>2003</v>
      </c>
      <c r="R4355">
        <v>0</v>
      </c>
      <c r="S4355" t="s">
        <v>271</v>
      </c>
      <c r="AA4355" t="s">
        <v>1613</v>
      </c>
      <c r="AC4355">
        <v>1</v>
      </c>
      <c r="AE4355">
        <v>1</v>
      </c>
      <c r="AF4355" t="s">
        <v>271</v>
      </c>
    </row>
    <row r="4356" spans="1:32" hidden="1" x14ac:dyDescent="0.25">
      <c r="A4356" t="str">
        <f t="array" ref="A4356">IF(COUNT(SEARCH(RubriekenHistorisch,CONCATENATE(P4355,U4355,AB4355,AH4355))),"t","f")</f>
        <v>f</v>
      </c>
      <c r="B4356" t="str">
        <f t="shared" si="206"/>
        <v>f</v>
      </c>
      <c r="C4356" t="str">
        <f t="shared" si="207"/>
        <v>f</v>
      </c>
      <c r="D4356" t="str">
        <f t="shared" ref="D4356:D4419" si="208">IF(COUNT(SEARCH("- 0",CONCATENATE(P4355,U4355,AB4355,AH4355))),"t","f")</f>
        <v>f</v>
      </c>
      <c r="E4356" t="str">
        <f>IF(COUNT(SEARCH({"04.","05.","09.","12."},CONCATENATE(P4355,U4355,AB4355,AH4355))),"t","f")</f>
        <v>f</v>
      </c>
      <c r="F4356" t="str">
        <f t="array" ref="F4356">IF(COUNT(SEARCH(HistorischeRubrieken,CONCATENATE(P4355,U4355,AB4355,AH4355))),"t","f")</f>
        <v>f</v>
      </c>
      <c r="G4356">
        <v>1</v>
      </c>
      <c r="H4356">
        <v>510238</v>
      </c>
      <c r="I4356" t="s">
        <v>2296</v>
      </c>
      <c r="J4356">
        <v>20031201</v>
      </c>
      <c r="K4356">
        <v>20071201</v>
      </c>
      <c r="M4356">
        <v>0</v>
      </c>
      <c r="N4356">
        <v>0</v>
      </c>
      <c r="O4356" t="s">
        <v>1994</v>
      </c>
      <c r="R4356">
        <v>0</v>
      </c>
      <c r="S4356" t="s">
        <v>271</v>
      </c>
      <c r="AA4356" t="s">
        <v>1995</v>
      </c>
      <c r="AC4356">
        <v>1</v>
      </c>
      <c r="AE4356">
        <v>1</v>
      </c>
      <c r="AF4356" t="s">
        <v>271</v>
      </c>
    </row>
    <row r="4357" spans="1:32" hidden="1" x14ac:dyDescent="0.25">
      <c r="A4357" t="str">
        <f t="array" ref="A4357">IF(COUNT(SEARCH(RubriekenHistorisch,CONCATENATE(P4356,U4356,AB4356,AH4356))),"t","f")</f>
        <v>f</v>
      </c>
      <c r="B4357" t="str">
        <f t="shared" si="206"/>
        <v>f</v>
      </c>
      <c r="C4357" t="str">
        <f t="shared" si="207"/>
        <v>f</v>
      </c>
      <c r="D4357" t="str">
        <f t="shared" si="208"/>
        <v>f</v>
      </c>
      <c r="E4357" t="str">
        <f>IF(COUNT(SEARCH({"04.","05.","09.","12."},CONCATENATE(P4356,U4356,AB4356,AH4356))),"t","f")</f>
        <v>f</v>
      </c>
      <c r="F4357" t="str">
        <f t="array" ref="F4357">IF(COUNT(SEARCH(HistorischeRubrieken,CONCATENATE(P4356,U4356,AB4356,AH4356))),"t","f")</f>
        <v>f</v>
      </c>
      <c r="G4357">
        <v>2</v>
      </c>
      <c r="H4357">
        <v>510238</v>
      </c>
      <c r="I4357" t="s">
        <v>2296</v>
      </c>
      <c r="J4357">
        <v>20071201</v>
      </c>
      <c r="K4357">
        <v>20100201</v>
      </c>
      <c r="M4357">
        <v>0</v>
      </c>
      <c r="N4357">
        <v>0</v>
      </c>
      <c r="O4357" t="s">
        <v>1996</v>
      </c>
      <c r="R4357">
        <v>0</v>
      </c>
      <c r="S4357" t="s">
        <v>271</v>
      </c>
      <c r="AA4357" t="s">
        <v>1997</v>
      </c>
      <c r="AC4357">
        <v>1</v>
      </c>
      <c r="AE4357">
        <v>1</v>
      </c>
      <c r="AF4357" t="s">
        <v>271</v>
      </c>
    </row>
    <row r="4358" spans="1:32" hidden="1" x14ac:dyDescent="0.25">
      <c r="A4358" t="str">
        <f t="array" ref="A4358">IF(COUNT(SEARCH(RubriekenHistorisch,CONCATENATE(P4357,U4357,AB4357,AH4357))),"t","f")</f>
        <v>f</v>
      </c>
      <c r="B4358" t="str">
        <f t="shared" si="206"/>
        <v>f</v>
      </c>
      <c r="C4358" t="str">
        <f t="shared" si="207"/>
        <v>f</v>
      </c>
      <c r="D4358" t="str">
        <f t="shared" si="208"/>
        <v>f</v>
      </c>
      <c r="E4358" t="str">
        <f>IF(COUNT(SEARCH({"04.","05.","09.","12."},CONCATENATE(P4357,U4357,AB4357,AH4357))),"t","f")</f>
        <v>f</v>
      </c>
      <c r="F4358" t="str">
        <f t="array" ref="F4358">IF(COUNT(SEARCH(HistorischeRubrieken,CONCATENATE(P4357,U4357,AB4357,AH4357))),"t","f")</f>
        <v>f</v>
      </c>
      <c r="G4358">
        <v>3</v>
      </c>
      <c r="H4358">
        <v>510238</v>
      </c>
      <c r="I4358" t="s">
        <v>2296</v>
      </c>
      <c r="J4358">
        <v>20100201</v>
      </c>
      <c r="K4358">
        <v>20120115</v>
      </c>
      <c r="M4358">
        <v>0</v>
      </c>
      <c r="N4358">
        <v>0</v>
      </c>
      <c r="O4358" t="s">
        <v>1996</v>
      </c>
      <c r="R4358">
        <v>0</v>
      </c>
      <c r="S4358" t="s">
        <v>271</v>
      </c>
      <c r="AA4358" t="s">
        <v>1998</v>
      </c>
      <c r="AC4358">
        <v>1</v>
      </c>
      <c r="AE4358">
        <v>1</v>
      </c>
      <c r="AF4358" t="s">
        <v>271</v>
      </c>
    </row>
    <row r="4359" spans="1:32" hidden="1" x14ac:dyDescent="0.25">
      <c r="A4359" t="str">
        <f t="array" ref="A4359">IF(COUNT(SEARCH(RubriekenHistorisch,CONCATENATE(P4358,U4358,AB4358,AH4358))),"t","f")</f>
        <v>f</v>
      </c>
      <c r="B4359" t="str">
        <f t="shared" si="206"/>
        <v>f</v>
      </c>
      <c r="C4359" t="str">
        <f t="shared" si="207"/>
        <v>f</v>
      </c>
      <c r="D4359" t="str">
        <f t="shared" si="208"/>
        <v>f</v>
      </c>
      <c r="E4359" t="str">
        <f>IF(COUNT(SEARCH({"04.","05.","09.","12."},CONCATENATE(P4358,U4358,AB4358,AH4358))),"t","f")</f>
        <v>f</v>
      </c>
      <c r="F4359" t="str">
        <f t="array" ref="F4359">IF(COUNT(SEARCH(HistorischeRubrieken,CONCATENATE(P4358,U4358,AB4358,AH4358))),"t","f")</f>
        <v>f</v>
      </c>
      <c r="G4359">
        <v>4</v>
      </c>
      <c r="H4359">
        <v>510238</v>
      </c>
      <c r="I4359" t="s">
        <v>2296</v>
      </c>
      <c r="J4359">
        <v>20120115</v>
      </c>
      <c r="K4359">
        <v>20120116</v>
      </c>
      <c r="M4359">
        <v>0</v>
      </c>
      <c r="N4359">
        <v>0</v>
      </c>
      <c r="O4359" t="s">
        <v>1999</v>
      </c>
      <c r="R4359">
        <v>0</v>
      </c>
      <c r="S4359" t="s">
        <v>271</v>
      </c>
      <c r="AA4359" t="s">
        <v>2000</v>
      </c>
      <c r="AC4359">
        <v>1</v>
      </c>
      <c r="AE4359">
        <v>1</v>
      </c>
      <c r="AF4359" t="s">
        <v>271</v>
      </c>
    </row>
    <row r="4360" spans="1:32" hidden="1" x14ac:dyDescent="0.25">
      <c r="A4360" t="str">
        <f t="array" ref="A4360">IF(COUNT(SEARCH(RubriekenHistorisch,CONCATENATE(P4359,U4359,AB4359,AH4359))),"t","f")</f>
        <v>f</v>
      </c>
      <c r="B4360" t="str">
        <f t="shared" si="206"/>
        <v>f</v>
      </c>
      <c r="C4360" t="str">
        <f t="shared" si="207"/>
        <v>f</v>
      </c>
      <c r="D4360" t="str">
        <f t="shared" si="208"/>
        <v>f</v>
      </c>
      <c r="E4360" t="str">
        <f>IF(COUNT(SEARCH({"04.","05.","09.","12."},CONCATENATE(P4359,U4359,AB4359,AH4359))),"t","f")</f>
        <v>f</v>
      </c>
      <c r="F4360" t="str">
        <f t="array" ref="F4360">IF(COUNT(SEARCH(HistorischeRubrieken,CONCATENATE(P4359,U4359,AB4359,AH4359))),"t","f")</f>
        <v>f</v>
      </c>
      <c r="G4360">
        <v>5</v>
      </c>
      <c r="H4360">
        <v>510238</v>
      </c>
      <c r="I4360" t="s">
        <v>2296</v>
      </c>
      <c r="J4360">
        <v>20120116</v>
      </c>
      <c r="K4360">
        <v>20120820</v>
      </c>
      <c r="M4360">
        <v>0</v>
      </c>
      <c r="N4360">
        <v>0</v>
      </c>
      <c r="O4360" t="s">
        <v>2001</v>
      </c>
      <c r="R4360">
        <v>0</v>
      </c>
      <c r="S4360" t="s">
        <v>271</v>
      </c>
      <c r="AA4360" t="s">
        <v>2000</v>
      </c>
      <c r="AC4360">
        <v>1</v>
      </c>
      <c r="AE4360">
        <v>1</v>
      </c>
      <c r="AF4360" t="s">
        <v>271</v>
      </c>
    </row>
    <row r="4361" spans="1:32" hidden="1" x14ac:dyDescent="0.25">
      <c r="A4361" t="str">
        <f t="array" ref="A4361">IF(COUNT(SEARCH(RubriekenHistorisch,CONCATENATE(P4360,U4360,AB4360,AH4360))),"t","f")</f>
        <v>f</v>
      </c>
      <c r="B4361" t="str">
        <f t="shared" si="206"/>
        <v>f</v>
      </c>
      <c r="C4361" t="str">
        <f t="shared" si="207"/>
        <v>f</v>
      </c>
      <c r="D4361" t="str">
        <f t="shared" si="208"/>
        <v>f</v>
      </c>
      <c r="E4361" t="str">
        <f>IF(COUNT(SEARCH({"04.","05.","09.","12."},CONCATENATE(P4360,U4360,AB4360,AH4360))),"t","f")</f>
        <v>f</v>
      </c>
      <c r="F4361" t="str">
        <f t="array" ref="F4361">IF(COUNT(SEARCH(HistorischeRubrieken,CONCATENATE(P4360,U4360,AB4360,AH4360))),"t","f")</f>
        <v>f</v>
      </c>
      <c r="G4361">
        <v>6</v>
      </c>
      <c r="H4361">
        <v>510238</v>
      </c>
      <c r="I4361" t="s">
        <v>2296</v>
      </c>
      <c r="J4361">
        <v>20120820</v>
      </c>
      <c r="K4361">
        <v>20140401</v>
      </c>
      <c r="M4361">
        <v>0</v>
      </c>
      <c r="N4361">
        <v>0</v>
      </c>
      <c r="O4361" t="s">
        <v>2001</v>
      </c>
      <c r="R4361">
        <v>0</v>
      </c>
      <c r="S4361" t="s">
        <v>271</v>
      </c>
      <c r="AA4361" t="s">
        <v>2000</v>
      </c>
      <c r="AC4361">
        <v>1</v>
      </c>
      <c r="AE4361">
        <v>1</v>
      </c>
      <c r="AF4361" t="s">
        <v>271</v>
      </c>
    </row>
    <row r="4362" spans="1:32" hidden="1" x14ac:dyDescent="0.25">
      <c r="A4362" t="str">
        <f t="array" ref="A4362">IF(COUNT(SEARCH(RubriekenHistorisch,CONCATENATE(P4361,U4361,AB4361,AH4361))),"t","f")</f>
        <v>f</v>
      </c>
      <c r="B4362" t="str">
        <f t="shared" si="206"/>
        <v>f</v>
      </c>
      <c r="C4362" t="str">
        <f t="shared" si="207"/>
        <v>f</v>
      </c>
      <c r="D4362" t="str">
        <f t="shared" si="208"/>
        <v>f</v>
      </c>
      <c r="E4362" t="str">
        <f>IF(COUNT(SEARCH({"04.","05.","09.","12."},CONCATENATE(P4361,U4361,AB4361,AH4361))),"t","f")</f>
        <v>f</v>
      </c>
      <c r="F4362" t="str">
        <f t="array" ref="F4362">IF(COUNT(SEARCH(HistorischeRubrieken,CONCATENATE(P4361,U4361,AB4361,AH4361))),"t","f")</f>
        <v>f</v>
      </c>
      <c r="G4362">
        <v>7</v>
      </c>
      <c r="H4362">
        <v>510238</v>
      </c>
      <c r="I4362" t="s">
        <v>2296</v>
      </c>
      <c r="J4362">
        <v>20140401</v>
      </c>
      <c r="K4362">
        <v>20150801</v>
      </c>
      <c r="M4362">
        <v>0</v>
      </c>
      <c r="N4362">
        <v>0</v>
      </c>
      <c r="O4362" t="s">
        <v>2003</v>
      </c>
      <c r="R4362">
        <v>0</v>
      </c>
      <c r="S4362" t="s">
        <v>271</v>
      </c>
      <c r="AA4362" t="s">
        <v>1611</v>
      </c>
      <c r="AC4362">
        <v>1</v>
      </c>
      <c r="AE4362">
        <v>1</v>
      </c>
      <c r="AF4362" t="s">
        <v>271</v>
      </c>
    </row>
    <row r="4363" spans="1:32" x14ac:dyDescent="0.25">
      <c r="A4363" t="str">
        <f t="array" ref="A4363">IF(COUNT(SEARCH(RubriekenHistorisch,CONCATENATE(P4362,U4362,AB4362,AH4362))),"t","f")</f>
        <v>f</v>
      </c>
      <c r="B4363" t="str">
        <f t="shared" si="206"/>
        <v>f</v>
      </c>
      <c r="C4363" t="str">
        <f t="shared" si="207"/>
        <v>f</v>
      </c>
      <c r="D4363" t="str">
        <f t="shared" si="208"/>
        <v>f</v>
      </c>
      <c r="E4363" t="str">
        <f>IF(COUNT(SEARCH({"04.","05.","09.","12."},CONCATENATE(P4362,U4362,AB4362,AH4362))),"t","f")</f>
        <v>f</v>
      </c>
      <c r="F4363" t="str">
        <f t="array" ref="F4363">IF(COUNT(SEARCH(HistorischeRubrieken,CONCATENATE(P4362,U4362,AB4362,AH4362))),"t","f")</f>
        <v>f</v>
      </c>
      <c r="G4363">
        <v>8</v>
      </c>
      <c r="H4363">
        <v>510238</v>
      </c>
      <c r="I4363" t="s">
        <v>2296</v>
      </c>
      <c r="J4363">
        <v>20150801</v>
      </c>
      <c r="M4363">
        <v>0</v>
      </c>
      <c r="N4363">
        <v>0</v>
      </c>
      <c r="O4363" t="s">
        <v>2003</v>
      </c>
      <c r="R4363">
        <v>0</v>
      </c>
      <c r="S4363" t="s">
        <v>271</v>
      </c>
      <c r="AA4363" t="s">
        <v>1613</v>
      </c>
      <c r="AC4363">
        <v>1</v>
      </c>
      <c r="AE4363">
        <v>1</v>
      </c>
      <c r="AF4363" t="s">
        <v>271</v>
      </c>
    </row>
    <row r="4364" spans="1:32" hidden="1" x14ac:dyDescent="0.25">
      <c r="A4364" t="str">
        <f t="array" ref="A4364">IF(COUNT(SEARCH(RubriekenHistorisch,CONCATENATE(P4363,U4363,AB4363,AH4363))),"t","f")</f>
        <v>f</v>
      </c>
      <c r="B4364" t="str">
        <f t="shared" si="206"/>
        <v>f</v>
      </c>
      <c r="C4364" t="str">
        <f t="shared" si="207"/>
        <v>f</v>
      </c>
      <c r="D4364" t="str">
        <f t="shared" si="208"/>
        <v>f</v>
      </c>
      <c r="E4364" t="str">
        <f>IF(COUNT(SEARCH({"04.","05.","09.","12."},CONCATENATE(P4363,U4363,AB4363,AH4363))),"t","f")</f>
        <v>f</v>
      </c>
      <c r="F4364" t="str">
        <f t="array" ref="F4364">IF(COUNT(SEARCH(HistorischeRubrieken,CONCATENATE(P4363,U4363,AB4363,AH4363))),"t","f")</f>
        <v>f</v>
      </c>
      <c r="G4364">
        <v>1</v>
      </c>
      <c r="H4364">
        <v>510239</v>
      </c>
      <c r="I4364" t="s">
        <v>2297</v>
      </c>
      <c r="J4364">
        <v>20040301</v>
      </c>
      <c r="K4364">
        <v>20071201</v>
      </c>
      <c r="M4364">
        <v>0</v>
      </c>
      <c r="N4364">
        <v>0</v>
      </c>
      <c r="O4364" t="s">
        <v>1994</v>
      </c>
      <c r="R4364">
        <v>0</v>
      </c>
      <c r="S4364" t="s">
        <v>271</v>
      </c>
      <c r="AA4364" t="s">
        <v>1995</v>
      </c>
      <c r="AC4364">
        <v>1</v>
      </c>
      <c r="AE4364">
        <v>1</v>
      </c>
      <c r="AF4364" t="s">
        <v>271</v>
      </c>
    </row>
    <row r="4365" spans="1:32" hidden="1" x14ac:dyDescent="0.25">
      <c r="A4365" t="str">
        <f t="array" ref="A4365">IF(COUNT(SEARCH(RubriekenHistorisch,CONCATENATE(P4364,U4364,AB4364,AH4364))),"t","f")</f>
        <v>f</v>
      </c>
      <c r="B4365" t="str">
        <f t="shared" si="206"/>
        <v>f</v>
      </c>
      <c r="C4365" t="str">
        <f t="shared" si="207"/>
        <v>f</v>
      </c>
      <c r="D4365" t="str">
        <f t="shared" si="208"/>
        <v>f</v>
      </c>
      <c r="E4365" t="str">
        <f>IF(COUNT(SEARCH({"04.","05.","09.","12."},CONCATENATE(P4364,U4364,AB4364,AH4364))),"t","f")</f>
        <v>f</v>
      </c>
      <c r="F4365" t="str">
        <f t="array" ref="F4365">IF(COUNT(SEARCH(HistorischeRubrieken,CONCATENATE(P4364,U4364,AB4364,AH4364))),"t","f")</f>
        <v>f</v>
      </c>
      <c r="G4365">
        <v>2</v>
      </c>
      <c r="H4365">
        <v>510239</v>
      </c>
      <c r="I4365" t="s">
        <v>2297</v>
      </c>
      <c r="J4365">
        <v>20071201</v>
      </c>
      <c r="K4365">
        <v>20100201</v>
      </c>
      <c r="M4365">
        <v>0</v>
      </c>
      <c r="N4365">
        <v>0</v>
      </c>
      <c r="O4365" t="s">
        <v>1996</v>
      </c>
      <c r="R4365">
        <v>0</v>
      </c>
      <c r="S4365" t="s">
        <v>271</v>
      </c>
      <c r="AA4365" t="s">
        <v>1997</v>
      </c>
      <c r="AC4365">
        <v>1</v>
      </c>
      <c r="AE4365">
        <v>1</v>
      </c>
      <c r="AF4365" t="s">
        <v>271</v>
      </c>
    </row>
    <row r="4366" spans="1:32" hidden="1" x14ac:dyDescent="0.25">
      <c r="A4366" t="str">
        <f t="array" ref="A4366">IF(COUNT(SEARCH(RubriekenHistorisch,CONCATENATE(P4365,U4365,AB4365,AH4365))),"t","f")</f>
        <v>f</v>
      </c>
      <c r="B4366" t="str">
        <f t="shared" si="206"/>
        <v>f</v>
      </c>
      <c r="C4366" t="str">
        <f t="shared" si="207"/>
        <v>f</v>
      </c>
      <c r="D4366" t="str">
        <f t="shared" si="208"/>
        <v>f</v>
      </c>
      <c r="E4366" t="str">
        <f>IF(COUNT(SEARCH({"04.","05.","09.","12."},CONCATENATE(P4365,U4365,AB4365,AH4365))),"t","f")</f>
        <v>f</v>
      </c>
      <c r="F4366" t="str">
        <f t="array" ref="F4366">IF(COUNT(SEARCH(HistorischeRubrieken,CONCATENATE(P4365,U4365,AB4365,AH4365))),"t","f")</f>
        <v>f</v>
      </c>
      <c r="G4366">
        <v>3</v>
      </c>
      <c r="H4366">
        <v>510239</v>
      </c>
      <c r="I4366" t="s">
        <v>2297</v>
      </c>
      <c r="J4366">
        <v>20100201</v>
      </c>
      <c r="K4366">
        <v>20120115</v>
      </c>
      <c r="M4366">
        <v>0</v>
      </c>
      <c r="N4366">
        <v>0</v>
      </c>
      <c r="O4366" t="s">
        <v>1996</v>
      </c>
      <c r="R4366">
        <v>0</v>
      </c>
      <c r="S4366" t="s">
        <v>271</v>
      </c>
      <c r="AA4366" t="s">
        <v>1998</v>
      </c>
      <c r="AC4366">
        <v>1</v>
      </c>
      <c r="AE4366">
        <v>1</v>
      </c>
      <c r="AF4366" t="s">
        <v>271</v>
      </c>
    </row>
    <row r="4367" spans="1:32" hidden="1" x14ac:dyDescent="0.25">
      <c r="A4367" t="str">
        <f t="array" ref="A4367">IF(COUNT(SEARCH(RubriekenHistorisch,CONCATENATE(P4366,U4366,AB4366,AH4366))),"t","f")</f>
        <v>f</v>
      </c>
      <c r="B4367" t="str">
        <f t="shared" si="206"/>
        <v>f</v>
      </c>
      <c r="C4367" t="str">
        <f t="shared" si="207"/>
        <v>f</v>
      </c>
      <c r="D4367" t="str">
        <f t="shared" si="208"/>
        <v>f</v>
      </c>
      <c r="E4367" t="str">
        <f>IF(COUNT(SEARCH({"04.","05.","09.","12."},CONCATENATE(P4366,U4366,AB4366,AH4366))),"t","f")</f>
        <v>f</v>
      </c>
      <c r="F4367" t="str">
        <f t="array" ref="F4367">IF(COUNT(SEARCH(HistorischeRubrieken,CONCATENATE(P4366,U4366,AB4366,AH4366))),"t","f")</f>
        <v>f</v>
      </c>
      <c r="G4367">
        <v>4</v>
      </c>
      <c r="H4367">
        <v>510239</v>
      </c>
      <c r="I4367" t="s">
        <v>2297</v>
      </c>
      <c r="J4367">
        <v>20120115</v>
      </c>
      <c r="K4367">
        <v>20120116</v>
      </c>
      <c r="M4367">
        <v>0</v>
      </c>
      <c r="N4367">
        <v>0</v>
      </c>
      <c r="O4367" t="s">
        <v>1999</v>
      </c>
      <c r="R4367">
        <v>0</v>
      </c>
      <c r="S4367" t="s">
        <v>271</v>
      </c>
      <c r="AA4367" t="s">
        <v>2000</v>
      </c>
      <c r="AC4367">
        <v>1</v>
      </c>
      <c r="AE4367">
        <v>1</v>
      </c>
      <c r="AF4367" t="s">
        <v>271</v>
      </c>
    </row>
    <row r="4368" spans="1:32" hidden="1" x14ac:dyDescent="0.25">
      <c r="A4368" t="str">
        <f t="array" ref="A4368">IF(COUNT(SEARCH(RubriekenHistorisch,CONCATENATE(P4367,U4367,AB4367,AH4367))),"t","f")</f>
        <v>f</v>
      </c>
      <c r="B4368" t="str">
        <f t="shared" si="206"/>
        <v>f</v>
      </c>
      <c r="C4368" t="str">
        <f t="shared" si="207"/>
        <v>f</v>
      </c>
      <c r="D4368" t="str">
        <f t="shared" si="208"/>
        <v>f</v>
      </c>
      <c r="E4368" t="str">
        <f>IF(COUNT(SEARCH({"04.","05.","09.","12."},CONCATENATE(P4367,U4367,AB4367,AH4367))),"t","f")</f>
        <v>f</v>
      </c>
      <c r="F4368" t="str">
        <f t="array" ref="F4368">IF(COUNT(SEARCH(HistorischeRubrieken,CONCATENATE(P4367,U4367,AB4367,AH4367))),"t","f")</f>
        <v>f</v>
      </c>
      <c r="G4368">
        <v>5</v>
      </c>
      <c r="H4368">
        <v>510239</v>
      </c>
      <c r="I4368" t="s">
        <v>2297</v>
      </c>
      <c r="J4368">
        <v>20120116</v>
      </c>
      <c r="K4368">
        <v>20120820</v>
      </c>
      <c r="M4368">
        <v>0</v>
      </c>
      <c r="N4368">
        <v>0</v>
      </c>
      <c r="O4368" t="s">
        <v>2001</v>
      </c>
      <c r="R4368">
        <v>0</v>
      </c>
      <c r="S4368" t="s">
        <v>271</v>
      </c>
      <c r="AA4368" t="s">
        <v>2000</v>
      </c>
      <c r="AC4368">
        <v>1</v>
      </c>
      <c r="AE4368">
        <v>1</v>
      </c>
      <c r="AF4368" t="s">
        <v>271</v>
      </c>
    </row>
    <row r="4369" spans="1:32" hidden="1" x14ac:dyDescent="0.25">
      <c r="A4369" t="str">
        <f t="array" ref="A4369">IF(COUNT(SEARCH(RubriekenHistorisch,CONCATENATE(P4368,U4368,AB4368,AH4368))),"t","f")</f>
        <v>f</v>
      </c>
      <c r="B4369" t="str">
        <f t="shared" si="206"/>
        <v>f</v>
      </c>
      <c r="C4369" t="str">
        <f t="shared" si="207"/>
        <v>f</v>
      </c>
      <c r="D4369" t="str">
        <f t="shared" si="208"/>
        <v>f</v>
      </c>
      <c r="E4369" t="str">
        <f>IF(COUNT(SEARCH({"04.","05.","09.","12."},CONCATENATE(P4368,U4368,AB4368,AH4368))),"t","f")</f>
        <v>f</v>
      </c>
      <c r="F4369" t="str">
        <f t="array" ref="F4369">IF(COUNT(SEARCH(HistorischeRubrieken,CONCATENATE(P4368,U4368,AB4368,AH4368))),"t","f")</f>
        <v>f</v>
      </c>
      <c r="G4369">
        <v>6</v>
      </c>
      <c r="H4369">
        <v>510239</v>
      </c>
      <c r="I4369" t="s">
        <v>2297</v>
      </c>
      <c r="J4369">
        <v>20120820</v>
      </c>
      <c r="K4369">
        <v>20140401</v>
      </c>
      <c r="M4369">
        <v>0</v>
      </c>
      <c r="N4369">
        <v>0</v>
      </c>
      <c r="O4369" t="s">
        <v>2001</v>
      </c>
      <c r="R4369">
        <v>0</v>
      </c>
      <c r="S4369" t="s">
        <v>271</v>
      </c>
      <c r="AA4369" t="s">
        <v>2000</v>
      </c>
      <c r="AC4369">
        <v>1</v>
      </c>
      <c r="AE4369">
        <v>1</v>
      </c>
      <c r="AF4369" t="s">
        <v>271</v>
      </c>
    </row>
    <row r="4370" spans="1:32" hidden="1" x14ac:dyDescent="0.25">
      <c r="A4370" t="str">
        <f t="array" ref="A4370">IF(COUNT(SEARCH(RubriekenHistorisch,CONCATENATE(P4369,U4369,AB4369,AH4369))),"t","f")</f>
        <v>f</v>
      </c>
      <c r="B4370" t="str">
        <f t="shared" si="206"/>
        <v>f</v>
      </c>
      <c r="C4370" t="str">
        <f t="shared" si="207"/>
        <v>f</v>
      </c>
      <c r="D4370" t="str">
        <f t="shared" si="208"/>
        <v>f</v>
      </c>
      <c r="E4370" t="str">
        <f>IF(COUNT(SEARCH({"04.","05.","09.","12."},CONCATENATE(P4369,U4369,AB4369,AH4369))),"t","f")</f>
        <v>f</v>
      </c>
      <c r="F4370" t="str">
        <f t="array" ref="F4370">IF(COUNT(SEARCH(HistorischeRubrieken,CONCATENATE(P4369,U4369,AB4369,AH4369))),"t","f")</f>
        <v>f</v>
      </c>
      <c r="G4370">
        <v>7</v>
      </c>
      <c r="H4370">
        <v>510239</v>
      </c>
      <c r="I4370" t="s">
        <v>2297</v>
      </c>
      <c r="J4370">
        <v>20140401</v>
      </c>
      <c r="K4370">
        <v>20150801</v>
      </c>
      <c r="M4370">
        <v>0</v>
      </c>
      <c r="N4370">
        <v>0</v>
      </c>
      <c r="O4370" t="s">
        <v>2003</v>
      </c>
      <c r="R4370">
        <v>0</v>
      </c>
      <c r="S4370" t="s">
        <v>271</v>
      </c>
      <c r="AA4370" t="s">
        <v>1611</v>
      </c>
      <c r="AC4370">
        <v>1</v>
      </c>
      <c r="AE4370">
        <v>1</v>
      </c>
      <c r="AF4370" t="s">
        <v>271</v>
      </c>
    </row>
    <row r="4371" spans="1:32" x14ac:dyDescent="0.25">
      <c r="A4371" t="str">
        <f t="array" ref="A4371">IF(COUNT(SEARCH(RubriekenHistorisch,CONCATENATE(P4370,U4370,AB4370,AH4370))),"t","f")</f>
        <v>f</v>
      </c>
      <c r="B4371" t="str">
        <f t="shared" si="206"/>
        <v>f</v>
      </c>
      <c r="C4371" t="str">
        <f t="shared" si="207"/>
        <v>f</v>
      </c>
      <c r="D4371" t="str">
        <f t="shared" si="208"/>
        <v>f</v>
      </c>
      <c r="E4371" t="str">
        <f>IF(COUNT(SEARCH({"04.","05.","09.","12."},CONCATENATE(P4370,U4370,AB4370,AH4370))),"t","f")</f>
        <v>f</v>
      </c>
      <c r="F4371" t="str">
        <f t="array" ref="F4371">IF(COUNT(SEARCH(HistorischeRubrieken,CONCATENATE(P4370,U4370,AB4370,AH4370))),"t","f")</f>
        <v>f</v>
      </c>
      <c r="G4371">
        <v>8</v>
      </c>
      <c r="H4371">
        <v>510239</v>
      </c>
      <c r="I4371" t="s">
        <v>2297</v>
      </c>
      <c r="J4371">
        <v>20150801</v>
      </c>
      <c r="M4371">
        <v>0</v>
      </c>
      <c r="N4371">
        <v>0</v>
      </c>
      <c r="O4371" t="s">
        <v>2003</v>
      </c>
      <c r="R4371">
        <v>0</v>
      </c>
      <c r="S4371" t="s">
        <v>271</v>
      </c>
      <c r="AA4371" t="s">
        <v>1613</v>
      </c>
      <c r="AC4371">
        <v>1</v>
      </c>
      <c r="AE4371">
        <v>1</v>
      </c>
      <c r="AF4371" t="s">
        <v>271</v>
      </c>
    </row>
    <row r="4372" spans="1:32" hidden="1" x14ac:dyDescent="0.25">
      <c r="A4372" t="str">
        <f t="array" ref="A4372">IF(COUNT(SEARCH(RubriekenHistorisch,CONCATENATE(P4371,U4371,AB4371,AH4371))),"t","f")</f>
        <v>f</v>
      </c>
      <c r="B4372" t="str">
        <f t="shared" si="206"/>
        <v>f</v>
      </c>
      <c r="C4372" t="str">
        <f t="shared" si="207"/>
        <v>f</v>
      </c>
      <c r="D4372" t="str">
        <f t="shared" si="208"/>
        <v>f</v>
      </c>
      <c r="E4372" t="str">
        <f>IF(COUNT(SEARCH({"04.","05.","09.","12."},CONCATENATE(P4371,U4371,AB4371,AH4371))),"t","f")</f>
        <v>f</v>
      </c>
      <c r="F4372" t="str">
        <f t="array" ref="F4372">IF(COUNT(SEARCH(HistorischeRubrieken,CONCATENATE(P4371,U4371,AB4371,AH4371))),"t","f")</f>
        <v>f</v>
      </c>
      <c r="G4372">
        <v>1</v>
      </c>
      <c r="H4372">
        <v>510240</v>
      </c>
      <c r="I4372" t="s">
        <v>2298</v>
      </c>
      <c r="J4372">
        <v>20020301</v>
      </c>
      <c r="K4372">
        <v>20071201</v>
      </c>
      <c r="M4372">
        <v>0</v>
      </c>
      <c r="N4372">
        <v>0</v>
      </c>
      <c r="O4372" t="s">
        <v>1994</v>
      </c>
      <c r="R4372">
        <v>0</v>
      </c>
      <c r="S4372" t="s">
        <v>271</v>
      </c>
      <c r="AA4372" t="s">
        <v>1995</v>
      </c>
      <c r="AC4372">
        <v>1</v>
      </c>
      <c r="AE4372">
        <v>1</v>
      </c>
      <c r="AF4372" t="s">
        <v>271</v>
      </c>
    </row>
    <row r="4373" spans="1:32" hidden="1" x14ac:dyDescent="0.25">
      <c r="A4373" t="str">
        <f t="array" ref="A4373">IF(COUNT(SEARCH(RubriekenHistorisch,CONCATENATE(P4372,U4372,AB4372,AH4372))),"t","f")</f>
        <v>f</v>
      </c>
      <c r="B4373" t="str">
        <f t="shared" si="206"/>
        <v>f</v>
      </c>
      <c r="C4373" t="str">
        <f t="shared" si="207"/>
        <v>f</v>
      </c>
      <c r="D4373" t="str">
        <f t="shared" si="208"/>
        <v>f</v>
      </c>
      <c r="E4373" t="str">
        <f>IF(COUNT(SEARCH({"04.","05.","09.","12."},CONCATENATE(P4372,U4372,AB4372,AH4372))),"t","f")</f>
        <v>f</v>
      </c>
      <c r="F4373" t="str">
        <f t="array" ref="F4373">IF(COUNT(SEARCH(HistorischeRubrieken,CONCATENATE(P4372,U4372,AB4372,AH4372))),"t","f")</f>
        <v>f</v>
      </c>
      <c r="G4373">
        <v>2</v>
      </c>
      <c r="H4373">
        <v>510240</v>
      </c>
      <c r="I4373" t="s">
        <v>2298</v>
      </c>
      <c r="J4373">
        <v>20071201</v>
      </c>
      <c r="K4373">
        <v>20100201</v>
      </c>
      <c r="M4373">
        <v>0</v>
      </c>
      <c r="N4373">
        <v>0</v>
      </c>
      <c r="O4373" t="s">
        <v>1996</v>
      </c>
      <c r="R4373">
        <v>0</v>
      </c>
      <c r="S4373" t="s">
        <v>271</v>
      </c>
      <c r="AA4373" t="s">
        <v>1997</v>
      </c>
      <c r="AC4373">
        <v>1</v>
      </c>
      <c r="AE4373">
        <v>1</v>
      </c>
      <c r="AF4373" t="s">
        <v>271</v>
      </c>
    </row>
    <row r="4374" spans="1:32" hidden="1" x14ac:dyDescent="0.25">
      <c r="A4374" t="str">
        <f t="array" ref="A4374">IF(COUNT(SEARCH(RubriekenHistorisch,CONCATENATE(P4373,U4373,AB4373,AH4373))),"t","f")</f>
        <v>f</v>
      </c>
      <c r="B4374" t="str">
        <f t="shared" si="206"/>
        <v>f</v>
      </c>
      <c r="C4374" t="str">
        <f t="shared" si="207"/>
        <v>f</v>
      </c>
      <c r="D4374" t="str">
        <f t="shared" si="208"/>
        <v>f</v>
      </c>
      <c r="E4374" t="str">
        <f>IF(COUNT(SEARCH({"04.","05.","09.","12."},CONCATENATE(P4373,U4373,AB4373,AH4373))),"t","f")</f>
        <v>f</v>
      </c>
      <c r="F4374" t="str">
        <f t="array" ref="F4374">IF(COUNT(SEARCH(HistorischeRubrieken,CONCATENATE(P4373,U4373,AB4373,AH4373))),"t","f")</f>
        <v>f</v>
      </c>
      <c r="G4374">
        <v>3</v>
      </c>
      <c r="H4374">
        <v>510240</v>
      </c>
      <c r="I4374" t="s">
        <v>2298</v>
      </c>
      <c r="J4374">
        <v>20100201</v>
      </c>
      <c r="K4374">
        <v>20120115</v>
      </c>
      <c r="M4374">
        <v>0</v>
      </c>
      <c r="N4374">
        <v>0</v>
      </c>
      <c r="O4374" t="s">
        <v>1996</v>
      </c>
      <c r="R4374">
        <v>0</v>
      </c>
      <c r="S4374" t="s">
        <v>271</v>
      </c>
      <c r="AA4374" t="s">
        <v>1998</v>
      </c>
      <c r="AC4374">
        <v>1</v>
      </c>
      <c r="AE4374">
        <v>1</v>
      </c>
      <c r="AF4374" t="s">
        <v>271</v>
      </c>
    </row>
    <row r="4375" spans="1:32" hidden="1" x14ac:dyDescent="0.25">
      <c r="A4375" t="str">
        <f t="array" ref="A4375">IF(COUNT(SEARCH(RubriekenHistorisch,CONCATENATE(P4374,U4374,AB4374,AH4374))),"t","f")</f>
        <v>f</v>
      </c>
      <c r="B4375" t="str">
        <f t="shared" si="206"/>
        <v>f</v>
      </c>
      <c r="C4375" t="str">
        <f t="shared" si="207"/>
        <v>f</v>
      </c>
      <c r="D4375" t="str">
        <f t="shared" si="208"/>
        <v>f</v>
      </c>
      <c r="E4375" t="str">
        <f>IF(COUNT(SEARCH({"04.","05.","09.","12."},CONCATENATE(P4374,U4374,AB4374,AH4374))),"t","f")</f>
        <v>f</v>
      </c>
      <c r="F4375" t="str">
        <f t="array" ref="F4375">IF(COUNT(SEARCH(HistorischeRubrieken,CONCATENATE(P4374,U4374,AB4374,AH4374))),"t","f")</f>
        <v>f</v>
      </c>
      <c r="G4375">
        <v>4</v>
      </c>
      <c r="H4375">
        <v>510240</v>
      </c>
      <c r="I4375" t="s">
        <v>2298</v>
      </c>
      <c r="J4375">
        <v>20120115</v>
      </c>
      <c r="K4375">
        <v>20120116</v>
      </c>
      <c r="M4375">
        <v>0</v>
      </c>
      <c r="N4375">
        <v>0</v>
      </c>
      <c r="O4375" t="s">
        <v>1999</v>
      </c>
      <c r="R4375">
        <v>0</v>
      </c>
      <c r="S4375" t="s">
        <v>271</v>
      </c>
      <c r="AA4375" t="s">
        <v>2000</v>
      </c>
      <c r="AC4375">
        <v>1</v>
      </c>
      <c r="AE4375">
        <v>1</v>
      </c>
      <c r="AF4375" t="s">
        <v>271</v>
      </c>
    </row>
    <row r="4376" spans="1:32" hidden="1" x14ac:dyDescent="0.25">
      <c r="A4376" t="str">
        <f t="array" ref="A4376">IF(COUNT(SEARCH(RubriekenHistorisch,CONCATENATE(P4375,U4375,AB4375,AH4375))),"t","f")</f>
        <v>f</v>
      </c>
      <c r="B4376" t="str">
        <f t="shared" si="206"/>
        <v>f</v>
      </c>
      <c r="C4376" t="str">
        <f t="shared" si="207"/>
        <v>f</v>
      </c>
      <c r="D4376" t="str">
        <f t="shared" si="208"/>
        <v>f</v>
      </c>
      <c r="E4376" t="str">
        <f>IF(COUNT(SEARCH({"04.","05.","09.","12."},CONCATENATE(P4375,U4375,AB4375,AH4375))),"t","f")</f>
        <v>f</v>
      </c>
      <c r="F4376" t="str">
        <f t="array" ref="F4376">IF(COUNT(SEARCH(HistorischeRubrieken,CONCATENATE(P4375,U4375,AB4375,AH4375))),"t","f")</f>
        <v>f</v>
      </c>
      <c r="G4376">
        <v>5</v>
      </c>
      <c r="H4376">
        <v>510240</v>
      </c>
      <c r="I4376" t="s">
        <v>2298</v>
      </c>
      <c r="J4376">
        <v>20120116</v>
      </c>
      <c r="K4376">
        <v>20120820</v>
      </c>
      <c r="M4376">
        <v>0</v>
      </c>
      <c r="N4376">
        <v>0</v>
      </c>
      <c r="O4376" t="s">
        <v>2001</v>
      </c>
      <c r="R4376">
        <v>0</v>
      </c>
      <c r="S4376" t="s">
        <v>271</v>
      </c>
      <c r="AA4376" t="s">
        <v>2000</v>
      </c>
      <c r="AC4376">
        <v>1</v>
      </c>
      <c r="AE4376">
        <v>1</v>
      </c>
      <c r="AF4376" t="s">
        <v>271</v>
      </c>
    </row>
    <row r="4377" spans="1:32" hidden="1" x14ac:dyDescent="0.25">
      <c r="A4377" t="str">
        <f t="array" ref="A4377">IF(COUNT(SEARCH(RubriekenHistorisch,CONCATENATE(P4376,U4376,AB4376,AH4376))),"t","f")</f>
        <v>f</v>
      </c>
      <c r="B4377" t="str">
        <f t="shared" si="206"/>
        <v>f</v>
      </c>
      <c r="C4377" t="str">
        <f t="shared" si="207"/>
        <v>f</v>
      </c>
      <c r="D4377" t="str">
        <f t="shared" si="208"/>
        <v>f</v>
      </c>
      <c r="E4377" t="str">
        <f>IF(COUNT(SEARCH({"04.","05.","09.","12."},CONCATENATE(P4376,U4376,AB4376,AH4376))),"t","f")</f>
        <v>f</v>
      </c>
      <c r="F4377" t="str">
        <f t="array" ref="F4377">IF(COUNT(SEARCH(HistorischeRubrieken,CONCATENATE(P4376,U4376,AB4376,AH4376))),"t","f")</f>
        <v>f</v>
      </c>
      <c r="G4377">
        <v>6</v>
      </c>
      <c r="H4377">
        <v>510240</v>
      </c>
      <c r="I4377" t="s">
        <v>2298</v>
      </c>
      <c r="J4377">
        <v>20120820</v>
      </c>
      <c r="K4377">
        <v>20131201</v>
      </c>
      <c r="M4377">
        <v>0</v>
      </c>
      <c r="N4377">
        <v>0</v>
      </c>
      <c r="O4377" t="s">
        <v>2001</v>
      </c>
      <c r="R4377">
        <v>0</v>
      </c>
      <c r="S4377" t="s">
        <v>271</v>
      </c>
      <c r="AA4377" t="s">
        <v>2000</v>
      </c>
      <c r="AC4377">
        <v>1</v>
      </c>
      <c r="AE4377">
        <v>1</v>
      </c>
      <c r="AF4377" t="s">
        <v>271</v>
      </c>
    </row>
    <row r="4378" spans="1:32" hidden="1" x14ac:dyDescent="0.25">
      <c r="A4378" t="str">
        <f t="array" ref="A4378">IF(COUNT(SEARCH(RubriekenHistorisch,CONCATENATE(P4377,U4377,AB4377,AH4377))),"t","f")</f>
        <v>f</v>
      </c>
      <c r="B4378" t="str">
        <f t="shared" si="206"/>
        <v>f</v>
      </c>
      <c r="C4378" t="str">
        <f t="shared" si="207"/>
        <v>f</v>
      </c>
      <c r="D4378" t="str">
        <f t="shared" si="208"/>
        <v>f</v>
      </c>
      <c r="E4378" t="str">
        <f>IF(COUNT(SEARCH({"04.","05.","09.","12."},CONCATENATE(P4377,U4377,AB4377,AH4377))),"t","f")</f>
        <v>f</v>
      </c>
      <c r="F4378" t="str">
        <f t="array" ref="F4378">IF(COUNT(SEARCH(HistorischeRubrieken,CONCATENATE(P4377,U4377,AB4377,AH4377))),"t","f")</f>
        <v>f</v>
      </c>
      <c r="G4378">
        <v>7</v>
      </c>
      <c r="H4378">
        <v>510240</v>
      </c>
      <c r="I4378" t="s">
        <v>2298</v>
      </c>
      <c r="J4378">
        <v>20131201</v>
      </c>
      <c r="K4378">
        <v>20140101</v>
      </c>
      <c r="M4378">
        <v>0</v>
      </c>
      <c r="N4378">
        <v>0</v>
      </c>
      <c r="O4378" t="s">
        <v>2001</v>
      </c>
      <c r="R4378">
        <v>0</v>
      </c>
      <c r="S4378" t="s">
        <v>271</v>
      </c>
      <c r="T4378" t="s">
        <v>2001</v>
      </c>
      <c r="U4378" t="s">
        <v>2299</v>
      </c>
      <c r="V4378">
        <v>0</v>
      </c>
      <c r="W4378">
        <v>1</v>
      </c>
      <c r="X4378">
        <v>20131223</v>
      </c>
      <c r="Y4378">
        <v>0</v>
      </c>
      <c r="Z4378" t="s">
        <v>1003</v>
      </c>
      <c r="AA4378" t="s">
        <v>2000</v>
      </c>
      <c r="AC4378">
        <v>1</v>
      </c>
      <c r="AE4378">
        <v>1</v>
      </c>
      <c r="AF4378" t="s">
        <v>271</v>
      </c>
    </row>
    <row r="4379" spans="1:32" hidden="1" x14ac:dyDescent="0.25">
      <c r="A4379" t="str">
        <f t="array" ref="A4379">IF(COUNT(SEARCH(RubriekenHistorisch,CONCATENATE(P4378,U4378,AB4378,AH4378))),"t","f")</f>
        <v>f</v>
      </c>
      <c r="B4379" t="str">
        <f t="shared" si="206"/>
        <v>f</v>
      </c>
      <c r="C4379" t="str">
        <f t="shared" si="207"/>
        <v>t</v>
      </c>
      <c r="D4379" t="str">
        <f t="shared" si="208"/>
        <v>f</v>
      </c>
      <c r="E4379" t="str">
        <f>IF(COUNT(SEARCH({"04.","05.","09.","12."},CONCATENATE(P4378,U4378,AB4378,AH4378))),"t","f")</f>
        <v>f</v>
      </c>
      <c r="F4379" t="str">
        <f t="array" ref="F4379">IF(COUNT(SEARCH(HistorischeRubrieken,CONCATENATE(P4378,U4378,AB4378,AH4378))),"t","f")</f>
        <v>f</v>
      </c>
      <c r="G4379">
        <v>8</v>
      </c>
      <c r="H4379">
        <v>510240</v>
      </c>
      <c r="I4379" t="s">
        <v>2298</v>
      </c>
      <c r="J4379">
        <v>20140101</v>
      </c>
      <c r="K4379">
        <v>20140201</v>
      </c>
      <c r="M4379">
        <v>0</v>
      </c>
      <c r="N4379">
        <v>0</v>
      </c>
      <c r="U4379" t="s">
        <v>2299</v>
      </c>
      <c r="V4379">
        <v>2</v>
      </c>
      <c r="W4379">
        <v>0</v>
      </c>
      <c r="X4379">
        <v>20140127</v>
      </c>
      <c r="Y4379">
        <v>0</v>
      </c>
      <c r="Z4379" t="s">
        <v>271</v>
      </c>
    </row>
    <row r="4380" spans="1:32" hidden="1" x14ac:dyDescent="0.25">
      <c r="A4380" t="str">
        <f t="array" ref="A4380">IF(COUNT(SEARCH(RubriekenHistorisch,CONCATENATE(P4379,U4379,AB4379,AH4379))),"t","f")</f>
        <v>f</v>
      </c>
      <c r="B4380" t="str">
        <f t="shared" si="206"/>
        <v>f</v>
      </c>
      <c r="C4380" t="str">
        <f t="shared" si="207"/>
        <v>t</v>
      </c>
      <c r="D4380" t="str">
        <f t="shared" si="208"/>
        <v>f</v>
      </c>
      <c r="E4380" t="str">
        <f>IF(COUNT(SEARCH({"04.","05.","09.","12."},CONCATENATE(P4379,U4379,AB4379,AH4379))),"t","f")</f>
        <v>f</v>
      </c>
      <c r="F4380" t="str">
        <f t="array" ref="F4380">IF(COUNT(SEARCH(HistorischeRubrieken,CONCATENATE(P4379,U4379,AB4379,AH4379))),"t","f")</f>
        <v>f</v>
      </c>
      <c r="G4380">
        <v>1</v>
      </c>
      <c r="H4380">
        <v>510241</v>
      </c>
      <c r="I4380" t="s">
        <v>2300</v>
      </c>
      <c r="J4380">
        <v>20040601</v>
      </c>
      <c r="K4380">
        <v>20071201</v>
      </c>
      <c r="M4380">
        <v>0</v>
      </c>
      <c r="N4380">
        <v>0</v>
      </c>
      <c r="O4380" t="s">
        <v>1994</v>
      </c>
      <c r="R4380">
        <v>0</v>
      </c>
      <c r="S4380" t="s">
        <v>271</v>
      </c>
      <c r="AA4380" t="s">
        <v>1995</v>
      </c>
      <c r="AC4380">
        <v>1</v>
      </c>
      <c r="AE4380">
        <v>1</v>
      </c>
      <c r="AF4380" t="s">
        <v>271</v>
      </c>
    </row>
    <row r="4381" spans="1:32" hidden="1" x14ac:dyDescent="0.25">
      <c r="A4381" t="str">
        <f t="array" ref="A4381">IF(COUNT(SEARCH(RubriekenHistorisch,CONCATENATE(P4380,U4380,AB4380,AH4380))),"t","f")</f>
        <v>f</v>
      </c>
      <c r="B4381" t="str">
        <f t="shared" si="206"/>
        <v>f</v>
      </c>
      <c r="C4381" t="str">
        <f t="shared" si="207"/>
        <v>f</v>
      </c>
      <c r="D4381" t="str">
        <f t="shared" si="208"/>
        <v>f</v>
      </c>
      <c r="E4381" t="str">
        <f>IF(COUNT(SEARCH({"04.","05.","09.","12."},CONCATENATE(P4380,U4380,AB4380,AH4380))),"t","f")</f>
        <v>f</v>
      </c>
      <c r="F4381" t="str">
        <f t="array" ref="F4381">IF(COUNT(SEARCH(HistorischeRubrieken,CONCATENATE(P4380,U4380,AB4380,AH4380))),"t","f")</f>
        <v>f</v>
      </c>
      <c r="G4381">
        <v>2</v>
      </c>
      <c r="H4381">
        <v>510241</v>
      </c>
      <c r="I4381" t="s">
        <v>2300</v>
      </c>
      <c r="J4381">
        <v>20071201</v>
      </c>
      <c r="K4381">
        <v>20100201</v>
      </c>
      <c r="M4381">
        <v>0</v>
      </c>
      <c r="N4381">
        <v>0</v>
      </c>
      <c r="O4381" t="s">
        <v>1996</v>
      </c>
      <c r="R4381">
        <v>0</v>
      </c>
      <c r="S4381" t="s">
        <v>271</v>
      </c>
      <c r="AA4381" t="s">
        <v>1997</v>
      </c>
      <c r="AC4381">
        <v>1</v>
      </c>
      <c r="AE4381">
        <v>1</v>
      </c>
      <c r="AF4381" t="s">
        <v>271</v>
      </c>
    </row>
    <row r="4382" spans="1:32" hidden="1" x14ac:dyDescent="0.25">
      <c r="A4382" t="str">
        <f t="array" ref="A4382">IF(COUNT(SEARCH(RubriekenHistorisch,CONCATENATE(P4381,U4381,AB4381,AH4381))),"t","f")</f>
        <v>f</v>
      </c>
      <c r="B4382" t="str">
        <f t="shared" si="206"/>
        <v>f</v>
      </c>
      <c r="C4382" t="str">
        <f t="shared" si="207"/>
        <v>f</v>
      </c>
      <c r="D4382" t="str">
        <f t="shared" si="208"/>
        <v>f</v>
      </c>
      <c r="E4382" t="str">
        <f>IF(COUNT(SEARCH({"04.","05.","09.","12."},CONCATENATE(P4381,U4381,AB4381,AH4381))),"t","f")</f>
        <v>f</v>
      </c>
      <c r="F4382" t="str">
        <f t="array" ref="F4382">IF(COUNT(SEARCH(HistorischeRubrieken,CONCATENATE(P4381,U4381,AB4381,AH4381))),"t","f")</f>
        <v>f</v>
      </c>
      <c r="G4382">
        <v>3</v>
      </c>
      <c r="H4382">
        <v>510241</v>
      </c>
      <c r="I4382" t="s">
        <v>2300</v>
      </c>
      <c r="J4382">
        <v>20100201</v>
      </c>
      <c r="K4382">
        <v>20120115</v>
      </c>
      <c r="M4382">
        <v>0</v>
      </c>
      <c r="N4382">
        <v>0</v>
      </c>
      <c r="O4382" t="s">
        <v>1996</v>
      </c>
      <c r="R4382">
        <v>0</v>
      </c>
      <c r="S4382" t="s">
        <v>271</v>
      </c>
      <c r="AA4382" t="s">
        <v>1998</v>
      </c>
      <c r="AC4382">
        <v>1</v>
      </c>
      <c r="AE4382">
        <v>1</v>
      </c>
      <c r="AF4382" t="s">
        <v>271</v>
      </c>
    </row>
    <row r="4383" spans="1:32" hidden="1" x14ac:dyDescent="0.25">
      <c r="A4383" t="str">
        <f t="array" ref="A4383">IF(COUNT(SEARCH(RubriekenHistorisch,CONCATENATE(P4382,U4382,AB4382,AH4382))),"t","f")</f>
        <v>f</v>
      </c>
      <c r="B4383" t="str">
        <f t="shared" si="206"/>
        <v>f</v>
      </c>
      <c r="C4383" t="str">
        <f t="shared" si="207"/>
        <v>f</v>
      </c>
      <c r="D4383" t="str">
        <f t="shared" si="208"/>
        <v>f</v>
      </c>
      <c r="E4383" t="str">
        <f>IF(COUNT(SEARCH({"04.","05.","09.","12."},CONCATENATE(P4382,U4382,AB4382,AH4382))),"t","f")</f>
        <v>f</v>
      </c>
      <c r="F4383" t="str">
        <f t="array" ref="F4383">IF(COUNT(SEARCH(HistorischeRubrieken,CONCATENATE(P4382,U4382,AB4382,AH4382))),"t","f")</f>
        <v>f</v>
      </c>
      <c r="G4383">
        <v>4</v>
      </c>
      <c r="H4383">
        <v>510241</v>
      </c>
      <c r="I4383" t="s">
        <v>2300</v>
      </c>
      <c r="J4383">
        <v>20120115</v>
      </c>
      <c r="K4383">
        <v>20120116</v>
      </c>
      <c r="M4383">
        <v>0</v>
      </c>
      <c r="N4383">
        <v>0</v>
      </c>
      <c r="O4383" t="s">
        <v>1999</v>
      </c>
      <c r="R4383">
        <v>0</v>
      </c>
      <c r="S4383" t="s">
        <v>271</v>
      </c>
      <c r="AA4383" t="s">
        <v>2000</v>
      </c>
      <c r="AC4383">
        <v>1</v>
      </c>
      <c r="AE4383">
        <v>1</v>
      </c>
      <c r="AF4383" t="s">
        <v>271</v>
      </c>
    </row>
    <row r="4384" spans="1:32" hidden="1" x14ac:dyDescent="0.25">
      <c r="A4384" t="str">
        <f t="array" ref="A4384">IF(COUNT(SEARCH(RubriekenHistorisch,CONCATENATE(P4383,U4383,AB4383,AH4383))),"t","f")</f>
        <v>f</v>
      </c>
      <c r="B4384" t="str">
        <f t="shared" si="206"/>
        <v>f</v>
      </c>
      <c r="C4384" t="str">
        <f t="shared" si="207"/>
        <v>f</v>
      </c>
      <c r="D4384" t="str">
        <f t="shared" si="208"/>
        <v>f</v>
      </c>
      <c r="E4384" t="str">
        <f>IF(COUNT(SEARCH({"04.","05.","09.","12."},CONCATENATE(P4383,U4383,AB4383,AH4383))),"t","f")</f>
        <v>f</v>
      </c>
      <c r="F4384" t="str">
        <f t="array" ref="F4384">IF(COUNT(SEARCH(HistorischeRubrieken,CONCATENATE(P4383,U4383,AB4383,AH4383))),"t","f")</f>
        <v>f</v>
      </c>
      <c r="G4384">
        <v>5</v>
      </c>
      <c r="H4384">
        <v>510241</v>
      </c>
      <c r="I4384" t="s">
        <v>2300</v>
      </c>
      <c r="J4384">
        <v>20120116</v>
      </c>
      <c r="K4384">
        <v>20120903</v>
      </c>
      <c r="M4384">
        <v>0</v>
      </c>
      <c r="N4384">
        <v>0</v>
      </c>
      <c r="O4384" t="s">
        <v>2001</v>
      </c>
      <c r="R4384">
        <v>0</v>
      </c>
      <c r="S4384" t="s">
        <v>271</v>
      </c>
      <c r="AA4384" t="s">
        <v>2000</v>
      </c>
      <c r="AC4384">
        <v>1</v>
      </c>
      <c r="AE4384">
        <v>1</v>
      </c>
      <c r="AF4384" t="s">
        <v>271</v>
      </c>
    </row>
    <row r="4385" spans="1:32" hidden="1" x14ac:dyDescent="0.25">
      <c r="A4385" t="str">
        <f t="array" ref="A4385">IF(COUNT(SEARCH(RubriekenHistorisch,CONCATENATE(P4384,U4384,AB4384,AH4384))),"t","f")</f>
        <v>f</v>
      </c>
      <c r="B4385" t="str">
        <f t="shared" si="206"/>
        <v>f</v>
      </c>
      <c r="C4385" t="str">
        <f t="shared" si="207"/>
        <v>f</v>
      </c>
      <c r="D4385" t="str">
        <f t="shared" si="208"/>
        <v>f</v>
      </c>
      <c r="E4385" t="str">
        <f>IF(COUNT(SEARCH({"04.","05.","09.","12."},CONCATENATE(P4384,U4384,AB4384,AH4384))),"t","f")</f>
        <v>f</v>
      </c>
      <c r="F4385" t="str">
        <f t="array" ref="F4385">IF(COUNT(SEARCH(HistorischeRubrieken,CONCATENATE(P4384,U4384,AB4384,AH4384))),"t","f")</f>
        <v>f</v>
      </c>
      <c r="G4385">
        <v>6</v>
      </c>
      <c r="H4385">
        <v>510241</v>
      </c>
      <c r="I4385" t="s">
        <v>2300</v>
      </c>
      <c r="J4385">
        <v>20120903</v>
      </c>
      <c r="K4385">
        <v>20140401</v>
      </c>
      <c r="M4385">
        <v>0</v>
      </c>
      <c r="N4385">
        <v>0</v>
      </c>
      <c r="O4385" t="s">
        <v>2001</v>
      </c>
      <c r="R4385">
        <v>0</v>
      </c>
      <c r="S4385" t="s">
        <v>271</v>
      </c>
      <c r="AA4385" t="s">
        <v>2000</v>
      </c>
      <c r="AC4385">
        <v>1</v>
      </c>
      <c r="AE4385">
        <v>1</v>
      </c>
      <c r="AF4385" t="s">
        <v>271</v>
      </c>
    </row>
    <row r="4386" spans="1:32" hidden="1" x14ac:dyDescent="0.25">
      <c r="A4386" t="str">
        <f t="array" ref="A4386">IF(COUNT(SEARCH(RubriekenHistorisch,CONCATENATE(P4385,U4385,AB4385,AH4385))),"t","f")</f>
        <v>f</v>
      </c>
      <c r="B4386" t="str">
        <f t="shared" si="206"/>
        <v>f</v>
      </c>
      <c r="C4386" t="str">
        <f t="shared" si="207"/>
        <v>f</v>
      </c>
      <c r="D4386" t="str">
        <f t="shared" si="208"/>
        <v>f</v>
      </c>
      <c r="E4386" t="str">
        <f>IF(COUNT(SEARCH({"04.","05.","09.","12."},CONCATENATE(P4385,U4385,AB4385,AH4385))),"t","f")</f>
        <v>f</v>
      </c>
      <c r="F4386" t="str">
        <f t="array" ref="F4386">IF(COUNT(SEARCH(HistorischeRubrieken,CONCATENATE(P4385,U4385,AB4385,AH4385))),"t","f")</f>
        <v>f</v>
      </c>
      <c r="G4386">
        <v>7</v>
      </c>
      <c r="H4386">
        <v>510241</v>
      </c>
      <c r="I4386" t="s">
        <v>2300</v>
      </c>
      <c r="J4386">
        <v>20140401</v>
      </c>
      <c r="K4386">
        <v>20150801</v>
      </c>
      <c r="M4386">
        <v>0</v>
      </c>
      <c r="N4386">
        <v>0</v>
      </c>
      <c r="O4386" t="s">
        <v>2003</v>
      </c>
      <c r="R4386">
        <v>0</v>
      </c>
      <c r="S4386" t="s">
        <v>271</v>
      </c>
      <c r="AA4386" t="s">
        <v>1611</v>
      </c>
      <c r="AC4386">
        <v>1</v>
      </c>
      <c r="AE4386">
        <v>1</v>
      </c>
      <c r="AF4386" t="s">
        <v>271</v>
      </c>
    </row>
    <row r="4387" spans="1:32" x14ac:dyDescent="0.25">
      <c r="A4387" t="str">
        <f t="array" ref="A4387">IF(COUNT(SEARCH(RubriekenHistorisch,CONCATENATE(P4386,U4386,AB4386,AH4386))),"t","f")</f>
        <v>f</v>
      </c>
      <c r="B4387" t="str">
        <f t="shared" si="206"/>
        <v>f</v>
      </c>
      <c r="C4387" t="str">
        <f t="shared" si="207"/>
        <v>f</v>
      </c>
      <c r="D4387" t="str">
        <f t="shared" si="208"/>
        <v>f</v>
      </c>
      <c r="E4387" t="str">
        <f>IF(COUNT(SEARCH({"04.","05.","09.","12."},CONCATENATE(P4386,U4386,AB4386,AH4386))),"t","f")</f>
        <v>f</v>
      </c>
      <c r="F4387" t="str">
        <f t="array" ref="F4387">IF(COUNT(SEARCH(HistorischeRubrieken,CONCATENATE(P4386,U4386,AB4386,AH4386))),"t","f")</f>
        <v>f</v>
      </c>
      <c r="G4387">
        <v>8</v>
      </c>
      <c r="H4387">
        <v>510241</v>
      </c>
      <c r="I4387" t="s">
        <v>2300</v>
      </c>
      <c r="J4387">
        <v>20150801</v>
      </c>
      <c r="M4387">
        <v>0</v>
      </c>
      <c r="N4387">
        <v>0</v>
      </c>
      <c r="O4387" t="s">
        <v>2003</v>
      </c>
      <c r="R4387">
        <v>0</v>
      </c>
      <c r="S4387" t="s">
        <v>271</v>
      </c>
      <c r="AA4387" t="s">
        <v>1613</v>
      </c>
      <c r="AC4387">
        <v>1</v>
      </c>
      <c r="AE4387">
        <v>1</v>
      </c>
      <c r="AF4387" t="s">
        <v>271</v>
      </c>
    </row>
    <row r="4388" spans="1:32" hidden="1" x14ac:dyDescent="0.25">
      <c r="A4388" t="str">
        <f t="array" ref="A4388">IF(COUNT(SEARCH(RubriekenHistorisch,CONCATENATE(P4387,U4387,AB4387,AH4387))),"t","f")</f>
        <v>f</v>
      </c>
      <c r="B4388" t="str">
        <f t="shared" si="206"/>
        <v>f</v>
      </c>
      <c r="C4388" t="str">
        <f t="shared" si="207"/>
        <v>f</v>
      </c>
      <c r="D4388" t="str">
        <f t="shared" si="208"/>
        <v>f</v>
      </c>
      <c r="E4388" t="str">
        <f>IF(COUNT(SEARCH({"04.","05.","09.","12."},CONCATENATE(P4387,U4387,AB4387,AH4387))),"t","f")</f>
        <v>f</v>
      </c>
      <c r="F4388" t="str">
        <f t="array" ref="F4388">IF(COUNT(SEARCH(HistorischeRubrieken,CONCATENATE(P4387,U4387,AB4387,AH4387))),"t","f")</f>
        <v>f</v>
      </c>
      <c r="G4388">
        <v>1</v>
      </c>
      <c r="H4388">
        <v>510242</v>
      </c>
      <c r="I4388" t="s">
        <v>2301</v>
      </c>
      <c r="J4388">
        <v>20021201</v>
      </c>
      <c r="K4388">
        <v>20071201</v>
      </c>
      <c r="M4388">
        <v>0</v>
      </c>
      <c r="N4388">
        <v>0</v>
      </c>
      <c r="O4388" t="s">
        <v>1994</v>
      </c>
      <c r="R4388">
        <v>0</v>
      </c>
      <c r="S4388" t="s">
        <v>271</v>
      </c>
      <c r="AA4388" t="s">
        <v>1995</v>
      </c>
      <c r="AC4388">
        <v>1</v>
      </c>
      <c r="AE4388">
        <v>1</v>
      </c>
      <c r="AF4388" t="s">
        <v>271</v>
      </c>
    </row>
    <row r="4389" spans="1:32" hidden="1" x14ac:dyDescent="0.25">
      <c r="A4389" t="str">
        <f t="array" ref="A4389">IF(COUNT(SEARCH(RubriekenHistorisch,CONCATENATE(P4388,U4388,AB4388,AH4388))),"t","f")</f>
        <v>f</v>
      </c>
      <c r="B4389" t="str">
        <f t="shared" si="206"/>
        <v>f</v>
      </c>
      <c r="C4389" t="str">
        <f t="shared" si="207"/>
        <v>f</v>
      </c>
      <c r="D4389" t="str">
        <f t="shared" si="208"/>
        <v>f</v>
      </c>
      <c r="E4389" t="str">
        <f>IF(COUNT(SEARCH({"04.","05.","09.","12."},CONCATENATE(P4388,U4388,AB4388,AH4388))),"t","f")</f>
        <v>f</v>
      </c>
      <c r="F4389" t="str">
        <f t="array" ref="F4389">IF(COUNT(SEARCH(HistorischeRubrieken,CONCATENATE(P4388,U4388,AB4388,AH4388))),"t","f")</f>
        <v>f</v>
      </c>
      <c r="G4389">
        <v>2</v>
      </c>
      <c r="H4389">
        <v>510242</v>
      </c>
      <c r="I4389" t="s">
        <v>2301</v>
      </c>
      <c r="J4389">
        <v>20071201</v>
      </c>
      <c r="K4389">
        <v>20100201</v>
      </c>
      <c r="M4389">
        <v>0</v>
      </c>
      <c r="N4389">
        <v>0</v>
      </c>
      <c r="O4389" t="s">
        <v>1996</v>
      </c>
      <c r="R4389">
        <v>0</v>
      </c>
      <c r="S4389" t="s">
        <v>271</v>
      </c>
      <c r="AA4389" t="s">
        <v>1997</v>
      </c>
      <c r="AC4389">
        <v>1</v>
      </c>
      <c r="AE4389">
        <v>1</v>
      </c>
      <c r="AF4389" t="s">
        <v>271</v>
      </c>
    </row>
    <row r="4390" spans="1:32" hidden="1" x14ac:dyDescent="0.25">
      <c r="A4390" t="str">
        <f t="array" ref="A4390">IF(COUNT(SEARCH(RubriekenHistorisch,CONCATENATE(P4389,U4389,AB4389,AH4389))),"t","f")</f>
        <v>f</v>
      </c>
      <c r="B4390" t="str">
        <f t="shared" si="206"/>
        <v>f</v>
      </c>
      <c r="C4390" t="str">
        <f t="shared" si="207"/>
        <v>f</v>
      </c>
      <c r="D4390" t="str">
        <f t="shared" si="208"/>
        <v>f</v>
      </c>
      <c r="E4390" t="str">
        <f>IF(COUNT(SEARCH({"04.","05.","09.","12."},CONCATENATE(P4389,U4389,AB4389,AH4389))),"t","f")</f>
        <v>f</v>
      </c>
      <c r="F4390" t="str">
        <f t="array" ref="F4390">IF(COUNT(SEARCH(HistorischeRubrieken,CONCATENATE(P4389,U4389,AB4389,AH4389))),"t","f")</f>
        <v>f</v>
      </c>
      <c r="G4390">
        <v>3</v>
      </c>
      <c r="H4390">
        <v>510242</v>
      </c>
      <c r="I4390" t="s">
        <v>2301</v>
      </c>
      <c r="J4390">
        <v>20100201</v>
      </c>
      <c r="K4390">
        <v>20120115</v>
      </c>
      <c r="M4390">
        <v>0</v>
      </c>
      <c r="N4390">
        <v>0</v>
      </c>
      <c r="O4390" t="s">
        <v>1996</v>
      </c>
      <c r="R4390">
        <v>0</v>
      </c>
      <c r="S4390" t="s">
        <v>271</v>
      </c>
      <c r="AA4390" t="s">
        <v>1998</v>
      </c>
      <c r="AC4390">
        <v>1</v>
      </c>
      <c r="AE4390">
        <v>1</v>
      </c>
      <c r="AF4390" t="s">
        <v>271</v>
      </c>
    </row>
    <row r="4391" spans="1:32" hidden="1" x14ac:dyDescent="0.25">
      <c r="A4391" t="str">
        <f t="array" ref="A4391">IF(COUNT(SEARCH(RubriekenHistorisch,CONCATENATE(P4390,U4390,AB4390,AH4390))),"t","f")</f>
        <v>f</v>
      </c>
      <c r="B4391" t="str">
        <f t="shared" si="206"/>
        <v>f</v>
      </c>
      <c r="C4391" t="str">
        <f t="shared" si="207"/>
        <v>f</v>
      </c>
      <c r="D4391" t="str">
        <f t="shared" si="208"/>
        <v>f</v>
      </c>
      <c r="E4391" t="str">
        <f>IF(COUNT(SEARCH({"04.","05.","09.","12."},CONCATENATE(P4390,U4390,AB4390,AH4390))),"t","f")</f>
        <v>f</v>
      </c>
      <c r="F4391" t="str">
        <f t="array" ref="F4391">IF(COUNT(SEARCH(HistorischeRubrieken,CONCATENATE(P4390,U4390,AB4390,AH4390))),"t","f")</f>
        <v>f</v>
      </c>
      <c r="G4391">
        <v>4</v>
      </c>
      <c r="H4391">
        <v>510242</v>
      </c>
      <c r="I4391" t="s">
        <v>2301</v>
      </c>
      <c r="J4391">
        <v>20120115</v>
      </c>
      <c r="K4391">
        <v>20120116</v>
      </c>
      <c r="M4391">
        <v>0</v>
      </c>
      <c r="N4391">
        <v>0</v>
      </c>
      <c r="O4391" t="s">
        <v>1999</v>
      </c>
      <c r="R4391">
        <v>0</v>
      </c>
      <c r="S4391" t="s">
        <v>271</v>
      </c>
      <c r="AA4391" t="s">
        <v>2000</v>
      </c>
      <c r="AC4391">
        <v>1</v>
      </c>
      <c r="AE4391">
        <v>1</v>
      </c>
      <c r="AF4391" t="s">
        <v>271</v>
      </c>
    </row>
    <row r="4392" spans="1:32" hidden="1" x14ac:dyDescent="0.25">
      <c r="A4392" t="str">
        <f t="array" ref="A4392">IF(COUNT(SEARCH(RubriekenHistorisch,CONCATENATE(P4391,U4391,AB4391,AH4391))),"t","f")</f>
        <v>f</v>
      </c>
      <c r="B4392" t="str">
        <f t="shared" si="206"/>
        <v>f</v>
      </c>
      <c r="C4392" t="str">
        <f t="shared" si="207"/>
        <v>f</v>
      </c>
      <c r="D4392" t="str">
        <f t="shared" si="208"/>
        <v>f</v>
      </c>
      <c r="E4392" t="str">
        <f>IF(COUNT(SEARCH({"04.","05.","09.","12."},CONCATENATE(P4391,U4391,AB4391,AH4391))),"t","f")</f>
        <v>f</v>
      </c>
      <c r="F4392" t="str">
        <f t="array" ref="F4392">IF(COUNT(SEARCH(HistorischeRubrieken,CONCATENATE(P4391,U4391,AB4391,AH4391))),"t","f")</f>
        <v>f</v>
      </c>
      <c r="G4392">
        <v>5</v>
      </c>
      <c r="H4392">
        <v>510242</v>
      </c>
      <c r="I4392" t="s">
        <v>2301</v>
      </c>
      <c r="J4392">
        <v>20120116</v>
      </c>
      <c r="K4392">
        <v>20120903</v>
      </c>
      <c r="M4392">
        <v>0</v>
      </c>
      <c r="N4392">
        <v>0</v>
      </c>
      <c r="O4392" t="s">
        <v>2001</v>
      </c>
      <c r="R4392">
        <v>0</v>
      </c>
      <c r="S4392" t="s">
        <v>271</v>
      </c>
      <c r="AA4392" t="s">
        <v>2000</v>
      </c>
      <c r="AC4392">
        <v>1</v>
      </c>
      <c r="AE4392">
        <v>1</v>
      </c>
      <c r="AF4392" t="s">
        <v>271</v>
      </c>
    </row>
    <row r="4393" spans="1:32" hidden="1" x14ac:dyDescent="0.25">
      <c r="A4393" t="str">
        <f t="array" ref="A4393">IF(COUNT(SEARCH(RubriekenHistorisch,CONCATENATE(P4392,U4392,AB4392,AH4392))),"t","f")</f>
        <v>f</v>
      </c>
      <c r="B4393" t="str">
        <f t="shared" si="206"/>
        <v>f</v>
      </c>
      <c r="C4393" t="str">
        <f t="shared" si="207"/>
        <v>f</v>
      </c>
      <c r="D4393" t="str">
        <f t="shared" si="208"/>
        <v>f</v>
      </c>
      <c r="E4393" t="str">
        <f>IF(COUNT(SEARCH({"04.","05.","09.","12."},CONCATENATE(P4392,U4392,AB4392,AH4392))),"t","f")</f>
        <v>f</v>
      </c>
      <c r="F4393" t="str">
        <f t="array" ref="F4393">IF(COUNT(SEARCH(HistorischeRubrieken,CONCATENATE(P4392,U4392,AB4392,AH4392))),"t","f")</f>
        <v>f</v>
      </c>
      <c r="G4393">
        <v>6</v>
      </c>
      <c r="H4393">
        <v>510242</v>
      </c>
      <c r="I4393" t="s">
        <v>2301</v>
      </c>
      <c r="J4393">
        <v>20120903</v>
      </c>
      <c r="K4393">
        <v>20140401</v>
      </c>
      <c r="M4393">
        <v>0</v>
      </c>
      <c r="N4393">
        <v>0</v>
      </c>
      <c r="O4393" t="s">
        <v>2001</v>
      </c>
      <c r="R4393">
        <v>0</v>
      </c>
      <c r="S4393" t="s">
        <v>271</v>
      </c>
      <c r="AA4393" t="s">
        <v>2000</v>
      </c>
      <c r="AC4393">
        <v>1</v>
      </c>
      <c r="AE4393">
        <v>1</v>
      </c>
      <c r="AF4393" t="s">
        <v>271</v>
      </c>
    </row>
    <row r="4394" spans="1:32" hidden="1" x14ac:dyDescent="0.25">
      <c r="A4394" t="str">
        <f t="array" ref="A4394">IF(COUNT(SEARCH(RubriekenHistorisch,CONCATENATE(P4393,U4393,AB4393,AH4393))),"t","f")</f>
        <v>f</v>
      </c>
      <c r="B4394" t="str">
        <f t="shared" si="206"/>
        <v>f</v>
      </c>
      <c r="C4394" t="str">
        <f t="shared" si="207"/>
        <v>f</v>
      </c>
      <c r="D4394" t="str">
        <f t="shared" si="208"/>
        <v>f</v>
      </c>
      <c r="E4394" t="str">
        <f>IF(COUNT(SEARCH({"04.","05.","09.","12."},CONCATENATE(P4393,U4393,AB4393,AH4393))),"t","f")</f>
        <v>f</v>
      </c>
      <c r="F4394" t="str">
        <f t="array" ref="F4394">IF(COUNT(SEARCH(HistorischeRubrieken,CONCATENATE(P4393,U4393,AB4393,AH4393))),"t","f")</f>
        <v>f</v>
      </c>
      <c r="G4394">
        <v>7</v>
      </c>
      <c r="H4394">
        <v>510242</v>
      </c>
      <c r="I4394" t="s">
        <v>2301</v>
      </c>
      <c r="J4394">
        <v>20140401</v>
      </c>
      <c r="K4394">
        <v>20150801</v>
      </c>
      <c r="M4394">
        <v>0</v>
      </c>
      <c r="N4394">
        <v>0</v>
      </c>
      <c r="O4394" t="s">
        <v>2003</v>
      </c>
      <c r="R4394">
        <v>0</v>
      </c>
      <c r="S4394" t="s">
        <v>271</v>
      </c>
      <c r="AA4394" t="s">
        <v>1611</v>
      </c>
      <c r="AC4394">
        <v>1</v>
      </c>
      <c r="AE4394">
        <v>1</v>
      </c>
      <c r="AF4394" t="s">
        <v>271</v>
      </c>
    </row>
    <row r="4395" spans="1:32" x14ac:dyDescent="0.25">
      <c r="A4395" t="str">
        <f t="array" ref="A4395">IF(COUNT(SEARCH(RubriekenHistorisch,CONCATENATE(P4394,U4394,AB4394,AH4394))),"t","f")</f>
        <v>f</v>
      </c>
      <c r="B4395" t="str">
        <f t="shared" si="206"/>
        <v>f</v>
      </c>
      <c r="C4395" t="str">
        <f t="shared" si="207"/>
        <v>f</v>
      </c>
      <c r="D4395" t="str">
        <f t="shared" si="208"/>
        <v>f</v>
      </c>
      <c r="E4395" t="str">
        <f>IF(COUNT(SEARCH({"04.","05.","09.","12."},CONCATENATE(P4394,U4394,AB4394,AH4394))),"t","f")</f>
        <v>f</v>
      </c>
      <c r="F4395" t="str">
        <f t="array" ref="F4395">IF(COUNT(SEARCH(HistorischeRubrieken,CONCATENATE(P4394,U4394,AB4394,AH4394))),"t","f")</f>
        <v>f</v>
      </c>
      <c r="G4395">
        <v>8</v>
      </c>
      <c r="H4395">
        <v>510242</v>
      </c>
      <c r="I4395" t="s">
        <v>2301</v>
      </c>
      <c r="J4395">
        <v>20150801</v>
      </c>
      <c r="M4395">
        <v>0</v>
      </c>
      <c r="N4395">
        <v>0</v>
      </c>
      <c r="O4395" t="s">
        <v>2003</v>
      </c>
      <c r="R4395">
        <v>0</v>
      </c>
      <c r="S4395" t="s">
        <v>271</v>
      </c>
      <c r="AA4395" t="s">
        <v>1613</v>
      </c>
      <c r="AC4395">
        <v>1</v>
      </c>
      <c r="AE4395">
        <v>1</v>
      </c>
      <c r="AF4395" t="s">
        <v>271</v>
      </c>
    </row>
    <row r="4396" spans="1:32" hidden="1" x14ac:dyDescent="0.25">
      <c r="A4396" t="str">
        <f t="array" ref="A4396">IF(COUNT(SEARCH(RubriekenHistorisch,CONCATENATE(P4395,U4395,AB4395,AH4395))),"t","f")</f>
        <v>f</v>
      </c>
      <c r="B4396" t="str">
        <f t="shared" si="206"/>
        <v>f</v>
      </c>
      <c r="C4396" t="str">
        <f t="shared" si="207"/>
        <v>f</v>
      </c>
      <c r="D4396" t="str">
        <f t="shared" si="208"/>
        <v>f</v>
      </c>
      <c r="E4396" t="str">
        <f>IF(COUNT(SEARCH({"04.","05.","09.","12."},CONCATENATE(P4395,U4395,AB4395,AH4395))),"t","f")</f>
        <v>f</v>
      </c>
      <c r="F4396" t="str">
        <f t="array" ref="F4396">IF(COUNT(SEARCH(HistorischeRubrieken,CONCATENATE(P4395,U4395,AB4395,AH4395))),"t","f")</f>
        <v>f</v>
      </c>
      <c r="G4396">
        <v>1</v>
      </c>
      <c r="H4396">
        <v>510243</v>
      </c>
      <c r="I4396" t="s">
        <v>2302</v>
      </c>
      <c r="J4396">
        <v>20030901</v>
      </c>
      <c r="K4396">
        <v>20071201</v>
      </c>
      <c r="M4396">
        <v>0</v>
      </c>
      <c r="N4396">
        <v>0</v>
      </c>
      <c r="O4396" t="s">
        <v>1994</v>
      </c>
      <c r="R4396">
        <v>0</v>
      </c>
      <c r="S4396" t="s">
        <v>271</v>
      </c>
      <c r="AA4396" t="s">
        <v>1995</v>
      </c>
      <c r="AC4396">
        <v>1</v>
      </c>
      <c r="AE4396">
        <v>1</v>
      </c>
      <c r="AF4396" t="s">
        <v>271</v>
      </c>
    </row>
    <row r="4397" spans="1:32" hidden="1" x14ac:dyDescent="0.25">
      <c r="A4397" t="str">
        <f t="array" ref="A4397">IF(COUNT(SEARCH(RubriekenHistorisch,CONCATENATE(P4396,U4396,AB4396,AH4396))),"t","f")</f>
        <v>f</v>
      </c>
      <c r="B4397" t="str">
        <f t="shared" si="206"/>
        <v>f</v>
      </c>
      <c r="C4397" t="str">
        <f t="shared" si="207"/>
        <v>f</v>
      </c>
      <c r="D4397" t="str">
        <f t="shared" si="208"/>
        <v>f</v>
      </c>
      <c r="E4397" t="str">
        <f>IF(COUNT(SEARCH({"04.","05.","09.","12."},CONCATENATE(P4396,U4396,AB4396,AH4396))),"t","f")</f>
        <v>f</v>
      </c>
      <c r="F4397" t="str">
        <f t="array" ref="F4397">IF(COUNT(SEARCH(HistorischeRubrieken,CONCATENATE(P4396,U4396,AB4396,AH4396))),"t","f")</f>
        <v>f</v>
      </c>
      <c r="G4397">
        <v>2</v>
      </c>
      <c r="H4397">
        <v>510243</v>
      </c>
      <c r="I4397" t="s">
        <v>2302</v>
      </c>
      <c r="J4397">
        <v>20071201</v>
      </c>
      <c r="K4397">
        <v>20100201</v>
      </c>
      <c r="M4397">
        <v>0</v>
      </c>
      <c r="N4397">
        <v>0</v>
      </c>
      <c r="O4397" t="s">
        <v>1996</v>
      </c>
      <c r="R4397">
        <v>0</v>
      </c>
      <c r="S4397" t="s">
        <v>271</v>
      </c>
      <c r="AA4397" t="s">
        <v>1997</v>
      </c>
      <c r="AC4397">
        <v>1</v>
      </c>
      <c r="AE4397">
        <v>1</v>
      </c>
      <c r="AF4397" t="s">
        <v>271</v>
      </c>
    </row>
    <row r="4398" spans="1:32" hidden="1" x14ac:dyDescent="0.25">
      <c r="A4398" t="str">
        <f t="array" ref="A4398">IF(COUNT(SEARCH(RubriekenHistorisch,CONCATENATE(P4397,U4397,AB4397,AH4397))),"t","f")</f>
        <v>f</v>
      </c>
      <c r="B4398" t="str">
        <f t="shared" si="206"/>
        <v>f</v>
      </c>
      <c r="C4398" t="str">
        <f t="shared" si="207"/>
        <v>f</v>
      </c>
      <c r="D4398" t="str">
        <f t="shared" si="208"/>
        <v>f</v>
      </c>
      <c r="E4398" t="str">
        <f>IF(COUNT(SEARCH({"04.","05.","09.","12."},CONCATENATE(P4397,U4397,AB4397,AH4397))),"t","f")</f>
        <v>f</v>
      </c>
      <c r="F4398" t="str">
        <f t="array" ref="F4398">IF(COUNT(SEARCH(HistorischeRubrieken,CONCATENATE(P4397,U4397,AB4397,AH4397))),"t","f")</f>
        <v>f</v>
      </c>
      <c r="G4398">
        <v>3</v>
      </c>
      <c r="H4398">
        <v>510243</v>
      </c>
      <c r="I4398" t="s">
        <v>2302</v>
      </c>
      <c r="J4398">
        <v>20100201</v>
      </c>
      <c r="K4398">
        <v>20120115</v>
      </c>
      <c r="M4398">
        <v>0</v>
      </c>
      <c r="N4398">
        <v>0</v>
      </c>
      <c r="O4398" t="s">
        <v>1996</v>
      </c>
      <c r="R4398">
        <v>0</v>
      </c>
      <c r="S4398" t="s">
        <v>271</v>
      </c>
      <c r="AA4398" t="s">
        <v>1998</v>
      </c>
      <c r="AC4398">
        <v>1</v>
      </c>
      <c r="AE4398">
        <v>1</v>
      </c>
      <c r="AF4398" t="s">
        <v>271</v>
      </c>
    </row>
    <row r="4399" spans="1:32" hidden="1" x14ac:dyDescent="0.25">
      <c r="A4399" t="str">
        <f t="array" ref="A4399">IF(COUNT(SEARCH(RubriekenHistorisch,CONCATENATE(P4398,U4398,AB4398,AH4398))),"t","f")</f>
        <v>f</v>
      </c>
      <c r="B4399" t="str">
        <f t="shared" si="206"/>
        <v>f</v>
      </c>
      <c r="C4399" t="str">
        <f t="shared" si="207"/>
        <v>f</v>
      </c>
      <c r="D4399" t="str">
        <f t="shared" si="208"/>
        <v>f</v>
      </c>
      <c r="E4399" t="str">
        <f>IF(COUNT(SEARCH({"04.","05.","09.","12."},CONCATENATE(P4398,U4398,AB4398,AH4398))),"t","f")</f>
        <v>f</v>
      </c>
      <c r="F4399" t="str">
        <f t="array" ref="F4399">IF(COUNT(SEARCH(HistorischeRubrieken,CONCATENATE(P4398,U4398,AB4398,AH4398))),"t","f")</f>
        <v>f</v>
      </c>
      <c r="G4399">
        <v>4</v>
      </c>
      <c r="H4399">
        <v>510243</v>
      </c>
      <c r="I4399" t="s">
        <v>2302</v>
      </c>
      <c r="J4399">
        <v>20120115</v>
      </c>
      <c r="K4399">
        <v>20120116</v>
      </c>
      <c r="M4399">
        <v>0</v>
      </c>
      <c r="N4399">
        <v>0</v>
      </c>
      <c r="O4399" t="s">
        <v>1999</v>
      </c>
      <c r="R4399">
        <v>0</v>
      </c>
      <c r="S4399" t="s">
        <v>271</v>
      </c>
      <c r="AA4399" t="s">
        <v>2000</v>
      </c>
      <c r="AC4399">
        <v>1</v>
      </c>
      <c r="AE4399">
        <v>1</v>
      </c>
      <c r="AF4399" t="s">
        <v>271</v>
      </c>
    </row>
    <row r="4400" spans="1:32" hidden="1" x14ac:dyDescent="0.25">
      <c r="A4400" t="str">
        <f t="array" ref="A4400">IF(COUNT(SEARCH(RubriekenHistorisch,CONCATENATE(P4399,U4399,AB4399,AH4399))),"t","f")</f>
        <v>f</v>
      </c>
      <c r="B4400" t="str">
        <f t="shared" si="206"/>
        <v>f</v>
      </c>
      <c r="C4400" t="str">
        <f t="shared" si="207"/>
        <v>f</v>
      </c>
      <c r="D4400" t="str">
        <f t="shared" si="208"/>
        <v>f</v>
      </c>
      <c r="E4400" t="str">
        <f>IF(COUNT(SEARCH({"04.","05.","09.","12."},CONCATENATE(P4399,U4399,AB4399,AH4399))),"t","f")</f>
        <v>f</v>
      </c>
      <c r="F4400" t="str">
        <f t="array" ref="F4400">IF(COUNT(SEARCH(HistorischeRubrieken,CONCATENATE(P4399,U4399,AB4399,AH4399))),"t","f")</f>
        <v>f</v>
      </c>
      <c r="G4400">
        <v>5</v>
      </c>
      <c r="H4400">
        <v>510243</v>
      </c>
      <c r="I4400" t="s">
        <v>2302</v>
      </c>
      <c r="J4400">
        <v>20120116</v>
      </c>
      <c r="K4400">
        <v>20120903</v>
      </c>
      <c r="M4400">
        <v>0</v>
      </c>
      <c r="N4400">
        <v>0</v>
      </c>
      <c r="O4400" t="s">
        <v>2001</v>
      </c>
      <c r="R4400">
        <v>0</v>
      </c>
      <c r="S4400" t="s">
        <v>271</v>
      </c>
      <c r="AA4400" t="s">
        <v>2000</v>
      </c>
      <c r="AC4400">
        <v>1</v>
      </c>
      <c r="AE4400">
        <v>1</v>
      </c>
      <c r="AF4400" t="s">
        <v>271</v>
      </c>
    </row>
    <row r="4401" spans="1:32" hidden="1" x14ac:dyDescent="0.25">
      <c r="A4401" t="str">
        <f t="array" ref="A4401">IF(COUNT(SEARCH(RubriekenHistorisch,CONCATENATE(P4400,U4400,AB4400,AH4400))),"t","f")</f>
        <v>f</v>
      </c>
      <c r="B4401" t="str">
        <f t="shared" si="206"/>
        <v>f</v>
      </c>
      <c r="C4401" t="str">
        <f t="shared" si="207"/>
        <v>f</v>
      </c>
      <c r="D4401" t="str">
        <f t="shared" si="208"/>
        <v>f</v>
      </c>
      <c r="E4401" t="str">
        <f>IF(COUNT(SEARCH({"04.","05.","09.","12."},CONCATENATE(P4400,U4400,AB4400,AH4400))),"t","f")</f>
        <v>f</v>
      </c>
      <c r="F4401" t="str">
        <f t="array" ref="F4401">IF(COUNT(SEARCH(HistorischeRubrieken,CONCATENATE(P4400,U4400,AB4400,AH4400))),"t","f")</f>
        <v>f</v>
      </c>
      <c r="G4401">
        <v>6</v>
      </c>
      <c r="H4401">
        <v>510243</v>
      </c>
      <c r="I4401" t="s">
        <v>2302</v>
      </c>
      <c r="J4401">
        <v>20120903</v>
      </c>
      <c r="K4401">
        <v>20140401</v>
      </c>
      <c r="M4401">
        <v>0</v>
      </c>
      <c r="N4401">
        <v>0</v>
      </c>
      <c r="O4401" t="s">
        <v>2001</v>
      </c>
      <c r="R4401">
        <v>0</v>
      </c>
      <c r="S4401" t="s">
        <v>271</v>
      </c>
      <c r="AA4401" t="s">
        <v>2000</v>
      </c>
      <c r="AC4401">
        <v>1</v>
      </c>
      <c r="AE4401">
        <v>1</v>
      </c>
      <c r="AF4401" t="s">
        <v>271</v>
      </c>
    </row>
    <row r="4402" spans="1:32" hidden="1" x14ac:dyDescent="0.25">
      <c r="A4402" t="str">
        <f t="array" ref="A4402">IF(COUNT(SEARCH(RubriekenHistorisch,CONCATENATE(P4401,U4401,AB4401,AH4401))),"t","f")</f>
        <v>f</v>
      </c>
      <c r="B4402" t="str">
        <f t="shared" si="206"/>
        <v>f</v>
      </c>
      <c r="C4402" t="str">
        <f t="shared" si="207"/>
        <v>f</v>
      </c>
      <c r="D4402" t="str">
        <f t="shared" si="208"/>
        <v>f</v>
      </c>
      <c r="E4402" t="str">
        <f>IF(COUNT(SEARCH({"04.","05.","09.","12."},CONCATENATE(P4401,U4401,AB4401,AH4401))),"t","f")</f>
        <v>f</v>
      </c>
      <c r="F4402" t="str">
        <f t="array" ref="F4402">IF(COUNT(SEARCH(HistorischeRubrieken,CONCATENATE(P4401,U4401,AB4401,AH4401))),"t","f")</f>
        <v>f</v>
      </c>
      <c r="G4402">
        <v>7</v>
      </c>
      <c r="H4402">
        <v>510243</v>
      </c>
      <c r="I4402" t="s">
        <v>2302</v>
      </c>
      <c r="J4402">
        <v>20140401</v>
      </c>
      <c r="K4402">
        <v>20150801</v>
      </c>
      <c r="M4402">
        <v>0</v>
      </c>
      <c r="N4402">
        <v>0</v>
      </c>
      <c r="O4402" t="s">
        <v>2003</v>
      </c>
      <c r="R4402">
        <v>0</v>
      </c>
      <c r="S4402" t="s">
        <v>271</v>
      </c>
      <c r="AA4402" t="s">
        <v>1611</v>
      </c>
      <c r="AC4402">
        <v>1</v>
      </c>
      <c r="AE4402">
        <v>1</v>
      </c>
      <c r="AF4402" t="s">
        <v>271</v>
      </c>
    </row>
    <row r="4403" spans="1:32" x14ac:dyDescent="0.25">
      <c r="A4403" t="str">
        <f t="array" ref="A4403">IF(COUNT(SEARCH(RubriekenHistorisch,CONCATENATE(P4402,U4402,AB4402,AH4402))),"t","f")</f>
        <v>f</v>
      </c>
      <c r="B4403" t="str">
        <f t="shared" si="206"/>
        <v>f</v>
      </c>
      <c r="C4403" t="str">
        <f t="shared" si="207"/>
        <v>f</v>
      </c>
      <c r="D4403" t="str">
        <f t="shared" si="208"/>
        <v>f</v>
      </c>
      <c r="E4403" t="str">
        <f>IF(COUNT(SEARCH({"04.","05.","09.","12."},CONCATENATE(P4402,U4402,AB4402,AH4402))),"t","f")</f>
        <v>f</v>
      </c>
      <c r="F4403" t="str">
        <f t="array" ref="F4403">IF(COUNT(SEARCH(HistorischeRubrieken,CONCATENATE(P4402,U4402,AB4402,AH4402))),"t","f")</f>
        <v>f</v>
      </c>
      <c r="G4403">
        <v>8</v>
      </c>
      <c r="H4403">
        <v>510243</v>
      </c>
      <c r="I4403" t="s">
        <v>2302</v>
      </c>
      <c r="J4403">
        <v>20150801</v>
      </c>
      <c r="M4403">
        <v>0</v>
      </c>
      <c r="N4403">
        <v>0</v>
      </c>
      <c r="O4403" t="s">
        <v>2003</v>
      </c>
      <c r="R4403">
        <v>0</v>
      </c>
      <c r="S4403" t="s">
        <v>271</v>
      </c>
      <c r="AA4403" t="s">
        <v>1613</v>
      </c>
      <c r="AC4403">
        <v>1</v>
      </c>
      <c r="AE4403">
        <v>1</v>
      </c>
      <c r="AF4403" t="s">
        <v>271</v>
      </c>
    </row>
    <row r="4404" spans="1:32" hidden="1" x14ac:dyDescent="0.25">
      <c r="A4404" t="str">
        <f t="array" ref="A4404">IF(COUNT(SEARCH(RubriekenHistorisch,CONCATENATE(P4403,U4403,AB4403,AH4403))),"t","f")</f>
        <v>f</v>
      </c>
      <c r="B4404" t="str">
        <f t="shared" si="206"/>
        <v>f</v>
      </c>
      <c r="C4404" t="str">
        <f t="shared" si="207"/>
        <v>f</v>
      </c>
      <c r="D4404" t="str">
        <f t="shared" si="208"/>
        <v>f</v>
      </c>
      <c r="E4404" t="str">
        <f>IF(COUNT(SEARCH({"04.","05.","09.","12."},CONCATENATE(P4403,U4403,AB4403,AH4403))),"t","f")</f>
        <v>f</v>
      </c>
      <c r="F4404" t="str">
        <f t="array" ref="F4404">IF(COUNT(SEARCH(HistorischeRubrieken,CONCATENATE(P4403,U4403,AB4403,AH4403))),"t","f")</f>
        <v>f</v>
      </c>
      <c r="G4404">
        <v>1</v>
      </c>
      <c r="H4404">
        <v>510244</v>
      </c>
      <c r="I4404" t="s">
        <v>2303</v>
      </c>
      <c r="J4404">
        <v>20021201</v>
      </c>
      <c r="K4404">
        <v>20071201</v>
      </c>
      <c r="M4404">
        <v>0</v>
      </c>
      <c r="N4404">
        <v>0</v>
      </c>
      <c r="O4404" t="s">
        <v>1994</v>
      </c>
      <c r="R4404">
        <v>0</v>
      </c>
      <c r="S4404" t="s">
        <v>271</v>
      </c>
      <c r="AA4404" t="s">
        <v>1995</v>
      </c>
      <c r="AC4404">
        <v>1</v>
      </c>
      <c r="AE4404">
        <v>1</v>
      </c>
      <c r="AF4404" t="s">
        <v>271</v>
      </c>
    </row>
    <row r="4405" spans="1:32" hidden="1" x14ac:dyDescent="0.25">
      <c r="A4405" t="str">
        <f t="array" ref="A4405">IF(COUNT(SEARCH(RubriekenHistorisch,CONCATENATE(P4404,U4404,AB4404,AH4404))),"t","f")</f>
        <v>f</v>
      </c>
      <c r="B4405" t="str">
        <f t="shared" si="206"/>
        <v>f</v>
      </c>
      <c r="C4405" t="str">
        <f t="shared" si="207"/>
        <v>f</v>
      </c>
      <c r="D4405" t="str">
        <f t="shared" si="208"/>
        <v>f</v>
      </c>
      <c r="E4405" t="str">
        <f>IF(COUNT(SEARCH({"04.","05.","09.","12."},CONCATENATE(P4404,U4404,AB4404,AH4404))),"t","f")</f>
        <v>f</v>
      </c>
      <c r="F4405" t="str">
        <f t="array" ref="F4405">IF(COUNT(SEARCH(HistorischeRubrieken,CONCATENATE(P4404,U4404,AB4404,AH4404))),"t","f")</f>
        <v>f</v>
      </c>
      <c r="G4405">
        <v>2</v>
      </c>
      <c r="H4405">
        <v>510244</v>
      </c>
      <c r="I4405" t="s">
        <v>2303</v>
      </c>
      <c r="J4405">
        <v>20071201</v>
      </c>
      <c r="K4405">
        <v>20100201</v>
      </c>
      <c r="M4405">
        <v>0</v>
      </c>
      <c r="N4405">
        <v>0</v>
      </c>
      <c r="O4405" t="s">
        <v>1996</v>
      </c>
      <c r="R4405">
        <v>0</v>
      </c>
      <c r="S4405" t="s">
        <v>271</v>
      </c>
      <c r="AA4405" t="s">
        <v>1997</v>
      </c>
      <c r="AC4405">
        <v>1</v>
      </c>
      <c r="AE4405">
        <v>1</v>
      </c>
      <c r="AF4405" t="s">
        <v>271</v>
      </c>
    </row>
    <row r="4406" spans="1:32" hidden="1" x14ac:dyDescent="0.25">
      <c r="A4406" t="str">
        <f t="array" ref="A4406">IF(COUNT(SEARCH(RubriekenHistorisch,CONCATENATE(P4405,U4405,AB4405,AH4405))),"t","f")</f>
        <v>f</v>
      </c>
      <c r="B4406" t="str">
        <f t="shared" si="206"/>
        <v>f</v>
      </c>
      <c r="C4406" t="str">
        <f t="shared" si="207"/>
        <v>f</v>
      </c>
      <c r="D4406" t="str">
        <f t="shared" si="208"/>
        <v>f</v>
      </c>
      <c r="E4406" t="str">
        <f>IF(COUNT(SEARCH({"04.","05.","09.","12."},CONCATENATE(P4405,U4405,AB4405,AH4405))),"t","f")</f>
        <v>f</v>
      </c>
      <c r="F4406" t="str">
        <f t="array" ref="F4406">IF(COUNT(SEARCH(HistorischeRubrieken,CONCATENATE(P4405,U4405,AB4405,AH4405))),"t","f")</f>
        <v>f</v>
      </c>
      <c r="G4406">
        <v>3</v>
      </c>
      <c r="H4406">
        <v>510244</v>
      </c>
      <c r="I4406" t="s">
        <v>2303</v>
      </c>
      <c r="J4406">
        <v>20100201</v>
      </c>
      <c r="K4406">
        <v>20120115</v>
      </c>
      <c r="M4406">
        <v>0</v>
      </c>
      <c r="N4406">
        <v>0</v>
      </c>
      <c r="O4406" t="s">
        <v>1996</v>
      </c>
      <c r="R4406">
        <v>0</v>
      </c>
      <c r="S4406" t="s">
        <v>271</v>
      </c>
      <c r="AA4406" t="s">
        <v>1998</v>
      </c>
      <c r="AC4406">
        <v>1</v>
      </c>
      <c r="AE4406">
        <v>1</v>
      </c>
      <c r="AF4406" t="s">
        <v>271</v>
      </c>
    </row>
    <row r="4407" spans="1:32" hidden="1" x14ac:dyDescent="0.25">
      <c r="A4407" t="str">
        <f t="array" ref="A4407">IF(COUNT(SEARCH(RubriekenHistorisch,CONCATENATE(P4406,U4406,AB4406,AH4406))),"t","f")</f>
        <v>f</v>
      </c>
      <c r="B4407" t="str">
        <f t="shared" si="206"/>
        <v>f</v>
      </c>
      <c r="C4407" t="str">
        <f t="shared" si="207"/>
        <v>f</v>
      </c>
      <c r="D4407" t="str">
        <f t="shared" si="208"/>
        <v>f</v>
      </c>
      <c r="E4407" t="str">
        <f>IF(COUNT(SEARCH({"04.","05.","09.","12."},CONCATENATE(P4406,U4406,AB4406,AH4406))),"t","f")</f>
        <v>f</v>
      </c>
      <c r="F4407" t="str">
        <f t="array" ref="F4407">IF(COUNT(SEARCH(HistorischeRubrieken,CONCATENATE(P4406,U4406,AB4406,AH4406))),"t","f")</f>
        <v>f</v>
      </c>
      <c r="G4407">
        <v>4</v>
      </c>
      <c r="H4407">
        <v>510244</v>
      </c>
      <c r="I4407" t="s">
        <v>2303</v>
      </c>
      <c r="J4407">
        <v>20120115</v>
      </c>
      <c r="K4407">
        <v>20120116</v>
      </c>
      <c r="M4407">
        <v>0</v>
      </c>
      <c r="N4407">
        <v>0</v>
      </c>
      <c r="O4407" t="s">
        <v>1999</v>
      </c>
      <c r="R4407">
        <v>0</v>
      </c>
      <c r="S4407" t="s">
        <v>271</v>
      </c>
      <c r="AA4407" t="s">
        <v>2000</v>
      </c>
      <c r="AC4407">
        <v>1</v>
      </c>
      <c r="AE4407">
        <v>1</v>
      </c>
      <c r="AF4407" t="s">
        <v>271</v>
      </c>
    </row>
    <row r="4408" spans="1:32" hidden="1" x14ac:dyDescent="0.25">
      <c r="A4408" t="str">
        <f t="array" ref="A4408">IF(COUNT(SEARCH(RubriekenHistorisch,CONCATENATE(P4407,U4407,AB4407,AH4407))),"t","f")</f>
        <v>f</v>
      </c>
      <c r="B4408" t="str">
        <f t="shared" si="206"/>
        <v>f</v>
      </c>
      <c r="C4408" t="str">
        <f t="shared" si="207"/>
        <v>f</v>
      </c>
      <c r="D4408" t="str">
        <f t="shared" si="208"/>
        <v>f</v>
      </c>
      <c r="E4408" t="str">
        <f>IF(COUNT(SEARCH({"04.","05.","09.","12."},CONCATENATE(P4407,U4407,AB4407,AH4407))),"t","f")</f>
        <v>f</v>
      </c>
      <c r="F4408" t="str">
        <f t="array" ref="F4408">IF(COUNT(SEARCH(HistorischeRubrieken,CONCATENATE(P4407,U4407,AB4407,AH4407))),"t","f")</f>
        <v>f</v>
      </c>
      <c r="G4408">
        <v>5</v>
      </c>
      <c r="H4408">
        <v>510244</v>
      </c>
      <c r="I4408" t="s">
        <v>2303</v>
      </c>
      <c r="J4408">
        <v>20120116</v>
      </c>
      <c r="K4408">
        <v>20120903</v>
      </c>
      <c r="M4408">
        <v>0</v>
      </c>
      <c r="N4408">
        <v>0</v>
      </c>
      <c r="O4408" t="s">
        <v>2001</v>
      </c>
      <c r="R4408">
        <v>0</v>
      </c>
      <c r="S4408" t="s">
        <v>271</v>
      </c>
      <c r="AA4408" t="s">
        <v>2000</v>
      </c>
      <c r="AC4408">
        <v>1</v>
      </c>
      <c r="AE4408">
        <v>1</v>
      </c>
      <c r="AF4408" t="s">
        <v>271</v>
      </c>
    </row>
    <row r="4409" spans="1:32" hidden="1" x14ac:dyDescent="0.25">
      <c r="A4409" t="str">
        <f t="array" ref="A4409">IF(COUNT(SEARCH(RubriekenHistorisch,CONCATENATE(P4408,U4408,AB4408,AH4408))),"t","f")</f>
        <v>f</v>
      </c>
      <c r="B4409" t="str">
        <f t="shared" si="206"/>
        <v>f</v>
      </c>
      <c r="C4409" t="str">
        <f t="shared" si="207"/>
        <v>f</v>
      </c>
      <c r="D4409" t="str">
        <f t="shared" si="208"/>
        <v>f</v>
      </c>
      <c r="E4409" t="str">
        <f>IF(COUNT(SEARCH({"04.","05.","09.","12."},CONCATENATE(P4408,U4408,AB4408,AH4408))),"t","f")</f>
        <v>f</v>
      </c>
      <c r="F4409" t="str">
        <f t="array" ref="F4409">IF(COUNT(SEARCH(HistorischeRubrieken,CONCATENATE(P4408,U4408,AB4408,AH4408))),"t","f")</f>
        <v>f</v>
      </c>
      <c r="G4409">
        <v>6</v>
      </c>
      <c r="H4409">
        <v>510244</v>
      </c>
      <c r="I4409" t="s">
        <v>2303</v>
      </c>
      <c r="J4409">
        <v>20120903</v>
      </c>
      <c r="K4409">
        <v>20140401</v>
      </c>
      <c r="M4409">
        <v>0</v>
      </c>
      <c r="N4409">
        <v>0</v>
      </c>
      <c r="O4409" t="s">
        <v>2001</v>
      </c>
      <c r="R4409">
        <v>0</v>
      </c>
      <c r="S4409" t="s">
        <v>271</v>
      </c>
      <c r="AA4409" t="s">
        <v>2000</v>
      </c>
      <c r="AC4409">
        <v>1</v>
      </c>
      <c r="AE4409">
        <v>1</v>
      </c>
      <c r="AF4409" t="s">
        <v>271</v>
      </c>
    </row>
    <row r="4410" spans="1:32" hidden="1" x14ac:dyDescent="0.25">
      <c r="A4410" t="str">
        <f t="array" ref="A4410">IF(COUNT(SEARCH(RubriekenHistorisch,CONCATENATE(P4409,U4409,AB4409,AH4409))),"t","f")</f>
        <v>f</v>
      </c>
      <c r="B4410" t="str">
        <f t="shared" si="206"/>
        <v>f</v>
      </c>
      <c r="C4410" t="str">
        <f t="shared" si="207"/>
        <v>f</v>
      </c>
      <c r="D4410" t="str">
        <f t="shared" si="208"/>
        <v>f</v>
      </c>
      <c r="E4410" t="str">
        <f>IF(COUNT(SEARCH({"04.","05.","09.","12."},CONCATENATE(P4409,U4409,AB4409,AH4409))),"t","f")</f>
        <v>f</v>
      </c>
      <c r="F4410" t="str">
        <f t="array" ref="F4410">IF(COUNT(SEARCH(HistorischeRubrieken,CONCATENATE(P4409,U4409,AB4409,AH4409))),"t","f")</f>
        <v>f</v>
      </c>
      <c r="G4410">
        <v>7</v>
      </c>
      <c r="H4410">
        <v>510244</v>
      </c>
      <c r="I4410" t="s">
        <v>2303</v>
      </c>
      <c r="J4410">
        <v>20140401</v>
      </c>
      <c r="K4410">
        <v>20150801</v>
      </c>
      <c r="M4410">
        <v>0</v>
      </c>
      <c r="N4410">
        <v>0</v>
      </c>
      <c r="O4410" t="s">
        <v>2003</v>
      </c>
      <c r="R4410">
        <v>0</v>
      </c>
      <c r="S4410" t="s">
        <v>271</v>
      </c>
      <c r="AA4410" t="s">
        <v>1611</v>
      </c>
      <c r="AC4410">
        <v>1</v>
      </c>
      <c r="AE4410">
        <v>1</v>
      </c>
      <c r="AF4410" t="s">
        <v>271</v>
      </c>
    </row>
    <row r="4411" spans="1:32" x14ac:dyDescent="0.25">
      <c r="A4411" t="str">
        <f t="array" ref="A4411">IF(COUNT(SEARCH(RubriekenHistorisch,CONCATENATE(P4410,U4410,AB4410,AH4410))),"t","f")</f>
        <v>f</v>
      </c>
      <c r="B4411" t="str">
        <f t="shared" si="206"/>
        <v>f</v>
      </c>
      <c r="C4411" t="str">
        <f t="shared" si="207"/>
        <v>f</v>
      </c>
      <c r="D4411" t="str">
        <f t="shared" si="208"/>
        <v>f</v>
      </c>
      <c r="E4411" t="str">
        <f>IF(COUNT(SEARCH({"04.","05.","09.","12."},CONCATENATE(P4410,U4410,AB4410,AH4410))),"t","f")</f>
        <v>f</v>
      </c>
      <c r="F4411" t="str">
        <f t="array" ref="F4411">IF(COUNT(SEARCH(HistorischeRubrieken,CONCATENATE(P4410,U4410,AB4410,AH4410))),"t","f")</f>
        <v>f</v>
      </c>
      <c r="G4411">
        <v>8</v>
      </c>
      <c r="H4411">
        <v>510244</v>
      </c>
      <c r="I4411" t="s">
        <v>2303</v>
      </c>
      <c r="J4411">
        <v>20150801</v>
      </c>
      <c r="M4411">
        <v>0</v>
      </c>
      <c r="N4411">
        <v>0</v>
      </c>
      <c r="O4411" t="s">
        <v>2003</v>
      </c>
      <c r="R4411">
        <v>0</v>
      </c>
      <c r="S4411" t="s">
        <v>271</v>
      </c>
      <c r="AA4411" t="s">
        <v>1613</v>
      </c>
      <c r="AC4411">
        <v>1</v>
      </c>
      <c r="AE4411">
        <v>1</v>
      </c>
      <c r="AF4411" t="s">
        <v>271</v>
      </c>
    </row>
    <row r="4412" spans="1:32" hidden="1" x14ac:dyDescent="0.25">
      <c r="A4412" t="str">
        <f t="array" ref="A4412">IF(COUNT(SEARCH(RubriekenHistorisch,CONCATENATE(P4411,U4411,AB4411,AH4411))),"t","f")</f>
        <v>f</v>
      </c>
      <c r="B4412" t="str">
        <f t="shared" si="206"/>
        <v>f</v>
      </c>
      <c r="C4412" t="str">
        <f t="shared" si="207"/>
        <v>f</v>
      </c>
      <c r="D4412" t="str">
        <f t="shared" si="208"/>
        <v>f</v>
      </c>
      <c r="E4412" t="str">
        <f>IF(COUNT(SEARCH({"04.","05.","09.","12."},CONCATENATE(P4411,U4411,AB4411,AH4411))),"t","f")</f>
        <v>f</v>
      </c>
      <c r="F4412" t="str">
        <f t="array" ref="F4412">IF(COUNT(SEARCH(HistorischeRubrieken,CONCATENATE(P4411,U4411,AB4411,AH4411))),"t","f")</f>
        <v>f</v>
      </c>
      <c r="G4412">
        <v>1</v>
      </c>
      <c r="H4412">
        <v>510245</v>
      </c>
      <c r="I4412" t="s">
        <v>2304</v>
      </c>
      <c r="J4412">
        <v>20021201</v>
      </c>
      <c r="K4412">
        <v>20071201</v>
      </c>
      <c r="M4412">
        <v>0</v>
      </c>
      <c r="N4412">
        <v>0</v>
      </c>
      <c r="O4412" t="s">
        <v>1994</v>
      </c>
      <c r="R4412">
        <v>0</v>
      </c>
      <c r="S4412" t="s">
        <v>271</v>
      </c>
      <c r="AA4412" t="s">
        <v>1995</v>
      </c>
      <c r="AC4412">
        <v>1</v>
      </c>
      <c r="AE4412">
        <v>1</v>
      </c>
      <c r="AF4412" t="s">
        <v>271</v>
      </c>
    </row>
    <row r="4413" spans="1:32" hidden="1" x14ac:dyDescent="0.25">
      <c r="A4413" t="str">
        <f t="array" ref="A4413">IF(COUNT(SEARCH(RubriekenHistorisch,CONCATENATE(P4412,U4412,AB4412,AH4412))),"t","f")</f>
        <v>f</v>
      </c>
      <c r="B4413" t="str">
        <f t="shared" si="206"/>
        <v>f</v>
      </c>
      <c r="C4413" t="str">
        <f t="shared" si="207"/>
        <v>f</v>
      </c>
      <c r="D4413" t="str">
        <f t="shared" si="208"/>
        <v>f</v>
      </c>
      <c r="E4413" t="str">
        <f>IF(COUNT(SEARCH({"04.","05.","09.","12."},CONCATENATE(P4412,U4412,AB4412,AH4412))),"t","f")</f>
        <v>f</v>
      </c>
      <c r="F4413" t="str">
        <f t="array" ref="F4413">IF(COUNT(SEARCH(HistorischeRubrieken,CONCATENATE(P4412,U4412,AB4412,AH4412))),"t","f")</f>
        <v>f</v>
      </c>
      <c r="G4413">
        <v>2</v>
      </c>
      <c r="H4413">
        <v>510245</v>
      </c>
      <c r="I4413" t="s">
        <v>2304</v>
      </c>
      <c r="J4413">
        <v>20071201</v>
      </c>
      <c r="K4413">
        <v>20100201</v>
      </c>
      <c r="M4413">
        <v>0</v>
      </c>
      <c r="N4413">
        <v>0</v>
      </c>
      <c r="O4413" t="s">
        <v>1996</v>
      </c>
      <c r="R4413">
        <v>0</v>
      </c>
      <c r="S4413" t="s">
        <v>271</v>
      </c>
      <c r="AA4413" t="s">
        <v>1997</v>
      </c>
      <c r="AC4413">
        <v>1</v>
      </c>
      <c r="AE4413">
        <v>1</v>
      </c>
      <c r="AF4413" t="s">
        <v>271</v>
      </c>
    </row>
    <row r="4414" spans="1:32" hidden="1" x14ac:dyDescent="0.25">
      <c r="A4414" t="str">
        <f t="array" ref="A4414">IF(COUNT(SEARCH(RubriekenHistorisch,CONCATENATE(P4413,U4413,AB4413,AH4413))),"t","f")</f>
        <v>f</v>
      </c>
      <c r="B4414" t="str">
        <f t="shared" si="206"/>
        <v>f</v>
      </c>
      <c r="C4414" t="str">
        <f t="shared" si="207"/>
        <v>f</v>
      </c>
      <c r="D4414" t="str">
        <f t="shared" si="208"/>
        <v>f</v>
      </c>
      <c r="E4414" t="str">
        <f>IF(COUNT(SEARCH({"04.","05.","09.","12."},CONCATENATE(P4413,U4413,AB4413,AH4413))),"t","f")</f>
        <v>f</v>
      </c>
      <c r="F4414" t="str">
        <f t="array" ref="F4414">IF(COUNT(SEARCH(HistorischeRubrieken,CONCATENATE(P4413,U4413,AB4413,AH4413))),"t","f")</f>
        <v>f</v>
      </c>
      <c r="G4414">
        <v>3</v>
      </c>
      <c r="H4414">
        <v>510245</v>
      </c>
      <c r="I4414" t="s">
        <v>2304</v>
      </c>
      <c r="J4414">
        <v>20100201</v>
      </c>
      <c r="K4414">
        <v>20120115</v>
      </c>
      <c r="M4414">
        <v>0</v>
      </c>
      <c r="N4414">
        <v>0</v>
      </c>
      <c r="O4414" t="s">
        <v>1996</v>
      </c>
      <c r="R4414">
        <v>0</v>
      </c>
      <c r="S4414" t="s">
        <v>271</v>
      </c>
      <c r="AA4414" t="s">
        <v>1998</v>
      </c>
      <c r="AC4414">
        <v>1</v>
      </c>
      <c r="AE4414">
        <v>1</v>
      </c>
      <c r="AF4414" t="s">
        <v>271</v>
      </c>
    </row>
    <row r="4415" spans="1:32" hidden="1" x14ac:dyDescent="0.25">
      <c r="A4415" t="str">
        <f t="array" ref="A4415">IF(COUNT(SEARCH(RubriekenHistorisch,CONCATENATE(P4414,U4414,AB4414,AH4414))),"t","f")</f>
        <v>f</v>
      </c>
      <c r="B4415" t="str">
        <f t="shared" si="206"/>
        <v>f</v>
      </c>
      <c r="C4415" t="str">
        <f t="shared" si="207"/>
        <v>f</v>
      </c>
      <c r="D4415" t="str">
        <f t="shared" si="208"/>
        <v>f</v>
      </c>
      <c r="E4415" t="str">
        <f>IF(COUNT(SEARCH({"04.","05.","09.","12."},CONCATENATE(P4414,U4414,AB4414,AH4414))),"t","f")</f>
        <v>f</v>
      </c>
      <c r="F4415" t="str">
        <f t="array" ref="F4415">IF(COUNT(SEARCH(HistorischeRubrieken,CONCATENATE(P4414,U4414,AB4414,AH4414))),"t","f")</f>
        <v>f</v>
      </c>
      <c r="G4415">
        <v>4</v>
      </c>
      <c r="H4415">
        <v>510245</v>
      </c>
      <c r="I4415" t="s">
        <v>2304</v>
      </c>
      <c r="J4415">
        <v>20120115</v>
      </c>
      <c r="K4415">
        <v>20120116</v>
      </c>
      <c r="M4415">
        <v>0</v>
      </c>
      <c r="N4415">
        <v>0</v>
      </c>
      <c r="O4415" t="s">
        <v>1999</v>
      </c>
      <c r="R4415">
        <v>0</v>
      </c>
      <c r="S4415" t="s">
        <v>271</v>
      </c>
      <c r="AA4415" t="s">
        <v>2000</v>
      </c>
      <c r="AC4415">
        <v>1</v>
      </c>
      <c r="AE4415">
        <v>1</v>
      </c>
      <c r="AF4415" t="s">
        <v>271</v>
      </c>
    </row>
    <row r="4416" spans="1:32" hidden="1" x14ac:dyDescent="0.25">
      <c r="A4416" t="str">
        <f t="array" ref="A4416">IF(COUNT(SEARCH(RubriekenHistorisch,CONCATENATE(P4415,U4415,AB4415,AH4415))),"t","f")</f>
        <v>f</v>
      </c>
      <c r="B4416" t="str">
        <f t="shared" si="206"/>
        <v>f</v>
      </c>
      <c r="C4416" t="str">
        <f t="shared" si="207"/>
        <v>f</v>
      </c>
      <c r="D4416" t="str">
        <f t="shared" si="208"/>
        <v>f</v>
      </c>
      <c r="E4416" t="str">
        <f>IF(COUNT(SEARCH({"04.","05.","09.","12."},CONCATENATE(P4415,U4415,AB4415,AH4415))),"t","f")</f>
        <v>f</v>
      </c>
      <c r="F4416" t="str">
        <f t="array" ref="F4416">IF(COUNT(SEARCH(HistorischeRubrieken,CONCATENATE(P4415,U4415,AB4415,AH4415))),"t","f")</f>
        <v>f</v>
      </c>
      <c r="G4416">
        <v>5</v>
      </c>
      <c r="H4416">
        <v>510245</v>
      </c>
      <c r="I4416" t="s">
        <v>2304</v>
      </c>
      <c r="J4416">
        <v>20120116</v>
      </c>
      <c r="K4416">
        <v>20120903</v>
      </c>
      <c r="M4416">
        <v>0</v>
      </c>
      <c r="N4416">
        <v>0</v>
      </c>
      <c r="O4416" t="s">
        <v>2001</v>
      </c>
      <c r="R4416">
        <v>0</v>
      </c>
      <c r="S4416" t="s">
        <v>271</v>
      </c>
      <c r="AA4416" t="s">
        <v>2000</v>
      </c>
      <c r="AC4416">
        <v>1</v>
      </c>
      <c r="AE4416">
        <v>1</v>
      </c>
      <c r="AF4416" t="s">
        <v>271</v>
      </c>
    </row>
    <row r="4417" spans="1:32" hidden="1" x14ac:dyDescent="0.25">
      <c r="A4417" t="str">
        <f t="array" ref="A4417">IF(COUNT(SEARCH(RubriekenHistorisch,CONCATENATE(P4416,U4416,AB4416,AH4416))),"t","f")</f>
        <v>f</v>
      </c>
      <c r="B4417" t="str">
        <f t="shared" si="206"/>
        <v>f</v>
      </c>
      <c r="C4417" t="str">
        <f t="shared" si="207"/>
        <v>f</v>
      </c>
      <c r="D4417" t="str">
        <f t="shared" si="208"/>
        <v>f</v>
      </c>
      <c r="E4417" t="str">
        <f>IF(COUNT(SEARCH({"04.","05.","09.","12."},CONCATENATE(P4416,U4416,AB4416,AH4416))),"t","f")</f>
        <v>f</v>
      </c>
      <c r="F4417" t="str">
        <f t="array" ref="F4417">IF(COUNT(SEARCH(HistorischeRubrieken,CONCATENATE(P4416,U4416,AB4416,AH4416))),"t","f")</f>
        <v>f</v>
      </c>
      <c r="G4417">
        <v>6</v>
      </c>
      <c r="H4417">
        <v>510245</v>
      </c>
      <c r="I4417" t="s">
        <v>2304</v>
      </c>
      <c r="J4417">
        <v>20120903</v>
      </c>
      <c r="K4417">
        <v>20140401</v>
      </c>
      <c r="M4417">
        <v>0</v>
      </c>
      <c r="N4417">
        <v>0</v>
      </c>
      <c r="O4417" t="s">
        <v>2001</v>
      </c>
      <c r="R4417">
        <v>0</v>
      </c>
      <c r="S4417" t="s">
        <v>271</v>
      </c>
      <c r="AA4417" t="s">
        <v>2000</v>
      </c>
      <c r="AC4417">
        <v>1</v>
      </c>
      <c r="AE4417">
        <v>1</v>
      </c>
      <c r="AF4417" t="s">
        <v>271</v>
      </c>
    </row>
    <row r="4418" spans="1:32" hidden="1" x14ac:dyDescent="0.25">
      <c r="A4418" t="str">
        <f t="array" ref="A4418">IF(COUNT(SEARCH(RubriekenHistorisch,CONCATENATE(P4417,U4417,AB4417,AH4417))),"t","f")</f>
        <v>f</v>
      </c>
      <c r="B4418" t="str">
        <f t="shared" si="206"/>
        <v>f</v>
      </c>
      <c r="C4418" t="str">
        <f t="shared" si="207"/>
        <v>f</v>
      </c>
      <c r="D4418" t="str">
        <f t="shared" si="208"/>
        <v>f</v>
      </c>
      <c r="E4418" t="str">
        <f>IF(COUNT(SEARCH({"04.","05.","09.","12."},CONCATENATE(P4417,U4417,AB4417,AH4417))),"t","f")</f>
        <v>f</v>
      </c>
      <c r="F4418" t="str">
        <f t="array" ref="F4418">IF(COUNT(SEARCH(HistorischeRubrieken,CONCATENATE(P4417,U4417,AB4417,AH4417))),"t","f")</f>
        <v>f</v>
      </c>
      <c r="G4418">
        <v>7</v>
      </c>
      <c r="H4418">
        <v>510245</v>
      </c>
      <c r="I4418" t="s">
        <v>2304</v>
      </c>
      <c r="J4418">
        <v>20140401</v>
      </c>
      <c r="K4418">
        <v>20150801</v>
      </c>
      <c r="M4418">
        <v>0</v>
      </c>
      <c r="N4418">
        <v>0</v>
      </c>
      <c r="O4418" t="s">
        <v>2003</v>
      </c>
      <c r="R4418">
        <v>0</v>
      </c>
      <c r="S4418" t="s">
        <v>271</v>
      </c>
      <c r="AA4418" t="s">
        <v>1611</v>
      </c>
      <c r="AC4418">
        <v>1</v>
      </c>
      <c r="AE4418">
        <v>1</v>
      </c>
      <c r="AF4418" t="s">
        <v>271</v>
      </c>
    </row>
    <row r="4419" spans="1:32" x14ac:dyDescent="0.25">
      <c r="A4419" t="str">
        <f t="array" ref="A4419">IF(COUNT(SEARCH(RubriekenHistorisch,CONCATENATE(P4418,U4418,AB4418,AH4418))),"t","f")</f>
        <v>f</v>
      </c>
      <c r="B4419" t="str">
        <f t="shared" ref="B4419:B4482" si="209">IF(COUNT(SEARCH("07.66.20",CONCATENATE(P4418,U4418,AB4418,AH4418))),"t","f")</f>
        <v>f</v>
      </c>
      <c r="C4419" t="str">
        <f t="shared" ref="C4419:C4482" si="210">IF(COUNT(SEARCH("14.40.10",CONCATENATE(P4418,U4418,AB4418,AH4418))),"t","f")</f>
        <v>f</v>
      </c>
      <c r="D4419" t="str">
        <f t="shared" si="208"/>
        <v>f</v>
      </c>
      <c r="E4419" t="str">
        <f>IF(COUNT(SEARCH({"04.","05.","09.","12."},CONCATENATE(P4418,U4418,AB4418,AH4418))),"t","f")</f>
        <v>f</v>
      </c>
      <c r="F4419" t="str">
        <f t="array" ref="F4419">IF(COUNT(SEARCH(HistorischeRubrieken,CONCATENATE(P4418,U4418,AB4418,AH4418))),"t","f")</f>
        <v>f</v>
      </c>
      <c r="G4419">
        <v>8</v>
      </c>
      <c r="H4419">
        <v>510245</v>
      </c>
      <c r="I4419" t="s">
        <v>2304</v>
      </c>
      <c r="J4419">
        <v>20150801</v>
      </c>
      <c r="M4419">
        <v>0</v>
      </c>
      <c r="N4419">
        <v>0</v>
      </c>
      <c r="O4419" t="s">
        <v>2003</v>
      </c>
      <c r="R4419">
        <v>0</v>
      </c>
      <c r="S4419" t="s">
        <v>271</v>
      </c>
      <c r="AA4419" t="s">
        <v>1613</v>
      </c>
      <c r="AC4419">
        <v>1</v>
      </c>
      <c r="AE4419">
        <v>1</v>
      </c>
      <c r="AF4419" t="s">
        <v>271</v>
      </c>
    </row>
    <row r="4420" spans="1:32" hidden="1" x14ac:dyDescent="0.25">
      <c r="A4420" t="str">
        <f t="array" ref="A4420">IF(COUNT(SEARCH(RubriekenHistorisch,CONCATENATE(P4419,U4419,AB4419,AH4419))),"t","f")</f>
        <v>f</v>
      </c>
      <c r="B4420" t="str">
        <f t="shared" si="209"/>
        <v>f</v>
      </c>
      <c r="C4420" t="str">
        <f t="shared" si="210"/>
        <v>f</v>
      </c>
      <c r="D4420" t="str">
        <f t="shared" ref="D4420:D4483" si="211">IF(COUNT(SEARCH("- 0",CONCATENATE(P4419,U4419,AB4419,AH4419))),"t","f")</f>
        <v>f</v>
      </c>
      <c r="E4420" t="str">
        <f>IF(COUNT(SEARCH({"04.","05.","09.","12."},CONCATENATE(P4419,U4419,AB4419,AH4419))),"t","f")</f>
        <v>f</v>
      </c>
      <c r="F4420" t="str">
        <f t="array" ref="F4420">IF(COUNT(SEARCH(HistorischeRubrieken,CONCATENATE(P4419,U4419,AB4419,AH4419))),"t","f")</f>
        <v>f</v>
      </c>
      <c r="G4420">
        <v>1</v>
      </c>
      <c r="H4420">
        <v>510246</v>
      </c>
      <c r="I4420" t="s">
        <v>2305</v>
      </c>
      <c r="J4420">
        <v>20021201</v>
      </c>
      <c r="K4420">
        <v>20071201</v>
      </c>
      <c r="M4420">
        <v>0</v>
      </c>
      <c r="N4420">
        <v>0</v>
      </c>
      <c r="O4420" t="s">
        <v>1994</v>
      </c>
      <c r="R4420">
        <v>0</v>
      </c>
      <c r="S4420" t="s">
        <v>271</v>
      </c>
      <c r="AA4420" t="s">
        <v>1995</v>
      </c>
      <c r="AC4420">
        <v>1</v>
      </c>
      <c r="AE4420">
        <v>1</v>
      </c>
      <c r="AF4420" t="s">
        <v>271</v>
      </c>
    </row>
    <row r="4421" spans="1:32" hidden="1" x14ac:dyDescent="0.25">
      <c r="A4421" t="str">
        <f t="array" ref="A4421">IF(COUNT(SEARCH(RubriekenHistorisch,CONCATENATE(P4420,U4420,AB4420,AH4420))),"t","f")</f>
        <v>f</v>
      </c>
      <c r="B4421" t="str">
        <f t="shared" si="209"/>
        <v>f</v>
      </c>
      <c r="C4421" t="str">
        <f t="shared" si="210"/>
        <v>f</v>
      </c>
      <c r="D4421" t="str">
        <f t="shared" si="211"/>
        <v>f</v>
      </c>
      <c r="E4421" t="str">
        <f>IF(COUNT(SEARCH({"04.","05.","09.","12."},CONCATENATE(P4420,U4420,AB4420,AH4420))),"t","f")</f>
        <v>f</v>
      </c>
      <c r="F4421" t="str">
        <f t="array" ref="F4421">IF(COUNT(SEARCH(HistorischeRubrieken,CONCATENATE(P4420,U4420,AB4420,AH4420))),"t","f")</f>
        <v>f</v>
      </c>
      <c r="G4421">
        <v>2</v>
      </c>
      <c r="H4421">
        <v>510246</v>
      </c>
      <c r="I4421" t="s">
        <v>2305</v>
      </c>
      <c r="J4421">
        <v>20071201</v>
      </c>
      <c r="K4421">
        <v>20100201</v>
      </c>
      <c r="M4421">
        <v>0</v>
      </c>
      <c r="N4421">
        <v>0</v>
      </c>
      <c r="O4421" t="s">
        <v>1996</v>
      </c>
      <c r="R4421">
        <v>0</v>
      </c>
      <c r="S4421" t="s">
        <v>271</v>
      </c>
      <c r="AA4421" t="s">
        <v>1997</v>
      </c>
      <c r="AC4421">
        <v>1</v>
      </c>
      <c r="AE4421">
        <v>1</v>
      </c>
      <c r="AF4421" t="s">
        <v>271</v>
      </c>
    </row>
    <row r="4422" spans="1:32" hidden="1" x14ac:dyDescent="0.25">
      <c r="A4422" t="str">
        <f t="array" ref="A4422">IF(COUNT(SEARCH(RubriekenHistorisch,CONCATENATE(P4421,U4421,AB4421,AH4421))),"t","f")</f>
        <v>f</v>
      </c>
      <c r="B4422" t="str">
        <f t="shared" si="209"/>
        <v>f</v>
      </c>
      <c r="C4422" t="str">
        <f t="shared" si="210"/>
        <v>f</v>
      </c>
      <c r="D4422" t="str">
        <f t="shared" si="211"/>
        <v>f</v>
      </c>
      <c r="E4422" t="str">
        <f>IF(COUNT(SEARCH({"04.","05.","09.","12."},CONCATENATE(P4421,U4421,AB4421,AH4421))),"t","f")</f>
        <v>f</v>
      </c>
      <c r="F4422" t="str">
        <f t="array" ref="F4422">IF(COUNT(SEARCH(HistorischeRubrieken,CONCATENATE(P4421,U4421,AB4421,AH4421))),"t","f")</f>
        <v>f</v>
      </c>
      <c r="G4422">
        <v>3</v>
      </c>
      <c r="H4422">
        <v>510246</v>
      </c>
      <c r="I4422" t="s">
        <v>2305</v>
      </c>
      <c r="J4422">
        <v>20100201</v>
      </c>
      <c r="K4422">
        <v>20110101</v>
      </c>
      <c r="M4422">
        <v>0</v>
      </c>
      <c r="N4422">
        <v>0</v>
      </c>
      <c r="O4422" t="s">
        <v>1996</v>
      </c>
      <c r="R4422">
        <v>0</v>
      </c>
      <c r="S4422" t="s">
        <v>271</v>
      </c>
      <c r="AA4422" t="s">
        <v>1998</v>
      </c>
      <c r="AC4422">
        <v>1</v>
      </c>
      <c r="AE4422">
        <v>1</v>
      </c>
      <c r="AF4422" t="s">
        <v>271</v>
      </c>
    </row>
    <row r="4423" spans="1:32" hidden="1" x14ac:dyDescent="0.25">
      <c r="A4423" t="str">
        <f t="array" ref="A4423">IF(COUNT(SEARCH(RubriekenHistorisch,CONCATENATE(P4422,U4422,AB4422,AH4422))),"t","f")</f>
        <v>f</v>
      </c>
      <c r="B4423" t="str">
        <f t="shared" si="209"/>
        <v>f</v>
      </c>
      <c r="C4423" t="str">
        <f t="shared" si="210"/>
        <v>f</v>
      </c>
      <c r="D4423" t="str">
        <f t="shared" si="211"/>
        <v>f</v>
      </c>
      <c r="E4423" t="str">
        <f>IF(COUNT(SEARCH({"04.","05.","09.","12."},CONCATENATE(P4422,U4422,AB4422,AH4422))),"t","f")</f>
        <v>f</v>
      </c>
      <c r="F4423" t="str">
        <f t="array" ref="F4423">IF(COUNT(SEARCH(HistorischeRubrieken,CONCATENATE(P4422,U4422,AB4422,AH4422))),"t","f")</f>
        <v>f</v>
      </c>
      <c r="G4423">
        <v>1</v>
      </c>
      <c r="H4423">
        <v>510247</v>
      </c>
      <c r="I4423" t="s">
        <v>2306</v>
      </c>
      <c r="J4423">
        <v>20030601</v>
      </c>
      <c r="K4423">
        <v>20071201</v>
      </c>
      <c r="M4423">
        <v>0</v>
      </c>
      <c r="N4423">
        <v>0</v>
      </c>
      <c r="O4423" t="s">
        <v>1994</v>
      </c>
      <c r="R4423">
        <v>0</v>
      </c>
      <c r="S4423" t="s">
        <v>271</v>
      </c>
      <c r="AA4423" t="s">
        <v>1995</v>
      </c>
      <c r="AC4423">
        <v>1</v>
      </c>
      <c r="AE4423">
        <v>1</v>
      </c>
      <c r="AF4423" t="s">
        <v>271</v>
      </c>
    </row>
    <row r="4424" spans="1:32" hidden="1" x14ac:dyDescent="0.25">
      <c r="A4424" t="str">
        <f t="array" ref="A4424">IF(COUNT(SEARCH(RubriekenHistorisch,CONCATENATE(P4423,U4423,AB4423,AH4423))),"t","f")</f>
        <v>f</v>
      </c>
      <c r="B4424" t="str">
        <f t="shared" si="209"/>
        <v>f</v>
      </c>
      <c r="C4424" t="str">
        <f t="shared" si="210"/>
        <v>f</v>
      </c>
      <c r="D4424" t="str">
        <f t="shared" si="211"/>
        <v>f</v>
      </c>
      <c r="E4424" t="str">
        <f>IF(COUNT(SEARCH({"04.","05.","09.","12."},CONCATENATE(P4423,U4423,AB4423,AH4423))),"t","f")</f>
        <v>f</v>
      </c>
      <c r="F4424" t="str">
        <f t="array" ref="F4424">IF(COUNT(SEARCH(HistorischeRubrieken,CONCATENATE(P4423,U4423,AB4423,AH4423))),"t","f")</f>
        <v>f</v>
      </c>
      <c r="G4424">
        <v>2</v>
      </c>
      <c r="H4424">
        <v>510247</v>
      </c>
      <c r="I4424" t="s">
        <v>2306</v>
      </c>
      <c r="J4424">
        <v>20071201</v>
      </c>
      <c r="K4424">
        <v>20100201</v>
      </c>
      <c r="M4424">
        <v>0</v>
      </c>
      <c r="N4424">
        <v>0</v>
      </c>
      <c r="O4424" t="s">
        <v>1996</v>
      </c>
      <c r="R4424">
        <v>0</v>
      </c>
      <c r="S4424" t="s">
        <v>271</v>
      </c>
      <c r="AA4424" t="s">
        <v>1997</v>
      </c>
      <c r="AC4424">
        <v>1</v>
      </c>
      <c r="AE4424">
        <v>1</v>
      </c>
      <c r="AF4424" t="s">
        <v>271</v>
      </c>
    </row>
    <row r="4425" spans="1:32" hidden="1" x14ac:dyDescent="0.25">
      <c r="A4425" t="str">
        <f t="array" ref="A4425">IF(COUNT(SEARCH(RubriekenHistorisch,CONCATENATE(P4424,U4424,AB4424,AH4424))),"t","f")</f>
        <v>f</v>
      </c>
      <c r="B4425" t="str">
        <f t="shared" si="209"/>
        <v>f</v>
      </c>
      <c r="C4425" t="str">
        <f t="shared" si="210"/>
        <v>f</v>
      </c>
      <c r="D4425" t="str">
        <f t="shared" si="211"/>
        <v>f</v>
      </c>
      <c r="E4425" t="str">
        <f>IF(COUNT(SEARCH({"04.","05.","09.","12."},CONCATENATE(P4424,U4424,AB4424,AH4424))),"t","f")</f>
        <v>f</v>
      </c>
      <c r="F4425" t="str">
        <f t="array" ref="F4425">IF(COUNT(SEARCH(HistorischeRubrieken,CONCATENATE(P4424,U4424,AB4424,AH4424))),"t","f")</f>
        <v>f</v>
      </c>
      <c r="G4425">
        <v>3</v>
      </c>
      <c r="H4425">
        <v>510247</v>
      </c>
      <c r="I4425" t="s">
        <v>2306</v>
      </c>
      <c r="J4425">
        <v>20100201</v>
      </c>
      <c r="K4425">
        <v>20120115</v>
      </c>
      <c r="M4425">
        <v>0</v>
      </c>
      <c r="N4425">
        <v>0</v>
      </c>
      <c r="O4425" t="s">
        <v>1996</v>
      </c>
      <c r="R4425">
        <v>0</v>
      </c>
      <c r="S4425" t="s">
        <v>271</v>
      </c>
      <c r="AA4425" t="s">
        <v>1998</v>
      </c>
      <c r="AC4425">
        <v>1</v>
      </c>
      <c r="AE4425">
        <v>1</v>
      </c>
      <c r="AF4425" t="s">
        <v>271</v>
      </c>
    </row>
    <row r="4426" spans="1:32" hidden="1" x14ac:dyDescent="0.25">
      <c r="A4426" t="str">
        <f t="array" ref="A4426">IF(COUNT(SEARCH(RubriekenHistorisch,CONCATENATE(P4425,U4425,AB4425,AH4425))),"t","f")</f>
        <v>f</v>
      </c>
      <c r="B4426" t="str">
        <f t="shared" si="209"/>
        <v>f</v>
      </c>
      <c r="C4426" t="str">
        <f t="shared" si="210"/>
        <v>f</v>
      </c>
      <c r="D4426" t="str">
        <f t="shared" si="211"/>
        <v>f</v>
      </c>
      <c r="E4426" t="str">
        <f>IF(COUNT(SEARCH({"04.","05.","09.","12."},CONCATENATE(P4425,U4425,AB4425,AH4425))),"t","f")</f>
        <v>f</v>
      </c>
      <c r="F4426" t="str">
        <f t="array" ref="F4426">IF(COUNT(SEARCH(HistorischeRubrieken,CONCATENATE(P4425,U4425,AB4425,AH4425))),"t","f")</f>
        <v>f</v>
      </c>
      <c r="G4426">
        <v>4</v>
      </c>
      <c r="H4426">
        <v>510247</v>
      </c>
      <c r="I4426" t="s">
        <v>2306</v>
      </c>
      <c r="J4426">
        <v>20120115</v>
      </c>
      <c r="K4426">
        <v>20120116</v>
      </c>
      <c r="M4426">
        <v>0</v>
      </c>
      <c r="N4426">
        <v>0</v>
      </c>
      <c r="O4426" t="s">
        <v>1999</v>
      </c>
      <c r="R4426">
        <v>0</v>
      </c>
      <c r="S4426" t="s">
        <v>271</v>
      </c>
      <c r="AA4426" t="s">
        <v>2000</v>
      </c>
      <c r="AC4426">
        <v>1</v>
      </c>
      <c r="AE4426">
        <v>1</v>
      </c>
      <c r="AF4426" t="s">
        <v>271</v>
      </c>
    </row>
    <row r="4427" spans="1:32" hidden="1" x14ac:dyDescent="0.25">
      <c r="A4427" t="str">
        <f t="array" ref="A4427">IF(COUNT(SEARCH(RubriekenHistorisch,CONCATENATE(P4426,U4426,AB4426,AH4426))),"t","f")</f>
        <v>f</v>
      </c>
      <c r="B4427" t="str">
        <f t="shared" si="209"/>
        <v>f</v>
      </c>
      <c r="C4427" t="str">
        <f t="shared" si="210"/>
        <v>f</v>
      </c>
      <c r="D4427" t="str">
        <f t="shared" si="211"/>
        <v>f</v>
      </c>
      <c r="E4427" t="str">
        <f>IF(COUNT(SEARCH({"04.","05.","09.","12."},CONCATENATE(P4426,U4426,AB4426,AH4426))),"t","f")</f>
        <v>f</v>
      </c>
      <c r="F4427" t="str">
        <f t="array" ref="F4427">IF(COUNT(SEARCH(HistorischeRubrieken,CONCATENATE(P4426,U4426,AB4426,AH4426))),"t","f")</f>
        <v>f</v>
      </c>
      <c r="G4427">
        <v>5</v>
      </c>
      <c r="H4427">
        <v>510247</v>
      </c>
      <c r="I4427" t="s">
        <v>2306</v>
      </c>
      <c r="J4427">
        <v>20120116</v>
      </c>
      <c r="K4427">
        <v>20121001</v>
      </c>
      <c r="M4427">
        <v>0</v>
      </c>
      <c r="N4427">
        <v>0</v>
      </c>
      <c r="O4427" t="s">
        <v>2001</v>
      </c>
      <c r="R4427">
        <v>0</v>
      </c>
      <c r="S4427" t="s">
        <v>271</v>
      </c>
      <c r="AA4427" t="s">
        <v>2000</v>
      </c>
      <c r="AC4427">
        <v>1</v>
      </c>
      <c r="AE4427">
        <v>1</v>
      </c>
      <c r="AF4427" t="s">
        <v>271</v>
      </c>
    </row>
    <row r="4428" spans="1:32" hidden="1" x14ac:dyDescent="0.25">
      <c r="A4428" t="str">
        <f t="array" ref="A4428">IF(COUNT(SEARCH(RubriekenHistorisch,CONCATENATE(P4427,U4427,AB4427,AH4427))),"t","f")</f>
        <v>f</v>
      </c>
      <c r="B4428" t="str">
        <f t="shared" si="209"/>
        <v>f</v>
      </c>
      <c r="C4428" t="str">
        <f t="shared" si="210"/>
        <v>f</v>
      </c>
      <c r="D4428" t="str">
        <f t="shared" si="211"/>
        <v>f</v>
      </c>
      <c r="E4428" t="str">
        <f>IF(COUNT(SEARCH({"04.","05.","09.","12."},CONCATENATE(P4427,U4427,AB4427,AH4427))),"t","f")</f>
        <v>f</v>
      </c>
      <c r="F4428" t="str">
        <f t="array" ref="F4428">IF(COUNT(SEARCH(HistorischeRubrieken,CONCATENATE(P4427,U4427,AB4427,AH4427))),"t","f")</f>
        <v>f</v>
      </c>
      <c r="G4428">
        <v>6</v>
      </c>
      <c r="H4428">
        <v>510247</v>
      </c>
      <c r="I4428" t="s">
        <v>2306</v>
      </c>
      <c r="J4428">
        <v>20121001</v>
      </c>
      <c r="K4428">
        <v>20140401</v>
      </c>
      <c r="M4428">
        <v>0</v>
      </c>
      <c r="N4428">
        <v>0</v>
      </c>
      <c r="O4428" t="s">
        <v>2001</v>
      </c>
      <c r="R4428">
        <v>0</v>
      </c>
      <c r="S4428" t="s">
        <v>271</v>
      </c>
      <c r="AA4428" t="s">
        <v>2000</v>
      </c>
      <c r="AC4428">
        <v>1</v>
      </c>
      <c r="AE4428">
        <v>1</v>
      </c>
      <c r="AF4428" t="s">
        <v>271</v>
      </c>
    </row>
    <row r="4429" spans="1:32" hidden="1" x14ac:dyDescent="0.25">
      <c r="A4429" t="str">
        <f t="array" ref="A4429">IF(COUNT(SEARCH(RubriekenHistorisch,CONCATENATE(P4428,U4428,AB4428,AH4428))),"t","f")</f>
        <v>f</v>
      </c>
      <c r="B4429" t="str">
        <f t="shared" si="209"/>
        <v>f</v>
      </c>
      <c r="C4429" t="str">
        <f t="shared" si="210"/>
        <v>f</v>
      </c>
      <c r="D4429" t="str">
        <f t="shared" si="211"/>
        <v>f</v>
      </c>
      <c r="E4429" t="str">
        <f>IF(COUNT(SEARCH({"04.","05.","09.","12."},CONCATENATE(P4428,U4428,AB4428,AH4428))),"t","f")</f>
        <v>f</v>
      </c>
      <c r="F4429" t="str">
        <f t="array" ref="F4429">IF(COUNT(SEARCH(HistorischeRubrieken,CONCATENATE(P4428,U4428,AB4428,AH4428))),"t","f")</f>
        <v>f</v>
      </c>
      <c r="G4429">
        <v>7</v>
      </c>
      <c r="H4429">
        <v>510247</v>
      </c>
      <c r="I4429" t="s">
        <v>2306</v>
      </c>
      <c r="J4429">
        <v>20140401</v>
      </c>
      <c r="K4429">
        <v>20150801</v>
      </c>
      <c r="M4429">
        <v>0</v>
      </c>
      <c r="N4429">
        <v>0</v>
      </c>
      <c r="O4429" t="s">
        <v>2003</v>
      </c>
      <c r="R4429">
        <v>0</v>
      </c>
      <c r="S4429" t="s">
        <v>271</v>
      </c>
      <c r="AA4429" t="s">
        <v>1611</v>
      </c>
      <c r="AC4429">
        <v>1</v>
      </c>
      <c r="AE4429">
        <v>1</v>
      </c>
      <c r="AF4429" t="s">
        <v>271</v>
      </c>
    </row>
    <row r="4430" spans="1:32" x14ac:dyDescent="0.25">
      <c r="A4430" t="str">
        <f t="array" ref="A4430">IF(COUNT(SEARCH(RubriekenHistorisch,CONCATENATE(P4429,U4429,AB4429,AH4429))),"t","f")</f>
        <v>f</v>
      </c>
      <c r="B4430" t="str">
        <f t="shared" si="209"/>
        <v>f</v>
      </c>
      <c r="C4430" t="str">
        <f t="shared" si="210"/>
        <v>f</v>
      </c>
      <c r="D4430" t="str">
        <f t="shared" si="211"/>
        <v>f</v>
      </c>
      <c r="E4430" t="str">
        <f>IF(COUNT(SEARCH({"04.","05.","09.","12."},CONCATENATE(P4429,U4429,AB4429,AH4429))),"t","f")</f>
        <v>f</v>
      </c>
      <c r="F4430" t="str">
        <f t="array" ref="F4430">IF(COUNT(SEARCH(HistorischeRubrieken,CONCATENATE(P4429,U4429,AB4429,AH4429))),"t","f")</f>
        <v>f</v>
      </c>
      <c r="G4430">
        <v>8</v>
      </c>
      <c r="H4430">
        <v>510247</v>
      </c>
      <c r="I4430" t="s">
        <v>2306</v>
      </c>
      <c r="J4430">
        <v>20150801</v>
      </c>
      <c r="M4430">
        <v>0</v>
      </c>
      <c r="N4430">
        <v>0</v>
      </c>
      <c r="O4430" t="s">
        <v>2003</v>
      </c>
      <c r="R4430">
        <v>0</v>
      </c>
      <c r="S4430" t="s">
        <v>271</v>
      </c>
      <c r="AA4430" t="s">
        <v>1613</v>
      </c>
      <c r="AC4430">
        <v>1</v>
      </c>
      <c r="AE4430">
        <v>1</v>
      </c>
      <c r="AF4430" t="s">
        <v>271</v>
      </c>
    </row>
    <row r="4431" spans="1:32" hidden="1" x14ac:dyDescent="0.25">
      <c r="A4431" t="str">
        <f t="array" ref="A4431">IF(COUNT(SEARCH(RubriekenHistorisch,CONCATENATE(P4430,U4430,AB4430,AH4430))),"t","f")</f>
        <v>f</v>
      </c>
      <c r="B4431" t="str">
        <f t="shared" si="209"/>
        <v>f</v>
      </c>
      <c r="C4431" t="str">
        <f t="shared" si="210"/>
        <v>f</v>
      </c>
      <c r="D4431" t="str">
        <f t="shared" si="211"/>
        <v>f</v>
      </c>
      <c r="E4431" t="str">
        <f>IF(COUNT(SEARCH({"04.","05.","09.","12."},CONCATENATE(P4430,U4430,AB4430,AH4430))),"t","f")</f>
        <v>f</v>
      </c>
      <c r="F4431" t="str">
        <f t="array" ref="F4431">IF(COUNT(SEARCH(HistorischeRubrieken,CONCATENATE(P4430,U4430,AB4430,AH4430))),"t","f")</f>
        <v>f</v>
      </c>
      <c r="G4431">
        <v>1</v>
      </c>
      <c r="H4431">
        <v>510248</v>
      </c>
      <c r="I4431" t="s">
        <v>2307</v>
      </c>
      <c r="J4431">
        <v>20030601</v>
      </c>
      <c r="K4431">
        <v>20071201</v>
      </c>
      <c r="M4431">
        <v>0</v>
      </c>
      <c r="N4431">
        <v>0</v>
      </c>
      <c r="O4431" t="s">
        <v>1994</v>
      </c>
      <c r="R4431">
        <v>0</v>
      </c>
      <c r="S4431" t="s">
        <v>271</v>
      </c>
      <c r="AA4431" t="s">
        <v>1995</v>
      </c>
      <c r="AC4431">
        <v>1</v>
      </c>
      <c r="AE4431">
        <v>1</v>
      </c>
      <c r="AF4431" t="s">
        <v>271</v>
      </c>
    </row>
    <row r="4432" spans="1:32" hidden="1" x14ac:dyDescent="0.25">
      <c r="A4432" t="str">
        <f t="array" ref="A4432">IF(COUNT(SEARCH(RubriekenHistorisch,CONCATENATE(P4431,U4431,AB4431,AH4431))),"t","f")</f>
        <v>f</v>
      </c>
      <c r="B4432" t="str">
        <f t="shared" si="209"/>
        <v>f</v>
      </c>
      <c r="C4432" t="str">
        <f t="shared" si="210"/>
        <v>f</v>
      </c>
      <c r="D4432" t="str">
        <f t="shared" si="211"/>
        <v>f</v>
      </c>
      <c r="E4432" t="str">
        <f>IF(COUNT(SEARCH({"04.","05.","09.","12."},CONCATENATE(P4431,U4431,AB4431,AH4431))),"t","f")</f>
        <v>f</v>
      </c>
      <c r="F4432" t="str">
        <f t="array" ref="F4432">IF(COUNT(SEARCH(HistorischeRubrieken,CONCATENATE(P4431,U4431,AB4431,AH4431))),"t","f")</f>
        <v>f</v>
      </c>
      <c r="G4432">
        <v>2</v>
      </c>
      <c r="H4432">
        <v>510248</v>
      </c>
      <c r="I4432" t="s">
        <v>2307</v>
      </c>
      <c r="J4432">
        <v>20071201</v>
      </c>
      <c r="K4432">
        <v>20100201</v>
      </c>
      <c r="M4432">
        <v>0</v>
      </c>
      <c r="N4432">
        <v>0</v>
      </c>
      <c r="O4432" t="s">
        <v>1996</v>
      </c>
      <c r="R4432">
        <v>0</v>
      </c>
      <c r="S4432" t="s">
        <v>271</v>
      </c>
      <c r="AA4432" t="s">
        <v>1997</v>
      </c>
      <c r="AC4432">
        <v>1</v>
      </c>
      <c r="AE4432">
        <v>1</v>
      </c>
      <c r="AF4432" t="s">
        <v>271</v>
      </c>
    </row>
    <row r="4433" spans="1:32" hidden="1" x14ac:dyDescent="0.25">
      <c r="A4433" t="str">
        <f t="array" ref="A4433">IF(COUNT(SEARCH(RubriekenHistorisch,CONCATENATE(P4432,U4432,AB4432,AH4432))),"t","f")</f>
        <v>f</v>
      </c>
      <c r="B4433" t="str">
        <f t="shared" si="209"/>
        <v>f</v>
      </c>
      <c r="C4433" t="str">
        <f t="shared" si="210"/>
        <v>f</v>
      </c>
      <c r="D4433" t="str">
        <f t="shared" si="211"/>
        <v>f</v>
      </c>
      <c r="E4433" t="str">
        <f>IF(COUNT(SEARCH({"04.","05.","09.","12."},CONCATENATE(P4432,U4432,AB4432,AH4432))),"t","f")</f>
        <v>f</v>
      </c>
      <c r="F4433" t="str">
        <f t="array" ref="F4433">IF(COUNT(SEARCH(HistorischeRubrieken,CONCATENATE(P4432,U4432,AB4432,AH4432))),"t","f")</f>
        <v>f</v>
      </c>
      <c r="G4433">
        <v>3</v>
      </c>
      <c r="H4433">
        <v>510248</v>
      </c>
      <c r="I4433" t="s">
        <v>2307</v>
      </c>
      <c r="J4433">
        <v>20100201</v>
      </c>
      <c r="K4433">
        <v>20110101</v>
      </c>
      <c r="M4433">
        <v>0</v>
      </c>
      <c r="N4433">
        <v>0</v>
      </c>
      <c r="O4433" t="s">
        <v>1996</v>
      </c>
      <c r="R4433">
        <v>0</v>
      </c>
      <c r="S4433" t="s">
        <v>271</v>
      </c>
      <c r="AA4433" t="s">
        <v>1998</v>
      </c>
      <c r="AC4433">
        <v>1</v>
      </c>
      <c r="AE4433">
        <v>1</v>
      </c>
      <c r="AF4433" t="s">
        <v>271</v>
      </c>
    </row>
    <row r="4434" spans="1:32" hidden="1" x14ac:dyDescent="0.25">
      <c r="A4434" t="str">
        <f t="array" ref="A4434">IF(COUNT(SEARCH(RubriekenHistorisch,CONCATENATE(P4433,U4433,AB4433,AH4433))),"t","f")</f>
        <v>f</v>
      </c>
      <c r="B4434" t="str">
        <f t="shared" si="209"/>
        <v>f</v>
      </c>
      <c r="C4434" t="str">
        <f t="shared" si="210"/>
        <v>f</v>
      </c>
      <c r="D4434" t="str">
        <f t="shared" si="211"/>
        <v>f</v>
      </c>
      <c r="E4434" t="str">
        <f>IF(COUNT(SEARCH({"04.","05.","09.","12."},CONCATENATE(P4433,U4433,AB4433,AH4433))),"t","f")</f>
        <v>f</v>
      </c>
      <c r="F4434" t="str">
        <f t="array" ref="F4434">IF(COUNT(SEARCH(HistorischeRubrieken,CONCATENATE(P4433,U4433,AB4433,AH4433))),"t","f")</f>
        <v>f</v>
      </c>
      <c r="G4434">
        <v>4</v>
      </c>
      <c r="H4434">
        <v>510248</v>
      </c>
      <c r="I4434" t="s">
        <v>2308</v>
      </c>
      <c r="J4434">
        <v>20110101</v>
      </c>
      <c r="K4434">
        <v>20120115</v>
      </c>
      <c r="M4434">
        <v>0</v>
      </c>
      <c r="N4434">
        <v>0</v>
      </c>
      <c r="O4434" t="s">
        <v>1996</v>
      </c>
      <c r="R4434">
        <v>0</v>
      </c>
      <c r="S4434" t="s">
        <v>271</v>
      </c>
      <c r="AA4434" t="s">
        <v>1998</v>
      </c>
      <c r="AC4434">
        <v>1</v>
      </c>
      <c r="AE4434">
        <v>1</v>
      </c>
      <c r="AF4434" t="s">
        <v>271</v>
      </c>
    </row>
    <row r="4435" spans="1:32" hidden="1" x14ac:dyDescent="0.25">
      <c r="A4435" t="str">
        <f t="array" ref="A4435">IF(COUNT(SEARCH(RubriekenHistorisch,CONCATENATE(P4434,U4434,AB4434,AH4434))),"t","f")</f>
        <v>f</v>
      </c>
      <c r="B4435" t="str">
        <f t="shared" si="209"/>
        <v>f</v>
      </c>
      <c r="C4435" t="str">
        <f t="shared" si="210"/>
        <v>f</v>
      </c>
      <c r="D4435" t="str">
        <f t="shared" si="211"/>
        <v>f</v>
      </c>
      <c r="E4435" t="str">
        <f>IF(COUNT(SEARCH({"04.","05.","09.","12."},CONCATENATE(P4434,U4434,AB4434,AH4434))),"t","f")</f>
        <v>f</v>
      </c>
      <c r="F4435" t="str">
        <f t="array" ref="F4435">IF(COUNT(SEARCH(HistorischeRubrieken,CONCATENATE(P4434,U4434,AB4434,AH4434))),"t","f")</f>
        <v>f</v>
      </c>
      <c r="G4435">
        <v>5</v>
      </c>
      <c r="H4435">
        <v>510248</v>
      </c>
      <c r="I4435" t="s">
        <v>2308</v>
      </c>
      <c r="J4435">
        <v>20120115</v>
      </c>
      <c r="K4435">
        <v>20120116</v>
      </c>
      <c r="M4435">
        <v>0</v>
      </c>
      <c r="N4435">
        <v>0</v>
      </c>
      <c r="O4435" t="s">
        <v>1999</v>
      </c>
      <c r="R4435">
        <v>0</v>
      </c>
      <c r="S4435" t="s">
        <v>271</v>
      </c>
      <c r="AA4435" t="s">
        <v>2000</v>
      </c>
      <c r="AC4435">
        <v>1</v>
      </c>
      <c r="AE4435">
        <v>1</v>
      </c>
      <c r="AF4435" t="s">
        <v>271</v>
      </c>
    </row>
    <row r="4436" spans="1:32" hidden="1" x14ac:dyDescent="0.25">
      <c r="A4436" t="str">
        <f t="array" ref="A4436">IF(COUNT(SEARCH(RubriekenHistorisch,CONCATENATE(P4435,U4435,AB4435,AH4435))),"t","f")</f>
        <v>f</v>
      </c>
      <c r="B4436" t="str">
        <f t="shared" si="209"/>
        <v>f</v>
      </c>
      <c r="C4436" t="str">
        <f t="shared" si="210"/>
        <v>f</v>
      </c>
      <c r="D4436" t="str">
        <f t="shared" si="211"/>
        <v>f</v>
      </c>
      <c r="E4436" t="str">
        <f>IF(COUNT(SEARCH({"04.","05.","09.","12."},CONCATENATE(P4435,U4435,AB4435,AH4435))),"t","f")</f>
        <v>f</v>
      </c>
      <c r="F4436" t="str">
        <f t="array" ref="F4436">IF(COUNT(SEARCH(HistorischeRubrieken,CONCATENATE(P4435,U4435,AB4435,AH4435))),"t","f")</f>
        <v>f</v>
      </c>
      <c r="G4436">
        <v>6</v>
      </c>
      <c r="H4436">
        <v>510248</v>
      </c>
      <c r="I4436" t="s">
        <v>2308</v>
      </c>
      <c r="J4436">
        <v>20120116</v>
      </c>
      <c r="K4436">
        <v>20121001</v>
      </c>
      <c r="M4436">
        <v>0</v>
      </c>
      <c r="N4436">
        <v>0</v>
      </c>
      <c r="O4436" t="s">
        <v>2001</v>
      </c>
      <c r="R4436">
        <v>0</v>
      </c>
      <c r="S4436" t="s">
        <v>271</v>
      </c>
      <c r="AA4436" t="s">
        <v>2000</v>
      </c>
      <c r="AC4436">
        <v>1</v>
      </c>
      <c r="AE4436">
        <v>1</v>
      </c>
      <c r="AF4436" t="s">
        <v>271</v>
      </c>
    </row>
    <row r="4437" spans="1:32" hidden="1" x14ac:dyDescent="0.25">
      <c r="A4437" t="str">
        <f t="array" ref="A4437">IF(COUNT(SEARCH(RubriekenHistorisch,CONCATENATE(P4436,U4436,AB4436,AH4436))),"t","f")</f>
        <v>f</v>
      </c>
      <c r="B4437" t="str">
        <f t="shared" si="209"/>
        <v>f</v>
      </c>
      <c r="C4437" t="str">
        <f t="shared" si="210"/>
        <v>f</v>
      </c>
      <c r="D4437" t="str">
        <f t="shared" si="211"/>
        <v>f</v>
      </c>
      <c r="E4437" t="str">
        <f>IF(COUNT(SEARCH({"04.","05.","09.","12."},CONCATENATE(P4436,U4436,AB4436,AH4436))),"t","f")</f>
        <v>f</v>
      </c>
      <c r="F4437" t="str">
        <f t="array" ref="F4437">IF(COUNT(SEARCH(HistorischeRubrieken,CONCATENATE(P4436,U4436,AB4436,AH4436))),"t","f")</f>
        <v>f</v>
      </c>
      <c r="G4437">
        <v>7</v>
      </c>
      <c r="H4437">
        <v>510248</v>
      </c>
      <c r="I4437" t="s">
        <v>2308</v>
      </c>
      <c r="J4437">
        <v>20121001</v>
      </c>
      <c r="K4437">
        <v>20140401</v>
      </c>
      <c r="M4437">
        <v>0</v>
      </c>
      <c r="N4437">
        <v>0</v>
      </c>
      <c r="O4437" t="s">
        <v>2001</v>
      </c>
      <c r="R4437">
        <v>0</v>
      </c>
      <c r="S4437" t="s">
        <v>271</v>
      </c>
      <c r="AA4437" t="s">
        <v>2000</v>
      </c>
      <c r="AC4437">
        <v>1</v>
      </c>
      <c r="AE4437">
        <v>1</v>
      </c>
      <c r="AF4437" t="s">
        <v>271</v>
      </c>
    </row>
    <row r="4438" spans="1:32" hidden="1" x14ac:dyDescent="0.25">
      <c r="A4438" t="str">
        <f t="array" ref="A4438">IF(COUNT(SEARCH(RubriekenHistorisch,CONCATENATE(P4437,U4437,AB4437,AH4437))),"t","f")</f>
        <v>f</v>
      </c>
      <c r="B4438" t="str">
        <f t="shared" si="209"/>
        <v>f</v>
      </c>
      <c r="C4438" t="str">
        <f t="shared" si="210"/>
        <v>f</v>
      </c>
      <c r="D4438" t="str">
        <f t="shared" si="211"/>
        <v>f</v>
      </c>
      <c r="E4438" t="str">
        <f>IF(COUNT(SEARCH({"04.","05.","09.","12."},CONCATENATE(P4437,U4437,AB4437,AH4437))),"t","f")</f>
        <v>f</v>
      </c>
      <c r="F4438" t="str">
        <f t="array" ref="F4438">IF(COUNT(SEARCH(HistorischeRubrieken,CONCATENATE(P4437,U4437,AB4437,AH4437))),"t","f")</f>
        <v>f</v>
      </c>
      <c r="G4438">
        <v>8</v>
      </c>
      <c r="H4438">
        <v>510248</v>
      </c>
      <c r="I4438" t="s">
        <v>2308</v>
      </c>
      <c r="J4438">
        <v>20140401</v>
      </c>
      <c r="K4438">
        <v>20150801</v>
      </c>
      <c r="M4438">
        <v>0</v>
      </c>
      <c r="N4438">
        <v>0</v>
      </c>
      <c r="O4438" t="s">
        <v>2003</v>
      </c>
      <c r="R4438">
        <v>0</v>
      </c>
      <c r="S4438" t="s">
        <v>271</v>
      </c>
      <c r="AA4438" t="s">
        <v>1611</v>
      </c>
      <c r="AC4438">
        <v>1</v>
      </c>
      <c r="AE4438">
        <v>1</v>
      </c>
      <c r="AF4438" t="s">
        <v>271</v>
      </c>
    </row>
    <row r="4439" spans="1:32" x14ac:dyDescent="0.25">
      <c r="A4439" t="str">
        <f t="array" ref="A4439">IF(COUNT(SEARCH(RubriekenHistorisch,CONCATENATE(P4438,U4438,AB4438,AH4438))),"t","f")</f>
        <v>f</v>
      </c>
      <c r="B4439" t="str">
        <f t="shared" si="209"/>
        <v>f</v>
      </c>
      <c r="C4439" t="str">
        <f t="shared" si="210"/>
        <v>f</v>
      </c>
      <c r="D4439" t="str">
        <f t="shared" si="211"/>
        <v>f</v>
      </c>
      <c r="E4439" t="str">
        <f>IF(COUNT(SEARCH({"04.","05.","09.","12."},CONCATENATE(P4438,U4438,AB4438,AH4438))),"t","f")</f>
        <v>f</v>
      </c>
      <c r="F4439" t="str">
        <f t="array" ref="F4439">IF(COUNT(SEARCH(HistorischeRubrieken,CONCATENATE(P4438,U4438,AB4438,AH4438))),"t","f")</f>
        <v>f</v>
      </c>
      <c r="G4439">
        <v>9</v>
      </c>
      <c r="H4439">
        <v>510248</v>
      </c>
      <c r="I4439" t="s">
        <v>2308</v>
      </c>
      <c r="J4439">
        <v>20150801</v>
      </c>
      <c r="M4439">
        <v>0</v>
      </c>
      <c r="N4439">
        <v>0</v>
      </c>
      <c r="O4439" t="s">
        <v>2003</v>
      </c>
      <c r="R4439">
        <v>0</v>
      </c>
      <c r="S4439" t="s">
        <v>271</v>
      </c>
      <c r="AA4439" t="s">
        <v>1613</v>
      </c>
      <c r="AC4439">
        <v>1</v>
      </c>
      <c r="AE4439">
        <v>1</v>
      </c>
      <c r="AF4439" t="s">
        <v>271</v>
      </c>
    </row>
    <row r="4440" spans="1:32" hidden="1" x14ac:dyDescent="0.25">
      <c r="A4440" t="str">
        <f t="array" ref="A4440">IF(COUNT(SEARCH(RubriekenHistorisch,CONCATENATE(P4439,U4439,AB4439,AH4439))),"t","f")</f>
        <v>f</v>
      </c>
      <c r="B4440" t="str">
        <f t="shared" si="209"/>
        <v>f</v>
      </c>
      <c r="C4440" t="str">
        <f t="shared" si="210"/>
        <v>f</v>
      </c>
      <c r="D4440" t="str">
        <f t="shared" si="211"/>
        <v>f</v>
      </c>
      <c r="E4440" t="str">
        <f>IF(COUNT(SEARCH({"04.","05.","09.","12."},CONCATENATE(P4439,U4439,AB4439,AH4439))),"t","f")</f>
        <v>f</v>
      </c>
      <c r="F4440" t="str">
        <f t="array" ref="F4440">IF(COUNT(SEARCH(HistorischeRubrieken,CONCATENATE(P4439,U4439,AB4439,AH4439))),"t","f")</f>
        <v>f</v>
      </c>
      <c r="G4440">
        <v>1</v>
      </c>
      <c r="H4440">
        <v>510249</v>
      </c>
      <c r="I4440" t="s">
        <v>2309</v>
      </c>
      <c r="J4440">
        <v>20030601</v>
      </c>
      <c r="K4440">
        <v>20071201</v>
      </c>
      <c r="M4440">
        <v>0</v>
      </c>
      <c r="N4440">
        <v>0</v>
      </c>
      <c r="O4440" t="s">
        <v>1994</v>
      </c>
      <c r="R4440">
        <v>0</v>
      </c>
      <c r="S4440" t="s">
        <v>271</v>
      </c>
      <c r="AA4440" t="s">
        <v>1995</v>
      </c>
      <c r="AC4440">
        <v>1</v>
      </c>
      <c r="AE4440">
        <v>1</v>
      </c>
      <c r="AF4440" t="s">
        <v>271</v>
      </c>
    </row>
    <row r="4441" spans="1:32" hidden="1" x14ac:dyDescent="0.25">
      <c r="A4441" t="str">
        <f t="array" ref="A4441">IF(COUNT(SEARCH(RubriekenHistorisch,CONCATENATE(P4440,U4440,AB4440,AH4440))),"t","f")</f>
        <v>f</v>
      </c>
      <c r="B4441" t="str">
        <f t="shared" si="209"/>
        <v>f</v>
      </c>
      <c r="C4441" t="str">
        <f t="shared" si="210"/>
        <v>f</v>
      </c>
      <c r="D4441" t="str">
        <f t="shared" si="211"/>
        <v>f</v>
      </c>
      <c r="E4441" t="str">
        <f>IF(COUNT(SEARCH({"04.","05.","09.","12."},CONCATENATE(P4440,U4440,AB4440,AH4440))),"t","f")</f>
        <v>f</v>
      </c>
      <c r="F4441" t="str">
        <f t="array" ref="F4441">IF(COUNT(SEARCH(HistorischeRubrieken,CONCATENATE(P4440,U4440,AB4440,AH4440))),"t","f")</f>
        <v>f</v>
      </c>
      <c r="G4441">
        <v>2</v>
      </c>
      <c r="H4441">
        <v>510249</v>
      </c>
      <c r="I4441" t="s">
        <v>2309</v>
      </c>
      <c r="J4441">
        <v>20071201</v>
      </c>
      <c r="K4441">
        <v>20100201</v>
      </c>
      <c r="M4441">
        <v>0</v>
      </c>
      <c r="N4441">
        <v>0</v>
      </c>
      <c r="O4441" t="s">
        <v>1996</v>
      </c>
      <c r="R4441">
        <v>0</v>
      </c>
      <c r="S4441" t="s">
        <v>271</v>
      </c>
      <c r="AA4441" t="s">
        <v>1997</v>
      </c>
      <c r="AC4441">
        <v>1</v>
      </c>
      <c r="AE4441">
        <v>1</v>
      </c>
      <c r="AF4441" t="s">
        <v>271</v>
      </c>
    </row>
    <row r="4442" spans="1:32" hidden="1" x14ac:dyDescent="0.25">
      <c r="A4442" t="str">
        <f t="array" ref="A4442">IF(COUNT(SEARCH(RubriekenHistorisch,CONCATENATE(P4441,U4441,AB4441,AH4441))),"t","f")</f>
        <v>f</v>
      </c>
      <c r="B4442" t="str">
        <f t="shared" si="209"/>
        <v>f</v>
      </c>
      <c r="C4442" t="str">
        <f t="shared" si="210"/>
        <v>f</v>
      </c>
      <c r="D4442" t="str">
        <f t="shared" si="211"/>
        <v>f</v>
      </c>
      <c r="E4442" t="str">
        <f>IF(COUNT(SEARCH({"04.","05.","09.","12."},CONCATENATE(P4441,U4441,AB4441,AH4441))),"t","f")</f>
        <v>f</v>
      </c>
      <c r="F4442" t="str">
        <f t="array" ref="F4442">IF(COUNT(SEARCH(HistorischeRubrieken,CONCATENATE(P4441,U4441,AB4441,AH4441))),"t","f")</f>
        <v>f</v>
      </c>
      <c r="G4442">
        <v>3</v>
      </c>
      <c r="H4442">
        <v>510249</v>
      </c>
      <c r="I4442" t="s">
        <v>2309</v>
      </c>
      <c r="J4442">
        <v>20100201</v>
      </c>
      <c r="K4442">
        <v>20120115</v>
      </c>
      <c r="M4442">
        <v>0</v>
      </c>
      <c r="N4442">
        <v>0</v>
      </c>
      <c r="O4442" t="s">
        <v>1996</v>
      </c>
      <c r="R4442">
        <v>0</v>
      </c>
      <c r="S4442" t="s">
        <v>271</v>
      </c>
      <c r="AA4442" t="s">
        <v>1998</v>
      </c>
      <c r="AC4442">
        <v>1</v>
      </c>
      <c r="AE4442">
        <v>1</v>
      </c>
      <c r="AF4442" t="s">
        <v>271</v>
      </c>
    </row>
    <row r="4443" spans="1:32" hidden="1" x14ac:dyDescent="0.25">
      <c r="A4443" t="str">
        <f t="array" ref="A4443">IF(COUNT(SEARCH(RubriekenHistorisch,CONCATENATE(P4442,U4442,AB4442,AH4442))),"t","f")</f>
        <v>f</v>
      </c>
      <c r="B4443" t="str">
        <f t="shared" si="209"/>
        <v>f</v>
      </c>
      <c r="C4443" t="str">
        <f t="shared" si="210"/>
        <v>f</v>
      </c>
      <c r="D4443" t="str">
        <f t="shared" si="211"/>
        <v>f</v>
      </c>
      <c r="E4443" t="str">
        <f>IF(COUNT(SEARCH({"04.","05.","09.","12."},CONCATENATE(P4442,U4442,AB4442,AH4442))),"t","f")</f>
        <v>f</v>
      </c>
      <c r="F4443" t="str">
        <f t="array" ref="F4443">IF(COUNT(SEARCH(HistorischeRubrieken,CONCATENATE(P4442,U4442,AB4442,AH4442))),"t","f")</f>
        <v>f</v>
      </c>
      <c r="G4443">
        <v>4</v>
      </c>
      <c r="H4443">
        <v>510249</v>
      </c>
      <c r="I4443" t="s">
        <v>2309</v>
      </c>
      <c r="J4443">
        <v>20120115</v>
      </c>
      <c r="K4443">
        <v>20120116</v>
      </c>
      <c r="M4443">
        <v>0</v>
      </c>
      <c r="N4443">
        <v>0</v>
      </c>
      <c r="O4443" t="s">
        <v>1999</v>
      </c>
      <c r="R4443">
        <v>0</v>
      </c>
      <c r="S4443" t="s">
        <v>271</v>
      </c>
      <c r="AA4443" t="s">
        <v>2000</v>
      </c>
      <c r="AC4443">
        <v>1</v>
      </c>
      <c r="AE4443">
        <v>1</v>
      </c>
      <c r="AF4443" t="s">
        <v>271</v>
      </c>
    </row>
    <row r="4444" spans="1:32" hidden="1" x14ac:dyDescent="0.25">
      <c r="A4444" t="str">
        <f t="array" ref="A4444">IF(COUNT(SEARCH(RubriekenHistorisch,CONCATENATE(P4443,U4443,AB4443,AH4443))),"t","f")</f>
        <v>f</v>
      </c>
      <c r="B4444" t="str">
        <f t="shared" si="209"/>
        <v>f</v>
      </c>
      <c r="C4444" t="str">
        <f t="shared" si="210"/>
        <v>f</v>
      </c>
      <c r="D4444" t="str">
        <f t="shared" si="211"/>
        <v>f</v>
      </c>
      <c r="E4444" t="str">
        <f>IF(COUNT(SEARCH({"04.","05.","09.","12."},CONCATENATE(P4443,U4443,AB4443,AH4443))),"t","f")</f>
        <v>f</v>
      </c>
      <c r="F4444" t="str">
        <f t="array" ref="F4444">IF(COUNT(SEARCH(HistorischeRubrieken,CONCATENATE(P4443,U4443,AB4443,AH4443))),"t","f")</f>
        <v>f</v>
      </c>
      <c r="G4444">
        <v>5</v>
      </c>
      <c r="H4444">
        <v>510249</v>
      </c>
      <c r="I4444" t="s">
        <v>2309</v>
      </c>
      <c r="J4444">
        <v>20120116</v>
      </c>
      <c r="K4444">
        <v>20120903</v>
      </c>
      <c r="M4444">
        <v>0</v>
      </c>
      <c r="N4444">
        <v>0</v>
      </c>
      <c r="O4444" t="s">
        <v>2001</v>
      </c>
      <c r="R4444">
        <v>0</v>
      </c>
      <c r="S4444" t="s">
        <v>271</v>
      </c>
      <c r="AA4444" t="s">
        <v>2000</v>
      </c>
      <c r="AC4444">
        <v>1</v>
      </c>
      <c r="AE4444">
        <v>1</v>
      </c>
      <c r="AF4444" t="s">
        <v>271</v>
      </c>
    </row>
    <row r="4445" spans="1:32" hidden="1" x14ac:dyDescent="0.25">
      <c r="A4445" t="str">
        <f t="array" ref="A4445">IF(COUNT(SEARCH(RubriekenHistorisch,CONCATENATE(P4444,U4444,AB4444,AH4444))),"t","f")</f>
        <v>f</v>
      </c>
      <c r="B4445" t="str">
        <f t="shared" si="209"/>
        <v>f</v>
      </c>
      <c r="C4445" t="str">
        <f t="shared" si="210"/>
        <v>f</v>
      </c>
      <c r="D4445" t="str">
        <f t="shared" si="211"/>
        <v>f</v>
      </c>
      <c r="E4445" t="str">
        <f>IF(COUNT(SEARCH({"04.","05.","09.","12."},CONCATENATE(P4444,U4444,AB4444,AH4444))),"t","f")</f>
        <v>f</v>
      </c>
      <c r="F4445" t="str">
        <f t="array" ref="F4445">IF(COUNT(SEARCH(HistorischeRubrieken,CONCATENATE(P4444,U4444,AB4444,AH4444))),"t","f")</f>
        <v>f</v>
      </c>
      <c r="G4445">
        <v>6</v>
      </c>
      <c r="H4445">
        <v>510249</v>
      </c>
      <c r="I4445" t="s">
        <v>2309</v>
      </c>
      <c r="J4445">
        <v>20120903</v>
      </c>
      <c r="K4445">
        <v>20140401</v>
      </c>
      <c r="M4445">
        <v>0</v>
      </c>
      <c r="N4445">
        <v>0</v>
      </c>
      <c r="O4445" t="s">
        <v>2001</v>
      </c>
      <c r="R4445">
        <v>0</v>
      </c>
      <c r="S4445" t="s">
        <v>271</v>
      </c>
      <c r="AA4445" t="s">
        <v>2000</v>
      </c>
      <c r="AC4445">
        <v>1</v>
      </c>
      <c r="AE4445">
        <v>1</v>
      </c>
      <c r="AF4445" t="s">
        <v>271</v>
      </c>
    </row>
    <row r="4446" spans="1:32" hidden="1" x14ac:dyDescent="0.25">
      <c r="A4446" t="str">
        <f t="array" ref="A4446">IF(COUNT(SEARCH(RubriekenHistorisch,CONCATENATE(P4445,U4445,AB4445,AH4445))),"t","f")</f>
        <v>f</v>
      </c>
      <c r="B4446" t="str">
        <f t="shared" si="209"/>
        <v>f</v>
      </c>
      <c r="C4446" t="str">
        <f t="shared" si="210"/>
        <v>f</v>
      </c>
      <c r="D4446" t="str">
        <f t="shared" si="211"/>
        <v>f</v>
      </c>
      <c r="E4446" t="str">
        <f>IF(COUNT(SEARCH({"04.","05.","09.","12."},CONCATENATE(P4445,U4445,AB4445,AH4445))),"t","f")</f>
        <v>f</v>
      </c>
      <c r="F4446" t="str">
        <f t="array" ref="F4446">IF(COUNT(SEARCH(HistorischeRubrieken,CONCATENATE(P4445,U4445,AB4445,AH4445))),"t","f")</f>
        <v>f</v>
      </c>
      <c r="G4446">
        <v>7</v>
      </c>
      <c r="H4446">
        <v>510249</v>
      </c>
      <c r="I4446" t="s">
        <v>2309</v>
      </c>
      <c r="J4446">
        <v>20140401</v>
      </c>
      <c r="K4446">
        <v>20150101</v>
      </c>
      <c r="M4446">
        <v>0</v>
      </c>
      <c r="N4446">
        <v>0</v>
      </c>
      <c r="O4446" t="s">
        <v>2003</v>
      </c>
      <c r="R4446">
        <v>0</v>
      </c>
      <c r="S4446" t="s">
        <v>271</v>
      </c>
      <c r="AA4446" t="s">
        <v>1611</v>
      </c>
      <c r="AC4446">
        <v>1</v>
      </c>
      <c r="AE4446">
        <v>1</v>
      </c>
      <c r="AF4446" t="s">
        <v>271</v>
      </c>
    </row>
    <row r="4447" spans="1:32" hidden="1" x14ac:dyDescent="0.25">
      <c r="A4447" t="str">
        <f t="array" ref="A4447">IF(COUNT(SEARCH(RubriekenHistorisch,CONCATENATE(P4446,U4446,AB4446,AH4446))),"t","f")</f>
        <v>f</v>
      </c>
      <c r="B4447" t="str">
        <f t="shared" si="209"/>
        <v>f</v>
      </c>
      <c r="C4447" t="str">
        <f t="shared" si="210"/>
        <v>f</v>
      </c>
      <c r="D4447" t="str">
        <f t="shared" si="211"/>
        <v>f</v>
      </c>
      <c r="E4447" t="str">
        <f>IF(COUNT(SEARCH({"04.","05.","09.","12."},CONCATENATE(P4446,U4446,AB4446,AH4446))),"t","f")</f>
        <v>f</v>
      </c>
      <c r="F4447" t="str">
        <f t="array" ref="F4447">IF(COUNT(SEARCH(HistorischeRubrieken,CONCATENATE(P4446,U4446,AB4446,AH4446))),"t","f")</f>
        <v>f</v>
      </c>
      <c r="G4447">
        <v>8</v>
      </c>
      <c r="H4447">
        <v>510249</v>
      </c>
      <c r="I4447" t="s">
        <v>2310</v>
      </c>
      <c r="J4447">
        <v>20150101</v>
      </c>
      <c r="K4447">
        <v>20150801</v>
      </c>
      <c r="M4447">
        <v>0</v>
      </c>
      <c r="N4447">
        <v>0</v>
      </c>
      <c r="O4447" t="s">
        <v>2003</v>
      </c>
      <c r="R4447">
        <v>0</v>
      </c>
      <c r="S4447" t="s">
        <v>271</v>
      </c>
      <c r="U4447" t="s">
        <v>2311</v>
      </c>
      <c r="V4447">
        <v>2</v>
      </c>
      <c r="W4447">
        <v>0</v>
      </c>
      <c r="X4447">
        <v>20150103</v>
      </c>
      <c r="Y4447">
        <v>0</v>
      </c>
      <c r="Z4447" t="s">
        <v>271</v>
      </c>
      <c r="AA4447" t="s">
        <v>1611</v>
      </c>
      <c r="AC4447">
        <v>1</v>
      </c>
      <c r="AE4447">
        <v>1</v>
      </c>
      <c r="AF4447" t="s">
        <v>271</v>
      </c>
    </row>
    <row r="4448" spans="1:32" x14ac:dyDescent="0.25">
      <c r="A4448" t="str">
        <f t="array" ref="A4448">IF(COUNT(SEARCH(RubriekenHistorisch,CONCATENATE(P4447,U4447,AB4447,AH4447))),"t","f")</f>
        <v>f</v>
      </c>
      <c r="B4448" t="str">
        <f t="shared" si="209"/>
        <v>f</v>
      </c>
      <c r="C4448" t="str">
        <f t="shared" si="210"/>
        <v>t</v>
      </c>
      <c r="D4448" t="str">
        <f t="shared" si="211"/>
        <v>f</v>
      </c>
      <c r="E4448" t="str">
        <f>IF(COUNT(SEARCH({"04.","05.","09.","12."},CONCATENATE(P4447,U4447,AB4447,AH4447))),"t","f")</f>
        <v>f</v>
      </c>
      <c r="F4448" t="str">
        <f t="array" ref="F4448">IF(COUNT(SEARCH(HistorischeRubrieken,CONCATENATE(P4447,U4447,AB4447,AH4447))),"t","f")</f>
        <v>f</v>
      </c>
      <c r="G4448">
        <v>9</v>
      </c>
      <c r="H4448">
        <v>510249</v>
      </c>
      <c r="I4448" t="s">
        <v>2310</v>
      </c>
      <c r="J4448">
        <v>20150801</v>
      </c>
      <c r="M4448">
        <v>0</v>
      </c>
      <c r="N4448">
        <v>0</v>
      </c>
      <c r="O4448" t="s">
        <v>2003</v>
      </c>
      <c r="R4448">
        <v>0</v>
      </c>
      <c r="S4448" t="s">
        <v>271</v>
      </c>
      <c r="AA4448" t="s">
        <v>1613</v>
      </c>
      <c r="AC4448">
        <v>1</v>
      </c>
      <c r="AE4448">
        <v>1</v>
      </c>
      <c r="AF4448" t="s">
        <v>271</v>
      </c>
    </row>
    <row r="4449" spans="1:32" hidden="1" x14ac:dyDescent="0.25">
      <c r="A4449" t="str">
        <f t="array" ref="A4449">IF(COUNT(SEARCH(RubriekenHistorisch,CONCATENATE(P4448,U4448,AB4448,AH4448))),"t","f")</f>
        <v>f</v>
      </c>
      <c r="B4449" t="str">
        <f t="shared" si="209"/>
        <v>f</v>
      </c>
      <c r="C4449" t="str">
        <f t="shared" si="210"/>
        <v>f</v>
      </c>
      <c r="D4449" t="str">
        <f t="shared" si="211"/>
        <v>f</v>
      </c>
      <c r="E4449" t="str">
        <f>IF(COUNT(SEARCH({"04.","05.","09.","12."},CONCATENATE(P4448,U4448,AB4448,AH4448))),"t","f")</f>
        <v>f</v>
      </c>
      <c r="F4449" t="str">
        <f t="array" ref="F4449">IF(COUNT(SEARCH(HistorischeRubrieken,CONCATENATE(P4448,U4448,AB4448,AH4448))),"t","f")</f>
        <v>f</v>
      </c>
      <c r="G4449">
        <v>1</v>
      </c>
      <c r="H4449">
        <v>510250</v>
      </c>
      <c r="I4449" t="s">
        <v>2312</v>
      </c>
      <c r="J4449">
        <v>20011201</v>
      </c>
      <c r="K4449">
        <v>20071201</v>
      </c>
      <c r="M4449">
        <v>0</v>
      </c>
      <c r="N4449">
        <v>0</v>
      </c>
      <c r="O4449" t="s">
        <v>1994</v>
      </c>
      <c r="R4449">
        <v>0</v>
      </c>
      <c r="S4449" t="s">
        <v>271</v>
      </c>
      <c r="AA4449" t="s">
        <v>1995</v>
      </c>
      <c r="AC4449">
        <v>1</v>
      </c>
      <c r="AE4449">
        <v>1</v>
      </c>
      <c r="AF4449" t="s">
        <v>271</v>
      </c>
    </row>
    <row r="4450" spans="1:32" hidden="1" x14ac:dyDescent="0.25">
      <c r="A4450" t="str">
        <f t="array" ref="A4450">IF(COUNT(SEARCH(RubriekenHistorisch,CONCATENATE(P4449,U4449,AB4449,AH4449))),"t","f")</f>
        <v>f</v>
      </c>
      <c r="B4450" t="str">
        <f t="shared" si="209"/>
        <v>f</v>
      </c>
      <c r="C4450" t="str">
        <f t="shared" si="210"/>
        <v>f</v>
      </c>
      <c r="D4450" t="str">
        <f t="shared" si="211"/>
        <v>f</v>
      </c>
      <c r="E4450" t="str">
        <f>IF(COUNT(SEARCH({"04.","05.","09.","12."},CONCATENATE(P4449,U4449,AB4449,AH4449))),"t","f")</f>
        <v>f</v>
      </c>
      <c r="F4450" t="str">
        <f t="array" ref="F4450">IF(COUNT(SEARCH(HistorischeRubrieken,CONCATENATE(P4449,U4449,AB4449,AH4449))),"t","f")</f>
        <v>f</v>
      </c>
      <c r="G4450">
        <v>2</v>
      </c>
      <c r="H4450">
        <v>510250</v>
      </c>
      <c r="I4450" t="s">
        <v>2312</v>
      </c>
      <c r="J4450">
        <v>20071201</v>
      </c>
      <c r="K4450">
        <v>20100201</v>
      </c>
      <c r="M4450">
        <v>0</v>
      </c>
      <c r="N4450">
        <v>0</v>
      </c>
      <c r="O4450" t="s">
        <v>1996</v>
      </c>
      <c r="R4450">
        <v>0</v>
      </c>
      <c r="S4450" t="s">
        <v>271</v>
      </c>
      <c r="AA4450" t="s">
        <v>1997</v>
      </c>
      <c r="AC4450">
        <v>1</v>
      </c>
      <c r="AE4450">
        <v>1</v>
      </c>
      <c r="AF4450" t="s">
        <v>271</v>
      </c>
    </row>
    <row r="4451" spans="1:32" hidden="1" x14ac:dyDescent="0.25">
      <c r="A4451" t="str">
        <f t="array" ref="A4451">IF(COUNT(SEARCH(RubriekenHistorisch,CONCATENATE(P4450,U4450,AB4450,AH4450))),"t","f")</f>
        <v>f</v>
      </c>
      <c r="B4451" t="str">
        <f t="shared" si="209"/>
        <v>f</v>
      </c>
      <c r="C4451" t="str">
        <f t="shared" si="210"/>
        <v>f</v>
      </c>
      <c r="D4451" t="str">
        <f t="shared" si="211"/>
        <v>f</v>
      </c>
      <c r="E4451" t="str">
        <f>IF(COUNT(SEARCH({"04.","05.","09.","12."},CONCATENATE(P4450,U4450,AB4450,AH4450))),"t","f")</f>
        <v>f</v>
      </c>
      <c r="F4451" t="str">
        <f t="array" ref="F4451">IF(COUNT(SEARCH(HistorischeRubrieken,CONCATENATE(P4450,U4450,AB4450,AH4450))),"t","f")</f>
        <v>f</v>
      </c>
      <c r="G4451">
        <v>3</v>
      </c>
      <c r="H4451">
        <v>510250</v>
      </c>
      <c r="I4451" t="s">
        <v>2312</v>
      </c>
      <c r="J4451">
        <v>20100201</v>
      </c>
      <c r="K4451">
        <v>20120115</v>
      </c>
      <c r="M4451">
        <v>0</v>
      </c>
      <c r="N4451">
        <v>0</v>
      </c>
      <c r="O4451" t="s">
        <v>1996</v>
      </c>
      <c r="R4451">
        <v>0</v>
      </c>
      <c r="S4451" t="s">
        <v>271</v>
      </c>
      <c r="AA4451" t="s">
        <v>1998</v>
      </c>
      <c r="AC4451">
        <v>1</v>
      </c>
      <c r="AE4451">
        <v>1</v>
      </c>
      <c r="AF4451" t="s">
        <v>271</v>
      </c>
    </row>
    <row r="4452" spans="1:32" hidden="1" x14ac:dyDescent="0.25">
      <c r="A4452" t="str">
        <f t="array" ref="A4452">IF(COUNT(SEARCH(RubriekenHistorisch,CONCATENATE(P4451,U4451,AB4451,AH4451))),"t","f")</f>
        <v>f</v>
      </c>
      <c r="B4452" t="str">
        <f t="shared" si="209"/>
        <v>f</v>
      </c>
      <c r="C4452" t="str">
        <f t="shared" si="210"/>
        <v>f</v>
      </c>
      <c r="D4452" t="str">
        <f t="shared" si="211"/>
        <v>f</v>
      </c>
      <c r="E4452" t="str">
        <f>IF(COUNT(SEARCH({"04.","05.","09.","12."},CONCATENATE(P4451,U4451,AB4451,AH4451))),"t","f")</f>
        <v>f</v>
      </c>
      <c r="F4452" t="str">
        <f t="array" ref="F4452">IF(COUNT(SEARCH(HistorischeRubrieken,CONCATENATE(P4451,U4451,AB4451,AH4451))),"t","f")</f>
        <v>f</v>
      </c>
      <c r="G4452">
        <v>4</v>
      </c>
      <c r="H4452">
        <v>510250</v>
      </c>
      <c r="I4452" t="s">
        <v>2312</v>
      </c>
      <c r="J4452">
        <v>20120115</v>
      </c>
      <c r="K4452">
        <v>20120116</v>
      </c>
      <c r="M4452">
        <v>0</v>
      </c>
      <c r="N4452">
        <v>0</v>
      </c>
      <c r="O4452" t="s">
        <v>1999</v>
      </c>
      <c r="R4452">
        <v>0</v>
      </c>
      <c r="S4452" t="s">
        <v>271</v>
      </c>
      <c r="AA4452" t="s">
        <v>2000</v>
      </c>
      <c r="AC4452">
        <v>1</v>
      </c>
      <c r="AE4452">
        <v>1</v>
      </c>
      <c r="AF4452" t="s">
        <v>271</v>
      </c>
    </row>
    <row r="4453" spans="1:32" hidden="1" x14ac:dyDescent="0.25">
      <c r="A4453" t="str">
        <f t="array" ref="A4453">IF(COUNT(SEARCH(RubriekenHistorisch,CONCATENATE(P4452,U4452,AB4452,AH4452))),"t","f")</f>
        <v>f</v>
      </c>
      <c r="B4453" t="str">
        <f t="shared" si="209"/>
        <v>f</v>
      </c>
      <c r="C4453" t="str">
        <f t="shared" si="210"/>
        <v>f</v>
      </c>
      <c r="D4453" t="str">
        <f t="shared" si="211"/>
        <v>f</v>
      </c>
      <c r="E4453" t="str">
        <f>IF(COUNT(SEARCH({"04.","05.","09.","12."},CONCATENATE(P4452,U4452,AB4452,AH4452))),"t","f")</f>
        <v>f</v>
      </c>
      <c r="F4453" t="str">
        <f t="array" ref="F4453">IF(COUNT(SEARCH(HistorischeRubrieken,CONCATENATE(P4452,U4452,AB4452,AH4452))),"t","f")</f>
        <v>f</v>
      </c>
      <c r="G4453">
        <v>5</v>
      </c>
      <c r="H4453">
        <v>510250</v>
      </c>
      <c r="I4453" t="s">
        <v>2312</v>
      </c>
      <c r="J4453">
        <v>20120116</v>
      </c>
      <c r="K4453">
        <v>20121001</v>
      </c>
      <c r="M4453">
        <v>0</v>
      </c>
      <c r="N4453">
        <v>0</v>
      </c>
      <c r="O4453" t="s">
        <v>2001</v>
      </c>
      <c r="R4453">
        <v>0</v>
      </c>
      <c r="S4453" t="s">
        <v>271</v>
      </c>
      <c r="AA4453" t="s">
        <v>2000</v>
      </c>
      <c r="AC4453">
        <v>1</v>
      </c>
      <c r="AE4453">
        <v>1</v>
      </c>
      <c r="AF4453" t="s">
        <v>271</v>
      </c>
    </row>
    <row r="4454" spans="1:32" hidden="1" x14ac:dyDescent="0.25">
      <c r="A4454" t="str">
        <f t="array" ref="A4454">IF(COUNT(SEARCH(RubriekenHistorisch,CONCATENATE(P4453,U4453,AB4453,AH4453))),"t","f")</f>
        <v>f</v>
      </c>
      <c r="B4454" t="str">
        <f t="shared" si="209"/>
        <v>f</v>
      </c>
      <c r="C4454" t="str">
        <f t="shared" si="210"/>
        <v>f</v>
      </c>
      <c r="D4454" t="str">
        <f t="shared" si="211"/>
        <v>f</v>
      </c>
      <c r="E4454" t="str">
        <f>IF(COUNT(SEARCH({"04.","05.","09.","12."},CONCATENATE(P4453,U4453,AB4453,AH4453))),"t","f")</f>
        <v>f</v>
      </c>
      <c r="F4454" t="str">
        <f t="array" ref="F4454">IF(COUNT(SEARCH(HistorischeRubrieken,CONCATENATE(P4453,U4453,AB4453,AH4453))),"t","f")</f>
        <v>f</v>
      </c>
      <c r="G4454">
        <v>6</v>
      </c>
      <c r="H4454">
        <v>510250</v>
      </c>
      <c r="I4454" t="s">
        <v>2312</v>
      </c>
      <c r="J4454">
        <v>20121001</v>
      </c>
      <c r="K4454">
        <v>20140401</v>
      </c>
      <c r="M4454">
        <v>0</v>
      </c>
      <c r="N4454">
        <v>0</v>
      </c>
      <c r="O4454" t="s">
        <v>2001</v>
      </c>
      <c r="R4454">
        <v>0</v>
      </c>
      <c r="S4454" t="s">
        <v>271</v>
      </c>
      <c r="AA4454" t="s">
        <v>2000</v>
      </c>
      <c r="AC4454">
        <v>1</v>
      </c>
      <c r="AE4454">
        <v>1</v>
      </c>
      <c r="AF4454" t="s">
        <v>271</v>
      </c>
    </row>
    <row r="4455" spans="1:32" hidden="1" x14ac:dyDescent="0.25">
      <c r="A4455" t="str">
        <f t="array" ref="A4455">IF(COUNT(SEARCH(RubriekenHistorisch,CONCATENATE(P4454,U4454,AB4454,AH4454))),"t","f")</f>
        <v>f</v>
      </c>
      <c r="B4455" t="str">
        <f t="shared" si="209"/>
        <v>f</v>
      </c>
      <c r="C4455" t="str">
        <f t="shared" si="210"/>
        <v>f</v>
      </c>
      <c r="D4455" t="str">
        <f t="shared" si="211"/>
        <v>f</v>
      </c>
      <c r="E4455" t="str">
        <f>IF(COUNT(SEARCH({"04.","05.","09.","12."},CONCATENATE(P4454,U4454,AB4454,AH4454))),"t","f")</f>
        <v>f</v>
      </c>
      <c r="F4455" t="str">
        <f t="array" ref="F4455">IF(COUNT(SEARCH(HistorischeRubrieken,CONCATENATE(P4454,U4454,AB4454,AH4454))),"t","f")</f>
        <v>f</v>
      </c>
      <c r="G4455">
        <v>7</v>
      </c>
      <c r="H4455">
        <v>510250</v>
      </c>
      <c r="I4455" t="s">
        <v>2312</v>
      </c>
      <c r="J4455">
        <v>20140401</v>
      </c>
      <c r="K4455">
        <v>20150801</v>
      </c>
      <c r="M4455">
        <v>0</v>
      </c>
      <c r="N4455">
        <v>0</v>
      </c>
      <c r="O4455" t="s">
        <v>2003</v>
      </c>
      <c r="R4455">
        <v>0</v>
      </c>
      <c r="S4455" t="s">
        <v>271</v>
      </c>
      <c r="AA4455" t="s">
        <v>1611</v>
      </c>
      <c r="AC4455">
        <v>1</v>
      </c>
      <c r="AE4455">
        <v>1</v>
      </c>
      <c r="AF4455" t="s">
        <v>271</v>
      </c>
    </row>
    <row r="4456" spans="1:32" x14ac:dyDescent="0.25">
      <c r="A4456" t="str">
        <f t="array" ref="A4456">IF(COUNT(SEARCH(RubriekenHistorisch,CONCATENATE(P4455,U4455,AB4455,AH4455))),"t","f")</f>
        <v>f</v>
      </c>
      <c r="B4456" t="str">
        <f t="shared" si="209"/>
        <v>f</v>
      </c>
      <c r="C4456" t="str">
        <f t="shared" si="210"/>
        <v>f</v>
      </c>
      <c r="D4456" t="str">
        <f t="shared" si="211"/>
        <v>f</v>
      </c>
      <c r="E4456" t="str">
        <f>IF(COUNT(SEARCH({"04.","05.","09.","12."},CONCATENATE(P4455,U4455,AB4455,AH4455))),"t","f")</f>
        <v>f</v>
      </c>
      <c r="F4456" t="str">
        <f t="array" ref="F4456">IF(COUNT(SEARCH(HistorischeRubrieken,CONCATENATE(P4455,U4455,AB4455,AH4455))),"t","f")</f>
        <v>f</v>
      </c>
      <c r="G4456">
        <v>8</v>
      </c>
      <c r="H4456">
        <v>510250</v>
      </c>
      <c r="I4456" t="s">
        <v>2312</v>
      </c>
      <c r="J4456">
        <v>20150801</v>
      </c>
      <c r="M4456">
        <v>0</v>
      </c>
      <c r="N4456">
        <v>0</v>
      </c>
      <c r="O4456" t="s">
        <v>2003</v>
      </c>
      <c r="R4456">
        <v>0</v>
      </c>
      <c r="S4456" t="s">
        <v>271</v>
      </c>
      <c r="AA4456" t="s">
        <v>1613</v>
      </c>
      <c r="AC4456">
        <v>1</v>
      </c>
      <c r="AE4456">
        <v>1</v>
      </c>
      <c r="AF4456" t="s">
        <v>271</v>
      </c>
    </row>
    <row r="4457" spans="1:32" hidden="1" x14ac:dyDescent="0.25">
      <c r="A4457" t="str">
        <f t="array" ref="A4457">IF(COUNT(SEARCH(RubriekenHistorisch,CONCATENATE(P4456,U4456,AB4456,AH4456))),"t","f")</f>
        <v>f</v>
      </c>
      <c r="B4457" t="str">
        <f t="shared" si="209"/>
        <v>f</v>
      </c>
      <c r="C4457" t="str">
        <f t="shared" si="210"/>
        <v>f</v>
      </c>
      <c r="D4457" t="str">
        <f t="shared" si="211"/>
        <v>f</v>
      </c>
      <c r="E4457" t="str">
        <f>IF(COUNT(SEARCH({"04.","05.","09.","12."},CONCATENATE(P4456,U4456,AB4456,AH4456))),"t","f")</f>
        <v>f</v>
      </c>
      <c r="F4457" t="str">
        <f t="array" ref="F4457">IF(COUNT(SEARCH(HistorischeRubrieken,CONCATENATE(P4456,U4456,AB4456,AH4456))),"t","f")</f>
        <v>f</v>
      </c>
      <c r="G4457">
        <v>1</v>
      </c>
      <c r="H4457">
        <v>510251</v>
      </c>
      <c r="I4457" t="s">
        <v>2313</v>
      </c>
      <c r="J4457">
        <v>20030601</v>
      </c>
      <c r="K4457">
        <v>20071201</v>
      </c>
      <c r="M4457">
        <v>0</v>
      </c>
      <c r="N4457">
        <v>0</v>
      </c>
      <c r="O4457" t="s">
        <v>1994</v>
      </c>
      <c r="R4457">
        <v>0</v>
      </c>
      <c r="S4457" t="s">
        <v>271</v>
      </c>
      <c r="AA4457" t="s">
        <v>1995</v>
      </c>
      <c r="AC4457">
        <v>1</v>
      </c>
      <c r="AE4457">
        <v>1</v>
      </c>
      <c r="AF4457" t="s">
        <v>271</v>
      </c>
    </row>
    <row r="4458" spans="1:32" hidden="1" x14ac:dyDescent="0.25">
      <c r="A4458" t="str">
        <f t="array" ref="A4458">IF(COUNT(SEARCH(RubriekenHistorisch,CONCATENATE(P4457,U4457,AB4457,AH4457))),"t","f")</f>
        <v>f</v>
      </c>
      <c r="B4458" t="str">
        <f t="shared" si="209"/>
        <v>f</v>
      </c>
      <c r="C4458" t="str">
        <f t="shared" si="210"/>
        <v>f</v>
      </c>
      <c r="D4458" t="str">
        <f t="shared" si="211"/>
        <v>f</v>
      </c>
      <c r="E4458" t="str">
        <f>IF(COUNT(SEARCH({"04.","05.","09.","12."},CONCATENATE(P4457,U4457,AB4457,AH4457))),"t","f")</f>
        <v>f</v>
      </c>
      <c r="F4458" t="str">
        <f t="array" ref="F4458">IF(COUNT(SEARCH(HistorischeRubrieken,CONCATENATE(P4457,U4457,AB4457,AH4457))),"t","f")</f>
        <v>f</v>
      </c>
      <c r="G4458">
        <v>2</v>
      </c>
      <c r="H4458">
        <v>510251</v>
      </c>
      <c r="I4458" t="s">
        <v>2313</v>
      </c>
      <c r="J4458">
        <v>20071201</v>
      </c>
      <c r="K4458">
        <v>20100201</v>
      </c>
      <c r="M4458">
        <v>0</v>
      </c>
      <c r="N4458">
        <v>0</v>
      </c>
      <c r="O4458" t="s">
        <v>1996</v>
      </c>
      <c r="R4458">
        <v>0</v>
      </c>
      <c r="S4458" t="s">
        <v>271</v>
      </c>
      <c r="AA4458" t="s">
        <v>1997</v>
      </c>
      <c r="AC4458">
        <v>1</v>
      </c>
      <c r="AE4458">
        <v>1</v>
      </c>
      <c r="AF4458" t="s">
        <v>271</v>
      </c>
    </row>
    <row r="4459" spans="1:32" hidden="1" x14ac:dyDescent="0.25">
      <c r="A4459" t="str">
        <f t="array" ref="A4459">IF(COUNT(SEARCH(RubriekenHistorisch,CONCATENATE(P4458,U4458,AB4458,AH4458))),"t","f")</f>
        <v>f</v>
      </c>
      <c r="B4459" t="str">
        <f t="shared" si="209"/>
        <v>f</v>
      </c>
      <c r="C4459" t="str">
        <f t="shared" si="210"/>
        <v>f</v>
      </c>
      <c r="D4459" t="str">
        <f t="shared" si="211"/>
        <v>f</v>
      </c>
      <c r="E4459" t="str">
        <f>IF(COUNT(SEARCH({"04.","05.","09.","12."},CONCATENATE(P4458,U4458,AB4458,AH4458))),"t","f")</f>
        <v>f</v>
      </c>
      <c r="F4459" t="str">
        <f t="array" ref="F4459">IF(COUNT(SEARCH(HistorischeRubrieken,CONCATENATE(P4458,U4458,AB4458,AH4458))),"t","f")</f>
        <v>f</v>
      </c>
      <c r="G4459">
        <v>3</v>
      </c>
      <c r="H4459">
        <v>510251</v>
      </c>
      <c r="I4459" t="s">
        <v>2313</v>
      </c>
      <c r="J4459">
        <v>20100201</v>
      </c>
      <c r="K4459">
        <v>20110901</v>
      </c>
      <c r="M4459">
        <v>0</v>
      </c>
      <c r="N4459">
        <v>0</v>
      </c>
      <c r="O4459" t="s">
        <v>1996</v>
      </c>
      <c r="R4459">
        <v>0</v>
      </c>
      <c r="S4459" t="s">
        <v>271</v>
      </c>
      <c r="AA4459" t="s">
        <v>1998</v>
      </c>
      <c r="AC4459">
        <v>1</v>
      </c>
      <c r="AE4459">
        <v>1</v>
      </c>
      <c r="AF4459" t="s">
        <v>271</v>
      </c>
    </row>
    <row r="4460" spans="1:32" hidden="1" x14ac:dyDescent="0.25">
      <c r="A4460" t="str">
        <f t="array" ref="A4460">IF(COUNT(SEARCH(RubriekenHistorisch,CONCATENATE(P4459,U4459,AB4459,AH4459))),"t","f")</f>
        <v>f</v>
      </c>
      <c r="B4460" t="str">
        <f t="shared" si="209"/>
        <v>f</v>
      </c>
      <c r="C4460" t="str">
        <f t="shared" si="210"/>
        <v>f</v>
      </c>
      <c r="D4460" t="str">
        <f t="shared" si="211"/>
        <v>f</v>
      </c>
      <c r="E4460" t="str">
        <f>IF(COUNT(SEARCH({"04.","05.","09.","12."},CONCATENATE(P4459,U4459,AB4459,AH4459))),"t","f")</f>
        <v>f</v>
      </c>
      <c r="F4460" t="str">
        <f t="array" ref="F4460">IF(COUNT(SEARCH(HistorischeRubrieken,CONCATENATE(P4459,U4459,AB4459,AH4459))),"t","f")</f>
        <v>f</v>
      </c>
      <c r="G4460">
        <v>4</v>
      </c>
      <c r="H4460">
        <v>510251</v>
      </c>
      <c r="I4460" t="s">
        <v>2313</v>
      </c>
      <c r="J4460">
        <v>20110901</v>
      </c>
      <c r="K4460">
        <v>20120115</v>
      </c>
      <c r="M4460">
        <v>0</v>
      </c>
      <c r="N4460">
        <v>0</v>
      </c>
      <c r="O4460" t="s">
        <v>1996</v>
      </c>
      <c r="R4460">
        <v>0</v>
      </c>
      <c r="S4460" t="s">
        <v>271</v>
      </c>
      <c r="AA4460" t="s">
        <v>2065</v>
      </c>
      <c r="AC4460">
        <v>1</v>
      </c>
      <c r="AE4460">
        <v>1</v>
      </c>
      <c r="AF4460" t="s">
        <v>271</v>
      </c>
    </row>
    <row r="4461" spans="1:32" hidden="1" x14ac:dyDescent="0.25">
      <c r="A4461" t="str">
        <f t="array" ref="A4461">IF(COUNT(SEARCH(RubriekenHistorisch,CONCATENATE(P4460,U4460,AB4460,AH4460))),"t","f")</f>
        <v>f</v>
      </c>
      <c r="B4461" t="str">
        <f t="shared" si="209"/>
        <v>f</v>
      </c>
      <c r="C4461" t="str">
        <f t="shared" si="210"/>
        <v>f</v>
      </c>
      <c r="D4461" t="str">
        <f t="shared" si="211"/>
        <v>f</v>
      </c>
      <c r="E4461" t="str">
        <f>IF(COUNT(SEARCH({"04.","05.","09.","12."},CONCATENATE(P4460,U4460,AB4460,AH4460))),"t","f")</f>
        <v>f</v>
      </c>
      <c r="F4461" t="str">
        <f t="array" ref="F4461">IF(COUNT(SEARCH(HistorischeRubrieken,CONCATENATE(P4460,U4460,AB4460,AH4460))),"t","f")</f>
        <v>f</v>
      </c>
      <c r="G4461">
        <v>5</v>
      </c>
      <c r="H4461">
        <v>510251</v>
      </c>
      <c r="I4461" t="s">
        <v>2313</v>
      </c>
      <c r="J4461">
        <v>20120115</v>
      </c>
      <c r="K4461">
        <v>20120116</v>
      </c>
      <c r="M4461">
        <v>0</v>
      </c>
      <c r="N4461">
        <v>0</v>
      </c>
      <c r="O4461" t="s">
        <v>1999</v>
      </c>
      <c r="R4461">
        <v>0</v>
      </c>
      <c r="S4461" t="s">
        <v>271</v>
      </c>
      <c r="AA4461" t="s">
        <v>2057</v>
      </c>
      <c r="AC4461">
        <v>1</v>
      </c>
      <c r="AE4461">
        <v>1</v>
      </c>
      <c r="AF4461" t="s">
        <v>271</v>
      </c>
    </row>
    <row r="4462" spans="1:32" hidden="1" x14ac:dyDescent="0.25">
      <c r="A4462" t="str">
        <f t="array" ref="A4462">IF(COUNT(SEARCH(RubriekenHistorisch,CONCATENATE(P4461,U4461,AB4461,AH4461))),"t","f")</f>
        <v>f</v>
      </c>
      <c r="B4462" t="str">
        <f t="shared" si="209"/>
        <v>f</v>
      </c>
      <c r="C4462" t="str">
        <f t="shared" si="210"/>
        <v>f</v>
      </c>
      <c r="D4462" t="str">
        <f t="shared" si="211"/>
        <v>f</v>
      </c>
      <c r="E4462" t="str">
        <f>IF(COUNT(SEARCH({"04.","05.","09.","12."},CONCATENATE(P4461,U4461,AB4461,AH4461))),"t","f")</f>
        <v>f</v>
      </c>
      <c r="F4462" t="str">
        <f t="array" ref="F4462">IF(COUNT(SEARCH(HistorischeRubrieken,CONCATENATE(P4461,U4461,AB4461,AH4461))),"t","f")</f>
        <v>f</v>
      </c>
      <c r="G4462">
        <v>6</v>
      </c>
      <c r="H4462">
        <v>510251</v>
      </c>
      <c r="I4462" t="s">
        <v>2313</v>
      </c>
      <c r="J4462">
        <v>20120116</v>
      </c>
      <c r="K4462">
        <v>20120903</v>
      </c>
      <c r="M4462">
        <v>0</v>
      </c>
      <c r="N4462">
        <v>0</v>
      </c>
      <c r="O4462" t="s">
        <v>2001</v>
      </c>
      <c r="R4462">
        <v>0</v>
      </c>
      <c r="S4462" t="s">
        <v>271</v>
      </c>
      <c r="AA4462" t="s">
        <v>2057</v>
      </c>
      <c r="AC4462">
        <v>1</v>
      </c>
      <c r="AE4462">
        <v>1</v>
      </c>
      <c r="AF4462" t="s">
        <v>271</v>
      </c>
    </row>
    <row r="4463" spans="1:32" hidden="1" x14ac:dyDescent="0.25">
      <c r="A4463" t="str">
        <f t="array" ref="A4463">IF(COUNT(SEARCH(RubriekenHistorisch,CONCATENATE(P4462,U4462,AB4462,AH4462))),"t","f")</f>
        <v>f</v>
      </c>
      <c r="B4463" t="str">
        <f t="shared" si="209"/>
        <v>f</v>
      </c>
      <c r="C4463" t="str">
        <f t="shared" si="210"/>
        <v>f</v>
      </c>
      <c r="D4463" t="str">
        <f t="shared" si="211"/>
        <v>f</v>
      </c>
      <c r="E4463" t="str">
        <f>IF(COUNT(SEARCH({"04.","05.","09.","12."},CONCATENATE(P4462,U4462,AB4462,AH4462))),"t","f")</f>
        <v>f</v>
      </c>
      <c r="F4463" t="str">
        <f t="array" ref="F4463">IF(COUNT(SEARCH(HistorischeRubrieken,CONCATENATE(P4462,U4462,AB4462,AH4462))),"t","f")</f>
        <v>f</v>
      </c>
      <c r="G4463">
        <v>7</v>
      </c>
      <c r="H4463">
        <v>510251</v>
      </c>
      <c r="I4463" t="s">
        <v>2313</v>
      </c>
      <c r="J4463">
        <v>20120903</v>
      </c>
      <c r="K4463">
        <v>20140401</v>
      </c>
      <c r="M4463">
        <v>0</v>
      </c>
      <c r="N4463">
        <v>0</v>
      </c>
      <c r="O4463" t="s">
        <v>2001</v>
      </c>
      <c r="R4463">
        <v>0</v>
      </c>
      <c r="S4463" t="s">
        <v>271</v>
      </c>
      <c r="AA4463" t="s">
        <v>2057</v>
      </c>
      <c r="AC4463">
        <v>1</v>
      </c>
      <c r="AE4463">
        <v>1</v>
      </c>
      <c r="AF4463" t="s">
        <v>271</v>
      </c>
    </row>
    <row r="4464" spans="1:32" hidden="1" x14ac:dyDescent="0.25">
      <c r="A4464" t="str">
        <f t="array" ref="A4464">IF(COUNT(SEARCH(RubriekenHistorisch,CONCATENATE(P4463,U4463,AB4463,AH4463))),"t","f")</f>
        <v>f</v>
      </c>
      <c r="B4464" t="str">
        <f t="shared" si="209"/>
        <v>f</v>
      </c>
      <c r="C4464" t="str">
        <f t="shared" si="210"/>
        <v>f</v>
      </c>
      <c r="D4464" t="str">
        <f t="shared" si="211"/>
        <v>f</v>
      </c>
      <c r="E4464" t="str">
        <f>IF(COUNT(SEARCH({"04.","05.","09.","12."},CONCATENATE(P4463,U4463,AB4463,AH4463))),"t","f")</f>
        <v>f</v>
      </c>
      <c r="F4464" t="str">
        <f t="array" ref="F4464">IF(COUNT(SEARCH(HistorischeRubrieken,CONCATENATE(P4463,U4463,AB4463,AH4463))),"t","f")</f>
        <v>f</v>
      </c>
      <c r="G4464">
        <v>8</v>
      </c>
      <c r="H4464">
        <v>510251</v>
      </c>
      <c r="I4464" t="s">
        <v>2313</v>
      </c>
      <c r="J4464">
        <v>20140401</v>
      </c>
      <c r="K4464">
        <v>20150101</v>
      </c>
      <c r="M4464">
        <v>0</v>
      </c>
      <c r="N4464">
        <v>0</v>
      </c>
      <c r="O4464" t="s">
        <v>2003</v>
      </c>
      <c r="R4464">
        <v>0</v>
      </c>
      <c r="S4464" t="s">
        <v>271</v>
      </c>
      <c r="AA4464" t="s">
        <v>2057</v>
      </c>
      <c r="AC4464">
        <v>1</v>
      </c>
      <c r="AE4464">
        <v>1</v>
      </c>
      <c r="AF4464" t="s">
        <v>271</v>
      </c>
    </row>
    <row r="4465" spans="1:32" hidden="1" x14ac:dyDescent="0.25">
      <c r="A4465" t="str">
        <f t="array" ref="A4465">IF(COUNT(SEARCH(RubriekenHistorisch,CONCATENATE(P4464,U4464,AB4464,AH4464))),"t","f")</f>
        <v>f</v>
      </c>
      <c r="B4465" t="str">
        <f t="shared" si="209"/>
        <v>f</v>
      </c>
      <c r="C4465" t="str">
        <f t="shared" si="210"/>
        <v>f</v>
      </c>
      <c r="D4465" t="str">
        <f t="shared" si="211"/>
        <v>f</v>
      </c>
      <c r="E4465" t="str">
        <f>IF(COUNT(SEARCH({"04.","05.","09.","12."},CONCATENATE(P4464,U4464,AB4464,AH4464))),"t","f")</f>
        <v>f</v>
      </c>
      <c r="F4465" t="str">
        <f t="array" ref="F4465">IF(COUNT(SEARCH(HistorischeRubrieken,CONCATENATE(P4464,U4464,AB4464,AH4464))),"t","f")</f>
        <v>f</v>
      </c>
      <c r="G4465">
        <v>9</v>
      </c>
      <c r="H4465">
        <v>510251</v>
      </c>
      <c r="I4465" t="s">
        <v>2313</v>
      </c>
      <c r="J4465">
        <v>20150101</v>
      </c>
      <c r="K4465">
        <v>20150801</v>
      </c>
      <c r="M4465">
        <v>0</v>
      </c>
      <c r="N4465">
        <v>0</v>
      </c>
      <c r="O4465" t="s">
        <v>2003</v>
      </c>
      <c r="R4465">
        <v>0</v>
      </c>
      <c r="S4465" t="s">
        <v>271</v>
      </c>
      <c r="AA4465" t="s">
        <v>2059</v>
      </c>
      <c r="AC4465">
        <v>1</v>
      </c>
      <c r="AE4465">
        <v>1</v>
      </c>
      <c r="AF4465" t="s">
        <v>271</v>
      </c>
    </row>
    <row r="4466" spans="1:32" x14ac:dyDescent="0.25">
      <c r="A4466" t="str">
        <f t="array" ref="A4466">IF(COUNT(SEARCH(RubriekenHistorisch,CONCATENATE(P4465,U4465,AB4465,AH4465))),"t","f")</f>
        <v>f</v>
      </c>
      <c r="B4466" t="str">
        <f t="shared" si="209"/>
        <v>f</v>
      </c>
      <c r="C4466" t="str">
        <f t="shared" si="210"/>
        <v>f</v>
      </c>
      <c r="D4466" t="str">
        <f t="shared" si="211"/>
        <v>f</v>
      </c>
      <c r="E4466" t="str">
        <f>IF(COUNT(SEARCH({"04.","05.","09.","12."},CONCATENATE(P4465,U4465,AB4465,AH4465))),"t","f")</f>
        <v>f</v>
      </c>
      <c r="F4466" t="str">
        <f t="array" ref="F4466">IF(COUNT(SEARCH(HistorischeRubrieken,CONCATENATE(P4465,U4465,AB4465,AH4465))),"t","f")</f>
        <v>f</v>
      </c>
      <c r="G4466">
        <v>10</v>
      </c>
      <c r="H4466">
        <v>510251</v>
      </c>
      <c r="I4466" t="s">
        <v>2313</v>
      </c>
      <c r="J4466">
        <v>20150801</v>
      </c>
      <c r="M4466">
        <v>0</v>
      </c>
      <c r="N4466">
        <v>0</v>
      </c>
      <c r="O4466" t="s">
        <v>2003</v>
      </c>
      <c r="R4466">
        <v>0</v>
      </c>
      <c r="S4466" t="s">
        <v>271</v>
      </c>
      <c r="AA4466" t="s">
        <v>1613</v>
      </c>
      <c r="AC4466">
        <v>1</v>
      </c>
      <c r="AE4466">
        <v>1</v>
      </c>
      <c r="AF4466" t="s">
        <v>271</v>
      </c>
    </row>
    <row r="4467" spans="1:32" hidden="1" x14ac:dyDescent="0.25">
      <c r="A4467" t="str">
        <f t="array" ref="A4467">IF(COUNT(SEARCH(RubriekenHistorisch,CONCATENATE(P4466,U4466,AB4466,AH4466))),"t","f")</f>
        <v>f</v>
      </c>
      <c r="B4467" t="str">
        <f t="shared" si="209"/>
        <v>f</v>
      </c>
      <c r="C4467" t="str">
        <f t="shared" si="210"/>
        <v>f</v>
      </c>
      <c r="D4467" t="str">
        <f t="shared" si="211"/>
        <v>f</v>
      </c>
      <c r="E4467" t="str">
        <f>IF(COUNT(SEARCH({"04.","05.","09.","12."},CONCATENATE(P4466,U4466,AB4466,AH4466))),"t","f")</f>
        <v>f</v>
      </c>
      <c r="F4467" t="str">
        <f t="array" ref="F4467">IF(COUNT(SEARCH(HistorischeRubrieken,CONCATENATE(P4466,U4466,AB4466,AH4466))),"t","f")</f>
        <v>f</v>
      </c>
      <c r="G4467">
        <v>1</v>
      </c>
      <c r="H4467">
        <v>510252</v>
      </c>
      <c r="I4467" t="s">
        <v>2314</v>
      </c>
      <c r="J4467">
        <v>20030601</v>
      </c>
      <c r="K4467">
        <v>20071201</v>
      </c>
      <c r="M4467">
        <v>0</v>
      </c>
      <c r="N4467">
        <v>0</v>
      </c>
      <c r="O4467" t="s">
        <v>1994</v>
      </c>
      <c r="R4467">
        <v>0</v>
      </c>
      <c r="S4467" t="s">
        <v>271</v>
      </c>
      <c r="AA4467" t="s">
        <v>1995</v>
      </c>
      <c r="AC4467">
        <v>1</v>
      </c>
      <c r="AE4467">
        <v>1</v>
      </c>
      <c r="AF4467" t="s">
        <v>271</v>
      </c>
    </row>
    <row r="4468" spans="1:32" hidden="1" x14ac:dyDescent="0.25">
      <c r="A4468" t="str">
        <f t="array" ref="A4468">IF(COUNT(SEARCH(RubriekenHistorisch,CONCATENATE(P4467,U4467,AB4467,AH4467))),"t","f")</f>
        <v>f</v>
      </c>
      <c r="B4468" t="str">
        <f t="shared" si="209"/>
        <v>f</v>
      </c>
      <c r="C4468" t="str">
        <f t="shared" si="210"/>
        <v>f</v>
      </c>
      <c r="D4468" t="str">
        <f t="shared" si="211"/>
        <v>f</v>
      </c>
      <c r="E4468" t="str">
        <f>IF(COUNT(SEARCH({"04.","05.","09.","12."},CONCATENATE(P4467,U4467,AB4467,AH4467))),"t","f")</f>
        <v>f</v>
      </c>
      <c r="F4468" t="str">
        <f t="array" ref="F4468">IF(COUNT(SEARCH(HistorischeRubrieken,CONCATENATE(P4467,U4467,AB4467,AH4467))),"t","f")</f>
        <v>f</v>
      </c>
      <c r="G4468">
        <v>2</v>
      </c>
      <c r="H4468">
        <v>510252</v>
      </c>
      <c r="I4468" t="s">
        <v>2314</v>
      </c>
      <c r="J4468">
        <v>20071201</v>
      </c>
      <c r="K4468">
        <v>20100201</v>
      </c>
      <c r="M4468">
        <v>0</v>
      </c>
      <c r="N4468">
        <v>0</v>
      </c>
      <c r="O4468" t="s">
        <v>1996</v>
      </c>
      <c r="R4468">
        <v>0</v>
      </c>
      <c r="S4468" t="s">
        <v>271</v>
      </c>
      <c r="AA4468" t="s">
        <v>1997</v>
      </c>
      <c r="AC4468">
        <v>1</v>
      </c>
      <c r="AE4468">
        <v>1</v>
      </c>
      <c r="AF4468" t="s">
        <v>271</v>
      </c>
    </row>
    <row r="4469" spans="1:32" hidden="1" x14ac:dyDescent="0.25">
      <c r="A4469" t="str">
        <f t="array" ref="A4469">IF(COUNT(SEARCH(RubriekenHistorisch,CONCATENATE(P4468,U4468,AB4468,AH4468))),"t","f")</f>
        <v>f</v>
      </c>
      <c r="B4469" t="str">
        <f t="shared" si="209"/>
        <v>f</v>
      </c>
      <c r="C4469" t="str">
        <f t="shared" si="210"/>
        <v>f</v>
      </c>
      <c r="D4469" t="str">
        <f t="shared" si="211"/>
        <v>f</v>
      </c>
      <c r="E4469" t="str">
        <f>IF(COUNT(SEARCH({"04.","05.","09.","12."},CONCATENATE(P4468,U4468,AB4468,AH4468))),"t","f")</f>
        <v>f</v>
      </c>
      <c r="F4469" t="str">
        <f t="array" ref="F4469">IF(COUNT(SEARCH(HistorischeRubrieken,CONCATENATE(P4468,U4468,AB4468,AH4468))),"t","f")</f>
        <v>f</v>
      </c>
      <c r="G4469">
        <v>3</v>
      </c>
      <c r="H4469">
        <v>510252</v>
      </c>
      <c r="I4469" t="s">
        <v>2314</v>
      </c>
      <c r="J4469">
        <v>20100201</v>
      </c>
      <c r="K4469">
        <v>20120115</v>
      </c>
      <c r="M4469">
        <v>0</v>
      </c>
      <c r="N4469">
        <v>0</v>
      </c>
      <c r="O4469" t="s">
        <v>1996</v>
      </c>
      <c r="R4469">
        <v>0</v>
      </c>
      <c r="S4469" t="s">
        <v>271</v>
      </c>
      <c r="AA4469" t="s">
        <v>1998</v>
      </c>
      <c r="AC4469">
        <v>1</v>
      </c>
      <c r="AE4469">
        <v>1</v>
      </c>
      <c r="AF4469" t="s">
        <v>271</v>
      </c>
    </row>
    <row r="4470" spans="1:32" hidden="1" x14ac:dyDescent="0.25">
      <c r="A4470" t="str">
        <f t="array" ref="A4470">IF(COUNT(SEARCH(RubriekenHistorisch,CONCATENATE(P4469,U4469,AB4469,AH4469))),"t","f")</f>
        <v>f</v>
      </c>
      <c r="B4470" t="str">
        <f t="shared" si="209"/>
        <v>f</v>
      </c>
      <c r="C4470" t="str">
        <f t="shared" si="210"/>
        <v>f</v>
      </c>
      <c r="D4470" t="str">
        <f t="shared" si="211"/>
        <v>f</v>
      </c>
      <c r="E4470" t="str">
        <f>IF(COUNT(SEARCH({"04.","05.","09.","12."},CONCATENATE(P4469,U4469,AB4469,AH4469))),"t","f")</f>
        <v>f</v>
      </c>
      <c r="F4470" t="str">
        <f t="array" ref="F4470">IF(COUNT(SEARCH(HistorischeRubrieken,CONCATENATE(P4469,U4469,AB4469,AH4469))),"t","f")</f>
        <v>f</v>
      </c>
      <c r="G4470">
        <v>4</v>
      </c>
      <c r="H4470">
        <v>510252</v>
      </c>
      <c r="I4470" t="s">
        <v>2314</v>
      </c>
      <c r="J4470">
        <v>20120115</v>
      </c>
      <c r="K4470">
        <v>20120116</v>
      </c>
      <c r="M4470">
        <v>0</v>
      </c>
      <c r="N4470">
        <v>0</v>
      </c>
      <c r="O4470" t="s">
        <v>1999</v>
      </c>
      <c r="R4470">
        <v>0</v>
      </c>
      <c r="S4470" t="s">
        <v>271</v>
      </c>
      <c r="AA4470" t="s">
        <v>2000</v>
      </c>
      <c r="AC4470">
        <v>1</v>
      </c>
      <c r="AE4470">
        <v>1</v>
      </c>
      <c r="AF4470" t="s">
        <v>271</v>
      </c>
    </row>
    <row r="4471" spans="1:32" hidden="1" x14ac:dyDescent="0.25">
      <c r="A4471" t="str">
        <f t="array" ref="A4471">IF(COUNT(SEARCH(RubriekenHistorisch,CONCATENATE(P4470,U4470,AB4470,AH4470))),"t","f")</f>
        <v>f</v>
      </c>
      <c r="B4471" t="str">
        <f t="shared" si="209"/>
        <v>f</v>
      </c>
      <c r="C4471" t="str">
        <f t="shared" si="210"/>
        <v>f</v>
      </c>
      <c r="D4471" t="str">
        <f t="shared" si="211"/>
        <v>f</v>
      </c>
      <c r="E4471" t="str">
        <f>IF(COUNT(SEARCH({"04.","05.","09.","12."},CONCATENATE(P4470,U4470,AB4470,AH4470))),"t","f")</f>
        <v>f</v>
      </c>
      <c r="F4471" t="str">
        <f t="array" ref="F4471">IF(COUNT(SEARCH(HistorischeRubrieken,CONCATENATE(P4470,U4470,AB4470,AH4470))),"t","f")</f>
        <v>f</v>
      </c>
      <c r="G4471">
        <v>5</v>
      </c>
      <c r="H4471">
        <v>510252</v>
      </c>
      <c r="I4471" t="s">
        <v>2314</v>
      </c>
      <c r="J4471">
        <v>20120116</v>
      </c>
      <c r="K4471">
        <v>20120917</v>
      </c>
      <c r="M4471">
        <v>0</v>
      </c>
      <c r="N4471">
        <v>0</v>
      </c>
      <c r="O4471" t="s">
        <v>2001</v>
      </c>
      <c r="R4471">
        <v>0</v>
      </c>
      <c r="S4471" t="s">
        <v>271</v>
      </c>
      <c r="AA4471" t="s">
        <v>2000</v>
      </c>
      <c r="AC4471">
        <v>1</v>
      </c>
      <c r="AE4471">
        <v>1</v>
      </c>
      <c r="AF4471" t="s">
        <v>271</v>
      </c>
    </row>
    <row r="4472" spans="1:32" hidden="1" x14ac:dyDescent="0.25">
      <c r="A4472" t="str">
        <f t="array" ref="A4472">IF(COUNT(SEARCH(RubriekenHistorisch,CONCATENATE(P4471,U4471,AB4471,AH4471))),"t","f")</f>
        <v>f</v>
      </c>
      <c r="B4472" t="str">
        <f t="shared" si="209"/>
        <v>f</v>
      </c>
      <c r="C4472" t="str">
        <f t="shared" si="210"/>
        <v>f</v>
      </c>
      <c r="D4472" t="str">
        <f t="shared" si="211"/>
        <v>f</v>
      </c>
      <c r="E4472" t="str">
        <f>IF(COUNT(SEARCH({"04.","05.","09.","12."},CONCATENATE(P4471,U4471,AB4471,AH4471))),"t","f")</f>
        <v>f</v>
      </c>
      <c r="F4472" t="str">
        <f t="array" ref="F4472">IF(COUNT(SEARCH(HistorischeRubrieken,CONCATENATE(P4471,U4471,AB4471,AH4471))),"t","f")</f>
        <v>f</v>
      </c>
      <c r="G4472">
        <v>6</v>
      </c>
      <c r="H4472">
        <v>510252</v>
      </c>
      <c r="I4472" t="s">
        <v>2314</v>
      </c>
      <c r="J4472">
        <v>20120917</v>
      </c>
      <c r="K4472">
        <v>20140401</v>
      </c>
      <c r="M4472">
        <v>0</v>
      </c>
      <c r="N4472">
        <v>0</v>
      </c>
      <c r="O4472" t="s">
        <v>2001</v>
      </c>
      <c r="R4472">
        <v>0</v>
      </c>
      <c r="S4472" t="s">
        <v>271</v>
      </c>
      <c r="AA4472" t="s">
        <v>2000</v>
      </c>
      <c r="AC4472">
        <v>1</v>
      </c>
      <c r="AE4472">
        <v>1</v>
      </c>
      <c r="AF4472" t="s">
        <v>271</v>
      </c>
    </row>
    <row r="4473" spans="1:32" hidden="1" x14ac:dyDescent="0.25">
      <c r="A4473" t="str">
        <f t="array" ref="A4473">IF(COUNT(SEARCH(RubriekenHistorisch,CONCATENATE(P4472,U4472,AB4472,AH4472))),"t","f")</f>
        <v>f</v>
      </c>
      <c r="B4473" t="str">
        <f t="shared" si="209"/>
        <v>f</v>
      </c>
      <c r="C4473" t="str">
        <f t="shared" si="210"/>
        <v>f</v>
      </c>
      <c r="D4473" t="str">
        <f t="shared" si="211"/>
        <v>f</v>
      </c>
      <c r="E4473" t="str">
        <f>IF(COUNT(SEARCH({"04.","05.","09.","12."},CONCATENATE(P4472,U4472,AB4472,AH4472))),"t","f")</f>
        <v>f</v>
      </c>
      <c r="F4473" t="str">
        <f t="array" ref="F4473">IF(COUNT(SEARCH(HistorischeRubrieken,CONCATENATE(P4472,U4472,AB4472,AH4472))),"t","f")</f>
        <v>f</v>
      </c>
      <c r="G4473">
        <v>7</v>
      </c>
      <c r="H4473">
        <v>510252</v>
      </c>
      <c r="I4473" t="s">
        <v>2314</v>
      </c>
      <c r="J4473">
        <v>20140401</v>
      </c>
      <c r="K4473">
        <v>20150801</v>
      </c>
      <c r="M4473">
        <v>0</v>
      </c>
      <c r="N4473">
        <v>0</v>
      </c>
      <c r="O4473" t="s">
        <v>2003</v>
      </c>
      <c r="R4473">
        <v>0</v>
      </c>
      <c r="S4473" t="s">
        <v>271</v>
      </c>
      <c r="AA4473" t="s">
        <v>1611</v>
      </c>
      <c r="AC4473">
        <v>1</v>
      </c>
      <c r="AE4473">
        <v>1</v>
      </c>
      <c r="AF4473" t="s">
        <v>271</v>
      </c>
    </row>
    <row r="4474" spans="1:32" x14ac:dyDescent="0.25">
      <c r="A4474" t="str">
        <f t="array" ref="A4474">IF(COUNT(SEARCH(RubriekenHistorisch,CONCATENATE(P4473,U4473,AB4473,AH4473))),"t","f")</f>
        <v>f</v>
      </c>
      <c r="B4474" t="str">
        <f t="shared" si="209"/>
        <v>f</v>
      </c>
      <c r="C4474" t="str">
        <f t="shared" si="210"/>
        <v>f</v>
      </c>
      <c r="D4474" t="str">
        <f t="shared" si="211"/>
        <v>f</v>
      </c>
      <c r="E4474" t="str">
        <f>IF(COUNT(SEARCH({"04.","05.","09.","12."},CONCATENATE(P4473,U4473,AB4473,AH4473))),"t","f")</f>
        <v>f</v>
      </c>
      <c r="F4474" t="str">
        <f t="array" ref="F4474">IF(COUNT(SEARCH(HistorischeRubrieken,CONCATENATE(P4473,U4473,AB4473,AH4473))),"t","f")</f>
        <v>f</v>
      </c>
      <c r="G4474">
        <v>8</v>
      </c>
      <c r="H4474">
        <v>510252</v>
      </c>
      <c r="I4474" t="s">
        <v>2314</v>
      </c>
      <c r="J4474">
        <v>20150801</v>
      </c>
      <c r="M4474">
        <v>0</v>
      </c>
      <c r="N4474">
        <v>0</v>
      </c>
      <c r="O4474" t="s">
        <v>2003</v>
      </c>
      <c r="R4474">
        <v>0</v>
      </c>
      <c r="S4474" t="s">
        <v>271</v>
      </c>
      <c r="AA4474" t="s">
        <v>1613</v>
      </c>
      <c r="AC4474">
        <v>1</v>
      </c>
      <c r="AE4474">
        <v>1</v>
      </c>
      <c r="AF4474" t="s">
        <v>271</v>
      </c>
    </row>
    <row r="4475" spans="1:32" hidden="1" x14ac:dyDescent="0.25">
      <c r="A4475" t="str">
        <f t="array" ref="A4475">IF(COUNT(SEARCH(RubriekenHistorisch,CONCATENATE(P4474,U4474,AB4474,AH4474))),"t","f")</f>
        <v>f</v>
      </c>
      <c r="B4475" t="str">
        <f t="shared" si="209"/>
        <v>f</v>
      </c>
      <c r="C4475" t="str">
        <f t="shared" si="210"/>
        <v>f</v>
      </c>
      <c r="D4475" t="str">
        <f t="shared" si="211"/>
        <v>f</v>
      </c>
      <c r="E4475" t="str">
        <f>IF(COUNT(SEARCH({"04.","05.","09.","12."},CONCATENATE(P4474,U4474,AB4474,AH4474))),"t","f")</f>
        <v>f</v>
      </c>
      <c r="F4475" t="str">
        <f t="array" ref="F4475">IF(COUNT(SEARCH(HistorischeRubrieken,CONCATENATE(P4474,U4474,AB4474,AH4474))),"t","f")</f>
        <v>f</v>
      </c>
      <c r="G4475">
        <v>1</v>
      </c>
      <c r="H4475">
        <v>510253</v>
      </c>
      <c r="I4475" t="s">
        <v>2315</v>
      </c>
      <c r="J4475">
        <v>20031201</v>
      </c>
      <c r="K4475">
        <v>20071201</v>
      </c>
      <c r="M4475">
        <v>0</v>
      </c>
      <c r="N4475">
        <v>0</v>
      </c>
      <c r="O4475" t="s">
        <v>1994</v>
      </c>
      <c r="R4475">
        <v>0</v>
      </c>
      <c r="S4475" t="s">
        <v>271</v>
      </c>
      <c r="AA4475" t="s">
        <v>1995</v>
      </c>
      <c r="AC4475">
        <v>1</v>
      </c>
      <c r="AE4475">
        <v>1</v>
      </c>
      <c r="AF4475" t="s">
        <v>271</v>
      </c>
    </row>
    <row r="4476" spans="1:32" hidden="1" x14ac:dyDescent="0.25">
      <c r="A4476" t="str">
        <f t="array" ref="A4476">IF(COUNT(SEARCH(RubriekenHistorisch,CONCATENATE(P4475,U4475,AB4475,AH4475))),"t","f")</f>
        <v>f</v>
      </c>
      <c r="B4476" t="str">
        <f t="shared" si="209"/>
        <v>f</v>
      </c>
      <c r="C4476" t="str">
        <f t="shared" si="210"/>
        <v>f</v>
      </c>
      <c r="D4476" t="str">
        <f t="shared" si="211"/>
        <v>f</v>
      </c>
      <c r="E4476" t="str">
        <f>IF(COUNT(SEARCH({"04.","05.","09.","12."},CONCATENATE(P4475,U4475,AB4475,AH4475))),"t","f")</f>
        <v>f</v>
      </c>
      <c r="F4476" t="str">
        <f t="array" ref="F4476">IF(COUNT(SEARCH(HistorischeRubrieken,CONCATENATE(P4475,U4475,AB4475,AH4475))),"t","f")</f>
        <v>f</v>
      </c>
      <c r="G4476">
        <v>2</v>
      </c>
      <c r="H4476">
        <v>510253</v>
      </c>
      <c r="I4476" t="s">
        <v>2315</v>
      </c>
      <c r="J4476">
        <v>20071201</v>
      </c>
      <c r="K4476">
        <v>20100201</v>
      </c>
      <c r="M4476">
        <v>0</v>
      </c>
      <c r="N4476">
        <v>0</v>
      </c>
      <c r="O4476" t="s">
        <v>1996</v>
      </c>
      <c r="R4476">
        <v>0</v>
      </c>
      <c r="S4476" t="s">
        <v>271</v>
      </c>
      <c r="AA4476" t="s">
        <v>1997</v>
      </c>
      <c r="AC4476">
        <v>1</v>
      </c>
      <c r="AE4476">
        <v>1</v>
      </c>
      <c r="AF4476" t="s">
        <v>271</v>
      </c>
    </row>
    <row r="4477" spans="1:32" hidden="1" x14ac:dyDescent="0.25">
      <c r="A4477" t="str">
        <f t="array" ref="A4477">IF(COUNT(SEARCH(RubriekenHistorisch,CONCATENATE(P4476,U4476,AB4476,AH4476))),"t","f")</f>
        <v>f</v>
      </c>
      <c r="B4477" t="str">
        <f t="shared" si="209"/>
        <v>f</v>
      </c>
      <c r="C4477" t="str">
        <f t="shared" si="210"/>
        <v>f</v>
      </c>
      <c r="D4477" t="str">
        <f t="shared" si="211"/>
        <v>f</v>
      </c>
      <c r="E4477" t="str">
        <f>IF(COUNT(SEARCH({"04.","05.","09.","12."},CONCATENATE(P4476,U4476,AB4476,AH4476))),"t","f")</f>
        <v>f</v>
      </c>
      <c r="F4477" t="str">
        <f t="array" ref="F4477">IF(COUNT(SEARCH(HistorischeRubrieken,CONCATENATE(P4476,U4476,AB4476,AH4476))),"t","f")</f>
        <v>f</v>
      </c>
      <c r="G4477">
        <v>3</v>
      </c>
      <c r="H4477">
        <v>510253</v>
      </c>
      <c r="I4477" t="s">
        <v>2315</v>
      </c>
      <c r="J4477">
        <v>20100201</v>
      </c>
      <c r="K4477">
        <v>20120115</v>
      </c>
      <c r="M4477">
        <v>0</v>
      </c>
      <c r="N4477">
        <v>0</v>
      </c>
      <c r="O4477" t="s">
        <v>1996</v>
      </c>
      <c r="R4477">
        <v>0</v>
      </c>
      <c r="S4477" t="s">
        <v>271</v>
      </c>
      <c r="AA4477" t="s">
        <v>1998</v>
      </c>
      <c r="AC4477">
        <v>1</v>
      </c>
      <c r="AE4477">
        <v>1</v>
      </c>
      <c r="AF4477" t="s">
        <v>271</v>
      </c>
    </row>
    <row r="4478" spans="1:32" hidden="1" x14ac:dyDescent="0.25">
      <c r="A4478" t="str">
        <f t="array" ref="A4478">IF(COUNT(SEARCH(RubriekenHistorisch,CONCATENATE(P4477,U4477,AB4477,AH4477))),"t","f")</f>
        <v>f</v>
      </c>
      <c r="B4478" t="str">
        <f t="shared" si="209"/>
        <v>f</v>
      </c>
      <c r="C4478" t="str">
        <f t="shared" si="210"/>
        <v>f</v>
      </c>
      <c r="D4478" t="str">
        <f t="shared" si="211"/>
        <v>f</v>
      </c>
      <c r="E4478" t="str">
        <f>IF(COUNT(SEARCH({"04.","05.","09.","12."},CONCATENATE(P4477,U4477,AB4477,AH4477))),"t","f")</f>
        <v>f</v>
      </c>
      <c r="F4478" t="str">
        <f t="array" ref="F4478">IF(COUNT(SEARCH(HistorischeRubrieken,CONCATENATE(P4477,U4477,AB4477,AH4477))),"t","f")</f>
        <v>f</v>
      </c>
      <c r="G4478">
        <v>4</v>
      </c>
      <c r="H4478">
        <v>510253</v>
      </c>
      <c r="I4478" t="s">
        <v>2315</v>
      </c>
      <c r="J4478">
        <v>20120115</v>
      </c>
      <c r="K4478">
        <v>20120116</v>
      </c>
      <c r="M4478">
        <v>0</v>
      </c>
      <c r="N4478">
        <v>0</v>
      </c>
      <c r="O4478" t="s">
        <v>1999</v>
      </c>
      <c r="R4478">
        <v>0</v>
      </c>
      <c r="S4478" t="s">
        <v>271</v>
      </c>
      <c r="AA4478" t="s">
        <v>2000</v>
      </c>
      <c r="AC4478">
        <v>1</v>
      </c>
      <c r="AE4478">
        <v>1</v>
      </c>
      <c r="AF4478" t="s">
        <v>271</v>
      </c>
    </row>
    <row r="4479" spans="1:32" hidden="1" x14ac:dyDescent="0.25">
      <c r="A4479" t="str">
        <f t="array" ref="A4479">IF(COUNT(SEARCH(RubriekenHistorisch,CONCATENATE(P4478,U4478,AB4478,AH4478))),"t","f")</f>
        <v>f</v>
      </c>
      <c r="B4479" t="str">
        <f t="shared" si="209"/>
        <v>f</v>
      </c>
      <c r="C4479" t="str">
        <f t="shared" si="210"/>
        <v>f</v>
      </c>
      <c r="D4479" t="str">
        <f t="shared" si="211"/>
        <v>f</v>
      </c>
      <c r="E4479" t="str">
        <f>IF(COUNT(SEARCH({"04.","05.","09.","12."},CONCATENATE(P4478,U4478,AB4478,AH4478))),"t","f")</f>
        <v>f</v>
      </c>
      <c r="F4479" t="str">
        <f t="array" ref="F4479">IF(COUNT(SEARCH(HistorischeRubrieken,CONCATENATE(P4478,U4478,AB4478,AH4478))),"t","f")</f>
        <v>f</v>
      </c>
      <c r="G4479">
        <v>5</v>
      </c>
      <c r="H4479">
        <v>510253</v>
      </c>
      <c r="I4479" t="s">
        <v>2315</v>
      </c>
      <c r="J4479">
        <v>20120116</v>
      </c>
      <c r="K4479">
        <v>20120903</v>
      </c>
      <c r="M4479">
        <v>0</v>
      </c>
      <c r="N4479">
        <v>0</v>
      </c>
      <c r="O4479" t="s">
        <v>2001</v>
      </c>
      <c r="R4479">
        <v>0</v>
      </c>
      <c r="S4479" t="s">
        <v>271</v>
      </c>
      <c r="AA4479" t="s">
        <v>2000</v>
      </c>
      <c r="AC4479">
        <v>1</v>
      </c>
      <c r="AE4479">
        <v>1</v>
      </c>
      <c r="AF4479" t="s">
        <v>271</v>
      </c>
    </row>
    <row r="4480" spans="1:32" hidden="1" x14ac:dyDescent="0.25">
      <c r="A4480" t="str">
        <f t="array" ref="A4480">IF(COUNT(SEARCH(RubriekenHistorisch,CONCATENATE(P4479,U4479,AB4479,AH4479))),"t","f")</f>
        <v>f</v>
      </c>
      <c r="B4480" t="str">
        <f t="shared" si="209"/>
        <v>f</v>
      </c>
      <c r="C4480" t="str">
        <f t="shared" si="210"/>
        <v>f</v>
      </c>
      <c r="D4480" t="str">
        <f t="shared" si="211"/>
        <v>f</v>
      </c>
      <c r="E4480" t="str">
        <f>IF(COUNT(SEARCH({"04.","05.","09.","12."},CONCATENATE(P4479,U4479,AB4479,AH4479))),"t","f")</f>
        <v>f</v>
      </c>
      <c r="F4480" t="str">
        <f t="array" ref="F4480">IF(COUNT(SEARCH(HistorischeRubrieken,CONCATENATE(P4479,U4479,AB4479,AH4479))),"t","f")</f>
        <v>f</v>
      </c>
      <c r="G4480">
        <v>6</v>
      </c>
      <c r="H4480">
        <v>510253</v>
      </c>
      <c r="I4480" t="s">
        <v>2315</v>
      </c>
      <c r="J4480">
        <v>20120903</v>
      </c>
      <c r="K4480">
        <v>20140401</v>
      </c>
      <c r="M4480">
        <v>0</v>
      </c>
      <c r="N4480">
        <v>0</v>
      </c>
      <c r="O4480" t="s">
        <v>2001</v>
      </c>
      <c r="R4480">
        <v>0</v>
      </c>
      <c r="S4480" t="s">
        <v>271</v>
      </c>
      <c r="AA4480" t="s">
        <v>2000</v>
      </c>
      <c r="AC4480">
        <v>1</v>
      </c>
      <c r="AE4480">
        <v>1</v>
      </c>
      <c r="AF4480" t="s">
        <v>271</v>
      </c>
    </row>
    <row r="4481" spans="1:32" hidden="1" x14ac:dyDescent="0.25">
      <c r="A4481" t="str">
        <f t="array" ref="A4481">IF(COUNT(SEARCH(RubriekenHistorisch,CONCATENATE(P4480,U4480,AB4480,AH4480))),"t","f")</f>
        <v>f</v>
      </c>
      <c r="B4481" t="str">
        <f t="shared" si="209"/>
        <v>f</v>
      </c>
      <c r="C4481" t="str">
        <f t="shared" si="210"/>
        <v>f</v>
      </c>
      <c r="D4481" t="str">
        <f t="shared" si="211"/>
        <v>f</v>
      </c>
      <c r="E4481" t="str">
        <f>IF(COUNT(SEARCH({"04.","05.","09.","12."},CONCATENATE(P4480,U4480,AB4480,AH4480))),"t","f")</f>
        <v>f</v>
      </c>
      <c r="F4481" t="str">
        <f t="array" ref="F4481">IF(COUNT(SEARCH(HistorischeRubrieken,CONCATENATE(P4480,U4480,AB4480,AH4480))),"t","f")</f>
        <v>f</v>
      </c>
      <c r="G4481">
        <v>7</v>
      </c>
      <c r="H4481">
        <v>510253</v>
      </c>
      <c r="I4481" t="s">
        <v>2315</v>
      </c>
      <c r="J4481">
        <v>20140401</v>
      </c>
      <c r="K4481">
        <v>20150801</v>
      </c>
      <c r="M4481">
        <v>0</v>
      </c>
      <c r="N4481">
        <v>0</v>
      </c>
      <c r="O4481" t="s">
        <v>2003</v>
      </c>
      <c r="R4481">
        <v>0</v>
      </c>
      <c r="S4481" t="s">
        <v>271</v>
      </c>
      <c r="AA4481" t="s">
        <v>1611</v>
      </c>
      <c r="AC4481">
        <v>1</v>
      </c>
      <c r="AE4481">
        <v>1</v>
      </c>
      <c r="AF4481" t="s">
        <v>271</v>
      </c>
    </row>
    <row r="4482" spans="1:32" x14ac:dyDescent="0.25">
      <c r="A4482" t="str">
        <f t="array" ref="A4482">IF(COUNT(SEARCH(RubriekenHistorisch,CONCATENATE(P4481,U4481,AB4481,AH4481))),"t","f")</f>
        <v>f</v>
      </c>
      <c r="B4482" t="str">
        <f t="shared" si="209"/>
        <v>f</v>
      </c>
      <c r="C4482" t="str">
        <f t="shared" si="210"/>
        <v>f</v>
      </c>
      <c r="D4482" t="str">
        <f t="shared" si="211"/>
        <v>f</v>
      </c>
      <c r="E4482" t="str">
        <f>IF(COUNT(SEARCH({"04.","05.","09.","12."},CONCATENATE(P4481,U4481,AB4481,AH4481))),"t","f")</f>
        <v>f</v>
      </c>
      <c r="F4482" t="str">
        <f t="array" ref="F4482">IF(COUNT(SEARCH(HistorischeRubrieken,CONCATENATE(P4481,U4481,AB4481,AH4481))),"t","f")</f>
        <v>f</v>
      </c>
      <c r="G4482">
        <v>8</v>
      </c>
      <c r="H4482">
        <v>510253</v>
      </c>
      <c r="I4482" t="s">
        <v>2315</v>
      </c>
      <c r="J4482">
        <v>20150801</v>
      </c>
      <c r="M4482">
        <v>0</v>
      </c>
      <c r="N4482">
        <v>0</v>
      </c>
      <c r="O4482" t="s">
        <v>2003</v>
      </c>
      <c r="R4482">
        <v>0</v>
      </c>
      <c r="S4482" t="s">
        <v>271</v>
      </c>
      <c r="AA4482" t="s">
        <v>1613</v>
      </c>
      <c r="AC4482">
        <v>1</v>
      </c>
      <c r="AE4482">
        <v>1</v>
      </c>
      <c r="AF4482" t="s">
        <v>271</v>
      </c>
    </row>
    <row r="4483" spans="1:32" hidden="1" x14ac:dyDescent="0.25">
      <c r="A4483" t="str">
        <f t="array" ref="A4483">IF(COUNT(SEARCH(RubriekenHistorisch,CONCATENATE(P4482,U4482,AB4482,AH4482))),"t","f")</f>
        <v>f</v>
      </c>
      <c r="B4483" t="str">
        <f t="shared" ref="B4483:B4546" si="212">IF(COUNT(SEARCH("07.66.20",CONCATENATE(P4482,U4482,AB4482,AH4482))),"t","f")</f>
        <v>f</v>
      </c>
      <c r="C4483" t="str">
        <f t="shared" ref="C4483:C4546" si="213">IF(COUNT(SEARCH("14.40.10",CONCATENATE(P4482,U4482,AB4482,AH4482))),"t","f")</f>
        <v>f</v>
      </c>
      <c r="D4483" t="str">
        <f t="shared" si="211"/>
        <v>f</v>
      </c>
      <c r="E4483" t="str">
        <f>IF(COUNT(SEARCH({"04.","05.","09.","12."},CONCATENATE(P4482,U4482,AB4482,AH4482))),"t","f")</f>
        <v>f</v>
      </c>
      <c r="F4483" t="str">
        <f t="array" ref="F4483">IF(COUNT(SEARCH(HistorischeRubrieken,CONCATENATE(P4482,U4482,AB4482,AH4482))),"t","f")</f>
        <v>f</v>
      </c>
      <c r="G4483">
        <v>1</v>
      </c>
      <c r="H4483">
        <v>510254</v>
      </c>
      <c r="I4483" t="s">
        <v>2316</v>
      </c>
      <c r="J4483">
        <v>20040601</v>
      </c>
      <c r="K4483">
        <v>20071201</v>
      </c>
      <c r="M4483">
        <v>0</v>
      </c>
      <c r="N4483">
        <v>0</v>
      </c>
      <c r="O4483" t="s">
        <v>1994</v>
      </c>
      <c r="R4483">
        <v>0</v>
      </c>
      <c r="S4483" t="s">
        <v>271</v>
      </c>
      <c r="AA4483" t="s">
        <v>1995</v>
      </c>
      <c r="AC4483">
        <v>1</v>
      </c>
      <c r="AE4483">
        <v>1</v>
      </c>
      <c r="AF4483" t="s">
        <v>271</v>
      </c>
    </row>
    <row r="4484" spans="1:32" hidden="1" x14ac:dyDescent="0.25">
      <c r="A4484" t="str">
        <f t="array" ref="A4484">IF(COUNT(SEARCH(RubriekenHistorisch,CONCATENATE(P4483,U4483,AB4483,AH4483))),"t","f")</f>
        <v>f</v>
      </c>
      <c r="B4484" t="str">
        <f t="shared" si="212"/>
        <v>f</v>
      </c>
      <c r="C4484" t="str">
        <f t="shared" si="213"/>
        <v>f</v>
      </c>
      <c r="D4484" t="str">
        <f t="shared" ref="D4484:D4547" si="214">IF(COUNT(SEARCH("- 0",CONCATENATE(P4483,U4483,AB4483,AH4483))),"t","f")</f>
        <v>f</v>
      </c>
      <c r="E4484" t="str">
        <f>IF(COUNT(SEARCH({"04.","05.","09.","12."},CONCATENATE(P4483,U4483,AB4483,AH4483))),"t","f")</f>
        <v>f</v>
      </c>
      <c r="F4484" t="str">
        <f t="array" ref="F4484">IF(COUNT(SEARCH(HistorischeRubrieken,CONCATENATE(P4483,U4483,AB4483,AH4483))),"t","f")</f>
        <v>f</v>
      </c>
      <c r="G4484">
        <v>2</v>
      </c>
      <c r="H4484">
        <v>510254</v>
      </c>
      <c r="I4484" t="s">
        <v>2316</v>
      </c>
      <c r="J4484">
        <v>20071201</v>
      </c>
      <c r="K4484">
        <v>20100201</v>
      </c>
      <c r="M4484">
        <v>0</v>
      </c>
      <c r="N4484">
        <v>0</v>
      </c>
      <c r="O4484" t="s">
        <v>1996</v>
      </c>
      <c r="R4484">
        <v>0</v>
      </c>
      <c r="S4484" t="s">
        <v>271</v>
      </c>
      <c r="AA4484" t="s">
        <v>1997</v>
      </c>
      <c r="AC4484">
        <v>1</v>
      </c>
      <c r="AE4484">
        <v>1</v>
      </c>
      <c r="AF4484" t="s">
        <v>271</v>
      </c>
    </row>
    <row r="4485" spans="1:32" hidden="1" x14ac:dyDescent="0.25">
      <c r="A4485" t="str">
        <f t="array" ref="A4485">IF(COUNT(SEARCH(RubriekenHistorisch,CONCATENATE(P4484,U4484,AB4484,AH4484))),"t","f")</f>
        <v>f</v>
      </c>
      <c r="B4485" t="str">
        <f t="shared" si="212"/>
        <v>f</v>
      </c>
      <c r="C4485" t="str">
        <f t="shared" si="213"/>
        <v>f</v>
      </c>
      <c r="D4485" t="str">
        <f t="shared" si="214"/>
        <v>f</v>
      </c>
      <c r="E4485" t="str">
        <f>IF(COUNT(SEARCH({"04.","05.","09.","12."},CONCATENATE(P4484,U4484,AB4484,AH4484))),"t","f")</f>
        <v>f</v>
      </c>
      <c r="F4485" t="str">
        <f t="array" ref="F4485">IF(COUNT(SEARCH(HistorischeRubrieken,CONCATENATE(P4484,U4484,AB4484,AH4484))),"t","f")</f>
        <v>f</v>
      </c>
      <c r="G4485">
        <v>3</v>
      </c>
      <c r="H4485">
        <v>510254</v>
      </c>
      <c r="I4485" t="s">
        <v>2316</v>
      </c>
      <c r="J4485">
        <v>20100201</v>
      </c>
      <c r="K4485">
        <v>20120115</v>
      </c>
      <c r="M4485">
        <v>0</v>
      </c>
      <c r="N4485">
        <v>0</v>
      </c>
      <c r="O4485" t="s">
        <v>1996</v>
      </c>
      <c r="R4485">
        <v>0</v>
      </c>
      <c r="S4485" t="s">
        <v>271</v>
      </c>
      <c r="AA4485" t="s">
        <v>1998</v>
      </c>
      <c r="AC4485">
        <v>1</v>
      </c>
      <c r="AE4485">
        <v>1</v>
      </c>
      <c r="AF4485" t="s">
        <v>271</v>
      </c>
    </row>
    <row r="4486" spans="1:32" hidden="1" x14ac:dyDescent="0.25">
      <c r="A4486" t="str">
        <f t="array" ref="A4486">IF(COUNT(SEARCH(RubriekenHistorisch,CONCATENATE(P4485,U4485,AB4485,AH4485))),"t","f")</f>
        <v>f</v>
      </c>
      <c r="B4486" t="str">
        <f t="shared" si="212"/>
        <v>f</v>
      </c>
      <c r="C4486" t="str">
        <f t="shared" si="213"/>
        <v>f</v>
      </c>
      <c r="D4486" t="str">
        <f t="shared" si="214"/>
        <v>f</v>
      </c>
      <c r="E4486" t="str">
        <f>IF(COUNT(SEARCH({"04.","05.","09.","12."},CONCATENATE(P4485,U4485,AB4485,AH4485))),"t","f")</f>
        <v>f</v>
      </c>
      <c r="F4486" t="str">
        <f t="array" ref="F4486">IF(COUNT(SEARCH(HistorischeRubrieken,CONCATENATE(P4485,U4485,AB4485,AH4485))),"t","f")</f>
        <v>f</v>
      </c>
      <c r="G4486">
        <v>4</v>
      </c>
      <c r="H4486">
        <v>510254</v>
      </c>
      <c r="I4486" t="s">
        <v>2316</v>
      </c>
      <c r="J4486">
        <v>20120115</v>
      </c>
      <c r="K4486">
        <v>20120116</v>
      </c>
      <c r="M4486">
        <v>0</v>
      </c>
      <c r="N4486">
        <v>0</v>
      </c>
      <c r="O4486" t="s">
        <v>1999</v>
      </c>
      <c r="R4486">
        <v>0</v>
      </c>
      <c r="S4486" t="s">
        <v>271</v>
      </c>
      <c r="AA4486" t="s">
        <v>2000</v>
      </c>
      <c r="AC4486">
        <v>1</v>
      </c>
      <c r="AE4486">
        <v>1</v>
      </c>
      <c r="AF4486" t="s">
        <v>271</v>
      </c>
    </row>
    <row r="4487" spans="1:32" hidden="1" x14ac:dyDescent="0.25">
      <c r="A4487" t="str">
        <f t="array" ref="A4487">IF(COUNT(SEARCH(RubriekenHistorisch,CONCATENATE(P4486,U4486,AB4486,AH4486))),"t","f")</f>
        <v>f</v>
      </c>
      <c r="B4487" t="str">
        <f t="shared" si="212"/>
        <v>f</v>
      </c>
      <c r="C4487" t="str">
        <f t="shared" si="213"/>
        <v>f</v>
      </c>
      <c r="D4487" t="str">
        <f t="shared" si="214"/>
        <v>f</v>
      </c>
      <c r="E4487" t="str">
        <f>IF(COUNT(SEARCH({"04.","05.","09.","12."},CONCATENATE(P4486,U4486,AB4486,AH4486))),"t","f")</f>
        <v>f</v>
      </c>
      <c r="F4487" t="str">
        <f t="array" ref="F4487">IF(COUNT(SEARCH(HistorischeRubrieken,CONCATENATE(P4486,U4486,AB4486,AH4486))),"t","f")</f>
        <v>f</v>
      </c>
      <c r="G4487">
        <v>5</v>
      </c>
      <c r="H4487">
        <v>510254</v>
      </c>
      <c r="I4487" t="s">
        <v>2316</v>
      </c>
      <c r="J4487">
        <v>20120116</v>
      </c>
      <c r="K4487">
        <v>20121001</v>
      </c>
      <c r="M4487">
        <v>0</v>
      </c>
      <c r="N4487">
        <v>0</v>
      </c>
      <c r="O4487" t="s">
        <v>2001</v>
      </c>
      <c r="R4487">
        <v>0</v>
      </c>
      <c r="S4487" t="s">
        <v>271</v>
      </c>
      <c r="AA4487" t="s">
        <v>2000</v>
      </c>
      <c r="AC4487">
        <v>1</v>
      </c>
      <c r="AE4487">
        <v>1</v>
      </c>
      <c r="AF4487" t="s">
        <v>271</v>
      </c>
    </row>
    <row r="4488" spans="1:32" hidden="1" x14ac:dyDescent="0.25">
      <c r="A4488" t="str">
        <f t="array" ref="A4488">IF(COUNT(SEARCH(RubriekenHistorisch,CONCATENATE(P4487,U4487,AB4487,AH4487))),"t","f")</f>
        <v>f</v>
      </c>
      <c r="B4488" t="str">
        <f t="shared" si="212"/>
        <v>f</v>
      </c>
      <c r="C4488" t="str">
        <f t="shared" si="213"/>
        <v>f</v>
      </c>
      <c r="D4488" t="str">
        <f t="shared" si="214"/>
        <v>f</v>
      </c>
      <c r="E4488" t="str">
        <f>IF(COUNT(SEARCH({"04.","05.","09.","12."},CONCATENATE(P4487,U4487,AB4487,AH4487))),"t","f")</f>
        <v>f</v>
      </c>
      <c r="F4488" t="str">
        <f t="array" ref="F4488">IF(COUNT(SEARCH(HistorischeRubrieken,CONCATENATE(P4487,U4487,AB4487,AH4487))),"t","f")</f>
        <v>f</v>
      </c>
      <c r="G4488">
        <v>6</v>
      </c>
      <c r="H4488">
        <v>510254</v>
      </c>
      <c r="I4488" t="s">
        <v>2316</v>
      </c>
      <c r="J4488">
        <v>20121001</v>
      </c>
      <c r="K4488">
        <v>20140401</v>
      </c>
      <c r="M4488">
        <v>0</v>
      </c>
      <c r="N4488">
        <v>0</v>
      </c>
      <c r="O4488" t="s">
        <v>2001</v>
      </c>
      <c r="R4488">
        <v>0</v>
      </c>
      <c r="S4488" t="s">
        <v>271</v>
      </c>
      <c r="AA4488" t="s">
        <v>2000</v>
      </c>
      <c r="AC4488">
        <v>1</v>
      </c>
      <c r="AE4488">
        <v>1</v>
      </c>
      <c r="AF4488" t="s">
        <v>271</v>
      </c>
    </row>
    <row r="4489" spans="1:32" hidden="1" x14ac:dyDescent="0.25">
      <c r="A4489" t="str">
        <f t="array" ref="A4489">IF(COUNT(SEARCH(RubriekenHistorisch,CONCATENATE(P4488,U4488,AB4488,AH4488))),"t","f")</f>
        <v>f</v>
      </c>
      <c r="B4489" t="str">
        <f t="shared" si="212"/>
        <v>f</v>
      </c>
      <c r="C4489" t="str">
        <f t="shared" si="213"/>
        <v>f</v>
      </c>
      <c r="D4489" t="str">
        <f t="shared" si="214"/>
        <v>f</v>
      </c>
      <c r="E4489" t="str">
        <f>IF(COUNT(SEARCH({"04.","05.","09.","12."},CONCATENATE(P4488,U4488,AB4488,AH4488))),"t","f")</f>
        <v>f</v>
      </c>
      <c r="F4489" t="str">
        <f t="array" ref="F4489">IF(COUNT(SEARCH(HistorischeRubrieken,CONCATENATE(P4488,U4488,AB4488,AH4488))),"t","f")</f>
        <v>f</v>
      </c>
      <c r="G4489">
        <v>7</v>
      </c>
      <c r="H4489">
        <v>510254</v>
      </c>
      <c r="I4489" t="s">
        <v>2316</v>
      </c>
      <c r="J4489">
        <v>20140401</v>
      </c>
      <c r="K4489">
        <v>20150801</v>
      </c>
      <c r="M4489">
        <v>0</v>
      </c>
      <c r="N4489">
        <v>0</v>
      </c>
      <c r="O4489" t="s">
        <v>2003</v>
      </c>
      <c r="R4489">
        <v>0</v>
      </c>
      <c r="S4489" t="s">
        <v>271</v>
      </c>
      <c r="AA4489" t="s">
        <v>1611</v>
      </c>
      <c r="AC4489">
        <v>1</v>
      </c>
      <c r="AE4489">
        <v>1</v>
      </c>
      <c r="AF4489" t="s">
        <v>271</v>
      </c>
    </row>
    <row r="4490" spans="1:32" x14ac:dyDescent="0.25">
      <c r="A4490" t="str">
        <f t="array" ref="A4490">IF(COUNT(SEARCH(RubriekenHistorisch,CONCATENATE(P4489,U4489,AB4489,AH4489))),"t","f")</f>
        <v>f</v>
      </c>
      <c r="B4490" t="str">
        <f t="shared" si="212"/>
        <v>f</v>
      </c>
      <c r="C4490" t="str">
        <f t="shared" si="213"/>
        <v>f</v>
      </c>
      <c r="D4490" t="str">
        <f t="shared" si="214"/>
        <v>f</v>
      </c>
      <c r="E4490" t="str">
        <f>IF(COUNT(SEARCH({"04.","05.","09.","12."},CONCATENATE(P4489,U4489,AB4489,AH4489))),"t","f")</f>
        <v>f</v>
      </c>
      <c r="F4490" t="str">
        <f t="array" ref="F4490">IF(COUNT(SEARCH(HistorischeRubrieken,CONCATENATE(P4489,U4489,AB4489,AH4489))),"t","f")</f>
        <v>f</v>
      </c>
      <c r="G4490">
        <v>8</v>
      </c>
      <c r="H4490">
        <v>510254</v>
      </c>
      <c r="I4490" t="s">
        <v>2316</v>
      </c>
      <c r="J4490">
        <v>20150801</v>
      </c>
      <c r="M4490">
        <v>0</v>
      </c>
      <c r="N4490">
        <v>0</v>
      </c>
      <c r="O4490" t="s">
        <v>2003</v>
      </c>
      <c r="R4490">
        <v>0</v>
      </c>
      <c r="S4490" t="s">
        <v>271</v>
      </c>
      <c r="AA4490" t="s">
        <v>1613</v>
      </c>
      <c r="AC4490">
        <v>1</v>
      </c>
      <c r="AE4490">
        <v>1</v>
      </c>
      <c r="AF4490" t="s">
        <v>271</v>
      </c>
    </row>
    <row r="4491" spans="1:32" hidden="1" x14ac:dyDescent="0.25">
      <c r="A4491" t="str">
        <f t="array" ref="A4491">IF(COUNT(SEARCH(RubriekenHistorisch,CONCATENATE(P4490,U4490,AB4490,AH4490))),"t","f")</f>
        <v>f</v>
      </c>
      <c r="B4491" t="str">
        <f t="shared" si="212"/>
        <v>f</v>
      </c>
      <c r="C4491" t="str">
        <f t="shared" si="213"/>
        <v>f</v>
      </c>
      <c r="D4491" t="str">
        <f t="shared" si="214"/>
        <v>f</v>
      </c>
      <c r="E4491" t="str">
        <f>IF(COUNT(SEARCH({"04.","05.","09.","12."},CONCATENATE(P4490,U4490,AB4490,AH4490))),"t","f")</f>
        <v>f</v>
      </c>
      <c r="F4491" t="str">
        <f t="array" ref="F4491">IF(COUNT(SEARCH(HistorischeRubrieken,CONCATENATE(P4490,U4490,AB4490,AH4490))),"t","f")</f>
        <v>f</v>
      </c>
      <c r="G4491">
        <v>1</v>
      </c>
      <c r="H4491">
        <v>510255</v>
      </c>
      <c r="I4491" t="s">
        <v>2317</v>
      </c>
      <c r="J4491">
        <v>20040601</v>
      </c>
      <c r="K4491">
        <v>20071201</v>
      </c>
      <c r="M4491">
        <v>0</v>
      </c>
      <c r="N4491">
        <v>0</v>
      </c>
      <c r="O4491" t="s">
        <v>1994</v>
      </c>
      <c r="R4491">
        <v>0</v>
      </c>
      <c r="S4491" t="s">
        <v>271</v>
      </c>
      <c r="AA4491" t="s">
        <v>1995</v>
      </c>
      <c r="AC4491">
        <v>1</v>
      </c>
      <c r="AE4491">
        <v>1</v>
      </c>
      <c r="AF4491" t="s">
        <v>271</v>
      </c>
    </row>
    <row r="4492" spans="1:32" hidden="1" x14ac:dyDescent="0.25">
      <c r="A4492" t="str">
        <f t="array" ref="A4492">IF(COUNT(SEARCH(RubriekenHistorisch,CONCATENATE(P4491,U4491,AB4491,AH4491))),"t","f")</f>
        <v>f</v>
      </c>
      <c r="B4492" t="str">
        <f t="shared" si="212"/>
        <v>f</v>
      </c>
      <c r="C4492" t="str">
        <f t="shared" si="213"/>
        <v>f</v>
      </c>
      <c r="D4492" t="str">
        <f t="shared" si="214"/>
        <v>f</v>
      </c>
      <c r="E4492" t="str">
        <f>IF(COUNT(SEARCH({"04.","05.","09.","12."},CONCATENATE(P4491,U4491,AB4491,AH4491))),"t","f")</f>
        <v>f</v>
      </c>
      <c r="F4492" t="str">
        <f t="array" ref="F4492">IF(COUNT(SEARCH(HistorischeRubrieken,CONCATENATE(P4491,U4491,AB4491,AH4491))),"t","f")</f>
        <v>f</v>
      </c>
      <c r="G4492">
        <v>2</v>
      </c>
      <c r="H4492">
        <v>510255</v>
      </c>
      <c r="I4492" t="s">
        <v>2317</v>
      </c>
      <c r="J4492">
        <v>20071201</v>
      </c>
      <c r="K4492">
        <v>20100201</v>
      </c>
      <c r="M4492">
        <v>0</v>
      </c>
      <c r="N4492">
        <v>0</v>
      </c>
      <c r="O4492" t="s">
        <v>1996</v>
      </c>
      <c r="R4492">
        <v>0</v>
      </c>
      <c r="S4492" t="s">
        <v>271</v>
      </c>
      <c r="AA4492" t="s">
        <v>1997</v>
      </c>
      <c r="AC4492">
        <v>1</v>
      </c>
      <c r="AE4492">
        <v>1</v>
      </c>
      <c r="AF4492" t="s">
        <v>271</v>
      </c>
    </row>
    <row r="4493" spans="1:32" hidden="1" x14ac:dyDescent="0.25">
      <c r="A4493" t="str">
        <f t="array" ref="A4493">IF(COUNT(SEARCH(RubriekenHistorisch,CONCATENATE(P4492,U4492,AB4492,AH4492))),"t","f")</f>
        <v>f</v>
      </c>
      <c r="B4493" t="str">
        <f t="shared" si="212"/>
        <v>f</v>
      </c>
      <c r="C4493" t="str">
        <f t="shared" si="213"/>
        <v>f</v>
      </c>
      <c r="D4493" t="str">
        <f t="shared" si="214"/>
        <v>f</v>
      </c>
      <c r="E4493" t="str">
        <f>IF(COUNT(SEARCH({"04.","05.","09.","12."},CONCATENATE(P4492,U4492,AB4492,AH4492))),"t","f")</f>
        <v>f</v>
      </c>
      <c r="F4493" t="str">
        <f t="array" ref="F4493">IF(COUNT(SEARCH(HistorischeRubrieken,CONCATENATE(P4492,U4492,AB4492,AH4492))),"t","f")</f>
        <v>f</v>
      </c>
      <c r="G4493">
        <v>3</v>
      </c>
      <c r="H4493">
        <v>510255</v>
      </c>
      <c r="I4493" t="s">
        <v>2317</v>
      </c>
      <c r="J4493">
        <v>20100201</v>
      </c>
      <c r="K4493">
        <v>20120115</v>
      </c>
      <c r="M4493">
        <v>0</v>
      </c>
      <c r="N4493">
        <v>0</v>
      </c>
      <c r="O4493" t="s">
        <v>1996</v>
      </c>
      <c r="R4493">
        <v>0</v>
      </c>
      <c r="S4493" t="s">
        <v>271</v>
      </c>
      <c r="AA4493" t="s">
        <v>1998</v>
      </c>
      <c r="AC4493">
        <v>1</v>
      </c>
      <c r="AE4493">
        <v>1</v>
      </c>
      <c r="AF4493" t="s">
        <v>271</v>
      </c>
    </row>
    <row r="4494" spans="1:32" hidden="1" x14ac:dyDescent="0.25">
      <c r="A4494" t="str">
        <f t="array" ref="A4494">IF(COUNT(SEARCH(RubriekenHistorisch,CONCATENATE(P4493,U4493,AB4493,AH4493))),"t","f")</f>
        <v>f</v>
      </c>
      <c r="B4494" t="str">
        <f t="shared" si="212"/>
        <v>f</v>
      </c>
      <c r="C4494" t="str">
        <f t="shared" si="213"/>
        <v>f</v>
      </c>
      <c r="D4494" t="str">
        <f t="shared" si="214"/>
        <v>f</v>
      </c>
      <c r="E4494" t="str">
        <f>IF(COUNT(SEARCH({"04.","05.","09.","12."},CONCATENATE(P4493,U4493,AB4493,AH4493))),"t","f")</f>
        <v>f</v>
      </c>
      <c r="F4494" t="str">
        <f t="array" ref="F4494">IF(COUNT(SEARCH(HistorischeRubrieken,CONCATENATE(P4493,U4493,AB4493,AH4493))),"t","f")</f>
        <v>f</v>
      </c>
      <c r="G4494">
        <v>4</v>
      </c>
      <c r="H4494">
        <v>510255</v>
      </c>
      <c r="I4494" t="s">
        <v>2317</v>
      </c>
      <c r="J4494">
        <v>20120115</v>
      </c>
      <c r="K4494">
        <v>20120116</v>
      </c>
      <c r="M4494">
        <v>0</v>
      </c>
      <c r="N4494">
        <v>0</v>
      </c>
      <c r="O4494" t="s">
        <v>1999</v>
      </c>
      <c r="R4494">
        <v>0</v>
      </c>
      <c r="S4494" t="s">
        <v>271</v>
      </c>
      <c r="AA4494" t="s">
        <v>2000</v>
      </c>
      <c r="AC4494">
        <v>1</v>
      </c>
      <c r="AE4494">
        <v>1</v>
      </c>
      <c r="AF4494" t="s">
        <v>271</v>
      </c>
    </row>
    <row r="4495" spans="1:32" hidden="1" x14ac:dyDescent="0.25">
      <c r="A4495" t="str">
        <f t="array" ref="A4495">IF(COUNT(SEARCH(RubriekenHistorisch,CONCATENATE(P4494,U4494,AB4494,AH4494))),"t","f")</f>
        <v>f</v>
      </c>
      <c r="B4495" t="str">
        <f t="shared" si="212"/>
        <v>f</v>
      </c>
      <c r="C4495" t="str">
        <f t="shared" si="213"/>
        <v>f</v>
      </c>
      <c r="D4495" t="str">
        <f t="shared" si="214"/>
        <v>f</v>
      </c>
      <c r="E4495" t="str">
        <f>IF(COUNT(SEARCH({"04.","05.","09.","12."},CONCATENATE(P4494,U4494,AB4494,AH4494))),"t","f")</f>
        <v>f</v>
      </c>
      <c r="F4495" t="str">
        <f t="array" ref="F4495">IF(COUNT(SEARCH(HistorischeRubrieken,CONCATENATE(P4494,U4494,AB4494,AH4494))),"t","f")</f>
        <v>f</v>
      </c>
      <c r="G4495">
        <v>5</v>
      </c>
      <c r="H4495">
        <v>510255</v>
      </c>
      <c r="I4495" t="s">
        <v>2317</v>
      </c>
      <c r="J4495">
        <v>20120116</v>
      </c>
      <c r="K4495">
        <v>20120903</v>
      </c>
      <c r="M4495">
        <v>0</v>
      </c>
      <c r="N4495">
        <v>0</v>
      </c>
      <c r="O4495" t="s">
        <v>2001</v>
      </c>
      <c r="R4495">
        <v>0</v>
      </c>
      <c r="S4495" t="s">
        <v>271</v>
      </c>
      <c r="AA4495" t="s">
        <v>2000</v>
      </c>
      <c r="AC4495">
        <v>1</v>
      </c>
      <c r="AE4495">
        <v>1</v>
      </c>
      <c r="AF4495" t="s">
        <v>271</v>
      </c>
    </row>
    <row r="4496" spans="1:32" hidden="1" x14ac:dyDescent="0.25">
      <c r="A4496" t="str">
        <f t="array" ref="A4496">IF(COUNT(SEARCH(RubriekenHistorisch,CONCATENATE(P4495,U4495,AB4495,AH4495))),"t","f")</f>
        <v>f</v>
      </c>
      <c r="B4496" t="str">
        <f t="shared" si="212"/>
        <v>f</v>
      </c>
      <c r="C4496" t="str">
        <f t="shared" si="213"/>
        <v>f</v>
      </c>
      <c r="D4496" t="str">
        <f t="shared" si="214"/>
        <v>f</v>
      </c>
      <c r="E4496" t="str">
        <f>IF(COUNT(SEARCH({"04.","05.","09.","12."},CONCATENATE(P4495,U4495,AB4495,AH4495))),"t","f")</f>
        <v>f</v>
      </c>
      <c r="F4496" t="str">
        <f t="array" ref="F4496">IF(COUNT(SEARCH(HistorischeRubrieken,CONCATENATE(P4495,U4495,AB4495,AH4495))),"t","f")</f>
        <v>f</v>
      </c>
      <c r="G4496">
        <v>6</v>
      </c>
      <c r="H4496">
        <v>510255</v>
      </c>
      <c r="I4496" t="s">
        <v>2317</v>
      </c>
      <c r="J4496">
        <v>20120903</v>
      </c>
      <c r="K4496">
        <v>20140401</v>
      </c>
      <c r="M4496">
        <v>0</v>
      </c>
      <c r="N4496">
        <v>0</v>
      </c>
      <c r="O4496" t="s">
        <v>2001</v>
      </c>
      <c r="R4496">
        <v>0</v>
      </c>
      <c r="S4496" t="s">
        <v>271</v>
      </c>
      <c r="AA4496" t="s">
        <v>2000</v>
      </c>
      <c r="AC4496">
        <v>1</v>
      </c>
      <c r="AE4496">
        <v>1</v>
      </c>
      <c r="AF4496" t="s">
        <v>271</v>
      </c>
    </row>
    <row r="4497" spans="1:32" hidden="1" x14ac:dyDescent="0.25">
      <c r="A4497" t="str">
        <f t="array" ref="A4497">IF(COUNT(SEARCH(RubriekenHistorisch,CONCATENATE(P4496,U4496,AB4496,AH4496))),"t","f")</f>
        <v>f</v>
      </c>
      <c r="B4497" t="str">
        <f t="shared" si="212"/>
        <v>f</v>
      </c>
      <c r="C4497" t="str">
        <f t="shared" si="213"/>
        <v>f</v>
      </c>
      <c r="D4497" t="str">
        <f t="shared" si="214"/>
        <v>f</v>
      </c>
      <c r="E4497" t="str">
        <f>IF(COUNT(SEARCH({"04.","05.","09.","12."},CONCATENATE(P4496,U4496,AB4496,AH4496))),"t","f")</f>
        <v>f</v>
      </c>
      <c r="F4497" t="str">
        <f t="array" ref="F4497">IF(COUNT(SEARCH(HistorischeRubrieken,CONCATENATE(P4496,U4496,AB4496,AH4496))),"t","f")</f>
        <v>f</v>
      </c>
      <c r="G4497">
        <v>7</v>
      </c>
      <c r="H4497">
        <v>510255</v>
      </c>
      <c r="I4497" t="s">
        <v>2317</v>
      </c>
      <c r="J4497">
        <v>20140401</v>
      </c>
      <c r="K4497">
        <v>20150801</v>
      </c>
      <c r="M4497">
        <v>0</v>
      </c>
      <c r="N4497">
        <v>0</v>
      </c>
      <c r="O4497" t="s">
        <v>2003</v>
      </c>
      <c r="R4497">
        <v>0</v>
      </c>
      <c r="S4497" t="s">
        <v>271</v>
      </c>
      <c r="AA4497" t="s">
        <v>1611</v>
      </c>
      <c r="AC4497">
        <v>1</v>
      </c>
      <c r="AE4497">
        <v>1</v>
      </c>
      <c r="AF4497" t="s">
        <v>271</v>
      </c>
    </row>
    <row r="4498" spans="1:32" x14ac:dyDescent="0.25">
      <c r="A4498" t="str">
        <f t="array" ref="A4498">IF(COUNT(SEARCH(RubriekenHistorisch,CONCATENATE(P4497,U4497,AB4497,AH4497))),"t","f")</f>
        <v>f</v>
      </c>
      <c r="B4498" t="str">
        <f t="shared" si="212"/>
        <v>f</v>
      </c>
      <c r="C4498" t="str">
        <f t="shared" si="213"/>
        <v>f</v>
      </c>
      <c r="D4498" t="str">
        <f t="shared" si="214"/>
        <v>f</v>
      </c>
      <c r="E4498" t="str">
        <f>IF(COUNT(SEARCH({"04.","05.","09.","12."},CONCATENATE(P4497,U4497,AB4497,AH4497))),"t","f")</f>
        <v>f</v>
      </c>
      <c r="F4498" t="str">
        <f t="array" ref="F4498">IF(COUNT(SEARCH(HistorischeRubrieken,CONCATENATE(P4497,U4497,AB4497,AH4497))),"t","f")</f>
        <v>f</v>
      </c>
      <c r="G4498">
        <v>8</v>
      </c>
      <c r="H4498">
        <v>510255</v>
      </c>
      <c r="I4498" t="s">
        <v>2317</v>
      </c>
      <c r="J4498">
        <v>20150801</v>
      </c>
      <c r="M4498">
        <v>0</v>
      </c>
      <c r="N4498">
        <v>0</v>
      </c>
      <c r="O4498" t="s">
        <v>2003</v>
      </c>
      <c r="R4498">
        <v>0</v>
      </c>
      <c r="S4498" t="s">
        <v>271</v>
      </c>
      <c r="AA4498" t="s">
        <v>1613</v>
      </c>
      <c r="AC4498">
        <v>1</v>
      </c>
      <c r="AE4498">
        <v>1</v>
      </c>
      <c r="AF4498" t="s">
        <v>271</v>
      </c>
    </row>
    <row r="4499" spans="1:32" hidden="1" x14ac:dyDescent="0.25">
      <c r="A4499" t="str">
        <f t="array" ref="A4499">IF(COUNT(SEARCH(RubriekenHistorisch,CONCATENATE(P4498,U4498,AB4498,AH4498))),"t","f")</f>
        <v>f</v>
      </c>
      <c r="B4499" t="str">
        <f t="shared" si="212"/>
        <v>f</v>
      </c>
      <c r="C4499" t="str">
        <f t="shared" si="213"/>
        <v>f</v>
      </c>
      <c r="D4499" t="str">
        <f t="shared" si="214"/>
        <v>f</v>
      </c>
      <c r="E4499" t="str">
        <f>IF(COUNT(SEARCH({"04.","05.","09.","12."},CONCATENATE(P4498,U4498,AB4498,AH4498))),"t","f")</f>
        <v>f</v>
      </c>
      <c r="F4499" t="str">
        <f t="array" ref="F4499">IF(COUNT(SEARCH(HistorischeRubrieken,CONCATENATE(P4498,U4498,AB4498,AH4498))),"t","f")</f>
        <v>f</v>
      </c>
      <c r="G4499">
        <v>1</v>
      </c>
      <c r="H4499">
        <v>510256</v>
      </c>
      <c r="I4499" t="s">
        <v>2318</v>
      </c>
      <c r="J4499">
        <v>20040301</v>
      </c>
      <c r="K4499">
        <v>20071201</v>
      </c>
      <c r="M4499">
        <v>0</v>
      </c>
      <c r="N4499">
        <v>0</v>
      </c>
      <c r="O4499" t="s">
        <v>1994</v>
      </c>
      <c r="R4499">
        <v>0</v>
      </c>
      <c r="S4499" t="s">
        <v>271</v>
      </c>
      <c r="AA4499" t="s">
        <v>1995</v>
      </c>
      <c r="AC4499">
        <v>1</v>
      </c>
      <c r="AE4499">
        <v>1</v>
      </c>
      <c r="AF4499" t="s">
        <v>271</v>
      </c>
    </row>
    <row r="4500" spans="1:32" hidden="1" x14ac:dyDescent="0.25">
      <c r="A4500" t="str">
        <f t="array" ref="A4500">IF(COUNT(SEARCH(RubriekenHistorisch,CONCATENATE(P4499,U4499,AB4499,AH4499))),"t","f")</f>
        <v>f</v>
      </c>
      <c r="B4500" t="str">
        <f t="shared" si="212"/>
        <v>f</v>
      </c>
      <c r="C4500" t="str">
        <f t="shared" si="213"/>
        <v>f</v>
      </c>
      <c r="D4500" t="str">
        <f t="shared" si="214"/>
        <v>f</v>
      </c>
      <c r="E4500" t="str">
        <f>IF(COUNT(SEARCH({"04.","05.","09.","12."},CONCATENATE(P4499,U4499,AB4499,AH4499))),"t","f")</f>
        <v>f</v>
      </c>
      <c r="F4500" t="str">
        <f t="array" ref="F4500">IF(COUNT(SEARCH(HistorischeRubrieken,CONCATENATE(P4499,U4499,AB4499,AH4499))),"t","f")</f>
        <v>f</v>
      </c>
      <c r="G4500">
        <v>2</v>
      </c>
      <c r="H4500">
        <v>510256</v>
      </c>
      <c r="I4500" t="s">
        <v>2318</v>
      </c>
      <c r="J4500">
        <v>20071201</v>
      </c>
      <c r="K4500">
        <v>20100201</v>
      </c>
      <c r="M4500">
        <v>0</v>
      </c>
      <c r="N4500">
        <v>0</v>
      </c>
      <c r="O4500" t="s">
        <v>1996</v>
      </c>
      <c r="R4500">
        <v>0</v>
      </c>
      <c r="S4500" t="s">
        <v>271</v>
      </c>
      <c r="AA4500" t="s">
        <v>1997</v>
      </c>
      <c r="AC4500">
        <v>1</v>
      </c>
      <c r="AE4500">
        <v>1</v>
      </c>
      <c r="AF4500" t="s">
        <v>271</v>
      </c>
    </row>
    <row r="4501" spans="1:32" hidden="1" x14ac:dyDescent="0.25">
      <c r="A4501" t="str">
        <f t="array" ref="A4501">IF(COUNT(SEARCH(RubriekenHistorisch,CONCATENATE(P4500,U4500,AB4500,AH4500))),"t","f")</f>
        <v>f</v>
      </c>
      <c r="B4501" t="str">
        <f t="shared" si="212"/>
        <v>f</v>
      </c>
      <c r="C4501" t="str">
        <f t="shared" si="213"/>
        <v>f</v>
      </c>
      <c r="D4501" t="str">
        <f t="shared" si="214"/>
        <v>f</v>
      </c>
      <c r="E4501" t="str">
        <f>IF(COUNT(SEARCH({"04.","05.","09.","12."},CONCATENATE(P4500,U4500,AB4500,AH4500))),"t","f")</f>
        <v>f</v>
      </c>
      <c r="F4501" t="str">
        <f t="array" ref="F4501">IF(COUNT(SEARCH(HistorischeRubrieken,CONCATENATE(P4500,U4500,AB4500,AH4500))),"t","f")</f>
        <v>f</v>
      </c>
      <c r="G4501">
        <v>3</v>
      </c>
      <c r="H4501">
        <v>510256</v>
      </c>
      <c r="I4501" t="s">
        <v>2318</v>
      </c>
      <c r="J4501">
        <v>20100201</v>
      </c>
      <c r="K4501">
        <v>20120115</v>
      </c>
      <c r="M4501">
        <v>0</v>
      </c>
      <c r="N4501">
        <v>0</v>
      </c>
      <c r="O4501" t="s">
        <v>1996</v>
      </c>
      <c r="R4501">
        <v>0</v>
      </c>
      <c r="S4501" t="s">
        <v>271</v>
      </c>
      <c r="AA4501" t="s">
        <v>1998</v>
      </c>
      <c r="AC4501">
        <v>1</v>
      </c>
      <c r="AE4501">
        <v>1</v>
      </c>
      <c r="AF4501" t="s">
        <v>271</v>
      </c>
    </row>
    <row r="4502" spans="1:32" hidden="1" x14ac:dyDescent="0.25">
      <c r="A4502" t="str">
        <f t="array" ref="A4502">IF(COUNT(SEARCH(RubriekenHistorisch,CONCATENATE(P4501,U4501,AB4501,AH4501))),"t","f")</f>
        <v>f</v>
      </c>
      <c r="B4502" t="str">
        <f t="shared" si="212"/>
        <v>f</v>
      </c>
      <c r="C4502" t="str">
        <f t="shared" si="213"/>
        <v>f</v>
      </c>
      <c r="D4502" t="str">
        <f t="shared" si="214"/>
        <v>f</v>
      </c>
      <c r="E4502" t="str">
        <f>IF(COUNT(SEARCH({"04.","05.","09.","12."},CONCATENATE(P4501,U4501,AB4501,AH4501))),"t","f")</f>
        <v>f</v>
      </c>
      <c r="F4502" t="str">
        <f t="array" ref="F4502">IF(COUNT(SEARCH(HistorischeRubrieken,CONCATENATE(P4501,U4501,AB4501,AH4501))),"t","f")</f>
        <v>f</v>
      </c>
      <c r="G4502">
        <v>4</v>
      </c>
      <c r="H4502">
        <v>510256</v>
      </c>
      <c r="I4502" t="s">
        <v>2318</v>
      </c>
      <c r="J4502">
        <v>20120115</v>
      </c>
      <c r="K4502">
        <v>20120116</v>
      </c>
      <c r="M4502">
        <v>0</v>
      </c>
      <c r="N4502">
        <v>0</v>
      </c>
      <c r="O4502" t="s">
        <v>1999</v>
      </c>
      <c r="R4502">
        <v>0</v>
      </c>
      <c r="S4502" t="s">
        <v>271</v>
      </c>
      <c r="AA4502" t="s">
        <v>2000</v>
      </c>
      <c r="AC4502">
        <v>1</v>
      </c>
      <c r="AE4502">
        <v>1</v>
      </c>
      <c r="AF4502" t="s">
        <v>271</v>
      </c>
    </row>
    <row r="4503" spans="1:32" hidden="1" x14ac:dyDescent="0.25">
      <c r="A4503" t="str">
        <f t="array" ref="A4503">IF(COUNT(SEARCH(RubriekenHistorisch,CONCATENATE(P4502,U4502,AB4502,AH4502))),"t","f")</f>
        <v>f</v>
      </c>
      <c r="B4503" t="str">
        <f t="shared" si="212"/>
        <v>f</v>
      </c>
      <c r="C4503" t="str">
        <f t="shared" si="213"/>
        <v>f</v>
      </c>
      <c r="D4503" t="str">
        <f t="shared" si="214"/>
        <v>f</v>
      </c>
      <c r="E4503" t="str">
        <f>IF(COUNT(SEARCH({"04.","05.","09.","12."},CONCATENATE(P4502,U4502,AB4502,AH4502))),"t","f")</f>
        <v>f</v>
      </c>
      <c r="F4503" t="str">
        <f t="array" ref="F4503">IF(COUNT(SEARCH(HistorischeRubrieken,CONCATENATE(P4502,U4502,AB4502,AH4502))),"t","f")</f>
        <v>f</v>
      </c>
      <c r="G4503">
        <v>5</v>
      </c>
      <c r="H4503">
        <v>510256</v>
      </c>
      <c r="I4503" t="s">
        <v>2318</v>
      </c>
      <c r="J4503">
        <v>20120116</v>
      </c>
      <c r="K4503">
        <v>20120906</v>
      </c>
      <c r="M4503">
        <v>0</v>
      </c>
      <c r="N4503">
        <v>0</v>
      </c>
      <c r="O4503" t="s">
        <v>2001</v>
      </c>
      <c r="R4503">
        <v>0</v>
      </c>
      <c r="S4503" t="s">
        <v>271</v>
      </c>
      <c r="AA4503" t="s">
        <v>2000</v>
      </c>
      <c r="AC4503">
        <v>1</v>
      </c>
      <c r="AE4503">
        <v>1</v>
      </c>
      <c r="AF4503" t="s">
        <v>271</v>
      </c>
    </row>
    <row r="4504" spans="1:32" hidden="1" x14ac:dyDescent="0.25">
      <c r="A4504" t="str">
        <f t="array" ref="A4504">IF(COUNT(SEARCH(RubriekenHistorisch,CONCATENATE(P4503,U4503,AB4503,AH4503))),"t","f")</f>
        <v>f</v>
      </c>
      <c r="B4504" t="str">
        <f t="shared" si="212"/>
        <v>f</v>
      </c>
      <c r="C4504" t="str">
        <f t="shared" si="213"/>
        <v>f</v>
      </c>
      <c r="D4504" t="str">
        <f t="shared" si="214"/>
        <v>f</v>
      </c>
      <c r="E4504" t="str">
        <f>IF(COUNT(SEARCH({"04.","05.","09.","12."},CONCATENATE(P4503,U4503,AB4503,AH4503))),"t","f")</f>
        <v>f</v>
      </c>
      <c r="F4504" t="str">
        <f t="array" ref="F4504">IF(COUNT(SEARCH(HistorischeRubrieken,CONCATENATE(P4503,U4503,AB4503,AH4503))),"t","f")</f>
        <v>f</v>
      </c>
      <c r="G4504">
        <v>6</v>
      </c>
      <c r="H4504">
        <v>510256</v>
      </c>
      <c r="I4504" t="s">
        <v>2318</v>
      </c>
      <c r="J4504">
        <v>20120906</v>
      </c>
      <c r="K4504">
        <v>20140401</v>
      </c>
      <c r="M4504">
        <v>0</v>
      </c>
      <c r="N4504">
        <v>0</v>
      </c>
      <c r="O4504" t="s">
        <v>2001</v>
      </c>
      <c r="R4504">
        <v>0</v>
      </c>
      <c r="S4504" t="s">
        <v>271</v>
      </c>
      <c r="AA4504" t="s">
        <v>2000</v>
      </c>
      <c r="AC4504">
        <v>1</v>
      </c>
      <c r="AE4504">
        <v>1</v>
      </c>
      <c r="AF4504" t="s">
        <v>271</v>
      </c>
    </row>
    <row r="4505" spans="1:32" hidden="1" x14ac:dyDescent="0.25">
      <c r="A4505" t="str">
        <f t="array" ref="A4505">IF(COUNT(SEARCH(RubriekenHistorisch,CONCATENATE(P4504,U4504,AB4504,AH4504))),"t","f")</f>
        <v>f</v>
      </c>
      <c r="B4505" t="str">
        <f t="shared" si="212"/>
        <v>f</v>
      </c>
      <c r="C4505" t="str">
        <f t="shared" si="213"/>
        <v>f</v>
      </c>
      <c r="D4505" t="str">
        <f t="shared" si="214"/>
        <v>f</v>
      </c>
      <c r="E4505" t="str">
        <f>IF(COUNT(SEARCH({"04.","05.","09.","12."},CONCATENATE(P4504,U4504,AB4504,AH4504))),"t","f")</f>
        <v>f</v>
      </c>
      <c r="F4505" t="str">
        <f t="array" ref="F4505">IF(COUNT(SEARCH(HistorischeRubrieken,CONCATENATE(P4504,U4504,AB4504,AH4504))),"t","f")</f>
        <v>f</v>
      </c>
      <c r="G4505">
        <v>7</v>
      </c>
      <c r="H4505">
        <v>510256</v>
      </c>
      <c r="I4505" t="s">
        <v>2318</v>
      </c>
      <c r="J4505">
        <v>20140401</v>
      </c>
      <c r="K4505">
        <v>20150801</v>
      </c>
      <c r="M4505">
        <v>0</v>
      </c>
      <c r="N4505">
        <v>0</v>
      </c>
      <c r="O4505" t="s">
        <v>2003</v>
      </c>
      <c r="R4505">
        <v>0</v>
      </c>
      <c r="S4505" t="s">
        <v>271</v>
      </c>
      <c r="AA4505" t="s">
        <v>1611</v>
      </c>
      <c r="AC4505">
        <v>1</v>
      </c>
      <c r="AE4505">
        <v>1</v>
      </c>
      <c r="AF4505" t="s">
        <v>271</v>
      </c>
    </row>
    <row r="4506" spans="1:32" x14ac:dyDescent="0.25">
      <c r="A4506" t="str">
        <f t="array" ref="A4506">IF(COUNT(SEARCH(RubriekenHistorisch,CONCATENATE(P4505,U4505,AB4505,AH4505))),"t","f")</f>
        <v>f</v>
      </c>
      <c r="B4506" t="str">
        <f t="shared" si="212"/>
        <v>f</v>
      </c>
      <c r="C4506" t="str">
        <f t="shared" si="213"/>
        <v>f</v>
      </c>
      <c r="D4506" t="str">
        <f t="shared" si="214"/>
        <v>f</v>
      </c>
      <c r="E4506" t="str">
        <f>IF(COUNT(SEARCH({"04.","05.","09.","12."},CONCATENATE(P4505,U4505,AB4505,AH4505))),"t","f")</f>
        <v>f</v>
      </c>
      <c r="F4506" t="str">
        <f t="array" ref="F4506">IF(COUNT(SEARCH(HistorischeRubrieken,CONCATENATE(P4505,U4505,AB4505,AH4505))),"t","f")</f>
        <v>f</v>
      </c>
      <c r="G4506">
        <v>8</v>
      </c>
      <c r="H4506">
        <v>510256</v>
      </c>
      <c r="I4506" t="s">
        <v>2318</v>
      </c>
      <c r="J4506">
        <v>20150801</v>
      </c>
      <c r="M4506">
        <v>0</v>
      </c>
      <c r="N4506">
        <v>0</v>
      </c>
      <c r="O4506" t="s">
        <v>2003</v>
      </c>
      <c r="R4506">
        <v>0</v>
      </c>
      <c r="S4506" t="s">
        <v>271</v>
      </c>
      <c r="AA4506" t="s">
        <v>1613</v>
      </c>
      <c r="AC4506">
        <v>1</v>
      </c>
      <c r="AE4506">
        <v>1</v>
      </c>
      <c r="AF4506" t="s">
        <v>271</v>
      </c>
    </row>
    <row r="4507" spans="1:32" hidden="1" x14ac:dyDescent="0.25">
      <c r="A4507" t="str">
        <f t="array" ref="A4507">IF(COUNT(SEARCH(RubriekenHistorisch,CONCATENATE(P4506,U4506,AB4506,AH4506))),"t","f")</f>
        <v>f</v>
      </c>
      <c r="B4507" t="str">
        <f t="shared" si="212"/>
        <v>f</v>
      </c>
      <c r="C4507" t="str">
        <f t="shared" si="213"/>
        <v>f</v>
      </c>
      <c r="D4507" t="str">
        <f t="shared" si="214"/>
        <v>f</v>
      </c>
      <c r="E4507" t="str">
        <f>IF(COUNT(SEARCH({"04.","05.","09.","12."},CONCATENATE(P4506,U4506,AB4506,AH4506))),"t","f")</f>
        <v>f</v>
      </c>
      <c r="F4507" t="str">
        <f t="array" ref="F4507">IF(COUNT(SEARCH(HistorischeRubrieken,CONCATENATE(P4506,U4506,AB4506,AH4506))),"t","f")</f>
        <v>f</v>
      </c>
      <c r="G4507">
        <v>1</v>
      </c>
      <c r="H4507">
        <v>510257</v>
      </c>
      <c r="I4507" t="s">
        <v>2319</v>
      </c>
      <c r="J4507">
        <v>20040301</v>
      </c>
      <c r="K4507">
        <v>20071201</v>
      </c>
      <c r="M4507">
        <v>0</v>
      </c>
      <c r="N4507">
        <v>0</v>
      </c>
      <c r="O4507" t="s">
        <v>1994</v>
      </c>
      <c r="R4507">
        <v>0</v>
      </c>
      <c r="S4507" t="s">
        <v>271</v>
      </c>
      <c r="AA4507" t="s">
        <v>1995</v>
      </c>
      <c r="AC4507">
        <v>1</v>
      </c>
      <c r="AE4507">
        <v>1</v>
      </c>
      <c r="AF4507" t="s">
        <v>271</v>
      </c>
    </row>
    <row r="4508" spans="1:32" hidden="1" x14ac:dyDescent="0.25">
      <c r="A4508" t="str">
        <f t="array" ref="A4508">IF(COUNT(SEARCH(RubriekenHistorisch,CONCATENATE(P4507,U4507,AB4507,AH4507))),"t","f")</f>
        <v>f</v>
      </c>
      <c r="B4508" t="str">
        <f t="shared" si="212"/>
        <v>f</v>
      </c>
      <c r="C4508" t="str">
        <f t="shared" si="213"/>
        <v>f</v>
      </c>
      <c r="D4508" t="str">
        <f t="shared" si="214"/>
        <v>f</v>
      </c>
      <c r="E4508" t="str">
        <f>IF(COUNT(SEARCH({"04.","05.","09.","12."},CONCATENATE(P4507,U4507,AB4507,AH4507))),"t","f")</f>
        <v>f</v>
      </c>
      <c r="F4508" t="str">
        <f t="array" ref="F4508">IF(COUNT(SEARCH(HistorischeRubrieken,CONCATENATE(P4507,U4507,AB4507,AH4507))),"t","f")</f>
        <v>f</v>
      </c>
      <c r="G4508">
        <v>2</v>
      </c>
      <c r="H4508">
        <v>510257</v>
      </c>
      <c r="I4508" t="s">
        <v>2319</v>
      </c>
      <c r="J4508">
        <v>20071201</v>
      </c>
      <c r="K4508">
        <v>20100201</v>
      </c>
      <c r="M4508">
        <v>0</v>
      </c>
      <c r="N4508">
        <v>0</v>
      </c>
      <c r="O4508" t="s">
        <v>1996</v>
      </c>
      <c r="R4508">
        <v>0</v>
      </c>
      <c r="S4508" t="s">
        <v>271</v>
      </c>
      <c r="AA4508" t="s">
        <v>1997</v>
      </c>
      <c r="AC4508">
        <v>1</v>
      </c>
      <c r="AE4508">
        <v>1</v>
      </c>
      <c r="AF4508" t="s">
        <v>271</v>
      </c>
    </row>
    <row r="4509" spans="1:32" hidden="1" x14ac:dyDescent="0.25">
      <c r="A4509" t="str">
        <f t="array" ref="A4509">IF(COUNT(SEARCH(RubriekenHistorisch,CONCATENATE(P4508,U4508,AB4508,AH4508))),"t","f")</f>
        <v>f</v>
      </c>
      <c r="B4509" t="str">
        <f t="shared" si="212"/>
        <v>f</v>
      </c>
      <c r="C4509" t="str">
        <f t="shared" si="213"/>
        <v>f</v>
      </c>
      <c r="D4509" t="str">
        <f t="shared" si="214"/>
        <v>f</v>
      </c>
      <c r="E4509" t="str">
        <f>IF(COUNT(SEARCH({"04.","05.","09.","12."},CONCATENATE(P4508,U4508,AB4508,AH4508))),"t","f")</f>
        <v>f</v>
      </c>
      <c r="F4509" t="str">
        <f t="array" ref="F4509">IF(COUNT(SEARCH(HistorischeRubrieken,CONCATENATE(P4508,U4508,AB4508,AH4508))),"t","f")</f>
        <v>f</v>
      </c>
      <c r="G4509">
        <v>3</v>
      </c>
      <c r="H4509">
        <v>510257</v>
      </c>
      <c r="I4509" t="s">
        <v>2319</v>
      </c>
      <c r="J4509">
        <v>20100201</v>
      </c>
      <c r="K4509">
        <v>20120115</v>
      </c>
      <c r="M4509">
        <v>0</v>
      </c>
      <c r="N4509">
        <v>0</v>
      </c>
      <c r="O4509" t="s">
        <v>1996</v>
      </c>
      <c r="R4509">
        <v>0</v>
      </c>
      <c r="S4509" t="s">
        <v>271</v>
      </c>
      <c r="AA4509" t="s">
        <v>1998</v>
      </c>
      <c r="AC4509">
        <v>1</v>
      </c>
      <c r="AE4509">
        <v>1</v>
      </c>
      <c r="AF4509" t="s">
        <v>271</v>
      </c>
    </row>
    <row r="4510" spans="1:32" hidden="1" x14ac:dyDescent="0.25">
      <c r="A4510" t="str">
        <f t="array" ref="A4510">IF(COUNT(SEARCH(RubriekenHistorisch,CONCATENATE(P4509,U4509,AB4509,AH4509))),"t","f")</f>
        <v>f</v>
      </c>
      <c r="B4510" t="str">
        <f t="shared" si="212"/>
        <v>f</v>
      </c>
      <c r="C4510" t="str">
        <f t="shared" si="213"/>
        <v>f</v>
      </c>
      <c r="D4510" t="str">
        <f t="shared" si="214"/>
        <v>f</v>
      </c>
      <c r="E4510" t="str">
        <f>IF(COUNT(SEARCH({"04.","05.","09.","12."},CONCATENATE(P4509,U4509,AB4509,AH4509))),"t","f")</f>
        <v>f</v>
      </c>
      <c r="F4510" t="str">
        <f t="array" ref="F4510">IF(COUNT(SEARCH(HistorischeRubrieken,CONCATENATE(P4509,U4509,AB4509,AH4509))),"t","f")</f>
        <v>f</v>
      </c>
      <c r="G4510">
        <v>4</v>
      </c>
      <c r="H4510">
        <v>510257</v>
      </c>
      <c r="I4510" t="s">
        <v>2319</v>
      </c>
      <c r="J4510">
        <v>20120115</v>
      </c>
      <c r="K4510">
        <v>20120116</v>
      </c>
      <c r="M4510">
        <v>0</v>
      </c>
      <c r="N4510">
        <v>0</v>
      </c>
      <c r="O4510" t="s">
        <v>1999</v>
      </c>
      <c r="R4510">
        <v>0</v>
      </c>
      <c r="S4510" t="s">
        <v>271</v>
      </c>
      <c r="AA4510" t="s">
        <v>2000</v>
      </c>
      <c r="AC4510">
        <v>1</v>
      </c>
      <c r="AE4510">
        <v>1</v>
      </c>
      <c r="AF4510" t="s">
        <v>271</v>
      </c>
    </row>
    <row r="4511" spans="1:32" hidden="1" x14ac:dyDescent="0.25">
      <c r="A4511" t="str">
        <f t="array" ref="A4511">IF(COUNT(SEARCH(RubriekenHistorisch,CONCATENATE(P4510,U4510,AB4510,AH4510))),"t","f")</f>
        <v>f</v>
      </c>
      <c r="B4511" t="str">
        <f t="shared" si="212"/>
        <v>f</v>
      </c>
      <c r="C4511" t="str">
        <f t="shared" si="213"/>
        <v>f</v>
      </c>
      <c r="D4511" t="str">
        <f t="shared" si="214"/>
        <v>f</v>
      </c>
      <c r="E4511" t="str">
        <f>IF(COUNT(SEARCH({"04.","05.","09.","12."},CONCATENATE(P4510,U4510,AB4510,AH4510))),"t","f")</f>
        <v>f</v>
      </c>
      <c r="F4511" t="str">
        <f t="array" ref="F4511">IF(COUNT(SEARCH(HistorischeRubrieken,CONCATENATE(P4510,U4510,AB4510,AH4510))),"t","f")</f>
        <v>f</v>
      </c>
      <c r="G4511">
        <v>5</v>
      </c>
      <c r="H4511">
        <v>510257</v>
      </c>
      <c r="I4511" t="s">
        <v>2319</v>
      </c>
      <c r="J4511">
        <v>20120116</v>
      </c>
      <c r="K4511">
        <v>20120903</v>
      </c>
      <c r="M4511">
        <v>0</v>
      </c>
      <c r="N4511">
        <v>0</v>
      </c>
      <c r="O4511" t="s">
        <v>2001</v>
      </c>
      <c r="R4511">
        <v>0</v>
      </c>
      <c r="S4511" t="s">
        <v>271</v>
      </c>
      <c r="AA4511" t="s">
        <v>2000</v>
      </c>
      <c r="AC4511">
        <v>1</v>
      </c>
      <c r="AE4511">
        <v>1</v>
      </c>
      <c r="AF4511" t="s">
        <v>271</v>
      </c>
    </row>
    <row r="4512" spans="1:32" hidden="1" x14ac:dyDescent="0.25">
      <c r="A4512" t="str">
        <f t="array" ref="A4512">IF(COUNT(SEARCH(RubriekenHistorisch,CONCATENATE(P4511,U4511,AB4511,AH4511))),"t","f")</f>
        <v>f</v>
      </c>
      <c r="B4512" t="str">
        <f t="shared" si="212"/>
        <v>f</v>
      </c>
      <c r="C4512" t="str">
        <f t="shared" si="213"/>
        <v>f</v>
      </c>
      <c r="D4512" t="str">
        <f t="shared" si="214"/>
        <v>f</v>
      </c>
      <c r="E4512" t="str">
        <f>IF(COUNT(SEARCH({"04.","05.","09.","12."},CONCATENATE(P4511,U4511,AB4511,AH4511))),"t","f")</f>
        <v>f</v>
      </c>
      <c r="F4512" t="str">
        <f t="array" ref="F4512">IF(COUNT(SEARCH(HistorischeRubrieken,CONCATENATE(P4511,U4511,AB4511,AH4511))),"t","f")</f>
        <v>f</v>
      </c>
      <c r="G4512">
        <v>6</v>
      </c>
      <c r="H4512">
        <v>510257</v>
      </c>
      <c r="I4512" t="s">
        <v>2319</v>
      </c>
      <c r="J4512">
        <v>20120903</v>
      </c>
      <c r="K4512">
        <v>20140401</v>
      </c>
      <c r="M4512">
        <v>0</v>
      </c>
      <c r="N4512">
        <v>0</v>
      </c>
      <c r="O4512" t="s">
        <v>2001</v>
      </c>
      <c r="R4512">
        <v>0</v>
      </c>
      <c r="S4512" t="s">
        <v>271</v>
      </c>
      <c r="AA4512" t="s">
        <v>2000</v>
      </c>
      <c r="AC4512">
        <v>1</v>
      </c>
      <c r="AE4512">
        <v>1</v>
      </c>
      <c r="AF4512" t="s">
        <v>271</v>
      </c>
    </row>
    <row r="4513" spans="1:32" hidden="1" x14ac:dyDescent="0.25">
      <c r="A4513" t="str">
        <f t="array" ref="A4513">IF(COUNT(SEARCH(RubriekenHistorisch,CONCATENATE(P4512,U4512,AB4512,AH4512))),"t","f")</f>
        <v>f</v>
      </c>
      <c r="B4513" t="str">
        <f t="shared" si="212"/>
        <v>f</v>
      </c>
      <c r="C4513" t="str">
        <f t="shared" si="213"/>
        <v>f</v>
      </c>
      <c r="D4513" t="str">
        <f t="shared" si="214"/>
        <v>f</v>
      </c>
      <c r="E4513" t="str">
        <f>IF(COUNT(SEARCH({"04.","05.","09.","12."},CONCATENATE(P4512,U4512,AB4512,AH4512))),"t","f")</f>
        <v>f</v>
      </c>
      <c r="F4513" t="str">
        <f t="array" ref="F4513">IF(COUNT(SEARCH(HistorischeRubrieken,CONCATENATE(P4512,U4512,AB4512,AH4512))),"t","f")</f>
        <v>f</v>
      </c>
      <c r="G4513">
        <v>7</v>
      </c>
      <c r="H4513">
        <v>510257</v>
      </c>
      <c r="I4513" t="s">
        <v>2319</v>
      </c>
      <c r="J4513">
        <v>20140401</v>
      </c>
      <c r="K4513">
        <v>20150801</v>
      </c>
      <c r="M4513">
        <v>0</v>
      </c>
      <c r="N4513">
        <v>0</v>
      </c>
      <c r="O4513" t="s">
        <v>2003</v>
      </c>
      <c r="R4513">
        <v>0</v>
      </c>
      <c r="S4513" t="s">
        <v>271</v>
      </c>
      <c r="AA4513" t="s">
        <v>1611</v>
      </c>
      <c r="AC4513">
        <v>1</v>
      </c>
      <c r="AE4513">
        <v>1</v>
      </c>
      <c r="AF4513" t="s">
        <v>271</v>
      </c>
    </row>
    <row r="4514" spans="1:32" x14ac:dyDescent="0.25">
      <c r="A4514" t="str">
        <f t="array" ref="A4514">IF(COUNT(SEARCH(RubriekenHistorisch,CONCATENATE(P4513,U4513,AB4513,AH4513))),"t","f")</f>
        <v>f</v>
      </c>
      <c r="B4514" t="str">
        <f t="shared" si="212"/>
        <v>f</v>
      </c>
      <c r="C4514" t="str">
        <f t="shared" si="213"/>
        <v>f</v>
      </c>
      <c r="D4514" t="str">
        <f t="shared" si="214"/>
        <v>f</v>
      </c>
      <c r="E4514" t="str">
        <f>IF(COUNT(SEARCH({"04.","05.","09.","12."},CONCATENATE(P4513,U4513,AB4513,AH4513))),"t","f")</f>
        <v>f</v>
      </c>
      <c r="F4514" t="str">
        <f t="array" ref="F4514">IF(COUNT(SEARCH(HistorischeRubrieken,CONCATENATE(P4513,U4513,AB4513,AH4513))),"t","f")</f>
        <v>f</v>
      </c>
      <c r="G4514">
        <v>8</v>
      </c>
      <c r="H4514">
        <v>510257</v>
      </c>
      <c r="I4514" t="s">
        <v>2319</v>
      </c>
      <c r="J4514">
        <v>20150801</v>
      </c>
      <c r="M4514">
        <v>0</v>
      </c>
      <c r="N4514">
        <v>0</v>
      </c>
      <c r="O4514" t="s">
        <v>2003</v>
      </c>
      <c r="R4514">
        <v>0</v>
      </c>
      <c r="S4514" t="s">
        <v>271</v>
      </c>
      <c r="AA4514" t="s">
        <v>1613</v>
      </c>
      <c r="AC4514">
        <v>1</v>
      </c>
      <c r="AE4514">
        <v>1</v>
      </c>
      <c r="AF4514" t="s">
        <v>271</v>
      </c>
    </row>
    <row r="4515" spans="1:32" hidden="1" x14ac:dyDescent="0.25">
      <c r="A4515" t="str">
        <f t="array" ref="A4515">IF(COUNT(SEARCH(RubriekenHistorisch,CONCATENATE(P4514,U4514,AB4514,AH4514))),"t","f")</f>
        <v>f</v>
      </c>
      <c r="B4515" t="str">
        <f t="shared" si="212"/>
        <v>f</v>
      </c>
      <c r="C4515" t="str">
        <f t="shared" si="213"/>
        <v>f</v>
      </c>
      <c r="D4515" t="str">
        <f t="shared" si="214"/>
        <v>f</v>
      </c>
      <c r="E4515" t="str">
        <f>IF(COUNT(SEARCH({"04.","05.","09.","12."},CONCATENATE(P4514,U4514,AB4514,AH4514))),"t","f")</f>
        <v>f</v>
      </c>
      <c r="F4515" t="str">
        <f t="array" ref="F4515">IF(COUNT(SEARCH(HistorischeRubrieken,CONCATENATE(P4514,U4514,AB4514,AH4514))),"t","f")</f>
        <v>f</v>
      </c>
      <c r="G4515">
        <v>1</v>
      </c>
      <c r="H4515">
        <v>510258</v>
      </c>
      <c r="I4515" t="s">
        <v>2320</v>
      </c>
      <c r="J4515">
        <v>20041201</v>
      </c>
      <c r="K4515">
        <v>20071201</v>
      </c>
      <c r="M4515">
        <v>0</v>
      </c>
      <c r="N4515">
        <v>0</v>
      </c>
      <c r="O4515" t="s">
        <v>1994</v>
      </c>
      <c r="R4515">
        <v>0</v>
      </c>
      <c r="S4515" t="s">
        <v>271</v>
      </c>
      <c r="AA4515" t="s">
        <v>1995</v>
      </c>
      <c r="AC4515">
        <v>1</v>
      </c>
      <c r="AE4515">
        <v>1</v>
      </c>
      <c r="AF4515" t="s">
        <v>271</v>
      </c>
    </row>
    <row r="4516" spans="1:32" hidden="1" x14ac:dyDescent="0.25">
      <c r="A4516" t="str">
        <f t="array" ref="A4516">IF(COUNT(SEARCH(RubriekenHistorisch,CONCATENATE(P4515,U4515,AB4515,AH4515))),"t","f")</f>
        <v>f</v>
      </c>
      <c r="B4516" t="str">
        <f t="shared" si="212"/>
        <v>f</v>
      </c>
      <c r="C4516" t="str">
        <f t="shared" si="213"/>
        <v>f</v>
      </c>
      <c r="D4516" t="str">
        <f t="shared" si="214"/>
        <v>f</v>
      </c>
      <c r="E4516" t="str">
        <f>IF(COUNT(SEARCH({"04.","05.","09.","12."},CONCATENATE(P4515,U4515,AB4515,AH4515))),"t","f")</f>
        <v>f</v>
      </c>
      <c r="F4516" t="str">
        <f t="array" ref="F4516">IF(COUNT(SEARCH(HistorischeRubrieken,CONCATENATE(P4515,U4515,AB4515,AH4515))),"t","f")</f>
        <v>f</v>
      </c>
      <c r="G4516">
        <v>2</v>
      </c>
      <c r="H4516">
        <v>510258</v>
      </c>
      <c r="I4516" t="s">
        <v>2320</v>
      </c>
      <c r="J4516">
        <v>20071201</v>
      </c>
      <c r="K4516">
        <v>20100201</v>
      </c>
      <c r="M4516">
        <v>0</v>
      </c>
      <c r="N4516">
        <v>0</v>
      </c>
      <c r="O4516" t="s">
        <v>1996</v>
      </c>
      <c r="R4516">
        <v>0</v>
      </c>
      <c r="S4516" t="s">
        <v>271</v>
      </c>
      <c r="AA4516" t="s">
        <v>1997</v>
      </c>
      <c r="AC4516">
        <v>1</v>
      </c>
      <c r="AE4516">
        <v>1</v>
      </c>
      <c r="AF4516" t="s">
        <v>271</v>
      </c>
    </row>
    <row r="4517" spans="1:32" hidden="1" x14ac:dyDescent="0.25">
      <c r="A4517" t="str">
        <f t="array" ref="A4517">IF(COUNT(SEARCH(RubriekenHistorisch,CONCATENATE(P4516,U4516,AB4516,AH4516))),"t","f")</f>
        <v>f</v>
      </c>
      <c r="B4517" t="str">
        <f t="shared" si="212"/>
        <v>f</v>
      </c>
      <c r="C4517" t="str">
        <f t="shared" si="213"/>
        <v>f</v>
      </c>
      <c r="D4517" t="str">
        <f t="shared" si="214"/>
        <v>f</v>
      </c>
      <c r="E4517" t="str">
        <f>IF(COUNT(SEARCH({"04.","05.","09.","12."},CONCATENATE(P4516,U4516,AB4516,AH4516))),"t","f")</f>
        <v>f</v>
      </c>
      <c r="F4517" t="str">
        <f t="array" ref="F4517">IF(COUNT(SEARCH(HistorischeRubrieken,CONCATENATE(P4516,U4516,AB4516,AH4516))),"t","f")</f>
        <v>f</v>
      </c>
      <c r="G4517">
        <v>3</v>
      </c>
      <c r="H4517">
        <v>510258</v>
      </c>
      <c r="I4517" t="s">
        <v>2320</v>
      </c>
      <c r="J4517">
        <v>20100201</v>
      </c>
      <c r="K4517">
        <v>20120115</v>
      </c>
      <c r="M4517">
        <v>0</v>
      </c>
      <c r="N4517">
        <v>0</v>
      </c>
      <c r="O4517" t="s">
        <v>1996</v>
      </c>
      <c r="R4517">
        <v>0</v>
      </c>
      <c r="S4517" t="s">
        <v>271</v>
      </c>
      <c r="AA4517" t="s">
        <v>1998</v>
      </c>
      <c r="AC4517">
        <v>1</v>
      </c>
      <c r="AE4517">
        <v>1</v>
      </c>
      <c r="AF4517" t="s">
        <v>271</v>
      </c>
    </row>
    <row r="4518" spans="1:32" hidden="1" x14ac:dyDescent="0.25">
      <c r="A4518" t="str">
        <f t="array" ref="A4518">IF(COUNT(SEARCH(RubriekenHistorisch,CONCATENATE(P4517,U4517,AB4517,AH4517))),"t","f")</f>
        <v>f</v>
      </c>
      <c r="B4518" t="str">
        <f t="shared" si="212"/>
        <v>f</v>
      </c>
      <c r="C4518" t="str">
        <f t="shared" si="213"/>
        <v>f</v>
      </c>
      <c r="D4518" t="str">
        <f t="shared" si="214"/>
        <v>f</v>
      </c>
      <c r="E4518" t="str">
        <f>IF(COUNT(SEARCH({"04.","05.","09.","12."},CONCATENATE(P4517,U4517,AB4517,AH4517))),"t","f")</f>
        <v>f</v>
      </c>
      <c r="F4518" t="str">
        <f t="array" ref="F4518">IF(COUNT(SEARCH(HistorischeRubrieken,CONCATENATE(P4517,U4517,AB4517,AH4517))),"t","f")</f>
        <v>f</v>
      </c>
      <c r="G4518">
        <v>4</v>
      </c>
      <c r="H4518">
        <v>510258</v>
      </c>
      <c r="I4518" t="s">
        <v>2320</v>
      </c>
      <c r="J4518">
        <v>20120115</v>
      </c>
      <c r="K4518">
        <v>20120116</v>
      </c>
      <c r="M4518">
        <v>0</v>
      </c>
      <c r="N4518">
        <v>0</v>
      </c>
      <c r="O4518" t="s">
        <v>1999</v>
      </c>
      <c r="R4518">
        <v>0</v>
      </c>
      <c r="S4518" t="s">
        <v>271</v>
      </c>
      <c r="AA4518" t="s">
        <v>2000</v>
      </c>
      <c r="AC4518">
        <v>1</v>
      </c>
      <c r="AE4518">
        <v>1</v>
      </c>
      <c r="AF4518" t="s">
        <v>271</v>
      </c>
    </row>
    <row r="4519" spans="1:32" hidden="1" x14ac:dyDescent="0.25">
      <c r="A4519" t="str">
        <f t="array" ref="A4519">IF(COUNT(SEARCH(RubriekenHistorisch,CONCATENATE(P4518,U4518,AB4518,AH4518))),"t","f")</f>
        <v>f</v>
      </c>
      <c r="B4519" t="str">
        <f t="shared" si="212"/>
        <v>f</v>
      </c>
      <c r="C4519" t="str">
        <f t="shared" si="213"/>
        <v>f</v>
      </c>
      <c r="D4519" t="str">
        <f t="shared" si="214"/>
        <v>f</v>
      </c>
      <c r="E4519" t="str">
        <f>IF(COUNT(SEARCH({"04.","05.","09.","12."},CONCATENATE(P4518,U4518,AB4518,AH4518))),"t","f")</f>
        <v>f</v>
      </c>
      <c r="F4519" t="str">
        <f t="array" ref="F4519">IF(COUNT(SEARCH(HistorischeRubrieken,CONCATENATE(P4518,U4518,AB4518,AH4518))),"t","f")</f>
        <v>f</v>
      </c>
      <c r="G4519">
        <v>5</v>
      </c>
      <c r="H4519">
        <v>510258</v>
      </c>
      <c r="I4519" t="s">
        <v>2320</v>
      </c>
      <c r="J4519">
        <v>20120116</v>
      </c>
      <c r="K4519">
        <v>20120903</v>
      </c>
      <c r="M4519">
        <v>0</v>
      </c>
      <c r="N4519">
        <v>0</v>
      </c>
      <c r="O4519" t="s">
        <v>2001</v>
      </c>
      <c r="R4519">
        <v>0</v>
      </c>
      <c r="S4519" t="s">
        <v>271</v>
      </c>
      <c r="AA4519" t="s">
        <v>2000</v>
      </c>
      <c r="AC4519">
        <v>1</v>
      </c>
      <c r="AE4519">
        <v>1</v>
      </c>
      <c r="AF4519" t="s">
        <v>271</v>
      </c>
    </row>
    <row r="4520" spans="1:32" hidden="1" x14ac:dyDescent="0.25">
      <c r="A4520" t="str">
        <f t="array" ref="A4520">IF(COUNT(SEARCH(RubriekenHistorisch,CONCATENATE(P4519,U4519,AB4519,AH4519))),"t","f")</f>
        <v>f</v>
      </c>
      <c r="B4520" t="str">
        <f t="shared" si="212"/>
        <v>f</v>
      </c>
      <c r="C4520" t="str">
        <f t="shared" si="213"/>
        <v>f</v>
      </c>
      <c r="D4520" t="str">
        <f t="shared" si="214"/>
        <v>f</v>
      </c>
      <c r="E4520" t="str">
        <f>IF(COUNT(SEARCH({"04.","05.","09.","12."},CONCATENATE(P4519,U4519,AB4519,AH4519))),"t","f")</f>
        <v>f</v>
      </c>
      <c r="F4520" t="str">
        <f t="array" ref="F4520">IF(COUNT(SEARCH(HistorischeRubrieken,CONCATENATE(P4519,U4519,AB4519,AH4519))),"t","f")</f>
        <v>f</v>
      </c>
      <c r="G4520">
        <v>6</v>
      </c>
      <c r="H4520">
        <v>510258</v>
      </c>
      <c r="I4520" t="s">
        <v>2320</v>
      </c>
      <c r="J4520">
        <v>20120903</v>
      </c>
      <c r="K4520">
        <v>20140401</v>
      </c>
      <c r="M4520">
        <v>0</v>
      </c>
      <c r="N4520">
        <v>0</v>
      </c>
      <c r="O4520" t="s">
        <v>2001</v>
      </c>
      <c r="R4520">
        <v>0</v>
      </c>
      <c r="S4520" t="s">
        <v>271</v>
      </c>
      <c r="AA4520" t="s">
        <v>2000</v>
      </c>
      <c r="AC4520">
        <v>1</v>
      </c>
      <c r="AE4520">
        <v>1</v>
      </c>
      <c r="AF4520" t="s">
        <v>271</v>
      </c>
    </row>
    <row r="4521" spans="1:32" hidden="1" x14ac:dyDescent="0.25">
      <c r="A4521" t="str">
        <f t="array" ref="A4521">IF(COUNT(SEARCH(RubriekenHistorisch,CONCATENATE(P4520,U4520,AB4520,AH4520))),"t","f")</f>
        <v>f</v>
      </c>
      <c r="B4521" t="str">
        <f t="shared" si="212"/>
        <v>f</v>
      </c>
      <c r="C4521" t="str">
        <f t="shared" si="213"/>
        <v>f</v>
      </c>
      <c r="D4521" t="str">
        <f t="shared" si="214"/>
        <v>f</v>
      </c>
      <c r="E4521" t="str">
        <f>IF(COUNT(SEARCH({"04.","05.","09.","12."},CONCATENATE(P4520,U4520,AB4520,AH4520))),"t","f")</f>
        <v>f</v>
      </c>
      <c r="F4521" t="str">
        <f t="array" ref="F4521">IF(COUNT(SEARCH(HistorischeRubrieken,CONCATENATE(P4520,U4520,AB4520,AH4520))),"t","f")</f>
        <v>f</v>
      </c>
      <c r="G4521">
        <v>7</v>
      </c>
      <c r="H4521">
        <v>510258</v>
      </c>
      <c r="I4521" t="s">
        <v>2320</v>
      </c>
      <c r="J4521">
        <v>20140401</v>
      </c>
      <c r="K4521">
        <v>20150301</v>
      </c>
      <c r="M4521">
        <v>0</v>
      </c>
      <c r="N4521">
        <v>0</v>
      </c>
      <c r="O4521" t="s">
        <v>2003</v>
      </c>
      <c r="R4521">
        <v>0</v>
      </c>
      <c r="S4521" t="s">
        <v>271</v>
      </c>
      <c r="AA4521" t="s">
        <v>1611</v>
      </c>
      <c r="AC4521">
        <v>1</v>
      </c>
      <c r="AE4521">
        <v>1</v>
      </c>
      <c r="AF4521" t="s">
        <v>271</v>
      </c>
    </row>
    <row r="4522" spans="1:32" hidden="1" x14ac:dyDescent="0.25">
      <c r="A4522" t="str">
        <f t="array" ref="A4522">IF(COUNT(SEARCH(RubriekenHistorisch,CONCATENATE(P4521,U4521,AB4521,AH4521))),"t","f")</f>
        <v>f</v>
      </c>
      <c r="B4522" t="str">
        <f t="shared" si="212"/>
        <v>f</v>
      </c>
      <c r="C4522" t="str">
        <f t="shared" si="213"/>
        <v>f</v>
      </c>
      <c r="D4522" t="str">
        <f t="shared" si="214"/>
        <v>f</v>
      </c>
      <c r="E4522" t="str">
        <f>IF(COUNT(SEARCH({"04.","05.","09.","12."},CONCATENATE(P4521,U4521,AB4521,AH4521))),"t","f")</f>
        <v>f</v>
      </c>
      <c r="F4522" t="str">
        <f t="array" ref="F4522">IF(COUNT(SEARCH(HistorischeRubrieken,CONCATENATE(P4521,U4521,AB4521,AH4521))),"t","f")</f>
        <v>f</v>
      </c>
      <c r="G4522">
        <v>8</v>
      </c>
      <c r="H4522">
        <v>510258</v>
      </c>
      <c r="I4522" t="s">
        <v>2320</v>
      </c>
      <c r="J4522">
        <v>20150301</v>
      </c>
      <c r="K4522">
        <v>20150801</v>
      </c>
      <c r="M4522">
        <v>0</v>
      </c>
      <c r="N4522">
        <v>0</v>
      </c>
      <c r="O4522" t="s">
        <v>2003</v>
      </c>
      <c r="R4522">
        <v>0</v>
      </c>
      <c r="S4522" t="s">
        <v>271</v>
      </c>
      <c r="T4522" t="s">
        <v>2003</v>
      </c>
      <c r="U4522" t="s">
        <v>2321</v>
      </c>
      <c r="V4522">
        <v>0</v>
      </c>
      <c r="W4522">
        <v>1</v>
      </c>
      <c r="X4522">
        <v>20150301</v>
      </c>
      <c r="Y4522">
        <v>0</v>
      </c>
      <c r="Z4522" t="s">
        <v>1003</v>
      </c>
      <c r="AA4522" t="s">
        <v>1611</v>
      </c>
      <c r="AC4522">
        <v>1</v>
      </c>
      <c r="AE4522">
        <v>1</v>
      </c>
      <c r="AF4522" t="s">
        <v>271</v>
      </c>
    </row>
    <row r="4523" spans="1:32" x14ac:dyDescent="0.25">
      <c r="A4523" t="str">
        <f t="array" ref="A4523">IF(COUNT(SEARCH(RubriekenHistorisch,CONCATENATE(P4522,U4522,AB4522,AH4522))),"t","f")</f>
        <v>f</v>
      </c>
      <c r="B4523" t="str">
        <f t="shared" si="212"/>
        <v>f</v>
      </c>
      <c r="C4523" t="str">
        <f t="shared" si="213"/>
        <v>t</v>
      </c>
      <c r="D4523" t="str">
        <f t="shared" si="214"/>
        <v>f</v>
      </c>
      <c r="E4523" t="str">
        <f>IF(COUNT(SEARCH({"04.","05.","09.","12."},CONCATENATE(P4522,U4522,AB4522,AH4522))),"t","f")</f>
        <v>f</v>
      </c>
      <c r="F4523" t="str">
        <f t="array" ref="F4523">IF(COUNT(SEARCH(HistorischeRubrieken,CONCATENATE(P4522,U4522,AB4522,AH4522))),"t","f")</f>
        <v>f</v>
      </c>
      <c r="G4523">
        <v>9</v>
      </c>
      <c r="H4523">
        <v>510258</v>
      </c>
      <c r="I4523" t="s">
        <v>2320</v>
      </c>
      <c r="J4523">
        <v>20150801</v>
      </c>
      <c r="M4523">
        <v>0</v>
      </c>
      <c r="N4523">
        <v>0</v>
      </c>
      <c r="O4523" t="s">
        <v>2003</v>
      </c>
      <c r="R4523">
        <v>0</v>
      </c>
      <c r="S4523" t="s">
        <v>271</v>
      </c>
      <c r="AA4523" t="s">
        <v>1613</v>
      </c>
      <c r="AC4523">
        <v>1</v>
      </c>
      <c r="AE4523">
        <v>1</v>
      </c>
      <c r="AF4523" t="s">
        <v>271</v>
      </c>
    </row>
    <row r="4524" spans="1:32" hidden="1" x14ac:dyDescent="0.25">
      <c r="A4524" t="str">
        <f t="array" ref="A4524">IF(COUNT(SEARCH(RubriekenHistorisch,CONCATENATE(P4523,U4523,AB4523,AH4523))),"t","f")</f>
        <v>f</v>
      </c>
      <c r="B4524" t="str">
        <f t="shared" si="212"/>
        <v>f</v>
      </c>
      <c r="C4524" t="str">
        <f t="shared" si="213"/>
        <v>f</v>
      </c>
      <c r="D4524" t="str">
        <f t="shared" si="214"/>
        <v>f</v>
      </c>
      <c r="E4524" t="str">
        <f>IF(COUNT(SEARCH({"04.","05.","09.","12."},CONCATENATE(P4523,U4523,AB4523,AH4523))),"t","f")</f>
        <v>f</v>
      </c>
      <c r="F4524" t="str">
        <f t="array" ref="F4524">IF(COUNT(SEARCH(HistorischeRubrieken,CONCATENATE(P4523,U4523,AB4523,AH4523))),"t","f")</f>
        <v>f</v>
      </c>
      <c r="G4524">
        <v>1</v>
      </c>
      <c r="H4524">
        <v>510259</v>
      </c>
      <c r="I4524" t="s">
        <v>2322</v>
      </c>
      <c r="J4524">
        <v>20040901</v>
      </c>
      <c r="K4524">
        <v>20071201</v>
      </c>
      <c r="M4524">
        <v>0</v>
      </c>
      <c r="N4524">
        <v>0</v>
      </c>
      <c r="O4524" t="s">
        <v>1994</v>
      </c>
      <c r="R4524">
        <v>0</v>
      </c>
      <c r="S4524" t="s">
        <v>271</v>
      </c>
      <c r="AA4524" t="s">
        <v>1995</v>
      </c>
      <c r="AC4524">
        <v>1</v>
      </c>
      <c r="AE4524">
        <v>1</v>
      </c>
      <c r="AF4524" t="s">
        <v>271</v>
      </c>
    </row>
    <row r="4525" spans="1:32" hidden="1" x14ac:dyDescent="0.25">
      <c r="A4525" t="str">
        <f t="array" ref="A4525">IF(COUNT(SEARCH(RubriekenHistorisch,CONCATENATE(P4524,U4524,AB4524,AH4524))),"t","f")</f>
        <v>f</v>
      </c>
      <c r="B4525" t="str">
        <f t="shared" si="212"/>
        <v>f</v>
      </c>
      <c r="C4525" t="str">
        <f t="shared" si="213"/>
        <v>f</v>
      </c>
      <c r="D4525" t="str">
        <f t="shared" si="214"/>
        <v>f</v>
      </c>
      <c r="E4525" t="str">
        <f>IF(COUNT(SEARCH({"04.","05.","09.","12."},CONCATENATE(P4524,U4524,AB4524,AH4524))),"t","f")</f>
        <v>f</v>
      </c>
      <c r="F4525" t="str">
        <f t="array" ref="F4525">IF(COUNT(SEARCH(HistorischeRubrieken,CONCATENATE(P4524,U4524,AB4524,AH4524))),"t","f")</f>
        <v>f</v>
      </c>
      <c r="G4525">
        <v>2</v>
      </c>
      <c r="H4525">
        <v>510259</v>
      </c>
      <c r="I4525" t="s">
        <v>2322</v>
      </c>
      <c r="J4525">
        <v>20071201</v>
      </c>
      <c r="K4525">
        <v>20100201</v>
      </c>
      <c r="M4525">
        <v>0</v>
      </c>
      <c r="N4525">
        <v>0</v>
      </c>
      <c r="O4525" t="s">
        <v>1996</v>
      </c>
      <c r="R4525">
        <v>0</v>
      </c>
      <c r="S4525" t="s">
        <v>271</v>
      </c>
      <c r="AA4525" t="s">
        <v>1997</v>
      </c>
      <c r="AC4525">
        <v>1</v>
      </c>
      <c r="AE4525">
        <v>1</v>
      </c>
      <c r="AF4525" t="s">
        <v>271</v>
      </c>
    </row>
    <row r="4526" spans="1:32" hidden="1" x14ac:dyDescent="0.25">
      <c r="A4526" t="str">
        <f t="array" ref="A4526">IF(COUNT(SEARCH(RubriekenHistorisch,CONCATENATE(P4525,U4525,AB4525,AH4525))),"t","f")</f>
        <v>f</v>
      </c>
      <c r="B4526" t="str">
        <f t="shared" si="212"/>
        <v>f</v>
      </c>
      <c r="C4526" t="str">
        <f t="shared" si="213"/>
        <v>f</v>
      </c>
      <c r="D4526" t="str">
        <f t="shared" si="214"/>
        <v>f</v>
      </c>
      <c r="E4526" t="str">
        <f>IF(COUNT(SEARCH({"04.","05.","09.","12."},CONCATENATE(P4525,U4525,AB4525,AH4525))),"t","f")</f>
        <v>f</v>
      </c>
      <c r="F4526" t="str">
        <f t="array" ref="F4526">IF(COUNT(SEARCH(HistorischeRubrieken,CONCATENATE(P4525,U4525,AB4525,AH4525))),"t","f")</f>
        <v>f</v>
      </c>
      <c r="G4526">
        <v>3</v>
      </c>
      <c r="H4526">
        <v>510259</v>
      </c>
      <c r="I4526" t="s">
        <v>2322</v>
      </c>
      <c r="J4526">
        <v>20100201</v>
      </c>
      <c r="K4526">
        <v>20120115</v>
      </c>
      <c r="M4526">
        <v>0</v>
      </c>
      <c r="N4526">
        <v>0</v>
      </c>
      <c r="O4526" t="s">
        <v>1996</v>
      </c>
      <c r="R4526">
        <v>0</v>
      </c>
      <c r="S4526" t="s">
        <v>271</v>
      </c>
      <c r="AA4526" t="s">
        <v>1998</v>
      </c>
      <c r="AC4526">
        <v>1</v>
      </c>
      <c r="AE4526">
        <v>1</v>
      </c>
      <c r="AF4526" t="s">
        <v>271</v>
      </c>
    </row>
    <row r="4527" spans="1:32" hidden="1" x14ac:dyDescent="0.25">
      <c r="A4527" t="str">
        <f t="array" ref="A4527">IF(COUNT(SEARCH(RubriekenHistorisch,CONCATENATE(P4526,U4526,AB4526,AH4526))),"t","f")</f>
        <v>f</v>
      </c>
      <c r="B4527" t="str">
        <f t="shared" si="212"/>
        <v>f</v>
      </c>
      <c r="C4527" t="str">
        <f t="shared" si="213"/>
        <v>f</v>
      </c>
      <c r="D4527" t="str">
        <f t="shared" si="214"/>
        <v>f</v>
      </c>
      <c r="E4527" t="str">
        <f>IF(COUNT(SEARCH({"04.","05.","09.","12."},CONCATENATE(P4526,U4526,AB4526,AH4526))),"t","f")</f>
        <v>f</v>
      </c>
      <c r="F4527" t="str">
        <f t="array" ref="F4527">IF(COUNT(SEARCH(HistorischeRubrieken,CONCATENATE(P4526,U4526,AB4526,AH4526))),"t","f")</f>
        <v>f</v>
      </c>
      <c r="G4527">
        <v>4</v>
      </c>
      <c r="H4527">
        <v>510259</v>
      </c>
      <c r="I4527" t="s">
        <v>2322</v>
      </c>
      <c r="J4527">
        <v>20120115</v>
      </c>
      <c r="K4527">
        <v>20120116</v>
      </c>
      <c r="M4527">
        <v>0</v>
      </c>
      <c r="N4527">
        <v>0</v>
      </c>
      <c r="O4527" t="s">
        <v>1999</v>
      </c>
      <c r="R4527">
        <v>0</v>
      </c>
      <c r="S4527" t="s">
        <v>271</v>
      </c>
      <c r="AA4527" t="s">
        <v>2000</v>
      </c>
      <c r="AC4527">
        <v>1</v>
      </c>
      <c r="AE4527">
        <v>1</v>
      </c>
      <c r="AF4527" t="s">
        <v>271</v>
      </c>
    </row>
    <row r="4528" spans="1:32" hidden="1" x14ac:dyDescent="0.25">
      <c r="A4528" t="str">
        <f t="array" ref="A4528">IF(COUNT(SEARCH(RubriekenHistorisch,CONCATENATE(P4527,U4527,AB4527,AH4527))),"t","f")</f>
        <v>f</v>
      </c>
      <c r="B4528" t="str">
        <f t="shared" si="212"/>
        <v>f</v>
      </c>
      <c r="C4528" t="str">
        <f t="shared" si="213"/>
        <v>f</v>
      </c>
      <c r="D4528" t="str">
        <f t="shared" si="214"/>
        <v>f</v>
      </c>
      <c r="E4528" t="str">
        <f>IF(COUNT(SEARCH({"04.","05.","09.","12."},CONCATENATE(P4527,U4527,AB4527,AH4527))),"t","f")</f>
        <v>f</v>
      </c>
      <c r="F4528" t="str">
        <f t="array" ref="F4528">IF(COUNT(SEARCH(HistorischeRubrieken,CONCATENATE(P4527,U4527,AB4527,AH4527))),"t","f")</f>
        <v>f</v>
      </c>
      <c r="G4528">
        <v>5</v>
      </c>
      <c r="H4528">
        <v>510259</v>
      </c>
      <c r="I4528" t="s">
        <v>2322</v>
      </c>
      <c r="J4528">
        <v>20120116</v>
      </c>
      <c r="K4528">
        <v>20120903</v>
      </c>
      <c r="M4528">
        <v>0</v>
      </c>
      <c r="N4528">
        <v>0</v>
      </c>
      <c r="O4528" t="s">
        <v>2001</v>
      </c>
      <c r="R4528">
        <v>0</v>
      </c>
      <c r="S4528" t="s">
        <v>271</v>
      </c>
      <c r="AA4528" t="s">
        <v>2000</v>
      </c>
      <c r="AC4528">
        <v>1</v>
      </c>
      <c r="AE4528">
        <v>1</v>
      </c>
      <c r="AF4528" t="s">
        <v>271</v>
      </c>
    </row>
    <row r="4529" spans="1:32" hidden="1" x14ac:dyDescent="0.25">
      <c r="A4529" t="str">
        <f t="array" ref="A4529">IF(COUNT(SEARCH(RubriekenHistorisch,CONCATENATE(P4528,U4528,AB4528,AH4528))),"t","f")</f>
        <v>f</v>
      </c>
      <c r="B4529" t="str">
        <f t="shared" si="212"/>
        <v>f</v>
      </c>
      <c r="C4529" t="str">
        <f t="shared" si="213"/>
        <v>f</v>
      </c>
      <c r="D4529" t="str">
        <f t="shared" si="214"/>
        <v>f</v>
      </c>
      <c r="E4529" t="str">
        <f>IF(COUNT(SEARCH({"04.","05.","09.","12."},CONCATENATE(P4528,U4528,AB4528,AH4528))),"t","f")</f>
        <v>f</v>
      </c>
      <c r="F4529" t="str">
        <f t="array" ref="F4529">IF(COUNT(SEARCH(HistorischeRubrieken,CONCATENATE(P4528,U4528,AB4528,AH4528))),"t","f")</f>
        <v>f</v>
      </c>
      <c r="G4529">
        <v>6</v>
      </c>
      <c r="H4529">
        <v>510259</v>
      </c>
      <c r="I4529" t="s">
        <v>2322</v>
      </c>
      <c r="J4529">
        <v>20120903</v>
      </c>
      <c r="K4529">
        <v>20140401</v>
      </c>
      <c r="M4529">
        <v>0</v>
      </c>
      <c r="N4529">
        <v>0</v>
      </c>
      <c r="O4529" t="s">
        <v>2001</v>
      </c>
      <c r="R4529">
        <v>0</v>
      </c>
      <c r="S4529" t="s">
        <v>271</v>
      </c>
      <c r="AA4529" t="s">
        <v>2000</v>
      </c>
      <c r="AC4529">
        <v>1</v>
      </c>
      <c r="AE4529">
        <v>1</v>
      </c>
      <c r="AF4529" t="s">
        <v>271</v>
      </c>
    </row>
    <row r="4530" spans="1:32" hidden="1" x14ac:dyDescent="0.25">
      <c r="A4530" t="str">
        <f t="array" ref="A4530">IF(COUNT(SEARCH(RubriekenHistorisch,CONCATENATE(P4529,U4529,AB4529,AH4529))),"t","f")</f>
        <v>f</v>
      </c>
      <c r="B4530" t="str">
        <f t="shared" si="212"/>
        <v>f</v>
      </c>
      <c r="C4530" t="str">
        <f t="shared" si="213"/>
        <v>f</v>
      </c>
      <c r="D4530" t="str">
        <f t="shared" si="214"/>
        <v>f</v>
      </c>
      <c r="E4530" t="str">
        <f>IF(COUNT(SEARCH({"04.","05.","09.","12."},CONCATENATE(P4529,U4529,AB4529,AH4529))),"t","f")</f>
        <v>f</v>
      </c>
      <c r="F4530" t="str">
        <f t="array" ref="F4530">IF(COUNT(SEARCH(HistorischeRubrieken,CONCATENATE(P4529,U4529,AB4529,AH4529))),"t","f")</f>
        <v>f</v>
      </c>
      <c r="G4530">
        <v>7</v>
      </c>
      <c r="H4530">
        <v>510259</v>
      </c>
      <c r="I4530" t="s">
        <v>2322</v>
      </c>
      <c r="J4530">
        <v>20140401</v>
      </c>
      <c r="K4530">
        <v>20150801</v>
      </c>
      <c r="M4530">
        <v>0</v>
      </c>
      <c r="N4530">
        <v>0</v>
      </c>
      <c r="O4530" t="s">
        <v>2003</v>
      </c>
      <c r="R4530">
        <v>0</v>
      </c>
      <c r="S4530" t="s">
        <v>271</v>
      </c>
      <c r="AA4530" t="s">
        <v>1611</v>
      </c>
      <c r="AC4530">
        <v>1</v>
      </c>
      <c r="AE4530">
        <v>1</v>
      </c>
      <c r="AF4530" t="s">
        <v>271</v>
      </c>
    </row>
    <row r="4531" spans="1:32" x14ac:dyDescent="0.25">
      <c r="A4531" t="str">
        <f t="array" ref="A4531">IF(COUNT(SEARCH(RubriekenHistorisch,CONCATENATE(P4530,U4530,AB4530,AH4530))),"t","f")</f>
        <v>f</v>
      </c>
      <c r="B4531" t="str">
        <f t="shared" si="212"/>
        <v>f</v>
      </c>
      <c r="C4531" t="str">
        <f t="shared" si="213"/>
        <v>f</v>
      </c>
      <c r="D4531" t="str">
        <f t="shared" si="214"/>
        <v>f</v>
      </c>
      <c r="E4531" t="str">
        <f>IF(COUNT(SEARCH({"04.","05.","09.","12."},CONCATENATE(P4530,U4530,AB4530,AH4530))),"t","f")</f>
        <v>f</v>
      </c>
      <c r="F4531" t="str">
        <f t="array" ref="F4531">IF(COUNT(SEARCH(HistorischeRubrieken,CONCATENATE(P4530,U4530,AB4530,AH4530))),"t","f")</f>
        <v>f</v>
      </c>
      <c r="G4531">
        <v>8</v>
      </c>
      <c r="H4531">
        <v>510259</v>
      </c>
      <c r="I4531" t="s">
        <v>2322</v>
      </c>
      <c r="J4531">
        <v>20150801</v>
      </c>
      <c r="M4531">
        <v>0</v>
      </c>
      <c r="N4531">
        <v>0</v>
      </c>
      <c r="O4531" t="s">
        <v>2003</v>
      </c>
      <c r="R4531">
        <v>0</v>
      </c>
      <c r="S4531" t="s">
        <v>271</v>
      </c>
      <c r="AA4531" t="s">
        <v>1613</v>
      </c>
      <c r="AC4531">
        <v>1</v>
      </c>
      <c r="AE4531">
        <v>1</v>
      </c>
      <c r="AF4531" t="s">
        <v>271</v>
      </c>
    </row>
    <row r="4532" spans="1:32" hidden="1" x14ac:dyDescent="0.25">
      <c r="A4532" t="str">
        <f t="array" ref="A4532">IF(COUNT(SEARCH(RubriekenHistorisch,CONCATENATE(P4531,U4531,AB4531,AH4531))),"t","f")</f>
        <v>f</v>
      </c>
      <c r="B4532" t="str">
        <f t="shared" si="212"/>
        <v>f</v>
      </c>
      <c r="C4532" t="str">
        <f t="shared" si="213"/>
        <v>f</v>
      </c>
      <c r="D4532" t="str">
        <f t="shared" si="214"/>
        <v>f</v>
      </c>
      <c r="E4532" t="str">
        <f>IF(COUNT(SEARCH({"04.","05.","09.","12."},CONCATENATE(P4531,U4531,AB4531,AH4531))),"t","f")</f>
        <v>f</v>
      </c>
      <c r="F4532" t="str">
        <f t="array" ref="F4532">IF(COUNT(SEARCH(HistorischeRubrieken,CONCATENATE(P4531,U4531,AB4531,AH4531))),"t","f")</f>
        <v>f</v>
      </c>
      <c r="G4532">
        <v>1</v>
      </c>
      <c r="H4532">
        <v>510260</v>
      </c>
      <c r="I4532" t="s">
        <v>2323</v>
      </c>
      <c r="J4532">
        <v>20020601</v>
      </c>
      <c r="K4532">
        <v>20071201</v>
      </c>
      <c r="M4532">
        <v>0</v>
      </c>
      <c r="N4532">
        <v>0</v>
      </c>
      <c r="O4532" t="s">
        <v>1994</v>
      </c>
      <c r="R4532">
        <v>0</v>
      </c>
      <c r="S4532" t="s">
        <v>271</v>
      </c>
      <c r="AA4532" t="s">
        <v>1995</v>
      </c>
      <c r="AC4532">
        <v>1</v>
      </c>
      <c r="AE4532">
        <v>1</v>
      </c>
      <c r="AF4532" t="s">
        <v>271</v>
      </c>
    </row>
    <row r="4533" spans="1:32" hidden="1" x14ac:dyDescent="0.25">
      <c r="A4533" t="str">
        <f t="array" ref="A4533">IF(COUNT(SEARCH(RubriekenHistorisch,CONCATENATE(P4532,U4532,AB4532,AH4532))),"t","f")</f>
        <v>f</v>
      </c>
      <c r="B4533" t="str">
        <f t="shared" si="212"/>
        <v>f</v>
      </c>
      <c r="C4533" t="str">
        <f t="shared" si="213"/>
        <v>f</v>
      </c>
      <c r="D4533" t="str">
        <f t="shared" si="214"/>
        <v>f</v>
      </c>
      <c r="E4533" t="str">
        <f>IF(COUNT(SEARCH({"04.","05.","09.","12."},CONCATENATE(P4532,U4532,AB4532,AH4532))),"t","f")</f>
        <v>f</v>
      </c>
      <c r="F4533" t="str">
        <f t="array" ref="F4533">IF(COUNT(SEARCH(HistorischeRubrieken,CONCATENATE(P4532,U4532,AB4532,AH4532))),"t","f")</f>
        <v>f</v>
      </c>
      <c r="G4533">
        <v>2</v>
      </c>
      <c r="H4533">
        <v>510260</v>
      </c>
      <c r="I4533" t="s">
        <v>2323</v>
      </c>
      <c r="J4533">
        <v>20071201</v>
      </c>
      <c r="K4533">
        <v>20100201</v>
      </c>
      <c r="M4533">
        <v>0</v>
      </c>
      <c r="N4533">
        <v>0</v>
      </c>
      <c r="O4533" t="s">
        <v>1996</v>
      </c>
      <c r="R4533">
        <v>0</v>
      </c>
      <c r="S4533" t="s">
        <v>271</v>
      </c>
      <c r="AA4533" t="s">
        <v>1997</v>
      </c>
      <c r="AC4533">
        <v>1</v>
      </c>
      <c r="AE4533">
        <v>1</v>
      </c>
      <c r="AF4533" t="s">
        <v>271</v>
      </c>
    </row>
    <row r="4534" spans="1:32" hidden="1" x14ac:dyDescent="0.25">
      <c r="A4534" t="str">
        <f t="array" ref="A4534">IF(COUNT(SEARCH(RubriekenHistorisch,CONCATENATE(P4533,U4533,AB4533,AH4533))),"t","f")</f>
        <v>f</v>
      </c>
      <c r="B4534" t="str">
        <f t="shared" si="212"/>
        <v>f</v>
      </c>
      <c r="C4534" t="str">
        <f t="shared" si="213"/>
        <v>f</v>
      </c>
      <c r="D4534" t="str">
        <f t="shared" si="214"/>
        <v>f</v>
      </c>
      <c r="E4534" t="str">
        <f>IF(COUNT(SEARCH({"04.","05.","09.","12."},CONCATENATE(P4533,U4533,AB4533,AH4533))),"t","f")</f>
        <v>f</v>
      </c>
      <c r="F4534" t="str">
        <f t="array" ref="F4534">IF(COUNT(SEARCH(HistorischeRubrieken,CONCATENATE(P4533,U4533,AB4533,AH4533))),"t","f")</f>
        <v>f</v>
      </c>
      <c r="G4534">
        <v>3</v>
      </c>
      <c r="H4534">
        <v>510260</v>
      </c>
      <c r="I4534" t="s">
        <v>2323</v>
      </c>
      <c r="J4534">
        <v>20100201</v>
      </c>
      <c r="K4534">
        <v>20120115</v>
      </c>
      <c r="M4534">
        <v>0</v>
      </c>
      <c r="N4534">
        <v>0</v>
      </c>
      <c r="O4534" t="s">
        <v>1996</v>
      </c>
      <c r="R4534">
        <v>0</v>
      </c>
      <c r="S4534" t="s">
        <v>271</v>
      </c>
      <c r="AA4534" t="s">
        <v>1998</v>
      </c>
      <c r="AC4534">
        <v>1</v>
      </c>
      <c r="AE4534">
        <v>1</v>
      </c>
      <c r="AF4534" t="s">
        <v>271</v>
      </c>
    </row>
    <row r="4535" spans="1:32" hidden="1" x14ac:dyDescent="0.25">
      <c r="A4535" t="str">
        <f t="array" ref="A4535">IF(COUNT(SEARCH(RubriekenHistorisch,CONCATENATE(P4534,U4534,AB4534,AH4534))),"t","f")</f>
        <v>f</v>
      </c>
      <c r="B4535" t="str">
        <f t="shared" si="212"/>
        <v>f</v>
      </c>
      <c r="C4535" t="str">
        <f t="shared" si="213"/>
        <v>f</v>
      </c>
      <c r="D4535" t="str">
        <f t="shared" si="214"/>
        <v>f</v>
      </c>
      <c r="E4535" t="str">
        <f>IF(COUNT(SEARCH({"04.","05.","09.","12."},CONCATENATE(P4534,U4534,AB4534,AH4534))),"t","f")</f>
        <v>f</v>
      </c>
      <c r="F4535" t="str">
        <f t="array" ref="F4535">IF(COUNT(SEARCH(HistorischeRubrieken,CONCATENATE(P4534,U4534,AB4534,AH4534))),"t","f")</f>
        <v>f</v>
      </c>
      <c r="G4535">
        <v>4</v>
      </c>
      <c r="H4535">
        <v>510260</v>
      </c>
      <c r="I4535" t="s">
        <v>2323</v>
      </c>
      <c r="J4535">
        <v>20120115</v>
      </c>
      <c r="K4535">
        <v>20120116</v>
      </c>
      <c r="M4535">
        <v>0</v>
      </c>
      <c r="N4535">
        <v>0</v>
      </c>
      <c r="O4535" t="s">
        <v>1999</v>
      </c>
      <c r="R4535">
        <v>0</v>
      </c>
      <c r="S4535" t="s">
        <v>271</v>
      </c>
      <c r="AA4535" t="s">
        <v>2000</v>
      </c>
      <c r="AC4535">
        <v>1</v>
      </c>
      <c r="AE4535">
        <v>1</v>
      </c>
      <c r="AF4535" t="s">
        <v>271</v>
      </c>
    </row>
    <row r="4536" spans="1:32" hidden="1" x14ac:dyDescent="0.25">
      <c r="A4536" t="str">
        <f t="array" ref="A4536">IF(COUNT(SEARCH(RubriekenHistorisch,CONCATENATE(P4535,U4535,AB4535,AH4535))),"t","f")</f>
        <v>f</v>
      </c>
      <c r="B4536" t="str">
        <f t="shared" si="212"/>
        <v>f</v>
      </c>
      <c r="C4536" t="str">
        <f t="shared" si="213"/>
        <v>f</v>
      </c>
      <c r="D4536" t="str">
        <f t="shared" si="214"/>
        <v>f</v>
      </c>
      <c r="E4536" t="str">
        <f>IF(COUNT(SEARCH({"04.","05.","09.","12."},CONCATENATE(P4535,U4535,AB4535,AH4535))),"t","f")</f>
        <v>f</v>
      </c>
      <c r="F4536" t="str">
        <f t="array" ref="F4536">IF(COUNT(SEARCH(HistorischeRubrieken,CONCATENATE(P4535,U4535,AB4535,AH4535))),"t","f")</f>
        <v>f</v>
      </c>
      <c r="G4536">
        <v>5</v>
      </c>
      <c r="H4536">
        <v>510260</v>
      </c>
      <c r="I4536" t="s">
        <v>2323</v>
      </c>
      <c r="J4536">
        <v>20120116</v>
      </c>
      <c r="K4536">
        <v>20121001</v>
      </c>
      <c r="M4536">
        <v>0</v>
      </c>
      <c r="N4536">
        <v>0</v>
      </c>
      <c r="O4536" t="s">
        <v>2001</v>
      </c>
      <c r="R4536">
        <v>0</v>
      </c>
      <c r="S4536" t="s">
        <v>271</v>
      </c>
      <c r="AA4536" t="s">
        <v>2000</v>
      </c>
      <c r="AC4536">
        <v>1</v>
      </c>
      <c r="AE4536">
        <v>1</v>
      </c>
      <c r="AF4536" t="s">
        <v>271</v>
      </c>
    </row>
    <row r="4537" spans="1:32" hidden="1" x14ac:dyDescent="0.25">
      <c r="A4537" t="str">
        <f t="array" ref="A4537">IF(COUNT(SEARCH(RubriekenHistorisch,CONCATENATE(P4536,U4536,AB4536,AH4536))),"t","f")</f>
        <v>f</v>
      </c>
      <c r="B4537" t="str">
        <f t="shared" si="212"/>
        <v>f</v>
      </c>
      <c r="C4537" t="str">
        <f t="shared" si="213"/>
        <v>f</v>
      </c>
      <c r="D4537" t="str">
        <f t="shared" si="214"/>
        <v>f</v>
      </c>
      <c r="E4537" t="str">
        <f>IF(COUNT(SEARCH({"04.","05.","09.","12."},CONCATENATE(P4536,U4536,AB4536,AH4536))),"t","f")</f>
        <v>f</v>
      </c>
      <c r="F4537" t="str">
        <f t="array" ref="F4537">IF(COUNT(SEARCH(HistorischeRubrieken,CONCATENATE(P4536,U4536,AB4536,AH4536))),"t","f")</f>
        <v>f</v>
      </c>
      <c r="G4537">
        <v>6</v>
      </c>
      <c r="H4537">
        <v>510260</v>
      </c>
      <c r="I4537" t="s">
        <v>2323</v>
      </c>
      <c r="J4537">
        <v>20121001</v>
      </c>
      <c r="K4537">
        <v>20140401</v>
      </c>
      <c r="M4537">
        <v>0</v>
      </c>
      <c r="N4537">
        <v>0</v>
      </c>
      <c r="O4537" t="s">
        <v>2001</v>
      </c>
      <c r="R4537">
        <v>0</v>
      </c>
      <c r="S4537" t="s">
        <v>271</v>
      </c>
      <c r="AA4537" t="s">
        <v>2000</v>
      </c>
      <c r="AC4537">
        <v>1</v>
      </c>
      <c r="AE4537">
        <v>1</v>
      </c>
      <c r="AF4537" t="s">
        <v>271</v>
      </c>
    </row>
    <row r="4538" spans="1:32" hidden="1" x14ac:dyDescent="0.25">
      <c r="A4538" t="str">
        <f t="array" ref="A4538">IF(COUNT(SEARCH(RubriekenHistorisch,CONCATENATE(P4537,U4537,AB4537,AH4537))),"t","f")</f>
        <v>f</v>
      </c>
      <c r="B4538" t="str">
        <f t="shared" si="212"/>
        <v>f</v>
      </c>
      <c r="C4538" t="str">
        <f t="shared" si="213"/>
        <v>f</v>
      </c>
      <c r="D4538" t="str">
        <f t="shared" si="214"/>
        <v>f</v>
      </c>
      <c r="E4538" t="str">
        <f>IF(COUNT(SEARCH({"04.","05.","09.","12."},CONCATENATE(P4537,U4537,AB4537,AH4537))),"t","f")</f>
        <v>f</v>
      </c>
      <c r="F4538" t="str">
        <f t="array" ref="F4538">IF(COUNT(SEARCH(HistorischeRubrieken,CONCATENATE(P4537,U4537,AB4537,AH4537))),"t","f")</f>
        <v>f</v>
      </c>
      <c r="G4538">
        <v>7</v>
      </c>
      <c r="H4538">
        <v>510260</v>
      </c>
      <c r="I4538" t="s">
        <v>2323</v>
      </c>
      <c r="J4538">
        <v>20140401</v>
      </c>
      <c r="K4538">
        <v>20150801</v>
      </c>
      <c r="M4538">
        <v>0</v>
      </c>
      <c r="N4538">
        <v>0</v>
      </c>
      <c r="O4538" t="s">
        <v>2003</v>
      </c>
      <c r="R4538">
        <v>0</v>
      </c>
      <c r="S4538" t="s">
        <v>271</v>
      </c>
      <c r="AA4538" t="s">
        <v>1611</v>
      </c>
      <c r="AC4538">
        <v>1</v>
      </c>
      <c r="AE4538">
        <v>1</v>
      </c>
      <c r="AF4538" t="s">
        <v>271</v>
      </c>
    </row>
    <row r="4539" spans="1:32" x14ac:dyDescent="0.25">
      <c r="A4539" t="str">
        <f t="array" ref="A4539">IF(COUNT(SEARCH(RubriekenHistorisch,CONCATENATE(P4538,U4538,AB4538,AH4538))),"t","f")</f>
        <v>f</v>
      </c>
      <c r="B4539" t="str">
        <f t="shared" si="212"/>
        <v>f</v>
      </c>
      <c r="C4539" t="str">
        <f t="shared" si="213"/>
        <v>f</v>
      </c>
      <c r="D4539" t="str">
        <f t="shared" si="214"/>
        <v>f</v>
      </c>
      <c r="E4539" t="str">
        <f>IF(COUNT(SEARCH({"04.","05.","09.","12."},CONCATENATE(P4538,U4538,AB4538,AH4538))),"t","f")</f>
        <v>f</v>
      </c>
      <c r="F4539" t="str">
        <f t="array" ref="F4539">IF(COUNT(SEARCH(HistorischeRubrieken,CONCATENATE(P4538,U4538,AB4538,AH4538))),"t","f")</f>
        <v>f</v>
      </c>
      <c r="G4539">
        <v>8</v>
      </c>
      <c r="H4539">
        <v>510260</v>
      </c>
      <c r="I4539" t="s">
        <v>2323</v>
      </c>
      <c r="J4539">
        <v>20150801</v>
      </c>
      <c r="M4539">
        <v>0</v>
      </c>
      <c r="N4539">
        <v>0</v>
      </c>
      <c r="O4539" t="s">
        <v>2003</v>
      </c>
      <c r="R4539">
        <v>0</v>
      </c>
      <c r="S4539" t="s">
        <v>271</v>
      </c>
      <c r="AA4539" t="s">
        <v>1613</v>
      </c>
      <c r="AC4539">
        <v>1</v>
      </c>
      <c r="AE4539">
        <v>1</v>
      </c>
      <c r="AF4539" t="s">
        <v>271</v>
      </c>
    </row>
    <row r="4540" spans="1:32" hidden="1" x14ac:dyDescent="0.25">
      <c r="A4540" t="str">
        <f t="array" ref="A4540">IF(COUNT(SEARCH(RubriekenHistorisch,CONCATENATE(P4539,U4539,AB4539,AH4539))),"t","f")</f>
        <v>f</v>
      </c>
      <c r="B4540" t="str">
        <f t="shared" si="212"/>
        <v>f</v>
      </c>
      <c r="C4540" t="str">
        <f t="shared" si="213"/>
        <v>f</v>
      </c>
      <c r="D4540" t="str">
        <f t="shared" si="214"/>
        <v>f</v>
      </c>
      <c r="E4540" t="str">
        <f>IF(COUNT(SEARCH({"04.","05.","09.","12."},CONCATENATE(P4539,U4539,AB4539,AH4539))),"t","f")</f>
        <v>f</v>
      </c>
      <c r="F4540" t="str">
        <f t="array" ref="F4540">IF(COUNT(SEARCH(HistorischeRubrieken,CONCATENATE(P4539,U4539,AB4539,AH4539))),"t","f")</f>
        <v>f</v>
      </c>
      <c r="G4540">
        <v>1</v>
      </c>
      <c r="H4540">
        <v>510261</v>
      </c>
      <c r="I4540" t="s">
        <v>2324</v>
      </c>
      <c r="J4540">
        <v>20040901</v>
      </c>
      <c r="K4540">
        <v>20071201</v>
      </c>
      <c r="M4540">
        <v>0</v>
      </c>
      <c r="N4540">
        <v>0</v>
      </c>
      <c r="O4540" t="s">
        <v>1994</v>
      </c>
      <c r="R4540">
        <v>0</v>
      </c>
      <c r="S4540" t="s">
        <v>271</v>
      </c>
      <c r="AA4540" t="s">
        <v>1995</v>
      </c>
      <c r="AC4540">
        <v>1</v>
      </c>
      <c r="AE4540">
        <v>1</v>
      </c>
      <c r="AF4540" t="s">
        <v>271</v>
      </c>
    </row>
    <row r="4541" spans="1:32" hidden="1" x14ac:dyDescent="0.25">
      <c r="A4541" t="str">
        <f t="array" ref="A4541">IF(COUNT(SEARCH(RubriekenHistorisch,CONCATENATE(P4540,U4540,AB4540,AH4540))),"t","f")</f>
        <v>f</v>
      </c>
      <c r="B4541" t="str">
        <f t="shared" si="212"/>
        <v>f</v>
      </c>
      <c r="C4541" t="str">
        <f t="shared" si="213"/>
        <v>f</v>
      </c>
      <c r="D4541" t="str">
        <f t="shared" si="214"/>
        <v>f</v>
      </c>
      <c r="E4541" t="str">
        <f>IF(COUNT(SEARCH({"04.","05.","09.","12."},CONCATENATE(P4540,U4540,AB4540,AH4540))),"t","f")</f>
        <v>f</v>
      </c>
      <c r="F4541" t="str">
        <f t="array" ref="F4541">IF(COUNT(SEARCH(HistorischeRubrieken,CONCATENATE(P4540,U4540,AB4540,AH4540))),"t","f")</f>
        <v>f</v>
      </c>
      <c r="G4541">
        <v>2</v>
      </c>
      <c r="H4541">
        <v>510261</v>
      </c>
      <c r="I4541" t="s">
        <v>2324</v>
      </c>
      <c r="J4541">
        <v>20071201</v>
      </c>
      <c r="K4541">
        <v>20100201</v>
      </c>
      <c r="M4541">
        <v>0</v>
      </c>
      <c r="N4541">
        <v>0</v>
      </c>
      <c r="O4541" t="s">
        <v>1996</v>
      </c>
      <c r="R4541">
        <v>0</v>
      </c>
      <c r="S4541" t="s">
        <v>271</v>
      </c>
      <c r="AA4541" t="s">
        <v>1997</v>
      </c>
      <c r="AC4541">
        <v>1</v>
      </c>
      <c r="AE4541">
        <v>1</v>
      </c>
      <c r="AF4541" t="s">
        <v>271</v>
      </c>
    </row>
    <row r="4542" spans="1:32" hidden="1" x14ac:dyDescent="0.25">
      <c r="A4542" t="str">
        <f t="array" ref="A4542">IF(COUNT(SEARCH(RubriekenHistorisch,CONCATENATE(P4541,U4541,AB4541,AH4541))),"t","f")</f>
        <v>f</v>
      </c>
      <c r="B4542" t="str">
        <f t="shared" si="212"/>
        <v>f</v>
      </c>
      <c r="C4542" t="str">
        <f t="shared" si="213"/>
        <v>f</v>
      </c>
      <c r="D4542" t="str">
        <f t="shared" si="214"/>
        <v>f</v>
      </c>
      <c r="E4542" t="str">
        <f>IF(COUNT(SEARCH({"04.","05.","09.","12."},CONCATENATE(P4541,U4541,AB4541,AH4541))),"t","f")</f>
        <v>f</v>
      </c>
      <c r="F4542" t="str">
        <f t="array" ref="F4542">IF(COUNT(SEARCH(HistorischeRubrieken,CONCATENATE(P4541,U4541,AB4541,AH4541))),"t","f")</f>
        <v>f</v>
      </c>
      <c r="G4542">
        <v>3</v>
      </c>
      <c r="H4542">
        <v>510261</v>
      </c>
      <c r="I4542" t="s">
        <v>2324</v>
      </c>
      <c r="J4542">
        <v>20100201</v>
      </c>
      <c r="K4542">
        <v>20120115</v>
      </c>
      <c r="M4542">
        <v>0</v>
      </c>
      <c r="N4542">
        <v>0</v>
      </c>
      <c r="O4542" t="s">
        <v>1996</v>
      </c>
      <c r="R4542">
        <v>0</v>
      </c>
      <c r="S4542" t="s">
        <v>271</v>
      </c>
      <c r="AA4542" t="s">
        <v>1998</v>
      </c>
      <c r="AC4542">
        <v>1</v>
      </c>
      <c r="AE4542">
        <v>1</v>
      </c>
      <c r="AF4542" t="s">
        <v>271</v>
      </c>
    </row>
    <row r="4543" spans="1:32" hidden="1" x14ac:dyDescent="0.25">
      <c r="A4543" t="str">
        <f t="array" ref="A4543">IF(COUNT(SEARCH(RubriekenHistorisch,CONCATENATE(P4542,U4542,AB4542,AH4542))),"t","f")</f>
        <v>f</v>
      </c>
      <c r="B4543" t="str">
        <f t="shared" si="212"/>
        <v>f</v>
      </c>
      <c r="C4543" t="str">
        <f t="shared" si="213"/>
        <v>f</v>
      </c>
      <c r="D4543" t="str">
        <f t="shared" si="214"/>
        <v>f</v>
      </c>
      <c r="E4543" t="str">
        <f>IF(COUNT(SEARCH({"04.","05.","09.","12."},CONCATENATE(P4542,U4542,AB4542,AH4542))),"t","f")</f>
        <v>f</v>
      </c>
      <c r="F4543" t="str">
        <f t="array" ref="F4543">IF(COUNT(SEARCH(HistorischeRubrieken,CONCATENATE(P4542,U4542,AB4542,AH4542))),"t","f")</f>
        <v>f</v>
      </c>
      <c r="G4543">
        <v>4</v>
      </c>
      <c r="H4543">
        <v>510261</v>
      </c>
      <c r="I4543" t="s">
        <v>2324</v>
      </c>
      <c r="J4543">
        <v>20120115</v>
      </c>
      <c r="K4543">
        <v>20120116</v>
      </c>
      <c r="M4543">
        <v>0</v>
      </c>
      <c r="N4543">
        <v>0</v>
      </c>
      <c r="O4543" t="s">
        <v>1999</v>
      </c>
      <c r="R4543">
        <v>0</v>
      </c>
      <c r="S4543" t="s">
        <v>271</v>
      </c>
      <c r="AA4543" t="s">
        <v>2000</v>
      </c>
      <c r="AC4543">
        <v>1</v>
      </c>
      <c r="AE4543">
        <v>1</v>
      </c>
      <c r="AF4543" t="s">
        <v>271</v>
      </c>
    </row>
    <row r="4544" spans="1:32" hidden="1" x14ac:dyDescent="0.25">
      <c r="A4544" t="str">
        <f t="array" ref="A4544">IF(COUNT(SEARCH(RubriekenHistorisch,CONCATENATE(P4543,U4543,AB4543,AH4543))),"t","f")</f>
        <v>f</v>
      </c>
      <c r="B4544" t="str">
        <f t="shared" si="212"/>
        <v>f</v>
      </c>
      <c r="C4544" t="str">
        <f t="shared" si="213"/>
        <v>f</v>
      </c>
      <c r="D4544" t="str">
        <f t="shared" si="214"/>
        <v>f</v>
      </c>
      <c r="E4544" t="str">
        <f>IF(COUNT(SEARCH({"04.","05.","09.","12."},CONCATENATE(P4543,U4543,AB4543,AH4543))),"t","f")</f>
        <v>f</v>
      </c>
      <c r="F4544" t="str">
        <f t="array" ref="F4544">IF(COUNT(SEARCH(HistorischeRubrieken,CONCATENATE(P4543,U4543,AB4543,AH4543))),"t","f")</f>
        <v>f</v>
      </c>
      <c r="G4544">
        <v>5</v>
      </c>
      <c r="H4544">
        <v>510261</v>
      </c>
      <c r="I4544" t="s">
        <v>2324</v>
      </c>
      <c r="J4544">
        <v>20120116</v>
      </c>
      <c r="K4544">
        <v>20121001</v>
      </c>
      <c r="M4544">
        <v>0</v>
      </c>
      <c r="N4544">
        <v>0</v>
      </c>
      <c r="O4544" t="s">
        <v>2001</v>
      </c>
      <c r="R4544">
        <v>0</v>
      </c>
      <c r="S4544" t="s">
        <v>271</v>
      </c>
      <c r="AA4544" t="s">
        <v>2000</v>
      </c>
      <c r="AC4544">
        <v>1</v>
      </c>
      <c r="AE4544">
        <v>1</v>
      </c>
      <c r="AF4544" t="s">
        <v>271</v>
      </c>
    </row>
    <row r="4545" spans="1:32" hidden="1" x14ac:dyDescent="0.25">
      <c r="A4545" t="str">
        <f t="array" ref="A4545">IF(COUNT(SEARCH(RubriekenHistorisch,CONCATENATE(P4544,U4544,AB4544,AH4544))),"t","f")</f>
        <v>f</v>
      </c>
      <c r="B4545" t="str">
        <f t="shared" si="212"/>
        <v>f</v>
      </c>
      <c r="C4545" t="str">
        <f t="shared" si="213"/>
        <v>f</v>
      </c>
      <c r="D4545" t="str">
        <f t="shared" si="214"/>
        <v>f</v>
      </c>
      <c r="E4545" t="str">
        <f>IF(COUNT(SEARCH({"04.","05.","09.","12."},CONCATENATE(P4544,U4544,AB4544,AH4544))),"t","f")</f>
        <v>f</v>
      </c>
      <c r="F4545" t="str">
        <f t="array" ref="F4545">IF(COUNT(SEARCH(HistorischeRubrieken,CONCATENATE(P4544,U4544,AB4544,AH4544))),"t","f")</f>
        <v>f</v>
      </c>
      <c r="G4545">
        <v>6</v>
      </c>
      <c r="H4545">
        <v>510261</v>
      </c>
      <c r="I4545" t="s">
        <v>2324</v>
      </c>
      <c r="J4545">
        <v>20121001</v>
      </c>
      <c r="K4545">
        <v>20140401</v>
      </c>
      <c r="M4545">
        <v>0</v>
      </c>
      <c r="N4545">
        <v>0</v>
      </c>
      <c r="O4545" t="s">
        <v>2001</v>
      </c>
      <c r="R4545">
        <v>0</v>
      </c>
      <c r="S4545" t="s">
        <v>271</v>
      </c>
      <c r="AA4545" t="s">
        <v>2000</v>
      </c>
      <c r="AC4545">
        <v>1</v>
      </c>
      <c r="AE4545">
        <v>1</v>
      </c>
      <c r="AF4545" t="s">
        <v>271</v>
      </c>
    </row>
    <row r="4546" spans="1:32" hidden="1" x14ac:dyDescent="0.25">
      <c r="A4546" t="str">
        <f t="array" ref="A4546">IF(COUNT(SEARCH(RubriekenHistorisch,CONCATENATE(P4545,U4545,AB4545,AH4545))),"t","f")</f>
        <v>f</v>
      </c>
      <c r="B4546" t="str">
        <f t="shared" si="212"/>
        <v>f</v>
      </c>
      <c r="C4546" t="str">
        <f t="shared" si="213"/>
        <v>f</v>
      </c>
      <c r="D4546" t="str">
        <f t="shared" si="214"/>
        <v>f</v>
      </c>
      <c r="E4546" t="str">
        <f>IF(COUNT(SEARCH({"04.","05.","09.","12."},CONCATENATE(P4545,U4545,AB4545,AH4545))),"t","f")</f>
        <v>f</v>
      </c>
      <c r="F4546" t="str">
        <f t="array" ref="F4546">IF(COUNT(SEARCH(HistorischeRubrieken,CONCATENATE(P4545,U4545,AB4545,AH4545))),"t","f")</f>
        <v>f</v>
      </c>
      <c r="G4546">
        <v>7</v>
      </c>
      <c r="H4546">
        <v>510261</v>
      </c>
      <c r="I4546" t="s">
        <v>2324</v>
      </c>
      <c r="J4546">
        <v>20140401</v>
      </c>
      <c r="K4546">
        <v>20150801</v>
      </c>
      <c r="M4546">
        <v>0</v>
      </c>
      <c r="N4546">
        <v>0</v>
      </c>
      <c r="O4546" t="s">
        <v>2003</v>
      </c>
      <c r="R4546">
        <v>0</v>
      </c>
      <c r="S4546" t="s">
        <v>271</v>
      </c>
      <c r="AA4546" t="s">
        <v>1611</v>
      </c>
      <c r="AC4546">
        <v>1</v>
      </c>
      <c r="AE4546">
        <v>1</v>
      </c>
      <c r="AF4546" t="s">
        <v>271</v>
      </c>
    </row>
    <row r="4547" spans="1:32" x14ac:dyDescent="0.25">
      <c r="A4547" t="str">
        <f t="array" ref="A4547">IF(COUNT(SEARCH(RubriekenHistorisch,CONCATENATE(P4546,U4546,AB4546,AH4546))),"t","f")</f>
        <v>f</v>
      </c>
      <c r="B4547" t="str">
        <f t="shared" ref="B4547:B4610" si="215">IF(COUNT(SEARCH("07.66.20",CONCATENATE(P4546,U4546,AB4546,AH4546))),"t","f")</f>
        <v>f</v>
      </c>
      <c r="C4547" t="str">
        <f t="shared" ref="C4547:C4610" si="216">IF(COUNT(SEARCH("14.40.10",CONCATENATE(P4546,U4546,AB4546,AH4546))),"t","f")</f>
        <v>f</v>
      </c>
      <c r="D4547" t="str">
        <f t="shared" si="214"/>
        <v>f</v>
      </c>
      <c r="E4547" t="str">
        <f>IF(COUNT(SEARCH({"04.","05.","09.","12."},CONCATENATE(P4546,U4546,AB4546,AH4546))),"t","f")</f>
        <v>f</v>
      </c>
      <c r="F4547" t="str">
        <f t="array" ref="F4547">IF(COUNT(SEARCH(HistorischeRubrieken,CONCATENATE(P4546,U4546,AB4546,AH4546))),"t","f")</f>
        <v>f</v>
      </c>
      <c r="G4547">
        <v>8</v>
      </c>
      <c r="H4547">
        <v>510261</v>
      </c>
      <c r="I4547" t="s">
        <v>2324</v>
      </c>
      <c r="J4547">
        <v>20150801</v>
      </c>
      <c r="M4547">
        <v>0</v>
      </c>
      <c r="N4547">
        <v>0</v>
      </c>
      <c r="O4547" t="s">
        <v>2003</v>
      </c>
      <c r="R4547">
        <v>0</v>
      </c>
      <c r="S4547" t="s">
        <v>271</v>
      </c>
      <c r="AA4547" t="s">
        <v>1613</v>
      </c>
      <c r="AC4547">
        <v>1</v>
      </c>
      <c r="AE4547">
        <v>1</v>
      </c>
      <c r="AF4547" t="s">
        <v>271</v>
      </c>
    </row>
    <row r="4548" spans="1:32" hidden="1" x14ac:dyDescent="0.25">
      <c r="A4548" t="str">
        <f t="array" ref="A4548">IF(COUNT(SEARCH(RubriekenHistorisch,CONCATENATE(P4547,U4547,AB4547,AH4547))),"t","f")</f>
        <v>f</v>
      </c>
      <c r="B4548" t="str">
        <f t="shared" si="215"/>
        <v>f</v>
      </c>
      <c r="C4548" t="str">
        <f t="shared" si="216"/>
        <v>f</v>
      </c>
      <c r="D4548" t="str">
        <f t="shared" ref="D4548:D4611" si="217">IF(COUNT(SEARCH("- 0",CONCATENATE(P4547,U4547,AB4547,AH4547))),"t","f")</f>
        <v>f</v>
      </c>
      <c r="E4548" t="str">
        <f>IF(COUNT(SEARCH({"04.","05.","09.","12."},CONCATENATE(P4547,U4547,AB4547,AH4547))),"t","f")</f>
        <v>f</v>
      </c>
      <c r="F4548" t="str">
        <f t="array" ref="F4548">IF(COUNT(SEARCH(HistorischeRubrieken,CONCATENATE(P4547,U4547,AB4547,AH4547))),"t","f")</f>
        <v>f</v>
      </c>
      <c r="G4548">
        <v>1</v>
      </c>
      <c r="H4548">
        <v>510262</v>
      </c>
      <c r="I4548" t="s">
        <v>2325</v>
      </c>
      <c r="J4548">
        <v>20050301</v>
      </c>
      <c r="K4548">
        <v>20071201</v>
      </c>
      <c r="M4548">
        <v>0</v>
      </c>
      <c r="N4548">
        <v>0</v>
      </c>
      <c r="O4548" t="s">
        <v>1994</v>
      </c>
      <c r="R4548">
        <v>0</v>
      </c>
      <c r="S4548" t="s">
        <v>271</v>
      </c>
      <c r="AA4548" t="s">
        <v>1995</v>
      </c>
      <c r="AC4548">
        <v>1</v>
      </c>
      <c r="AE4548">
        <v>1</v>
      </c>
      <c r="AF4548" t="s">
        <v>271</v>
      </c>
    </row>
    <row r="4549" spans="1:32" hidden="1" x14ac:dyDescent="0.25">
      <c r="A4549" t="str">
        <f t="array" ref="A4549">IF(COUNT(SEARCH(RubriekenHistorisch,CONCATENATE(P4548,U4548,AB4548,AH4548))),"t","f")</f>
        <v>f</v>
      </c>
      <c r="B4549" t="str">
        <f t="shared" si="215"/>
        <v>f</v>
      </c>
      <c r="C4549" t="str">
        <f t="shared" si="216"/>
        <v>f</v>
      </c>
      <c r="D4549" t="str">
        <f t="shared" si="217"/>
        <v>f</v>
      </c>
      <c r="E4549" t="str">
        <f>IF(COUNT(SEARCH({"04.","05.","09.","12."},CONCATENATE(P4548,U4548,AB4548,AH4548))),"t","f")</f>
        <v>f</v>
      </c>
      <c r="F4549" t="str">
        <f t="array" ref="F4549">IF(COUNT(SEARCH(HistorischeRubrieken,CONCATENATE(P4548,U4548,AB4548,AH4548))),"t","f")</f>
        <v>f</v>
      </c>
      <c r="G4549">
        <v>2</v>
      </c>
      <c r="H4549">
        <v>510262</v>
      </c>
      <c r="I4549" t="s">
        <v>2325</v>
      </c>
      <c r="J4549">
        <v>20071201</v>
      </c>
      <c r="K4549">
        <v>20100201</v>
      </c>
      <c r="M4549">
        <v>0</v>
      </c>
      <c r="N4549">
        <v>0</v>
      </c>
      <c r="O4549" t="s">
        <v>1996</v>
      </c>
      <c r="R4549">
        <v>0</v>
      </c>
      <c r="S4549" t="s">
        <v>271</v>
      </c>
      <c r="AA4549" t="s">
        <v>1997</v>
      </c>
      <c r="AC4549">
        <v>1</v>
      </c>
      <c r="AE4549">
        <v>1</v>
      </c>
      <c r="AF4549" t="s">
        <v>271</v>
      </c>
    </row>
    <row r="4550" spans="1:32" hidden="1" x14ac:dyDescent="0.25">
      <c r="A4550" t="str">
        <f t="array" ref="A4550">IF(COUNT(SEARCH(RubriekenHistorisch,CONCATENATE(P4549,U4549,AB4549,AH4549))),"t","f")</f>
        <v>f</v>
      </c>
      <c r="B4550" t="str">
        <f t="shared" si="215"/>
        <v>f</v>
      </c>
      <c r="C4550" t="str">
        <f t="shared" si="216"/>
        <v>f</v>
      </c>
      <c r="D4550" t="str">
        <f t="shared" si="217"/>
        <v>f</v>
      </c>
      <c r="E4550" t="str">
        <f>IF(COUNT(SEARCH({"04.","05.","09.","12."},CONCATENATE(P4549,U4549,AB4549,AH4549))),"t","f")</f>
        <v>f</v>
      </c>
      <c r="F4550" t="str">
        <f t="array" ref="F4550">IF(COUNT(SEARCH(HistorischeRubrieken,CONCATENATE(P4549,U4549,AB4549,AH4549))),"t","f")</f>
        <v>f</v>
      </c>
      <c r="G4550">
        <v>3</v>
      </c>
      <c r="H4550">
        <v>510262</v>
      </c>
      <c r="I4550" t="s">
        <v>2325</v>
      </c>
      <c r="J4550">
        <v>20100201</v>
      </c>
      <c r="K4550">
        <v>20120115</v>
      </c>
      <c r="M4550">
        <v>0</v>
      </c>
      <c r="N4550">
        <v>0</v>
      </c>
      <c r="O4550" t="s">
        <v>1996</v>
      </c>
      <c r="R4550">
        <v>0</v>
      </c>
      <c r="S4550" t="s">
        <v>271</v>
      </c>
      <c r="AA4550" t="s">
        <v>1998</v>
      </c>
      <c r="AC4550">
        <v>1</v>
      </c>
      <c r="AE4550">
        <v>1</v>
      </c>
      <c r="AF4550" t="s">
        <v>271</v>
      </c>
    </row>
    <row r="4551" spans="1:32" hidden="1" x14ac:dyDescent="0.25">
      <c r="A4551" t="str">
        <f t="array" ref="A4551">IF(COUNT(SEARCH(RubriekenHistorisch,CONCATENATE(P4550,U4550,AB4550,AH4550))),"t","f")</f>
        <v>f</v>
      </c>
      <c r="B4551" t="str">
        <f t="shared" si="215"/>
        <v>f</v>
      </c>
      <c r="C4551" t="str">
        <f t="shared" si="216"/>
        <v>f</v>
      </c>
      <c r="D4551" t="str">
        <f t="shared" si="217"/>
        <v>f</v>
      </c>
      <c r="E4551" t="str">
        <f>IF(COUNT(SEARCH({"04.","05.","09.","12."},CONCATENATE(P4550,U4550,AB4550,AH4550))),"t","f")</f>
        <v>f</v>
      </c>
      <c r="F4551" t="str">
        <f t="array" ref="F4551">IF(COUNT(SEARCH(HistorischeRubrieken,CONCATENATE(P4550,U4550,AB4550,AH4550))),"t","f")</f>
        <v>f</v>
      </c>
      <c r="G4551">
        <v>4</v>
      </c>
      <c r="H4551">
        <v>510262</v>
      </c>
      <c r="I4551" t="s">
        <v>2325</v>
      </c>
      <c r="J4551">
        <v>20120115</v>
      </c>
      <c r="K4551">
        <v>20120116</v>
      </c>
      <c r="M4551">
        <v>0</v>
      </c>
      <c r="N4551">
        <v>0</v>
      </c>
      <c r="O4551" t="s">
        <v>1999</v>
      </c>
      <c r="R4551">
        <v>0</v>
      </c>
      <c r="S4551" t="s">
        <v>271</v>
      </c>
      <c r="AA4551" t="s">
        <v>2000</v>
      </c>
      <c r="AC4551">
        <v>1</v>
      </c>
      <c r="AE4551">
        <v>1</v>
      </c>
      <c r="AF4551" t="s">
        <v>271</v>
      </c>
    </row>
    <row r="4552" spans="1:32" hidden="1" x14ac:dyDescent="0.25">
      <c r="A4552" t="str">
        <f t="array" ref="A4552">IF(COUNT(SEARCH(RubriekenHistorisch,CONCATENATE(P4551,U4551,AB4551,AH4551))),"t","f")</f>
        <v>f</v>
      </c>
      <c r="B4552" t="str">
        <f t="shared" si="215"/>
        <v>f</v>
      </c>
      <c r="C4552" t="str">
        <f t="shared" si="216"/>
        <v>f</v>
      </c>
      <c r="D4552" t="str">
        <f t="shared" si="217"/>
        <v>f</v>
      </c>
      <c r="E4552" t="str">
        <f>IF(COUNT(SEARCH({"04.","05.","09.","12."},CONCATENATE(P4551,U4551,AB4551,AH4551))),"t","f")</f>
        <v>f</v>
      </c>
      <c r="F4552" t="str">
        <f t="array" ref="F4552">IF(COUNT(SEARCH(HistorischeRubrieken,CONCATENATE(P4551,U4551,AB4551,AH4551))),"t","f")</f>
        <v>f</v>
      </c>
      <c r="G4552">
        <v>5</v>
      </c>
      <c r="H4552">
        <v>510262</v>
      </c>
      <c r="I4552" t="s">
        <v>2325</v>
      </c>
      <c r="J4552">
        <v>20120116</v>
      </c>
      <c r="K4552">
        <v>20120903</v>
      </c>
      <c r="M4552">
        <v>0</v>
      </c>
      <c r="N4552">
        <v>0</v>
      </c>
      <c r="O4552" t="s">
        <v>2001</v>
      </c>
      <c r="R4552">
        <v>0</v>
      </c>
      <c r="S4552" t="s">
        <v>271</v>
      </c>
      <c r="AA4552" t="s">
        <v>2000</v>
      </c>
      <c r="AC4552">
        <v>1</v>
      </c>
      <c r="AE4552">
        <v>1</v>
      </c>
      <c r="AF4552" t="s">
        <v>271</v>
      </c>
    </row>
    <row r="4553" spans="1:32" hidden="1" x14ac:dyDescent="0.25">
      <c r="A4553" t="str">
        <f t="array" ref="A4553">IF(COUNT(SEARCH(RubriekenHistorisch,CONCATENATE(P4552,U4552,AB4552,AH4552))),"t","f")</f>
        <v>f</v>
      </c>
      <c r="B4553" t="str">
        <f t="shared" si="215"/>
        <v>f</v>
      </c>
      <c r="C4553" t="str">
        <f t="shared" si="216"/>
        <v>f</v>
      </c>
      <c r="D4553" t="str">
        <f t="shared" si="217"/>
        <v>f</v>
      </c>
      <c r="E4553" t="str">
        <f>IF(COUNT(SEARCH({"04.","05.","09.","12."},CONCATENATE(P4552,U4552,AB4552,AH4552))),"t","f")</f>
        <v>f</v>
      </c>
      <c r="F4553" t="str">
        <f t="array" ref="F4553">IF(COUNT(SEARCH(HistorischeRubrieken,CONCATENATE(P4552,U4552,AB4552,AH4552))),"t","f")</f>
        <v>f</v>
      </c>
      <c r="G4553">
        <v>6</v>
      </c>
      <c r="H4553">
        <v>510262</v>
      </c>
      <c r="I4553" t="s">
        <v>2325</v>
      </c>
      <c r="J4553">
        <v>20120903</v>
      </c>
      <c r="K4553">
        <v>20140401</v>
      </c>
      <c r="M4553">
        <v>0</v>
      </c>
      <c r="N4553">
        <v>0</v>
      </c>
      <c r="O4553" t="s">
        <v>2001</v>
      </c>
      <c r="R4553">
        <v>0</v>
      </c>
      <c r="S4553" t="s">
        <v>271</v>
      </c>
      <c r="AA4553" t="s">
        <v>2000</v>
      </c>
      <c r="AC4553">
        <v>1</v>
      </c>
      <c r="AE4553">
        <v>1</v>
      </c>
      <c r="AF4553" t="s">
        <v>271</v>
      </c>
    </row>
    <row r="4554" spans="1:32" hidden="1" x14ac:dyDescent="0.25">
      <c r="A4554" t="str">
        <f t="array" ref="A4554">IF(COUNT(SEARCH(RubriekenHistorisch,CONCATENATE(P4553,U4553,AB4553,AH4553))),"t","f")</f>
        <v>f</v>
      </c>
      <c r="B4554" t="str">
        <f t="shared" si="215"/>
        <v>f</v>
      </c>
      <c r="C4554" t="str">
        <f t="shared" si="216"/>
        <v>f</v>
      </c>
      <c r="D4554" t="str">
        <f t="shared" si="217"/>
        <v>f</v>
      </c>
      <c r="E4554" t="str">
        <f>IF(COUNT(SEARCH({"04.","05.","09.","12."},CONCATENATE(P4553,U4553,AB4553,AH4553))),"t","f")</f>
        <v>f</v>
      </c>
      <c r="F4554" t="str">
        <f t="array" ref="F4554">IF(COUNT(SEARCH(HistorischeRubrieken,CONCATENATE(P4553,U4553,AB4553,AH4553))),"t","f")</f>
        <v>f</v>
      </c>
      <c r="G4554">
        <v>7</v>
      </c>
      <c r="H4554">
        <v>510262</v>
      </c>
      <c r="I4554" t="s">
        <v>2325</v>
      </c>
      <c r="J4554">
        <v>20140401</v>
      </c>
      <c r="K4554">
        <v>20150801</v>
      </c>
      <c r="M4554">
        <v>0</v>
      </c>
      <c r="N4554">
        <v>0</v>
      </c>
      <c r="O4554" t="s">
        <v>2003</v>
      </c>
      <c r="R4554">
        <v>0</v>
      </c>
      <c r="S4554" t="s">
        <v>271</v>
      </c>
      <c r="AA4554" t="s">
        <v>1611</v>
      </c>
      <c r="AC4554">
        <v>1</v>
      </c>
      <c r="AE4554">
        <v>1</v>
      </c>
      <c r="AF4554" t="s">
        <v>271</v>
      </c>
    </row>
    <row r="4555" spans="1:32" x14ac:dyDescent="0.25">
      <c r="A4555" t="str">
        <f t="array" ref="A4555">IF(COUNT(SEARCH(RubriekenHistorisch,CONCATENATE(P4554,U4554,AB4554,AH4554))),"t","f")</f>
        <v>f</v>
      </c>
      <c r="B4555" t="str">
        <f t="shared" si="215"/>
        <v>f</v>
      </c>
      <c r="C4555" t="str">
        <f t="shared" si="216"/>
        <v>f</v>
      </c>
      <c r="D4555" t="str">
        <f t="shared" si="217"/>
        <v>f</v>
      </c>
      <c r="E4555" t="str">
        <f>IF(COUNT(SEARCH({"04.","05.","09.","12."},CONCATENATE(P4554,U4554,AB4554,AH4554))),"t","f")</f>
        <v>f</v>
      </c>
      <c r="F4555" t="str">
        <f t="array" ref="F4555">IF(COUNT(SEARCH(HistorischeRubrieken,CONCATENATE(P4554,U4554,AB4554,AH4554))),"t","f")</f>
        <v>f</v>
      </c>
      <c r="G4555">
        <v>8</v>
      </c>
      <c r="H4555">
        <v>510262</v>
      </c>
      <c r="I4555" t="s">
        <v>2325</v>
      </c>
      <c r="J4555">
        <v>20150801</v>
      </c>
      <c r="M4555">
        <v>0</v>
      </c>
      <c r="N4555">
        <v>0</v>
      </c>
      <c r="O4555" t="s">
        <v>2003</v>
      </c>
      <c r="R4555">
        <v>0</v>
      </c>
      <c r="S4555" t="s">
        <v>271</v>
      </c>
      <c r="AA4555" t="s">
        <v>1613</v>
      </c>
      <c r="AC4555">
        <v>1</v>
      </c>
      <c r="AE4555">
        <v>1</v>
      </c>
      <c r="AF4555" t="s">
        <v>271</v>
      </c>
    </row>
    <row r="4556" spans="1:32" hidden="1" x14ac:dyDescent="0.25">
      <c r="A4556" t="str">
        <f t="array" ref="A4556">IF(COUNT(SEARCH(RubriekenHistorisch,CONCATENATE(P4555,U4555,AB4555,AH4555))),"t","f")</f>
        <v>f</v>
      </c>
      <c r="B4556" t="str">
        <f t="shared" si="215"/>
        <v>f</v>
      </c>
      <c r="C4556" t="str">
        <f t="shared" si="216"/>
        <v>f</v>
      </c>
      <c r="D4556" t="str">
        <f t="shared" si="217"/>
        <v>f</v>
      </c>
      <c r="E4556" t="str">
        <f>IF(COUNT(SEARCH({"04.","05.","09.","12."},CONCATENATE(P4555,U4555,AB4555,AH4555))),"t","f")</f>
        <v>f</v>
      </c>
      <c r="F4556" t="str">
        <f t="array" ref="F4556">IF(COUNT(SEARCH(HistorischeRubrieken,CONCATENATE(P4555,U4555,AB4555,AH4555))),"t","f")</f>
        <v>f</v>
      </c>
      <c r="G4556">
        <v>1</v>
      </c>
      <c r="H4556">
        <v>510263</v>
      </c>
      <c r="I4556" t="s">
        <v>2326</v>
      </c>
      <c r="J4556">
        <v>20040901</v>
      </c>
      <c r="K4556">
        <v>20071201</v>
      </c>
      <c r="M4556">
        <v>0</v>
      </c>
      <c r="N4556">
        <v>0</v>
      </c>
      <c r="O4556" t="s">
        <v>1994</v>
      </c>
      <c r="R4556">
        <v>0</v>
      </c>
      <c r="S4556" t="s">
        <v>271</v>
      </c>
      <c r="AA4556" t="s">
        <v>1995</v>
      </c>
      <c r="AC4556">
        <v>1</v>
      </c>
      <c r="AE4556">
        <v>1</v>
      </c>
      <c r="AF4556" t="s">
        <v>271</v>
      </c>
    </row>
    <row r="4557" spans="1:32" hidden="1" x14ac:dyDescent="0.25">
      <c r="A4557" t="str">
        <f t="array" ref="A4557">IF(COUNT(SEARCH(RubriekenHistorisch,CONCATENATE(P4556,U4556,AB4556,AH4556))),"t","f")</f>
        <v>f</v>
      </c>
      <c r="B4557" t="str">
        <f t="shared" si="215"/>
        <v>f</v>
      </c>
      <c r="C4557" t="str">
        <f t="shared" si="216"/>
        <v>f</v>
      </c>
      <c r="D4557" t="str">
        <f t="shared" si="217"/>
        <v>f</v>
      </c>
      <c r="E4557" t="str">
        <f>IF(COUNT(SEARCH({"04.","05.","09.","12."},CONCATENATE(P4556,U4556,AB4556,AH4556))),"t","f")</f>
        <v>f</v>
      </c>
      <c r="F4557" t="str">
        <f t="array" ref="F4557">IF(COUNT(SEARCH(HistorischeRubrieken,CONCATENATE(P4556,U4556,AB4556,AH4556))),"t","f")</f>
        <v>f</v>
      </c>
      <c r="G4557">
        <v>2</v>
      </c>
      <c r="H4557">
        <v>510263</v>
      </c>
      <c r="I4557" t="s">
        <v>2326</v>
      </c>
      <c r="J4557">
        <v>20071201</v>
      </c>
      <c r="K4557">
        <v>20100201</v>
      </c>
      <c r="M4557">
        <v>0</v>
      </c>
      <c r="N4557">
        <v>0</v>
      </c>
      <c r="O4557" t="s">
        <v>1996</v>
      </c>
      <c r="R4557">
        <v>0</v>
      </c>
      <c r="S4557" t="s">
        <v>271</v>
      </c>
      <c r="AA4557" t="s">
        <v>1997</v>
      </c>
      <c r="AC4557">
        <v>1</v>
      </c>
      <c r="AE4557">
        <v>1</v>
      </c>
      <c r="AF4557" t="s">
        <v>271</v>
      </c>
    </row>
    <row r="4558" spans="1:32" hidden="1" x14ac:dyDescent="0.25">
      <c r="A4558" t="str">
        <f t="array" ref="A4558">IF(COUNT(SEARCH(RubriekenHistorisch,CONCATENATE(P4557,U4557,AB4557,AH4557))),"t","f")</f>
        <v>f</v>
      </c>
      <c r="B4558" t="str">
        <f t="shared" si="215"/>
        <v>f</v>
      </c>
      <c r="C4558" t="str">
        <f t="shared" si="216"/>
        <v>f</v>
      </c>
      <c r="D4558" t="str">
        <f t="shared" si="217"/>
        <v>f</v>
      </c>
      <c r="E4558" t="str">
        <f>IF(COUNT(SEARCH({"04.","05.","09.","12."},CONCATENATE(P4557,U4557,AB4557,AH4557))),"t","f")</f>
        <v>f</v>
      </c>
      <c r="F4558" t="str">
        <f t="array" ref="F4558">IF(COUNT(SEARCH(HistorischeRubrieken,CONCATENATE(P4557,U4557,AB4557,AH4557))),"t","f")</f>
        <v>f</v>
      </c>
      <c r="G4558">
        <v>3</v>
      </c>
      <c r="H4558">
        <v>510263</v>
      </c>
      <c r="I4558" t="s">
        <v>2326</v>
      </c>
      <c r="J4558">
        <v>20100201</v>
      </c>
      <c r="K4558">
        <v>20110101</v>
      </c>
      <c r="M4558">
        <v>0</v>
      </c>
      <c r="N4558">
        <v>0</v>
      </c>
      <c r="O4558" t="s">
        <v>1996</v>
      </c>
      <c r="R4558">
        <v>0</v>
      </c>
      <c r="S4558" t="s">
        <v>271</v>
      </c>
      <c r="AA4558" t="s">
        <v>1998</v>
      </c>
      <c r="AC4558">
        <v>1</v>
      </c>
      <c r="AE4558">
        <v>1</v>
      </c>
      <c r="AF4558" t="s">
        <v>271</v>
      </c>
    </row>
    <row r="4559" spans="1:32" hidden="1" x14ac:dyDescent="0.25">
      <c r="A4559" t="str">
        <f t="array" ref="A4559">IF(COUNT(SEARCH(RubriekenHistorisch,CONCATENATE(P4558,U4558,AB4558,AH4558))),"t","f")</f>
        <v>f</v>
      </c>
      <c r="B4559" t="str">
        <f t="shared" si="215"/>
        <v>f</v>
      </c>
      <c r="C4559" t="str">
        <f t="shared" si="216"/>
        <v>f</v>
      </c>
      <c r="D4559" t="str">
        <f t="shared" si="217"/>
        <v>f</v>
      </c>
      <c r="E4559" t="str">
        <f>IF(COUNT(SEARCH({"04.","05.","09.","12."},CONCATENATE(P4558,U4558,AB4558,AH4558))),"t","f")</f>
        <v>f</v>
      </c>
      <c r="F4559" t="str">
        <f t="array" ref="F4559">IF(COUNT(SEARCH(HistorischeRubrieken,CONCATENATE(P4558,U4558,AB4558,AH4558))),"t","f")</f>
        <v>f</v>
      </c>
      <c r="G4559">
        <v>4</v>
      </c>
      <c r="H4559">
        <v>510263</v>
      </c>
      <c r="I4559" t="s">
        <v>6204</v>
      </c>
      <c r="J4559">
        <v>20110101</v>
      </c>
      <c r="K4559">
        <v>20120115</v>
      </c>
      <c r="M4559">
        <v>0</v>
      </c>
      <c r="N4559">
        <v>0</v>
      </c>
      <c r="O4559" t="s">
        <v>1996</v>
      </c>
      <c r="R4559">
        <v>0</v>
      </c>
      <c r="S4559" t="s">
        <v>271</v>
      </c>
      <c r="AA4559" t="s">
        <v>1998</v>
      </c>
      <c r="AC4559">
        <v>1</v>
      </c>
      <c r="AE4559">
        <v>1</v>
      </c>
      <c r="AF4559" t="s">
        <v>271</v>
      </c>
    </row>
    <row r="4560" spans="1:32" hidden="1" x14ac:dyDescent="0.25">
      <c r="A4560" t="str">
        <f t="array" ref="A4560">IF(COUNT(SEARCH(RubriekenHistorisch,CONCATENATE(P4559,U4559,AB4559,AH4559))),"t","f")</f>
        <v>f</v>
      </c>
      <c r="B4560" t="str">
        <f t="shared" si="215"/>
        <v>f</v>
      </c>
      <c r="C4560" t="str">
        <f t="shared" si="216"/>
        <v>f</v>
      </c>
      <c r="D4560" t="str">
        <f t="shared" si="217"/>
        <v>f</v>
      </c>
      <c r="E4560" t="str">
        <f>IF(COUNT(SEARCH({"04.","05.","09.","12."},CONCATENATE(P4559,U4559,AB4559,AH4559))),"t","f")</f>
        <v>f</v>
      </c>
      <c r="F4560" t="str">
        <f t="array" ref="F4560">IF(COUNT(SEARCH(HistorischeRubrieken,CONCATENATE(P4559,U4559,AB4559,AH4559))),"t","f")</f>
        <v>f</v>
      </c>
      <c r="G4560">
        <v>5</v>
      </c>
      <c r="H4560">
        <v>510263</v>
      </c>
      <c r="I4560" t="s">
        <v>6204</v>
      </c>
      <c r="J4560">
        <v>20120115</v>
      </c>
      <c r="K4560">
        <v>20120116</v>
      </c>
      <c r="M4560">
        <v>0</v>
      </c>
      <c r="N4560">
        <v>0</v>
      </c>
      <c r="O4560" t="s">
        <v>1999</v>
      </c>
      <c r="R4560">
        <v>0</v>
      </c>
      <c r="S4560" t="s">
        <v>271</v>
      </c>
      <c r="AA4560" t="s">
        <v>2000</v>
      </c>
      <c r="AC4560">
        <v>1</v>
      </c>
      <c r="AE4560">
        <v>1</v>
      </c>
      <c r="AF4560" t="s">
        <v>271</v>
      </c>
    </row>
    <row r="4561" spans="1:32" hidden="1" x14ac:dyDescent="0.25">
      <c r="A4561" t="str">
        <f t="array" ref="A4561">IF(COUNT(SEARCH(RubriekenHistorisch,CONCATENATE(P4560,U4560,AB4560,AH4560))),"t","f")</f>
        <v>f</v>
      </c>
      <c r="B4561" t="str">
        <f t="shared" si="215"/>
        <v>f</v>
      </c>
      <c r="C4561" t="str">
        <f t="shared" si="216"/>
        <v>f</v>
      </c>
      <c r="D4561" t="str">
        <f t="shared" si="217"/>
        <v>f</v>
      </c>
      <c r="E4561" t="str">
        <f>IF(COUNT(SEARCH({"04.","05.","09.","12."},CONCATENATE(P4560,U4560,AB4560,AH4560))),"t","f")</f>
        <v>f</v>
      </c>
      <c r="F4561" t="str">
        <f t="array" ref="F4561">IF(COUNT(SEARCH(HistorischeRubrieken,CONCATENATE(P4560,U4560,AB4560,AH4560))),"t","f")</f>
        <v>f</v>
      </c>
      <c r="G4561">
        <v>6</v>
      </c>
      <c r="H4561">
        <v>510263</v>
      </c>
      <c r="I4561" t="s">
        <v>6204</v>
      </c>
      <c r="J4561">
        <v>20120116</v>
      </c>
      <c r="K4561">
        <v>20120701</v>
      </c>
      <c r="M4561">
        <v>0</v>
      </c>
      <c r="N4561">
        <v>0</v>
      </c>
      <c r="O4561" t="s">
        <v>2001</v>
      </c>
      <c r="R4561">
        <v>0</v>
      </c>
      <c r="S4561" t="s">
        <v>271</v>
      </c>
      <c r="AA4561" t="s">
        <v>2000</v>
      </c>
      <c r="AC4561">
        <v>1</v>
      </c>
      <c r="AE4561">
        <v>1</v>
      </c>
      <c r="AF4561" t="s">
        <v>271</v>
      </c>
    </row>
    <row r="4562" spans="1:32" hidden="1" x14ac:dyDescent="0.25">
      <c r="A4562" t="str">
        <f t="array" ref="A4562">IF(COUNT(SEARCH(RubriekenHistorisch,CONCATENATE(P4561,U4561,AB4561,AH4561))),"t","f")</f>
        <v>f</v>
      </c>
      <c r="B4562" t="str">
        <f t="shared" si="215"/>
        <v>f</v>
      </c>
      <c r="C4562" t="str">
        <f t="shared" si="216"/>
        <v>f</v>
      </c>
      <c r="D4562" t="str">
        <f t="shared" si="217"/>
        <v>f</v>
      </c>
      <c r="E4562" t="str">
        <f>IF(COUNT(SEARCH({"04.","05.","09.","12."},CONCATENATE(P4561,U4561,AB4561,AH4561))),"t","f")</f>
        <v>f</v>
      </c>
      <c r="F4562" t="str">
        <f t="array" ref="F4562">IF(COUNT(SEARCH(HistorischeRubrieken,CONCATENATE(P4561,U4561,AB4561,AH4561))),"t","f")</f>
        <v>f</v>
      </c>
      <c r="G4562">
        <v>7</v>
      </c>
      <c r="H4562">
        <v>510263</v>
      </c>
      <c r="I4562" t="s">
        <v>6205</v>
      </c>
      <c r="J4562">
        <v>20120701</v>
      </c>
      <c r="K4562">
        <v>20120903</v>
      </c>
      <c r="M4562">
        <v>0</v>
      </c>
      <c r="N4562">
        <v>0</v>
      </c>
      <c r="O4562" t="s">
        <v>2001</v>
      </c>
      <c r="R4562">
        <v>0</v>
      </c>
      <c r="S4562" t="s">
        <v>271</v>
      </c>
      <c r="AA4562" t="s">
        <v>2000</v>
      </c>
      <c r="AC4562">
        <v>1</v>
      </c>
      <c r="AE4562">
        <v>1</v>
      </c>
      <c r="AF4562" t="s">
        <v>271</v>
      </c>
    </row>
    <row r="4563" spans="1:32" hidden="1" x14ac:dyDescent="0.25">
      <c r="A4563" t="str">
        <f t="array" ref="A4563">IF(COUNT(SEARCH(RubriekenHistorisch,CONCATENATE(P4562,U4562,AB4562,AH4562))),"t","f")</f>
        <v>f</v>
      </c>
      <c r="B4563" t="str">
        <f t="shared" si="215"/>
        <v>f</v>
      </c>
      <c r="C4563" t="str">
        <f t="shared" si="216"/>
        <v>f</v>
      </c>
      <c r="D4563" t="str">
        <f t="shared" si="217"/>
        <v>f</v>
      </c>
      <c r="E4563" t="str">
        <f>IF(COUNT(SEARCH({"04.","05.","09.","12."},CONCATENATE(P4562,U4562,AB4562,AH4562))),"t","f")</f>
        <v>f</v>
      </c>
      <c r="F4563" t="str">
        <f t="array" ref="F4563">IF(COUNT(SEARCH(HistorischeRubrieken,CONCATENATE(P4562,U4562,AB4562,AH4562))),"t","f")</f>
        <v>f</v>
      </c>
      <c r="G4563">
        <v>8</v>
      </c>
      <c r="H4563">
        <v>510263</v>
      </c>
      <c r="I4563" t="s">
        <v>6205</v>
      </c>
      <c r="J4563">
        <v>20120903</v>
      </c>
      <c r="K4563">
        <v>20140401</v>
      </c>
      <c r="M4563">
        <v>0</v>
      </c>
      <c r="N4563">
        <v>0</v>
      </c>
      <c r="O4563" t="s">
        <v>2001</v>
      </c>
      <c r="R4563">
        <v>0</v>
      </c>
      <c r="S4563" t="s">
        <v>271</v>
      </c>
      <c r="AA4563" t="s">
        <v>2000</v>
      </c>
      <c r="AC4563">
        <v>1</v>
      </c>
      <c r="AE4563">
        <v>1</v>
      </c>
      <c r="AF4563" t="s">
        <v>271</v>
      </c>
    </row>
    <row r="4564" spans="1:32" hidden="1" x14ac:dyDescent="0.25">
      <c r="A4564" t="str">
        <f t="array" ref="A4564">IF(COUNT(SEARCH(RubriekenHistorisch,CONCATENATE(P4563,U4563,AB4563,AH4563))),"t","f")</f>
        <v>f</v>
      </c>
      <c r="B4564" t="str">
        <f t="shared" si="215"/>
        <v>f</v>
      </c>
      <c r="C4564" t="str">
        <f t="shared" si="216"/>
        <v>f</v>
      </c>
      <c r="D4564" t="str">
        <f t="shared" si="217"/>
        <v>f</v>
      </c>
      <c r="E4564" t="str">
        <f>IF(COUNT(SEARCH({"04.","05.","09.","12."},CONCATENATE(P4563,U4563,AB4563,AH4563))),"t","f")</f>
        <v>f</v>
      </c>
      <c r="F4564" t="str">
        <f t="array" ref="F4564">IF(COUNT(SEARCH(HistorischeRubrieken,CONCATENATE(P4563,U4563,AB4563,AH4563))),"t","f")</f>
        <v>f</v>
      </c>
      <c r="G4564">
        <v>9</v>
      </c>
      <c r="H4564">
        <v>510263</v>
      </c>
      <c r="I4564" t="s">
        <v>6205</v>
      </c>
      <c r="J4564">
        <v>20140401</v>
      </c>
      <c r="K4564">
        <v>20150801</v>
      </c>
      <c r="M4564">
        <v>0</v>
      </c>
      <c r="N4564">
        <v>0</v>
      </c>
      <c r="O4564" t="s">
        <v>2003</v>
      </c>
      <c r="R4564">
        <v>0</v>
      </c>
      <c r="S4564" t="s">
        <v>271</v>
      </c>
      <c r="AA4564" t="s">
        <v>1611</v>
      </c>
      <c r="AC4564">
        <v>1</v>
      </c>
      <c r="AE4564">
        <v>1</v>
      </c>
      <c r="AF4564" t="s">
        <v>271</v>
      </c>
    </row>
    <row r="4565" spans="1:32" x14ac:dyDescent="0.25">
      <c r="A4565" t="str">
        <f t="array" ref="A4565">IF(COUNT(SEARCH(RubriekenHistorisch,CONCATENATE(P4564,U4564,AB4564,AH4564))),"t","f")</f>
        <v>f</v>
      </c>
      <c r="B4565" t="str">
        <f t="shared" si="215"/>
        <v>f</v>
      </c>
      <c r="C4565" t="str">
        <f t="shared" si="216"/>
        <v>f</v>
      </c>
      <c r="D4565" t="str">
        <f t="shared" si="217"/>
        <v>f</v>
      </c>
      <c r="E4565" t="str">
        <f>IF(COUNT(SEARCH({"04.","05.","09.","12."},CONCATENATE(P4564,U4564,AB4564,AH4564))),"t","f")</f>
        <v>f</v>
      </c>
      <c r="F4565" t="str">
        <f t="array" ref="F4565">IF(COUNT(SEARCH(HistorischeRubrieken,CONCATENATE(P4564,U4564,AB4564,AH4564))),"t","f")</f>
        <v>f</v>
      </c>
      <c r="G4565">
        <v>10</v>
      </c>
      <c r="H4565">
        <v>510263</v>
      </c>
      <c r="I4565" t="s">
        <v>6205</v>
      </c>
      <c r="J4565">
        <v>20150801</v>
      </c>
      <c r="M4565">
        <v>0</v>
      </c>
      <c r="N4565">
        <v>0</v>
      </c>
      <c r="O4565" t="s">
        <v>2003</v>
      </c>
      <c r="R4565">
        <v>0</v>
      </c>
      <c r="S4565" t="s">
        <v>271</v>
      </c>
      <c r="AA4565" t="s">
        <v>1613</v>
      </c>
      <c r="AC4565">
        <v>1</v>
      </c>
      <c r="AE4565">
        <v>1</v>
      </c>
      <c r="AF4565" t="s">
        <v>271</v>
      </c>
    </row>
    <row r="4566" spans="1:32" hidden="1" x14ac:dyDescent="0.25">
      <c r="A4566" t="str">
        <f t="array" ref="A4566">IF(COUNT(SEARCH(RubriekenHistorisch,CONCATENATE(P4565,U4565,AB4565,AH4565))),"t","f")</f>
        <v>f</v>
      </c>
      <c r="B4566" t="str">
        <f t="shared" si="215"/>
        <v>f</v>
      </c>
      <c r="C4566" t="str">
        <f t="shared" si="216"/>
        <v>f</v>
      </c>
      <c r="D4566" t="str">
        <f t="shared" si="217"/>
        <v>f</v>
      </c>
      <c r="E4566" t="str">
        <f>IF(COUNT(SEARCH({"04.","05.","09.","12."},CONCATENATE(P4565,U4565,AB4565,AH4565))),"t","f")</f>
        <v>f</v>
      </c>
      <c r="F4566" t="str">
        <f t="array" ref="F4566">IF(COUNT(SEARCH(HistorischeRubrieken,CONCATENATE(P4565,U4565,AB4565,AH4565))),"t","f")</f>
        <v>f</v>
      </c>
      <c r="G4566">
        <v>1</v>
      </c>
      <c r="H4566">
        <v>510264</v>
      </c>
      <c r="I4566" t="s">
        <v>2327</v>
      </c>
      <c r="J4566">
        <v>20040601</v>
      </c>
      <c r="K4566">
        <v>20071201</v>
      </c>
      <c r="M4566">
        <v>0</v>
      </c>
      <c r="N4566">
        <v>0</v>
      </c>
      <c r="O4566" t="s">
        <v>1994</v>
      </c>
      <c r="R4566">
        <v>0</v>
      </c>
      <c r="S4566" t="s">
        <v>271</v>
      </c>
      <c r="AA4566" t="s">
        <v>1995</v>
      </c>
      <c r="AC4566">
        <v>1</v>
      </c>
      <c r="AE4566">
        <v>1</v>
      </c>
      <c r="AF4566" t="s">
        <v>271</v>
      </c>
    </row>
    <row r="4567" spans="1:32" hidden="1" x14ac:dyDescent="0.25">
      <c r="A4567" t="str">
        <f t="array" ref="A4567">IF(COUNT(SEARCH(RubriekenHistorisch,CONCATENATE(P4566,U4566,AB4566,AH4566))),"t","f")</f>
        <v>f</v>
      </c>
      <c r="B4567" t="str">
        <f t="shared" si="215"/>
        <v>f</v>
      </c>
      <c r="C4567" t="str">
        <f t="shared" si="216"/>
        <v>f</v>
      </c>
      <c r="D4567" t="str">
        <f t="shared" si="217"/>
        <v>f</v>
      </c>
      <c r="E4567" t="str">
        <f>IF(COUNT(SEARCH({"04.","05.","09.","12."},CONCATENATE(P4566,U4566,AB4566,AH4566))),"t","f")</f>
        <v>f</v>
      </c>
      <c r="F4567" t="str">
        <f t="array" ref="F4567">IF(COUNT(SEARCH(HistorischeRubrieken,CONCATENATE(P4566,U4566,AB4566,AH4566))),"t","f")</f>
        <v>f</v>
      </c>
      <c r="G4567">
        <v>2</v>
      </c>
      <c r="H4567">
        <v>510264</v>
      </c>
      <c r="I4567" t="s">
        <v>2327</v>
      </c>
      <c r="J4567">
        <v>20071201</v>
      </c>
      <c r="K4567">
        <v>20100201</v>
      </c>
      <c r="M4567">
        <v>0</v>
      </c>
      <c r="N4567">
        <v>0</v>
      </c>
      <c r="O4567" t="s">
        <v>1996</v>
      </c>
      <c r="R4567">
        <v>0</v>
      </c>
      <c r="S4567" t="s">
        <v>271</v>
      </c>
      <c r="AA4567" t="s">
        <v>1997</v>
      </c>
      <c r="AC4567">
        <v>1</v>
      </c>
      <c r="AE4567">
        <v>1</v>
      </c>
      <c r="AF4567" t="s">
        <v>271</v>
      </c>
    </row>
    <row r="4568" spans="1:32" hidden="1" x14ac:dyDescent="0.25">
      <c r="A4568" t="str">
        <f t="array" ref="A4568">IF(COUNT(SEARCH(RubriekenHistorisch,CONCATENATE(P4567,U4567,AB4567,AH4567))),"t","f")</f>
        <v>f</v>
      </c>
      <c r="B4568" t="str">
        <f t="shared" si="215"/>
        <v>f</v>
      </c>
      <c r="C4568" t="str">
        <f t="shared" si="216"/>
        <v>f</v>
      </c>
      <c r="D4568" t="str">
        <f t="shared" si="217"/>
        <v>f</v>
      </c>
      <c r="E4568" t="str">
        <f>IF(COUNT(SEARCH({"04.","05.","09.","12."},CONCATENATE(P4567,U4567,AB4567,AH4567))),"t","f")</f>
        <v>f</v>
      </c>
      <c r="F4568" t="str">
        <f t="array" ref="F4568">IF(COUNT(SEARCH(HistorischeRubrieken,CONCATENATE(P4567,U4567,AB4567,AH4567))),"t","f")</f>
        <v>f</v>
      </c>
      <c r="G4568">
        <v>3</v>
      </c>
      <c r="H4568">
        <v>510264</v>
      </c>
      <c r="I4568" t="s">
        <v>2327</v>
      </c>
      <c r="J4568">
        <v>20100201</v>
      </c>
      <c r="K4568">
        <v>20120115</v>
      </c>
      <c r="M4568">
        <v>0</v>
      </c>
      <c r="N4568">
        <v>0</v>
      </c>
      <c r="O4568" t="s">
        <v>1996</v>
      </c>
      <c r="R4568">
        <v>0</v>
      </c>
      <c r="S4568" t="s">
        <v>271</v>
      </c>
      <c r="AA4568" t="s">
        <v>1998</v>
      </c>
      <c r="AC4568">
        <v>1</v>
      </c>
      <c r="AE4568">
        <v>1</v>
      </c>
      <c r="AF4568" t="s">
        <v>271</v>
      </c>
    </row>
    <row r="4569" spans="1:32" hidden="1" x14ac:dyDescent="0.25">
      <c r="A4569" t="str">
        <f t="array" ref="A4569">IF(COUNT(SEARCH(RubriekenHistorisch,CONCATENATE(P4568,U4568,AB4568,AH4568))),"t","f")</f>
        <v>f</v>
      </c>
      <c r="B4569" t="str">
        <f t="shared" si="215"/>
        <v>f</v>
      </c>
      <c r="C4569" t="str">
        <f t="shared" si="216"/>
        <v>f</v>
      </c>
      <c r="D4569" t="str">
        <f t="shared" si="217"/>
        <v>f</v>
      </c>
      <c r="E4569" t="str">
        <f>IF(COUNT(SEARCH({"04.","05.","09.","12."},CONCATENATE(P4568,U4568,AB4568,AH4568))),"t","f")</f>
        <v>f</v>
      </c>
      <c r="F4569" t="str">
        <f t="array" ref="F4569">IF(COUNT(SEARCH(HistorischeRubrieken,CONCATENATE(P4568,U4568,AB4568,AH4568))),"t","f")</f>
        <v>f</v>
      </c>
      <c r="G4569">
        <v>4</v>
      </c>
      <c r="H4569">
        <v>510264</v>
      </c>
      <c r="I4569" t="s">
        <v>2327</v>
      </c>
      <c r="J4569">
        <v>20120115</v>
      </c>
      <c r="K4569">
        <v>20120116</v>
      </c>
      <c r="M4569">
        <v>0</v>
      </c>
      <c r="N4569">
        <v>0</v>
      </c>
      <c r="O4569" t="s">
        <v>1999</v>
      </c>
      <c r="R4569">
        <v>0</v>
      </c>
      <c r="S4569" t="s">
        <v>271</v>
      </c>
      <c r="AA4569" t="s">
        <v>2000</v>
      </c>
      <c r="AC4569">
        <v>1</v>
      </c>
      <c r="AE4569">
        <v>1</v>
      </c>
      <c r="AF4569" t="s">
        <v>271</v>
      </c>
    </row>
    <row r="4570" spans="1:32" hidden="1" x14ac:dyDescent="0.25">
      <c r="A4570" t="str">
        <f t="array" ref="A4570">IF(COUNT(SEARCH(RubriekenHistorisch,CONCATENATE(P4569,U4569,AB4569,AH4569))),"t","f")</f>
        <v>f</v>
      </c>
      <c r="B4570" t="str">
        <f t="shared" si="215"/>
        <v>f</v>
      </c>
      <c r="C4570" t="str">
        <f t="shared" si="216"/>
        <v>f</v>
      </c>
      <c r="D4570" t="str">
        <f t="shared" si="217"/>
        <v>f</v>
      </c>
      <c r="E4570" t="str">
        <f>IF(COUNT(SEARCH({"04.","05.","09.","12."},CONCATENATE(P4569,U4569,AB4569,AH4569))),"t","f")</f>
        <v>f</v>
      </c>
      <c r="F4570" t="str">
        <f t="array" ref="F4570">IF(COUNT(SEARCH(HistorischeRubrieken,CONCATENATE(P4569,U4569,AB4569,AH4569))),"t","f")</f>
        <v>f</v>
      </c>
      <c r="G4570">
        <v>5</v>
      </c>
      <c r="H4570">
        <v>510264</v>
      </c>
      <c r="I4570" t="s">
        <v>2327</v>
      </c>
      <c r="J4570">
        <v>20120116</v>
      </c>
      <c r="K4570">
        <v>20120903</v>
      </c>
      <c r="M4570">
        <v>0</v>
      </c>
      <c r="N4570">
        <v>0</v>
      </c>
      <c r="O4570" t="s">
        <v>2001</v>
      </c>
      <c r="R4570">
        <v>0</v>
      </c>
      <c r="S4570" t="s">
        <v>271</v>
      </c>
      <c r="AA4570" t="s">
        <v>2000</v>
      </c>
      <c r="AC4570">
        <v>1</v>
      </c>
      <c r="AE4570">
        <v>1</v>
      </c>
      <c r="AF4570" t="s">
        <v>271</v>
      </c>
    </row>
    <row r="4571" spans="1:32" hidden="1" x14ac:dyDescent="0.25">
      <c r="A4571" t="str">
        <f t="array" ref="A4571">IF(COUNT(SEARCH(RubriekenHistorisch,CONCATENATE(P4570,U4570,AB4570,AH4570))),"t","f")</f>
        <v>f</v>
      </c>
      <c r="B4571" t="str">
        <f t="shared" si="215"/>
        <v>f</v>
      </c>
      <c r="C4571" t="str">
        <f t="shared" si="216"/>
        <v>f</v>
      </c>
      <c r="D4571" t="str">
        <f t="shared" si="217"/>
        <v>f</v>
      </c>
      <c r="E4571" t="str">
        <f>IF(COUNT(SEARCH({"04.","05.","09.","12."},CONCATENATE(P4570,U4570,AB4570,AH4570))),"t","f")</f>
        <v>f</v>
      </c>
      <c r="F4571" t="str">
        <f t="array" ref="F4571">IF(COUNT(SEARCH(HistorischeRubrieken,CONCATENATE(P4570,U4570,AB4570,AH4570))),"t","f")</f>
        <v>f</v>
      </c>
      <c r="G4571">
        <v>6</v>
      </c>
      <c r="H4571">
        <v>510264</v>
      </c>
      <c r="I4571" t="s">
        <v>2327</v>
      </c>
      <c r="J4571">
        <v>20120903</v>
      </c>
      <c r="K4571">
        <v>20140401</v>
      </c>
      <c r="M4571">
        <v>0</v>
      </c>
      <c r="N4571">
        <v>0</v>
      </c>
      <c r="O4571" t="s">
        <v>2001</v>
      </c>
      <c r="R4571">
        <v>0</v>
      </c>
      <c r="S4571" t="s">
        <v>271</v>
      </c>
      <c r="AA4571" t="s">
        <v>2000</v>
      </c>
      <c r="AC4571">
        <v>1</v>
      </c>
      <c r="AE4571">
        <v>1</v>
      </c>
      <c r="AF4571" t="s">
        <v>271</v>
      </c>
    </row>
    <row r="4572" spans="1:32" hidden="1" x14ac:dyDescent="0.25">
      <c r="A4572" t="str">
        <f t="array" ref="A4572">IF(COUNT(SEARCH(RubriekenHistorisch,CONCATENATE(P4571,U4571,AB4571,AH4571))),"t","f")</f>
        <v>f</v>
      </c>
      <c r="B4572" t="str">
        <f t="shared" si="215"/>
        <v>f</v>
      </c>
      <c r="C4572" t="str">
        <f t="shared" si="216"/>
        <v>f</v>
      </c>
      <c r="D4572" t="str">
        <f t="shared" si="217"/>
        <v>f</v>
      </c>
      <c r="E4572" t="str">
        <f>IF(COUNT(SEARCH({"04.","05.","09.","12."},CONCATENATE(P4571,U4571,AB4571,AH4571))),"t","f")</f>
        <v>f</v>
      </c>
      <c r="F4572" t="str">
        <f t="array" ref="F4572">IF(COUNT(SEARCH(HistorischeRubrieken,CONCATENATE(P4571,U4571,AB4571,AH4571))),"t","f")</f>
        <v>f</v>
      </c>
      <c r="G4572">
        <v>7</v>
      </c>
      <c r="H4572">
        <v>510264</v>
      </c>
      <c r="I4572" t="s">
        <v>2327</v>
      </c>
      <c r="J4572">
        <v>20140401</v>
      </c>
      <c r="K4572">
        <v>20150801</v>
      </c>
      <c r="M4572">
        <v>0</v>
      </c>
      <c r="N4572">
        <v>0</v>
      </c>
      <c r="O4572" t="s">
        <v>2003</v>
      </c>
      <c r="R4572">
        <v>0</v>
      </c>
      <c r="S4572" t="s">
        <v>271</v>
      </c>
      <c r="AA4572" t="s">
        <v>1611</v>
      </c>
      <c r="AC4572">
        <v>1</v>
      </c>
      <c r="AE4572">
        <v>1</v>
      </c>
      <c r="AF4572" t="s">
        <v>271</v>
      </c>
    </row>
    <row r="4573" spans="1:32" x14ac:dyDescent="0.25">
      <c r="A4573" t="str">
        <f t="array" ref="A4573">IF(COUNT(SEARCH(RubriekenHistorisch,CONCATENATE(P4572,U4572,AB4572,AH4572))),"t","f")</f>
        <v>f</v>
      </c>
      <c r="B4573" t="str">
        <f t="shared" si="215"/>
        <v>f</v>
      </c>
      <c r="C4573" t="str">
        <f t="shared" si="216"/>
        <v>f</v>
      </c>
      <c r="D4573" t="str">
        <f t="shared" si="217"/>
        <v>f</v>
      </c>
      <c r="E4573" t="str">
        <f>IF(COUNT(SEARCH({"04.","05.","09.","12."},CONCATENATE(P4572,U4572,AB4572,AH4572))),"t","f")</f>
        <v>f</v>
      </c>
      <c r="F4573" t="str">
        <f t="array" ref="F4573">IF(COUNT(SEARCH(HistorischeRubrieken,CONCATENATE(P4572,U4572,AB4572,AH4572))),"t","f")</f>
        <v>f</v>
      </c>
      <c r="G4573">
        <v>8</v>
      </c>
      <c r="H4573">
        <v>510264</v>
      </c>
      <c r="I4573" t="s">
        <v>2327</v>
      </c>
      <c r="J4573">
        <v>20150801</v>
      </c>
      <c r="M4573">
        <v>0</v>
      </c>
      <c r="N4573">
        <v>0</v>
      </c>
      <c r="O4573" t="s">
        <v>2003</v>
      </c>
      <c r="R4573">
        <v>0</v>
      </c>
      <c r="S4573" t="s">
        <v>271</v>
      </c>
      <c r="AA4573" t="s">
        <v>1613</v>
      </c>
      <c r="AC4573">
        <v>1</v>
      </c>
      <c r="AE4573">
        <v>1</v>
      </c>
      <c r="AF4573" t="s">
        <v>271</v>
      </c>
    </row>
    <row r="4574" spans="1:32" hidden="1" x14ac:dyDescent="0.25">
      <c r="A4574" t="str">
        <f t="array" ref="A4574">IF(COUNT(SEARCH(RubriekenHistorisch,CONCATENATE(P4573,U4573,AB4573,AH4573))),"t","f")</f>
        <v>f</v>
      </c>
      <c r="B4574" t="str">
        <f t="shared" si="215"/>
        <v>f</v>
      </c>
      <c r="C4574" t="str">
        <f t="shared" si="216"/>
        <v>f</v>
      </c>
      <c r="D4574" t="str">
        <f t="shared" si="217"/>
        <v>f</v>
      </c>
      <c r="E4574" t="str">
        <f>IF(COUNT(SEARCH({"04.","05.","09.","12."},CONCATENATE(P4573,U4573,AB4573,AH4573))),"t","f")</f>
        <v>f</v>
      </c>
      <c r="F4574" t="str">
        <f t="array" ref="F4574">IF(COUNT(SEARCH(HistorischeRubrieken,CONCATENATE(P4573,U4573,AB4573,AH4573))),"t","f")</f>
        <v>f</v>
      </c>
      <c r="G4574">
        <v>1</v>
      </c>
      <c r="H4574">
        <v>510265</v>
      </c>
      <c r="I4574" t="s">
        <v>2328</v>
      </c>
      <c r="J4574">
        <v>20040901</v>
      </c>
      <c r="K4574">
        <v>20071201</v>
      </c>
      <c r="M4574">
        <v>0</v>
      </c>
      <c r="N4574">
        <v>0</v>
      </c>
      <c r="O4574" t="s">
        <v>1994</v>
      </c>
      <c r="R4574">
        <v>0</v>
      </c>
      <c r="S4574" t="s">
        <v>271</v>
      </c>
      <c r="AA4574" t="s">
        <v>1995</v>
      </c>
      <c r="AC4574">
        <v>1</v>
      </c>
      <c r="AE4574">
        <v>1</v>
      </c>
      <c r="AF4574" t="s">
        <v>271</v>
      </c>
    </row>
    <row r="4575" spans="1:32" hidden="1" x14ac:dyDescent="0.25">
      <c r="A4575" t="str">
        <f t="array" ref="A4575">IF(COUNT(SEARCH(RubriekenHistorisch,CONCATENATE(P4574,U4574,AB4574,AH4574))),"t","f")</f>
        <v>f</v>
      </c>
      <c r="B4575" t="str">
        <f t="shared" si="215"/>
        <v>f</v>
      </c>
      <c r="C4575" t="str">
        <f t="shared" si="216"/>
        <v>f</v>
      </c>
      <c r="D4575" t="str">
        <f t="shared" si="217"/>
        <v>f</v>
      </c>
      <c r="E4575" t="str">
        <f>IF(COUNT(SEARCH({"04.","05.","09.","12."},CONCATENATE(P4574,U4574,AB4574,AH4574))),"t","f")</f>
        <v>f</v>
      </c>
      <c r="F4575" t="str">
        <f t="array" ref="F4575">IF(COUNT(SEARCH(HistorischeRubrieken,CONCATENATE(P4574,U4574,AB4574,AH4574))),"t","f")</f>
        <v>f</v>
      </c>
      <c r="G4575">
        <v>2</v>
      </c>
      <c r="H4575">
        <v>510265</v>
      </c>
      <c r="I4575" t="s">
        <v>2328</v>
      </c>
      <c r="J4575">
        <v>20071201</v>
      </c>
      <c r="K4575">
        <v>20100201</v>
      </c>
      <c r="M4575">
        <v>0</v>
      </c>
      <c r="N4575">
        <v>0</v>
      </c>
      <c r="O4575" t="s">
        <v>1996</v>
      </c>
      <c r="R4575">
        <v>0</v>
      </c>
      <c r="S4575" t="s">
        <v>271</v>
      </c>
      <c r="AA4575" t="s">
        <v>1997</v>
      </c>
      <c r="AC4575">
        <v>1</v>
      </c>
      <c r="AE4575">
        <v>1</v>
      </c>
      <c r="AF4575" t="s">
        <v>271</v>
      </c>
    </row>
    <row r="4576" spans="1:32" hidden="1" x14ac:dyDescent="0.25">
      <c r="A4576" t="str">
        <f t="array" ref="A4576">IF(COUNT(SEARCH(RubriekenHistorisch,CONCATENATE(P4575,U4575,AB4575,AH4575))),"t","f")</f>
        <v>f</v>
      </c>
      <c r="B4576" t="str">
        <f t="shared" si="215"/>
        <v>f</v>
      </c>
      <c r="C4576" t="str">
        <f t="shared" si="216"/>
        <v>f</v>
      </c>
      <c r="D4576" t="str">
        <f t="shared" si="217"/>
        <v>f</v>
      </c>
      <c r="E4576" t="str">
        <f>IF(COUNT(SEARCH({"04.","05.","09.","12."},CONCATENATE(P4575,U4575,AB4575,AH4575))),"t","f")</f>
        <v>f</v>
      </c>
      <c r="F4576" t="str">
        <f t="array" ref="F4576">IF(COUNT(SEARCH(HistorischeRubrieken,CONCATENATE(P4575,U4575,AB4575,AH4575))),"t","f")</f>
        <v>f</v>
      </c>
      <c r="G4576">
        <v>3</v>
      </c>
      <c r="H4576">
        <v>510265</v>
      </c>
      <c r="I4576" t="s">
        <v>2328</v>
      </c>
      <c r="J4576">
        <v>20100201</v>
      </c>
      <c r="K4576">
        <v>20120115</v>
      </c>
      <c r="M4576">
        <v>0</v>
      </c>
      <c r="N4576">
        <v>0</v>
      </c>
      <c r="O4576" t="s">
        <v>1996</v>
      </c>
      <c r="R4576">
        <v>0</v>
      </c>
      <c r="S4576" t="s">
        <v>271</v>
      </c>
      <c r="AA4576" t="s">
        <v>1998</v>
      </c>
      <c r="AC4576">
        <v>1</v>
      </c>
      <c r="AE4576">
        <v>1</v>
      </c>
      <c r="AF4576" t="s">
        <v>271</v>
      </c>
    </row>
    <row r="4577" spans="1:32" hidden="1" x14ac:dyDescent="0.25">
      <c r="A4577" t="str">
        <f t="array" ref="A4577">IF(COUNT(SEARCH(RubriekenHistorisch,CONCATENATE(P4576,U4576,AB4576,AH4576))),"t","f")</f>
        <v>f</v>
      </c>
      <c r="B4577" t="str">
        <f t="shared" si="215"/>
        <v>f</v>
      </c>
      <c r="C4577" t="str">
        <f t="shared" si="216"/>
        <v>f</v>
      </c>
      <c r="D4577" t="str">
        <f t="shared" si="217"/>
        <v>f</v>
      </c>
      <c r="E4577" t="str">
        <f>IF(COUNT(SEARCH({"04.","05.","09.","12."},CONCATENATE(P4576,U4576,AB4576,AH4576))),"t","f")</f>
        <v>f</v>
      </c>
      <c r="F4577" t="str">
        <f t="array" ref="F4577">IF(COUNT(SEARCH(HistorischeRubrieken,CONCATENATE(P4576,U4576,AB4576,AH4576))),"t","f")</f>
        <v>f</v>
      </c>
      <c r="G4577">
        <v>4</v>
      </c>
      <c r="H4577">
        <v>510265</v>
      </c>
      <c r="I4577" t="s">
        <v>2328</v>
      </c>
      <c r="J4577">
        <v>20120115</v>
      </c>
      <c r="K4577">
        <v>20120116</v>
      </c>
      <c r="M4577">
        <v>0</v>
      </c>
      <c r="N4577">
        <v>0</v>
      </c>
      <c r="O4577" t="s">
        <v>1999</v>
      </c>
      <c r="R4577">
        <v>0</v>
      </c>
      <c r="S4577" t="s">
        <v>271</v>
      </c>
      <c r="AA4577" t="s">
        <v>2000</v>
      </c>
      <c r="AC4577">
        <v>1</v>
      </c>
      <c r="AE4577">
        <v>1</v>
      </c>
      <c r="AF4577" t="s">
        <v>271</v>
      </c>
    </row>
    <row r="4578" spans="1:32" hidden="1" x14ac:dyDescent="0.25">
      <c r="A4578" t="str">
        <f t="array" ref="A4578">IF(COUNT(SEARCH(RubriekenHistorisch,CONCATENATE(P4577,U4577,AB4577,AH4577))),"t","f")</f>
        <v>f</v>
      </c>
      <c r="B4578" t="str">
        <f t="shared" si="215"/>
        <v>f</v>
      </c>
      <c r="C4578" t="str">
        <f t="shared" si="216"/>
        <v>f</v>
      </c>
      <c r="D4578" t="str">
        <f t="shared" si="217"/>
        <v>f</v>
      </c>
      <c r="E4578" t="str">
        <f>IF(COUNT(SEARCH({"04.","05.","09.","12."},CONCATENATE(P4577,U4577,AB4577,AH4577))),"t","f")</f>
        <v>f</v>
      </c>
      <c r="F4578" t="str">
        <f t="array" ref="F4578">IF(COUNT(SEARCH(HistorischeRubrieken,CONCATENATE(P4577,U4577,AB4577,AH4577))),"t","f")</f>
        <v>f</v>
      </c>
      <c r="G4578">
        <v>5</v>
      </c>
      <c r="H4578">
        <v>510265</v>
      </c>
      <c r="I4578" t="s">
        <v>2328</v>
      </c>
      <c r="J4578">
        <v>20120116</v>
      </c>
      <c r="K4578">
        <v>20120903</v>
      </c>
      <c r="M4578">
        <v>0</v>
      </c>
      <c r="N4578">
        <v>0</v>
      </c>
      <c r="O4578" t="s">
        <v>2001</v>
      </c>
      <c r="R4578">
        <v>0</v>
      </c>
      <c r="S4578" t="s">
        <v>271</v>
      </c>
      <c r="AA4578" t="s">
        <v>2000</v>
      </c>
      <c r="AC4578">
        <v>1</v>
      </c>
      <c r="AE4578">
        <v>1</v>
      </c>
      <c r="AF4578" t="s">
        <v>271</v>
      </c>
    </row>
    <row r="4579" spans="1:32" hidden="1" x14ac:dyDescent="0.25">
      <c r="A4579" t="str">
        <f t="array" ref="A4579">IF(COUNT(SEARCH(RubriekenHistorisch,CONCATENATE(P4578,U4578,AB4578,AH4578))),"t","f")</f>
        <v>f</v>
      </c>
      <c r="B4579" t="str">
        <f t="shared" si="215"/>
        <v>f</v>
      </c>
      <c r="C4579" t="str">
        <f t="shared" si="216"/>
        <v>f</v>
      </c>
      <c r="D4579" t="str">
        <f t="shared" si="217"/>
        <v>f</v>
      </c>
      <c r="E4579" t="str">
        <f>IF(COUNT(SEARCH({"04.","05.","09.","12."},CONCATENATE(P4578,U4578,AB4578,AH4578))),"t","f")</f>
        <v>f</v>
      </c>
      <c r="F4579" t="str">
        <f t="array" ref="F4579">IF(COUNT(SEARCH(HistorischeRubrieken,CONCATENATE(P4578,U4578,AB4578,AH4578))),"t","f")</f>
        <v>f</v>
      </c>
      <c r="G4579">
        <v>6</v>
      </c>
      <c r="H4579">
        <v>510265</v>
      </c>
      <c r="I4579" t="s">
        <v>2328</v>
      </c>
      <c r="J4579">
        <v>20120903</v>
      </c>
      <c r="K4579">
        <v>20140401</v>
      </c>
      <c r="M4579">
        <v>0</v>
      </c>
      <c r="N4579">
        <v>0</v>
      </c>
      <c r="O4579" t="s">
        <v>2001</v>
      </c>
      <c r="R4579">
        <v>0</v>
      </c>
      <c r="S4579" t="s">
        <v>271</v>
      </c>
      <c r="AA4579" t="s">
        <v>2000</v>
      </c>
      <c r="AC4579">
        <v>1</v>
      </c>
      <c r="AE4579">
        <v>1</v>
      </c>
      <c r="AF4579" t="s">
        <v>271</v>
      </c>
    </row>
    <row r="4580" spans="1:32" hidden="1" x14ac:dyDescent="0.25">
      <c r="A4580" t="str">
        <f t="array" ref="A4580">IF(COUNT(SEARCH(RubriekenHistorisch,CONCATENATE(P4579,U4579,AB4579,AH4579))),"t","f")</f>
        <v>f</v>
      </c>
      <c r="B4580" t="str">
        <f t="shared" si="215"/>
        <v>f</v>
      </c>
      <c r="C4580" t="str">
        <f t="shared" si="216"/>
        <v>f</v>
      </c>
      <c r="D4580" t="str">
        <f t="shared" si="217"/>
        <v>f</v>
      </c>
      <c r="E4580" t="str">
        <f>IF(COUNT(SEARCH({"04.","05.","09.","12."},CONCATENATE(P4579,U4579,AB4579,AH4579))),"t","f")</f>
        <v>f</v>
      </c>
      <c r="F4580" t="str">
        <f t="array" ref="F4580">IF(COUNT(SEARCH(HistorischeRubrieken,CONCATENATE(P4579,U4579,AB4579,AH4579))),"t","f")</f>
        <v>f</v>
      </c>
      <c r="G4580">
        <v>7</v>
      </c>
      <c r="H4580">
        <v>510265</v>
      </c>
      <c r="I4580" t="s">
        <v>2328</v>
      </c>
      <c r="J4580">
        <v>20140401</v>
      </c>
      <c r="K4580">
        <v>20150801</v>
      </c>
      <c r="M4580">
        <v>0</v>
      </c>
      <c r="N4580">
        <v>0</v>
      </c>
      <c r="O4580" t="s">
        <v>2003</v>
      </c>
      <c r="R4580">
        <v>0</v>
      </c>
      <c r="S4580" t="s">
        <v>271</v>
      </c>
      <c r="AA4580" t="s">
        <v>1611</v>
      </c>
      <c r="AC4580">
        <v>1</v>
      </c>
      <c r="AE4580">
        <v>1</v>
      </c>
      <c r="AF4580" t="s">
        <v>271</v>
      </c>
    </row>
    <row r="4581" spans="1:32" x14ac:dyDescent="0.25">
      <c r="A4581" t="str">
        <f t="array" ref="A4581">IF(COUNT(SEARCH(RubriekenHistorisch,CONCATENATE(P4580,U4580,AB4580,AH4580))),"t","f")</f>
        <v>f</v>
      </c>
      <c r="B4581" t="str">
        <f t="shared" si="215"/>
        <v>f</v>
      </c>
      <c r="C4581" t="str">
        <f t="shared" si="216"/>
        <v>f</v>
      </c>
      <c r="D4581" t="str">
        <f t="shared" si="217"/>
        <v>f</v>
      </c>
      <c r="E4581" t="str">
        <f>IF(COUNT(SEARCH({"04.","05.","09.","12."},CONCATENATE(P4580,U4580,AB4580,AH4580))),"t","f")</f>
        <v>f</v>
      </c>
      <c r="F4581" t="str">
        <f t="array" ref="F4581">IF(COUNT(SEARCH(HistorischeRubrieken,CONCATENATE(P4580,U4580,AB4580,AH4580))),"t","f")</f>
        <v>f</v>
      </c>
      <c r="G4581">
        <v>8</v>
      </c>
      <c r="H4581">
        <v>510265</v>
      </c>
      <c r="I4581" t="s">
        <v>2328</v>
      </c>
      <c r="J4581">
        <v>20150801</v>
      </c>
      <c r="M4581">
        <v>0</v>
      </c>
      <c r="N4581">
        <v>0</v>
      </c>
      <c r="O4581" t="s">
        <v>2003</v>
      </c>
      <c r="R4581">
        <v>0</v>
      </c>
      <c r="S4581" t="s">
        <v>271</v>
      </c>
      <c r="AA4581" t="s">
        <v>1613</v>
      </c>
      <c r="AC4581">
        <v>1</v>
      </c>
      <c r="AE4581">
        <v>1</v>
      </c>
      <c r="AF4581" t="s">
        <v>271</v>
      </c>
    </row>
    <row r="4582" spans="1:32" hidden="1" x14ac:dyDescent="0.25">
      <c r="A4582" t="str">
        <f t="array" ref="A4582">IF(COUNT(SEARCH(RubriekenHistorisch,CONCATENATE(P4581,U4581,AB4581,AH4581))),"t","f")</f>
        <v>f</v>
      </c>
      <c r="B4582" t="str">
        <f t="shared" si="215"/>
        <v>f</v>
      </c>
      <c r="C4582" t="str">
        <f t="shared" si="216"/>
        <v>f</v>
      </c>
      <c r="D4582" t="str">
        <f t="shared" si="217"/>
        <v>f</v>
      </c>
      <c r="E4582" t="str">
        <f>IF(COUNT(SEARCH({"04.","05.","09.","12."},CONCATENATE(P4581,U4581,AB4581,AH4581))),"t","f")</f>
        <v>f</v>
      </c>
      <c r="F4582" t="str">
        <f t="array" ref="F4582">IF(COUNT(SEARCH(HistorischeRubrieken,CONCATENATE(P4581,U4581,AB4581,AH4581))),"t","f")</f>
        <v>f</v>
      </c>
      <c r="G4582">
        <v>1</v>
      </c>
      <c r="H4582">
        <v>510266</v>
      </c>
      <c r="I4582" t="s">
        <v>2329</v>
      </c>
      <c r="J4582">
        <v>20040901</v>
      </c>
      <c r="K4582">
        <v>20071201</v>
      </c>
      <c r="M4582">
        <v>0</v>
      </c>
      <c r="N4582">
        <v>0</v>
      </c>
      <c r="O4582" t="s">
        <v>1994</v>
      </c>
      <c r="R4582">
        <v>0</v>
      </c>
      <c r="S4582" t="s">
        <v>271</v>
      </c>
      <c r="AA4582" t="s">
        <v>1995</v>
      </c>
      <c r="AC4582">
        <v>1</v>
      </c>
      <c r="AE4582">
        <v>1</v>
      </c>
      <c r="AF4582" t="s">
        <v>271</v>
      </c>
    </row>
    <row r="4583" spans="1:32" hidden="1" x14ac:dyDescent="0.25">
      <c r="A4583" t="str">
        <f t="array" ref="A4583">IF(COUNT(SEARCH(RubriekenHistorisch,CONCATENATE(P4582,U4582,AB4582,AH4582))),"t","f")</f>
        <v>f</v>
      </c>
      <c r="B4583" t="str">
        <f t="shared" si="215"/>
        <v>f</v>
      </c>
      <c r="C4583" t="str">
        <f t="shared" si="216"/>
        <v>f</v>
      </c>
      <c r="D4583" t="str">
        <f t="shared" si="217"/>
        <v>f</v>
      </c>
      <c r="E4583" t="str">
        <f>IF(COUNT(SEARCH({"04.","05.","09.","12."},CONCATENATE(P4582,U4582,AB4582,AH4582))),"t","f")</f>
        <v>f</v>
      </c>
      <c r="F4583" t="str">
        <f t="array" ref="F4583">IF(COUNT(SEARCH(HistorischeRubrieken,CONCATENATE(P4582,U4582,AB4582,AH4582))),"t","f")</f>
        <v>f</v>
      </c>
      <c r="G4583">
        <v>2</v>
      </c>
      <c r="H4583">
        <v>510266</v>
      </c>
      <c r="I4583" t="s">
        <v>2329</v>
      </c>
      <c r="J4583">
        <v>20071201</v>
      </c>
      <c r="K4583">
        <v>20100101</v>
      </c>
      <c r="M4583">
        <v>0</v>
      </c>
      <c r="N4583">
        <v>0</v>
      </c>
      <c r="O4583" t="s">
        <v>1996</v>
      </c>
      <c r="R4583">
        <v>0</v>
      </c>
      <c r="S4583" t="s">
        <v>271</v>
      </c>
      <c r="AA4583" t="s">
        <v>1997</v>
      </c>
      <c r="AC4583">
        <v>1</v>
      </c>
      <c r="AE4583">
        <v>1</v>
      </c>
      <c r="AF4583" t="s">
        <v>271</v>
      </c>
    </row>
    <row r="4584" spans="1:32" hidden="1" x14ac:dyDescent="0.25">
      <c r="A4584" t="str">
        <f t="array" ref="A4584">IF(COUNT(SEARCH(RubriekenHistorisch,CONCATENATE(P4583,U4583,AB4583,AH4583))),"t","f")</f>
        <v>f</v>
      </c>
      <c r="B4584" t="str">
        <f t="shared" si="215"/>
        <v>f</v>
      </c>
      <c r="C4584" t="str">
        <f t="shared" si="216"/>
        <v>f</v>
      </c>
      <c r="D4584" t="str">
        <f t="shared" si="217"/>
        <v>f</v>
      </c>
      <c r="E4584" t="str">
        <f>IF(COUNT(SEARCH({"04.","05.","09.","12."},CONCATENATE(P4583,U4583,AB4583,AH4583))),"t","f")</f>
        <v>f</v>
      </c>
      <c r="F4584" t="str">
        <f t="array" ref="F4584">IF(COUNT(SEARCH(HistorischeRubrieken,CONCATENATE(P4583,U4583,AB4583,AH4583))),"t","f")</f>
        <v>f</v>
      </c>
      <c r="G4584">
        <v>3</v>
      </c>
      <c r="H4584">
        <v>510266</v>
      </c>
      <c r="I4584" t="s">
        <v>2330</v>
      </c>
      <c r="J4584">
        <v>20100101</v>
      </c>
      <c r="K4584">
        <v>20120115</v>
      </c>
      <c r="M4584">
        <v>0</v>
      </c>
      <c r="N4584">
        <v>0</v>
      </c>
      <c r="O4584" t="s">
        <v>1996</v>
      </c>
      <c r="R4584">
        <v>0</v>
      </c>
      <c r="S4584" t="s">
        <v>271</v>
      </c>
      <c r="AA4584" t="s">
        <v>1998</v>
      </c>
      <c r="AC4584">
        <v>1</v>
      </c>
      <c r="AE4584">
        <v>1</v>
      </c>
      <c r="AF4584" t="s">
        <v>271</v>
      </c>
    </row>
    <row r="4585" spans="1:32" hidden="1" x14ac:dyDescent="0.25">
      <c r="A4585" t="str">
        <f t="array" ref="A4585">IF(COUNT(SEARCH(RubriekenHistorisch,CONCATENATE(P4584,U4584,AB4584,AH4584))),"t","f")</f>
        <v>f</v>
      </c>
      <c r="B4585" t="str">
        <f t="shared" si="215"/>
        <v>f</v>
      </c>
      <c r="C4585" t="str">
        <f t="shared" si="216"/>
        <v>f</v>
      </c>
      <c r="D4585" t="str">
        <f t="shared" si="217"/>
        <v>f</v>
      </c>
      <c r="E4585" t="str">
        <f>IF(COUNT(SEARCH({"04.","05.","09.","12."},CONCATENATE(P4584,U4584,AB4584,AH4584))),"t","f")</f>
        <v>f</v>
      </c>
      <c r="F4585" t="str">
        <f t="array" ref="F4585">IF(COUNT(SEARCH(HistorischeRubrieken,CONCATENATE(P4584,U4584,AB4584,AH4584))),"t","f")</f>
        <v>f</v>
      </c>
      <c r="G4585">
        <v>4</v>
      </c>
      <c r="H4585">
        <v>510266</v>
      </c>
      <c r="I4585" t="s">
        <v>2330</v>
      </c>
      <c r="J4585">
        <v>20120115</v>
      </c>
      <c r="K4585">
        <v>20120116</v>
      </c>
      <c r="M4585">
        <v>0</v>
      </c>
      <c r="N4585">
        <v>0</v>
      </c>
      <c r="O4585" t="s">
        <v>1999</v>
      </c>
      <c r="R4585">
        <v>0</v>
      </c>
      <c r="S4585" t="s">
        <v>271</v>
      </c>
      <c r="AA4585" t="s">
        <v>2000</v>
      </c>
      <c r="AC4585">
        <v>1</v>
      </c>
      <c r="AE4585">
        <v>1</v>
      </c>
      <c r="AF4585" t="s">
        <v>271</v>
      </c>
    </row>
    <row r="4586" spans="1:32" hidden="1" x14ac:dyDescent="0.25">
      <c r="A4586" t="str">
        <f t="array" ref="A4586">IF(COUNT(SEARCH(RubriekenHistorisch,CONCATENATE(P4585,U4585,AB4585,AH4585))),"t","f")</f>
        <v>f</v>
      </c>
      <c r="B4586" t="str">
        <f t="shared" si="215"/>
        <v>f</v>
      </c>
      <c r="C4586" t="str">
        <f t="shared" si="216"/>
        <v>f</v>
      </c>
      <c r="D4586" t="str">
        <f t="shared" si="217"/>
        <v>f</v>
      </c>
      <c r="E4586" t="str">
        <f>IF(COUNT(SEARCH({"04.","05.","09.","12."},CONCATENATE(P4585,U4585,AB4585,AH4585))),"t","f")</f>
        <v>f</v>
      </c>
      <c r="F4586" t="str">
        <f t="array" ref="F4586">IF(COUNT(SEARCH(HistorischeRubrieken,CONCATENATE(P4585,U4585,AB4585,AH4585))),"t","f")</f>
        <v>f</v>
      </c>
      <c r="G4586">
        <v>5</v>
      </c>
      <c r="H4586">
        <v>510266</v>
      </c>
      <c r="I4586" t="s">
        <v>2330</v>
      </c>
      <c r="J4586">
        <v>20120116</v>
      </c>
      <c r="K4586">
        <v>20120903</v>
      </c>
      <c r="M4586">
        <v>0</v>
      </c>
      <c r="N4586">
        <v>0</v>
      </c>
      <c r="O4586" t="s">
        <v>2001</v>
      </c>
      <c r="R4586">
        <v>0</v>
      </c>
      <c r="S4586" t="s">
        <v>271</v>
      </c>
      <c r="AA4586" t="s">
        <v>2000</v>
      </c>
      <c r="AC4586">
        <v>1</v>
      </c>
      <c r="AE4586">
        <v>1</v>
      </c>
      <c r="AF4586" t="s">
        <v>271</v>
      </c>
    </row>
    <row r="4587" spans="1:32" hidden="1" x14ac:dyDescent="0.25">
      <c r="A4587" t="str">
        <f t="array" ref="A4587">IF(COUNT(SEARCH(RubriekenHistorisch,CONCATENATE(P4586,U4586,AB4586,AH4586))),"t","f")</f>
        <v>f</v>
      </c>
      <c r="B4587" t="str">
        <f t="shared" si="215"/>
        <v>f</v>
      </c>
      <c r="C4587" t="str">
        <f t="shared" si="216"/>
        <v>f</v>
      </c>
      <c r="D4587" t="str">
        <f t="shared" si="217"/>
        <v>f</v>
      </c>
      <c r="E4587" t="str">
        <f>IF(COUNT(SEARCH({"04.","05.","09.","12."},CONCATENATE(P4586,U4586,AB4586,AH4586))),"t","f")</f>
        <v>f</v>
      </c>
      <c r="F4587" t="str">
        <f t="array" ref="F4587">IF(COUNT(SEARCH(HistorischeRubrieken,CONCATENATE(P4586,U4586,AB4586,AH4586))),"t","f")</f>
        <v>f</v>
      </c>
      <c r="G4587">
        <v>6</v>
      </c>
      <c r="H4587">
        <v>510266</v>
      </c>
      <c r="I4587" t="s">
        <v>2330</v>
      </c>
      <c r="J4587">
        <v>20120903</v>
      </c>
      <c r="K4587">
        <v>20140401</v>
      </c>
      <c r="M4587">
        <v>0</v>
      </c>
      <c r="N4587">
        <v>0</v>
      </c>
      <c r="O4587" t="s">
        <v>2001</v>
      </c>
      <c r="R4587">
        <v>0</v>
      </c>
      <c r="S4587" t="s">
        <v>271</v>
      </c>
      <c r="AA4587" t="s">
        <v>2000</v>
      </c>
      <c r="AC4587">
        <v>1</v>
      </c>
      <c r="AE4587">
        <v>1</v>
      </c>
      <c r="AF4587" t="s">
        <v>271</v>
      </c>
    </row>
    <row r="4588" spans="1:32" hidden="1" x14ac:dyDescent="0.25">
      <c r="A4588" t="str">
        <f t="array" ref="A4588">IF(COUNT(SEARCH(RubriekenHistorisch,CONCATENATE(P4587,U4587,AB4587,AH4587))),"t","f")</f>
        <v>f</v>
      </c>
      <c r="B4588" t="str">
        <f t="shared" si="215"/>
        <v>f</v>
      </c>
      <c r="C4588" t="str">
        <f t="shared" si="216"/>
        <v>f</v>
      </c>
      <c r="D4588" t="str">
        <f t="shared" si="217"/>
        <v>f</v>
      </c>
      <c r="E4588" t="str">
        <f>IF(COUNT(SEARCH({"04.","05.","09.","12."},CONCATENATE(P4587,U4587,AB4587,AH4587))),"t","f")</f>
        <v>f</v>
      </c>
      <c r="F4588" t="str">
        <f t="array" ref="F4588">IF(COUNT(SEARCH(HistorischeRubrieken,CONCATENATE(P4587,U4587,AB4587,AH4587))),"t","f")</f>
        <v>f</v>
      </c>
      <c r="G4588">
        <v>7</v>
      </c>
      <c r="H4588">
        <v>510266</v>
      </c>
      <c r="I4588" t="s">
        <v>2330</v>
      </c>
      <c r="J4588">
        <v>20140401</v>
      </c>
      <c r="K4588">
        <v>20150801</v>
      </c>
      <c r="M4588">
        <v>0</v>
      </c>
      <c r="N4588">
        <v>0</v>
      </c>
      <c r="O4588" t="s">
        <v>2003</v>
      </c>
      <c r="R4588">
        <v>0</v>
      </c>
      <c r="S4588" t="s">
        <v>271</v>
      </c>
      <c r="AA4588" t="s">
        <v>1611</v>
      </c>
      <c r="AC4588">
        <v>1</v>
      </c>
      <c r="AE4588">
        <v>1</v>
      </c>
      <c r="AF4588" t="s">
        <v>271</v>
      </c>
    </row>
    <row r="4589" spans="1:32" x14ac:dyDescent="0.25">
      <c r="A4589" t="str">
        <f t="array" ref="A4589">IF(COUNT(SEARCH(RubriekenHistorisch,CONCATENATE(P4588,U4588,AB4588,AH4588))),"t","f")</f>
        <v>f</v>
      </c>
      <c r="B4589" t="str">
        <f t="shared" si="215"/>
        <v>f</v>
      </c>
      <c r="C4589" t="str">
        <f t="shared" si="216"/>
        <v>f</v>
      </c>
      <c r="D4589" t="str">
        <f t="shared" si="217"/>
        <v>f</v>
      </c>
      <c r="E4589" t="str">
        <f>IF(COUNT(SEARCH({"04.","05.","09.","12."},CONCATENATE(P4588,U4588,AB4588,AH4588))),"t","f")</f>
        <v>f</v>
      </c>
      <c r="F4589" t="str">
        <f t="array" ref="F4589">IF(COUNT(SEARCH(HistorischeRubrieken,CONCATENATE(P4588,U4588,AB4588,AH4588))),"t","f")</f>
        <v>f</v>
      </c>
      <c r="G4589">
        <v>8</v>
      </c>
      <c r="H4589">
        <v>510266</v>
      </c>
      <c r="I4589" t="s">
        <v>2330</v>
      </c>
      <c r="J4589">
        <v>20150801</v>
      </c>
      <c r="M4589">
        <v>0</v>
      </c>
      <c r="N4589">
        <v>0</v>
      </c>
      <c r="O4589" t="s">
        <v>2003</v>
      </c>
      <c r="R4589">
        <v>0</v>
      </c>
      <c r="S4589" t="s">
        <v>271</v>
      </c>
      <c r="AA4589" t="s">
        <v>1613</v>
      </c>
      <c r="AC4589">
        <v>1</v>
      </c>
      <c r="AE4589">
        <v>1</v>
      </c>
      <c r="AF4589" t="s">
        <v>271</v>
      </c>
    </row>
    <row r="4590" spans="1:32" hidden="1" x14ac:dyDescent="0.25">
      <c r="A4590" t="str">
        <f t="array" ref="A4590">IF(COUNT(SEARCH(RubriekenHistorisch,CONCATENATE(P4589,U4589,AB4589,AH4589))),"t","f")</f>
        <v>f</v>
      </c>
      <c r="B4590" t="str">
        <f t="shared" si="215"/>
        <v>f</v>
      </c>
      <c r="C4590" t="str">
        <f t="shared" si="216"/>
        <v>f</v>
      </c>
      <c r="D4590" t="str">
        <f t="shared" si="217"/>
        <v>f</v>
      </c>
      <c r="E4590" t="str">
        <f>IF(COUNT(SEARCH({"04.","05.","09.","12."},CONCATENATE(P4589,U4589,AB4589,AH4589))),"t","f")</f>
        <v>f</v>
      </c>
      <c r="F4590" t="str">
        <f t="array" ref="F4590">IF(COUNT(SEARCH(HistorischeRubrieken,CONCATENATE(P4589,U4589,AB4589,AH4589))),"t","f")</f>
        <v>f</v>
      </c>
      <c r="G4590">
        <v>1</v>
      </c>
      <c r="H4590">
        <v>510267</v>
      </c>
      <c r="I4590" t="s">
        <v>2331</v>
      </c>
      <c r="J4590">
        <v>20040901</v>
      </c>
      <c r="K4590">
        <v>20071201</v>
      </c>
      <c r="M4590">
        <v>0</v>
      </c>
      <c r="N4590">
        <v>0</v>
      </c>
      <c r="O4590" t="s">
        <v>1994</v>
      </c>
      <c r="R4590">
        <v>0</v>
      </c>
      <c r="S4590" t="s">
        <v>271</v>
      </c>
      <c r="AA4590" t="s">
        <v>1995</v>
      </c>
      <c r="AC4590">
        <v>1</v>
      </c>
      <c r="AE4590">
        <v>1</v>
      </c>
      <c r="AF4590" t="s">
        <v>271</v>
      </c>
    </row>
    <row r="4591" spans="1:32" hidden="1" x14ac:dyDescent="0.25">
      <c r="A4591" t="str">
        <f t="array" ref="A4591">IF(COUNT(SEARCH(RubriekenHistorisch,CONCATENATE(P4590,U4590,AB4590,AH4590))),"t","f")</f>
        <v>f</v>
      </c>
      <c r="B4591" t="str">
        <f t="shared" si="215"/>
        <v>f</v>
      </c>
      <c r="C4591" t="str">
        <f t="shared" si="216"/>
        <v>f</v>
      </c>
      <c r="D4591" t="str">
        <f t="shared" si="217"/>
        <v>f</v>
      </c>
      <c r="E4591" t="str">
        <f>IF(COUNT(SEARCH({"04.","05.","09.","12."},CONCATENATE(P4590,U4590,AB4590,AH4590))),"t","f")</f>
        <v>f</v>
      </c>
      <c r="F4591" t="str">
        <f t="array" ref="F4591">IF(COUNT(SEARCH(HistorischeRubrieken,CONCATENATE(P4590,U4590,AB4590,AH4590))),"t","f")</f>
        <v>f</v>
      </c>
      <c r="G4591">
        <v>2</v>
      </c>
      <c r="H4591">
        <v>510267</v>
      </c>
      <c r="I4591" t="s">
        <v>2331</v>
      </c>
      <c r="J4591">
        <v>20071201</v>
      </c>
      <c r="K4591">
        <v>20100201</v>
      </c>
      <c r="M4591">
        <v>0</v>
      </c>
      <c r="N4591">
        <v>0</v>
      </c>
      <c r="O4591" t="s">
        <v>1996</v>
      </c>
      <c r="R4591">
        <v>0</v>
      </c>
      <c r="S4591" t="s">
        <v>271</v>
      </c>
      <c r="AA4591" t="s">
        <v>1997</v>
      </c>
      <c r="AC4591">
        <v>1</v>
      </c>
      <c r="AE4591">
        <v>1</v>
      </c>
      <c r="AF4591" t="s">
        <v>271</v>
      </c>
    </row>
    <row r="4592" spans="1:32" hidden="1" x14ac:dyDescent="0.25">
      <c r="A4592" t="str">
        <f t="array" ref="A4592">IF(COUNT(SEARCH(RubriekenHistorisch,CONCATENATE(P4591,U4591,AB4591,AH4591))),"t","f")</f>
        <v>f</v>
      </c>
      <c r="B4592" t="str">
        <f t="shared" si="215"/>
        <v>f</v>
      </c>
      <c r="C4592" t="str">
        <f t="shared" si="216"/>
        <v>f</v>
      </c>
      <c r="D4592" t="str">
        <f t="shared" si="217"/>
        <v>f</v>
      </c>
      <c r="E4592" t="str">
        <f>IF(COUNT(SEARCH({"04.","05.","09.","12."},CONCATENATE(P4591,U4591,AB4591,AH4591))),"t","f")</f>
        <v>f</v>
      </c>
      <c r="F4592" t="str">
        <f t="array" ref="F4592">IF(COUNT(SEARCH(HistorischeRubrieken,CONCATENATE(P4591,U4591,AB4591,AH4591))),"t","f")</f>
        <v>f</v>
      </c>
      <c r="G4592">
        <v>3</v>
      </c>
      <c r="H4592">
        <v>510267</v>
      </c>
      <c r="I4592" t="s">
        <v>2331</v>
      </c>
      <c r="J4592">
        <v>20100201</v>
      </c>
      <c r="K4592">
        <v>20120115</v>
      </c>
      <c r="M4592">
        <v>0</v>
      </c>
      <c r="N4592">
        <v>0</v>
      </c>
      <c r="O4592" t="s">
        <v>1996</v>
      </c>
      <c r="R4592">
        <v>0</v>
      </c>
      <c r="S4592" t="s">
        <v>271</v>
      </c>
      <c r="AA4592" t="s">
        <v>1998</v>
      </c>
      <c r="AC4592">
        <v>1</v>
      </c>
      <c r="AE4592">
        <v>1</v>
      </c>
      <c r="AF4592" t="s">
        <v>271</v>
      </c>
    </row>
    <row r="4593" spans="1:32" hidden="1" x14ac:dyDescent="0.25">
      <c r="A4593" t="str">
        <f t="array" ref="A4593">IF(COUNT(SEARCH(RubriekenHistorisch,CONCATENATE(P4592,U4592,AB4592,AH4592))),"t","f")</f>
        <v>f</v>
      </c>
      <c r="B4593" t="str">
        <f t="shared" si="215"/>
        <v>f</v>
      </c>
      <c r="C4593" t="str">
        <f t="shared" si="216"/>
        <v>f</v>
      </c>
      <c r="D4593" t="str">
        <f t="shared" si="217"/>
        <v>f</v>
      </c>
      <c r="E4593" t="str">
        <f>IF(COUNT(SEARCH({"04.","05.","09.","12."},CONCATENATE(P4592,U4592,AB4592,AH4592))),"t","f")</f>
        <v>f</v>
      </c>
      <c r="F4593" t="str">
        <f t="array" ref="F4593">IF(COUNT(SEARCH(HistorischeRubrieken,CONCATENATE(P4592,U4592,AB4592,AH4592))),"t","f")</f>
        <v>f</v>
      </c>
      <c r="G4593">
        <v>4</v>
      </c>
      <c r="H4593">
        <v>510267</v>
      </c>
      <c r="I4593" t="s">
        <v>2331</v>
      </c>
      <c r="J4593">
        <v>20120115</v>
      </c>
      <c r="K4593">
        <v>20120116</v>
      </c>
      <c r="M4593">
        <v>0</v>
      </c>
      <c r="N4593">
        <v>0</v>
      </c>
      <c r="O4593" t="s">
        <v>1999</v>
      </c>
      <c r="R4593">
        <v>0</v>
      </c>
      <c r="S4593" t="s">
        <v>271</v>
      </c>
      <c r="AA4593" t="s">
        <v>2000</v>
      </c>
      <c r="AC4593">
        <v>1</v>
      </c>
      <c r="AE4593">
        <v>1</v>
      </c>
      <c r="AF4593" t="s">
        <v>271</v>
      </c>
    </row>
    <row r="4594" spans="1:32" hidden="1" x14ac:dyDescent="0.25">
      <c r="A4594" t="str">
        <f t="array" ref="A4594">IF(COUNT(SEARCH(RubriekenHistorisch,CONCATENATE(P4593,U4593,AB4593,AH4593))),"t","f")</f>
        <v>f</v>
      </c>
      <c r="B4594" t="str">
        <f t="shared" si="215"/>
        <v>f</v>
      </c>
      <c r="C4594" t="str">
        <f t="shared" si="216"/>
        <v>f</v>
      </c>
      <c r="D4594" t="str">
        <f t="shared" si="217"/>
        <v>f</v>
      </c>
      <c r="E4594" t="str">
        <f>IF(COUNT(SEARCH({"04.","05.","09.","12."},CONCATENATE(P4593,U4593,AB4593,AH4593))),"t","f")</f>
        <v>f</v>
      </c>
      <c r="F4594" t="str">
        <f t="array" ref="F4594">IF(COUNT(SEARCH(HistorischeRubrieken,CONCATENATE(P4593,U4593,AB4593,AH4593))),"t","f")</f>
        <v>f</v>
      </c>
      <c r="G4594">
        <v>5</v>
      </c>
      <c r="H4594">
        <v>510267</v>
      </c>
      <c r="I4594" t="s">
        <v>2331</v>
      </c>
      <c r="J4594">
        <v>20120116</v>
      </c>
      <c r="K4594">
        <v>20121001</v>
      </c>
      <c r="M4594">
        <v>0</v>
      </c>
      <c r="N4594">
        <v>0</v>
      </c>
      <c r="O4594" t="s">
        <v>2001</v>
      </c>
      <c r="R4594">
        <v>0</v>
      </c>
      <c r="S4594" t="s">
        <v>271</v>
      </c>
      <c r="AA4594" t="s">
        <v>2000</v>
      </c>
      <c r="AC4594">
        <v>1</v>
      </c>
      <c r="AE4594">
        <v>1</v>
      </c>
      <c r="AF4594" t="s">
        <v>271</v>
      </c>
    </row>
    <row r="4595" spans="1:32" hidden="1" x14ac:dyDescent="0.25">
      <c r="A4595" t="str">
        <f t="array" ref="A4595">IF(COUNT(SEARCH(RubriekenHistorisch,CONCATENATE(P4594,U4594,AB4594,AH4594))),"t","f")</f>
        <v>f</v>
      </c>
      <c r="B4595" t="str">
        <f t="shared" si="215"/>
        <v>f</v>
      </c>
      <c r="C4595" t="str">
        <f t="shared" si="216"/>
        <v>f</v>
      </c>
      <c r="D4595" t="str">
        <f t="shared" si="217"/>
        <v>f</v>
      </c>
      <c r="E4595" t="str">
        <f>IF(COUNT(SEARCH({"04.","05.","09.","12."},CONCATENATE(P4594,U4594,AB4594,AH4594))),"t","f")</f>
        <v>f</v>
      </c>
      <c r="F4595" t="str">
        <f t="array" ref="F4595">IF(COUNT(SEARCH(HistorischeRubrieken,CONCATENATE(P4594,U4594,AB4594,AH4594))),"t","f")</f>
        <v>f</v>
      </c>
      <c r="G4595">
        <v>6</v>
      </c>
      <c r="H4595">
        <v>510267</v>
      </c>
      <c r="I4595" t="s">
        <v>2331</v>
      </c>
      <c r="J4595">
        <v>20121001</v>
      </c>
      <c r="K4595">
        <v>20140401</v>
      </c>
      <c r="M4595">
        <v>0</v>
      </c>
      <c r="N4595">
        <v>0</v>
      </c>
      <c r="O4595" t="s">
        <v>2001</v>
      </c>
      <c r="R4595">
        <v>0</v>
      </c>
      <c r="S4595" t="s">
        <v>271</v>
      </c>
      <c r="AA4595" t="s">
        <v>2000</v>
      </c>
      <c r="AC4595">
        <v>1</v>
      </c>
      <c r="AE4595">
        <v>1</v>
      </c>
      <c r="AF4595" t="s">
        <v>271</v>
      </c>
    </row>
    <row r="4596" spans="1:32" hidden="1" x14ac:dyDescent="0.25">
      <c r="A4596" t="str">
        <f t="array" ref="A4596">IF(COUNT(SEARCH(RubriekenHistorisch,CONCATENATE(P4595,U4595,AB4595,AH4595))),"t","f")</f>
        <v>f</v>
      </c>
      <c r="B4596" t="str">
        <f t="shared" si="215"/>
        <v>f</v>
      </c>
      <c r="C4596" t="str">
        <f t="shared" si="216"/>
        <v>f</v>
      </c>
      <c r="D4596" t="str">
        <f t="shared" si="217"/>
        <v>f</v>
      </c>
      <c r="E4596" t="str">
        <f>IF(COUNT(SEARCH({"04.","05.","09.","12."},CONCATENATE(P4595,U4595,AB4595,AH4595))),"t","f")</f>
        <v>f</v>
      </c>
      <c r="F4596" t="str">
        <f t="array" ref="F4596">IF(COUNT(SEARCH(HistorischeRubrieken,CONCATENATE(P4595,U4595,AB4595,AH4595))),"t","f")</f>
        <v>f</v>
      </c>
      <c r="G4596">
        <v>7</v>
      </c>
      <c r="H4596">
        <v>510267</v>
      </c>
      <c r="I4596" t="s">
        <v>2331</v>
      </c>
      <c r="J4596">
        <v>20140401</v>
      </c>
      <c r="K4596">
        <v>20150801</v>
      </c>
      <c r="M4596">
        <v>0</v>
      </c>
      <c r="N4596">
        <v>0</v>
      </c>
      <c r="O4596" t="s">
        <v>2003</v>
      </c>
      <c r="R4596">
        <v>0</v>
      </c>
      <c r="S4596" t="s">
        <v>271</v>
      </c>
      <c r="AA4596" t="s">
        <v>1611</v>
      </c>
      <c r="AC4596">
        <v>1</v>
      </c>
      <c r="AE4596">
        <v>1</v>
      </c>
      <c r="AF4596" t="s">
        <v>271</v>
      </c>
    </row>
    <row r="4597" spans="1:32" hidden="1" x14ac:dyDescent="0.25">
      <c r="A4597" t="str">
        <f t="array" ref="A4597">IF(COUNT(SEARCH(RubriekenHistorisch,CONCATENATE(P4596,U4596,AB4596,AH4596))),"t","f")</f>
        <v>f</v>
      </c>
      <c r="B4597" t="str">
        <f t="shared" si="215"/>
        <v>f</v>
      </c>
      <c r="C4597" t="str">
        <f t="shared" si="216"/>
        <v>f</v>
      </c>
      <c r="D4597" t="str">
        <f t="shared" si="217"/>
        <v>f</v>
      </c>
      <c r="E4597" t="str">
        <f>IF(COUNT(SEARCH({"04.","05.","09.","12."},CONCATENATE(P4596,U4596,AB4596,AH4596))),"t","f")</f>
        <v>f</v>
      </c>
      <c r="F4597" t="str">
        <f t="array" ref="F4597">IF(COUNT(SEARCH(HistorischeRubrieken,CONCATENATE(P4596,U4596,AB4596,AH4596))),"t","f")</f>
        <v>f</v>
      </c>
      <c r="G4597">
        <v>8</v>
      </c>
      <c r="H4597">
        <v>510267</v>
      </c>
      <c r="I4597" t="s">
        <v>2331</v>
      </c>
      <c r="J4597">
        <v>20150801</v>
      </c>
      <c r="K4597">
        <v>20160101</v>
      </c>
      <c r="M4597">
        <v>0</v>
      </c>
      <c r="N4597">
        <v>0</v>
      </c>
      <c r="O4597" t="s">
        <v>2003</v>
      </c>
      <c r="R4597">
        <v>0</v>
      </c>
      <c r="S4597" t="s">
        <v>271</v>
      </c>
      <c r="AA4597" t="s">
        <v>1613</v>
      </c>
      <c r="AC4597">
        <v>1</v>
      </c>
      <c r="AE4597">
        <v>1</v>
      </c>
      <c r="AF4597" t="s">
        <v>271</v>
      </c>
    </row>
    <row r="4598" spans="1:32" hidden="1" x14ac:dyDescent="0.25">
      <c r="A4598" t="str">
        <f t="array" ref="A4598">IF(COUNT(SEARCH(RubriekenHistorisch,CONCATENATE(P4597,U4597,AB4597,AH4597))),"t","f")</f>
        <v>f</v>
      </c>
      <c r="B4598" t="str">
        <f t="shared" si="215"/>
        <v>f</v>
      </c>
      <c r="C4598" t="str">
        <f t="shared" si="216"/>
        <v>f</v>
      </c>
      <c r="D4598" t="str">
        <f t="shared" si="217"/>
        <v>f</v>
      </c>
      <c r="E4598" t="str">
        <f>IF(COUNT(SEARCH({"04.","05.","09.","12."},CONCATENATE(P4597,U4597,AB4597,AH4597))),"t","f")</f>
        <v>f</v>
      </c>
      <c r="F4598" t="str">
        <f t="array" ref="F4598">IF(COUNT(SEARCH(HistorischeRubrieken,CONCATENATE(P4597,U4597,AB4597,AH4597))),"t","f")</f>
        <v>f</v>
      </c>
      <c r="G4598">
        <v>9</v>
      </c>
      <c r="H4598">
        <v>510267</v>
      </c>
      <c r="I4598" t="s">
        <v>2331</v>
      </c>
      <c r="J4598">
        <v>20160101</v>
      </c>
      <c r="K4598">
        <v>20160301</v>
      </c>
      <c r="M4598">
        <v>0</v>
      </c>
      <c r="N4598">
        <v>0</v>
      </c>
      <c r="O4598" t="s">
        <v>2003</v>
      </c>
      <c r="R4598">
        <v>0</v>
      </c>
      <c r="S4598" t="s">
        <v>271</v>
      </c>
      <c r="U4598" t="s">
        <v>6815</v>
      </c>
      <c r="V4598">
        <v>2</v>
      </c>
      <c r="W4598">
        <v>0</v>
      </c>
      <c r="X4598">
        <v>20160111</v>
      </c>
      <c r="Y4598">
        <v>0</v>
      </c>
      <c r="Z4598" t="s">
        <v>271</v>
      </c>
      <c r="AA4598" t="s">
        <v>1613</v>
      </c>
      <c r="AC4598">
        <v>1</v>
      </c>
      <c r="AE4598">
        <v>1</v>
      </c>
      <c r="AF4598" t="s">
        <v>271</v>
      </c>
    </row>
    <row r="4599" spans="1:32" x14ac:dyDescent="0.25">
      <c r="A4599" t="str">
        <f t="array" ref="A4599">IF(COUNT(SEARCH(RubriekenHistorisch,CONCATENATE(P4598,U4598,AB4598,AH4598))),"t","f")</f>
        <v>f</v>
      </c>
      <c r="B4599" t="str">
        <f t="shared" si="215"/>
        <v>f</v>
      </c>
      <c r="C4599" t="str">
        <f t="shared" si="216"/>
        <v>t</v>
      </c>
      <c r="D4599" t="str">
        <f t="shared" si="217"/>
        <v>f</v>
      </c>
      <c r="E4599" t="str">
        <f>IF(COUNT(SEARCH({"04.","05.","09.","12."},CONCATENATE(P4598,U4598,AB4598,AH4598))),"t","f")</f>
        <v>f</v>
      </c>
      <c r="F4599" t="str">
        <f t="array" ref="F4599">IF(COUNT(SEARCH(HistorischeRubrieken,CONCATENATE(P4598,U4598,AB4598,AH4598))),"t","f")</f>
        <v>f</v>
      </c>
      <c r="G4599">
        <v>10</v>
      </c>
      <c r="H4599">
        <v>510267</v>
      </c>
      <c r="I4599" t="s">
        <v>2331</v>
      </c>
      <c r="J4599">
        <v>20160301</v>
      </c>
      <c r="M4599">
        <v>0</v>
      </c>
      <c r="N4599">
        <v>0</v>
      </c>
      <c r="O4599" t="s">
        <v>2003</v>
      </c>
      <c r="R4599">
        <v>0</v>
      </c>
      <c r="S4599" t="s">
        <v>271</v>
      </c>
      <c r="U4599" t="s">
        <v>6815</v>
      </c>
      <c r="V4599">
        <v>2</v>
      </c>
      <c r="W4599">
        <v>0</v>
      </c>
      <c r="X4599">
        <v>20160316</v>
      </c>
      <c r="Y4599">
        <v>0</v>
      </c>
      <c r="Z4599" t="s">
        <v>271</v>
      </c>
      <c r="AA4599" t="s">
        <v>1613</v>
      </c>
      <c r="AC4599">
        <v>1</v>
      </c>
      <c r="AE4599">
        <v>1</v>
      </c>
      <c r="AF4599" t="s">
        <v>271</v>
      </c>
    </row>
    <row r="4600" spans="1:32" hidden="1" x14ac:dyDescent="0.25">
      <c r="A4600" t="str">
        <f t="array" ref="A4600">IF(COUNT(SEARCH(RubriekenHistorisch,CONCATENATE(P4599,U4599,AB4599,AH4599))),"t","f")</f>
        <v>f</v>
      </c>
      <c r="B4600" t="str">
        <f t="shared" si="215"/>
        <v>f</v>
      </c>
      <c r="C4600" t="str">
        <f t="shared" si="216"/>
        <v>t</v>
      </c>
      <c r="D4600" t="str">
        <f t="shared" si="217"/>
        <v>f</v>
      </c>
      <c r="E4600" t="str">
        <f>IF(COUNT(SEARCH({"04.","05.","09.","12."},CONCATENATE(P4599,U4599,AB4599,AH4599))),"t","f")</f>
        <v>f</v>
      </c>
      <c r="F4600" t="str">
        <f t="array" ref="F4600">IF(COUNT(SEARCH(HistorischeRubrieken,CONCATENATE(P4599,U4599,AB4599,AH4599))),"t","f")</f>
        <v>f</v>
      </c>
      <c r="G4600">
        <v>1</v>
      </c>
      <c r="H4600">
        <v>510268</v>
      </c>
      <c r="I4600" t="s">
        <v>2332</v>
      </c>
      <c r="J4600">
        <v>20040901</v>
      </c>
      <c r="K4600">
        <v>20071201</v>
      </c>
      <c r="M4600">
        <v>0</v>
      </c>
      <c r="N4600">
        <v>0</v>
      </c>
      <c r="O4600" t="s">
        <v>1994</v>
      </c>
      <c r="R4600">
        <v>0</v>
      </c>
      <c r="S4600" t="s">
        <v>271</v>
      </c>
      <c r="AA4600" t="s">
        <v>1995</v>
      </c>
      <c r="AC4600">
        <v>1</v>
      </c>
      <c r="AE4600">
        <v>1</v>
      </c>
      <c r="AF4600" t="s">
        <v>271</v>
      </c>
    </row>
    <row r="4601" spans="1:32" hidden="1" x14ac:dyDescent="0.25">
      <c r="A4601" t="str">
        <f t="array" ref="A4601">IF(COUNT(SEARCH(RubriekenHistorisch,CONCATENATE(P4600,U4600,AB4600,AH4600))),"t","f")</f>
        <v>f</v>
      </c>
      <c r="B4601" t="str">
        <f t="shared" si="215"/>
        <v>f</v>
      </c>
      <c r="C4601" t="str">
        <f t="shared" si="216"/>
        <v>f</v>
      </c>
      <c r="D4601" t="str">
        <f t="shared" si="217"/>
        <v>f</v>
      </c>
      <c r="E4601" t="str">
        <f>IF(COUNT(SEARCH({"04.","05.","09.","12."},CONCATENATE(P4600,U4600,AB4600,AH4600))),"t","f")</f>
        <v>f</v>
      </c>
      <c r="F4601" t="str">
        <f t="array" ref="F4601">IF(COUNT(SEARCH(HistorischeRubrieken,CONCATENATE(P4600,U4600,AB4600,AH4600))),"t","f")</f>
        <v>f</v>
      </c>
      <c r="G4601">
        <v>2</v>
      </c>
      <c r="H4601">
        <v>510268</v>
      </c>
      <c r="I4601" t="s">
        <v>2332</v>
      </c>
      <c r="J4601">
        <v>20071201</v>
      </c>
      <c r="K4601">
        <v>20100201</v>
      </c>
      <c r="M4601">
        <v>0</v>
      </c>
      <c r="N4601">
        <v>0</v>
      </c>
      <c r="O4601" t="s">
        <v>1996</v>
      </c>
      <c r="R4601">
        <v>0</v>
      </c>
      <c r="S4601" t="s">
        <v>271</v>
      </c>
      <c r="AA4601" t="s">
        <v>1997</v>
      </c>
      <c r="AC4601">
        <v>1</v>
      </c>
      <c r="AE4601">
        <v>1</v>
      </c>
      <c r="AF4601" t="s">
        <v>271</v>
      </c>
    </row>
    <row r="4602" spans="1:32" hidden="1" x14ac:dyDescent="0.25">
      <c r="A4602" t="str">
        <f t="array" ref="A4602">IF(COUNT(SEARCH(RubriekenHistorisch,CONCATENATE(P4601,U4601,AB4601,AH4601))),"t","f")</f>
        <v>f</v>
      </c>
      <c r="B4602" t="str">
        <f t="shared" si="215"/>
        <v>f</v>
      </c>
      <c r="C4602" t="str">
        <f t="shared" si="216"/>
        <v>f</v>
      </c>
      <c r="D4602" t="str">
        <f t="shared" si="217"/>
        <v>f</v>
      </c>
      <c r="E4602" t="str">
        <f>IF(COUNT(SEARCH({"04.","05.","09.","12."},CONCATENATE(P4601,U4601,AB4601,AH4601))),"t","f")</f>
        <v>f</v>
      </c>
      <c r="F4602" t="str">
        <f t="array" ref="F4602">IF(COUNT(SEARCH(HistorischeRubrieken,CONCATENATE(P4601,U4601,AB4601,AH4601))),"t","f")</f>
        <v>f</v>
      </c>
      <c r="G4602">
        <v>3</v>
      </c>
      <c r="H4602">
        <v>510268</v>
      </c>
      <c r="I4602" t="s">
        <v>2332</v>
      </c>
      <c r="J4602">
        <v>20100201</v>
      </c>
      <c r="K4602">
        <v>20120115</v>
      </c>
      <c r="M4602">
        <v>0</v>
      </c>
      <c r="N4602">
        <v>0</v>
      </c>
      <c r="O4602" t="s">
        <v>1996</v>
      </c>
      <c r="R4602">
        <v>0</v>
      </c>
      <c r="S4602" t="s">
        <v>271</v>
      </c>
      <c r="AA4602" t="s">
        <v>1998</v>
      </c>
      <c r="AC4602">
        <v>1</v>
      </c>
      <c r="AE4602">
        <v>1</v>
      </c>
      <c r="AF4602" t="s">
        <v>271</v>
      </c>
    </row>
    <row r="4603" spans="1:32" hidden="1" x14ac:dyDescent="0.25">
      <c r="A4603" t="str">
        <f t="array" ref="A4603">IF(COUNT(SEARCH(RubriekenHistorisch,CONCATENATE(P4602,U4602,AB4602,AH4602))),"t","f")</f>
        <v>f</v>
      </c>
      <c r="B4603" t="str">
        <f t="shared" si="215"/>
        <v>f</v>
      </c>
      <c r="C4603" t="str">
        <f t="shared" si="216"/>
        <v>f</v>
      </c>
      <c r="D4603" t="str">
        <f t="shared" si="217"/>
        <v>f</v>
      </c>
      <c r="E4603" t="str">
        <f>IF(COUNT(SEARCH({"04.","05.","09.","12."},CONCATENATE(P4602,U4602,AB4602,AH4602))),"t","f")</f>
        <v>f</v>
      </c>
      <c r="F4603" t="str">
        <f t="array" ref="F4603">IF(COUNT(SEARCH(HistorischeRubrieken,CONCATENATE(P4602,U4602,AB4602,AH4602))),"t","f")</f>
        <v>f</v>
      </c>
      <c r="G4603">
        <v>4</v>
      </c>
      <c r="H4603">
        <v>510268</v>
      </c>
      <c r="I4603" t="s">
        <v>2332</v>
      </c>
      <c r="J4603">
        <v>20120115</v>
      </c>
      <c r="K4603">
        <v>20120116</v>
      </c>
      <c r="M4603">
        <v>0</v>
      </c>
      <c r="N4603">
        <v>0</v>
      </c>
      <c r="O4603" t="s">
        <v>1999</v>
      </c>
      <c r="R4603">
        <v>0</v>
      </c>
      <c r="S4603" t="s">
        <v>271</v>
      </c>
      <c r="AA4603" t="s">
        <v>2000</v>
      </c>
      <c r="AC4603">
        <v>1</v>
      </c>
      <c r="AE4603">
        <v>1</v>
      </c>
      <c r="AF4603" t="s">
        <v>271</v>
      </c>
    </row>
    <row r="4604" spans="1:32" hidden="1" x14ac:dyDescent="0.25">
      <c r="A4604" t="str">
        <f t="array" ref="A4604">IF(COUNT(SEARCH(RubriekenHistorisch,CONCATENATE(P4603,U4603,AB4603,AH4603))),"t","f")</f>
        <v>f</v>
      </c>
      <c r="B4604" t="str">
        <f t="shared" si="215"/>
        <v>f</v>
      </c>
      <c r="C4604" t="str">
        <f t="shared" si="216"/>
        <v>f</v>
      </c>
      <c r="D4604" t="str">
        <f t="shared" si="217"/>
        <v>f</v>
      </c>
      <c r="E4604" t="str">
        <f>IF(COUNT(SEARCH({"04.","05.","09.","12."},CONCATENATE(P4603,U4603,AB4603,AH4603))),"t","f")</f>
        <v>f</v>
      </c>
      <c r="F4604" t="str">
        <f t="array" ref="F4604">IF(COUNT(SEARCH(HistorischeRubrieken,CONCATENATE(P4603,U4603,AB4603,AH4603))),"t","f")</f>
        <v>f</v>
      </c>
      <c r="G4604">
        <v>5</v>
      </c>
      <c r="H4604">
        <v>510268</v>
      </c>
      <c r="I4604" t="s">
        <v>2332</v>
      </c>
      <c r="J4604">
        <v>20120116</v>
      </c>
      <c r="K4604">
        <v>20120917</v>
      </c>
      <c r="M4604">
        <v>0</v>
      </c>
      <c r="N4604">
        <v>0</v>
      </c>
      <c r="O4604" t="s">
        <v>2001</v>
      </c>
      <c r="R4604">
        <v>0</v>
      </c>
      <c r="S4604" t="s">
        <v>271</v>
      </c>
      <c r="AA4604" t="s">
        <v>2000</v>
      </c>
      <c r="AC4604">
        <v>1</v>
      </c>
      <c r="AE4604">
        <v>1</v>
      </c>
      <c r="AF4604" t="s">
        <v>271</v>
      </c>
    </row>
    <row r="4605" spans="1:32" hidden="1" x14ac:dyDescent="0.25">
      <c r="A4605" t="str">
        <f t="array" ref="A4605">IF(COUNT(SEARCH(RubriekenHistorisch,CONCATENATE(P4604,U4604,AB4604,AH4604))),"t","f")</f>
        <v>f</v>
      </c>
      <c r="B4605" t="str">
        <f t="shared" si="215"/>
        <v>f</v>
      </c>
      <c r="C4605" t="str">
        <f t="shared" si="216"/>
        <v>f</v>
      </c>
      <c r="D4605" t="str">
        <f t="shared" si="217"/>
        <v>f</v>
      </c>
      <c r="E4605" t="str">
        <f>IF(COUNT(SEARCH({"04.","05.","09.","12."},CONCATENATE(P4604,U4604,AB4604,AH4604))),"t","f")</f>
        <v>f</v>
      </c>
      <c r="F4605" t="str">
        <f t="array" ref="F4605">IF(COUNT(SEARCH(HistorischeRubrieken,CONCATENATE(P4604,U4604,AB4604,AH4604))),"t","f")</f>
        <v>f</v>
      </c>
      <c r="G4605">
        <v>6</v>
      </c>
      <c r="H4605">
        <v>510268</v>
      </c>
      <c r="I4605" t="s">
        <v>2332</v>
      </c>
      <c r="J4605">
        <v>20120917</v>
      </c>
      <c r="K4605">
        <v>20140401</v>
      </c>
      <c r="M4605">
        <v>0</v>
      </c>
      <c r="N4605">
        <v>0</v>
      </c>
      <c r="O4605" t="s">
        <v>2001</v>
      </c>
      <c r="R4605">
        <v>0</v>
      </c>
      <c r="S4605" t="s">
        <v>271</v>
      </c>
      <c r="AA4605" t="s">
        <v>2000</v>
      </c>
      <c r="AC4605">
        <v>1</v>
      </c>
      <c r="AE4605">
        <v>1</v>
      </c>
      <c r="AF4605" t="s">
        <v>271</v>
      </c>
    </row>
    <row r="4606" spans="1:32" hidden="1" x14ac:dyDescent="0.25">
      <c r="A4606" t="str">
        <f t="array" ref="A4606">IF(COUNT(SEARCH(RubriekenHistorisch,CONCATENATE(P4605,U4605,AB4605,AH4605))),"t","f")</f>
        <v>f</v>
      </c>
      <c r="B4606" t="str">
        <f t="shared" si="215"/>
        <v>f</v>
      </c>
      <c r="C4606" t="str">
        <f t="shared" si="216"/>
        <v>f</v>
      </c>
      <c r="D4606" t="str">
        <f t="shared" si="217"/>
        <v>f</v>
      </c>
      <c r="E4606" t="str">
        <f>IF(COUNT(SEARCH({"04.","05.","09.","12."},CONCATENATE(P4605,U4605,AB4605,AH4605))),"t","f")</f>
        <v>f</v>
      </c>
      <c r="F4606" t="str">
        <f t="array" ref="F4606">IF(COUNT(SEARCH(HistorischeRubrieken,CONCATENATE(P4605,U4605,AB4605,AH4605))),"t","f")</f>
        <v>f</v>
      </c>
      <c r="G4606">
        <v>7</v>
      </c>
      <c r="H4606">
        <v>510268</v>
      </c>
      <c r="I4606" t="s">
        <v>2332</v>
      </c>
      <c r="J4606">
        <v>20140401</v>
      </c>
      <c r="K4606">
        <v>20150801</v>
      </c>
      <c r="M4606">
        <v>0</v>
      </c>
      <c r="N4606">
        <v>0</v>
      </c>
      <c r="O4606" t="s">
        <v>2003</v>
      </c>
      <c r="R4606">
        <v>0</v>
      </c>
      <c r="S4606" t="s">
        <v>271</v>
      </c>
      <c r="AA4606" t="s">
        <v>1611</v>
      </c>
      <c r="AC4606">
        <v>1</v>
      </c>
      <c r="AE4606">
        <v>1</v>
      </c>
      <c r="AF4606" t="s">
        <v>271</v>
      </c>
    </row>
    <row r="4607" spans="1:32" x14ac:dyDescent="0.25">
      <c r="A4607" t="str">
        <f t="array" ref="A4607">IF(COUNT(SEARCH(RubriekenHistorisch,CONCATENATE(P4606,U4606,AB4606,AH4606))),"t","f")</f>
        <v>f</v>
      </c>
      <c r="B4607" t="str">
        <f t="shared" si="215"/>
        <v>f</v>
      </c>
      <c r="C4607" t="str">
        <f t="shared" si="216"/>
        <v>f</v>
      </c>
      <c r="D4607" t="str">
        <f t="shared" si="217"/>
        <v>f</v>
      </c>
      <c r="E4607" t="str">
        <f>IF(COUNT(SEARCH({"04.","05.","09.","12."},CONCATENATE(P4606,U4606,AB4606,AH4606))),"t","f")</f>
        <v>f</v>
      </c>
      <c r="F4607" t="str">
        <f t="array" ref="F4607">IF(COUNT(SEARCH(HistorischeRubrieken,CONCATENATE(P4606,U4606,AB4606,AH4606))),"t","f")</f>
        <v>f</v>
      </c>
      <c r="G4607">
        <v>8</v>
      </c>
      <c r="H4607">
        <v>510268</v>
      </c>
      <c r="I4607" t="s">
        <v>2332</v>
      </c>
      <c r="J4607">
        <v>20150801</v>
      </c>
      <c r="M4607">
        <v>0</v>
      </c>
      <c r="N4607">
        <v>0</v>
      </c>
      <c r="O4607" t="s">
        <v>2003</v>
      </c>
      <c r="R4607">
        <v>0</v>
      </c>
      <c r="S4607" t="s">
        <v>271</v>
      </c>
      <c r="AA4607" t="s">
        <v>1613</v>
      </c>
      <c r="AC4607">
        <v>1</v>
      </c>
      <c r="AE4607">
        <v>1</v>
      </c>
      <c r="AF4607" t="s">
        <v>271</v>
      </c>
    </row>
    <row r="4608" spans="1:32" hidden="1" x14ac:dyDescent="0.25">
      <c r="A4608" t="str">
        <f t="array" ref="A4608">IF(COUNT(SEARCH(RubriekenHistorisch,CONCATENATE(P4607,U4607,AB4607,AH4607))),"t","f")</f>
        <v>f</v>
      </c>
      <c r="B4608" t="str">
        <f t="shared" si="215"/>
        <v>f</v>
      </c>
      <c r="C4608" t="str">
        <f t="shared" si="216"/>
        <v>f</v>
      </c>
      <c r="D4608" t="str">
        <f t="shared" si="217"/>
        <v>f</v>
      </c>
      <c r="E4608" t="str">
        <f>IF(COUNT(SEARCH({"04.","05.","09.","12."},CONCATENATE(P4607,U4607,AB4607,AH4607))),"t","f")</f>
        <v>f</v>
      </c>
      <c r="F4608" t="str">
        <f t="array" ref="F4608">IF(COUNT(SEARCH(HistorischeRubrieken,CONCATENATE(P4607,U4607,AB4607,AH4607))),"t","f")</f>
        <v>f</v>
      </c>
      <c r="G4608">
        <v>1</v>
      </c>
      <c r="H4608">
        <v>510269</v>
      </c>
      <c r="I4608" t="s">
        <v>2333</v>
      </c>
      <c r="J4608">
        <v>20040901</v>
      </c>
      <c r="K4608">
        <v>20071201</v>
      </c>
      <c r="M4608">
        <v>0</v>
      </c>
      <c r="N4608">
        <v>0</v>
      </c>
      <c r="O4608" t="s">
        <v>1994</v>
      </c>
      <c r="R4608">
        <v>0</v>
      </c>
      <c r="S4608" t="s">
        <v>271</v>
      </c>
      <c r="AA4608" t="s">
        <v>1995</v>
      </c>
      <c r="AC4608">
        <v>1</v>
      </c>
      <c r="AE4608">
        <v>1</v>
      </c>
      <c r="AF4608" t="s">
        <v>271</v>
      </c>
    </row>
    <row r="4609" spans="1:32" hidden="1" x14ac:dyDescent="0.25">
      <c r="A4609" t="str">
        <f t="array" ref="A4609">IF(COUNT(SEARCH(RubriekenHistorisch,CONCATENATE(P4608,U4608,AB4608,AH4608))),"t","f")</f>
        <v>f</v>
      </c>
      <c r="B4609" t="str">
        <f t="shared" si="215"/>
        <v>f</v>
      </c>
      <c r="C4609" t="str">
        <f t="shared" si="216"/>
        <v>f</v>
      </c>
      <c r="D4609" t="str">
        <f t="shared" si="217"/>
        <v>f</v>
      </c>
      <c r="E4609" t="str">
        <f>IF(COUNT(SEARCH({"04.","05.","09.","12."},CONCATENATE(P4608,U4608,AB4608,AH4608))),"t","f")</f>
        <v>f</v>
      </c>
      <c r="F4609" t="str">
        <f t="array" ref="F4609">IF(COUNT(SEARCH(HistorischeRubrieken,CONCATENATE(P4608,U4608,AB4608,AH4608))),"t","f")</f>
        <v>f</v>
      </c>
      <c r="G4609">
        <v>2</v>
      </c>
      <c r="H4609">
        <v>510269</v>
      </c>
      <c r="I4609" t="s">
        <v>2333</v>
      </c>
      <c r="J4609">
        <v>20071201</v>
      </c>
      <c r="K4609">
        <v>20100201</v>
      </c>
      <c r="M4609">
        <v>0</v>
      </c>
      <c r="N4609">
        <v>0</v>
      </c>
      <c r="O4609" t="s">
        <v>1996</v>
      </c>
      <c r="R4609">
        <v>0</v>
      </c>
      <c r="S4609" t="s">
        <v>271</v>
      </c>
      <c r="AA4609" t="s">
        <v>1997</v>
      </c>
      <c r="AC4609">
        <v>1</v>
      </c>
      <c r="AE4609">
        <v>1</v>
      </c>
      <c r="AF4609" t="s">
        <v>271</v>
      </c>
    </row>
    <row r="4610" spans="1:32" hidden="1" x14ac:dyDescent="0.25">
      <c r="A4610" t="str">
        <f t="array" ref="A4610">IF(COUNT(SEARCH(RubriekenHistorisch,CONCATENATE(P4609,U4609,AB4609,AH4609))),"t","f")</f>
        <v>f</v>
      </c>
      <c r="B4610" t="str">
        <f t="shared" si="215"/>
        <v>f</v>
      </c>
      <c r="C4610" t="str">
        <f t="shared" si="216"/>
        <v>f</v>
      </c>
      <c r="D4610" t="str">
        <f t="shared" si="217"/>
        <v>f</v>
      </c>
      <c r="E4610" t="str">
        <f>IF(COUNT(SEARCH({"04.","05.","09.","12."},CONCATENATE(P4609,U4609,AB4609,AH4609))),"t","f")</f>
        <v>f</v>
      </c>
      <c r="F4610" t="str">
        <f t="array" ref="F4610">IF(COUNT(SEARCH(HistorischeRubrieken,CONCATENATE(P4609,U4609,AB4609,AH4609))),"t","f")</f>
        <v>f</v>
      </c>
      <c r="G4610">
        <v>3</v>
      </c>
      <c r="H4610">
        <v>510269</v>
      </c>
      <c r="I4610" t="s">
        <v>2333</v>
      </c>
      <c r="J4610">
        <v>20100201</v>
      </c>
      <c r="K4610">
        <v>20120115</v>
      </c>
      <c r="M4610">
        <v>0</v>
      </c>
      <c r="N4610">
        <v>0</v>
      </c>
      <c r="O4610" t="s">
        <v>1996</v>
      </c>
      <c r="R4610">
        <v>0</v>
      </c>
      <c r="S4610" t="s">
        <v>271</v>
      </c>
      <c r="AA4610" t="s">
        <v>1998</v>
      </c>
      <c r="AC4610">
        <v>1</v>
      </c>
      <c r="AE4610">
        <v>1</v>
      </c>
      <c r="AF4610" t="s">
        <v>271</v>
      </c>
    </row>
    <row r="4611" spans="1:32" hidden="1" x14ac:dyDescent="0.25">
      <c r="A4611" t="str">
        <f t="array" ref="A4611">IF(COUNT(SEARCH(RubriekenHistorisch,CONCATENATE(P4610,U4610,AB4610,AH4610))),"t","f")</f>
        <v>f</v>
      </c>
      <c r="B4611" t="str">
        <f t="shared" ref="B4611:B4674" si="218">IF(COUNT(SEARCH("07.66.20",CONCATENATE(P4610,U4610,AB4610,AH4610))),"t","f")</f>
        <v>f</v>
      </c>
      <c r="C4611" t="str">
        <f t="shared" ref="C4611:C4674" si="219">IF(COUNT(SEARCH("14.40.10",CONCATENATE(P4610,U4610,AB4610,AH4610))),"t","f")</f>
        <v>f</v>
      </c>
      <c r="D4611" t="str">
        <f t="shared" si="217"/>
        <v>f</v>
      </c>
      <c r="E4611" t="str">
        <f>IF(COUNT(SEARCH({"04.","05.","09.","12."},CONCATENATE(P4610,U4610,AB4610,AH4610))),"t","f")</f>
        <v>f</v>
      </c>
      <c r="F4611" t="str">
        <f t="array" ref="F4611">IF(COUNT(SEARCH(HistorischeRubrieken,CONCATENATE(P4610,U4610,AB4610,AH4610))),"t","f")</f>
        <v>f</v>
      </c>
      <c r="G4611">
        <v>4</v>
      </c>
      <c r="H4611">
        <v>510269</v>
      </c>
      <c r="I4611" t="s">
        <v>2333</v>
      </c>
      <c r="J4611">
        <v>20120115</v>
      </c>
      <c r="K4611">
        <v>20120116</v>
      </c>
      <c r="M4611">
        <v>0</v>
      </c>
      <c r="N4611">
        <v>0</v>
      </c>
      <c r="O4611" t="s">
        <v>1999</v>
      </c>
      <c r="R4611">
        <v>0</v>
      </c>
      <c r="S4611" t="s">
        <v>271</v>
      </c>
      <c r="AA4611" t="s">
        <v>2000</v>
      </c>
      <c r="AC4611">
        <v>1</v>
      </c>
      <c r="AE4611">
        <v>1</v>
      </c>
      <c r="AF4611" t="s">
        <v>271</v>
      </c>
    </row>
    <row r="4612" spans="1:32" hidden="1" x14ac:dyDescent="0.25">
      <c r="A4612" t="str">
        <f t="array" ref="A4612">IF(COUNT(SEARCH(RubriekenHistorisch,CONCATENATE(P4611,U4611,AB4611,AH4611))),"t","f")</f>
        <v>f</v>
      </c>
      <c r="B4612" t="str">
        <f t="shared" si="218"/>
        <v>f</v>
      </c>
      <c r="C4612" t="str">
        <f t="shared" si="219"/>
        <v>f</v>
      </c>
      <c r="D4612" t="str">
        <f t="shared" ref="D4612:D4675" si="220">IF(COUNT(SEARCH("- 0",CONCATENATE(P4611,U4611,AB4611,AH4611))),"t","f")</f>
        <v>f</v>
      </c>
      <c r="E4612" t="str">
        <f>IF(COUNT(SEARCH({"04.","05.","09.","12."},CONCATENATE(P4611,U4611,AB4611,AH4611))),"t","f")</f>
        <v>f</v>
      </c>
      <c r="F4612" t="str">
        <f t="array" ref="F4612">IF(COUNT(SEARCH(HistorischeRubrieken,CONCATENATE(P4611,U4611,AB4611,AH4611))),"t","f")</f>
        <v>f</v>
      </c>
      <c r="G4612">
        <v>5</v>
      </c>
      <c r="H4612">
        <v>510269</v>
      </c>
      <c r="I4612" t="s">
        <v>2333</v>
      </c>
      <c r="J4612">
        <v>20120116</v>
      </c>
      <c r="K4612">
        <v>20120903</v>
      </c>
      <c r="M4612">
        <v>0</v>
      </c>
      <c r="N4612">
        <v>0</v>
      </c>
      <c r="O4612" t="s">
        <v>2001</v>
      </c>
      <c r="R4612">
        <v>0</v>
      </c>
      <c r="S4612" t="s">
        <v>271</v>
      </c>
      <c r="AA4612" t="s">
        <v>2000</v>
      </c>
      <c r="AC4612">
        <v>1</v>
      </c>
      <c r="AE4612">
        <v>1</v>
      </c>
      <c r="AF4612" t="s">
        <v>271</v>
      </c>
    </row>
    <row r="4613" spans="1:32" hidden="1" x14ac:dyDescent="0.25">
      <c r="A4613" t="str">
        <f t="array" ref="A4613">IF(COUNT(SEARCH(RubriekenHistorisch,CONCATENATE(P4612,U4612,AB4612,AH4612))),"t","f")</f>
        <v>f</v>
      </c>
      <c r="B4613" t="str">
        <f t="shared" si="218"/>
        <v>f</v>
      </c>
      <c r="C4613" t="str">
        <f t="shared" si="219"/>
        <v>f</v>
      </c>
      <c r="D4613" t="str">
        <f t="shared" si="220"/>
        <v>f</v>
      </c>
      <c r="E4613" t="str">
        <f>IF(COUNT(SEARCH({"04.","05.","09.","12."},CONCATENATE(P4612,U4612,AB4612,AH4612))),"t","f")</f>
        <v>f</v>
      </c>
      <c r="F4613" t="str">
        <f t="array" ref="F4613">IF(COUNT(SEARCH(HistorischeRubrieken,CONCATENATE(P4612,U4612,AB4612,AH4612))),"t","f")</f>
        <v>f</v>
      </c>
      <c r="G4613">
        <v>6</v>
      </c>
      <c r="H4613">
        <v>510269</v>
      </c>
      <c r="I4613" t="s">
        <v>2333</v>
      </c>
      <c r="J4613">
        <v>20120903</v>
      </c>
      <c r="K4613">
        <v>20140401</v>
      </c>
      <c r="M4613">
        <v>0</v>
      </c>
      <c r="N4613">
        <v>0</v>
      </c>
      <c r="O4613" t="s">
        <v>2001</v>
      </c>
      <c r="R4613">
        <v>0</v>
      </c>
      <c r="S4613" t="s">
        <v>271</v>
      </c>
      <c r="AA4613" t="s">
        <v>2000</v>
      </c>
      <c r="AC4613">
        <v>1</v>
      </c>
      <c r="AE4613">
        <v>1</v>
      </c>
      <c r="AF4613" t="s">
        <v>271</v>
      </c>
    </row>
    <row r="4614" spans="1:32" hidden="1" x14ac:dyDescent="0.25">
      <c r="A4614" t="str">
        <f t="array" ref="A4614">IF(COUNT(SEARCH(RubriekenHistorisch,CONCATENATE(P4613,U4613,AB4613,AH4613))),"t","f")</f>
        <v>f</v>
      </c>
      <c r="B4614" t="str">
        <f t="shared" si="218"/>
        <v>f</v>
      </c>
      <c r="C4614" t="str">
        <f t="shared" si="219"/>
        <v>f</v>
      </c>
      <c r="D4614" t="str">
        <f t="shared" si="220"/>
        <v>f</v>
      </c>
      <c r="E4614" t="str">
        <f>IF(COUNT(SEARCH({"04.","05.","09.","12."},CONCATENATE(P4613,U4613,AB4613,AH4613))),"t","f")</f>
        <v>f</v>
      </c>
      <c r="F4614" t="str">
        <f t="array" ref="F4614">IF(COUNT(SEARCH(HistorischeRubrieken,CONCATENATE(P4613,U4613,AB4613,AH4613))),"t","f")</f>
        <v>f</v>
      </c>
      <c r="G4614">
        <v>7</v>
      </c>
      <c r="H4614">
        <v>510269</v>
      </c>
      <c r="I4614" t="s">
        <v>2333</v>
      </c>
      <c r="J4614">
        <v>20140401</v>
      </c>
      <c r="K4614">
        <v>20150801</v>
      </c>
      <c r="M4614">
        <v>0</v>
      </c>
      <c r="N4614">
        <v>0</v>
      </c>
      <c r="O4614" t="s">
        <v>2003</v>
      </c>
      <c r="R4614">
        <v>0</v>
      </c>
      <c r="S4614" t="s">
        <v>271</v>
      </c>
      <c r="AA4614" t="s">
        <v>1611</v>
      </c>
      <c r="AC4614">
        <v>1</v>
      </c>
      <c r="AE4614">
        <v>1</v>
      </c>
      <c r="AF4614" t="s">
        <v>271</v>
      </c>
    </row>
    <row r="4615" spans="1:32" x14ac:dyDescent="0.25">
      <c r="A4615" t="str">
        <f t="array" ref="A4615">IF(COUNT(SEARCH(RubriekenHistorisch,CONCATENATE(P4614,U4614,AB4614,AH4614))),"t","f")</f>
        <v>f</v>
      </c>
      <c r="B4615" t="str">
        <f t="shared" si="218"/>
        <v>f</v>
      </c>
      <c r="C4615" t="str">
        <f t="shared" si="219"/>
        <v>f</v>
      </c>
      <c r="D4615" t="str">
        <f t="shared" si="220"/>
        <v>f</v>
      </c>
      <c r="E4615" t="str">
        <f>IF(COUNT(SEARCH({"04.","05.","09.","12."},CONCATENATE(P4614,U4614,AB4614,AH4614))),"t","f")</f>
        <v>f</v>
      </c>
      <c r="F4615" t="str">
        <f t="array" ref="F4615">IF(COUNT(SEARCH(HistorischeRubrieken,CONCATENATE(P4614,U4614,AB4614,AH4614))),"t","f")</f>
        <v>f</v>
      </c>
      <c r="G4615">
        <v>8</v>
      </c>
      <c r="H4615">
        <v>510269</v>
      </c>
      <c r="I4615" t="s">
        <v>2333</v>
      </c>
      <c r="J4615">
        <v>20150801</v>
      </c>
      <c r="M4615">
        <v>0</v>
      </c>
      <c r="N4615">
        <v>0</v>
      </c>
      <c r="O4615" t="s">
        <v>2003</v>
      </c>
      <c r="R4615">
        <v>0</v>
      </c>
      <c r="S4615" t="s">
        <v>271</v>
      </c>
      <c r="AA4615" t="s">
        <v>1613</v>
      </c>
      <c r="AC4615">
        <v>1</v>
      </c>
      <c r="AE4615">
        <v>1</v>
      </c>
      <c r="AF4615" t="s">
        <v>271</v>
      </c>
    </row>
    <row r="4616" spans="1:32" hidden="1" x14ac:dyDescent="0.25">
      <c r="A4616" t="str">
        <f t="array" ref="A4616">IF(COUNT(SEARCH(RubriekenHistorisch,CONCATENATE(P4615,U4615,AB4615,AH4615))),"t","f")</f>
        <v>f</v>
      </c>
      <c r="B4616" t="str">
        <f t="shared" si="218"/>
        <v>f</v>
      </c>
      <c r="C4616" t="str">
        <f t="shared" si="219"/>
        <v>f</v>
      </c>
      <c r="D4616" t="str">
        <f t="shared" si="220"/>
        <v>f</v>
      </c>
      <c r="E4616" t="str">
        <f>IF(COUNT(SEARCH({"04.","05.","09.","12."},CONCATENATE(P4615,U4615,AB4615,AH4615))),"t","f")</f>
        <v>f</v>
      </c>
      <c r="F4616" t="str">
        <f t="array" ref="F4616">IF(COUNT(SEARCH(HistorischeRubrieken,CONCATENATE(P4615,U4615,AB4615,AH4615))),"t","f")</f>
        <v>f</v>
      </c>
      <c r="G4616">
        <v>1</v>
      </c>
      <c r="H4616">
        <v>510270</v>
      </c>
      <c r="I4616" t="s">
        <v>2334</v>
      </c>
      <c r="J4616">
        <v>20020601</v>
      </c>
      <c r="K4616">
        <v>20071201</v>
      </c>
      <c r="M4616">
        <v>0</v>
      </c>
      <c r="N4616">
        <v>0</v>
      </c>
      <c r="O4616" t="s">
        <v>1994</v>
      </c>
      <c r="R4616">
        <v>0</v>
      </c>
      <c r="S4616" t="s">
        <v>271</v>
      </c>
      <c r="AA4616" t="s">
        <v>1995</v>
      </c>
      <c r="AC4616">
        <v>1</v>
      </c>
      <c r="AE4616">
        <v>1</v>
      </c>
      <c r="AF4616" t="s">
        <v>271</v>
      </c>
    </row>
    <row r="4617" spans="1:32" hidden="1" x14ac:dyDescent="0.25">
      <c r="A4617" t="str">
        <f t="array" ref="A4617">IF(COUNT(SEARCH(RubriekenHistorisch,CONCATENATE(P4616,U4616,AB4616,AH4616))),"t","f")</f>
        <v>f</v>
      </c>
      <c r="B4617" t="str">
        <f t="shared" si="218"/>
        <v>f</v>
      </c>
      <c r="C4617" t="str">
        <f t="shared" si="219"/>
        <v>f</v>
      </c>
      <c r="D4617" t="str">
        <f t="shared" si="220"/>
        <v>f</v>
      </c>
      <c r="E4617" t="str">
        <f>IF(COUNT(SEARCH({"04.","05.","09.","12."},CONCATENATE(P4616,U4616,AB4616,AH4616))),"t","f")</f>
        <v>f</v>
      </c>
      <c r="F4617" t="str">
        <f t="array" ref="F4617">IF(COUNT(SEARCH(HistorischeRubrieken,CONCATENATE(P4616,U4616,AB4616,AH4616))),"t","f")</f>
        <v>f</v>
      </c>
      <c r="G4617">
        <v>2</v>
      </c>
      <c r="H4617">
        <v>510270</v>
      </c>
      <c r="I4617" t="s">
        <v>2334</v>
      </c>
      <c r="J4617">
        <v>20071201</v>
      </c>
      <c r="K4617">
        <v>20100201</v>
      </c>
      <c r="M4617">
        <v>0</v>
      </c>
      <c r="N4617">
        <v>0</v>
      </c>
      <c r="O4617" t="s">
        <v>1996</v>
      </c>
      <c r="R4617">
        <v>0</v>
      </c>
      <c r="S4617" t="s">
        <v>271</v>
      </c>
      <c r="AA4617" t="s">
        <v>1997</v>
      </c>
      <c r="AC4617">
        <v>1</v>
      </c>
      <c r="AE4617">
        <v>1</v>
      </c>
      <c r="AF4617" t="s">
        <v>271</v>
      </c>
    </row>
    <row r="4618" spans="1:32" hidden="1" x14ac:dyDescent="0.25">
      <c r="A4618" t="str">
        <f t="array" ref="A4618">IF(COUNT(SEARCH(RubriekenHistorisch,CONCATENATE(P4617,U4617,AB4617,AH4617))),"t","f")</f>
        <v>f</v>
      </c>
      <c r="B4618" t="str">
        <f t="shared" si="218"/>
        <v>f</v>
      </c>
      <c r="C4618" t="str">
        <f t="shared" si="219"/>
        <v>f</v>
      </c>
      <c r="D4618" t="str">
        <f t="shared" si="220"/>
        <v>f</v>
      </c>
      <c r="E4618" t="str">
        <f>IF(COUNT(SEARCH({"04.","05.","09.","12."},CONCATENATE(P4617,U4617,AB4617,AH4617))),"t","f")</f>
        <v>f</v>
      </c>
      <c r="F4618" t="str">
        <f t="array" ref="F4618">IF(COUNT(SEARCH(HistorischeRubrieken,CONCATENATE(P4617,U4617,AB4617,AH4617))),"t","f")</f>
        <v>f</v>
      </c>
      <c r="G4618">
        <v>3</v>
      </c>
      <c r="H4618">
        <v>510270</v>
      </c>
      <c r="I4618" t="s">
        <v>2334</v>
      </c>
      <c r="J4618">
        <v>20100201</v>
      </c>
      <c r="K4618">
        <v>20120115</v>
      </c>
      <c r="M4618">
        <v>0</v>
      </c>
      <c r="N4618">
        <v>0</v>
      </c>
      <c r="O4618" t="s">
        <v>1996</v>
      </c>
      <c r="R4618">
        <v>0</v>
      </c>
      <c r="S4618" t="s">
        <v>271</v>
      </c>
      <c r="AA4618" t="s">
        <v>1998</v>
      </c>
      <c r="AC4618">
        <v>1</v>
      </c>
      <c r="AE4618">
        <v>1</v>
      </c>
      <c r="AF4618" t="s">
        <v>271</v>
      </c>
    </row>
    <row r="4619" spans="1:32" hidden="1" x14ac:dyDescent="0.25">
      <c r="A4619" t="str">
        <f t="array" ref="A4619">IF(COUNT(SEARCH(RubriekenHistorisch,CONCATENATE(P4618,U4618,AB4618,AH4618))),"t","f")</f>
        <v>f</v>
      </c>
      <c r="B4619" t="str">
        <f t="shared" si="218"/>
        <v>f</v>
      </c>
      <c r="C4619" t="str">
        <f t="shared" si="219"/>
        <v>f</v>
      </c>
      <c r="D4619" t="str">
        <f t="shared" si="220"/>
        <v>f</v>
      </c>
      <c r="E4619" t="str">
        <f>IF(COUNT(SEARCH({"04.","05.","09.","12."},CONCATENATE(P4618,U4618,AB4618,AH4618))),"t","f")</f>
        <v>f</v>
      </c>
      <c r="F4619" t="str">
        <f t="array" ref="F4619">IF(COUNT(SEARCH(HistorischeRubrieken,CONCATENATE(P4618,U4618,AB4618,AH4618))),"t","f")</f>
        <v>f</v>
      </c>
      <c r="G4619">
        <v>4</v>
      </c>
      <c r="H4619">
        <v>510270</v>
      </c>
      <c r="I4619" t="s">
        <v>2334</v>
      </c>
      <c r="J4619">
        <v>20120115</v>
      </c>
      <c r="K4619">
        <v>20120116</v>
      </c>
      <c r="M4619">
        <v>0</v>
      </c>
      <c r="N4619">
        <v>0</v>
      </c>
      <c r="O4619" t="s">
        <v>1999</v>
      </c>
      <c r="R4619">
        <v>0</v>
      </c>
      <c r="S4619" t="s">
        <v>271</v>
      </c>
      <c r="AA4619" t="s">
        <v>2000</v>
      </c>
      <c r="AC4619">
        <v>1</v>
      </c>
      <c r="AE4619">
        <v>1</v>
      </c>
      <c r="AF4619" t="s">
        <v>271</v>
      </c>
    </row>
    <row r="4620" spans="1:32" hidden="1" x14ac:dyDescent="0.25">
      <c r="A4620" t="str">
        <f t="array" ref="A4620">IF(COUNT(SEARCH(RubriekenHistorisch,CONCATENATE(P4619,U4619,AB4619,AH4619))),"t","f")</f>
        <v>f</v>
      </c>
      <c r="B4620" t="str">
        <f t="shared" si="218"/>
        <v>f</v>
      </c>
      <c r="C4620" t="str">
        <f t="shared" si="219"/>
        <v>f</v>
      </c>
      <c r="D4620" t="str">
        <f t="shared" si="220"/>
        <v>f</v>
      </c>
      <c r="E4620" t="str">
        <f>IF(COUNT(SEARCH({"04.","05.","09.","12."},CONCATENATE(P4619,U4619,AB4619,AH4619))),"t","f")</f>
        <v>f</v>
      </c>
      <c r="F4620" t="str">
        <f t="array" ref="F4620">IF(COUNT(SEARCH(HistorischeRubrieken,CONCATENATE(P4619,U4619,AB4619,AH4619))),"t","f")</f>
        <v>f</v>
      </c>
      <c r="G4620">
        <v>5</v>
      </c>
      <c r="H4620">
        <v>510270</v>
      </c>
      <c r="I4620" t="s">
        <v>2334</v>
      </c>
      <c r="J4620">
        <v>20120116</v>
      </c>
      <c r="K4620">
        <v>20121001</v>
      </c>
      <c r="M4620">
        <v>0</v>
      </c>
      <c r="N4620">
        <v>0</v>
      </c>
      <c r="O4620" t="s">
        <v>2001</v>
      </c>
      <c r="R4620">
        <v>0</v>
      </c>
      <c r="S4620" t="s">
        <v>271</v>
      </c>
      <c r="AA4620" t="s">
        <v>2000</v>
      </c>
      <c r="AC4620">
        <v>1</v>
      </c>
      <c r="AE4620">
        <v>1</v>
      </c>
      <c r="AF4620" t="s">
        <v>271</v>
      </c>
    </row>
    <row r="4621" spans="1:32" hidden="1" x14ac:dyDescent="0.25">
      <c r="A4621" t="str">
        <f t="array" ref="A4621">IF(COUNT(SEARCH(RubriekenHistorisch,CONCATENATE(P4620,U4620,AB4620,AH4620))),"t","f")</f>
        <v>f</v>
      </c>
      <c r="B4621" t="str">
        <f t="shared" si="218"/>
        <v>f</v>
      </c>
      <c r="C4621" t="str">
        <f t="shared" si="219"/>
        <v>f</v>
      </c>
      <c r="D4621" t="str">
        <f t="shared" si="220"/>
        <v>f</v>
      </c>
      <c r="E4621" t="str">
        <f>IF(COUNT(SEARCH({"04.","05.","09.","12."},CONCATENATE(P4620,U4620,AB4620,AH4620))),"t","f")</f>
        <v>f</v>
      </c>
      <c r="F4621" t="str">
        <f t="array" ref="F4621">IF(COUNT(SEARCH(HistorischeRubrieken,CONCATENATE(P4620,U4620,AB4620,AH4620))),"t","f")</f>
        <v>f</v>
      </c>
      <c r="G4621">
        <v>6</v>
      </c>
      <c r="H4621">
        <v>510270</v>
      </c>
      <c r="I4621" t="s">
        <v>2334</v>
      </c>
      <c r="J4621">
        <v>20121001</v>
      </c>
      <c r="K4621">
        <v>20140401</v>
      </c>
      <c r="M4621">
        <v>0</v>
      </c>
      <c r="N4621">
        <v>0</v>
      </c>
      <c r="O4621" t="s">
        <v>2001</v>
      </c>
      <c r="R4621">
        <v>0</v>
      </c>
      <c r="S4621" t="s">
        <v>271</v>
      </c>
      <c r="AA4621" t="s">
        <v>2000</v>
      </c>
      <c r="AC4621">
        <v>1</v>
      </c>
      <c r="AE4621">
        <v>1</v>
      </c>
      <c r="AF4621" t="s">
        <v>271</v>
      </c>
    </row>
    <row r="4622" spans="1:32" hidden="1" x14ac:dyDescent="0.25">
      <c r="A4622" t="str">
        <f t="array" ref="A4622">IF(COUNT(SEARCH(RubriekenHistorisch,CONCATENATE(P4621,U4621,AB4621,AH4621))),"t","f")</f>
        <v>f</v>
      </c>
      <c r="B4622" t="str">
        <f t="shared" si="218"/>
        <v>f</v>
      </c>
      <c r="C4622" t="str">
        <f t="shared" si="219"/>
        <v>f</v>
      </c>
      <c r="D4622" t="str">
        <f t="shared" si="220"/>
        <v>f</v>
      </c>
      <c r="E4622" t="str">
        <f>IF(COUNT(SEARCH({"04.","05.","09.","12."},CONCATENATE(P4621,U4621,AB4621,AH4621))),"t","f")</f>
        <v>f</v>
      </c>
      <c r="F4622" t="str">
        <f t="array" ref="F4622">IF(COUNT(SEARCH(HistorischeRubrieken,CONCATENATE(P4621,U4621,AB4621,AH4621))),"t","f")</f>
        <v>f</v>
      </c>
      <c r="G4622">
        <v>7</v>
      </c>
      <c r="H4622">
        <v>510270</v>
      </c>
      <c r="I4622" t="s">
        <v>2334</v>
      </c>
      <c r="J4622">
        <v>20140401</v>
      </c>
      <c r="K4622">
        <v>20150801</v>
      </c>
      <c r="M4622">
        <v>0</v>
      </c>
      <c r="N4622">
        <v>0</v>
      </c>
      <c r="O4622" t="s">
        <v>2003</v>
      </c>
      <c r="R4622">
        <v>0</v>
      </c>
      <c r="S4622" t="s">
        <v>271</v>
      </c>
      <c r="AA4622" t="s">
        <v>1611</v>
      </c>
      <c r="AC4622">
        <v>1</v>
      </c>
      <c r="AE4622">
        <v>1</v>
      </c>
      <c r="AF4622" t="s">
        <v>271</v>
      </c>
    </row>
    <row r="4623" spans="1:32" x14ac:dyDescent="0.25">
      <c r="A4623" t="str">
        <f t="array" ref="A4623">IF(COUNT(SEARCH(RubriekenHistorisch,CONCATENATE(P4622,U4622,AB4622,AH4622))),"t","f")</f>
        <v>f</v>
      </c>
      <c r="B4623" t="str">
        <f t="shared" si="218"/>
        <v>f</v>
      </c>
      <c r="C4623" t="str">
        <f t="shared" si="219"/>
        <v>f</v>
      </c>
      <c r="D4623" t="str">
        <f t="shared" si="220"/>
        <v>f</v>
      </c>
      <c r="E4623" t="str">
        <f>IF(COUNT(SEARCH({"04.","05.","09.","12."},CONCATENATE(P4622,U4622,AB4622,AH4622))),"t","f")</f>
        <v>f</v>
      </c>
      <c r="F4623" t="str">
        <f t="array" ref="F4623">IF(COUNT(SEARCH(HistorischeRubrieken,CONCATENATE(P4622,U4622,AB4622,AH4622))),"t","f")</f>
        <v>f</v>
      </c>
      <c r="G4623">
        <v>8</v>
      </c>
      <c r="H4623">
        <v>510270</v>
      </c>
      <c r="I4623" t="s">
        <v>2334</v>
      </c>
      <c r="J4623">
        <v>20150801</v>
      </c>
      <c r="M4623">
        <v>0</v>
      </c>
      <c r="N4623">
        <v>0</v>
      </c>
      <c r="O4623" t="s">
        <v>2003</v>
      </c>
      <c r="R4623">
        <v>0</v>
      </c>
      <c r="S4623" t="s">
        <v>271</v>
      </c>
      <c r="AA4623" t="s">
        <v>1613</v>
      </c>
      <c r="AC4623">
        <v>1</v>
      </c>
      <c r="AE4623">
        <v>1</v>
      </c>
      <c r="AF4623" t="s">
        <v>271</v>
      </c>
    </row>
    <row r="4624" spans="1:32" hidden="1" x14ac:dyDescent="0.25">
      <c r="A4624" t="str">
        <f t="array" ref="A4624">IF(COUNT(SEARCH(RubriekenHistorisch,CONCATENATE(P4623,U4623,AB4623,AH4623))),"t","f")</f>
        <v>f</v>
      </c>
      <c r="B4624" t="str">
        <f t="shared" si="218"/>
        <v>f</v>
      </c>
      <c r="C4624" t="str">
        <f t="shared" si="219"/>
        <v>f</v>
      </c>
      <c r="D4624" t="str">
        <f t="shared" si="220"/>
        <v>f</v>
      </c>
      <c r="E4624" t="str">
        <f>IF(COUNT(SEARCH({"04.","05.","09.","12."},CONCATENATE(P4623,U4623,AB4623,AH4623))),"t","f")</f>
        <v>f</v>
      </c>
      <c r="F4624" t="str">
        <f t="array" ref="F4624">IF(COUNT(SEARCH(HistorischeRubrieken,CONCATENATE(P4623,U4623,AB4623,AH4623))),"t","f")</f>
        <v>f</v>
      </c>
      <c r="G4624">
        <v>1</v>
      </c>
      <c r="H4624">
        <v>510271</v>
      </c>
      <c r="I4624" t="s">
        <v>2335</v>
      </c>
      <c r="J4624">
        <v>20040901</v>
      </c>
      <c r="K4624">
        <v>20071201</v>
      </c>
      <c r="M4624">
        <v>0</v>
      </c>
      <c r="N4624">
        <v>0</v>
      </c>
      <c r="O4624" t="s">
        <v>1994</v>
      </c>
      <c r="R4624">
        <v>0</v>
      </c>
      <c r="S4624" t="s">
        <v>271</v>
      </c>
      <c r="AA4624" t="s">
        <v>1995</v>
      </c>
      <c r="AC4624">
        <v>1</v>
      </c>
      <c r="AE4624">
        <v>1</v>
      </c>
      <c r="AF4624" t="s">
        <v>271</v>
      </c>
    </row>
    <row r="4625" spans="1:32" hidden="1" x14ac:dyDescent="0.25">
      <c r="A4625" t="str">
        <f t="array" ref="A4625">IF(COUNT(SEARCH(RubriekenHistorisch,CONCATENATE(P4624,U4624,AB4624,AH4624))),"t","f")</f>
        <v>f</v>
      </c>
      <c r="B4625" t="str">
        <f t="shared" si="218"/>
        <v>f</v>
      </c>
      <c r="C4625" t="str">
        <f t="shared" si="219"/>
        <v>f</v>
      </c>
      <c r="D4625" t="str">
        <f t="shared" si="220"/>
        <v>f</v>
      </c>
      <c r="E4625" t="str">
        <f>IF(COUNT(SEARCH({"04.","05.","09.","12."},CONCATENATE(P4624,U4624,AB4624,AH4624))),"t","f")</f>
        <v>f</v>
      </c>
      <c r="F4625" t="str">
        <f t="array" ref="F4625">IF(COUNT(SEARCH(HistorischeRubrieken,CONCATENATE(P4624,U4624,AB4624,AH4624))),"t","f")</f>
        <v>f</v>
      </c>
      <c r="G4625">
        <v>2</v>
      </c>
      <c r="H4625">
        <v>510271</v>
      </c>
      <c r="I4625" t="s">
        <v>2335</v>
      </c>
      <c r="J4625">
        <v>20071201</v>
      </c>
      <c r="K4625">
        <v>20100201</v>
      </c>
      <c r="M4625">
        <v>0</v>
      </c>
      <c r="N4625">
        <v>0</v>
      </c>
      <c r="O4625" t="s">
        <v>1996</v>
      </c>
      <c r="R4625">
        <v>0</v>
      </c>
      <c r="S4625" t="s">
        <v>271</v>
      </c>
      <c r="AA4625" t="s">
        <v>1997</v>
      </c>
      <c r="AC4625">
        <v>1</v>
      </c>
      <c r="AE4625">
        <v>1</v>
      </c>
      <c r="AF4625" t="s">
        <v>271</v>
      </c>
    </row>
    <row r="4626" spans="1:32" hidden="1" x14ac:dyDescent="0.25">
      <c r="A4626" t="str">
        <f t="array" ref="A4626">IF(COUNT(SEARCH(RubriekenHistorisch,CONCATENATE(P4625,U4625,AB4625,AH4625))),"t","f")</f>
        <v>f</v>
      </c>
      <c r="B4626" t="str">
        <f t="shared" si="218"/>
        <v>f</v>
      </c>
      <c r="C4626" t="str">
        <f t="shared" si="219"/>
        <v>f</v>
      </c>
      <c r="D4626" t="str">
        <f t="shared" si="220"/>
        <v>f</v>
      </c>
      <c r="E4626" t="str">
        <f>IF(COUNT(SEARCH({"04.","05.","09.","12."},CONCATENATE(P4625,U4625,AB4625,AH4625))),"t","f")</f>
        <v>f</v>
      </c>
      <c r="F4626" t="str">
        <f t="array" ref="F4626">IF(COUNT(SEARCH(HistorischeRubrieken,CONCATENATE(P4625,U4625,AB4625,AH4625))),"t","f")</f>
        <v>f</v>
      </c>
      <c r="G4626">
        <v>3</v>
      </c>
      <c r="H4626">
        <v>510271</v>
      </c>
      <c r="I4626" t="s">
        <v>2335</v>
      </c>
      <c r="J4626">
        <v>20100201</v>
      </c>
      <c r="K4626">
        <v>20120115</v>
      </c>
      <c r="M4626">
        <v>0</v>
      </c>
      <c r="N4626">
        <v>0</v>
      </c>
      <c r="O4626" t="s">
        <v>1996</v>
      </c>
      <c r="R4626">
        <v>0</v>
      </c>
      <c r="S4626" t="s">
        <v>271</v>
      </c>
      <c r="AA4626" t="s">
        <v>1998</v>
      </c>
      <c r="AC4626">
        <v>1</v>
      </c>
      <c r="AE4626">
        <v>1</v>
      </c>
      <c r="AF4626" t="s">
        <v>271</v>
      </c>
    </row>
    <row r="4627" spans="1:32" hidden="1" x14ac:dyDescent="0.25">
      <c r="A4627" t="str">
        <f t="array" ref="A4627">IF(COUNT(SEARCH(RubriekenHistorisch,CONCATENATE(P4626,U4626,AB4626,AH4626))),"t","f")</f>
        <v>f</v>
      </c>
      <c r="B4627" t="str">
        <f t="shared" si="218"/>
        <v>f</v>
      </c>
      <c r="C4627" t="str">
        <f t="shared" si="219"/>
        <v>f</v>
      </c>
      <c r="D4627" t="str">
        <f t="shared" si="220"/>
        <v>f</v>
      </c>
      <c r="E4627" t="str">
        <f>IF(COUNT(SEARCH({"04.","05.","09.","12."},CONCATENATE(P4626,U4626,AB4626,AH4626))),"t","f")</f>
        <v>f</v>
      </c>
      <c r="F4627" t="str">
        <f t="array" ref="F4627">IF(COUNT(SEARCH(HistorischeRubrieken,CONCATENATE(P4626,U4626,AB4626,AH4626))),"t","f")</f>
        <v>f</v>
      </c>
      <c r="G4627">
        <v>4</v>
      </c>
      <c r="H4627">
        <v>510271</v>
      </c>
      <c r="I4627" t="s">
        <v>2335</v>
      </c>
      <c r="J4627">
        <v>20120115</v>
      </c>
      <c r="K4627">
        <v>20120116</v>
      </c>
      <c r="M4627">
        <v>0</v>
      </c>
      <c r="N4627">
        <v>0</v>
      </c>
      <c r="O4627" t="s">
        <v>1999</v>
      </c>
      <c r="R4627">
        <v>0</v>
      </c>
      <c r="S4627" t="s">
        <v>271</v>
      </c>
      <c r="AA4627" t="s">
        <v>2000</v>
      </c>
      <c r="AC4627">
        <v>1</v>
      </c>
      <c r="AE4627">
        <v>1</v>
      </c>
      <c r="AF4627" t="s">
        <v>271</v>
      </c>
    </row>
    <row r="4628" spans="1:32" hidden="1" x14ac:dyDescent="0.25">
      <c r="A4628" t="str">
        <f t="array" ref="A4628">IF(COUNT(SEARCH(RubriekenHistorisch,CONCATENATE(P4627,U4627,AB4627,AH4627))),"t","f")</f>
        <v>f</v>
      </c>
      <c r="B4628" t="str">
        <f t="shared" si="218"/>
        <v>f</v>
      </c>
      <c r="C4628" t="str">
        <f t="shared" si="219"/>
        <v>f</v>
      </c>
      <c r="D4628" t="str">
        <f t="shared" si="220"/>
        <v>f</v>
      </c>
      <c r="E4628" t="str">
        <f>IF(COUNT(SEARCH({"04.","05.","09.","12."},CONCATENATE(P4627,U4627,AB4627,AH4627))),"t","f")</f>
        <v>f</v>
      </c>
      <c r="F4628" t="str">
        <f t="array" ref="F4628">IF(COUNT(SEARCH(HistorischeRubrieken,CONCATENATE(P4627,U4627,AB4627,AH4627))),"t","f")</f>
        <v>f</v>
      </c>
      <c r="G4628">
        <v>5</v>
      </c>
      <c r="H4628">
        <v>510271</v>
      </c>
      <c r="I4628" t="s">
        <v>2335</v>
      </c>
      <c r="J4628">
        <v>20120116</v>
      </c>
      <c r="K4628">
        <v>20120903</v>
      </c>
      <c r="M4628">
        <v>0</v>
      </c>
      <c r="N4628">
        <v>0</v>
      </c>
      <c r="O4628" t="s">
        <v>2001</v>
      </c>
      <c r="R4628">
        <v>0</v>
      </c>
      <c r="S4628" t="s">
        <v>271</v>
      </c>
      <c r="AA4628" t="s">
        <v>2000</v>
      </c>
      <c r="AC4628">
        <v>1</v>
      </c>
      <c r="AE4628">
        <v>1</v>
      </c>
      <c r="AF4628" t="s">
        <v>271</v>
      </c>
    </row>
    <row r="4629" spans="1:32" hidden="1" x14ac:dyDescent="0.25">
      <c r="A4629" t="str">
        <f t="array" ref="A4629">IF(COUNT(SEARCH(RubriekenHistorisch,CONCATENATE(P4628,U4628,AB4628,AH4628))),"t","f")</f>
        <v>f</v>
      </c>
      <c r="B4629" t="str">
        <f t="shared" si="218"/>
        <v>f</v>
      </c>
      <c r="C4629" t="str">
        <f t="shared" si="219"/>
        <v>f</v>
      </c>
      <c r="D4629" t="str">
        <f t="shared" si="220"/>
        <v>f</v>
      </c>
      <c r="E4629" t="str">
        <f>IF(COUNT(SEARCH({"04.","05.","09.","12."},CONCATENATE(P4628,U4628,AB4628,AH4628))),"t","f")</f>
        <v>f</v>
      </c>
      <c r="F4629" t="str">
        <f t="array" ref="F4629">IF(COUNT(SEARCH(HistorischeRubrieken,CONCATENATE(P4628,U4628,AB4628,AH4628))),"t","f")</f>
        <v>f</v>
      </c>
      <c r="G4629">
        <v>6</v>
      </c>
      <c r="H4629">
        <v>510271</v>
      </c>
      <c r="I4629" t="s">
        <v>2335</v>
      </c>
      <c r="J4629">
        <v>20120903</v>
      </c>
      <c r="K4629">
        <v>20140401</v>
      </c>
      <c r="M4629">
        <v>0</v>
      </c>
      <c r="N4629">
        <v>0</v>
      </c>
      <c r="O4629" t="s">
        <v>2001</v>
      </c>
      <c r="R4629">
        <v>0</v>
      </c>
      <c r="S4629" t="s">
        <v>271</v>
      </c>
      <c r="AA4629" t="s">
        <v>2000</v>
      </c>
      <c r="AC4629">
        <v>1</v>
      </c>
      <c r="AE4629">
        <v>1</v>
      </c>
      <c r="AF4629" t="s">
        <v>271</v>
      </c>
    </row>
    <row r="4630" spans="1:32" hidden="1" x14ac:dyDescent="0.25">
      <c r="A4630" t="str">
        <f t="array" ref="A4630">IF(COUNT(SEARCH(RubriekenHistorisch,CONCATENATE(P4629,U4629,AB4629,AH4629))),"t","f")</f>
        <v>f</v>
      </c>
      <c r="B4630" t="str">
        <f t="shared" si="218"/>
        <v>f</v>
      </c>
      <c r="C4630" t="str">
        <f t="shared" si="219"/>
        <v>f</v>
      </c>
      <c r="D4630" t="str">
        <f t="shared" si="220"/>
        <v>f</v>
      </c>
      <c r="E4630" t="str">
        <f>IF(COUNT(SEARCH({"04.","05.","09.","12."},CONCATENATE(P4629,U4629,AB4629,AH4629))),"t","f")</f>
        <v>f</v>
      </c>
      <c r="F4630" t="str">
        <f t="array" ref="F4630">IF(COUNT(SEARCH(HistorischeRubrieken,CONCATENATE(P4629,U4629,AB4629,AH4629))),"t","f")</f>
        <v>f</v>
      </c>
      <c r="G4630">
        <v>7</v>
      </c>
      <c r="H4630">
        <v>510271</v>
      </c>
      <c r="I4630" t="s">
        <v>2335</v>
      </c>
      <c r="J4630">
        <v>20140401</v>
      </c>
      <c r="K4630">
        <v>20150801</v>
      </c>
      <c r="M4630">
        <v>0</v>
      </c>
      <c r="N4630">
        <v>0</v>
      </c>
      <c r="O4630" t="s">
        <v>2003</v>
      </c>
      <c r="R4630">
        <v>0</v>
      </c>
      <c r="S4630" t="s">
        <v>271</v>
      </c>
      <c r="AA4630" t="s">
        <v>1611</v>
      </c>
      <c r="AC4630">
        <v>1</v>
      </c>
      <c r="AE4630">
        <v>1</v>
      </c>
      <c r="AF4630" t="s">
        <v>271</v>
      </c>
    </row>
    <row r="4631" spans="1:32" x14ac:dyDescent="0.25">
      <c r="A4631" t="str">
        <f t="array" ref="A4631">IF(COUNT(SEARCH(RubriekenHistorisch,CONCATENATE(P4630,U4630,AB4630,AH4630))),"t","f")</f>
        <v>f</v>
      </c>
      <c r="B4631" t="str">
        <f t="shared" si="218"/>
        <v>f</v>
      </c>
      <c r="C4631" t="str">
        <f t="shared" si="219"/>
        <v>f</v>
      </c>
      <c r="D4631" t="str">
        <f t="shared" si="220"/>
        <v>f</v>
      </c>
      <c r="E4631" t="str">
        <f>IF(COUNT(SEARCH({"04.","05.","09.","12."},CONCATENATE(P4630,U4630,AB4630,AH4630))),"t","f")</f>
        <v>f</v>
      </c>
      <c r="F4631" t="str">
        <f t="array" ref="F4631">IF(COUNT(SEARCH(HistorischeRubrieken,CONCATENATE(P4630,U4630,AB4630,AH4630))),"t","f")</f>
        <v>f</v>
      </c>
      <c r="G4631">
        <v>8</v>
      </c>
      <c r="H4631">
        <v>510271</v>
      </c>
      <c r="I4631" t="s">
        <v>2335</v>
      </c>
      <c r="J4631">
        <v>20150801</v>
      </c>
      <c r="M4631">
        <v>0</v>
      </c>
      <c r="N4631">
        <v>0</v>
      </c>
      <c r="O4631" t="s">
        <v>2003</v>
      </c>
      <c r="R4631">
        <v>0</v>
      </c>
      <c r="S4631" t="s">
        <v>271</v>
      </c>
      <c r="AA4631" t="s">
        <v>1613</v>
      </c>
      <c r="AC4631">
        <v>1</v>
      </c>
      <c r="AE4631">
        <v>1</v>
      </c>
      <c r="AF4631" t="s">
        <v>271</v>
      </c>
    </row>
    <row r="4632" spans="1:32" hidden="1" x14ac:dyDescent="0.25">
      <c r="A4632" t="str">
        <f t="array" ref="A4632">IF(COUNT(SEARCH(RubriekenHistorisch,CONCATENATE(P4631,U4631,AB4631,AH4631))),"t","f")</f>
        <v>f</v>
      </c>
      <c r="B4632" t="str">
        <f t="shared" si="218"/>
        <v>f</v>
      </c>
      <c r="C4632" t="str">
        <f t="shared" si="219"/>
        <v>f</v>
      </c>
      <c r="D4632" t="str">
        <f t="shared" si="220"/>
        <v>f</v>
      </c>
      <c r="E4632" t="str">
        <f>IF(COUNT(SEARCH({"04.","05.","09.","12."},CONCATENATE(P4631,U4631,AB4631,AH4631))),"t","f")</f>
        <v>f</v>
      </c>
      <c r="F4632" t="str">
        <f t="array" ref="F4632">IF(COUNT(SEARCH(HistorischeRubrieken,CONCATENATE(P4631,U4631,AB4631,AH4631))),"t","f")</f>
        <v>f</v>
      </c>
      <c r="G4632">
        <v>1</v>
      </c>
      <c r="H4632">
        <v>510272</v>
      </c>
      <c r="I4632" t="s">
        <v>2336</v>
      </c>
      <c r="J4632">
        <v>20040901</v>
      </c>
      <c r="K4632">
        <v>20071201</v>
      </c>
      <c r="M4632">
        <v>0</v>
      </c>
      <c r="N4632">
        <v>0</v>
      </c>
      <c r="O4632" t="s">
        <v>1994</v>
      </c>
      <c r="R4632">
        <v>0</v>
      </c>
      <c r="S4632" t="s">
        <v>271</v>
      </c>
      <c r="AA4632" t="s">
        <v>1995</v>
      </c>
      <c r="AC4632">
        <v>1</v>
      </c>
      <c r="AE4632">
        <v>1</v>
      </c>
      <c r="AF4632" t="s">
        <v>271</v>
      </c>
    </row>
    <row r="4633" spans="1:32" hidden="1" x14ac:dyDescent="0.25">
      <c r="A4633" t="str">
        <f t="array" ref="A4633">IF(COUNT(SEARCH(RubriekenHistorisch,CONCATENATE(P4632,U4632,AB4632,AH4632))),"t","f")</f>
        <v>f</v>
      </c>
      <c r="B4633" t="str">
        <f t="shared" si="218"/>
        <v>f</v>
      </c>
      <c r="C4633" t="str">
        <f t="shared" si="219"/>
        <v>f</v>
      </c>
      <c r="D4633" t="str">
        <f t="shared" si="220"/>
        <v>f</v>
      </c>
      <c r="E4633" t="str">
        <f>IF(COUNT(SEARCH({"04.","05.","09.","12."},CONCATENATE(P4632,U4632,AB4632,AH4632))),"t","f")</f>
        <v>f</v>
      </c>
      <c r="F4633" t="str">
        <f t="array" ref="F4633">IF(COUNT(SEARCH(HistorischeRubrieken,CONCATENATE(P4632,U4632,AB4632,AH4632))),"t","f")</f>
        <v>f</v>
      </c>
      <c r="G4633">
        <v>2</v>
      </c>
      <c r="H4633">
        <v>510272</v>
      </c>
      <c r="I4633" t="s">
        <v>2336</v>
      </c>
      <c r="J4633">
        <v>20071201</v>
      </c>
      <c r="K4633">
        <v>20100201</v>
      </c>
      <c r="M4633">
        <v>0</v>
      </c>
      <c r="N4633">
        <v>0</v>
      </c>
      <c r="O4633" t="s">
        <v>1996</v>
      </c>
      <c r="R4633">
        <v>0</v>
      </c>
      <c r="S4633" t="s">
        <v>271</v>
      </c>
      <c r="AA4633" t="s">
        <v>1997</v>
      </c>
      <c r="AC4633">
        <v>1</v>
      </c>
      <c r="AE4633">
        <v>1</v>
      </c>
      <c r="AF4633" t="s">
        <v>271</v>
      </c>
    </row>
    <row r="4634" spans="1:32" hidden="1" x14ac:dyDescent="0.25">
      <c r="A4634" t="str">
        <f t="array" ref="A4634">IF(COUNT(SEARCH(RubriekenHistorisch,CONCATENATE(P4633,U4633,AB4633,AH4633))),"t","f")</f>
        <v>f</v>
      </c>
      <c r="B4634" t="str">
        <f t="shared" si="218"/>
        <v>f</v>
      </c>
      <c r="C4634" t="str">
        <f t="shared" si="219"/>
        <v>f</v>
      </c>
      <c r="D4634" t="str">
        <f t="shared" si="220"/>
        <v>f</v>
      </c>
      <c r="E4634" t="str">
        <f>IF(COUNT(SEARCH({"04.","05.","09.","12."},CONCATENATE(P4633,U4633,AB4633,AH4633))),"t","f")</f>
        <v>f</v>
      </c>
      <c r="F4634" t="str">
        <f t="array" ref="F4634">IF(COUNT(SEARCH(HistorischeRubrieken,CONCATENATE(P4633,U4633,AB4633,AH4633))),"t","f")</f>
        <v>f</v>
      </c>
      <c r="G4634">
        <v>3</v>
      </c>
      <c r="H4634">
        <v>510272</v>
      </c>
      <c r="I4634" t="s">
        <v>2336</v>
      </c>
      <c r="J4634">
        <v>20100201</v>
      </c>
      <c r="K4634">
        <v>20120115</v>
      </c>
      <c r="M4634">
        <v>0</v>
      </c>
      <c r="N4634">
        <v>0</v>
      </c>
      <c r="O4634" t="s">
        <v>1996</v>
      </c>
      <c r="R4634">
        <v>0</v>
      </c>
      <c r="S4634" t="s">
        <v>271</v>
      </c>
      <c r="AA4634" t="s">
        <v>1998</v>
      </c>
      <c r="AC4634">
        <v>1</v>
      </c>
      <c r="AE4634">
        <v>1</v>
      </c>
      <c r="AF4634" t="s">
        <v>271</v>
      </c>
    </row>
    <row r="4635" spans="1:32" hidden="1" x14ac:dyDescent="0.25">
      <c r="A4635" t="str">
        <f t="array" ref="A4635">IF(COUNT(SEARCH(RubriekenHistorisch,CONCATENATE(P4634,U4634,AB4634,AH4634))),"t","f")</f>
        <v>f</v>
      </c>
      <c r="B4635" t="str">
        <f t="shared" si="218"/>
        <v>f</v>
      </c>
      <c r="C4635" t="str">
        <f t="shared" si="219"/>
        <v>f</v>
      </c>
      <c r="D4635" t="str">
        <f t="shared" si="220"/>
        <v>f</v>
      </c>
      <c r="E4635" t="str">
        <f>IF(COUNT(SEARCH({"04.","05.","09.","12."},CONCATENATE(P4634,U4634,AB4634,AH4634))),"t","f")</f>
        <v>f</v>
      </c>
      <c r="F4635" t="str">
        <f t="array" ref="F4635">IF(COUNT(SEARCH(HistorischeRubrieken,CONCATENATE(P4634,U4634,AB4634,AH4634))),"t","f")</f>
        <v>f</v>
      </c>
      <c r="G4635">
        <v>4</v>
      </c>
      <c r="H4635">
        <v>510272</v>
      </c>
      <c r="I4635" t="s">
        <v>2336</v>
      </c>
      <c r="J4635">
        <v>20120115</v>
      </c>
      <c r="K4635">
        <v>20120116</v>
      </c>
      <c r="M4635">
        <v>0</v>
      </c>
      <c r="N4635">
        <v>0</v>
      </c>
      <c r="O4635" t="s">
        <v>1999</v>
      </c>
      <c r="R4635">
        <v>0</v>
      </c>
      <c r="S4635" t="s">
        <v>271</v>
      </c>
      <c r="AA4635" t="s">
        <v>2000</v>
      </c>
      <c r="AC4635">
        <v>1</v>
      </c>
      <c r="AE4635">
        <v>1</v>
      </c>
      <c r="AF4635" t="s">
        <v>271</v>
      </c>
    </row>
    <row r="4636" spans="1:32" hidden="1" x14ac:dyDescent="0.25">
      <c r="A4636" t="str">
        <f t="array" ref="A4636">IF(COUNT(SEARCH(RubriekenHistorisch,CONCATENATE(P4635,U4635,AB4635,AH4635))),"t","f")</f>
        <v>f</v>
      </c>
      <c r="B4636" t="str">
        <f t="shared" si="218"/>
        <v>f</v>
      </c>
      <c r="C4636" t="str">
        <f t="shared" si="219"/>
        <v>f</v>
      </c>
      <c r="D4636" t="str">
        <f t="shared" si="220"/>
        <v>f</v>
      </c>
      <c r="E4636" t="str">
        <f>IF(COUNT(SEARCH({"04.","05.","09.","12."},CONCATENATE(P4635,U4635,AB4635,AH4635))),"t","f")</f>
        <v>f</v>
      </c>
      <c r="F4636" t="str">
        <f t="array" ref="F4636">IF(COUNT(SEARCH(HistorischeRubrieken,CONCATENATE(P4635,U4635,AB4635,AH4635))),"t","f")</f>
        <v>f</v>
      </c>
      <c r="G4636">
        <v>5</v>
      </c>
      <c r="H4636">
        <v>510272</v>
      </c>
      <c r="I4636" t="s">
        <v>2336</v>
      </c>
      <c r="J4636">
        <v>20120116</v>
      </c>
      <c r="K4636">
        <v>20120903</v>
      </c>
      <c r="M4636">
        <v>0</v>
      </c>
      <c r="N4636">
        <v>0</v>
      </c>
      <c r="O4636" t="s">
        <v>2001</v>
      </c>
      <c r="R4636">
        <v>0</v>
      </c>
      <c r="S4636" t="s">
        <v>271</v>
      </c>
      <c r="AA4636" t="s">
        <v>2000</v>
      </c>
      <c r="AC4636">
        <v>1</v>
      </c>
      <c r="AE4636">
        <v>1</v>
      </c>
      <c r="AF4636" t="s">
        <v>271</v>
      </c>
    </row>
    <row r="4637" spans="1:32" hidden="1" x14ac:dyDescent="0.25">
      <c r="A4637" t="str">
        <f t="array" ref="A4637">IF(COUNT(SEARCH(RubriekenHistorisch,CONCATENATE(P4636,U4636,AB4636,AH4636))),"t","f")</f>
        <v>f</v>
      </c>
      <c r="B4637" t="str">
        <f t="shared" si="218"/>
        <v>f</v>
      </c>
      <c r="C4637" t="str">
        <f t="shared" si="219"/>
        <v>f</v>
      </c>
      <c r="D4637" t="str">
        <f t="shared" si="220"/>
        <v>f</v>
      </c>
      <c r="E4637" t="str">
        <f>IF(COUNT(SEARCH({"04.","05.","09.","12."},CONCATENATE(P4636,U4636,AB4636,AH4636))),"t","f")</f>
        <v>f</v>
      </c>
      <c r="F4637" t="str">
        <f t="array" ref="F4637">IF(COUNT(SEARCH(HistorischeRubrieken,CONCATENATE(P4636,U4636,AB4636,AH4636))),"t","f")</f>
        <v>f</v>
      </c>
      <c r="G4637">
        <v>6</v>
      </c>
      <c r="H4637">
        <v>510272</v>
      </c>
      <c r="I4637" t="s">
        <v>2336</v>
      </c>
      <c r="J4637">
        <v>20120903</v>
      </c>
      <c r="K4637">
        <v>20140401</v>
      </c>
      <c r="M4637">
        <v>0</v>
      </c>
      <c r="N4637">
        <v>0</v>
      </c>
      <c r="O4637" t="s">
        <v>2001</v>
      </c>
      <c r="R4637">
        <v>0</v>
      </c>
      <c r="S4637" t="s">
        <v>271</v>
      </c>
      <c r="AA4637" t="s">
        <v>2000</v>
      </c>
      <c r="AC4637">
        <v>1</v>
      </c>
      <c r="AE4637">
        <v>1</v>
      </c>
      <c r="AF4637" t="s">
        <v>271</v>
      </c>
    </row>
    <row r="4638" spans="1:32" hidden="1" x14ac:dyDescent="0.25">
      <c r="A4638" t="str">
        <f t="array" ref="A4638">IF(COUNT(SEARCH(RubriekenHistorisch,CONCATENATE(P4637,U4637,AB4637,AH4637))),"t","f")</f>
        <v>f</v>
      </c>
      <c r="B4638" t="str">
        <f t="shared" si="218"/>
        <v>f</v>
      </c>
      <c r="C4638" t="str">
        <f t="shared" si="219"/>
        <v>f</v>
      </c>
      <c r="D4638" t="str">
        <f t="shared" si="220"/>
        <v>f</v>
      </c>
      <c r="E4638" t="str">
        <f>IF(COUNT(SEARCH({"04.","05.","09.","12."},CONCATENATE(P4637,U4637,AB4637,AH4637))),"t","f")</f>
        <v>f</v>
      </c>
      <c r="F4638" t="str">
        <f t="array" ref="F4638">IF(COUNT(SEARCH(HistorischeRubrieken,CONCATENATE(P4637,U4637,AB4637,AH4637))),"t","f")</f>
        <v>f</v>
      </c>
      <c r="G4638">
        <v>7</v>
      </c>
      <c r="H4638">
        <v>510272</v>
      </c>
      <c r="I4638" t="s">
        <v>2336</v>
      </c>
      <c r="J4638">
        <v>20140401</v>
      </c>
      <c r="K4638">
        <v>20150801</v>
      </c>
      <c r="M4638">
        <v>0</v>
      </c>
      <c r="N4638">
        <v>0</v>
      </c>
      <c r="O4638" t="s">
        <v>2003</v>
      </c>
      <c r="R4638">
        <v>0</v>
      </c>
      <c r="S4638" t="s">
        <v>271</v>
      </c>
      <c r="AA4638" t="s">
        <v>1611</v>
      </c>
      <c r="AC4638">
        <v>1</v>
      </c>
      <c r="AE4638">
        <v>1</v>
      </c>
      <c r="AF4638" t="s">
        <v>271</v>
      </c>
    </row>
    <row r="4639" spans="1:32" x14ac:dyDescent="0.25">
      <c r="A4639" t="str">
        <f t="array" ref="A4639">IF(COUNT(SEARCH(RubriekenHistorisch,CONCATENATE(P4638,U4638,AB4638,AH4638))),"t","f")</f>
        <v>f</v>
      </c>
      <c r="B4639" t="str">
        <f t="shared" si="218"/>
        <v>f</v>
      </c>
      <c r="C4639" t="str">
        <f t="shared" si="219"/>
        <v>f</v>
      </c>
      <c r="D4639" t="str">
        <f t="shared" si="220"/>
        <v>f</v>
      </c>
      <c r="E4639" t="str">
        <f>IF(COUNT(SEARCH({"04.","05.","09.","12."},CONCATENATE(P4638,U4638,AB4638,AH4638))),"t","f")</f>
        <v>f</v>
      </c>
      <c r="F4639" t="str">
        <f t="array" ref="F4639">IF(COUNT(SEARCH(HistorischeRubrieken,CONCATENATE(P4638,U4638,AB4638,AH4638))),"t","f")</f>
        <v>f</v>
      </c>
      <c r="G4639">
        <v>8</v>
      </c>
      <c r="H4639">
        <v>510272</v>
      </c>
      <c r="I4639" t="s">
        <v>2336</v>
      </c>
      <c r="J4639">
        <v>20150801</v>
      </c>
      <c r="M4639">
        <v>0</v>
      </c>
      <c r="N4639">
        <v>0</v>
      </c>
      <c r="O4639" t="s">
        <v>2003</v>
      </c>
      <c r="R4639">
        <v>0</v>
      </c>
      <c r="S4639" t="s">
        <v>271</v>
      </c>
      <c r="AA4639" t="s">
        <v>1613</v>
      </c>
      <c r="AC4639">
        <v>1</v>
      </c>
      <c r="AE4639">
        <v>1</v>
      </c>
      <c r="AF4639" t="s">
        <v>271</v>
      </c>
    </row>
    <row r="4640" spans="1:32" hidden="1" x14ac:dyDescent="0.25">
      <c r="A4640" t="str">
        <f t="array" ref="A4640">IF(COUNT(SEARCH(RubriekenHistorisch,CONCATENATE(P4639,U4639,AB4639,AH4639))),"t","f")</f>
        <v>f</v>
      </c>
      <c r="B4640" t="str">
        <f t="shared" si="218"/>
        <v>f</v>
      </c>
      <c r="C4640" t="str">
        <f t="shared" si="219"/>
        <v>f</v>
      </c>
      <c r="D4640" t="str">
        <f t="shared" si="220"/>
        <v>f</v>
      </c>
      <c r="E4640" t="str">
        <f>IF(COUNT(SEARCH({"04.","05.","09.","12."},CONCATENATE(P4639,U4639,AB4639,AH4639))),"t","f")</f>
        <v>f</v>
      </c>
      <c r="F4640" t="str">
        <f t="array" ref="F4640">IF(COUNT(SEARCH(HistorischeRubrieken,CONCATENATE(P4639,U4639,AB4639,AH4639))),"t","f")</f>
        <v>f</v>
      </c>
      <c r="G4640">
        <v>1</v>
      </c>
      <c r="H4640">
        <v>510273</v>
      </c>
      <c r="I4640" t="s">
        <v>6206</v>
      </c>
      <c r="J4640">
        <v>20041201</v>
      </c>
      <c r="K4640">
        <v>20071201</v>
      </c>
      <c r="M4640">
        <v>0</v>
      </c>
      <c r="N4640">
        <v>0</v>
      </c>
      <c r="O4640" t="s">
        <v>1994</v>
      </c>
      <c r="R4640">
        <v>0</v>
      </c>
      <c r="S4640" t="s">
        <v>271</v>
      </c>
      <c r="AA4640" t="s">
        <v>1995</v>
      </c>
      <c r="AC4640">
        <v>1</v>
      </c>
      <c r="AE4640">
        <v>1</v>
      </c>
      <c r="AF4640" t="s">
        <v>271</v>
      </c>
    </row>
    <row r="4641" spans="1:32" hidden="1" x14ac:dyDescent="0.25">
      <c r="A4641" t="str">
        <f t="array" ref="A4641">IF(COUNT(SEARCH(RubriekenHistorisch,CONCATENATE(P4640,U4640,AB4640,AH4640))),"t","f")</f>
        <v>f</v>
      </c>
      <c r="B4641" t="str">
        <f t="shared" si="218"/>
        <v>f</v>
      </c>
      <c r="C4641" t="str">
        <f t="shared" si="219"/>
        <v>f</v>
      </c>
      <c r="D4641" t="str">
        <f t="shared" si="220"/>
        <v>f</v>
      </c>
      <c r="E4641" t="str">
        <f>IF(COUNT(SEARCH({"04.","05.","09.","12."},CONCATENATE(P4640,U4640,AB4640,AH4640))),"t","f")</f>
        <v>f</v>
      </c>
      <c r="F4641" t="str">
        <f t="array" ref="F4641">IF(COUNT(SEARCH(HistorischeRubrieken,CONCATENATE(P4640,U4640,AB4640,AH4640))),"t","f")</f>
        <v>f</v>
      </c>
      <c r="G4641">
        <v>2</v>
      </c>
      <c r="H4641">
        <v>510273</v>
      </c>
      <c r="I4641" t="s">
        <v>6206</v>
      </c>
      <c r="J4641">
        <v>20071201</v>
      </c>
      <c r="K4641">
        <v>20100201</v>
      </c>
      <c r="M4641">
        <v>0</v>
      </c>
      <c r="N4641">
        <v>0</v>
      </c>
      <c r="O4641" t="s">
        <v>1996</v>
      </c>
      <c r="R4641">
        <v>0</v>
      </c>
      <c r="S4641" t="s">
        <v>271</v>
      </c>
      <c r="AA4641" t="s">
        <v>1997</v>
      </c>
      <c r="AC4641">
        <v>1</v>
      </c>
      <c r="AE4641">
        <v>1</v>
      </c>
      <c r="AF4641" t="s">
        <v>271</v>
      </c>
    </row>
    <row r="4642" spans="1:32" hidden="1" x14ac:dyDescent="0.25">
      <c r="A4642" t="str">
        <f t="array" ref="A4642">IF(COUNT(SEARCH(RubriekenHistorisch,CONCATENATE(P4641,U4641,AB4641,AH4641))),"t","f")</f>
        <v>f</v>
      </c>
      <c r="B4642" t="str">
        <f t="shared" si="218"/>
        <v>f</v>
      </c>
      <c r="C4642" t="str">
        <f t="shared" si="219"/>
        <v>f</v>
      </c>
      <c r="D4642" t="str">
        <f t="shared" si="220"/>
        <v>f</v>
      </c>
      <c r="E4642" t="str">
        <f>IF(COUNT(SEARCH({"04.","05.","09.","12."},CONCATENATE(P4641,U4641,AB4641,AH4641))),"t","f")</f>
        <v>f</v>
      </c>
      <c r="F4642" t="str">
        <f t="array" ref="F4642">IF(COUNT(SEARCH(HistorischeRubrieken,CONCATENATE(P4641,U4641,AB4641,AH4641))),"t","f")</f>
        <v>f</v>
      </c>
      <c r="G4642">
        <v>3</v>
      </c>
      <c r="H4642">
        <v>510273</v>
      </c>
      <c r="I4642" t="s">
        <v>6206</v>
      </c>
      <c r="J4642">
        <v>20100201</v>
      </c>
      <c r="K4642">
        <v>20120115</v>
      </c>
      <c r="M4642">
        <v>0</v>
      </c>
      <c r="N4642">
        <v>0</v>
      </c>
      <c r="O4642" t="s">
        <v>1996</v>
      </c>
      <c r="R4642">
        <v>0</v>
      </c>
      <c r="S4642" t="s">
        <v>271</v>
      </c>
      <c r="AA4642" t="s">
        <v>1998</v>
      </c>
      <c r="AC4642">
        <v>1</v>
      </c>
      <c r="AE4642">
        <v>1</v>
      </c>
      <c r="AF4642" t="s">
        <v>271</v>
      </c>
    </row>
    <row r="4643" spans="1:32" hidden="1" x14ac:dyDescent="0.25">
      <c r="A4643" t="str">
        <f t="array" ref="A4643">IF(COUNT(SEARCH(RubriekenHistorisch,CONCATENATE(P4642,U4642,AB4642,AH4642))),"t","f")</f>
        <v>f</v>
      </c>
      <c r="B4643" t="str">
        <f t="shared" si="218"/>
        <v>f</v>
      </c>
      <c r="C4643" t="str">
        <f t="shared" si="219"/>
        <v>f</v>
      </c>
      <c r="D4643" t="str">
        <f t="shared" si="220"/>
        <v>f</v>
      </c>
      <c r="E4643" t="str">
        <f>IF(COUNT(SEARCH({"04.","05.","09.","12."},CONCATENATE(P4642,U4642,AB4642,AH4642))),"t","f")</f>
        <v>f</v>
      </c>
      <c r="F4643" t="str">
        <f t="array" ref="F4643">IF(COUNT(SEARCH(HistorischeRubrieken,CONCATENATE(P4642,U4642,AB4642,AH4642))),"t","f")</f>
        <v>f</v>
      </c>
      <c r="G4643">
        <v>4</v>
      </c>
      <c r="H4643">
        <v>510273</v>
      </c>
      <c r="I4643" t="s">
        <v>6206</v>
      </c>
      <c r="J4643">
        <v>20120115</v>
      </c>
      <c r="K4643">
        <v>20120116</v>
      </c>
      <c r="M4643">
        <v>0</v>
      </c>
      <c r="N4643">
        <v>0</v>
      </c>
      <c r="O4643" t="s">
        <v>1999</v>
      </c>
      <c r="R4643">
        <v>0</v>
      </c>
      <c r="S4643" t="s">
        <v>271</v>
      </c>
      <c r="AA4643" t="s">
        <v>2000</v>
      </c>
      <c r="AC4643">
        <v>1</v>
      </c>
      <c r="AE4643">
        <v>1</v>
      </c>
      <c r="AF4643" t="s">
        <v>271</v>
      </c>
    </row>
    <row r="4644" spans="1:32" hidden="1" x14ac:dyDescent="0.25">
      <c r="A4644" t="str">
        <f t="array" ref="A4644">IF(COUNT(SEARCH(RubriekenHistorisch,CONCATENATE(P4643,U4643,AB4643,AH4643))),"t","f")</f>
        <v>f</v>
      </c>
      <c r="B4644" t="str">
        <f t="shared" si="218"/>
        <v>f</v>
      </c>
      <c r="C4644" t="str">
        <f t="shared" si="219"/>
        <v>f</v>
      </c>
      <c r="D4644" t="str">
        <f t="shared" si="220"/>
        <v>f</v>
      </c>
      <c r="E4644" t="str">
        <f>IF(COUNT(SEARCH({"04.","05.","09.","12."},CONCATENATE(P4643,U4643,AB4643,AH4643))),"t","f")</f>
        <v>f</v>
      </c>
      <c r="F4644" t="str">
        <f t="array" ref="F4644">IF(COUNT(SEARCH(HistorischeRubrieken,CONCATENATE(P4643,U4643,AB4643,AH4643))),"t","f")</f>
        <v>f</v>
      </c>
      <c r="G4644">
        <v>5</v>
      </c>
      <c r="H4644">
        <v>510273</v>
      </c>
      <c r="I4644" t="s">
        <v>6206</v>
      </c>
      <c r="J4644">
        <v>20120116</v>
      </c>
      <c r="K4644">
        <v>20120903</v>
      </c>
      <c r="M4644">
        <v>0</v>
      </c>
      <c r="N4644">
        <v>0</v>
      </c>
      <c r="O4644" t="s">
        <v>2001</v>
      </c>
      <c r="R4644">
        <v>0</v>
      </c>
      <c r="S4644" t="s">
        <v>271</v>
      </c>
      <c r="AA4644" t="s">
        <v>2000</v>
      </c>
      <c r="AC4644">
        <v>1</v>
      </c>
      <c r="AE4644">
        <v>1</v>
      </c>
      <c r="AF4644" t="s">
        <v>271</v>
      </c>
    </row>
    <row r="4645" spans="1:32" hidden="1" x14ac:dyDescent="0.25">
      <c r="A4645" t="str">
        <f t="array" ref="A4645">IF(COUNT(SEARCH(RubriekenHistorisch,CONCATENATE(P4644,U4644,AB4644,AH4644))),"t","f")</f>
        <v>f</v>
      </c>
      <c r="B4645" t="str">
        <f t="shared" si="218"/>
        <v>f</v>
      </c>
      <c r="C4645" t="str">
        <f t="shared" si="219"/>
        <v>f</v>
      </c>
      <c r="D4645" t="str">
        <f t="shared" si="220"/>
        <v>f</v>
      </c>
      <c r="E4645" t="str">
        <f>IF(COUNT(SEARCH({"04.","05.","09.","12."},CONCATENATE(P4644,U4644,AB4644,AH4644))),"t","f")</f>
        <v>f</v>
      </c>
      <c r="F4645" t="str">
        <f t="array" ref="F4645">IF(COUNT(SEARCH(HistorischeRubrieken,CONCATENATE(P4644,U4644,AB4644,AH4644))),"t","f")</f>
        <v>f</v>
      </c>
      <c r="G4645">
        <v>6</v>
      </c>
      <c r="H4645">
        <v>510273</v>
      </c>
      <c r="I4645" t="s">
        <v>6206</v>
      </c>
      <c r="J4645">
        <v>20120903</v>
      </c>
      <c r="K4645">
        <v>20131201</v>
      </c>
      <c r="M4645">
        <v>0</v>
      </c>
      <c r="N4645">
        <v>0</v>
      </c>
      <c r="O4645" t="s">
        <v>2001</v>
      </c>
      <c r="R4645">
        <v>0</v>
      </c>
      <c r="S4645" t="s">
        <v>271</v>
      </c>
      <c r="AA4645" t="s">
        <v>2000</v>
      </c>
      <c r="AC4645">
        <v>1</v>
      </c>
      <c r="AE4645">
        <v>1</v>
      </c>
      <c r="AF4645" t="s">
        <v>271</v>
      </c>
    </row>
    <row r="4646" spans="1:32" hidden="1" x14ac:dyDescent="0.25">
      <c r="A4646" t="str">
        <f t="array" ref="A4646">IF(COUNT(SEARCH(RubriekenHistorisch,CONCATENATE(P4645,U4645,AB4645,AH4645))),"t","f")</f>
        <v>f</v>
      </c>
      <c r="B4646" t="str">
        <f t="shared" si="218"/>
        <v>f</v>
      </c>
      <c r="C4646" t="str">
        <f t="shared" si="219"/>
        <v>f</v>
      </c>
      <c r="D4646" t="str">
        <f t="shared" si="220"/>
        <v>f</v>
      </c>
      <c r="E4646" t="str">
        <f>IF(COUNT(SEARCH({"04.","05.","09.","12."},CONCATENATE(P4645,U4645,AB4645,AH4645))),"t","f")</f>
        <v>f</v>
      </c>
      <c r="F4646" t="str">
        <f t="array" ref="F4646">IF(COUNT(SEARCH(HistorischeRubrieken,CONCATENATE(P4645,U4645,AB4645,AH4645))),"t","f")</f>
        <v>f</v>
      </c>
      <c r="G4646">
        <v>7</v>
      </c>
      <c r="H4646">
        <v>510273</v>
      </c>
      <c r="I4646" t="s">
        <v>6206</v>
      </c>
      <c r="J4646">
        <v>20131201</v>
      </c>
      <c r="K4646">
        <v>20140101</v>
      </c>
      <c r="M4646">
        <v>0</v>
      </c>
      <c r="N4646">
        <v>0</v>
      </c>
      <c r="O4646" t="s">
        <v>2001</v>
      </c>
      <c r="R4646">
        <v>0</v>
      </c>
      <c r="S4646" t="s">
        <v>271</v>
      </c>
      <c r="T4646" t="s">
        <v>2001</v>
      </c>
      <c r="U4646" t="s">
        <v>2337</v>
      </c>
      <c r="V4646">
        <v>0</v>
      </c>
      <c r="W4646">
        <v>1</v>
      </c>
      <c r="X4646">
        <v>20131223</v>
      </c>
      <c r="Y4646">
        <v>0</v>
      </c>
      <c r="Z4646" t="s">
        <v>1003</v>
      </c>
      <c r="AA4646" t="s">
        <v>2000</v>
      </c>
      <c r="AC4646">
        <v>1</v>
      </c>
      <c r="AE4646">
        <v>1</v>
      </c>
      <c r="AF4646" t="s">
        <v>271</v>
      </c>
    </row>
    <row r="4647" spans="1:32" hidden="1" x14ac:dyDescent="0.25">
      <c r="A4647" t="str">
        <f t="array" ref="A4647">IF(COUNT(SEARCH(RubriekenHistorisch,CONCATENATE(P4646,U4646,AB4646,AH4646))),"t","f")</f>
        <v>f</v>
      </c>
      <c r="B4647" t="str">
        <f t="shared" si="218"/>
        <v>f</v>
      </c>
      <c r="C4647" t="str">
        <f t="shared" si="219"/>
        <v>t</v>
      </c>
      <c r="D4647" t="str">
        <f t="shared" si="220"/>
        <v>f</v>
      </c>
      <c r="E4647" t="str">
        <f>IF(COUNT(SEARCH({"04.","05.","09.","12."},CONCATENATE(P4646,U4646,AB4646,AH4646))),"t","f")</f>
        <v>f</v>
      </c>
      <c r="F4647" t="str">
        <f t="array" ref="F4647">IF(COUNT(SEARCH(HistorischeRubrieken,CONCATENATE(P4646,U4646,AB4646,AH4646))),"t","f")</f>
        <v>f</v>
      </c>
      <c r="G4647">
        <v>8</v>
      </c>
      <c r="H4647">
        <v>510273</v>
      </c>
      <c r="I4647" t="s">
        <v>2338</v>
      </c>
      <c r="J4647">
        <v>20140101</v>
      </c>
      <c r="K4647">
        <v>20140401</v>
      </c>
      <c r="M4647">
        <v>0</v>
      </c>
      <c r="N4647">
        <v>0</v>
      </c>
      <c r="O4647" t="s">
        <v>2001</v>
      </c>
      <c r="R4647">
        <v>0</v>
      </c>
      <c r="S4647" t="s">
        <v>271</v>
      </c>
      <c r="T4647" t="s">
        <v>2001</v>
      </c>
      <c r="U4647" t="s">
        <v>2337</v>
      </c>
      <c r="V4647">
        <v>2</v>
      </c>
      <c r="W4647">
        <v>0</v>
      </c>
      <c r="X4647">
        <v>20140127</v>
      </c>
      <c r="Y4647">
        <v>0</v>
      </c>
      <c r="Z4647" t="s">
        <v>271</v>
      </c>
      <c r="AA4647" t="s">
        <v>2000</v>
      </c>
      <c r="AC4647">
        <v>1</v>
      </c>
      <c r="AE4647">
        <v>1</v>
      </c>
      <c r="AF4647" t="s">
        <v>271</v>
      </c>
    </row>
    <row r="4648" spans="1:32" hidden="1" x14ac:dyDescent="0.25">
      <c r="A4648" t="str">
        <f t="array" ref="A4648">IF(COUNT(SEARCH(RubriekenHistorisch,CONCATENATE(P4647,U4647,AB4647,AH4647))),"t","f")</f>
        <v>f</v>
      </c>
      <c r="B4648" t="str">
        <f t="shared" si="218"/>
        <v>f</v>
      </c>
      <c r="C4648" t="str">
        <f t="shared" si="219"/>
        <v>t</v>
      </c>
      <c r="D4648" t="str">
        <f t="shared" si="220"/>
        <v>f</v>
      </c>
      <c r="E4648" t="str">
        <f>IF(COUNT(SEARCH({"04.","05.","09.","12."},CONCATENATE(P4647,U4647,AB4647,AH4647))),"t","f")</f>
        <v>f</v>
      </c>
      <c r="F4648" t="str">
        <f t="array" ref="F4648">IF(COUNT(SEARCH(HistorischeRubrieken,CONCATENATE(P4647,U4647,AB4647,AH4647))),"t","f")</f>
        <v>f</v>
      </c>
      <c r="G4648">
        <v>9</v>
      </c>
      <c r="H4648">
        <v>510273</v>
      </c>
      <c r="I4648" t="s">
        <v>2338</v>
      </c>
      <c r="J4648">
        <v>20140401</v>
      </c>
      <c r="K4648">
        <v>20150701</v>
      </c>
      <c r="M4648">
        <v>0</v>
      </c>
      <c r="N4648">
        <v>0</v>
      </c>
      <c r="O4648" t="s">
        <v>2003</v>
      </c>
      <c r="R4648">
        <v>0</v>
      </c>
      <c r="S4648" t="s">
        <v>271</v>
      </c>
      <c r="AA4648" t="s">
        <v>1611</v>
      </c>
      <c r="AC4648">
        <v>1</v>
      </c>
      <c r="AE4648">
        <v>1</v>
      </c>
      <c r="AF4648" t="s">
        <v>271</v>
      </c>
    </row>
    <row r="4649" spans="1:32" hidden="1" x14ac:dyDescent="0.25">
      <c r="A4649" t="str">
        <f t="array" ref="A4649">IF(COUNT(SEARCH(RubriekenHistorisch,CONCATENATE(P4648,U4648,AB4648,AH4648))),"t","f")</f>
        <v>f</v>
      </c>
      <c r="B4649" t="str">
        <f t="shared" si="218"/>
        <v>f</v>
      </c>
      <c r="C4649" t="str">
        <f t="shared" si="219"/>
        <v>f</v>
      </c>
      <c r="D4649" t="str">
        <f t="shared" si="220"/>
        <v>f</v>
      </c>
      <c r="E4649" t="str">
        <f>IF(COUNT(SEARCH({"04.","05.","09.","12."},CONCATENATE(P4648,U4648,AB4648,AH4648))),"t","f")</f>
        <v>f</v>
      </c>
      <c r="F4649" t="str">
        <f t="array" ref="F4649">IF(COUNT(SEARCH(HistorischeRubrieken,CONCATENATE(P4648,U4648,AB4648,AH4648))),"t","f")</f>
        <v>f</v>
      </c>
      <c r="G4649">
        <v>10</v>
      </c>
      <c r="H4649">
        <v>510273</v>
      </c>
      <c r="I4649" t="s">
        <v>2339</v>
      </c>
      <c r="J4649">
        <v>20150701</v>
      </c>
      <c r="K4649">
        <v>20150801</v>
      </c>
      <c r="M4649">
        <v>0</v>
      </c>
      <c r="N4649">
        <v>0</v>
      </c>
      <c r="O4649" t="s">
        <v>2003</v>
      </c>
      <c r="R4649">
        <v>0</v>
      </c>
      <c r="S4649" t="s">
        <v>271</v>
      </c>
      <c r="AA4649" t="s">
        <v>1611</v>
      </c>
      <c r="AC4649">
        <v>1</v>
      </c>
      <c r="AE4649">
        <v>1</v>
      </c>
      <c r="AF4649" t="s">
        <v>271</v>
      </c>
    </row>
    <row r="4650" spans="1:32" x14ac:dyDescent="0.25">
      <c r="A4650" t="str">
        <f t="array" ref="A4650">IF(COUNT(SEARCH(RubriekenHistorisch,CONCATENATE(P4649,U4649,AB4649,AH4649))),"t","f")</f>
        <v>f</v>
      </c>
      <c r="B4650" t="str">
        <f t="shared" si="218"/>
        <v>f</v>
      </c>
      <c r="C4650" t="str">
        <f t="shared" si="219"/>
        <v>f</v>
      </c>
      <c r="D4650" t="str">
        <f t="shared" si="220"/>
        <v>f</v>
      </c>
      <c r="E4650" t="str">
        <f>IF(COUNT(SEARCH({"04.","05.","09.","12."},CONCATENATE(P4649,U4649,AB4649,AH4649))),"t","f")</f>
        <v>f</v>
      </c>
      <c r="F4650" t="str">
        <f t="array" ref="F4650">IF(COUNT(SEARCH(HistorischeRubrieken,CONCATENATE(P4649,U4649,AB4649,AH4649))),"t","f")</f>
        <v>f</v>
      </c>
      <c r="G4650">
        <v>11</v>
      </c>
      <c r="H4650">
        <v>510273</v>
      </c>
      <c r="I4650" t="s">
        <v>2339</v>
      </c>
      <c r="J4650">
        <v>20150801</v>
      </c>
      <c r="M4650">
        <v>0</v>
      </c>
      <c r="N4650">
        <v>0</v>
      </c>
      <c r="O4650" t="s">
        <v>2003</v>
      </c>
      <c r="R4650">
        <v>0</v>
      </c>
      <c r="S4650" t="s">
        <v>271</v>
      </c>
      <c r="AA4650" t="s">
        <v>1613</v>
      </c>
      <c r="AC4650">
        <v>1</v>
      </c>
      <c r="AE4650">
        <v>1</v>
      </c>
      <c r="AF4650" t="s">
        <v>271</v>
      </c>
    </row>
    <row r="4651" spans="1:32" hidden="1" x14ac:dyDescent="0.25">
      <c r="A4651" t="str">
        <f t="array" ref="A4651">IF(COUNT(SEARCH(RubriekenHistorisch,CONCATENATE(P4650,U4650,AB4650,AH4650))),"t","f")</f>
        <v>f</v>
      </c>
      <c r="B4651" t="str">
        <f t="shared" si="218"/>
        <v>f</v>
      </c>
      <c r="C4651" t="str">
        <f t="shared" si="219"/>
        <v>f</v>
      </c>
      <c r="D4651" t="str">
        <f t="shared" si="220"/>
        <v>f</v>
      </c>
      <c r="E4651" t="str">
        <f>IF(COUNT(SEARCH({"04.","05.","09.","12."},CONCATENATE(P4650,U4650,AB4650,AH4650))),"t","f")</f>
        <v>f</v>
      </c>
      <c r="F4651" t="str">
        <f t="array" ref="F4651">IF(COUNT(SEARCH(HistorischeRubrieken,CONCATENATE(P4650,U4650,AB4650,AH4650))),"t","f")</f>
        <v>f</v>
      </c>
      <c r="G4651">
        <v>1</v>
      </c>
      <c r="H4651">
        <v>510274</v>
      </c>
      <c r="I4651" t="s">
        <v>2340</v>
      </c>
      <c r="J4651">
        <v>20041201</v>
      </c>
      <c r="K4651">
        <v>20071201</v>
      </c>
      <c r="M4651">
        <v>0</v>
      </c>
      <c r="N4651">
        <v>0</v>
      </c>
      <c r="O4651" t="s">
        <v>1994</v>
      </c>
      <c r="R4651">
        <v>0</v>
      </c>
      <c r="S4651" t="s">
        <v>271</v>
      </c>
      <c r="AA4651" t="s">
        <v>1995</v>
      </c>
      <c r="AC4651">
        <v>1</v>
      </c>
      <c r="AE4651">
        <v>1</v>
      </c>
      <c r="AF4651" t="s">
        <v>271</v>
      </c>
    </row>
    <row r="4652" spans="1:32" hidden="1" x14ac:dyDescent="0.25">
      <c r="A4652" t="str">
        <f t="array" ref="A4652">IF(COUNT(SEARCH(RubriekenHistorisch,CONCATENATE(P4651,U4651,AB4651,AH4651))),"t","f")</f>
        <v>f</v>
      </c>
      <c r="B4652" t="str">
        <f t="shared" si="218"/>
        <v>f</v>
      </c>
      <c r="C4652" t="str">
        <f t="shared" si="219"/>
        <v>f</v>
      </c>
      <c r="D4652" t="str">
        <f t="shared" si="220"/>
        <v>f</v>
      </c>
      <c r="E4652" t="str">
        <f>IF(COUNT(SEARCH({"04.","05.","09.","12."},CONCATENATE(P4651,U4651,AB4651,AH4651))),"t","f")</f>
        <v>f</v>
      </c>
      <c r="F4652" t="str">
        <f t="array" ref="F4652">IF(COUNT(SEARCH(HistorischeRubrieken,CONCATENATE(P4651,U4651,AB4651,AH4651))),"t","f")</f>
        <v>f</v>
      </c>
      <c r="G4652">
        <v>2</v>
      </c>
      <c r="H4652">
        <v>510274</v>
      </c>
      <c r="I4652" t="s">
        <v>2340</v>
      </c>
      <c r="J4652">
        <v>20071201</v>
      </c>
      <c r="K4652">
        <v>20100201</v>
      </c>
      <c r="M4652">
        <v>0</v>
      </c>
      <c r="N4652">
        <v>0</v>
      </c>
      <c r="O4652" t="s">
        <v>1996</v>
      </c>
      <c r="R4652">
        <v>0</v>
      </c>
      <c r="S4652" t="s">
        <v>271</v>
      </c>
      <c r="AA4652" t="s">
        <v>1997</v>
      </c>
      <c r="AC4652">
        <v>1</v>
      </c>
      <c r="AE4652">
        <v>1</v>
      </c>
      <c r="AF4652" t="s">
        <v>271</v>
      </c>
    </row>
    <row r="4653" spans="1:32" hidden="1" x14ac:dyDescent="0.25">
      <c r="A4653" t="str">
        <f t="array" ref="A4653">IF(COUNT(SEARCH(RubriekenHistorisch,CONCATENATE(P4652,U4652,AB4652,AH4652))),"t","f")</f>
        <v>f</v>
      </c>
      <c r="B4653" t="str">
        <f t="shared" si="218"/>
        <v>f</v>
      </c>
      <c r="C4653" t="str">
        <f t="shared" si="219"/>
        <v>f</v>
      </c>
      <c r="D4653" t="str">
        <f t="shared" si="220"/>
        <v>f</v>
      </c>
      <c r="E4653" t="str">
        <f>IF(COUNT(SEARCH({"04.","05.","09.","12."},CONCATENATE(P4652,U4652,AB4652,AH4652))),"t","f")</f>
        <v>f</v>
      </c>
      <c r="F4653" t="str">
        <f t="array" ref="F4653">IF(COUNT(SEARCH(HistorischeRubrieken,CONCATENATE(P4652,U4652,AB4652,AH4652))),"t","f")</f>
        <v>f</v>
      </c>
      <c r="G4653">
        <v>3</v>
      </c>
      <c r="H4653">
        <v>510274</v>
      </c>
      <c r="I4653" t="s">
        <v>2340</v>
      </c>
      <c r="J4653">
        <v>20100201</v>
      </c>
      <c r="K4653">
        <v>20120115</v>
      </c>
      <c r="M4653">
        <v>0</v>
      </c>
      <c r="N4653">
        <v>0</v>
      </c>
      <c r="O4653" t="s">
        <v>1996</v>
      </c>
      <c r="R4653">
        <v>0</v>
      </c>
      <c r="S4653" t="s">
        <v>271</v>
      </c>
      <c r="AA4653" t="s">
        <v>1998</v>
      </c>
      <c r="AC4653">
        <v>1</v>
      </c>
      <c r="AE4653">
        <v>1</v>
      </c>
      <c r="AF4653" t="s">
        <v>271</v>
      </c>
    </row>
    <row r="4654" spans="1:32" hidden="1" x14ac:dyDescent="0.25">
      <c r="A4654" t="str">
        <f t="array" ref="A4654">IF(COUNT(SEARCH(RubriekenHistorisch,CONCATENATE(P4653,U4653,AB4653,AH4653))),"t","f")</f>
        <v>f</v>
      </c>
      <c r="B4654" t="str">
        <f t="shared" si="218"/>
        <v>f</v>
      </c>
      <c r="C4654" t="str">
        <f t="shared" si="219"/>
        <v>f</v>
      </c>
      <c r="D4654" t="str">
        <f t="shared" si="220"/>
        <v>f</v>
      </c>
      <c r="E4654" t="str">
        <f>IF(COUNT(SEARCH({"04.","05.","09.","12."},CONCATENATE(P4653,U4653,AB4653,AH4653))),"t","f")</f>
        <v>f</v>
      </c>
      <c r="F4654" t="str">
        <f t="array" ref="F4654">IF(COUNT(SEARCH(HistorischeRubrieken,CONCATENATE(P4653,U4653,AB4653,AH4653))),"t","f")</f>
        <v>f</v>
      </c>
      <c r="G4654">
        <v>4</v>
      </c>
      <c r="H4654">
        <v>510274</v>
      </c>
      <c r="I4654" t="s">
        <v>2340</v>
      </c>
      <c r="J4654">
        <v>20120115</v>
      </c>
      <c r="K4654">
        <v>20120116</v>
      </c>
      <c r="M4654">
        <v>0</v>
      </c>
      <c r="N4654">
        <v>0</v>
      </c>
      <c r="O4654" t="s">
        <v>1999</v>
      </c>
      <c r="R4654">
        <v>0</v>
      </c>
      <c r="S4654" t="s">
        <v>271</v>
      </c>
      <c r="AA4654" t="s">
        <v>2000</v>
      </c>
      <c r="AC4654">
        <v>1</v>
      </c>
      <c r="AE4654">
        <v>1</v>
      </c>
      <c r="AF4654" t="s">
        <v>271</v>
      </c>
    </row>
    <row r="4655" spans="1:32" hidden="1" x14ac:dyDescent="0.25">
      <c r="A4655" t="str">
        <f t="array" ref="A4655">IF(COUNT(SEARCH(RubriekenHistorisch,CONCATENATE(P4654,U4654,AB4654,AH4654))),"t","f")</f>
        <v>f</v>
      </c>
      <c r="B4655" t="str">
        <f t="shared" si="218"/>
        <v>f</v>
      </c>
      <c r="C4655" t="str">
        <f t="shared" si="219"/>
        <v>f</v>
      </c>
      <c r="D4655" t="str">
        <f t="shared" si="220"/>
        <v>f</v>
      </c>
      <c r="E4655" t="str">
        <f>IF(COUNT(SEARCH({"04.","05.","09.","12."},CONCATENATE(P4654,U4654,AB4654,AH4654))),"t","f")</f>
        <v>f</v>
      </c>
      <c r="F4655" t="str">
        <f t="array" ref="F4655">IF(COUNT(SEARCH(HistorischeRubrieken,CONCATENATE(P4654,U4654,AB4654,AH4654))),"t","f")</f>
        <v>f</v>
      </c>
      <c r="G4655">
        <v>5</v>
      </c>
      <c r="H4655">
        <v>510274</v>
      </c>
      <c r="I4655" t="s">
        <v>2340</v>
      </c>
      <c r="J4655">
        <v>20120116</v>
      </c>
      <c r="K4655">
        <v>20120917</v>
      </c>
      <c r="M4655">
        <v>0</v>
      </c>
      <c r="N4655">
        <v>0</v>
      </c>
      <c r="O4655" t="s">
        <v>2001</v>
      </c>
      <c r="R4655">
        <v>0</v>
      </c>
      <c r="S4655" t="s">
        <v>271</v>
      </c>
      <c r="AA4655" t="s">
        <v>2000</v>
      </c>
      <c r="AC4655">
        <v>1</v>
      </c>
      <c r="AE4655">
        <v>1</v>
      </c>
      <c r="AF4655" t="s">
        <v>271</v>
      </c>
    </row>
    <row r="4656" spans="1:32" hidden="1" x14ac:dyDescent="0.25">
      <c r="A4656" t="str">
        <f t="array" ref="A4656">IF(COUNT(SEARCH(RubriekenHistorisch,CONCATENATE(P4655,U4655,AB4655,AH4655))),"t","f")</f>
        <v>f</v>
      </c>
      <c r="B4656" t="str">
        <f t="shared" si="218"/>
        <v>f</v>
      </c>
      <c r="C4656" t="str">
        <f t="shared" si="219"/>
        <v>f</v>
      </c>
      <c r="D4656" t="str">
        <f t="shared" si="220"/>
        <v>f</v>
      </c>
      <c r="E4656" t="str">
        <f>IF(COUNT(SEARCH({"04.","05.","09.","12."},CONCATENATE(P4655,U4655,AB4655,AH4655))),"t","f")</f>
        <v>f</v>
      </c>
      <c r="F4656" t="str">
        <f t="array" ref="F4656">IF(COUNT(SEARCH(HistorischeRubrieken,CONCATENATE(P4655,U4655,AB4655,AH4655))),"t","f")</f>
        <v>f</v>
      </c>
      <c r="G4656">
        <v>6</v>
      </c>
      <c r="H4656">
        <v>510274</v>
      </c>
      <c r="I4656" t="s">
        <v>2340</v>
      </c>
      <c r="J4656">
        <v>20120917</v>
      </c>
      <c r="K4656">
        <v>20140401</v>
      </c>
      <c r="M4656">
        <v>0</v>
      </c>
      <c r="N4656">
        <v>0</v>
      </c>
      <c r="O4656" t="s">
        <v>2001</v>
      </c>
      <c r="R4656">
        <v>0</v>
      </c>
      <c r="S4656" t="s">
        <v>271</v>
      </c>
      <c r="AA4656" t="s">
        <v>2000</v>
      </c>
      <c r="AC4656">
        <v>1</v>
      </c>
      <c r="AE4656">
        <v>1</v>
      </c>
      <c r="AF4656" t="s">
        <v>271</v>
      </c>
    </row>
    <row r="4657" spans="1:32" hidden="1" x14ac:dyDescent="0.25">
      <c r="A4657" t="str">
        <f t="array" ref="A4657">IF(COUNT(SEARCH(RubriekenHistorisch,CONCATENATE(P4656,U4656,AB4656,AH4656))),"t","f")</f>
        <v>f</v>
      </c>
      <c r="B4657" t="str">
        <f t="shared" si="218"/>
        <v>f</v>
      </c>
      <c r="C4657" t="str">
        <f t="shared" si="219"/>
        <v>f</v>
      </c>
      <c r="D4657" t="str">
        <f t="shared" si="220"/>
        <v>f</v>
      </c>
      <c r="E4657" t="str">
        <f>IF(COUNT(SEARCH({"04.","05.","09.","12."},CONCATENATE(P4656,U4656,AB4656,AH4656))),"t","f")</f>
        <v>f</v>
      </c>
      <c r="F4657" t="str">
        <f t="array" ref="F4657">IF(COUNT(SEARCH(HistorischeRubrieken,CONCATENATE(P4656,U4656,AB4656,AH4656))),"t","f")</f>
        <v>f</v>
      </c>
      <c r="G4657">
        <v>7</v>
      </c>
      <c r="H4657">
        <v>510274</v>
      </c>
      <c r="I4657" t="s">
        <v>2340</v>
      </c>
      <c r="J4657">
        <v>20140401</v>
      </c>
      <c r="K4657">
        <v>20150801</v>
      </c>
      <c r="M4657">
        <v>0</v>
      </c>
      <c r="N4657">
        <v>0</v>
      </c>
      <c r="O4657" t="s">
        <v>2003</v>
      </c>
      <c r="R4657">
        <v>0</v>
      </c>
      <c r="S4657" t="s">
        <v>271</v>
      </c>
      <c r="AA4657" t="s">
        <v>1611</v>
      </c>
      <c r="AC4657">
        <v>1</v>
      </c>
      <c r="AE4657">
        <v>1</v>
      </c>
      <c r="AF4657" t="s">
        <v>271</v>
      </c>
    </row>
    <row r="4658" spans="1:32" x14ac:dyDescent="0.25">
      <c r="A4658" t="str">
        <f t="array" ref="A4658">IF(COUNT(SEARCH(RubriekenHistorisch,CONCATENATE(P4657,U4657,AB4657,AH4657))),"t","f")</f>
        <v>f</v>
      </c>
      <c r="B4658" t="str">
        <f t="shared" si="218"/>
        <v>f</v>
      </c>
      <c r="C4658" t="str">
        <f t="shared" si="219"/>
        <v>f</v>
      </c>
      <c r="D4658" t="str">
        <f t="shared" si="220"/>
        <v>f</v>
      </c>
      <c r="E4658" t="str">
        <f>IF(COUNT(SEARCH({"04.","05.","09.","12."},CONCATENATE(P4657,U4657,AB4657,AH4657))),"t","f")</f>
        <v>f</v>
      </c>
      <c r="F4658" t="str">
        <f t="array" ref="F4658">IF(COUNT(SEARCH(HistorischeRubrieken,CONCATENATE(P4657,U4657,AB4657,AH4657))),"t","f")</f>
        <v>f</v>
      </c>
      <c r="G4658">
        <v>8</v>
      </c>
      <c r="H4658">
        <v>510274</v>
      </c>
      <c r="I4658" t="s">
        <v>2340</v>
      </c>
      <c r="J4658">
        <v>20150801</v>
      </c>
      <c r="M4658">
        <v>0</v>
      </c>
      <c r="N4658">
        <v>0</v>
      </c>
      <c r="O4658" t="s">
        <v>2003</v>
      </c>
      <c r="R4658">
        <v>0</v>
      </c>
      <c r="S4658" t="s">
        <v>271</v>
      </c>
      <c r="AA4658" t="s">
        <v>1613</v>
      </c>
      <c r="AC4658">
        <v>1</v>
      </c>
      <c r="AE4658">
        <v>1</v>
      </c>
      <c r="AF4658" t="s">
        <v>271</v>
      </c>
    </row>
    <row r="4659" spans="1:32" hidden="1" x14ac:dyDescent="0.25">
      <c r="A4659" t="str">
        <f t="array" ref="A4659">IF(COUNT(SEARCH(RubriekenHistorisch,CONCATENATE(P4658,U4658,AB4658,AH4658))),"t","f")</f>
        <v>f</v>
      </c>
      <c r="B4659" t="str">
        <f t="shared" si="218"/>
        <v>f</v>
      </c>
      <c r="C4659" t="str">
        <f t="shared" si="219"/>
        <v>f</v>
      </c>
      <c r="D4659" t="str">
        <f t="shared" si="220"/>
        <v>f</v>
      </c>
      <c r="E4659" t="str">
        <f>IF(COUNT(SEARCH({"04.","05.","09.","12."},CONCATENATE(P4658,U4658,AB4658,AH4658))),"t","f")</f>
        <v>f</v>
      </c>
      <c r="F4659" t="str">
        <f t="array" ref="F4659">IF(COUNT(SEARCH(HistorischeRubrieken,CONCATENATE(P4658,U4658,AB4658,AH4658))),"t","f")</f>
        <v>f</v>
      </c>
      <c r="G4659">
        <v>1</v>
      </c>
      <c r="H4659">
        <v>510275</v>
      </c>
      <c r="I4659" t="s">
        <v>2341</v>
      </c>
      <c r="J4659">
        <v>20041201</v>
      </c>
      <c r="K4659">
        <v>20071201</v>
      </c>
      <c r="M4659">
        <v>0</v>
      </c>
      <c r="N4659">
        <v>0</v>
      </c>
      <c r="O4659" t="s">
        <v>1994</v>
      </c>
      <c r="R4659">
        <v>0</v>
      </c>
      <c r="S4659" t="s">
        <v>271</v>
      </c>
      <c r="AA4659" t="s">
        <v>1995</v>
      </c>
      <c r="AC4659">
        <v>1</v>
      </c>
      <c r="AE4659">
        <v>1</v>
      </c>
      <c r="AF4659" t="s">
        <v>271</v>
      </c>
    </row>
    <row r="4660" spans="1:32" hidden="1" x14ac:dyDescent="0.25">
      <c r="A4660" t="str">
        <f t="array" ref="A4660">IF(COUNT(SEARCH(RubriekenHistorisch,CONCATENATE(P4659,U4659,AB4659,AH4659))),"t","f")</f>
        <v>f</v>
      </c>
      <c r="B4660" t="str">
        <f t="shared" si="218"/>
        <v>f</v>
      </c>
      <c r="C4660" t="str">
        <f t="shared" si="219"/>
        <v>f</v>
      </c>
      <c r="D4660" t="str">
        <f t="shared" si="220"/>
        <v>f</v>
      </c>
      <c r="E4660" t="str">
        <f>IF(COUNT(SEARCH({"04.","05.","09.","12."},CONCATENATE(P4659,U4659,AB4659,AH4659))),"t","f")</f>
        <v>f</v>
      </c>
      <c r="F4660" t="str">
        <f t="array" ref="F4660">IF(COUNT(SEARCH(HistorischeRubrieken,CONCATENATE(P4659,U4659,AB4659,AH4659))),"t","f")</f>
        <v>f</v>
      </c>
      <c r="G4660">
        <v>2</v>
      </c>
      <c r="H4660">
        <v>510275</v>
      </c>
      <c r="I4660" t="s">
        <v>2341</v>
      </c>
      <c r="J4660">
        <v>20071201</v>
      </c>
      <c r="K4660">
        <v>20100201</v>
      </c>
      <c r="M4660">
        <v>0</v>
      </c>
      <c r="N4660">
        <v>0</v>
      </c>
      <c r="O4660" t="s">
        <v>1996</v>
      </c>
      <c r="R4660">
        <v>0</v>
      </c>
      <c r="S4660" t="s">
        <v>271</v>
      </c>
      <c r="AA4660" t="s">
        <v>1997</v>
      </c>
      <c r="AC4660">
        <v>1</v>
      </c>
      <c r="AE4660">
        <v>1</v>
      </c>
      <c r="AF4660" t="s">
        <v>271</v>
      </c>
    </row>
    <row r="4661" spans="1:32" hidden="1" x14ac:dyDescent="0.25">
      <c r="A4661" t="str">
        <f t="array" ref="A4661">IF(COUNT(SEARCH(RubriekenHistorisch,CONCATENATE(P4660,U4660,AB4660,AH4660))),"t","f")</f>
        <v>f</v>
      </c>
      <c r="B4661" t="str">
        <f t="shared" si="218"/>
        <v>f</v>
      </c>
      <c r="C4661" t="str">
        <f t="shared" si="219"/>
        <v>f</v>
      </c>
      <c r="D4661" t="str">
        <f t="shared" si="220"/>
        <v>f</v>
      </c>
      <c r="E4661" t="str">
        <f>IF(COUNT(SEARCH({"04.","05.","09.","12."},CONCATENATE(P4660,U4660,AB4660,AH4660))),"t","f")</f>
        <v>f</v>
      </c>
      <c r="F4661" t="str">
        <f t="array" ref="F4661">IF(COUNT(SEARCH(HistorischeRubrieken,CONCATENATE(P4660,U4660,AB4660,AH4660))),"t","f")</f>
        <v>f</v>
      </c>
      <c r="G4661">
        <v>3</v>
      </c>
      <c r="H4661">
        <v>510275</v>
      </c>
      <c r="I4661" t="s">
        <v>2341</v>
      </c>
      <c r="J4661">
        <v>20100201</v>
      </c>
      <c r="K4661">
        <v>20120115</v>
      </c>
      <c r="M4661">
        <v>0</v>
      </c>
      <c r="N4661">
        <v>0</v>
      </c>
      <c r="O4661" t="s">
        <v>1996</v>
      </c>
      <c r="R4661">
        <v>0</v>
      </c>
      <c r="S4661" t="s">
        <v>271</v>
      </c>
      <c r="AA4661" t="s">
        <v>1998</v>
      </c>
      <c r="AC4661">
        <v>1</v>
      </c>
      <c r="AE4661">
        <v>1</v>
      </c>
      <c r="AF4661" t="s">
        <v>271</v>
      </c>
    </row>
    <row r="4662" spans="1:32" hidden="1" x14ac:dyDescent="0.25">
      <c r="A4662" t="str">
        <f t="array" ref="A4662">IF(COUNT(SEARCH(RubriekenHistorisch,CONCATENATE(P4661,U4661,AB4661,AH4661))),"t","f")</f>
        <v>f</v>
      </c>
      <c r="B4662" t="str">
        <f t="shared" si="218"/>
        <v>f</v>
      </c>
      <c r="C4662" t="str">
        <f t="shared" si="219"/>
        <v>f</v>
      </c>
      <c r="D4662" t="str">
        <f t="shared" si="220"/>
        <v>f</v>
      </c>
      <c r="E4662" t="str">
        <f>IF(COUNT(SEARCH({"04.","05.","09.","12."},CONCATENATE(P4661,U4661,AB4661,AH4661))),"t","f")</f>
        <v>f</v>
      </c>
      <c r="F4662" t="str">
        <f t="array" ref="F4662">IF(COUNT(SEARCH(HistorischeRubrieken,CONCATENATE(P4661,U4661,AB4661,AH4661))),"t","f")</f>
        <v>f</v>
      </c>
      <c r="G4662">
        <v>4</v>
      </c>
      <c r="H4662">
        <v>510275</v>
      </c>
      <c r="I4662" t="s">
        <v>2341</v>
      </c>
      <c r="J4662">
        <v>20120115</v>
      </c>
      <c r="K4662">
        <v>20120116</v>
      </c>
      <c r="M4662">
        <v>0</v>
      </c>
      <c r="N4662">
        <v>0</v>
      </c>
      <c r="O4662" t="s">
        <v>1999</v>
      </c>
      <c r="R4662">
        <v>0</v>
      </c>
      <c r="S4662" t="s">
        <v>271</v>
      </c>
      <c r="AA4662" t="s">
        <v>2000</v>
      </c>
      <c r="AC4662">
        <v>1</v>
      </c>
      <c r="AE4662">
        <v>1</v>
      </c>
      <c r="AF4662" t="s">
        <v>271</v>
      </c>
    </row>
    <row r="4663" spans="1:32" hidden="1" x14ac:dyDescent="0.25">
      <c r="A4663" t="str">
        <f t="array" ref="A4663">IF(COUNT(SEARCH(RubriekenHistorisch,CONCATENATE(P4662,U4662,AB4662,AH4662))),"t","f")</f>
        <v>f</v>
      </c>
      <c r="B4663" t="str">
        <f t="shared" si="218"/>
        <v>f</v>
      </c>
      <c r="C4663" t="str">
        <f t="shared" si="219"/>
        <v>f</v>
      </c>
      <c r="D4663" t="str">
        <f t="shared" si="220"/>
        <v>f</v>
      </c>
      <c r="E4663" t="str">
        <f>IF(COUNT(SEARCH({"04.","05.","09.","12."},CONCATENATE(P4662,U4662,AB4662,AH4662))),"t","f")</f>
        <v>f</v>
      </c>
      <c r="F4663" t="str">
        <f t="array" ref="F4663">IF(COUNT(SEARCH(HistorischeRubrieken,CONCATENATE(P4662,U4662,AB4662,AH4662))),"t","f")</f>
        <v>f</v>
      </c>
      <c r="G4663">
        <v>5</v>
      </c>
      <c r="H4663">
        <v>510275</v>
      </c>
      <c r="I4663" t="s">
        <v>2341</v>
      </c>
      <c r="J4663">
        <v>20120116</v>
      </c>
      <c r="K4663">
        <v>20120903</v>
      </c>
      <c r="M4663">
        <v>0</v>
      </c>
      <c r="N4663">
        <v>0</v>
      </c>
      <c r="O4663" t="s">
        <v>2001</v>
      </c>
      <c r="R4663">
        <v>0</v>
      </c>
      <c r="S4663" t="s">
        <v>271</v>
      </c>
      <c r="AA4663" t="s">
        <v>2000</v>
      </c>
      <c r="AC4663">
        <v>1</v>
      </c>
      <c r="AE4663">
        <v>1</v>
      </c>
      <c r="AF4663" t="s">
        <v>271</v>
      </c>
    </row>
    <row r="4664" spans="1:32" hidden="1" x14ac:dyDescent="0.25">
      <c r="A4664" t="str">
        <f t="array" ref="A4664">IF(COUNT(SEARCH(RubriekenHistorisch,CONCATENATE(P4663,U4663,AB4663,AH4663))),"t","f")</f>
        <v>f</v>
      </c>
      <c r="B4664" t="str">
        <f t="shared" si="218"/>
        <v>f</v>
      </c>
      <c r="C4664" t="str">
        <f t="shared" si="219"/>
        <v>f</v>
      </c>
      <c r="D4664" t="str">
        <f t="shared" si="220"/>
        <v>f</v>
      </c>
      <c r="E4664" t="str">
        <f>IF(COUNT(SEARCH({"04.","05.","09.","12."},CONCATENATE(P4663,U4663,AB4663,AH4663))),"t","f")</f>
        <v>f</v>
      </c>
      <c r="F4664" t="str">
        <f t="array" ref="F4664">IF(COUNT(SEARCH(HistorischeRubrieken,CONCATENATE(P4663,U4663,AB4663,AH4663))),"t","f")</f>
        <v>f</v>
      </c>
      <c r="G4664">
        <v>6</v>
      </c>
      <c r="H4664">
        <v>510275</v>
      </c>
      <c r="I4664" t="s">
        <v>2341</v>
      </c>
      <c r="J4664">
        <v>20120903</v>
      </c>
      <c r="K4664">
        <v>20140401</v>
      </c>
      <c r="M4664">
        <v>0</v>
      </c>
      <c r="N4664">
        <v>0</v>
      </c>
      <c r="O4664" t="s">
        <v>2001</v>
      </c>
      <c r="R4664">
        <v>0</v>
      </c>
      <c r="S4664" t="s">
        <v>271</v>
      </c>
      <c r="AA4664" t="s">
        <v>2000</v>
      </c>
      <c r="AC4664">
        <v>1</v>
      </c>
      <c r="AE4664">
        <v>1</v>
      </c>
      <c r="AF4664" t="s">
        <v>271</v>
      </c>
    </row>
    <row r="4665" spans="1:32" hidden="1" x14ac:dyDescent="0.25">
      <c r="A4665" t="str">
        <f t="array" ref="A4665">IF(COUNT(SEARCH(RubriekenHistorisch,CONCATENATE(P4664,U4664,AB4664,AH4664))),"t","f")</f>
        <v>f</v>
      </c>
      <c r="B4665" t="str">
        <f t="shared" si="218"/>
        <v>f</v>
      </c>
      <c r="C4665" t="str">
        <f t="shared" si="219"/>
        <v>f</v>
      </c>
      <c r="D4665" t="str">
        <f t="shared" si="220"/>
        <v>f</v>
      </c>
      <c r="E4665" t="str">
        <f>IF(COUNT(SEARCH({"04.","05.","09.","12."},CONCATENATE(P4664,U4664,AB4664,AH4664))),"t","f")</f>
        <v>f</v>
      </c>
      <c r="F4665" t="str">
        <f t="array" ref="F4665">IF(COUNT(SEARCH(HistorischeRubrieken,CONCATENATE(P4664,U4664,AB4664,AH4664))),"t","f")</f>
        <v>f</v>
      </c>
      <c r="G4665">
        <v>7</v>
      </c>
      <c r="H4665">
        <v>510275</v>
      </c>
      <c r="I4665" t="s">
        <v>2341</v>
      </c>
      <c r="J4665">
        <v>20140401</v>
      </c>
      <c r="K4665">
        <v>20150801</v>
      </c>
      <c r="M4665">
        <v>0</v>
      </c>
      <c r="N4665">
        <v>0</v>
      </c>
      <c r="O4665" t="s">
        <v>2003</v>
      </c>
      <c r="R4665">
        <v>0</v>
      </c>
      <c r="S4665" t="s">
        <v>271</v>
      </c>
      <c r="AA4665" t="s">
        <v>1611</v>
      </c>
      <c r="AC4665">
        <v>1</v>
      </c>
      <c r="AE4665">
        <v>1</v>
      </c>
      <c r="AF4665" t="s">
        <v>271</v>
      </c>
    </row>
    <row r="4666" spans="1:32" x14ac:dyDescent="0.25">
      <c r="A4666" t="str">
        <f t="array" ref="A4666">IF(COUNT(SEARCH(RubriekenHistorisch,CONCATENATE(P4665,U4665,AB4665,AH4665))),"t","f")</f>
        <v>f</v>
      </c>
      <c r="B4666" t="str">
        <f t="shared" si="218"/>
        <v>f</v>
      </c>
      <c r="C4666" t="str">
        <f t="shared" si="219"/>
        <v>f</v>
      </c>
      <c r="D4666" t="str">
        <f t="shared" si="220"/>
        <v>f</v>
      </c>
      <c r="E4666" t="str">
        <f>IF(COUNT(SEARCH({"04.","05.","09.","12."},CONCATENATE(P4665,U4665,AB4665,AH4665))),"t","f")</f>
        <v>f</v>
      </c>
      <c r="F4666" t="str">
        <f t="array" ref="F4666">IF(COUNT(SEARCH(HistorischeRubrieken,CONCATENATE(P4665,U4665,AB4665,AH4665))),"t","f")</f>
        <v>f</v>
      </c>
      <c r="G4666">
        <v>8</v>
      </c>
      <c r="H4666">
        <v>510275</v>
      </c>
      <c r="I4666" t="s">
        <v>2341</v>
      </c>
      <c r="J4666">
        <v>20150801</v>
      </c>
      <c r="M4666">
        <v>0</v>
      </c>
      <c r="N4666">
        <v>0</v>
      </c>
      <c r="O4666" t="s">
        <v>2003</v>
      </c>
      <c r="R4666">
        <v>0</v>
      </c>
      <c r="S4666" t="s">
        <v>271</v>
      </c>
      <c r="AA4666" t="s">
        <v>1613</v>
      </c>
      <c r="AC4666">
        <v>1</v>
      </c>
      <c r="AE4666">
        <v>1</v>
      </c>
      <c r="AF4666" t="s">
        <v>271</v>
      </c>
    </row>
    <row r="4667" spans="1:32" hidden="1" x14ac:dyDescent="0.25">
      <c r="A4667" t="str">
        <f t="array" ref="A4667">IF(COUNT(SEARCH(RubriekenHistorisch,CONCATENATE(P4666,U4666,AB4666,AH4666))),"t","f")</f>
        <v>f</v>
      </c>
      <c r="B4667" t="str">
        <f t="shared" si="218"/>
        <v>f</v>
      </c>
      <c r="C4667" t="str">
        <f t="shared" si="219"/>
        <v>f</v>
      </c>
      <c r="D4667" t="str">
        <f t="shared" si="220"/>
        <v>f</v>
      </c>
      <c r="E4667" t="str">
        <f>IF(COUNT(SEARCH({"04.","05.","09.","12."},CONCATENATE(P4666,U4666,AB4666,AH4666))),"t","f")</f>
        <v>f</v>
      </c>
      <c r="F4667" t="str">
        <f t="array" ref="F4667">IF(COUNT(SEARCH(HistorischeRubrieken,CONCATENATE(P4666,U4666,AB4666,AH4666))),"t","f")</f>
        <v>f</v>
      </c>
      <c r="G4667">
        <v>1</v>
      </c>
      <c r="H4667">
        <v>510276</v>
      </c>
      <c r="I4667" t="s">
        <v>2342</v>
      </c>
      <c r="J4667">
        <v>20040901</v>
      </c>
      <c r="K4667">
        <v>20071201</v>
      </c>
      <c r="M4667">
        <v>0</v>
      </c>
      <c r="N4667">
        <v>0</v>
      </c>
      <c r="O4667" t="s">
        <v>1994</v>
      </c>
      <c r="R4667">
        <v>0</v>
      </c>
      <c r="S4667" t="s">
        <v>271</v>
      </c>
      <c r="AA4667" t="s">
        <v>1995</v>
      </c>
      <c r="AC4667">
        <v>1</v>
      </c>
      <c r="AE4667">
        <v>1</v>
      </c>
      <c r="AF4667" t="s">
        <v>271</v>
      </c>
    </row>
    <row r="4668" spans="1:32" hidden="1" x14ac:dyDescent="0.25">
      <c r="A4668" t="str">
        <f t="array" ref="A4668">IF(COUNT(SEARCH(RubriekenHistorisch,CONCATENATE(P4667,U4667,AB4667,AH4667))),"t","f")</f>
        <v>f</v>
      </c>
      <c r="B4668" t="str">
        <f t="shared" si="218"/>
        <v>f</v>
      </c>
      <c r="C4668" t="str">
        <f t="shared" si="219"/>
        <v>f</v>
      </c>
      <c r="D4668" t="str">
        <f t="shared" si="220"/>
        <v>f</v>
      </c>
      <c r="E4668" t="str">
        <f>IF(COUNT(SEARCH({"04.","05.","09.","12."},CONCATENATE(P4667,U4667,AB4667,AH4667))),"t","f")</f>
        <v>f</v>
      </c>
      <c r="F4668" t="str">
        <f t="array" ref="F4668">IF(COUNT(SEARCH(HistorischeRubrieken,CONCATENATE(P4667,U4667,AB4667,AH4667))),"t","f")</f>
        <v>f</v>
      </c>
      <c r="G4668">
        <v>2</v>
      </c>
      <c r="H4668">
        <v>510276</v>
      </c>
      <c r="I4668" t="s">
        <v>2342</v>
      </c>
      <c r="J4668">
        <v>20071201</v>
      </c>
      <c r="K4668">
        <v>20100201</v>
      </c>
      <c r="M4668">
        <v>0</v>
      </c>
      <c r="N4668">
        <v>0</v>
      </c>
      <c r="O4668" t="s">
        <v>1996</v>
      </c>
      <c r="R4668">
        <v>0</v>
      </c>
      <c r="S4668" t="s">
        <v>271</v>
      </c>
      <c r="AA4668" t="s">
        <v>1997</v>
      </c>
      <c r="AC4668">
        <v>1</v>
      </c>
      <c r="AE4668">
        <v>1</v>
      </c>
      <c r="AF4668" t="s">
        <v>271</v>
      </c>
    </row>
    <row r="4669" spans="1:32" hidden="1" x14ac:dyDescent="0.25">
      <c r="A4669" t="str">
        <f t="array" ref="A4669">IF(COUNT(SEARCH(RubriekenHistorisch,CONCATENATE(P4668,U4668,AB4668,AH4668))),"t","f")</f>
        <v>f</v>
      </c>
      <c r="B4669" t="str">
        <f t="shared" si="218"/>
        <v>f</v>
      </c>
      <c r="C4669" t="str">
        <f t="shared" si="219"/>
        <v>f</v>
      </c>
      <c r="D4669" t="str">
        <f t="shared" si="220"/>
        <v>f</v>
      </c>
      <c r="E4669" t="str">
        <f>IF(COUNT(SEARCH({"04.","05.","09.","12."},CONCATENATE(P4668,U4668,AB4668,AH4668))),"t","f")</f>
        <v>f</v>
      </c>
      <c r="F4669" t="str">
        <f t="array" ref="F4669">IF(COUNT(SEARCH(HistorischeRubrieken,CONCATENATE(P4668,U4668,AB4668,AH4668))),"t","f")</f>
        <v>f</v>
      </c>
      <c r="G4669">
        <v>3</v>
      </c>
      <c r="H4669">
        <v>510276</v>
      </c>
      <c r="I4669" t="s">
        <v>2342</v>
      </c>
      <c r="J4669">
        <v>20100201</v>
      </c>
      <c r="K4669">
        <v>20120115</v>
      </c>
      <c r="M4669">
        <v>0</v>
      </c>
      <c r="N4669">
        <v>0</v>
      </c>
      <c r="O4669" t="s">
        <v>1996</v>
      </c>
      <c r="R4669">
        <v>0</v>
      </c>
      <c r="S4669" t="s">
        <v>271</v>
      </c>
      <c r="AA4669" t="s">
        <v>1998</v>
      </c>
      <c r="AC4669">
        <v>1</v>
      </c>
      <c r="AE4669">
        <v>1</v>
      </c>
      <c r="AF4669" t="s">
        <v>271</v>
      </c>
    </row>
    <row r="4670" spans="1:32" hidden="1" x14ac:dyDescent="0.25">
      <c r="A4670" t="str">
        <f t="array" ref="A4670">IF(COUNT(SEARCH(RubriekenHistorisch,CONCATENATE(P4669,U4669,AB4669,AH4669))),"t","f")</f>
        <v>f</v>
      </c>
      <c r="B4670" t="str">
        <f t="shared" si="218"/>
        <v>f</v>
      </c>
      <c r="C4670" t="str">
        <f t="shared" si="219"/>
        <v>f</v>
      </c>
      <c r="D4670" t="str">
        <f t="shared" si="220"/>
        <v>f</v>
      </c>
      <c r="E4670" t="str">
        <f>IF(COUNT(SEARCH({"04.","05.","09.","12."},CONCATENATE(P4669,U4669,AB4669,AH4669))),"t","f")</f>
        <v>f</v>
      </c>
      <c r="F4670" t="str">
        <f t="array" ref="F4670">IF(COUNT(SEARCH(HistorischeRubrieken,CONCATENATE(P4669,U4669,AB4669,AH4669))),"t","f")</f>
        <v>f</v>
      </c>
      <c r="G4670">
        <v>4</v>
      </c>
      <c r="H4670">
        <v>510276</v>
      </c>
      <c r="I4670" t="s">
        <v>2342</v>
      </c>
      <c r="J4670">
        <v>20120115</v>
      </c>
      <c r="K4670">
        <v>20120116</v>
      </c>
      <c r="M4670">
        <v>0</v>
      </c>
      <c r="N4670">
        <v>0</v>
      </c>
      <c r="O4670" t="s">
        <v>1999</v>
      </c>
      <c r="R4670">
        <v>0</v>
      </c>
      <c r="S4670" t="s">
        <v>271</v>
      </c>
      <c r="AA4670" t="s">
        <v>2000</v>
      </c>
      <c r="AC4670">
        <v>1</v>
      </c>
      <c r="AE4670">
        <v>1</v>
      </c>
      <c r="AF4670" t="s">
        <v>271</v>
      </c>
    </row>
    <row r="4671" spans="1:32" hidden="1" x14ac:dyDescent="0.25">
      <c r="A4671" t="str">
        <f t="array" ref="A4671">IF(COUNT(SEARCH(RubriekenHistorisch,CONCATENATE(P4670,U4670,AB4670,AH4670))),"t","f")</f>
        <v>f</v>
      </c>
      <c r="B4671" t="str">
        <f t="shared" si="218"/>
        <v>f</v>
      </c>
      <c r="C4671" t="str">
        <f t="shared" si="219"/>
        <v>f</v>
      </c>
      <c r="D4671" t="str">
        <f t="shared" si="220"/>
        <v>f</v>
      </c>
      <c r="E4671" t="str">
        <f>IF(COUNT(SEARCH({"04.","05.","09.","12."},CONCATENATE(P4670,U4670,AB4670,AH4670))),"t","f")</f>
        <v>f</v>
      </c>
      <c r="F4671" t="str">
        <f t="array" ref="F4671">IF(COUNT(SEARCH(HistorischeRubrieken,CONCATENATE(P4670,U4670,AB4670,AH4670))),"t","f")</f>
        <v>f</v>
      </c>
      <c r="G4671">
        <v>5</v>
      </c>
      <c r="H4671">
        <v>510276</v>
      </c>
      <c r="I4671" t="s">
        <v>2342</v>
      </c>
      <c r="J4671">
        <v>20120116</v>
      </c>
      <c r="K4671">
        <v>20120903</v>
      </c>
      <c r="M4671">
        <v>0</v>
      </c>
      <c r="N4671">
        <v>0</v>
      </c>
      <c r="O4671" t="s">
        <v>2001</v>
      </c>
      <c r="R4671">
        <v>0</v>
      </c>
      <c r="S4671" t="s">
        <v>271</v>
      </c>
      <c r="AA4671" t="s">
        <v>2000</v>
      </c>
      <c r="AC4671">
        <v>1</v>
      </c>
      <c r="AE4671">
        <v>1</v>
      </c>
      <c r="AF4671" t="s">
        <v>271</v>
      </c>
    </row>
    <row r="4672" spans="1:32" hidden="1" x14ac:dyDescent="0.25">
      <c r="A4672" t="str">
        <f t="array" ref="A4672">IF(COUNT(SEARCH(RubriekenHistorisch,CONCATENATE(P4671,U4671,AB4671,AH4671))),"t","f")</f>
        <v>f</v>
      </c>
      <c r="B4672" t="str">
        <f t="shared" si="218"/>
        <v>f</v>
      </c>
      <c r="C4672" t="str">
        <f t="shared" si="219"/>
        <v>f</v>
      </c>
      <c r="D4672" t="str">
        <f t="shared" si="220"/>
        <v>f</v>
      </c>
      <c r="E4672" t="str">
        <f>IF(COUNT(SEARCH({"04.","05.","09.","12."},CONCATENATE(P4671,U4671,AB4671,AH4671))),"t","f")</f>
        <v>f</v>
      </c>
      <c r="F4672" t="str">
        <f t="array" ref="F4672">IF(COUNT(SEARCH(HistorischeRubrieken,CONCATENATE(P4671,U4671,AB4671,AH4671))),"t","f")</f>
        <v>f</v>
      </c>
      <c r="G4672">
        <v>6</v>
      </c>
      <c r="H4672">
        <v>510276</v>
      </c>
      <c r="I4672" t="s">
        <v>2342</v>
      </c>
      <c r="J4672">
        <v>20120903</v>
      </c>
      <c r="K4672">
        <v>20140401</v>
      </c>
      <c r="M4672">
        <v>0</v>
      </c>
      <c r="N4672">
        <v>0</v>
      </c>
      <c r="O4672" t="s">
        <v>2001</v>
      </c>
      <c r="R4672">
        <v>0</v>
      </c>
      <c r="S4672" t="s">
        <v>271</v>
      </c>
      <c r="AA4672" t="s">
        <v>2000</v>
      </c>
      <c r="AC4672">
        <v>1</v>
      </c>
      <c r="AE4672">
        <v>1</v>
      </c>
      <c r="AF4672" t="s">
        <v>271</v>
      </c>
    </row>
    <row r="4673" spans="1:32" hidden="1" x14ac:dyDescent="0.25">
      <c r="A4673" t="str">
        <f t="array" ref="A4673">IF(COUNT(SEARCH(RubriekenHistorisch,CONCATENATE(P4672,U4672,AB4672,AH4672))),"t","f")</f>
        <v>f</v>
      </c>
      <c r="B4673" t="str">
        <f t="shared" si="218"/>
        <v>f</v>
      </c>
      <c r="C4673" t="str">
        <f t="shared" si="219"/>
        <v>f</v>
      </c>
      <c r="D4673" t="str">
        <f t="shared" si="220"/>
        <v>f</v>
      </c>
      <c r="E4673" t="str">
        <f>IF(COUNT(SEARCH({"04.","05.","09.","12."},CONCATENATE(P4672,U4672,AB4672,AH4672))),"t","f")</f>
        <v>f</v>
      </c>
      <c r="F4673" t="str">
        <f t="array" ref="F4673">IF(COUNT(SEARCH(HistorischeRubrieken,CONCATENATE(P4672,U4672,AB4672,AH4672))),"t","f")</f>
        <v>f</v>
      </c>
      <c r="G4673">
        <v>7</v>
      </c>
      <c r="H4673">
        <v>510276</v>
      </c>
      <c r="I4673" t="s">
        <v>2342</v>
      </c>
      <c r="J4673">
        <v>20140401</v>
      </c>
      <c r="K4673">
        <v>20150801</v>
      </c>
      <c r="M4673">
        <v>0</v>
      </c>
      <c r="N4673">
        <v>0</v>
      </c>
      <c r="O4673" t="s">
        <v>2003</v>
      </c>
      <c r="R4673">
        <v>0</v>
      </c>
      <c r="S4673" t="s">
        <v>271</v>
      </c>
      <c r="AA4673" t="s">
        <v>1611</v>
      </c>
      <c r="AC4673">
        <v>1</v>
      </c>
      <c r="AE4673">
        <v>1</v>
      </c>
      <c r="AF4673" t="s">
        <v>271</v>
      </c>
    </row>
    <row r="4674" spans="1:32" x14ac:dyDescent="0.25">
      <c r="A4674" t="str">
        <f t="array" ref="A4674">IF(COUNT(SEARCH(RubriekenHistorisch,CONCATENATE(P4673,U4673,AB4673,AH4673))),"t","f")</f>
        <v>f</v>
      </c>
      <c r="B4674" t="str">
        <f t="shared" si="218"/>
        <v>f</v>
      </c>
      <c r="C4674" t="str">
        <f t="shared" si="219"/>
        <v>f</v>
      </c>
      <c r="D4674" t="str">
        <f t="shared" si="220"/>
        <v>f</v>
      </c>
      <c r="E4674" t="str">
        <f>IF(COUNT(SEARCH({"04.","05.","09.","12."},CONCATENATE(P4673,U4673,AB4673,AH4673))),"t","f")</f>
        <v>f</v>
      </c>
      <c r="F4674" t="str">
        <f t="array" ref="F4674">IF(COUNT(SEARCH(HistorischeRubrieken,CONCATENATE(P4673,U4673,AB4673,AH4673))),"t","f")</f>
        <v>f</v>
      </c>
      <c r="G4674">
        <v>8</v>
      </c>
      <c r="H4674">
        <v>510276</v>
      </c>
      <c r="I4674" t="s">
        <v>2342</v>
      </c>
      <c r="J4674">
        <v>20150801</v>
      </c>
      <c r="M4674">
        <v>0</v>
      </c>
      <c r="N4674">
        <v>0</v>
      </c>
      <c r="O4674" t="s">
        <v>2003</v>
      </c>
      <c r="R4674">
        <v>0</v>
      </c>
      <c r="S4674" t="s">
        <v>271</v>
      </c>
      <c r="AA4674" t="s">
        <v>1613</v>
      </c>
      <c r="AC4674">
        <v>1</v>
      </c>
      <c r="AE4674">
        <v>1</v>
      </c>
      <c r="AF4674" t="s">
        <v>271</v>
      </c>
    </row>
    <row r="4675" spans="1:32" hidden="1" x14ac:dyDescent="0.25">
      <c r="A4675" t="str">
        <f t="array" ref="A4675">IF(COUNT(SEARCH(RubriekenHistorisch,CONCATENATE(P4674,U4674,AB4674,AH4674))),"t","f")</f>
        <v>f</v>
      </c>
      <c r="B4675" t="str">
        <f t="shared" ref="B4675:B4738" si="221">IF(COUNT(SEARCH("07.66.20",CONCATENATE(P4674,U4674,AB4674,AH4674))),"t","f")</f>
        <v>f</v>
      </c>
      <c r="C4675" t="str">
        <f t="shared" ref="C4675:C4738" si="222">IF(COUNT(SEARCH("14.40.10",CONCATENATE(P4674,U4674,AB4674,AH4674))),"t","f")</f>
        <v>f</v>
      </c>
      <c r="D4675" t="str">
        <f t="shared" si="220"/>
        <v>f</v>
      </c>
      <c r="E4675" t="str">
        <f>IF(COUNT(SEARCH({"04.","05.","09.","12."},CONCATENATE(P4674,U4674,AB4674,AH4674))),"t","f")</f>
        <v>f</v>
      </c>
      <c r="F4675" t="str">
        <f t="array" ref="F4675">IF(COUNT(SEARCH(HistorischeRubrieken,CONCATENATE(P4674,U4674,AB4674,AH4674))),"t","f")</f>
        <v>f</v>
      </c>
      <c r="G4675">
        <v>1</v>
      </c>
      <c r="H4675">
        <v>510277</v>
      </c>
      <c r="I4675" t="s">
        <v>2343</v>
      </c>
      <c r="J4675">
        <v>20051201</v>
      </c>
      <c r="K4675">
        <v>20071201</v>
      </c>
      <c r="M4675">
        <v>0</v>
      </c>
      <c r="N4675">
        <v>0</v>
      </c>
      <c r="O4675" t="s">
        <v>1994</v>
      </c>
      <c r="R4675">
        <v>0</v>
      </c>
      <c r="S4675" t="s">
        <v>271</v>
      </c>
      <c r="AA4675" t="s">
        <v>1995</v>
      </c>
      <c r="AC4675">
        <v>1</v>
      </c>
      <c r="AE4675">
        <v>1</v>
      </c>
      <c r="AF4675" t="s">
        <v>271</v>
      </c>
    </row>
    <row r="4676" spans="1:32" hidden="1" x14ac:dyDescent="0.25">
      <c r="A4676" t="str">
        <f t="array" ref="A4676">IF(COUNT(SEARCH(RubriekenHistorisch,CONCATENATE(P4675,U4675,AB4675,AH4675))),"t","f")</f>
        <v>f</v>
      </c>
      <c r="B4676" t="str">
        <f t="shared" si="221"/>
        <v>f</v>
      </c>
      <c r="C4676" t="str">
        <f t="shared" si="222"/>
        <v>f</v>
      </c>
      <c r="D4676" t="str">
        <f t="shared" ref="D4676:D4739" si="223">IF(COUNT(SEARCH("- 0",CONCATENATE(P4675,U4675,AB4675,AH4675))),"t","f")</f>
        <v>f</v>
      </c>
      <c r="E4676" t="str">
        <f>IF(COUNT(SEARCH({"04.","05.","09.","12."},CONCATENATE(P4675,U4675,AB4675,AH4675))),"t","f")</f>
        <v>f</v>
      </c>
      <c r="F4676" t="str">
        <f t="array" ref="F4676">IF(COUNT(SEARCH(HistorischeRubrieken,CONCATENATE(P4675,U4675,AB4675,AH4675))),"t","f")</f>
        <v>f</v>
      </c>
      <c r="G4676">
        <v>2</v>
      </c>
      <c r="H4676">
        <v>510277</v>
      </c>
      <c r="I4676" t="s">
        <v>2343</v>
      </c>
      <c r="J4676">
        <v>20071201</v>
      </c>
      <c r="K4676">
        <v>20100101</v>
      </c>
      <c r="M4676">
        <v>0</v>
      </c>
      <c r="N4676">
        <v>0</v>
      </c>
      <c r="O4676" t="s">
        <v>1996</v>
      </c>
      <c r="R4676">
        <v>0</v>
      </c>
      <c r="S4676" t="s">
        <v>271</v>
      </c>
      <c r="AA4676" t="s">
        <v>1997</v>
      </c>
      <c r="AC4676">
        <v>1</v>
      </c>
      <c r="AE4676">
        <v>1</v>
      </c>
      <c r="AF4676" t="s">
        <v>271</v>
      </c>
    </row>
    <row r="4677" spans="1:32" hidden="1" x14ac:dyDescent="0.25">
      <c r="A4677" t="str">
        <f t="array" ref="A4677">IF(COUNT(SEARCH(RubriekenHistorisch,CONCATENATE(P4676,U4676,AB4676,AH4676))),"t","f")</f>
        <v>f</v>
      </c>
      <c r="B4677" t="str">
        <f t="shared" si="221"/>
        <v>f</v>
      </c>
      <c r="C4677" t="str">
        <f t="shared" si="222"/>
        <v>f</v>
      </c>
      <c r="D4677" t="str">
        <f t="shared" si="223"/>
        <v>f</v>
      </c>
      <c r="E4677" t="str">
        <f>IF(COUNT(SEARCH({"04.","05.","09.","12."},CONCATENATE(P4676,U4676,AB4676,AH4676))),"t","f")</f>
        <v>f</v>
      </c>
      <c r="F4677" t="str">
        <f t="array" ref="F4677">IF(COUNT(SEARCH(HistorischeRubrieken,CONCATENATE(P4676,U4676,AB4676,AH4676))),"t","f")</f>
        <v>f</v>
      </c>
      <c r="G4677">
        <v>1</v>
      </c>
      <c r="H4677">
        <v>510278</v>
      </c>
      <c r="I4677" t="s">
        <v>2344</v>
      </c>
      <c r="J4677">
        <v>20050301</v>
      </c>
      <c r="K4677">
        <v>20071201</v>
      </c>
      <c r="M4677">
        <v>0</v>
      </c>
      <c r="N4677">
        <v>0</v>
      </c>
      <c r="O4677" t="s">
        <v>1994</v>
      </c>
      <c r="R4677">
        <v>0</v>
      </c>
      <c r="S4677" t="s">
        <v>271</v>
      </c>
      <c r="AA4677" t="s">
        <v>1995</v>
      </c>
      <c r="AC4677">
        <v>1</v>
      </c>
      <c r="AE4677">
        <v>1</v>
      </c>
      <c r="AF4677" t="s">
        <v>271</v>
      </c>
    </row>
    <row r="4678" spans="1:32" hidden="1" x14ac:dyDescent="0.25">
      <c r="A4678" t="str">
        <f t="array" ref="A4678">IF(COUNT(SEARCH(RubriekenHistorisch,CONCATENATE(P4677,U4677,AB4677,AH4677))),"t","f")</f>
        <v>f</v>
      </c>
      <c r="B4678" t="str">
        <f t="shared" si="221"/>
        <v>f</v>
      </c>
      <c r="C4678" t="str">
        <f t="shared" si="222"/>
        <v>f</v>
      </c>
      <c r="D4678" t="str">
        <f t="shared" si="223"/>
        <v>f</v>
      </c>
      <c r="E4678" t="str">
        <f>IF(COUNT(SEARCH({"04.","05.","09.","12."},CONCATENATE(P4677,U4677,AB4677,AH4677))),"t","f")</f>
        <v>f</v>
      </c>
      <c r="F4678" t="str">
        <f t="array" ref="F4678">IF(COUNT(SEARCH(HistorischeRubrieken,CONCATENATE(P4677,U4677,AB4677,AH4677))),"t","f")</f>
        <v>f</v>
      </c>
      <c r="G4678">
        <v>2</v>
      </c>
      <c r="H4678">
        <v>510278</v>
      </c>
      <c r="I4678" t="s">
        <v>2344</v>
      </c>
      <c r="J4678">
        <v>20071201</v>
      </c>
      <c r="K4678">
        <v>20100201</v>
      </c>
      <c r="M4678">
        <v>0</v>
      </c>
      <c r="N4678">
        <v>0</v>
      </c>
      <c r="O4678" t="s">
        <v>1996</v>
      </c>
      <c r="R4678">
        <v>0</v>
      </c>
      <c r="S4678" t="s">
        <v>271</v>
      </c>
      <c r="AA4678" t="s">
        <v>1997</v>
      </c>
      <c r="AC4678">
        <v>1</v>
      </c>
      <c r="AE4678">
        <v>1</v>
      </c>
      <c r="AF4678" t="s">
        <v>271</v>
      </c>
    </row>
    <row r="4679" spans="1:32" hidden="1" x14ac:dyDescent="0.25">
      <c r="A4679" t="str">
        <f t="array" ref="A4679">IF(COUNT(SEARCH(RubriekenHistorisch,CONCATENATE(P4678,U4678,AB4678,AH4678))),"t","f")</f>
        <v>f</v>
      </c>
      <c r="B4679" t="str">
        <f t="shared" si="221"/>
        <v>f</v>
      </c>
      <c r="C4679" t="str">
        <f t="shared" si="222"/>
        <v>f</v>
      </c>
      <c r="D4679" t="str">
        <f t="shared" si="223"/>
        <v>f</v>
      </c>
      <c r="E4679" t="str">
        <f>IF(COUNT(SEARCH({"04.","05.","09.","12."},CONCATENATE(P4678,U4678,AB4678,AH4678))),"t","f")</f>
        <v>f</v>
      </c>
      <c r="F4679" t="str">
        <f t="array" ref="F4679">IF(COUNT(SEARCH(HistorischeRubrieken,CONCATENATE(P4678,U4678,AB4678,AH4678))),"t","f")</f>
        <v>f</v>
      </c>
      <c r="G4679">
        <v>3</v>
      </c>
      <c r="H4679">
        <v>510278</v>
      </c>
      <c r="I4679" t="s">
        <v>2344</v>
      </c>
      <c r="J4679">
        <v>20100201</v>
      </c>
      <c r="K4679">
        <v>20120115</v>
      </c>
      <c r="M4679">
        <v>0</v>
      </c>
      <c r="N4679">
        <v>0</v>
      </c>
      <c r="O4679" t="s">
        <v>1996</v>
      </c>
      <c r="R4679">
        <v>0</v>
      </c>
      <c r="S4679" t="s">
        <v>271</v>
      </c>
      <c r="AA4679" t="s">
        <v>1998</v>
      </c>
      <c r="AC4679">
        <v>1</v>
      </c>
      <c r="AE4679">
        <v>1</v>
      </c>
      <c r="AF4679" t="s">
        <v>271</v>
      </c>
    </row>
    <row r="4680" spans="1:32" hidden="1" x14ac:dyDescent="0.25">
      <c r="A4680" t="str">
        <f t="array" ref="A4680">IF(COUNT(SEARCH(RubriekenHistorisch,CONCATENATE(P4679,U4679,AB4679,AH4679))),"t","f")</f>
        <v>f</v>
      </c>
      <c r="B4680" t="str">
        <f t="shared" si="221"/>
        <v>f</v>
      </c>
      <c r="C4680" t="str">
        <f t="shared" si="222"/>
        <v>f</v>
      </c>
      <c r="D4680" t="str">
        <f t="shared" si="223"/>
        <v>f</v>
      </c>
      <c r="E4680" t="str">
        <f>IF(COUNT(SEARCH({"04.","05.","09.","12."},CONCATENATE(P4679,U4679,AB4679,AH4679))),"t","f")</f>
        <v>f</v>
      </c>
      <c r="F4680" t="str">
        <f t="array" ref="F4680">IF(COUNT(SEARCH(HistorischeRubrieken,CONCATENATE(P4679,U4679,AB4679,AH4679))),"t","f")</f>
        <v>f</v>
      </c>
      <c r="G4680">
        <v>4</v>
      </c>
      <c r="H4680">
        <v>510278</v>
      </c>
      <c r="I4680" t="s">
        <v>2344</v>
      </c>
      <c r="J4680">
        <v>20120115</v>
      </c>
      <c r="K4680">
        <v>20120116</v>
      </c>
      <c r="M4680">
        <v>0</v>
      </c>
      <c r="N4680">
        <v>0</v>
      </c>
      <c r="O4680" t="s">
        <v>1999</v>
      </c>
      <c r="R4680">
        <v>0</v>
      </c>
      <c r="S4680" t="s">
        <v>271</v>
      </c>
      <c r="AA4680" t="s">
        <v>2000</v>
      </c>
      <c r="AC4680">
        <v>1</v>
      </c>
      <c r="AE4680">
        <v>1</v>
      </c>
      <c r="AF4680" t="s">
        <v>271</v>
      </c>
    </row>
    <row r="4681" spans="1:32" hidden="1" x14ac:dyDescent="0.25">
      <c r="A4681" t="str">
        <f t="array" ref="A4681">IF(COUNT(SEARCH(RubriekenHistorisch,CONCATENATE(P4680,U4680,AB4680,AH4680))),"t","f")</f>
        <v>f</v>
      </c>
      <c r="B4681" t="str">
        <f t="shared" si="221"/>
        <v>f</v>
      </c>
      <c r="C4681" t="str">
        <f t="shared" si="222"/>
        <v>f</v>
      </c>
      <c r="D4681" t="str">
        <f t="shared" si="223"/>
        <v>f</v>
      </c>
      <c r="E4681" t="str">
        <f>IF(COUNT(SEARCH({"04.","05.","09.","12."},CONCATENATE(P4680,U4680,AB4680,AH4680))),"t","f")</f>
        <v>f</v>
      </c>
      <c r="F4681" t="str">
        <f t="array" ref="F4681">IF(COUNT(SEARCH(HistorischeRubrieken,CONCATENATE(P4680,U4680,AB4680,AH4680))),"t","f")</f>
        <v>f</v>
      </c>
      <c r="G4681">
        <v>5</v>
      </c>
      <c r="H4681">
        <v>510278</v>
      </c>
      <c r="I4681" t="s">
        <v>2344</v>
      </c>
      <c r="J4681">
        <v>20120116</v>
      </c>
      <c r="K4681">
        <v>20120903</v>
      </c>
      <c r="M4681">
        <v>0</v>
      </c>
      <c r="N4681">
        <v>0</v>
      </c>
      <c r="O4681" t="s">
        <v>2001</v>
      </c>
      <c r="R4681">
        <v>0</v>
      </c>
      <c r="S4681" t="s">
        <v>271</v>
      </c>
      <c r="AA4681" t="s">
        <v>2000</v>
      </c>
      <c r="AC4681">
        <v>1</v>
      </c>
      <c r="AE4681">
        <v>1</v>
      </c>
      <c r="AF4681" t="s">
        <v>271</v>
      </c>
    </row>
    <row r="4682" spans="1:32" hidden="1" x14ac:dyDescent="0.25">
      <c r="A4682" t="str">
        <f t="array" ref="A4682">IF(COUNT(SEARCH(RubriekenHistorisch,CONCATENATE(P4681,U4681,AB4681,AH4681))),"t","f")</f>
        <v>f</v>
      </c>
      <c r="B4682" t="str">
        <f t="shared" si="221"/>
        <v>f</v>
      </c>
      <c r="C4682" t="str">
        <f t="shared" si="222"/>
        <v>f</v>
      </c>
      <c r="D4682" t="str">
        <f t="shared" si="223"/>
        <v>f</v>
      </c>
      <c r="E4682" t="str">
        <f>IF(COUNT(SEARCH({"04.","05.","09.","12."},CONCATENATE(P4681,U4681,AB4681,AH4681))),"t","f")</f>
        <v>f</v>
      </c>
      <c r="F4682" t="str">
        <f t="array" ref="F4682">IF(COUNT(SEARCH(HistorischeRubrieken,CONCATENATE(P4681,U4681,AB4681,AH4681))),"t","f")</f>
        <v>f</v>
      </c>
      <c r="G4682">
        <v>6</v>
      </c>
      <c r="H4682">
        <v>510278</v>
      </c>
      <c r="I4682" t="s">
        <v>2344</v>
      </c>
      <c r="J4682">
        <v>20120903</v>
      </c>
      <c r="K4682">
        <v>20140401</v>
      </c>
      <c r="M4682">
        <v>0</v>
      </c>
      <c r="N4682">
        <v>0</v>
      </c>
      <c r="O4682" t="s">
        <v>2001</v>
      </c>
      <c r="R4682">
        <v>0</v>
      </c>
      <c r="S4682" t="s">
        <v>271</v>
      </c>
      <c r="AA4682" t="s">
        <v>2000</v>
      </c>
      <c r="AC4682">
        <v>1</v>
      </c>
      <c r="AE4682">
        <v>1</v>
      </c>
      <c r="AF4682" t="s">
        <v>271</v>
      </c>
    </row>
    <row r="4683" spans="1:32" hidden="1" x14ac:dyDescent="0.25">
      <c r="A4683" t="str">
        <f t="array" ref="A4683">IF(COUNT(SEARCH(RubriekenHistorisch,CONCATENATE(P4682,U4682,AB4682,AH4682))),"t","f")</f>
        <v>f</v>
      </c>
      <c r="B4683" t="str">
        <f t="shared" si="221"/>
        <v>f</v>
      </c>
      <c r="C4683" t="str">
        <f t="shared" si="222"/>
        <v>f</v>
      </c>
      <c r="D4683" t="str">
        <f t="shared" si="223"/>
        <v>f</v>
      </c>
      <c r="E4683" t="str">
        <f>IF(COUNT(SEARCH({"04.","05.","09.","12."},CONCATENATE(P4682,U4682,AB4682,AH4682))),"t","f")</f>
        <v>f</v>
      </c>
      <c r="F4683" t="str">
        <f t="array" ref="F4683">IF(COUNT(SEARCH(HistorischeRubrieken,CONCATENATE(P4682,U4682,AB4682,AH4682))),"t","f")</f>
        <v>f</v>
      </c>
      <c r="G4683">
        <v>7</v>
      </c>
      <c r="H4683">
        <v>510278</v>
      </c>
      <c r="I4683" t="s">
        <v>2344</v>
      </c>
      <c r="J4683">
        <v>20140401</v>
      </c>
      <c r="K4683">
        <v>20150801</v>
      </c>
      <c r="M4683">
        <v>0</v>
      </c>
      <c r="N4683">
        <v>0</v>
      </c>
      <c r="O4683" t="s">
        <v>2003</v>
      </c>
      <c r="R4683">
        <v>0</v>
      </c>
      <c r="S4683" t="s">
        <v>271</v>
      </c>
      <c r="AA4683" t="s">
        <v>1611</v>
      </c>
      <c r="AC4683">
        <v>1</v>
      </c>
      <c r="AE4683">
        <v>1</v>
      </c>
      <c r="AF4683" t="s">
        <v>271</v>
      </c>
    </row>
    <row r="4684" spans="1:32" x14ac:dyDescent="0.25">
      <c r="A4684" t="str">
        <f t="array" ref="A4684">IF(COUNT(SEARCH(RubriekenHistorisch,CONCATENATE(P4683,U4683,AB4683,AH4683))),"t","f")</f>
        <v>f</v>
      </c>
      <c r="B4684" t="str">
        <f t="shared" si="221"/>
        <v>f</v>
      </c>
      <c r="C4684" t="str">
        <f t="shared" si="222"/>
        <v>f</v>
      </c>
      <c r="D4684" t="str">
        <f t="shared" si="223"/>
        <v>f</v>
      </c>
      <c r="E4684" t="str">
        <f>IF(COUNT(SEARCH({"04.","05.","09.","12."},CONCATENATE(P4683,U4683,AB4683,AH4683))),"t","f")</f>
        <v>f</v>
      </c>
      <c r="F4684" t="str">
        <f t="array" ref="F4684">IF(COUNT(SEARCH(HistorischeRubrieken,CONCATENATE(P4683,U4683,AB4683,AH4683))),"t","f")</f>
        <v>f</v>
      </c>
      <c r="G4684">
        <v>8</v>
      </c>
      <c r="H4684">
        <v>510278</v>
      </c>
      <c r="I4684" t="s">
        <v>2344</v>
      </c>
      <c r="J4684">
        <v>20150801</v>
      </c>
      <c r="M4684">
        <v>0</v>
      </c>
      <c r="N4684">
        <v>0</v>
      </c>
      <c r="O4684" t="s">
        <v>2003</v>
      </c>
      <c r="R4684">
        <v>0</v>
      </c>
      <c r="S4684" t="s">
        <v>271</v>
      </c>
      <c r="AA4684" t="s">
        <v>1613</v>
      </c>
      <c r="AC4684">
        <v>1</v>
      </c>
      <c r="AE4684">
        <v>1</v>
      </c>
      <c r="AF4684" t="s">
        <v>271</v>
      </c>
    </row>
    <row r="4685" spans="1:32" hidden="1" x14ac:dyDescent="0.25">
      <c r="A4685" t="str">
        <f t="array" ref="A4685">IF(COUNT(SEARCH(RubriekenHistorisch,CONCATENATE(P4684,U4684,AB4684,AH4684))),"t","f")</f>
        <v>f</v>
      </c>
      <c r="B4685" t="str">
        <f t="shared" si="221"/>
        <v>f</v>
      </c>
      <c r="C4685" t="str">
        <f t="shared" si="222"/>
        <v>f</v>
      </c>
      <c r="D4685" t="str">
        <f t="shared" si="223"/>
        <v>f</v>
      </c>
      <c r="E4685" t="str">
        <f>IF(COUNT(SEARCH({"04.","05.","09.","12."},CONCATENATE(P4684,U4684,AB4684,AH4684))),"t","f")</f>
        <v>f</v>
      </c>
      <c r="F4685" t="str">
        <f t="array" ref="F4685">IF(COUNT(SEARCH(HistorischeRubrieken,CONCATENATE(P4684,U4684,AB4684,AH4684))),"t","f")</f>
        <v>f</v>
      </c>
      <c r="G4685">
        <v>1</v>
      </c>
      <c r="H4685">
        <v>510279</v>
      </c>
      <c r="I4685" t="s">
        <v>2345</v>
      </c>
      <c r="J4685">
        <v>20050301</v>
      </c>
      <c r="K4685">
        <v>20071201</v>
      </c>
      <c r="M4685">
        <v>0</v>
      </c>
      <c r="N4685">
        <v>0</v>
      </c>
      <c r="O4685" t="s">
        <v>1994</v>
      </c>
      <c r="R4685">
        <v>0</v>
      </c>
      <c r="S4685" t="s">
        <v>271</v>
      </c>
      <c r="AA4685" t="s">
        <v>1995</v>
      </c>
      <c r="AC4685">
        <v>1</v>
      </c>
      <c r="AE4685">
        <v>1</v>
      </c>
      <c r="AF4685" t="s">
        <v>271</v>
      </c>
    </row>
    <row r="4686" spans="1:32" hidden="1" x14ac:dyDescent="0.25">
      <c r="A4686" t="str">
        <f t="array" ref="A4686">IF(COUNT(SEARCH(RubriekenHistorisch,CONCATENATE(P4685,U4685,AB4685,AH4685))),"t","f")</f>
        <v>f</v>
      </c>
      <c r="B4686" t="str">
        <f t="shared" si="221"/>
        <v>f</v>
      </c>
      <c r="C4686" t="str">
        <f t="shared" si="222"/>
        <v>f</v>
      </c>
      <c r="D4686" t="str">
        <f t="shared" si="223"/>
        <v>f</v>
      </c>
      <c r="E4686" t="str">
        <f>IF(COUNT(SEARCH({"04.","05.","09.","12."},CONCATENATE(P4685,U4685,AB4685,AH4685))),"t","f")</f>
        <v>f</v>
      </c>
      <c r="F4686" t="str">
        <f t="array" ref="F4686">IF(COUNT(SEARCH(HistorischeRubrieken,CONCATENATE(P4685,U4685,AB4685,AH4685))),"t","f")</f>
        <v>f</v>
      </c>
      <c r="G4686">
        <v>2</v>
      </c>
      <c r="H4686">
        <v>510279</v>
      </c>
      <c r="I4686" t="s">
        <v>2345</v>
      </c>
      <c r="J4686">
        <v>20071201</v>
      </c>
      <c r="K4686">
        <v>20100101</v>
      </c>
      <c r="M4686">
        <v>0</v>
      </c>
      <c r="N4686">
        <v>0</v>
      </c>
      <c r="O4686" t="s">
        <v>1996</v>
      </c>
      <c r="R4686">
        <v>0</v>
      </c>
      <c r="S4686" t="s">
        <v>271</v>
      </c>
      <c r="AA4686" t="s">
        <v>1997</v>
      </c>
      <c r="AC4686">
        <v>1</v>
      </c>
      <c r="AE4686">
        <v>1</v>
      </c>
      <c r="AF4686" t="s">
        <v>271</v>
      </c>
    </row>
    <row r="4687" spans="1:32" hidden="1" x14ac:dyDescent="0.25">
      <c r="A4687" t="str">
        <f t="array" ref="A4687">IF(COUNT(SEARCH(RubriekenHistorisch,CONCATENATE(P4686,U4686,AB4686,AH4686))),"t","f")</f>
        <v>f</v>
      </c>
      <c r="B4687" t="str">
        <f t="shared" si="221"/>
        <v>f</v>
      </c>
      <c r="C4687" t="str">
        <f t="shared" si="222"/>
        <v>f</v>
      </c>
      <c r="D4687" t="str">
        <f t="shared" si="223"/>
        <v>f</v>
      </c>
      <c r="E4687" t="str">
        <f>IF(COUNT(SEARCH({"04.","05.","09.","12."},CONCATENATE(P4686,U4686,AB4686,AH4686))),"t","f")</f>
        <v>f</v>
      </c>
      <c r="F4687" t="str">
        <f t="array" ref="F4687">IF(COUNT(SEARCH(HistorischeRubrieken,CONCATENATE(P4686,U4686,AB4686,AH4686))),"t","f")</f>
        <v>f</v>
      </c>
      <c r="G4687">
        <v>1</v>
      </c>
      <c r="H4687">
        <v>510280</v>
      </c>
      <c r="I4687" t="s">
        <v>2346</v>
      </c>
      <c r="J4687">
        <v>20020601</v>
      </c>
      <c r="K4687">
        <v>20071201</v>
      </c>
      <c r="M4687">
        <v>0</v>
      </c>
      <c r="N4687">
        <v>0</v>
      </c>
      <c r="O4687" t="s">
        <v>1994</v>
      </c>
      <c r="R4687">
        <v>0</v>
      </c>
      <c r="S4687" t="s">
        <v>271</v>
      </c>
      <c r="AA4687" t="s">
        <v>1995</v>
      </c>
      <c r="AC4687">
        <v>1</v>
      </c>
      <c r="AE4687">
        <v>1</v>
      </c>
      <c r="AF4687" t="s">
        <v>271</v>
      </c>
    </row>
    <row r="4688" spans="1:32" hidden="1" x14ac:dyDescent="0.25">
      <c r="A4688" t="str">
        <f t="array" ref="A4688">IF(COUNT(SEARCH(RubriekenHistorisch,CONCATENATE(P4687,U4687,AB4687,AH4687))),"t","f")</f>
        <v>f</v>
      </c>
      <c r="B4688" t="str">
        <f t="shared" si="221"/>
        <v>f</v>
      </c>
      <c r="C4688" t="str">
        <f t="shared" si="222"/>
        <v>f</v>
      </c>
      <c r="D4688" t="str">
        <f t="shared" si="223"/>
        <v>f</v>
      </c>
      <c r="E4688" t="str">
        <f>IF(COUNT(SEARCH({"04.","05.","09.","12."},CONCATENATE(P4687,U4687,AB4687,AH4687))),"t","f")</f>
        <v>f</v>
      </c>
      <c r="F4688" t="str">
        <f t="array" ref="F4688">IF(COUNT(SEARCH(HistorischeRubrieken,CONCATENATE(P4687,U4687,AB4687,AH4687))),"t","f")</f>
        <v>f</v>
      </c>
      <c r="G4688">
        <v>2</v>
      </c>
      <c r="H4688">
        <v>510280</v>
      </c>
      <c r="I4688" t="s">
        <v>2346</v>
      </c>
      <c r="J4688">
        <v>20071201</v>
      </c>
      <c r="K4688">
        <v>20100201</v>
      </c>
      <c r="M4688">
        <v>0</v>
      </c>
      <c r="N4688">
        <v>0</v>
      </c>
      <c r="O4688" t="s">
        <v>1996</v>
      </c>
      <c r="R4688">
        <v>0</v>
      </c>
      <c r="S4688" t="s">
        <v>271</v>
      </c>
      <c r="AA4688" t="s">
        <v>1997</v>
      </c>
      <c r="AC4688">
        <v>1</v>
      </c>
      <c r="AE4688">
        <v>1</v>
      </c>
      <c r="AF4688" t="s">
        <v>271</v>
      </c>
    </row>
    <row r="4689" spans="1:32" hidden="1" x14ac:dyDescent="0.25">
      <c r="A4689" t="str">
        <f t="array" ref="A4689">IF(COUNT(SEARCH(RubriekenHistorisch,CONCATENATE(P4688,U4688,AB4688,AH4688))),"t","f")</f>
        <v>f</v>
      </c>
      <c r="B4689" t="str">
        <f t="shared" si="221"/>
        <v>f</v>
      </c>
      <c r="C4689" t="str">
        <f t="shared" si="222"/>
        <v>f</v>
      </c>
      <c r="D4689" t="str">
        <f t="shared" si="223"/>
        <v>f</v>
      </c>
      <c r="E4689" t="str">
        <f>IF(COUNT(SEARCH({"04.","05.","09.","12."},CONCATENATE(P4688,U4688,AB4688,AH4688))),"t","f")</f>
        <v>f</v>
      </c>
      <c r="F4689" t="str">
        <f t="array" ref="F4689">IF(COUNT(SEARCH(HistorischeRubrieken,CONCATENATE(P4688,U4688,AB4688,AH4688))),"t","f")</f>
        <v>f</v>
      </c>
      <c r="G4689">
        <v>3</v>
      </c>
      <c r="H4689">
        <v>510280</v>
      </c>
      <c r="I4689" t="s">
        <v>2346</v>
      </c>
      <c r="J4689">
        <v>20100201</v>
      </c>
      <c r="K4689">
        <v>20120115</v>
      </c>
      <c r="M4689">
        <v>0</v>
      </c>
      <c r="N4689">
        <v>0</v>
      </c>
      <c r="O4689" t="s">
        <v>1996</v>
      </c>
      <c r="R4689">
        <v>0</v>
      </c>
      <c r="S4689" t="s">
        <v>271</v>
      </c>
      <c r="AA4689" t="s">
        <v>1998</v>
      </c>
      <c r="AC4689">
        <v>1</v>
      </c>
      <c r="AE4689">
        <v>1</v>
      </c>
      <c r="AF4689" t="s">
        <v>271</v>
      </c>
    </row>
    <row r="4690" spans="1:32" hidden="1" x14ac:dyDescent="0.25">
      <c r="A4690" t="str">
        <f t="array" ref="A4690">IF(COUNT(SEARCH(RubriekenHistorisch,CONCATENATE(P4689,U4689,AB4689,AH4689))),"t","f")</f>
        <v>f</v>
      </c>
      <c r="B4690" t="str">
        <f t="shared" si="221"/>
        <v>f</v>
      </c>
      <c r="C4690" t="str">
        <f t="shared" si="222"/>
        <v>f</v>
      </c>
      <c r="D4690" t="str">
        <f t="shared" si="223"/>
        <v>f</v>
      </c>
      <c r="E4690" t="str">
        <f>IF(COUNT(SEARCH({"04.","05.","09.","12."},CONCATENATE(P4689,U4689,AB4689,AH4689))),"t","f")</f>
        <v>f</v>
      </c>
      <c r="F4690" t="str">
        <f t="array" ref="F4690">IF(COUNT(SEARCH(HistorischeRubrieken,CONCATENATE(P4689,U4689,AB4689,AH4689))),"t","f")</f>
        <v>f</v>
      </c>
      <c r="G4690">
        <v>4</v>
      </c>
      <c r="H4690">
        <v>510280</v>
      </c>
      <c r="I4690" t="s">
        <v>2346</v>
      </c>
      <c r="J4690">
        <v>20120115</v>
      </c>
      <c r="K4690">
        <v>20120116</v>
      </c>
      <c r="M4690">
        <v>0</v>
      </c>
      <c r="N4690">
        <v>0</v>
      </c>
      <c r="O4690" t="s">
        <v>1999</v>
      </c>
      <c r="R4690">
        <v>0</v>
      </c>
      <c r="S4690" t="s">
        <v>271</v>
      </c>
      <c r="AA4690" t="s">
        <v>2000</v>
      </c>
      <c r="AC4690">
        <v>1</v>
      </c>
      <c r="AE4690">
        <v>1</v>
      </c>
      <c r="AF4690" t="s">
        <v>271</v>
      </c>
    </row>
    <row r="4691" spans="1:32" hidden="1" x14ac:dyDescent="0.25">
      <c r="A4691" t="str">
        <f t="array" ref="A4691">IF(COUNT(SEARCH(RubriekenHistorisch,CONCATENATE(P4690,U4690,AB4690,AH4690))),"t","f")</f>
        <v>f</v>
      </c>
      <c r="B4691" t="str">
        <f t="shared" si="221"/>
        <v>f</v>
      </c>
      <c r="C4691" t="str">
        <f t="shared" si="222"/>
        <v>f</v>
      </c>
      <c r="D4691" t="str">
        <f t="shared" si="223"/>
        <v>f</v>
      </c>
      <c r="E4691" t="str">
        <f>IF(COUNT(SEARCH({"04.","05.","09.","12."},CONCATENATE(P4690,U4690,AB4690,AH4690))),"t","f")</f>
        <v>f</v>
      </c>
      <c r="F4691" t="str">
        <f t="array" ref="F4691">IF(COUNT(SEARCH(HistorischeRubrieken,CONCATENATE(P4690,U4690,AB4690,AH4690))),"t","f")</f>
        <v>f</v>
      </c>
      <c r="G4691">
        <v>5</v>
      </c>
      <c r="H4691">
        <v>510280</v>
      </c>
      <c r="I4691" t="s">
        <v>2346</v>
      </c>
      <c r="J4691">
        <v>20120116</v>
      </c>
      <c r="K4691">
        <v>20120917</v>
      </c>
      <c r="M4691">
        <v>0</v>
      </c>
      <c r="N4691">
        <v>0</v>
      </c>
      <c r="O4691" t="s">
        <v>2001</v>
      </c>
      <c r="R4691">
        <v>0</v>
      </c>
      <c r="S4691" t="s">
        <v>271</v>
      </c>
      <c r="AA4691" t="s">
        <v>2000</v>
      </c>
      <c r="AC4691">
        <v>1</v>
      </c>
      <c r="AE4691">
        <v>1</v>
      </c>
      <c r="AF4691" t="s">
        <v>271</v>
      </c>
    </row>
    <row r="4692" spans="1:32" hidden="1" x14ac:dyDescent="0.25">
      <c r="A4692" t="str">
        <f t="array" ref="A4692">IF(COUNT(SEARCH(RubriekenHistorisch,CONCATENATE(P4691,U4691,AB4691,AH4691))),"t","f")</f>
        <v>f</v>
      </c>
      <c r="B4692" t="str">
        <f t="shared" si="221"/>
        <v>f</v>
      </c>
      <c r="C4692" t="str">
        <f t="shared" si="222"/>
        <v>f</v>
      </c>
      <c r="D4692" t="str">
        <f t="shared" si="223"/>
        <v>f</v>
      </c>
      <c r="E4692" t="str">
        <f>IF(COUNT(SEARCH({"04.","05.","09.","12."},CONCATENATE(P4691,U4691,AB4691,AH4691))),"t","f")</f>
        <v>f</v>
      </c>
      <c r="F4692" t="str">
        <f t="array" ref="F4692">IF(COUNT(SEARCH(HistorischeRubrieken,CONCATENATE(P4691,U4691,AB4691,AH4691))),"t","f")</f>
        <v>f</v>
      </c>
      <c r="G4692">
        <v>6</v>
      </c>
      <c r="H4692">
        <v>510280</v>
      </c>
      <c r="I4692" t="s">
        <v>2346</v>
      </c>
      <c r="J4692">
        <v>20120917</v>
      </c>
      <c r="K4692">
        <v>20140401</v>
      </c>
      <c r="M4692">
        <v>0</v>
      </c>
      <c r="N4692">
        <v>0</v>
      </c>
      <c r="O4692" t="s">
        <v>2001</v>
      </c>
      <c r="R4692">
        <v>0</v>
      </c>
      <c r="S4692" t="s">
        <v>271</v>
      </c>
      <c r="AA4692" t="s">
        <v>2000</v>
      </c>
      <c r="AC4692">
        <v>1</v>
      </c>
      <c r="AE4692">
        <v>1</v>
      </c>
      <c r="AF4692" t="s">
        <v>271</v>
      </c>
    </row>
    <row r="4693" spans="1:32" hidden="1" x14ac:dyDescent="0.25">
      <c r="A4693" t="str">
        <f t="array" ref="A4693">IF(COUNT(SEARCH(RubriekenHistorisch,CONCATENATE(P4692,U4692,AB4692,AH4692))),"t","f")</f>
        <v>f</v>
      </c>
      <c r="B4693" t="str">
        <f t="shared" si="221"/>
        <v>f</v>
      </c>
      <c r="C4693" t="str">
        <f t="shared" si="222"/>
        <v>f</v>
      </c>
      <c r="D4693" t="str">
        <f t="shared" si="223"/>
        <v>f</v>
      </c>
      <c r="E4693" t="str">
        <f>IF(COUNT(SEARCH({"04.","05.","09.","12."},CONCATENATE(P4692,U4692,AB4692,AH4692))),"t","f")</f>
        <v>f</v>
      </c>
      <c r="F4693" t="str">
        <f t="array" ref="F4693">IF(COUNT(SEARCH(HistorischeRubrieken,CONCATENATE(P4692,U4692,AB4692,AH4692))),"t","f")</f>
        <v>f</v>
      </c>
      <c r="G4693">
        <v>7</v>
      </c>
      <c r="H4693">
        <v>510280</v>
      </c>
      <c r="I4693" t="s">
        <v>2346</v>
      </c>
      <c r="J4693">
        <v>20140401</v>
      </c>
      <c r="K4693">
        <v>20150801</v>
      </c>
      <c r="M4693">
        <v>0</v>
      </c>
      <c r="N4693">
        <v>0</v>
      </c>
      <c r="O4693" t="s">
        <v>2003</v>
      </c>
      <c r="R4693">
        <v>0</v>
      </c>
      <c r="S4693" t="s">
        <v>271</v>
      </c>
      <c r="AA4693" t="s">
        <v>1611</v>
      </c>
      <c r="AC4693">
        <v>1</v>
      </c>
      <c r="AE4693">
        <v>1</v>
      </c>
      <c r="AF4693" t="s">
        <v>271</v>
      </c>
    </row>
    <row r="4694" spans="1:32" x14ac:dyDescent="0.25">
      <c r="A4694" t="str">
        <f t="array" ref="A4694">IF(COUNT(SEARCH(RubriekenHistorisch,CONCATENATE(P4693,U4693,AB4693,AH4693))),"t","f")</f>
        <v>f</v>
      </c>
      <c r="B4694" t="str">
        <f t="shared" si="221"/>
        <v>f</v>
      </c>
      <c r="C4694" t="str">
        <f t="shared" si="222"/>
        <v>f</v>
      </c>
      <c r="D4694" t="str">
        <f t="shared" si="223"/>
        <v>f</v>
      </c>
      <c r="E4694" t="str">
        <f>IF(COUNT(SEARCH({"04.","05.","09.","12."},CONCATENATE(P4693,U4693,AB4693,AH4693))),"t","f")</f>
        <v>f</v>
      </c>
      <c r="F4694" t="str">
        <f t="array" ref="F4694">IF(COUNT(SEARCH(HistorischeRubrieken,CONCATENATE(P4693,U4693,AB4693,AH4693))),"t","f")</f>
        <v>f</v>
      </c>
      <c r="G4694">
        <v>8</v>
      </c>
      <c r="H4694">
        <v>510280</v>
      </c>
      <c r="I4694" t="s">
        <v>2346</v>
      </c>
      <c r="J4694">
        <v>20150801</v>
      </c>
      <c r="M4694">
        <v>0</v>
      </c>
      <c r="N4694">
        <v>0</v>
      </c>
      <c r="O4694" t="s">
        <v>2003</v>
      </c>
      <c r="R4694">
        <v>0</v>
      </c>
      <c r="S4694" t="s">
        <v>271</v>
      </c>
      <c r="AA4694" t="s">
        <v>1613</v>
      </c>
      <c r="AC4694">
        <v>1</v>
      </c>
      <c r="AE4694">
        <v>1</v>
      </c>
      <c r="AF4694" t="s">
        <v>271</v>
      </c>
    </row>
    <row r="4695" spans="1:32" hidden="1" x14ac:dyDescent="0.25">
      <c r="A4695" t="str">
        <f t="array" ref="A4695">IF(COUNT(SEARCH(RubriekenHistorisch,CONCATENATE(P4694,U4694,AB4694,AH4694))),"t","f")</f>
        <v>f</v>
      </c>
      <c r="B4695" t="str">
        <f t="shared" si="221"/>
        <v>f</v>
      </c>
      <c r="C4695" t="str">
        <f t="shared" si="222"/>
        <v>f</v>
      </c>
      <c r="D4695" t="str">
        <f t="shared" si="223"/>
        <v>f</v>
      </c>
      <c r="E4695" t="str">
        <f>IF(COUNT(SEARCH({"04.","05.","09.","12."},CONCATENATE(P4694,U4694,AB4694,AH4694))),"t","f")</f>
        <v>f</v>
      </c>
      <c r="F4695" t="str">
        <f t="array" ref="F4695">IF(COUNT(SEARCH(HistorischeRubrieken,CONCATENATE(P4694,U4694,AB4694,AH4694))),"t","f")</f>
        <v>f</v>
      </c>
      <c r="G4695">
        <v>1</v>
      </c>
      <c r="H4695">
        <v>510281</v>
      </c>
      <c r="I4695" t="s">
        <v>2347</v>
      </c>
      <c r="J4695">
        <v>20041201</v>
      </c>
      <c r="K4695">
        <v>20071201</v>
      </c>
      <c r="M4695">
        <v>0</v>
      </c>
      <c r="N4695">
        <v>0</v>
      </c>
      <c r="O4695" t="s">
        <v>1994</v>
      </c>
      <c r="R4695">
        <v>0</v>
      </c>
      <c r="S4695" t="s">
        <v>271</v>
      </c>
      <c r="AA4695" t="s">
        <v>1995</v>
      </c>
      <c r="AC4695">
        <v>1</v>
      </c>
      <c r="AE4695">
        <v>1</v>
      </c>
      <c r="AF4695" t="s">
        <v>271</v>
      </c>
    </row>
    <row r="4696" spans="1:32" hidden="1" x14ac:dyDescent="0.25">
      <c r="A4696" t="str">
        <f t="array" ref="A4696">IF(COUNT(SEARCH(RubriekenHistorisch,CONCATENATE(P4695,U4695,AB4695,AH4695))),"t","f")</f>
        <v>f</v>
      </c>
      <c r="B4696" t="str">
        <f t="shared" si="221"/>
        <v>f</v>
      </c>
      <c r="C4696" t="str">
        <f t="shared" si="222"/>
        <v>f</v>
      </c>
      <c r="D4696" t="str">
        <f t="shared" si="223"/>
        <v>f</v>
      </c>
      <c r="E4696" t="str">
        <f>IF(COUNT(SEARCH({"04.","05.","09.","12."},CONCATENATE(P4695,U4695,AB4695,AH4695))),"t","f")</f>
        <v>f</v>
      </c>
      <c r="F4696" t="str">
        <f t="array" ref="F4696">IF(COUNT(SEARCH(HistorischeRubrieken,CONCATENATE(P4695,U4695,AB4695,AH4695))),"t","f")</f>
        <v>f</v>
      </c>
      <c r="G4696">
        <v>2</v>
      </c>
      <c r="H4696">
        <v>510281</v>
      </c>
      <c r="I4696" t="s">
        <v>2347</v>
      </c>
      <c r="J4696">
        <v>20071201</v>
      </c>
      <c r="K4696">
        <v>20100201</v>
      </c>
      <c r="M4696">
        <v>0</v>
      </c>
      <c r="N4696">
        <v>0</v>
      </c>
      <c r="O4696" t="s">
        <v>1996</v>
      </c>
      <c r="R4696">
        <v>0</v>
      </c>
      <c r="S4696" t="s">
        <v>271</v>
      </c>
      <c r="AA4696" t="s">
        <v>1997</v>
      </c>
      <c r="AC4696">
        <v>1</v>
      </c>
      <c r="AE4696">
        <v>1</v>
      </c>
      <c r="AF4696" t="s">
        <v>271</v>
      </c>
    </row>
    <row r="4697" spans="1:32" hidden="1" x14ac:dyDescent="0.25">
      <c r="A4697" t="str">
        <f t="array" ref="A4697">IF(COUNT(SEARCH(RubriekenHistorisch,CONCATENATE(P4696,U4696,AB4696,AH4696))),"t","f")</f>
        <v>f</v>
      </c>
      <c r="B4697" t="str">
        <f t="shared" si="221"/>
        <v>f</v>
      </c>
      <c r="C4697" t="str">
        <f t="shared" si="222"/>
        <v>f</v>
      </c>
      <c r="D4697" t="str">
        <f t="shared" si="223"/>
        <v>f</v>
      </c>
      <c r="E4697" t="str">
        <f>IF(COUNT(SEARCH({"04.","05.","09.","12."},CONCATENATE(P4696,U4696,AB4696,AH4696))),"t","f")</f>
        <v>f</v>
      </c>
      <c r="F4697" t="str">
        <f t="array" ref="F4697">IF(COUNT(SEARCH(HistorischeRubrieken,CONCATENATE(P4696,U4696,AB4696,AH4696))),"t","f")</f>
        <v>f</v>
      </c>
      <c r="G4697">
        <v>3</v>
      </c>
      <c r="H4697">
        <v>510281</v>
      </c>
      <c r="I4697" t="s">
        <v>2347</v>
      </c>
      <c r="J4697">
        <v>20100201</v>
      </c>
      <c r="K4697">
        <v>20120115</v>
      </c>
      <c r="M4697">
        <v>0</v>
      </c>
      <c r="N4697">
        <v>0</v>
      </c>
      <c r="O4697" t="s">
        <v>1996</v>
      </c>
      <c r="R4697">
        <v>0</v>
      </c>
      <c r="S4697" t="s">
        <v>271</v>
      </c>
      <c r="AA4697" t="s">
        <v>1998</v>
      </c>
      <c r="AC4697">
        <v>1</v>
      </c>
      <c r="AE4697">
        <v>1</v>
      </c>
      <c r="AF4697" t="s">
        <v>271</v>
      </c>
    </row>
    <row r="4698" spans="1:32" hidden="1" x14ac:dyDescent="0.25">
      <c r="A4698" t="str">
        <f t="array" ref="A4698">IF(COUNT(SEARCH(RubriekenHistorisch,CONCATENATE(P4697,U4697,AB4697,AH4697))),"t","f")</f>
        <v>f</v>
      </c>
      <c r="B4698" t="str">
        <f t="shared" si="221"/>
        <v>f</v>
      </c>
      <c r="C4698" t="str">
        <f t="shared" si="222"/>
        <v>f</v>
      </c>
      <c r="D4698" t="str">
        <f t="shared" si="223"/>
        <v>f</v>
      </c>
      <c r="E4698" t="str">
        <f>IF(COUNT(SEARCH({"04.","05.","09.","12."},CONCATENATE(P4697,U4697,AB4697,AH4697))),"t","f")</f>
        <v>f</v>
      </c>
      <c r="F4698" t="str">
        <f t="array" ref="F4698">IF(COUNT(SEARCH(HistorischeRubrieken,CONCATENATE(P4697,U4697,AB4697,AH4697))),"t","f")</f>
        <v>f</v>
      </c>
      <c r="G4698">
        <v>4</v>
      </c>
      <c r="H4698">
        <v>510281</v>
      </c>
      <c r="I4698" t="s">
        <v>2347</v>
      </c>
      <c r="J4698">
        <v>20120115</v>
      </c>
      <c r="K4698">
        <v>20120116</v>
      </c>
      <c r="M4698">
        <v>0</v>
      </c>
      <c r="N4698">
        <v>0</v>
      </c>
      <c r="O4698" t="s">
        <v>1999</v>
      </c>
      <c r="R4698">
        <v>0</v>
      </c>
      <c r="S4698" t="s">
        <v>271</v>
      </c>
      <c r="AA4698" t="s">
        <v>2000</v>
      </c>
      <c r="AC4698">
        <v>1</v>
      </c>
      <c r="AE4698">
        <v>1</v>
      </c>
      <c r="AF4698" t="s">
        <v>271</v>
      </c>
    </row>
    <row r="4699" spans="1:32" hidden="1" x14ac:dyDescent="0.25">
      <c r="A4699" t="str">
        <f t="array" ref="A4699">IF(COUNT(SEARCH(RubriekenHistorisch,CONCATENATE(P4698,U4698,AB4698,AH4698))),"t","f")</f>
        <v>f</v>
      </c>
      <c r="B4699" t="str">
        <f t="shared" si="221"/>
        <v>f</v>
      </c>
      <c r="C4699" t="str">
        <f t="shared" si="222"/>
        <v>f</v>
      </c>
      <c r="D4699" t="str">
        <f t="shared" si="223"/>
        <v>f</v>
      </c>
      <c r="E4699" t="str">
        <f>IF(COUNT(SEARCH({"04.","05.","09.","12."},CONCATENATE(P4698,U4698,AB4698,AH4698))),"t","f")</f>
        <v>f</v>
      </c>
      <c r="F4699" t="str">
        <f t="array" ref="F4699">IF(COUNT(SEARCH(HistorischeRubrieken,CONCATENATE(P4698,U4698,AB4698,AH4698))),"t","f")</f>
        <v>f</v>
      </c>
      <c r="G4699">
        <v>5</v>
      </c>
      <c r="H4699">
        <v>510281</v>
      </c>
      <c r="I4699" t="s">
        <v>2347</v>
      </c>
      <c r="J4699">
        <v>20120116</v>
      </c>
      <c r="K4699">
        <v>20121001</v>
      </c>
      <c r="M4699">
        <v>0</v>
      </c>
      <c r="N4699">
        <v>0</v>
      </c>
      <c r="O4699" t="s">
        <v>2001</v>
      </c>
      <c r="R4699">
        <v>0</v>
      </c>
      <c r="S4699" t="s">
        <v>271</v>
      </c>
      <c r="AA4699" t="s">
        <v>2000</v>
      </c>
      <c r="AC4699">
        <v>1</v>
      </c>
      <c r="AE4699">
        <v>1</v>
      </c>
      <c r="AF4699" t="s">
        <v>271</v>
      </c>
    </row>
    <row r="4700" spans="1:32" hidden="1" x14ac:dyDescent="0.25">
      <c r="A4700" t="str">
        <f t="array" ref="A4700">IF(COUNT(SEARCH(RubriekenHistorisch,CONCATENATE(P4699,U4699,AB4699,AH4699))),"t","f")</f>
        <v>f</v>
      </c>
      <c r="B4700" t="str">
        <f t="shared" si="221"/>
        <v>f</v>
      </c>
      <c r="C4700" t="str">
        <f t="shared" si="222"/>
        <v>f</v>
      </c>
      <c r="D4700" t="str">
        <f t="shared" si="223"/>
        <v>f</v>
      </c>
      <c r="E4700" t="str">
        <f>IF(COUNT(SEARCH({"04.","05.","09.","12."},CONCATENATE(P4699,U4699,AB4699,AH4699))),"t","f")</f>
        <v>f</v>
      </c>
      <c r="F4700" t="str">
        <f t="array" ref="F4700">IF(COUNT(SEARCH(HistorischeRubrieken,CONCATENATE(P4699,U4699,AB4699,AH4699))),"t","f")</f>
        <v>f</v>
      </c>
      <c r="G4700">
        <v>6</v>
      </c>
      <c r="H4700">
        <v>510281</v>
      </c>
      <c r="I4700" t="s">
        <v>2347</v>
      </c>
      <c r="J4700">
        <v>20121001</v>
      </c>
      <c r="K4700">
        <v>20130101</v>
      </c>
      <c r="M4700">
        <v>0</v>
      </c>
      <c r="N4700">
        <v>0</v>
      </c>
      <c r="O4700" t="s">
        <v>2001</v>
      </c>
      <c r="R4700">
        <v>0</v>
      </c>
      <c r="S4700" t="s">
        <v>271</v>
      </c>
      <c r="AA4700" t="s">
        <v>2000</v>
      </c>
      <c r="AC4700">
        <v>1</v>
      </c>
      <c r="AE4700">
        <v>1</v>
      </c>
      <c r="AF4700" t="s">
        <v>271</v>
      </c>
    </row>
    <row r="4701" spans="1:32" hidden="1" x14ac:dyDescent="0.25">
      <c r="A4701" t="str">
        <f t="array" ref="A4701">IF(COUNT(SEARCH(RubriekenHistorisch,CONCATENATE(P4700,U4700,AB4700,AH4700))),"t","f")</f>
        <v>f</v>
      </c>
      <c r="B4701" t="str">
        <f t="shared" si="221"/>
        <v>f</v>
      </c>
      <c r="C4701" t="str">
        <f t="shared" si="222"/>
        <v>f</v>
      </c>
      <c r="D4701" t="str">
        <f t="shared" si="223"/>
        <v>f</v>
      </c>
      <c r="E4701" t="str">
        <f>IF(COUNT(SEARCH({"04.","05.","09.","12."},CONCATENATE(P4700,U4700,AB4700,AH4700))),"t","f")</f>
        <v>f</v>
      </c>
      <c r="F4701" t="str">
        <f t="array" ref="F4701">IF(COUNT(SEARCH(HistorischeRubrieken,CONCATENATE(P4700,U4700,AB4700,AH4700))),"t","f")</f>
        <v>f</v>
      </c>
      <c r="G4701">
        <v>7</v>
      </c>
      <c r="H4701">
        <v>510281</v>
      </c>
      <c r="I4701" t="s">
        <v>2347</v>
      </c>
      <c r="J4701">
        <v>20130101</v>
      </c>
      <c r="K4701">
        <v>20130201</v>
      </c>
      <c r="M4701">
        <v>0</v>
      </c>
      <c r="N4701">
        <v>0</v>
      </c>
      <c r="U4701" t="s">
        <v>2348</v>
      </c>
      <c r="V4701">
        <v>2</v>
      </c>
      <c r="W4701">
        <v>0</v>
      </c>
      <c r="X4701">
        <v>20130122</v>
      </c>
      <c r="Y4701">
        <v>0</v>
      </c>
      <c r="Z4701" t="s">
        <v>271</v>
      </c>
    </row>
    <row r="4702" spans="1:32" hidden="1" x14ac:dyDescent="0.25">
      <c r="A4702" t="str">
        <f t="array" ref="A4702">IF(COUNT(SEARCH(RubriekenHistorisch,CONCATENATE(P4701,U4701,AB4701,AH4701))),"t","f")</f>
        <v>f</v>
      </c>
      <c r="B4702" t="str">
        <f t="shared" si="221"/>
        <v>f</v>
      </c>
      <c r="C4702" t="str">
        <f t="shared" si="222"/>
        <v>t</v>
      </c>
      <c r="D4702" t="str">
        <f t="shared" si="223"/>
        <v>f</v>
      </c>
      <c r="E4702" t="str">
        <f>IF(COUNT(SEARCH({"04.","05.","09.","12."},CONCATENATE(P4701,U4701,AB4701,AH4701))),"t","f")</f>
        <v>f</v>
      </c>
      <c r="F4702" t="str">
        <f t="array" ref="F4702">IF(COUNT(SEARCH(HistorischeRubrieken,CONCATENATE(P4701,U4701,AB4701,AH4701))),"t","f")</f>
        <v>f</v>
      </c>
      <c r="G4702">
        <v>1</v>
      </c>
      <c r="H4702">
        <v>510282</v>
      </c>
      <c r="I4702" t="s">
        <v>2349</v>
      </c>
      <c r="J4702">
        <v>20050901</v>
      </c>
      <c r="K4702">
        <v>20071201</v>
      </c>
      <c r="M4702">
        <v>0</v>
      </c>
      <c r="N4702">
        <v>0</v>
      </c>
      <c r="O4702" t="s">
        <v>1994</v>
      </c>
      <c r="R4702">
        <v>0</v>
      </c>
      <c r="S4702" t="s">
        <v>271</v>
      </c>
      <c r="AA4702" t="s">
        <v>1995</v>
      </c>
      <c r="AC4702">
        <v>1</v>
      </c>
      <c r="AE4702">
        <v>1</v>
      </c>
      <c r="AF4702" t="s">
        <v>271</v>
      </c>
    </row>
    <row r="4703" spans="1:32" hidden="1" x14ac:dyDescent="0.25">
      <c r="A4703" t="str">
        <f t="array" ref="A4703">IF(COUNT(SEARCH(RubriekenHistorisch,CONCATENATE(P4702,U4702,AB4702,AH4702))),"t","f")</f>
        <v>f</v>
      </c>
      <c r="B4703" t="str">
        <f t="shared" si="221"/>
        <v>f</v>
      </c>
      <c r="C4703" t="str">
        <f t="shared" si="222"/>
        <v>f</v>
      </c>
      <c r="D4703" t="str">
        <f t="shared" si="223"/>
        <v>f</v>
      </c>
      <c r="E4703" t="str">
        <f>IF(COUNT(SEARCH({"04.","05.","09.","12."},CONCATENATE(P4702,U4702,AB4702,AH4702))),"t","f")</f>
        <v>f</v>
      </c>
      <c r="F4703" t="str">
        <f t="array" ref="F4703">IF(COUNT(SEARCH(HistorischeRubrieken,CONCATENATE(P4702,U4702,AB4702,AH4702))),"t","f")</f>
        <v>f</v>
      </c>
      <c r="G4703">
        <v>2</v>
      </c>
      <c r="H4703">
        <v>510282</v>
      </c>
      <c r="I4703" t="s">
        <v>2349</v>
      </c>
      <c r="J4703">
        <v>20071201</v>
      </c>
      <c r="K4703">
        <v>20100201</v>
      </c>
      <c r="M4703">
        <v>0</v>
      </c>
      <c r="N4703">
        <v>0</v>
      </c>
      <c r="O4703" t="s">
        <v>1996</v>
      </c>
      <c r="R4703">
        <v>0</v>
      </c>
      <c r="S4703" t="s">
        <v>271</v>
      </c>
      <c r="AA4703" t="s">
        <v>1997</v>
      </c>
      <c r="AC4703">
        <v>1</v>
      </c>
      <c r="AE4703">
        <v>1</v>
      </c>
      <c r="AF4703" t="s">
        <v>271</v>
      </c>
    </row>
    <row r="4704" spans="1:32" hidden="1" x14ac:dyDescent="0.25">
      <c r="A4704" t="str">
        <f t="array" ref="A4704">IF(COUNT(SEARCH(RubriekenHistorisch,CONCATENATE(P4703,U4703,AB4703,AH4703))),"t","f")</f>
        <v>f</v>
      </c>
      <c r="B4704" t="str">
        <f t="shared" si="221"/>
        <v>f</v>
      </c>
      <c r="C4704" t="str">
        <f t="shared" si="222"/>
        <v>f</v>
      </c>
      <c r="D4704" t="str">
        <f t="shared" si="223"/>
        <v>f</v>
      </c>
      <c r="E4704" t="str">
        <f>IF(COUNT(SEARCH({"04.","05.","09.","12."},CONCATENATE(P4703,U4703,AB4703,AH4703))),"t","f")</f>
        <v>f</v>
      </c>
      <c r="F4704" t="str">
        <f t="array" ref="F4704">IF(COUNT(SEARCH(HistorischeRubrieken,CONCATENATE(P4703,U4703,AB4703,AH4703))),"t","f")</f>
        <v>f</v>
      </c>
      <c r="G4704">
        <v>3</v>
      </c>
      <c r="H4704">
        <v>510282</v>
      </c>
      <c r="I4704" t="s">
        <v>2349</v>
      </c>
      <c r="J4704">
        <v>20100201</v>
      </c>
      <c r="K4704">
        <v>20120115</v>
      </c>
      <c r="M4704">
        <v>0</v>
      </c>
      <c r="N4704">
        <v>0</v>
      </c>
      <c r="O4704" t="s">
        <v>1996</v>
      </c>
      <c r="R4704">
        <v>0</v>
      </c>
      <c r="S4704" t="s">
        <v>271</v>
      </c>
      <c r="AA4704" t="s">
        <v>1998</v>
      </c>
      <c r="AC4704">
        <v>1</v>
      </c>
      <c r="AE4704">
        <v>1</v>
      </c>
      <c r="AF4704" t="s">
        <v>271</v>
      </c>
    </row>
    <row r="4705" spans="1:32" hidden="1" x14ac:dyDescent="0.25">
      <c r="A4705" t="str">
        <f t="array" ref="A4705">IF(COUNT(SEARCH(RubriekenHistorisch,CONCATENATE(P4704,U4704,AB4704,AH4704))),"t","f")</f>
        <v>f</v>
      </c>
      <c r="B4705" t="str">
        <f t="shared" si="221"/>
        <v>f</v>
      </c>
      <c r="C4705" t="str">
        <f t="shared" si="222"/>
        <v>f</v>
      </c>
      <c r="D4705" t="str">
        <f t="shared" si="223"/>
        <v>f</v>
      </c>
      <c r="E4705" t="str">
        <f>IF(COUNT(SEARCH({"04.","05.","09.","12."},CONCATENATE(P4704,U4704,AB4704,AH4704))),"t","f")</f>
        <v>f</v>
      </c>
      <c r="F4705" t="str">
        <f t="array" ref="F4705">IF(COUNT(SEARCH(HistorischeRubrieken,CONCATENATE(P4704,U4704,AB4704,AH4704))),"t","f")</f>
        <v>f</v>
      </c>
      <c r="G4705">
        <v>4</v>
      </c>
      <c r="H4705">
        <v>510282</v>
      </c>
      <c r="I4705" t="s">
        <v>2349</v>
      </c>
      <c r="J4705">
        <v>20120115</v>
      </c>
      <c r="K4705">
        <v>20120116</v>
      </c>
      <c r="M4705">
        <v>0</v>
      </c>
      <c r="N4705">
        <v>0</v>
      </c>
      <c r="O4705" t="s">
        <v>1999</v>
      </c>
      <c r="R4705">
        <v>0</v>
      </c>
      <c r="S4705" t="s">
        <v>271</v>
      </c>
      <c r="AA4705" t="s">
        <v>2000</v>
      </c>
      <c r="AC4705">
        <v>1</v>
      </c>
      <c r="AE4705">
        <v>1</v>
      </c>
      <c r="AF4705" t="s">
        <v>271</v>
      </c>
    </row>
    <row r="4706" spans="1:32" hidden="1" x14ac:dyDescent="0.25">
      <c r="A4706" t="str">
        <f t="array" ref="A4706">IF(COUNT(SEARCH(RubriekenHistorisch,CONCATENATE(P4705,U4705,AB4705,AH4705))),"t","f")</f>
        <v>f</v>
      </c>
      <c r="B4706" t="str">
        <f t="shared" si="221"/>
        <v>f</v>
      </c>
      <c r="C4706" t="str">
        <f t="shared" si="222"/>
        <v>f</v>
      </c>
      <c r="D4706" t="str">
        <f t="shared" si="223"/>
        <v>f</v>
      </c>
      <c r="E4706" t="str">
        <f>IF(COUNT(SEARCH({"04.","05.","09.","12."},CONCATENATE(P4705,U4705,AB4705,AH4705))),"t","f")</f>
        <v>f</v>
      </c>
      <c r="F4706" t="str">
        <f t="array" ref="F4706">IF(COUNT(SEARCH(HistorischeRubrieken,CONCATENATE(P4705,U4705,AB4705,AH4705))),"t","f")</f>
        <v>f</v>
      </c>
      <c r="G4706">
        <v>5</v>
      </c>
      <c r="H4706">
        <v>510282</v>
      </c>
      <c r="I4706" t="s">
        <v>2349</v>
      </c>
      <c r="J4706">
        <v>20120116</v>
      </c>
      <c r="K4706">
        <v>20121001</v>
      </c>
      <c r="M4706">
        <v>0</v>
      </c>
      <c r="N4706">
        <v>0</v>
      </c>
      <c r="O4706" t="s">
        <v>2001</v>
      </c>
      <c r="R4706">
        <v>0</v>
      </c>
      <c r="S4706" t="s">
        <v>271</v>
      </c>
      <c r="AA4706" t="s">
        <v>2000</v>
      </c>
      <c r="AC4706">
        <v>1</v>
      </c>
      <c r="AE4706">
        <v>1</v>
      </c>
      <c r="AF4706" t="s">
        <v>271</v>
      </c>
    </row>
    <row r="4707" spans="1:32" hidden="1" x14ac:dyDescent="0.25">
      <c r="A4707" t="str">
        <f t="array" ref="A4707">IF(COUNT(SEARCH(RubriekenHistorisch,CONCATENATE(P4706,U4706,AB4706,AH4706))),"t","f")</f>
        <v>f</v>
      </c>
      <c r="B4707" t="str">
        <f t="shared" si="221"/>
        <v>f</v>
      </c>
      <c r="C4707" t="str">
        <f t="shared" si="222"/>
        <v>f</v>
      </c>
      <c r="D4707" t="str">
        <f t="shared" si="223"/>
        <v>f</v>
      </c>
      <c r="E4707" t="str">
        <f>IF(COUNT(SEARCH({"04.","05.","09.","12."},CONCATENATE(P4706,U4706,AB4706,AH4706))),"t","f")</f>
        <v>f</v>
      </c>
      <c r="F4707" t="str">
        <f t="array" ref="F4707">IF(COUNT(SEARCH(HistorischeRubrieken,CONCATENATE(P4706,U4706,AB4706,AH4706))),"t","f")</f>
        <v>f</v>
      </c>
      <c r="G4707">
        <v>6</v>
      </c>
      <c r="H4707">
        <v>510282</v>
      </c>
      <c r="I4707" t="s">
        <v>2349</v>
      </c>
      <c r="J4707">
        <v>20121001</v>
      </c>
      <c r="K4707">
        <v>20140401</v>
      </c>
      <c r="M4707">
        <v>0</v>
      </c>
      <c r="N4707">
        <v>0</v>
      </c>
      <c r="O4707" t="s">
        <v>2001</v>
      </c>
      <c r="R4707">
        <v>0</v>
      </c>
      <c r="S4707" t="s">
        <v>271</v>
      </c>
      <c r="AA4707" t="s">
        <v>2000</v>
      </c>
      <c r="AC4707">
        <v>1</v>
      </c>
      <c r="AE4707">
        <v>1</v>
      </c>
      <c r="AF4707" t="s">
        <v>271</v>
      </c>
    </row>
    <row r="4708" spans="1:32" hidden="1" x14ac:dyDescent="0.25">
      <c r="A4708" t="str">
        <f t="array" ref="A4708">IF(COUNT(SEARCH(RubriekenHistorisch,CONCATENATE(P4707,U4707,AB4707,AH4707))),"t","f")</f>
        <v>f</v>
      </c>
      <c r="B4708" t="str">
        <f t="shared" si="221"/>
        <v>f</v>
      </c>
      <c r="C4708" t="str">
        <f t="shared" si="222"/>
        <v>f</v>
      </c>
      <c r="D4708" t="str">
        <f t="shared" si="223"/>
        <v>f</v>
      </c>
      <c r="E4708" t="str">
        <f>IF(COUNT(SEARCH({"04.","05.","09.","12."},CONCATENATE(P4707,U4707,AB4707,AH4707))),"t","f")</f>
        <v>f</v>
      </c>
      <c r="F4708" t="str">
        <f t="array" ref="F4708">IF(COUNT(SEARCH(HistorischeRubrieken,CONCATENATE(P4707,U4707,AB4707,AH4707))),"t","f")</f>
        <v>f</v>
      </c>
      <c r="G4708">
        <v>7</v>
      </c>
      <c r="H4708">
        <v>510282</v>
      </c>
      <c r="I4708" t="s">
        <v>2349</v>
      </c>
      <c r="J4708">
        <v>20140401</v>
      </c>
      <c r="K4708">
        <v>20150801</v>
      </c>
      <c r="M4708">
        <v>0</v>
      </c>
      <c r="N4708">
        <v>0</v>
      </c>
      <c r="O4708" t="s">
        <v>2003</v>
      </c>
      <c r="R4708">
        <v>0</v>
      </c>
      <c r="S4708" t="s">
        <v>271</v>
      </c>
      <c r="AA4708" t="s">
        <v>1611</v>
      </c>
      <c r="AC4708">
        <v>1</v>
      </c>
      <c r="AE4708">
        <v>1</v>
      </c>
      <c r="AF4708" t="s">
        <v>271</v>
      </c>
    </row>
    <row r="4709" spans="1:32" x14ac:dyDescent="0.25">
      <c r="A4709" t="str">
        <f t="array" ref="A4709">IF(COUNT(SEARCH(RubriekenHistorisch,CONCATENATE(P4708,U4708,AB4708,AH4708))),"t","f")</f>
        <v>f</v>
      </c>
      <c r="B4709" t="str">
        <f t="shared" si="221"/>
        <v>f</v>
      </c>
      <c r="C4709" t="str">
        <f t="shared" si="222"/>
        <v>f</v>
      </c>
      <c r="D4709" t="str">
        <f t="shared" si="223"/>
        <v>f</v>
      </c>
      <c r="E4709" t="str">
        <f>IF(COUNT(SEARCH({"04.","05.","09.","12."},CONCATENATE(P4708,U4708,AB4708,AH4708))),"t","f")</f>
        <v>f</v>
      </c>
      <c r="F4709" t="str">
        <f t="array" ref="F4709">IF(COUNT(SEARCH(HistorischeRubrieken,CONCATENATE(P4708,U4708,AB4708,AH4708))),"t","f")</f>
        <v>f</v>
      </c>
      <c r="G4709">
        <v>8</v>
      </c>
      <c r="H4709">
        <v>510282</v>
      </c>
      <c r="I4709" t="s">
        <v>2349</v>
      </c>
      <c r="J4709">
        <v>20150801</v>
      </c>
      <c r="M4709">
        <v>0</v>
      </c>
      <c r="N4709">
        <v>0</v>
      </c>
      <c r="O4709" t="s">
        <v>2003</v>
      </c>
      <c r="R4709">
        <v>0</v>
      </c>
      <c r="S4709" t="s">
        <v>271</v>
      </c>
      <c r="AA4709" t="s">
        <v>1613</v>
      </c>
      <c r="AC4709">
        <v>1</v>
      </c>
      <c r="AE4709">
        <v>1</v>
      </c>
      <c r="AF4709" t="s">
        <v>271</v>
      </c>
    </row>
    <row r="4710" spans="1:32" hidden="1" x14ac:dyDescent="0.25">
      <c r="A4710" t="str">
        <f t="array" ref="A4710">IF(COUNT(SEARCH(RubriekenHistorisch,CONCATENATE(P4709,U4709,AB4709,AH4709))),"t","f")</f>
        <v>f</v>
      </c>
      <c r="B4710" t="str">
        <f t="shared" si="221"/>
        <v>f</v>
      </c>
      <c r="C4710" t="str">
        <f t="shared" si="222"/>
        <v>f</v>
      </c>
      <c r="D4710" t="str">
        <f t="shared" si="223"/>
        <v>f</v>
      </c>
      <c r="E4710" t="str">
        <f>IF(COUNT(SEARCH({"04.","05.","09.","12."},CONCATENATE(P4709,U4709,AB4709,AH4709))),"t","f")</f>
        <v>f</v>
      </c>
      <c r="F4710" t="str">
        <f t="array" ref="F4710">IF(COUNT(SEARCH(HistorischeRubrieken,CONCATENATE(P4709,U4709,AB4709,AH4709))),"t","f")</f>
        <v>f</v>
      </c>
      <c r="G4710">
        <v>1</v>
      </c>
      <c r="H4710">
        <v>510283</v>
      </c>
      <c r="I4710" t="s">
        <v>2350</v>
      </c>
      <c r="J4710">
        <v>20050301</v>
      </c>
      <c r="K4710">
        <v>20071201</v>
      </c>
      <c r="M4710">
        <v>0</v>
      </c>
      <c r="N4710">
        <v>0</v>
      </c>
      <c r="O4710" t="s">
        <v>1994</v>
      </c>
      <c r="R4710">
        <v>0</v>
      </c>
      <c r="S4710" t="s">
        <v>271</v>
      </c>
      <c r="AA4710" t="s">
        <v>1995</v>
      </c>
      <c r="AC4710">
        <v>1</v>
      </c>
      <c r="AE4710">
        <v>1</v>
      </c>
      <c r="AF4710" t="s">
        <v>271</v>
      </c>
    </row>
    <row r="4711" spans="1:32" hidden="1" x14ac:dyDescent="0.25">
      <c r="A4711" t="str">
        <f t="array" ref="A4711">IF(COUNT(SEARCH(RubriekenHistorisch,CONCATENATE(P4710,U4710,AB4710,AH4710))),"t","f")</f>
        <v>f</v>
      </c>
      <c r="B4711" t="str">
        <f t="shared" si="221"/>
        <v>f</v>
      </c>
      <c r="C4711" t="str">
        <f t="shared" si="222"/>
        <v>f</v>
      </c>
      <c r="D4711" t="str">
        <f t="shared" si="223"/>
        <v>f</v>
      </c>
      <c r="E4711" t="str">
        <f>IF(COUNT(SEARCH({"04.","05.","09.","12."},CONCATENATE(P4710,U4710,AB4710,AH4710))),"t","f")</f>
        <v>f</v>
      </c>
      <c r="F4711" t="str">
        <f t="array" ref="F4711">IF(COUNT(SEARCH(HistorischeRubrieken,CONCATENATE(P4710,U4710,AB4710,AH4710))),"t","f")</f>
        <v>f</v>
      </c>
      <c r="G4711">
        <v>2</v>
      </c>
      <c r="H4711">
        <v>510283</v>
      </c>
      <c r="I4711" t="s">
        <v>2350</v>
      </c>
      <c r="J4711">
        <v>20071201</v>
      </c>
      <c r="K4711">
        <v>20100201</v>
      </c>
      <c r="M4711">
        <v>0</v>
      </c>
      <c r="N4711">
        <v>0</v>
      </c>
      <c r="O4711" t="s">
        <v>1996</v>
      </c>
      <c r="R4711">
        <v>0</v>
      </c>
      <c r="S4711" t="s">
        <v>271</v>
      </c>
      <c r="AA4711" t="s">
        <v>1997</v>
      </c>
      <c r="AC4711">
        <v>1</v>
      </c>
      <c r="AE4711">
        <v>1</v>
      </c>
      <c r="AF4711" t="s">
        <v>271</v>
      </c>
    </row>
    <row r="4712" spans="1:32" hidden="1" x14ac:dyDescent="0.25">
      <c r="A4712" t="str">
        <f t="array" ref="A4712">IF(COUNT(SEARCH(RubriekenHistorisch,CONCATENATE(P4711,U4711,AB4711,AH4711))),"t","f")</f>
        <v>f</v>
      </c>
      <c r="B4712" t="str">
        <f t="shared" si="221"/>
        <v>f</v>
      </c>
      <c r="C4712" t="str">
        <f t="shared" si="222"/>
        <v>f</v>
      </c>
      <c r="D4712" t="str">
        <f t="shared" si="223"/>
        <v>f</v>
      </c>
      <c r="E4712" t="str">
        <f>IF(COUNT(SEARCH({"04.","05.","09.","12."},CONCATENATE(P4711,U4711,AB4711,AH4711))),"t","f")</f>
        <v>f</v>
      </c>
      <c r="F4712" t="str">
        <f t="array" ref="F4712">IF(COUNT(SEARCH(HistorischeRubrieken,CONCATENATE(P4711,U4711,AB4711,AH4711))),"t","f")</f>
        <v>f</v>
      </c>
      <c r="G4712">
        <v>3</v>
      </c>
      <c r="H4712">
        <v>510283</v>
      </c>
      <c r="I4712" t="s">
        <v>2350</v>
      </c>
      <c r="J4712">
        <v>20100201</v>
      </c>
      <c r="K4712">
        <v>20120115</v>
      </c>
      <c r="M4712">
        <v>0</v>
      </c>
      <c r="N4712">
        <v>0</v>
      </c>
      <c r="O4712" t="s">
        <v>1996</v>
      </c>
      <c r="R4712">
        <v>0</v>
      </c>
      <c r="S4712" t="s">
        <v>271</v>
      </c>
      <c r="AA4712" t="s">
        <v>1998</v>
      </c>
      <c r="AC4712">
        <v>1</v>
      </c>
      <c r="AE4712">
        <v>1</v>
      </c>
      <c r="AF4712" t="s">
        <v>271</v>
      </c>
    </row>
    <row r="4713" spans="1:32" hidden="1" x14ac:dyDescent="0.25">
      <c r="A4713" t="str">
        <f t="array" ref="A4713">IF(COUNT(SEARCH(RubriekenHistorisch,CONCATENATE(P4712,U4712,AB4712,AH4712))),"t","f")</f>
        <v>f</v>
      </c>
      <c r="B4713" t="str">
        <f t="shared" si="221"/>
        <v>f</v>
      </c>
      <c r="C4713" t="str">
        <f t="shared" si="222"/>
        <v>f</v>
      </c>
      <c r="D4713" t="str">
        <f t="shared" si="223"/>
        <v>f</v>
      </c>
      <c r="E4713" t="str">
        <f>IF(COUNT(SEARCH({"04.","05.","09.","12."},CONCATENATE(P4712,U4712,AB4712,AH4712))),"t","f")</f>
        <v>f</v>
      </c>
      <c r="F4713" t="str">
        <f t="array" ref="F4713">IF(COUNT(SEARCH(HistorischeRubrieken,CONCATENATE(P4712,U4712,AB4712,AH4712))),"t","f")</f>
        <v>f</v>
      </c>
      <c r="G4713">
        <v>4</v>
      </c>
      <c r="H4713">
        <v>510283</v>
      </c>
      <c r="I4713" t="s">
        <v>2350</v>
      </c>
      <c r="J4713">
        <v>20120115</v>
      </c>
      <c r="K4713">
        <v>20120116</v>
      </c>
      <c r="M4713">
        <v>0</v>
      </c>
      <c r="N4713">
        <v>0</v>
      </c>
      <c r="O4713" t="s">
        <v>1999</v>
      </c>
      <c r="R4713">
        <v>0</v>
      </c>
      <c r="S4713" t="s">
        <v>271</v>
      </c>
      <c r="AA4713" t="s">
        <v>2000</v>
      </c>
      <c r="AC4713">
        <v>1</v>
      </c>
      <c r="AE4713">
        <v>1</v>
      </c>
      <c r="AF4713" t="s">
        <v>271</v>
      </c>
    </row>
    <row r="4714" spans="1:32" hidden="1" x14ac:dyDescent="0.25">
      <c r="A4714" t="str">
        <f t="array" ref="A4714">IF(COUNT(SEARCH(RubriekenHistorisch,CONCATENATE(P4713,U4713,AB4713,AH4713))),"t","f")</f>
        <v>f</v>
      </c>
      <c r="B4714" t="str">
        <f t="shared" si="221"/>
        <v>f</v>
      </c>
      <c r="C4714" t="str">
        <f t="shared" si="222"/>
        <v>f</v>
      </c>
      <c r="D4714" t="str">
        <f t="shared" si="223"/>
        <v>f</v>
      </c>
      <c r="E4714" t="str">
        <f>IF(COUNT(SEARCH({"04.","05.","09.","12."},CONCATENATE(P4713,U4713,AB4713,AH4713))),"t","f")</f>
        <v>f</v>
      </c>
      <c r="F4714" t="str">
        <f t="array" ref="F4714">IF(COUNT(SEARCH(HistorischeRubrieken,CONCATENATE(P4713,U4713,AB4713,AH4713))),"t","f")</f>
        <v>f</v>
      </c>
      <c r="G4714">
        <v>5</v>
      </c>
      <c r="H4714">
        <v>510283</v>
      </c>
      <c r="I4714" t="s">
        <v>2350</v>
      </c>
      <c r="J4714">
        <v>20120116</v>
      </c>
      <c r="K4714">
        <v>20121001</v>
      </c>
      <c r="M4714">
        <v>0</v>
      </c>
      <c r="N4714">
        <v>0</v>
      </c>
      <c r="O4714" t="s">
        <v>2001</v>
      </c>
      <c r="R4714">
        <v>0</v>
      </c>
      <c r="S4714" t="s">
        <v>271</v>
      </c>
      <c r="AA4714" t="s">
        <v>2000</v>
      </c>
      <c r="AC4714">
        <v>1</v>
      </c>
      <c r="AE4714">
        <v>1</v>
      </c>
      <c r="AF4714" t="s">
        <v>271</v>
      </c>
    </row>
    <row r="4715" spans="1:32" hidden="1" x14ac:dyDescent="0.25">
      <c r="A4715" t="str">
        <f t="array" ref="A4715">IF(COUNT(SEARCH(RubriekenHistorisch,CONCATENATE(P4714,U4714,AB4714,AH4714))),"t","f")</f>
        <v>f</v>
      </c>
      <c r="B4715" t="str">
        <f t="shared" si="221"/>
        <v>f</v>
      </c>
      <c r="C4715" t="str">
        <f t="shared" si="222"/>
        <v>f</v>
      </c>
      <c r="D4715" t="str">
        <f t="shared" si="223"/>
        <v>f</v>
      </c>
      <c r="E4715" t="str">
        <f>IF(COUNT(SEARCH({"04.","05.","09.","12."},CONCATENATE(P4714,U4714,AB4714,AH4714))),"t","f")</f>
        <v>f</v>
      </c>
      <c r="F4715" t="str">
        <f t="array" ref="F4715">IF(COUNT(SEARCH(HistorischeRubrieken,CONCATENATE(P4714,U4714,AB4714,AH4714))),"t","f")</f>
        <v>f</v>
      </c>
      <c r="G4715">
        <v>6</v>
      </c>
      <c r="H4715">
        <v>510283</v>
      </c>
      <c r="I4715" t="s">
        <v>2350</v>
      </c>
      <c r="J4715">
        <v>20121001</v>
      </c>
      <c r="K4715">
        <v>20130101</v>
      </c>
      <c r="M4715">
        <v>0</v>
      </c>
      <c r="N4715">
        <v>0</v>
      </c>
      <c r="O4715" t="s">
        <v>2001</v>
      </c>
      <c r="R4715">
        <v>0</v>
      </c>
      <c r="S4715" t="s">
        <v>271</v>
      </c>
      <c r="AA4715" t="s">
        <v>2000</v>
      </c>
      <c r="AC4715">
        <v>1</v>
      </c>
      <c r="AE4715">
        <v>1</v>
      </c>
      <c r="AF4715" t="s">
        <v>271</v>
      </c>
    </row>
    <row r="4716" spans="1:32" hidden="1" x14ac:dyDescent="0.25">
      <c r="A4716" t="str">
        <f t="array" ref="A4716">IF(COUNT(SEARCH(RubriekenHistorisch,CONCATENATE(P4715,U4715,AB4715,AH4715))),"t","f")</f>
        <v>f</v>
      </c>
      <c r="B4716" t="str">
        <f t="shared" si="221"/>
        <v>f</v>
      </c>
      <c r="C4716" t="str">
        <f t="shared" si="222"/>
        <v>f</v>
      </c>
      <c r="D4716" t="str">
        <f t="shared" si="223"/>
        <v>f</v>
      </c>
      <c r="E4716" t="str">
        <f>IF(COUNT(SEARCH({"04.","05.","09.","12."},CONCATENATE(P4715,U4715,AB4715,AH4715))),"t","f")</f>
        <v>f</v>
      </c>
      <c r="F4716" t="str">
        <f t="array" ref="F4716">IF(COUNT(SEARCH(HistorischeRubrieken,CONCATENATE(P4715,U4715,AB4715,AH4715))),"t","f")</f>
        <v>f</v>
      </c>
      <c r="G4716">
        <v>7</v>
      </c>
      <c r="H4716">
        <v>510283</v>
      </c>
      <c r="I4716" t="s">
        <v>2351</v>
      </c>
      <c r="J4716">
        <v>20130101</v>
      </c>
      <c r="K4716">
        <v>20140401</v>
      </c>
      <c r="M4716">
        <v>0</v>
      </c>
      <c r="N4716">
        <v>0</v>
      </c>
      <c r="O4716" t="s">
        <v>2001</v>
      </c>
      <c r="R4716">
        <v>0</v>
      </c>
      <c r="S4716" t="s">
        <v>271</v>
      </c>
      <c r="AA4716" t="s">
        <v>2000</v>
      </c>
      <c r="AC4716">
        <v>1</v>
      </c>
      <c r="AE4716">
        <v>1</v>
      </c>
      <c r="AF4716" t="s">
        <v>271</v>
      </c>
    </row>
    <row r="4717" spans="1:32" hidden="1" x14ac:dyDescent="0.25">
      <c r="A4717" t="str">
        <f t="array" ref="A4717">IF(COUNT(SEARCH(RubriekenHistorisch,CONCATENATE(P4716,U4716,AB4716,AH4716))),"t","f")</f>
        <v>f</v>
      </c>
      <c r="B4717" t="str">
        <f t="shared" si="221"/>
        <v>f</v>
      </c>
      <c r="C4717" t="str">
        <f t="shared" si="222"/>
        <v>f</v>
      </c>
      <c r="D4717" t="str">
        <f t="shared" si="223"/>
        <v>f</v>
      </c>
      <c r="E4717" t="str">
        <f>IF(COUNT(SEARCH({"04.","05.","09.","12."},CONCATENATE(P4716,U4716,AB4716,AH4716))),"t","f")</f>
        <v>f</v>
      </c>
      <c r="F4717" t="str">
        <f t="array" ref="F4717">IF(COUNT(SEARCH(HistorischeRubrieken,CONCATENATE(P4716,U4716,AB4716,AH4716))),"t","f")</f>
        <v>f</v>
      </c>
      <c r="G4717">
        <v>8</v>
      </c>
      <c r="H4717">
        <v>510283</v>
      </c>
      <c r="I4717" t="s">
        <v>2351</v>
      </c>
      <c r="J4717">
        <v>20140401</v>
      </c>
      <c r="K4717">
        <v>20150801</v>
      </c>
      <c r="M4717">
        <v>0</v>
      </c>
      <c r="N4717">
        <v>0</v>
      </c>
      <c r="O4717" t="s">
        <v>2003</v>
      </c>
      <c r="R4717">
        <v>0</v>
      </c>
      <c r="S4717" t="s">
        <v>271</v>
      </c>
      <c r="AA4717" t="s">
        <v>1611</v>
      </c>
      <c r="AC4717">
        <v>1</v>
      </c>
      <c r="AE4717">
        <v>1</v>
      </c>
      <c r="AF4717" t="s">
        <v>271</v>
      </c>
    </row>
    <row r="4718" spans="1:32" x14ac:dyDescent="0.25">
      <c r="A4718" t="str">
        <f t="array" ref="A4718">IF(COUNT(SEARCH(RubriekenHistorisch,CONCATENATE(P4717,U4717,AB4717,AH4717))),"t","f")</f>
        <v>f</v>
      </c>
      <c r="B4718" t="str">
        <f t="shared" si="221"/>
        <v>f</v>
      </c>
      <c r="C4718" t="str">
        <f t="shared" si="222"/>
        <v>f</v>
      </c>
      <c r="D4718" t="str">
        <f t="shared" si="223"/>
        <v>f</v>
      </c>
      <c r="E4718" t="str">
        <f>IF(COUNT(SEARCH({"04.","05.","09.","12."},CONCATENATE(P4717,U4717,AB4717,AH4717))),"t","f")</f>
        <v>f</v>
      </c>
      <c r="F4718" t="str">
        <f t="array" ref="F4718">IF(COUNT(SEARCH(HistorischeRubrieken,CONCATENATE(P4717,U4717,AB4717,AH4717))),"t","f")</f>
        <v>f</v>
      </c>
      <c r="G4718">
        <v>9</v>
      </c>
      <c r="H4718">
        <v>510283</v>
      </c>
      <c r="I4718" t="s">
        <v>2351</v>
      </c>
      <c r="J4718">
        <v>20150801</v>
      </c>
      <c r="M4718">
        <v>0</v>
      </c>
      <c r="N4718">
        <v>0</v>
      </c>
      <c r="O4718" t="s">
        <v>2003</v>
      </c>
      <c r="R4718">
        <v>0</v>
      </c>
      <c r="S4718" t="s">
        <v>271</v>
      </c>
      <c r="AA4718" t="s">
        <v>1613</v>
      </c>
      <c r="AC4718">
        <v>1</v>
      </c>
      <c r="AE4718">
        <v>1</v>
      </c>
      <c r="AF4718" t="s">
        <v>271</v>
      </c>
    </row>
    <row r="4719" spans="1:32" hidden="1" x14ac:dyDescent="0.25">
      <c r="A4719" t="str">
        <f t="array" ref="A4719">IF(COUNT(SEARCH(RubriekenHistorisch,CONCATENATE(P4718,U4718,AB4718,AH4718))),"t","f")</f>
        <v>f</v>
      </c>
      <c r="B4719" t="str">
        <f t="shared" si="221"/>
        <v>f</v>
      </c>
      <c r="C4719" t="str">
        <f t="shared" si="222"/>
        <v>f</v>
      </c>
      <c r="D4719" t="str">
        <f t="shared" si="223"/>
        <v>f</v>
      </c>
      <c r="E4719" t="str">
        <f>IF(COUNT(SEARCH({"04.","05.","09.","12."},CONCATENATE(P4718,U4718,AB4718,AH4718))),"t","f")</f>
        <v>f</v>
      </c>
      <c r="F4719" t="str">
        <f t="array" ref="F4719">IF(COUNT(SEARCH(HistorischeRubrieken,CONCATENATE(P4718,U4718,AB4718,AH4718))),"t","f")</f>
        <v>f</v>
      </c>
      <c r="G4719">
        <v>1</v>
      </c>
      <c r="H4719">
        <v>510284</v>
      </c>
      <c r="I4719" t="s">
        <v>2352</v>
      </c>
      <c r="J4719">
        <v>20050601</v>
      </c>
      <c r="K4719">
        <v>20071201</v>
      </c>
      <c r="M4719">
        <v>0</v>
      </c>
      <c r="N4719">
        <v>0</v>
      </c>
      <c r="O4719" t="s">
        <v>1994</v>
      </c>
      <c r="R4719">
        <v>0</v>
      </c>
      <c r="S4719" t="s">
        <v>271</v>
      </c>
      <c r="AA4719" t="s">
        <v>1995</v>
      </c>
      <c r="AC4719">
        <v>1</v>
      </c>
      <c r="AE4719">
        <v>1</v>
      </c>
      <c r="AF4719" t="s">
        <v>271</v>
      </c>
    </row>
    <row r="4720" spans="1:32" hidden="1" x14ac:dyDescent="0.25">
      <c r="A4720" t="str">
        <f t="array" ref="A4720">IF(COUNT(SEARCH(RubriekenHistorisch,CONCATENATE(P4719,U4719,AB4719,AH4719))),"t","f")</f>
        <v>f</v>
      </c>
      <c r="B4720" t="str">
        <f t="shared" si="221"/>
        <v>f</v>
      </c>
      <c r="C4720" t="str">
        <f t="shared" si="222"/>
        <v>f</v>
      </c>
      <c r="D4720" t="str">
        <f t="shared" si="223"/>
        <v>f</v>
      </c>
      <c r="E4720" t="str">
        <f>IF(COUNT(SEARCH({"04.","05.","09.","12."},CONCATENATE(P4719,U4719,AB4719,AH4719))),"t","f")</f>
        <v>f</v>
      </c>
      <c r="F4720" t="str">
        <f t="array" ref="F4720">IF(COUNT(SEARCH(HistorischeRubrieken,CONCATENATE(P4719,U4719,AB4719,AH4719))),"t","f")</f>
        <v>f</v>
      </c>
      <c r="G4720">
        <v>2</v>
      </c>
      <c r="H4720">
        <v>510284</v>
      </c>
      <c r="I4720" t="s">
        <v>2352</v>
      </c>
      <c r="J4720">
        <v>20071201</v>
      </c>
      <c r="K4720">
        <v>20100201</v>
      </c>
      <c r="M4720">
        <v>0</v>
      </c>
      <c r="N4720">
        <v>0</v>
      </c>
      <c r="O4720" t="s">
        <v>1996</v>
      </c>
      <c r="R4720">
        <v>0</v>
      </c>
      <c r="S4720" t="s">
        <v>271</v>
      </c>
      <c r="AA4720" t="s">
        <v>1997</v>
      </c>
      <c r="AC4720">
        <v>1</v>
      </c>
      <c r="AE4720">
        <v>1</v>
      </c>
      <c r="AF4720" t="s">
        <v>271</v>
      </c>
    </row>
    <row r="4721" spans="1:32" hidden="1" x14ac:dyDescent="0.25">
      <c r="A4721" t="str">
        <f t="array" ref="A4721">IF(COUNT(SEARCH(RubriekenHistorisch,CONCATENATE(P4720,U4720,AB4720,AH4720))),"t","f")</f>
        <v>f</v>
      </c>
      <c r="B4721" t="str">
        <f t="shared" si="221"/>
        <v>f</v>
      </c>
      <c r="C4721" t="str">
        <f t="shared" si="222"/>
        <v>f</v>
      </c>
      <c r="D4721" t="str">
        <f t="shared" si="223"/>
        <v>f</v>
      </c>
      <c r="E4721" t="str">
        <f>IF(COUNT(SEARCH({"04.","05.","09.","12."},CONCATENATE(P4720,U4720,AB4720,AH4720))),"t","f")</f>
        <v>f</v>
      </c>
      <c r="F4721" t="str">
        <f t="array" ref="F4721">IF(COUNT(SEARCH(HistorischeRubrieken,CONCATENATE(P4720,U4720,AB4720,AH4720))),"t","f")</f>
        <v>f</v>
      </c>
      <c r="G4721">
        <v>3</v>
      </c>
      <c r="H4721">
        <v>510284</v>
      </c>
      <c r="I4721" t="s">
        <v>2352</v>
      </c>
      <c r="J4721">
        <v>20100201</v>
      </c>
      <c r="K4721">
        <v>20120115</v>
      </c>
      <c r="M4721">
        <v>0</v>
      </c>
      <c r="N4721">
        <v>0</v>
      </c>
      <c r="O4721" t="s">
        <v>1996</v>
      </c>
      <c r="R4721">
        <v>0</v>
      </c>
      <c r="S4721" t="s">
        <v>271</v>
      </c>
      <c r="AA4721" t="s">
        <v>1998</v>
      </c>
      <c r="AC4721">
        <v>1</v>
      </c>
      <c r="AE4721">
        <v>1</v>
      </c>
      <c r="AF4721" t="s">
        <v>271</v>
      </c>
    </row>
    <row r="4722" spans="1:32" hidden="1" x14ac:dyDescent="0.25">
      <c r="A4722" t="str">
        <f t="array" ref="A4722">IF(COUNT(SEARCH(RubriekenHistorisch,CONCATENATE(P4721,U4721,AB4721,AH4721))),"t","f")</f>
        <v>f</v>
      </c>
      <c r="B4722" t="str">
        <f t="shared" si="221"/>
        <v>f</v>
      </c>
      <c r="C4722" t="str">
        <f t="shared" si="222"/>
        <v>f</v>
      </c>
      <c r="D4722" t="str">
        <f t="shared" si="223"/>
        <v>f</v>
      </c>
      <c r="E4722" t="str">
        <f>IF(COUNT(SEARCH({"04.","05.","09.","12."},CONCATENATE(P4721,U4721,AB4721,AH4721))),"t","f")</f>
        <v>f</v>
      </c>
      <c r="F4722" t="str">
        <f t="array" ref="F4722">IF(COUNT(SEARCH(HistorischeRubrieken,CONCATENATE(P4721,U4721,AB4721,AH4721))),"t","f")</f>
        <v>f</v>
      </c>
      <c r="G4722">
        <v>4</v>
      </c>
      <c r="H4722">
        <v>510284</v>
      </c>
      <c r="I4722" t="s">
        <v>2352</v>
      </c>
      <c r="J4722">
        <v>20120115</v>
      </c>
      <c r="K4722">
        <v>20120116</v>
      </c>
      <c r="M4722">
        <v>0</v>
      </c>
      <c r="N4722">
        <v>0</v>
      </c>
      <c r="O4722" t="s">
        <v>1999</v>
      </c>
      <c r="R4722">
        <v>0</v>
      </c>
      <c r="S4722" t="s">
        <v>271</v>
      </c>
      <c r="AA4722" t="s">
        <v>2000</v>
      </c>
      <c r="AC4722">
        <v>1</v>
      </c>
      <c r="AE4722">
        <v>1</v>
      </c>
      <c r="AF4722" t="s">
        <v>271</v>
      </c>
    </row>
    <row r="4723" spans="1:32" hidden="1" x14ac:dyDescent="0.25">
      <c r="A4723" t="str">
        <f t="array" ref="A4723">IF(COUNT(SEARCH(RubriekenHistorisch,CONCATENATE(P4722,U4722,AB4722,AH4722))),"t","f")</f>
        <v>f</v>
      </c>
      <c r="B4723" t="str">
        <f t="shared" si="221"/>
        <v>f</v>
      </c>
      <c r="C4723" t="str">
        <f t="shared" si="222"/>
        <v>f</v>
      </c>
      <c r="D4723" t="str">
        <f t="shared" si="223"/>
        <v>f</v>
      </c>
      <c r="E4723" t="str">
        <f>IF(COUNT(SEARCH({"04.","05.","09.","12."},CONCATENATE(P4722,U4722,AB4722,AH4722))),"t","f")</f>
        <v>f</v>
      </c>
      <c r="F4723" t="str">
        <f t="array" ref="F4723">IF(COUNT(SEARCH(HistorischeRubrieken,CONCATENATE(P4722,U4722,AB4722,AH4722))),"t","f")</f>
        <v>f</v>
      </c>
      <c r="G4723">
        <v>5</v>
      </c>
      <c r="H4723">
        <v>510284</v>
      </c>
      <c r="I4723" t="s">
        <v>2352</v>
      </c>
      <c r="J4723">
        <v>20120116</v>
      </c>
      <c r="K4723">
        <v>20121001</v>
      </c>
      <c r="M4723">
        <v>0</v>
      </c>
      <c r="N4723">
        <v>0</v>
      </c>
      <c r="O4723" t="s">
        <v>2001</v>
      </c>
      <c r="R4723">
        <v>0</v>
      </c>
      <c r="S4723" t="s">
        <v>271</v>
      </c>
      <c r="AA4723" t="s">
        <v>2000</v>
      </c>
      <c r="AC4723">
        <v>1</v>
      </c>
      <c r="AE4723">
        <v>1</v>
      </c>
      <c r="AF4723" t="s">
        <v>271</v>
      </c>
    </row>
    <row r="4724" spans="1:32" hidden="1" x14ac:dyDescent="0.25">
      <c r="A4724" t="str">
        <f t="array" ref="A4724">IF(COUNT(SEARCH(RubriekenHistorisch,CONCATENATE(P4723,U4723,AB4723,AH4723))),"t","f")</f>
        <v>f</v>
      </c>
      <c r="B4724" t="str">
        <f t="shared" si="221"/>
        <v>f</v>
      </c>
      <c r="C4724" t="str">
        <f t="shared" si="222"/>
        <v>f</v>
      </c>
      <c r="D4724" t="str">
        <f t="shared" si="223"/>
        <v>f</v>
      </c>
      <c r="E4724" t="str">
        <f>IF(COUNT(SEARCH({"04.","05.","09.","12."},CONCATENATE(P4723,U4723,AB4723,AH4723))),"t","f")</f>
        <v>f</v>
      </c>
      <c r="F4724" t="str">
        <f t="array" ref="F4724">IF(COUNT(SEARCH(HistorischeRubrieken,CONCATENATE(P4723,U4723,AB4723,AH4723))),"t","f")</f>
        <v>f</v>
      </c>
      <c r="G4724">
        <v>6</v>
      </c>
      <c r="H4724">
        <v>510284</v>
      </c>
      <c r="I4724" t="s">
        <v>2352</v>
      </c>
      <c r="J4724">
        <v>20121001</v>
      </c>
      <c r="K4724">
        <v>20140401</v>
      </c>
      <c r="M4724">
        <v>0</v>
      </c>
      <c r="N4724">
        <v>0</v>
      </c>
      <c r="O4724" t="s">
        <v>2001</v>
      </c>
      <c r="R4724">
        <v>0</v>
      </c>
      <c r="S4724" t="s">
        <v>271</v>
      </c>
      <c r="AA4724" t="s">
        <v>2000</v>
      </c>
      <c r="AC4724">
        <v>1</v>
      </c>
      <c r="AE4724">
        <v>1</v>
      </c>
      <c r="AF4724" t="s">
        <v>271</v>
      </c>
    </row>
    <row r="4725" spans="1:32" hidden="1" x14ac:dyDescent="0.25">
      <c r="A4725" t="str">
        <f t="array" ref="A4725">IF(COUNT(SEARCH(RubriekenHistorisch,CONCATENATE(P4724,U4724,AB4724,AH4724))),"t","f")</f>
        <v>f</v>
      </c>
      <c r="B4725" t="str">
        <f t="shared" si="221"/>
        <v>f</v>
      </c>
      <c r="C4725" t="str">
        <f t="shared" si="222"/>
        <v>f</v>
      </c>
      <c r="D4725" t="str">
        <f t="shared" si="223"/>
        <v>f</v>
      </c>
      <c r="E4725" t="str">
        <f>IF(COUNT(SEARCH({"04.","05.","09.","12."},CONCATENATE(P4724,U4724,AB4724,AH4724))),"t","f")</f>
        <v>f</v>
      </c>
      <c r="F4725" t="str">
        <f t="array" ref="F4725">IF(COUNT(SEARCH(HistorischeRubrieken,CONCATENATE(P4724,U4724,AB4724,AH4724))),"t","f")</f>
        <v>f</v>
      </c>
      <c r="G4725">
        <v>7</v>
      </c>
      <c r="H4725">
        <v>510284</v>
      </c>
      <c r="I4725" t="s">
        <v>2352</v>
      </c>
      <c r="J4725">
        <v>20140401</v>
      </c>
      <c r="K4725">
        <v>20150801</v>
      </c>
      <c r="M4725">
        <v>0</v>
      </c>
      <c r="N4725">
        <v>0</v>
      </c>
      <c r="O4725" t="s">
        <v>2003</v>
      </c>
      <c r="R4725">
        <v>0</v>
      </c>
      <c r="S4725" t="s">
        <v>271</v>
      </c>
      <c r="AA4725" t="s">
        <v>1611</v>
      </c>
      <c r="AC4725">
        <v>1</v>
      </c>
      <c r="AE4725">
        <v>1</v>
      </c>
      <c r="AF4725" t="s">
        <v>271</v>
      </c>
    </row>
    <row r="4726" spans="1:32" x14ac:dyDescent="0.25">
      <c r="A4726" t="str">
        <f t="array" ref="A4726">IF(COUNT(SEARCH(RubriekenHistorisch,CONCATENATE(P4725,U4725,AB4725,AH4725))),"t","f")</f>
        <v>f</v>
      </c>
      <c r="B4726" t="str">
        <f t="shared" si="221"/>
        <v>f</v>
      </c>
      <c r="C4726" t="str">
        <f t="shared" si="222"/>
        <v>f</v>
      </c>
      <c r="D4726" t="str">
        <f t="shared" si="223"/>
        <v>f</v>
      </c>
      <c r="E4726" t="str">
        <f>IF(COUNT(SEARCH({"04.","05.","09.","12."},CONCATENATE(P4725,U4725,AB4725,AH4725))),"t","f")</f>
        <v>f</v>
      </c>
      <c r="F4726" t="str">
        <f t="array" ref="F4726">IF(COUNT(SEARCH(HistorischeRubrieken,CONCATENATE(P4725,U4725,AB4725,AH4725))),"t","f")</f>
        <v>f</v>
      </c>
      <c r="G4726">
        <v>8</v>
      </c>
      <c r="H4726">
        <v>510284</v>
      </c>
      <c r="I4726" t="s">
        <v>2352</v>
      </c>
      <c r="J4726">
        <v>20150801</v>
      </c>
      <c r="M4726">
        <v>0</v>
      </c>
      <c r="N4726">
        <v>0</v>
      </c>
      <c r="O4726" t="s">
        <v>2003</v>
      </c>
      <c r="R4726">
        <v>0</v>
      </c>
      <c r="S4726" t="s">
        <v>271</v>
      </c>
      <c r="AA4726" t="s">
        <v>1613</v>
      </c>
      <c r="AC4726">
        <v>1</v>
      </c>
      <c r="AE4726">
        <v>1</v>
      </c>
      <c r="AF4726" t="s">
        <v>271</v>
      </c>
    </row>
    <row r="4727" spans="1:32" hidden="1" x14ac:dyDescent="0.25">
      <c r="A4727" t="str">
        <f t="array" ref="A4727">IF(COUNT(SEARCH(RubriekenHistorisch,CONCATENATE(P4726,U4726,AB4726,AH4726))),"t","f")</f>
        <v>f</v>
      </c>
      <c r="B4727" t="str">
        <f t="shared" si="221"/>
        <v>f</v>
      </c>
      <c r="C4727" t="str">
        <f t="shared" si="222"/>
        <v>f</v>
      </c>
      <c r="D4727" t="str">
        <f t="shared" si="223"/>
        <v>f</v>
      </c>
      <c r="E4727" t="str">
        <f>IF(COUNT(SEARCH({"04.","05.","09.","12."},CONCATENATE(P4726,U4726,AB4726,AH4726))),"t","f")</f>
        <v>f</v>
      </c>
      <c r="F4727" t="str">
        <f t="array" ref="F4727">IF(COUNT(SEARCH(HistorischeRubrieken,CONCATENATE(P4726,U4726,AB4726,AH4726))),"t","f")</f>
        <v>f</v>
      </c>
      <c r="G4727">
        <v>1</v>
      </c>
      <c r="H4727">
        <v>510285</v>
      </c>
      <c r="I4727" t="s">
        <v>2353</v>
      </c>
      <c r="J4727">
        <v>20081201</v>
      </c>
      <c r="K4727">
        <v>20100201</v>
      </c>
      <c r="M4727">
        <v>0</v>
      </c>
      <c r="N4727">
        <v>0</v>
      </c>
      <c r="O4727" t="s">
        <v>1996</v>
      </c>
      <c r="R4727">
        <v>0</v>
      </c>
      <c r="S4727" t="s">
        <v>271</v>
      </c>
      <c r="AA4727" t="s">
        <v>1997</v>
      </c>
      <c r="AC4727">
        <v>1</v>
      </c>
      <c r="AE4727">
        <v>1</v>
      </c>
      <c r="AF4727" t="s">
        <v>271</v>
      </c>
    </row>
    <row r="4728" spans="1:32" hidden="1" x14ac:dyDescent="0.25">
      <c r="A4728" t="str">
        <f t="array" ref="A4728">IF(COUNT(SEARCH(RubriekenHistorisch,CONCATENATE(P4727,U4727,AB4727,AH4727))),"t","f")</f>
        <v>f</v>
      </c>
      <c r="B4728" t="str">
        <f t="shared" si="221"/>
        <v>f</v>
      </c>
      <c r="C4728" t="str">
        <f t="shared" si="222"/>
        <v>f</v>
      </c>
      <c r="D4728" t="str">
        <f t="shared" si="223"/>
        <v>f</v>
      </c>
      <c r="E4728" t="str">
        <f>IF(COUNT(SEARCH({"04.","05.","09.","12."},CONCATENATE(P4727,U4727,AB4727,AH4727))),"t","f")</f>
        <v>f</v>
      </c>
      <c r="F4728" t="str">
        <f t="array" ref="F4728">IF(COUNT(SEARCH(HistorischeRubrieken,CONCATENATE(P4727,U4727,AB4727,AH4727))),"t","f")</f>
        <v>f</v>
      </c>
      <c r="G4728">
        <v>2</v>
      </c>
      <c r="H4728">
        <v>510285</v>
      </c>
      <c r="I4728" t="s">
        <v>2353</v>
      </c>
      <c r="J4728">
        <v>20100201</v>
      </c>
      <c r="K4728">
        <v>20120115</v>
      </c>
      <c r="M4728">
        <v>0</v>
      </c>
      <c r="N4728">
        <v>0</v>
      </c>
      <c r="O4728" t="s">
        <v>1996</v>
      </c>
      <c r="R4728">
        <v>0</v>
      </c>
      <c r="S4728" t="s">
        <v>271</v>
      </c>
      <c r="AA4728" t="s">
        <v>1998</v>
      </c>
      <c r="AC4728">
        <v>1</v>
      </c>
      <c r="AE4728">
        <v>1</v>
      </c>
      <c r="AF4728" t="s">
        <v>271</v>
      </c>
    </row>
    <row r="4729" spans="1:32" hidden="1" x14ac:dyDescent="0.25">
      <c r="A4729" t="str">
        <f t="array" ref="A4729">IF(COUNT(SEARCH(RubriekenHistorisch,CONCATENATE(P4728,U4728,AB4728,AH4728))),"t","f")</f>
        <v>f</v>
      </c>
      <c r="B4729" t="str">
        <f t="shared" si="221"/>
        <v>f</v>
      </c>
      <c r="C4729" t="str">
        <f t="shared" si="222"/>
        <v>f</v>
      </c>
      <c r="D4729" t="str">
        <f t="shared" si="223"/>
        <v>f</v>
      </c>
      <c r="E4729" t="str">
        <f>IF(COUNT(SEARCH({"04.","05.","09.","12."},CONCATENATE(P4728,U4728,AB4728,AH4728))),"t","f")</f>
        <v>f</v>
      </c>
      <c r="F4729" t="str">
        <f t="array" ref="F4729">IF(COUNT(SEARCH(HistorischeRubrieken,CONCATENATE(P4728,U4728,AB4728,AH4728))),"t","f")</f>
        <v>f</v>
      </c>
      <c r="G4729">
        <v>3</v>
      </c>
      <c r="H4729">
        <v>510285</v>
      </c>
      <c r="I4729" t="s">
        <v>2353</v>
      </c>
      <c r="J4729">
        <v>20120115</v>
      </c>
      <c r="K4729">
        <v>20120116</v>
      </c>
      <c r="M4729">
        <v>0</v>
      </c>
      <c r="N4729">
        <v>0</v>
      </c>
      <c r="O4729" t="s">
        <v>1999</v>
      </c>
      <c r="R4729">
        <v>0</v>
      </c>
      <c r="S4729" t="s">
        <v>271</v>
      </c>
      <c r="AA4729" t="s">
        <v>2000</v>
      </c>
      <c r="AC4729">
        <v>1</v>
      </c>
      <c r="AE4729">
        <v>1</v>
      </c>
      <c r="AF4729" t="s">
        <v>271</v>
      </c>
    </row>
    <row r="4730" spans="1:32" hidden="1" x14ac:dyDescent="0.25">
      <c r="A4730" t="str">
        <f t="array" ref="A4730">IF(COUNT(SEARCH(RubriekenHistorisch,CONCATENATE(P4729,U4729,AB4729,AH4729))),"t","f")</f>
        <v>f</v>
      </c>
      <c r="B4730" t="str">
        <f t="shared" si="221"/>
        <v>f</v>
      </c>
      <c r="C4730" t="str">
        <f t="shared" si="222"/>
        <v>f</v>
      </c>
      <c r="D4730" t="str">
        <f t="shared" si="223"/>
        <v>f</v>
      </c>
      <c r="E4730" t="str">
        <f>IF(COUNT(SEARCH({"04.","05.","09.","12."},CONCATENATE(P4729,U4729,AB4729,AH4729))),"t","f")</f>
        <v>f</v>
      </c>
      <c r="F4730" t="str">
        <f t="array" ref="F4730">IF(COUNT(SEARCH(HistorischeRubrieken,CONCATENATE(P4729,U4729,AB4729,AH4729))),"t","f")</f>
        <v>f</v>
      </c>
      <c r="G4730">
        <v>4</v>
      </c>
      <c r="H4730">
        <v>510285</v>
      </c>
      <c r="I4730" t="s">
        <v>2353</v>
      </c>
      <c r="J4730">
        <v>20120116</v>
      </c>
      <c r="K4730">
        <v>20121001</v>
      </c>
      <c r="M4730">
        <v>0</v>
      </c>
      <c r="N4730">
        <v>0</v>
      </c>
      <c r="O4730" t="s">
        <v>2001</v>
      </c>
      <c r="R4730">
        <v>0</v>
      </c>
      <c r="S4730" t="s">
        <v>271</v>
      </c>
      <c r="AA4730" t="s">
        <v>2000</v>
      </c>
      <c r="AC4730">
        <v>1</v>
      </c>
      <c r="AE4730">
        <v>1</v>
      </c>
      <c r="AF4730" t="s">
        <v>271</v>
      </c>
    </row>
    <row r="4731" spans="1:32" hidden="1" x14ac:dyDescent="0.25">
      <c r="A4731" t="str">
        <f t="array" ref="A4731">IF(COUNT(SEARCH(RubriekenHistorisch,CONCATENATE(P4730,U4730,AB4730,AH4730))),"t","f")</f>
        <v>f</v>
      </c>
      <c r="B4731" t="str">
        <f t="shared" si="221"/>
        <v>f</v>
      </c>
      <c r="C4731" t="str">
        <f t="shared" si="222"/>
        <v>f</v>
      </c>
      <c r="D4731" t="str">
        <f t="shared" si="223"/>
        <v>f</v>
      </c>
      <c r="E4731" t="str">
        <f>IF(COUNT(SEARCH({"04.","05.","09.","12."},CONCATENATE(P4730,U4730,AB4730,AH4730))),"t","f")</f>
        <v>f</v>
      </c>
      <c r="F4731" t="str">
        <f t="array" ref="F4731">IF(COUNT(SEARCH(HistorischeRubrieken,CONCATENATE(P4730,U4730,AB4730,AH4730))),"t","f")</f>
        <v>f</v>
      </c>
      <c r="G4731">
        <v>5</v>
      </c>
      <c r="H4731">
        <v>510285</v>
      </c>
      <c r="I4731" t="s">
        <v>2353</v>
      </c>
      <c r="J4731">
        <v>20121001</v>
      </c>
      <c r="K4731">
        <v>20140401</v>
      </c>
      <c r="M4731">
        <v>0</v>
      </c>
      <c r="N4731">
        <v>0</v>
      </c>
      <c r="O4731" t="s">
        <v>2001</v>
      </c>
      <c r="R4731">
        <v>0</v>
      </c>
      <c r="S4731" t="s">
        <v>271</v>
      </c>
      <c r="AA4731" t="s">
        <v>2000</v>
      </c>
      <c r="AC4731">
        <v>1</v>
      </c>
      <c r="AE4731">
        <v>1</v>
      </c>
      <c r="AF4731" t="s">
        <v>271</v>
      </c>
    </row>
    <row r="4732" spans="1:32" hidden="1" x14ac:dyDescent="0.25">
      <c r="A4732" t="str">
        <f t="array" ref="A4732">IF(COUNT(SEARCH(RubriekenHistorisch,CONCATENATE(P4731,U4731,AB4731,AH4731))),"t","f")</f>
        <v>f</v>
      </c>
      <c r="B4732" t="str">
        <f t="shared" si="221"/>
        <v>f</v>
      </c>
      <c r="C4732" t="str">
        <f t="shared" si="222"/>
        <v>f</v>
      </c>
      <c r="D4732" t="str">
        <f t="shared" si="223"/>
        <v>f</v>
      </c>
      <c r="E4732" t="str">
        <f>IF(COUNT(SEARCH({"04.","05.","09.","12."},CONCATENATE(P4731,U4731,AB4731,AH4731))),"t","f")</f>
        <v>f</v>
      </c>
      <c r="F4732" t="str">
        <f t="array" ref="F4732">IF(COUNT(SEARCH(HistorischeRubrieken,CONCATENATE(P4731,U4731,AB4731,AH4731))),"t","f")</f>
        <v>f</v>
      </c>
      <c r="G4732">
        <v>6</v>
      </c>
      <c r="H4732">
        <v>510285</v>
      </c>
      <c r="I4732" t="s">
        <v>2353</v>
      </c>
      <c r="J4732">
        <v>20140401</v>
      </c>
      <c r="K4732">
        <v>20150801</v>
      </c>
      <c r="M4732">
        <v>0</v>
      </c>
      <c r="N4732">
        <v>0</v>
      </c>
      <c r="O4732" t="s">
        <v>2003</v>
      </c>
      <c r="R4732">
        <v>0</v>
      </c>
      <c r="S4732" t="s">
        <v>271</v>
      </c>
      <c r="AA4732" t="s">
        <v>1611</v>
      </c>
      <c r="AC4732">
        <v>1</v>
      </c>
      <c r="AE4732">
        <v>1</v>
      </c>
      <c r="AF4732" t="s">
        <v>271</v>
      </c>
    </row>
    <row r="4733" spans="1:32" x14ac:dyDescent="0.25">
      <c r="A4733" t="str">
        <f t="array" ref="A4733">IF(COUNT(SEARCH(RubriekenHistorisch,CONCATENATE(P4732,U4732,AB4732,AH4732))),"t","f")</f>
        <v>f</v>
      </c>
      <c r="B4733" t="str">
        <f t="shared" si="221"/>
        <v>f</v>
      </c>
      <c r="C4733" t="str">
        <f t="shared" si="222"/>
        <v>f</v>
      </c>
      <c r="D4733" t="str">
        <f t="shared" si="223"/>
        <v>f</v>
      </c>
      <c r="E4733" t="str">
        <f>IF(COUNT(SEARCH({"04.","05.","09.","12."},CONCATENATE(P4732,U4732,AB4732,AH4732))),"t","f")</f>
        <v>f</v>
      </c>
      <c r="F4733" t="str">
        <f t="array" ref="F4733">IF(COUNT(SEARCH(HistorischeRubrieken,CONCATENATE(P4732,U4732,AB4732,AH4732))),"t","f")</f>
        <v>f</v>
      </c>
      <c r="G4733">
        <v>7</v>
      </c>
      <c r="H4733">
        <v>510285</v>
      </c>
      <c r="I4733" t="s">
        <v>2353</v>
      </c>
      <c r="J4733">
        <v>20150801</v>
      </c>
      <c r="M4733">
        <v>0</v>
      </c>
      <c r="N4733">
        <v>0</v>
      </c>
      <c r="O4733" t="s">
        <v>2003</v>
      </c>
      <c r="R4733">
        <v>0</v>
      </c>
      <c r="S4733" t="s">
        <v>271</v>
      </c>
      <c r="AA4733" t="s">
        <v>1613</v>
      </c>
      <c r="AC4733">
        <v>1</v>
      </c>
      <c r="AE4733">
        <v>1</v>
      </c>
      <c r="AF4733" t="s">
        <v>271</v>
      </c>
    </row>
    <row r="4734" spans="1:32" hidden="1" x14ac:dyDescent="0.25">
      <c r="A4734" t="str">
        <f t="array" ref="A4734">IF(COUNT(SEARCH(RubriekenHistorisch,CONCATENATE(P4733,U4733,AB4733,AH4733))),"t","f")</f>
        <v>f</v>
      </c>
      <c r="B4734" t="str">
        <f t="shared" si="221"/>
        <v>f</v>
      </c>
      <c r="C4734" t="str">
        <f t="shared" si="222"/>
        <v>f</v>
      </c>
      <c r="D4734" t="str">
        <f t="shared" si="223"/>
        <v>f</v>
      </c>
      <c r="E4734" t="str">
        <f>IF(COUNT(SEARCH({"04.","05.","09.","12."},CONCATENATE(P4733,U4733,AB4733,AH4733))),"t","f")</f>
        <v>f</v>
      </c>
      <c r="F4734" t="str">
        <f t="array" ref="F4734">IF(COUNT(SEARCH(HistorischeRubrieken,CONCATENATE(P4733,U4733,AB4733,AH4733))),"t","f")</f>
        <v>f</v>
      </c>
      <c r="G4734">
        <v>1</v>
      </c>
      <c r="H4734">
        <v>510286</v>
      </c>
      <c r="I4734" t="s">
        <v>2354</v>
      </c>
      <c r="J4734">
        <v>20050601</v>
      </c>
      <c r="K4734">
        <v>20071201</v>
      </c>
      <c r="M4734">
        <v>0</v>
      </c>
      <c r="N4734">
        <v>0</v>
      </c>
      <c r="O4734" t="s">
        <v>1994</v>
      </c>
      <c r="R4734">
        <v>0</v>
      </c>
      <c r="S4734" t="s">
        <v>271</v>
      </c>
      <c r="AA4734" t="s">
        <v>1995</v>
      </c>
      <c r="AC4734">
        <v>1</v>
      </c>
      <c r="AE4734">
        <v>1</v>
      </c>
      <c r="AF4734" t="s">
        <v>271</v>
      </c>
    </row>
    <row r="4735" spans="1:32" hidden="1" x14ac:dyDescent="0.25">
      <c r="A4735" t="str">
        <f t="array" ref="A4735">IF(COUNT(SEARCH(RubriekenHistorisch,CONCATENATE(P4734,U4734,AB4734,AH4734))),"t","f")</f>
        <v>f</v>
      </c>
      <c r="B4735" t="str">
        <f t="shared" si="221"/>
        <v>f</v>
      </c>
      <c r="C4735" t="str">
        <f t="shared" si="222"/>
        <v>f</v>
      </c>
      <c r="D4735" t="str">
        <f t="shared" si="223"/>
        <v>f</v>
      </c>
      <c r="E4735" t="str">
        <f>IF(COUNT(SEARCH({"04.","05.","09.","12."},CONCATENATE(P4734,U4734,AB4734,AH4734))),"t","f")</f>
        <v>f</v>
      </c>
      <c r="F4735" t="str">
        <f t="array" ref="F4735">IF(COUNT(SEARCH(HistorischeRubrieken,CONCATENATE(P4734,U4734,AB4734,AH4734))),"t","f")</f>
        <v>f</v>
      </c>
      <c r="G4735">
        <v>2</v>
      </c>
      <c r="H4735">
        <v>510286</v>
      </c>
      <c r="I4735" t="s">
        <v>2354</v>
      </c>
      <c r="J4735">
        <v>20071201</v>
      </c>
      <c r="K4735">
        <v>20100101</v>
      </c>
      <c r="M4735">
        <v>0</v>
      </c>
      <c r="N4735">
        <v>0</v>
      </c>
      <c r="O4735" t="s">
        <v>1996</v>
      </c>
      <c r="R4735">
        <v>0</v>
      </c>
      <c r="S4735" t="s">
        <v>271</v>
      </c>
      <c r="AA4735" t="s">
        <v>1997</v>
      </c>
      <c r="AC4735">
        <v>1</v>
      </c>
      <c r="AE4735">
        <v>1</v>
      </c>
      <c r="AF4735" t="s">
        <v>271</v>
      </c>
    </row>
    <row r="4736" spans="1:32" hidden="1" x14ac:dyDescent="0.25">
      <c r="A4736" t="str">
        <f t="array" ref="A4736">IF(COUNT(SEARCH(RubriekenHistorisch,CONCATENATE(P4735,U4735,AB4735,AH4735))),"t","f")</f>
        <v>f</v>
      </c>
      <c r="B4736" t="str">
        <f t="shared" si="221"/>
        <v>f</v>
      </c>
      <c r="C4736" t="str">
        <f t="shared" si="222"/>
        <v>f</v>
      </c>
      <c r="D4736" t="str">
        <f t="shared" si="223"/>
        <v>f</v>
      </c>
      <c r="E4736" t="str">
        <f>IF(COUNT(SEARCH({"04.","05.","09.","12."},CONCATENATE(P4735,U4735,AB4735,AH4735))),"t","f")</f>
        <v>f</v>
      </c>
      <c r="F4736" t="str">
        <f t="array" ref="F4736">IF(COUNT(SEARCH(HistorischeRubrieken,CONCATENATE(P4735,U4735,AB4735,AH4735))),"t","f")</f>
        <v>f</v>
      </c>
      <c r="G4736">
        <v>3</v>
      </c>
      <c r="H4736">
        <v>510286</v>
      </c>
      <c r="I4736" t="s">
        <v>2355</v>
      </c>
      <c r="J4736">
        <v>20100101</v>
      </c>
      <c r="K4736">
        <v>20120115</v>
      </c>
      <c r="M4736">
        <v>0</v>
      </c>
      <c r="N4736">
        <v>0</v>
      </c>
      <c r="O4736" t="s">
        <v>1996</v>
      </c>
      <c r="R4736">
        <v>0</v>
      </c>
      <c r="S4736" t="s">
        <v>271</v>
      </c>
      <c r="AA4736" t="s">
        <v>1998</v>
      </c>
      <c r="AC4736">
        <v>1</v>
      </c>
      <c r="AE4736">
        <v>1</v>
      </c>
      <c r="AF4736" t="s">
        <v>271</v>
      </c>
    </row>
    <row r="4737" spans="1:32" hidden="1" x14ac:dyDescent="0.25">
      <c r="A4737" t="str">
        <f t="array" ref="A4737">IF(COUNT(SEARCH(RubriekenHistorisch,CONCATENATE(P4736,U4736,AB4736,AH4736))),"t","f")</f>
        <v>f</v>
      </c>
      <c r="B4737" t="str">
        <f t="shared" si="221"/>
        <v>f</v>
      </c>
      <c r="C4737" t="str">
        <f t="shared" si="222"/>
        <v>f</v>
      </c>
      <c r="D4737" t="str">
        <f t="shared" si="223"/>
        <v>f</v>
      </c>
      <c r="E4737" t="str">
        <f>IF(COUNT(SEARCH({"04.","05.","09.","12."},CONCATENATE(P4736,U4736,AB4736,AH4736))),"t","f")</f>
        <v>f</v>
      </c>
      <c r="F4737" t="str">
        <f t="array" ref="F4737">IF(COUNT(SEARCH(HistorischeRubrieken,CONCATENATE(P4736,U4736,AB4736,AH4736))),"t","f")</f>
        <v>f</v>
      </c>
      <c r="G4737">
        <v>4</v>
      </c>
      <c r="H4737">
        <v>510286</v>
      </c>
      <c r="I4737" t="s">
        <v>2355</v>
      </c>
      <c r="J4737">
        <v>20120115</v>
      </c>
      <c r="K4737">
        <v>20120116</v>
      </c>
      <c r="M4737">
        <v>0</v>
      </c>
      <c r="N4737">
        <v>0</v>
      </c>
      <c r="O4737" t="s">
        <v>1999</v>
      </c>
      <c r="R4737">
        <v>0</v>
      </c>
      <c r="S4737" t="s">
        <v>271</v>
      </c>
      <c r="AA4737" t="s">
        <v>2000</v>
      </c>
      <c r="AC4737">
        <v>1</v>
      </c>
      <c r="AE4737">
        <v>1</v>
      </c>
      <c r="AF4737" t="s">
        <v>271</v>
      </c>
    </row>
    <row r="4738" spans="1:32" hidden="1" x14ac:dyDescent="0.25">
      <c r="A4738" t="str">
        <f t="array" ref="A4738">IF(COUNT(SEARCH(RubriekenHistorisch,CONCATENATE(P4737,U4737,AB4737,AH4737))),"t","f")</f>
        <v>f</v>
      </c>
      <c r="B4738" t="str">
        <f t="shared" si="221"/>
        <v>f</v>
      </c>
      <c r="C4738" t="str">
        <f t="shared" si="222"/>
        <v>f</v>
      </c>
      <c r="D4738" t="str">
        <f t="shared" si="223"/>
        <v>f</v>
      </c>
      <c r="E4738" t="str">
        <f>IF(COUNT(SEARCH({"04.","05.","09.","12."},CONCATENATE(P4737,U4737,AB4737,AH4737))),"t","f")</f>
        <v>f</v>
      </c>
      <c r="F4738" t="str">
        <f t="array" ref="F4738">IF(COUNT(SEARCH(HistorischeRubrieken,CONCATENATE(P4737,U4737,AB4737,AH4737))),"t","f")</f>
        <v>f</v>
      </c>
      <c r="G4738">
        <v>5</v>
      </c>
      <c r="H4738">
        <v>510286</v>
      </c>
      <c r="I4738" t="s">
        <v>2355</v>
      </c>
      <c r="J4738">
        <v>20120116</v>
      </c>
      <c r="K4738">
        <v>20121001</v>
      </c>
      <c r="M4738">
        <v>0</v>
      </c>
      <c r="N4738">
        <v>0</v>
      </c>
      <c r="O4738" t="s">
        <v>2001</v>
      </c>
      <c r="R4738">
        <v>0</v>
      </c>
      <c r="S4738" t="s">
        <v>271</v>
      </c>
      <c r="AA4738" t="s">
        <v>2000</v>
      </c>
      <c r="AC4738">
        <v>1</v>
      </c>
      <c r="AE4738">
        <v>1</v>
      </c>
      <c r="AF4738" t="s">
        <v>271</v>
      </c>
    </row>
    <row r="4739" spans="1:32" hidden="1" x14ac:dyDescent="0.25">
      <c r="A4739" t="str">
        <f t="array" ref="A4739">IF(COUNT(SEARCH(RubriekenHistorisch,CONCATENATE(P4738,U4738,AB4738,AH4738))),"t","f")</f>
        <v>f</v>
      </c>
      <c r="B4739" t="str">
        <f t="shared" ref="B4739:B4802" si="224">IF(COUNT(SEARCH("07.66.20",CONCATENATE(P4738,U4738,AB4738,AH4738))),"t","f")</f>
        <v>f</v>
      </c>
      <c r="C4739" t="str">
        <f t="shared" ref="C4739:C4802" si="225">IF(COUNT(SEARCH("14.40.10",CONCATENATE(P4738,U4738,AB4738,AH4738))),"t","f")</f>
        <v>f</v>
      </c>
      <c r="D4739" t="str">
        <f t="shared" si="223"/>
        <v>f</v>
      </c>
      <c r="E4739" t="str">
        <f>IF(COUNT(SEARCH({"04.","05.","09.","12."},CONCATENATE(P4738,U4738,AB4738,AH4738))),"t","f")</f>
        <v>f</v>
      </c>
      <c r="F4739" t="str">
        <f t="array" ref="F4739">IF(COUNT(SEARCH(HistorischeRubrieken,CONCATENATE(P4738,U4738,AB4738,AH4738))),"t","f")</f>
        <v>f</v>
      </c>
      <c r="G4739">
        <v>6</v>
      </c>
      <c r="H4739">
        <v>510286</v>
      </c>
      <c r="I4739" t="s">
        <v>2355</v>
      </c>
      <c r="J4739">
        <v>20121001</v>
      </c>
      <c r="K4739">
        <v>20140401</v>
      </c>
      <c r="M4739">
        <v>0</v>
      </c>
      <c r="N4739">
        <v>0</v>
      </c>
      <c r="O4739" t="s">
        <v>2001</v>
      </c>
      <c r="R4739">
        <v>0</v>
      </c>
      <c r="S4739" t="s">
        <v>271</v>
      </c>
      <c r="AA4739" t="s">
        <v>2000</v>
      </c>
      <c r="AC4739">
        <v>1</v>
      </c>
      <c r="AE4739">
        <v>1</v>
      </c>
      <c r="AF4739" t="s">
        <v>271</v>
      </c>
    </row>
    <row r="4740" spans="1:32" hidden="1" x14ac:dyDescent="0.25">
      <c r="A4740" t="str">
        <f t="array" ref="A4740">IF(COUNT(SEARCH(RubriekenHistorisch,CONCATENATE(P4739,U4739,AB4739,AH4739))),"t","f")</f>
        <v>f</v>
      </c>
      <c r="B4740" t="str">
        <f t="shared" si="224"/>
        <v>f</v>
      </c>
      <c r="C4740" t="str">
        <f t="shared" si="225"/>
        <v>f</v>
      </c>
      <c r="D4740" t="str">
        <f t="shared" ref="D4740:D4803" si="226">IF(COUNT(SEARCH("- 0",CONCATENATE(P4739,U4739,AB4739,AH4739))),"t","f")</f>
        <v>f</v>
      </c>
      <c r="E4740" t="str">
        <f>IF(COUNT(SEARCH({"04.","05.","09.","12."},CONCATENATE(P4739,U4739,AB4739,AH4739))),"t","f")</f>
        <v>f</v>
      </c>
      <c r="F4740" t="str">
        <f t="array" ref="F4740">IF(COUNT(SEARCH(HistorischeRubrieken,CONCATENATE(P4739,U4739,AB4739,AH4739))),"t","f")</f>
        <v>f</v>
      </c>
      <c r="G4740">
        <v>7</v>
      </c>
      <c r="H4740">
        <v>510286</v>
      </c>
      <c r="I4740" t="s">
        <v>2355</v>
      </c>
      <c r="J4740">
        <v>20140401</v>
      </c>
      <c r="K4740">
        <v>20150801</v>
      </c>
      <c r="M4740">
        <v>0</v>
      </c>
      <c r="N4740">
        <v>0</v>
      </c>
      <c r="O4740" t="s">
        <v>2003</v>
      </c>
      <c r="R4740">
        <v>0</v>
      </c>
      <c r="S4740" t="s">
        <v>271</v>
      </c>
      <c r="AA4740" t="s">
        <v>1611</v>
      </c>
      <c r="AC4740">
        <v>1</v>
      </c>
      <c r="AE4740">
        <v>1</v>
      </c>
      <c r="AF4740" t="s">
        <v>271</v>
      </c>
    </row>
    <row r="4741" spans="1:32" x14ac:dyDescent="0.25">
      <c r="A4741" t="str">
        <f t="array" ref="A4741">IF(COUNT(SEARCH(RubriekenHistorisch,CONCATENATE(P4740,U4740,AB4740,AH4740))),"t","f")</f>
        <v>f</v>
      </c>
      <c r="B4741" t="str">
        <f t="shared" si="224"/>
        <v>f</v>
      </c>
      <c r="C4741" t="str">
        <f t="shared" si="225"/>
        <v>f</v>
      </c>
      <c r="D4741" t="str">
        <f t="shared" si="226"/>
        <v>f</v>
      </c>
      <c r="E4741" t="str">
        <f>IF(COUNT(SEARCH({"04.","05.","09.","12."},CONCATENATE(P4740,U4740,AB4740,AH4740))),"t","f")</f>
        <v>f</v>
      </c>
      <c r="F4741" t="str">
        <f t="array" ref="F4741">IF(COUNT(SEARCH(HistorischeRubrieken,CONCATENATE(P4740,U4740,AB4740,AH4740))),"t","f")</f>
        <v>f</v>
      </c>
      <c r="G4741">
        <v>8</v>
      </c>
      <c r="H4741">
        <v>510286</v>
      </c>
      <c r="I4741" t="s">
        <v>2355</v>
      </c>
      <c r="J4741">
        <v>20150801</v>
      </c>
      <c r="M4741">
        <v>0</v>
      </c>
      <c r="N4741">
        <v>0</v>
      </c>
      <c r="O4741" t="s">
        <v>2003</v>
      </c>
      <c r="R4741">
        <v>0</v>
      </c>
      <c r="S4741" t="s">
        <v>271</v>
      </c>
      <c r="AA4741" t="s">
        <v>1613</v>
      </c>
      <c r="AC4741">
        <v>1</v>
      </c>
      <c r="AE4741">
        <v>1</v>
      </c>
      <c r="AF4741" t="s">
        <v>271</v>
      </c>
    </row>
    <row r="4742" spans="1:32" hidden="1" x14ac:dyDescent="0.25">
      <c r="A4742" t="str">
        <f t="array" ref="A4742">IF(COUNT(SEARCH(RubriekenHistorisch,CONCATENATE(P4741,U4741,AB4741,AH4741))),"t","f")</f>
        <v>f</v>
      </c>
      <c r="B4742" t="str">
        <f t="shared" si="224"/>
        <v>f</v>
      </c>
      <c r="C4742" t="str">
        <f t="shared" si="225"/>
        <v>f</v>
      </c>
      <c r="D4742" t="str">
        <f t="shared" si="226"/>
        <v>f</v>
      </c>
      <c r="E4742" t="str">
        <f>IF(COUNT(SEARCH({"04.","05.","09.","12."},CONCATENATE(P4741,U4741,AB4741,AH4741))),"t","f")</f>
        <v>f</v>
      </c>
      <c r="F4742" t="str">
        <f t="array" ref="F4742">IF(COUNT(SEARCH(HistorischeRubrieken,CONCATENATE(P4741,U4741,AB4741,AH4741))),"t","f")</f>
        <v>f</v>
      </c>
      <c r="G4742">
        <v>1</v>
      </c>
      <c r="H4742">
        <v>510287</v>
      </c>
      <c r="I4742" t="s">
        <v>2356</v>
      </c>
      <c r="J4742">
        <v>20050601</v>
      </c>
      <c r="K4742">
        <v>20071201</v>
      </c>
      <c r="M4742">
        <v>0</v>
      </c>
      <c r="N4742">
        <v>0</v>
      </c>
      <c r="O4742" t="s">
        <v>1994</v>
      </c>
      <c r="R4742">
        <v>0</v>
      </c>
      <c r="S4742" t="s">
        <v>271</v>
      </c>
      <c r="AA4742" t="s">
        <v>1995</v>
      </c>
      <c r="AC4742">
        <v>1</v>
      </c>
      <c r="AE4742">
        <v>1</v>
      </c>
      <c r="AF4742" t="s">
        <v>271</v>
      </c>
    </row>
    <row r="4743" spans="1:32" hidden="1" x14ac:dyDescent="0.25">
      <c r="A4743" t="str">
        <f t="array" ref="A4743">IF(COUNT(SEARCH(RubriekenHistorisch,CONCATENATE(P4742,U4742,AB4742,AH4742))),"t","f")</f>
        <v>f</v>
      </c>
      <c r="B4743" t="str">
        <f t="shared" si="224"/>
        <v>f</v>
      </c>
      <c r="C4743" t="str">
        <f t="shared" si="225"/>
        <v>f</v>
      </c>
      <c r="D4743" t="str">
        <f t="shared" si="226"/>
        <v>f</v>
      </c>
      <c r="E4743" t="str">
        <f>IF(COUNT(SEARCH({"04.","05.","09.","12."},CONCATENATE(P4742,U4742,AB4742,AH4742))),"t","f")</f>
        <v>f</v>
      </c>
      <c r="F4743" t="str">
        <f t="array" ref="F4743">IF(COUNT(SEARCH(HistorischeRubrieken,CONCATENATE(P4742,U4742,AB4742,AH4742))),"t","f")</f>
        <v>f</v>
      </c>
      <c r="G4743">
        <v>2</v>
      </c>
      <c r="H4743">
        <v>510287</v>
      </c>
      <c r="I4743" t="s">
        <v>2356</v>
      </c>
      <c r="J4743">
        <v>20071201</v>
      </c>
      <c r="K4743">
        <v>20100201</v>
      </c>
      <c r="M4743">
        <v>0</v>
      </c>
      <c r="N4743">
        <v>0</v>
      </c>
      <c r="O4743" t="s">
        <v>1996</v>
      </c>
      <c r="R4743">
        <v>0</v>
      </c>
      <c r="S4743" t="s">
        <v>271</v>
      </c>
      <c r="AA4743" t="s">
        <v>1997</v>
      </c>
      <c r="AC4743">
        <v>1</v>
      </c>
      <c r="AE4743">
        <v>1</v>
      </c>
      <c r="AF4743" t="s">
        <v>271</v>
      </c>
    </row>
    <row r="4744" spans="1:32" hidden="1" x14ac:dyDescent="0.25">
      <c r="A4744" t="str">
        <f t="array" ref="A4744">IF(COUNT(SEARCH(RubriekenHistorisch,CONCATENATE(P4743,U4743,AB4743,AH4743))),"t","f")</f>
        <v>f</v>
      </c>
      <c r="B4744" t="str">
        <f t="shared" si="224"/>
        <v>f</v>
      </c>
      <c r="C4744" t="str">
        <f t="shared" si="225"/>
        <v>f</v>
      </c>
      <c r="D4744" t="str">
        <f t="shared" si="226"/>
        <v>f</v>
      </c>
      <c r="E4744" t="str">
        <f>IF(COUNT(SEARCH({"04.","05.","09.","12."},CONCATENATE(P4743,U4743,AB4743,AH4743))),"t","f")</f>
        <v>f</v>
      </c>
      <c r="F4744" t="str">
        <f t="array" ref="F4744">IF(COUNT(SEARCH(HistorischeRubrieken,CONCATENATE(P4743,U4743,AB4743,AH4743))),"t","f")</f>
        <v>f</v>
      </c>
      <c r="G4744">
        <v>3</v>
      </c>
      <c r="H4744">
        <v>510287</v>
      </c>
      <c r="I4744" t="s">
        <v>2356</v>
      </c>
      <c r="J4744">
        <v>20100201</v>
      </c>
      <c r="K4744">
        <v>20120115</v>
      </c>
      <c r="M4744">
        <v>0</v>
      </c>
      <c r="N4744">
        <v>0</v>
      </c>
      <c r="O4744" t="s">
        <v>1996</v>
      </c>
      <c r="R4744">
        <v>0</v>
      </c>
      <c r="S4744" t="s">
        <v>271</v>
      </c>
      <c r="AA4744" t="s">
        <v>1998</v>
      </c>
      <c r="AC4744">
        <v>1</v>
      </c>
      <c r="AE4744">
        <v>1</v>
      </c>
      <c r="AF4744" t="s">
        <v>271</v>
      </c>
    </row>
    <row r="4745" spans="1:32" hidden="1" x14ac:dyDescent="0.25">
      <c r="A4745" t="str">
        <f t="array" ref="A4745">IF(COUNT(SEARCH(RubriekenHistorisch,CONCATENATE(P4744,U4744,AB4744,AH4744))),"t","f")</f>
        <v>f</v>
      </c>
      <c r="B4745" t="str">
        <f t="shared" si="224"/>
        <v>f</v>
      </c>
      <c r="C4745" t="str">
        <f t="shared" si="225"/>
        <v>f</v>
      </c>
      <c r="D4745" t="str">
        <f t="shared" si="226"/>
        <v>f</v>
      </c>
      <c r="E4745" t="str">
        <f>IF(COUNT(SEARCH({"04.","05.","09.","12."},CONCATENATE(P4744,U4744,AB4744,AH4744))),"t","f")</f>
        <v>f</v>
      </c>
      <c r="F4745" t="str">
        <f t="array" ref="F4745">IF(COUNT(SEARCH(HistorischeRubrieken,CONCATENATE(P4744,U4744,AB4744,AH4744))),"t","f")</f>
        <v>f</v>
      </c>
      <c r="G4745">
        <v>4</v>
      </c>
      <c r="H4745">
        <v>510287</v>
      </c>
      <c r="I4745" t="s">
        <v>2356</v>
      </c>
      <c r="J4745">
        <v>20120115</v>
      </c>
      <c r="K4745">
        <v>20120116</v>
      </c>
      <c r="M4745">
        <v>0</v>
      </c>
      <c r="N4745">
        <v>0</v>
      </c>
      <c r="O4745" t="s">
        <v>1999</v>
      </c>
      <c r="R4745">
        <v>0</v>
      </c>
      <c r="S4745" t="s">
        <v>271</v>
      </c>
      <c r="AA4745" t="s">
        <v>2000</v>
      </c>
      <c r="AC4745">
        <v>1</v>
      </c>
      <c r="AE4745">
        <v>1</v>
      </c>
      <c r="AF4745" t="s">
        <v>271</v>
      </c>
    </row>
    <row r="4746" spans="1:32" hidden="1" x14ac:dyDescent="0.25">
      <c r="A4746" t="str">
        <f t="array" ref="A4746">IF(COUNT(SEARCH(RubriekenHistorisch,CONCATENATE(P4745,U4745,AB4745,AH4745))),"t","f")</f>
        <v>f</v>
      </c>
      <c r="B4746" t="str">
        <f t="shared" si="224"/>
        <v>f</v>
      </c>
      <c r="C4746" t="str">
        <f t="shared" si="225"/>
        <v>f</v>
      </c>
      <c r="D4746" t="str">
        <f t="shared" si="226"/>
        <v>f</v>
      </c>
      <c r="E4746" t="str">
        <f>IF(COUNT(SEARCH({"04.","05.","09.","12."},CONCATENATE(P4745,U4745,AB4745,AH4745))),"t","f")</f>
        <v>f</v>
      </c>
      <c r="F4746" t="str">
        <f t="array" ref="F4746">IF(COUNT(SEARCH(HistorischeRubrieken,CONCATENATE(P4745,U4745,AB4745,AH4745))),"t","f")</f>
        <v>f</v>
      </c>
      <c r="G4746">
        <v>5</v>
      </c>
      <c r="H4746">
        <v>510287</v>
      </c>
      <c r="I4746" t="s">
        <v>2356</v>
      </c>
      <c r="J4746">
        <v>20120116</v>
      </c>
      <c r="K4746">
        <v>20121001</v>
      </c>
      <c r="M4746">
        <v>0</v>
      </c>
      <c r="N4746">
        <v>0</v>
      </c>
      <c r="O4746" t="s">
        <v>2001</v>
      </c>
      <c r="R4746">
        <v>0</v>
      </c>
      <c r="S4746" t="s">
        <v>271</v>
      </c>
      <c r="AA4746" t="s">
        <v>2000</v>
      </c>
      <c r="AC4746">
        <v>1</v>
      </c>
      <c r="AE4746">
        <v>1</v>
      </c>
      <c r="AF4746" t="s">
        <v>271</v>
      </c>
    </row>
    <row r="4747" spans="1:32" hidden="1" x14ac:dyDescent="0.25">
      <c r="A4747" t="str">
        <f t="array" ref="A4747">IF(COUNT(SEARCH(RubriekenHistorisch,CONCATENATE(P4746,U4746,AB4746,AH4746))),"t","f")</f>
        <v>f</v>
      </c>
      <c r="B4747" t="str">
        <f t="shared" si="224"/>
        <v>f</v>
      </c>
      <c r="C4747" t="str">
        <f t="shared" si="225"/>
        <v>f</v>
      </c>
      <c r="D4747" t="str">
        <f t="shared" si="226"/>
        <v>f</v>
      </c>
      <c r="E4747" t="str">
        <f>IF(COUNT(SEARCH({"04.","05.","09.","12."},CONCATENATE(P4746,U4746,AB4746,AH4746))),"t","f")</f>
        <v>f</v>
      </c>
      <c r="F4747" t="str">
        <f t="array" ref="F4747">IF(COUNT(SEARCH(HistorischeRubrieken,CONCATENATE(P4746,U4746,AB4746,AH4746))),"t","f")</f>
        <v>f</v>
      </c>
      <c r="G4747">
        <v>6</v>
      </c>
      <c r="H4747">
        <v>510287</v>
      </c>
      <c r="I4747" t="s">
        <v>2356</v>
      </c>
      <c r="J4747">
        <v>20121001</v>
      </c>
      <c r="K4747">
        <v>20140401</v>
      </c>
      <c r="M4747">
        <v>0</v>
      </c>
      <c r="N4747">
        <v>0</v>
      </c>
      <c r="O4747" t="s">
        <v>2001</v>
      </c>
      <c r="R4747">
        <v>0</v>
      </c>
      <c r="S4747" t="s">
        <v>271</v>
      </c>
      <c r="AA4747" t="s">
        <v>2000</v>
      </c>
      <c r="AC4747">
        <v>1</v>
      </c>
      <c r="AE4747">
        <v>1</v>
      </c>
      <c r="AF4747" t="s">
        <v>271</v>
      </c>
    </row>
    <row r="4748" spans="1:32" hidden="1" x14ac:dyDescent="0.25">
      <c r="A4748" t="str">
        <f t="array" ref="A4748">IF(COUNT(SEARCH(RubriekenHistorisch,CONCATENATE(P4747,U4747,AB4747,AH4747))),"t","f")</f>
        <v>f</v>
      </c>
      <c r="B4748" t="str">
        <f t="shared" si="224"/>
        <v>f</v>
      </c>
      <c r="C4748" t="str">
        <f t="shared" si="225"/>
        <v>f</v>
      </c>
      <c r="D4748" t="str">
        <f t="shared" si="226"/>
        <v>f</v>
      </c>
      <c r="E4748" t="str">
        <f>IF(COUNT(SEARCH({"04.","05.","09.","12."},CONCATENATE(P4747,U4747,AB4747,AH4747))),"t","f")</f>
        <v>f</v>
      </c>
      <c r="F4748" t="str">
        <f t="array" ref="F4748">IF(COUNT(SEARCH(HistorischeRubrieken,CONCATENATE(P4747,U4747,AB4747,AH4747))),"t","f")</f>
        <v>f</v>
      </c>
      <c r="G4748">
        <v>7</v>
      </c>
      <c r="H4748">
        <v>510287</v>
      </c>
      <c r="I4748" t="s">
        <v>2356</v>
      </c>
      <c r="J4748">
        <v>20140401</v>
      </c>
      <c r="K4748">
        <v>20150801</v>
      </c>
      <c r="M4748">
        <v>0</v>
      </c>
      <c r="N4748">
        <v>0</v>
      </c>
      <c r="O4748" t="s">
        <v>2003</v>
      </c>
      <c r="R4748">
        <v>0</v>
      </c>
      <c r="S4748" t="s">
        <v>271</v>
      </c>
      <c r="AA4748" t="s">
        <v>1611</v>
      </c>
      <c r="AC4748">
        <v>1</v>
      </c>
      <c r="AE4748">
        <v>1</v>
      </c>
      <c r="AF4748" t="s">
        <v>271</v>
      </c>
    </row>
    <row r="4749" spans="1:32" x14ac:dyDescent="0.25">
      <c r="A4749" t="str">
        <f t="array" ref="A4749">IF(COUNT(SEARCH(RubriekenHistorisch,CONCATENATE(P4748,U4748,AB4748,AH4748))),"t","f")</f>
        <v>f</v>
      </c>
      <c r="B4749" t="str">
        <f t="shared" si="224"/>
        <v>f</v>
      </c>
      <c r="C4749" t="str">
        <f t="shared" si="225"/>
        <v>f</v>
      </c>
      <c r="D4749" t="str">
        <f t="shared" si="226"/>
        <v>f</v>
      </c>
      <c r="E4749" t="str">
        <f>IF(COUNT(SEARCH({"04.","05.","09.","12."},CONCATENATE(P4748,U4748,AB4748,AH4748))),"t","f")</f>
        <v>f</v>
      </c>
      <c r="F4749" t="str">
        <f t="array" ref="F4749">IF(COUNT(SEARCH(HistorischeRubrieken,CONCATENATE(P4748,U4748,AB4748,AH4748))),"t","f")</f>
        <v>f</v>
      </c>
      <c r="G4749">
        <v>8</v>
      </c>
      <c r="H4749">
        <v>510287</v>
      </c>
      <c r="I4749" t="s">
        <v>2356</v>
      </c>
      <c r="J4749">
        <v>20150801</v>
      </c>
      <c r="M4749">
        <v>0</v>
      </c>
      <c r="N4749">
        <v>0</v>
      </c>
      <c r="O4749" t="s">
        <v>2003</v>
      </c>
      <c r="R4749">
        <v>0</v>
      </c>
      <c r="S4749" t="s">
        <v>271</v>
      </c>
      <c r="AA4749" t="s">
        <v>1613</v>
      </c>
      <c r="AC4749">
        <v>1</v>
      </c>
      <c r="AE4749">
        <v>1</v>
      </c>
      <c r="AF4749" t="s">
        <v>271</v>
      </c>
    </row>
    <row r="4750" spans="1:32" hidden="1" x14ac:dyDescent="0.25">
      <c r="A4750" t="str">
        <f t="array" ref="A4750">IF(COUNT(SEARCH(RubriekenHistorisch,CONCATENATE(P4749,U4749,AB4749,AH4749))),"t","f")</f>
        <v>f</v>
      </c>
      <c r="B4750" t="str">
        <f t="shared" si="224"/>
        <v>f</v>
      </c>
      <c r="C4750" t="str">
        <f t="shared" si="225"/>
        <v>f</v>
      </c>
      <c r="D4750" t="str">
        <f t="shared" si="226"/>
        <v>f</v>
      </c>
      <c r="E4750" t="str">
        <f>IF(COUNT(SEARCH({"04.","05.","09.","12."},CONCATENATE(P4749,U4749,AB4749,AH4749))),"t","f")</f>
        <v>f</v>
      </c>
      <c r="F4750" t="str">
        <f t="array" ref="F4750">IF(COUNT(SEARCH(HistorischeRubrieken,CONCATENATE(P4749,U4749,AB4749,AH4749))),"t","f")</f>
        <v>f</v>
      </c>
      <c r="G4750">
        <v>1</v>
      </c>
      <c r="H4750">
        <v>510288</v>
      </c>
      <c r="I4750" t="s">
        <v>2357</v>
      </c>
      <c r="J4750">
        <v>20061201</v>
      </c>
      <c r="K4750">
        <v>20071201</v>
      </c>
      <c r="M4750">
        <v>0</v>
      </c>
      <c r="N4750">
        <v>0</v>
      </c>
      <c r="O4750" t="s">
        <v>1994</v>
      </c>
      <c r="R4750">
        <v>0</v>
      </c>
      <c r="S4750" t="s">
        <v>271</v>
      </c>
      <c r="AA4750" t="s">
        <v>1995</v>
      </c>
      <c r="AC4750">
        <v>1</v>
      </c>
      <c r="AE4750">
        <v>1</v>
      </c>
      <c r="AF4750" t="s">
        <v>271</v>
      </c>
    </row>
    <row r="4751" spans="1:32" hidden="1" x14ac:dyDescent="0.25">
      <c r="A4751" t="str">
        <f t="array" ref="A4751">IF(COUNT(SEARCH(RubriekenHistorisch,CONCATENATE(P4750,U4750,AB4750,AH4750))),"t","f")</f>
        <v>f</v>
      </c>
      <c r="B4751" t="str">
        <f t="shared" si="224"/>
        <v>f</v>
      </c>
      <c r="C4751" t="str">
        <f t="shared" si="225"/>
        <v>f</v>
      </c>
      <c r="D4751" t="str">
        <f t="shared" si="226"/>
        <v>f</v>
      </c>
      <c r="E4751" t="str">
        <f>IF(COUNT(SEARCH({"04.","05.","09.","12."},CONCATENATE(P4750,U4750,AB4750,AH4750))),"t","f")</f>
        <v>f</v>
      </c>
      <c r="F4751" t="str">
        <f t="array" ref="F4751">IF(COUNT(SEARCH(HistorischeRubrieken,CONCATENATE(P4750,U4750,AB4750,AH4750))),"t","f")</f>
        <v>f</v>
      </c>
      <c r="G4751">
        <v>2</v>
      </c>
      <c r="H4751">
        <v>510288</v>
      </c>
      <c r="I4751" t="s">
        <v>2357</v>
      </c>
      <c r="J4751">
        <v>20071201</v>
      </c>
      <c r="K4751">
        <v>20100201</v>
      </c>
      <c r="M4751">
        <v>0</v>
      </c>
      <c r="N4751">
        <v>0</v>
      </c>
      <c r="O4751" t="s">
        <v>1996</v>
      </c>
      <c r="R4751">
        <v>0</v>
      </c>
      <c r="S4751" t="s">
        <v>271</v>
      </c>
      <c r="AA4751" t="s">
        <v>1997</v>
      </c>
      <c r="AC4751">
        <v>1</v>
      </c>
      <c r="AE4751">
        <v>1</v>
      </c>
      <c r="AF4751" t="s">
        <v>271</v>
      </c>
    </row>
    <row r="4752" spans="1:32" hidden="1" x14ac:dyDescent="0.25">
      <c r="A4752" t="str">
        <f t="array" ref="A4752">IF(COUNT(SEARCH(RubriekenHistorisch,CONCATENATE(P4751,U4751,AB4751,AH4751))),"t","f")</f>
        <v>f</v>
      </c>
      <c r="B4752" t="str">
        <f t="shared" si="224"/>
        <v>f</v>
      </c>
      <c r="C4752" t="str">
        <f t="shared" si="225"/>
        <v>f</v>
      </c>
      <c r="D4752" t="str">
        <f t="shared" si="226"/>
        <v>f</v>
      </c>
      <c r="E4752" t="str">
        <f>IF(COUNT(SEARCH({"04.","05.","09.","12."},CONCATENATE(P4751,U4751,AB4751,AH4751))),"t","f")</f>
        <v>f</v>
      </c>
      <c r="F4752" t="str">
        <f t="array" ref="F4752">IF(COUNT(SEARCH(HistorischeRubrieken,CONCATENATE(P4751,U4751,AB4751,AH4751))),"t","f")</f>
        <v>f</v>
      </c>
      <c r="G4752">
        <v>3</v>
      </c>
      <c r="H4752">
        <v>510288</v>
      </c>
      <c r="I4752" t="s">
        <v>2357</v>
      </c>
      <c r="J4752">
        <v>20100201</v>
      </c>
      <c r="K4752">
        <v>20120115</v>
      </c>
      <c r="M4752">
        <v>0</v>
      </c>
      <c r="N4752">
        <v>0</v>
      </c>
      <c r="O4752" t="s">
        <v>1996</v>
      </c>
      <c r="R4752">
        <v>0</v>
      </c>
      <c r="S4752" t="s">
        <v>271</v>
      </c>
      <c r="AA4752" t="s">
        <v>1998</v>
      </c>
      <c r="AC4752">
        <v>1</v>
      </c>
      <c r="AE4752">
        <v>1</v>
      </c>
      <c r="AF4752" t="s">
        <v>271</v>
      </c>
    </row>
    <row r="4753" spans="1:32" hidden="1" x14ac:dyDescent="0.25">
      <c r="A4753" t="str">
        <f t="array" ref="A4753">IF(COUNT(SEARCH(RubriekenHistorisch,CONCATENATE(P4752,U4752,AB4752,AH4752))),"t","f")</f>
        <v>f</v>
      </c>
      <c r="B4753" t="str">
        <f t="shared" si="224"/>
        <v>f</v>
      </c>
      <c r="C4753" t="str">
        <f t="shared" si="225"/>
        <v>f</v>
      </c>
      <c r="D4753" t="str">
        <f t="shared" si="226"/>
        <v>f</v>
      </c>
      <c r="E4753" t="str">
        <f>IF(COUNT(SEARCH({"04.","05.","09.","12."},CONCATENATE(P4752,U4752,AB4752,AH4752))),"t","f")</f>
        <v>f</v>
      </c>
      <c r="F4753" t="str">
        <f t="array" ref="F4753">IF(COUNT(SEARCH(HistorischeRubrieken,CONCATENATE(P4752,U4752,AB4752,AH4752))),"t","f")</f>
        <v>f</v>
      </c>
      <c r="G4753">
        <v>4</v>
      </c>
      <c r="H4753">
        <v>510288</v>
      </c>
      <c r="I4753" t="s">
        <v>2357</v>
      </c>
      <c r="J4753">
        <v>20120115</v>
      </c>
      <c r="K4753">
        <v>20120116</v>
      </c>
      <c r="M4753">
        <v>0</v>
      </c>
      <c r="N4753">
        <v>0</v>
      </c>
      <c r="O4753" t="s">
        <v>1999</v>
      </c>
      <c r="R4753">
        <v>0</v>
      </c>
      <c r="S4753" t="s">
        <v>271</v>
      </c>
      <c r="AA4753" t="s">
        <v>2000</v>
      </c>
      <c r="AC4753">
        <v>1</v>
      </c>
      <c r="AE4753">
        <v>1</v>
      </c>
      <c r="AF4753" t="s">
        <v>271</v>
      </c>
    </row>
    <row r="4754" spans="1:32" hidden="1" x14ac:dyDescent="0.25">
      <c r="A4754" t="str">
        <f t="array" ref="A4754">IF(COUNT(SEARCH(RubriekenHistorisch,CONCATENATE(P4753,U4753,AB4753,AH4753))),"t","f")</f>
        <v>f</v>
      </c>
      <c r="B4754" t="str">
        <f t="shared" si="224"/>
        <v>f</v>
      </c>
      <c r="C4754" t="str">
        <f t="shared" si="225"/>
        <v>f</v>
      </c>
      <c r="D4754" t="str">
        <f t="shared" si="226"/>
        <v>f</v>
      </c>
      <c r="E4754" t="str">
        <f>IF(COUNT(SEARCH({"04.","05.","09.","12."},CONCATENATE(P4753,U4753,AB4753,AH4753))),"t","f")</f>
        <v>f</v>
      </c>
      <c r="F4754" t="str">
        <f t="array" ref="F4754">IF(COUNT(SEARCH(HistorischeRubrieken,CONCATENATE(P4753,U4753,AB4753,AH4753))),"t","f")</f>
        <v>f</v>
      </c>
      <c r="G4754">
        <v>5</v>
      </c>
      <c r="H4754">
        <v>510288</v>
      </c>
      <c r="I4754" t="s">
        <v>2357</v>
      </c>
      <c r="J4754">
        <v>20120116</v>
      </c>
      <c r="K4754">
        <v>20121001</v>
      </c>
      <c r="M4754">
        <v>0</v>
      </c>
      <c r="N4754">
        <v>0</v>
      </c>
      <c r="O4754" t="s">
        <v>2001</v>
      </c>
      <c r="R4754">
        <v>0</v>
      </c>
      <c r="S4754" t="s">
        <v>271</v>
      </c>
      <c r="AA4754" t="s">
        <v>2000</v>
      </c>
      <c r="AC4754">
        <v>1</v>
      </c>
      <c r="AE4754">
        <v>1</v>
      </c>
      <c r="AF4754" t="s">
        <v>271</v>
      </c>
    </row>
    <row r="4755" spans="1:32" hidden="1" x14ac:dyDescent="0.25">
      <c r="A4755" t="str">
        <f t="array" ref="A4755">IF(COUNT(SEARCH(RubriekenHistorisch,CONCATENATE(P4754,U4754,AB4754,AH4754))),"t","f")</f>
        <v>f</v>
      </c>
      <c r="B4755" t="str">
        <f t="shared" si="224"/>
        <v>f</v>
      </c>
      <c r="C4755" t="str">
        <f t="shared" si="225"/>
        <v>f</v>
      </c>
      <c r="D4755" t="str">
        <f t="shared" si="226"/>
        <v>f</v>
      </c>
      <c r="E4755" t="str">
        <f>IF(COUNT(SEARCH({"04.","05.","09.","12."},CONCATENATE(P4754,U4754,AB4754,AH4754))),"t","f")</f>
        <v>f</v>
      </c>
      <c r="F4755" t="str">
        <f t="array" ref="F4755">IF(COUNT(SEARCH(HistorischeRubrieken,CONCATENATE(P4754,U4754,AB4754,AH4754))),"t","f")</f>
        <v>f</v>
      </c>
      <c r="G4755">
        <v>6</v>
      </c>
      <c r="H4755">
        <v>510288</v>
      </c>
      <c r="I4755" t="s">
        <v>2357</v>
      </c>
      <c r="J4755">
        <v>20121001</v>
      </c>
      <c r="K4755">
        <v>20140401</v>
      </c>
      <c r="M4755">
        <v>0</v>
      </c>
      <c r="N4755">
        <v>0</v>
      </c>
      <c r="O4755" t="s">
        <v>2001</v>
      </c>
      <c r="R4755">
        <v>0</v>
      </c>
      <c r="S4755" t="s">
        <v>271</v>
      </c>
      <c r="AA4755" t="s">
        <v>2000</v>
      </c>
      <c r="AC4755">
        <v>1</v>
      </c>
      <c r="AE4755">
        <v>1</v>
      </c>
      <c r="AF4755" t="s">
        <v>271</v>
      </c>
    </row>
    <row r="4756" spans="1:32" hidden="1" x14ac:dyDescent="0.25">
      <c r="A4756" t="str">
        <f t="array" ref="A4756">IF(COUNT(SEARCH(RubriekenHistorisch,CONCATENATE(P4755,U4755,AB4755,AH4755))),"t","f")</f>
        <v>f</v>
      </c>
      <c r="B4756" t="str">
        <f t="shared" si="224"/>
        <v>f</v>
      </c>
      <c r="C4756" t="str">
        <f t="shared" si="225"/>
        <v>f</v>
      </c>
      <c r="D4756" t="str">
        <f t="shared" si="226"/>
        <v>f</v>
      </c>
      <c r="E4756" t="str">
        <f>IF(COUNT(SEARCH({"04.","05.","09.","12."},CONCATENATE(P4755,U4755,AB4755,AH4755))),"t","f")</f>
        <v>f</v>
      </c>
      <c r="F4756" t="str">
        <f t="array" ref="F4756">IF(COUNT(SEARCH(HistorischeRubrieken,CONCATENATE(P4755,U4755,AB4755,AH4755))),"t","f")</f>
        <v>f</v>
      </c>
      <c r="G4756">
        <v>7</v>
      </c>
      <c r="H4756">
        <v>510288</v>
      </c>
      <c r="I4756" t="s">
        <v>2357</v>
      </c>
      <c r="J4756">
        <v>20140401</v>
      </c>
      <c r="K4756">
        <v>20150801</v>
      </c>
      <c r="M4756">
        <v>0</v>
      </c>
      <c r="N4756">
        <v>0</v>
      </c>
      <c r="O4756" t="s">
        <v>2003</v>
      </c>
      <c r="R4756">
        <v>0</v>
      </c>
      <c r="S4756" t="s">
        <v>271</v>
      </c>
      <c r="AA4756" t="s">
        <v>1611</v>
      </c>
      <c r="AC4756">
        <v>1</v>
      </c>
      <c r="AE4756">
        <v>1</v>
      </c>
      <c r="AF4756" t="s">
        <v>271</v>
      </c>
    </row>
    <row r="4757" spans="1:32" x14ac:dyDescent="0.25">
      <c r="A4757" t="str">
        <f t="array" ref="A4757">IF(COUNT(SEARCH(RubriekenHistorisch,CONCATENATE(P4756,U4756,AB4756,AH4756))),"t","f")</f>
        <v>f</v>
      </c>
      <c r="B4757" t="str">
        <f t="shared" si="224"/>
        <v>f</v>
      </c>
      <c r="C4757" t="str">
        <f t="shared" si="225"/>
        <v>f</v>
      </c>
      <c r="D4757" t="str">
        <f t="shared" si="226"/>
        <v>f</v>
      </c>
      <c r="E4757" t="str">
        <f>IF(COUNT(SEARCH({"04.","05.","09.","12."},CONCATENATE(P4756,U4756,AB4756,AH4756))),"t","f")</f>
        <v>f</v>
      </c>
      <c r="F4757" t="str">
        <f t="array" ref="F4757">IF(COUNT(SEARCH(HistorischeRubrieken,CONCATENATE(P4756,U4756,AB4756,AH4756))),"t","f")</f>
        <v>f</v>
      </c>
      <c r="G4757">
        <v>8</v>
      </c>
      <c r="H4757">
        <v>510288</v>
      </c>
      <c r="I4757" t="s">
        <v>2357</v>
      </c>
      <c r="J4757">
        <v>20150801</v>
      </c>
      <c r="M4757">
        <v>0</v>
      </c>
      <c r="N4757">
        <v>0</v>
      </c>
      <c r="O4757" t="s">
        <v>2003</v>
      </c>
      <c r="R4757">
        <v>0</v>
      </c>
      <c r="S4757" t="s">
        <v>271</v>
      </c>
      <c r="AA4757" t="s">
        <v>1613</v>
      </c>
      <c r="AC4757">
        <v>1</v>
      </c>
      <c r="AE4757">
        <v>1</v>
      </c>
      <c r="AF4757" t="s">
        <v>271</v>
      </c>
    </row>
    <row r="4758" spans="1:32" hidden="1" x14ac:dyDescent="0.25">
      <c r="A4758" t="str">
        <f t="array" ref="A4758">IF(COUNT(SEARCH(RubriekenHistorisch,CONCATENATE(P4757,U4757,AB4757,AH4757))),"t","f")</f>
        <v>f</v>
      </c>
      <c r="B4758" t="str">
        <f t="shared" si="224"/>
        <v>f</v>
      </c>
      <c r="C4758" t="str">
        <f t="shared" si="225"/>
        <v>f</v>
      </c>
      <c r="D4758" t="str">
        <f t="shared" si="226"/>
        <v>f</v>
      </c>
      <c r="E4758" t="str">
        <f>IF(COUNT(SEARCH({"04.","05.","09.","12."},CONCATENATE(P4757,U4757,AB4757,AH4757))),"t","f")</f>
        <v>f</v>
      </c>
      <c r="F4758" t="str">
        <f t="array" ref="F4758">IF(COUNT(SEARCH(HistorischeRubrieken,CONCATENATE(P4757,U4757,AB4757,AH4757))),"t","f")</f>
        <v>f</v>
      </c>
      <c r="G4758">
        <v>1</v>
      </c>
      <c r="H4758">
        <v>510289</v>
      </c>
      <c r="I4758" t="s">
        <v>2358</v>
      </c>
      <c r="J4758">
        <v>20070601</v>
      </c>
      <c r="K4758">
        <v>20071201</v>
      </c>
      <c r="M4758">
        <v>0</v>
      </c>
      <c r="N4758">
        <v>0</v>
      </c>
      <c r="O4758" t="s">
        <v>1994</v>
      </c>
      <c r="R4758">
        <v>0</v>
      </c>
      <c r="S4758" t="s">
        <v>271</v>
      </c>
      <c r="AA4758" t="s">
        <v>1995</v>
      </c>
      <c r="AC4758">
        <v>1</v>
      </c>
      <c r="AE4758">
        <v>1</v>
      </c>
      <c r="AF4758" t="s">
        <v>271</v>
      </c>
    </row>
    <row r="4759" spans="1:32" hidden="1" x14ac:dyDescent="0.25">
      <c r="A4759" t="str">
        <f t="array" ref="A4759">IF(COUNT(SEARCH(RubriekenHistorisch,CONCATENATE(P4758,U4758,AB4758,AH4758))),"t","f")</f>
        <v>f</v>
      </c>
      <c r="B4759" t="str">
        <f t="shared" si="224"/>
        <v>f</v>
      </c>
      <c r="C4759" t="str">
        <f t="shared" si="225"/>
        <v>f</v>
      </c>
      <c r="D4759" t="str">
        <f t="shared" si="226"/>
        <v>f</v>
      </c>
      <c r="E4759" t="str">
        <f>IF(COUNT(SEARCH({"04.","05.","09.","12."},CONCATENATE(P4758,U4758,AB4758,AH4758))),"t","f")</f>
        <v>f</v>
      </c>
      <c r="F4759" t="str">
        <f t="array" ref="F4759">IF(COUNT(SEARCH(HistorischeRubrieken,CONCATENATE(P4758,U4758,AB4758,AH4758))),"t","f")</f>
        <v>f</v>
      </c>
      <c r="G4759">
        <v>2</v>
      </c>
      <c r="H4759">
        <v>510289</v>
      </c>
      <c r="I4759" t="s">
        <v>2358</v>
      </c>
      <c r="J4759">
        <v>20071201</v>
      </c>
      <c r="K4759">
        <v>20100201</v>
      </c>
      <c r="M4759">
        <v>0</v>
      </c>
      <c r="N4759">
        <v>0</v>
      </c>
      <c r="O4759" t="s">
        <v>1996</v>
      </c>
      <c r="R4759">
        <v>0</v>
      </c>
      <c r="S4759" t="s">
        <v>271</v>
      </c>
      <c r="AA4759" t="s">
        <v>1997</v>
      </c>
      <c r="AC4759">
        <v>1</v>
      </c>
      <c r="AE4759">
        <v>1</v>
      </c>
      <c r="AF4759" t="s">
        <v>271</v>
      </c>
    </row>
    <row r="4760" spans="1:32" hidden="1" x14ac:dyDescent="0.25">
      <c r="A4760" t="str">
        <f t="array" ref="A4760">IF(COUNT(SEARCH(RubriekenHistorisch,CONCATENATE(P4759,U4759,AB4759,AH4759))),"t","f")</f>
        <v>f</v>
      </c>
      <c r="B4760" t="str">
        <f t="shared" si="224"/>
        <v>f</v>
      </c>
      <c r="C4760" t="str">
        <f t="shared" si="225"/>
        <v>f</v>
      </c>
      <c r="D4760" t="str">
        <f t="shared" si="226"/>
        <v>f</v>
      </c>
      <c r="E4760" t="str">
        <f>IF(COUNT(SEARCH({"04.","05.","09.","12."},CONCATENATE(P4759,U4759,AB4759,AH4759))),"t","f")</f>
        <v>f</v>
      </c>
      <c r="F4760" t="str">
        <f t="array" ref="F4760">IF(COUNT(SEARCH(HistorischeRubrieken,CONCATENATE(P4759,U4759,AB4759,AH4759))),"t","f")</f>
        <v>f</v>
      </c>
      <c r="G4760">
        <v>3</v>
      </c>
      <c r="H4760">
        <v>510289</v>
      </c>
      <c r="I4760" t="s">
        <v>2358</v>
      </c>
      <c r="J4760">
        <v>20100201</v>
      </c>
      <c r="K4760">
        <v>20120115</v>
      </c>
      <c r="M4760">
        <v>0</v>
      </c>
      <c r="N4760">
        <v>0</v>
      </c>
      <c r="O4760" t="s">
        <v>1996</v>
      </c>
      <c r="R4760">
        <v>0</v>
      </c>
      <c r="S4760" t="s">
        <v>271</v>
      </c>
      <c r="AA4760" t="s">
        <v>1998</v>
      </c>
      <c r="AC4760">
        <v>1</v>
      </c>
      <c r="AE4760">
        <v>1</v>
      </c>
      <c r="AF4760" t="s">
        <v>271</v>
      </c>
    </row>
    <row r="4761" spans="1:32" hidden="1" x14ac:dyDescent="0.25">
      <c r="A4761" t="str">
        <f t="array" ref="A4761">IF(COUNT(SEARCH(RubriekenHistorisch,CONCATENATE(P4760,U4760,AB4760,AH4760))),"t","f")</f>
        <v>f</v>
      </c>
      <c r="B4761" t="str">
        <f t="shared" si="224"/>
        <v>f</v>
      </c>
      <c r="C4761" t="str">
        <f t="shared" si="225"/>
        <v>f</v>
      </c>
      <c r="D4761" t="str">
        <f t="shared" si="226"/>
        <v>f</v>
      </c>
      <c r="E4761" t="str">
        <f>IF(COUNT(SEARCH({"04.","05.","09.","12."},CONCATENATE(P4760,U4760,AB4760,AH4760))),"t","f")</f>
        <v>f</v>
      </c>
      <c r="F4761" t="str">
        <f t="array" ref="F4761">IF(COUNT(SEARCH(HistorischeRubrieken,CONCATENATE(P4760,U4760,AB4760,AH4760))),"t","f")</f>
        <v>f</v>
      </c>
      <c r="G4761">
        <v>4</v>
      </c>
      <c r="H4761">
        <v>510289</v>
      </c>
      <c r="I4761" t="s">
        <v>2358</v>
      </c>
      <c r="J4761">
        <v>20120115</v>
      </c>
      <c r="K4761">
        <v>20120116</v>
      </c>
      <c r="M4761">
        <v>0</v>
      </c>
      <c r="N4761">
        <v>0</v>
      </c>
      <c r="O4761" t="s">
        <v>1999</v>
      </c>
      <c r="R4761">
        <v>0</v>
      </c>
      <c r="S4761" t="s">
        <v>271</v>
      </c>
      <c r="AA4761" t="s">
        <v>2000</v>
      </c>
      <c r="AC4761">
        <v>1</v>
      </c>
      <c r="AE4761">
        <v>1</v>
      </c>
      <c r="AF4761" t="s">
        <v>271</v>
      </c>
    </row>
    <row r="4762" spans="1:32" hidden="1" x14ac:dyDescent="0.25">
      <c r="A4762" t="str">
        <f t="array" ref="A4762">IF(COUNT(SEARCH(RubriekenHistorisch,CONCATENATE(P4761,U4761,AB4761,AH4761))),"t","f")</f>
        <v>f</v>
      </c>
      <c r="B4762" t="str">
        <f t="shared" si="224"/>
        <v>f</v>
      </c>
      <c r="C4762" t="str">
        <f t="shared" si="225"/>
        <v>f</v>
      </c>
      <c r="D4762" t="str">
        <f t="shared" si="226"/>
        <v>f</v>
      </c>
      <c r="E4762" t="str">
        <f>IF(COUNT(SEARCH({"04.","05.","09.","12."},CONCATENATE(P4761,U4761,AB4761,AH4761))),"t","f")</f>
        <v>f</v>
      </c>
      <c r="F4762" t="str">
        <f t="array" ref="F4762">IF(COUNT(SEARCH(HistorischeRubrieken,CONCATENATE(P4761,U4761,AB4761,AH4761))),"t","f")</f>
        <v>f</v>
      </c>
      <c r="G4762">
        <v>5</v>
      </c>
      <c r="H4762">
        <v>510289</v>
      </c>
      <c r="I4762" t="s">
        <v>2358</v>
      </c>
      <c r="J4762">
        <v>20120116</v>
      </c>
      <c r="K4762">
        <v>20120917</v>
      </c>
      <c r="M4762">
        <v>0</v>
      </c>
      <c r="N4762">
        <v>0</v>
      </c>
      <c r="O4762" t="s">
        <v>2001</v>
      </c>
      <c r="R4762">
        <v>0</v>
      </c>
      <c r="S4762" t="s">
        <v>271</v>
      </c>
      <c r="AA4762" t="s">
        <v>2000</v>
      </c>
      <c r="AC4762">
        <v>1</v>
      </c>
      <c r="AE4762">
        <v>1</v>
      </c>
      <c r="AF4762" t="s">
        <v>271</v>
      </c>
    </row>
    <row r="4763" spans="1:32" hidden="1" x14ac:dyDescent="0.25">
      <c r="A4763" t="str">
        <f t="array" ref="A4763">IF(COUNT(SEARCH(RubriekenHistorisch,CONCATENATE(P4762,U4762,AB4762,AH4762))),"t","f")</f>
        <v>f</v>
      </c>
      <c r="B4763" t="str">
        <f t="shared" si="224"/>
        <v>f</v>
      </c>
      <c r="C4763" t="str">
        <f t="shared" si="225"/>
        <v>f</v>
      </c>
      <c r="D4763" t="str">
        <f t="shared" si="226"/>
        <v>f</v>
      </c>
      <c r="E4763" t="str">
        <f>IF(COUNT(SEARCH({"04.","05.","09.","12."},CONCATENATE(P4762,U4762,AB4762,AH4762))),"t","f")</f>
        <v>f</v>
      </c>
      <c r="F4763" t="str">
        <f t="array" ref="F4763">IF(COUNT(SEARCH(HistorischeRubrieken,CONCATENATE(P4762,U4762,AB4762,AH4762))),"t","f")</f>
        <v>f</v>
      </c>
      <c r="G4763">
        <v>6</v>
      </c>
      <c r="H4763">
        <v>510289</v>
      </c>
      <c r="I4763" t="s">
        <v>2358</v>
      </c>
      <c r="J4763">
        <v>20120917</v>
      </c>
      <c r="K4763">
        <v>20140401</v>
      </c>
      <c r="M4763">
        <v>0</v>
      </c>
      <c r="N4763">
        <v>0</v>
      </c>
      <c r="O4763" t="s">
        <v>2001</v>
      </c>
      <c r="R4763">
        <v>0</v>
      </c>
      <c r="S4763" t="s">
        <v>271</v>
      </c>
      <c r="AA4763" t="s">
        <v>2000</v>
      </c>
      <c r="AC4763">
        <v>1</v>
      </c>
      <c r="AE4763">
        <v>1</v>
      </c>
      <c r="AF4763" t="s">
        <v>271</v>
      </c>
    </row>
    <row r="4764" spans="1:32" hidden="1" x14ac:dyDescent="0.25">
      <c r="A4764" t="str">
        <f t="array" ref="A4764">IF(COUNT(SEARCH(RubriekenHistorisch,CONCATENATE(P4763,U4763,AB4763,AH4763))),"t","f")</f>
        <v>f</v>
      </c>
      <c r="B4764" t="str">
        <f t="shared" si="224"/>
        <v>f</v>
      </c>
      <c r="C4764" t="str">
        <f t="shared" si="225"/>
        <v>f</v>
      </c>
      <c r="D4764" t="str">
        <f t="shared" si="226"/>
        <v>f</v>
      </c>
      <c r="E4764" t="str">
        <f>IF(COUNT(SEARCH({"04.","05.","09.","12."},CONCATENATE(P4763,U4763,AB4763,AH4763))),"t","f")</f>
        <v>f</v>
      </c>
      <c r="F4764" t="str">
        <f t="array" ref="F4764">IF(COUNT(SEARCH(HistorischeRubrieken,CONCATENATE(P4763,U4763,AB4763,AH4763))),"t","f")</f>
        <v>f</v>
      </c>
      <c r="G4764">
        <v>7</v>
      </c>
      <c r="H4764">
        <v>510289</v>
      </c>
      <c r="I4764" t="s">
        <v>2358</v>
      </c>
      <c r="J4764">
        <v>20140401</v>
      </c>
      <c r="K4764">
        <v>20150801</v>
      </c>
      <c r="M4764">
        <v>0</v>
      </c>
      <c r="N4764">
        <v>0</v>
      </c>
      <c r="O4764" t="s">
        <v>2003</v>
      </c>
      <c r="R4764">
        <v>0</v>
      </c>
      <c r="S4764" t="s">
        <v>271</v>
      </c>
      <c r="AA4764" t="s">
        <v>1611</v>
      </c>
      <c r="AC4764">
        <v>1</v>
      </c>
      <c r="AE4764">
        <v>1</v>
      </c>
      <c r="AF4764" t="s">
        <v>271</v>
      </c>
    </row>
    <row r="4765" spans="1:32" x14ac:dyDescent="0.25">
      <c r="A4765" t="str">
        <f t="array" ref="A4765">IF(COUNT(SEARCH(RubriekenHistorisch,CONCATENATE(P4764,U4764,AB4764,AH4764))),"t","f")</f>
        <v>f</v>
      </c>
      <c r="B4765" t="str">
        <f t="shared" si="224"/>
        <v>f</v>
      </c>
      <c r="C4765" t="str">
        <f t="shared" si="225"/>
        <v>f</v>
      </c>
      <c r="D4765" t="str">
        <f t="shared" si="226"/>
        <v>f</v>
      </c>
      <c r="E4765" t="str">
        <f>IF(COUNT(SEARCH({"04.","05.","09.","12."},CONCATENATE(P4764,U4764,AB4764,AH4764))),"t","f")</f>
        <v>f</v>
      </c>
      <c r="F4765" t="str">
        <f t="array" ref="F4765">IF(COUNT(SEARCH(HistorischeRubrieken,CONCATENATE(P4764,U4764,AB4764,AH4764))),"t","f")</f>
        <v>f</v>
      </c>
      <c r="G4765">
        <v>8</v>
      </c>
      <c r="H4765">
        <v>510289</v>
      </c>
      <c r="I4765" t="s">
        <v>2358</v>
      </c>
      <c r="J4765">
        <v>20150801</v>
      </c>
      <c r="M4765">
        <v>0</v>
      </c>
      <c r="N4765">
        <v>0</v>
      </c>
      <c r="O4765" t="s">
        <v>2003</v>
      </c>
      <c r="R4765">
        <v>0</v>
      </c>
      <c r="S4765" t="s">
        <v>271</v>
      </c>
      <c r="AA4765" t="s">
        <v>1613</v>
      </c>
      <c r="AC4765">
        <v>1</v>
      </c>
      <c r="AE4765">
        <v>1</v>
      </c>
      <c r="AF4765" t="s">
        <v>271</v>
      </c>
    </row>
    <row r="4766" spans="1:32" hidden="1" x14ac:dyDescent="0.25">
      <c r="A4766" t="str">
        <f t="array" ref="A4766">IF(COUNT(SEARCH(RubriekenHistorisch,CONCATENATE(P4765,U4765,AB4765,AH4765))),"t","f")</f>
        <v>f</v>
      </c>
      <c r="B4766" t="str">
        <f t="shared" si="224"/>
        <v>f</v>
      </c>
      <c r="C4766" t="str">
        <f t="shared" si="225"/>
        <v>f</v>
      </c>
      <c r="D4766" t="str">
        <f t="shared" si="226"/>
        <v>f</v>
      </c>
      <c r="E4766" t="str">
        <f>IF(COUNT(SEARCH({"04.","05.","09.","12."},CONCATENATE(P4765,U4765,AB4765,AH4765))),"t","f")</f>
        <v>f</v>
      </c>
      <c r="F4766" t="str">
        <f t="array" ref="F4766">IF(COUNT(SEARCH(HistorischeRubrieken,CONCATENATE(P4765,U4765,AB4765,AH4765))),"t","f")</f>
        <v>f</v>
      </c>
      <c r="G4766">
        <v>1</v>
      </c>
      <c r="H4766">
        <v>510290</v>
      </c>
      <c r="I4766" t="s">
        <v>2359</v>
      </c>
      <c r="J4766">
        <v>20020901</v>
      </c>
      <c r="K4766">
        <v>20071201</v>
      </c>
      <c r="M4766">
        <v>0</v>
      </c>
      <c r="N4766">
        <v>0</v>
      </c>
      <c r="O4766" t="s">
        <v>1994</v>
      </c>
      <c r="R4766">
        <v>0</v>
      </c>
      <c r="S4766" t="s">
        <v>271</v>
      </c>
      <c r="AA4766" t="s">
        <v>1995</v>
      </c>
      <c r="AC4766">
        <v>1</v>
      </c>
      <c r="AE4766">
        <v>1</v>
      </c>
      <c r="AF4766" t="s">
        <v>271</v>
      </c>
    </row>
    <row r="4767" spans="1:32" hidden="1" x14ac:dyDescent="0.25">
      <c r="A4767" t="str">
        <f t="array" ref="A4767">IF(COUNT(SEARCH(RubriekenHistorisch,CONCATENATE(P4766,U4766,AB4766,AH4766))),"t","f")</f>
        <v>f</v>
      </c>
      <c r="B4767" t="str">
        <f t="shared" si="224"/>
        <v>f</v>
      </c>
      <c r="C4767" t="str">
        <f t="shared" si="225"/>
        <v>f</v>
      </c>
      <c r="D4767" t="str">
        <f t="shared" si="226"/>
        <v>f</v>
      </c>
      <c r="E4767" t="str">
        <f>IF(COUNT(SEARCH({"04.","05.","09.","12."},CONCATENATE(P4766,U4766,AB4766,AH4766))),"t","f")</f>
        <v>f</v>
      </c>
      <c r="F4767" t="str">
        <f t="array" ref="F4767">IF(COUNT(SEARCH(HistorischeRubrieken,CONCATENATE(P4766,U4766,AB4766,AH4766))),"t","f")</f>
        <v>f</v>
      </c>
      <c r="G4767">
        <v>2</v>
      </c>
      <c r="H4767">
        <v>510290</v>
      </c>
      <c r="I4767" t="s">
        <v>2359</v>
      </c>
      <c r="J4767">
        <v>20071201</v>
      </c>
      <c r="K4767">
        <v>20100201</v>
      </c>
      <c r="M4767">
        <v>0</v>
      </c>
      <c r="N4767">
        <v>0</v>
      </c>
      <c r="O4767" t="s">
        <v>1996</v>
      </c>
      <c r="R4767">
        <v>0</v>
      </c>
      <c r="S4767" t="s">
        <v>271</v>
      </c>
      <c r="AA4767" t="s">
        <v>1997</v>
      </c>
      <c r="AC4767">
        <v>1</v>
      </c>
      <c r="AE4767">
        <v>1</v>
      </c>
      <c r="AF4767" t="s">
        <v>271</v>
      </c>
    </row>
    <row r="4768" spans="1:32" hidden="1" x14ac:dyDescent="0.25">
      <c r="A4768" t="str">
        <f t="array" ref="A4768">IF(COUNT(SEARCH(RubriekenHistorisch,CONCATENATE(P4767,U4767,AB4767,AH4767))),"t","f")</f>
        <v>f</v>
      </c>
      <c r="B4768" t="str">
        <f t="shared" si="224"/>
        <v>f</v>
      </c>
      <c r="C4768" t="str">
        <f t="shared" si="225"/>
        <v>f</v>
      </c>
      <c r="D4768" t="str">
        <f t="shared" si="226"/>
        <v>f</v>
      </c>
      <c r="E4768" t="str">
        <f>IF(COUNT(SEARCH({"04.","05.","09.","12."},CONCATENATE(P4767,U4767,AB4767,AH4767))),"t","f")</f>
        <v>f</v>
      </c>
      <c r="F4768" t="str">
        <f t="array" ref="F4768">IF(COUNT(SEARCH(HistorischeRubrieken,CONCATENATE(P4767,U4767,AB4767,AH4767))),"t","f")</f>
        <v>f</v>
      </c>
      <c r="G4768">
        <v>3</v>
      </c>
      <c r="H4768">
        <v>510290</v>
      </c>
      <c r="I4768" t="s">
        <v>2359</v>
      </c>
      <c r="J4768">
        <v>20100201</v>
      </c>
      <c r="K4768">
        <v>20120115</v>
      </c>
      <c r="M4768">
        <v>0</v>
      </c>
      <c r="N4768">
        <v>0</v>
      </c>
      <c r="O4768" t="s">
        <v>1996</v>
      </c>
      <c r="R4768">
        <v>0</v>
      </c>
      <c r="S4768" t="s">
        <v>271</v>
      </c>
      <c r="AA4768" t="s">
        <v>1998</v>
      </c>
      <c r="AC4768">
        <v>1</v>
      </c>
      <c r="AE4768">
        <v>1</v>
      </c>
      <c r="AF4768" t="s">
        <v>271</v>
      </c>
    </row>
    <row r="4769" spans="1:32" hidden="1" x14ac:dyDescent="0.25">
      <c r="A4769" t="str">
        <f t="array" ref="A4769">IF(COUNT(SEARCH(RubriekenHistorisch,CONCATENATE(P4768,U4768,AB4768,AH4768))),"t","f")</f>
        <v>f</v>
      </c>
      <c r="B4769" t="str">
        <f t="shared" si="224"/>
        <v>f</v>
      </c>
      <c r="C4769" t="str">
        <f t="shared" si="225"/>
        <v>f</v>
      </c>
      <c r="D4769" t="str">
        <f t="shared" si="226"/>
        <v>f</v>
      </c>
      <c r="E4769" t="str">
        <f>IF(COUNT(SEARCH({"04.","05.","09.","12."},CONCATENATE(P4768,U4768,AB4768,AH4768))),"t","f")</f>
        <v>f</v>
      </c>
      <c r="F4769" t="str">
        <f t="array" ref="F4769">IF(COUNT(SEARCH(HistorischeRubrieken,CONCATENATE(P4768,U4768,AB4768,AH4768))),"t","f")</f>
        <v>f</v>
      </c>
      <c r="G4769">
        <v>4</v>
      </c>
      <c r="H4769">
        <v>510290</v>
      </c>
      <c r="I4769" t="s">
        <v>2359</v>
      </c>
      <c r="J4769">
        <v>20120115</v>
      </c>
      <c r="K4769">
        <v>20120116</v>
      </c>
      <c r="M4769">
        <v>0</v>
      </c>
      <c r="N4769">
        <v>0</v>
      </c>
      <c r="O4769" t="s">
        <v>1999</v>
      </c>
      <c r="R4769">
        <v>0</v>
      </c>
      <c r="S4769" t="s">
        <v>271</v>
      </c>
      <c r="AA4769" t="s">
        <v>2000</v>
      </c>
      <c r="AC4769">
        <v>1</v>
      </c>
      <c r="AE4769">
        <v>1</v>
      </c>
      <c r="AF4769" t="s">
        <v>271</v>
      </c>
    </row>
    <row r="4770" spans="1:32" hidden="1" x14ac:dyDescent="0.25">
      <c r="A4770" t="str">
        <f t="array" ref="A4770">IF(COUNT(SEARCH(RubriekenHistorisch,CONCATENATE(P4769,U4769,AB4769,AH4769))),"t","f")</f>
        <v>f</v>
      </c>
      <c r="B4770" t="str">
        <f t="shared" si="224"/>
        <v>f</v>
      </c>
      <c r="C4770" t="str">
        <f t="shared" si="225"/>
        <v>f</v>
      </c>
      <c r="D4770" t="str">
        <f t="shared" si="226"/>
        <v>f</v>
      </c>
      <c r="E4770" t="str">
        <f>IF(COUNT(SEARCH({"04.","05.","09.","12."},CONCATENATE(P4769,U4769,AB4769,AH4769))),"t","f")</f>
        <v>f</v>
      </c>
      <c r="F4770" t="str">
        <f t="array" ref="F4770">IF(COUNT(SEARCH(HistorischeRubrieken,CONCATENATE(P4769,U4769,AB4769,AH4769))),"t","f")</f>
        <v>f</v>
      </c>
      <c r="G4770">
        <v>5</v>
      </c>
      <c r="H4770">
        <v>510290</v>
      </c>
      <c r="I4770" t="s">
        <v>2359</v>
      </c>
      <c r="J4770">
        <v>20120116</v>
      </c>
      <c r="K4770">
        <v>20121001</v>
      </c>
      <c r="M4770">
        <v>0</v>
      </c>
      <c r="N4770">
        <v>0</v>
      </c>
      <c r="O4770" t="s">
        <v>2001</v>
      </c>
      <c r="R4770">
        <v>0</v>
      </c>
      <c r="S4770" t="s">
        <v>271</v>
      </c>
      <c r="AA4770" t="s">
        <v>2000</v>
      </c>
      <c r="AC4770">
        <v>1</v>
      </c>
      <c r="AE4770">
        <v>1</v>
      </c>
      <c r="AF4770" t="s">
        <v>271</v>
      </c>
    </row>
    <row r="4771" spans="1:32" hidden="1" x14ac:dyDescent="0.25">
      <c r="A4771" t="str">
        <f t="array" ref="A4771">IF(COUNT(SEARCH(RubriekenHistorisch,CONCATENATE(P4770,U4770,AB4770,AH4770))),"t","f")</f>
        <v>f</v>
      </c>
      <c r="B4771" t="str">
        <f t="shared" si="224"/>
        <v>f</v>
      </c>
      <c r="C4771" t="str">
        <f t="shared" si="225"/>
        <v>f</v>
      </c>
      <c r="D4771" t="str">
        <f t="shared" si="226"/>
        <v>f</v>
      </c>
      <c r="E4771" t="str">
        <f>IF(COUNT(SEARCH({"04.","05.","09.","12."},CONCATENATE(P4770,U4770,AB4770,AH4770))),"t","f")</f>
        <v>f</v>
      </c>
      <c r="F4771" t="str">
        <f t="array" ref="F4771">IF(COUNT(SEARCH(HistorischeRubrieken,CONCATENATE(P4770,U4770,AB4770,AH4770))),"t","f")</f>
        <v>f</v>
      </c>
      <c r="G4771">
        <v>6</v>
      </c>
      <c r="H4771">
        <v>510290</v>
      </c>
      <c r="I4771" t="s">
        <v>2359</v>
      </c>
      <c r="J4771">
        <v>20121001</v>
      </c>
      <c r="K4771">
        <v>20140401</v>
      </c>
      <c r="M4771">
        <v>0</v>
      </c>
      <c r="N4771">
        <v>0</v>
      </c>
      <c r="O4771" t="s">
        <v>2001</v>
      </c>
      <c r="R4771">
        <v>0</v>
      </c>
      <c r="S4771" t="s">
        <v>271</v>
      </c>
      <c r="AA4771" t="s">
        <v>2000</v>
      </c>
      <c r="AC4771">
        <v>1</v>
      </c>
      <c r="AE4771">
        <v>1</v>
      </c>
      <c r="AF4771" t="s">
        <v>271</v>
      </c>
    </row>
    <row r="4772" spans="1:32" hidden="1" x14ac:dyDescent="0.25">
      <c r="A4772" t="str">
        <f t="array" ref="A4772">IF(COUNT(SEARCH(RubriekenHistorisch,CONCATENATE(P4771,U4771,AB4771,AH4771))),"t","f")</f>
        <v>f</v>
      </c>
      <c r="B4772" t="str">
        <f t="shared" si="224"/>
        <v>f</v>
      </c>
      <c r="C4772" t="str">
        <f t="shared" si="225"/>
        <v>f</v>
      </c>
      <c r="D4772" t="str">
        <f t="shared" si="226"/>
        <v>f</v>
      </c>
      <c r="E4772" t="str">
        <f>IF(COUNT(SEARCH({"04.","05.","09.","12."},CONCATENATE(P4771,U4771,AB4771,AH4771))),"t","f")</f>
        <v>f</v>
      </c>
      <c r="F4772" t="str">
        <f t="array" ref="F4772">IF(COUNT(SEARCH(HistorischeRubrieken,CONCATENATE(P4771,U4771,AB4771,AH4771))),"t","f")</f>
        <v>f</v>
      </c>
      <c r="G4772">
        <v>7</v>
      </c>
      <c r="H4772">
        <v>510290</v>
      </c>
      <c r="I4772" t="s">
        <v>2359</v>
      </c>
      <c r="J4772">
        <v>20140401</v>
      </c>
      <c r="K4772">
        <v>20150801</v>
      </c>
      <c r="M4772">
        <v>0</v>
      </c>
      <c r="N4772">
        <v>0</v>
      </c>
      <c r="O4772" t="s">
        <v>2003</v>
      </c>
      <c r="R4772">
        <v>0</v>
      </c>
      <c r="S4772" t="s">
        <v>271</v>
      </c>
      <c r="AA4772" t="s">
        <v>1611</v>
      </c>
      <c r="AC4772">
        <v>1</v>
      </c>
      <c r="AE4772">
        <v>1</v>
      </c>
      <c r="AF4772" t="s">
        <v>271</v>
      </c>
    </row>
    <row r="4773" spans="1:32" x14ac:dyDescent="0.25">
      <c r="A4773" t="str">
        <f t="array" ref="A4773">IF(COUNT(SEARCH(RubriekenHistorisch,CONCATENATE(P4772,U4772,AB4772,AH4772))),"t","f")</f>
        <v>f</v>
      </c>
      <c r="B4773" t="str">
        <f t="shared" si="224"/>
        <v>f</v>
      </c>
      <c r="C4773" t="str">
        <f t="shared" si="225"/>
        <v>f</v>
      </c>
      <c r="D4773" t="str">
        <f t="shared" si="226"/>
        <v>f</v>
      </c>
      <c r="E4773" t="str">
        <f>IF(COUNT(SEARCH({"04.","05.","09.","12."},CONCATENATE(P4772,U4772,AB4772,AH4772))),"t","f")</f>
        <v>f</v>
      </c>
      <c r="F4773" t="str">
        <f t="array" ref="F4773">IF(COUNT(SEARCH(HistorischeRubrieken,CONCATENATE(P4772,U4772,AB4772,AH4772))),"t","f")</f>
        <v>f</v>
      </c>
      <c r="G4773">
        <v>8</v>
      </c>
      <c r="H4773">
        <v>510290</v>
      </c>
      <c r="I4773" t="s">
        <v>2359</v>
      </c>
      <c r="J4773">
        <v>20150801</v>
      </c>
      <c r="M4773">
        <v>0</v>
      </c>
      <c r="N4773">
        <v>0</v>
      </c>
      <c r="O4773" t="s">
        <v>2003</v>
      </c>
      <c r="R4773">
        <v>0</v>
      </c>
      <c r="S4773" t="s">
        <v>271</v>
      </c>
      <c r="AA4773" t="s">
        <v>1613</v>
      </c>
      <c r="AC4773">
        <v>1</v>
      </c>
      <c r="AE4773">
        <v>1</v>
      </c>
      <c r="AF4773" t="s">
        <v>271</v>
      </c>
    </row>
    <row r="4774" spans="1:32" hidden="1" x14ac:dyDescent="0.25">
      <c r="A4774" t="str">
        <f t="array" ref="A4774">IF(COUNT(SEARCH(RubriekenHistorisch,CONCATENATE(P4773,U4773,AB4773,AH4773))),"t","f")</f>
        <v>f</v>
      </c>
      <c r="B4774" t="str">
        <f t="shared" si="224"/>
        <v>f</v>
      </c>
      <c r="C4774" t="str">
        <f t="shared" si="225"/>
        <v>f</v>
      </c>
      <c r="D4774" t="str">
        <f t="shared" si="226"/>
        <v>f</v>
      </c>
      <c r="E4774" t="str">
        <f>IF(COUNT(SEARCH({"04.","05.","09.","12."},CONCATENATE(P4773,U4773,AB4773,AH4773))),"t","f")</f>
        <v>f</v>
      </c>
      <c r="F4774" t="str">
        <f t="array" ref="F4774">IF(COUNT(SEARCH(HistorischeRubrieken,CONCATENATE(P4773,U4773,AB4773,AH4773))),"t","f")</f>
        <v>f</v>
      </c>
      <c r="G4774">
        <v>1</v>
      </c>
      <c r="H4774">
        <v>510291</v>
      </c>
      <c r="I4774" t="s">
        <v>2360</v>
      </c>
      <c r="J4774">
        <v>20070901</v>
      </c>
      <c r="K4774">
        <v>20071201</v>
      </c>
      <c r="M4774">
        <v>0</v>
      </c>
      <c r="N4774">
        <v>0</v>
      </c>
      <c r="O4774" t="s">
        <v>1994</v>
      </c>
      <c r="R4774">
        <v>0</v>
      </c>
      <c r="S4774" t="s">
        <v>271</v>
      </c>
      <c r="AA4774" t="s">
        <v>1995</v>
      </c>
      <c r="AC4774">
        <v>1</v>
      </c>
      <c r="AE4774">
        <v>1</v>
      </c>
      <c r="AF4774" t="s">
        <v>271</v>
      </c>
    </row>
    <row r="4775" spans="1:32" hidden="1" x14ac:dyDescent="0.25">
      <c r="A4775" t="str">
        <f t="array" ref="A4775">IF(COUNT(SEARCH(RubriekenHistorisch,CONCATENATE(P4774,U4774,AB4774,AH4774))),"t","f")</f>
        <v>f</v>
      </c>
      <c r="B4775" t="str">
        <f t="shared" si="224"/>
        <v>f</v>
      </c>
      <c r="C4775" t="str">
        <f t="shared" si="225"/>
        <v>f</v>
      </c>
      <c r="D4775" t="str">
        <f t="shared" si="226"/>
        <v>f</v>
      </c>
      <c r="E4775" t="str">
        <f>IF(COUNT(SEARCH({"04.","05.","09.","12."},CONCATENATE(P4774,U4774,AB4774,AH4774))),"t","f")</f>
        <v>f</v>
      </c>
      <c r="F4775" t="str">
        <f t="array" ref="F4775">IF(COUNT(SEARCH(HistorischeRubrieken,CONCATENATE(P4774,U4774,AB4774,AH4774))),"t","f")</f>
        <v>f</v>
      </c>
      <c r="G4775">
        <v>2</v>
      </c>
      <c r="H4775">
        <v>510291</v>
      </c>
      <c r="I4775" t="s">
        <v>2360</v>
      </c>
      <c r="J4775">
        <v>20071201</v>
      </c>
      <c r="K4775">
        <v>20100201</v>
      </c>
      <c r="M4775">
        <v>0</v>
      </c>
      <c r="N4775">
        <v>0</v>
      </c>
      <c r="O4775" t="s">
        <v>1996</v>
      </c>
      <c r="R4775">
        <v>0</v>
      </c>
      <c r="S4775" t="s">
        <v>271</v>
      </c>
      <c r="AA4775" t="s">
        <v>1997</v>
      </c>
      <c r="AC4775">
        <v>1</v>
      </c>
      <c r="AE4775">
        <v>1</v>
      </c>
      <c r="AF4775" t="s">
        <v>271</v>
      </c>
    </row>
    <row r="4776" spans="1:32" hidden="1" x14ac:dyDescent="0.25">
      <c r="A4776" t="str">
        <f t="array" ref="A4776">IF(COUNT(SEARCH(RubriekenHistorisch,CONCATENATE(P4775,U4775,AB4775,AH4775))),"t","f")</f>
        <v>f</v>
      </c>
      <c r="B4776" t="str">
        <f t="shared" si="224"/>
        <v>f</v>
      </c>
      <c r="C4776" t="str">
        <f t="shared" si="225"/>
        <v>f</v>
      </c>
      <c r="D4776" t="str">
        <f t="shared" si="226"/>
        <v>f</v>
      </c>
      <c r="E4776" t="str">
        <f>IF(COUNT(SEARCH({"04.","05.","09.","12."},CONCATENATE(P4775,U4775,AB4775,AH4775))),"t","f")</f>
        <v>f</v>
      </c>
      <c r="F4776" t="str">
        <f t="array" ref="F4776">IF(COUNT(SEARCH(HistorischeRubrieken,CONCATENATE(P4775,U4775,AB4775,AH4775))),"t","f")</f>
        <v>f</v>
      </c>
      <c r="G4776">
        <v>3</v>
      </c>
      <c r="H4776">
        <v>510291</v>
      </c>
      <c r="I4776" t="s">
        <v>2360</v>
      </c>
      <c r="J4776">
        <v>20100201</v>
      </c>
      <c r="K4776">
        <v>20120115</v>
      </c>
      <c r="M4776">
        <v>0</v>
      </c>
      <c r="N4776">
        <v>0</v>
      </c>
      <c r="O4776" t="s">
        <v>1996</v>
      </c>
      <c r="R4776">
        <v>0</v>
      </c>
      <c r="S4776" t="s">
        <v>271</v>
      </c>
      <c r="AA4776" t="s">
        <v>1998</v>
      </c>
      <c r="AC4776">
        <v>1</v>
      </c>
      <c r="AE4776">
        <v>1</v>
      </c>
      <c r="AF4776" t="s">
        <v>271</v>
      </c>
    </row>
    <row r="4777" spans="1:32" hidden="1" x14ac:dyDescent="0.25">
      <c r="A4777" t="str">
        <f t="array" ref="A4777">IF(COUNT(SEARCH(RubriekenHistorisch,CONCATENATE(P4776,U4776,AB4776,AH4776))),"t","f")</f>
        <v>f</v>
      </c>
      <c r="B4777" t="str">
        <f t="shared" si="224"/>
        <v>f</v>
      </c>
      <c r="C4777" t="str">
        <f t="shared" si="225"/>
        <v>f</v>
      </c>
      <c r="D4777" t="str">
        <f t="shared" si="226"/>
        <v>f</v>
      </c>
      <c r="E4777" t="str">
        <f>IF(COUNT(SEARCH({"04.","05.","09.","12."},CONCATENATE(P4776,U4776,AB4776,AH4776))),"t","f")</f>
        <v>f</v>
      </c>
      <c r="F4777" t="str">
        <f t="array" ref="F4777">IF(COUNT(SEARCH(HistorischeRubrieken,CONCATENATE(P4776,U4776,AB4776,AH4776))),"t","f")</f>
        <v>f</v>
      </c>
      <c r="G4777">
        <v>4</v>
      </c>
      <c r="H4777">
        <v>510291</v>
      </c>
      <c r="I4777" t="s">
        <v>2360</v>
      </c>
      <c r="J4777">
        <v>20120115</v>
      </c>
      <c r="K4777">
        <v>20120116</v>
      </c>
      <c r="M4777">
        <v>0</v>
      </c>
      <c r="N4777">
        <v>0</v>
      </c>
      <c r="O4777" t="s">
        <v>1999</v>
      </c>
      <c r="R4777">
        <v>0</v>
      </c>
      <c r="S4777" t="s">
        <v>271</v>
      </c>
      <c r="AA4777" t="s">
        <v>2000</v>
      </c>
      <c r="AC4777">
        <v>1</v>
      </c>
      <c r="AE4777">
        <v>1</v>
      </c>
      <c r="AF4777" t="s">
        <v>271</v>
      </c>
    </row>
    <row r="4778" spans="1:32" hidden="1" x14ac:dyDescent="0.25">
      <c r="A4778" t="str">
        <f t="array" ref="A4778">IF(COUNT(SEARCH(RubriekenHistorisch,CONCATENATE(P4777,U4777,AB4777,AH4777))),"t","f")</f>
        <v>f</v>
      </c>
      <c r="B4778" t="str">
        <f t="shared" si="224"/>
        <v>f</v>
      </c>
      <c r="C4778" t="str">
        <f t="shared" si="225"/>
        <v>f</v>
      </c>
      <c r="D4778" t="str">
        <f t="shared" si="226"/>
        <v>f</v>
      </c>
      <c r="E4778" t="str">
        <f>IF(COUNT(SEARCH({"04.","05.","09.","12."},CONCATENATE(P4777,U4777,AB4777,AH4777))),"t","f")</f>
        <v>f</v>
      </c>
      <c r="F4778" t="str">
        <f t="array" ref="F4778">IF(COUNT(SEARCH(HistorischeRubrieken,CONCATENATE(P4777,U4777,AB4777,AH4777))),"t","f")</f>
        <v>f</v>
      </c>
      <c r="G4778">
        <v>5</v>
      </c>
      <c r="H4778">
        <v>510291</v>
      </c>
      <c r="I4778" t="s">
        <v>2360</v>
      </c>
      <c r="J4778">
        <v>20120116</v>
      </c>
      <c r="K4778">
        <v>20121001</v>
      </c>
      <c r="M4778">
        <v>0</v>
      </c>
      <c r="N4778">
        <v>0</v>
      </c>
      <c r="O4778" t="s">
        <v>2001</v>
      </c>
      <c r="R4778">
        <v>0</v>
      </c>
      <c r="S4778" t="s">
        <v>271</v>
      </c>
      <c r="AA4778" t="s">
        <v>2000</v>
      </c>
      <c r="AC4778">
        <v>1</v>
      </c>
      <c r="AE4778">
        <v>1</v>
      </c>
      <c r="AF4778" t="s">
        <v>271</v>
      </c>
    </row>
    <row r="4779" spans="1:32" hidden="1" x14ac:dyDescent="0.25">
      <c r="A4779" t="str">
        <f t="array" ref="A4779">IF(COUNT(SEARCH(RubriekenHistorisch,CONCATENATE(P4778,U4778,AB4778,AH4778))),"t","f")</f>
        <v>f</v>
      </c>
      <c r="B4779" t="str">
        <f t="shared" si="224"/>
        <v>f</v>
      </c>
      <c r="C4779" t="str">
        <f t="shared" si="225"/>
        <v>f</v>
      </c>
      <c r="D4779" t="str">
        <f t="shared" si="226"/>
        <v>f</v>
      </c>
      <c r="E4779" t="str">
        <f>IF(COUNT(SEARCH({"04.","05.","09.","12."},CONCATENATE(P4778,U4778,AB4778,AH4778))),"t","f")</f>
        <v>f</v>
      </c>
      <c r="F4779" t="str">
        <f t="array" ref="F4779">IF(COUNT(SEARCH(HistorischeRubrieken,CONCATENATE(P4778,U4778,AB4778,AH4778))),"t","f")</f>
        <v>f</v>
      </c>
      <c r="G4779">
        <v>6</v>
      </c>
      <c r="H4779">
        <v>510291</v>
      </c>
      <c r="I4779" t="s">
        <v>2360</v>
      </c>
      <c r="J4779">
        <v>20121001</v>
      </c>
      <c r="K4779">
        <v>20140401</v>
      </c>
      <c r="M4779">
        <v>0</v>
      </c>
      <c r="N4779">
        <v>0</v>
      </c>
      <c r="O4779" t="s">
        <v>2001</v>
      </c>
      <c r="R4779">
        <v>0</v>
      </c>
      <c r="S4779" t="s">
        <v>271</v>
      </c>
      <c r="AA4779" t="s">
        <v>2000</v>
      </c>
      <c r="AC4779">
        <v>1</v>
      </c>
      <c r="AE4779">
        <v>1</v>
      </c>
      <c r="AF4779" t="s">
        <v>271</v>
      </c>
    </row>
    <row r="4780" spans="1:32" hidden="1" x14ac:dyDescent="0.25">
      <c r="A4780" t="str">
        <f t="array" ref="A4780">IF(COUNT(SEARCH(RubriekenHistorisch,CONCATENATE(P4779,U4779,AB4779,AH4779))),"t","f")</f>
        <v>f</v>
      </c>
      <c r="B4780" t="str">
        <f t="shared" si="224"/>
        <v>f</v>
      </c>
      <c r="C4780" t="str">
        <f t="shared" si="225"/>
        <v>f</v>
      </c>
      <c r="D4780" t="str">
        <f t="shared" si="226"/>
        <v>f</v>
      </c>
      <c r="E4780" t="str">
        <f>IF(COUNT(SEARCH({"04.","05.","09.","12."},CONCATENATE(P4779,U4779,AB4779,AH4779))),"t","f")</f>
        <v>f</v>
      </c>
      <c r="F4780" t="str">
        <f t="array" ref="F4780">IF(COUNT(SEARCH(HistorischeRubrieken,CONCATENATE(P4779,U4779,AB4779,AH4779))),"t","f")</f>
        <v>f</v>
      </c>
      <c r="G4780">
        <v>7</v>
      </c>
      <c r="H4780">
        <v>510291</v>
      </c>
      <c r="I4780" t="s">
        <v>2360</v>
      </c>
      <c r="J4780">
        <v>20140401</v>
      </c>
      <c r="K4780">
        <v>20150801</v>
      </c>
      <c r="M4780">
        <v>0</v>
      </c>
      <c r="N4780">
        <v>0</v>
      </c>
      <c r="O4780" t="s">
        <v>2003</v>
      </c>
      <c r="R4780">
        <v>0</v>
      </c>
      <c r="S4780" t="s">
        <v>271</v>
      </c>
      <c r="AA4780" t="s">
        <v>1611</v>
      </c>
      <c r="AC4780">
        <v>1</v>
      </c>
      <c r="AE4780">
        <v>1</v>
      </c>
      <c r="AF4780" t="s">
        <v>271</v>
      </c>
    </row>
    <row r="4781" spans="1:32" x14ac:dyDescent="0.25">
      <c r="A4781" t="str">
        <f t="array" ref="A4781">IF(COUNT(SEARCH(RubriekenHistorisch,CONCATENATE(P4780,U4780,AB4780,AH4780))),"t","f")</f>
        <v>f</v>
      </c>
      <c r="B4781" t="str">
        <f t="shared" si="224"/>
        <v>f</v>
      </c>
      <c r="C4781" t="str">
        <f t="shared" si="225"/>
        <v>f</v>
      </c>
      <c r="D4781" t="str">
        <f t="shared" si="226"/>
        <v>f</v>
      </c>
      <c r="E4781" t="str">
        <f>IF(COUNT(SEARCH({"04.","05.","09.","12."},CONCATENATE(P4780,U4780,AB4780,AH4780))),"t","f")</f>
        <v>f</v>
      </c>
      <c r="F4781" t="str">
        <f t="array" ref="F4781">IF(COUNT(SEARCH(HistorischeRubrieken,CONCATENATE(P4780,U4780,AB4780,AH4780))),"t","f")</f>
        <v>f</v>
      </c>
      <c r="G4781">
        <v>8</v>
      </c>
      <c r="H4781">
        <v>510291</v>
      </c>
      <c r="I4781" t="s">
        <v>2360</v>
      </c>
      <c r="J4781">
        <v>20150801</v>
      </c>
      <c r="M4781">
        <v>0</v>
      </c>
      <c r="N4781">
        <v>0</v>
      </c>
      <c r="O4781" t="s">
        <v>2003</v>
      </c>
      <c r="R4781">
        <v>0</v>
      </c>
      <c r="S4781" t="s">
        <v>271</v>
      </c>
      <c r="AA4781" t="s">
        <v>1613</v>
      </c>
      <c r="AC4781">
        <v>1</v>
      </c>
      <c r="AE4781">
        <v>1</v>
      </c>
      <c r="AF4781" t="s">
        <v>271</v>
      </c>
    </row>
    <row r="4782" spans="1:32" hidden="1" x14ac:dyDescent="0.25">
      <c r="A4782" t="str">
        <f t="array" ref="A4782">IF(COUNT(SEARCH(RubriekenHistorisch,CONCATENATE(P4781,U4781,AB4781,AH4781))),"t","f")</f>
        <v>f</v>
      </c>
      <c r="B4782" t="str">
        <f t="shared" si="224"/>
        <v>f</v>
      </c>
      <c r="C4782" t="str">
        <f t="shared" si="225"/>
        <v>f</v>
      </c>
      <c r="D4782" t="str">
        <f t="shared" si="226"/>
        <v>f</v>
      </c>
      <c r="E4782" t="str">
        <f>IF(COUNT(SEARCH({"04.","05.","09.","12."},CONCATENATE(P4781,U4781,AB4781,AH4781))),"t","f")</f>
        <v>f</v>
      </c>
      <c r="F4782" t="str">
        <f t="array" ref="F4782">IF(COUNT(SEARCH(HistorischeRubrieken,CONCATENATE(P4781,U4781,AB4781,AH4781))),"t","f")</f>
        <v>f</v>
      </c>
      <c r="G4782">
        <v>1</v>
      </c>
      <c r="H4782">
        <v>510292</v>
      </c>
      <c r="I4782" t="s">
        <v>2361</v>
      </c>
      <c r="J4782">
        <v>20081201</v>
      </c>
      <c r="K4782">
        <v>20100201</v>
      </c>
      <c r="M4782">
        <v>0</v>
      </c>
      <c r="N4782">
        <v>0</v>
      </c>
      <c r="O4782" t="s">
        <v>1996</v>
      </c>
      <c r="R4782">
        <v>0</v>
      </c>
      <c r="S4782" t="s">
        <v>271</v>
      </c>
      <c r="AA4782" t="s">
        <v>1997</v>
      </c>
      <c r="AC4782">
        <v>1</v>
      </c>
      <c r="AE4782">
        <v>1</v>
      </c>
      <c r="AF4782" t="s">
        <v>271</v>
      </c>
    </row>
    <row r="4783" spans="1:32" hidden="1" x14ac:dyDescent="0.25">
      <c r="A4783" t="str">
        <f t="array" ref="A4783">IF(COUNT(SEARCH(RubriekenHistorisch,CONCATENATE(P4782,U4782,AB4782,AH4782))),"t","f")</f>
        <v>f</v>
      </c>
      <c r="B4783" t="str">
        <f t="shared" si="224"/>
        <v>f</v>
      </c>
      <c r="C4783" t="str">
        <f t="shared" si="225"/>
        <v>f</v>
      </c>
      <c r="D4783" t="str">
        <f t="shared" si="226"/>
        <v>f</v>
      </c>
      <c r="E4783" t="str">
        <f>IF(COUNT(SEARCH({"04.","05.","09.","12."},CONCATENATE(P4782,U4782,AB4782,AH4782))),"t","f")</f>
        <v>f</v>
      </c>
      <c r="F4783" t="str">
        <f t="array" ref="F4783">IF(COUNT(SEARCH(HistorischeRubrieken,CONCATENATE(P4782,U4782,AB4782,AH4782))),"t","f")</f>
        <v>f</v>
      </c>
      <c r="G4783">
        <v>2</v>
      </c>
      <c r="H4783">
        <v>510292</v>
      </c>
      <c r="I4783" t="s">
        <v>2361</v>
      </c>
      <c r="J4783">
        <v>20100201</v>
      </c>
      <c r="K4783">
        <v>20120115</v>
      </c>
      <c r="M4783">
        <v>0</v>
      </c>
      <c r="N4783">
        <v>0</v>
      </c>
      <c r="O4783" t="s">
        <v>1996</v>
      </c>
      <c r="R4783">
        <v>0</v>
      </c>
      <c r="S4783" t="s">
        <v>271</v>
      </c>
      <c r="AA4783" t="s">
        <v>1998</v>
      </c>
      <c r="AC4783">
        <v>1</v>
      </c>
      <c r="AE4783">
        <v>1</v>
      </c>
      <c r="AF4783" t="s">
        <v>271</v>
      </c>
    </row>
    <row r="4784" spans="1:32" hidden="1" x14ac:dyDescent="0.25">
      <c r="A4784" t="str">
        <f t="array" ref="A4784">IF(COUNT(SEARCH(RubriekenHistorisch,CONCATENATE(P4783,U4783,AB4783,AH4783))),"t","f")</f>
        <v>f</v>
      </c>
      <c r="B4784" t="str">
        <f t="shared" si="224"/>
        <v>f</v>
      </c>
      <c r="C4784" t="str">
        <f t="shared" si="225"/>
        <v>f</v>
      </c>
      <c r="D4784" t="str">
        <f t="shared" si="226"/>
        <v>f</v>
      </c>
      <c r="E4784" t="str">
        <f>IF(COUNT(SEARCH({"04.","05.","09.","12."},CONCATENATE(P4783,U4783,AB4783,AH4783))),"t","f")</f>
        <v>f</v>
      </c>
      <c r="F4784" t="str">
        <f t="array" ref="F4784">IF(COUNT(SEARCH(HistorischeRubrieken,CONCATENATE(P4783,U4783,AB4783,AH4783))),"t","f")</f>
        <v>f</v>
      </c>
      <c r="G4784">
        <v>3</v>
      </c>
      <c r="H4784">
        <v>510292</v>
      </c>
      <c r="I4784" t="s">
        <v>2361</v>
      </c>
      <c r="J4784">
        <v>20120115</v>
      </c>
      <c r="K4784">
        <v>20120116</v>
      </c>
      <c r="M4784">
        <v>0</v>
      </c>
      <c r="N4784">
        <v>0</v>
      </c>
      <c r="O4784" t="s">
        <v>1999</v>
      </c>
      <c r="R4784">
        <v>0</v>
      </c>
      <c r="S4784" t="s">
        <v>271</v>
      </c>
      <c r="AA4784" t="s">
        <v>2000</v>
      </c>
      <c r="AC4784">
        <v>1</v>
      </c>
      <c r="AE4784">
        <v>1</v>
      </c>
      <c r="AF4784" t="s">
        <v>271</v>
      </c>
    </row>
    <row r="4785" spans="1:32" hidden="1" x14ac:dyDescent="0.25">
      <c r="A4785" t="str">
        <f t="array" ref="A4785">IF(COUNT(SEARCH(RubriekenHistorisch,CONCATENATE(P4784,U4784,AB4784,AH4784))),"t","f")</f>
        <v>f</v>
      </c>
      <c r="B4785" t="str">
        <f t="shared" si="224"/>
        <v>f</v>
      </c>
      <c r="C4785" t="str">
        <f t="shared" si="225"/>
        <v>f</v>
      </c>
      <c r="D4785" t="str">
        <f t="shared" si="226"/>
        <v>f</v>
      </c>
      <c r="E4785" t="str">
        <f>IF(COUNT(SEARCH({"04.","05.","09.","12."},CONCATENATE(P4784,U4784,AB4784,AH4784))),"t","f")</f>
        <v>f</v>
      </c>
      <c r="F4785" t="str">
        <f t="array" ref="F4785">IF(COUNT(SEARCH(HistorischeRubrieken,CONCATENATE(P4784,U4784,AB4784,AH4784))),"t","f")</f>
        <v>f</v>
      </c>
      <c r="G4785">
        <v>4</v>
      </c>
      <c r="H4785">
        <v>510292</v>
      </c>
      <c r="I4785" t="s">
        <v>2361</v>
      </c>
      <c r="J4785">
        <v>20120116</v>
      </c>
      <c r="K4785">
        <v>20121001</v>
      </c>
      <c r="M4785">
        <v>0</v>
      </c>
      <c r="N4785">
        <v>0</v>
      </c>
      <c r="O4785" t="s">
        <v>2001</v>
      </c>
      <c r="R4785">
        <v>0</v>
      </c>
      <c r="S4785" t="s">
        <v>271</v>
      </c>
      <c r="AA4785" t="s">
        <v>2000</v>
      </c>
      <c r="AC4785">
        <v>1</v>
      </c>
      <c r="AE4785">
        <v>1</v>
      </c>
      <c r="AF4785" t="s">
        <v>271</v>
      </c>
    </row>
    <row r="4786" spans="1:32" hidden="1" x14ac:dyDescent="0.25">
      <c r="A4786" t="str">
        <f t="array" ref="A4786">IF(COUNT(SEARCH(RubriekenHistorisch,CONCATENATE(P4785,U4785,AB4785,AH4785))),"t","f")</f>
        <v>f</v>
      </c>
      <c r="B4786" t="str">
        <f t="shared" si="224"/>
        <v>f</v>
      </c>
      <c r="C4786" t="str">
        <f t="shared" si="225"/>
        <v>f</v>
      </c>
      <c r="D4786" t="str">
        <f t="shared" si="226"/>
        <v>f</v>
      </c>
      <c r="E4786" t="str">
        <f>IF(COUNT(SEARCH({"04.","05.","09.","12."},CONCATENATE(P4785,U4785,AB4785,AH4785))),"t","f")</f>
        <v>f</v>
      </c>
      <c r="F4786" t="str">
        <f t="array" ref="F4786">IF(COUNT(SEARCH(HistorischeRubrieken,CONCATENATE(P4785,U4785,AB4785,AH4785))),"t","f")</f>
        <v>f</v>
      </c>
      <c r="G4786">
        <v>5</v>
      </c>
      <c r="H4786">
        <v>510292</v>
      </c>
      <c r="I4786" t="s">
        <v>2361</v>
      </c>
      <c r="J4786">
        <v>20121001</v>
      </c>
      <c r="K4786">
        <v>20140401</v>
      </c>
      <c r="M4786">
        <v>0</v>
      </c>
      <c r="N4786">
        <v>0</v>
      </c>
      <c r="O4786" t="s">
        <v>2001</v>
      </c>
      <c r="R4786">
        <v>0</v>
      </c>
      <c r="S4786" t="s">
        <v>271</v>
      </c>
      <c r="AA4786" t="s">
        <v>2000</v>
      </c>
      <c r="AC4786">
        <v>1</v>
      </c>
      <c r="AE4786">
        <v>1</v>
      </c>
      <c r="AF4786" t="s">
        <v>271</v>
      </c>
    </row>
    <row r="4787" spans="1:32" hidden="1" x14ac:dyDescent="0.25">
      <c r="A4787" t="str">
        <f t="array" ref="A4787">IF(COUNT(SEARCH(RubriekenHistorisch,CONCATENATE(P4786,U4786,AB4786,AH4786))),"t","f")</f>
        <v>f</v>
      </c>
      <c r="B4787" t="str">
        <f t="shared" si="224"/>
        <v>f</v>
      </c>
      <c r="C4787" t="str">
        <f t="shared" si="225"/>
        <v>f</v>
      </c>
      <c r="D4787" t="str">
        <f t="shared" si="226"/>
        <v>f</v>
      </c>
      <c r="E4787" t="str">
        <f>IF(COUNT(SEARCH({"04.","05.","09.","12."},CONCATENATE(P4786,U4786,AB4786,AH4786))),"t","f")</f>
        <v>f</v>
      </c>
      <c r="F4787" t="str">
        <f t="array" ref="F4787">IF(COUNT(SEARCH(HistorischeRubrieken,CONCATENATE(P4786,U4786,AB4786,AH4786))),"t","f")</f>
        <v>f</v>
      </c>
      <c r="G4787">
        <v>6</v>
      </c>
      <c r="H4787">
        <v>510292</v>
      </c>
      <c r="I4787" t="s">
        <v>2361</v>
      </c>
      <c r="J4787">
        <v>20140401</v>
      </c>
      <c r="K4787">
        <v>20150801</v>
      </c>
      <c r="M4787">
        <v>0</v>
      </c>
      <c r="N4787">
        <v>0</v>
      </c>
      <c r="O4787" t="s">
        <v>2003</v>
      </c>
      <c r="R4787">
        <v>0</v>
      </c>
      <c r="S4787" t="s">
        <v>271</v>
      </c>
      <c r="AA4787" t="s">
        <v>1611</v>
      </c>
      <c r="AC4787">
        <v>1</v>
      </c>
      <c r="AE4787">
        <v>1</v>
      </c>
      <c r="AF4787" t="s">
        <v>271</v>
      </c>
    </row>
    <row r="4788" spans="1:32" x14ac:dyDescent="0.25">
      <c r="A4788" t="str">
        <f t="array" ref="A4788">IF(COUNT(SEARCH(RubriekenHistorisch,CONCATENATE(P4787,U4787,AB4787,AH4787))),"t","f")</f>
        <v>f</v>
      </c>
      <c r="B4788" t="str">
        <f t="shared" si="224"/>
        <v>f</v>
      </c>
      <c r="C4788" t="str">
        <f t="shared" si="225"/>
        <v>f</v>
      </c>
      <c r="D4788" t="str">
        <f t="shared" si="226"/>
        <v>f</v>
      </c>
      <c r="E4788" t="str">
        <f>IF(COUNT(SEARCH({"04.","05.","09.","12."},CONCATENATE(P4787,U4787,AB4787,AH4787))),"t","f")</f>
        <v>f</v>
      </c>
      <c r="F4788" t="str">
        <f t="array" ref="F4788">IF(COUNT(SEARCH(HistorischeRubrieken,CONCATENATE(P4787,U4787,AB4787,AH4787))),"t","f")</f>
        <v>f</v>
      </c>
      <c r="G4788">
        <v>7</v>
      </c>
      <c r="H4788">
        <v>510292</v>
      </c>
      <c r="I4788" t="s">
        <v>2361</v>
      </c>
      <c r="J4788">
        <v>20150801</v>
      </c>
      <c r="M4788">
        <v>0</v>
      </c>
      <c r="N4788">
        <v>0</v>
      </c>
      <c r="O4788" t="s">
        <v>2003</v>
      </c>
      <c r="R4788">
        <v>0</v>
      </c>
      <c r="S4788" t="s">
        <v>271</v>
      </c>
      <c r="AA4788" t="s">
        <v>1613</v>
      </c>
      <c r="AC4788">
        <v>1</v>
      </c>
      <c r="AE4788">
        <v>1</v>
      </c>
      <c r="AF4788" t="s">
        <v>271</v>
      </c>
    </row>
    <row r="4789" spans="1:32" hidden="1" x14ac:dyDescent="0.25">
      <c r="A4789" t="str">
        <f t="array" ref="A4789">IF(COUNT(SEARCH(RubriekenHistorisch,CONCATENATE(P4788,U4788,AB4788,AH4788))),"t","f")</f>
        <v>f</v>
      </c>
      <c r="B4789" t="str">
        <f t="shared" si="224"/>
        <v>f</v>
      </c>
      <c r="C4789" t="str">
        <f t="shared" si="225"/>
        <v>f</v>
      </c>
      <c r="D4789" t="str">
        <f t="shared" si="226"/>
        <v>f</v>
      </c>
      <c r="E4789" t="str">
        <f>IF(COUNT(SEARCH({"04.","05.","09.","12."},CONCATENATE(P4788,U4788,AB4788,AH4788))),"t","f")</f>
        <v>f</v>
      </c>
      <c r="F4789" t="str">
        <f t="array" ref="F4789">IF(COUNT(SEARCH(HistorischeRubrieken,CONCATENATE(P4788,U4788,AB4788,AH4788))),"t","f")</f>
        <v>f</v>
      </c>
      <c r="G4789">
        <v>1</v>
      </c>
      <c r="H4789">
        <v>510293</v>
      </c>
      <c r="I4789" t="s">
        <v>2362</v>
      </c>
      <c r="J4789">
        <v>20070901</v>
      </c>
      <c r="K4789">
        <v>20071201</v>
      </c>
      <c r="M4789">
        <v>0</v>
      </c>
      <c r="N4789">
        <v>0</v>
      </c>
      <c r="O4789" t="s">
        <v>1994</v>
      </c>
      <c r="R4789">
        <v>0</v>
      </c>
      <c r="S4789" t="s">
        <v>271</v>
      </c>
      <c r="AA4789" t="s">
        <v>1995</v>
      </c>
      <c r="AC4789">
        <v>1</v>
      </c>
      <c r="AE4789">
        <v>1</v>
      </c>
      <c r="AF4789" t="s">
        <v>271</v>
      </c>
    </row>
    <row r="4790" spans="1:32" hidden="1" x14ac:dyDescent="0.25">
      <c r="A4790" t="str">
        <f t="array" ref="A4790">IF(COUNT(SEARCH(RubriekenHistorisch,CONCATENATE(P4789,U4789,AB4789,AH4789))),"t","f")</f>
        <v>f</v>
      </c>
      <c r="B4790" t="str">
        <f t="shared" si="224"/>
        <v>f</v>
      </c>
      <c r="C4790" t="str">
        <f t="shared" si="225"/>
        <v>f</v>
      </c>
      <c r="D4790" t="str">
        <f t="shared" si="226"/>
        <v>f</v>
      </c>
      <c r="E4790" t="str">
        <f>IF(COUNT(SEARCH({"04.","05.","09.","12."},CONCATENATE(P4789,U4789,AB4789,AH4789))),"t","f")</f>
        <v>f</v>
      </c>
      <c r="F4790" t="str">
        <f t="array" ref="F4790">IF(COUNT(SEARCH(HistorischeRubrieken,CONCATENATE(P4789,U4789,AB4789,AH4789))),"t","f")</f>
        <v>f</v>
      </c>
      <c r="G4790">
        <v>2</v>
      </c>
      <c r="H4790">
        <v>510293</v>
      </c>
      <c r="I4790" t="s">
        <v>2362</v>
      </c>
      <c r="J4790">
        <v>20071201</v>
      </c>
      <c r="K4790">
        <v>20100201</v>
      </c>
      <c r="M4790">
        <v>0</v>
      </c>
      <c r="N4790">
        <v>0</v>
      </c>
      <c r="O4790" t="s">
        <v>1996</v>
      </c>
      <c r="R4790">
        <v>0</v>
      </c>
      <c r="S4790" t="s">
        <v>271</v>
      </c>
      <c r="AA4790" t="s">
        <v>1997</v>
      </c>
      <c r="AC4790">
        <v>1</v>
      </c>
      <c r="AE4790">
        <v>1</v>
      </c>
      <c r="AF4790" t="s">
        <v>271</v>
      </c>
    </row>
    <row r="4791" spans="1:32" hidden="1" x14ac:dyDescent="0.25">
      <c r="A4791" t="str">
        <f t="array" ref="A4791">IF(COUNT(SEARCH(RubriekenHistorisch,CONCATENATE(P4790,U4790,AB4790,AH4790))),"t","f")</f>
        <v>f</v>
      </c>
      <c r="B4791" t="str">
        <f t="shared" si="224"/>
        <v>f</v>
      </c>
      <c r="C4791" t="str">
        <f t="shared" si="225"/>
        <v>f</v>
      </c>
      <c r="D4791" t="str">
        <f t="shared" si="226"/>
        <v>f</v>
      </c>
      <c r="E4791" t="str">
        <f>IF(COUNT(SEARCH({"04.","05.","09.","12."},CONCATENATE(P4790,U4790,AB4790,AH4790))),"t","f")</f>
        <v>f</v>
      </c>
      <c r="F4791" t="str">
        <f t="array" ref="F4791">IF(COUNT(SEARCH(HistorischeRubrieken,CONCATENATE(P4790,U4790,AB4790,AH4790))),"t","f")</f>
        <v>f</v>
      </c>
      <c r="G4791">
        <v>3</v>
      </c>
      <c r="H4791">
        <v>510293</v>
      </c>
      <c r="I4791" t="s">
        <v>2362</v>
      </c>
      <c r="J4791">
        <v>20100201</v>
      </c>
      <c r="K4791">
        <v>20120115</v>
      </c>
      <c r="M4791">
        <v>0</v>
      </c>
      <c r="N4791">
        <v>0</v>
      </c>
      <c r="O4791" t="s">
        <v>1996</v>
      </c>
      <c r="R4791">
        <v>0</v>
      </c>
      <c r="S4791" t="s">
        <v>271</v>
      </c>
      <c r="AA4791" t="s">
        <v>1998</v>
      </c>
      <c r="AC4791">
        <v>1</v>
      </c>
      <c r="AE4791">
        <v>1</v>
      </c>
      <c r="AF4791" t="s">
        <v>271</v>
      </c>
    </row>
    <row r="4792" spans="1:32" hidden="1" x14ac:dyDescent="0.25">
      <c r="A4792" t="str">
        <f t="array" ref="A4792">IF(COUNT(SEARCH(RubriekenHistorisch,CONCATENATE(P4791,U4791,AB4791,AH4791))),"t","f")</f>
        <v>f</v>
      </c>
      <c r="B4792" t="str">
        <f t="shared" si="224"/>
        <v>f</v>
      </c>
      <c r="C4792" t="str">
        <f t="shared" si="225"/>
        <v>f</v>
      </c>
      <c r="D4792" t="str">
        <f t="shared" si="226"/>
        <v>f</v>
      </c>
      <c r="E4792" t="str">
        <f>IF(COUNT(SEARCH({"04.","05.","09.","12."},CONCATENATE(P4791,U4791,AB4791,AH4791))),"t","f")</f>
        <v>f</v>
      </c>
      <c r="F4792" t="str">
        <f t="array" ref="F4792">IF(COUNT(SEARCH(HistorischeRubrieken,CONCATENATE(P4791,U4791,AB4791,AH4791))),"t","f")</f>
        <v>f</v>
      </c>
      <c r="G4792">
        <v>4</v>
      </c>
      <c r="H4792">
        <v>510293</v>
      </c>
      <c r="I4792" t="s">
        <v>2362</v>
      </c>
      <c r="J4792">
        <v>20120115</v>
      </c>
      <c r="K4792">
        <v>20120116</v>
      </c>
      <c r="M4792">
        <v>0</v>
      </c>
      <c r="N4792">
        <v>0</v>
      </c>
      <c r="O4792" t="s">
        <v>1999</v>
      </c>
      <c r="R4792">
        <v>0</v>
      </c>
      <c r="S4792" t="s">
        <v>271</v>
      </c>
      <c r="AA4792" t="s">
        <v>2000</v>
      </c>
      <c r="AC4792">
        <v>1</v>
      </c>
      <c r="AE4792">
        <v>1</v>
      </c>
      <c r="AF4792" t="s">
        <v>271</v>
      </c>
    </row>
    <row r="4793" spans="1:32" hidden="1" x14ac:dyDescent="0.25">
      <c r="A4793" t="str">
        <f t="array" ref="A4793">IF(COUNT(SEARCH(RubriekenHistorisch,CONCATENATE(P4792,U4792,AB4792,AH4792))),"t","f")</f>
        <v>f</v>
      </c>
      <c r="B4793" t="str">
        <f t="shared" si="224"/>
        <v>f</v>
      </c>
      <c r="C4793" t="str">
        <f t="shared" si="225"/>
        <v>f</v>
      </c>
      <c r="D4793" t="str">
        <f t="shared" si="226"/>
        <v>f</v>
      </c>
      <c r="E4793" t="str">
        <f>IF(COUNT(SEARCH({"04.","05.","09.","12."},CONCATENATE(P4792,U4792,AB4792,AH4792))),"t","f")</f>
        <v>f</v>
      </c>
      <c r="F4793" t="str">
        <f t="array" ref="F4793">IF(COUNT(SEARCH(HistorischeRubrieken,CONCATENATE(P4792,U4792,AB4792,AH4792))),"t","f")</f>
        <v>f</v>
      </c>
      <c r="G4793">
        <v>5</v>
      </c>
      <c r="H4793">
        <v>510293</v>
      </c>
      <c r="I4793" t="s">
        <v>2362</v>
      </c>
      <c r="J4793">
        <v>20120116</v>
      </c>
      <c r="K4793">
        <v>20121001</v>
      </c>
      <c r="M4793">
        <v>0</v>
      </c>
      <c r="N4793">
        <v>0</v>
      </c>
      <c r="O4793" t="s">
        <v>2001</v>
      </c>
      <c r="R4793">
        <v>0</v>
      </c>
      <c r="S4793" t="s">
        <v>271</v>
      </c>
      <c r="AA4793" t="s">
        <v>2000</v>
      </c>
      <c r="AC4793">
        <v>1</v>
      </c>
      <c r="AE4793">
        <v>1</v>
      </c>
      <c r="AF4793" t="s">
        <v>271</v>
      </c>
    </row>
    <row r="4794" spans="1:32" hidden="1" x14ac:dyDescent="0.25">
      <c r="A4794" t="str">
        <f t="array" ref="A4794">IF(COUNT(SEARCH(RubriekenHistorisch,CONCATENATE(P4793,U4793,AB4793,AH4793))),"t","f")</f>
        <v>f</v>
      </c>
      <c r="B4794" t="str">
        <f t="shared" si="224"/>
        <v>f</v>
      </c>
      <c r="C4794" t="str">
        <f t="shared" si="225"/>
        <v>f</v>
      </c>
      <c r="D4794" t="str">
        <f t="shared" si="226"/>
        <v>f</v>
      </c>
      <c r="E4794" t="str">
        <f>IF(COUNT(SEARCH({"04.","05.","09.","12."},CONCATENATE(P4793,U4793,AB4793,AH4793))),"t","f")</f>
        <v>f</v>
      </c>
      <c r="F4794" t="str">
        <f t="array" ref="F4794">IF(COUNT(SEARCH(HistorischeRubrieken,CONCATENATE(P4793,U4793,AB4793,AH4793))),"t","f")</f>
        <v>f</v>
      </c>
      <c r="G4794">
        <v>6</v>
      </c>
      <c r="H4794">
        <v>510293</v>
      </c>
      <c r="I4794" t="s">
        <v>2362</v>
      </c>
      <c r="J4794">
        <v>20121001</v>
      </c>
      <c r="K4794">
        <v>20140401</v>
      </c>
      <c r="M4794">
        <v>0</v>
      </c>
      <c r="N4794">
        <v>0</v>
      </c>
      <c r="O4794" t="s">
        <v>2001</v>
      </c>
      <c r="R4794">
        <v>0</v>
      </c>
      <c r="S4794" t="s">
        <v>271</v>
      </c>
      <c r="AA4794" t="s">
        <v>2000</v>
      </c>
      <c r="AC4794">
        <v>1</v>
      </c>
      <c r="AE4794">
        <v>1</v>
      </c>
      <c r="AF4794" t="s">
        <v>271</v>
      </c>
    </row>
    <row r="4795" spans="1:32" hidden="1" x14ac:dyDescent="0.25">
      <c r="A4795" t="str">
        <f t="array" ref="A4795">IF(COUNT(SEARCH(RubriekenHistorisch,CONCATENATE(P4794,U4794,AB4794,AH4794))),"t","f")</f>
        <v>f</v>
      </c>
      <c r="B4795" t="str">
        <f t="shared" si="224"/>
        <v>f</v>
      </c>
      <c r="C4795" t="str">
        <f t="shared" si="225"/>
        <v>f</v>
      </c>
      <c r="D4795" t="str">
        <f t="shared" si="226"/>
        <v>f</v>
      </c>
      <c r="E4795" t="str">
        <f>IF(COUNT(SEARCH({"04.","05.","09.","12."},CONCATENATE(P4794,U4794,AB4794,AH4794))),"t","f")</f>
        <v>f</v>
      </c>
      <c r="F4795" t="str">
        <f t="array" ref="F4795">IF(COUNT(SEARCH(HistorischeRubrieken,CONCATENATE(P4794,U4794,AB4794,AH4794))),"t","f")</f>
        <v>f</v>
      </c>
      <c r="G4795">
        <v>7</v>
      </c>
      <c r="H4795">
        <v>510293</v>
      </c>
      <c r="I4795" t="s">
        <v>2362</v>
      </c>
      <c r="J4795">
        <v>20140401</v>
      </c>
      <c r="K4795">
        <v>20150801</v>
      </c>
      <c r="M4795">
        <v>0</v>
      </c>
      <c r="N4795">
        <v>0</v>
      </c>
      <c r="O4795" t="s">
        <v>2003</v>
      </c>
      <c r="R4795">
        <v>0</v>
      </c>
      <c r="S4795" t="s">
        <v>271</v>
      </c>
      <c r="AA4795" t="s">
        <v>1611</v>
      </c>
      <c r="AC4795">
        <v>1</v>
      </c>
      <c r="AE4795">
        <v>1</v>
      </c>
      <c r="AF4795" t="s">
        <v>271</v>
      </c>
    </row>
    <row r="4796" spans="1:32" x14ac:dyDescent="0.25">
      <c r="A4796" t="str">
        <f t="array" ref="A4796">IF(COUNT(SEARCH(RubriekenHistorisch,CONCATENATE(P4795,U4795,AB4795,AH4795))),"t","f")</f>
        <v>f</v>
      </c>
      <c r="B4796" t="str">
        <f t="shared" si="224"/>
        <v>f</v>
      </c>
      <c r="C4796" t="str">
        <f t="shared" si="225"/>
        <v>f</v>
      </c>
      <c r="D4796" t="str">
        <f t="shared" si="226"/>
        <v>f</v>
      </c>
      <c r="E4796" t="str">
        <f>IF(COUNT(SEARCH({"04.","05.","09.","12."},CONCATENATE(P4795,U4795,AB4795,AH4795))),"t","f")</f>
        <v>f</v>
      </c>
      <c r="F4796" t="str">
        <f t="array" ref="F4796">IF(COUNT(SEARCH(HistorischeRubrieken,CONCATENATE(P4795,U4795,AB4795,AH4795))),"t","f")</f>
        <v>f</v>
      </c>
      <c r="G4796">
        <v>8</v>
      </c>
      <c r="H4796">
        <v>510293</v>
      </c>
      <c r="I4796" t="s">
        <v>2362</v>
      </c>
      <c r="J4796">
        <v>20150801</v>
      </c>
      <c r="M4796">
        <v>0</v>
      </c>
      <c r="N4796">
        <v>0</v>
      </c>
      <c r="O4796" t="s">
        <v>2003</v>
      </c>
      <c r="R4796">
        <v>0</v>
      </c>
      <c r="S4796" t="s">
        <v>271</v>
      </c>
      <c r="AA4796" t="s">
        <v>1613</v>
      </c>
      <c r="AC4796">
        <v>1</v>
      </c>
      <c r="AE4796">
        <v>1</v>
      </c>
      <c r="AF4796" t="s">
        <v>271</v>
      </c>
    </row>
    <row r="4797" spans="1:32" hidden="1" x14ac:dyDescent="0.25">
      <c r="A4797" t="str">
        <f t="array" ref="A4797">IF(COUNT(SEARCH(RubriekenHistorisch,CONCATENATE(P4796,U4796,AB4796,AH4796))),"t","f")</f>
        <v>f</v>
      </c>
      <c r="B4797" t="str">
        <f t="shared" si="224"/>
        <v>f</v>
      </c>
      <c r="C4797" t="str">
        <f t="shared" si="225"/>
        <v>f</v>
      </c>
      <c r="D4797" t="str">
        <f t="shared" si="226"/>
        <v>f</v>
      </c>
      <c r="E4797" t="str">
        <f>IF(COUNT(SEARCH({"04.","05.","09.","12."},CONCATENATE(P4796,U4796,AB4796,AH4796))),"t","f")</f>
        <v>f</v>
      </c>
      <c r="F4797" t="str">
        <f t="array" ref="F4797">IF(COUNT(SEARCH(HistorischeRubrieken,CONCATENATE(P4796,U4796,AB4796,AH4796))),"t","f")</f>
        <v>f</v>
      </c>
      <c r="G4797">
        <v>1</v>
      </c>
      <c r="H4797">
        <v>510294</v>
      </c>
      <c r="I4797" t="s">
        <v>2363</v>
      </c>
      <c r="J4797">
        <v>20060901</v>
      </c>
      <c r="K4797">
        <v>20071201</v>
      </c>
      <c r="M4797">
        <v>0</v>
      </c>
      <c r="N4797">
        <v>0</v>
      </c>
      <c r="O4797" t="s">
        <v>1994</v>
      </c>
      <c r="R4797">
        <v>0</v>
      </c>
      <c r="S4797" t="s">
        <v>271</v>
      </c>
      <c r="AA4797" t="s">
        <v>1995</v>
      </c>
      <c r="AC4797">
        <v>1</v>
      </c>
      <c r="AE4797">
        <v>1</v>
      </c>
      <c r="AF4797" t="s">
        <v>271</v>
      </c>
    </row>
    <row r="4798" spans="1:32" hidden="1" x14ac:dyDescent="0.25">
      <c r="A4798" t="str">
        <f t="array" ref="A4798">IF(COUNT(SEARCH(RubriekenHistorisch,CONCATENATE(P4797,U4797,AB4797,AH4797))),"t","f")</f>
        <v>f</v>
      </c>
      <c r="B4798" t="str">
        <f t="shared" si="224"/>
        <v>f</v>
      </c>
      <c r="C4798" t="str">
        <f t="shared" si="225"/>
        <v>f</v>
      </c>
      <c r="D4798" t="str">
        <f t="shared" si="226"/>
        <v>f</v>
      </c>
      <c r="E4798" t="str">
        <f>IF(COUNT(SEARCH({"04.","05.","09.","12."},CONCATENATE(P4797,U4797,AB4797,AH4797))),"t","f")</f>
        <v>f</v>
      </c>
      <c r="F4798" t="str">
        <f t="array" ref="F4798">IF(COUNT(SEARCH(HistorischeRubrieken,CONCATENATE(P4797,U4797,AB4797,AH4797))),"t","f")</f>
        <v>f</v>
      </c>
      <c r="G4798">
        <v>2</v>
      </c>
      <c r="H4798">
        <v>510294</v>
      </c>
      <c r="I4798" t="s">
        <v>2363</v>
      </c>
      <c r="J4798">
        <v>20071201</v>
      </c>
      <c r="K4798">
        <v>20100201</v>
      </c>
      <c r="M4798">
        <v>0</v>
      </c>
      <c r="N4798">
        <v>0</v>
      </c>
      <c r="O4798" t="s">
        <v>1996</v>
      </c>
      <c r="R4798">
        <v>0</v>
      </c>
      <c r="S4798" t="s">
        <v>271</v>
      </c>
      <c r="AA4798" t="s">
        <v>1997</v>
      </c>
      <c r="AC4798">
        <v>1</v>
      </c>
      <c r="AE4798">
        <v>1</v>
      </c>
      <c r="AF4798" t="s">
        <v>271</v>
      </c>
    </row>
    <row r="4799" spans="1:32" hidden="1" x14ac:dyDescent="0.25">
      <c r="A4799" t="str">
        <f t="array" ref="A4799">IF(COUNT(SEARCH(RubriekenHistorisch,CONCATENATE(P4798,U4798,AB4798,AH4798))),"t","f")</f>
        <v>f</v>
      </c>
      <c r="B4799" t="str">
        <f t="shared" si="224"/>
        <v>f</v>
      </c>
      <c r="C4799" t="str">
        <f t="shared" si="225"/>
        <v>f</v>
      </c>
      <c r="D4799" t="str">
        <f t="shared" si="226"/>
        <v>f</v>
      </c>
      <c r="E4799" t="str">
        <f>IF(COUNT(SEARCH({"04.","05.","09.","12."},CONCATENATE(P4798,U4798,AB4798,AH4798))),"t","f")</f>
        <v>f</v>
      </c>
      <c r="F4799" t="str">
        <f t="array" ref="F4799">IF(COUNT(SEARCH(HistorischeRubrieken,CONCATENATE(P4798,U4798,AB4798,AH4798))),"t","f")</f>
        <v>f</v>
      </c>
      <c r="G4799">
        <v>3</v>
      </c>
      <c r="H4799">
        <v>510294</v>
      </c>
      <c r="I4799" t="s">
        <v>2363</v>
      </c>
      <c r="J4799">
        <v>20100201</v>
      </c>
      <c r="K4799">
        <v>20120115</v>
      </c>
      <c r="M4799">
        <v>0</v>
      </c>
      <c r="N4799">
        <v>0</v>
      </c>
      <c r="O4799" t="s">
        <v>1996</v>
      </c>
      <c r="R4799">
        <v>0</v>
      </c>
      <c r="S4799" t="s">
        <v>271</v>
      </c>
      <c r="AA4799" t="s">
        <v>1998</v>
      </c>
      <c r="AC4799">
        <v>1</v>
      </c>
      <c r="AE4799">
        <v>1</v>
      </c>
      <c r="AF4799" t="s">
        <v>271</v>
      </c>
    </row>
    <row r="4800" spans="1:32" hidden="1" x14ac:dyDescent="0.25">
      <c r="A4800" t="str">
        <f t="array" ref="A4800">IF(COUNT(SEARCH(RubriekenHistorisch,CONCATENATE(P4799,U4799,AB4799,AH4799))),"t","f")</f>
        <v>f</v>
      </c>
      <c r="B4800" t="str">
        <f t="shared" si="224"/>
        <v>f</v>
      </c>
      <c r="C4800" t="str">
        <f t="shared" si="225"/>
        <v>f</v>
      </c>
      <c r="D4800" t="str">
        <f t="shared" si="226"/>
        <v>f</v>
      </c>
      <c r="E4800" t="str">
        <f>IF(COUNT(SEARCH({"04.","05.","09.","12."},CONCATENATE(P4799,U4799,AB4799,AH4799))),"t","f")</f>
        <v>f</v>
      </c>
      <c r="F4800" t="str">
        <f t="array" ref="F4800">IF(COUNT(SEARCH(HistorischeRubrieken,CONCATENATE(P4799,U4799,AB4799,AH4799))),"t","f")</f>
        <v>f</v>
      </c>
      <c r="G4800">
        <v>4</v>
      </c>
      <c r="H4800">
        <v>510294</v>
      </c>
      <c r="I4800" t="s">
        <v>2363</v>
      </c>
      <c r="J4800">
        <v>20120115</v>
      </c>
      <c r="K4800">
        <v>20120116</v>
      </c>
      <c r="M4800">
        <v>0</v>
      </c>
      <c r="N4800">
        <v>0</v>
      </c>
      <c r="O4800" t="s">
        <v>1999</v>
      </c>
      <c r="R4800">
        <v>0</v>
      </c>
      <c r="S4800" t="s">
        <v>271</v>
      </c>
      <c r="AA4800" t="s">
        <v>2000</v>
      </c>
      <c r="AC4800">
        <v>1</v>
      </c>
      <c r="AE4800">
        <v>1</v>
      </c>
      <c r="AF4800" t="s">
        <v>271</v>
      </c>
    </row>
    <row r="4801" spans="1:32" hidden="1" x14ac:dyDescent="0.25">
      <c r="A4801" t="str">
        <f t="array" ref="A4801">IF(COUNT(SEARCH(RubriekenHistorisch,CONCATENATE(P4800,U4800,AB4800,AH4800))),"t","f")</f>
        <v>f</v>
      </c>
      <c r="B4801" t="str">
        <f t="shared" si="224"/>
        <v>f</v>
      </c>
      <c r="C4801" t="str">
        <f t="shared" si="225"/>
        <v>f</v>
      </c>
      <c r="D4801" t="str">
        <f t="shared" si="226"/>
        <v>f</v>
      </c>
      <c r="E4801" t="str">
        <f>IF(COUNT(SEARCH({"04.","05.","09.","12."},CONCATENATE(P4800,U4800,AB4800,AH4800))),"t","f")</f>
        <v>f</v>
      </c>
      <c r="F4801" t="str">
        <f t="array" ref="F4801">IF(COUNT(SEARCH(HistorischeRubrieken,CONCATENATE(P4800,U4800,AB4800,AH4800))),"t","f")</f>
        <v>f</v>
      </c>
      <c r="G4801">
        <v>5</v>
      </c>
      <c r="H4801">
        <v>510294</v>
      </c>
      <c r="I4801" t="s">
        <v>2363</v>
      </c>
      <c r="J4801">
        <v>20120116</v>
      </c>
      <c r="K4801">
        <v>20120917</v>
      </c>
      <c r="M4801">
        <v>0</v>
      </c>
      <c r="N4801">
        <v>0</v>
      </c>
      <c r="O4801" t="s">
        <v>2001</v>
      </c>
      <c r="R4801">
        <v>0</v>
      </c>
      <c r="S4801" t="s">
        <v>271</v>
      </c>
      <c r="AA4801" t="s">
        <v>2000</v>
      </c>
      <c r="AC4801">
        <v>1</v>
      </c>
      <c r="AE4801">
        <v>1</v>
      </c>
      <c r="AF4801" t="s">
        <v>271</v>
      </c>
    </row>
    <row r="4802" spans="1:32" hidden="1" x14ac:dyDescent="0.25">
      <c r="A4802" t="str">
        <f t="array" ref="A4802">IF(COUNT(SEARCH(RubriekenHistorisch,CONCATENATE(P4801,U4801,AB4801,AH4801))),"t","f")</f>
        <v>f</v>
      </c>
      <c r="B4802" t="str">
        <f t="shared" si="224"/>
        <v>f</v>
      </c>
      <c r="C4802" t="str">
        <f t="shared" si="225"/>
        <v>f</v>
      </c>
      <c r="D4802" t="str">
        <f t="shared" si="226"/>
        <v>f</v>
      </c>
      <c r="E4802" t="str">
        <f>IF(COUNT(SEARCH({"04.","05.","09.","12."},CONCATENATE(P4801,U4801,AB4801,AH4801))),"t","f")</f>
        <v>f</v>
      </c>
      <c r="F4802" t="str">
        <f t="array" ref="F4802">IF(COUNT(SEARCH(HistorischeRubrieken,CONCATENATE(P4801,U4801,AB4801,AH4801))),"t","f")</f>
        <v>f</v>
      </c>
      <c r="G4802">
        <v>6</v>
      </c>
      <c r="H4802">
        <v>510294</v>
      </c>
      <c r="I4802" t="s">
        <v>2363</v>
      </c>
      <c r="J4802">
        <v>20120917</v>
      </c>
      <c r="K4802">
        <v>20140401</v>
      </c>
      <c r="M4802">
        <v>0</v>
      </c>
      <c r="N4802">
        <v>0</v>
      </c>
      <c r="O4802" t="s">
        <v>2001</v>
      </c>
      <c r="R4802">
        <v>0</v>
      </c>
      <c r="S4802" t="s">
        <v>271</v>
      </c>
      <c r="AA4802" t="s">
        <v>2000</v>
      </c>
      <c r="AC4802">
        <v>1</v>
      </c>
      <c r="AE4802">
        <v>1</v>
      </c>
      <c r="AF4802" t="s">
        <v>271</v>
      </c>
    </row>
    <row r="4803" spans="1:32" hidden="1" x14ac:dyDescent="0.25">
      <c r="A4803" t="str">
        <f t="array" ref="A4803">IF(COUNT(SEARCH(RubriekenHistorisch,CONCATENATE(P4802,U4802,AB4802,AH4802))),"t","f")</f>
        <v>f</v>
      </c>
      <c r="B4803" t="str">
        <f t="shared" ref="B4803:B4866" si="227">IF(COUNT(SEARCH("07.66.20",CONCATENATE(P4802,U4802,AB4802,AH4802))),"t","f")</f>
        <v>f</v>
      </c>
      <c r="C4803" t="str">
        <f t="shared" ref="C4803:C4866" si="228">IF(COUNT(SEARCH("14.40.10",CONCATENATE(P4802,U4802,AB4802,AH4802))),"t","f")</f>
        <v>f</v>
      </c>
      <c r="D4803" t="str">
        <f t="shared" si="226"/>
        <v>f</v>
      </c>
      <c r="E4803" t="str">
        <f>IF(COUNT(SEARCH({"04.","05.","09.","12."},CONCATENATE(P4802,U4802,AB4802,AH4802))),"t","f")</f>
        <v>f</v>
      </c>
      <c r="F4803" t="str">
        <f t="array" ref="F4803">IF(COUNT(SEARCH(HistorischeRubrieken,CONCATENATE(P4802,U4802,AB4802,AH4802))),"t","f")</f>
        <v>f</v>
      </c>
      <c r="G4803">
        <v>7</v>
      </c>
      <c r="H4803">
        <v>510294</v>
      </c>
      <c r="I4803" t="s">
        <v>2363</v>
      </c>
      <c r="J4803">
        <v>20140401</v>
      </c>
      <c r="K4803">
        <v>20150801</v>
      </c>
      <c r="M4803">
        <v>0</v>
      </c>
      <c r="N4803">
        <v>0</v>
      </c>
      <c r="O4803" t="s">
        <v>2003</v>
      </c>
      <c r="R4803">
        <v>0</v>
      </c>
      <c r="S4803" t="s">
        <v>271</v>
      </c>
      <c r="AA4803" t="s">
        <v>1611</v>
      </c>
      <c r="AC4803">
        <v>1</v>
      </c>
      <c r="AE4803">
        <v>1</v>
      </c>
      <c r="AF4803" t="s">
        <v>271</v>
      </c>
    </row>
    <row r="4804" spans="1:32" x14ac:dyDescent="0.25">
      <c r="A4804" t="str">
        <f t="array" ref="A4804">IF(COUNT(SEARCH(RubriekenHistorisch,CONCATENATE(P4803,U4803,AB4803,AH4803))),"t","f")</f>
        <v>f</v>
      </c>
      <c r="B4804" t="str">
        <f t="shared" si="227"/>
        <v>f</v>
      </c>
      <c r="C4804" t="str">
        <f t="shared" si="228"/>
        <v>f</v>
      </c>
      <c r="D4804" t="str">
        <f t="shared" ref="D4804:D4867" si="229">IF(COUNT(SEARCH("- 0",CONCATENATE(P4803,U4803,AB4803,AH4803))),"t","f")</f>
        <v>f</v>
      </c>
      <c r="E4804" t="str">
        <f>IF(COUNT(SEARCH({"04.","05.","09.","12."},CONCATENATE(P4803,U4803,AB4803,AH4803))),"t","f")</f>
        <v>f</v>
      </c>
      <c r="F4804" t="str">
        <f t="array" ref="F4804">IF(COUNT(SEARCH(HistorischeRubrieken,CONCATENATE(P4803,U4803,AB4803,AH4803))),"t","f")</f>
        <v>f</v>
      </c>
      <c r="G4804">
        <v>8</v>
      </c>
      <c r="H4804">
        <v>510294</v>
      </c>
      <c r="I4804" t="s">
        <v>2363</v>
      </c>
      <c r="J4804">
        <v>20150801</v>
      </c>
      <c r="M4804">
        <v>0</v>
      </c>
      <c r="N4804">
        <v>0</v>
      </c>
      <c r="O4804" t="s">
        <v>2003</v>
      </c>
      <c r="R4804">
        <v>0</v>
      </c>
      <c r="S4804" t="s">
        <v>271</v>
      </c>
      <c r="AA4804" t="s">
        <v>1613</v>
      </c>
      <c r="AC4804">
        <v>1</v>
      </c>
      <c r="AE4804">
        <v>1</v>
      </c>
      <c r="AF4804" t="s">
        <v>271</v>
      </c>
    </row>
    <row r="4805" spans="1:32" hidden="1" x14ac:dyDescent="0.25">
      <c r="A4805" t="str">
        <f t="array" ref="A4805">IF(COUNT(SEARCH(RubriekenHistorisch,CONCATENATE(P4804,U4804,AB4804,AH4804))),"t","f")</f>
        <v>f</v>
      </c>
      <c r="B4805" t="str">
        <f t="shared" si="227"/>
        <v>f</v>
      </c>
      <c r="C4805" t="str">
        <f t="shared" si="228"/>
        <v>f</v>
      </c>
      <c r="D4805" t="str">
        <f t="shared" si="229"/>
        <v>f</v>
      </c>
      <c r="E4805" t="str">
        <f>IF(COUNT(SEARCH({"04.","05.","09.","12."},CONCATENATE(P4804,U4804,AB4804,AH4804))),"t","f")</f>
        <v>f</v>
      </c>
      <c r="F4805" t="str">
        <f t="array" ref="F4805">IF(COUNT(SEARCH(HistorischeRubrieken,CONCATENATE(P4804,U4804,AB4804,AH4804))),"t","f")</f>
        <v>f</v>
      </c>
      <c r="G4805">
        <v>1</v>
      </c>
      <c r="H4805">
        <v>510295</v>
      </c>
      <c r="I4805" t="s">
        <v>2364</v>
      </c>
      <c r="J4805">
        <v>20060901</v>
      </c>
      <c r="K4805">
        <v>20071201</v>
      </c>
      <c r="M4805">
        <v>0</v>
      </c>
      <c r="N4805">
        <v>0</v>
      </c>
      <c r="O4805" t="s">
        <v>1994</v>
      </c>
      <c r="R4805">
        <v>0</v>
      </c>
      <c r="S4805" t="s">
        <v>271</v>
      </c>
      <c r="AA4805" t="s">
        <v>1995</v>
      </c>
      <c r="AC4805">
        <v>1</v>
      </c>
      <c r="AE4805">
        <v>1</v>
      </c>
      <c r="AF4805" t="s">
        <v>271</v>
      </c>
    </row>
    <row r="4806" spans="1:32" hidden="1" x14ac:dyDescent="0.25">
      <c r="A4806" t="str">
        <f t="array" ref="A4806">IF(COUNT(SEARCH(RubriekenHistorisch,CONCATENATE(P4805,U4805,AB4805,AH4805))),"t","f")</f>
        <v>f</v>
      </c>
      <c r="B4806" t="str">
        <f t="shared" si="227"/>
        <v>f</v>
      </c>
      <c r="C4806" t="str">
        <f t="shared" si="228"/>
        <v>f</v>
      </c>
      <c r="D4806" t="str">
        <f t="shared" si="229"/>
        <v>f</v>
      </c>
      <c r="E4806" t="str">
        <f>IF(COUNT(SEARCH({"04.","05.","09.","12."},CONCATENATE(P4805,U4805,AB4805,AH4805))),"t","f")</f>
        <v>f</v>
      </c>
      <c r="F4806" t="str">
        <f t="array" ref="F4806">IF(COUNT(SEARCH(HistorischeRubrieken,CONCATENATE(P4805,U4805,AB4805,AH4805))),"t","f")</f>
        <v>f</v>
      </c>
      <c r="G4806">
        <v>2</v>
      </c>
      <c r="H4806">
        <v>510295</v>
      </c>
      <c r="I4806" t="s">
        <v>2364</v>
      </c>
      <c r="J4806">
        <v>20071201</v>
      </c>
      <c r="K4806">
        <v>20100201</v>
      </c>
      <c r="M4806">
        <v>0</v>
      </c>
      <c r="N4806">
        <v>0</v>
      </c>
      <c r="O4806" t="s">
        <v>1996</v>
      </c>
      <c r="R4806">
        <v>0</v>
      </c>
      <c r="S4806" t="s">
        <v>271</v>
      </c>
      <c r="AA4806" t="s">
        <v>1997</v>
      </c>
      <c r="AC4806">
        <v>1</v>
      </c>
      <c r="AE4806">
        <v>1</v>
      </c>
      <c r="AF4806" t="s">
        <v>271</v>
      </c>
    </row>
    <row r="4807" spans="1:32" hidden="1" x14ac:dyDescent="0.25">
      <c r="A4807" t="str">
        <f t="array" ref="A4807">IF(COUNT(SEARCH(RubriekenHistorisch,CONCATENATE(P4806,U4806,AB4806,AH4806))),"t","f")</f>
        <v>f</v>
      </c>
      <c r="B4807" t="str">
        <f t="shared" si="227"/>
        <v>f</v>
      </c>
      <c r="C4807" t="str">
        <f t="shared" si="228"/>
        <v>f</v>
      </c>
      <c r="D4807" t="str">
        <f t="shared" si="229"/>
        <v>f</v>
      </c>
      <c r="E4807" t="str">
        <f>IF(COUNT(SEARCH({"04.","05.","09.","12."},CONCATENATE(P4806,U4806,AB4806,AH4806))),"t","f")</f>
        <v>f</v>
      </c>
      <c r="F4807" t="str">
        <f t="array" ref="F4807">IF(COUNT(SEARCH(HistorischeRubrieken,CONCATENATE(P4806,U4806,AB4806,AH4806))),"t","f")</f>
        <v>f</v>
      </c>
      <c r="G4807">
        <v>3</v>
      </c>
      <c r="H4807">
        <v>510295</v>
      </c>
      <c r="I4807" t="s">
        <v>2364</v>
      </c>
      <c r="J4807">
        <v>20100201</v>
      </c>
      <c r="K4807">
        <v>20120115</v>
      </c>
      <c r="M4807">
        <v>0</v>
      </c>
      <c r="N4807">
        <v>0</v>
      </c>
      <c r="O4807" t="s">
        <v>1996</v>
      </c>
      <c r="R4807">
        <v>0</v>
      </c>
      <c r="S4807" t="s">
        <v>271</v>
      </c>
      <c r="AA4807" t="s">
        <v>1998</v>
      </c>
      <c r="AC4807">
        <v>1</v>
      </c>
      <c r="AE4807">
        <v>1</v>
      </c>
      <c r="AF4807" t="s">
        <v>271</v>
      </c>
    </row>
    <row r="4808" spans="1:32" hidden="1" x14ac:dyDescent="0.25">
      <c r="A4808" t="str">
        <f t="array" ref="A4808">IF(COUNT(SEARCH(RubriekenHistorisch,CONCATENATE(P4807,U4807,AB4807,AH4807))),"t","f")</f>
        <v>f</v>
      </c>
      <c r="B4808" t="str">
        <f t="shared" si="227"/>
        <v>f</v>
      </c>
      <c r="C4808" t="str">
        <f t="shared" si="228"/>
        <v>f</v>
      </c>
      <c r="D4808" t="str">
        <f t="shared" si="229"/>
        <v>f</v>
      </c>
      <c r="E4808" t="str">
        <f>IF(COUNT(SEARCH({"04.","05.","09.","12."},CONCATENATE(P4807,U4807,AB4807,AH4807))),"t","f")</f>
        <v>f</v>
      </c>
      <c r="F4808" t="str">
        <f t="array" ref="F4808">IF(COUNT(SEARCH(HistorischeRubrieken,CONCATENATE(P4807,U4807,AB4807,AH4807))),"t","f")</f>
        <v>f</v>
      </c>
      <c r="G4808">
        <v>4</v>
      </c>
      <c r="H4808">
        <v>510295</v>
      </c>
      <c r="I4808" t="s">
        <v>2364</v>
      </c>
      <c r="J4808">
        <v>20120115</v>
      </c>
      <c r="K4808">
        <v>20120116</v>
      </c>
      <c r="M4808">
        <v>0</v>
      </c>
      <c r="N4808">
        <v>0</v>
      </c>
      <c r="O4808" t="s">
        <v>1999</v>
      </c>
      <c r="R4808">
        <v>0</v>
      </c>
      <c r="S4808" t="s">
        <v>271</v>
      </c>
      <c r="AA4808" t="s">
        <v>2000</v>
      </c>
      <c r="AC4808">
        <v>1</v>
      </c>
      <c r="AE4808">
        <v>1</v>
      </c>
      <c r="AF4808" t="s">
        <v>271</v>
      </c>
    </row>
    <row r="4809" spans="1:32" hidden="1" x14ac:dyDescent="0.25">
      <c r="A4809" t="str">
        <f t="array" ref="A4809">IF(COUNT(SEARCH(RubriekenHistorisch,CONCATENATE(P4808,U4808,AB4808,AH4808))),"t","f")</f>
        <v>f</v>
      </c>
      <c r="B4809" t="str">
        <f t="shared" si="227"/>
        <v>f</v>
      </c>
      <c r="C4809" t="str">
        <f t="shared" si="228"/>
        <v>f</v>
      </c>
      <c r="D4809" t="str">
        <f t="shared" si="229"/>
        <v>f</v>
      </c>
      <c r="E4809" t="str">
        <f>IF(COUNT(SEARCH({"04.","05.","09.","12."},CONCATENATE(P4808,U4808,AB4808,AH4808))),"t","f")</f>
        <v>f</v>
      </c>
      <c r="F4809" t="str">
        <f t="array" ref="F4809">IF(COUNT(SEARCH(HistorischeRubrieken,CONCATENATE(P4808,U4808,AB4808,AH4808))),"t","f")</f>
        <v>f</v>
      </c>
      <c r="G4809">
        <v>5</v>
      </c>
      <c r="H4809">
        <v>510295</v>
      </c>
      <c r="I4809" t="s">
        <v>2364</v>
      </c>
      <c r="J4809">
        <v>20120116</v>
      </c>
      <c r="K4809">
        <v>20121001</v>
      </c>
      <c r="M4809">
        <v>0</v>
      </c>
      <c r="N4809">
        <v>0</v>
      </c>
      <c r="O4809" t="s">
        <v>2001</v>
      </c>
      <c r="R4809">
        <v>0</v>
      </c>
      <c r="S4809" t="s">
        <v>271</v>
      </c>
      <c r="AA4809" t="s">
        <v>2000</v>
      </c>
      <c r="AC4809">
        <v>1</v>
      </c>
      <c r="AE4809">
        <v>1</v>
      </c>
      <c r="AF4809" t="s">
        <v>271</v>
      </c>
    </row>
    <row r="4810" spans="1:32" hidden="1" x14ac:dyDescent="0.25">
      <c r="A4810" t="str">
        <f t="array" ref="A4810">IF(COUNT(SEARCH(RubriekenHistorisch,CONCATENATE(P4809,U4809,AB4809,AH4809))),"t","f")</f>
        <v>f</v>
      </c>
      <c r="B4810" t="str">
        <f t="shared" si="227"/>
        <v>f</v>
      </c>
      <c r="C4810" t="str">
        <f t="shared" si="228"/>
        <v>f</v>
      </c>
      <c r="D4810" t="str">
        <f t="shared" si="229"/>
        <v>f</v>
      </c>
      <c r="E4810" t="str">
        <f>IF(COUNT(SEARCH({"04.","05.","09.","12."},CONCATENATE(P4809,U4809,AB4809,AH4809))),"t","f")</f>
        <v>f</v>
      </c>
      <c r="F4810" t="str">
        <f t="array" ref="F4810">IF(COUNT(SEARCH(HistorischeRubrieken,CONCATENATE(P4809,U4809,AB4809,AH4809))),"t","f")</f>
        <v>f</v>
      </c>
      <c r="G4810">
        <v>6</v>
      </c>
      <c r="H4810">
        <v>510295</v>
      </c>
      <c r="I4810" t="s">
        <v>2364</v>
      </c>
      <c r="J4810">
        <v>20121001</v>
      </c>
      <c r="K4810">
        <v>20140401</v>
      </c>
      <c r="M4810">
        <v>0</v>
      </c>
      <c r="N4810">
        <v>0</v>
      </c>
      <c r="O4810" t="s">
        <v>2001</v>
      </c>
      <c r="R4810">
        <v>0</v>
      </c>
      <c r="S4810" t="s">
        <v>271</v>
      </c>
      <c r="AA4810" t="s">
        <v>2000</v>
      </c>
      <c r="AC4810">
        <v>1</v>
      </c>
      <c r="AE4810">
        <v>1</v>
      </c>
      <c r="AF4810" t="s">
        <v>271</v>
      </c>
    </row>
    <row r="4811" spans="1:32" hidden="1" x14ac:dyDescent="0.25">
      <c r="A4811" t="str">
        <f t="array" ref="A4811">IF(COUNT(SEARCH(RubriekenHistorisch,CONCATENATE(P4810,U4810,AB4810,AH4810))),"t","f")</f>
        <v>f</v>
      </c>
      <c r="B4811" t="str">
        <f t="shared" si="227"/>
        <v>f</v>
      </c>
      <c r="C4811" t="str">
        <f t="shared" si="228"/>
        <v>f</v>
      </c>
      <c r="D4811" t="str">
        <f t="shared" si="229"/>
        <v>f</v>
      </c>
      <c r="E4811" t="str">
        <f>IF(COUNT(SEARCH({"04.","05.","09.","12."},CONCATENATE(P4810,U4810,AB4810,AH4810))),"t","f")</f>
        <v>f</v>
      </c>
      <c r="F4811" t="str">
        <f t="array" ref="F4811">IF(COUNT(SEARCH(HistorischeRubrieken,CONCATENATE(P4810,U4810,AB4810,AH4810))),"t","f")</f>
        <v>f</v>
      </c>
      <c r="G4811">
        <v>7</v>
      </c>
      <c r="H4811">
        <v>510295</v>
      </c>
      <c r="I4811" t="s">
        <v>2364</v>
      </c>
      <c r="J4811">
        <v>20140401</v>
      </c>
      <c r="K4811">
        <v>20150801</v>
      </c>
      <c r="M4811">
        <v>0</v>
      </c>
      <c r="N4811">
        <v>0</v>
      </c>
      <c r="O4811" t="s">
        <v>2003</v>
      </c>
      <c r="R4811">
        <v>0</v>
      </c>
      <c r="S4811" t="s">
        <v>271</v>
      </c>
      <c r="AA4811" t="s">
        <v>1611</v>
      </c>
      <c r="AC4811">
        <v>1</v>
      </c>
      <c r="AE4811">
        <v>1</v>
      </c>
      <c r="AF4811" t="s">
        <v>271</v>
      </c>
    </row>
    <row r="4812" spans="1:32" x14ac:dyDescent="0.25">
      <c r="A4812" t="str">
        <f t="array" ref="A4812">IF(COUNT(SEARCH(RubriekenHistorisch,CONCATENATE(P4811,U4811,AB4811,AH4811))),"t","f")</f>
        <v>f</v>
      </c>
      <c r="B4812" t="str">
        <f t="shared" si="227"/>
        <v>f</v>
      </c>
      <c r="C4812" t="str">
        <f t="shared" si="228"/>
        <v>f</v>
      </c>
      <c r="D4812" t="str">
        <f t="shared" si="229"/>
        <v>f</v>
      </c>
      <c r="E4812" t="str">
        <f>IF(COUNT(SEARCH({"04.","05.","09.","12."},CONCATENATE(P4811,U4811,AB4811,AH4811))),"t","f")</f>
        <v>f</v>
      </c>
      <c r="F4812" t="str">
        <f t="array" ref="F4812">IF(COUNT(SEARCH(HistorischeRubrieken,CONCATENATE(P4811,U4811,AB4811,AH4811))),"t","f")</f>
        <v>f</v>
      </c>
      <c r="G4812">
        <v>8</v>
      </c>
      <c r="H4812">
        <v>510295</v>
      </c>
      <c r="I4812" t="s">
        <v>2364</v>
      </c>
      <c r="J4812">
        <v>20150801</v>
      </c>
      <c r="M4812">
        <v>0</v>
      </c>
      <c r="N4812">
        <v>0</v>
      </c>
      <c r="O4812" t="s">
        <v>2003</v>
      </c>
      <c r="R4812">
        <v>0</v>
      </c>
      <c r="S4812" t="s">
        <v>271</v>
      </c>
      <c r="AA4812" t="s">
        <v>1613</v>
      </c>
      <c r="AC4812">
        <v>1</v>
      </c>
      <c r="AE4812">
        <v>1</v>
      </c>
      <c r="AF4812" t="s">
        <v>271</v>
      </c>
    </row>
    <row r="4813" spans="1:32" hidden="1" x14ac:dyDescent="0.25">
      <c r="A4813" t="str">
        <f t="array" ref="A4813">IF(COUNT(SEARCH(RubriekenHistorisch,CONCATENATE(P4812,U4812,AB4812,AH4812))),"t","f")</f>
        <v>f</v>
      </c>
      <c r="B4813" t="str">
        <f t="shared" si="227"/>
        <v>f</v>
      </c>
      <c r="C4813" t="str">
        <f t="shared" si="228"/>
        <v>f</v>
      </c>
      <c r="D4813" t="str">
        <f t="shared" si="229"/>
        <v>f</v>
      </c>
      <c r="E4813" t="str">
        <f>IF(COUNT(SEARCH({"04.","05.","09.","12."},CONCATENATE(P4812,U4812,AB4812,AH4812))),"t","f")</f>
        <v>f</v>
      </c>
      <c r="F4813" t="str">
        <f t="array" ref="F4813">IF(COUNT(SEARCH(HistorischeRubrieken,CONCATENATE(P4812,U4812,AB4812,AH4812))),"t","f")</f>
        <v>f</v>
      </c>
      <c r="G4813">
        <v>1</v>
      </c>
      <c r="H4813">
        <v>510296</v>
      </c>
      <c r="I4813" t="s">
        <v>2365</v>
      </c>
      <c r="J4813">
        <v>20060901</v>
      </c>
      <c r="K4813">
        <v>20071201</v>
      </c>
      <c r="M4813">
        <v>0</v>
      </c>
      <c r="N4813">
        <v>0</v>
      </c>
      <c r="O4813" t="s">
        <v>1994</v>
      </c>
      <c r="R4813">
        <v>0</v>
      </c>
      <c r="S4813" t="s">
        <v>271</v>
      </c>
      <c r="AA4813" t="s">
        <v>1995</v>
      </c>
      <c r="AC4813">
        <v>1</v>
      </c>
      <c r="AE4813">
        <v>1</v>
      </c>
      <c r="AF4813" t="s">
        <v>271</v>
      </c>
    </row>
    <row r="4814" spans="1:32" hidden="1" x14ac:dyDescent="0.25">
      <c r="A4814" t="str">
        <f t="array" ref="A4814">IF(COUNT(SEARCH(RubriekenHistorisch,CONCATENATE(P4813,U4813,AB4813,AH4813))),"t","f")</f>
        <v>f</v>
      </c>
      <c r="B4814" t="str">
        <f t="shared" si="227"/>
        <v>f</v>
      </c>
      <c r="C4814" t="str">
        <f t="shared" si="228"/>
        <v>f</v>
      </c>
      <c r="D4814" t="str">
        <f t="shared" si="229"/>
        <v>f</v>
      </c>
      <c r="E4814" t="str">
        <f>IF(COUNT(SEARCH({"04.","05.","09.","12."},CONCATENATE(P4813,U4813,AB4813,AH4813))),"t","f")</f>
        <v>f</v>
      </c>
      <c r="F4814" t="str">
        <f t="array" ref="F4814">IF(COUNT(SEARCH(HistorischeRubrieken,CONCATENATE(P4813,U4813,AB4813,AH4813))),"t","f")</f>
        <v>f</v>
      </c>
      <c r="G4814">
        <v>2</v>
      </c>
      <c r="H4814">
        <v>510296</v>
      </c>
      <c r="I4814" t="s">
        <v>2365</v>
      </c>
      <c r="J4814">
        <v>20071201</v>
      </c>
      <c r="K4814">
        <v>20100201</v>
      </c>
      <c r="M4814">
        <v>0</v>
      </c>
      <c r="N4814">
        <v>0</v>
      </c>
      <c r="O4814" t="s">
        <v>1996</v>
      </c>
      <c r="R4814">
        <v>0</v>
      </c>
      <c r="S4814" t="s">
        <v>271</v>
      </c>
      <c r="AA4814" t="s">
        <v>1997</v>
      </c>
      <c r="AC4814">
        <v>1</v>
      </c>
      <c r="AE4814">
        <v>1</v>
      </c>
      <c r="AF4814" t="s">
        <v>271</v>
      </c>
    </row>
    <row r="4815" spans="1:32" hidden="1" x14ac:dyDescent="0.25">
      <c r="A4815" t="str">
        <f t="array" ref="A4815">IF(COUNT(SEARCH(RubriekenHistorisch,CONCATENATE(P4814,U4814,AB4814,AH4814))),"t","f")</f>
        <v>f</v>
      </c>
      <c r="B4815" t="str">
        <f t="shared" si="227"/>
        <v>f</v>
      </c>
      <c r="C4815" t="str">
        <f t="shared" si="228"/>
        <v>f</v>
      </c>
      <c r="D4815" t="str">
        <f t="shared" si="229"/>
        <v>f</v>
      </c>
      <c r="E4815" t="str">
        <f>IF(COUNT(SEARCH({"04.","05.","09.","12."},CONCATENATE(P4814,U4814,AB4814,AH4814))),"t","f")</f>
        <v>f</v>
      </c>
      <c r="F4815" t="str">
        <f t="array" ref="F4815">IF(COUNT(SEARCH(HistorischeRubrieken,CONCATENATE(P4814,U4814,AB4814,AH4814))),"t","f")</f>
        <v>f</v>
      </c>
      <c r="G4815">
        <v>3</v>
      </c>
      <c r="H4815">
        <v>510296</v>
      </c>
      <c r="I4815" t="s">
        <v>2365</v>
      </c>
      <c r="J4815">
        <v>20100201</v>
      </c>
      <c r="K4815">
        <v>20120115</v>
      </c>
      <c r="M4815">
        <v>0</v>
      </c>
      <c r="N4815">
        <v>0</v>
      </c>
      <c r="O4815" t="s">
        <v>1996</v>
      </c>
      <c r="R4815">
        <v>0</v>
      </c>
      <c r="S4815" t="s">
        <v>271</v>
      </c>
      <c r="AA4815" t="s">
        <v>1998</v>
      </c>
      <c r="AC4815">
        <v>1</v>
      </c>
      <c r="AE4815">
        <v>1</v>
      </c>
      <c r="AF4815" t="s">
        <v>271</v>
      </c>
    </row>
    <row r="4816" spans="1:32" hidden="1" x14ac:dyDescent="0.25">
      <c r="A4816" t="str">
        <f t="array" ref="A4816">IF(COUNT(SEARCH(RubriekenHistorisch,CONCATENATE(P4815,U4815,AB4815,AH4815))),"t","f")</f>
        <v>f</v>
      </c>
      <c r="B4816" t="str">
        <f t="shared" si="227"/>
        <v>f</v>
      </c>
      <c r="C4816" t="str">
        <f t="shared" si="228"/>
        <v>f</v>
      </c>
      <c r="D4816" t="str">
        <f t="shared" si="229"/>
        <v>f</v>
      </c>
      <c r="E4816" t="str">
        <f>IF(COUNT(SEARCH({"04.","05.","09.","12."},CONCATENATE(P4815,U4815,AB4815,AH4815))),"t","f")</f>
        <v>f</v>
      </c>
      <c r="F4816" t="str">
        <f t="array" ref="F4816">IF(COUNT(SEARCH(HistorischeRubrieken,CONCATENATE(P4815,U4815,AB4815,AH4815))),"t","f")</f>
        <v>f</v>
      </c>
      <c r="G4816">
        <v>4</v>
      </c>
      <c r="H4816">
        <v>510296</v>
      </c>
      <c r="I4816" t="s">
        <v>2365</v>
      </c>
      <c r="J4816">
        <v>20120115</v>
      </c>
      <c r="K4816">
        <v>20120116</v>
      </c>
      <c r="M4816">
        <v>0</v>
      </c>
      <c r="N4816">
        <v>0</v>
      </c>
      <c r="O4816" t="s">
        <v>1999</v>
      </c>
      <c r="R4816">
        <v>0</v>
      </c>
      <c r="S4816" t="s">
        <v>271</v>
      </c>
      <c r="AA4816" t="s">
        <v>2000</v>
      </c>
      <c r="AC4816">
        <v>1</v>
      </c>
      <c r="AE4816">
        <v>1</v>
      </c>
      <c r="AF4816" t="s">
        <v>271</v>
      </c>
    </row>
    <row r="4817" spans="1:32" hidden="1" x14ac:dyDescent="0.25">
      <c r="A4817" t="str">
        <f t="array" ref="A4817">IF(COUNT(SEARCH(RubriekenHistorisch,CONCATENATE(P4816,U4816,AB4816,AH4816))),"t","f")</f>
        <v>f</v>
      </c>
      <c r="B4817" t="str">
        <f t="shared" si="227"/>
        <v>f</v>
      </c>
      <c r="C4817" t="str">
        <f t="shared" si="228"/>
        <v>f</v>
      </c>
      <c r="D4817" t="str">
        <f t="shared" si="229"/>
        <v>f</v>
      </c>
      <c r="E4817" t="str">
        <f>IF(COUNT(SEARCH({"04.","05.","09.","12."},CONCATENATE(P4816,U4816,AB4816,AH4816))),"t","f")</f>
        <v>f</v>
      </c>
      <c r="F4817" t="str">
        <f t="array" ref="F4817">IF(COUNT(SEARCH(HistorischeRubrieken,CONCATENATE(P4816,U4816,AB4816,AH4816))),"t","f")</f>
        <v>f</v>
      </c>
      <c r="G4817">
        <v>5</v>
      </c>
      <c r="H4817">
        <v>510296</v>
      </c>
      <c r="I4817" t="s">
        <v>2365</v>
      </c>
      <c r="J4817">
        <v>20120116</v>
      </c>
      <c r="K4817">
        <v>20121001</v>
      </c>
      <c r="M4817">
        <v>0</v>
      </c>
      <c r="N4817">
        <v>0</v>
      </c>
      <c r="O4817" t="s">
        <v>2001</v>
      </c>
      <c r="R4817">
        <v>0</v>
      </c>
      <c r="S4817" t="s">
        <v>271</v>
      </c>
      <c r="AA4817" t="s">
        <v>2000</v>
      </c>
      <c r="AC4817">
        <v>1</v>
      </c>
      <c r="AE4817">
        <v>1</v>
      </c>
      <c r="AF4817" t="s">
        <v>271</v>
      </c>
    </row>
    <row r="4818" spans="1:32" hidden="1" x14ac:dyDescent="0.25">
      <c r="A4818" t="str">
        <f t="array" ref="A4818">IF(COUNT(SEARCH(RubriekenHistorisch,CONCATENATE(P4817,U4817,AB4817,AH4817))),"t","f")</f>
        <v>f</v>
      </c>
      <c r="B4818" t="str">
        <f t="shared" si="227"/>
        <v>f</v>
      </c>
      <c r="C4818" t="str">
        <f t="shared" si="228"/>
        <v>f</v>
      </c>
      <c r="D4818" t="str">
        <f t="shared" si="229"/>
        <v>f</v>
      </c>
      <c r="E4818" t="str">
        <f>IF(COUNT(SEARCH({"04.","05.","09.","12."},CONCATENATE(P4817,U4817,AB4817,AH4817))),"t","f")</f>
        <v>f</v>
      </c>
      <c r="F4818" t="str">
        <f t="array" ref="F4818">IF(COUNT(SEARCH(HistorischeRubrieken,CONCATENATE(P4817,U4817,AB4817,AH4817))),"t","f")</f>
        <v>f</v>
      </c>
      <c r="G4818">
        <v>6</v>
      </c>
      <c r="H4818">
        <v>510296</v>
      </c>
      <c r="I4818" t="s">
        <v>2365</v>
      </c>
      <c r="J4818">
        <v>20121001</v>
      </c>
      <c r="K4818">
        <v>20140401</v>
      </c>
      <c r="M4818">
        <v>0</v>
      </c>
      <c r="N4818">
        <v>0</v>
      </c>
      <c r="O4818" t="s">
        <v>2001</v>
      </c>
      <c r="R4818">
        <v>0</v>
      </c>
      <c r="S4818" t="s">
        <v>271</v>
      </c>
      <c r="AA4818" t="s">
        <v>2000</v>
      </c>
      <c r="AC4818">
        <v>1</v>
      </c>
      <c r="AE4818">
        <v>1</v>
      </c>
      <c r="AF4818" t="s">
        <v>271</v>
      </c>
    </row>
    <row r="4819" spans="1:32" hidden="1" x14ac:dyDescent="0.25">
      <c r="A4819" t="str">
        <f t="array" ref="A4819">IF(COUNT(SEARCH(RubriekenHistorisch,CONCATENATE(P4818,U4818,AB4818,AH4818))),"t","f")</f>
        <v>f</v>
      </c>
      <c r="B4819" t="str">
        <f t="shared" si="227"/>
        <v>f</v>
      </c>
      <c r="C4819" t="str">
        <f t="shared" si="228"/>
        <v>f</v>
      </c>
      <c r="D4819" t="str">
        <f t="shared" si="229"/>
        <v>f</v>
      </c>
      <c r="E4819" t="str">
        <f>IF(COUNT(SEARCH({"04.","05.","09.","12."},CONCATENATE(P4818,U4818,AB4818,AH4818))),"t","f")</f>
        <v>f</v>
      </c>
      <c r="F4819" t="str">
        <f t="array" ref="F4819">IF(COUNT(SEARCH(HistorischeRubrieken,CONCATENATE(P4818,U4818,AB4818,AH4818))),"t","f")</f>
        <v>f</v>
      </c>
      <c r="G4819">
        <v>7</v>
      </c>
      <c r="H4819">
        <v>510296</v>
      </c>
      <c r="I4819" t="s">
        <v>2365</v>
      </c>
      <c r="J4819">
        <v>20140401</v>
      </c>
      <c r="K4819">
        <v>20150801</v>
      </c>
      <c r="M4819">
        <v>0</v>
      </c>
      <c r="N4819">
        <v>0</v>
      </c>
      <c r="O4819" t="s">
        <v>2003</v>
      </c>
      <c r="R4819">
        <v>0</v>
      </c>
      <c r="S4819" t="s">
        <v>271</v>
      </c>
      <c r="AA4819" t="s">
        <v>1611</v>
      </c>
      <c r="AC4819">
        <v>1</v>
      </c>
      <c r="AE4819">
        <v>1</v>
      </c>
      <c r="AF4819" t="s">
        <v>271</v>
      </c>
    </row>
    <row r="4820" spans="1:32" x14ac:dyDescent="0.25">
      <c r="A4820" t="str">
        <f t="array" ref="A4820">IF(COUNT(SEARCH(RubriekenHistorisch,CONCATENATE(P4819,U4819,AB4819,AH4819))),"t","f")</f>
        <v>f</v>
      </c>
      <c r="B4820" t="str">
        <f t="shared" si="227"/>
        <v>f</v>
      </c>
      <c r="C4820" t="str">
        <f t="shared" si="228"/>
        <v>f</v>
      </c>
      <c r="D4820" t="str">
        <f t="shared" si="229"/>
        <v>f</v>
      </c>
      <c r="E4820" t="str">
        <f>IF(COUNT(SEARCH({"04.","05.","09.","12."},CONCATENATE(P4819,U4819,AB4819,AH4819))),"t","f")</f>
        <v>f</v>
      </c>
      <c r="F4820" t="str">
        <f t="array" ref="F4820">IF(COUNT(SEARCH(HistorischeRubrieken,CONCATENATE(P4819,U4819,AB4819,AH4819))),"t","f")</f>
        <v>f</v>
      </c>
      <c r="G4820">
        <v>8</v>
      </c>
      <c r="H4820">
        <v>510296</v>
      </c>
      <c r="I4820" t="s">
        <v>2365</v>
      </c>
      <c r="J4820">
        <v>20150801</v>
      </c>
      <c r="M4820">
        <v>0</v>
      </c>
      <c r="N4820">
        <v>0</v>
      </c>
      <c r="O4820" t="s">
        <v>2003</v>
      </c>
      <c r="R4820">
        <v>0</v>
      </c>
      <c r="S4820" t="s">
        <v>271</v>
      </c>
      <c r="AA4820" t="s">
        <v>1613</v>
      </c>
      <c r="AC4820">
        <v>1</v>
      </c>
      <c r="AE4820">
        <v>1</v>
      </c>
      <c r="AF4820" t="s">
        <v>271</v>
      </c>
    </row>
    <row r="4821" spans="1:32" hidden="1" x14ac:dyDescent="0.25">
      <c r="A4821" t="str">
        <f t="array" ref="A4821">IF(COUNT(SEARCH(RubriekenHistorisch,CONCATENATE(P4820,U4820,AB4820,AH4820))),"t","f")</f>
        <v>f</v>
      </c>
      <c r="B4821" t="str">
        <f t="shared" si="227"/>
        <v>f</v>
      </c>
      <c r="C4821" t="str">
        <f t="shared" si="228"/>
        <v>f</v>
      </c>
      <c r="D4821" t="str">
        <f t="shared" si="229"/>
        <v>f</v>
      </c>
      <c r="E4821" t="str">
        <f>IF(COUNT(SEARCH({"04.","05.","09.","12."},CONCATENATE(P4820,U4820,AB4820,AH4820))),"t","f")</f>
        <v>f</v>
      </c>
      <c r="F4821" t="str">
        <f t="array" ref="F4821">IF(COUNT(SEARCH(HistorischeRubrieken,CONCATENATE(P4820,U4820,AB4820,AH4820))),"t","f")</f>
        <v>f</v>
      </c>
      <c r="G4821">
        <v>1</v>
      </c>
      <c r="H4821">
        <v>510297</v>
      </c>
      <c r="I4821" t="s">
        <v>2366</v>
      </c>
      <c r="J4821">
        <v>20070301</v>
      </c>
      <c r="K4821">
        <v>20071201</v>
      </c>
      <c r="M4821">
        <v>0</v>
      </c>
      <c r="N4821">
        <v>0</v>
      </c>
      <c r="O4821" t="s">
        <v>1994</v>
      </c>
      <c r="R4821">
        <v>0</v>
      </c>
      <c r="S4821" t="s">
        <v>271</v>
      </c>
      <c r="AA4821" t="s">
        <v>1995</v>
      </c>
      <c r="AC4821">
        <v>1</v>
      </c>
      <c r="AE4821">
        <v>1</v>
      </c>
      <c r="AF4821" t="s">
        <v>271</v>
      </c>
    </row>
    <row r="4822" spans="1:32" hidden="1" x14ac:dyDescent="0.25">
      <c r="A4822" t="str">
        <f t="array" ref="A4822">IF(COUNT(SEARCH(RubriekenHistorisch,CONCATENATE(P4821,U4821,AB4821,AH4821))),"t","f")</f>
        <v>f</v>
      </c>
      <c r="B4822" t="str">
        <f t="shared" si="227"/>
        <v>f</v>
      </c>
      <c r="C4822" t="str">
        <f t="shared" si="228"/>
        <v>f</v>
      </c>
      <c r="D4822" t="str">
        <f t="shared" si="229"/>
        <v>f</v>
      </c>
      <c r="E4822" t="str">
        <f>IF(COUNT(SEARCH({"04.","05.","09.","12."},CONCATENATE(P4821,U4821,AB4821,AH4821))),"t","f")</f>
        <v>f</v>
      </c>
      <c r="F4822" t="str">
        <f t="array" ref="F4822">IF(COUNT(SEARCH(HistorischeRubrieken,CONCATENATE(P4821,U4821,AB4821,AH4821))),"t","f")</f>
        <v>f</v>
      </c>
      <c r="G4822">
        <v>2</v>
      </c>
      <c r="H4822">
        <v>510297</v>
      </c>
      <c r="I4822" t="s">
        <v>2366</v>
      </c>
      <c r="J4822">
        <v>20071201</v>
      </c>
      <c r="K4822">
        <v>20100201</v>
      </c>
      <c r="M4822">
        <v>0</v>
      </c>
      <c r="N4822">
        <v>0</v>
      </c>
      <c r="O4822" t="s">
        <v>1996</v>
      </c>
      <c r="R4822">
        <v>0</v>
      </c>
      <c r="S4822" t="s">
        <v>271</v>
      </c>
      <c r="AA4822" t="s">
        <v>1997</v>
      </c>
      <c r="AC4822">
        <v>1</v>
      </c>
      <c r="AE4822">
        <v>1</v>
      </c>
      <c r="AF4822" t="s">
        <v>271</v>
      </c>
    </row>
    <row r="4823" spans="1:32" hidden="1" x14ac:dyDescent="0.25">
      <c r="A4823" t="str">
        <f t="array" ref="A4823">IF(COUNT(SEARCH(RubriekenHistorisch,CONCATENATE(P4822,U4822,AB4822,AH4822))),"t","f")</f>
        <v>f</v>
      </c>
      <c r="B4823" t="str">
        <f t="shared" si="227"/>
        <v>f</v>
      </c>
      <c r="C4823" t="str">
        <f t="shared" si="228"/>
        <v>f</v>
      </c>
      <c r="D4823" t="str">
        <f t="shared" si="229"/>
        <v>f</v>
      </c>
      <c r="E4823" t="str">
        <f>IF(COUNT(SEARCH({"04.","05.","09.","12."},CONCATENATE(P4822,U4822,AB4822,AH4822))),"t","f")</f>
        <v>f</v>
      </c>
      <c r="F4823" t="str">
        <f t="array" ref="F4823">IF(COUNT(SEARCH(HistorischeRubrieken,CONCATENATE(P4822,U4822,AB4822,AH4822))),"t","f")</f>
        <v>f</v>
      </c>
      <c r="G4823">
        <v>3</v>
      </c>
      <c r="H4823">
        <v>510297</v>
      </c>
      <c r="I4823" t="s">
        <v>2366</v>
      </c>
      <c r="J4823">
        <v>20100201</v>
      </c>
      <c r="K4823">
        <v>20120115</v>
      </c>
      <c r="M4823">
        <v>0</v>
      </c>
      <c r="N4823">
        <v>0</v>
      </c>
      <c r="O4823" t="s">
        <v>1996</v>
      </c>
      <c r="R4823">
        <v>0</v>
      </c>
      <c r="S4823" t="s">
        <v>271</v>
      </c>
      <c r="AA4823" t="s">
        <v>1998</v>
      </c>
      <c r="AC4823">
        <v>1</v>
      </c>
      <c r="AE4823">
        <v>1</v>
      </c>
      <c r="AF4823" t="s">
        <v>271</v>
      </c>
    </row>
    <row r="4824" spans="1:32" hidden="1" x14ac:dyDescent="0.25">
      <c r="A4824" t="str">
        <f t="array" ref="A4824">IF(COUNT(SEARCH(RubriekenHistorisch,CONCATENATE(P4823,U4823,AB4823,AH4823))),"t","f")</f>
        <v>f</v>
      </c>
      <c r="B4824" t="str">
        <f t="shared" si="227"/>
        <v>f</v>
      </c>
      <c r="C4824" t="str">
        <f t="shared" si="228"/>
        <v>f</v>
      </c>
      <c r="D4824" t="str">
        <f t="shared" si="229"/>
        <v>f</v>
      </c>
      <c r="E4824" t="str">
        <f>IF(COUNT(SEARCH({"04.","05.","09.","12."},CONCATENATE(P4823,U4823,AB4823,AH4823))),"t","f")</f>
        <v>f</v>
      </c>
      <c r="F4824" t="str">
        <f t="array" ref="F4824">IF(COUNT(SEARCH(HistorischeRubrieken,CONCATENATE(P4823,U4823,AB4823,AH4823))),"t","f")</f>
        <v>f</v>
      </c>
      <c r="G4824">
        <v>4</v>
      </c>
      <c r="H4824">
        <v>510297</v>
      </c>
      <c r="I4824" t="s">
        <v>2366</v>
      </c>
      <c r="J4824">
        <v>20120115</v>
      </c>
      <c r="K4824">
        <v>20120116</v>
      </c>
      <c r="M4824">
        <v>0</v>
      </c>
      <c r="N4824">
        <v>0</v>
      </c>
      <c r="O4824" t="s">
        <v>1999</v>
      </c>
      <c r="R4824">
        <v>0</v>
      </c>
      <c r="S4824" t="s">
        <v>271</v>
      </c>
      <c r="AA4824" t="s">
        <v>2000</v>
      </c>
      <c r="AC4824">
        <v>1</v>
      </c>
      <c r="AE4824">
        <v>1</v>
      </c>
      <c r="AF4824" t="s">
        <v>271</v>
      </c>
    </row>
    <row r="4825" spans="1:32" hidden="1" x14ac:dyDescent="0.25">
      <c r="A4825" t="str">
        <f t="array" ref="A4825">IF(COUNT(SEARCH(RubriekenHistorisch,CONCATENATE(P4824,U4824,AB4824,AH4824))),"t","f")</f>
        <v>f</v>
      </c>
      <c r="B4825" t="str">
        <f t="shared" si="227"/>
        <v>f</v>
      </c>
      <c r="C4825" t="str">
        <f t="shared" si="228"/>
        <v>f</v>
      </c>
      <c r="D4825" t="str">
        <f t="shared" si="229"/>
        <v>f</v>
      </c>
      <c r="E4825" t="str">
        <f>IF(COUNT(SEARCH({"04.","05.","09.","12."},CONCATENATE(P4824,U4824,AB4824,AH4824))),"t","f")</f>
        <v>f</v>
      </c>
      <c r="F4825" t="str">
        <f t="array" ref="F4825">IF(COUNT(SEARCH(HistorischeRubrieken,CONCATENATE(P4824,U4824,AB4824,AH4824))),"t","f")</f>
        <v>f</v>
      </c>
      <c r="G4825">
        <v>5</v>
      </c>
      <c r="H4825">
        <v>510297</v>
      </c>
      <c r="I4825" t="s">
        <v>2366</v>
      </c>
      <c r="J4825">
        <v>20120116</v>
      </c>
      <c r="K4825">
        <v>20120917</v>
      </c>
      <c r="M4825">
        <v>0</v>
      </c>
      <c r="N4825">
        <v>0</v>
      </c>
      <c r="O4825" t="s">
        <v>2001</v>
      </c>
      <c r="R4825">
        <v>0</v>
      </c>
      <c r="S4825" t="s">
        <v>271</v>
      </c>
      <c r="AA4825" t="s">
        <v>2000</v>
      </c>
      <c r="AC4825">
        <v>1</v>
      </c>
      <c r="AE4825">
        <v>1</v>
      </c>
      <c r="AF4825" t="s">
        <v>271</v>
      </c>
    </row>
    <row r="4826" spans="1:32" hidden="1" x14ac:dyDescent="0.25">
      <c r="A4826" t="str">
        <f t="array" ref="A4826">IF(COUNT(SEARCH(RubriekenHistorisch,CONCATENATE(P4825,U4825,AB4825,AH4825))),"t","f")</f>
        <v>f</v>
      </c>
      <c r="B4826" t="str">
        <f t="shared" si="227"/>
        <v>f</v>
      </c>
      <c r="C4826" t="str">
        <f t="shared" si="228"/>
        <v>f</v>
      </c>
      <c r="D4826" t="str">
        <f t="shared" si="229"/>
        <v>f</v>
      </c>
      <c r="E4826" t="str">
        <f>IF(COUNT(SEARCH({"04.","05.","09.","12."},CONCATENATE(P4825,U4825,AB4825,AH4825))),"t","f")</f>
        <v>f</v>
      </c>
      <c r="F4826" t="str">
        <f t="array" ref="F4826">IF(COUNT(SEARCH(HistorischeRubrieken,CONCATENATE(P4825,U4825,AB4825,AH4825))),"t","f")</f>
        <v>f</v>
      </c>
      <c r="G4826">
        <v>6</v>
      </c>
      <c r="H4826">
        <v>510297</v>
      </c>
      <c r="I4826" t="s">
        <v>2366</v>
      </c>
      <c r="J4826">
        <v>20120917</v>
      </c>
      <c r="K4826">
        <v>20140401</v>
      </c>
      <c r="M4826">
        <v>0</v>
      </c>
      <c r="N4826">
        <v>0</v>
      </c>
      <c r="O4826" t="s">
        <v>2001</v>
      </c>
      <c r="R4826">
        <v>0</v>
      </c>
      <c r="S4826" t="s">
        <v>271</v>
      </c>
      <c r="AA4826" t="s">
        <v>2000</v>
      </c>
      <c r="AC4826">
        <v>1</v>
      </c>
      <c r="AE4826">
        <v>1</v>
      </c>
      <c r="AF4826" t="s">
        <v>271</v>
      </c>
    </row>
    <row r="4827" spans="1:32" hidden="1" x14ac:dyDescent="0.25">
      <c r="A4827" t="str">
        <f t="array" ref="A4827">IF(COUNT(SEARCH(RubriekenHistorisch,CONCATENATE(P4826,U4826,AB4826,AH4826))),"t","f")</f>
        <v>f</v>
      </c>
      <c r="B4827" t="str">
        <f t="shared" si="227"/>
        <v>f</v>
      </c>
      <c r="C4827" t="str">
        <f t="shared" si="228"/>
        <v>f</v>
      </c>
      <c r="D4827" t="str">
        <f t="shared" si="229"/>
        <v>f</v>
      </c>
      <c r="E4827" t="str">
        <f>IF(COUNT(SEARCH({"04.","05.","09.","12."},CONCATENATE(P4826,U4826,AB4826,AH4826))),"t","f")</f>
        <v>f</v>
      </c>
      <c r="F4827" t="str">
        <f t="array" ref="F4827">IF(COUNT(SEARCH(HistorischeRubrieken,CONCATENATE(P4826,U4826,AB4826,AH4826))),"t","f")</f>
        <v>f</v>
      </c>
      <c r="G4827">
        <v>7</v>
      </c>
      <c r="H4827">
        <v>510297</v>
      </c>
      <c r="I4827" t="s">
        <v>2366</v>
      </c>
      <c r="J4827">
        <v>20140401</v>
      </c>
      <c r="K4827">
        <v>20150801</v>
      </c>
      <c r="M4827">
        <v>0</v>
      </c>
      <c r="N4827">
        <v>0</v>
      </c>
      <c r="O4827" t="s">
        <v>2003</v>
      </c>
      <c r="R4827">
        <v>0</v>
      </c>
      <c r="S4827" t="s">
        <v>271</v>
      </c>
      <c r="AA4827" t="s">
        <v>1611</v>
      </c>
      <c r="AC4827">
        <v>1</v>
      </c>
      <c r="AE4827">
        <v>1</v>
      </c>
      <c r="AF4827" t="s">
        <v>271</v>
      </c>
    </row>
    <row r="4828" spans="1:32" x14ac:dyDescent="0.25">
      <c r="A4828" t="str">
        <f t="array" ref="A4828">IF(COUNT(SEARCH(RubriekenHistorisch,CONCATENATE(P4827,U4827,AB4827,AH4827))),"t","f")</f>
        <v>f</v>
      </c>
      <c r="B4828" t="str">
        <f t="shared" si="227"/>
        <v>f</v>
      </c>
      <c r="C4828" t="str">
        <f t="shared" si="228"/>
        <v>f</v>
      </c>
      <c r="D4828" t="str">
        <f t="shared" si="229"/>
        <v>f</v>
      </c>
      <c r="E4828" t="str">
        <f>IF(COUNT(SEARCH({"04.","05.","09.","12."},CONCATENATE(P4827,U4827,AB4827,AH4827))),"t","f")</f>
        <v>f</v>
      </c>
      <c r="F4828" t="str">
        <f t="array" ref="F4828">IF(COUNT(SEARCH(HistorischeRubrieken,CONCATENATE(P4827,U4827,AB4827,AH4827))),"t","f")</f>
        <v>f</v>
      </c>
      <c r="G4828">
        <v>8</v>
      </c>
      <c r="H4828">
        <v>510297</v>
      </c>
      <c r="I4828" t="s">
        <v>2366</v>
      </c>
      <c r="J4828">
        <v>20150801</v>
      </c>
      <c r="M4828">
        <v>0</v>
      </c>
      <c r="N4828">
        <v>0</v>
      </c>
      <c r="O4828" t="s">
        <v>2003</v>
      </c>
      <c r="R4828">
        <v>0</v>
      </c>
      <c r="S4828" t="s">
        <v>271</v>
      </c>
      <c r="AA4828" t="s">
        <v>1613</v>
      </c>
      <c r="AC4828">
        <v>1</v>
      </c>
      <c r="AE4828">
        <v>1</v>
      </c>
      <c r="AF4828" t="s">
        <v>271</v>
      </c>
    </row>
    <row r="4829" spans="1:32" hidden="1" x14ac:dyDescent="0.25">
      <c r="A4829" t="str">
        <f t="array" ref="A4829">IF(COUNT(SEARCH(RubriekenHistorisch,CONCATENATE(P4828,U4828,AB4828,AH4828))),"t","f")</f>
        <v>f</v>
      </c>
      <c r="B4829" t="str">
        <f t="shared" si="227"/>
        <v>f</v>
      </c>
      <c r="C4829" t="str">
        <f t="shared" si="228"/>
        <v>f</v>
      </c>
      <c r="D4829" t="str">
        <f t="shared" si="229"/>
        <v>f</v>
      </c>
      <c r="E4829" t="str">
        <f>IF(COUNT(SEARCH({"04.","05.","09.","12."},CONCATENATE(P4828,U4828,AB4828,AH4828))),"t","f")</f>
        <v>f</v>
      </c>
      <c r="F4829" t="str">
        <f t="array" ref="F4829">IF(COUNT(SEARCH(HistorischeRubrieken,CONCATENATE(P4828,U4828,AB4828,AH4828))),"t","f")</f>
        <v>f</v>
      </c>
      <c r="G4829">
        <v>1</v>
      </c>
      <c r="H4829">
        <v>510298</v>
      </c>
      <c r="I4829" t="s">
        <v>2367</v>
      </c>
      <c r="J4829">
        <v>20070601</v>
      </c>
      <c r="K4829">
        <v>20071201</v>
      </c>
      <c r="M4829">
        <v>0</v>
      </c>
      <c r="N4829">
        <v>0</v>
      </c>
      <c r="O4829" t="s">
        <v>1994</v>
      </c>
      <c r="R4829">
        <v>0</v>
      </c>
      <c r="S4829" t="s">
        <v>271</v>
      </c>
      <c r="AA4829" t="s">
        <v>1995</v>
      </c>
      <c r="AC4829">
        <v>1</v>
      </c>
      <c r="AE4829">
        <v>1</v>
      </c>
      <c r="AF4829" t="s">
        <v>271</v>
      </c>
    </row>
    <row r="4830" spans="1:32" hidden="1" x14ac:dyDescent="0.25">
      <c r="A4830" t="str">
        <f t="array" ref="A4830">IF(COUNT(SEARCH(RubriekenHistorisch,CONCATENATE(P4829,U4829,AB4829,AH4829))),"t","f")</f>
        <v>f</v>
      </c>
      <c r="B4830" t="str">
        <f t="shared" si="227"/>
        <v>f</v>
      </c>
      <c r="C4830" t="str">
        <f t="shared" si="228"/>
        <v>f</v>
      </c>
      <c r="D4830" t="str">
        <f t="shared" si="229"/>
        <v>f</v>
      </c>
      <c r="E4830" t="str">
        <f>IF(COUNT(SEARCH({"04.","05.","09.","12."},CONCATENATE(P4829,U4829,AB4829,AH4829))),"t","f")</f>
        <v>f</v>
      </c>
      <c r="F4830" t="str">
        <f t="array" ref="F4830">IF(COUNT(SEARCH(HistorischeRubrieken,CONCATENATE(P4829,U4829,AB4829,AH4829))),"t","f")</f>
        <v>f</v>
      </c>
      <c r="G4830">
        <v>2</v>
      </c>
      <c r="H4830">
        <v>510298</v>
      </c>
      <c r="I4830" t="s">
        <v>2367</v>
      </c>
      <c r="J4830">
        <v>20071201</v>
      </c>
      <c r="K4830">
        <v>20100201</v>
      </c>
      <c r="M4830">
        <v>0</v>
      </c>
      <c r="N4830">
        <v>0</v>
      </c>
      <c r="O4830" t="s">
        <v>1996</v>
      </c>
      <c r="R4830">
        <v>0</v>
      </c>
      <c r="S4830" t="s">
        <v>271</v>
      </c>
      <c r="AA4830" t="s">
        <v>1997</v>
      </c>
      <c r="AC4830">
        <v>1</v>
      </c>
      <c r="AE4830">
        <v>1</v>
      </c>
      <c r="AF4830" t="s">
        <v>271</v>
      </c>
    </row>
    <row r="4831" spans="1:32" hidden="1" x14ac:dyDescent="0.25">
      <c r="A4831" t="str">
        <f t="array" ref="A4831">IF(COUNT(SEARCH(RubriekenHistorisch,CONCATENATE(P4830,U4830,AB4830,AH4830))),"t","f")</f>
        <v>f</v>
      </c>
      <c r="B4831" t="str">
        <f t="shared" si="227"/>
        <v>f</v>
      </c>
      <c r="C4831" t="str">
        <f t="shared" si="228"/>
        <v>f</v>
      </c>
      <c r="D4831" t="str">
        <f t="shared" si="229"/>
        <v>f</v>
      </c>
      <c r="E4831" t="str">
        <f>IF(COUNT(SEARCH({"04.","05.","09.","12."},CONCATENATE(P4830,U4830,AB4830,AH4830))),"t","f")</f>
        <v>f</v>
      </c>
      <c r="F4831" t="str">
        <f t="array" ref="F4831">IF(COUNT(SEARCH(HistorischeRubrieken,CONCATENATE(P4830,U4830,AB4830,AH4830))),"t","f")</f>
        <v>f</v>
      </c>
      <c r="G4831">
        <v>3</v>
      </c>
      <c r="H4831">
        <v>510298</v>
      </c>
      <c r="I4831" t="s">
        <v>2367</v>
      </c>
      <c r="J4831">
        <v>20100201</v>
      </c>
      <c r="K4831">
        <v>20120115</v>
      </c>
      <c r="M4831">
        <v>0</v>
      </c>
      <c r="N4831">
        <v>0</v>
      </c>
      <c r="O4831" t="s">
        <v>1996</v>
      </c>
      <c r="R4831">
        <v>0</v>
      </c>
      <c r="S4831" t="s">
        <v>271</v>
      </c>
      <c r="AA4831" t="s">
        <v>1998</v>
      </c>
      <c r="AC4831">
        <v>1</v>
      </c>
      <c r="AE4831">
        <v>1</v>
      </c>
      <c r="AF4831" t="s">
        <v>271</v>
      </c>
    </row>
    <row r="4832" spans="1:32" hidden="1" x14ac:dyDescent="0.25">
      <c r="A4832" t="str">
        <f t="array" ref="A4832">IF(COUNT(SEARCH(RubriekenHistorisch,CONCATENATE(P4831,U4831,AB4831,AH4831))),"t","f")</f>
        <v>f</v>
      </c>
      <c r="B4832" t="str">
        <f t="shared" si="227"/>
        <v>f</v>
      </c>
      <c r="C4832" t="str">
        <f t="shared" si="228"/>
        <v>f</v>
      </c>
      <c r="D4832" t="str">
        <f t="shared" si="229"/>
        <v>f</v>
      </c>
      <c r="E4832" t="str">
        <f>IF(COUNT(SEARCH({"04.","05.","09.","12."},CONCATENATE(P4831,U4831,AB4831,AH4831))),"t","f")</f>
        <v>f</v>
      </c>
      <c r="F4832" t="str">
        <f t="array" ref="F4832">IF(COUNT(SEARCH(HistorischeRubrieken,CONCATENATE(P4831,U4831,AB4831,AH4831))),"t","f")</f>
        <v>f</v>
      </c>
      <c r="G4832">
        <v>4</v>
      </c>
      <c r="H4832">
        <v>510298</v>
      </c>
      <c r="I4832" t="s">
        <v>2367</v>
      </c>
      <c r="J4832">
        <v>20120115</v>
      </c>
      <c r="K4832">
        <v>20120116</v>
      </c>
      <c r="M4832">
        <v>0</v>
      </c>
      <c r="N4832">
        <v>0</v>
      </c>
      <c r="O4832" t="s">
        <v>1999</v>
      </c>
      <c r="R4832">
        <v>0</v>
      </c>
      <c r="S4832" t="s">
        <v>271</v>
      </c>
      <c r="AA4832" t="s">
        <v>2000</v>
      </c>
      <c r="AC4832">
        <v>1</v>
      </c>
      <c r="AE4832">
        <v>1</v>
      </c>
      <c r="AF4832" t="s">
        <v>271</v>
      </c>
    </row>
    <row r="4833" spans="1:32" hidden="1" x14ac:dyDescent="0.25">
      <c r="A4833" t="str">
        <f t="array" ref="A4833">IF(COUNT(SEARCH(RubriekenHistorisch,CONCATENATE(P4832,U4832,AB4832,AH4832))),"t","f")</f>
        <v>f</v>
      </c>
      <c r="B4833" t="str">
        <f t="shared" si="227"/>
        <v>f</v>
      </c>
      <c r="C4833" t="str">
        <f t="shared" si="228"/>
        <v>f</v>
      </c>
      <c r="D4833" t="str">
        <f t="shared" si="229"/>
        <v>f</v>
      </c>
      <c r="E4833" t="str">
        <f>IF(COUNT(SEARCH({"04.","05.","09.","12."},CONCATENATE(P4832,U4832,AB4832,AH4832))),"t","f")</f>
        <v>f</v>
      </c>
      <c r="F4833" t="str">
        <f t="array" ref="F4833">IF(COUNT(SEARCH(HistorischeRubrieken,CONCATENATE(P4832,U4832,AB4832,AH4832))),"t","f")</f>
        <v>f</v>
      </c>
      <c r="G4833">
        <v>5</v>
      </c>
      <c r="H4833">
        <v>510298</v>
      </c>
      <c r="I4833" t="s">
        <v>2367</v>
      </c>
      <c r="J4833">
        <v>20120116</v>
      </c>
      <c r="K4833">
        <v>20121001</v>
      </c>
      <c r="M4833">
        <v>0</v>
      </c>
      <c r="N4833">
        <v>0</v>
      </c>
      <c r="O4833" t="s">
        <v>2001</v>
      </c>
      <c r="R4833">
        <v>0</v>
      </c>
      <c r="S4833" t="s">
        <v>271</v>
      </c>
      <c r="AA4833" t="s">
        <v>2000</v>
      </c>
      <c r="AC4833">
        <v>1</v>
      </c>
      <c r="AE4833">
        <v>1</v>
      </c>
      <c r="AF4833" t="s">
        <v>271</v>
      </c>
    </row>
    <row r="4834" spans="1:32" hidden="1" x14ac:dyDescent="0.25">
      <c r="A4834" t="str">
        <f t="array" ref="A4834">IF(COUNT(SEARCH(RubriekenHistorisch,CONCATENATE(P4833,U4833,AB4833,AH4833))),"t","f")</f>
        <v>f</v>
      </c>
      <c r="B4834" t="str">
        <f t="shared" si="227"/>
        <v>f</v>
      </c>
      <c r="C4834" t="str">
        <f t="shared" si="228"/>
        <v>f</v>
      </c>
      <c r="D4834" t="str">
        <f t="shared" si="229"/>
        <v>f</v>
      </c>
      <c r="E4834" t="str">
        <f>IF(COUNT(SEARCH({"04.","05.","09.","12."},CONCATENATE(P4833,U4833,AB4833,AH4833))),"t","f")</f>
        <v>f</v>
      </c>
      <c r="F4834" t="str">
        <f t="array" ref="F4834">IF(COUNT(SEARCH(HistorischeRubrieken,CONCATENATE(P4833,U4833,AB4833,AH4833))),"t","f")</f>
        <v>f</v>
      </c>
      <c r="G4834">
        <v>6</v>
      </c>
      <c r="H4834">
        <v>510298</v>
      </c>
      <c r="I4834" t="s">
        <v>2367</v>
      </c>
      <c r="J4834">
        <v>20121001</v>
      </c>
      <c r="K4834">
        <v>20140401</v>
      </c>
      <c r="M4834">
        <v>0</v>
      </c>
      <c r="N4834">
        <v>0</v>
      </c>
      <c r="O4834" t="s">
        <v>2001</v>
      </c>
      <c r="R4834">
        <v>0</v>
      </c>
      <c r="S4834" t="s">
        <v>271</v>
      </c>
      <c r="AA4834" t="s">
        <v>2000</v>
      </c>
      <c r="AC4834">
        <v>1</v>
      </c>
      <c r="AE4834">
        <v>1</v>
      </c>
      <c r="AF4834" t="s">
        <v>271</v>
      </c>
    </row>
    <row r="4835" spans="1:32" hidden="1" x14ac:dyDescent="0.25">
      <c r="A4835" t="str">
        <f t="array" ref="A4835">IF(COUNT(SEARCH(RubriekenHistorisch,CONCATENATE(P4834,U4834,AB4834,AH4834))),"t","f")</f>
        <v>f</v>
      </c>
      <c r="B4835" t="str">
        <f t="shared" si="227"/>
        <v>f</v>
      </c>
      <c r="C4835" t="str">
        <f t="shared" si="228"/>
        <v>f</v>
      </c>
      <c r="D4835" t="str">
        <f t="shared" si="229"/>
        <v>f</v>
      </c>
      <c r="E4835" t="str">
        <f>IF(COUNT(SEARCH({"04.","05.","09.","12."},CONCATENATE(P4834,U4834,AB4834,AH4834))),"t","f")</f>
        <v>f</v>
      </c>
      <c r="F4835" t="str">
        <f t="array" ref="F4835">IF(COUNT(SEARCH(HistorischeRubrieken,CONCATENATE(P4834,U4834,AB4834,AH4834))),"t","f")</f>
        <v>f</v>
      </c>
      <c r="G4835">
        <v>7</v>
      </c>
      <c r="H4835">
        <v>510298</v>
      </c>
      <c r="I4835" t="s">
        <v>2367</v>
      </c>
      <c r="J4835">
        <v>20140401</v>
      </c>
      <c r="K4835">
        <v>20150801</v>
      </c>
      <c r="M4835">
        <v>0</v>
      </c>
      <c r="N4835">
        <v>0</v>
      </c>
      <c r="O4835" t="s">
        <v>2003</v>
      </c>
      <c r="R4835">
        <v>0</v>
      </c>
      <c r="S4835" t="s">
        <v>271</v>
      </c>
      <c r="AA4835" t="s">
        <v>1611</v>
      </c>
      <c r="AC4835">
        <v>1</v>
      </c>
      <c r="AE4835">
        <v>1</v>
      </c>
      <c r="AF4835" t="s">
        <v>271</v>
      </c>
    </row>
    <row r="4836" spans="1:32" x14ac:dyDescent="0.25">
      <c r="A4836" t="str">
        <f t="array" ref="A4836">IF(COUNT(SEARCH(RubriekenHistorisch,CONCATENATE(P4835,U4835,AB4835,AH4835))),"t","f")</f>
        <v>f</v>
      </c>
      <c r="B4836" t="str">
        <f t="shared" si="227"/>
        <v>f</v>
      </c>
      <c r="C4836" t="str">
        <f t="shared" si="228"/>
        <v>f</v>
      </c>
      <c r="D4836" t="str">
        <f t="shared" si="229"/>
        <v>f</v>
      </c>
      <c r="E4836" t="str">
        <f>IF(COUNT(SEARCH({"04.","05.","09.","12."},CONCATENATE(P4835,U4835,AB4835,AH4835))),"t","f")</f>
        <v>f</v>
      </c>
      <c r="F4836" t="str">
        <f t="array" ref="F4836">IF(COUNT(SEARCH(HistorischeRubrieken,CONCATENATE(P4835,U4835,AB4835,AH4835))),"t","f")</f>
        <v>f</v>
      </c>
      <c r="G4836">
        <v>8</v>
      </c>
      <c r="H4836">
        <v>510298</v>
      </c>
      <c r="I4836" t="s">
        <v>2367</v>
      </c>
      <c r="J4836">
        <v>20150801</v>
      </c>
      <c r="M4836">
        <v>0</v>
      </c>
      <c r="N4836">
        <v>0</v>
      </c>
      <c r="O4836" t="s">
        <v>2003</v>
      </c>
      <c r="R4836">
        <v>0</v>
      </c>
      <c r="S4836" t="s">
        <v>271</v>
      </c>
      <c r="AA4836" t="s">
        <v>1613</v>
      </c>
      <c r="AC4836">
        <v>1</v>
      </c>
      <c r="AE4836">
        <v>1</v>
      </c>
      <c r="AF4836" t="s">
        <v>271</v>
      </c>
    </row>
    <row r="4837" spans="1:32" hidden="1" x14ac:dyDescent="0.25">
      <c r="A4837" t="str">
        <f t="array" ref="A4837">IF(COUNT(SEARCH(RubriekenHistorisch,CONCATENATE(P4836,U4836,AB4836,AH4836))),"t","f")</f>
        <v>f</v>
      </c>
      <c r="B4837" t="str">
        <f t="shared" si="227"/>
        <v>f</v>
      </c>
      <c r="C4837" t="str">
        <f t="shared" si="228"/>
        <v>f</v>
      </c>
      <c r="D4837" t="str">
        <f t="shared" si="229"/>
        <v>f</v>
      </c>
      <c r="E4837" t="str">
        <f>IF(COUNT(SEARCH({"04.","05.","09.","12."},CONCATENATE(P4836,U4836,AB4836,AH4836))),"t","f")</f>
        <v>f</v>
      </c>
      <c r="F4837" t="str">
        <f t="array" ref="F4837">IF(COUNT(SEARCH(HistorischeRubrieken,CONCATENATE(P4836,U4836,AB4836,AH4836))),"t","f")</f>
        <v>f</v>
      </c>
      <c r="G4837">
        <v>1</v>
      </c>
      <c r="H4837">
        <v>510299</v>
      </c>
      <c r="I4837" t="s">
        <v>2368</v>
      </c>
      <c r="J4837">
        <v>20080901</v>
      </c>
      <c r="K4837">
        <v>20100201</v>
      </c>
      <c r="M4837">
        <v>0</v>
      </c>
      <c r="N4837">
        <v>0</v>
      </c>
      <c r="O4837" t="s">
        <v>1996</v>
      </c>
      <c r="R4837">
        <v>0</v>
      </c>
      <c r="S4837" t="s">
        <v>271</v>
      </c>
      <c r="AA4837" t="s">
        <v>1997</v>
      </c>
      <c r="AC4837">
        <v>1</v>
      </c>
      <c r="AE4837">
        <v>1</v>
      </c>
      <c r="AF4837" t="s">
        <v>271</v>
      </c>
    </row>
    <row r="4838" spans="1:32" hidden="1" x14ac:dyDescent="0.25">
      <c r="A4838" t="str">
        <f t="array" ref="A4838">IF(COUNT(SEARCH(RubriekenHistorisch,CONCATENATE(P4837,U4837,AB4837,AH4837))),"t","f")</f>
        <v>f</v>
      </c>
      <c r="B4838" t="str">
        <f t="shared" si="227"/>
        <v>f</v>
      </c>
      <c r="C4838" t="str">
        <f t="shared" si="228"/>
        <v>f</v>
      </c>
      <c r="D4838" t="str">
        <f t="shared" si="229"/>
        <v>f</v>
      </c>
      <c r="E4838" t="str">
        <f>IF(COUNT(SEARCH({"04.","05.","09.","12."},CONCATENATE(P4837,U4837,AB4837,AH4837))),"t","f")</f>
        <v>f</v>
      </c>
      <c r="F4838" t="str">
        <f t="array" ref="F4838">IF(COUNT(SEARCH(HistorischeRubrieken,CONCATENATE(P4837,U4837,AB4837,AH4837))),"t","f")</f>
        <v>f</v>
      </c>
      <c r="G4838">
        <v>2</v>
      </c>
      <c r="H4838">
        <v>510299</v>
      </c>
      <c r="I4838" t="s">
        <v>2368</v>
      </c>
      <c r="J4838">
        <v>20100201</v>
      </c>
      <c r="K4838">
        <v>20120115</v>
      </c>
      <c r="M4838">
        <v>0</v>
      </c>
      <c r="N4838">
        <v>0</v>
      </c>
      <c r="O4838" t="s">
        <v>1996</v>
      </c>
      <c r="R4838">
        <v>0</v>
      </c>
      <c r="S4838" t="s">
        <v>271</v>
      </c>
      <c r="AA4838" t="s">
        <v>1998</v>
      </c>
      <c r="AC4838">
        <v>1</v>
      </c>
      <c r="AE4838">
        <v>1</v>
      </c>
      <c r="AF4838" t="s">
        <v>271</v>
      </c>
    </row>
    <row r="4839" spans="1:32" hidden="1" x14ac:dyDescent="0.25">
      <c r="A4839" t="str">
        <f t="array" ref="A4839">IF(COUNT(SEARCH(RubriekenHistorisch,CONCATENATE(P4838,U4838,AB4838,AH4838))),"t","f")</f>
        <v>f</v>
      </c>
      <c r="B4839" t="str">
        <f t="shared" si="227"/>
        <v>f</v>
      </c>
      <c r="C4839" t="str">
        <f t="shared" si="228"/>
        <v>f</v>
      </c>
      <c r="D4839" t="str">
        <f t="shared" si="229"/>
        <v>f</v>
      </c>
      <c r="E4839" t="str">
        <f>IF(COUNT(SEARCH({"04.","05.","09.","12."},CONCATENATE(P4838,U4838,AB4838,AH4838))),"t","f")</f>
        <v>f</v>
      </c>
      <c r="F4839" t="str">
        <f t="array" ref="F4839">IF(COUNT(SEARCH(HistorischeRubrieken,CONCATENATE(P4838,U4838,AB4838,AH4838))),"t","f")</f>
        <v>f</v>
      </c>
      <c r="G4839">
        <v>3</v>
      </c>
      <c r="H4839">
        <v>510299</v>
      </c>
      <c r="I4839" t="s">
        <v>2368</v>
      </c>
      <c r="J4839">
        <v>20120115</v>
      </c>
      <c r="K4839">
        <v>20120116</v>
      </c>
      <c r="M4839">
        <v>0</v>
      </c>
      <c r="N4839">
        <v>0</v>
      </c>
      <c r="O4839" t="s">
        <v>1999</v>
      </c>
      <c r="R4839">
        <v>0</v>
      </c>
      <c r="S4839" t="s">
        <v>271</v>
      </c>
      <c r="AA4839" t="s">
        <v>2000</v>
      </c>
      <c r="AC4839">
        <v>1</v>
      </c>
      <c r="AE4839">
        <v>1</v>
      </c>
      <c r="AF4839" t="s">
        <v>271</v>
      </c>
    </row>
    <row r="4840" spans="1:32" hidden="1" x14ac:dyDescent="0.25">
      <c r="A4840" t="str">
        <f t="array" ref="A4840">IF(COUNT(SEARCH(RubriekenHistorisch,CONCATENATE(P4839,U4839,AB4839,AH4839))),"t","f")</f>
        <v>f</v>
      </c>
      <c r="B4840" t="str">
        <f t="shared" si="227"/>
        <v>f</v>
      </c>
      <c r="C4840" t="str">
        <f t="shared" si="228"/>
        <v>f</v>
      </c>
      <c r="D4840" t="str">
        <f t="shared" si="229"/>
        <v>f</v>
      </c>
      <c r="E4840" t="str">
        <f>IF(COUNT(SEARCH({"04.","05.","09.","12."},CONCATENATE(P4839,U4839,AB4839,AH4839))),"t","f")</f>
        <v>f</v>
      </c>
      <c r="F4840" t="str">
        <f t="array" ref="F4840">IF(COUNT(SEARCH(HistorischeRubrieken,CONCATENATE(P4839,U4839,AB4839,AH4839))),"t","f")</f>
        <v>f</v>
      </c>
      <c r="G4840">
        <v>4</v>
      </c>
      <c r="H4840">
        <v>510299</v>
      </c>
      <c r="I4840" t="s">
        <v>2368</v>
      </c>
      <c r="J4840">
        <v>20120116</v>
      </c>
      <c r="K4840">
        <v>20121001</v>
      </c>
      <c r="M4840">
        <v>0</v>
      </c>
      <c r="N4840">
        <v>0</v>
      </c>
      <c r="O4840" t="s">
        <v>2001</v>
      </c>
      <c r="R4840">
        <v>0</v>
      </c>
      <c r="S4840" t="s">
        <v>271</v>
      </c>
      <c r="AA4840" t="s">
        <v>2000</v>
      </c>
      <c r="AC4840">
        <v>1</v>
      </c>
      <c r="AE4840">
        <v>1</v>
      </c>
      <c r="AF4840" t="s">
        <v>271</v>
      </c>
    </row>
    <row r="4841" spans="1:32" hidden="1" x14ac:dyDescent="0.25">
      <c r="A4841" t="str">
        <f t="array" ref="A4841">IF(COUNT(SEARCH(RubriekenHistorisch,CONCATENATE(P4840,U4840,AB4840,AH4840))),"t","f")</f>
        <v>f</v>
      </c>
      <c r="B4841" t="str">
        <f t="shared" si="227"/>
        <v>f</v>
      </c>
      <c r="C4841" t="str">
        <f t="shared" si="228"/>
        <v>f</v>
      </c>
      <c r="D4841" t="str">
        <f t="shared" si="229"/>
        <v>f</v>
      </c>
      <c r="E4841" t="str">
        <f>IF(COUNT(SEARCH({"04.","05.","09.","12."},CONCATENATE(P4840,U4840,AB4840,AH4840))),"t","f")</f>
        <v>f</v>
      </c>
      <c r="F4841" t="str">
        <f t="array" ref="F4841">IF(COUNT(SEARCH(HistorischeRubrieken,CONCATENATE(P4840,U4840,AB4840,AH4840))),"t","f")</f>
        <v>f</v>
      </c>
      <c r="G4841">
        <v>5</v>
      </c>
      <c r="H4841">
        <v>510299</v>
      </c>
      <c r="I4841" t="s">
        <v>2368</v>
      </c>
      <c r="J4841">
        <v>20121001</v>
      </c>
      <c r="K4841">
        <v>20140401</v>
      </c>
      <c r="M4841">
        <v>0</v>
      </c>
      <c r="N4841">
        <v>0</v>
      </c>
      <c r="O4841" t="s">
        <v>2001</v>
      </c>
      <c r="R4841">
        <v>0</v>
      </c>
      <c r="S4841" t="s">
        <v>271</v>
      </c>
      <c r="AA4841" t="s">
        <v>2000</v>
      </c>
      <c r="AC4841">
        <v>1</v>
      </c>
      <c r="AE4841">
        <v>1</v>
      </c>
      <c r="AF4841" t="s">
        <v>271</v>
      </c>
    </row>
    <row r="4842" spans="1:32" hidden="1" x14ac:dyDescent="0.25">
      <c r="A4842" t="str">
        <f t="array" ref="A4842">IF(COUNT(SEARCH(RubriekenHistorisch,CONCATENATE(P4841,U4841,AB4841,AH4841))),"t","f")</f>
        <v>f</v>
      </c>
      <c r="B4842" t="str">
        <f t="shared" si="227"/>
        <v>f</v>
      </c>
      <c r="C4842" t="str">
        <f t="shared" si="228"/>
        <v>f</v>
      </c>
      <c r="D4842" t="str">
        <f t="shared" si="229"/>
        <v>f</v>
      </c>
      <c r="E4842" t="str">
        <f>IF(COUNT(SEARCH({"04.","05.","09.","12."},CONCATENATE(P4841,U4841,AB4841,AH4841))),"t","f")</f>
        <v>f</v>
      </c>
      <c r="F4842" t="str">
        <f t="array" ref="F4842">IF(COUNT(SEARCH(HistorischeRubrieken,CONCATENATE(P4841,U4841,AB4841,AH4841))),"t","f")</f>
        <v>f</v>
      </c>
      <c r="G4842">
        <v>6</v>
      </c>
      <c r="H4842">
        <v>510299</v>
      </c>
      <c r="I4842" t="s">
        <v>2368</v>
      </c>
      <c r="J4842">
        <v>20140401</v>
      </c>
      <c r="K4842">
        <v>20150801</v>
      </c>
      <c r="M4842">
        <v>0</v>
      </c>
      <c r="N4842">
        <v>0</v>
      </c>
      <c r="O4842" t="s">
        <v>2003</v>
      </c>
      <c r="R4842">
        <v>0</v>
      </c>
      <c r="S4842" t="s">
        <v>271</v>
      </c>
      <c r="AA4842" t="s">
        <v>1611</v>
      </c>
      <c r="AC4842">
        <v>1</v>
      </c>
      <c r="AE4842">
        <v>1</v>
      </c>
      <c r="AF4842" t="s">
        <v>271</v>
      </c>
    </row>
    <row r="4843" spans="1:32" x14ac:dyDescent="0.25">
      <c r="A4843" t="str">
        <f t="array" ref="A4843">IF(COUNT(SEARCH(RubriekenHistorisch,CONCATENATE(P4842,U4842,AB4842,AH4842))),"t","f")</f>
        <v>f</v>
      </c>
      <c r="B4843" t="str">
        <f t="shared" si="227"/>
        <v>f</v>
      </c>
      <c r="C4843" t="str">
        <f t="shared" si="228"/>
        <v>f</v>
      </c>
      <c r="D4843" t="str">
        <f t="shared" si="229"/>
        <v>f</v>
      </c>
      <c r="E4843" t="str">
        <f>IF(COUNT(SEARCH({"04.","05.","09.","12."},CONCATENATE(P4842,U4842,AB4842,AH4842))),"t","f")</f>
        <v>f</v>
      </c>
      <c r="F4843" t="str">
        <f t="array" ref="F4843">IF(COUNT(SEARCH(HistorischeRubrieken,CONCATENATE(P4842,U4842,AB4842,AH4842))),"t","f")</f>
        <v>f</v>
      </c>
      <c r="G4843">
        <v>7</v>
      </c>
      <c r="H4843">
        <v>510299</v>
      </c>
      <c r="I4843" t="s">
        <v>2368</v>
      </c>
      <c r="J4843">
        <v>20150801</v>
      </c>
      <c r="M4843">
        <v>0</v>
      </c>
      <c r="N4843">
        <v>0</v>
      </c>
      <c r="O4843" t="s">
        <v>2003</v>
      </c>
      <c r="R4843">
        <v>0</v>
      </c>
      <c r="S4843" t="s">
        <v>271</v>
      </c>
      <c r="AA4843" t="s">
        <v>1613</v>
      </c>
      <c r="AC4843">
        <v>1</v>
      </c>
      <c r="AE4843">
        <v>1</v>
      </c>
      <c r="AF4843" t="s">
        <v>271</v>
      </c>
    </row>
    <row r="4844" spans="1:32" hidden="1" x14ac:dyDescent="0.25">
      <c r="A4844" t="str">
        <f t="array" ref="A4844">IF(COUNT(SEARCH(RubriekenHistorisch,CONCATENATE(P4843,U4843,AB4843,AH4843))),"t","f")</f>
        <v>f</v>
      </c>
      <c r="B4844" t="str">
        <f t="shared" si="227"/>
        <v>f</v>
      </c>
      <c r="C4844" t="str">
        <f t="shared" si="228"/>
        <v>f</v>
      </c>
      <c r="D4844" t="str">
        <f t="shared" si="229"/>
        <v>f</v>
      </c>
      <c r="E4844" t="str">
        <f>IF(COUNT(SEARCH({"04.","05.","09.","12."},CONCATENATE(P4843,U4843,AB4843,AH4843))),"t","f")</f>
        <v>f</v>
      </c>
      <c r="F4844" t="str">
        <f t="array" ref="F4844">IF(COUNT(SEARCH(HistorischeRubrieken,CONCATENATE(P4843,U4843,AB4843,AH4843))),"t","f")</f>
        <v>f</v>
      </c>
      <c r="G4844">
        <v>1</v>
      </c>
      <c r="H4844">
        <v>510301</v>
      </c>
      <c r="I4844" t="s">
        <v>2369</v>
      </c>
      <c r="J4844">
        <v>20070301</v>
      </c>
      <c r="K4844">
        <v>20071201</v>
      </c>
      <c r="M4844">
        <v>0</v>
      </c>
      <c r="N4844">
        <v>0</v>
      </c>
      <c r="O4844" t="s">
        <v>1994</v>
      </c>
      <c r="R4844">
        <v>0</v>
      </c>
      <c r="S4844" t="s">
        <v>271</v>
      </c>
      <c r="AA4844" t="s">
        <v>1995</v>
      </c>
      <c r="AC4844">
        <v>1</v>
      </c>
      <c r="AE4844">
        <v>1</v>
      </c>
      <c r="AF4844" t="s">
        <v>271</v>
      </c>
    </row>
    <row r="4845" spans="1:32" hidden="1" x14ac:dyDescent="0.25">
      <c r="A4845" t="str">
        <f t="array" ref="A4845">IF(COUNT(SEARCH(RubriekenHistorisch,CONCATENATE(P4844,U4844,AB4844,AH4844))),"t","f")</f>
        <v>f</v>
      </c>
      <c r="B4845" t="str">
        <f t="shared" si="227"/>
        <v>f</v>
      </c>
      <c r="C4845" t="str">
        <f t="shared" si="228"/>
        <v>f</v>
      </c>
      <c r="D4845" t="str">
        <f t="shared" si="229"/>
        <v>f</v>
      </c>
      <c r="E4845" t="str">
        <f>IF(COUNT(SEARCH({"04.","05.","09.","12."},CONCATENATE(P4844,U4844,AB4844,AH4844))),"t","f")</f>
        <v>f</v>
      </c>
      <c r="F4845" t="str">
        <f t="array" ref="F4845">IF(COUNT(SEARCH(HistorischeRubrieken,CONCATENATE(P4844,U4844,AB4844,AH4844))),"t","f")</f>
        <v>f</v>
      </c>
      <c r="G4845">
        <v>2</v>
      </c>
      <c r="H4845">
        <v>510301</v>
      </c>
      <c r="I4845" t="s">
        <v>2369</v>
      </c>
      <c r="J4845">
        <v>20071201</v>
      </c>
      <c r="K4845">
        <v>20100201</v>
      </c>
      <c r="M4845">
        <v>0</v>
      </c>
      <c r="N4845">
        <v>0</v>
      </c>
      <c r="O4845" t="s">
        <v>1996</v>
      </c>
      <c r="R4845">
        <v>0</v>
      </c>
      <c r="S4845" t="s">
        <v>271</v>
      </c>
      <c r="AA4845" t="s">
        <v>1997</v>
      </c>
      <c r="AC4845">
        <v>1</v>
      </c>
      <c r="AE4845">
        <v>1</v>
      </c>
      <c r="AF4845" t="s">
        <v>271</v>
      </c>
    </row>
    <row r="4846" spans="1:32" hidden="1" x14ac:dyDescent="0.25">
      <c r="A4846" t="str">
        <f t="array" ref="A4846">IF(COUNT(SEARCH(RubriekenHistorisch,CONCATENATE(P4845,U4845,AB4845,AH4845))),"t","f")</f>
        <v>f</v>
      </c>
      <c r="B4846" t="str">
        <f t="shared" si="227"/>
        <v>f</v>
      </c>
      <c r="C4846" t="str">
        <f t="shared" si="228"/>
        <v>f</v>
      </c>
      <c r="D4846" t="str">
        <f t="shared" si="229"/>
        <v>f</v>
      </c>
      <c r="E4846" t="str">
        <f>IF(COUNT(SEARCH({"04.","05.","09.","12."},CONCATENATE(P4845,U4845,AB4845,AH4845))),"t","f")</f>
        <v>f</v>
      </c>
      <c r="F4846" t="str">
        <f t="array" ref="F4846">IF(COUNT(SEARCH(HistorischeRubrieken,CONCATENATE(P4845,U4845,AB4845,AH4845))),"t","f")</f>
        <v>f</v>
      </c>
      <c r="G4846">
        <v>3</v>
      </c>
      <c r="H4846">
        <v>510301</v>
      </c>
      <c r="I4846" t="s">
        <v>2369</v>
      </c>
      <c r="J4846">
        <v>20100201</v>
      </c>
      <c r="K4846">
        <v>20120115</v>
      </c>
      <c r="M4846">
        <v>0</v>
      </c>
      <c r="N4846">
        <v>0</v>
      </c>
      <c r="O4846" t="s">
        <v>1996</v>
      </c>
      <c r="R4846">
        <v>0</v>
      </c>
      <c r="S4846" t="s">
        <v>271</v>
      </c>
      <c r="AA4846" t="s">
        <v>1998</v>
      </c>
      <c r="AC4846">
        <v>1</v>
      </c>
      <c r="AE4846">
        <v>1</v>
      </c>
      <c r="AF4846" t="s">
        <v>271</v>
      </c>
    </row>
    <row r="4847" spans="1:32" hidden="1" x14ac:dyDescent="0.25">
      <c r="A4847" t="str">
        <f t="array" ref="A4847">IF(COUNT(SEARCH(RubriekenHistorisch,CONCATENATE(P4846,U4846,AB4846,AH4846))),"t","f")</f>
        <v>f</v>
      </c>
      <c r="B4847" t="str">
        <f t="shared" si="227"/>
        <v>f</v>
      </c>
      <c r="C4847" t="str">
        <f t="shared" si="228"/>
        <v>f</v>
      </c>
      <c r="D4847" t="str">
        <f t="shared" si="229"/>
        <v>f</v>
      </c>
      <c r="E4847" t="str">
        <f>IF(COUNT(SEARCH({"04.","05.","09.","12."},CONCATENATE(P4846,U4846,AB4846,AH4846))),"t","f")</f>
        <v>f</v>
      </c>
      <c r="F4847" t="str">
        <f t="array" ref="F4847">IF(COUNT(SEARCH(HistorischeRubrieken,CONCATENATE(P4846,U4846,AB4846,AH4846))),"t","f")</f>
        <v>f</v>
      </c>
      <c r="G4847">
        <v>4</v>
      </c>
      <c r="H4847">
        <v>510301</v>
      </c>
      <c r="I4847" t="s">
        <v>2369</v>
      </c>
      <c r="J4847">
        <v>20120115</v>
      </c>
      <c r="K4847">
        <v>20120116</v>
      </c>
      <c r="M4847">
        <v>0</v>
      </c>
      <c r="N4847">
        <v>0</v>
      </c>
      <c r="O4847" t="s">
        <v>1999</v>
      </c>
      <c r="R4847">
        <v>0</v>
      </c>
      <c r="S4847" t="s">
        <v>271</v>
      </c>
      <c r="AA4847" t="s">
        <v>2000</v>
      </c>
      <c r="AC4847">
        <v>1</v>
      </c>
      <c r="AE4847">
        <v>1</v>
      </c>
      <c r="AF4847" t="s">
        <v>271</v>
      </c>
    </row>
    <row r="4848" spans="1:32" hidden="1" x14ac:dyDescent="0.25">
      <c r="A4848" t="str">
        <f t="array" ref="A4848">IF(COUNT(SEARCH(RubriekenHistorisch,CONCATENATE(P4847,U4847,AB4847,AH4847))),"t","f")</f>
        <v>f</v>
      </c>
      <c r="B4848" t="str">
        <f t="shared" si="227"/>
        <v>f</v>
      </c>
      <c r="C4848" t="str">
        <f t="shared" si="228"/>
        <v>f</v>
      </c>
      <c r="D4848" t="str">
        <f t="shared" si="229"/>
        <v>f</v>
      </c>
      <c r="E4848" t="str">
        <f>IF(COUNT(SEARCH({"04.","05.","09.","12."},CONCATENATE(P4847,U4847,AB4847,AH4847))),"t","f")</f>
        <v>f</v>
      </c>
      <c r="F4848" t="str">
        <f t="array" ref="F4848">IF(COUNT(SEARCH(HistorischeRubrieken,CONCATENATE(P4847,U4847,AB4847,AH4847))),"t","f")</f>
        <v>f</v>
      </c>
      <c r="G4848">
        <v>5</v>
      </c>
      <c r="H4848">
        <v>510301</v>
      </c>
      <c r="I4848" t="s">
        <v>2369</v>
      </c>
      <c r="J4848">
        <v>20120116</v>
      </c>
      <c r="K4848">
        <v>20120917</v>
      </c>
      <c r="M4848">
        <v>0</v>
      </c>
      <c r="N4848">
        <v>0</v>
      </c>
      <c r="O4848" t="s">
        <v>2001</v>
      </c>
      <c r="R4848">
        <v>0</v>
      </c>
      <c r="S4848" t="s">
        <v>271</v>
      </c>
      <c r="AA4848" t="s">
        <v>2000</v>
      </c>
      <c r="AC4848">
        <v>1</v>
      </c>
      <c r="AE4848">
        <v>1</v>
      </c>
      <c r="AF4848" t="s">
        <v>271</v>
      </c>
    </row>
    <row r="4849" spans="1:32" hidden="1" x14ac:dyDescent="0.25">
      <c r="A4849" t="str">
        <f t="array" ref="A4849">IF(COUNT(SEARCH(RubriekenHistorisch,CONCATENATE(P4848,U4848,AB4848,AH4848))),"t","f")</f>
        <v>f</v>
      </c>
      <c r="B4849" t="str">
        <f t="shared" si="227"/>
        <v>f</v>
      </c>
      <c r="C4849" t="str">
        <f t="shared" si="228"/>
        <v>f</v>
      </c>
      <c r="D4849" t="str">
        <f t="shared" si="229"/>
        <v>f</v>
      </c>
      <c r="E4849" t="str">
        <f>IF(COUNT(SEARCH({"04.","05.","09.","12."},CONCATENATE(P4848,U4848,AB4848,AH4848))),"t","f")</f>
        <v>f</v>
      </c>
      <c r="F4849" t="str">
        <f t="array" ref="F4849">IF(COUNT(SEARCH(HistorischeRubrieken,CONCATENATE(P4848,U4848,AB4848,AH4848))),"t","f")</f>
        <v>f</v>
      </c>
      <c r="G4849">
        <v>6</v>
      </c>
      <c r="H4849">
        <v>510301</v>
      </c>
      <c r="I4849" t="s">
        <v>2369</v>
      </c>
      <c r="J4849">
        <v>20120917</v>
      </c>
      <c r="K4849">
        <v>20140401</v>
      </c>
      <c r="M4849">
        <v>0</v>
      </c>
      <c r="N4849">
        <v>0</v>
      </c>
      <c r="O4849" t="s">
        <v>2001</v>
      </c>
      <c r="R4849">
        <v>0</v>
      </c>
      <c r="S4849" t="s">
        <v>271</v>
      </c>
      <c r="AA4849" t="s">
        <v>2000</v>
      </c>
      <c r="AC4849">
        <v>1</v>
      </c>
      <c r="AE4849">
        <v>1</v>
      </c>
      <c r="AF4849" t="s">
        <v>271</v>
      </c>
    </row>
    <row r="4850" spans="1:32" hidden="1" x14ac:dyDescent="0.25">
      <c r="A4850" t="str">
        <f t="array" ref="A4850">IF(COUNT(SEARCH(RubriekenHistorisch,CONCATENATE(P4849,U4849,AB4849,AH4849))),"t","f")</f>
        <v>f</v>
      </c>
      <c r="B4850" t="str">
        <f t="shared" si="227"/>
        <v>f</v>
      </c>
      <c r="C4850" t="str">
        <f t="shared" si="228"/>
        <v>f</v>
      </c>
      <c r="D4850" t="str">
        <f t="shared" si="229"/>
        <v>f</v>
      </c>
      <c r="E4850" t="str">
        <f>IF(COUNT(SEARCH({"04.","05.","09.","12."},CONCATENATE(P4849,U4849,AB4849,AH4849))),"t","f")</f>
        <v>f</v>
      </c>
      <c r="F4850" t="str">
        <f t="array" ref="F4850">IF(COUNT(SEARCH(HistorischeRubrieken,CONCATENATE(P4849,U4849,AB4849,AH4849))),"t","f")</f>
        <v>f</v>
      </c>
      <c r="G4850">
        <v>7</v>
      </c>
      <c r="H4850">
        <v>510301</v>
      </c>
      <c r="I4850" t="s">
        <v>2369</v>
      </c>
      <c r="J4850">
        <v>20140401</v>
      </c>
      <c r="K4850">
        <v>20150801</v>
      </c>
      <c r="M4850">
        <v>0</v>
      </c>
      <c r="N4850">
        <v>0</v>
      </c>
      <c r="O4850" t="s">
        <v>2003</v>
      </c>
      <c r="R4850">
        <v>0</v>
      </c>
      <c r="S4850" t="s">
        <v>271</v>
      </c>
      <c r="AA4850" t="s">
        <v>1611</v>
      </c>
      <c r="AC4850">
        <v>1</v>
      </c>
      <c r="AE4850">
        <v>1</v>
      </c>
      <c r="AF4850" t="s">
        <v>271</v>
      </c>
    </row>
    <row r="4851" spans="1:32" x14ac:dyDescent="0.25">
      <c r="A4851" t="str">
        <f t="array" ref="A4851">IF(COUNT(SEARCH(RubriekenHistorisch,CONCATENATE(P4850,U4850,AB4850,AH4850))),"t","f")</f>
        <v>f</v>
      </c>
      <c r="B4851" t="str">
        <f t="shared" si="227"/>
        <v>f</v>
      </c>
      <c r="C4851" t="str">
        <f t="shared" si="228"/>
        <v>f</v>
      </c>
      <c r="D4851" t="str">
        <f t="shared" si="229"/>
        <v>f</v>
      </c>
      <c r="E4851" t="str">
        <f>IF(COUNT(SEARCH({"04.","05.","09.","12."},CONCATENATE(P4850,U4850,AB4850,AH4850))),"t","f")</f>
        <v>f</v>
      </c>
      <c r="F4851" t="str">
        <f t="array" ref="F4851">IF(COUNT(SEARCH(HistorischeRubrieken,CONCATENATE(P4850,U4850,AB4850,AH4850))),"t","f")</f>
        <v>f</v>
      </c>
      <c r="G4851">
        <v>8</v>
      </c>
      <c r="H4851">
        <v>510301</v>
      </c>
      <c r="I4851" t="s">
        <v>2369</v>
      </c>
      <c r="J4851">
        <v>20150801</v>
      </c>
      <c r="M4851">
        <v>0</v>
      </c>
      <c r="N4851">
        <v>0</v>
      </c>
      <c r="O4851" t="s">
        <v>2003</v>
      </c>
      <c r="R4851">
        <v>0</v>
      </c>
      <c r="S4851" t="s">
        <v>271</v>
      </c>
      <c r="AA4851" t="s">
        <v>1613</v>
      </c>
      <c r="AC4851">
        <v>1</v>
      </c>
      <c r="AE4851">
        <v>1</v>
      </c>
      <c r="AF4851" t="s">
        <v>271</v>
      </c>
    </row>
    <row r="4852" spans="1:32" hidden="1" x14ac:dyDescent="0.25">
      <c r="A4852" t="str">
        <f t="array" ref="A4852">IF(COUNT(SEARCH(RubriekenHistorisch,CONCATENATE(P4851,U4851,AB4851,AH4851))),"t","f")</f>
        <v>f</v>
      </c>
      <c r="B4852" t="str">
        <f t="shared" si="227"/>
        <v>f</v>
      </c>
      <c r="C4852" t="str">
        <f t="shared" si="228"/>
        <v>f</v>
      </c>
      <c r="D4852" t="str">
        <f t="shared" si="229"/>
        <v>f</v>
      </c>
      <c r="E4852" t="str">
        <f>IF(COUNT(SEARCH({"04.","05.","09.","12."},CONCATENATE(P4851,U4851,AB4851,AH4851))),"t","f")</f>
        <v>f</v>
      </c>
      <c r="F4852" t="str">
        <f t="array" ref="F4852">IF(COUNT(SEARCH(HistorischeRubrieken,CONCATENATE(P4851,U4851,AB4851,AH4851))),"t","f")</f>
        <v>f</v>
      </c>
      <c r="G4852">
        <v>1</v>
      </c>
      <c r="H4852">
        <v>510302</v>
      </c>
      <c r="I4852" t="s">
        <v>2370</v>
      </c>
      <c r="J4852">
        <v>20061201</v>
      </c>
      <c r="K4852">
        <v>20071201</v>
      </c>
      <c r="M4852">
        <v>0</v>
      </c>
      <c r="N4852">
        <v>0</v>
      </c>
      <c r="O4852" t="s">
        <v>1994</v>
      </c>
      <c r="R4852">
        <v>0</v>
      </c>
      <c r="S4852" t="s">
        <v>271</v>
      </c>
      <c r="AA4852" t="s">
        <v>1995</v>
      </c>
      <c r="AC4852">
        <v>1</v>
      </c>
      <c r="AE4852">
        <v>1</v>
      </c>
      <c r="AF4852" t="s">
        <v>271</v>
      </c>
    </row>
    <row r="4853" spans="1:32" hidden="1" x14ac:dyDescent="0.25">
      <c r="A4853" t="str">
        <f t="array" ref="A4853">IF(COUNT(SEARCH(RubriekenHistorisch,CONCATENATE(P4852,U4852,AB4852,AH4852))),"t","f")</f>
        <v>f</v>
      </c>
      <c r="B4853" t="str">
        <f t="shared" si="227"/>
        <v>f</v>
      </c>
      <c r="C4853" t="str">
        <f t="shared" si="228"/>
        <v>f</v>
      </c>
      <c r="D4853" t="str">
        <f t="shared" si="229"/>
        <v>f</v>
      </c>
      <c r="E4853" t="str">
        <f>IF(COUNT(SEARCH({"04.","05.","09.","12."},CONCATENATE(P4852,U4852,AB4852,AH4852))),"t","f")</f>
        <v>f</v>
      </c>
      <c r="F4853" t="str">
        <f t="array" ref="F4853">IF(COUNT(SEARCH(HistorischeRubrieken,CONCATENATE(P4852,U4852,AB4852,AH4852))),"t","f")</f>
        <v>f</v>
      </c>
      <c r="G4853">
        <v>2</v>
      </c>
      <c r="H4853">
        <v>510302</v>
      </c>
      <c r="I4853" t="s">
        <v>2370</v>
      </c>
      <c r="J4853">
        <v>20071201</v>
      </c>
      <c r="K4853">
        <v>20100201</v>
      </c>
      <c r="M4853">
        <v>0</v>
      </c>
      <c r="N4853">
        <v>0</v>
      </c>
      <c r="O4853" t="s">
        <v>1996</v>
      </c>
      <c r="R4853">
        <v>0</v>
      </c>
      <c r="S4853" t="s">
        <v>271</v>
      </c>
      <c r="AA4853" t="s">
        <v>1997</v>
      </c>
      <c r="AC4853">
        <v>1</v>
      </c>
      <c r="AE4853">
        <v>1</v>
      </c>
      <c r="AF4853" t="s">
        <v>271</v>
      </c>
    </row>
    <row r="4854" spans="1:32" hidden="1" x14ac:dyDescent="0.25">
      <c r="A4854" t="str">
        <f t="array" ref="A4854">IF(COUNT(SEARCH(RubriekenHistorisch,CONCATENATE(P4853,U4853,AB4853,AH4853))),"t","f")</f>
        <v>f</v>
      </c>
      <c r="B4854" t="str">
        <f t="shared" si="227"/>
        <v>f</v>
      </c>
      <c r="C4854" t="str">
        <f t="shared" si="228"/>
        <v>f</v>
      </c>
      <c r="D4854" t="str">
        <f t="shared" si="229"/>
        <v>f</v>
      </c>
      <c r="E4854" t="str">
        <f>IF(COUNT(SEARCH({"04.","05.","09.","12."},CONCATENATE(P4853,U4853,AB4853,AH4853))),"t","f")</f>
        <v>f</v>
      </c>
      <c r="F4854" t="str">
        <f t="array" ref="F4854">IF(COUNT(SEARCH(HistorischeRubrieken,CONCATENATE(P4853,U4853,AB4853,AH4853))),"t","f")</f>
        <v>f</v>
      </c>
      <c r="G4854">
        <v>3</v>
      </c>
      <c r="H4854">
        <v>510302</v>
      </c>
      <c r="I4854" t="s">
        <v>2370</v>
      </c>
      <c r="J4854">
        <v>20100201</v>
      </c>
      <c r="K4854">
        <v>20120115</v>
      </c>
      <c r="M4854">
        <v>0</v>
      </c>
      <c r="N4854">
        <v>0</v>
      </c>
      <c r="O4854" t="s">
        <v>1996</v>
      </c>
      <c r="R4854">
        <v>0</v>
      </c>
      <c r="S4854" t="s">
        <v>271</v>
      </c>
      <c r="AA4854" t="s">
        <v>1998</v>
      </c>
      <c r="AC4854">
        <v>1</v>
      </c>
      <c r="AE4854">
        <v>1</v>
      </c>
      <c r="AF4854" t="s">
        <v>271</v>
      </c>
    </row>
    <row r="4855" spans="1:32" hidden="1" x14ac:dyDescent="0.25">
      <c r="A4855" t="str">
        <f t="array" ref="A4855">IF(COUNT(SEARCH(RubriekenHistorisch,CONCATENATE(P4854,U4854,AB4854,AH4854))),"t","f")</f>
        <v>f</v>
      </c>
      <c r="B4855" t="str">
        <f t="shared" si="227"/>
        <v>f</v>
      </c>
      <c r="C4855" t="str">
        <f t="shared" si="228"/>
        <v>f</v>
      </c>
      <c r="D4855" t="str">
        <f t="shared" si="229"/>
        <v>f</v>
      </c>
      <c r="E4855" t="str">
        <f>IF(COUNT(SEARCH({"04.","05.","09.","12."},CONCATENATE(P4854,U4854,AB4854,AH4854))),"t","f")</f>
        <v>f</v>
      </c>
      <c r="F4855" t="str">
        <f t="array" ref="F4855">IF(COUNT(SEARCH(HistorischeRubrieken,CONCATENATE(P4854,U4854,AB4854,AH4854))),"t","f")</f>
        <v>f</v>
      </c>
      <c r="G4855">
        <v>4</v>
      </c>
      <c r="H4855">
        <v>510302</v>
      </c>
      <c r="I4855" t="s">
        <v>2370</v>
      </c>
      <c r="J4855">
        <v>20120115</v>
      </c>
      <c r="K4855">
        <v>20120116</v>
      </c>
      <c r="M4855">
        <v>0</v>
      </c>
      <c r="N4855">
        <v>0</v>
      </c>
      <c r="O4855" t="s">
        <v>1999</v>
      </c>
      <c r="R4855">
        <v>0</v>
      </c>
      <c r="S4855" t="s">
        <v>271</v>
      </c>
      <c r="AA4855" t="s">
        <v>2000</v>
      </c>
      <c r="AC4855">
        <v>1</v>
      </c>
      <c r="AE4855">
        <v>1</v>
      </c>
      <c r="AF4855" t="s">
        <v>271</v>
      </c>
    </row>
    <row r="4856" spans="1:32" hidden="1" x14ac:dyDescent="0.25">
      <c r="A4856" t="str">
        <f t="array" ref="A4856">IF(COUNT(SEARCH(RubriekenHistorisch,CONCATENATE(P4855,U4855,AB4855,AH4855))),"t","f")</f>
        <v>f</v>
      </c>
      <c r="B4856" t="str">
        <f t="shared" si="227"/>
        <v>f</v>
      </c>
      <c r="C4856" t="str">
        <f t="shared" si="228"/>
        <v>f</v>
      </c>
      <c r="D4856" t="str">
        <f t="shared" si="229"/>
        <v>f</v>
      </c>
      <c r="E4856" t="str">
        <f>IF(COUNT(SEARCH({"04.","05.","09.","12."},CONCATENATE(P4855,U4855,AB4855,AH4855))),"t","f")</f>
        <v>f</v>
      </c>
      <c r="F4856" t="str">
        <f t="array" ref="F4856">IF(COUNT(SEARCH(HistorischeRubrieken,CONCATENATE(P4855,U4855,AB4855,AH4855))),"t","f")</f>
        <v>f</v>
      </c>
      <c r="G4856">
        <v>5</v>
      </c>
      <c r="H4856">
        <v>510302</v>
      </c>
      <c r="I4856" t="s">
        <v>2370</v>
      </c>
      <c r="J4856">
        <v>20120116</v>
      </c>
      <c r="K4856">
        <v>20121001</v>
      </c>
      <c r="M4856">
        <v>0</v>
      </c>
      <c r="N4856">
        <v>0</v>
      </c>
      <c r="O4856" t="s">
        <v>2001</v>
      </c>
      <c r="R4856">
        <v>0</v>
      </c>
      <c r="S4856" t="s">
        <v>271</v>
      </c>
      <c r="AA4856" t="s">
        <v>2000</v>
      </c>
      <c r="AC4856">
        <v>1</v>
      </c>
      <c r="AE4856">
        <v>1</v>
      </c>
      <c r="AF4856" t="s">
        <v>271</v>
      </c>
    </row>
    <row r="4857" spans="1:32" hidden="1" x14ac:dyDescent="0.25">
      <c r="A4857" t="str">
        <f t="array" ref="A4857">IF(COUNT(SEARCH(RubriekenHistorisch,CONCATENATE(P4856,U4856,AB4856,AH4856))),"t","f")</f>
        <v>f</v>
      </c>
      <c r="B4857" t="str">
        <f t="shared" si="227"/>
        <v>f</v>
      </c>
      <c r="C4857" t="str">
        <f t="shared" si="228"/>
        <v>f</v>
      </c>
      <c r="D4857" t="str">
        <f t="shared" si="229"/>
        <v>f</v>
      </c>
      <c r="E4857" t="str">
        <f>IF(COUNT(SEARCH({"04.","05.","09.","12."},CONCATENATE(P4856,U4856,AB4856,AH4856))),"t","f")</f>
        <v>f</v>
      </c>
      <c r="F4857" t="str">
        <f t="array" ref="F4857">IF(COUNT(SEARCH(HistorischeRubrieken,CONCATENATE(P4856,U4856,AB4856,AH4856))),"t","f")</f>
        <v>f</v>
      </c>
      <c r="G4857">
        <v>6</v>
      </c>
      <c r="H4857">
        <v>510302</v>
      </c>
      <c r="I4857" t="s">
        <v>2370</v>
      </c>
      <c r="J4857">
        <v>20121001</v>
      </c>
      <c r="K4857">
        <v>20140401</v>
      </c>
      <c r="M4857">
        <v>0</v>
      </c>
      <c r="N4857">
        <v>0</v>
      </c>
      <c r="O4857" t="s">
        <v>2001</v>
      </c>
      <c r="R4857">
        <v>0</v>
      </c>
      <c r="S4857" t="s">
        <v>271</v>
      </c>
      <c r="AA4857" t="s">
        <v>2000</v>
      </c>
      <c r="AC4857">
        <v>1</v>
      </c>
      <c r="AE4857">
        <v>1</v>
      </c>
      <c r="AF4857" t="s">
        <v>271</v>
      </c>
    </row>
    <row r="4858" spans="1:32" hidden="1" x14ac:dyDescent="0.25">
      <c r="A4858" t="str">
        <f t="array" ref="A4858">IF(COUNT(SEARCH(RubriekenHistorisch,CONCATENATE(P4857,U4857,AB4857,AH4857))),"t","f")</f>
        <v>f</v>
      </c>
      <c r="B4858" t="str">
        <f t="shared" si="227"/>
        <v>f</v>
      </c>
      <c r="C4858" t="str">
        <f t="shared" si="228"/>
        <v>f</v>
      </c>
      <c r="D4858" t="str">
        <f t="shared" si="229"/>
        <v>f</v>
      </c>
      <c r="E4858" t="str">
        <f>IF(COUNT(SEARCH({"04.","05.","09.","12."},CONCATENATE(P4857,U4857,AB4857,AH4857))),"t","f")</f>
        <v>f</v>
      </c>
      <c r="F4858" t="str">
        <f t="array" ref="F4858">IF(COUNT(SEARCH(HistorischeRubrieken,CONCATENATE(P4857,U4857,AB4857,AH4857))),"t","f")</f>
        <v>f</v>
      </c>
      <c r="G4858">
        <v>7</v>
      </c>
      <c r="H4858">
        <v>510302</v>
      </c>
      <c r="I4858" t="s">
        <v>2370</v>
      </c>
      <c r="J4858">
        <v>20140401</v>
      </c>
      <c r="K4858">
        <v>20150801</v>
      </c>
      <c r="M4858">
        <v>0</v>
      </c>
      <c r="N4858">
        <v>0</v>
      </c>
      <c r="O4858" t="s">
        <v>2003</v>
      </c>
      <c r="R4858">
        <v>0</v>
      </c>
      <c r="S4858" t="s">
        <v>271</v>
      </c>
      <c r="AA4858" t="s">
        <v>1611</v>
      </c>
      <c r="AC4858">
        <v>1</v>
      </c>
      <c r="AE4858">
        <v>1</v>
      </c>
      <c r="AF4858" t="s">
        <v>271</v>
      </c>
    </row>
    <row r="4859" spans="1:32" x14ac:dyDescent="0.25">
      <c r="A4859" t="str">
        <f t="array" ref="A4859">IF(COUNT(SEARCH(RubriekenHistorisch,CONCATENATE(P4858,U4858,AB4858,AH4858))),"t","f")</f>
        <v>f</v>
      </c>
      <c r="B4859" t="str">
        <f t="shared" si="227"/>
        <v>f</v>
      </c>
      <c r="C4859" t="str">
        <f t="shared" si="228"/>
        <v>f</v>
      </c>
      <c r="D4859" t="str">
        <f t="shared" si="229"/>
        <v>f</v>
      </c>
      <c r="E4859" t="str">
        <f>IF(COUNT(SEARCH({"04.","05.","09.","12."},CONCATENATE(P4858,U4858,AB4858,AH4858))),"t","f")</f>
        <v>f</v>
      </c>
      <c r="F4859" t="str">
        <f t="array" ref="F4859">IF(COUNT(SEARCH(HistorischeRubrieken,CONCATENATE(P4858,U4858,AB4858,AH4858))),"t","f")</f>
        <v>f</v>
      </c>
      <c r="G4859">
        <v>8</v>
      </c>
      <c r="H4859">
        <v>510302</v>
      </c>
      <c r="I4859" t="s">
        <v>2370</v>
      </c>
      <c r="J4859">
        <v>20150801</v>
      </c>
      <c r="M4859">
        <v>0</v>
      </c>
      <c r="N4859">
        <v>0</v>
      </c>
      <c r="O4859" t="s">
        <v>2003</v>
      </c>
      <c r="R4859">
        <v>0</v>
      </c>
      <c r="S4859" t="s">
        <v>271</v>
      </c>
      <c r="AA4859" t="s">
        <v>1613</v>
      </c>
      <c r="AC4859">
        <v>1</v>
      </c>
      <c r="AE4859">
        <v>1</v>
      </c>
      <c r="AF4859" t="s">
        <v>271</v>
      </c>
    </row>
    <row r="4860" spans="1:32" hidden="1" x14ac:dyDescent="0.25">
      <c r="A4860" t="str">
        <f t="array" ref="A4860">IF(COUNT(SEARCH(RubriekenHistorisch,CONCATENATE(P4859,U4859,AB4859,AH4859))),"t","f")</f>
        <v>f</v>
      </c>
      <c r="B4860" t="str">
        <f t="shared" si="227"/>
        <v>f</v>
      </c>
      <c r="C4860" t="str">
        <f t="shared" si="228"/>
        <v>f</v>
      </c>
      <c r="D4860" t="str">
        <f t="shared" si="229"/>
        <v>f</v>
      </c>
      <c r="E4860" t="str">
        <f>IF(COUNT(SEARCH({"04.","05.","09.","12."},CONCATENATE(P4859,U4859,AB4859,AH4859))),"t","f")</f>
        <v>f</v>
      </c>
      <c r="F4860" t="str">
        <f t="array" ref="F4860">IF(COUNT(SEARCH(HistorischeRubrieken,CONCATENATE(P4859,U4859,AB4859,AH4859))),"t","f")</f>
        <v>f</v>
      </c>
      <c r="G4860">
        <v>1</v>
      </c>
      <c r="H4860">
        <v>510303</v>
      </c>
      <c r="I4860" t="s">
        <v>2371</v>
      </c>
      <c r="J4860">
        <v>20061201</v>
      </c>
      <c r="K4860">
        <v>20071201</v>
      </c>
      <c r="M4860">
        <v>0</v>
      </c>
      <c r="N4860">
        <v>0</v>
      </c>
      <c r="O4860" t="s">
        <v>1994</v>
      </c>
      <c r="R4860">
        <v>0</v>
      </c>
      <c r="S4860" t="s">
        <v>271</v>
      </c>
      <c r="AA4860" t="s">
        <v>1995</v>
      </c>
      <c r="AC4860">
        <v>1</v>
      </c>
      <c r="AE4860">
        <v>1</v>
      </c>
      <c r="AF4860" t="s">
        <v>271</v>
      </c>
    </row>
    <row r="4861" spans="1:32" hidden="1" x14ac:dyDescent="0.25">
      <c r="A4861" t="str">
        <f t="array" ref="A4861">IF(COUNT(SEARCH(RubriekenHistorisch,CONCATENATE(P4860,U4860,AB4860,AH4860))),"t","f")</f>
        <v>f</v>
      </c>
      <c r="B4861" t="str">
        <f t="shared" si="227"/>
        <v>f</v>
      </c>
      <c r="C4861" t="str">
        <f t="shared" si="228"/>
        <v>f</v>
      </c>
      <c r="D4861" t="str">
        <f t="shared" si="229"/>
        <v>f</v>
      </c>
      <c r="E4861" t="str">
        <f>IF(COUNT(SEARCH({"04.","05.","09.","12."},CONCATENATE(P4860,U4860,AB4860,AH4860))),"t","f")</f>
        <v>f</v>
      </c>
      <c r="F4861" t="str">
        <f t="array" ref="F4861">IF(COUNT(SEARCH(HistorischeRubrieken,CONCATENATE(P4860,U4860,AB4860,AH4860))),"t","f")</f>
        <v>f</v>
      </c>
      <c r="G4861">
        <v>2</v>
      </c>
      <c r="H4861">
        <v>510303</v>
      </c>
      <c r="I4861" t="s">
        <v>2371</v>
      </c>
      <c r="J4861">
        <v>20071201</v>
      </c>
      <c r="K4861">
        <v>20100201</v>
      </c>
      <c r="M4861">
        <v>0</v>
      </c>
      <c r="N4861">
        <v>0</v>
      </c>
      <c r="O4861" t="s">
        <v>1996</v>
      </c>
      <c r="R4861">
        <v>0</v>
      </c>
      <c r="S4861" t="s">
        <v>271</v>
      </c>
      <c r="AA4861" t="s">
        <v>1997</v>
      </c>
      <c r="AC4861">
        <v>1</v>
      </c>
      <c r="AE4861">
        <v>1</v>
      </c>
      <c r="AF4861" t="s">
        <v>271</v>
      </c>
    </row>
    <row r="4862" spans="1:32" hidden="1" x14ac:dyDescent="0.25">
      <c r="A4862" t="str">
        <f t="array" ref="A4862">IF(COUNT(SEARCH(RubriekenHistorisch,CONCATENATE(P4861,U4861,AB4861,AH4861))),"t","f")</f>
        <v>f</v>
      </c>
      <c r="B4862" t="str">
        <f t="shared" si="227"/>
        <v>f</v>
      </c>
      <c r="C4862" t="str">
        <f t="shared" si="228"/>
        <v>f</v>
      </c>
      <c r="D4862" t="str">
        <f t="shared" si="229"/>
        <v>f</v>
      </c>
      <c r="E4862" t="str">
        <f>IF(COUNT(SEARCH({"04.","05.","09.","12."},CONCATENATE(P4861,U4861,AB4861,AH4861))),"t","f")</f>
        <v>f</v>
      </c>
      <c r="F4862" t="str">
        <f t="array" ref="F4862">IF(COUNT(SEARCH(HistorischeRubrieken,CONCATENATE(P4861,U4861,AB4861,AH4861))),"t","f")</f>
        <v>f</v>
      </c>
      <c r="G4862">
        <v>3</v>
      </c>
      <c r="H4862">
        <v>510303</v>
      </c>
      <c r="I4862" t="s">
        <v>2371</v>
      </c>
      <c r="J4862">
        <v>20100201</v>
      </c>
      <c r="K4862">
        <v>20120115</v>
      </c>
      <c r="M4862">
        <v>0</v>
      </c>
      <c r="N4862">
        <v>0</v>
      </c>
      <c r="O4862" t="s">
        <v>1996</v>
      </c>
      <c r="R4862">
        <v>0</v>
      </c>
      <c r="S4862" t="s">
        <v>271</v>
      </c>
      <c r="AA4862" t="s">
        <v>1998</v>
      </c>
      <c r="AC4862">
        <v>1</v>
      </c>
      <c r="AE4862">
        <v>1</v>
      </c>
      <c r="AF4862" t="s">
        <v>271</v>
      </c>
    </row>
    <row r="4863" spans="1:32" hidden="1" x14ac:dyDescent="0.25">
      <c r="A4863" t="str">
        <f t="array" ref="A4863">IF(COUNT(SEARCH(RubriekenHistorisch,CONCATENATE(P4862,U4862,AB4862,AH4862))),"t","f")</f>
        <v>f</v>
      </c>
      <c r="B4863" t="str">
        <f t="shared" si="227"/>
        <v>f</v>
      </c>
      <c r="C4863" t="str">
        <f t="shared" si="228"/>
        <v>f</v>
      </c>
      <c r="D4863" t="str">
        <f t="shared" si="229"/>
        <v>f</v>
      </c>
      <c r="E4863" t="str">
        <f>IF(COUNT(SEARCH({"04.","05.","09.","12."},CONCATENATE(P4862,U4862,AB4862,AH4862))),"t","f")</f>
        <v>f</v>
      </c>
      <c r="F4863" t="str">
        <f t="array" ref="F4863">IF(COUNT(SEARCH(HistorischeRubrieken,CONCATENATE(P4862,U4862,AB4862,AH4862))),"t","f")</f>
        <v>f</v>
      </c>
      <c r="G4863">
        <v>4</v>
      </c>
      <c r="H4863">
        <v>510303</v>
      </c>
      <c r="I4863" t="s">
        <v>2371</v>
      </c>
      <c r="J4863">
        <v>20120115</v>
      </c>
      <c r="K4863">
        <v>20120116</v>
      </c>
      <c r="M4863">
        <v>0</v>
      </c>
      <c r="N4863">
        <v>0</v>
      </c>
      <c r="O4863" t="s">
        <v>1999</v>
      </c>
      <c r="R4863">
        <v>0</v>
      </c>
      <c r="S4863" t="s">
        <v>271</v>
      </c>
      <c r="AA4863" t="s">
        <v>2000</v>
      </c>
      <c r="AC4863">
        <v>1</v>
      </c>
      <c r="AE4863">
        <v>1</v>
      </c>
      <c r="AF4863" t="s">
        <v>271</v>
      </c>
    </row>
    <row r="4864" spans="1:32" hidden="1" x14ac:dyDescent="0.25">
      <c r="A4864" t="str">
        <f t="array" ref="A4864">IF(COUNT(SEARCH(RubriekenHistorisch,CONCATENATE(P4863,U4863,AB4863,AH4863))),"t","f")</f>
        <v>f</v>
      </c>
      <c r="B4864" t="str">
        <f t="shared" si="227"/>
        <v>f</v>
      </c>
      <c r="C4864" t="str">
        <f t="shared" si="228"/>
        <v>f</v>
      </c>
      <c r="D4864" t="str">
        <f t="shared" si="229"/>
        <v>f</v>
      </c>
      <c r="E4864" t="str">
        <f>IF(COUNT(SEARCH({"04.","05.","09.","12."},CONCATENATE(P4863,U4863,AB4863,AH4863))),"t","f")</f>
        <v>f</v>
      </c>
      <c r="F4864" t="str">
        <f t="array" ref="F4864">IF(COUNT(SEARCH(HistorischeRubrieken,CONCATENATE(P4863,U4863,AB4863,AH4863))),"t","f")</f>
        <v>f</v>
      </c>
      <c r="G4864">
        <v>5</v>
      </c>
      <c r="H4864">
        <v>510303</v>
      </c>
      <c r="I4864" t="s">
        <v>2371</v>
      </c>
      <c r="J4864">
        <v>20120116</v>
      </c>
      <c r="K4864">
        <v>20121015</v>
      </c>
      <c r="M4864">
        <v>0</v>
      </c>
      <c r="N4864">
        <v>0</v>
      </c>
      <c r="O4864" t="s">
        <v>2001</v>
      </c>
      <c r="R4864">
        <v>0</v>
      </c>
      <c r="S4864" t="s">
        <v>271</v>
      </c>
      <c r="AA4864" t="s">
        <v>2000</v>
      </c>
      <c r="AC4864">
        <v>1</v>
      </c>
      <c r="AE4864">
        <v>1</v>
      </c>
      <c r="AF4864" t="s">
        <v>271</v>
      </c>
    </row>
    <row r="4865" spans="1:32" hidden="1" x14ac:dyDescent="0.25">
      <c r="A4865" t="str">
        <f t="array" ref="A4865">IF(COUNT(SEARCH(RubriekenHistorisch,CONCATENATE(P4864,U4864,AB4864,AH4864))),"t","f")</f>
        <v>f</v>
      </c>
      <c r="B4865" t="str">
        <f t="shared" si="227"/>
        <v>f</v>
      </c>
      <c r="C4865" t="str">
        <f t="shared" si="228"/>
        <v>f</v>
      </c>
      <c r="D4865" t="str">
        <f t="shared" si="229"/>
        <v>f</v>
      </c>
      <c r="E4865" t="str">
        <f>IF(COUNT(SEARCH({"04.","05.","09.","12."},CONCATENATE(P4864,U4864,AB4864,AH4864))),"t","f")</f>
        <v>f</v>
      </c>
      <c r="F4865" t="str">
        <f t="array" ref="F4865">IF(COUNT(SEARCH(HistorischeRubrieken,CONCATENATE(P4864,U4864,AB4864,AH4864))),"t","f")</f>
        <v>f</v>
      </c>
      <c r="G4865">
        <v>6</v>
      </c>
      <c r="H4865">
        <v>510303</v>
      </c>
      <c r="I4865" t="s">
        <v>2371</v>
      </c>
      <c r="J4865">
        <v>20121015</v>
      </c>
      <c r="K4865">
        <v>20140401</v>
      </c>
      <c r="M4865">
        <v>0</v>
      </c>
      <c r="N4865">
        <v>0</v>
      </c>
      <c r="O4865" t="s">
        <v>2001</v>
      </c>
      <c r="R4865">
        <v>0</v>
      </c>
      <c r="S4865" t="s">
        <v>271</v>
      </c>
      <c r="AA4865" t="s">
        <v>2000</v>
      </c>
      <c r="AC4865">
        <v>1</v>
      </c>
      <c r="AE4865">
        <v>1</v>
      </c>
      <c r="AF4865" t="s">
        <v>271</v>
      </c>
    </row>
    <row r="4866" spans="1:32" hidden="1" x14ac:dyDescent="0.25">
      <c r="A4866" t="str">
        <f t="array" ref="A4866">IF(COUNT(SEARCH(RubriekenHistorisch,CONCATENATE(P4865,U4865,AB4865,AH4865))),"t","f")</f>
        <v>f</v>
      </c>
      <c r="B4866" t="str">
        <f t="shared" si="227"/>
        <v>f</v>
      </c>
      <c r="C4866" t="str">
        <f t="shared" si="228"/>
        <v>f</v>
      </c>
      <c r="D4866" t="str">
        <f t="shared" si="229"/>
        <v>f</v>
      </c>
      <c r="E4866" t="str">
        <f>IF(COUNT(SEARCH({"04.","05.","09.","12."},CONCATENATE(P4865,U4865,AB4865,AH4865))),"t","f")</f>
        <v>f</v>
      </c>
      <c r="F4866" t="str">
        <f t="array" ref="F4866">IF(COUNT(SEARCH(HistorischeRubrieken,CONCATENATE(P4865,U4865,AB4865,AH4865))),"t","f")</f>
        <v>f</v>
      </c>
      <c r="G4866">
        <v>7</v>
      </c>
      <c r="H4866">
        <v>510303</v>
      </c>
      <c r="I4866" t="s">
        <v>2371</v>
      </c>
      <c r="J4866">
        <v>20140401</v>
      </c>
      <c r="K4866">
        <v>20150801</v>
      </c>
      <c r="M4866">
        <v>0</v>
      </c>
      <c r="N4866">
        <v>0</v>
      </c>
      <c r="O4866" t="s">
        <v>2003</v>
      </c>
      <c r="R4866">
        <v>0</v>
      </c>
      <c r="S4866" t="s">
        <v>271</v>
      </c>
      <c r="AA4866" t="s">
        <v>1611</v>
      </c>
      <c r="AC4866">
        <v>1</v>
      </c>
      <c r="AE4866">
        <v>1</v>
      </c>
      <c r="AF4866" t="s">
        <v>271</v>
      </c>
    </row>
    <row r="4867" spans="1:32" x14ac:dyDescent="0.25">
      <c r="A4867" t="str">
        <f t="array" ref="A4867">IF(COUNT(SEARCH(RubriekenHistorisch,CONCATENATE(P4866,U4866,AB4866,AH4866))),"t","f")</f>
        <v>f</v>
      </c>
      <c r="B4867" t="str">
        <f t="shared" ref="B4867:B4930" si="230">IF(COUNT(SEARCH("07.66.20",CONCATENATE(P4866,U4866,AB4866,AH4866))),"t","f")</f>
        <v>f</v>
      </c>
      <c r="C4867" t="str">
        <f t="shared" ref="C4867:C4930" si="231">IF(COUNT(SEARCH("14.40.10",CONCATENATE(P4866,U4866,AB4866,AH4866))),"t","f")</f>
        <v>f</v>
      </c>
      <c r="D4867" t="str">
        <f t="shared" si="229"/>
        <v>f</v>
      </c>
      <c r="E4867" t="str">
        <f>IF(COUNT(SEARCH({"04.","05.","09.","12."},CONCATENATE(P4866,U4866,AB4866,AH4866))),"t","f")</f>
        <v>f</v>
      </c>
      <c r="F4867" t="str">
        <f t="array" ref="F4867">IF(COUNT(SEARCH(HistorischeRubrieken,CONCATENATE(P4866,U4866,AB4866,AH4866))),"t","f")</f>
        <v>f</v>
      </c>
      <c r="G4867">
        <v>8</v>
      </c>
      <c r="H4867">
        <v>510303</v>
      </c>
      <c r="I4867" t="s">
        <v>2371</v>
      </c>
      <c r="J4867">
        <v>20150801</v>
      </c>
      <c r="M4867">
        <v>0</v>
      </c>
      <c r="N4867">
        <v>0</v>
      </c>
      <c r="O4867" t="s">
        <v>2003</v>
      </c>
      <c r="R4867">
        <v>0</v>
      </c>
      <c r="S4867" t="s">
        <v>271</v>
      </c>
      <c r="AA4867" t="s">
        <v>1613</v>
      </c>
      <c r="AC4867">
        <v>1</v>
      </c>
      <c r="AE4867">
        <v>1</v>
      </c>
      <c r="AF4867" t="s">
        <v>271</v>
      </c>
    </row>
    <row r="4868" spans="1:32" hidden="1" x14ac:dyDescent="0.25">
      <c r="A4868" t="str">
        <f t="array" ref="A4868">IF(COUNT(SEARCH(RubriekenHistorisch,CONCATENATE(P4867,U4867,AB4867,AH4867))),"t","f")</f>
        <v>f</v>
      </c>
      <c r="B4868" t="str">
        <f t="shared" si="230"/>
        <v>f</v>
      </c>
      <c r="C4868" t="str">
        <f t="shared" si="231"/>
        <v>f</v>
      </c>
      <c r="D4868" t="str">
        <f t="shared" ref="D4868:D4931" si="232">IF(COUNT(SEARCH("- 0",CONCATENATE(P4867,U4867,AB4867,AH4867))),"t","f")</f>
        <v>f</v>
      </c>
      <c r="E4868" t="str">
        <f>IF(COUNT(SEARCH({"04.","05.","09.","12."},CONCATENATE(P4867,U4867,AB4867,AH4867))),"t","f")</f>
        <v>f</v>
      </c>
      <c r="F4868" t="str">
        <f t="array" ref="F4868">IF(COUNT(SEARCH(HistorischeRubrieken,CONCATENATE(P4867,U4867,AB4867,AH4867))),"t","f")</f>
        <v>f</v>
      </c>
      <c r="G4868">
        <v>1</v>
      </c>
      <c r="H4868">
        <v>510304</v>
      </c>
      <c r="I4868" t="s">
        <v>2372</v>
      </c>
      <c r="J4868">
        <v>20070601</v>
      </c>
      <c r="K4868">
        <v>20071201</v>
      </c>
      <c r="M4868">
        <v>0</v>
      </c>
      <c r="N4868">
        <v>0</v>
      </c>
      <c r="O4868" t="s">
        <v>1994</v>
      </c>
      <c r="R4868">
        <v>0</v>
      </c>
      <c r="S4868" t="s">
        <v>271</v>
      </c>
      <c r="AA4868" t="s">
        <v>1995</v>
      </c>
      <c r="AC4868">
        <v>1</v>
      </c>
      <c r="AE4868">
        <v>1</v>
      </c>
      <c r="AF4868" t="s">
        <v>271</v>
      </c>
    </row>
    <row r="4869" spans="1:32" hidden="1" x14ac:dyDescent="0.25">
      <c r="A4869" t="str">
        <f t="array" ref="A4869">IF(COUNT(SEARCH(RubriekenHistorisch,CONCATENATE(P4868,U4868,AB4868,AH4868))),"t","f")</f>
        <v>f</v>
      </c>
      <c r="B4869" t="str">
        <f t="shared" si="230"/>
        <v>f</v>
      </c>
      <c r="C4869" t="str">
        <f t="shared" si="231"/>
        <v>f</v>
      </c>
      <c r="D4869" t="str">
        <f t="shared" si="232"/>
        <v>f</v>
      </c>
      <c r="E4869" t="str">
        <f>IF(COUNT(SEARCH({"04.","05.","09.","12."},CONCATENATE(P4868,U4868,AB4868,AH4868))),"t","f")</f>
        <v>f</v>
      </c>
      <c r="F4869" t="str">
        <f t="array" ref="F4869">IF(COUNT(SEARCH(HistorischeRubrieken,CONCATENATE(P4868,U4868,AB4868,AH4868))),"t","f")</f>
        <v>f</v>
      </c>
      <c r="G4869">
        <v>2</v>
      </c>
      <c r="H4869">
        <v>510304</v>
      </c>
      <c r="I4869" t="s">
        <v>2372</v>
      </c>
      <c r="J4869">
        <v>20071201</v>
      </c>
      <c r="K4869">
        <v>20100201</v>
      </c>
      <c r="M4869">
        <v>0</v>
      </c>
      <c r="N4869">
        <v>0</v>
      </c>
      <c r="O4869" t="s">
        <v>1996</v>
      </c>
      <c r="R4869">
        <v>0</v>
      </c>
      <c r="S4869" t="s">
        <v>271</v>
      </c>
      <c r="AA4869" t="s">
        <v>1997</v>
      </c>
      <c r="AC4869">
        <v>1</v>
      </c>
      <c r="AE4869">
        <v>1</v>
      </c>
      <c r="AF4869" t="s">
        <v>271</v>
      </c>
    </row>
    <row r="4870" spans="1:32" hidden="1" x14ac:dyDescent="0.25">
      <c r="A4870" t="str">
        <f t="array" ref="A4870">IF(COUNT(SEARCH(RubriekenHistorisch,CONCATENATE(P4869,U4869,AB4869,AH4869))),"t","f")</f>
        <v>f</v>
      </c>
      <c r="B4870" t="str">
        <f t="shared" si="230"/>
        <v>f</v>
      </c>
      <c r="C4870" t="str">
        <f t="shared" si="231"/>
        <v>f</v>
      </c>
      <c r="D4870" t="str">
        <f t="shared" si="232"/>
        <v>f</v>
      </c>
      <c r="E4870" t="str">
        <f>IF(COUNT(SEARCH({"04.","05.","09.","12."},CONCATENATE(P4869,U4869,AB4869,AH4869))),"t","f")</f>
        <v>f</v>
      </c>
      <c r="F4870" t="str">
        <f t="array" ref="F4870">IF(COUNT(SEARCH(HistorischeRubrieken,CONCATENATE(P4869,U4869,AB4869,AH4869))),"t","f")</f>
        <v>f</v>
      </c>
      <c r="G4870">
        <v>3</v>
      </c>
      <c r="H4870">
        <v>510304</v>
      </c>
      <c r="I4870" t="s">
        <v>2372</v>
      </c>
      <c r="J4870">
        <v>20100201</v>
      </c>
      <c r="K4870">
        <v>20120115</v>
      </c>
      <c r="M4870">
        <v>0</v>
      </c>
      <c r="N4870">
        <v>0</v>
      </c>
      <c r="O4870" t="s">
        <v>1996</v>
      </c>
      <c r="R4870">
        <v>0</v>
      </c>
      <c r="S4870" t="s">
        <v>271</v>
      </c>
      <c r="AA4870" t="s">
        <v>1998</v>
      </c>
      <c r="AC4870">
        <v>1</v>
      </c>
      <c r="AE4870">
        <v>1</v>
      </c>
      <c r="AF4870" t="s">
        <v>271</v>
      </c>
    </row>
    <row r="4871" spans="1:32" hidden="1" x14ac:dyDescent="0.25">
      <c r="A4871" t="str">
        <f t="array" ref="A4871">IF(COUNT(SEARCH(RubriekenHistorisch,CONCATENATE(P4870,U4870,AB4870,AH4870))),"t","f")</f>
        <v>f</v>
      </c>
      <c r="B4871" t="str">
        <f t="shared" si="230"/>
        <v>f</v>
      </c>
      <c r="C4871" t="str">
        <f t="shared" si="231"/>
        <v>f</v>
      </c>
      <c r="D4871" t="str">
        <f t="shared" si="232"/>
        <v>f</v>
      </c>
      <c r="E4871" t="str">
        <f>IF(COUNT(SEARCH({"04.","05.","09.","12."},CONCATENATE(P4870,U4870,AB4870,AH4870))),"t","f")</f>
        <v>f</v>
      </c>
      <c r="F4871" t="str">
        <f t="array" ref="F4871">IF(COUNT(SEARCH(HistorischeRubrieken,CONCATENATE(P4870,U4870,AB4870,AH4870))),"t","f")</f>
        <v>f</v>
      </c>
      <c r="G4871">
        <v>4</v>
      </c>
      <c r="H4871">
        <v>510304</v>
      </c>
      <c r="I4871" t="s">
        <v>2372</v>
      </c>
      <c r="J4871">
        <v>20120115</v>
      </c>
      <c r="K4871">
        <v>20120116</v>
      </c>
      <c r="M4871">
        <v>0</v>
      </c>
      <c r="N4871">
        <v>0</v>
      </c>
      <c r="O4871" t="s">
        <v>1999</v>
      </c>
      <c r="R4871">
        <v>0</v>
      </c>
      <c r="S4871" t="s">
        <v>271</v>
      </c>
      <c r="AA4871" t="s">
        <v>2000</v>
      </c>
      <c r="AC4871">
        <v>1</v>
      </c>
      <c r="AE4871">
        <v>1</v>
      </c>
      <c r="AF4871" t="s">
        <v>271</v>
      </c>
    </row>
    <row r="4872" spans="1:32" hidden="1" x14ac:dyDescent="0.25">
      <c r="A4872" t="str">
        <f t="array" ref="A4872">IF(COUNT(SEARCH(RubriekenHistorisch,CONCATENATE(P4871,U4871,AB4871,AH4871))),"t","f")</f>
        <v>f</v>
      </c>
      <c r="B4872" t="str">
        <f t="shared" si="230"/>
        <v>f</v>
      </c>
      <c r="C4872" t="str">
        <f t="shared" si="231"/>
        <v>f</v>
      </c>
      <c r="D4872" t="str">
        <f t="shared" si="232"/>
        <v>f</v>
      </c>
      <c r="E4872" t="str">
        <f>IF(COUNT(SEARCH({"04.","05.","09.","12."},CONCATENATE(P4871,U4871,AB4871,AH4871))),"t","f")</f>
        <v>f</v>
      </c>
      <c r="F4872" t="str">
        <f t="array" ref="F4872">IF(COUNT(SEARCH(HistorischeRubrieken,CONCATENATE(P4871,U4871,AB4871,AH4871))),"t","f")</f>
        <v>f</v>
      </c>
      <c r="G4872">
        <v>5</v>
      </c>
      <c r="H4872">
        <v>510304</v>
      </c>
      <c r="I4872" t="s">
        <v>2372</v>
      </c>
      <c r="J4872">
        <v>20120116</v>
      </c>
      <c r="K4872">
        <v>20121001</v>
      </c>
      <c r="M4872">
        <v>0</v>
      </c>
      <c r="N4872">
        <v>0</v>
      </c>
      <c r="O4872" t="s">
        <v>2001</v>
      </c>
      <c r="R4872">
        <v>0</v>
      </c>
      <c r="S4872" t="s">
        <v>271</v>
      </c>
      <c r="AA4872" t="s">
        <v>2000</v>
      </c>
      <c r="AC4872">
        <v>1</v>
      </c>
      <c r="AE4872">
        <v>1</v>
      </c>
      <c r="AF4872" t="s">
        <v>271</v>
      </c>
    </row>
    <row r="4873" spans="1:32" hidden="1" x14ac:dyDescent="0.25">
      <c r="A4873" t="str">
        <f t="array" ref="A4873">IF(COUNT(SEARCH(RubriekenHistorisch,CONCATENATE(P4872,U4872,AB4872,AH4872))),"t","f")</f>
        <v>f</v>
      </c>
      <c r="B4873" t="str">
        <f t="shared" si="230"/>
        <v>f</v>
      </c>
      <c r="C4873" t="str">
        <f t="shared" si="231"/>
        <v>f</v>
      </c>
      <c r="D4873" t="str">
        <f t="shared" si="232"/>
        <v>f</v>
      </c>
      <c r="E4873" t="str">
        <f>IF(COUNT(SEARCH({"04.","05.","09.","12."},CONCATENATE(P4872,U4872,AB4872,AH4872))),"t","f")</f>
        <v>f</v>
      </c>
      <c r="F4873" t="str">
        <f t="array" ref="F4873">IF(COUNT(SEARCH(HistorischeRubrieken,CONCATENATE(P4872,U4872,AB4872,AH4872))),"t","f")</f>
        <v>f</v>
      </c>
      <c r="G4873">
        <v>6</v>
      </c>
      <c r="H4873">
        <v>510304</v>
      </c>
      <c r="I4873" t="s">
        <v>2372</v>
      </c>
      <c r="J4873">
        <v>20121001</v>
      </c>
      <c r="K4873">
        <v>20140401</v>
      </c>
      <c r="M4873">
        <v>0</v>
      </c>
      <c r="N4873">
        <v>0</v>
      </c>
      <c r="O4873" t="s">
        <v>2001</v>
      </c>
      <c r="R4873">
        <v>0</v>
      </c>
      <c r="S4873" t="s">
        <v>271</v>
      </c>
      <c r="AA4873" t="s">
        <v>2000</v>
      </c>
      <c r="AC4873">
        <v>1</v>
      </c>
      <c r="AE4873">
        <v>1</v>
      </c>
      <c r="AF4873" t="s">
        <v>271</v>
      </c>
    </row>
    <row r="4874" spans="1:32" hidden="1" x14ac:dyDescent="0.25">
      <c r="A4874" t="str">
        <f t="array" ref="A4874">IF(COUNT(SEARCH(RubriekenHistorisch,CONCATENATE(P4873,U4873,AB4873,AH4873))),"t","f")</f>
        <v>f</v>
      </c>
      <c r="B4874" t="str">
        <f t="shared" si="230"/>
        <v>f</v>
      </c>
      <c r="C4874" t="str">
        <f t="shared" si="231"/>
        <v>f</v>
      </c>
      <c r="D4874" t="str">
        <f t="shared" si="232"/>
        <v>f</v>
      </c>
      <c r="E4874" t="str">
        <f>IF(COUNT(SEARCH({"04.","05.","09.","12."},CONCATENATE(P4873,U4873,AB4873,AH4873))),"t","f")</f>
        <v>f</v>
      </c>
      <c r="F4874" t="str">
        <f t="array" ref="F4874">IF(COUNT(SEARCH(HistorischeRubrieken,CONCATENATE(P4873,U4873,AB4873,AH4873))),"t","f")</f>
        <v>f</v>
      </c>
      <c r="G4874">
        <v>7</v>
      </c>
      <c r="H4874">
        <v>510304</v>
      </c>
      <c r="I4874" t="s">
        <v>2372</v>
      </c>
      <c r="J4874">
        <v>20140401</v>
      </c>
      <c r="K4874">
        <v>20150801</v>
      </c>
      <c r="M4874">
        <v>0</v>
      </c>
      <c r="N4874">
        <v>0</v>
      </c>
      <c r="O4874" t="s">
        <v>2003</v>
      </c>
      <c r="R4874">
        <v>0</v>
      </c>
      <c r="S4874" t="s">
        <v>271</v>
      </c>
      <c r="AA4874" t="s">
        <v>1611</v>
      </c>
      <c r="AC4874">
        <v>1</v>
      </c>
      <c r="AE4874">
        <v>1</v>
      </c>
      <c r="AF4874" t="s">
        <v>271</v>
      </c>
    </row>
    <row r="4875" spans="1:32" x14ac:dyDescent="0.25">
      <c r="A4875" t="str">
        <f t="array" ref="A4875">IF(COUNT(SEARCH(RubriekenHistorisch,CONCATENATE(P4874,U4874,AB4874,AH4874))),"t","f")</f>
        <v>f</v>
      </c>
      <c r="B4875" t="str">
        <f t="shared" si="230"/>
        <v>f</v>
      </c>
      <c r="C4875" t="str">
        <f t="shared" si="231"/>
        <v>f</v>
      </c>
      <c r="D4875" t="str">
        <f t="shared" si="232"/>
        <v>f</v>
      </c>
      <c r="E4875" t="str">
        <f>IF(COUNT(SEARCH({"04.","05.","09.","12."},CONCATENATE(P4874,U4874,AB4874,AH4874))),"t","f")</f>
        <v>f</v>
      </c>
      <c r="F4875" t="str">
        <f t="array" ref="F4875">IF(COUNT(SEARCH(HistorischeRubrieken,CONCATENATE(P4874,U4874,AB4874,AH4874))),"t","f")</f>
        <v>f</v>
      </c>
      <c r="G4875">
        <v>8</v>
      </c>
      <c r="H4875">
        <v>510304</v>
      </c>
      <c r="I4875" t="s">
        <v>2372</v>
      </c>
      <c r="J4875">
        <v>20150801</v>
      </c>
      <c r="M4875">
        <v>0</v>
      </c>
      <c r="N4875">
        <v>0</v>
      </c>
      <c r="O4875" t="s">
        <v>2003</v>
      </c>
      <c r="R4875">
        <v>0</v>
      </c>
      <c r="S4875" t="s">
        <v>271</v>
      </c>
      <c r="AA4875" t="s">
        <v>1613</v>
      </c>
      <c r="AC4875">
        <v>1</v>
      </c>
      <c r="AE4875">
        <v>1</v>
      </c>
      <c r="AF4875" t="s">
        <v>271</v>
      </c>
    </row>
    <row r="4876" spans="1:32" hidden="1" x14ac:dyDescent="0.25">
      <c r="A4876" t="str">
        <f t="array" ref="A4876">IF(COUNT(SEARCH(RubriekenHistorisch,CONCATENATE(P4875,U4875,AB4875,AH4875))),"t","f")</f>
        <v>f</v>
      </c>
      <c r="B4876" t="str">
        <f t="shared" si="230"/>
        <v>f</v>
      </c>
      <c r="C4876" t="str">
        <f t="shared" si="231"/>
        <v>f</v>
      </c>
      <c r="D4876" t="str">
        <f t="shared" si="232"/>
        <v>f</v>
      </c>
      <c r="E4876" t="str">
        <f>IF(COUNT(SEARCH({"04.","05.","09.","12."},CONCATENATE(P4875,U4875,AB4875,AH4875))),"t","f")</f>
        <v>f</v>
      </c>
      <c r="F4876" t="str">
        <f t="array" ref="F4876">IF(COUNT(SEARCH(HistorischeRubrieken,CONCATENATE(P4875,U4875,AB4875,AH4875))),"t","f")</f>
        <v>f</v>
      </c>
      <c r="G4876">
        <v>1</v>
      </c>
      <c r="H4876">
        <v>510305</v>
      </c>
      <c r="I4876" t="s">
        <v>2373</v>
      </c>
      <c r="J4876">
        <v>20071201</v>
      </c>
      <c r="K4876">
        <v>20100201</v>
      </c>
      <c r="M4876">
        <v>0</v>
      </c>
      <c r="N4876">
        <v>0</v>
      </c>
      <c r="O4876" t="s">
        <v>1996</v>
      </c>
      <c r="R4876">
        <v>0</v>
      </c>
      <c r="S4876" t="s">
        <v>271</v>
      </c>
      <c r="AA4876" t="s">
        <v>1997</v>
      </c>
      <c r="AC4876">
        <v>1</v>
      </c>
      <c r="AE4876">
        <v>1</v>
      </c>
      <c r="AF4876" t="s">
        <v>271</v>
      </c>
    </row>
    <row r="4877" spans="1:32" hidden="1" x14ac:dyDescent="0.25">
      <c r="A4877" t="str">
        <f t="array" ref="A4877">IF(COUNT(SEARCH(RubriekenHistorisch,CONCATENATE(P4876,U4876,AB4876,AH4876))),"t","f")</f>
        <v>f</v>
      </c>
      <c r="B4877" t="str">
        <f t="shared" si="230"/>
        <v>f</v>
      </c>
      <c r="C4877" t="str">
        <f t="shared" si="231"/>
        <v>f</v>
      </c>
      <c r="D4877" t="str">
        <f t="shared" si="232"/>
        <v>f</v>
      </c>
      <c r="E4877" t="str">
        <f>IF(COUNT(SEARCH({"04.","05.","09.","12."},CONCATENATE(P4876,U4876,AB4876,AH4876))),"t","f")</f>
        <v>f</v>
      </c>
      <c r="F4877" t="str">
        <f t="array" ref="F4877">IF(COUNT(SEARCH(HistorischeRubrieken,CONCATENATE(P4876,U4876,AB4876,AH4876))),"t","f")</f>
        <v>f</v>
      </c>
      <c r="G4877">
        <v>2</v>
      </c>
      <c r="H4877">
        <v>510305</v>
      </c>
      <c r="I4877" t="s">
        <v>2373</v>
      </c>
      <c r="J4877">
        <v>20100201</v>
      </c>
      <c r="K4877">
        <v>20120115</v>
      </c>
      <c r="M4877">
        <v>0</v>
      </c>
      <c r="N4877">
        <v>0</v>
      </c>
      <c r="O4877" t="s">
        <v>1996</v>
      </c>
      <c r="R4877">
        <v>0</v>
      </c>
      <c r="S4877" t="s">
        <v>271</v>
      </c>
      <c r="AA4877" t="s">
        <v>1998</v>
      </c>
      <c r="AC4877">
        <v>1</v>
      </c>
      <c r="AE4877">
        <v>1</v>
      </c>
      <c r="AF4877" t="s">
        <v>271</v>
      </c>
    </row>
    <row r="4878" spans="1:32" hidden="1" x14ac:dyDescent="0.25">
      <c r="A4878" t="str">
        <f t="array" ref="A4878">IF(COUNT(SEARCH(RubriekenHistorisch,CONCATENATE(P4877,U4877,AB4877,AH4877))),"t","f")</f>
        <v>f</v>
      </c>
      <c r="B4878" t="str">
        <f t="shared" si="230"/>
        <v>f</v>
      </c>
      <c r="C4878" t="str">
        <f t="shared" si="231"/>
        <v>f</v>
      </c>
      <c r="D4878" t="str">
        <f t="shared" si="232"/>
        <v>f</v>
      </c>
      <c r="E4878" t="str">
        <f>IF(COUNT(SEARCH({"04.","05.","09.","12."},CONCATENATE(P4877,U4877,AB4877,AH4877))),"t","f")</f>
        <v>f</v>
      </c>
      <c r="F4878" t="str">
        <f t="array" ref="F4878">IF(COUNT(SEARCH(HistorischeRubrieken,CONCATENATE(P4877,U4877,AB4877,AH4877))),"t","f")</f>
        <v>f</v>
      </c>
      <c r="G4878">
        <v>3</v>
      </c>
      <c r="H4878">
        <v>510305</v>
      </c>
      <c r="I4878" t="s">
        <v>2373</v>
      </c>
      <c r="J4878">
        <v>20120115</v>
      </c>
      <c r="K4878">
        <v>20120116</v>
      </c>
      <c r="M4878">
        <v>0</v>
      </c>
      <c r="N4878">
        <v>0</v>
      </c>
      <c r="O4878" t="s">
        <v>1999</v>
      </c>
      <c r="R4878">
        <v>0</v>
      </c>
      <c r="S4878" t="s">
        <v>271</v>
      </c>
      <c r="AA4878" t="s">
        <v>2000</v>
      </c>
      <c r="AC4878">
        <v>1</v>
      </c>
      <c r="AE4878">
        <v>1</v>
      </c>
      <c r="AF4878" t="s">
        <v>271</v>
      </c>
    </row>
    <row r="4879" spans="1:32" hidden="1" x14ac:dyDescent="0.25">
      <c r="A4879" t="str">
        <f t="array" ref="A4879">IF(COUNT(SEARCH(RubriekenHistorisch,CONCATENATE(P4878,U4878,AB4878,AH4878))),"t","f")</f>
        <v>f</v>
      </c>
      <c r="B4879" t="str">
        <f t="shared" si="230"/>
        <v>f</v>
      </c>
      <c r="C4879" t="str">
        <f t="shared" si="231"/>
        <v>f</v>
      </c>
      <c r="D4879" t="str">
        <f t="shared" si="232"/>
        <v>f</v>
      </c>
      <c r="E4879" t="str">
        <f>IF(COUNT(SEARCH({"04.","05.","09.","12."},CONCATENATE(P4878,U4878,AB4878,AH4878))),"t","f")</f>
        <v>f</v>
      </c>
      <c r="F4879" t="str">
        <f t="array" ref="F4879">IF(COUNT(SEARCH(HistorischeRubrieken,CONCATENATE(P4878,U4878,AB4878,AH4878))),"t","f")</f>
        <v>f</v>
      </c>
      <c r="G4879">
        <v>4</v>
      </c>
      <c r="H4879">
        <v>510305</v>
      </c>
      <c r="I4879" t="s">
        <v>2373</v>
      </c>
      <c r="J4879">
        <v>20120116</v>
      </c>
      <c r="K4879">
        <v>20121001</v>
      </c>
      <c r="M4879">
        <v>0</v>
      </c>
      <c r="N4879">
        <v>0</v>
      </c>
      <c r="O4879" t="s">
        <v>2001</v>
      </c>
      <c r="R4879">
        <v>0</v>
      </c>
      <c r="S4879" t="s">
        <v>271</v>
      </c>
      <c r="AA4879" t="s">
        <v>2000</v>
      </c>
      <c r="AC4879">
        <v>1</v>
      </c>
      <c r="AE4879">
        <v>1</v>
      </c>
      <c r="AF4879" t="s">
        <v>271</v>
      </c>
    </row>
    <row r="4880" spans="1:32" hidden="1" x14ac:dyDescent="0.25">
      <c r="A4880" t="str">
        <f t="array" ref="A4880">IF(COUNT(SEARCH(RubriekenHistorisch,CONCATENATE(P4879,U4879,AB4879,AH4879))),"t","f")</f>
        <v>f</v>
      </c>
      <c r="B4880" t="str">
        <f t="shared" si="230"/>
        <v>f</v>
      </c>
      <c r="C4880" t="str">
        <f t="shared" si="231"/>
        <v>f</v>
      </c>
      <c r="D4880" t="str">
        <f t="shared" si="232"/>
        <v>f</v>
      </c>
      <c r="E4880" t="str">
        <f>IF(COUNT(SEARCH({"04.","05.","09.","12."},CONCATENATE(P4879,U4879,AB4879,AH4879))),"t","f")</f>
        <v>f</v>
      </c>
      <c r="F4880" t="str">
        <f t="array" ref="F4880">IF(COUNT(SEARCH(HistorischeRubrieken,CONCATENATE(P4879,U4879,AB4879,AH4879))),"t","f")</f>
        <v>f</v>
      </c>
      <c r="G4880">
        <v>5</v>
      </c>
      <c r="H4880">
        <v>510305</v>
      </c>
      <c r="I4880" t="s">
        <v>2373</v>
      </c>
      <c r="J4880">
        <v>20121001</v>
      </c>
      <c r="K4880">
        <v>20140401</v>
      </c>
      <c r="M4880">
        <v>0</v>
      </c>
      <c r="N4880">
        <v>0</v>
      </c>
      <c r="O4880" t="s">
        <v>2001</v>
      </c>
      <c r="R4880">
        <v>0</v>
      </c>
      <c r="S4880" t="s">
        <v>271</v>
      </c>
      <c r="AA4880" t="s">
        <v>2000</v>
      </c>
      <c r="AC4880">
        <v>1</v>
      </c>
      <c r="AE4880">
        <v>1</v>
      </c>
      <c r="AF4880" t="s">
        <v>271</v>
      </c>
    </row>
    <row r="4881" spans="1:32" hidden="1" x14ac:dyDescent="0.25">
      <c r="A4881" t="str">
        <f t="array" ref="A4881">IF(COUNT(SEARCH(RubriekenHistorisch,CONCATENATE(P4880,U4880,AB4880,AH4880))),"t","f")</f>
        <v>f</v>
      </c>
      <c r="B4881" t="str">
        <f t="shared" si="230"/>
        <v>f</v>
      </c>
      <c r="C4881" t="str">
        <f t="shared" si="231"/>
        <v>f</v>
      </c>
      <c r="D4881" t="str">
        <f t="shared" si="232"/>
        <v>f</v>
      </c>
      <c r="E4881" t="str">
        <f>IF(COUNT(SEARCH({"04.","05.","09.","12."},CONCATENATE(P4880,U4880,AB4880,AH4880))),"t","f")</f>
        <v>f</v>
      </c>
      <c r="F4881" t="str">
        <f t="array" ref="F4881">IF(COUNT(SEARCH(HistorischeRubrieken,CONCATENATE(P4880,U4880,AB4880,AH4880))),"t","f")</f>
        <v>f</v>
      </c>
      <c r="G4881">
        <v>6</v>
      </c>
      <c r="H4881">
        <v>510305</v>
      </c>
      <c r="I4881" t="s">
        <v>2373</v>
      </c>
      <c r="J4881">
        <v>20140401</v>
      </c>
      <c r="K4881">
        <v>20150801</v>
      </c>
      <c r="M4881">
        <v>0</v>
      </c>
      <c r="N4881">
        <v>0</v>
      </c>
      <c r="O4881" t="s">
        <v>2003</v>
      </c>
      <c r="R4881">
        <v>0</v>
      </c>
      <c r="S4881" t="s">
        <v>271</v>
      </c>
      <c r="AA4881" t="s">
        <v>1611</v>
      </c>
      <c r="AC4881">
        <v>1</v>
      </c>
      <c r="AE4881">
        <v>1</v>
      </c>
      <c r="AF4881" t="s">
        <v>271</v>
      </c>
    </row>
    <row r="4882" spans="1:32" x14ac:dyDescent="0.25">
      <c r="A4882" t="str">
        <f t="array" ref="A4882">IF(COUNT(SEARCH(RubriekenHistorisch,CONCATENATE(P4881,U4881,AB4881,AH4881))),"t","f")</f>
        <v>f</v>
      </c>
      <c r="B4882" t="str">
        <f t="shared" si="230"/>
        <v>f</v>
      </c>
      <c r="C4882" t="str">
        <f t="shared" si="231"/>
        <v>f</v>
      </c>
      <c r="D4882" t="str">
        <f t="shared" si="232"/>
        <v>f</v>
      </c>
      <c r="E4882" t="str">
        <f>IF(COUNT(SEARCH({"04.","05.","09.","12."},CONCATENATE(P4881,U4881,AB4881,AH4881))),"t","f")</f>
        <v>f</v>
      </c>
      <c r="F4882" t="str">
        <f t="array" ref="F4882">IF(COUNT(SEARCH(HistorischeRubrieken,CONCATENATE(P4881,U4881,AB4881,AH4881))),"t","f")</f>
        <v>f</v>
      </c>
      <c r="G4882">
        <v>7</v>
      </c>
      <c r="H4882">
        <v>510305</v>
      </c>
      <c r="I4882" t="s">
        <v>2373</v>
      </c>
      <c r="J4882">
        <v>20150801</v>
      </c>
      <c r="M4882">
        <v>0</v>
      </c>
      <c r="N4882">
        <v>0</v>
      </c>
      <c r="O4882" t="s">
        <v>2003</v>
      </c>
      <c r="R4882">
        <v>0</v>
      </c>
      <c r="S4882" t="s">
        <v>271</v>
      </c>
      <c r="AA4882" t="s">
        <v>1613</v>
      </c>
      <c r="AC4882">
        <v>1</v>
      </c>
      <c r="AE4882">
        <v>1</v>
      </c>
      <c r="AF4882" t="s">
        <v>271</v>
      </c>
    </row>
    <row r="4883" spans="1:32" hidden="1" x14ac:dyDescent="0.25">
      <c r="A4883" t="str">
        <f t="array" ref="A4883">IF(COUNT(SEARCH(RubriekenHistorisch,CONCATENATE(P4882,U4882,AB4882,AH4882))),"t","f")</f>
        <v>f</v>
      </c>
      <c r="B4883" t="str">
        <f t="shared" si="230"/>
        <v>f</v>
      </c>
      <c r="C4883" t="str">
        <f t="shared" si="231"/>
        <v>f</v>
      </c>
      <c r="D4883" t="str">
        <f t="shared" si="232"/>
        <v>f</v>
      </c>
      <c r="E4883" t="str">
        <f>IF(COUNT(SEARCH({"04.","05.","09.","12."},CONCATENATE(P4882,U4882,AB4882,AH4882))),"t","f")</f>
        <v>f</v>
      </c>
      <c r="F4883" t="str">
        <f t="array" ref="F4883">IF(COUNT(SEARCH(HistorischeRubrieken,CONCATENATE(P4882,U4882,AB4882,AH4882))),"t","f")</f>
        <v>f</v>
      </c>
      <c r="G4883">
        <v>1</v>
      </c>
      <c r="H4883">
        <v>510306</v>
      </c>
      <c r="I4883" t="s">
        <v>2374</v>
      </c>
      <c r="J4883">
        <v>20070301</v>
      </c>
      <c r="K4883">
        <v>20071201</v>
      </c>
      <c r="M4883">
        <v>0</v>
      </c>
      <c r="N4883">
        <v>0</v>
      </c>
      <c r="O4883" t="s">
        <v>1994</v>
      </c>
      <c r="R4883">
        <v>0</v>
      </c>
      <c r="S4883" t="s">
        <v>271</v>
      </c>
      <c r="AA4883" t="s">
        <v>1995</v>
      </c>
      <c r="AC4883">
        <v>1</v>
      </c>
      <c r="AE4883">
        <v>1</v>
      </c>
      <c r="AF4883" t="s">
        <v>271</v>
      </c>
    </row>
    <row r="4884" spans="1:32" hidden="1" x14ac:dyDescent="0.25">
      <c r="A4884" t="str">
        <f t="array" ref="A4884">IF(COUNT(SEARCH(RubriekenHistorisch,CONCATENATE(P4883,U4883,AB4883,AH4883))),"t","f")</f>
        <v>f</v>
      </c>
      <c r="B4884" t="str">
        <f t="shared" si="230"/>
        <v>f</v>
      </c>
      <c r="C4884" t="str">
        <f t="shared" si="231"/>
        <v>f</v>
      </c>
      <c r="D4884" t="str">
        <f t="shared" si="232"/>
        <v>f</v>
      </c>
      <c r="E4884" t="str">
        <f>IF(COUNT(SEARCH({"04.","05.","09.","12."},CONCATENATE(P4883,U4883,AB4883,AH4883))),"t","f")</f>
        <v>f</v>
      </c>
      <c r="F4884" t="str">
        <f t="array" ref="F4884">IF(COUNT(SEARCH(HistorischeRubrieken,CONCATENATE(P4883,U4883,AB4883,AH4883))),"t","f")</f>
        <v>f</v>
      </c>
      <c r="G4884">
        <v>2</v>
      </c>
      <c r="H4884">
        <v>510306</v>
      </c>
      <c r="I4884" t="s">
        <v>2374</v>
      </c>
      <c r="J4884">
        <v>20071201</v>
      </c>
      <c r="K4884">
        <v>20100201</v>
      </c>
      <c r="M4884">
        <v>0</v>
      </c>
      <c r="N4884">
        <v>0</v>
      </c>
      <c r="O4884" t="s">
        <v>1996</v>
      </c>
      <c r="R4884">
        <v>0</v>
      </c>
      <c r="S4884" t="s">
        <v>271</v>
      </c>
      <c r="AA4884" t="s">
        <v>1997</v>
      </c>
      <c r="AC4884">
        <v>1</v>
      </c>
      <c r="AE4884">
        <v>1</v>
      </c>
      <c r="AF4884" t="s">
        <v>271</v>
      </c>
    </row>
    <row r="4885" spans="1:32" hidden="1" x14ac:dyDescent="0.25">
      <c r="A4885" t="str">
        <f t="array" ref="A4885">IF(COUNT(SEARCH(RubriekenHistorisch,CONCATENATE(P4884,U4884,AB4884,AH4884))),"t","f")</f>
        <v>f</v>
      </c>
      <c r="B4885" t="str">
        <f t="shared" si="230"/>
        <v>f</v>
      </c>
      <c r="C4885" t="str">
        <f t="shared" si="231"/>
        <v>f</v>
      </c>
      <c r="D4885" t="str">
        <f t="shared" si="232"/>
        <v>f</v>
      </c>
      <c r="E4885" t="str">
        <f>IF(COUNT(SEARCH({"04.","05.","09.","12."},CONCATENATE(P4884,U4884,AB4884,AH4884))),"t","f")</f>
        <v>f</v>
      </c>
      <c r="F4885" t="str">
        <f t="array" ref="F4885">IF(COUNT(SEARCH(HistorischeRubrieken,CONCATENATE(P4884,U4884,AB4884,AH4884))),"t","f")</f>
        <v>f</v>
      </c>
      <c r="G4885">
        <v>3</v>
      </c>
      <c r="H4885">
        <v>510306</v>
      </c>
      <c r="I4885" t="s">
        <v>2374</v>
      </c>
      <c r="J4885">
        <v>20100201</v>
      </c>
      <c r="K4885">
        <v>20120115</v>
      </c>
      <c r="M4885">
        <v>0</v>
      </c>
      <c r="N4885">
        <v>0</v>
      </c>
      <c r="O4885" t="s">
        <v>1996</v>
      </c>
      <c r="R4885">
        <v>0</v>
      </c>
      <c r="S4885" t="s">
        <v>271</v>
      </c>
      <c r="AA4885" t="s">
        <v>1998</v>
      </c>
      <c r="AC4885">
        <v>1</v>
      </c>
      <c r="AE4885">
        <v>1</v>
      </c>
      <c r="AF4885" t="s">
        <v>271</v>
      </c>
    </row>
    <row r="4886" spans="1:32" hidden="1" x14ac:dyDescent="0.25">
      <c r="A4886" t="str">
        <f t="array" ref="A4886">IF(COUNT(SEARCH(RubriekenHistorisch,CONCATENATE(P4885,U4885,AB4885,AH4885))),"t","f")</f>
        <v>f</v>
      </c>
      <c r="B4886" t="str">
        <f t="shared" si="230"/>
        <v>f</v>
      </c>
      <c r="C4886" t="str">
        <f t="shared" si="231"/>
        <v>f</v>
      </c>
      <c r="D4886" t="str">
        <f t="shared" si="232"/>
        <v>f</v>
      </c>
      <c r="E4886" t="str">
        <f>IF(COUNT(SEARCH({"04.","05.","09.","12."},CONCATENATE(P4885,U4885,AB4885,AH4885))),"t","f")</f>
        <v>f</v>
      </c>
      <c r="F4886" t="str">
        <f t="array" ref="F4886">IF(COUNT(SEARCH(HistorischeRubrieken,CONCATENATE(P4885,U4885,AB4885,AH4885))),"t","f")</f>
        <v>f</v>
      </c>
      <c r="G4886">
        <v>4</v>
      </c>
      <c r="H4886">
        <v>510306</v>
      </c>
      <c r="I4886" t="s">
        <v>2374</v>
      </c>
      <c r="J4886">
        <v>20120115</v>
      </c>
      <c r="K4886">
        <v>20120116</v>
      </c>
      <c r="M4886">
        <v>0</v>
      </c>
      <c r="N4886">
        <v>0</v>
      </c>
      <c r="O4886" t="s">
        <v>1999</v>
      </c>
      <c r="R4886">
        <v>0</v>
      </c>
      <c r="S4886" t="s">
        <v>271</v>
      </c>
      <c r="AA4886" t="s">
        <v>2000</v>
      </c>
      <c r="AC4886">
        <v>1</v>
      </c>
      <c r="AE4886">
        <v>1</v>
      </c>
      <c r="AF4886" t="s">
        <v>271</v>
      </c>
    </row>
    <row r="4887" spans="1:32" hidden="1" x14ac:dyDescent="0.25">
      <c r="A4887" t="str">
        <f t="array" ref="A4887">IF(COUNT(SEARCH(RubriekenHistorisch,CONCATENATE(P4886,U4886,AB4886,AH4886))),"t","f")</f>
        <v>f</v>
      </c>
      <c r="B4887" t="str">
        <f t="shared" si="230"/>
        <v>f</v>
      </c>
      <c r="C4887" t="str">
        <f t="shared" si="231"/>
        <v>f</v>
      </c>
      <c r="D4887" t="str">
        <f t="shared" si="232"/>
        <v>f</v>
      </c>
      <c r="E4887" t="str">
        <f>IF(COUNT(SEARCH({"04.","05.","09.","12."},CONCATENATE(P4886,U4886,AB4886,AH4886))),"t","f")</f>
        <v>f</v>
      </c>
      <c r="F4887" t="str">
        <f t="array" ref="F4887">IF(COUNT(SEARCH(HistorischeRubrieken,CONCATENATE(P4886,U4886,AB4886,AH4886))),"t","f")</f>
        <v>f</v>
      </c>
      <c r="G4887">
        <v>5</v>
      </c>
      <c r="H4887">
        <v>510306</v>
      </c>
      <c r="I4887" t="s">
        <v>2374</v>
      </c>
      <c r="J4887">
        <v>20120116</v>
      </c>
      <c r="K4887">
        <v>20121001</v>
      </c>
      <c r="M4887">
        <v>0</v>
      </c>
      <c r="N4887">
        <v>0</v>
      </c>
      <c r="O4887" t="s">
        <v>2001</v>
      </c>
      <c r="R4887">
        <v>0</v>
      </c>
      <c r="S4887" t="s">
        <v>271</v>
      </c>
      <c r="AA4887" t="s">
        <v>2000</v>
      </c>
      <c r="AC4887">
        <v>1</v>
      </c>
      <c r="AE4887">
        <v>1</v>
      </c>
      <c r="AF4887" t="s">
        <v>271</v>
      </c>
    </row>
    <row r="4888" spans="1:32" hidden="1" x14ac:dyDescent="0.25">
      <c r="A4888" t="str">
        <f t="array" ref="A4888">IF(COUNT(SEARCH(RubriekenHistorisch,CONCATENATE(P4887,U4887,AB4887,AH4887))),"t","f")</f>
        <v>f</v>
      </c>
      <c r="B4888" t="str">
        <f t="shared" si="230"/>
        <v>f</v>
      </c>
      <c r="C4888" t="str">
        <f t="shared" si="231"/>
        <v>f</v>
      </c>
      <c r="D4888" t="str">
        <f t="shared" si="232"/>
        <v>f</v>
      </c>
      <c r="E4888" t="str">
        <f>IF(COUNT(SEARCH({"04.","05.","09.","12."},CONCATENATE(P4887,U4887,AB4887,AH4887))),"t","f")</f>
        <v>f</v>
      </c>
      <c r="F4888" t="str">
        <f t="array" ref="F4888">IF(COUNT(SEARCH(HistorischeRubrieken,CONCATENATE(P4887,U4887,AB4887,AH4887))),"t","f")</f>
        <v>f</v>
      </c>
      <c r="G4888">
        <v>6</v>
      </c>
      <c r="H4888">
        <v>510306</v>
      </c>
      <c r="I4888" t="s">
        <v>2374</v>
      </c>
      <c r="J4888">
        <v>20121001</v>
      </c>
      <c r="K4888">
        <v>20140401</v>
      </c>
      <c r="M4888">
        <v>0</v>
      </c>
      <c r="N4888">
        <v>0</v>
      </c>
      <c r="O4888" t="s">
        <v>2001</v>
      </c>
      <c r="R4888">
        <v>0</v>
      </c>
      <c r="S4888" t="s">
        <v>271</v>
      </c>
      <c r="AA4888" t="s">
        <v>2000</v>
      </c>
      <c r="AC4888">
        <v>1</v>
      </c>
      <c r="AE4888">
        <v>1</v>
      </c>
      <c r="AF4888" t="s">
        <v>271</v>
      </c>
    </row>
    <row r="4889" spans="1:32" hidden="1" x14ac:dyDescent="0.25">
      <c r="A4889" t="str">
        <f t="array" ref="A4889">IF(COUNT(SEARCH(RubriekenHistorisch,CONCATENATE(P4888,U4888,AB4888,AH4888))),"t","f")</f>
        <v>f</v>
      </c>
      <c r="B4889" t="str">
        <f t="shared" si="230"/>
        <v>f</v>
      </c>
      <c r="C4889" t="str">
        <f t="shared" si="231"/>
        <v>f</v>
      </c>
      <c r="D4889" t="str">
        <f t="shared" si="232"/>
        <v>f</v>
      </c>
      <c r="E4889" t="str">
        <f>IF(COUNT(SEARCH({"04.","05.","09.","12."},CONCATENATE(P4888,U4888,AB4888,AH4888))),"t","f")</f>
        <v>f</v>
      </c>
      <c r="F4889" t="str">
        <f t="array" ref="F4889">IF(COUNT(SEARCH(HistorischeRubrieken,CONCATENATE(P4888,U4888,AB4888,AH4888))),"t","f")</f>
        <v>f</v>
      </c>
      <c r="G4889">
        <v>7</v>
      </c>
      <c r="H4889">
        <v>510306</v>
      </c>
      <c r="I4889" t="s">
        <v>2374</v>
      </c>
      <c r="J4889">
        <v>20140401</v>
      </c>
      <c r="K4889">
        <v>20150801</v>
      </c>
      <c r="M4889">
        <v>0</v>
      </c>
      <c r="N4889">
        <v>0</v>
      </c>
      <c r="O4889" t="s">
        <v>2003</v>
      </c>
      <c r="R4889">
        <v>0</v>
      </c>
      <c r="S4889" t="s">
        <v>271</v>
      </c>
      <c r="AA4889" t="s">
        <v>1611</v>
      </c>
      <c r="AC4889">
        <v>1</v>
      </c>
      <c r="AE4889">
        <v>1</v>
      </c>
      <c r="AF4889" t="s">
        <v>271</v>
      </c>
    </row>
    <row r="4890" spans="1:32" x14ac:dyDescent="0.25">
      <c r="A4890" t="str">
        <f t="array" ref="A4890">IF(COUNT(SEARCH(RubriekenHistorisch,CONCATENATE(P4889,U4889,AB4889,AH4889))),"t","f")</f>
        <v>f</v>
      </c>
      <c r="B4890" t="str">
        <f t="shared" si="230"/>
        <v>f</v>
      </c>
      <c r="C4890" t="str">
        <f t="shared" si="231"/>
        <v>f</v>
      </c>
      <c r="D4890" t="str">
        <f t="shared" si="232"/>
        <v>f</v>
      </c>
      <c r="E4890" t="str">
        <f>IF(COUNT(SEARCH({"04.","05.","09.","12."},CONCATENATE(P4889,U4889,AB4889,AH4889))),"t","f")</f>
        <v>f</v>
      </c>
      <c r="F4890" t="str">
        <f t="array" ref="F4890">IF(COUNT(SEARCH(HistorischeRubrieken,CONCATENATE(P4889,U4889,AB4889,AH4889))),"t","f")</f>
        <v>f</v>
      </c>
      <c r="G4890">
        <v>8</v>
      </c>
      <c r="H4890">
        <v>510306</v>
      </c>
      <c r="I4890" t="s">
        <v>2374</v>
      </c>
      <c r="J4890">
        <v>20150801</v>
      </c>
      <c r="M4890">
        <v>0</v>
      </c>
      <c r="N4890">
        <v>0</v>
      </c>
      <c r="O4890" t="s">
        <v>2003</v>
      </c>
      <c r="R4890">
        <v>0</v>
      </c>
      <c r="S4890" t="s">
        <v>271</v>
      </c>
      <c r="AA4890" t="s">
        <v>1613</v>
      </c>
      <c r="AC4890">
        <v>1</v>
      </c>
      <c r="AE4890">
        <v>1</v>
      </c>
      <c r="AF4890" t="s">
        <v>271</v>
      </c>
    </row>
    <row r="4891" spans="1:32" hidden="1" x14ac:dyDescent="0.25">
      <c r="A4891" t="str">
        <f t="array" ref="A4891">IF(COUNT(SEARCH(RubriekenHistorisch,CONCATENATE(P4890,U4890,AB4890,AH4890))),"t","f")</f>
        <v>f</v>
      </c>
      <c r="B4891" t="str">
        <f t="shared" si="230"/>
        <v>f</v>
      </c>
      <c r="C4891" t="str">
        <f t="shared" si="231"/>
        <v>f</v>
      </c>
      <c r="D4891" t="str">
        <f t="shared" si="232"/>
        <v>f</v>
      </c>
      <c r="E4891" t="str">
        <f>IF(COUNT(SEARCH({"04.","05.","09.","12."},CONCATENATE(P4890,U4890,AB4890,AH4890))),"t","f")</f>
        <v>f</v>
      </c>
      <c r="F4891" t="str">
        <f t="array" ref="F4891">IF(COUNT(SEARCH(HistorischeRubrieken,CONCATENATE(P4890,U4890,AB4890,AH4890))),"t","f")</f>
        <v>f</v>
      </c>
      <c r="G4891">
        <v>1</v>
      </c>
      <c r="H4891">
        <v>510307</v>
      </c>
      <c r="I4891" t="s">
        <v>2375</v>
      </c>
      <c r="J4891">
        <v>20090901</v>
      </c>
      <c r="K4891">
        <v>20100201</v>
      </c>
      <c r="M4891">
        <v>0</v>
      </c>
      <c r="N4891">
        <v>0</v>
      </c>
      <c r="AA4891" t="s">
        <v>1997</v>
      </c>
      <c r="AC4891">
        <v>0</v>
      </c>
      <c r="AE4891">
        <v>0</v>
      </c>
      <c r="AF4891" t="s">
        <v>271</v>
      </c>
    </row>
    <row r="4892" spans="1:32" hidden="1" x14ac:dyDescent="0.25">
      <c r="A4892" t="str">
        <f t="array" ref="A4892">IF(COUNT(SEARCH(RubriekenHistorisch,CONCATENATE(P4891,U4891,AB4891,AH4891))),"t","f")</f>
        <v>f</v>
      </c>
      <c r="B4892" t="str">
        <f t="shared" si="230"/>
        <v>f</v>
      </c>
      <c r="C4892" t="str">
        <f t="shared" si="231"/>
        <v>f</v>
      </c>
      <c r="D4892" t="str">
        <f t="shared" si="232"/>
        <v>f</v>
      </c>
      <c r="E4892" t="str">
        <f>IF(COUNT(SEARCH({"04.","05.","09.","12."},CONCATENATE(P4891,U4891,AB4891,AH4891))),"t","f")</f>
        <v>f</v>
      </c>
      <c r="F4892" t="str">
        <f t="array" ref="F4892">IF(COUNT(SEARCH(HistorischeRubrieken,CONCATENATE(P4891,U4891,AB4891,AH4891))),"t","f")</f>
        <v>f</v>
      </c>
      <c r="G4892">
        <v>2</v>
      </c>
      <c r="H4892">
        <v>510307</v>
      </c>
      <c r="I4892" t="s">
        <v>2375</v>
      </c>
      <c r="J4892">
        <v>20100201</v>
      </c>
      <c r="K4892">
        <v>20120115</v>
      </c>
      <c r="M4892">
        <v>0</v>
      </c>
      <c r="N4892">
        <v>0</v>
      </c>
      <c r="AA4892" t="s">
        <v>1998</v>
      </c>
      <c r="AC4892">
        <v>0</v>
      </c>
      <c r="AE4892">
        <v>1</v>
      </c>
      <c r="AF4892" t="s">
        <v>271</v>
      </c>
    </row>
    <row r="4893" spans="1:32" hidden="1" x14ac:dyDescent="0.25">
      <c r="A4893" t="str">
        <f t="array" ref="A4893">IF(COUNT(SEARCH(RubriekenHistorisch,CONCATENATE(P4892,U4892,AB4892,AH4892))),"t","f")</f>
        <v>f</v>
      </c>
      <c r="B4893" t="str">
        <f t="shared" si="230"/>
        <v>f</v>
      </c>
      <c r="C4893" t="str">
        <f t="shared" si="231"/>
        <v>f</v>
      </c>
      <c r="D4893" t="str">
        <f t="shared" si="232"/>
        <v>f</v>
      </c>
      <c r="E4893" t="str">
        <f>IF(COUNT(SEARCH({"04.","05.","09.","12."},CONCATENATE(P4892,U4892,AB4892,AH4892))),"t","f")</f>
        <v>f</v>
      </c>
      <c r="F4893" t="str">
        <f t="array" ref="F4893">IF(COUNT(SEARCH(HistorischeRubrieken,CONCATENATE(P4892,U4892,AB4892,AH4892))),"t","f")</f>
        <v>f</v>
      </c>
      <c r="G4893">
        <v>3</v>
      </c>
      <c r="H4893">
        <v>510307</v>
      </c>
      <c r="I4893" t="s">
        <v>2375</v>
      </c>
      <c r="J4893">
        <v>20120115</v>
      </c>
      <c r="K4893">
        <v>20120301</v>
      </c>
      <c r="M4893">
        <v>0</v>
      </c>
      <c r="N4893">
        <v>0</v>
      </c>
      <c r="AA4893" t="s">
        <v>2000</v>
      </c>
      <c r="AC4893">
        <v>0</v>
      </c>
      <c r="AE4893">
        <v>1</v>
      </c>
      <c r="AF4893" t="s">
        <v>271</v>
      </c>
    </row>
    <row r="4894" spans="1:32" hidden="1" x14ac:dyDescent="0.25">
      <c r="A4894" t="str">
        <f t="array" ref="A4894">IF(COUNT(SEARCH(RubriekenHistorisch,CONCATENATE(P4893,U4893,AB4893,AH4893))),"t","f")</f>
        <v>f</v>
      </c>
      <c r="B4894" t="str">
        <f t="shared" si="230"/>
        <v>f</v>
      </c>
      <c r="C4894" t="str">
        <f t="shared" si="231"/>
        <v>f</v>
      </c>
      <c r="D4894" t="str">
        <f t="shared" si="232"/>
        <v>f</v>
      </c>
      <c r="E4894" t="str">
        <f>IF(COUNT(SEARCH({"04.","05.","09.","12."},CONCATENATE(P4893,U4893,AB4893,AH4893))),"t","f")</f>
        <v>f</v>
      </c>
      <c r="F4894" t="str">
        <f t="array" ref="F4894">IF(COUNT(SEARCH(HistorischeRubrieken,CONCATENATE(P4893,U4893,AB4893,AH4893))),"t","f")</f>
        <v>f</v>
      </c>
      <c r="G4894">
        <v>4</v>
      </c>
      <c r="H4894">
        <v>510307</v>
      </c>
      <c r="I4894" t="s">
        <v>2375</v>
      </c>
      <c r="J4894">
        <v>20120301</v>
      </c>
      <c r="K4894">
        <v>20121001</v>
      </c>
      <c r="M4894">
        <v>0</v>
      </c>
      <c r="N4894">
        <v>0</v>
      </c>
      <c r="O4894" t="s">
        <v>2001</v>
      </c>
      <c r="R4894">
        <v>0</v>
      </c>
      <c r="S4894" t="s">
        <v>271</v>
      </c>
      <c r="AA4894" t="s">
        <v>2000</v>
      </c>
      <c r="AC4894">
        <v>1</v>
      </c>
      <c r="AE4894">
        <v>1</v>
      </c>
      <c r="AF4894" t="s">
        <v>271</v>
      </c>
    </row>
    <row r="4895" spans="1:32" hidden="1" x14ac:dyDescent="0.25">
      <c r="A4895" t="str">
        <f t="array" ref="A4895">IF(COUNT(SEARCH(RubriekenHistorisch,CONCATENATE(P4894,U4894,AB4894,AH4894))),"t","f")</f>
        <v>f</v>
      </c>
      <c r="B4895" t="str">
        <f t="shared" si="230"/>
        <v>f</v>
      </c>
      <c r="C4895" t="str">
        <f t="shared" si="231"/>
        <v>f</v>
      </c>
      <c r="D4895" t="str">
        <f t="shared" si="232"/>
        <v>f</v>
      </c>
      <c r="E4895" t="str">
        <f>IF(COUNT(SEARCH({"04.","05.","09.","12."},CONCATENATE(P4894,U4894,AB4894,AH4894))),"t","f")</f>
        <v>f</v>
      </c>
      <c r="F4895" t="str">
        <f t="array" ref="F4895">IF(COUNT(SEARCH(HistorischeRubrieken,CONCATENATE(P4894,U4894,AB4894,AH4894))),"t","f")</f>
        <v>f</v>
      </c>
      <c r="G4895">
        <v>5</v>
      </c>
      <c r="H4895">
        <v>510307</v>
      </c>
      <c r="I4895" t="s">
        <v>2375</v>
      </c>
      <c r="J4895">
        <v>20121001</v>
      </c>
      <c r="K4895">
        <v>20140401</v>
      </c>
      <c r="M4895">
        <v>0</v>
      </c>
      <c r="N4895">
        <v>0</v>
      </c>
      <c r="O4895" t="s">
        <v>2001</v>
      </c>
      <c r="R4895">
        <v>0</v>
      </c>
      <c r="S4895" t="s">
        <v>271</v>
      </c>
      <c r="AA4895" t="s">
        <v>2000</v>
      </c>
      <c r="AC4895">
        <v>1</v>
      </c>
      <c r="AE4895">
        <v>1</v>
      </c>
      <c r="AF4895" t="s">
        <v>271</v>
      </c>
    </row>
    <row r="4896" spans="1:32" hidden="1" x14ac:dyDescent="0.25">
      <c r="A4896" t="str">
        <f t="array" ref="A4896">IF(COUNT(SEARCH(RubriekenHistorisch,CONCATENATE(P4895,U4895,AB4895,AH4895))),"t","f")</f>
        <v>f</v>
      </c>
      <c r="B4896" t="str">
        <f t="shared" si="230"/>
        <v>f</v>
      </c>
      <c r="C4896" t="str">
        <f t="shared" si="231"/>
        <v>f</v>
      </c>
      <c r="D4896" t="str">
        <f t="shared" si="232"/>
        <v>f</v>
      </c>
      <c r="E4896" t="str">
        <f>IF(COUNT(SEARCH({"04.","05.","09.","12."},CONCATENATE(P4895,U4895,AB4895,AH4895))),"t","f")</f>
        <v>f</v>
      </c>
      <c r="F4896" t="str">
        <f t="array" ref="F4896">IF(COUNT(SEARCH(HistorischeRubrieken,CONCATENATE(P4895,U4895,AB4895,AH4895))),"t","f")</f>
        <v>f</v>
      </c>
      <c r="G4896">
        <v>6</v>
      </c>
      <c r="H4896">
        <v>510307</v>
      </c>
      <c r="I4896" t="s">
        <v>2375</v>
      </c>
      <c r="J4896">
        <v>20140401</v>
      </c>
      <c r="K4896">
        <v>20150801</v>
      </c>
      <c r="M4896">
        <v>0</v>
      </c>
      <c r="N4896">
        <v>0</v>
      </c>
      <c r="O4896" t="s">
        <v>2003</v>
      </c>
      <c r="R4896">
        <v>0</v>
      </c>
      <c r="S4896" t="s">
        <v>271</v>
      </c>
      <c r="AA4896" t="s">
        <v>1611</v>
      </c>
      <c r="AC4896">
        <v>1</v>
      </c>
      <c r="AE4896">
        <v>1</v>
      </c>
      <c r="AF4896" t="s">
        <v>271</v>
      </c>
    </row>
    <row r="4897" spans="1:32" x14ac:dyDescent="0.25">
      <c r="A4897" t="str">
        <f t="array" ref="A4897">IF(COUNT(SEARCH(RubriekenHistorisch,CONCATENATE(P4896,U4896,AB4896,AH4896))),"t","f")</f>
        <v>f</v>
      </c>
      <c r="B4897" t="str">
        <f t="shared" si="230"/>
        <v>f</v>
      </c>
      <c r="C4897" t="str">
        <f t="shared" si="231"/>
        <v>f</v>
      </c>
      <c r="D4897" t="str">
        <f t="shared" si="232"/>
        <v>f</v>
      </c>
      <c r="E4897" t="str">
        <f>IF(COUNT(SEARCH({"04.","05.","09.","12."},CONCATENATE(P4896,U4896,AB4896,AH4896))),"t","f")</f>
        <v>f</v>
      </c>
      <c r="F4897" t="str">
        <f t="array" ref="F4897">IF(COUNT(SEARCH(HistorischeRubrieken,CONCATENATE(P4896,U4896,AB4896,AH4896))),"t","f")</f>
        <v>f</v>
      </c>
      <c r="G4897">
        <v>7</v>
      </c>
      <c r="H4897">
        <v>510307</v>
      </c>
      <c r="I4897" t="s">
        <v>2375</v>
      </c>
      <c r="J4897">
        <v>20150801</v>
      </c>
      <c r="M4897">
        <v>0</v>
      </c>
      <c r="N4897">
        <v>0</v>
      </c>
      <c r="O4897" t="s">
        <v>2003</v>
      </c>
      <c r="R4897">
        <v>0</v>
      </c>
      <c r="S4897" t="s">
        <v>271</v>
      </c>
      <c r="AA4897" t="s">
        <v>1613</v>
      </c>
      <c r="AC4897">
        <v>1</v>
      </c>
      <c r="AE4897">
        <v>1</v>
      </c>
      <c r="AF4897" t="s">
        <v>271</v>
      </c>
    </row>
    <row r="4898" spans="1:32" hidden="1" x14ac:dyDescent="0.25">
      <c r="A4898" t="str">
        <f t="array" ref="A4898">IF(COUNT(SEARCH(RubriekenHistorisch,CONCATENATE(P4897,U4897,AB4897,AH4897))),"t","f")</f>
        <v>f</v>
      </c>
      <c r="B4898" t="str">
        <f t="shared" si="230"/>
        <v>f</v>
      </c>
      <c r="C4898" t="str">
        <f t="shared" si="231"/>
        <v>f</v>
      </c>
      <c r="D4898" t="str">
        <f t="shared" si="232"/>
        <v>f</v>
      </c>
      <c r="E4898" t="str">
        <f>IF(COUNT(SEARCH({"04.","05.","09.","12."},CONCATENATE(P4897,U4897,AB4897,AH4897))),"t","f")</f>
        <v>f</v>
      </c>
      <c r="F4898" t="str">
        <f t="array" ref="F4898">IF(COUNT(SEARCH(HistorischeRubrieken,CONCATENATE(P4897,U4897,AB4897,AH4897))),"t","f")</f>
        <v>f</v>
      </c>
      <c r="G4898">
        <v>1</v>
      </c>
      <c r="H4898">
        <v>510308</v>
      </c>
      <c r="I4898" t="s">
        <v>2376</v>
      </c>
      <c r="J4898">
        <v>20061201</v>
      </c>
      <c r="K4898">
        <v>20071201</v>
      </c>
      <c r="M4898">
        <v>0</v>
      </c>
      <c r="N4898">
        <v>0</v>
      </c>
      <c r="O4898" t="s">
        <v>1994</v>
      </c>
      <c r="R4898">
        <v>0</v>
      </c>
      <c r="S4898" t="s">
        <v>271</v>
      </c>
      <c r="AA4898" t="s">
        <v>1995</v>
      </c>
      <c r="AC4898">
        <v>1</v>
      </c>
      <c r="AE4898">
        <v>1</v>
      </c>
      <c r="AF4898" t="s">
        <v>271</v>
      </c>
    </row>
    <row r="4899" spans="1:32" hidden="1" x14ac:dyDescent="0.25">
      <c r="A4899" t="str">
        <f t="array" ref="A4899">IF(COUNT(SEARCH(RubriekenHistorisch,CONCATENATE(P4898,U4898,AB4898,AH4898))),"t","f")</f>
        <v>f</v>
      </c>
      <c r="B4899" t="str">
        <f t="shared" si="230"/>
        <v>f</v>
      </c>
      <c r="C4899" t="str">
        <f t="shared" si="231"/>
        <v>f</v>
      </c>
      <c r="D4899" t="str">
        <f t="shared" si="232"/>
        <v>f</v>
      </c>
      <c r="E4899" t="str">
        <f>IF(COUNT(SEARCH({"04.","05.","09.","12."},CONCATENATE(P4898,U4898,AB4898,AH4898))),"t","f")</f>
        <v>f</v>
      </c>
      <c r="F4899" t="str">
        <f t="array" ref="F4899">IF(COUNT(SEARCH(HistorischeRubrieken,CONCATENATE(P4898,U4898,AB4898,AH4898))),"t","f")</f>
        <v>f</v>
      </c>
      <c r="G4899">
        <v>2</v>
      </c>
      <c r="H4899">
        <v>510308</v>
      </c>
      <c r="I4899" t="s">
        <v>2376</v>
      </c>
      <c r="J4899">
        <v>20071201</v>
      </c>
      <c r="K4899">
        <v>20100201</v>
      </c>
      <c r="M4899">
        <v>0</v>
      </c>
      <c r="N4899">
        <v>0</v>
      </c>
      <c r="O4899" t="s">
        <v>1996</v>
      </c>
      <c r="R4899">
        <v>0</v>
      </c>
      <c r="S4899" t="s">
        <v>271</v>
      </c>
      <c r="AA4899" t="s">
        <v>1997</v>
      </c>
      <c r="AC4899">
        <v>1</v>
      </c>
      <c r="AE4899">
        <v>1</v>
      </c>
      <c r="AF4899" t="s">
        <v>271</v>
      </c>
    </row>
    <row r="4900" spans="1:32" hidden="1" x14ac:dyDescent="0.25">
      <c r="A4900" t="str">
        <f t="array" ref="A4900">IF(COUNT(SEARCH(RubriekenHistorisch,CONCATENATE(P4899,U4899,AB4899,AH4899))),"t","f")</f>
        <v>f</v>
      </c>
      <c r="B4900" t="str">
        <f t="shared" si="230"/>
        <v>f</v>
      </c>
      <c r="C4900" t="str">
        <f t="shared" si="231"/>
        <v>f</v>
      </c>
      <c r="D4900" t="str">
        <f t="shared" si="232"/>
        <v>f</v>
      </c>
      <c r="E4900" t="str">
        <f>IF(COUNT(SEARCH({"04.","05.","09.","12."},CONCATENATE(P4899,U4899,AB4899,AH4899))),"t","f")</f>
        <v>f</v>
      </c>
      <c r="F4900" t="str">
        <f t="array" ref="F4900">IF(COUNT(SEARCH(HistorischeRubrieken,CONCATENATE(P4899,U4899,AB4899,AH4899))),"t","f")</f>
        <v>f</v>
      </c>
      <c r="G4900">
        <v>3</v>
      </c>
      <c r="H4900">
        <v>510308</v>
      </c>
      <c r="I4900" t="s">
        <v>2376</v>
      </c>
      <c r="J4900">
        <v>20100201</v>
      </c>
      <c r="K4900">
        <v>20120115</v>
      </c>
      <c r="M4900">
        <v>0</v>
      </c>
      <c r="N4900">
        <v>0</v>
      </c>
      <c r="O4900" t="s">
        <v>1996</v>
      </c>
      <c r="R4900">
        <v>0</v>
      </c>
      <c r="S4900" t="s">
        <v>271</v>
      </c>
      <c r="AA4900" t="s">
        <v>1998</v>
      </c>
      <c r="AC4900">
        <v>1</v>
      </c>
      <c r="AE4900">
        <v>1</v>
      </c>
      <c r="AF4900" t="s">
        <v>271</v>
      </c>
    </row>
    <row r="4901" spans="1:32" hidden="1" x14ac:dyDescent="0.25">
      <c r="A4901" t="str">
        <f t="array" ref="A4901">IF(COUNT(SEARCH(RubriekenHistorisch,CONCATENATE(P4900,U4900,AB4900,AH4900))),"t","f")</f>
        <v>f</v>
      </c>
      <c r="B4901" t="str">
        <f t="shared" si="230"/>
        <v>f</v>
      </c>
      <c r="C4901" t="str">
        <f t="shared" si="231"/>
        <v>f</v>
      </c>
      <c r="D4901" t="str">
        <f t="shared" si="232"/>
        <v>f</v>
      </c>
      <c r="E4901" t="str">
        <f>IF(COUNT(SEARCH({"04.","05.","09.","12."},CONCATENATE(P4900,U4900,AB4900,AH4900))),"t","f")</f>
        <v>f</v>
      </c>
      <c r="F4901" t="str">
        <f t="array" ref="F4901">IF(COUNT(SEARCH(HistorischeRubrieken,CONCATENATE(P4900,U4900,AB4900,AH4900))),"t","f")</f>
        <v>f</v>
      </c>
      <c r="G4901">
        <v>4</v>
      </c>
      <c r="H4901">
        <v>510308</v>
      </c>
      <c r="I4901" t="s">
        <v>2376</v>
      </c>
      <c r="J4901">
        <v>20120115</v>
      </c>
      <c r="K4901">
        <v>20120116</v>
      </c>
      <c r="M4901">
        <v>0</v>
      </c>
      <c r="N4901">
        <v>0</v>
      </c>
      <c r="O4901" t="s">
        <v>1999</v>
      </c>
      <c r="R4901">
        <v>0</v>
      </c>
      <c r="S4901" t="s">
        <v>271</v>
      </c>
      <c r="AA4901" t="s">
        <v>2000</v>
      </c>
      <c r="AC4901">
        <v>1</v>
      </c>
      <c r="AE4901">
        <v>1</v>
      </c>
      <c r="AF4901" t="s">
        <v>271</v>
      </c>
    </row>
    <row r="4902" spans="1:32" hidden="1" x14ac:dyDescent="0.25">
      <c r="A4902" t="str">
        <f t="array" ref="A4902">IF(COUNT(SEARCH(RubriekenHistorisch,CONCATENATE(P4901,U4901,AB4901,AH4901))),"t","f")</f>
        <v>f</v>
      </c>
      <c r="B4902" t="str">
        <f t="shared" si="230"/>
        <v>f</v>
      </c>
      <c r="C4902" t="str">
        <f t="shared" si="231"/>
        <v>f</v>
      </c>
      <c r="D4902" t="str">
        <f t="shared" si="232"/>
        <v>f</v>
      </c>
      <c r="E4902" t="str">
        <f>IF(COUNT(SEARCH({"04.","05.","09.","12."},CONCATENATE(P4901,U4901,AB4901,AH4901))),"t","f")</f>
        <v>f</v>
      </c>
      <c r="F4902" t="str">
        <f t="array" ref="F4902">IF(COUNT(SEARCH(HistorischeRubrieken,CONCATENATE(P4901,U4901,AB4901,AH4901))),"t","f")</f>
        <v>f</v>
      </c>
      <c r="G4902">
        <v>5</v>
      </c>
      <c r="H4902">
        <v>510308</v>
      </c>
      <c r="I4902" t="s">
        <v>2376</v>
      </c>
      <c r="J4902">
        <v>20120116</v>
      </c>
      <c r="K4902">
        <v>20121001</v>
      </c>
      <c r="M4902">
        <v>0</v>
      </c>
      <c r="N4902">
        <v>0</v>
      </c>
      <c r="O4902" t="s">
        <v>2001</v>
      </c>
      <c r="R4902">
        <v>0</v>
      </c>
      <c r="S4902" t="s">
        <v>271</v>
      </c>
      <c r="AA4902" t="s">
        <v>2000</v>
      </c>
      <c r="AC4902">
        <v>1</v>
      </c>
      <c r="AE4902">
        <v>1</v>
      </c>
      <c r="AF4902" t="s">
        <v>271</v>
      </c>
    </row>
    <row r="4903" spans="1:32" hidden="1" x14ac:dyDescent="0.25">
      <c r="A4903" t="str">
        <f t="array" ref="A4903">IF(COUNT(SEARCH(RubriekenHistorisch,CONCATENATE(P4902,U4902,AB4902,AH4902))),"t","f")</f>
        <v>f</v>
      </c>
      <c r="B4903" t="str">
        <f t="shared" si="230"/>
        <v>f</v>
      </c>
      <c r="C4903" t="str">
        <f t="shared" si="231"/>
        <v>f</v>
      </c>
      <c r="D4903" t="str">
        <f t="shared" si="232"/>
        <v>f</v>
      </c>
      <c r="E4903" t="str">
        <f>IF(COUNT(SEARCH({"04.","05.","09.","12."},CONCATENATE(P4902,U4902,AB4902,AH4902))),"t","f")</f>
        <v>f</v>
      </c>
      <c r="F4903" t="str">
        <f t="array" ref="F4903">IF(COUNT(SEARCH(HistorischeRubrieken,CONCATENATE(P4902,U4902,AB4902,AH4902))),"t","f")</f>
        <v>f</v>
      </c>
      <c r="G4903">
        <v>6</v>
      </c>
      <c r="H4903">
        <v>510308</v>
      </c>
      <c r="I4903" t="s">
        <v>2376</v>
      </c>
      <c r="J4903">
        <v>20121001</v>
      </c>
      <c r="K4903">
        <v>20140401</v>
      </c>
      <c r="M4903">
        <v>0</v>
      </c>
      <c r="N4903">
        <v>0</v>
      </c>
      <c r="O4903" t="s">
        <v>2001</v>
      </c>
      <c r="R4903">
        <v>0</v>
      </c>
      <c r="S4903" t="s">
        <v>271</v>
      </c>
      <c r="AA4903" t="s">
        <v>2000</v>
      </c>
      <c r="AC4903">
        <v>1</v>
      </c>
      <c r="AE4903">
        <v>1</v>
      </c>
      <c r="AF4903" t="s">
        <v>271</v>
      </c>
    </row>
    <row r="4904" spans="1:32" hidden="1" x14ac:dyDescent="0.25">
      <c r="A4904" t="str">
        <f t="array" ref="A4904">IF(COUNT(SEARCH(RubriekenHistorisch,CONCATENATE(P4903,U4903,AB4903,AH4903))),"t","f")</f>
        <v>f</v>
      </c>
      <c r="B4904" t="str">
        <f t="shared" si="230"/>
        <v>f</v>
      </c>
      <c r="C4904" t="str">
        <f t="shared" si="231"/>
        <v>f</v>
      </c>
      <c r="D4904" t="str">
        <f t="shared" si="232"/>
        <v>f</v>
      </c>
      <c r="E4904" t="str">
        <f>IF(COUNT(SEARCH({"04.","05.","09.","12."},CONCATENATE(P4903,U4903,AB4903,AH4903))),"t","f")</f>
        <v>f</v>
      </c>
      <c r="F4904" t="str">
        <f t="array" ref="F4904">IF(COUNT(SEARCH(HistorischeRubrieken,CONCATENATE(P4903,U4903,AB4903,AH4903))),"t","f")</f>
        <v>f</v>
      </c>
      <c r="G4904">
        <v>7</v>
      </c>
      <c r="H4904">
        <v>510308</v>
      </c>
      <c r="I4904" t="s">
        <v>2376</v>
      </c>
      <c r="J4904">
        <v>20140401</v>
      </c>
      <c r="K4904">
        <v>20150801</v>
      </c>
      <c r="M4904">
        <v>0</v>
      </c>
      <c r="N4904">
        <v>0</v>
      </c>
      <c r="O4904" t="s">
        <v>2003</v>
      </c>
      <c r="R4904">
        <v>0</v>
      </c>
      <c r="S4904" t="s">
        <v>271</v>
      </c>
      <c r="AA4904" t="s">
        <v>1611</v>
      </c>
      <c r="AC4904">
        <v>1</v>
      </c>
      <c r="AE4904">
        <v>1</v>
      </c>
      <c r="AF4904" t="s">
        <v>271</v>
      </c>
    </row>
    <row r="4905" spans="1:32" x14ac:dyDescent="0.25">
      <c r="A4905" t="str">
        <f t="array" ref="A4905">IF(COUNT(SEARCH(RubriekenHistorisch,CONCATENATE(P4904,U4904,AB4904,AH4904))),"t","f")</f>
        <v>f</v>
      </c>
      <c r="B4905" t="str">
        <f t="shared" si="230"/>
        <v>f</v>
      </c>
      <c r="C4905" t="str">
        <f t="shared" si="231"/>
        <v>f</v>
      </c>
      <c r="D4905" t="str">
        <f t="shared" si="232"/>
        <v>f</v>
      </c>
      <c r="E4905" t="str">
        <f>IF(COUNT(SEARCH({"04.","05.","09.","12."},CONCATENATE(P4904,U4904,AB4904,AH4904))),"t","f")</f>
        <v>f</v>
      </c>
      <c r="F4905" t="str">
        <f t="array" ref="F4905">IF(COUNT(SEARCH(HistorischeRubrieken,CONCATENATE(P4904,U4904,AB4904,AH4904))),"t","f")</f>
        <v>f</v>
      </c>
      <c r="G4905">
        <v>8</v>
      </c>
      <c r="H4905">
        <v>510308</v>
      </c>
      <c r="I4905" t="s">
        <v>2376</v>
      </c>
      <c r="J4905">
        <v>20150801</v>
      </c>
      <c r="M4905">
        <v>0</v>
      </c>
      <c r="N4905">
        <v>0</v>
      </c>
      <c r="O4905" t="s">
        <v>2003</v>
      </c>
      <c r="R4905">
        <v>0</v>
      </c>
      <c r="S4905" t="s">
        <v>271</v>
      </c>
      <c r="AA4905" t="s">
        <v>1613</v>
      </c>
      <c r="AC4905">
        <v>1</v>
      </c>
      <c r="AE4905">
        <v>1</v>
      </c>
      <c r="AF4905" t="s">
        <v>271</v>
      </c>
    </row>
    <row r="4906" spans="1:32" hidden="1" x14ac:dyDescent="0.25">
      <c r="A4906" t="str">
        <f t="array" ref="A4906">IF(COUNT(SEARCH(RubriekenHistorisch,CONCATENATE(P4905,U4905,AB4905,AH4905))),"t","f")</f>
        <v>f</v>
      </c>
      <c r="B4906" t="str">
        <f t="shared" si="230"/>
        <v>f</v>
      </c>
      <c r="C4906" t="str">
        <f t="shared" si="231"/>
        <v>f</v>
      </c>
      <c r="D4906" t="str">
        <f t="shared" si="232"/>
        <v>f</v>
      </c>
      <c r="E4906" t="str">
        <f>IF(COUNT(SEARCH({"04.","05.","09.","12."},CONCATENATE(P4905,U4905,AB4905,AH4905))),"t","f")</f>
        <v>f</v>
      </c>
      <c r="F4906" t="str">
        <f t="array" ref="F4906">IF(COUNT(SEARCH(HistorischeRubrieken,CONCATENATE(P4905,U4905,AB4905,AH4905))),"t","f")</f>
        <v>f</v>
      </c>
      <c r="G4906">
        <v>1</v>
      </c>
      <c r="H4906">
        <v>510309</v>
      </c>
      <c r="I4906" t="s">
        <v>2377</v>
      </c>
      <c r="J4906">
        <v>20090601</v>
      </c>
      <c r="K4906">
        <v>20100201</v>
      </c>
      <c r="M4906">
        <v>0</v>
      </c>
      <c r="N4906">
        <v>0</v>
      </c>
      <c r="O4906" t="s">
        <v>1996</v>
      </c>
      <c r="R4906">
        <v>0</v>
      </c>
      <c r="S4906" t="s">
        <v>271</v>
      </c>
      <c r="AA4906" t="s">
        <v>1997</v>
      </c>
      <c r="AC4906">
        <v>1</v>
      </c>
      <c r="AE4906">
        <v>1</v>
      </c>
      <c r="AF4906" t="s">
        <v>271</v>
      </c>
    </row>
    <row r="4907" spans="1:32" hidden="1" x14ac:dyDescent="0.25">
      <c r="A4907" t="str">
        <f t="array" ref="A4907">IF(COUNT(SEARCH(RubriekenHistorisch,CONCATENATE(P4906,U4906,AB4906,AH4906))),"t","f")</f>
        <v>f</v>
      </c>
      <c r="B4907" t="str">
        <f t="shared" si="230"/>
        <v>f</v>
      </c>
      <c r="C4907" t="str">
        <f t="shared" si="231"/>
        <v>f</v>
      </c>
      <c r="D4907" t="str">
        <f t="shared" si="232"/>
        <v>f</v>
      </c>
      <c r="E4907" t="str">
        <f>IF(COUNT(SEARCH({"04.","05.","09.","12."},CONCATENATE(P4906,U4906,AB4906,AH4906))),"t","f")</f>
        <v>f</v>
      </c>
      <c r="F4907" t="str">
        <f t="array" ref="F4907">IF(COUNT(SEARCH(HistorischeRubrieken,CONCATENATE(P4906,U4906,AB4906,AH4906))),"t","f")</f>
        <v>f</v>
      </c>
      <c r="G4907">
        <v>2</v>
      </c>
      <c r="H4907">
        <v>510309</v>
      </c>
      <c r="I4907" t="s">
        <v>2377</v>
      </c>
      <c r="J4907">
        <v>20100201</v>
      </c>
      <c r="K4907">
        <v>20120115</v>
      </c>
      <c r="M4907">
        <v>0</v>
      </c>
      <c r="N4907">
        <v>0</v>
      </c>
      <c r="O4907" t="s">
        <v>1996</v>
      </c>
      <c r="R4907">
        <v>0</v>
      </c>
      <c r="S4907" t="s">
        <v>271</v>
      </c>
      <c r="AA4907" t="s">
        <v>1998</v>
      </c>
      <c r="AC4907">
        <v>1</v>
      </c>
      <c r="AE4907">
        <v>1</v>
      </c>
      <c r="AF4907" t="s">
        <v>271</v>
      </c>
    </row>
    <row r="4908" spans="1:32" hidden="1" x14ac:dyDescent="0.25">
      <c r="A4908" t="str">
        <f t="array" ref="A4908">IF(COUNT(SEARCH(RubriekenHistorisch,CONCATENATE(P4907,U4907,AB4907,AH4907))),"t","f")</f>
        <v>f</v>
      </c>
      <c r="B4908" t="str">
        <f t="shared" si="230"/>
        <v>f</v>
      </c>
      <c r="C4908" t="str">
        <f t="shared" si="231"/>
        <v>f</v>
      </c>
      <c r="D4908" t="str">
        <f t="shared" si="232"/>
        <v>f</v>
      </c>
      <c r="E4908" t="str">
        <f>IF(COUNT(SEARCH({"04.","05.","09.","12."},CONCATENATE(P4907,U4907,AB4907,AH4907))),"t","f")</f>
        <v>f</v>
      </c>
      <c r="F4908" t="str">
        <f t="array" ref="F4908">IF(COUNT(SEARCH(HistorischeRubrieken,CONCATENATE(P4907,U4907,AB4907,AH4907))),"t","f")</f>
        <v>f</v>
      </c>
      <c r="G4908">
        <v>3</v>
      </c>
      <c r="H4908">
        <v>510309</v>
      </c>
      <c r="I4908" t="s">
        <v>2377</v>
      </c>
      <c r="J4908">
        <v>20120115</v>
      </c>
      <c r="K4908">
        <v>20120116</v>
      </c>
      <c r="M4908">
        <v>0</v>
      </c>
      <c r="N4908">
        <v>0</v>
      </c>
      <c r="O4908" t="s">
        <v>1999</v>
      </c>
      <c r="R4908">
        <v>0</v>
      </c>
      <c r="S4908" t="s">
        <v>271</v>
      </c>
      <c r="AA4908" t="s">
        <v>2000</v>
      </c>
      <c r="AC4908">
        <v>1</v>
      </c>
      <c r="AE4908">
        <v>1</v>
      </c>
      <c r="AF4908" t="s">
        <v>271</v>
      </c>
    </row>
    <row r="4909" spans="1:32" hidden="1" x14ac:dyDescent="0.25">
      <c r="A4909" t="str">
        <f t="array" ref="A4909">IF(COUNT(SEARCH(RubriekenHistorisch,CONCATENATE(P4908,U4908,AB4908,AH4908))),"t","f")</f>
        <v>f</v>
      </c>
      <c r="B4909" t="str">
        <f t="shared" si="230"/>
        <v>f</v>
      </c>
      <c r="C4909" t="str">
        <f t="shared" si="231"/>
        <v>f</v>
      </c>
      <c r="D4909" t="str">
        <f t="shared" si="232"/>
        <v>f</v>
      </c>
      <c r="E4909" t="str">
        <f>IF(COUNT(SEARCH({"04.","05.","09.","12."},CONCATENATE(P4908,U4908,AB4908,AH4908))),"t","f")</f>
        <v>f</v>
      </c>
      <c r="F4909" t="str">
        <f t="array" ref="F4909">IF(COUNT(SEARCH(HistorischeRubrieken,CONCATENATE(P4908,U4908,AB4908,AH4908))),"t","f")</f>
        <v>f</v>
      </c>
      <c r="G4909">
        <v>4</v>
      </c>
      <c r="H4909">
        <v>510309</v>
      </c>
      <c r="I4909" t="s">
        <v>2377</v>
      </c>
      <c r="J4909">
        <v>20120116</v>
      </c>
      <c r="K4909">
        <v>20121001</v>
      </c>
      <c r="M4909">
        <v>0</v>
      </c>
      <c r="N4909">
        <v>0</v>
      </c>
      <c r="O4909" t="s">
        <v>2001</v>
      </c>
      <c r="R4909">
        <v>0</v>
      </c>
      <c r="S4909" t="s">
        <v>271</v>
      </c>
      <c r="AA4909" t="s">
        <v>2000</v>
      </c>
      <c r="AC4909">
        <v>1</v>
      </c>
      <c r="AE4909">
        <v>1</v>
      </c>
      <c r="AF4909" t="s">
        <v>271</v>
      </c>
    </row>
    <row r="4910" spans="1:32" hidden="1" x14ac:dyDescent="0.25">
      <c r="A4910" t="str">
        <f t="array" ref="A4910">IF(COUNT(SEARCH(RubriekenHistorisch,CONCATENATE(P4909,U4909,AB4909,AH4909))),"t","f")</f>
        <v>f</v>
      </c>
      <c r="B4910" t="str">
        <f t="shared" si="230"/>
        <v>f</v>
      </c>
      <c r="C4910" t="str">
        <f t="shared" si="231"/>
        <v>f</v>
      </c>
      <c r="D4910" t="str">
        <f t="shared" si="232"/>
        <v>f</v>
      </c>
      <c r="E4910" t="str">
        <f>IF(COUNT(SEARCH({"04.","05.","09.","12."},CONCATENATE(P4909,U4909,AB4909,AH4909))),"t","f")</f>
        <v>f</v>
      </c>
      <c r="F4910" t="str">
        <f t="array" ref="F4910">IF(COUNT(SEARCH(HistorischeRubrieken,CONCATENATE(P4909,U4909,AB4909,AH4909))),"t","f")</f>
        <v>f</v>
      </c>
      <c r="G4910">
        <v>5</v>
      </c>
      <c r="H4910">
        <v>510309</v>
      </c>
      <c r="I4910" t="s">
        <v>2377</v>
      </c>
      <c r="J4910">
        <v>20121001</v>
      </c>
      <c r="K4910">
        <v>20140401</v>
      </c>
      <c r="M4910">
        <v>0</v>
      </c>
      <c r="N4910">
        <v>0</v>
      </c>
      <c r="O4910" t="s">
        <v>2001</v>
      </c>
      <c r="R4910">
        <v>0</v>
      </c>
      <c r="S4910" t="s">
        <v>271</v>
      </c>
      <c r="AA4910" t="s">
        <v>2000</v>
      </c>
      <c r="AC4910">
        <v>1</v>
      </c>
      <c r="AE4910">
        <v>1</v>
      </c>
      <c r="AF4910" t="s">
        <v>271</v>
      </c>
    </row>
    <row r="4911" spans="1:32" hidden="1" x14ac:dyDescent="0.25">
      <c r="A4911" t="str">
        <f t="array" ref="A4911">IF(COUNT(SEARCH(RubriekenHistorisch,CONCATENATE(P4910,U4910,AB4910,AH4910))),"t","f")</f>
        <v>f</v>
      </c>
      <c r="B4911" t="str">
        <f t="shared" si="230"/>
        <v>f</v>
      </c>
      <c r="C4911" t="str">
        <f t="shared" si="231"/>
        <v>f</v>
      </c>
      <c r="D4911" t="str">
        <f t="shared" si="232"/>
        <v>f</v>
      </c>
      <c r="E4911" t="str">
        <f>IF(COUNT(SEARCH({"04.","05.","09.","12."},CONCATENATE(P4910,U4910,AB4910,AH4910))),"t","f")</f>
        <v>f</v>
      </c>
      <c r="F4911" t="str">
        <f t="array" ref="F4911">IF(COUNT(SEARCH(HistorischeRubrieken,CONCATENATE(P4910,U4910,AB4910,AH4910))),"t","f")</f>
        <v>f</v>
      </c>
      <c r="G4911">
        <v>6</v>
      </c>
      <c r="H4911">
        <v>510309</v>
      </c>
      <c r="I4911" t="s">
        <v>2377</v>
      </c>
      <c r="J4911">
        <v>20140401</v>
      </c>
      <c r="K4911">
        <v>20150801</v>
      </c>
      <c r="M4911">
        <v>0</v>
      </c>
      <c r="N4911">
        <v>0</v>
      </c>
      <c r="O4911" t="s">
        <v>2003</v>
      </c>
      <c r="R4911">
        <v>0</v>
      </c>
      <c r="S4911" t="s">
        <v>271</v>
      </c>
      <c r="AA4911" t="s">
        <v>1611</v>
      </c>
      <c r="AC4911">
        <v>1</v>
      </c>
      <c r="AE4911">
        <v>1</v>
      </c>
      <c r="AF4911" t="s">
        <v>271</v>
      </c>
    </row>
    <row r="4912" spans="1:32" x14ac:dyDescent="0.25">
      <c r="A4912" t="str">
        <f t="array" ref="A4912">IF(COUNT(SEARCH(RubriekenHistorisch,CONCATENATE(P4911,U4911,AB4911,AH4911))),"t","f")</f>
        <v>f</v>
      </c>
      <c r="B4912" t="str">
        <f t="shared" si="230"/>
        <v>f</v>
      </c>
      <c r="C4912" t="str">
        <f t="shared" si="231"/>
        <v>f</v>
      </c>
      <c r="D4912" t="str">
        <f t="shared" si="232"/>
        <v>f</v>
      </c>
      <c r="E4912" t="str">
        <f>IF(COUNT(SEARCH({"04.","05.","09.","12."},CONCATENATE(P4911,U4911,AB4911,AH4911))),"t","f")</f>
        <v>f</v>
      </c>
      <c r="F4912" t="str">
        <f t="array" ref="F4912">IF(COUNT(SEARCH(HistorischeRubrieken,CONCATENATE(P4911,U4911,AB4911,AH4911))),"t","f")</f>
        <v>f</v>
      </c>
      <c r="G4912">
        <v>7</v>
      </c>
      <c r="H4912">
        <v>510309</v>
      </c>
      <c r="I4912" t="s">
        <v>2377</v>
      </c>
      <c r="J4912">
        <v>20150801</v>
      </c>
      <c r="M4912">
        <v>0</v>
      </c>
      <c r="N4912">
        <v>0</v>
      </c>
      <c r="O4912" t="s">
        <v>2003</v>
      </c>
      <c r="R4912">
        <v>0</v>
      </c>
      <c r="S4912" t="s">
        <v>271</v>
      </c>
      <c r="AA4912" t="s">
        <v>1613</v>
      </c>
      <c r="AC4912">
        <v>1</v>
      </c>
      <c r="AE4912">
        <v>1</v>
      </c>
      <c r="AF4912" t="s">
        <v>271</v>
      </c>
    </row>
    <row r="4913" spans="1:32" hidden="1" x14ac:dyDescent="0.25">
      <c r="A4913" t="str">
        <f t="array" ref="A4913">IF(COUNT(SEARCH(RubriekenHistorisch,CONCATENATE(P4912,U4912,AB4912,AH4912))),"t","f")</f>
        <v>f</v>
      </c>
      <c r="B4913" t="str">
        <f t="shared" si="230"/>
        <v>f</v>
      </c>
      <c r="C4913" t="str">
        <f t="shared" si="231"/>
        <v>f</v>
      </c>
      <c r="D4913" t="str">
        <f t="shared" si="232"/>
        <v>f</v>
      </c>
      <c r="E4913" t="str">
        <f>IF(COUNT(SEARCH({"04.","05.","09.","12."},CONCATENATE(P4912,U4912,AB4912,AH4912))),"t","f")</f>
        <v>f</v>
      </c>
      <c r="F4913" t="str">
        <f t="array" ref="F4913">IF(COUNT(SEARCH(HistorischeRubrieken,CONCATENATE(P4912,U4912,AB4912,AH4912))),"t","f")</f>
        <v>f</v>
      </c>
      <c r="G4913">
        <v>1</v>
      </c>
      <c r="H4913">
        <v>510310</v>
      </c>
      <c r="I4913" t="s">
        <v>2378</v>
      </c>
      <c r="J4913">
        <v>20080901</v>
      </c>
      <c r="K4913">
        <v>20100201</v>
      </c>
      <c r="M4913">
        <v>0</v>
      </c>
      <c r="N4913">
        <v>0</v>
      </c>
      <c r="O4913" t="s">
        <v>1996</v>
      </c>
      <c r="R4913">
        <v>0</v>
      </c>
      <c r="S4913" t="s">
        <v>271</v>
      </c>
      <c r="AA4913" t="s">
        <v>1997</v>
      </c>
      <c r="AC4913">
        <v>1</v>
      </c>
      <c r="AE4913">
        <v>1</v>
      </c>
      <c r="AF4913" t="s">
        <v>271</v>
      </c>
    </row>
    <row r="4914" spans="1:32" hidden="1" x14ac:dyDescent="0.25">
      <c r="A4914" t="str">
        <f t="array" ref="A4914">IF(COUNT(SEARCH(RubriekenHistorisch,CONCATENATE(P4913,U4913,AB4913,AH4913))),"t","f")</f>
        <v>f</v>
      </c>
      <c r="B4914" t="str">
        <f t="shared" si="230"/>
        <v>f</v>
      </c>
      <c r="C4914" t="str">
        <f t="shared" si="231"/>
        <v>f</v>
      </c>
      <c r="D4914" t="str">
        <f t="shared" si="232"/>
        <v>f</v>
      </c>
      <c r="E4914" t="str">
        <f>IF(COUNT(SEARCH({"04.","05.","09.","12."},CONCATENATE(P4913,U4913,AB4913,AH4913))),"t","f")</f>
        <v>f</v>
      </c>
      <c r="F4914" t="str">
        <f t="array" ref="F4914">IF(COUNT(SEARCH(HistorischeRubrieken,CONCATENATE(P4913,U4913,AB4913,AH4913))),"t","f")</f>
        <v>f</v>
      </c>
      <c r="G4914">
        <v>2</v>
      </c>
      <c r="H4914">
        <v>510310</v>
      </c>
      <c r="I4914" t="s">
        <v>2378</v>
      </c>
      <c r="J4914">
        <v>20100201</v>
      </c>
      <c r="K4914">
        <v>20120115</v>
      </c>
      <c r="M4914">
        <v>0</v>
      </c>
      <c r="N4914">
        <v>0</v>
      </c>
      <c r="O4914" t="s">
        <v>1996</v>
      </c>
      <c r="R4914">
        <v>0</v>
      </c>
      <c r="S4914" t="s">
        <v>271</v>
      </c>
      <c r="AA4914" t="s">
        <v>1998</v>
      </c>
      <c r="AC4914">
        <v>1</v>
      </c>
      <c r="AE4914">
        <v>1</v>
      </c>
      <c r="AF4914" t="s">
        <v>271</v>
      </c>
    </row>
    <row r="4915" spans="1:32" hidden="1" x14ac:dyDescent="0.25">
      <c r="A4915" t="str">
        <f t="array" ref="A4915">IF(COUNT(SEARCH(RubriekenHistorisch,CONCATENATE(P4914,U4914,AB4914,AH4914))),"t","f")</f>
        <v>f</v>
      </c>
      <c r="B4915" t="str">
        <f t="shared" si="230"/>
        <v>f</v>
      </c>
      <c r="C4915" t="str">
        <f t="shared" si="231"/>
        <v>f</v>
      </c>
      <c r="D4915" t="str">
        <f t="shared" si="232"/>
        <v>f</v>
      </c>
      <c r="E4915" t="str">
        <f>IF(COUNT(SEARCH({"04.","05.","09.","12."},CONCATENATE(P4914,U4914,AB4914,AH4914))),"t","f")</f>
        <v>f</v>
      </c>
      <c r="F4915" t="str">
        <f t="array" ref="F4915">IF(COUNT(SEARCH(HistorischeRubrieken,CONCATENATE(P4914,U4914,AB4914,AH4914))),"t","f")</f>
        <v>f</v>
      </c>
      <c r="G4915">
        <v>3</v>
      </c>
      <c r="H4915">
        <v>510310</v>
      </c>
      <c r="I4915" t="s">
        <v>2378</v>
      </c>
      <c r="J4915">
        <v>20120115</v>
      </c>
      <c r="K4915">
        <v>20120116</v>
      </c>
      <c r="M4915">
        <v>0</v>
      </c>
      <c r="N4915">
        <v>0</v>
      </c>
      <c r="O4915" t="s">
        <v>1999</v>
      </c>
      <c r="R4915">
        <v>0</v>
      </c>
      <c r="S4915" t="s">
        <v>271</v>
      </c>
      <c r="AA4915" t="s">
        <v>2000</v>
      </c>
      <c r="AC4915">
        <v>1</v>
      </c>
      <c r="AE4915">
        <v>1</v>
      </c>
      <c r="AF4915" t="s">
        <v>271</v>
      </c>
    </row>
    <row r="4916" spans="1:32" hidden="1" x14ac:dyDescent="0.25">
      <c r="A4916" t="str">
        <f t="array" ref="A4916">IF(COUNT(SEARCH(RubriekenHistorisch,CONCATENATE(P4915,U4915,AB4915,AH4915))),"t","f")</f>
        <v>f</v>
      </c>
      <c r="B4916" t="str">
        <f t="shared" si="230"/>
        <v>f</v>
      </c>
      <c r="C4916" t="str">
        <f t="shared" si="231"/>
        <v>f</v>
      </c>
      <c r="D4916" t="str">
        <f t="shared" si="232"/>
        <v>f</v>
      </c>
      <c r="E4916" t="str">
        <f>IF(COUNT(SEARCH({"04.","05.","09.","12."},CONCATENATE(P4915,U4915,AB4915,AH4915))),"t","f")</f>
        <v>f</v>
      </c>
      <c r="F4916" t="str">
        <f t="array" ref="F4916">IF(COUNT(SEARCH(HistorischeRubrieken,CONCATENATE(P4915,U4915,AB4915,AH4915))),"t","f")</f>
        <v>f</v>
      </c>
      <c r="G4916">
        <v>4</v>
      </c>
      <c r="H4916">
        <v>510310</v>
      </c>
      <c r="I4916" t="s">
        <v>2378</v>
      </c>
      <c r="J4916">
        <v>20120116</v>
      </c>
      <c r="K4916">
        <v>20121001</v>
      </c>
      <c r="M4916">
        <v>0</v>
      </c>
      <c r="N4916">
        <v>0</v>
      </c>
      <c r="O4916" t="s">
        <v>2001</v>
      </c>
      <c r="R4916">
        <v>0</v>
      </c>
      <c r="S4916" t="s">
        <v>271</v>
      </c>
      <c r="AA4916" t="s">
        <v>2000</v>
      </c>
      <c r="AC4916">
        <v>1</v>
      </c>
      <c r="AE4916">
        <v>1</v>
      </c>
      <c r="AF4916" t="s">
        <v>271</v>
      </c>
    </row>
    <row r="4917" spans="1:32" hidden="1" x14ac:dyDescent="0.25">
      <c r="A4917" t="str">
        <f t="array" ref="A4917">IF(COUNT(SEARCH(RubriekenHistorisch,CONCATENATE(P4916,U4916,AB4916,AH4916))),"t","f")</f>
        <v>f</v>
      </c>
      <c r="B4917" t="str">
        <f t="shared" si="230"/>
        <v>f</v>
      </c>
      <c r="C4917" t="str">
        <f t="shared" si="231"/>
        <v>f</v>
      </c>
      <c r="D4917" t="str">
        <f t="shared" si="232"/>
        <v>f</v>
      </c>
      <c r="E4917" t="str">
        <f>IF(COUNT(SEARCH({"04.","05.","09.","12."},CONCATENATE(P4916,U4916,AB4916,AH4916))),"t","f")</f>
        <v>f</v>
      </c>
      <c r="F4917" t="str">
        <f t="array" ref="F4917">IF(COUNT(SEARCH(HistorischeRubrieken,CONCATENATE(P4916,U4916,AB4916,AH4916))),"t","f")</f>
        <v>f</v>
      </c>
      <c r="G4917">
        <v>5</v>
      </c>
      <c r="H4917">
        <v>510310</v>
      </c>
      <c r="I4917" t="s">
        <v>2378</v>
      </c>
      <c r="J4917">
        <v>20121001</v>
      </c>
      <c r="K4917">
        <v>20140401</v>
      </c>
      <c r="M4917">
        <v>0</v>
      </c>
      <c r="N4917">
        <v>0</v>
      </c>
      <c r="O4917" t="s">
        <v>2001</v>
      </c>
      <c r="R4917">
        <v>0</v>
      </c>
      <c r="S4917" t="s">
        <v>271</v>
      </c>
      <c r="AA4917" t="s">
        <v>2000</v>
      </c>
      <c r="AC4917">
        <v>1</v>
      </c>
      <c r="AE4917">
        <v>1</v>
      </c>
      <c r="AF4917" t="s">
        <v>271</v>
      </c>
    </row>
    <row r="4918" spans="1:32" hidden="1" x14ac:dyDescent="0.25">
      <c r="A4918" t="str">
        <f t="array" ref="A4918">IF(COUNT(SEARCH(RubriekenHistorisch,CONCATENATE(P4917,U4917,AB4917,AH4917))),"t","f")</f>
        <v>f</v>
      </c>
      <c r="B4918" t="str">
        <f t="shared" si="230"/>
        <v>f</v>
      </c>
      <c r="C4918" t="str">
        <f t="shared" si="231"/>
        <v>f</v>
      </c>
      <c r="D4918" t="str">
        <f t="shared" si="232"/>
        <v>f</v>
      </c>
      <c r="E4918" t="str">
        <f>IF(COUNT(SEARCH({"04.","05.","09.","12."},CONCATENATE(P4917,U4917,AB4917,AH4917))),"t","f")</f>
        <v>f</v>
      </c>
      <c r="F4918" t="str">
        <f t="array" ref="F4918">IF(COUNT(SEARCH(HistorischeRubrieken,CONCATENATE(P4917,U4917,AB4917,AH4917))),"t","f")</f>
        <v>f</v>
      </c>
      <c r="G4918">
        <v>6</v>
      </c>
      <c r="H4918">
        <v>510310</v>
      </c>
      <c r="I4918" t="s">
        <v>2378</v>
      </c>
      <c r="J4918">
        <v>20140401</v>
      </c>
      <c r="K4918">
        <v>20150801</v>
      </c>
      <c r="M4918">
        <v>0</v>
      </c>
      <c r="N4918">
        <v>0</v>
      </c>
      <c r="O4918" t="s">
        <v>2003</v>
      </c>
      <c r="R4918">
        <v>0</v>
      </c>
      <c r="S4918" t="s">
        <v>271</v>
      </c>
      <c r="AA4918" t="s">
        <v>1611</v>
      </c>
      <c r="AC4918">
        <v>1</v>
      </c>
      <c r="AE4918">
        <v>1</v>
      </c>
      <c r="AF4918" t="s">
        <v>271</v>
      </c>
    </row>
    <row r="4919" spans="1:32" x14ac:dyDescent="0.25">
      <c r="A4919" t="str">
        <f t="array" ref="A4919">IF(COUNT(SEARCH(RubriekenHistorisch,CONCATENATE(P4918,U4918,AB4918,AH4918))),"t","f")</f>
        <v>f</v>
      </c>
      <c r="B4919" t="str">
        <f t="shared" si="230"/>
        <v>f</v>
      </c>
      <c r="C4919" t="str">
        <f t="shared" si="231"/>
        <v>f</v>
      </c>
      <c r="D4919" t="str">
        <f t="shared" si="232"/>
        <v>f</v>
      </c>
      <c r="E4919" t="str">
        <f>IF(COUNT(SEARCH({"04.","05.","09.","12."},CONCATENATE(P4918,U4918,AB4918,AH4918))),"t","f")</f>
        <v>f</v>
      </c>
      <c r="F4919" t="str">
        <f t="array" ref="F4919">IF(COUNT(SEARCH(HistorischeRubrieken,CONCATENATE(P4918,U4918,AB4918,AH4918))),"t","f")</f>
        <v>f</v>
      </c>
      <c r="G4919">
        <v>7</v>
      </c>
      <c r="H4919">
        <v>510310</v>
      </c>
      <c r="I4919" t="s">
        <v>2378</v>
      </c>
      <c r="J4919">
        <v>20150801</v>
      </c>
      <c r="M4919">
        <v>0</v>
      </c>
      <c r="N4919">
        <v>0</v>
      </c>
      <c r="O4919" t="s">
        <v>2003</v>
      </c>
      <c r="R4919">
        <v>0</v>
      </c>
      <c r="S4919" t="s">
        <v>271</v>
      </c>
      <c r="AA4919" t="s">
        <v>1613</v>
      </c>
      <c r="AC4919">
        <v>1</v>
      </c>
      <c r="AE4919">
        <v>1</v>
      </c>
      <c r="AF4919" t="s">
        <v>271</v>
      </c>
    </row>
    <row r="4920" spans="1:32" hidden="1" x14ac:dyDescent="0.25">
      <c r="A4920" t="str">
        <f t="array" ref="A4920">IF(COUNT(SEARCH(RubriekenHistorisch,CONCATENATE(P4919,U4919,AB4919,AH4919))),"t","f")</f>
        <v>f</v>
      </c>
      <c r="B4920" t="str">
        <f t="shared" si="230"/>
        <v>f</v>
      </c>
      <c r="C4920" t="str">
        <f t="shared" si="231"/>
        <v>f</v>
      </c>
      <c r="D4920" t="str">
        <f t="shared" si="232"/>
        <v>f</v>
      </c>
      <c r="E4920" t="str">
        <f>IF(COUNT(SEARCH({"04.","05.","09.","12."},CONCATENATE(P4919,U4919,AB4919,AH4919))),"t","f")</f>
        <v>f</v>
      </c>
      <c r="F4920" t="str">
        <f t="array" ref="F4920">IF(COUNT(SEARCH(HistorischeRubrieken,CONCATENATE(P4919,U4919,AB4919,AH4919))),"t","f")</f>
        <v>f</v>
      </c>
      <c r="G4920">
        <v>1</v>
      </c>
      <c r="H4920">
        <v>510311</v>
      </c>
      <c r="I4920" t="s">
        <v>2379</v>
      </c>
      <c r="J4920">
        <v>20081201</v>
      </c>
      <c r="K4920">
        <v>20100201</v>
      </c>
      <c r="M4920">
        <v>0</v>
      </c>
      <c r="N4920">
        <v>0</v>
      </c>
      <c r="O4920" t="s">
        <v>1996</v>
      </c>
      <c r="R4920">
        <v>0</v>
      </c>
      <c r="S4920" t="s">
        <v>271</v>
      </c>
      <c r="AA4920" t="s">
        <v>1997</v>
      </c>
      <c r="AC4920">
        <v>1</v>
      </c>
      <c r="AE4920">
        <v>1</v>
      </c>
      <c r="AF4920" t="s">
        <v>271</v>
      </c>
    </row>
    <row r="4921" spans="1:32" hidden="1" x14ac:dyDescent="0.25">
      <c r="A4921" t="str">
        <f t="array" ref="A4921">IF(COUNT(SEARCH(RubriekenHistorisch,CONCATENATE(P4920,U4920,AB4920,AH4920))),"t","f")</f>
        <v>f</v>
      </c>
      <c r="B4921" t="str">
        <f t="shared" si="230"/>
        <v>f</v>
      </c>
      <c r="C4921" t="str">
        <f t="shared" si="231"/>
        <v>f</v>
      </c>
      <c r="D4921" t="str">
        <f t="shared" si="232"/>
        <v>f</v>
      </c>
      <c r="E4921" t="str">
        <f>IF(COUNT(SEARCH({"04.","05.","09.","12."},CONCATENATE(P4920,U4920,AB4920,AH4920))),"t","f")</f>
        <v>f</v>
      </c>
      <c r="F4921" t="str">
        <f t="array" ref="F4921">IF(COUNT(SEARCH(HistorischeRubrieken,CONCATENATE(P4920,U4920,AB4920,AH4920))),"t","f")</f>
        <v>f</v>
      </c>
      <c r="G4921">
        <v>2</v>
      </c>
      <c r="H4921">
        <v>510311</v>
      </c>
      <c r="I4921" t="s">
        <v>2379</v>
      </c>
      <c r="J4921">
        <v>20100201</v>
      </c>
      <c r="K4921">
        <v>20120115</v>
      </c>
      <c r="M4921">
        <v>0</v>
      </c>
      <c r="N4921">
        <v>0</v>
      </c>
      <c r="O4921" t="s">
        <v>1996</v>
      </c>
      <c r="R4921">
        <v>0</v>
      </c>
      <c r="S4921" t="s">
        <v>271</v>
      </c>
      <c r="AA4921" t="s">
        <v>1998</v>
      </c>
      <c r="AC4921">
        <v>1</v>
      </c>
      <c r="AE4921">
        <v>1</v>
      </c>
      <c r="AF4921" t="s">
        <v>271</v>
      </c>
    </row>
    <row r="4922" spans="1:32" hidden="1" x14ac:dyDescent="0.25">
      <c r="A4922" t="str">
        <f t="array" ref="A4922">IF(COUNT(SEARCH(RubriekenHistorisch,CONCATENATE(P4921,U4921,AB4921,AH4921))),"t","f")</f>
        <v>f</v>
      </c>
      <c r="B4922" t="str">
        <f t="shared" si="230"/>
        <v>f</v>
      </c>
      <c r="C4922" t="str">
        <f t="shared" si="231"/>
        <v>f</v>
      </c>
      <c r="D4922" t="str">
        <f t="shared" si="232"/>
        <v>f</v>
      </c>
      <c r="E4922" t="str">
        <f>IF(COUNT(SEARCH({"04.","05.","09.","12."},CONCATENATE(P4921,U4921,AB4921,AH4921))),"t","f")</f>
        <v>f</v>
      </c>
      <c r="F4922" t="str">
        <f t="array" ref="F4922">IF(COUNT(SEARCH(HistorischeRubrieken,CONCATENATE(P4921,U4921,AB4921,AH4921))),"t","f")</f>
        <v>f</v>
      </c>
      <c r="G4922">
        <v>3</v>
      </c>
      <c r="H4922">
        <v>510311</v>
      </c>
      <c r="I4922" t="s">
        <v>2379</v>
      </c>
      <c r="J4922">
        <v>20120115</v>
      </c>
      <c r="K4922">
        <v>20120116</v>
      </c>
      <c r="M4922">
        <v>0</v>
      </c>
      <c r="N4922">
        <v>0</v>
      </c>
      <c r="O4922" t="s">
        <v>1999</v>
      </c>
      <c r="R4922">
        <v>0</v>
      </c>
      <c r="S4922" t="s">
        <v>271</v>
      </c>
      <c r="AA4922" t="s">
        <v>2000</v>
      </c>
      <c r="AC4922">
        <v>1</v>
      </c>
      <c r="AE4922">
        <v>1</v>
      </c>
      <c r="AF4922" t="s">
        <v>271</v>
      </c>
    </row>
    <row r="4923" spans="1:32" hidden="1" x14ac:dyDescent="0.25">
      <c r="A4923" t="str">
        <f t="array" ref="A4923">IF(COUNT(SEARCH(RubriekenHistorisch,CONCATENATE(P4922,U4922,AB4922,AH4922))),"t","f")</f>
        <v>f</v>
      </c>
      <c r="B4923" t="str">
        <f t="shared" si="230"/>
        <v>f</v>
      </c>
      <c r="C4923" t="str">
        <f t="shared" si="231"/>
        <v>f</v>
      </c>
      <c r="D4923" t="str">
        <f t="shared" si="232"/>
        <v>f</v>
      </c>
      <c r="E4923" t="str">
        <f>IF(COUNT(SEARCH({"04.","05.","09.","12."},CONCATENATE(P4922,U4922,AB4922,AH4922))),"t","f")</f>
        <v>f</v>
      </c>
      <c r="F4923" t="str">
        <f t="array" ref="F4923">IF(COUNT(SEARCH(HistorischeRubrieken,CONCATENATE(P4922,U4922,AB4922,AH4922))),"t","f")</f>
        <v>f</v>
      </c>
      <c r="G4923">
        <v>4</v>
      </c>
      <c r="H4923">
        <v>510311</v>
      </c>
      <c r="I4923" t="s">
        <v>2379</v>
      </c>
      <c r="J4923">
        <v>20120116</v>
      </c>
      <c r="K4923">
        <v>20121001</v>
      </c>
      <c r="M4923">
        <v>0</v>
      </c>
      <c r="N4923">
        <v>0</v>
      </c>
      <c r="O4923" t="s">
        <v>2001</v>
      </c>
      <c r="R4923">
        <v>0</v>
      </c>
      <c r="S4923" t="s">
        <v>271</v>
      </c>
      <c r="AA4923" t="s">
        <v>2000</v>
      </c>
      <c r="AC4923">
        <v>1</v>
      </c>
      <c r="AE4923">
        <v>1</v>
      </c>
      <c r="AF4923" t="s">
        <v>271</v>
      </c>
    </row>
    <row r="4924" spans="1:32" hidden="1" x14ac:dyDescent="0.25">
      <c r="A4924" t="str">
        <f t="array" ref="A4924">IF(COUNT(SEARCH(RubriekenHistorisch,CONCATENATE(P4923,U4923,AB4923,AH4923))),"t","f")</f>
        <v>f</v>
      </c>
      <c r="B4924" t="str">
        <f t="shared" si="230"/>
        <v>f</v>
      </c>
      <c r="C4924" t="str">
        <f t="shared" si="231"/>
        <v>f</v>
      </c>
      <c r="D4924" t="str">
        <f t="shared" si="232"/>
        <v>f</v>
      </c>
      <c r="E4924" t="str">
        <f>IF(COUNT(SEARCH({"04.","05.","09.","12."},CONCATENATE(P4923,U4923,AB4923,AH4923))),"t","f")</f>
        <v>f</v>
      </c>
      <c r="F4924" t="str">
        <f t="array" ref="F4924">IF(COUNT(SEARCH(HistorischeRubrieken,CONCATENATE(P4923,U4923,AB4923,AH4923))),"t","f")</f>
        <v>f</v>
      </c>
      <c r="G4924">
        <v>5</v>
      </c>
      <c r="H4924">
        <v>510311</v>
      </c>
      <c r="I4924" t="s">
        <v>2379</v>
      </c>
      <c r="J4924">
        <v>20121001</v>
      </c>
      <c r="K4924">
        <v>20140401</v>
      </c>
      <c r="M4924">
        <v>0</v>
      </c>
      <c r="N4924">
        <v>0</v>
      </c>
      <c r="O4924" t="s">
        <v>2001</v>
      </c>
      <c r="R4924">
        <v>0</v>
      </c>
      <c r="S4924" t="s">
        <v>271</v>
      </c>
      <c r="AA4924" t="s">
        <v>2000</v>
      </c>
      <c r="AC4924">
        <v>1</v>
      </c>
      <c r="AE4924">
        <v>1</v>
      </c>
      <c r="AF4924" t="s">
        <v>271</v>
      </c>
    </row>
    <row r="4925" spans="1:32" hidden="1" x14ac:dyDescent="0.25">
      <c r="A4925" t="str">
        <f t="array" ref="A4925">IF(COUNT(SEARCH(RubriekenHistorisch,CONCATENATE(P4924,U4924,AB4924,AH4924))),"t","f")</f>
        <v>f</v>
      </c>
      <c r="B4925" t="str">
        <f t="shared" si="230"/>
        <v>f</v>
      </c>
      <c r="C4925" t="str">
        <f t="shared" si="231"/>
        <v>f</v>
      </c>
      <c r="D4925" t="str">
        <f t="shared" si="232"/>
        <v>f</v>
      </c>
      <c r="E4925" t="str">
        <f>IF(COUNT(SEARCH({"04.","05.","09.","12."},CONCATENATE(P4924,U4924,AB4924,AH4924))),"t","f")</f>
        <v>f</v>
      </c>
      <c r="F4925" t="str">
        <f t="array" ref="F4925">IF(COUNT(SEARCH(HistorischeRubrieken,CONCATENATE(P4924,U4924,AB4924,AH4924))),"t","f")</f>
        <v>f</v>
      </c>
      <c r="G4925">
        <v>6</v>
      </c>
      <c r="H4925">
        <v>510311</v>
      </c>
      <c r="I4925" t="s">
        <v>2379</v>
      </c>
      <c r="J4925">
        <v>20140401</v>
      </c>
      <c r="K4925">
        <v>20150801</v>
      </c>
      <c r="M4925">
        <v>0</v>
      </c>
      <c r="N4925">
        <v>0</v>
      </c>
      <c r="O4925" t="s">
        <v>2003</v>
      </c>
      <c r="R4925">
        <v>0</v>
      </c>
      <c r="S4925" t="s">
        <v>271</v>
      </c>
      <c r="AA4925" t="s">
        <v>1611</v>
      </c>
      <c r="AC4925">
        <v>1</v>
      </c>
      <c r="AE4925">
        <v>1</v>
      </c>
      <c r="AF4925" t="s">
        <v>271</v>
      </c>
    </row>
    <row r="4926" spans="1:32" x14ac:dyDescent="0.25">
      <c r="A4926" t="str">
        <f t="array" ref="A4926">IF(COUNT(SEARCH(RubriekenHistorisch,CONCATENATE(P4925,U4925,AB4925,AH4925))),"t","f")</f>
        <v>f</v>
      </c>
      <c r="B4926" t="str">
        <f t="shared" si="230"/>
        <v>f</v>
      </c>
      <c r="C4926" t="str">
        <f t="shared" si="231"/>
        <v>f</v>
      </c>
      <c r="D4926" t="str">
        <f t="shared" si="232"/>
        <v>f</v>
      </c>
      <c r="E4926" t="str">
        <f>IF(COUNT(SEARCH({"04.","05.","09.","12."},CONCATENATE(P4925,U4925,AB4925,AH4925))),"t","f")</f>
        <v>f</v>
      </c>
      <c r="F4926" t="str">
        <f t="array" ref="F4926">IF(COUNT(SEARCH(HistorischeRubrieken,CONCATENATE(P4925,U4925,AB4925,AH4925))),"t","f")</f>
        <v>f</v>
      </c>
      <c r="G4926">
        <v>7</v>
      </c>
      <c r="H4926">
        <v>510311</v>
      </c>
      <c r="I4926" t="s">
        <v>2379</v>
      </c>
      <c r="J4926">
        <v>20150801</v>
      </c>
      <c r="M4926">
        <v>0</v>
      </c>
      <c r="N4926">
        <v>0</v>
      </c>
      <c r="O4926" t="s">
        <v>2003</v>
      </c>
      <c r="R4926">
        <v>0</v>
      </c>
      <c r="S4926" t="s">
        <v>271</v>
      </c>
      <c r="AA4926" t="s">
        <v>1613</v>
      </c>
      <c r="AC4926">
        <v>1</v>
      </c>
      <c r="AE4926">
        <v>1</v>
      </c>
      <c r="AF4926" t="s">
        <v>271</v>
      </c>
    </row>
    <row r="4927" spans="1:32" hidden="1" x14ac:dyDescent="0.25">
      <c r="A4927" t="str">
        <f t="array" ref="A4927">IF(COUNT(SEARCH(RubriekenHistorisch,CONCATENATE(P4926,U4926,AB4926,AH4926))),"t","f")</f>
        <v>f</v>
      </c>
      <c r="B4927" t="str">
        <f t="shared" si="230"/>
        <v>f</v>
      </c>
      <c r="C4927" t="str">
        <f t="shared" si="231"/>
        <v>f</v>
      </c>
      <c r="D4927" t="str">
        <f t="shared" si="232"/>
        <v>f</v>
      </c>
      <c r="E4927" t="str">
        <f>IF(COUNT(SEARCH({"04.","05.","09.","12."},CONCATENATE(P4926,U4926,AB4926,AH4926))),"t","f")</f>
        <v>f</v>
      </c>
      <c r="F4927" t="str">
        <f t="array" ref="F4927">IF(COUNT(SEARCH(HistorischeRubrieken,CONCATENATE(P4926,U4926,AB4926,AH4926))),"t","f")</f>
        <v>f</v>
      </c>
      <c r="G4927">
        <v>1</v>
      </c>
      <c r="H4927">
        <v>510312</v>
      </c>
      <c r="I4927" t="s">
        <v>2380</v>
      </c>
      <c r="J4927">
        <v>20071201</v>
      </c>
      <c r="K4927">
        <v>20100201</v>
      </c>
      <c r="M4927">
        <v>0</v>
      </c>
      <c r="N4927">
        <v>0</v>
      </c>
      <c r="O4927" t="s">
        <v>1996</v>
      </c>
      <c r="R4927">
        <v>0</v>
      </c>
      <c r="S4927" t="s">
        <v>271</v>
      </c>
      <c r="AA4927" t="s">
        <v>1997</v>
      </c>
      <c r="AC4927">
        <v>1</v>
      </c>
      <c r="AE4927">
        <v>1</v>
      </c>
      <c r="AF4927" t="s">
        <v>271</v>
      </c>
    </row>
    <row r="4928" spans="1:32" hidden="1" x14ac:dyDescent="0.25">
      <c r="A4928" t="str">
        <f t="array" ref="A4928">IF(COUNT(SEARCH(RubriekenHistorisch,CONCATENATE(P4927,U4927,AB4927,AH4927))),"t","f")</f>
        <v>f</v>
      </c>
      <c r="B4928" t="str">
        <f t="shared" si="230"/>
        <v>f</v>
      </c>
      <c r="C4928" t="str">
        <f t="shared" si="231"/>
        <v>f</v>
      </c>
      <c r="D4928" t="str">
        <f t="shared" si="232"/>
        <v>f</v>
      </c>
      <c r="E4928" t="str">
        <f>IF(COUNT(SEARCH({"04.","05.","09.","12."},CONCATENATE(P4927,U4927,AB4927,AH4927))),"t","f")</f>
        <v>f</v>
      </c>
      <c r="F4928" t="str">
        <f t="array" ref="F4928">IF(COUNT(SEARCH(HistorischeRubrieken,CONCATENATE(P4927,U4927,AB4927,AH4927))),"t","f")</f>
        <v>f</v>
      </c>
      <c r="G4928">
        <v>2</v>
      </c>
      <c r="H4928">
        <v>510312</v>
      </c>
      <c r="I4928" t="s">
        <v>2380</v>
      </c>
      <c r="J4928">
        <v>20100201</v>
      </c>
      <c r="K4928">
        <v>20120115</v>
      </c>
      <c r="M4928">
        <v>0</v>
      </c>
      <c r="N4928">
        <v>0</v>
      </c>
      <c r="O4928" t="s">
        <v>1996</v>
      </c>
      <c r="R4928">
        <v>0</v>
      </c>
      <c r="S4928" t="s">
        <v>271</v>
      </c>
      <c r="AA4928" t="s">
        <v>1998</v>
      </c>
      <c r="AC4928">
        <v>1</v>
      </c>
      <c r="AE4928">
        <v>1</v>
      </c>
      <c r="AF4928" t="s">
        <v>271</v>
      </c>
    </row>
    <row r="4929" spans="1:32" hidden="1" x14ac:dyDescent="0.25">
      <c r="A4929" t="str">
        <f t="array" ref="A4929">IF(COUNT(SEARCH(RubriekenHistorisch,CONCATENATE(P4928,U4928,AB4928,AH4928))),"t","f")</f>
        <v>f</v>
      </c>
      <c r="B4929" t="str">
        <f t="shared" si="230"/>
        <v>f</v>
      </c>
      <c r="C4929" t="str">
        <f t="shared" si="231"/>
        <v>f</v>
      </c>
      <c r="D4929" t="str">
        <f t="shared" si="232"/>
        <v>f</v>
      </c>
      <c r="E4929" t="str">
        <f>IF(COUNT(SEARCH({"04.","05.","09.","12."},CONCATENATE(P4928,U4928,AB4928,AH4928))),"t","f")</f>
        <v>f</v>
      </c>
      <c r="F4929" t="str">
        <f t="array" ref="F4929">IF(COUNT(SEARCH(HistorischeRubrieken,CONCATENATE(P4928,U4928,AB4928,AH4928))),"t","f")</f>
        <v>f</v>
      </c>
      <c r="G4929">
        <v>3</v>
      </c>
      <c r="H4929">
        <v>510312</v>
      </c>
      <c r="I4929" t="s">
        <v>2380</v>
      </c>
      <c r="J4929">
        <v>20120115</v>
      </c>
      <c r="K4929">
        <v>20120116</v>
      </c>
      <c r="M4929">
        <v>0</v>
      </c>
      <c r="N4929">
        <v>0</v>
      </c>
      <c r="O4929" t="s">
        <v>1999</v>
      </c>
      <c r="R4929">
        <v>0</v>
      </c>
      <c r="S4929" t="s">
        <v>271</v>
      </c>
      <c r="AA4929" t="s">
        <v>2000</v>
      </c>
      <c r="AC4929">
        <v>1</v>
      </c>
      <c r="AE4929">
        <v>1</v>
      </c>
      <c r="AF4929" t="s">
        <v>271</v>
      </c>
    </row>
    <row r="4930" spans="1:32" hidden="1" x14ac:dyDescent="0.25">
      <c r="A4930" t="str">
        <f t="array" ref="A4930">IF(COUNT(SEARCH(RubriekenHistorisch,CONCATENATE(P4929,U4929,AB4929,AH4929))),"t","f")</f>
        <v>f</v>
      </c>
      <c r="B4930" t="str">
        <f t="shared" si="230"/>
        <v>f</v>
      </c>
      <c r="C4930" t="str">
        <f t="shared" si="231"/>
        <v>f</v>
      </c>
      <c r="D4930" t="str">
        <f t="shared" si="232"/>
        <v>f</v>
      </c>
      <c r="E4930" t="str">
        <f>IF(COUNT(SEARCH({"04.","05.","09.","12."},CONCATENATE(P4929,U4929,AB4929,AH4929))),"t","f")</f>
        <v>f</v>
      </c>
      <c r="F4930" t="str">
        <f t="array" ref="F4930">IF(COUNT(SEARCH(HistorischeRubrieken,CONCATENATE(P4929,U4929,AB4929,AH4929))),"t","f")</f>
        <v>f</v>
      </c>
      <c r="G4930">
        <v>4</v>
      </c>
      <c r="H4930">
        <v>510312</v>
      </c>
      <c r="I4930" t="s">
        <v>2380</v>
      </c>
      <c r="J4930">
        <v>20120116</v>
      </c>
      <c r="K4930">
        <v>20121105</v>
      </c>
      <c r="M4930">
        <v>0</v>
      </c>
      <c r="N4930">
        <v>0</v>
      </c>
      <c r="O4930" t="s">
        <v>2001</v>
      </c>
      <c r="R4930">
        <v>0</v>
      </c>
      <c r="S4930" t="s">
        <v>271</v>
      </c>
      <c r="AA4930" t="s">
        <v>2000</v>
      </c>
      <c r="AC4930">
        <v>1</v>
      </c>
      <c r="AE4930">
        <v>1</v>
      </c>
      <c r="AF4930" t="s">
        <v>271</v>
      </c>
    </row>
    <row r="4931" spans="1:32" hidden="1" x14ac:dyDescent="0.25">
      <c r="A4931" t="str">
        <f t="array" ref="A4931">IF(COUNT(SEARCH(RubriekenHistorisch,CONCATENATE(P4930,U4930,AB4930,AH4930))),"t","f")</f>
        <v>f</v>
      </c>
      <c r="B4931" t="str">
        <f t="shared" ref="B4931:B4994" si="233">IF(COUNT(SEARCH("07.66.20",CONCATENATE(P4930,U4930,AB4930,AH4930))),"t","f")</f>
        <v>f</v>
      </c>
      <c r="C4931" t="str">
        <f t="shared" ref="C4931:C4994" si="234">IF(COUNT(SEARCH("14.40.10",CONCATENATE(P4930,U4930,AB4930,AH4930))),"t","f")</f>
        <v>f</v>
      </c>
      <c r="D4931" t="str">
        <f t="shared" si="232"/>
        <v>f</v>
      </c>
      <c r="E4931" t="str">
        <f>IF(COUNT(SEARCH({"04.","05.","09.","12."},CONCATENATE(P4930,U4930,AB4930,AH4930))),"t","f")</f>
        <v>f</v>
      </c>
      <c r="F4931" t="str">
        <f t="array" ref="F4931">IF(COUNT(SEARCH(HistorischeRubrieken,CONCATENATE(P4930,U4930,AB4930,AH4930))),"t","f")</f>
        <v>f</v>
      </c>
      <c r="G4931">
        <v>5</v>
      </c>
      <c r="H4931">
        <v>510312</v>
      </c>
      <c r="I4931" t="s">
        <v>2380</v>
      </c>
      <c r="J4931">
        <v>20121105</v>
      </c>
      <c r="K4931">
        <v>20140401</v>
      </c>
      <c r="M4931">
        <v>0</v>
      </c>
      <c r="N4931">
        <v>0</v>
      </c>
      <c r="O4931" t="s">
        <v>2001</v>
      </c>
      <c r="R4931">
        <v>0</v>
      </c>
      <c r="S4931" t="s">
        <v>271</v>
      </c>
      <c r="AA4931" t="s">
        <v>2000</v>
      </c>
      <c r="AC4931">
        <v>1</v>
      </c>
      <c r="AE4931">
        <v>1</v>
      </c>
      <c r="AF4931" t="s">
        <v>271</v>
      </c>
    </row>
    <row r="4932" spans="1:32" hidden="1" x14ac:dyDescent="0.25">
      <c r="A4932" t="str">
        <f t="array" ref="A4932">IF(COUNT(SEARCH(RubriekenHistorisch,CONCATENATE(P4931,U4931,AB4931,AH4931))),"t","f")</f>
        <v>f</v>
      </c>
      <c r="B4932" t="str">
        <f t="shared" si="233"/>
        <v>f</v>
      </c>
      <c r="C4932" t="str">
        <f t="shared" si="234"/>
        <v>f</v>
      </c>
      <c r="D4932" t="str">
        <f t="shared" ref="D4932:D4995" si="235">IF(COUNT(SEARCH("- 0",CONCATENATE(P4931,U4931,AB4931,AH4931))),"t","f")</f>
        <v>f</v>
      </c>
      <c r="E4932" t="str">
        <f>IF(COUNT(SEARCH({"04.","05.","09.","12."},CONCATENATE(P4931,U4931,AB4931,AH4931))),"t","f")</f>
        <v>f</v>
      </c>
      <c r="F4932" t="str">
        <f t="array" ref="F4932">IF(COUNT(SEARCH(HistorischeRubrieken,CONCATENATE(P4931,U4931,AB4931,AH4931))),"t","f")</f>
        <v>f</v>
      </c>
      <c r="G4932">
        <v>6</v>
      </c>
      <c r="H4932">
        <v>510312</v>
      </c>
      <c r="I4932" t="s">
        <v>2380</v>
      </c>
      <c r="J4932">
        <v>20140401</v>
      </c>
      <c r="K4932">
        <v>20150801</v>
      </c>
      <c r="M4932">
        <v>0</v>
      </c>
      <c r="N4932">
        <v>0</v>
      </c>
      <c r="O4932" t="s">
        <v>2003</v>
      </c>
      <c r="R4932">
        <v>0</v>
      </c>
      <c r="S4932" t="s">
        <v>271</v>
      </c>
      <c r="AA4932" t="s">
        <v>1611</v>
      </c>
      <c r="AC4932">
        <v>1</v>
      </c>
      <c r="AE4932">
        <v>1</v>
      </c>
      <c r="AF4932" t="s">
        <v>271</v>
      </c>
    </row>
    <row r="4933" spans="1:32" x14ac:dyDescent="0.25">
      <c r="A4933" t="str">
        <f t="array" ref="A4933">IF(COUNT(SEARCH(RubriekenHistorisch,CONCATENATE(P4932,U4932,AB4932,AH4932))),"t","f")</f>
        <v>f</v>
      </c>
      <c r="B4933" t="str">
        <f t="shared" si="233"/>
        <v>f</v>
      </c>
      <c r="C4933" t="str">
        <f t="shared" si="234"/>
        <v>f</v>
      </c>
      <c r="D4933" t="str">
        <f t="shared" si="235"/>
        <v>f</v>
      </c>
      <c r="E4933" t="str">
        <f>IF(COUNT(SEARCH({"04.","05.","09.","12."},CONCATENATE(P4932,U4932,AB4932,AH4932))),"t","f")</f>
        <v>f</v>
      </c>
      <c r="F4933" t="str">
        <f t="array" ref="F4933">IF(COUNT(SEARCH(HistorischeRubrieken,CONCATENATE(P4932,U4932,AB4932,AH4932))),"t","f")</f>
        <v>f</v>
      </c>
      <c r="G4933">
        <v>7</v>
      </c>
      <c r="H4933">
        <v>510312</v>
      </c>
      <c r="I4933" t="s">
        <v>2380</v>
      </c>
      <c r="J4933">
        <v>20150801</v>
      </c>
      <c r="M4933">
        <v>0</v>
      </c>
      <c r="N4933">
        <v>0</v>
      </c>
      <c r="O4933" t="s">
        <v>2003</v>
      </c>
      <c r="R4933">
        <v>0</v>
      </c>
      <c r="S4933" t="s">
        <v>271</v>
      </c>
      <c r="AA4933" t="s">
        <v>1613</v>
      </c>
      <c r="AC4933">
        <v>1</v>
      </c>
      <c r="AE4933">
        <v>1</v>
      </c>
      <c r="AF4933" t="s">
        <v>271</v>
      </c>
    </row>
    <row r="4934" spans="1:32" hidden="1" x14ac:dyDescent="0.25">
      <c r="A4934" t="str">
        <f t="array" ref="A4934">IF(COUNT(SEARCH(RubriekenHistorisch,CONCATENATE(P4933,U4933,AB4933,AH4933))),"t","f")</f>
        <v>f</v>
      </c>
      <c r="B4934" t="str">
        <f t="shared" si="233"/>
        <v>f</v>
      </c>
      <c r="C4934" t="str">
        <f t="shared" si="234"/>
        <v>f</v>
      </c>
      <c r="D4934" t="str">
        <f t="shared" si="235"/>
        <v>f</v>
      </c>
      <c r="E4934" t="str">
        <f>IF(COUNT(SEARCH({"04.","05.","09.","12."},CONCATENATE(P4933,U4933,AB4933,AH4933))),"t","f")</f>
        <v>f</v>
      </c>
      <c r="F4934" t="str">
        <f t="array" ref="F4934">IF(COUNT(SEARCH(HistorischeRubrieken,CONCATENATE(P4933,U4933,AB4933,AH4933))),"t","f")</f>
        <v>f</v>
      </c>
      <c r="G4934">
        <v>1</v>
      </c>
      <c r="H4934">
        <v>510313</v>
      </c>
      <c r="I4934" t="s">
        <v>2381</v>
      </c>
      <c r="J4934">
        <v>20070601</v>
      </c>
      <c r="K4934">
        <v>20071201</v>
      </c>
      <c r="M4934">
        <v>0</v>
      </c>
      <c r="N4934">
        <v>0</v>
      </c>
      <c r="O4934" t="s">
        <v>1994</v>
      </c>
      <c r="R4934">
        <v>0</v>
      </c>
      <c r="S4934" t="s">
        <v>271</v>
      </c>
      <c r="AA4934" t="s">
        <v>1995</v>
      </c>
      <c r="AC4934">
        <v>1</v>
      </c>
      <c r="AE4934">
        <v>1</v>
      </c>
      <c r="AF4934" t="s">
        <v>271</v>
      </c>
    </row>
    <row r="4935" spans="1:32" hidden="1" x14ac:dyDescent="0.25">
      <c r="A4935" t="str">
        <f t="array" ref="A4935">IF(COUNT(SEARCH(RubriekenHistorisch,CONCATENATE(P4934,U4934,AB4934,AH4934))),"t","f")</f>
        <v>f</v>
      </c>
      <c r="B4935" t="str">
        <f t="shared" si="233"/>
        <v>f</v>
      </c>
      <c r="C4935" t="str">
        <f t="shared" si="234"/>
        <v>f</v>
      </c>
      <c r="D4935" t="str">
        <f t="shared" si="235"/>
        <v>f</v>
      </c>
      <c r="E4935" t="str">
        <f>IF(COUNT(SEARCH({"04.","05.","09.","12."},CONCATENATE(P4934,U4934,AB4934,AH4934))),"t","f")</f>
        <v>f</v>
      </c>
      <c r="F4935" t="str">
        <f t="array" ref="F4935">IF(COUNT(SEARCH(HistorischeRubrieken,CONCATENATE(P4934,U4934,AB4934,AH4934))),"t","f")</f>
        <v>f</v>
      </c>
      <c r="G4935">
        <v>2</v>
      </c>
      <c r="H4935">
        <v>510313</v>
      </c>
      <c r="I4935" t="s">
        <v>2381</v>
      </c>
      <c r="J4935">
        <v>20071201</v>
      </c>
      <c r="K4935">
        <v>20100201</v>
      </c>
      <c r="M4935">
        <v>0</v>
      </c>
      <c r="N4935">
        <v>0</v>
      </c>
      <c r="O4935" t="s">
        <v>1996</v>
      </c>
      <c r="R4935">
        <v>0</v>
      </c>
      <c r="S4935" t="s">
        <v>271</v>
      </c>
      <c r="AA4935" t="s">
        <v>1997</v>
      </c>
      <c r="AC4935">
        <v>1</v>
      </c>
      <c r="AE4935">
        <v>1</v>
      </c>
      <c r="AF4935" t="s">
        <v>271</v>
      </c>
    </row>
    <row r="4936" spans="1:32" hidden="1" x14ac:dyDescent="0.25">
      <c r="A4936" t="str">
        <f t="array" ref="A4936">IF(COUNT(SEARCH(RubriekenHistorisch,CONCATENATE(P4935,U4935,AB4935,AH4935))),"t","f")</f>
        <v>f</v>
      </c>
      <c r="B4936" t="str">
        <f t="shared" si="233"/>
        <v>f</v>
      </c>
      <c r="C4936" t="str">
        <f t="shared" si="234"/>
        <v>f</v>
      </c>
      <c r="D4936" t="str">
        <f t="shared" si="235"/>
        <v>f</v>
      </c>
      <c r="E4936" t="str">
        <f>IF(COUNT(SEARCH({"04.","05.","09.","12."},CONCATENATE(P4935,U4935,AB4935,AH4935))),"t","f")</f>
        <v>f</v>
      </c>
      <c r="F4936" t="str">
        <f t="array" ref="F4936">IF(COUNT(SEARCH(HistorischeRubrieken,CONCATENATE(P4935,U4935,AB4935,AH4935))),"t","f")</f>
        <v>f</v>
      </c>
      <c r="G4936">
        <v>3</v>
      </c>
      <c r="H4936">
        <v>510313</v>
      </c>
      <c r="I4936" t="s">
        <v>2381</v>
      </c>
      <c r="J4936">
        <v>20100201</v>
      </c>
      <c r="K4936">
        <v>20120115</v>
      </c>
      <c r="M4936">
        <v>0</v>
      </c>
      <c r="N4936">
        <v>0</v>
      </c>
      <c r="O4936" t="s">
        <v>1996</v>
      </c>
      <c r="R4936">
        <v>0</v>
      </c>
      <c r="S4936" t="s">
        <v>271</v>
      </c>
      <c r="AA4936" t="s">
        <v>1998</v>
      </c>
      <c r="AC4936">
        <v>1</v>
      </c>
      <c r="AE4936">
        <v>1</v>
      </c>
      <c r="AF4936" t="s">
        <v>271</v>
      </c>
    </row>
    <row r="4937" spans="1:32" hidden="1" x14ac:dyDescent="0.25">
      <c r="A4937" t="str">
        <f t="array" ref="A4937">IF(COUNT(SEARCH(RubriekenHistorisch,CONCATENATE(P4936,U4936,AB4936,AH4936))),"t","f")</f>
        <v>f</v>
      </c>
      <c r="B4937" t="str">
        <f t="shared" si="233"/>
        <v>f</v>
      </c>
      <c r="C4937" t="str">
        <f t="shared" si="234"/>
        <v>f</v>
      </c>
      <c r="D4937" t="str">
        <f t="shared" si="235"/>
        <v>f</v>
      </c>
      <c r="E4937" t="str">
        <f>IF(COUNT(SEARCH({"04.","05.","09.","12."},CONCATENATE(P4936,U4936,AB4936,AH4936))),"t","f")</f>
        <v>f</v>
      </c>
      <c r="F4937" t="str">
        <f t="array" ref="F4937">IF(COUNT(SEARCH(HistorischeRubrieken,CONCATENATE(P4936,U4936,AB4936,AH4936))),"t","f")</f>
        <v>f</v>
      </c>
      <c r="G4937">
        <v>4</v>
      </c>
      <c r="H4937">
        <v>510313</v>
      </c>
      <c r="I4937" t="s">
        <v>2381</v>
      </c>
      <c r="J4937">
        <v>20120115</v>
      </c>
      <c r="K4937">
        <v>20120116</v>
      </c>
      <c r="M4937">
        <v>0</v>
      </c>
      <c r="N4937">
        <v>0</v>
      </c>
      <c r="O4937" t="s">
        <v>1999</v>
      </c>
      <c r="R4937">
        <v>0</v>
      </c>
      <c r="S4937" t="s">
        <v>271</v>
      </c>
      <c r="AA4937" t="s">
        <v>2000</v>
      </c>
      <c r="AC4937">
        <v>1</v>
      </c>
      <c r="AE4937">
        <v>1</v>
      </c>
      <c r="AF4937" t="s">
        <v>271</v>
      </c>
    </row>
    <row r="4938" spans="1:32" hidden="1" x14ac:dyDescent="0.25">
      <c r="A4938" t="str">
        <f t="array" ref="A4938">IF(COUNT(SEARCH(RubriekenHistorisch,CONCATENATE(P4937,U4937,AB4937,AH4937))),"t","f")</f>
        <v>f</v>
      </c>
      <c r="B4938" t="str">
        <f t="shared" si="233"/>
        <v>f</v>
      </c>
      <c r="C4938" t="str">
        <f t="shared" si="234"/>
        <v>f</v>
      </c>
      <c r="D4938" t="str">
        <f t="shared" si="235"/>
        <v>f</v>
      </c>
      <c r="E4938" t="str">
        <f>IF(COUNT(SEARCH({"04.","05.","09.","12."},CONCATENATE(P4937,U4937,AB4937,AH4937))),"t","f")</f>
        <v>f</v>
      </c>
      <c r="F4938" t="str">
        <f t="array" ref="F4938">IF(COUNT(SEARCH(HistorischeRubrieken,CONCATENATE(P4937,U4937,AB4937,AH4937))),"t","f")</f>
        <v>f</v>
      </c>
      <c r="G4938">
        <v>5</v>
      </c>
      <c r="H4938">
        <v>510313</v>
      </c>
      <c r="I4938" t="s">
        <v>2381</v>
      </c>
      <c r="J4938">
        <v>20120116</v>
      </c>
      <c r="K4938">
        <v>20121001</v>
      </c>
      <c r="M4938">
        <v>0</v>
      </c>
      <c r="N4938">
        <v>0</v>
      </c>
      <c r="O4938" t="s">
        <v>2001</v>
      </c>
      <c r="R4938">
        <v>0</v>
      </c>
      <c r="S4938" t="s">
        <v>271</v>
      </c>
      <c r="AA4938" t="s">
        <v>2000</v>
      </c>
      <c r="AC4938">
        <v>1</v>
      </c>
      <c r="AE4938">
        <v>1</v>
      </c>
      <c r="AF4938" t="s">
        <v>271</v>
      </c>
    </row>
    <row r="4939" spans="1:32" hidden="1" x14ac:dyDescent="0.25">
      <c r="A4939" t="str">
        <f t="array" ref="A4939">IF(COUNT(SEARCH(RubriekenHistorisch,CONCATENATE(P4938,U4938,AB4938,AH4938))),"t","f")</f>
        <v>f</v>
      </c>
      <c r="B4939" t="str">
        <f t="shared" si="233"/>
        <v>f</v>
      </c>
      <c r="C4939" t="str">
        <f t="shared" si="234"/>
        <v>f</v>
      </c>
      <c r="D4939" t="str">
        <f t="shared" si="235"/>
        <v>f</v>
      </c>
      <c r="E4939" t="str">
        <f>IF(COUNT(SEARCH({"04.","05.","09.","12."},CONCATENATE(P4938,U4938,AB4938,AH4938))),"t","f")</f>
        <v>f</v>
      </c>
      <c r="F4939" t="str">
        <f t="array" ref="F4939">IF(COUNT(SEARCH(HistorischeRubrieken,CONCATENATE(P4938,U4938,AB4938,AH4938))),"t","f")</f>
        <v>f</v>
      </c>
      <c r="G4939">
        <v>6</v>
      </c>
      <c r="H4939">
        <v>510313</v>
      </c>
      <c r="I4939" t="s">
        <v>2381</v>
      </c>
      <c r="J4939">
        <v>20121001</v>
      </c>
      <c r="K4939">
        <v>20140401</v>
      </c>
      <c r="M4939">
        <v>0</v>
      </c>
      <c r="N4939">
        <v>0</v>
      </c>
      <c r="O4939" t="s">
        <v>2001</v>
      </c>
      <c r="R4939">
        <v>0</v>
      </c>
      <c r="S4939" t="s">
        <v>271</v>
      </c>
      <c r="AA4939" t="s">
        <v>2000</v>
      </c>
      <c r="AC4939">
        <v>1</v>
      </c>
      <c r="AE4939">
        <v>1</v>
      </c>
      <c r="AF4939" t="s">
        <v>271</v>
      </c>
    </row>
    <row r="4940" spans="1:32" hidden="1" x14ac:dyDescent="0.25">
      <c r="A4940" t="str">
        <f t="array" ref="A4940">IF(COUNT(SEARCH(RubriekenHistorisch,CONCATENATE(P4939,U4939,AB4939,AH4939))),"t","f")</f>
        <v>f</v>
      </c>
      <c r="B4940" t="str">
        <f t="shared" si="233"/>
        <v>f</v>
      </c>
      <c r="C4940" t="str">
        <f t="shared" si="234"/>
        <v>f</v>
      </c>
      <c r="D4940" t="str">
        <f t="shared" si="235"/>
        <v>f</v>
      </c>
      <c r="E4940" t="str">
        <f>IF(COUNT(SEARCH({"04.","05.","09.","12."},CONCATENATE(P4939,U4939,AB4939,AH4939))),"t","f")</f>
        <v>f</v>
      </c>
      <c r="F4940" t="str">
        <f t="array" ref="F4940">IF(COUNT(SEARCH(HistorischeRubrieken,CONCATENATE(P4939,U4939,AB4939,AH4939))),"t","f")</f>
        <v>f</v>
      </c>
      <c r="G4940">
        <v>7</v>
      </c>
      <c r="H4940">
        <v>510313</v>
      </c>
      <c r="I4940" t="s">
        <v>2381</v>
      </c>
      <c r="J4940">
        <v>20140401</v>
      </c>
      <c r="K4940">
        <v>20150801</v>
      </c>
      <c r="M4940">
        <v>0</v>
      </c>
      <c r="N4940">
        <v>0</v>
      </c>
      <c r="O4940" t="s">
        <v>2003</v>
      </c>
      <c r="R4940">
        <v>0</v>
      </c>
      <c r="S4940" t="s">
        <v>271</v>
      </c>
      <c r="AA4940" t="s">
        <v>1611</v>
      </c>
      <c r="AC4940">
        <v>1</v>
      </c>
      <c r="AE4940">
        <v>1</v>
      </c>
      <c r="AF4940" t="s">
        <v>271</v>
      </c>
    </row>
    <row r="4941" spans="1:32" x14ac:dyDescent="0.25">
      <c r="A4941" t="str">
        <f t="array" ref="A4941">IF(COUNT(SEARCH(RubriekenHistorisch,CONCATENATE(P4940,U4940,AB4940,AH4940))),"t","f")</f>
        <v>f</v>
      </c>
      <c r="B4941" t="str">
        <f t="shared" si="233"/>
        <v>f</v>
      </c>
      <c r="C4941" t="str">
        <f t="shared" si="234"/>
        <v>f</v>
      </c>
      <c r="D4941" t="str">
        <f t="shared" si="235"/>
        <v>f</v>
      </c>
      <c r="E4941" t="str">
        <f>IF(COUNT(SEARCH({"04.","05.","09.","12."},CONCATENATE(P4940,U4940,AB4940,AH4940))),"t","f")</f>
        <v>f</v>
      </c>
      <c r="F4941" t="str">
        <f t="array" ref="F4941">IF(COUNT(SEARCH(HistorischeRubrieken,CONCATENATE(P4940,U4940,AB4940,AH4940))),"t","f")</f>
        <v>f</v>
      </c>
      <c r="G4941">
        <v>8</v>
      </c>
      <c r="H4941">
        <v>510313</v>
      </c>
      <c r="I4941" t="s">
        <v>2381</v>
      </c>
      <c r="J4941">
        <v>20150801</v>
      </c>
      <c r="M4941">
        <v>0</v>
      </c>
      <c r="N4941">
        <v>0</v>
      </c>
      <c r="O4941" t="s">
        <v>2003</v>
      </c>
      <c r="R4941">
        <v>0</v>
      </c>
      <c r="S4941" t="s">
        <v>271</v>
      </c>
      <c r="AA4941" t="s">
        <v>1613</v>
      </c>
      <c r="AC4941">
        <v>1</v>
      </c>
      <c r="AE4941">
        <v>1</v>
      </c>
      <c r="AF4941" t="s">
        <v>271</v>
      </c>
    </row>
    <row r="4942" spans="1:32" hidden="1" x14ac:dyDescent="0.25">
      <c r="A4942" t="str">
        <f t="array" ref="A4942">IF(COUNT(SEARCH(RubriekenHistorisch,CONCATENATE(P4941,U4941,AB4941,AH4941))),"t","f")</f>
        <v>f</v>
      </c>
      <c r="B4942" t="str">
        <f t="shared" si="233"/>
        <v>f</v>
      </c>
      <c r="C4942" t="str">
        <f t="shared" si="234"/>
        <v>f</v>
      </c>
      <c r="D4942" t="str">
        <f t="shared" si="235"/>
        <v>f</v>
      </c>
      <c r="E4942" t="str">
        <f>IF(COUNT(SEARCH({"04.","05.","09.","12."},CONCATENATE(P4941,U4941,AB4941,AH4941))),"t","f")</f>
        <v>f</v>
      </c>
      <c r="F4942" t="str">
        <f t="array" ref="F4942">IF(COUNT(SEARCH(HistorischeRubrieken,CONCATENATE(P4941,U4941,AB4941,AH4941))),"t","f")</f>
        <v>f</v>
      </c>
      <c r="G4942">
        <v>1</v>
      </c>
      <c r="H4942">
        <v>510314</v>
      </c>
      <c r="I4942" t="s">
        <v>2382</v>
      </c>
      <c r="J4942">
        <v>20090601</v>
      </c>
      <c r="K4942">
        <v>20100201</v>
      </c>
      <c r="M4942">
        <v>0</v>
      </c>
      <c r="N4942">
        <v>0</v>
      </c>
      <c r="O4942" t="s">
        <v>1996</v>
      </c>
      <c r="R4942">
        <v>0</v>
      </c>
      <c r="S4942" t="s">
        <v>271</v>
      </c>
      <c r="AA4942" t="s">
        <v>1997</v>
      </c>
      <c r="AC4942">
        <v>1</v>
      </c>
      <c r="AE4942">
        <v>1</v>
      </c>
      <c r="AF4942" t="s">
        <v>271</v>
      </c>
    </row>
    <row r="4943" spans="1:32" hidden="1" x14ac:dyDescent="0.25">
      <c r="A4943" t="str">
        <f t="array" ref="A4943">IF(COUNT(SEARCH(RubriekenHistorisch,CONCATENATE(P4942,U4942,AB4942,AH4942))),"t","f")</f>
        <v>f</v>
      </c>
      <c r="B4943" t="str">
        <f t="shared" si="233"/>
        <v>f</v>
      </c>
      <c r="C4943" t="str">
        <f t="shared" si="234"/>
        <v>f</v>
      </c>
      <c r="D4943" t="str">
        <f t="shared" si="235"/>
        <v>f</v>
      </c>
      <c r="E4943" t="str">
        <f>IF(COUNT(SEARCH({"04.","05.","09.","12."},CONCATENATE(P4942,U4942,AB4942,AH4942))),"t","f")</f>
        <v>f</v>
      </c>
      <c r="F4943" t="str">
        <f t="array" ref="F4943">IF(COUNT(SEARCH(HistorischeRubrieken,CONCATENATE(P4942,U4942,AB4942,AH4942))),"t","f")</f>
        <v>f</v>
      </c>
      <c r="G4943">
        <v>2</v>
      </c>
      <c r="H4943">
        <v>510314</v>
      </c>
      <c r="I4943" t="s">
        <v>2382</v>
      </c>
      <c r="J4943">
        <v>20100201</v>
      </c>
      <c r="K4943">
        <v>20120115</v>
      </c>
      <c r="M4943">
        <v>0</v>
      </c>
      <c r="N4943">
        <v>0</v>
      </c>
      <c r="O4943" t="s">
        <v>1996</v>
      </c>
      <c r="R4943">
        <v>0</v>
      </c>
      <c r="S4943" t="s">
        <v>271</v>
      </c>
      <c r="AA4943" t="s">
        <v>1998</v>
      </c>
      <c r="AC4943">
        <v>1</v>
      </c>
      <c r="AE4943">
        <v>1</v>
      </c>
      <c r="AF4943" t="s">
        <v>271</v>
      </c>
    </row>
    <row r="4944" spans="1:32" hidden="1" x14ac:dyDescent="0.25">
      <c r="A4944" t="str">
        <f t="array" ref="A4944">IF(COUNT(SEARCH(RubriekenHistorisch,CONCATENATE(P4943,U4943,AB4943,AH4943))),"t","f")</f>
        <v>f</v>
      </c>
      <c r="B4944" t="str">
        <f t="shared" si="233"/>
        <v>f</v>
      </c>
      <c r="C4944" t="str">
        <f t="shared" si="234"/>
        <v>f</v>
      </c>
      <c r="D4944" t="str">
        <f t="shared" si="235"/>
        <v>f</v>
      </c>
      <c r="E4944" t="str">
        <f>IF(COUNT(SEARCH({"04.","05.","09.","12."},CONCATENATE(P4943,U4943,AB4943,AH4943))),"t","f")</f>
        <v>f</v>
      </c>
      <c r="F4944" t="str">
        <f t="array" ref="F4944">IF(COUNT(SEARCH(HistorischeRubrieken,CONCATENATE(P4943,U4943,AB4943,AH4943))),"t","f")</f>
        <v>f</v>
      </c>
      <c r="G4944">
        <v>3</v>
      </c>
      <c r="H4944">
        <v>510314</v>
      </c>
      <c r="I4944" t="s">
        <v>2382</v>
      </c>
      <c r="J4944">
        <v>20120115</v>
      </c>
      <c r="K4944">
        <v>20120116</v>
      </c>
      <c r="M4944">
        <v>0</v>
      </c>
      <c r="N4944">
        <v>0</v>
      </c>
      <c r="O4944" t="s">
        <v>1999</v>
      </c>
      <c r="R4944">
        <v>0</v>
      </c>
      <c r="S4944" t="s">
        <v>271</v>
      </c>
      <c r="AA4944" t="s">
        <v>2000</v>
      </c>
      <c r="AC4944">
        <v>1</v>
      </c>
      <c r="AE4944">
        <v>1</v>
      </c>
      <c r="AF4944" t="s">
        <v>271</v>
      </c>
    </row>
    <row r="4945" spans="1:32" hidden="1" x14ac:dyDescent="0.25">
      <c r="A4945" t="str">
        <f t="array" ref="A4945">IF(COUNT(SEARCH(RubriekenHistorisch,CONCATENATE(P4944,U4944,AB4944,AH4944))),"t","f")</f>
        <v>f</v>
      </c>
      <c r="B4945" t="str">
        <f t="shared" si="233"/>
        <v>f</v>
      </c>
      <c r="C4945" t="str">
        <f t="shared" si="234"/>
        <v>f</v>
      </c>
      <c r="D4945" t="str">
        <f t="shared" si="235"/>
        <v>f</v>
      </c>
      <c r="E4945" t="str">
        <f>IF(COUNT(SEARCH({"04.","05.","09.","12."},CONCATENATE(P4944,U4944,AB4944,AH4944))),"t","f")</f>
        <v>f</v>
      </c>
      <c r="F4945" t="str">
        <f t="array" ref="F4945">IF(COUNT(SEARCH(HistorischeRubrieken,CONCATENATE(P4944,U4944,AB4944,AH4944))),"t","f")</f>
        <v>f</v>
      </c>
      <c r="G4945">
        <v>4</v>
      </c>
      <c r="H4945">
        <v>510314</v>
      </c>
      <c r="I4945" t="s">
        <v>2382</v>
      </c>
      <c r="J4945">
        <v>20120116</v>
      </c>
      <c r="K4945">
        <v>20121105</v>
      </c>
      <c r="M4945">
        <v>0</v>
      </c>
      <c r="N4945">
        <v>0</v>
      </c>
      <c r="O4945" t="s">
        <v>2001</v>
      </c>
      <c r="R4945">
        <v>0</v>
      </c>
      <c r="S4945" t="s">
        <v>271</v>
      </c>
      <c r="AA4945" t="s">
        <v>2000</v>
      </c>
      <c r="AC4945">
        <v>1</v>
      </c>
      <c r="AE4945">
        <v>1</v>
      </c>
      <c r="AF4945" t="s">
        <v>271</v>
      </c>
    </row>
    <row r="4946" spans="1:32" hidden="1" x14ac:dyDescent="0.25">
      <c r="A4946" t="str">
        <f t="array" ref="A4946">IF(COUNT(SEARCH(RubriekenHistorisch,CONCATENATE(P4945,U4945,AB4945,AH4945))),"t","f")</f>
        <v>f</v>
      </c>
      <c r="B4946" t="str">
        <f t="shared" si="233"/>
        <v>f</v>
      </c>
      <c r="C4946" t="str">
        <f t="shared" si="234"/>
        <v>f</v>
      </c>
      <c r="D4946" t="str">
        <f t="shared" si="235"/>
        <v>f</v>
      </c>
      <c r="E4946" t="str">
        <f>IF(COUNT(SEARCH({"04.","05.","09.","12."},CONCATENATE(P4945,U4945,AB4945,AH4945))),"t","f")</f>
        <v>f</v>
      </c>
      <c r="F4946" t="str">
        <f t="array" ref="F4946">IF(COUNT(SEARCH(HistorischeRubrieken,CONCATENATE(P4945,U4945,AB4945,AH4945))),"t","f")</f>
        <v>f</v>
      </c>
      <c r="G4946">
        <v>5</v>
      </c>
      <c r="H4946">
        <v>510314</v>
      </c>
      <c r="I4946" t="s">
        <v>2382</v>
      </c>
      <c r="J4946">
        <v>20121105</v>
      </c>
      <c r="K4946">
        <v>20130701</v>
      </c>
      <c r="M4946">
        <v>0</v>
      </c>
      <c r="N4946">
        <v>0</v>
      </c>
      <c r="O4946" t="s">
        <v>2001</v>
      </c>
      <c r="R4946">
        <v>0</v>
      </c>
      <c r="S4946" t="s">
        <v>271</v>
      </c>
      <c r="AA4946" t="s">
        <v>2000</v>
      </c>
      <c r="AC4946">
        <v>1</v>
      </c>
      <c r="AE4946">
        <v>1</v>
      </c>
      <c r="AF4946" t="s">
        <v>271</v>
      </c>
    </row>
    <row r="4947" spans="1:32" hidden="1" x14ac:dyDescent="0.25">
      <c r="A4947" t="str">
        <f t="array" ref="A4947">IF(COUNT(SEARCH(RubriekenHistorisch,CONCATENATE(P4946,U4946,AB4946,AH4946))),"t","f")</f>
        <v>f</v>
      </c>
      <c r="B4947" t="str">
        <f t="shared" si="233"/>
        <v>f</v>
      </c>
      <c r="C4947" t="str">
        <f t="shared" si="234"/>
        <v>f</v>
      </c>
      <c r="D4947" t="str">
        <f t="shared" si="235"/>
        <v>f</v>
      </c>
      <c r="E4947" t="str">
        <f>IF(COUNT(SEARCH({"04.","05.","09.","12."},CONCATENATE(P4946,U4946,AB4946,AH4946))),"t","f")</f>
        <v>f</v>
      </c>
      <c r="F4947" t="str">
        <f t="array" ref="F4947">IF(COUNT(SEARCH(HistorischeRubrieken,CONCATENATE(P4946,U4946,AB4946,AH4946))),"t","f")</f>
        <v>f</v>
      </c>
      <c r="G4947">
        <v>6</v>
      </c>
      <c r="H4947">
        <v>510314</v>
      </c>
      <c r="I4947" t="s">
        <v>2382</v>
      </c>
      <c r="J4947">
        <v>20130701</v>
      </c>
      <c r="K4947">
        <v>20140401</v>
      </c>
      <c r="M4947">
        <v>0</v>
      </c>
      <c r="N4947">
        <v>0</v>
      </c>
      <c r="O4947" t="s">
        <v>2001</v>
      </c>
      <c r="R4947">
        <v>0</v>
      </c>
      <c r="S4947" t="s">
        <v>271</v>
      </c>
      <c r="T4947" t="s">
        <v>2001</v>
      </c>
      <c r="U4947" t="s">
        <v>2383</v>
      </c>
      <c r="V4947">
        <v>0</v>
      </c>
      <c r="W4947">
        <v>1</v>
      </c>
      <c r="X4947">
        <v>20130702</v>
      </c>
      <c r="Y4947">
        <v>0</v>
      </c>
      <c r="Z4947" t="s">
        <v>271</v>
      </c>
      <c r="AA4947" t="s">
        <v>2000</v>
      </c>
      <c r="AC4947">
        <v>1</v>
      </c>
      <c r="AE4947">
        <v>1</v>
      </c>
      <c r="AF4947" t="s">
        <v>271</v>
      </c>
    </row>
    <row r="4948" spans="1:32" hidden="1" x14ac:dyDescent="0.25">
      <c r="A4948" t="str">
        <f t="array" ref="A4948">IF(COUNT(SEARCH(RubriekenHistorisch,CONCATENATE(P4947,U4947,AB4947,AH4947))),"t","f")</f>
        <v>f</v>
      </c>
      <c r="B4948" t="str">
        <f t="shared" si="233"/>
        <v>f</v>
      </c>
      <c r="C4948" t="str">
        <f t="shared" si="234"/>
        <v>t</v>
      </c>
      <c r="D4948" t="str">
        <f t="shared" si="235"/>
        <v>f</v>
      </c>
      <c r="E4948" t="str">
        <f>IF(COUNT(SEARCH({"04.","05.","09.","12."},CONCATENATE(P4947,U4947,AB4947,AH4947))),"t","f")</f>
        <v>f</v>
      </c>
      <c r="F4948" t="str">
        <f t="array" ref="F4948">IF(COUNT(SEARCH(HistorischeRubrieken,CONCATENATE(P4947,U4947,AB4947,AH4947))),"t","f")</f>
        <v>f</v>
      </c>
      <c r="G4948">
        <v>7</v>
      </c>
      <c r="H4948">
        <v>510314</v>
      </c>
      <c r="I4948" t="s">
        <v>2382</v>
      </c>
      <c r="J4948">
        <v>20140401</v>
      </c>
      <c r="K4948">
        <v>20150801</v>
      </c>
      <c r="M4948">
        <v>0</v>
      </c>
      <c r="N4948">
        <v>0</v>
      </c>
      <c r="O4948" t="s">
        <v>2003</v>
      </c>
      <c r="R4948">
        <v>0</v>
      </c>
      <c r="S4948" t="s">
        <v>271</v>
      </c>
      <c r="AA4948" t="s">
        <v>1611</v>
      </c>
      <c r="AC4948">
        <v>1</v>
      </c>
      <c r="AE4948">
        <v>1</v>
      </c>
      <c r="AF4948" t="s">
        <v>271</v>
      </c>
    </row>
    <row r="4949" spans="1:32" x14ac:dyDescent="0.25">
      <c r="A4949" t="str">
        <f t="array" ref="A4949">IF(COUNT(SEARCH(RubriekenHistorisch,CONCATENATE(P4948,U4948,AB4948,AH4948))),"t","f")</f>
        <v>f</v>
      </c>
      <c r="B4949" t="str">
        <f t="shared" si="233"/>
        <v>f</v>
      </c>
      <c r="C4949" t="str">
        <f t="shared" si="234"/>
        <v>f</v>
      </c>
      <c r="D4949" t="str">
        <f t="shared" si="235"/>
        <v>f</v>
      </c>
      <c r="E4949" t="str">
        <f>IF(COUNT(SEARCH({"04.","05.","09.","12."},CONCATENATE(P4948,U4948,AB4948,AH4948))),"t","f")</f>
        <v>f</v>
      </c>
      <c r="F4949" t="str">
        <f t="array" ref="F4949">IF(COUNT(SEARCH(HistorischeRubrieken,CONCATENATE(P4948,U4948,AB4948,AH4948))),"t","f")</f>
        <v>f</v>
      </c>
      <c r="G4949">
        <v>8</v>
      </c>
      <c r="H4949">
        <v>510314</v>
      </c>
      <c r="I4949" t="s">
        <v>2382</v>
      </c>
      <c r="J4949">
        <v>20150801</v>
      </c>
      <c r="M4949">
        <v>0</v>
      </c>
      <c r="N4949">
        <v>0</v>
      </c>
      <c r="O4949" t="s">
        <v>2003</v>
      </c>
      <c r="R4949">
        <v>0</v>
      </c>
      <c r="S4949" t="s">
        <v>271</v>
      </c>
      <c r="AA4949" t="s">
        <v>1613</v>
      </c>
      <c r="AC4949">
        <v>1</v>
      </c>
      <c r="AE4949">
        <v>1</v>
      </c>
      <c r="AF4949" t="s">
        <v>271</v>
      </c>
    </row>
    <row r="4950" spans="1:32" hidden="1" x14ac:dyDescent="0.25">
      <c r="A4950" t="str">
        <f t="array" ref="A4950">IF(COUNT(SEARCH(RubriekenHistorisch,CONCATENATE(P4949,U4949,AB4949,AH4949))),"t","f")</f>
        <v>f</v>
      </c>
      <c r="B4950" t="str">
        <f t="shared" si="233"/>
        <v>f</v>
      </c>
      <c r="C4950" t="str">
        <f t="shared" si="234"/>
        <v>f</v>
      </c>
      <c r="D4950" t="str">
        <f t="shared" si="235"/>
        <v>f</v>
      </c>
      <c r="E4950" t="str">
        <f>IF(COUNT(SEARCH({"04.","05.","09.","12."},CONCATENATE(P4949,U4949,AB4949,AH4949))),"t","f")</f>
        <v>f</v>
      </c>
      <c r="F4950" t="str">
        <f t="array" ref="F4950">IF(COUNT(SEARCH(HistorischeRubrieken,CONCATENATE(P4949,U4949,AB4949,AH4949))),"t","f")</f>
        <v>f</v>
      </c>
      <c r="G4950">
        <v>1</v>
      </c>
      <c r="H4950">
        <v>510315</v>
      </c>
      <c r="I4950" t="s">
        <v>2384</v>
      </c>
      <c r="J4950">
        <v>20071201</v>
      </c>
      <c r="K4950">
        <v>20100201</v>
      </c>
      <c r="M4950">
        <v>0</v>
      </c>
      <c r="N4950">
        <v>0</v>
      </c>
      <c r="O4950" t="s">
        <v>1996</v>
      </c>
      <c r="R4950">
        <v>0</v>
      </c>
      <c r="S4950" t="s">
        <v>271</v>
      </c>
      <c r="AA4950" t="s">
        <v>1997</v>
      </c>
      <c r="AC4950">
        <v>1</v>
      </c>
      <c r="AE4950">
        <v>1</v>
      </c>
      <c r="AF4950" t="s">
        <v>271</v>
      </c>
    </row>
    <row r="4951" spans="1:32" hidden="1" x14ac:dyDescent="0.25">
      <c r="A4951" t="str">
        <f t="array" ref="A4951">IF(COUNT(SEARCH(RubriekenHistorisch,CONCATENATE(P4950,U4950,AB4950,AH4950))),"t","f")</f>
        <v>f</v>
      </c>
      <c r="B4951" t="str">
        <f t="shared" si="233"/>
        <v>f</v>
      </c>
      <c r="C4951" t="str">
        <f t="shared" si="234"/>
        <v>f</v>
      </c>
      <c r="D4951" t="str">
        <f t="shared" si="235"/>
        <v>f</v>
      </c>
      <c r="E4951" t="str">
        <f>IF(COUNT(SEARCH({"04.","05.","09.","12."},CONCATENATE(P4950,U4950,AB4950,AH4950))),"t","f")</f>
        <v>f</v>
      </c>
      <c r="F4951" t="str">
        <f t="array" ref="F4951">IF(COUNT(SEARCH(HistorischeRubrieken,CONCATENATE(P4950,U4950,AB4950,AH4950))),"t","f")</f>
        <v>f</v>
      </c>
      <c r="G4951">
        <v>2</v>
      </c>
      <c r="H4951">
        <v>510315</v>
      </c>
      <c r="I4951" t="s">
        <v>2384</v>
      </c>
      <c r="J4951">
        <v>20100201</v>
      </c>
      <c r="K4951">
        <v>20120115</v>
      </c>
      <c r="M4951">
        <v>0</v>
      </c>
      <c r="N4951">
        <v>0</v>
      </c>
      <c r="O4951" t="s">
        <v>1996</v>
      </c>
      <c r="R4951">
        <v>0</v>
      </c>
      <c r="S4951" t="s">
        <v>271</v>
      </c>
      <c r="AA4951" t="s">
        <v>1998</v>
      </c>
      <c r="AC4951">
        <v>1</v>
      </c>
      <c r="AE4951">
        <v>1</v>
      </c>
      <c r="AF4951" t="s">
        <v>271</v>
      </c>
    </row>
    <row r="4952" spans="1:32" hidden="1" x14ac:dyDescent="0.25">
      <c r="A4952" t="str">
        <f t="array" ref="A4952">IF(COUNT(SEARCH(RubriekenHistorisch,CONCATENATE(P4951,U4951,AB4951,AH4951))),"t","f")</f>
        <v>f</v>
      </c>
      <c r="B4952" t="str">
        <f t="shared" si="233"/>
        <v>f</v>
      </c>
      <c r="C4952" t="str">
        <f t="shared" si="234"/>
        <v>f</v>
      </c>
      <c r="D4952" t="str">
        <f t="shared" si="235"/>
        <v>f</v>
      </c>
      <c r="E4952" t="str">
        <f>IF(COUNT(SEARCH({"04.","05.","09.","12."},CONCATENATE(P4951,U4951,AB4951,AH4951))),"t","f")</f>
        <v>f</v>
      </c>
      <c r="F4952" t="str">
        <f t="array" ref="F4952">IF(COUNT(SEARCH(HistorischeRubrieken,CONCATENATE(P4951,U4951,AB4951,AH4951))),"t","f")</f>
        <v>f</v>
      </c>
      <c r="G4952">
        <v>3</v>
      </c>
      <c r="H4952">
        <v>510315</v>
      </c>
      <c r="I4952" t="s">
        <v>2384</v>
      </c>
      <c r="J4952">
        <v>20120115</v>
      </c>
      <c r="K4952">
        <v>20120116</v>
      </c>
      <c r="M4952">
        <v>0</v>
      </c>
      <c r="N4952">
        <v>0</v>
      </c>
      <c r="O4952" t="s">
        <v>1999</v>
      </c>
      <c r="R4952">
        <v>0</v>
      </c>
      <c r="S4952" t="s">
        <v>271</v>
      </c>
      <c r="AA4952" t="s">
        <v>2000</v>
      </c>
      <c r="AC4952">
        <v>1</v>
      </c>
      <c r="AE4952">
        <v>1</v>
      </c>
      <c r="AF4952" t="s">
        <v>271</v>
      </c>
    </row>
    <row r="4953" spans="1:32" hidden="1" x14ac:dyDescent="0.25">
      <c r="A4953" t="str">
        <f t="array" ref="A4953">IF(COUNT(SEARCH(RubriekenHistorisch,CONCATENATE(P4952,U4952,AB4952,AH4952))),"t","f")</f>
        <v>f</v>
      </c>
      <c r="B4953" t="str">
        <f t="shared" si="233"/>
        <v>f</v>
      </c>
      <c r="C4953" t="str">
        <f t="shared" si="234"/>
        <v>f</v>
      </c>
      <c r="D4953" t="str">
        <f t="shared" si="235"/>
        <v>f</v>
      </c>
      <c r="E4953" t="str">
        <f>IF(COUNT(SEARCH({"04.","05.","09.","12."},CONCATENATE(P4952,U4952,AB4952,AH4952))),"t","f")</f>
        <v>f</v>
      </c>
      <c r="F4953" t="str">
        <f t="array" ref="F4953">IF(COUNT(SEARCH(HistorischeRubrieken,CONCATENATE(P4952,U4952,AB4952,AH4952))),"t","f")</f>
        <v>f</v>
      </c>
      <c r="G4953">
        <v>4</v>
      </c>
      <c r="H4953">
        <v>510315</v>
      </c>
      <c r="I4953" t="s">
        <v>2384</v>
      </c>
      <c r="J4953">
        <v>20120116</v>
      </c>
      <c r="K4953">
        <v>20121001</v>
      </c>
      <c r="M4953">
        <v>0</v>
      </c>
      <c r="N4953">
        <v>0</v>
      </c>
      <c r="O4953" t="s">
        <v>2001</v>
      </c>
      <c r="R4953">
        <v>0</v>
      </c>
      <c r="S4953" t="s">
        <v>271</v>
      </c>
      <c r="AA4953" t="s">
        <v>2000</v>
      </c>
      <c r="AC4953">
        <v>1</v>
      </c>
      <c r="AE4953">
        <v>1</v>
      </c>
      <c r="AF4953" t="s">
        <v>271</v>
      </c>
    </row>
    <row r="4954" spans="1:32" hidden="1" x14ac:dyDescent="0.25">
      <c r="A4954" t="str">
        <f t="array" ref="A4954">IF(COUNT(SEARCH(RubriekenHistorisch,CONCATENATE(P4953,U4953,AB4953,AH4953))),"t","f")</f>
        <v>f</v>
      </c>
      <c r="B4954" t="str">
        <f t="shared" si="233"/>
        <v>f</v>
      </c>
      <c r="C4954" t="str">
        <f t="shared" si="234"/>
        <v>f</v>
      </c>
      <c r="D4954" t="str">
        <f t="shared" si="235"/>
        <v>f</v>
      </c>
      <c r="E4954" t="str">
        <f>IF(COUNT(SEARCH({"04.","05.","09.","12."},CONCATENATE(P4953,U4953,AB4953,AH4953))),"t","f")</f>
        <v>f</v>
      </c>
      <c r="F4954" t="str">
        <f t="array" ref="F4954">IF(COUNT(SEARCH(HistorischeRubrieken,CONCATENATE(P4953,U4953,AB4953,AH4953))),"t","f")</f>
        <v>f</v>
      </c>
      <c r="G4954">
        <v>5</v>
      </c>
      <c r="H4954">
        <v>510315</v>
      </c>
      <c r="I4954" t="s">
        <v>2384</v>
      </c>
      <c r="J4954">
        <v>20121001</v>
      </c>
      <c r="K4954">
        <v>20140401</v>
      </c>
      <c r="M4954">
        <v>0</v>
      </c>
      <c r="N4954">
        <v>0</v>
      </c>
      <c r="O4954" t="s">
        <v>2001</v>
      </c>
      <c r="R4954">
        <v>0</v>
      </c>
      <c r="S4954" t="s">
        <v>271</v>
      </c>
      <c r="AA4954" t="s">
        <v>2000</v>
      </c>
      <c r="AC4954">
        <v>1</v>
      </c>
      <c r="AE4954">
        <v>1</v>
      </c>
      <c r="AF4954" t="s">
        <v>271</v>
      </c>
    </row>
    <row r="4955" spans="1:32" hidden="1" x14ac:dyDescent="0.25">
      <c r="A4955" t="str">
        <f t="array" ref="A4955">IF(COUNT(SEARCH(RubriekenHistorisch,CONCATENATE(P4954,U4954,AB4954,AH4954))),"t","f")</f>
        <v>f</v>
      </c>
      <c r="B4955" t="str">
        <f t="shared" si="233"/>
        <v>f</v>
      </c>
      <c r="C4955" t="str">
        <f t="shared" si="234"/>
        <v>f</v>
      </c>
      <c r="D4955" t="str">
        <f t="shared" si="235"/>
        <v>f</v>
      </c>
      <c r="E4955" t="str">
        <f>IF(COUNT(SEARCH({"04.","05.","09.","12."},CONCATENATE(P4954,U4954,AB4954,AH4954))),"t","f")</f>
        <v>f</v>
      </c>
      <c r="F4955" t="str">
        <f t="array" ref="F4955">IF(COUNT(SEARCH(HistorischeRubrieken,CONCATENATE(P4954,U4954,AB4954,AH4954))),"t","f")</f>
        <v>f</v>
      </c>
      <c r="G4955">
        <v>6</v>
      </c>
      <c r="H4955">
        <v>510315</v>
      </c>
      <c r="I4955" t="s">
        <v>2384</v>
      </c>
      <c r="J4955">
        <v>20140401</v>
      </c>
      <c r="K4955">
        <v>20150801</v>
      </c>
      <c r="M4955">
        <v>0</v>
      </c>
      <c r="N4955">
        <v>0</v>
      </c>
      <c r="O4955" t="s">
        <v>2003</v>
      </c>
      <c r="R4955">
        <v>0</v>
      </c>
      <c r="S4955" t="s">
        <v>271</v>
      </c>
      <c r="AA4955" t="s">
        <v>1611</v>
      </c>
      <c r="AC4955">
        <v>1</v>
      </c>
      <c r="AE4955">
        <v>1</v>
      </c>
      <c r="AF4955" t="s">
        <v>271</v>
      </c>
    </row>
    <row r="4956" spans="1:32" x14ac:dyDescent="0.25">
      <c r="A4956" t="str">
        <f t="array" ref="A4956">IF(COUNT(SEARCH(RubriekenHistorisch,CONCATENATE(P4955,U4955,AB4955,AH4955))),"t","f")</f>
        <v>f</v>
      </c>
      <c r="B4956" t="str">
        <f t="shared" si="233"/>
        <v>f</v>
      </c>
      <c r="C4956" t="str">
        <f t="shared" si="234"/>
        <v>f</v>
      </c>
      <c r="D4956" t="str">
        <f t="shared" si="235"/>
        <v>f</v>
      </c>
      <c r="E4956" t="str">
        <f>IF(COUNT(SEARCH({"04.","05.","09.","12."},CONCATENATE(P4955,U4955,AB4955,AH4955))),"t","f")</f>
        <v>f</v>
      </c>
      <c r="F4956" t="str">
        <f t="array" ref="F4956">IF(COUNT(SEARCH(HistorischeRubrieken,CONCATENATE(P4955,U4955,AB4955,AH4955))),"t","f")</f>
        <v>f</v>
      </c>
      <c r="G4956">
        <v>7</v>
      </c>
      <c r="H4956">
        <v>510315</v>
      </c>
      <c r="I4956" t="s">
        <v>2384</v>
      </c>
      <c r="J4956">
        <v>20150801</v>
      </c>
      <c r="M4956">
        <v>0</v>
      </c>
      <c r="N4956">
        <v>0</v>
      </c>
      <c r="O4956" t="s">
        <v>2003</v>
      </c>
      <c r="R4956">
        <v>0</v>
      </c>
      <c r="S4956" t="s">
        <v>271</v>
      </c>
      <c r="AA4956" t="s">
        <v>1613</v>
      </c>
      <c r="AC4956">
        <v>1</v>
      </c>
      <c r="AE4956">
        <v>1</v>
      </c>
      <c r="AF4956" t="s">
        <v>271</v>
      </c>
    </row>
    <row r="4957" spans="1:32" hidden="1" x14ac:dyDescent="0.25">
      <c r="A4957" t="str">
        <f t="array" ref="A4957">IF(COUNT(SEARCH(RubriekenHistorisch,CONCATENATE(P4956,U4956,AB4956,AH4956))),"t","f")</f>
        <v>f</v>
      </c>
      <c r="B4957" t="str">
        <f t="shared" si="233"/>
        <v>f</v>
      </c>
      <c r="C4957" t="str">
        <f t="shared" si="234"/>
        <v>f</v>
      </c>
      <c r="D4957" t="str">
        <f t="shared" si="235"/>
        <v>f</v>
      </c>
      <c r="E4957" t="str">
        <f>IF(COUNT(SEARCH({"04.","05.","09.","12."},CONCATENATE(P4956,U4956,AB4956,AH4956))),"t","f")</f>
        <v>f</v>
      </c>
      <c r="F4957" t="str">
        <f t="array" ref="F4957">IF(COUNT(SEARCH(HistorischeRubrieken,CONCATENATE(P4956,U4956,AB4956,AH4956))),"t","f")</f>
        <v>f</v>
      </c>
      <c r="G4957">
        <v>1</v>
      </c>
      <c r="H4957">
        <v>510316</v>
      </c>
      <c r="I4957" t="s">
        <v>2385</v>
      </c>
      <c r="J4957">
        <v>20070601</v>
      </c>
      <c r="K4957">
        <v>20071201</v>
      </c>
      <c r="M4957">
        <v>0</v>
      </c>
      <c r="N4957">
        <v>0</v>
      </c>
      <c r="O4957" t="s">
        <v>1994</v>
      </c>
      <c r="R4957">
        <v>0</v>
      </c>
      <c r="S4957" t="s">
        <v>271</v>
      </c>
      <c r="AA4957" t="s">
        <v>1995</v>
      </c>
      <c r="AC4957">
        <v>1</v>
      </c>
      <c r="AE4957">
        <v>1</v>
      </c>
      <c r="AF4957" t="s">
        <v>271</v>
      </c>
    </row>
    <row r="4958" spans="1:32" hidden="1" x14ac:dyDescent="0.25">
      <c r="A4958" t="str">
        <f t="array" ref="A4958">IF(COUNT(SEARCH(RubriekenHistorisch,CONCATENATE(P4957,U4957,AB4957,AH4957))),"t","f")</f>
        <v>f</v>
      </c>
      <c r="B4958" t="str">
        <f t="shared" si="233"/>
        <v>f</v>
      </c>
      <c r="C4958" t="str">
        <f t="shared" si="234"/>
        <v>f</v>
      </c>
      <c r="D4958" t="str">
        <f t="shared" si="235"/>
        <v>f</v>
      </c>
      <c r="E4958" t="str">
        <f>IF(COUNT(SEARCH({"04.","05.","09.","12."},CONCATENATE(P4957,U4957,AB4957,AH4957))),"t","f")</f>
        <v>f</v>
      </c>
      <c r="F4958" t="str">
        <f t="array" ref="F4958">IF(COUNT(SEARCH(HistorischeRubrieken,CONCATENATE(P4957,U4957,AB4957,AH4957))),"t","f")</f>
        <v>f</v>
      </c>
      <c r="G4958">
        <v>2</v>
      </c>
      <c r="H4958">
        <v>510316</v>
      </c>
      <c r="I4958" t="s">
        <v>2385</v>
      </c>
      <c r="J4958">
        <v>20071201</v>
      </c>
      <c r="K4958">
        <v>20100201</v>
      </c>
      <c r="M4958">
        <v>0</v>
      </c>
      <c r="N4958">
        <v>0</v>
      </c>
      <c r="O4958" t="s">
        <v>1996</v>
      </c>
      <c r="R4958">
        <v>0</v>
      </c>
      <c r="S4958" t="s">
        <v>271</v>
      </c>
      <c r="AA4958" t="s">
        <v>1997</v>
      </c>
      <c r="AC4958">
        <v>1</v>
      </c>
      <c r="AE4958">
        <v>1</v>
      </c>
      <c r="AF4958" t="s">
        <v>271</v>
      </c>
    </row>
    <row r="4959" spans="1:32" hidden="1" x14ac:dyDescent="0.25">
      <c r="A4959" t="str">
        <f t="array" ref="A4959">IF(COUNT(SEARCH(RubriekenHistorisch,CONCATENATE(P4958,U4958,AB4958,AH4958))),"t","f")</f>
        <v>f</v>
      </c>
      <c r="B4959" t="str">
        <f t="shared" si="233"/>
        <v>f</v>
      </c>
      <c r="C4959" t="str">
        <f t="shared" si="234"/>
        <v>f</v>
      </c>
      <c r="D4959" t="str">
        <f t="shared" si="235"/>
        <v>f</v>
      </c>
      <c r="E4959" t="str">
        <f>IF(COUNT(SEARCH({"04.","05.","09.","12."},CONCATENATE(P4958,U4958,AB4958,AH4958))),"t","f")</f>
        <v>f</v>
      </c>
      <c r="F4959" t="str">
        <f t="array" ref="F4959">IF(COUNT(SEARCH(HistorischeRubrieken,CONCATENATE(P4958,U4958,AB4958,AH4958))),"t","f")</f>
        <v>f</v>
      </c>
      <c r="G4959">
        <v>3</v>
      </c>
      <c r="H4959">
        <v>510316</v>
      </c>
      <c r="I4959" t="s">
        <v>2385</v>
      </c>
      <c r="J4959">
        <v>20100201</v>
      </c>
      <c r="K4959">
        <v>20120115</v>
      </c>
      <c r="M4959">
        <v>0</v>
      </c>
      <c r="N4959">
        <v>0</v>
      </c>
      <c r="O4959" t="s">
        <v>1996</v>
      </c>
      <c r="R4959">
        <v>0</v>
      </c>
      <c r="S4959" t="s">
        <v>271</v>
      </c>
      <c r="AA4959" t="s">
        <v>1998</v>
      </c>
      <c r="AC4959">
        <v>1</v>
      </c>
      <c r="AE4959">
        <v>1</v>
      </c>
      <c r="AF4959" t="s">
        <v>271</v>
      </c>
    </row>
    <row r="4960" spans="1:32" hidden="1" x14ac:dyDescent="0.25">
      <c r="A4960" t="str">
        <f t="array" ref="A4960">IF(COUNT(SEARCH(RubriekenHistorisch,CONCATENATE(P4959,U4959,AB4959,AH4959))),"t","f")</f>
        <v>f</v>
      </c>
      <c r="B4960" t="str">
        <f t="shared" si="233"/>
        <v>f</v>
      </c>
      <c r="C4960" t="str">
        <f t="shared" si="234"/>
        <v>f</v>
      </c>
      <c r="D4960" t="str">
        <f t="shared" si="235"/>
        <v>f</v>
      </c>
      <c r="E4960" t="str">
        <f>IF(COUNT(SEARCH({"04.","05.","09.","12."},CONCATENATE(P4959,U4959,AB4959,AH4959))),"t","f")</f>
        <v>f</v>
      </c>
      <c r="F4960" t="str">
        <f t="array" ref="F4960">IF(COUNT(SEARCH(HistorischeRubrieken,CONCATENATE(P4959,U4959,AB4959,AH4959))),"t","f")</f>
        <v>f</v>
      </c>
      <c r="G4960">
        <v>4</v>
      </c>
      <c r="H4960">
        <v>510316</v>
      </c>
      <c r="I4960" t="s">
        <v>2385</v>
      </c>
      <c r="J4960">
        <v>20120115</v>
      </c>
      <c r="K4960">
        <v>20120116</v>
      </c>
      <c r="M4960">
        <v>0</v>
      </c>
      <c r="N4960">
        <v>0</v>
      </c>
      <c r="O4960" t="s">
        <v>1999</v>
      </c>
      <c r="R4960">
        <v>0</v>
      </c>
      <c r="S4960" t="s">
        <v>271</v>
      </c>
      <c r="AA4960" t="s">
        <v>2000</v>
      </c>
      <c r="AC4960">
        <v>1</v>
      </c>
      <c r="AE4960">
        <v>1</v>
      </c>
      <c r="AF4960" t="s">
        <v>271</v>
      </c>
    </row>
    <row r="4961" spans="1:32" hidden="1" x14ac:dyDescent="0.25">
      <c r="A4961" t="str">
        <f t="array" ref="A4961">IF(COUNT(SEARCH(RubriekenHistorisch,CONCATENATE(P4960,U4960,AB4960,AH4960))),"t","f")</f>
        <v>f</v>
      </c>
      <c r="B4961" t="str">
        <f t="shared" si="233"/>
        <v>f</v>
      </c>
      <c r="C4961" t="str">
        <f t="shared" si="234"/>
        <v>f</v>
      </c>
      <c r="D4961" t="str">
        <f t="shared" si="235"/>
        <v>f</v>
      </c>
      <c r="E4961" t="str">
        <f>IF(COUNT(SEARCH({"04.","05.","09.","12."},CONCATENATE(P4960,U4960,AB4960,AH4960))),"t","f")</f>
        <v>f</v>
      </c>
      <c r="F4961" t="str">
        <f t="array" ref="F4961">IF(COUNT(SEARCH(HistorischeRubrieken,CONCATENATE(P4960,U4960,AB4960,AH4960))),"t","f")</f>
        <v>f</v>
      </c>
      <c r="G4961">
        <v>5</v>
      </c>
      <c r="H4961">
        <v>510316</v>
      </c>
      <c r="I4961" t="s">
        <v>2385</v>
      </c>
      <c r="J4961">
        <v>20120116</v>
      </c>
      <c r="K4961">
        <v>20121015</v>
      </c>
      <c r="M4961">
        <v>0</v>
      </c>
      <c r="N4961">
        <v>0</v>
      </c>
      <c r="O4961" t="s">
        <v>2001</v>
      </c>
      <c r="R4961">
        <v>0</v>
      </c>
      <c r="S4961" t="s">
        <v>271</v>
      </c>
      <c r="AA4961" t="s">
        <v>2000</v>
      </c>
      <c r="AC4961">
        <v>1</v>
      </c>
      <c r="AE4961">
        <v>1</v>
      </c>
      <c r="AF4961" t="s">
        <v>271</v>
      </c>
    </row>
    <row r="4962" spans="1:32" hidden="1" x14ac:dyDescent="0.25">
      <c r="A4962" t="str">
        <f t="array" ref="A4962">IF(COUNT(SEARCH(RubriekenHistorisch,CONCATENATE(P4961,U4961,AB4961,AH4961))),"t","f")</f>
        <v>f</v>
      </c>
      <c r="B4962" t="str">
        <f t="shared" si="233"/>
        <v>f</v>
      </c>
      <c r="C4962" t="str">
        <f t="shared" si="234"/>
        <v>f</v>
      </c>
      <c r="D4962" t="str">
        <f t="shared" si="235"/>
        <v>f</v>
      </c>
      <c r="E4962" t="str">
        <f>IF(COUNT(SEARCH({"04.","05.","09.","12."},CONCATENATE(P4961,U4961,AB4961,AH4961))),"t","f")</f>
        <v>f</v>
      </c>
      <c r="F4962" t="str">
        <f t="array" ref="F4962">IF(COUNT(SEARCH(HistorischeRubrieken,CONCATENATE(P4961,U4961,AB4961,AH4961))),"t","f")</f>
        <v>f</v>
      </c>
      <c r="G4962">
        <v>6</v>
      </c>
      <c r="H4962">
        <v>510316</v>
      </c>
      <c r="I4962" t="s">
        <v>2385</v>
      </c>
      <c r="J4962">
        <v>20121015</v>
      </c>
      <c r="K4962">
        <v>20140401</v>
      </c>
      <c r="M4962">
        <v>0</v>
      </c>
      <c r="N4962">
        <v>0</v>
      </c>
      <c r="O4962" t="s">
        <v>2001</v>
      </c>
      <c r="R4962">
        <v>0</v>
      </c>
      <c r="S4962" t="s">
        <v>271</v>
      </c>
      <c r="AA4962" t="s">
        <v>2000</v>
      </c>
      <c r="AC4962">
        <v>1</v>
      </c>
      <c r="AE4962">
        <v>1</v>
      </c>
      <c r="AF4962" t="s">
        <v>271</v>
      </c>
    </row>
    <row r="4963" spans="1:32" hidden="1" x14ac:dyDescent="0.25">
      <c r="A4963" t="str">
        <f t="array" ref="A4963">IF(COUNT(SEARCH(RubriekenHistorisch,CONCATENATE(P4962,U4962,AB4962,AH4962))),"t","f")</f>
        <v>f</v>
      </c>
      <c r="B4963" t="str">
        <f t="shared" si="233"/>
        <v>f</v>
      </c>
      <c r="C4963" t="str">
        <f t="shared" si="234"/>
        <v>f</v>
      </c>
      <c r="D4963" t="str">
        <f t="shared" si="235"/>
        <v>f</v>
      </c>
      <c r="E4963" t="str">
        <f>IF(COUNT(SEARCH({"04.","05.","09.","12."},CONCATENATE(P4962,U4962,AB4962,AH4962))),"t","f")</f>
        <v>f</v>
      </c>
      <c r="F4963" t="str">
        <f t="array" ref="F4963">IF(COUNT(SEARCH(HistorischeRubrieken,CONCATENATE(P4962,U4962,AB4962,AH4962))),"t","f")</f>
        <v>f</v>
      </c>
      <c r="G4963">
        <v>7</v>
      </c>
      <c r="H4963">
        <v>510316</v>
      </c>
      <c r="I4963" t="s">
        <v>2385</v>
      </c>
      <c r="J4963">
        <v>20140401</v>
      </c>
      <c r="K4963">
        <v>20150801</v>
      </c>
      <c r="M4963">
        <v>0</v>
      </c>
      <c r="N4963">
        <v>0</v>
      </c>
      <c r="O4963" t="s">
        <v>2003</v>
      </c>
      <c r="R4963">
        <v>0</v>
      </c>
      <c r="S4963" t="s">
        <v>271</v>
      </c>
      <c r="AA4963" t="s">
        <v>1611</v>
      </c>
      <c r="AC4963">
        <v>1</v>
      </c>
      <c r="AE4963">
        <v>1</v>
      </c>
      <c r="AF4963" t="s">
        <v>271</v>
      </c>
    </row>
    <row r="4964" spans="1:32" x14ac:dyDescent="0.25">
      <c r="A4964" t="str">
        <f t="array" ref="A4964">IF(COUNT(SEARCH(RubriekenHistorisch,CONCATENATE(P4963,U4963,AB4963,AH4963))),"t","f")</f>
        <v>f</v>
      </c>
      <c r="B4964" t="str">
        <f t="shared" si="233"/>
        <v>f</v>
      </c>
      <c r="C4964" t="str">
        <f t="shared" si="234"/>
        <v>f</v>
      </c>
      <c r="D4964" t="str">
        <f t="shared" si="235"/>
        <v>f</v>
      </c>
      <c r="E4964" t="str">
        <f>IF(COUNT(SEARCH({"04.","05.","09.","12."},CONCATENATE(P4963,U4963,AB4963,AH4963))),"t","f")</f>
        <v>f</v>
      </c>
      <c r="F4964" t="str">
        <f t="array" ref="F4964">IF(COUNT(SEARCH(HistorischeRubrieken,CONCATENATE(P4963,U4963,AB4963,AH4963))),"t","f")</f>
        <v>f</v>
      </c>
      <c r="G4964">
        <v>8</v>
      </c>
      <c r="H4964">
        <v>510316</v>
      </c>
      <c r="I4964" t="s">
        <v>2385</v>
      </c>
      <c r="J4964">
        <v>20150801</v>
      </c>
      <c r="M4964">
        <v>0</v>
      </c>
      <c r="N4964">
        <v>0</v>
      </c>
      <c r="O4964" t="s">
        <v>2003</v>
      </c>
      <c r="R4964">
        <v>0</v>
      </c>
      <c r="S4964" t="s">
        <v>271</v>
      </c>
      <c r="AA4964" t="s">
        <v>1613</v>
      </c>
      <c r="AC4964">
        <v>1</v>
      </c>
      <c r="AE4964">
        <v>1</v>
      </c>
      <c r="AF4964" t="s">
        <v>271</v>
      </c>
    </row>
    <row r="4965" spans="1:32" hidden="1" x14ac:dyDescent="0.25">
      <c r="A4965" t="str">
        <f t="array" ref="A4965">IF(COUNT(SEARCH(RubriekenHistorisch,CONCATENATE(P4964,U4964,AB4964,AH4964))),"t","f")</f>
        <v>f</v>
      </c>
      <c r="B4965" t="str">
        <f t="shared" si="233"/>
        <v>f</v>
      </c>
      <c r="C4965" t="str">
        <f t="shared" si="234"/>
        <v>f</v>
      </c>
      <c r="D4965" t="str">
        <f t="shared" si="235"/>
        <v>f</v>
      </c>
      <c r="E4965" t="str">
        <f>IF(COUNT(SEARCH({"04.","05.","09.","12."},CONCATENATE(P4964,U4964,AB4964,AH4964))),"t","f")</f>
        <v>f</v>
      </c>
      <c r="F4965" t="str">
        <f t="array" ref="F4965">IF(COUNT(SEARCH(HistorischeRubrieken,CONCATENATE(P4964,U4964,AB4964,AH4964))),"t","f")</f>
        <v>f</v>
      </c>
      <c r="G4965">
        <v>1</v>
      </c>
      <c r="H4965">
        <v>510317</v>
      </c>
      <c r="I4965" t="s">
        <v>2386</v>
      </c>
      <c r="J4965">
        <v>20061201</v>
      </c>
      <c r="K4965">
        <v>20071201</v>
      </c>
      <c r="M4965">
        <v>0</v>
      </c>
      <c r="N4965">
        <v>0</v>
      </c>
      <c r="O4965" t="s">
        <v>1994</v>
      </c>
      <c r="R4965">
        <v>0</v>
      </c>
      <c r="S4965" t="s">
        <v>271</v>
      </c>
      <c r="AA4965" t="s">
        <v>1995</v>
      </c>
      <c r="AC4965">
        <v>1</v>
      </c>
      <c r="AE4965">
        <v>1</v>
      </c>
      <c r="AF4965" t="s">
        <v>271</v>
      </c>
    </row>
    <row r="4966" spans="1:32" hidden="1" x14ac:dyDescent="0.25">
      <c r="A4966" t="str">
        <f t="array" ref="A4966">IF(COUNT(SEARCH(RubriekenHistorisch,CONCATENATE(P4965,U4965,AB4965,AH4965))),"t","f")</f>
        <v>f</v>
      </c>
      <c r="B4966" t="str">
        <f t="shared" si="233"/>
        <v>f</v>
      </c>
      <c r="C4966" t="str">
        <f t="shared" si="234"/>
        <v>f</v>
      </c>
      <c r="D4966" t="str">
        <f t="shared" si="235"/>
        <v>f</v>
      </c>
      <c r="E4966" t="str">
        <f>IF(COUNT(SEARCH({"04.","05.","09.","12."},CONCATENATE(P4965,U4965,AB4965,AH4965))),"t","f")</f>
        <v>f</v>
      </c>
      <c r="F4966" t="str">
        <f t="array" ref="F4966">IF(COUNT(SEARCH(HistorischeRubrieken,CONCATENATE(P4965,U4965,AB4965,AH4965))),"t","f")</f>
        <v>f</v>
      </c>
      <c r="G4966">
        <v>2</v>
      </c>
      <c r="H4966">
        <v>510317</v>
      </c>
      <c r="I4966" t="s">
        <v>2386</v>
      </c>
      <c r="J4966">
        <v>20071201</v>
      </c>
      <c r="K4966">
        <v>20100201</v>
      </c>
      <c r="M4966">
        <v>0</v>
      </c>
      <c r="N4966">
        <v>0</v>
      </c>
      <c r="O4966" t="s">
        <v>1996</v>
      </c>
      <c r="R4966">
        <v>0</v>
      </c>
      <c r="S4966" t="s">
        <v>271</v>
      </c>
      <c r="AA4966" t="s">
        <v>1997</v>
      </c>
      <c r="AC4966">
        <v>1</v>
      </c>
      <c r="AE4966">
        <v>1</v>
      </c>
      <c r="AF4966" t="s">
        <v>271</v>
      </c>
    </row>
    <row r="4967" spans="1:32" hidden="1" x14ac:dyDescent="0.25">
      <c r="A4967" t="str">
        <f t="array" ref="A4967">IF(COUNT(SEARCH(RubriekenHistorisch,CONCATENATE(P4966,U4966,AB4966,AH4966))),"t","f")</f>
        <v>f</v>
      </c>
      <c r="B4967" t="str">
        <f t="shared" si="233"/>
        <v>f</v>
      </c>
      <c r="C4967" t="str">
        <f t="shared" si="234"/>
        <v>f</v>
      </c>
      <c r="D4967" t="str">
        <f t="shared" si="235"/>
        <v>f</v>
      </c>
      <c r="E4967" t="str">
        <f>IF(COUNT(SEARCH({"04.","05.","09.","12."},CONCATENATE(P4966,U4966,AB4966,AH4966))),"t","f")</f>
        <v>f</v>
      </c>
      <c r="F4967" t="str">
        <f t="array" ref="F4967">IF(COUNT(SEARCH(HistorischeRubrieken,CONCATENATE(P4966,U4966,AB4966,AH4966))),"t","f")</f>
        <v>f</v>
      </c>
      <c r="G4967">
        <v>3</v>
      </c>
      <c r="H4967">
        <v>510317</v>
      </c>
      <c r="I4967" t="s">
        <v>2386</v>
      </c>
      <c r="J4967">
        <v>20100201</v>
      </c>
      <c r="K4967">
        <v>20120115</v>
      </c>
      <c r="M4967">
        <v>0</v>
      </c>
      <c r="N4967">
        <v>0</v>
      </c>
      <c r="O4967" t="s">
        <v>1996</v>
      </c>
      <c r="R4967">
        <v>0</v>
      </c>
      <c r="S4967" t="s">
        <v>271</v>
      </c>
      <c r="AA4967" t="s">
        <v>1998</v>
      </c>
      <c r="AC4967">
        <v>1</v>
      </c>
      <c r="AE4967">
        <v>1</v>
      </c>
      <c r="AF4967" t="s">
        <v>271</v>
      </c>
    </row>
    <row r="4968" spans="1:32" hidden="1" x14ac:dyDescent="0.25">
      <c r="A4968" t="str">
        <f t="array" ref="A4968">IF(COUNT(SEARCH(RubriekenHistorisch,CONCATENATE(P4967,U4967,AB4967,AH4967))),"t","f")</f>
        <v>f</v>
      </c>
      <c r="B4968" t="str">
        <f t="shared" si="233"/>
        <v>f</v>
      </c>
      <c r="C4968" t="str">
        <f t="shared" si="234"/>
        <v>f</v>
      </c>
      <c r="D4968" t="str">
        <f t="shared" si="235"/>
        <v>f</v>
      </c>
      <c r="E4968" t="str">
        <f>IF(COUNT(SEARCH({"04.","05.","09.","12."},CONCATENATE(P4967,U4967,AB4967,AH4967))),"t","f")</f>
        <v>f</v>
      </c>
      <c r="F4968" t="str">
        <f t="array" ref="F4968">IF(COUNT(SEARCH(HistorischeRubrieken,CONCATENATE(P4967,U4967,AB4967,AH4967))),"t","f")</f>
        <v>f</v>
      </c>
      <c r="G4968">
        <v>4</v>
      </c>
      <c r="H4968">
        <v>510317</v>
      </c>
      <c r="I4968" t="s">
        <v>2386</v>
      </c>
      <c r="J4968">
        <v>20120115</v>
      </c>
      <c r="K4968">
        <v>20120116</v>
      </c>
      <c r="M4968">
        <v>0</v>
      </c>
      <c r="N4968">
        <v>0</v>
      </c>
      <c r="O4968" t="s">
        <v>1999</v>
      </c>
      <c r="R4968">
        <v>0</v>
      </c>
      <c r="S4968" t="s">
        <v>271</v>
      </c>
      <c r="AA4968" t="s">
        <v>2000</v>
      </c>
      <c r="AC4968">
        <v>1</v>
      </c>
      <c r="AE4968">
        <v>1</v>
      </c>
      <c r="AF4968" t="s">
        <v>271</v>
      </c>
    </row>
    <row r="4969" spans="1:32" hidden="1" x14ac:dyDescent="0.25">
      <c r="A4969" t="str">
        <f t="array" ref="A4969">IF(COUNT(SEARCH(RubriekenHistorisch,CONCATENATE(P4968,U4968,AB4968,AH4968))),"t","f")</f>
        <v>f</v>
      </c>
      <c r="B4969" t="str">
        <f t="shared" si="233"/>
        <v>f</v>
      </c>
      <c r="C4969" t="str">
        <f t="shared" si="234"/>
        <v>f</v>
      </c>
      <c r="D4969" t="str">
        <f t="shared" si="235"/>
        <v>f</v>
      </c>
      <c r="E4969" t="str">
        <f>IF(COUNT(SEARCH({"04.","05.","09.","12."},CONCATENATE(P4968,U4968,AB4968,AH4968))),"t","f")</f>
        <v>f</v>
      </c>
      <c r="F4969" t="str">
        <f t="array" ref="F4969">IF(COUNT(SEARCH(HistorischeRubrieken,CONCATENATE(P4968,U4968,AB4968,AH4968))),"t","f")</f>
        <v>f</v>
      </c>
      <c r="G4969">
        <v>5</v>
      </c>
      <c r="H4969">
        <v>510317</v>
      </c>
      <c r="I4969" t="s">
        <v>2386</v>
      </c>
      <c r="J4969">
        <v>20120116</v>
      </c>
      <c r="K4969">
        <v>20121001</v>
      </c>
      <c r="M4969">
        <v>0</v>
      </c>
      <c r="N4969">
        <v>0</v>
      </c>
      <c r="O4969" t="s">
        <v>2001</v>
      </c>
      <c r="R4969">
        <v>0</v>
      </c>
      <c r="S4969" t="s">
        <v>271</v>
      </c>
      <c r="AA4969" t="s">
        <v>2000</v>
      </c>
      <c r="AC4969">
        <v>1</v>
      </c>
      <c r="AE4969">
        <v>1</v>
      </c>
      <c r="AF4969" t="s">
        <v>271</v>
      </c>
    </row>
    <row r="4970" spans="1:32" hidden="1" x14ac:dyDescent="0.25">
      <c r="A4970" t="str">
        <f t="array" ref="A4970">IF(COUNT(SEARCH(RubriekenHistorisch,CONCATENATE(P4969,U4969,AB4969,AH4969))),"t","f")</f>
        <v>f</v>
      </c>
      <c r="B4970" t="str">
        <f t="shared" si="233"/>
        <v>f</v>
      </c>
      <c r="C4970" t="str">
        <f t="shared" si="234"/>
        <v>f</v>
      </c>
      <c r="D4970" t="str">
        <f t="shared" si="235"/>
        <v>f</v>
      </c>
      <c r="E4970" t="str">
        <f>IF(COUNT(SEARCH({"04.","05.","09.","12."},CONCATENATE(P4969,U4969,AB4969,AH4969))),"t","f")</f>
        <v>f</v>
      </c>
      <c r="F4970" t="str">
        <f t="array" ref="F4970">IF(COUNT(SEARCH(HistorischeRubrieken,CONCATENATE(P4969,U4969,AB4969,AH4969))),"t","f")</f>
        <v>f</v>
      </c>
      <c r="G4970">
        <v>6</v>
      </c>
      <c r="H4970">
        <v>510317</v>
      </c>
      <c r="I4970" t="s">
        <v>2386</v>
      </c>
      <c r="J4970">
        <v>20121001</v>
      </c>
      <c r="K4970">
        <v>20140401</v>
      </c>
      <c r="M4970">
        <v>0</v>
      </c>
      <c r="N4970">
        <v>0</v>
      </c>
      <c r="O4970" t="s">
        <v>2001</v>
      </c>
      <c r="R4970">
        <v>0</v>
      </c>
      <c r="S4970" t="s">
        <v>271</v>
      </c>
      <c r="AA4970" t="s">
        <v>2000</v>
      </c>
      <c r="AC4970">
        <v>1</v>
      </c>
      <c r="AE4970">
        <v>1</v>
      </c>
      <c r="AF4970" t="s">
        <v>271</v>
      </c>
    </row>
    <row r="4971" spans="1:32" hidden="1" x14ac:dyDescent="0.25">
      <c r="A4971" t="str">
        <f t="array" ref="A4971">IF(COUNT(SEARCH(RubriekenHistorisch,CONCATENATE(P4970,U4970,AB4970,AH4970))),"t","f")</f>
        <v>f</v>
      </c>
      <c r="B4971" t="str">
        <f t="shared" si="233"/>
        <v>f</v>
      </c>
      <c r="C4971" t="str">
        <f t="shared" si="234"/>
        <v>f</v>
      </c>
      <c r="D4971" t="str">
        <f t="shared" si="235"/>
        <v>f</v>
      </c>
      <c r="E4971" t="str">
        <f>IF(COUNT(SEARCH({"04.","05.","09.","12."},CONCATENATE(P4970,U4970,AB4970,AH4970))),"t","f")</f>
        <v>f</v>
      </c>
      <c r="F4971" t="str">
        <f t="array" ref="F4971">IF(COUNT(SEARCH(HistorischeRubrieken,CONCATENATE(P4970,U4970,AB4970,AH4970))),"t","f")</f>
        <v>f</v>
      </c>
      <c r="G4971">
        <v>7</v>
      </c>
      <c r="H4971">
        <v>510317</v>
      </c>
      <c r="I4971" t="s">
        <v>2386</v>
      </c>
      <c r="J4971">
        <v>20140401</v>
      </c>
      <c r="K4971">
        <v>20150801</v>
      </c>
      <c r="M4971">
        <v>0</v>
      </c>
      <c r="N4971">
        <v>0</v>
      </c>
      <c r="O4971" t="s">
        <v>2003</v>
      </c>
      <c r="R4971">
        <v>0</v>
      </c>
      <c r="S4971" t="s">
        <v>271</v>
      </c>
      <c r="AA4971" t="s">
        <v>1611</v>
      </c>
      <c r="AC4971">
        <v>1</v>
      </c>
      <c r="AE4971">
        <v>1</v>
      </c>
      <c r="AF4971" t="s">
        <v>271</v>
      </c>
    </row>
    <row r="4972" spans="1:32" x14ac:dyDescent="0.25">
      <c r="A4972" t="str">
        <f t="array" ref="A4972">IF(COUNT(SEARCH(RubriekenHistorisch,CONCATENATE(P4971,U4971,AB4971,AH4971))),"t","f")</f>
        <v>f</v>
      </c>
      <c r="B4972" t="str">
        <f t="shared" si="233"/>
        <v>f</v>
      </c>
      <c r="C4972" t="str">
        <f t="shared" si="234"/>
        <v>f</v>
      </c>
      <c r="D4972" t="str">
        <f t="shared" si="235"/>
        <v>f</v>
      </c>
      <c r="E4972" t="str">
        <f>IF(COUNT(SEARCH({"04.","05.","09.","12."},CONCATENATE(P4971,U4971,AB4971,AH4971))),"t","f")</f>
        <v>f</v>
      </c>
      <c r="F4972" t="str">
        <f t="array" ref="F4972">IF(COUNT(SEARCH(HistorischeRubrieken,CONCATENATE(P4971,U4971,AB4971,AH4971))),"t","f")</f>
        <v>f</v>
      </c>
      <c r="G4972">
        <v>8</v>
      </c>
      <c r="H4972">
        <v>510317</v>
      </c>
      <c r="I4972" t="s">
        <v>2386</v>
      </c>
      <c r="J4972">
        <v>20150801</v>
      </c>
      <c r="M4972">
        <v>0</v>
      </c>
      <c r="N4972">
        <v>0</v>
      </c>
      <c r="O4972" t="s">
        <v>2003</v>
      </c>
      <c r="R4972">
        <v>0</v>
      </c>
      <c r="S4972" t="s">
        <v>271</v>
      </c>
      <c r="AA4972" t="s">
        <v>1613</v>
      </c>
      <c r="AC4972">
        <v>1</v>
      </c>
      <c r="AE4972">
        <v>1</v>
      </c>
      <c r="AF4972" t="s">
        <v>271</v>
      </c>
    </row>
    <row r="4973" spans="1:32" hidden="1" x14ac:dyDescent="0.25">
      <c r="A4973" t="str">
        <f t="array" ref="A4973">IF(COUNT(SEARCH(RubriekenHistorisch,CONCATENATE(P4972,U4972,AB4972,AH4972))),"t","f")</f>
        <v>f</v>
      </c>
      <c r="B4973" t="str">
        <f t="shared" si="233"/>
        <v>f</v>
      </c>
      <c r="C4973" t="str">
        <f t="shared" si="234"/>
        <v>f</v>
      </c>
      <c r="D4973" t="str">
        <f t="shared" si="235"/>
        <v>f</v>
      </c>
      <c r="E4973" t="str">
        <f>IF(COUNT(SEARCH({"04.","05.","09.","12."},CONCATENATE(P4972,U4972,AB4972,AH4972))),"t","f")</f>
        <v>f</v>
      </c>
      <c r="F4973" t="str">
        <f t="array" ref="F4973">IF(COUNT(SEARCH(HistorischeRubrieken,CONCATENATE(P4972,U4972,AB4972,AH4972))),"t","f")</f>
        <v>f</v>
      </c>
      <c r="G4973">
        <v>1</v>
      </c>
      <c r="H4973">
        <v>510318</v>
      </c>
      <c r="I4973" t="s">
        <v>2387</v>
      </c>
      <c r="J4973">
        <v>20061201</v>
      </c>
      <c r="K4973">
        <v>20071201</v>
      </c>
      <c r="M4973">
        <v>0</v>
      </c>
      <c r="N4973">
        <v>0</v>
      </c>
      <c r="O4973" t="s">
        <v>1994</v>
      </c>
      <c r="R4973">
        <v>0</v>
      </c>
      <c r="S4973" t="s">
        <v>271</v>
      </c>
      <c r="AA4973" t="s">
        <v>1995</v>
      </c>
      <c r="AC4973">
        <v>1</v>
      </c>
      <c r="AE4973">
        <v>1</v>
      </c>
      <c r="AF4973" t="s">
        <v>271</v>
      </c>
    </row>
    <row r="4974" spans="1:32" hidden="1" x14ac:dyDescent="0.25">
      <c r="A4974" t="str">
        <f t="array" ref="A4974">IF(COUNT(SEARCH(RubriekenHistorisch,CONCATENATE(P4973,U4973,AB4973,AH4973))),"t","f")</f>
        <v>f</v>
      </c>
      <c r="B4974" t="str">
        <f t="shared" si="233"/>
        <v>f</v>
      </c>
      <c r="C4974" t="str">
        <f t="shared" si="234"/>
        <v>f</v>
      </c>
      <c r="D4974" t="str">
        <f t="shared" si="235"/>
        <v>f</v>
      </c>
      <c r="E4974" t="str">
        <f>IF(COUNT(SEARCH({"04.","05.","09.","12."},CONCATENATE(P4973,U4973,AB4973,AH4973))),"t","f")</f>
        <v>f</v>
      </c>
      <c r="F4974" t="str">
        <f t="array" ref="F4974">IF(COUNT(SEARCH(HistorischeRubrieken,CONCATENATE(P4973,U4973,AB4973,AH4973))),"t","f")</f>
        <v>f</v>
      </c>
      <c r="G4974">
        <v>2</v>
      </c>
      <c r="H4974">
        <v>510318</v>
      </c>
      <c r="I4974" t="s">
        <v>2387</v>
      </c>
      <c r="J4974">
        <v>20071201</v>
      </c>
      <c r="K4974">
        <v>20100201</v>
      </c>
      <c r="M4974">
        <v>0</v>
      </c>
      <c r="N4974">
        <v>0</v>
      </c>
      <c r="O4974" t="s">
        <v>1996</v>
      </c>
      <c r="R4974">
        <v>0</v>
      </c>
      <c r="S4974" t="s">
        <v>271</v>
      </c>
      <c r="AA4974" t="s">
        <v>1997</v>
      </c>
      <c r="AC4974">
        <v>1</v>
      </c>
      <c r="AE4974">
        <v>1</v>
      </c>
      <c r="AF4974" t="s">
        <v>271</v>
      </c>
    </row>
    <row r="4975" spans="1:32" hidden="1" x14ac:dyDescent="0.25">
      <c r="A4975" t="str">
        <f t="array" ref="A4975">IF(COUNT(SEARCH(RubriekenHistorisch,CONCATENATE(P4974,U4974,AB4974,AH4974))),"t","f")</f>
        <v>f</v>
      </c>
      <c r="B4975" t="str">
        <f t="shared" si="233"/>
        <v>f</v>
      </c>
      <c r="C4975" t="str">
        <f t="shared" si="234"/>
        <v>f</v>
      </c>
      <c r="D4975" t="str">
        <f t="shared" si="235"/>
        <v>f</v>
      </c>
      <c r="E4975" t="str">
        <f>IF(COUNT(SEARCH({"04.","05.","09.","12."},CONCATENATE(P4974,U4974,AB4974,AH4974))),"t","f")</f>
        <v>f</v>
      </c>
      <c r="F4975" t="str">
        <f t="array" ref="F4975">IF(COUNT(SEARCH(HistorischeRubrieken,CONCATENATE(P4974,U4974,AB4974,AH4974))),"t","f")</f>
        <v>f</v>
      </c>
      <c r="G4975">
        <v>3</v>
      </c>
      <c r="H4975">
        <v>510318</v>
      </c>
      <c r="I4975" t="s">
        <v>2387</v>
      </c>
      <c r="J4975">
        <v>20100201</v>
      </c>
      <c r="K4975">
        <v>20120115</v>
      </c>
      <c r="M4975">
        <v>0</v>
      </c>
      <c r="N4975">
        <v>0</v>
      </c>
      <c r="O4975" t="s">
        <v>1996</v>
      </c>
      <c r="R4975">
        <v>0</v>
      </c>
      <c r="S4975" t="s">
        <v>271</v>
      </c>
      <c r="AA4975" t="s">
        <v>1998</v>
      </c>
      <c r="AC4975">
        <v>1</v>
      </c>
      <c r="AE4975">
        <v>1</v>
      </c>
      <c r="AF4975" t="s">
        <v>271</v>
      </c>
    </row>
    <row r="4976" spans="1:32" hidden="1" x14ac:dyDescent="0.25">
      <c r="A4976" t="str">
        <f t="array" ref="A4976">IF(COUNT(SEARCH(RubriekenHistorisch,CONCATENATE(P4975,U4975,AB4975,AH4975))),"t","f")</f>
        <v>f</v>
      </c>
      <c r="B4976" t="str">
        <f t="shared" si="233"/>
        <v>f</v>
      </c>
      <c r="C4976" t="str">
        <f t="shared" si="234"/>
        <v>f</v>
      </c>
      <c r="D4976" t="str">
        <f t="shared" si="235"/>
        <v>f</v>
      </c>
      <c r="E4976" t="str">
        <f>IF(COUNT(SEARCH({"04.","05.","09.","12."},CONCATENATE(P4975,U4975,AB4975,AH4975))),"t","f")</f>
        <v>f</v>
      </c>
      <c r="F4976" t="str">
        <f t="array" ref="F4976">IF(COUNT(SEARCH(HistorischeRubrieken,CONCATENATE(P4975,U4975,AB4975,AH4975))),"t","f")</f>
        <v>f</v>
      </c>
      <c r="G4976">
        <v>4</v>
      </c>
      <c r="H4976">
        <v>510318</v>
      </c>
      <c r="I4976" t="s">
        <v>2387</v>
      </c>
      <c r="J4976">
        <v>20120115</v>
      </c>
      <c r="K4976">
        <v>20120116</v>
      </c>
      <c r="M4976">
        <v>0</v>
      </c>
      <c r="N4976">
        <v>0</v>
      </c>
      <c r="O4976" t="s">
        <v>1999</v>
      </c>
      <c r="R4976">
        <v>0</v>
      </c>
      <c r="S4976" t="s">
        <v>271</v>
      </c>
      <c r="AA4976" t="s">
        <v>2000</v>
      </c>
      <c r="AC4976">
        <v>1</v>
      </c>
      <c r="AE4976">
        <v>1</v>
      </c>
      <c r="AF4976" t="s">
        <v>271</v>
      </c>
    </row>
    <row r="4977" spans="1:32" hidden="1" x14ac:dyDescent="0.25">
      <c r="A4977" t="str">
        <f t="array" ref="A4977">IF(COUNT(SEARCH(RubriekenHistorisch,CONCATENATE(P4976,U4976,AB4976,AH4976))),"t","f")</f>
        <v>f</v>
      </c>
      <c r="B4977" t="str">
        <f t="shared" si="233"/>
        <v>f</v>
      </c>
      <c r="C4977" t="str">
        <f t="shared" si="234"/>
        <v>f</v>
      </c>
      <c r="D4977" t="str">
        <f t="shared" si="235"/>
        <v>f</v>
      </c>
      <c r="E4977" t="str">
        <f>IF(COUNT(SEARCH({"04.","05.","09.","12."},CONCATENATE(P4976,U4976,AB4976,AH4976))),"t","f")</f>
        <v>f</v>
      </c>
      <c r="F4977" t="str">
        <f t="array" ref="F4977">IF(COUNT(SEARCH(HistorischeRubrieken,CONCATENATE(P4976,U4976,AB4976,AH4976))),"t","f")</f>
        <v>f</v>
      </c>
      <c r="G4977">
        <v>5</v>
      </c>
      <c r="H4977">
        <v>510318</v>
      </c>
      <c r="I4977" t="s">
        <v>2387</v>
      </c>
      <c r="J4977">
        <v>20120116</v>
      </c>
      <c r="K4977">
        <v>20121015</v>
      </c>
      <c r="M4977">
        <v>0</v>
      </c>
      <c r="N4977">
        <v>0</v>
      </c>
      <c r="O4977" t="s">
        <v>2001</v>
      </c>
      <c r="R4977">
        <v>0</v>
      </c>
      <c r="S4977" t="s">
        <v>271</v>
      </c>
      <c r="AA4977" t="s">
        <v>2000</v>
      </c>
      <c r="AC4977">
        <v>1</v>
      </c>
      <c r="AE4977">
        <v>1</v>
      </c>
      <c r="AF4977" t="s">
        <v>271</v>
      </c>
    </row>
    <row r="4978" spans="1:32" hidden="1" x14ac:dyDescent="0.25">
      <c r="A4978" t="str">
        <f t="array" ref="A4978">IF(COUNT(SEARCH(RubriekenHistorisch,CONCATENATE(P4977,U4977,AB4977,AH4977))),"t","f")</f>
        <v>f</v>
      </c>
      <c r="B4978" t="str">
        <f t="shared" si="233"/>
        <v>f</v>
      </c>
      <c r="C4978" t="str">
        <f t="shared" si="234"/>
        <v>f</v>
      </c>
      <c r="D4978" t="str">
        <f t="shared" si="235"/>
        <v>f</v>
      </c>
      <c r="E4978" t="str">
        <f>IF(COUNT(SEARCH({"04.","05.","09.","12."},CONCATENATE(P4977,U4977,AB4977,AH4977))),"t","f")</f>
        <v>f</v>
      </c>
      <c r="F4978" t="str">
        <f t="array" ref="F4978">IF(COUNT(SEARCH(HistorischeRubrieken,CONCATENATE(P4977,U4977,AB4977,AH4977))),"t","f")</f>
        <v>f</v>
      </c>
      <c r="G4978">
        <v>6</v>
      </c>
      <c r="H4978">
        <v>510318</v>
      </c>
      <c r="I4978" t="s">
        <v>2387</v>
      </c>
      <c r="J4978">
        <v>20121015</v>
      </c>
      <c r="K4978">
        <v>20140401</v>
      </c>
      <c r="M4978">
        <v>0</v>
      </c>
      <c r="N4978">
        <v>0</v>
      </c>
      <c r="O4978" t="s">
        <v>2001</v>
      </c>
      <c r="R4978">
        <v>0</v>
      </c>
      <c r="S4978" t="s">
        <v>271</v>
      </c>
      <c r="AA4978" t="s">
        <v>2000</v>
      </c>
      <c r="AC4978">
        <v>1</v>
      </c>
      <c r="AE4978">
        <v>1</v>
      </c>
      <c r="AF4978" t="s">
        <v>271</v>
      </c>
    </row>
    <row r="4979" spans="1:32" hidden="1" x14ac:dyDescent="0.25">
      <c r="A4979" t="str">
        <f t="array" ref="A4979">IF(COUNT(SEARCH(RubriekenHistorisch,CONCATENATE(P4978,U4978,AB4978,AH4978))),"t","f")</f>
        <v>f</v>
      </c>
      <c r="B4979" t="str">
        <f t="shared" si="233"/>
        <v>f</v>
      </c>
      <c r="C4979" t="str">
        <f t="shared" si="234"/>
        <v>f</v>
      </c>
      <c r="D4979" t="str">
        <f t="shared" si="235"/>
        <v>f</v>
      </c>
      <c r="E4979" t="str">
        <f>IF(COUNT(SEARCH({"04.","05.","09.","12."},CONCATENATE(P4978,U4978,AB4978,AH4978))),"t","f")</f>
        <v>f</v>
      </c>
      <c r="F4979" t="str">
        <f t="array" ref="F4979">IF(COUNT(SEARCH(HistorischeRubrieken,CONCATENATE(P4978,U4978,AB4978,AH4978))),"t","f")</f>
        <v>f</v>
      </c>
      <c r="G4979">
        <v>7</v>
      </c>
      <c r="H4979">
        <v>510318</v>
      </c>
      <c r="I4979" t="s">
        <v>2387</v>
      </c>
      <c r="J4979">
        <v>20140401</v>
      </c>
      <c r="K4979">
        <v>20150801</v>
      </c>
      <c r="M4979">
        <v>0</v>
      </c>
      <c r="N4979">
        <v>0</v>
      </c>
      <c r="O4979" t="s">
        <v>2003</v>
      </c>
      <c r="R4979">
        <v>0</v>
      </c>
      <c r="S4979" t="s">
        <v>271</v>
      </c>
      <c r="AA4979" t="s">
        <v>1611</v>
      </c>
      <c r="AC4979">
        <v>1</v>
      </c>
      <c r="AE4979">
        <v>1</v>
      </c>
      <c r="AF4979" t="s">
        <v>271</v>
      </c>
    </row>
    <row r="4980" spans="1:32" x14ac:dyDescent="0.25">
      <c r="A4980" t="str">
        <f t="array" ref="A4980">IF(COUNT(SEARCH(RubriekenHistorisch,CONCATENATE(P4979,U4979,AB4979,AH4979))),"t","f")</f>
        <v>f</v>
      </c>
      <c r="B4980" t="str">
        <f t="shared" si="233"/>
        <v>f</v>
      </c>
      <c r="C4980" t="str">
        <f t="shared" si="234"/>
        <v>f</v>
      </c>
      <c r="D4980" t="str">
        <f t="shared" si="235"/>
        <v>f</v>
      </c>
      <c r="E4980" t="str">
        <f>IF(COUNT(SEARCH({"04.","05.","09.","12."},CONCATENATE(P4979,U4979,AB4979,AH4979))),"t","f")</f>
        <v>f</v>
      </c>
      <c r="F4980" t="str">
        <f t="array" ref="F4980">IF(COUNT(SEARCH(HistorischeRubrieken,CONCATENATE(P4979,U4979,AB4979,AH4979))),"t","f")</f>
        <v>f</v>
      </c>
      <c r="G4980">
        <v>8</v>
      </c>
      <c r="H4980">
        <v>510318</v>
      </c>
      <c r="I4980" t="s">
        <v>2387</v>
      </c>
      <c r="J4980">
        <v>20150801</v>
      </c>
      <c r="M4980">
        <v>0</v>
      </c>
      <c r="N4980">
        <v>0</v>
      </c>
      <c r="O4980" t="s">
        <v>2003</v>
      </c>
      <c r="R4980">
        <v>0</v>
      </c>
      <c r="S4980" t="s">
        <v>271</v>
      </c>
      <c r="AA4980" t="s">
        <v>1613</v>
      </c>
      <c r="AC4980">
        <v>1</v>
      </c>
      <c r="AE4980">
        <v>1</v>
      </c>
      <c r="AF4980" t="s">
        <v>271</v>
      </c>
    </row>
    <row r="4981" spans="1:32" hidden="1" x14ac:dyDescent="0.25">
      <c r="A4981" t="str">
        <f t="array" ref="A4981">IF(COUNT(SEARCH(RubriekenHistorisch,CONCATENATE(P4980,U4980,AB4980,AH4980))),"t","f")</f>
        <v>f</v>
      </c>
      <c r="B4981" t="str">
        <f t="shared" si="233"/>
        <v>f</v>
      </c>
      <c r="C4981" t="str">
        <f t="shared" si="234"/>
        <v>f</v>
      </c>
      <c r="D4981" t="str">
        <f t="shared" si="235"/>
        <v>f</v>
      </c>
      <c r="E4981" t="str">
        <f>IF(COUNT(SEARCH({"04.","05.","09.","12."},CONCATENATE(P4980,U4980,AB4980,AH4980))),"t","f")</f>
        <v>f</v>
      </c>
      <c r="F4981" t="str">
        <f t="array" ref="F4981">IF(COUNT(SEARCH(HistorischeRubrieken,CONCATENATE(P4980,U4980,AB4980,AH4980))),"t","f")</f>
        <v>f</v>
      </c>
      <c r="G4981">
        <v>1</v>
      </c>
      <c r="H4981">
        <v>510319</v>
      </c>
      <c r="I4981" t="s">
        <v>2388</v>
      </c>
      <c r="J4981">
        <v>20080301</v>
      </c>
      <c r="K4981">
        <v>20100201</v>
      </c>
      <c r="M4981">
        <v>0</v>
      </c>
      <c r="N4981">
        <v>0</v>
      </c>
      <c r="O4981" t="s">
        <v>1996</v>
      </c>
      <c r="R4981">
        <v>0</v>
      </c>
      <c r="S4981" t="s">
        <v>271</v>
      </c>
      <c r="AA4981" t="s">
        <v>1997</v>
      </c>
      <c r="AC4981">
        <v>1</v>
      </c>
      <c r="AE4981">
        <v>1</v>
      </c>
      <c r="AF4981" t="s">
        <v>271</v>
      </c>
    </row>
    <row r="4982" spans="1:32" hidden="1" x14ac:dyDescent="0.25">
      <c r="A4982" t="str">
        <f t="array" ref="A4982">IF(COUNT(SEARCH(RubriekenHistorisch,CONCATENATE(P4981,U4981,AB4981,AH4981))),"t","f")</f>
        <v>f</v>
      </c>
      <c r="B4982" t="str">
        <f t="shared" si="233"/>
        <v>f</v>
      </c>
      <c r="C4982" t="str">
        <f t="shared" si="234"/>
        <v>f</v>
      </c>
      <c r="D4982" t="str">
        <f t="shared" si="235"/>
        <v>f</v>
      </c>
      <c r="E4982" t="str">
        <f>IF(COUNT(SEARCH({"04.","05.","09.","12."},CONCATENATE(P4981,U4981,AB4981,AH4981))),"t","f")</f>
        <v>f</v>
      </c>
      <c r="F4982" t="str">
        <f t="array" ref="F4982">IF(COUNT(SEARCH(HistorischeRubrieken,CONCATENATE(P4981,U4981,AB4981,AH4981))),"t","f")</f>
        <v>f</v>
      </c>
      <c r="G4982">
        <v>2</v>
      </c>
      <c r="H4982">
        <v>510319</v>
      </c>
      <c r="I4982" t="s">
        <v>2388</v>
      </c>
      <c r="J4982">
        <v>20100201</v>
      </c>
      <c r="K4982">
        <v>20120115</v>
      </c>
      <c r="M4982">
        <v>0</v>
      </c>
      <c r="N4982">
        <v>0</v>
      </c>
      <c r="O4982" t="s">
        <v>1996</v>
      </c>
      <c r="R4982">
        <v>0</v>
      </c>
      <c r="S4982" t="s">
        <v>271</v>
      </c>
      <c r="AA4982" t="s">
        <v>1998</v>
      </c>
      <c r="AC4982">
        <v>1</v>
      </c>
      <c r="AE4982">
        <v>1</v>
      </c>
      <c r="AF4982" t="s">
        <v>271</v>
      </c>
    </row>
    <row r="4983" spans="1:32" hidden="1" x14ac:dyDescent="0.25">
      <c r="A4983" t="str">
        <f t="array" ref="A4983">IF(COUNT(SEARCH(RubriekenHistorisch,CONCATENATE(P4982,U4982,AB4982,AH4982))),"t","f")</f>
        <v>f</v>
      </c>
      <c r="B4983" t="str">
        <f t="shared" si="233"/>
        <v>f</v>
      </c>
      <c r="C4983" t="str">
        <f t="shared" si="234"/>
        <v>f</v>
      </c>
      <c r="D4983" t="str">
        <f t="shared" si="235"/>
        <v>f</v>
      </c>
      <c r="E4983" t="str">
        <f>IF(COUNT(SEARCH({"04.","05.","09.","12."},CONCATENATE(P4982,U4982,AB4982,AH4982))),"t","f")</f>
        <v>f</v>
      </c>
      <c r="F4983" t="str">
        <f t="array" ref="F4983">IF(COUNT(SEARCH(HistorischeRubrieken,CONCATENATE(P4982,U4982,AB4982,AH4982))),"t","f")</f>
        <v>f</v>
      </c>
      <c r="G4983">
        <v>3</v>
      </c>
      <c r="H4983">
        <v>510319</v>
      </c>
      <c r="I4983" t="s">
        <v>2388</v>
      </c>
      <c r="J4983">
        <v>20120115</v>
      </c>
      <c r="K4983">
        <v>20120116</v>
      </c>
      <c r="M4983">
        <v>0</v>
      </c>
      <c r="N4983">
        <v>0</v>
      </c>
      <c r="O4983" t="s">
        <v>1999</v>
      </c>
      <c r="R4983">
        <v>0</v>
      </c>
      <c r="S4983" t="s">
        <v>271</v>
      </c>
      <c r="AA4983" t="s">
        <v>2000</v>
      </c>
      <c r="AC4983">
        <v>1</v>
      </c>
      <c r="AE4983">
        <v>1</v>
      </c>
      <c r="AF4983" t="s">
        <v>271</v>
      </c>
    </row>
    <row r="4984" spans="1:32" hidden="1" x14ac:dyDescent="0.25">
      <c r="A4984" t="str">
        <f t="array" ref="A4984">IF(COUNT(SEARCH(RubriekenHistorisch,CONCATENATE(P4983,U4983,AB4983,AH4983))),"t","f")</f>
        <v>f</v>
      </c>
      <c r="B4984" t="str">
        <f t="shared" si="233"/>
        <v>f</v>
      </c>
      <c r="C4984" t="str">
        <f t="shared" si="234"/>
        <v>f</v>
      </c>
      <c r="D4984" t="str">
        <f t="shared" si="235"/>
        <v>f</v>
      </c>
      <c r="E4984" t="str">
        <f>IF(COUNT(SEARCH({"04.","05.","09.","12."},CONCATENATE(P4983,U4983,AB4983,AH4983))),"t","f")</f>
        <v>f</v>
      </c>
      <c r="F4984" t="str">
        <f t="array" ref="F4984">IF(COUNT(SEARCH(HistorischeRubrieken,CONCATENATE(P4983,U4983,AB4983,AH4983))),"t","f")</f>
        <v>f</v>
      </c>
      <c r="G4984">
        <v>4</v>
      </c>
      <c r="H4984">
        <v>510319</v>
      </c>
      <c r="I4984" t="s">
        <v>2388</v>
      </c>
      <c r="J4984">
        <v>20120116</v>
      </c>
      <c r="K4984">
        <v>20121015</v>
      </c>
      <c r="M4984">
        <v>0</v>
      </c>
      <c r="N4984">
        <v>0</v>
      </c>
      <c r="O4984" t="s">
        <v>2001</v>
      </c>
      <c r="R4984">
        <v>0</v>
      </c>
      <c r="S4984" t="s">
        <v>271</v>
      </c>
      <c r="AA4984" t="s">
        <v>2000</v>
      </c>
      <c r="AC4984">
        <v>1</v>
      </c>
      <c r="AE4984">
        <v>1</v>
      </c>
      <c r="AF4984" t="s">
        <v>271</v>
      </c>
    </row>
    <row r="4985" spans="1:32" hidden="1" x14ac:dyDescent="0.25">
      <c r="A4985" t="str">
        <f t="array" ref="A4985">IF(COUNT(SEARCH(RubriekenHistorisch,CONCATENATE(P4984,U4984,AB4984,AH4984))),"t","f")</f>
        <v>f</v>
      </c>
      <c r="B4985" t="str">
        <f t="shared" si="233"/>
        <v>f</v>
      </c>
      <c r="C4985" t="str">
        <f t="shared" si="234"/>
        <v>f</v>
      </c>
      <c r="D4985" t="str">
        <f t="shared" si="235"/>
        <v>f</v>
      </c>
      <c r="E4985" t="str">
        <f>IF(COUNT(SEARCH({"04.","05.","09.","12."},CONCATENATE(P4984,U4984,AB4984,AH4984))),"t","f")</f>
        <v>f</v>
      </c>
      <c r="F4985" t="str">
        <f t="array" ref="F4985">IF(COUNT(SEARCH(HistorischeRubrieken,CONCATENATE(P4984,U4984,AB4984,AH4984))),"t","f")</f>
        <v>f</v>
      </c>
      <c r="G4985">
        <v>5</v>
      </c>
      <c r="H4985">
        <v>510319</v>
      </c>
      <c r="I4985" t="s">
        <v>2388</v>
      </c>
      <c r="J4985">
        <v>20121015</v>
      </c>
      <c r="K4985">
        <v>20140401</v>
      </c>
      <c r="M4985">
        <v>0</v>
      </c>
      <c r="N4985">
        <v>0</v>
      </c>
      <c r="O4985" t="s">
        <v>2001</v>
      </c>
      <c r="R4985">
        <v>0</v>
      </c>
      <c r="S4985" t="s">
        <v>271</v>
      </c>
      <c r="AA4985" t="s">
        <v>2000</v>
      </c>
      <c r="AC4985">
        <v>1</v>
      </c>
      <c r="AE4985">
        <v>1</v>
      </c>
      <c r="AF4985" t="s">
        <v>271</v>
      </c>
    </row>
    <row r="4986" spans="1:32" hidden="1" x14ac:dyDescent="0.25">
      <c r="A4986" t="str">
        <f t="array" ref="A4986">IF(COUNT(SEARCH(RubriekenHistorisch,CONCATENATE(P4985,U4985,AB4985,AH4985))),"t","f")</f>
        <v>f</v>
      </c>
      <c r="B4986" t="str">
        <f t="shared" si="233"/>
        <v>f</v>
      </c>
      <c r="C4986" t="str">
        <f t="shared" si="234"/>
        <v>f</v>
      </c>
      <c r="D4986" t="str">
        <f t="shared" si="235"/>
        <v>f</v>
      </c>
      <c r="E4986" t="str">
        <f>IF(COUNT(SEARCH({"04.","05.","09.","12."},CONCATENATE(P4985,U4985,AB4985,AH4985))),"t","f")</f>
        <v>f</v>
      </c>
      <c r="F4986" t="str">
        <f t="array" ref="F4986">IF(COUNT(SEARCH(HistorischeRubrieken,CONCATENATE(P4985,U4985,AB4985,AH4985))),"t","f")</f>
        <v>f</v>
      </c>
      <c r="G4986">
        <v>6</v>
      </c>
      <c r="H4986">
        <v>510319</v>
      </c>
      <c r="I4986" t="s">
        <v>2388</v>
      </c>
      <c r="J4986">
        <v>20140401</v>
      </c>
      <c r="K4986">
        <v>20150801</v>
      </c>
      <c r="M4986">
        <v>0</v>
      </c>
      <c r="N4986">
        <v>0</v>
      </c>
      <c r="O4986" t="s">
        <v>2003</v>
      </c>
      <c r="R4986">
        <v>0</v>
      </c>
      <c r="S4986" t="s">
        <v>271</v>
      </c>
      <c r="AA4986" t="s">
        <v>1611</v>
      </c>
      <c r="AC4986">
        <v>1</v>
      </c>
      <c r="AE4986">
        <v>1</v>
      </c>
      <c r="AF4986" t="s">
        <v>271</v>
      </c>
    </row>
    <row r="4987" spans="1:32" x14ac:dyDescent="0.25">
      <c r="A4987" t="str">
        <f t="array" ref="A4987">IF(COUNT(SEARCH(RubriekenHistorisch,CONCATENATE(P4986,U4986,AB4986,AH4986))),"t","f")</f>
        <v>f</v>
      </c>
      <c r="B4987" t="str">
        <f t="shared" si="233"/>
        <v>f</v>
      </c>
      <c r="C4987" t="str">
        <f t="shared" si="234"/>
        <v>f</v>
      </c>
      <c r="D4987" t="str">
        <f t="shared" si="235"/>
        <v>f</v>
      </c>
      <c r="E4987" t="str">
        <f>IF(COUNT(SEARCH({"04.","05.","09.","12."},CONCATENATE(P4986,U4986,AB4986,AH4986))),"t","f")</f>
        <v>f</v>
      </c>
      <c r="F4987" t="str">
        <f t="array" ref="F4987">IF(COUNT(SEARCH(HistorischeRubrieken,CONCATENATE(P4986,U4986,AB4986,AH4986))),"t","f")</f>
        <v>f</v>
      </c>
      <c r="G4987">
        <v>7</v>
      </c>
      <c r="H4987">
        <v>510319</v>
      </c>
      <c r="I4987" t="s">
        <v>2388</v>
      </c>
      <c r="J4987">
        <v>20150801</v>
      </c>
      <c r="M4987">
        <v>0</v>
      </c>
      <c r="N4987">
        <v>0</v>
      </c>
      <c r="O4987" t="s">
        <v>2003</v>
      </c>
      <c r="R4987">
        <v>0</v>
      </c>
      <c r="S4987" t="s">
        <v>271</v>
      </c>
      <c r="AA4987" t="s">
        <v>1613</v>
      </c>
      <c r="AC4987">
        <v>1</v>
      </c>
      <c r="AE4987">
        <v>1</v>
      </c>
      <c r="AF4987" t="s">
        <v>271</v>
      </c>
    </row>
    <row r="4988" spans="1:32" hidden="1" x14ac:dyDescent="0.25">
      <c r="A4988" t="str">
        <f t="array" ref="A4988">IF(COUNT(SEARCH(RubriekenHistorisch,CONCATENATE(P4987,U4987,AB4987,AH4987))),"t","f")</f>
        <v>f</v>
      </c>
      <c r="B4988" t="str">
        <f t="shared" si="233"/>
        <v>f</v>
      </c>
      <c r="C4988" t="str">
        <f t="shared" si="234"/>
        <v>f</v>
      </c>
      <c r="D4988" t="str">
        <f t="shared" si="235"/>
        <v>f</v>
      </c>
      <c r="E4988" t="str">
        <f>IF(COUNT(SEARCH({"04.","05.","09.","12."},CONCATENATE(P4987,U4987,AB4987,AH4987))),"t","f")</f>
        <v>f</v>
      </c>
      <c r="F4988" t="str">
        <f t="array" ref="F4988">IF(COUNT(SEARCH(HistorischeRubrieken,CONCATENATE(P4987,U4987,AB4987,AH4987))),"t","f")</f>
        <v>f</v>
      </c>
      <c r="G4988">
        <v>1</v>
      </c>
      <c r="H4988">
        <v>510320</v>
      </c>
      <c r="I4988" t="s">
        <v>2389</v>
      </c>
      <c r="J4988">
        <v>20070601</v>
      </c>
      <c r="K4988">
        <v>20071201</v>
      </c>
      <c r="M4988">
        <v>0</v>
      </c>
      <c r="N4988">
        <v>0</v>
      </c>
      <c r="O4988" t="s">
        <v>1994</v>
      </c>
      <c r="R4988">
        <v>0</v>
      </c>
      <c r="S4988" t="s">
        <v>271</v>
      </c>
      <c r="AA4988" t="s">
        <v>1995</v>
      </c>
      <c r="AC4988">
        <v>1</v>
      </c>
      <c r="AE4988">
        <v>1</v>
      </c>
      <c r="AF4988" t="s">
        <v>271</v>
      </c>
    </row>
    <row r="4989" spans="1:32" hidden="1" x14ac:dyDescent="0.25">
      <c r="A4989" t="str">
        <f t="array" ref="A4989">IF(COUNT(SEARCH(RubriekenHistorisch,CONCATENATE(P4988,U4988,AB4988,AH4988))),"t","f")</f>
        <v>f</v>
      </c>
      <c r="B4989" t="str">
        <f t="shared" si="233"/>
        <v>f</v>
      </c>
      <c r="C4989" t="str">
        <f t="shared" si="234"/>
        <v>f</v>
      </c>
      <c r="D4989" t="str">
        <f t="shared" si="235"/>
        <v>f</v>
      </c>
      <c r="E4989" t="str">
        <f>IF(COUNT(SEARCH({"04.","05.","09.","12."},CONCATENATE(P4988,U4988,AB4988,AH4988))),"t","f")</f>
        <v>f</v>
      </c>
      <c r="F4989" t="str">
        <f t="array" ref="F4989">IF(COUNT(SEARCH(HistorischeRubrieken,CONCATENATE(P4988,U4988,AB4988,AH4988))),"t","f")</f>
        <v>f</v>
      </c>
      <c r="G4989">
        <v>2</v>
      </c>
      <c r="H4989">
        <v>510320</v>
      </c>
      <c r="I4989" t="s">
        <v>2389</v>
      </c>
      <c r="J4989">
        <v>20071201</v>
      </c>
      <c r="K4989">
        <v>20100201</v>
      </c>
      <c r="M4989">
        <v>0</v>
      </c>
      <c r="N4989">
        <v>0</v>
      </c>
      <c r="O4989" t="s">
        <v>1996</v>
      </c>
      <c r="R4989">
        <v>0</v>
      </c>
      <c r="S4989" t="s">
        <v>271</v>
      </c>
      <c r="AA4989" t="s">
        <v>1997</v>
      </c>
      <c r="AC4989">
        <v>1</v>
      </c>
      <c r="AE4989">
        <v>1</v>
      </c>
      <c r="AF4989" t="s">
        <v>271</v>
      </c>
    </row>
    <row r="4990" spans="1:32" hidden="1" x14ac:dyDescent="0.25">
      <c r="A4990" t="str">
        <f t="array" ref="A4990">IF(COUNT(SEARCH(RubriekenHistorisch,CONCATENATE(P4989,U4989,AB4989,AH4989))),"t","f")</f>
        <v>f</v>
      </c>
      <c r="B4990" t="str">
        <f t="shared" si="233"/>
        <v>f</v>
      </c>
      <c r="C4990" t="str">
        <f t="shared" si="234"/>
        <v>f</v>
      </c>
      <c r="D4990" t="str">
        <f t="shared" si="235"/>
        <v>f</v>
      </c>
      <c r="E4990" t="str">
        <f>IF(COUNT(SEARCH({"04.","05.","09.","12."},CONCATENATE(P4989,U4989,AB4989,AH4989))),"t","f")</f>
        <v>f</v>
      </c>
      <c r="F4990" t="str">
        <f t="array" ref="F4990">IF(COUNT(SEARCH(HistorischeRubrieken,CONCATENATE(P4989,U4989,AB4989,AH4989))),"t","f")</f>
        <v>f</v>
      </c>
      <c r="G4990">
        <v>3</v>
      </c>
      <c r="H4990">
        <v>510320</v>
      </c>
      <c r="I4990" t="s">
        <v>2389</v>
      </c>
      <c r="J4990">
        <v>20100201</v>
      </c>
      <c r="K4990">
        <v>20120115</v>
      </c>
      <c r="M4990">
        <v>0</v>
      </c>
      <c r="N4990">
        <v>0</v>
      </c>
      <c r="O4990" t="s">
        <v>1996</v>
      </c>
      <c r="R4990">
        <v>0</v>
      </c>
      <c r="S4990" t="s">
        <v>271</v>
      </c>
      <c r="AA4990" t="s">
        <v>1998</v>
      </c>
      <c r="AC4990">
        <v>1</v>
      </c>
      <c r="AE4990">
        <v>1</v>
      </c>
      <c r="AF4990" t="s">
        <v>271</v>
      </c>
    </row>
    <row r="4991" spans="1:32" hidden="1" x14ac:dyDescent="0.25">
      <c r="A4991" t="str">
        <f t="array" ref="A4991">IF(COUNT(SEARCH(RubriekenHistorisch,CONCATENATE(P4990,U4990,AB4990,AH4990))),"t","f")</f>
        <v>f</v>
      </c>
      <c r="B4991" t="str">
        <f t="shared" si="233"/>
        <v>f</v>
      </c>
      <c r="C4991" t="str">
        <f t="shared" si="234"/>
        <v>f</v>
      </c>
      <c r="D4991" t="str">
        <f t="shared" si="235"/>
        <v>f</v>
      </c>
      <c r="E4991" t="str">
        <f>IF(COUNT(SEARCH({"04.","05.","09.","12."},CONCATENATE(P4990,U4990,AB4990,AH4990))),"t","f")</f>
        <v>f</v>
      </c>
      <c r="F4991" t="str">
        <f t="array" ref="F4991">IF(COUNT(SEARCH(HistorischeRubrieken,CONCATENATE(P4990,U4990,AB4990,AH4990))),"t","f")</f>
        <v>f</v>
      </c>
      <c r="G4991">
        <v>4</v>
      </c>
      <c r="H4991">
        <v>510320</v>
      </c>
      <c r="I4991" t="s">
        <v>2389</v>
      </c>
      <c r="J4991">
        <v>20120115</v>
      </c>
      <c r="K4991">
        <v>20120116</v>
      </c>
      <c r="M4991">
        <v>0</v>
      </c>
      <c r="N4991">
        <v>0</v>
      </c>
      <c r="O4991" t="s">
        <v>1999</v>
      </c>
      <c r="R4991">
        <v>0</v>
      </c>
      <c r="S4991" t="s">
        <v>271</v>
      </c>
      <c r="AA4991" t="s">
        <v>2000</v>
      </c>
      <c r="AC4991">
        <v>1</v>
      </c>
      <c r="AE4991">
        <v>1</v>
      </c>
      <c r="AF4991" t="s">
        <v>271</v>
      </c>
    </row>
    <row r="4992" spans="1:32" hidden="1" x14ac:dyDescent="0.25">
      <c r="A4992" t="str">
        <f t="array" ref="A4992">IF(COUNT(SEARCH(RubriekenHistorisch,CONCATENATE(P4991,U4991,AB4991,AH4991))),"t","f")</f>
        <v>f</v>
      </c>
      <c r="B4992" t="str">
        <f t="shared" si="233"/>
        <v>f</v>
      </c>
      <c r="C4992" t="str">
        <f t="shared" si="234"/>
        <v>f</v>
      </c>
      <c r="D4992" t="str">
        <f t="shared" si="235"/>
        <v>f</v>
      </c>
      <c r="E4992" t="str">
        <f>IF(COUNT(SEARCH({"04.","05.","09.","12."},CONCATENATE(P4991,U4991,AB4991,AH4991))),"t","f")</f>
        <v>f</v>
      </c>
      <c r="F4992" t="str">
        <f t="array" ref="F4992">IF(COUNT(SEARCH(HistorischeRubrieken,CONCATENATE(P4991,U4991,AB4991,AH4991))),"t","f")</f>
        <v>f</v>
      </c>
      <c r="G4992">
        <v>5</v>
      </c>
      <c r="H4992">
        <v>510320</v>
      </c>
      <c r="I4992" t="s">
        <v>2389</v>
      </c>
      <c r="J4992">
        <v>20120116</v>
      </c>
      <c r="K4992">
        <v>20121001</v>
      </c>
      <c r="M4992">
        <v>0</v>
      </c>
      <c r="N4992">
        <v>0</v>
      </c>
      <c r="O4992" t="s">
        <v>2001</v>
      </c>
      <c r="R4992">
        <v>0</v>
      </c>
      <c r="S4992" t="s">
        <v>271</v>
      </c>
      <c r="AA4992" t="s">
        <v>2000</v>
      </c>
      <c r="AC4992">
        <v>1</v>
      </c>
      <c r="AE4992">
        <v>1</v>
      </c>
      <c r="AF4992" t="s">
        <v>271</v>
      </c>
    </row>
    <row r="4993" spans="1:32" hidden="1" x14ac:dyDescent="0.25">
      <c r="A4993" t="str">
        <f t="array" ref="A4993">IF(COUNT(SEARCH(RubriekenHistorisch,CONCATENATE(P4992,U4992,AB4992,AH4992))),"t","f")</f>
        <v>f</v>
      </c>
      <c r="B4993" t="str">
        <f t="shared" si="233"/>
        <v>f</v>
      </c>
      <c r="C4993" t="str">
        <f t="shared" si="234"/>
        <v>f</v>
      </c>
      <c r="D4993" t="str">
        <f t="shared" si="235"/>
        <v>f</v>
      </c>
      <c r="E4993" t="str">
        <f>IF(COUNT(SEARCH({"04.","05.","09.","12."},CONCATENATE(P4992,U4992,AB4992,AH4992))),"t","f")</f>
        <v>f</v>
      </c>
      <c r="F4993" t="str">
        <f t="array" ref="F4993">IF(COUNT(SEARCH(HistorischeRubrieken,CONCATENATE(P4992,U4992,AB4992,AH4992))),"t","f")</f>
        <v>f</v>
      </c>
      <c r="G4993">
        <v>6</v>
      </c>
      <c r="H4993">
        <v>510320</v>
      </c>
      <c r="I4993" t="s">
        <v>2389</v>
      </c>
      <c r="J4993">
        <v>20121001</v>
      </c>
      <c r="K4993">
        <v>20140401</v>
      </c>
      <c r="M4993">
        <v>0</v>
      </c>
      <c r="N4993">
        <v>0</v>
      </c>
      <c r="O4993" t="s">
        <v>2001</v>
      </c>
      <c r="R4993">
        <v>0</v>
      </c>
      <c r="S4993" t="s">
        <v>271</v>
      </c>
      <c r="AA4993" t="s">
        <v>2000</v>
      </c>
      <c r="AC4993">
        <v>1</v>
      </c>
      <c r="AE4993">
        <v>1</v>
      </c>
      <c r="AF4993" t="s">
        <v>271</v>
      </c>
    </row>
    <row r="4994" spans="1:32" hidden="1" x14ac:dyDescent="0.25">
      <c r="A4994" t="str">
        <f t="array" ref="A4994">IF(COUNT(SEARCH(RubriekenHistorisch,CONCATENATE(P4993,U4993,AB4993,AH4993))),"t","f")</f>
        <v>f</v>
      </c>
      <c r="B4994" t="str">
        <f t="shared" si="233"/>
        <v>f</v>
      </c>
      <c r="C4994" t="str">
        <f t="shared" si="234"/>
        <v>f</v>
      </c>
      <c r="D4994" t="str">
        <f t="shared" si="235"/>
        <v>f</v>
      </c>
      <c r="E4994" t="str">
        <f>IF(COUNT(SEARCH({"04.","05.","09.","12."},CONCATENATE(P4993,U4993,AB4993,AH4993))),"t","f")</f>
        <v>f</v>
      </c>
      <c r="F4994" t="str">
        <f t="array" ref="F4994">IF(COUNT(SEARCH(HistorischeRubrieken,CONCATENATE(P4993,U4993,AB4993,AH4993))),"t","f")</f>
        <v>f</v>
      </c>
      <c r="G4994">
        <v>7</v>
      </c>
      <c r="H4994">
        <v>510320</v>
      </c>
      <c r="I4994" t="s">
        <v>2389</v>
      </c>
      <c r="J4994">
        <v>20140401</v>
      </c>
      <c r="K4994">
        <v>20150801</v>
      </c>
      <c r="M4994">
        <v>0</v>
      </c>
      <c r="N4994">
        <v>0</v>
      </c>
      <c r="O4994" t="s">
        <v>2003</v>
      </c>
      <c r="R4994">
        <v>0</v>
      </c>
      <c r="S4994" t="s">
        <v>271</v>
      </c>
      <c r="AA4994" t="s">
        <v>1611</v>
      </c>
      <c r="AC4994">
        <v>1</v>
      </c>
      <c r="AE4994">
        <v>1</v>
      </c>
      <c r="AF4994" t="s">
        <v>271</v>
      </c>
    </row>
    <row r="4995" spans="1:32" hidden="1" x14ac:dyDescent="0.25">
      <c r="A4995" t="str">
        <f t="array" ref="A4995">IF(COUNT(SEARCH(RubriekenHistorisch,CONCATENATE(P4994,U4994,AB4994,AH4994))),"t","f")</f>
        <v>f</v>
      </c>
      <c r="B4995" t="str">
        <f t="shared" ref="B4995:B5058" si="236">IF(COUNT(SEARCH("07.66.20",CONCATENATE(P4994,U4994,AB4994,AH4994))),"t","f")</f>
        <v>f</v>
      </c>
      <c r="C4995" t="str">
        <f t="shared" ref="C4995:C5058" si="237">IF(COUNT(SEARCH("14.40.10",CONCATENATE(P4994,U4994,AB4994,AH4994))),"t","f")</f>
        <v>f</v>
      </c>
      <c r="D4995" t="str">
        <f t="shared" si="235"/>
        <v>f</v>
      </c>
      <c r="E4995" t="str">
        <f>IF(COUNT(SEARCH({"04.","05.","09.","12."},CONCATENATE(P4994,U4994,AB4994,AH4994))),"t","f")</f>
        <v>f</v>
      </c>
      <c r="F4995" t="str">
        <f t="array" ref="F4995">IF(COUNT(SEARCH(HistorischeRubrieken,CONCATENATE(P4994,U4994,AB4994,AH4994))),"t","f")</f>
        <v>f</v>
      </c>
      <c r="G4995">
        <v>8</v>
      </c>
      <c r="H4995">
        <v>510320</v>
      </c>
      <c r="I4995" t="s">
        <v>2389</v>
      </c>
      <c r="J4995">
        <v>20150801</v>
      </c>
      <c r="K4995">
        <v>20160101</v>
      </c>
      <c r="M4995">
        <v>0</v>
      </c>
      <c r="N4995">
        <v>0</v>
      </c>
      <c r="O4995" t="s">
        <v>2003</v>
      </c>
      <c r="R4995">
        <v>0</v>
      </c>
      <c r="S4995" t="s">
        <v>271</v>
      </c>
      <c r="AA4995" t="s">
        <v>1613</v>
      </c>
      <c r="AC4995">
        <v>1</v>
      </c>
      <c r="AE4995">
        <v>1</v>
      </c>
      <c r="AF4995" t="s">
        <v>271</v>
      </c>
    </row>
    <row r="4996" spans="1:32" x14ac:dyDescent="0.25">
      <c r="A4996" t="str">
        <f t="array" ref="A4996">IF(COUNT(SEARCH(RubriekenHistorisch,CONCATENATE(P4995,U4995,AB4995,AH4995))),"t","f")</f>
        <v>f</v>
      </c>
      <c r="B4996" t="str">
        <f t="shared" si="236"/>
        <v>f</v>
      </c>
      <c r="C4996" t="str">
        <f t="shared" si="237"/>
        <v>f</v>
      </c>
      <c r="D4996" t="str">
        <f t="shared" ref="D4996:D5059" si="238">IF(COUNT(SEARCH("- 0",CONCATENATE(P4995,U4995,AB4995,AH4995))),"t","f")</f>
        <v>f</v>
      </c>
      <c r="E4996" t="str">
        <f>IF(COUNT(SEARCH({"04.","05.","09.","12."},CONCATENATE(P4995,U4995,AB4995,AH4995))),"t","f")</f>
        <v>f</v>
      </c>
      <c r="F4996" t="str">
        <f t="array" ref="F4996">IF(COUNT(SEARCH(HistorischeRubrieken,CONCATENATE(P4995,U4995,AB4995,AH4995))),"t","f")</f>
        <v>f</v>
      </c>
      <c r="G4996">
        <v>9</v>
      </c>
      <c r="H4996">
        <v>510320</v>
      </c>
      <c r="I4996" t="s">
        <v>6816</v>
      </c>
      <c r="J4996">
        <v>20160101</v>
      </c>
      <c r="M4996">
        <v>0</v>
      </c>
      <c r="N4996">
        <v>0</v>
      </c>
      <c r="O4996" t="s">
        <v>2003</v>
      </c>
      <c r="R4996">
        <v>0</v>
      </c>
      <c r="S4996" t="s">
        <v>271</v>
      </c>
      <c r="U4996" t="s">
        <v>6817</v>
      </c>
      <c r="V4996">
        <v>2</v>
      </c>
      <c r="W4996">
        <v>0</v>
      </c>
      <c r="X4996">
        <v>20160111</v>
      </c>
      <c r="Y4996">
        <v>0</v>
      </c>
      <c r="Z4996" t="s">
        <v>271</v>
      </c>
      <c r="AA4996" t="s">
        <v>1613</v>
      </c>
      <c r="AC4996">
        <v>1</v>
      </c>
      <c r="AE4996">
        <v>1</v>
      </c>
      <c r="AF4996" t="s">
        <v>271</v>
      </c>
    </row>
    <row r="4997" spans="1:32" hidden="1" x14ac:dyDescent="0.25">
      <c r="A4997" t="str">
        <f t="array" ref="A4997">IF(COUNT(SEARCH(RubriekenHistorisch,CONCATENATE(P4996,U4996,AB4996,AH4996))),"t","f")</f>
        <v>f</v>
      </c>
      <c r="B4997" t="str">
        <f t="shared" si="236"/>
        <v>f</v>
      </c>
      <c r="C4997" t="str">
        <f t="shared" si="237"/>
        <v>t</v>
      </c>
      <c r="D4997" t="str">
        <f t="shared" si="238"/>
        <v>f</v>
      </c>
      <c r="E4997" t="str">
        <f>IF(COUNT(SEARCH({"04.","05.","09.","12."},CONCATENATE(P4996,U4996,AB4996,AH4996))),"t","f")</f>
        <v>f</v>
      </c>
      <c r="F4997" t="str">
        <f t="array" ref="F4997">IF(COUNT(SEARCH(HistorischeRubrieken,CONCATENATE(P4996,U4996,AB4996,AH4996))),"t","f")</f>
        <v>f</v>
      </c>
      <c r="G4997">
        <v>1</v>
      </c>
      <c r="H4997">
        <v>510321</v>
      </c>
      <c r="I4997" t="s">
        <v>2390</v>
      </c>
      <c r="J4997">
        <v>20070601</v>
      </c>
      <c r="K4997">
        <v>20071201</v>
      </c>
      <c r="M4997">
        <v>0</v>
      </c>
      <c r="N4997">
        <v>0</v>
      </c>
      <c r="O4997" t="s">
        <v>1994</v>
      </c>
      <c r="R4997">
        <v>0</v>
      </c>
      <c r="S4997" t="s">
        <v>271</v>
      </c>
      <c r="AA4997" t="s">
        <v>1995</v>
      </c>
      <c r="AC4997">
        <v>1</v>
      </c>
      <c r="AE4997">
        <v>1</v>
      </c>
      <c r="AF4997" t="s">
        <v>271</v>
      </c>
    </row>
    <row r="4998" spans="1:32" hidden="1" x14ac:dyDescent="0.25">
      <c r="A4998" t="str">
        <f t="array" ref="A4998">IF(COUNT(SEARCH(RubriekenHistorisch,CONCATENATE(P4997,U4997,AB4997,AH4997))),"t","f")</f>
        <v>f</v>
      </c>
      <c r="B4998" t="str">
        <f t="shared" si="236"/>
        <v>f</v>
      </c>
      <c r="C4998" t="str">
        <f t="shared" si="237"/>
        <v>f</v>
      </c>
      <c r="D4998" t="str">
        <f t="shared" si="238"/>
        <v>f</v>
      </c>
      <c r="E4998" t="str">
        <f>IF(COUNT(SEARCH({"04.","05.","09.","12."},CONCATENATE(P4997,U4997,AB4997,AH4997))),"t","f")</f>
        <v>f</v>
      </c>
      <c r="F4998" t="str">
        <f t="array" ref="F4998">IF(COUNT(SEARCH(HistorischeRubrieken,CONCATENATE(P4997,U4997,AB4997,AH4997))),"t","f")</f>
        <v>f</v>
      </c>
      <c r="G4998">
        <v>2</v>
      </c>
      <c r="H4998">
        <v>510321</v>
      </c>
      <c r="I4998" t="s">
        <v>2390</v>
      </c>
      <c r="J4998">
        <v>20071201</v>
      </c>
      <c r="K4998">
        <v>20100201</v>
      </c>
      <c r="M4998">
        <v>0</v>
      </c>
      <c r="N4998">
        <v>0</v>
      </c>
      <c r="O4998" t="s">
        <v>1996</v>
      </c>
      <c r="R4998">
        <v>0</v>
      </c>
      <c r="S4998" t="s">
        <v>271</v>
      </c>
      <c r="AA4998" t="s">
        <v>1997</v>
      </c>
      <c r="AC4998">
        <v>1</v>
      </c>
      <c r="AE4998">
        <v>1</v>
      </c>
      <c r="AF4998" t="s">
        <v>271</v>
      </c>
    </row>
    <row r="4999" spans="1:32" hidden="1" x14ac:dyDescent="0.25">
      <c r="A4999" t="str">
        <f t="array" ref="A4999">IF(COUNT(SEARCH(RubriekenHistorisch,CONCATENATE(P4998,U4998,AB4998,AH4998))),"t","f")</f>
        <v>f</v>
      </c>
      <c r="B4999" t="str">
        <f t="shared" si="236"/>
        <v>f</v>
      </c>
      <c r="C4999" t="str">
        <f t="shared" si="237"/>
        <v>f</v>
      </c>
      <c r="D4999" t="str">
        <f t="shared" si="238"/>
        <v>f</v>
      </c>
      <c r="E4999" t="str">
        <f>IF(COUNT(SEARCH({"04.","05.","09.","12."},CONCATENATE(P4998,U4998,AB4998,AH4998))),"t","f")</f>
        <v>f</v>
      </c>
      <c r="F4999" t="str">
        <f t="array" ref="F4999">IF(COUNT(SEARCH(HistorischeRubrieken,CONCATENATE(P4998,U4998,AB4998,AH4998))),"t","f")</f>
        <v>f</v>
      </c>
      <c r="G4999">
        <v>3</v>
      </c>
      <c r="H4999">
        <v>510321</v>
      </c>
      <c r="I4999" t="s">
        <v>2390</v>
      </c>
      <c r="J4999">
        <v>20100201</v>
      </c>
      <c r="K4999">
        <v>20120115</v>
      </c>
      <c r="M4999">
        <v>0</v>
      </c>
      <c r="N4999">
        <v>0</v>
      </c>
      <c r="O4999" t="s">
        <v>1996</v>
      </c>
      <c r="R4999">
        <v>0</v>
      </c>
      <c r="S4999" t="s">
        <v>271</v>
      </c>
      <c r="AA4999" t="s">
        <v>1998</v>
      </c>
      <c r="AC4999">
        <v>1</v>
      </c>
      <c r="AE4999">
        <v>1</v>
      </c>
      <c r="AF4999" t="s">
        <v>271</v>
      </c>
    </row>
    <row r="5000" spans="1:32" hidden="1" x14ac:dyDescent="0.25">
      <c r="A5000" t="str">
        <f t="array" ref="A5000">IF(COUNT(SEARCH(RubriekenHistorisch,CONCATENATE(P4999,U4999,AB4999,AH4999))),"t","f")</f>
        <v>f</v>
      </c>
      <c r="B5000" t="str">
        <f t="shared" si="236"/>
        <v>f</v>
      </c>
      <c r="C5000" t="str">
        <f t="shared" si="237"/>
        <v>f</v>
      </c>
      <c r="D5000" t="str">
        <f t="shared" si="238"/>
        <v>f</v>
      </c>
      <c r="E5000" t="str">
        <f>IF(COUNT(SEARCH({"04.","05.","09.","12."},CONCATENATE(P4999,U4999,AB4999,AH4999))),"t","f")</f>
        <v>f</v>
      </c>
      <c r="F5000" t="str">
        <f t="array" ref="F5000">IF(COUNT(SEARCH(HistorischeRubrieken,CONCATENATE(P4999,U4999,AB4999,AH4999))),"t","f")</f>
        <v>f</v>
      </c>
      <c r="G5000">
        <v>4</v>
      </c>
      <c r="H5000">
        <v>510321</v>
      </c>
      <c r="I5000" t="s">
        <v>2390</v>
      </c>
      <c r="J5000">
        <v>20120115</v>
      </c>
      <c r="K5000">
        <v>20120116</v>
      </c>
      <c r="M5000">
        <v>0</v>
      </c>
      <c r="N5000">
        <v>0</v>
      </c>
      <c r="O5000" t="s">
        <v>1999</v>
      </c>
      <c r="R5000">
        <v>0</v>
      </c>
      <c r="S5000" t="s">
        <v>271</v>
      </c>
      <c r="AA5000" t="s">
        <v>2000</v>
      </c>
      <c r="AC5000">
        <v>1</v>
      </c>
      <c r="AE5000">
        <v>1</v>
      </c>
      <c r="AF5000" t="s">
        <v>271</v>
      </c>
    </row>
    <row r="5001" spans="1:32" hidden="1" x14ac:dyDescent="0.25">
      <c r="A5001" t="str">
        <f t="array" ref="A5001">IF(COUNT(SEARCH(RubriekenHistorisch,CONCATENATE(P5000,U5000,AB5000,AH5000))),"t","f")</f>
        <v>f</v>
      </c>
      <c r="B5001" t="str">
        <f t="shared" si="236"/>
        <v>f</v>
      </c>
      <c r="C5001" t="str">
        <f t="shared" si="237"/>
        <v>f</v>
      </c>
      <c r="D5001" t="str">
        <f t="shared" si="238"/>
        <v>f</v>
      </c>
      <c r="E5001" t="str">
        <f>IF(COUNT(SEARCH({"04.","05.","09.","12."},CONCATENATE(P5000,U5000,AB5000,AH5000))),"t","f")</f>
        <v>f</v>
      </c>
      <c r="F5001" t="str">
        <f t="array" ref="F5001">IF(COUNT(SEARCH(HistorischeRubrieken,CONCATENATE(P5000,U5000,AB5000,AH5000))),"t","f")</f>
        <v>f</v>
      </c>
      <c r="G5001">
        <v>5</v>
      </c>
      <c r="H5001">
        <v>510321</v>
      </c>
      <c r="I5001" t="s">
        <v>2390</v>
      </c>
      <c r="J5001">
        <v>20120116</v>
      </c>
      <c r="K5001">
        <v>20121015</v>
      </c>
      <c r="M5001">
        <v>0</v>
      </c>
      <c r="N5001">
        <v>0</v>
      </c>
      <c r="O5001" t="s">
        <v>2001</v>
      </c>
      <c r="R5001">
        <v>0</v>
      </c>
      <c r="S5001" t="s">
        <v>271</v>
      </c>
      <c r="AA5001" t="s">
        <v>2000</v>
      </c>
      <c r="AC5001">
        <v>1</v>
      </c>
      <c r="AE5001">
        <v>1</v>
      </c>
      <c r="AF5001" t="s">
        <v>271</v>
      </c>
    </row>
    <row r="5002" spans="1:32" hidden="1" x14ac:dyDescent="0.25">
      <c r="A5002" t="str">
        <f t="array" ref="A5002">IF(COUNT(SEARCH(RubriekenHistorisch,CONCATENATE(P5001,U5001,AB5001,AH5001))),"t","f")</f>
        <v>f</v>
      </c>
      <c r="B5002" t="str">
        <f t="shared" si="236"/>
        <v>f</v>
      </c>
      <c r="C5002" t="str">
        <f t="shared" si="237"/>
        <v>f</v>
      </c>
      <c r="D5002" t="str">
        <f t="shared" si="238"/>
        <v>f</v>
      </c>
      <c r="E5002" t="str">
        <f>IF(COUNT(SEARCH({"04.","05.","09.","12."},CONCATENATE(P5001,U5001,AB5001,AH5001))),"t","f")</f>
        <v>f</v>
      </c>
      <c r="F5002" t="str">
        <f t="array" ref="F5002">IF(COUNT(SEARCH(HistorischeRubrieken,CONCATENATE(P5001,U5001,AB5001,AH5001))),"t","f")</f>
        <v>f</v>
      </c>
      <c r="G5002">
        <v>6</v>
      </c>
      <c r="H5002">
        <v>510321</v>
      </c>
      <c r="I5002" t="s">
        <v>2390</v>
      </c>
      <c r="J5002">
        <v>20121015</v>
      </c>
      <c r="K5002">
        <v>20140401</v>
      </c>
      <c r="M5002">
        <v>0</v>
      </c>
      <c r="N5002">
        <v>0</v>
      </c>
      <c r="O5002" t="s">
        <v>2001</v>
      </c>
      <c r="R5002">
        <v>0</v>
      </c>
      <c r="S5002" t="s">
        <v>271</v>
      </c>
      <c r="AA5002" t="s">
        <v>2000</v>
      </c>
      <c r="AC5002">
        <v>1</v>
      </c>
      <c r="AE5002">
        <v>1</v>
      </c>
      <c r="AF5002" t="s">
        <v>271</v>
      </c>
    </row>
    <row r="5003" spans="1:32" hidden="1" x14ac:dyDescent="0.25">
      <c r="A5003" t="str">
        <f t="array" ref="A5003">IF(COUNT(SEARCH(RubriekenHistorisch,CONCATENATE(P5002,U5002,AB5002,AH5002))),"t","f")</f>
        <v>f</v>
      </c>
      <c r="B5003" t="str">
        <f t="shared" si="236"/>
        <v>f</v>
      </c>
      <c r="C5003" t="str">
        <f t="shared" si="237"/>
        <v>f</v>
      </c>
      <c r="D5003" t="str">
        <f t="shared" si="238"/>
        <v>f</v>
      </c>
      <c r="E5003" t="str">
        <f>IF(COUNT(SEARCH({"04.","05.","09.","12."},CONCATENATE(P5002,U5002,AB5002,AH5002))),"t","f")</f>
        <v>f</v>
      </c>
      <c r="F5003" t="str">
        <f t="array" ref="F5003">IF(COUNT(SEARCH(HistorischeRubrieken,CONCATENATE(P5002,U5002,AB5002,AH5002))),"t","f")</f>
        <v>f</v>
      </c>
      <c r="G5003">
        <v>7</v>
      </c>
      <c r="H5003">
        <v>510321</v>
      </c>
      <c r="I5003" t="s">
        <v>2390</v>
      </c>
      <c r="J5003">
        <v>20140401</v>
      </c>
      <c r="K5003">
        <v>20150801</v>
      </c>
      <c r="M5003">
        <v>0</v>
      </c>
      <c r="N5003">
        <v>0</v>
      </c>
      <c r="O5003" t="s">
        <v>2003</v>
      </c>
      <c r="R5003">
        <v>0</v>
      </c>
      <c r="S5003" t="s">
        <v>271</v>
      </c>
      <c r="AA5003" t="s">
        <v>1611</v>
      </c>
      <c r="AC5003">
        <v>1</v>
      </c>
      <c r="AE5003">
        <v>1</v>
      </c>
      <c r="AF5003" t="s">
        <v>271</v>
      </c>
    </row>
    <row r="5004" spans="1:32" x14ac:dyDescent="0.25">
      <c r="A5004" t="str">
        <f t="array" ref="A5004">IF(COUNT(SEARCH(RubriekenHistorisch,CONCATENATE(P5003,U5003,AB5003,AH5003))),"t","f")</f>
        <v>f</v>
      </c>
      <c r="B5004" t="str">
        <f t="shared" si="236"/>
        <v>f</v>
      </c>
      <c r="C5004" t="str">
        <f t="shared" si="237"/>
        <v>f</v>
      </c>
      <c r="D5004" t="str">
        <f t="shared" si="238"/>
        <v>f</v>
      </c>
      <c r="E5004" t="str">
        <f>IF(COUNT(SEARCH({"04.","05.","09.","12."},CONCATENATE(P5003,U5003,AB5003,AH5003))),"t","f")</f>
        <v>f</v>
      </c>
      <c r="F5004" t="str">
        <f t="array" ref="F5004">IF(COUNT(SEARCH(HistorischeRubrieken,CONCATENATE(P5003,U5003,AB5003,AH5003))),"t","f")</f>
        <v>f</v>
      </c>
      <c r="G5004">
        <v>8</v>
      </c>
      <c r="H5004">
        <v>510321</v>
      </c>
      <c r="I5004" t="s">
        <v>2390</v>
      </c>
      <c r="J5004">
        <v>20150801</v>
      </c>
      <c r="M5004">
        <v>0</v>
      </c>
      <c r="N5004">
        <v>0</v>
      </c>
      <c r="O5004" t="s">
        <v>2003</v>
      </c>
      <c r="R5004">
        <v>0</v>
      </c>
      <c r="S5004" t="s">
        <v>271</v>
      </c>
      <c r="AA5004" t="s">
        <v>1613</v>
      </c>
      <c r="AC5004">
        <v>1</v>
      </c>
      <c r="AE5004">
        <v>1</v>
      </c>
      <c r="AF5004" t="s">
        <v>271</v>
      </c>
    </row>
    <row r="5005" spans="1:32" hidden="1" x14ac:dyDescent="0.25">
      <c r="A5005" t="str">
        <f t="array" ref="A5005">IF(COUNT(SEARCH(RubriekenHistorisch,CONCATENATE(P5004,U5004,AB5004,AH5004))),"t","f")</f>
        <v>f</v>
      </c>
      <c r="B5005" t="str">
        <f t="shared" si="236"/>
        <v>f</v>
      </c>
      <c r="C5005" t="str">
        <f t="shared" si="237"/>
        <v>f</v>
      </c>
      <c r="D5005" t="str">
        <f t="shared" si="238"/>
        <v>f</v>
      </c>
      <c r="E5005" t="str">
        <f>IF(COUNT(SEARCH({"04.","05.","09.","12."},CONCATENATE(P5004,U5004,AB5004,AH5004))),"t","f")</f>
        <v>f</v>
      </c>
      <c r="F5005" t="str">
        <f t="array" ref="F5005">IF(COUNT(SEARCH(HistorischeRubrieken,CONCATENATE(P5004,U5004,AB5004,AH5004))),"t","f")</f>
        <v>f</v>
      </c>
      <c r="G5005">
        <v>1</v>
      </c>
      <c r="H5005">
        <v>510322</v>
      </c>
      <c r="I5005" t="s">
        <v>2391</v>
      </c>
      <c r="J5005">
        <v>20070901</v>
      </c>
      <c r="K5005">
        <v>20071201</v>
      </c>
      <c r="M5005">
        <v>0</v>
      </c>
      <c r="N5005">
        <v>0</v>
      </c>
      <c r="O5005" t="s">
        <v>1994</v>
      </c>
      <c r="R5005">
        <v>0</v>
      </c>
      <c r="S5005" t="s">
        <v>271</v>
      </c>
      <c r="AA5005" t="s">
        <v>1995</v>
      </c>
      <c r="AC5005">
        <v>1</v>
      </c>
      <c r="AE5005">
        <v>1</v>
      </c>
      <c r="AF5005" t="s">
        <v>271</v>
      </c>
    </row>
    <row r="5006" spans="1:32" hidden="1" x14ac:dyDescent="0.25">
      <c r="A5006" t="str">
        <f t="array" ref="A5006">IF(COUNT(SEARCH(RubriekenHistorisch,CONCATENATE(P5005,U5005,AB5005,AH5005))),"t","f")</f>
        <v>f</v>
      </c>
      <c r="B5006" t="str">
        <f t="shared" si="236"/>
        <v>f</v>
      </c>
      <c r="C5006" t="str">
        <f t="shared" si="237"/>
        <v>f</v>
      </c>
      <c r="D5006" t="str">
        <f t="shared" si="238"/>
        <v>f</v>
      </c>
      <c r="E5006" t="str">
        <f>IF(COUNT(SEARCH({"04.","05.","09.","12."},CONCATENATE(P5005,U5005,AB5005,AH5005))),"t","f")</f>
        <v>f</v>
      </c>
      <c r="F5006" t="str">
        <f t="array" ref="F5006">IF(COUNT(SEARCH(HistorischeRubrieken,CONCATENATE(P5005,U5005,AB5005,AH5005))),"t","f")</f>
        <v>f</v>
      </c>
      <c r="G5006">
        <v>2</v>
      </c>
      <c r="H5006">
        <v>510322</v>
      </c>
      <c r="I5006" t="s">
        <v>2391</v>
      </c>
      <c r="J5006">
        <v>20071201</v>
      </c>
      <c r="K5006">
        <v>20100201</v>
      </c>
      <c r="M5006">
        <v>0</v>
      </c>
      <c r="N5006">
        <v>0</v>
      </c>
      <c r="O5006" t="s">
        <v>1996</v>
      </c>
      <c r="R5006">
        <v>0</v>
      </c>
      <c r="S5006" t="s">
        <v>271</v>
      </c>
      <c r="AA5006" t="s">
        <v>1997</v>
      </c>
      <c r="AC5006">
        <v>1</v>
      </c>
      <c r="AE5006">
        <v>1</v>
      </c>
      <c r="AF5006" t="s">
        <v>271</v>
      </c>
    </row>
    <row r="5007" spans="1:32" hidden="1" x14ac:dyDescent="0.25">
      <c r="A5007" t="str">
        <f t="array" ref="A5007">IF(COUNT(SEARCH(RubriekenHistorisch,CONCATENATE(P5006,U5006,AB5006,AH5006))),"t","f")</f>
        <v>f</v>
      </c>
      <c r="B5007" t="str">
        <f t="shared" si="236"/>
        <v>f</v>
      </c>
      <c r="C5007" t="str">
        <f t="shared" si="237"/>
        <v>f</v>
      </c>
      <c r="D5007" t="str">
        <f t="shared" si="238"/>
        <v>f</v>
      </c>
      <c r="E5007" t="str">
        <f>IF(COUNT(SEARCH({"04.","05.","09.","12."},CONCATENATE(P5006,U5006,AB5006,AH5006))),"t","f")</f>
        <v>f</v>
      </c>
      <c r="F5007" t="str">
        <f t="array" ref="F5007">IF(COUNT(SEARCH(HistorischeRubrieken,CONCATENATE(P5006,U5006,AB5006,AH5006))),"t","f")</f>
        <v>f</v>
      </c>
      <c r="G5007">
        <v>3</v>
      </c>
      <c r="H5007">
        <v>510322</v>
      </c>
      <c r="I5007" t="s">
        <v>2391</v>
      </c>
      <c r="J5007">
        <v>20100201</v>
      </c>
      <c r="K5007">
        <v>20120115</v>
      </c>
      <c r="M5007">
        <v>0</v>
      </c>
      <c r="N5007">
        <v>0</v>
      </c>
      <c r="O5007" t="s">
        <v>1996</v>
      </c>
      <c r="R5007">
        <v>0</v>
      </c>
      <c r="S5007" t="s">
        <v>271</v>
      </c>
      <c r="AA5007" t="s">
        <v>1998</v>
      </c>
      <c r="AC5007">
        <v>1</v>
      </c>
      <c r="AE5007">
        <v>1</v>
      </c>
      <c r="AF5007" t="s">
        <v>271</v>
      </c>
    </row>
    <row r="5008" spans="1:32" hidden="1" x14ac:dyDescent="0.25">
      <c r="A5008" t="str">
        <f t="array" ref="A5008">IF(COUNT(SEARCH(RubriekenHistorisch,CONCATENATE(P5007,U5007,AB5007,AH5007))),"t","f")</f>
        <v>f</v>
      </c>
      <c r="B5008" t="str">
        <f t="shared" si="236"/>
        <v>f</v>
      </c>
      <c r="C5008" t="str">
        <f t="shared" si="237"/>
        <v>f</v>
      </c>
      <c r="D5008" t="str">
        <f t="shared" si="238"/>
        <v>f</v>
      </c>
      <c r="E5008" t="str">
        <f>IF(COUNT(SEARCH({"04.","05.","09.","12."},CONCATENATE(P5007,U5007,AB5007,AH5007))),"t","f")</f>
        <v>f</v>
      </c>
      <c r="F5008" t="str">
        <f t="array" ref="F5008">IF(COUNT(SEARCH(HistorischeRubrieken,CONCATENATE(P5007,U5007,AB5007,AH5007))),"t","f")</f>
        <v>f</v>
      </c>
      <c r="G5008">
        <v>4</v>
      </c>
      <c r="H5008">
        <v>510322</v>
      </c>
      <c r="I5008" t="s">
        <v>2391</v>
      </c>
      <c r="J5008">
        <v>20120115</v>
      </c>
      <c r="K5008">
        <v>20120116</v>
      </c>
      <c r="M5008">
        <v>0</v>
      </c>
      <c r="N5008">
        <v>0</v>
      </c>
      <c r="O5008" t="s">
        <v>1999</v>
      </c>
      <c r="R5008">
        <v>0</v>
      </c>
      <c r="S5008" t="s">
        <v>271</v>
      </c>
      <c r="AA5008" t="s">
        <v>2000</v>
      </c>
      <c r="AC5008">
        <v>1</v>
      </c>
      <c r="AE5008">
        <v>1</v>
      </c>
      <c r="AF5008" t="s">
        <v>271</v>
      </c>
    </row>
    <row r="5009" spans="1:32" hidden="1" x14ac:dyDescent="0.25">
      <c r="A5009" t="str">
        <f t="array" ref="A5009">IF(COUNT(SEARCH(RubriekenHistorisch,CONCATENATE(P5008,U5008,AB5008,AH5008))),"t","f")</f>
        <v>f</v>
      </c>
      <c r="B5009" t="str">
        <f t="shared" si="236"/>
        <v>f</v>
      </c>
      <c r="C5009" t="str">
        <f t="shared" si="237"/>
        <v>f</v>
      </c>
      <c r="D5009" t="str">
        <f t="shared" si="238"/>
        <v>f</v>
      </c>
      <c r="E5009" t="str">
        <f>IF(COUNT(SEARCH({"04.","05.","09.","12."},CONCATENATE(P5008,U5008,AB5008,AH5008))),"t","f")</f>
        <v>f</v>
      </c>
      <c r="F5009" t="str">
        <f t="array" ref="F5009">IF(COUNT(SEARCH(HistorischeRubrieken,CONCATENATE(P5008,U5008,AB5008,AH5008))),"t","f")</f>
        <v>f</v>
      </c>
      <c r="G5009">
        <v>5</v>
      </c>
      <c r="H5009">
        <v>510322</v>
      </c>
      <c r="I5009" t="s">
        <v>2391</v>
      </c>
      <c r="J5009">
        <v>20120116</v>
      </c>
      <c r="K5009">
        <v>20121015</v>
      </c>
      <c r="M5009">
        <v>0</v>
      </c>
      <c r="N5009">
        <v>0</v>
      </c>
      <c r="O5009" t="s">
        <v>2001</v>
      </c>
      <c r="R5009">
        <v>0</v>
      </c>
      <c r="S5009" t="s">
        <v>271</v>
      </c>
      <c r="AA5009" t="s">
        <v>2000</v>
      </c>
      <c r="AC5009">
        <v>1</v>
      </c>
      <c r="AE5009">
        <v>1</v>
      </c>
      <c r="AF5009" t="s">
        <v>271</v>
      </c>
    </row>
    <row r="5010" spans="1:32" hidden="1" x14ac:dyDescent="0.25">
      <c r="A5010" t="str">
        <f t="array" ref="A5010">IF(COUNT(SEARCH(RubriekenHistorisch,CONCATENATE(P5009,U5009,AB5009,AH5009))),"t","f")</f>
        <v>f</v>
      </c>
      <c r="B5010" t="str">
        <f t="shared" si="236"/>
        <v>f</v>
      </c>
      <c r="C5010" t="str">
        <f t="shared" si="237"/>
        <v>f</v>
      </c>
      <c r="D5010" t="str">
        <f t="shared" si="238"/>
        <v>f</v>
      </c>
      <c r="E5010" t="str">
        <f>IF(COUNT(SEARCH({"04.","05.","09.","12."},CONCATENATE(P5009,U5009,AB5009,AH5009))),"t","f")</f>
        <v>f</v>
      </c>
      <c r="F5010" t="str">
        <f t="array" ref="F5010">IF(COUNT(SEARCH(HistorischeRubrieken,CONCATENATE(P5009,U5009,AB5009,AH5009))),"t","f")</f>
        <v>f</v>
      </c>
      <c r="G5010">
        <v>6</v>
      </c>
      <c r="H5010">
        <v>510322</v>
      </c>
      <c r="I5010" t="s">
        <v>2391</v>
      </c>
      <c r="J5010">
        <v>20121015</v>
      </c>
      <c r="K5010">
        <v>20140401</v>
      </c>
      <c r="M5010">
        <v>0</v>
      </c>
      <c r="N5010">
        <v>0</v>
      </c>
      <c r="O5010" t="s">
        <v>2001</v>
      </c>
      <c r="R5010">
        <v>0</v>
      </c>
      <c r="S5010" t="s">
        <v>271</v>
      </c>
      <c r="AA5010" t="s">
        <v>2000</v>
      </c>
      <c r="AC5010">
        <v>1</v>
      </c>
      <c r="AE5010">
        <v>1</v>
      </c>
      <c r="AF5010" t="s">
        <v>271</v>
      </c>
    </row>
    <row r="5011" spans="1:32" hidden="1" x14ac:dyDescent="0.25">
      <c r="A5011" t="str">
        <f t="array" ref="A5011">IF(COUNT(SEARCH(RubriekenHistorisch,CONCATENATE(P5010,U5010,AB5010,AH5010))),"t","f")</f>
        <v>f</v>
      </c>
      <c r="B5011" t="str">
        <f t="shared" si="236"/>
        <v>f</v>
      </c>
      <c r="C5011" t="str">
        <f t="shared" si="237"/>
        <v>f</v>
      </c>
      <c r="D5011" t="str">
        <f t="shared" si="238"/>
        <v>f</v>
      </c>
      <c r="E5011" t="str">
        <f>IF(COUNT(SEARCH({"04.","05.","09.","12."},CONCATENATE(P5010,U5010,AB5010,AH5010))),"t","f")</f>
        <v>f</v>
      </c>
      <c r="F5011" t="str">
        <f t="array" ref="F5011">IF(COUNT(SEARCH(HistorischeRubrieken,CONCATENATE(P5010,U5010,AB5010,AH5010))),"t","f")</f>
        <v>f</v>
      </c>
      <c r="G5011">
        <v>7</v>
      </c>
      <c r="H5011">
        <v>510322</v>
      </c>
      <c r="I5011" t="s">
        <v>2391</v>
      </c>
      <c r="J5011">
        <v>20140401</v>
      </c>
      <c r="K5011">
        <v>20150801</v>
      </c>
      <c r="M5011">
        <v>0</v>
      </c>
      <c r="N5011">
        <v>0</v>
      </c>
      <c r="O5011" t="s">
        <v>2003</v>
      </c>
      <c r="R5011">
        <v>0</v>
      </c>
      <c r="S5011" t="s">
        <v>271</v>
      </c>
      <c r="AA5011" t="s">
        <v>1611</v>
      </c>
      <c r="AC5011">
        <v>1</v>
      </c>
      <c r="AE5011">
        <v>1</v>
      </c>
      <c r="AF5011" t="s">
        <v>271</v>
      </c>
    </row>
    <row r="5012" spans="1:32" x14ac:dyDescent="0.25">
      <c r="A5012" t="str">
        <f t="array" ref="A5012">IF(COUNT(SEARCH(RubriekenHistorisch,CONCATENATE(P5011,U5011,AB5011,AH5011))),"t","f")</f>
        <v>f</v>
      </c>
      <c r="B5012" t="str">
        <f t="shared" si="236"/>
        <v>f</v>
      </c>
      <c r="C5012" t="str">
        <f t="shared" si="237"/>
        <v>f</v>
      </c>
      <c r="D5012" t="str">
        <f t="shared" si="238"/>
        <v>f</v>
      </c>
      <c r="E5012" t="str">
        <f>IF(COUNT(SEARCH({"04.","05.","09.","12."},CONCATENATE(P5011,U5011,AB5011,AH5011))),"t","f")</f>
        <v>f</v>
      </c>
      <c r="F5012" t="str">
        <f t="array" ref="F5012">IF(COUNT(SEARCH(HistorischeRubrieken,CONCATENATE(P5011,U5011,AB5011,AH5011))),"t","f")</f>
        <v>f</v>
      </c>
      <c r="G5012">
        <v>8</v>
      </c>
      <c r="H5012">
        <v>510322</v>
      </c>
      <c r="I5012" t="s">
        <v>2391</v>
      </c>
      <c r="J5012">
        <v>20150801</v>
      </c>
      <c r="M5012">
        <v>0</v>
      </c>
      <c r="N5012">
        <v>0</v>
      </c>
      <c r="O5012" t="s">
        <v>2003</v>
      </c>
      <c r="R5012">
        <v>0</v>
      </c>
      <c r="S5012" t="s">
        <v>271</v>
      </c>
      <c r="AA5012" t="s">
        <v>1613</v>
      </c>
      <c r="AC5012">
        <v>1</v>
      </c>
      <c r="AE5012">
        <v>1</v>
      </c>
      <c r="AF5012" t="s">
        <v>271</v>
      </c>
    </row>
    <row r="5013" spans="1:32" hidden="1" x14ac:dyDescent="0.25">
      <c r="A5013" t="str">
        <f t="array" ref="A5013">IF(COUNT(SEARCH(RubriekenHistorisch,CONCATENATE(P5012,U5012,AB5012,AH5012))),"t","f")</f>
        <v>f</v>
      </c>
      <c r="B5013" t="str">
        <f t="shared" si="236"/>
        <v>f</v>
      </c>
      <c r="C5013" t="str">
        <f t="shared" si="237"/>
        <v>f</v>
      </c>
      <c r="D5013" t="str">
        <f t="shared" si="238"/>
        <v>f</v>
      </c>
      <c r="E5013" t="str">
        <f>IF(COUNT(SEARCH({"04.","05.","09.","12."},CONCATENATE(P5012,U5012,AB5012,AH5012))),"t","f")</f>
        <v>f</v>
      </c>
      <c r="F5013" t="str">
        <f t="array" ref="F5013">IF(COUNT(SEARCH(HistorischeRubrieken,CONCATENATE(P5012,U5012,AB5012,AH5012))),"t","f")</f>
        <v>f</v>
      </c>
      <c r="G5013">
        <v>1</v>
      </c>
      <c r="H5013">
        <v>510323</v>
      </c>
      <c r="I5013" t="s">
        <v>2392</v>
      </c>
      <c r="J5013">
        <v>20080301</v>
      </c>
      <c r="K5013">
        <v>20100201</v>
      </c>
      <c r="M5013">
        <v>0</v>
      </c>
      <c r="N5013">
        <v>0</v>
      </c>
      <c r="O5013" t="s">
        <v>1996</v>
      </c>
      <c r="R5013">
        <v>0</v>
      </c>
      <c r="S5013" t="s">
        <v>271</v>
      </c>
      <c r="AA5013" t="s">
        <v>1997</v>
      </c>
      <c r="AC5013">
        <v>1</v>
      </c>
      <c r="AE5013">
        <v>1</v>
      </c>
      <c r="AF5013" t="s">
        <v>271</v>
      </c>
    </row>
    <row r="5014" spans="1:32" hidden="1" x14ac:dyDescent="0.25">
      <c r="A5014" t="str">
        <f t="array" ref="A5014">IF(COUNT(SEARCH(RubriekenHistorisch,CONCATENATE(P5013,U5013,AB5013,AH5013))),"t","f")</f>
        <v>f</v>
      </c>
      <c r="B5014" t="str">
        <f t="shared" si="236"/>
        <v>f</v>
      </c>
      <c r="C5014" t="str">
        <f t="shared" si="237"/>
        <v>f</v>
      </c>
      <c r="D5014" t="str">
        <f t="shared" si="238"/>
        <v>f</v>
      </c>
      <c r="E5014" t="str">
        <f>IF(COUNT(SEARCH({"04.","05.","09.","12."},CONCATENATE(P5013,U5013,AB5013,AH5013))),"t","f")</f>
        <v>f</v>
      </c>
      <c r="F5014" t="str">
        <f t="array" ref="F5014">IF(COUNT(SEARCH(HistorischeRubrieken,CONCATENATE(P5013,U5013,AB5013,AH5013))),"t","f")</f>
        <v>f</v>
      </c>
      <c r="G5014">
        <v>2</v>
      </c>
      <c r="H5014">
        <v>510323</v>
      </c>
      <c r="I5014" t="s">
        <v>2392</v>
      </c>
      <c r="J5014">
        <v>20100201</v>
      </c>
      <c r="K5014">
        <v>20120115</v>
      </c>
      <c r="M5014">
        <v>0</v>
      </c>
      <c r="N5014">
        <v>0</v>
      </c>
      <c r="O5014" t="s">
        <v>1996</v>
      </c>
      <c r="R5014">
        <v>0</v>
      </c>
      <c r="S5014" t="s">
        <v>271</v>
      </c>
      <c r="AA5014" t="s">
        <v>1998</v>
      </c>
      <c r="AC5014">
        <v>1</v>
      </c>
      <c r="AE5014">
        <v>1</v>
      </c>
      <c r="AF5014" t="s">
        <v>271</v>
      </c>
    </row>
    <row r="5015" spans="1:32" hidden="1" x14ac:dyDescent="0.25">
      <c r="A5015" t="str">
        <f t="array" ref="A5015">IF(COUNT(SEARCH(RubriekenHistorisch,CONCATENATE(P5014,U5014,AB5014,AH5014))),"t","f")</f>
        <v>f</v>
      </c>
      <c r="B5015" t="str">
        <f t="shared" si="236"/>
        <v>f</v>
      </c>
      <c r="C5015" t="str">
        <f t="shared" si="237"/>
        <v>f</v>
      </c>
      <c r="D5015" t="str">
        <f t="shared" si="238"/>
        <v>f</v>
      </c>
      <c r="E5015" t="str">
        <f>IF(COUNT(SEARCH({"04.","05.","09.","12."},CONCATENATE(P5014,U5014,AB5014,AH5014))),"t","f")</f>
        <v>f</v>
      </c>
      <c r="F5015" t="str">
        <f t="array" ref="F5015">IF(COUNT(SEARCH(HistorischeRubrieken,CONCATENATE(P5014,U5014,AB5014,AH5014))),"t","f")</f>
        <v>f</v>
      </c>
      <c r="G5015">
        <v>3</v>
      </c>
      <c r="H5015">
        <v>510323</v>
      </c>
      <c r="I5015" t="s">
        <v>2392</v>
      </c>
      <c r="J5015">
        <v>20120115</v>
      </c>
      <c r="K5015">
        <v>20120116</v>
      </c>
      <c r="M5015">
        <v>0</v>
      </c>
      <c r="N5015">
        <v>0</v>
      </c>
      <c r="O5015" t="s">
        <v>1999</v>
      </c>
      <c r="R5015">
        <v>0</v>
      </c>
      <c r="S5015" t="s">
        <v>271</v>
      </c>
      <c r="AA5015" t="s">
        <v>2000</v>
      </c>
      <c r="AC5015">
        <v>1</v>
      </c>
      <c r="AE5015">
        <v>1</v>
      </c>
      <c r="AF5015" t="s">
        <v>271</v>
      </c>
    </row>
    <row r="5016" spans="1:32" hidden="1" x14ac:dyDescent="0.25">
      <c r="A5016" t="str">
        <f t="array" ref="A5016">IF(COUNT(SEARCH(RubriekenHistorisch,CONCATENATE(P5015,U5015,AB5015,AH5015))),"t","f")</f>
        <v>f</v>
      </c>
      <c r="B5016" t="str">
        <f t="shared" si="236"/>
        <v>f</v>
      </c>
      <c r="C5016" t="str">
        <f t="shared" si="237"/>
        <v>f</v>
      </c>
      <c r="D5016" t="str">
        <f t="shared" si="238"/>
        <v>f</v>
      </c>
      <c r="E5016" t="str">
        <f>IF(COUNT(SEARCH({"04.","05.","09.","12."},CONCATENATE(P5015,U5015,AB5015,AH5015))),"t","f")</f>
        <v>f</v>
      </c>
      <c r="F5016" t="str">
        <f t="array" ref="F5016">IF(COUNT(SEARCH(HistorischeRubrieken,CONCATENATE(P5015,U5015,AB5015,AH5015))),"t","f")</f>
        <v>f</v>
      </c>
      <c r="G5016">
        <v>4</v>
      </c>
      <c r="H5016">
        <v>510323</v>
      </c>
      <c r="I5016" t="s">
        <v>2392</v>
      </c>
      <c r="J5016">
        <v>20120116</v>
      </c>
      <c r="K5016">
        <v>20121015</v>
      </c>
      <c r="M5016">
        <v>0</v>
      </c>
      <c r="N5016">
        <v>0</v>
      </c>
      <c r="O5016" t="s">
        <v>2001</v>
      </c>
      <c r="R5016">
        <v>0</v>
      </c>
      <c r="S5016" t="s">
        <v>271</v>
      </c>
      <c r="AA5016" t="s">
        <v>2000</v>
      </c>
      <c r="AC5016">
        <v>1</v>
      </c>
      <c r="AE5016">
        <v>1</v>
      </c>
      <c r="AF5016" t="s">
        <v>271</v>
      </c>
    </row>
    <row r="5017" spans="1:32" hidden="1" x14ac:dyDescent="0.25">
      <c r="A5017" t="str">
        <f t="array" ref="A5017">IF(COUNT(SEARCH(RubriekenHistorisch,CONCATENATE(P5016,U5016,AB5016,AH5016))),"t","f")</f>
        <v>f</v>
      </c>
      <c r="B5017" t="str">
        <f t="shared" si="236"/>
        <v>f</v>
      </c>
      <c r="C5017" t="str">
        <f t="shared" si="237"/>
        <v>f</v>
      </c>
      <c r="D5017" t="str">
        <f t="shared" si="238"/>
        <v>f</v>
      </c>
      <c r="E5017" t="str">
        <f>IF(COUNT(SEARCH({"04.","05.","09.","12."},CONCATENATE(P5016,U5016,AB5016,AH5016))),"t","f")</f>
        <v>f</v>
      </c>
      <c r="F5017" t="str">
        <f t="array" ref="F5017">IF(COUNT(SEARCH(HistorischeRubrieken,CONCATENATE(P5016,U5016,AB5016,AH5016))),"t","f")</f>
        <v>f</v>
      </c>
      <c r="G5017">
        <v>5</v>
      </c>
      <c r="H5017">
        <v>510323</v>
      </c>
      <c r="I5017" t="s">
        <v>2392</v>
      </c>
      <c r="J5017">
        <v>20121015</v>
      </c>
      <c r="K5017">
        <v>20140401</v>
      </c>
      <c r="M5017">
        <v>0</v>
      </c>
      <c r="N5017">
        <v>0</v>
      </c>
      <c r="O5017" t="s">
        <v>2001</v>
      </c>
      <c r="R5017">
        <v>0</v>
      </c>
      <c r="S5017" t="s">
        <v>271</v>
      </c>
      <c r="AA5017" t="s">
        <v>2000</v>
      </c>
      <c r="AC5017">
        <v>1</v>
      </c>
      <c r="AE5017">
        <v>1</v>
      </c>
      <c r="AF5017" t="s">
        <v>271</v>
      </c>
    </row>
    <row r="5018" spans="1:32" hidden="1" x14ac:dyDescent="0.25">
      <c r="A5018" t="str">
        <f t="array" ref="A5018">IF(COUNT(SEARCH(RubriekenHistorisch,CONCATENATE(P5017,U5017,AB5017,AH5017))),"t","f")</f>
        <v>f</v>
      </c>
      <c r="B5018" t="str">
        <f t="shared" si="236"/>
        <v>f</v>
      </c>
      <c r="C5018" t="str">
        <f t="shared" si="237"/>
        <v>f</v>
      </c>
      <c r="D5018" t="str">
        <f t="shared" si="238"/>
        <v>f</v>
      </c>
      <c r="E5018" t="str">
        <f>IF(COUNT(SEARCH({"04.","05.","09.","12."},CONCATENATE(P5017,U5017,AB5017,AH5017))),"t","f")</f>
        <v>f</v>
      </c>
      <c r="F5018" t="str">
        <f t="array" ref="F5018">IF(COUNT(SEARCH(HistorischeRubrieken,CONCATENATE(P5017,U5017,AB5017,AH5017))),"t","f")</f>
        <v>f</v>
      </c>
      <c r="G5018">
        <v>6</v>
      </c>
      <c r="H5018">
        <v>510323</v>
      </c>
      <c r="I5018" t="s">
        <v>2392</v>
      </c>
      <c r="J5018">
        <v>20140401</v>
      </c>
      <c r="K5018">
        <v>20150801</v>
      </c>
      <c r="M5018">
        <v>0</v>
      </c>
      <c r="N5018">
        <v>0</v>
      </c>
      <c r="O5018" t="s">
        <v>2003</v>
      </c>
      <c r="R5018">
        <v>0</v>
      </c>
      <c r="S5018" t="s">
        <v>271</v>
      </c>
      <c r="AA5018" t="s">
        <v>1611</v>
      </c>
      <c r="AC5018">
        <v>1</v>
      </c>
      <c r="AE5018">
        <v>1</v>
      </c>
      <c r="AF5018" t="s">
        <v>271</v>
      </c>
    </row>
    <row r="5019" spans="1:32" hidden="1" x14ac:dyDescent="0.25">
      <c r="A5019" t="str">
        <f t="array" ref="A5019">IF(COUNT(SEARCH(RubriekenHistorisch,CONCATENATE(P5018,U5018,AB5018,AH5018))),"t","f")</f>
        <v>f</v>
      </c>
      <c r="B5019" t="str">
        <f t="shared" si="236"/>
        <v>f</v>
      </c>
      <c r="C5019" t="str">
        <f t="shared" si="237"/>
        <v>f</v>
      </c>
      <c r="D5019" t="str">
        <f t="shared" si="238"/>
        <v>f</v>
      </c>
      <c r="E5019" t="str">
        <f>IF(COUNT(SEARCH({"04.","05.","09.","12."},CONCATENATE(P5018,U5018,AB5018,AH5018))),"t","f")</f>
        <v>f</v>
      </c>
      <c r="F5019" t="str">
        <f t="array" ref="F5019">IF(COUNT(SEARCH(HistorischeRubrieken,CONCATENATE(P5018,U5018,AB5018,AH5018))),"t","f")</f>
        <v>f</v>
      </c>
      <c r="G5019">
        <v>7</v>
      </c>
      <c r="H5019">
        <v>510323</v>
      </c>
      <c r="I5019" t="s">
        <v>2392</v>
      </c>
      <c r="J5019">
        <v>20150801</v>
      </c>
      <c r="K5019">
        <v>20161201</v>
      </c>
      <c r="M5019">
        <v>0</v>
      </c>
      <c r="N5019">
        <v>0</v>
      </c>
      <c r="O5019" t="s">
        <v>2003</v>
      </c>
      <c r="R5019">
        <v>0</v>
      </c>
      <c r="S5019" t="s">
        <v>271</v>
      </c>
      <c r="AA5019" t="s">
        <v>1613</v>
      </c>
      <c r="AC5019">
        <v>1</v>
      </c>
      <c r="AE5019">
        <v>1</v>
      </c>
      <c r="AF5019" t="s">
        <v>271</v>
      </c>
    </row>
    <row r="5020" spans="1:32" x14ac:dyDescent="0.25">
      <c r="A5020" t="str">
        <f t="array" ref="A5020">IF(COUNT(SEARCH(RubriekenHistorisch,CONCATENATE(P5019,U5019,AB5019,AH5019))),"t","f")</f>
        <v>f</v>
      </c>
      <c r="B5020" t="str">
        <f t="shared" si="236"/>
        <v>f</v>
      </c>
      <c r="C5020" t="str">
        <f t="shared" si="237"/>
        <v>f</v>
      </c>
      <c r="D5020" t="str">
        <f t="shared" si="238"/>
        <v>f</v>
      </c>
      <c r="E5020" t="str">
        <f>IF(COUNT(SEARCH({"04.","05.","09.","12."},CONCATENATE(P5019,U5019,AB5019,AH5019))),"t","f")</f>
        <v>f</v>
      </c>
      <c r="F5020" t="str">
        <f t="array" ref="F5020">IF(COUNT(SEARCH(HistorischeRubrieken,CONCATENATE(P5019,U5019,AB5019,AH5019))),"t","f")</f>
        <v>f</v>
      </c>
      <c r="G5020">
        <v>8</v>
      </c>
      <c r="H5020">
        <v>510323</v>
      </c>
      <c r="I5020" t="s">
        <v>2392</v>
      </c>
      <c r="J5020">
        <v>20161201</v>
      </c>
      <c r="M5020">
        <v>0</v>
      </c>
      <c r="N5020">
        <v>0</v>
      </c>
      <c r="O5020" t="s">
        <v>2003</v>
      </c>
      <c r="R5020">
        <v>0</v>
      </c>
      <c r="S5020" t="s">
        <v>271</v>
      </c>
      <c r="U5020" t="s">
        <v>8475</v>
      </c>
      <c r="V5020">
        <v>2</v>
      </c>
      <c r="W5020">
        <v>0</v>
      </c>
      <c r="X5020">
        <v>20161227</v>
      </c>
      <c r="Y5020">
        <v>0</v>
      </c>
      <c r="Z5020" t="s">
        <v>271</v>
      </c>
      <c r="AA5020" t="s">
        <v>1613</v>
      </c>
      <c r="AC5020">
        <v>1</v>
      </c>
      <c r="AE5020">
        <v>1</v>
      </c>
      <c r="AF5020" t="s">
        <v>271</v>
      </c>
    </row>
    <row r="5021" spans="1:32" hidden="1" x14ac:dyDescent="0.25">
      <c r="A5021" t="str">
        <f t="array" ref="A5021">IF(COUNT(SEARCH(RubriekenHistorisch,CONCATENATE(P5020,U5020,AB5020,AH5020))),"t","f")</f>
        <v>f</v>
      </c>
      <c r="B5021" t="str">
        <f t="shared" si="236"/>
        <v>f</v>
      </c>
      <c r="C5021" t="str">
        <f t="shared" si="237"/>
        <v>t</v>
      </c>
      <c r="D5021" t="str">
        <f t="shared" si="238"/>
        <v>f</v>
      </c>
      <c r="E5021" t="str">
        <f>IF(COUNT(SEARCH({"04.","05.","09.","12."},CONCATENATE(P5020,U5020,AB5020,AH5020))),"t","f")</f>
        <v>f</v>
      </c>
      <c r="F5021" t="str">
        <f t="array" ref="F5021">IF(COUNT(SEARCH(HistorischeRubrieken,CONCATENATE(P5020,U5020,AB5020,AH5020))),"t","f")</f>
        <v>f</v>
      </c>
      <c r="G5021">
        <v>1</v>
      </c>
      <c r="H5021">
        <v>510324</v>
      </c>
      <c r="I5021" t="s">
        <v>2393</v>
      </c>
      <c r="J5021">
        <v>20080301</v>
      </c>
      <c r="K5021">
        <v>20100201</v>
      </c>
      <c r="M5021">
        <v>0</v>
      </c>
      <c r="N5021">
        <v>0</v>
      </c>
      <c r="O5021" t="s">
        <v>1996</v>
      </c>
      <c r="R5021">
        <v>0</v>
      </c>
      <c r="S5021" t="s">
        <v>271</v>
      </c>
      <c r="AA5021" t="s">
        <v>1997</v>
      </c>
      <c r="AC5021">
        <v>1</v>
      </c>
      <c r="AE5021">
        <v>1</v>
      </c>
      <c r="AF5021" t="s">
        <v>271</v>
      </c>
    </row>
    <row r="5022" spans="1:32" hidden="1" x14ac:dyDescent="0.25">
      <c r="A5022" t="str">
        <f t="array" ref="A5022">IF(COUNT(SEARCH(RubriekenHistorisch,CONCATENATE(P5021,U5021,AB5021,AH5021))),"t","f")</f>
        <v>f</v>
      </c>
      <c r="B5022" t="str">
        <f t="shared" si="236"/>
        <v>f</v>
      </c>
      <c r="C5022" t="str">
        <f t="shared" si="237"/>
        <v>f</v>
      </c>
      <c r="D5022" t="str">
        <f t="shared" si="238"/>
        <v>f</v>
      </c>
      <c r="E5022" t="str">
        <f>IF(COUNT(SEARCH({"04.","05.","09.","12."},CONCATENATE(P5021,U5021,AB5021,AH5021))),"t","f")</f>
        <v>f</v>
      </c>
      <c r="F5022" t="str">
        <f t="array" ref="F5022">IF(COUNT(SEARCH(HistorischeRubrieken,CONCATENATE(P5021,U5021,AB5021,AH5021))),"t","f")</f>
        <v>f</v>
      </c>
      <c r="G5022">
        <v>2</v>
      </c>
      <c r="H5022">
        <v>510324</v>
      </c>
      <c r="I5022" t="s">
        <v>2393</v>
      </c>
      <c r="J5022">
        <v>20100201</v>
      </c>
      <c r="K5022">
        <v>20120115</v>
      </c>
      <c r="M5022">
        <v>0</v>
      </c>
      <c r="N5022">
        <v>0</v>
      </c>
      <c r="O5022" t="s">
        <v>1996</v>
      </c>
      <c r="R5022">
        <v>0</v>
      </c>
      <c r="S5022" t="s">
        <v>271</v>
      </c>
      <c r="AA5022" t="s">
        <v>1998</v>
      </c>
      <c r="AC5022">
        <v>1</v>
      </c>
      <c r="AE5022">
        <v>1</v>
      </c>
      <c r="AF5022" t="s">
        <v>271</v>
      </c>
    </row>
    <row r="5023" spans="1:32" hidden="1" x14ac:dyDescent="0.25">
      <c r="A5023" t="str">
        <f t="array" ref="A5023">IF(COUNT(SEARCH(RubriekenHistorisch,CONCATENATE(P5022,U5022,AB5022,AH5022))),"t","f")</f>
        <v>f</v>
      </c>
      <c r="B5023" t="str">
        <f t="shared" si="236"/>
        <v>f</v>
      </c>
      <c r="C5023" t="str">
        <f t="shared" si="237"/>
        <v>f</v>
      </c>
      <c r="D5023" t="str">
        <f t="shared" si="238"/>
        <v>f</v>
      </c>
      <c r="E5023" t="str">
        <f>IF(COUNT(SEARCH({"04.","05.","09.","12."},CONCATENATE(P5022,U5022,AB5022,AH5022))),"t","f")</f>
        <v>f</v>
      </c>
      <c r="F5023" t="str">
        <f t="array" ref="F5023">IF(COUNT(SEARCH(HistorischeRubrieken,CONCATENATE(P5022,U5022,AB5022,AH5022))),"t","f")</f>
        <v>f</v>
      </c>
      <c r="G5023">
        <v>3</v>
      </c>
      <c r="H5023">
        <v>510324</v>
      </c>
      <c r="I5023" t="s">
        <v>2393</v>
      </c>
      <c r="J5023">
        <v>20120115</v>
      </c>
      <c r="K5023">
        <v>20120116</v>
      </c>
      <c r="M5023">
        <v>0</v>
      </c>
      <c r="N5023">
        <v>0</v>
      </c>
      <c r="O5023" t="s">
        <v>1999</v>
      </c>
      <c r="R5023">
        <v>0</v>
      </c>
      <c r="S5023" t="s">
        <v>271</v>
      </c>
      <c r="AA5023" t="s">
        <v>2000</v>
      </c>
      <c r="AC5023">
        <v>1</v>
      </c>
      <c r="AE5023">
        <v>1</v>
      </c>
      <c r="AF5023" t="s">
        <v>271</v>
      </c>
    </row>
    <row r="5024" spans="1:32" hidden="1" x14ac:dyDescent="0.25">
      <c r="A5024" t="str">
        <f t="array" ref="A5024">IF(COUNT(SEARCH(RubriekenHistorisch,CONCATENATE(P5023,U5023,AB5023,AH5023))),"t","f")</f>
        <v>f</v>
      </c>
      <c r="B5024" t="str">
        <f t="shared" si="236"/>
        <v>f</v>
      </c>
      <c r="C5024" t="str">
        <f t="shared" si="237"/>
        <v>f</v>
      </c>
      <c r="D5024" t="str">
        <f t="shared" si="238"/>
        <v>f</v>
      </c>
      <c r="E5024" t="str">
        <f>IF(COUNT(SEARCH({"04.","05.","09.","12."},CONCATENATE(P5023,U5023,AB5023,AH5023))),"t","f")</f>
        <v>f</v>
      </c>
      <c r="F5024" t="str">
        <f t="array" ref="F5024">IF(COUNT(SEARCH(HistorischeRubrieken,CONCATENATE(P5023,U5023,AB5023,AH5023))),"t","f")</f>
        <v>f</v>
      </c>
      <c r="G5024">
        <v>4</v>
      </c>
      <c r="H5024">
        <v>510324</v>
      </c>
      <c r="I5024" t="s">
        <v>2393</v>
      </c>
      <c r="J5024">
        <v>20120116</v>
      </c>
      <c r="K5024">
        <v>20120917</v>
      </c>
      <c r="M5024">
        <v>0</v>
      </c>
      <c r="N5024">
        <v>0</v>
      </c>
      <c r="O5024" t="s">
        <v>2001</v>
      </c>
      <c r="R5024">
        <v>0</v>
      </c>
      <c r="S5024" t="s">
        <v>271</v>
      </c>
      <c r="AA5024" t="s">
        <v>2000</v>
      </c>
      <c r="AC5024">
        <v>1</v>
      </c>
      <c r="AE5024">
        <v>1</v>
      </c>
      <c r="AF5024" t="s">
        <v>271</v>
      </c>
    </row>
    <row r="5025" spans="1:32" hidden="1" x14ac:dyDescent="0.25">
      <c r="A5025" t="str">
        <f t="array" ref="A5025">IF(COUNT(SEARCH(RubriekenHistorisch,CONCATENATE(P5024,U5024,AB5024,AH5024))),"t","f")</f>
        <v>f</v>
      </c>
      <c r="B5025" t="str">
        <f t="shared" si="236"/>
        <v>f</v>
      </c>
      <c r="C5025" t="str">
        <f t="shared" si="237"/>
        <v>f</v>
      </c>
      <c r="D5025" t="str">
        <f t="shared" si="238"/>
        <v>f</v>
      </c>
      <c r="E5025" t="str">
        <f>IF(COUNT(SEARCH({"04.","05.","09.","12."},CONCATENATE(P5024,U5024,AB5024,AH5024))),"t","f")</f>
        <v>f</v>
      </c>
      <c r="F5025" t="str">
        <f t="array" ref="F5025">IF(COUNT(SEARCH(HistorischeRubrieken,CONCATENATE(P5024,U5024,AB5024,AH5024))),"t","f")</f>
        <v>f</v>
      </c>
      <c r="G5025">
        <v>5</v>
      </c>
      <c r="H5025">
        <v>510324</v>
      </c>
      <c r="I5025" t="s">
        <v>2393</v>
      </c>
      <c r="J5025">
        <v>20120917</v>
      </c>
      <c r="K5025">
        <v>20140401</v>
      </c>
      <c r="M5025">
        <v>0</v>
      </c>
      <c r="N5025">
        <v>0</v>
      </c>
      <c r="O5025" t="s">
        <v>2001</v>
      </c>
      <c r="R5025">
        <v>0</v>
      </c>
      <c r="S5025" t="s">
        <v>271</v>
      </c>
      <c r="AA5025" t="s">
        <v>2000</v>
      </c>
      <c r="AC5025">
        <v>1</v>
      </c>
      <c r="AE5025">
        <v>1</v>
      </c>
      <c r="AF5025" t="s">
        <v>271</v>
      </c>
    </row>
    <row r="5026" spans="1:32" hidden="1" x14ac:dyDescent="0.25">
      <c r="A5026" t="str">
        <f t="array" ref="A5026">IF(COUNT(SEARCH(RubriekenHistorisch,CONCATENATE(P5025,U5025,AB5025,AH5025))),"t","f")</f>
        <v>f</v>
      </c>
      <c r="B5026" t="str">
        <f t="shared" si="236"/>
        <v>f</v>
      </c>
      <c r="C5026" t="str">
        <f t="shared" si="237"/>
        <v>f</v>
      </c>
      <c r="D5026" t="str">
        <f t="shared" si="238"/>
        <v>f</v>
      </c>
      <c r="E5026" t="str">
        <f>IF(COUNT(SEARCH({"04.","05.","09.","12."},CONCATENATE(P5025,U5025,AB5025,AH5025))),"t","f")</f>
        <v>f</v>
      </c>
      <c r="F5026" t="str">
        <f t="array" ref="F5026">IF(COUNT(SEARCH(HistorischeRubrieken,CONCATENATE(P5025,U5025,AB5025,AH5025))),"t","f")</f>
        <v>f</v>
      </c>
      <c r="G5026">
        <v>6</v>
      </c>
      <c r="H5026">
        <v>510324</v>
      </c>
      <c r="I5026" t="s">
        <v>2393</v>
      </c>
      <c r="J5026">
        <v>20140401</v>
      </c>
      <c r="K5026">
        <v>20150801</v>
      </c>
      <c r="M5026">
        <v>0</v>
      </c>
      <c r="N5026">
        <v>0</v>
      </c>
      <c r="O5026" t="s">
        <v>2003</v>
      </c>
      <c r="R5026">
        <v>0</v>
      </c>
      <c r="S5026" t="s">
        <v>271</v>
      </c>
      <c r="AA5026" t="s">
        <v>1611</v>
      </c>
      <c r="AC5026">
        <v>1</v>
      </c>
      <c r="AE5026">
        <v>1</v>
      </c>
      <c r="AF5026" t="s">
        <v>271</v>
      </c>
    </row>
    <row r="5027" spans="1:32" x14ac:dyDescent="0.25">
      <c r="A5027" t="str">
        <f t="array" ref="A5027">IF(COUNT(SEARCH(RubriekenHistorisch,CONCATENATE(P5026,U5026,AB5026,AH5026))),"t","f")</f>
        <v>f</v>
      </c>
      <c r="B5027" t="str">
        <f t="shared" si="236"/>
        <v>f</v>
      </c>
      <c r="C5027" t="str">
        <f t="shared" si="237"/>
        <v>f</v>
      </c>
      <c r="D5027" t="str">
        <f t="shared" si="238"/>
        <v>f</v>
      </c>
      <c r="E5027" t="str">
        <f>IF(COUNT(SEARCH({"04.","05.","09.","12."},CONCATENATE(P5026,U5026,AB5026,AH5026))),"t","f")</f>
        <v>f</v>
      </c>
      <c r="F5027" t="str">
        <f t="array" ref="F5027">IF(COUNT(SEARCH(HistorischeRubrieken,CONCATENATE(P5026,U5026,AB5026,AH5026))),"t","f")</f>
        <v>f</v>
      </c>
      <c r="G5027">
        <v>7</v>
      </c>
      <c r="H5027">
        <v>510324</v>
      </c>
      <c r="I5027" t="s">
        <v>2393</v>
      </c>
      <c r="J5027">
        <v>20150801</v>
      </c>
      <c r="M5027">
        <v>0</v>
      </c>
      <c r="N5027">
        <v>0</v>
      </c>
      <c r="O5027" t="s">
        <v>2003</v>
      </c>
      <c r="R5027">
        <v>0</v>
      </c>
      <c r="S5027" t="s">
        <v>271</v>
      </c>
      <c r="AA5027" t="s">
        <v>1613</v>
      </c>
      <c r="AC5027">
        <v>1</v>
      </c>
      <c r="AE5027">
        <v>1</v>
      </c>
      <c r="AF5027" t="s">
        <v>271</v>
      </c>
    </row>
    <row r="5028" spans="1:32" hidden="1" x14ac:dyDescent="0.25">
      <c r="A5028" t="str">
        <f t="array" ref="A5028">IF(COUNT(SEARCH(RubriekenHistorisch,CONCATENATE(P5027,U5027,AB5027,AH5027))),"t","f")</f>
        <v>f</v>
      </c>
      <c r="B5028" t="str">
        <f t="shared" si="236"/>
        <v>f</v>
      </c>
      <c r="C5028" t="str">
        <f t="shared" si="237"/>
        <v>f</v>
      </c>
      <c r="D5028" t="str">
        <f t="shared" si="238"/>
        <v>f</v>
      </c>
      <c r="E5028" t="str">
        <f>IF(COUNT(SEARCH({"04.","05.","09.","12."},CONCATENATE(P5027,U5027,AB5027,AH5027))),"t","f")</f>
        <v>f</v>
      </c>
      <c r="F5028" t="str">
        <f t="array" ref="F5028">IF(COUNT(SEARCH(HistorischeRubrieken,CONCATENATE(P5027,U5027,AB5027,AH5027))),"t","f")</f>
        <v>f</v>
      </c>
      <c r="G5028">
        <v>1</v>
      </c>
      <c r="H5028">
        <v>510325</v>
      </c>
      <c r="I5028" t="s">
        <v>2394</v>
      </c>
      <c r="J5028">
        <v>20090501</v>
      </c>
      <c r="K5028">
        <v>20100201</v>
      </c>
      <c r="M5028">
        <v>0</v>
      </c>
      <c r="N5028">
        <v>0</v>
      </c>
      <c r="AA5028" t="s">
        <v>1997</v>
      </c>
      <c r="AC5028">
        <v>0</v>
      </c>
      <c r="AE5028">
        <v>0</v>
      </c>
      <c r="AF5028" t="s">
        <v>271</v>
      </c>
    </row>
    <row r="5029" spans="1:32" hidden="1" x14ac:dyDescent="0.25">
      <c r="A5029" t="str">
        <f t="array" ref="A5029">IF(COUNT(SEARCH(RubriekenHistorisch,CONCATENATE(P5028,U5028,AB5028,AH5028))),"t","f")</f>
        <v>f</v>
      </c>
      <c r="B5029" t="str">
        <f t="shared" si="236"/>
        <v>f</v>
      </c>
      <c r="C5029" t="str">
        <f t="shared" si="237"/>
        <v>f</v>
      </c>
      <c r="D5029" t="str">
        <f t="shared" si="238"/>
        <v>f</v>
      </c>
      <c r="E5029" t="str">
        <f>IF(COUNT(SEARCH({"04.","05.","09.","12."},CONCATENATE(P5028,U5028,AB5028,AH5028))),"t","f")</f>
        <v>f</v>
      </c>
      <c r="F5029" t="str">
        <f t="array" ref="F5029">IF(COUNT(SEARCH(HistorischeRubrieken,CONCATENATE(P5028,U5028,AB5028,AH5028))),"t","f")</f>
        <v>f</v>
      </c>
      <c r="G5029">
        <v>2</v>
      </c>
      <c r="H5029">
        <v>510325</v>
      </c>
      <c r="I5029" t="s">
        <v>2394</v>
      </c>
      <c r="J5029">
        <v>20100201</v>
      </c>
      <c r="K5029">
        <v>20120115</v>
      </c>
      <c r="M5029">
        <v>0</v>
      </c>
      <c r="N5029">
        <v>0</v>
      </c>
      <c r="AA5029" t="s">
        <v>1998</v>
      </c>
      <c r="AC5029">
        <v>0</v>
      </c>
      <c r="AE5029">
        <v>1</v>
      </c>
      <c r="AF5029" t="s">
        <v>271</v>
      </c>
    </row>
    <row r="5030" spans="1:32" hidden="1" x14ac:dyDescent="0.25">
      <c r="A5030" t="str">
        <f t="array" ref="A5030">IF(COUNT(SEARCH(RubriekenHistorisch,CONCATENATE(P5029,U5029,AB5029,AH5029))),"t","f")</f>
        <v>f</v>
      </c>
      <c r="B5030" t="str">
        <f t="shared" si="236"/>
        <v>f</v>
      </c>
      <c r="C5030" t="str">
        <f t="shared" si="237"/>
        <v>f</v>
      </c>
      <c r="D5030" t="str">
        <f t="shared" si="238"/>
        <v>f</v>
      </c>
      <c r="E5030" t="str">
        <f>IF(COUNT(SEARCH({"04.","05.","09.","12."},CONCATENATE(P5029,U5029,AB5029,AH5029))),"t","f")</f>
        <v>f</v>
      </c>
      <c r="F5030" t="str">
        <f t="array" ref="F5030">IF(COUNT(SEARCH(HistorischeRubrieken,CONCATENATE(P5029,U5029,AB5029,AH5029))),"t","f")</f>
        <v>f</v>
      </c>
      <c r="G5030">
        <v>3</v>
      </c>
      <c r="H5030">
        <v>510325</v>
      </c>
      <c r="I5030" t="s">
        <v>2394</v>
      </c>
      <c r="J5030">
        <v>20120115</v>
      </c>
      <c r="K5030">
        <v>20120601</v>
      </c>
      <c r="M5030">
        <v>0</v>
      </c>
      <c r="N5030">
        <v>0</v>
      </c>
      <c r="AA5030" t="s">
        <v>2000</v>
      </c>
      <c r="AC5030">
        <v>0</v>
      </c>
      <c r="AE5030">
        <v>1</v>
      </c>
      <c r="AF5030" t="s">
        <v>271</v>
      </c>
    </row>
    <row r="5031" spans="1:32" hidden="1" x14ac:dyDescent="0.25">
      <c r="A5031" t="str">
        <f t="array" ref="A5031">IF(COUNT(SEARCH(RubriekenHistorisch,CONCATENATE(P5030,U5030,AB5030,AH5030))),"t","f")</f>
        <v>f</v>
      </c>
      <c r="B5031" t="str">
        <f t="shared" si="236"/>
        <v>f</v>
      </c>
      <c r="C5031" t="str">
        <f t="shared" si="237"/>
        <v>f</v>
      </c>
      <c r="D5031" t="str">
        <f t="shared" si="238"/>
        <v>f</v>
      </c>
      <c r="E5031" t="str">
        <f>IF(COUNT(SEARCH({"04.","05.","09.","12."},CONCATENATE(P5030,U5030,AB5030,AH5030))),"t","f")</f>
        <v>f</v>
      </c>
      <c r="F5031" t="str">
        <f t="array" ref="F5031">IF(COUNT(SEARCH(HistorischeRubrieken,CONCATENATE(P5030,U5030,AB5030,AH5030))),"t","f")</f>
        <v>f</v>
      </c>
      <c r="G5031">
        <v>4</v>
      </c>
      <c r="H5031">
        <v>510325</v>
      </c>
      <c r="I5031" t="s">
        <v>2394</v>
      </c>
      <c r="J5031">
        <v>20120601</v>
      </c>
      <c r="K5031">
        <v>20121105</v>
      </c>
      <c r="M5031">
        <v>0</v>
      </c>
      <c r="N5031">
        <v>0</v>
      </c>
      <c r="O5031" t="s">
        <v>2001</v>
      </c>
      <c r="R5031">
        <v>0</v>
      </c>
      <c r="S5031" t="s">
        <v>271</v>
      </c>
      <c r="AA5031" t="s">
        <v>2000</v>
      </c>
      <c r="AC5031">
        <v>1</v>
      </c>
      <c r="AE5031">
        <v>1</v>
      </c>
      <c r="AF5031" t="s">
        <v>271</v>
      </c>
    </row>
    <row r="5032" spans="1:32" hidden="1" x14ac:dyDescent="0.25">
      <c r="A5032" t="str">
        <f t="array" ref="A5032">IF(COUNT(SEARCH(RubriekenHistorisch,CONCATENATE(P5031,U5031,AB5031,AH5031))),"t","f")</f>
        <v>f</v>
      </c>
      <c r="B5032" t="str">
        <f t="shared" si="236"/>
        <v>f</v>
      </c>
      <c r="C5032" t="str">
        <f t="shared" si="237"/>
        <v>f</v>
      </c>
      <c r="D5032" t="str">
        <f t="shared" si="238"/>
        <v>f</v>
      </c>
      <c r="E5032" t="str">
        <f>IF(COUNT(SEARCH({"04.","05.","09.","12."},CONCATENATE(P5031,U5031,AB5031,AH5031))),"t","f")</f>
        <v>f</v>
      </c>
      <c r="F5032" t="str">
        <f t="array" ref="F5032">IF(COUNT(SEARCH(HistorischeRubrieken,CONCATENATE(P5031,U5031,AB5031,AH5031))),"t","f")</f>
        <v>f</v>
      </c>
      <c r="G5032">
        <v>5</v>
      </c>
      <c r="H5032">
        <v>510325</v>
      </c>
      <c r="I5032" t="s">
        <v>2394</v>
      </c>
      <c r="J5032">
        <v>20121105</v>
      </c>
      <c r="K5032">
        <v>20140401</v>
      </c>
      <c r="M5032">
        <v>0</v>
      </c>
      <c r="N5032">
        <v>0</v>
      </c>
      <c r="O5032" t="s">
        <v>2001</v>
      </c>
      <c r="R5032">
        <v>0</v>
      </c>
      <c r="S5032" t="s">
        <v>271</v>
      </c>
      <c r="AA5032" t="s">
        <v>2000</v>
      </c>
      <c r="AC5032">
        <v>1</v>
      </c>
      <c r="AE5032">
        <v>1</v>
      </c>
      <c r="AF5032" t="s">
        <v>271</v>
      </c>
    </row>
    <row r="5033" spans="1:32" hidden="1" x14ac:dyDescent="0.25">
      <c r="A5033" t="str">
        <f t="array" ref="A5033">IF(COUNT(SEARCH(RubriekenHistorisch,CONCATENATE(P5032,U5032,AB5032,AH5032))),"t","f")</f>
        <v>f</v>
      </c>
      <c r="B5033" t="str">
        <f t="shared" si="236"/>
        <v>f</v>
      </c>
      <c r="C5033" t="str">
        <f t="shared" si="237"/>
        <v>f</v>
      </c>
      <c r="D5033" t="str">
        <f t="shared" si="238"/>
        <v>f</v>
      </c>
      <c r="E5033" t="str">
        <f>IF(COUNT(SEARCH({"04.","05.","09.","12."},CONCATENATE(P5032,U5032,AB5032,AH5032))),"t","f")</f>
        <v>f</v>
      </c>
      <c r="F5033" t="str">
        <f t="array" ref="F5033">IF(COUNT(SEARCH(HistorischeRubrieken,CONCATENATE(P5032,U5032,AB5032,AH5032))),"t","f")</f>
        <v>f</v>
      </c>
      <c r="G5033">
        <v>6</v>
      </c>
      <c r="H5033">
        <v>510325</v>
      </c>
      <c r="I5033" t="s">
        <v>2394</v>
      </c>
      <c r="J5033">
        <v>20140401</v>
      </c>
      <c r="K5033">
        <v>20150801</v>
      </c>
      <c r="M5033">
        <v>0</v>
      </c>
      <c r="N5033">
        <v>0</v>
      </c>
      <c r="O5033" t="s">
        <v>2003</v>
      </c>
      <c r="R5033">
        <v>0</v>
      </c>
      <c r="S5033" t="s">
        <v>271</v>
      </c>
      <c r="AA5033" t="s">
        <v>1611</v>
      </c>
      <c r="AC5033">
        <v>1</v>
      </c>
      <c r="AE5033">
        <v>1</v>
      </c>
      <c r="AF5033" t="s">
        <v>271</v>
      </c>
    </row>
    <row r="5034" spans="1:32" x14ac:dyDescent="0.25">
      <c r="A5034" t="str">
        <f t="array" ref="A5034">IF(COUNT(SEARCH(RubriekenHistorisch,CONCATENATE(P5033,U5033,AB5033,AH5033))),"t","f")</f>
        <v>f</v>
      </c>
      <c r="B5034" t="str">
        <f t="shared" si="236"/>
        <v>f</v>
      </c>
      <c r="C5034" t="str">
        <f t="shared" si="237"/>
        <v>f</v>
      </c>
      <c r="D5034" t="str">
        <f t="shared" si="238"/>
        <v>f</v>
      </c>
      <c r="E5034" t="str">
        <f>IF(COUNT(SEARCH({"04.","05.","09.","12."},CONCATENATE(P5033,U5033,AB5033,AH5033))),"t","f")</f>
        <v>f</v>
      </c>
      <c r="F5034" t="str">
        <f t="array" ref="F5034">IF(COUNT(SEARCH(HistorischeRubrieken,CONCATENATE(P5033,U5033,AB5033,AH5033))),"t","f")</f>
        <v>f</v>
      </c>
      <c r="G5034">
        <v>7</v>
      </c>
      <c r="H5034">
        <v>510325</v>
      </c>
      <c r="I5034" t="s">
        <v>2394</v>
      </c>
      <c r="J5034">
        <v>20150801</v>
      </c>
      <c r="M5034">
        <v>0</v>
      </c>
      <c r="N5034">
        <v>0</v>
      </c>
      <c r="O5034" t="s">
        <v>2003</v>
      </c>
      <c r="R5034">
        <v>0</v>
      </c>
      <c r="S5034" t="s">
        <v>271</v>
      </c>
      <c r="AA5034" t="s">
        <v>1613</v>
      </c>
      <c r="AC5034">
        <v>1</v>
      </c>
      <c r="AE5034">
        <v>1</v>
      </c>
      <c r="AF5034" t="s">
        <v>271</v>
      </c>
    </row>
    <row r="5035" spans="1:32" hidden="1" x14ac:dyDescent="0.25">
      <c r="A5035" t="str">
        <f t="array" ref="A5035">IF(COUNT(SEARCH(RubriekenHistorisch,CONCATENATE(P5034,U5034,AB5034,AH5034))),"t","f")</f>
        <v>f</v>
      </c>
      <c r="B5035" t="str">
        <f t="shared" si="236"/>
        <v>f</v>
      </c>
      <c r="C5035" t="str">
        <f t="shared" si="237"/>
        <v>f</v>
      </c>
      <c r="D5035" t="str">
        <f t="shared" si="238"/>
        <v>f</v>
      </c>
      <c r="E5035" t="str">
        <f>IF(COUNT(SEARCH({"04.","05.","09.","12."},CONCATENATE(P5034,U5034,AB5034,AH5034))),"t","f")</f>
        <v>f</v>
      </c>
      <c r="F5035" t="str">
        <f t="array" ref="F5035">IF(COUNT(SEARCH(HistorischeRubrieken,CONCATENATE(P5034,U5034,AB5034,AH5034))),"t","f")</f>
        <v>f</v>
      </c>
      <c r="G5035">
        <v>1</v>
      </c>
      <c r="H5035">
        <v>510326</v>
      </c>
      <c r="I5035" t="s">
        <v>2395</v>
      </c>
      <c r="J5035">
        <v>20071201</v>
      </c>
      <c r="K5035">
        <v>20100101</v>
      </c>
      <c r="M5035">
        <v>0</v>
      </c>
      <c r="N5035">
        <v>0</v>
      </c>
      <c r="O5035" t="s">
        <v>1996</v>
      </c>
      <c r="R5035">
        <v>0</v>
      </c>
      <c r="S5035" t="s">
        <v>271</v>
      </c>
      <c r="AA5035" t="s">
        <v>1997</v>
      </c>
      <c r="AC5035">
        <v>1</v>
      </c>
      <c r="AE5035">
        <v>1</v>
      </c>
      <c r="AF5035" t="s">
        <v>271</v>
      </c>
    </row>
    <row r="5036" spans="1:32" hidden="1" x14ac:dyDescent="0.25">
      <c r="A5036" t="str">
        <f t="array" ref="A5036">IF(COUNT(SEARCH(RubriekenHistorisch,CONCATENATE(P5035,U5035,AB5035,AH5035))),"t","f")</f>
        <v>f</v>
      </c>
      <c r="B5036" t="str">
        <f t="shared" si="236"/>
        <v>f</v>
      </c>
      <c r="C5036" t="str">
        <f t="shared" si="237"/>
        <v>f</v>
      </c>
      <c r="D5036" t="str">
        <f t="shared" si="238"/>
        <v>f</v>
      </c>
      <c r="E5036" t="str">
        <f>IF(COUNT(SEARCH({"04.","05.","09.","12."},CONCATENATE(P5035,U5035,AB5035,AH5035))),"t","f")</f>
        <v>f</v>
      </c>
      <c r="F5036" t="str">
        <f t="array" ref="F5036">IF(COUNT(SEARCH(HistorischeRubrieken,CONCATENATE(P5035,U5035,AB5035,AH5035))),"t","f")</f>
        <v>f</v>
      </c>
      <c r="G5036">
        <v>1</v>
      </c>
      <c r="H5036">
        <v>510327</v>
      </c>
      <c r="I5036" t="s">
        <v>2396</v>
      </c>
      <c r="J5036">
        <v>20071201</v>
      </c>
      <c r="K5036">
        <v>20100201</v>
      </c>
      <c r="M5036">
        <v>0</v>
      </c>
      <c r="N5036">
        <v>0</v>
      </c>
      <c r="O5036" t="s">
        <v>1996</v>
      </c>
      <c r="R5036">
        <v>0</v>
      </c>
      <c r="S5036" t="s">
        <v>271</v>
      </c>
      <c r="AA5036" t="s">
        <v>1997</v>
      </c>
      <c r="AC5036">
        <v>1</v>
      </c>
      <c r="AE5036">
        <v>1</v>
      </c>
      <c r="AF5036" t="s">
        <v>271</v>
      </c>
    </row>
    <row r="5037" spans="1:32" hidden="1" x14ac:dyDescent="0.25">
      <c r="A5037" t="str">
        <f t="array" ref="A5037">IF(COUNT(SEARCH(RubriekenHistorisch,CONCATENATE(P5036,U5036,AB5036,AH5036))),"t","f")</f>
        <v>f</v>
      </c>
      <c r="B5037" t="str">
        <f t="shared" si="236"/>
        <v>f</v>
      </c>
      <c r="C5037" t="str">
        <f t="shared" si="237"/>
        <v>f</v>
      </c>
      <c r="D5037" t="str">
        <f t="shared" si="238"/>
        <v>f</v>
      </c>
      <c r="E5037" t="str">
        <f>IF(COUNT(SEARCH({"04.","05.","09.","12."},CONCATENATE(P5036,U5036,AB5036,AH5036))),"t","f")</f>
        <v>f</v>
      </c>
      <c r="F5037" t="str">
        <f t="array" ref="F5037">IF(COUNT(SEARCH(HistorischeRubrieken,CONCATENATE(P5036,U5036,AB5036,AH5036))),"t","f")</f>
        <v>f</v>
      </c>
      <c r="G5037">
        <v>2</v>
      </c>
      <c r="H5037">
        <v>510327</v>
      </c>
      <c r="I5037" t="s">
        <v>2396</v>
      </c>
      <c r="J5037">
        <v>20100201</v>
      </c>
      <c r="K5037">
        <v>20120115</v>
      </c>
      <c r="M5037">
        <v>0</v>
      </c>
      <c r="N5037">
        <v>0</v>
      </c>
      <c r="O5037" t="s">
        <v>1996</v>
      </c>
      <c r="R5037">
        <v>0</v>
      </c>
      <c r="S5037" t="s">
        <v>271</v>
      </c>
      <c r="AA5037" t="s">
        <v>1998</v>
      </c>
      <c r="AC5037">
        <v>1</v>
      </c>
      <c r="AE5037">
        <v>1</v>
      </c>
      <c r="AF5037" t="s">
        <v>271</v>
      </c>
    </row>
    <row r="5038" spans="1:32" hidden="1" x14ac:dyDescent="0.25">
      <c r="A5038" t="str">
        <f t="array" ref="A5038">IF(COUNT(SEARCH(RubriekenHistorisch,CONCATENATE(P5037,U5037,AB5037,AH5037))),"t","f")</f>
        <v>f</v>
      </c>
      <c r="B5038" t="str">
        <f t="shared" si="236"/>
        <v>f</v>
      </c>
      <c r="C5038" t="str">
        <f t="shared" si="237"/>
        <v>f</v>
      </c>
      <c r="D5038" t="str">
        <f t="shared" si="238"/>
        <v>f</v>
      </c>
      <c r="E5038" t="str">
        <f>IF(COUNT(SEARCH({"04.","05.","09.","12."},CONCATENATE(P5037,U5037,AB5037,AH5037))),"t","f")</f>
        <v>f</v>
      </c>
      <c r="F5038" t="str">
        <f t="array" ref="F5038">IF(COUNT(SEARCH(HistorischeRubrieken,CONCATENATE(P5037,U5037,AB5037,AH5037))),"t","f")</f>
        <v>f</v>
      </c>
      <c r="G5038">
        <v>3</v>
      </c>
      <c r="H5038">
        <v>510327</v>
      </c>
      <c r="I5038" t="s">
        <v>2396</v>
      </c>
      <c r="J5038">
        <v>20120115</v>
      </c>
      <c r="K5038">
        <v>20120116</v>
      </c>
      <c r="M5038">
        <v>0</v>
      </c>
      <c r="N5038">
        <v>0</v>
      </c>
      <c r="O5038" t="s">
        <v>1999</v>
      </c>
      <c r="R5038">
        <v>0</v>
      </c>
      <c r="S5038" t="s">
        <v>271</v>
      </c>
      <c r="AA5038" t="s">
        <v>2000</v>
      </c>
      <c r="AC5038">
        <v>1</v>
      </c>
      <c r="AE5038">
        <v>1</v>
      </c>
      <c r="AF5038" t="s">
        <v>271</v>
      </c>
    </row>
    <row r="5039" spans="1:32" hidden="1" x14ac:dyDescent="0.25">
      <c r="A5039" t="str">
        <f t="array" ref="A5039">IF(COUNT(SEARCH(RubriekenHistorisch,CONCATENATE(P5038,U5038,AB5038,AH5038))),"t","f")</f>
        <v>f</v>
      </c>
      <c r="B5039" t="str">
        <f t="shared" si="236"/>
        <v>f</v>
      </c>
      <c r="C5039" t="str">
        <f t="shared" si="237"/>
        <v>f</v>
      </c>
      <c r="D5039" t="str">
        <f t="shared" si="238"/>
        <v>f</v>
      </c>
      <c r="E5039" t="str">
        <f>IF(COUNT(SEARCH({"04.","05.","09.","12."},CONCATENATE(P5038,U5038,AB5038,AH5038))),"t","f")</f>
        <v>f</v>
      </c>
      <c r="F5039" t="str">
        <f t="array" ref="F5039">IF(COUNT(SEARCH(HistorischeRubrieken,CONCATENATE(P5038,U5038,AB5038,AH5038))),"t","f")</f>
        <v>f</v>
      </c>
      <c r="G5039">
        <v>4</v>
      </c>
      <c r="H5039">
        <v>510327</v>
      </c>
      <c r="I5039" t="s">
        <v>2396</v>
      </c>
      <c r="J5039">
        <v>20120116</v>
      </c>
      <c r="K5039">
        <v>20121015</v>
      </c>
      <c r="M5039">
        <v>0</v>
      </c>
      <c r="N5039">
        <v>0</v>
      </c>
      <c r="O5039" t="s">
        <v>2001</v>
      </c>
      <c r="R5039">
        <v>0</v>
      </c>
      <c r="S5039" t="s">
        <v>271</v>
      </c>
      <c r="AA5039" t="s">
        <v>2000</v>
      </c>
      <c r="AC5039">
        <v>1</v>
      </c>
      <c r="AE5039">
        <v>1</v>
      </c>
      <c r="AF5039" t="s">
        <v>271</v>
      </c>
    </row>
    <row r="5040" spans="1:32" hidden="1" x14ac:dyDescent="0.25">
      <c r="A5040" t="str">
        <f t="array" ref="A5040">IF(COUNT(SEARCH(RubriekenHistorisch,CONCATENATE(P5039,U5039,AB5039,AH5039))),"t","f")</f>
        <v>f</v>
      </c>
      <c r="B5040" t="str">
        <f t="shared" si="236"/>
        <v>f</v>
      </c>
      <c r="C5040" t="str">
        <f t="shared" si="237"/>
        <v>f</v>
      </c>
      <c r="D5040" t="str">
        <f t="shared" si="238"/>
        <v>f</v>
      </c>
      <c r="E5040" t="str">
        <f>IF(COUNT(SEARCH({"04.","05.","09.","12."},CONCATENATE(P5039,U5039,AB5039,AH5039))),"t","f")</f>
        <v>f</v>
      </c>
      <c r="F5040" t="str">
        <f t="array" ref="F5040">IF(COUNT(SEARCH(HistorischeRubrieken,CONCATENATE(P5039,U5039,AB5039,AH5039))),"t","f")</f>
        <v>f</v>
      </c>
      <c r="G5040">
        <v>5</v>
      </c>
      <c r="H5040">
        <v>510327</v>
      </c>
      <c r="I5040" t="s">
        <v>2396</v>
      </c>
      <c r="J5040">
        <v>20121015</v>
      </c>
      <c r="K5040">
        <v>20140401</v>
      </c>
      <c r="M5040">
        <v>0</v>
      </c>
      <c r="N5040">
        <v>0</v>
      </c>
      <c r="O5040" t="s">
        <v>2001</v>
      </c>
      <c r="R5040">
        <v>0</v>
      </c>
      <c r="S5040" t="s">
        <v>271</v>
      </c>
      <c r="AA5040" t="s">
        <v>2000</v>
      </c>
      <c r="AC5040">
        <v>1</v>
      </c>
      <c r="AE5040">
        <v>1</v>
      </c>
      <c r="AF5040" t="s">
        <v>271</v>
      </c>
    </row>
    <row r="5041" spans="1:32" hidden="1" x14ac:dyDescent="0.25">
      <c r="A5041" t="str">
        <f t="array" ref="A5041">IF(COUNT(SEARCH(RubriekenHistorisch,CONCATENATE(P5040,U5040,AB5040,AH5040))),"t","f")</f>
        <v>f</v>
      </c>
      <c r="B5041" t="str">
        <f t="shared" si="236"/>
        <v>f</v>
      </c>
      <c r="C5041" t="str">
        <f t="shared" si="237"/>
        <v>f</v>
      </c>
      <c r="D5041" t="str">
        <f t="shared" si="238"/>
        <v>f</v>
      </c>
      <c r="E5041" t="str">
        <f>IF(COUNT(SEARCH({"04.","05.","09.","12."},CONCATENATE(P5040,U5040,AB5040,AH5040))),"t","f")</f>
        <v>f</v>
      </c>
      <c r="F5041" t="str">
        <f t="array" ref="F5041">IF(COUNT(SEARCH(HistorischeRubrieken,CONCATENATE(P5040,U5040,AB5040,AH5040))),"t","f")</f>
        <v>f</v>
      </c>
      <c r="G5041">
        <v>6</v>
      </c>
      <c r="H5041">
        <v>510327</v>
      </c>
      <c r="I5041" t="s">
        <v>2396</v>
      </c>
      <c r="J5041">
        <v>20140401</v>
      </c>
      <c r="K5041">
        <v>20150801</v>
      </c>
      <c r="M5041">
        <v>0</v>
      </c>
      <c r="N5041">
        <v>0</v>
      </c>
      <c r="O5041" t="s">
        <v>2003</v>
      </c>
      <c r="R5041">
        <v>0</v>
      </c>
      <c r="S5041" t="s">
        <v>271</v>
      </c>
      <c r="AA5041" t="s">
        <v>1611</v>
      </c>
      <c r="AC5041">
        <v>1</v>
      </c>
      <c r="AE5041">
        <v>1</v>
      </c>
      <c r="AF5041" t="s">
        <v>271</v>
      </c>
    </row>
    <row r="5042" spans="1:32" x14ac:dyDescent="0.25">
      <c r="A5042" t="str">
        <f t="array" ref="A5042">IF(COUNT(SEARCH(RubriekenHistorisch,CONCATENATE(P5041,U5041,AB5041,AH5041))),"t","f")</f>
        <v>f</v>
      </c>
      <c r="B5042" t="str">
        <f t="shared" si="236"/>
        <v>f</v>
      </c>
      <c r="C5042" t="str">
        <f t="shared" si="237"/>
        <v>f</v>
      </c>
      <c r="D5042" t="str">
        <f t="shared" si="238"/>
        <v>f</v>
      </c>
      <c r="E5042" t="str">
        <f>IF(COUNT(SEARCH({"04.","05.","09.","12."},CONCATENATE(P5041,U5041,AB5041,AH5041))),"t","f")</f>
        <v>f</v>
      </c>
      <c r="F5042" t="str">
        <f t="array" ref="F5042">IF(COUNT(SEARCH(HistorischeRubrieken,CONCATENATE(P5041,U5041,AB5041,AH5041))),"t","f")</f>
        <v>f</v>
      </c>
      <c r="G5042">
        <v>7</v>
      </c>
      <c r="H5042">
        <v>510327</v>
      </c>
      <c r="I5042" t="s">
        <v>2396</v>
      </c>
      <c r="J5042">
        <v>20150801</v>
      </c>
      <c r="M5042">
        <v>0</v>
      </c>
      <c r="N5042">
        <v>0</v>
      </c>
      <c r="O5042" t="s">
        <v>2003</v>
      </c>
      <c r="R5042">
        <v>0</v>
      </c>
      <c r="S5042" t="s">
        <v>271</v>
      </c>
      <c r="AA5042" t="s">
        <v>1613</v>
      </c>
      <c r="AC5042">
        <v>1</v>
      </c>
      <c r="AE5042">
        <v>1</v>
      </c>
      <c r="AF5042" t="s">
        <v>271</v>
      </c>
    </row>
    <row r="5043" spans="1:32" hidden="1" x14ac:dyDescent="0.25">
      <c r="A5043" t="str">
        <f t="array" ref="A5043">IF(COUNT(SEARCH(RubriekenHistorisch,CONCATENATE(P5042,U5042,AB5042,AH5042))),"t","f")</f>
        <v>f</v>
      </c>
      <c r="B5043" t="str">
        <f t="shared" si="236"/>
        <v>f</v>
      </c>
      <c r="C5043" t="str">
        <f t="shared" si="237"/>
        <v>f</v>
      </c>
      <c r="D5043" t="str">
        <f t="shared" si="238"/>
        <v>f</v>
      </c>
      <c r="E5043" t="str">
        <f>IF(COUNT(SEARCH({"04.","05.","09.","12."},CONCATENATE(P5042,U5042,AB5042,AH5042))),"t","f")</f>
        <v>f</v>
      </c>
      <c r="F5043" t="str">
        <f t="array" ref="F5043">IF(COUNT(SEARCH(HistorischeRubrieken,CONCATENATE(P5042,U5042,AB5042,AH5042))),"t","f")</f>
        <v>f</v>
      </c>
      <c r="G5043">
        <v>1</v>
      </c>
      <c r="H5043">
        <v>510328</v>
      </c>
      <c r="I5043" t="s">
        <v>2397</v>
      </c>
      <c r="J5043">
        <v>20071201</v>
      </c>
      <c r="K5043">
        <v>20100101</v>
      </c>
      <c r="M5043">
        <v>0</v>
      </c>
      <c r="N5043">
        <v>0</v>
      </c>
      <c r="O5043" t="s">
        <v>1996</v>
      </c>
      <c r="R5043">
        <v>0</v>
      </c>
      <c r="S5043" t="s">
        <v>271</v>
      </c>
      <c r="AA5043" t="s">
        <v>1997</v>
      </c>
      <c r="AC5043">
        <v>1</v>
      </c>
      <c r="AE5043">
        <v>1</v>
      </c>
      <c r="AF5043" t="s">
        <v>271</v>
      </c>
    </row>
    <row r="5044" spans="1:32" hidden="1" x14ac:dyDescent="0.25">
      <c r="A5044" t="str">
        <f t="array" ref="A5044">IF(COUNT(SEARCH(RubriekenHistorisch,CONCATENATE(P5043,U5043,AB5043,AH5043))),"t","f")</f>
        <v>f</v>
      </c>
      <c r="B5044" t="str">
        <f t="shared" si="236"/>
        <v>f</v>
      </c>
      <c r="C5044" t="str">
        <f t="shared" si="237"/>
        <v>f</v>
      </c>
      <c r="D5044" t="str">
        <f t="shared" si="238"/>
        <v>f</v>
      </c>
      <c r="E5044" t="str">
        <f>IF(COUNT(SEARCH({"04.","05.","09.","12."},CONCATENATE(P5043,U5043,AB5043,AH5043))),"t","f")</f>
        <v>f</v>
      </c>
      <c r="F5044" t="str">
        <f t="array" ref="F5044">IF(COUNT(SEARCH(HistorischeRubrieken,CONCATENATE(P5043,U5043,AB5043,AH5043))),"t","f")</f>
        <v>f</v>
      </c>
      <c r="G5044">
        <v>1</v>
      </c>
      <c r="H5044">
        <v>510329</v>
      </c>
      <c r="I5044" t="s">
        <v>2398</v>
      </c>
      <c r="J5044">
        <v>20080301</v>
      </c>
      <c r="K5044">
        <v>20100201</v>
      </c>
      <c r="M5044">
        <v>0</v>
      </c>
      <c r="N5044">
        <v>0</v>
      </c>
      <c r="O5044" t="s">
        <v>1996</v>
      </c>
      <c r="R5044">
        <v>0</v>
      </c>
      <c r="S5044" t="s">
        <v>271</v>
      </c>
      <c r="AA5044" t="s">
        <v>1997</v>
      </c>
      <c r="AC5044">
        <v>1</v>
      </c>
      <c r="AE5044">
        <v>1</v>
      </c>
      <c r="AF5044" t="s">
        <v>271</v>
      </c>
    </row>
    <row r="5045" spans="1:32" hidden="1" x14ac:dyDescent="0.25">
      <c r="A5045" t="str">
        <f t="array" ref="A5045">IF(COUNT(SEARCH(RubriekenHistorisch,CONCATENATE(P5044,U5044,AB5044,AH5044))),"t","f")</f>
        <v>f</v>
      </c>
      <c r="B5045" t="str">
        <f t="shared" si="236"/>
        <v>f</v>
      </c>
      <c r="C5045" t="str">
        <f t="shared" si="237"/>
        <v>f</v>
      </c>
      <c r="D5045" t="str">
        <f t="shared" si="238"/>
        <v>f</v>
      </c>
      <c r="E5045" t="str">
        <f>IF(COUNT(SEARCH({"04.","05.","09.","12."},CONCATENATE(P5044,U5044,AB5044,AH5044))),"t","f")</f>
        <v>f</v>
      </c>
      <c r="F5045" t="str">
        <f t="array" ref="F5045">IF(COUNT(SEARCH(HistorischeRubrieken,CONCATENATE(P5044,U5044,AB5044,AH5044))),"t","f")</f>
        <v>f</v>
      </c>
      <c r="G5045">
        <v>2</v>
      </c>
      <c r="H5045">
        <v>510329</v>
      </c>
      <c r="I5045" t="s">
        <v>2398</v>
      </c>
      <c r="J5045">
        <v>20100201</v>
      </c>
      <c r="K5045">
        <v>20120115</v>
      </c>
      <c r="M5045">
        <v>0</v>
      </c>
      <c r="N5045">
        <v>0</v>
      </c>
      <c r="O5045" t="s">
        <v>1996</v>
      </c>
      <c r="R5045">
        <v>0</v>
      </c>
      <c r="S5045" t="s">
        <v>271</v>
      </c>
      <c r="AA5045" t="s">
        <v>1998</v>
      </c>
      <c r="AC5045">
        <v>1</v>
      </c>
      <c r="AE5045">
        <v>1</v>
      </c>
      <c r="AF5045" t="s">
        <v>271</v>
      </c>
    </row>
    <row r="5046" spans="1:32" hidden="1" x14ac:dyDescent="0.25">
      <c r="A5046" t="str">
        <f t="array" ref="A5046">IF(COUNT(SEARCH(RubriekenHistorisch,CONCATENATE(P5045,U5045,AB5045,AH5045))),"t","f")</f>
        <v>f</v>
      </c>
      <c r="B5046" t="str">
        <f t="shared" si="236"/>
        <v>f</v>
      </c>
      <c r="C5046" t="str">
        <f t="shared" si="237"/>
        <v>f</v>
      </c>
      <c r="D5046" t="str">
        <f t="shared" si="238"/>
        <v>f</v>
      </c>
      <c r="E5046" t="str">
        <f>IF(COUNT(SEARCH({"04.","05.","09.","12."},CONCATENATE(P5045,U5045,AB5045,AH5045))),"t","f")</f>
        <v>f</v>
      </c>
      <c r="F5046" t="str">
        <f t="array" ref="F5046">IF(COUNT(SEARCH(HistorischeRubrieken,CONCATENATE(P5045,U5045,AB5045,AH5045))),"t","f")</f>
        <v>f</v>
      </c>
      <c r="G5046">
        <v>3</v>
      </c>
      <c r="H5046">
        <v>510329</v>
      </c>
      <c r="I5046" t="s">
        <v>2398</v>
      </c>
      <c r="J5046">
        <v>20120115</v>
      </c>
      <c r="K5046">
        <v>20120116</v>
      </c>
      <c r="M5046">
        <v>0</v>
      </c>
      <c r="N5046">
        <v>0</v>
      </c>
      <c r="O5046" t="s">
        <v>1999</v>
      </c>
      <c r="R5046">
        <v>0</v>
      </c>
      <c r="S5046" t="s">
        <v>271</v>
      </c>
      <c r="AA5046" t="s">
        <v>2000</v>
      </c>
      <c r="AC5046">
        <v>1</v>
      </c>
      <c r="AE5046">
        <v>1</v>
      </c>
      <c r="AF5046" t="s">
        <v>271</v>
      </c>
    </row>
    <row r="5047" spans="1:32" hidden="1" x14ac:dyDescent="0.25">
      <c r="A5047" t="str">
        <f t="array" ref="A5047">IF(COUNT(SEARCH(RubriekenHistorisch,CONCATENATE(P5046,U5046,AB5046,AH5046))),"t","f")</f>
        <v>f</v>
      </c>
      <c r="B5047" t="str">
        <f t="shared" si="236"/>
        <v>f</v>
      </c>
      <c r="C5047" t="str">
        <f t="shared" si="237"/>
        <v>f</v>
      </c>
      <c r="D5047" t="str">
        <f t="shared" si="238"/>
        <v>f</v>
      </c>
      <c r="E5047" t="str">
        <f>IF(COUNT(SEARCH({"04.","05.","09.","12."},CONCATENATE(P5046,U5046,AB5046,AH5046))),"t","f")</f>
        <v>f</v>
      </c>
      <c r="F5047" t="str">
        <f t="array" ref="F5047">IF(COUNT(SEARCH(HistorischeRubrieken,CONCATENATE(P5046,U5046,AB5046,AH5046))),"t","f")</f>
        <v>f</v>
      </c>
      <c r="G5047">
        <v>4</v>
      </c>
      <c r="H5047">
        <v>510329</v>
      </c>
      <c r="I5047" t="s">
        <v>2398</v>
      </c>
      <c r="J5047">
        <v>20120116</v>
      </c>
      <c r="K5047">
        <v>20121015</v>
      </c>
      <c r="M5047">
        <v>0</v>
      </c>
      <c r="N5047">
        <v>0</v>
      </c>
      <c r="O5047" t="s">
        <v>2001</v>
      </c>
      <c r="R5047">
        <v>0</v>
      </c>
      <c r="S5047" t="s">
        <v>271</v>
      </c>
      <c r="AA5047" t="s">
        <v>2000</v>
      </c>
      <c r="AC5047">
        <v>1</v>
      </c>
      <c r="AE5047">
        <v>1</v>
      </c>
      <c r="AF5047" t="s">
        <v>271</v>
      </c>
    </row>
    <row r="5048" spans="1:32" hidden="1" x14ac:dyDescent="0.25">
      <c r="A5048" t="str">
        <f t="array" ref="A5048">IF(COUNT(SEARCH(RubriekenHistorisch,CONCATENATE(P5047,U5047,AB5047,AH5047))),"t","f")</f>
        <v>f</v>
      </c>
      <c r="B5048" t="str">
        <f t="shared" si="236"/>
        <v>f</v>
      </c>
      <c r="C5048" t="str">
        <f t="shared" si="237"/>
        <v>f</v>
      </c>
      <c r="D5048" t="str">
        <f t="shared" si="238"/>
        <v>f</v>
      </c>
      <c r="E5048" t="str">
        <f>IF(COUNT(SEARCH({"04.","05.","09.","12."},CONCATENATE(P5047,U5047,AB5047,AH5047))),"t","f")</f>
        <v>f</v>
      </c>
      <c r="F5048" t="str">
        <f t="array" ref="F5048">IF(COUNT(SEARCH(HistorischeRubrieken,CONCATENATE(P5047,U5047,AB5047,AH5047))),"t","f")</f>
        <v>f</v>
      </c>
      <c r="G5048">
        <v>5</v>
      </c>
      <c r="H5048">
        <v>510329</v>
      </c>
      <c r="I5048" t="s">
        <v>2398</v>
      </c>
      <c r="J5048">
        <v>20121015</v>
      </c>
      <c r="K5048">
        <v>20140401</v>
      </c>
      <c r="M5048">
        <v>0</v>
      </c>
      <c r="N5048">
        <v>0</v>
      </c>
      <c r="O5048" t="s">
        <v>2001</v>
      </c>
      <c r="R5048">
        <v>0</v>
      </c>
      <c r="S5048" t="s">
        <v>271</v>
      </c>
      <c r="AA5048" t="s">
        <v>2000</v>
      </c>
      <c r="AC5048">
        <v>1</v>
      </c>
      <c r="AE5048">
        <v>1</v>
      </c>
      <c r="AF5048" t="s">
        <v>271</v>
      </c>
    </row>
    <row r="5049" spans="1:32" hidden="1" x14ac:dyDescent="0.25">
      <c r="A5049" t="str">
        <f t="array" ref="A5049">IF(COUNT(SEARCH(RubriekenHistorisch,CONCATENATE(P5048,U5048,AB5048,AH5048))),"t","f")</f>
        <v>f</v>
      </c>
      <c r="B5049" t="str">
        <f t="shared" si="236"/>
        <v>f</v>
      </c>
      <c r="C5049" t="str">
        <f t="shared" si="237"/>
        <v>f</v>
      </c>
      <c r="D5049" t="str">
        <f t="shared" si="238"/>
        <v>f</v>
      </c>
      <c r="E5049" t="str">
        <f>IF(COUNT(SEARCH({"04.","05.","09.","12."},CONCATENATE(P5048,U5048,AB5048,AH5048))),"t","f")</f>
        <v>f</v>
      </c>
      <c r="F5049" t="str">
        <f t="array" ref="F5049">IF(COUNT(SEARCH(HistorischeRubrieken,CONCATENATE(P5048,U5048,AB5048,AH5048))),"t","f")</f>
        <v>f</v>
      </c>
      <c r="G5049">
        <v>6</v>
      </c>
      <c r="H5049">
        <v>510329</v>
      </c>
      <c r="I5049" t="s">
        <v>2398</v>
      </c>
      <c r="J5049">
        <v>20140401</v>
      </c>
      <c r="K5049">
        <v>20150801</v>
      </c>
      <c r="M5049">
        <v>0</v>
      </c>
      <c r="N5049">
        <v>0</v>
      </c>
      <c r="O5049" t="s">
        <v>2003</v>
      </c>
      <c r="R5049">
        <v>0</v>
      </c>
      <c r="S5049" t="s">
        <v>271</v>
      </c>
      <c r="AA5049" t="s">
        <v>1611</v>
      </c>
      <c r="AC5049">
        <v>1</v>
      </c>
      <c r="AE5049">
        <v>1</v>
      </c>
      <c r="AF5049" t="s">
        <v>271</v>
      </c>
    </row>
    <row r="5050" spans="1:32" x14ac:dyDescent="0.25">
      <c r="A5050" t="str">
        <f t="array" ref="A5050">IF(COUNT(SEARCH(RubriekenHistorisch,CONCATENATE(P5049,U5049,AB5049,AH5049))),"t","f")</f>
        <v>f</v>
      </c>
      <c r="B5050" t="str">
        <f t="shared" si="236"/>
        <v>f</v>
      </c>
      <c r="C5050" t="str">
        <f t="shared" si="237"/>
        <v>f</v>
      </c>
      <c r="D5050" t="str">
        <f t="shared" si="238"/>
        <v>f</v>
      </c>
      <c r="E5050" t="str">
        <f>IF(COUNT(SEARCH({"04.","05.","09.","12."},CONCATENATE(P5049,U5049,AB5049,AH5049))),"t","f")</f>
        <v>f</v>
      </c>
      <c r="F5050" t="str">
        <f t="array" ref="F5050">IF(COUNT(SEARCH(HistorischeRubrieken,CONCATENATE(P5049,U5049,AB5049,AH5049))),"t","f")</f>
        <v>f</v>
      </c>
      <c r="G5050">
        <v>7</v>
      </c>
      <c r="H5050">
        <v>510329</v>
      </c>
      <c r="I5050" t="s">
        <v>2398</v>
      </c>
      <c r="J5050">
        <v>20150801</v>
      </c>
      <c r="M5050">
        <v>0</v>
      </c>
      <c r="N5050">
        <v>0</v>
      </c>
      <c r="O5050" t="s">
        <v>2003</v>
      </c>
      <c r="R5050">
        <v>0</v>
      </c>
      <c r="S5050" t="s">
        <v>271</v>
      </c>
      <c r="AA5050" t="s">
        <v>1613</v>
      </c>
      <c r="AC5050">
        <v>1</v>
      </c>
      <c r="AE5050">
        <v>1</v>
      </c>
      <c r="AF5050" t="s">
        <v>271</v>
      </c>
    </row>
    <row r="5051" spans="1:32" hidden="1" x14ac:dyDescent="0.25">
      <c r="A5051" t="str">
        <f t="array" ref="A5051">IF(COUNT(SEARCH(RubriekenHistorisch,CONCATENATE(P5050,U5050,AB5050,AH5050))),"t","f")</f>
        <v>f</v>
      </c>
      <c r="B5051" t="str">
        <f t="shared" si="236"/>
        <v>f</v>
      </c>
      <c r="C5051" t="str">
        <f t="shared" si="237"/>
        <v>f</v>
      </c>
      <c r="D5051" t="str">
        <f t="shared" si="238"/>
        <v>f</v>
      </c>
      <c r="E5051" t="str">
        <f>IF(COUNT(SEARCH({"04.","05.","09.","12."},CONCATENATE(P5050,U5050,AB5050,AH5050))),"t","f")</f>
        <v>f</v>
      </c>
      <c r="F5051" t="str">
        <f t="array" ref="F5051">IF(COUNT(SEARCH(HistorischeRubrieken,CONCATENATE(P5050,U5050,AB5050,AH5050))),"t","f")</f>
        <v>f</v>
      </c>
      <c r="G5051">
        <v>1</v>
      </c>
      <c r="H5051">
        <v>510330</v>
      </c>
      <c r="I5051" t="s">
        <v>2399</v>
      </c>
      <c r="J5051">
        <v>20071201</v>
      </c>
      <c r="K5051">
        <v>20100201</v>
      </c>
      <c r="M5051">
        <v>0</v>
      </c>
      <c r="N5051">
        <v>0</v>
      </c>
      <c r="O5051" t="s">
        <v>1996</v>
      </c>
      <c r="R5051">
        <v>0</v>
      </c>
      <c r="S5051" t="s">
        <v>271</v>
      </c>
      <c r="AA5051" t="s">
        <v>1997</v>
      </c>
      <c r="AC5051">
        <v>1</v>
      </c>
      <c r="AE5051">
        <v>1</v>
      </c>
      <c r="AF5051" t="s">
        <v>271</v>
      </c>
    </row>
    <row r="5052" spans="1:32" hidden="1" x14ac:dyDescent="0.25">
      <c r="A5052" t="str">
        <f t="array" ref="A5052">IF(COUNT(SEARCH(RubriekenHistorisch,CONCATENATE(P5051,U5051,AB5051,AH5051))),"t","f")</f>
        <v>f</v>
      </c>
      <c r="B5052" t="str">
        <f t="shared" si="236"/>
        <v>f</v>
      </c>
      <c r="C5052" t="str">
        <f t="shared" si="237"/>
        <v>f</v>
      </c>
      <c r="D5052" t="str">
        <f t="shared" si="238"/>
        <v>f</v>
      </c>
      <c r="E5052" t="str">
        <f>IF(COUNT(SEARCH({"04.","05.","09.","12."},CONCATENATE(P5051,U5051,AB5051,AH5051))),"t","f")</f>
        <v>f</v>
      </c>
      <c r="F5052" t="str">
        <f t="array" ref="F5052">IF(COUNT(SEARCH(HistorischeRubrieken,CONCATENATE(P5051,U5051,AB5051,AH5051))),"t","f")</f>
        <v>f</v>
      </c>
      <c r="G5052">
        <v>2</v>
      </c>
      <c r="H5052">
        <v>510330</v>
      </c>
      <c r="I5052" t="s">
        <v>2399</v>
      </c>
      <c r="J5052">
        <v>20100201</v>
      </c>
      <c r="K5052">
        <v>20120115</v>
      </c>
      <c r="M5052">
        <v>0</v>
      </c>
      <c r="N5052">
        <v>0</v>
      </c>
      <c r="O5052" t="s">
        <v>1996</v>
      </c>
      <c r="R5052">
        <v>0</v>
      </c>
      <c r="S5052" t="s">
        <v>271</v>
      </c>
      <c r="AA5052" t="s">
        <v>1998</v>
      </c>
      <c r="AC5052">
        <v>1</v>
      </c>
      <c r="AE5052">
        <v>1</v>
      </c>
      <c r="AF5052" t="s">
        <v>271</v>
      </c>
    </row>
    <row r="5053" spans="1:32" hidden="1" x14ac:dyDescent="0.25">
      <c r="A5053" t="str">
        <f t="array" ref="A5053">IF(COUNT(SEARCH(RubriekenHistorisch,CONCATENATE(P5052,U5052,AB5052,AH5052))),"t","f")</f>
        <v>f</v>
      </c>
      <c r="B5053" t="str">
        <f t="shared" si="236"/>
        <v>f</v>
      </c>
      <c r="C5053" t="str">
        <f t="shared" si="237"/>
        <v>f</v>
      </c>
      <c r="D5053" t="str">
        <f t="shared" si="238"/>
        <v>f</v>
      </c>
      <c r="E5053" t="str">
        <f>IF(COUNT(SEARCH({"04.","05.","09.","12."},CONCATENATE(P5052,U5052,AB5052,AH5052))),"t","f")</f>
        <v>f</v>
      </c>
      <c r="F5053" t="str">
        <f t="array" ref="F5053">IF(COUNT(SEARCH(HistorischeRubrieken,CONCATENATE(P5052,U5052,AB5052,AH5052))),"t","f")</f>
        <v>f</v>
      </c>
      <c r="G5053">
        <v>3</v>
      </c>
      <c r="H5053">
        <v>510330</v>
      </c>
      <c r="I5053" t="s">
        <v>2399</v>
      </c>
      <c r="J5053">
        <v>20120115</v>
      </c>
      <c r="K5053">
        <v>20120116</v>
      </c>
      <c r="M5053">
        <v>0</v>
      </c>
      <c r="N5053">
        <v>0</v>
      </c>
      <c r="O5053" t="s">
        <v>1999</v>
      </c>
      <c r="R5053">
        <v>0</v>
      </c>
      <c r="S5053" t="s">
        <v>271</v>
      </c>
      <c r="AA5053" t="s">
        <v>2000</v>
      </c>
      <c r="AC5053">
        <v>1</v>
      </c>
      <c r="AE5053">
        <v>1</v>
      </c>
      <c r="AF5053" t="s">
        <v>271</v>
      </c>
    </row>
    <row r="5054" spans="1:32" hidden="1" x14ac:dyDescent="0.25">
      <c r="A5054" t="str">
        <f t="array" ref="A5054">IF(COUNT(SEARCH(RubriekenHistorisch,CONCATENATE(P5053,U5053,AB5053,AH5053))),"t","f")</f>
        <v>f</v>
      </c>
      <c r="B5054" t="str">
        <f t="shared" si="236"/>
        <v>f</v>
      </c>
      <c r="C5054" t="str">
        <f t="shared" si="237"/>
        <v>f</v>
      </c>
      <c r="D5054" t="str">
        <f t="shared" si="238"/>
        <v>f</v>
      </c>
      <c r="E5054" t="str">
        <f>IF(COUNT(SEARCH({"04.","05.","09.","12."},CONCATENATE(P5053,U5053,AB5053,AH5053))),"t","f")</f>
        <v>f</v>
      </c>
      <c r="F5054" t="str">
        <f t="array" ref="F5054">IF(COUNT(SEARCH(HistorischeRubrieken,CONCATENATE(P5053,U5053,AB5053,AH5053))),"t","f")</f>
        <v>f</v>
      </c>
      <c r="G5054">
        <v>4</v>
      </c>
      <c r="H5054">
        <v>510330</v>
      </c>
      <c r="I5054" t="s">
        <v>2399</v>
      </c>
      <c r="J5054">
        <v>20120116</v>
      </c>
      <c r="K5054">
        <v>20121015</v>
      </c>
      <c r="M5054">
        <v>0</v>
      </c>
      <c r="N5054">
        <v>0</v>
      </c>
      <c r="O5054" t="s">
        <v>2001</v>
      </c>
      <c r="R5054">
        <v>0</v>
      </c>
      <c r="S5054" t="s">
        <v>271</v>
      </c>
      <c r="AA5054" t="s">
        <v>2000</v>
      </c>
      <c r="AC5054">
        <v>1</v>
      </c>
      <c r="AE5054">
        <v>1</v>
      </c>
      <c r="AF5054" t="s">
        <v>271</v>
      </c>
    </row>
    <row r="5055" spans="1:32" hidden="1" x14ac:dyDescent="0.25">
      <c r="A5055" t="str">
        <f t="array" ref="A5055">IF(COUNT(SEARCH(RubriekenHistorisch,CONCATENATE(P5054,U5054,AB5054,AH5054))),"t","f")</f>
        <v>f</v>
      </c>
      <c r="B5055" t="str">
        <f t="shared" si="236"/>
        <v>f</v>
      </c>
      <c r="C5055" t="str">
        <f t="shared" si="237"/>
        <v>f</v>
      </c>
      <c r="D5055" t="str">
        <f t="shared" si="238"/>
        <v>f</v>
      </c>
      <c r="E5055" t="str">
        <f>IF(COUNT(SEARCH({"04.","05.","09.","12."},CONCATENATE(P5054,U5054,AB5054,AH5054))),"t","f")</f>
        <v>f</v>
      </c>
      <c r="F5055" t="str">
        <f t="array" ref="F5055">IF(COUNT(SEARCH(HistorischeRubrieken,CONCATENATE(P5054,U5054,AB5054,AH5054))),"t","f")</f>
        <v>f</v>
      </c>
      <c r="G5055">
        <v>5</v>
      </c>
      <c r="H5055">
        <v>510330</v>
      </c>
      <c r="I5055" t="s">
        <v>2399</v>
      </c>
      <c r="J5055">
        <v>20121015</v>
      </c>
      <c r="K5055">
        <v>20140401</v>
      </c>
      <c r="M5055">
        <v>0</v>
      </c>
      <c r="N5055">
        <v>0</v>
      </c>
      <c r="O5055" t="s">
        <v>2001</v>
      </c>
      <c r="R5055">
        <v>0</v>
      </c>
      <c r="S5055" t="s">
        <v>271</v>
      </c>
      <c r="AA5055" t="s">
        <v>2000</v>
      </c>
      <c r="AC5055">
        <v>1</v>
      </c>
      <c r="AE5055">
        <v>1</v>
      </c>
      <c r="AF5055" t="s">
        <v>271</v>
      </c>
    </row>
    <row r="5056" spans="1:32" hidden="1" x14ac:dyDescent="0.25">
      <c r="A5056" t="str">
        <f t="array" ref="A5056">IF(COUNT(SEARCH(RubriekenHistorisch,CONCATENATE(P5055,U5055,AB5055,AH5055))),"t","f")</f>
        <v>f</v>
      </c>
      <c r="B5056" t="str">
        <f t="shared" si="236"/>
        <v>f</v>
      </c>
      <c r="C5056" t="str">
        <f t="shared" si="237"/>
        <v>f</v>
      </c>
      <c r="D5056" t="str">
        <f t="shared" si="238"/>
        <v>f</v>
      </c>
      <c r="E5056" t="str">
        <f>IF(COUNT(SEARCH({"04.","05.","09.","12."},CONCATENATE(P5055,U5055,AB5055,AH5055))),"t","f")</f>
        <v>f</v>
      </c>
      <c r="F5056" t="str">
        <f t="array" ref="F5056">IF(COUNT(SEARCH(HistorischeRubrieken,CONCATENATE(P5055,U5055,AB5055,AH5055))),"t","f")</f>
        <v>f</v>
      </c>
      <c r="G5056">
        <v>6</v>
      </c>
      <c r="H5056">
        <v>510330</v>
      </c>
      <c r="I5056" t="s">
        <v>2399</v>
      </c>
      <c r="J5056">
        <v>20140401</v>
      </c>
      <c r="K5056">
        <v>20150801</v>
      </c>
      <c r="M5056">
        <v>0</v>
      </c>
      <c r="N5056">
        <v>0</v>
      </c>
      <c r="O5056" t="s">
        <v>2003</v>
      </c>
      <c r="R5056">
        <v>0</v>
      </c>
      <c r="S5056" t="s">
        <v>271</v>
      </c>
      <c r="AA5056" t="s">
        <v>1611</v>
      </c>
      <c r="AC5056">
        <v>1</v>
      </c>
      <c r="AE5056">
        <v>1</v>
      </c>
      <c r="AF5056" t="s">
        <v>271</v>
      </c>
    </row>
    <row r="5057" spans="1:32" x14ac:dyDescent="0.25">
      <c r="A5057" t="str">
        <f t="array" ref="A5057">IF(COUNT(SEARCH(RubriekenHistorisch,CONCATENATE(P5056,U5056,AB5056,AH5056))),"t","f")</f>
        <v>f</v>
      </c>
      <c r="B5057" t="str">
        <f t="shared" si="236"/>
        <v>f</v>
      </c>
      <c r="C5057" t="str">
        <f t="shared" si="237"/>
        <v>f</v>
      </c>
      <c r="D5057" t="str">
        <f t="shared" si="238"/>
        <v>f</v>
      </c>
      <c r="E5057" t="str">
        <f>IF(COUNT(SEARCH({"04.","05.","09.","12."},CONCATENATE(P5056,U5056,AB5056,AH5056))),"t","f")</f>
        <v>f</v>
      </c>
      <c r="F5057" t="str">
        <f t="array" ref="F5057">IF(COUNT(SEARCH(HistorischeRubrieken,CONCATENATE(P5056,U5056,AB5056,AH5056))),"t","f")</f>
        <v>f</v>
      </c>
      <c r="G5057">
        <v>7</v>
      </c>
      <c r="H5057">
        <v>510330</v>
      </c>
      <c r="I5057" t="s">
        <v>2399</v>
      </c>
      <c r="J5057">
        <v>20150801</v>
      </c>
      <c r="M5057">
        <v>0</v>
      </c>
      <c r="N5057">
        <v>0</v>
      </c>
      <c r="O5057" t="s">
        <v>2003</v>
      </c>
      <c r="R5057">
        <v>0</v>
      </c>
      <c r="S5057" t="s">
        <v>271</v>
      </c>
      <c r="AA5057" t="s">
        <v>1613</v>
      </c>
      <c r="AC5057">
        <v>1</v>
      </c>
      <c r="AE5057">
        <v>1</v>
      </c>
      <c r="AF5057" t="s">
        <v>271</v>
      </c>
    </row>
    <row r="5058" spans="1:32" hidden="1" x14ac:dyDescent="0.25">
      <c r="A5058" t="str">
        <f t="array" ref="A5058">IF(COUNT(SEARCH(RubriekenHistorisch,CONCATENATE(P5057,U5057,AB5057,AH5057))),"t","f")</f>
        <v>f</v>
      </c>
      <c r="B5058" t="str">
        <f t="shared" si="236"/>
        <v>f</v>
      </c>
      <c r="C5058" t="str">
        <f t="shared" si="237"/>
        <v>f</v>
      </c>
      <c r="D5058" t="str">
        <f t="shared" si="238"/>
        <v>f</v>
      </c>
      <c r="E5058" t="str">
        <f>IF(COUNT(SEARCH({"04.","05.","09.","12."},CONCATENATE(P5057,U5057,AB5057,AH5057))),"t","f")</f>
        <v>f</v>
      </c>
      <c r="F5058" t="str">
        <f t="array" ref="F5058">IF(COUNT(SEARCH(HistorischeRubrieken,CONCATENATE(P5057,U5057,AB5057,AH5057))),"t","f")</f>
        <v>f</v>
      </c>
      <c r="G5058">
        <v>1</v>
      </c>
      <c r="H5058">
        <v>510331</v>
      </c>
      <c r="I5058" t="s">
        <v>2400</v>
      </c>
      <c r="J5058">
        <v>20081201</v>
      </c>
      <c r="K5058">
        <v>20100201</v>
      </c>
      <c r="M5058">
        <v>0</v>
      </c>
      <c r="N5058">
        <v>0</v>
      </c>
      <c r="O5058" t="s">
        <v>1996</v>
      </c>
      <c r="R5058">
        <v>0</v>
      </c>
      <c r="S5058" t="s">
        <v>271</v>
      </c>
      <c r="AA5058" t="s">
        <v>1997</v>
      </c>
      <c r="AC5058">
        <v>1</v>
      </c>
      <c r="AE5058">
        <v>1</v>
      </c>
      <c r="AF5058" t="s">
        <v>271</v>
      </c>
    </row>
    <row r="5059" spans="1:32" hidden="1" x14ac:dyDescent="0.25">
      <c r="A5059" t="str">
        <f t="array" ref="A5059">IF(COUNT(SEARCH(RubriekenHistorisch,CONCATENATE(P5058,U5058,AB5058,AH5058))),"t","f")</f>
        <v>f</v>
      </c>
      <c r="B5059" t="str">
        <f t="shared" ref="B5059:B5122" si="239">IF(COUNT(SEARCH("07.66.20",CONCATENATE(P5058,U5058,AB5058,AH5058))),"t","f")</f>
        <v>f</v>
      </c>
      <c r="C5059" t="str">
        <f t="shared" ref="C5059:C5122" si="240">IF(COUNT(SEARCH("14.40.10",CONCATENATE(P5058,U5058,AB5058,AH5058))),"t","f")</f>
        <v>f</v>
      </c>
      <c r="D5059" t="str">
        <f t="shared" si="238"/>
        <v>f</v>
      </c>
      <c r="E5059" t="str">
        <f>IF(COUNT(SEARCH({"04.","05.","09.","12."},CONCATENATE(P5058,U5058,AB5058,AH5058))),"t","f")</f>
        <v>f</v>
      </c>
      <c r="F5059" t="str">
        <f t="array" ref="F5059">IF(COUNT(SEARCH(HistorischeRubrieken,CONCATENATE(P5058,U5058,AB5058,AH5058))),"t","f")</f>
        <v>f</v>
      </c>
      <c r="G5059">
        <v>2</v>
      </c>
      <c r="H5059">
        <v>510331</v>
      </c>
      <c r="I5059" t="s">
        <v>2400</v>
      </c>
      <c r="J5059">
        <v>20100201</v>
      </c>
      <c r="K5059">
        <v>20120115</v>
      </c>
      <c r="M5059">
        <v>0</v>
      </c>
      <c r="N5059">
        <v>0</v>
      </c>
      <c r="O5059" t="s">
        <v>1996</v>
      </c>
      <c r="R5059">
        <v>0</v>
      </c>
      <c r="S5059" t="s">
        <v>271</v>
      </c>
      <c r="AA5059" t="s">
        <v>1998</v>
      </c>
      <c r="AC5059">
        <v>1</v>
      </c>
      <c r="AE5059">
        <v>1</v>
      </c>
      <c r="AF5059" t="s">
        <v>271</v>
      </c>
    </row>
    <row r="5060" spans="1:32" hidden="1" x14ac:dyDescent="0.25">
      <c r="A5060" t="str">
        <f t="array" ref="A5060">IF(COUNT(SEARCH(RubriekenHistorisch,CONCATENATE(P5059,U5059,AB5059,AH5059))),"t","f")</f>
        <v>f</v>
      </c>
      <c r="B5060" t="str">
        <f t="shared" si="239"/>
        <v>f</v>
      </c>
      <c r="C5060" t="str">
        <f t="shared" si="240"/>
        <v>f</v>
      </c>
      <c r="D5060" t="str">
        <f t="shared" ref="D5060:D5123" si="241">IF(COUNT(SEARCH("- 0",CONCATENATE(P5059,U5059,AB5059,AH5059))),"t","f")</f>
        <v>f</v>
      </c>
      <c r="E5060" t="str">
        <f>IF(COUNT(SEARCH({"04.","05.","09.","12."},CONCATENATE(P5059,U5059,AB5059,AH5059))),"t","f")</f>
        <v>f</v>
      </c>
      <c r="F5060" t="str">
        <f t="array" ref="F5060">IF(COUNT(SEARCH(HistorischeRubrieken,CONCATENATE(P5059,U5059,AB5059,AH5059))),"t","f")</f>
        <v>f</v>
      </c>
      <c r="G5060">
        <v>3</v>
      </c>
      <c r="H5060">
        <v>510331</v>
      </c>
      <c r="I5060" t="s">
        <v>2400</v>
      </c>
      <c r="J5060">
        <v>20120115</v>
      </c>
      <c r="K5060">
        <v>20120116</v>
      </c>
      <c r="M5060">
        <v>0</v>
      </c>
      <c r="N5060">
        <v>0</v>
      </c>
      <c r="O5060" t="s">
        <v>1999</v>
      </c>
      <c r="R5060">
        <v>0</v>
      </c>
      <c r="S5060" t="s">
        <v>271</v>
      </c>
      <c r="AA5060" t="s">
        <v>2000</v>
      </c>
      <c r="AC5060">
        <v>1</v>
      </c>
      <c r="AE5060">
        <v>1</v>
      </c>
      <c r="AF5060" t="s">
        <v>271</v>
      </c>
    </row>
    <row r="5061" spans="1:32" hidden="1" x14ac:dyDescent="0.25">
      <c r="A5061" t="str">
        <f t="array" ref="A5061">IF(COUNT(SEARCH(RubriekenHistorisch,CONCATENATE(P5060,U5060,AB5060,AH5060))),"t","f")</f>
        <v>f</v>
      </c>
      <c r="B5061" t="str">
        <f t="shared" si="239"/>
        <v>f</v>
      </c>
      <c r="C5061" t="str">
        <f t="shared" si="240"/>
        <v>f</v>
      </c>
      <c r="D5061" t="str">
        <f t="shared" si="241"/>
        <v>f</v>
      </c>
      <c r="E5061" t="str">
        <f>IF(COUNT(SEARCH({"04.","05.","09.","12."},CONCATENATE(P5060,U5060,AB5060,AH5060))),"t","f")</f>
        <v>f</v>
      </c>
      <c r="F5061" t="str">
        <f t="array" ref="F5061">IF(COUNT(SEARCH(HistorischeRubrieken,CONCATENATE(P5060,U5060,AB5060,AH5060))),"t","f")</f>
        <v>f</v>
      </c>
      <c r="G5061">
        <v>4</v>
      </c>
      <c r="H5061">
        <v>510331</v>
      </c>
      <c r="I5061" t="s">
        <v>2400</v>
      </c>
      <c r="J5061">
        <v>20120116</v>
      </c>
      <c r="K5061">
        <v>20121015</v>
      </c>
      <c r="M5061">
        <v>0</v>
      </c>
      <c r="N5061">
        <v>0</v>
      </c>
      <c r="O5061" t="s">
        <v>2001</v>
      </c>
      <c r="R5061">
        <v>0</v>
      </c>
      <c r="S5061" t="s">
        <v>271</v>
      </c>
      <c r="AA5061" t="s">
        <v>2000</v>
      </c>
      <c r="AC5061">
        <v>1</v>
      </c>
      <c r="AE5061">
        <v>1</v>
      </c>
      <c r="AF5061" t="s">
        <v>271</v>
      </c>
    </row>
    <row r="5062" spans="1:32" hidden="1" x14ac:dyDescent="0.25">
      <c r="A5062" t="str">
        <f t="array" ref="A5062">IF(COUNT(SEARCH(RubriekenHistorisch,CONCATENATE(P5061,U5061,AB5061,AH5061))),"t","f")</f>
        <v>f</v>
      </c>
      <c r="B5062" t="str">
        <f t="shared" si="239"/>
        <v>f</v>
      </c>
      <c r="C5062" t="str">
        <f t="shared" si="240"/>
        <v>f</v>
      </c>
      <c r="D5062" t="str">
        <f t="shared" si="241"/>
        <v>f</v>
      </c>
      <c r="E5062" t="str">
        <f>IF(COUNT(SEARCH({"04.","05.","09.","12."},CONCATENATE(P5061,U5061,AB5061,AH5061))),"t","f")</f>
        <v>f</v>
      </c>
      <c r="F5062" t="str">
        <f t="array" ref="F5062">IF(COUNT(SEARCH(HistorischeRubrieken,CONCATENATE(P5061,U5061,AB5061,AH5061))),"t","f")</f>
        <v>f</v>
      </c>
      <c r="G5062">
        <v>5</v>
      </c>
      <c r="H5062">
        <v>510331</v>
      </c>
      <c r="I5062" t="s">
        <v>2400</v>
      </c>
      <c r="J5062">
        <v>20121015</v>
      </c>
      <c r="K5062">
        <v>20140401</v>
      </c>
      <c r="M5062">
        <v>0</v>
      </c>
      <c r="N5062">
        <v>0</v>
      </c>
      <c r="O5062" t="s">
        <v>2001</v>
      </c>
      <c r="R5062">
        <v>0</v>
      </c>
      <c r="S5062" t="s">
        <v>271</v>
      </c>
      <c r="AA5062" t="s">
        <v>2000</v>
      </c>
      <c r="AC5062">
        <v>1</v>
      </c>
      <c r="AE5062">
        <v>1</v>
      </c>
      <c r="AF5062" t="s">
        <v>271</v>
      </c>
    </row>
    <row r="5063" spans="1:32" hidden="1" x14ac:dyDescent="0.25">
      <c r="A5063" t="str">
        <f t="array" ref="A5063">IF(COUNT(SEARCH(RubriekenHistorisch,CONCATENATE(P5062,U5062,AB5062,AH5062))),"t","f")</f>
        <v>f</v>
      </c>
      <c r="B5063" t="str">
        <f t="shared" si="239"/>
        <v>f</v>
      </c>
      <c r="C5063" t="str">
        <f t="shared" si="240"/>
        <v>f</v>
      </c>
      <c r="D5063" t="str">
        <f t="shared" si="241"/>
        <v>f</v>
      </c>
      <c r="E5063" t="str">
        <f>IF(COUNT(SEARCH({"04.","05.","09.","12."},CONCATENATE(P5062,U5062,AB5062,AH5062))),"t","f")</f>
        <v>f</v>
      </c>
      <c r="F5063" t="str">
        <f t="array" ref="F5063">IF(COUNT(SEARCH(HistorischeRubrieken,CONCATENATE(P5062,U5062,AB5062,AH5062))),"t","f")</f>
        <v>f</v>
      </c>
      <c r="G5063">
        <v>6</v>
      </c>
      <c r="H5063">
        <v>510331</v>
      </c>
      <c r="I5063" t="s">
        <v>2400</v>
      </c>
      <c r="J5063">
        <v>20140401</v>
      </c>
      <c r="K5063">
        <v>20150801</v>
      </c>
      <c r="M5063">
        <v>0</v>
      </c>
      <c r="N5063">
        <v>0</v>
      </c>
      <c r="O5063" t="s">
        <v>2003</v>
      </c>
      <c r="R5063">
        <v>0</v>
      </c>
      <c r="S5063" t="s">
        <v>271</v>
      </c>
      <c r="AA5063" t="s">
        <v>1611</v>
      </c>
      <c r="AC5063">
        <v>1</v>
      </c>
      <c r="AE5063">
        <v>1</v>
      </c>
      <c r="AF5063" t="s">
        <v>271</v>
      </c>
    </row>
    <row r="5064" spans="1:32" x14ac:dyDescent="0.25">
      <c r="A5064" t="str">
        <f t="array" ref="A5064">IF(COUNT(SEARCH(RubriekenHistorisch,CONCATENATE(P5063,U5063,AB5063,AH5063))),"t","f")</f>
        <v>f</v>
      </c>
      <c r="B5064" t="str">
        <f t="shared" si="239"/>
        <v>f</v>
      </c>
      <c r="C5064" t="str">
        <f t="shared" si="240"/>
        <v>f</v>
      </c>
      <c r="D5064" t="str">
        <f t="shared" si="241"/>
        <v>f</v>
      </c>
      <c r="E5064" t="str">
        <f>IF(COUNT(SEARCH({"04.","05.","09.","12."},CONCATENATE(P5063,U5063,AB5063,AH5063))),"t","f")</f>
        <v>f</v>
      </c>
      <c r="F5064" t="str">
        <f t="array" ref="F5064">IF(COUNT(SEARCH(HistorischeRubrieken,CONCATENATE(P5063,U5063,AB5063,AH5063))),"t","f")</f>
        <v>f</v>
      </c>
      <c r="G5064">
        <v>7</v>
      </c>
      <c r="H5064">
        <v>510331</v>
      </c>
      <c r="I5064" t="s">
        <v>2400</v>
      </c>
      <c r="J5064">
        <v>20150801</v>
      </c>
      <c r="M5064">
        <v>0</v>
      </c>
      <c r="N5064">
        <v>0</v>
      </c>
      <c r="O5064" t="s">
        <v>2003</v>
      </c>
      <c r="R5064">
        <v>0</v>
      </c>
      <c r="S5064" t="s">
        <v>271</v>
      </c>
      <c r="AA5064" t="s">
        <v>1613</v>
      </c>
      <c r="AC5064">
        <v>1</v>
      </c>
      <c r="AE5064">
        <v>1</v>
      </c>
      <c r="AF5064" t="s">
        <v>271</v>
      </c>
    </row>
    <row r="5065" spans="1:32" hidden="1" x14ac:dyDescent="0.25">
      <c r="A5065" t="str">
        <f t="array" ref="A5065">IF(COUNT(SEARCH(RubriekenHistorisch,CONCATENATE(P5064,U5064,AB5064,AH5064))),"t","f")</f>
        <v>f</v>
      </c>
      <c r="B5065" t="str">
        <f t="shared" si="239"/>
        <v>f</v>
      </c>
      <c r="C5065" t="str">
        <f t="shared" si="240"/>
        <v>f</v>
      </c>
      <c r="D5065" t="str">
        <f t="shared" si="241"/>
        <v>f</v>
      </c>
      <c r="E5065" t="str">
        <f>IF(COUNT(SEARCH({"04.","05.","09.","12."},CONCATENATE(P5064,U5064,AB5064,AH5064))),"t","f")</f>
        <v>f</v>
      </c>
      <c r="F5065" t="str">
        <f t="array" ref="F5065">IF(COUNT(SEARCH(HistorischeRubrieken,CONCATENATE(P5064,U5064,AB5064,AH5064))),"t","f")</f>
        <v>f</v>
      </c>
      <c r="G5065">
        <v>1</v>
      </c>
      <c r="H5065">
        <v>510332</v>
      </c>
      <c r="I5065" t="s">
        <v>2401</v>
      </c>
      <c r="J5065">
        <v>20090901</v>
      </c>
      <c r="K5065">
        <v>20100201</v>
      </c>
      <c r="M5065">
        <v>0</v>
      </c>
      <c r="N5065">
        <v>0</v>
      </c>
      <c r="O5065" t="s">
        <v>1996</v>
      </c>
      <c r="R5065">
        <v>0</v>
      </c>
      <c r="S5065" t="s">
        <v>271</v>
      </c>
      <c r="AA5065" t="s">
        <v>1997</v>
      </c>
      <c r="AC5065">
        <v>1</v>
      </c>
      <c r="AE5065">
        <v>1</v>
      </c>
      <c r="AF5065" t="s">
        <v>271</v>
      </c>
    </row>
    <row r="5066" spans="1:32" hidden="1" x14ac:dyDescent="0.25">
      <c r="A5066" t="str">
        <f t="array" ref="A5066">IF(COUNT(SEARCH(RubriekenHistorisch,CONCATENATE(P5065,U5065,AB5065,AH5065))),"t","f")</f>
        <v>f</v>
      </c>
      <c r="B5066" t="str">
        <f t="shared" si="239"/>
        <v>f</v>
      </c>
      <c r="C5066" t="str">
        <f t="shared" si="240"/>
        <v>f</v>
      </c>
      <c r="D5066" t="str">
        <f t="shared" si="241"/>
        <v>f</v>
      </c>
      <c r="E5066" t="str">
        <f>IF(COUNT(SEARCH({"04.","05.","09.","12."},CONCATENATE(P5065,U5065,AB5065,AH5065))),"t","f")</f>
        <v>f</v>
      </c>
      <c r="F5066" t="str">
        <f t="array" ref="F5066">IF(COUNT(SEARCH(HistorischeRubrieken,CONCATENATE(P5065,U5065,AB5065,AH5065))),"t","f")</f>
        <v>f</v>
      </c>
      <c r="G5066">
        <v>2</v>
      </c>
      <c r="H5066">
        <v>510332</v>
      </c>
      <c r="I5066" t="s">
        <v>2401</v>
      </c>
      <c r="J5066">
        <v>20100201</v>
      </c>
      <c r="K5066">
        <v>20120115</v>
      </c>
      <c r="M5066">
        <v>0</v>
      </c>
      <c r="N5066">
        <v>0</v>
      </c>
      <c r="O5066" t="s">
        <v>1996</v>
      </c>
      <c r="R5066">
        <v>0</v>
      </c>
      <c r="S5066" t="s">
        <v>271</v>
      </c>
      <c r="AA5066" t="s">
        <v>1998</v>
      </c>
      <c r="AC5066">
        <v>1</v>
      </c>
      <c r="AE5066">
        <v>1</v>
      </c>
      <c r="AF5066" t="s">
        <v>271</v>
      </c>
    </row>
    <row r="5067" spans="1:32" hidden="1" x14ac:dyDescent="0.25">
      <c r="A5067" t="str">
        <f t="array" ref="A5067">IF(COUNT(SEARCH(RubriekenHistorisch,CONCATENATE(P5066,U5066,AB5066,AH5066))),"t","f")</f>
        <v>f</v>
      </c>
      <c r="B5067" t="str">
        <f t="shared" si="239"/>
        <v>f</v>
      </c>
      <c r="C5067" t="str">
        <f t="shared" si="240"/>
        <v>f</v>
      </c>
      <c r="D5067" t="str">
        <f t="shared" si="241"/>
        <v>f</v>
      </c>
      <c r="E5067" t="str">
        <f>IF(COUNT(SEARCH({"04.","05.","09.","12."},CONCATENATE(P5066,U5066,AB5066,AH5066))),"t","f")</f>
        <v>f</v>
      </c>
      <c r="F5067" t="str">
        <f t="array" ref="F5067">IF(COUNT(SEARCH(HistorischeRubrieken,CONCATENATE(P5066,U5066,AB5066,AH5066))),"t","f")</f>
        <v>f</v>
      </c>
      <c r="G5067">
        <v>3</v>
      </c>
      <c r="H5067">
        <v>510332</v>
      </c>
      <c r="I5067" t="s">
        <v>2401</v>
      </c>
      <c r="J5067">
        <v>20120115</v>
      </c>
      <c r="K5067">
        <v>20120116</v>
      </c>
      <c r="M5067">
        <v>0</v>
      </c>
      <c r="N5067">
        <v>0</v>
      </c>
      <c r="O5067" t="s">
        <v>1999</v>
      </c>
      <c r="R5067">
        <v>0</v>
      </c>
      <c r="S5067" t="s">
        <v>271</v>
      </c>
      <c r="AA5067" t="s">
        <v>2000</v>
      </c>
      <c r="AC5067">
        <v>1</v>
      </c>
      <c r="AE5067">
        <v>1</v>
      </c>
      <c r="AF5067" t="s">
        <v>271</v>
      </c>
    </row>
    <row r="5068" spans="1:32" hidden="1" x14ac:dyDescent="0.25">
      <c r="A5068" t="str">
        <f t="array" ref="A5068">IF(COUNT(SEARCH(RubriekenHistorisch,CONCATENATE(P5067,U5067,AB5067,AH5067))),"t","f")</f>
        <v>f</v>
      </c>
      <c r="B5068" t="str">
        <f t="shared" si="239"/>
        <v>f</v>
      </c>
      <c r="C5068" t="str">
        <f t="shared" si="240"/>
        <v>f</v>
      </c>
      <c r="D5068" t="str">
        <f t="shared" si="241"/>
        <v>f</v>
      </c>
      <c r="E5068" t="str">
        <f>IF(COUNT(SEARCH({"04.","05.","09.","12."},CONCATENATE(P5067,U5067,AB5067,AH5067))),"t","f")</f>
        <v>f</v>
      </c>
      <c r="F5068" t="str">
        <f t="array" ref="F5068">IF(COUNT(SEARCH(HistorischeRubrieken,CONCATENATE(P5067,U5067,AB5067,AH5067))),"t","f")</f>
        <v>f</v>
      </c>
      <c r="G5068">
        <v>4</v>
      </c>
      <c r="H5068">
        <v>510332</v>
      </c>
      <c r="I5068" t="s">
        <v>2401</v>
      </c>
      <c r="J5068">
        <v>20120116</v>
      </c>
      <c r="K5068">
        <v>20121015</v>
      </c>
      <c r="M5068">
        <v>0</v>
      </c>
      <c r="N5068">
        <v>0</v>
      </c>
      <c r="O5068" t="s">
        <v>2001</v>
      </c>
      <c r="R5068">
        <v>0</v>
      </c>
      <c r="S5068" t="s">
        <v>271</v>
      </c>
      <c r="AA5068" t="s">
        <v>2000</v>
      </c>
      <c r="AC5068">
        <v>1</v>
      </c>
      <c r="AE5068">
        <v>1</v>
      </c>
      <c r="AF5068" t="s">
        <v>271</v>
      </c>
    </row>
    <row r="5069" spans="1:32" hidden="1" x14ac:dyDescent="0.25">
      <c r="A5069" t="str">
        <f t="array" ref="A5069">IF(COUNT(SEARCH(RubriekenHistorisch,CONCATENATE(P5068,U5068,AB5068,AH5068))),"t","f")</f>
        <v>f</v>
      </c>
      <c r="B5069" t="str">
        <f t="shared" si="239"/>
        <v>f</v>
      </c>
      <c r="C5069" t="str">
        <f t="shared" si="240"/>
        <v>f</v>
      </c>
      <c r="D5069" t="str">
        <f t="shared" si="241"/>
        <v>f</v>
      </c>
      <c r="E5069" t="str">
        <f>IF(COUNT(SEARCH({"04.","05.","09.","12."},CONCATENATE(P5068,U5068,AB5068,AH5068))),"t","f")</f>
        <v>f</v>
      </c>
      <c r="F5069" t="str">
        <f t="array" ref="F5069">IF(COUNT(SEARCH(HistorischeRubrieken,CONCATENATE(P5068,U5068,AB5068,AH5068))),"t","f")</f>
        <v>f</v>
      </c>
      <c r="G5069">
        <v>5</v>
      </c>
      <c r="H5069">
        <v>510332</v>
      </c>
      <c r="I5069" t="s">
        <v>2401</v>
      </c>
      <c r="J5069">
        <v>20121015</v>
      </c>
      <c r="K5069">
        <v>20140401</v>
      </c>
      <c r="M5069">
        <v>0</v>
      </c>
      <c r="N5069">
        <v>0</v>
      </c>
      <c r="O5069" t="s">
        <v>2001</v>
      </c>
      <c r="R5069">
        <v>0</v>
      </c>
      <c r="S5069" t="s">
        <v>271</v>
      </c>
      <c r="AA5069" t="s">
        <v>2000</v>
      </c>
      <c r="AC5069">
        <v>1</v>
      </c>
      <c r="AE5069">
        <v>1</v>
      </c>
      <c r="AF5069" t="s">
        <v>271</v>
      </c>
    </row>
    <row r="5070" spans="1:32" hidden="1" x14ac:dyDescent="0.25">
      <c r="A5070" t="str">
        <f t="array" ref="A5070">IF(COUNT(SEARCH(RubriekenHistorisch,CONCATENATE(P5069,U5069,AB5069,AH5069))),"t","f")</f>
        <v>f</v>
      </c>
      <c r="B5070" t="str">
        <f t="shared" si="239"/>
        <v>f</v>
      </c>
      <c r="C5070" t="str">
        <f t="shared" si="240"/>
        <v>f</v>
      </c>
      <c r="D5070" t="str">
        <f t="shared" si="241"/>
        <v>f</v>
      </c>
      <c r="E5070" t="str">
        <f>IF(COUNT(SEARCH({"04.","05.","09.","12."},CONCATENATE(P5069,U5069,AB5069,AH5069))),"t","f")</f>
        <v>f</v>
      </c>
      <c r="F5070" t="str">
        <f t="array" ref="F5070">IF(COUNT(SEARCH(HistorischeRubrieken,CONCATENATE(P5069,U5069,AB5069,AH5069))),"t","f")</f>
        <v>f</v>
      </c>
      <c r="G5070">
        <v>6</v>
      </c>
      <c r="H5070">
        <v>510332</v>
      </c>
      <c r="I5070" t="s">
        <v>2401</v>
      </c>
      <c r="J5070">
        <v>20140401</v>
      </c>
      <c r="K5070">
        <v>20150801</v>
      </c>
      <c r="M5070">
        <v>0</v>
      </c>
      <c r="N5070">
        <v>0</v>
      </c>
      <c r="O5070" t="s">
        <v>2003</v>
      </c>
      <c r="R5070">
        <v>0</v>
      </c>
      <c r="S5070" t="s">
        <v>271</v>
      </c>
      <c r="AA5070" t="s">
        <v>1611</v>
      </c>
      <c r="AC5070">
        <v>1</v>
      </c>
      <c r="AE5070">
        <v>1</v>
      </c>
      <c r="AF5070" t="s">
        <v>271</v>
      </c>
    </row>
    <row r="5071" spans="1:32" x14ac:dyDescent="0.25">
      <c r="A5071" t="str">
        <f t="array" ref="A5071">IF(COUNT(SEARCH(RubriekenHistorisch,CONCATENATE(P5070,U5070,AB5070,AH5070))),"t","f")</f>
        <v>f</v>
      </c>
      <c r="B5071" t="str">
        <f t="shared" si="239"/>
        <v>f</v>
      </c>
      <c r="C5071" t="str">
        <f t="shared" si="240"/>
        <v>f</v>
      </c>
      <c r="D5071" t="str">
        <f t="shared" si="241"/>
        <v>f</v>
      </c>
      <c r="E5071" t="str">
        <f>IF(COUNT(SEARCH({"04.","05.","09.","12."},CONCATENATE(P5070,U5070,AB5070,AH5070))),"t","f")</f>
        <v>f</v>
      </c>
      <c r="F5071" t="str">
        <f t="array" ref="F5071">IF(COUNT(SEARCH(HistorischeRubrieken,CONCATENATE(P5070,U5070,AB5070,AH5070))),"t","f")</f>
        <v>f</v>
      </c>
      <c r="G5071">
        <v>7</v>
      </c>
      <c r="H5071">
        <v>510332</v>
      </c>
      <c r="I5071" t="s">
        <v>2401</v>
      </c>
      <c r="J5071">
        <v>20150801</v>
      </c>
      <c r="M5071">
        <v>0</v>
      </c>
      <c r="N5071">
        <v>0</v>
      </c>
      <c r="O5071" t="s">
        <v>2003</v>
      </c>
      <c r="R5071">
        <v>0</v>
      </c>
      <c r="S5071" t="s">
        <v>271</v>
      </c>
      <c r="AA5071" t="s">
        <v>1613</v>
      </c>
      <c r="AC5071">
        <v>1</v>
      </c>
      <c r="AE5071">
        <v>1</v>
      </c>
      <c r="AF5071" t="s">
        <v>271</v>
      </c>
    </row>
    <row r="5072" spans="1:32" hidden="1" x14ac:dyDescent="0.25">
      <c r="A5072" t="str">
        <f t="array" ref="A5072">IF(COUNT(SEARCH(RubriekenHistorisch,CONCATENATE(P5071,U5071,AB5071,AH5071))),"t","f")</f>
        <v>f</v>
      </c>
      <c r="B5072" t="str">
        <f t="shared" si="239"/>
        <v>f</v>
      </c>
      <c r="C5072" t="str">
        <f t="shared" si="240"/>
        <v>f</v>
      </c>
      <c r="D5072" t="str">
        <f t="shared" si="241"/>
        <v>f</v>
      </c>
      <c r="E5072" t="str">
        <f>IF(COUNT(SEARCH({"04.","05.","09.","12."},CONCATENATE(P5071,U5071,AB5071,AH5071))),"t","f")</f>
        <v>f</v>
      </c>
      <c r="F5072" t="str">
        <f t="array" ref="F5072">IF(COUNT(SEARCH(HistorischeRubrieken,CONCATENATE(P5071,U5071,AB5071,AH5071))),"t","f")</f>
        <v>f</v>
      </c>
      <c r="G5072">
        <v>1</v>
      </c>
      <c r="H5072">
        <v>510333</v>
      </c>
      <c r="I5072" t="s">
        <v>2402</v>
      </c>
      <c r="J5072">
        <v>20080601</v>
      </c>
      <c r="K5072">
        <v>20100201</v>
      </c>
      <c r="M5072">
        <v>0</v>
      </c>
      <c r="N5072">
        <v>0</v>
      </c>
      <c r="O5072" t="s">
        <v>1996</v>
      </c>
      <c r="R5072">
        <v>0</v>
      </c>
      <c r="S5072" t="s">
        <v>271</v>
      </c>
      <c r="AA5072" t="s">
        <v>1997</v>
      </c>
      <c r="AC5072">
        <v>1</v>
      </c>
      <c r="AE5072">
        <v>1</v>
      </c>
      <c r="AF5072" t="s">
        <v>271</v>
      </c>
    </row>
    <row r="5073" spans="1:32" hidden="1" x14ac:dyDescent="0.25">
      <c r="A5073" t="str">
        <f t="array" ref="A5073">IF(COUNT(SEARCH(RubriekenHistorisch,CONCATENATE(P5072,U5072,AB5072,AH5072))),"t","f")</f>
        <v>f</v>
      </c>
      <c r="B5073" t="str">
        <f t="shared" si="239"/>
        <v>f</v>
      </c>
      <c r="C5073" t="str">
        <f t="shared" si="240"/>
        <v>f</v>
      </c>
      <c r="D5073" t="str">
        <f t="shared" si="241"/>
        <v>f</v>
      </c>
      <c r="E5073" t="str">
        <f>IF(COUNT(SEARCH({"04.","05.","09.","12."},CONCATENATE(P5072,U5072,AB5072,AH5072))),"t","f")</f>
        <v>f</v>
      </c>
      <c r="F5073" t="str">
        <f t="array" ref="F5073">IF(COUNT(SEARCH(HistorischeRubrieken,CONCATENATE(P5072,U5072,AB5072,AH5072))),"t","f")</f>
        <v>f</v>
      </c>
      <c r="G5073">
        <v>2</v>
      </c>
      <c r="H5073">
        <v>510333</v>
      </c>
      <c r="I5073" t="s">
        <v>2402</v>
      </c>
      <c r="J5073">
        <v>20100201</v>
      </c>
      <c r="K5073">
        <v>20110901</v>
      </c>
      <c r="M5073">
        <v>0</v>
      </c>
      <c r="N5073">
        <v>0</v>
      </c>
      <c r="O5073" t="s">
        <v>1996</v>
      </c>
      <c r="R5073">
        <v>0</v>
      </c>
      <c r="S5073" t="s">
        <v>271</v>
      </c>
      <c r="AA5073" t="s">
        <v>1998</v>
      </c>
      <c r="AC5073">
        <v>1</v>
      </c>
      <c r="AE5073">
        <v>1</v>
      </c>
      <c r="AF5073" t="s">
        <v>271</v>
      </c>
    </row>
    <row r="5074" spans="1:32" hidden="1" x14ac:dyDescent="0.25">
      <c r="A5074" t="str">
        <f t="array" ref="A5074">IF(COUNT(SEARCH(RubriekenHistorisch,CONCATENATE(P5073,U5073,AB5073,AH5073))),"t","f")</f>
        <v>f</v>
      </c>
      <c r="B5074" t="str">
        <f t="shared" si="239"/>
        <v>f</v>
      </c>
      <c r="C5074" t="str">
        <f t="shared" si="240"/>
        <v>f</v>
      </c>
      <c r="D5074" t="str">
        <f t="shared" si="241"/>
        <v>f</v>
      </c>
      <c r="E5074" t="str">
        <f>IF(COUNT(SEARCH({"04.","05.","09.","12."},CONCATENATE(P5073,U5073,AB5073,AH5073))),"t","f")</f>
        <v>f</v>
      </c>
      <c r="F5074" t="str">
        <f t="array" ref="F5074">IF(COUNT(SEARCH(HistorischeRubrieken,CONCATENATE(P5073,U5073,AB5073,AH5073))),"t","f")</f>
        <v>f</v>
      </c>
      <c r="G5074">
        <v>3</v>
      </c>
      <c r="H5074">
        <v>510333</v>
      </c>
      <c r="I5074" t="s">
        <v>2402</v>
      </c>
      <c r="J5074">
        <v>20110901</v>
      </c>
      <c r="K5074">
        <v>20120115</v>
      </c>
      <c r="M5074">
        <v>0</v>
      </c>
      <c r="N5074">
        <v>0</v>
      </c>
      <c r="O5074" t="s">
        <v>1996</v>
      </c>
      <c r="R5074">
        <v>0</v>
      </c>
      <c r="S5074" t="s">
        <v>271</v>
      </c>
      <c r="AA5074" t="s">
        <v>2065</v>
      </c>
      <c r="AC5074">
        <v>1</v>
      </c>
      <c r="AE5074">
        <v>1</v>
      </c>
      <c r="AF5074" t="s">
        <v>271</v>
      </c>
    </row>
    <row r="5075" spans="1:32" hidden="1" x14ac:dyDescent="0.25">
      <c r="A5075" t="str">
        <f t="array" ref="A5075">IF(COUNT(SEARCH(RubriekenHistorisch,CONCATENATE(P5074,U5074,AB5074,AH5074))),"t","f")</f>
        <v>f</v>
      </c>
      <c r="B5075" t="str">
        <f t="shared" si="239"/>
        <v>f</v>
      </c>
      <c r="C5075" t="str">
        <f t="shared" si="240"/>
        <v>f</v>
      </c>
      <c r="D5075" t="str">
        <f t="shared" si="241"/>
        <v>f</v>
      </c>
      <c r="E5075" t="str">
        <f>IF(COUNT(SEARCH({"04.","05.","09.","12."},CONCATENATE(P5074,U5074,AB5074,AH5074))),"t","f")</f>
        <v>f</v>
      </c>
      <c r="F5075" t="str">
        <f t="array" ref="F5075">IF(COUNT(SEARCH(HistorischeRubrieken,CONCATENATE(P5074,U5074,AB5074,AH5074))),"t","f")</f>
        <v>f</v>
      </c>
      <c r="G5075">
        <v>4</v>
      </c>
      <c r="H5075">
        <v>510333</v>
      </c>
      <c r="I5075" t="s">
        <v>2402</v>
      </c>
      <c r="J5075">
        <v>20120115</v>
      </c>
      <c r="K5075">
        <v>20120116</v>
      </c>
      <c r="M5075">
        <v>0</v>
      </c>
      <c r="N5075">
        <v>0</v>
      </c>
      <c r="O5075" t="s">
        <v>1999</v>
      </c>
      <c r="R5075">
        <v>0</v>
      </c>
      <c r="S5075" t="s">
        <v>271</v>
      </c>
      <c r="AA5075" t="s">
        <v>2057</v>
      </c>
      <c r="AC5075">
        <v>1</v>
      </c>
      <c r="AE5075">
        <v>1</v>
      </c>
      <c r="AF5075" t="s">
        <v>271</v>
      </c>
    </row>
    <row r="5076" spans="1:32" hidden="1" x14ac:dyDescent="0.25">
      <c r="A5076" t="str">
        <f t="array" ref="A5076">IF(COUNT(SEARCH(RubriekenHistorisch,CONCATENATE(P5075,U5075,AB5075,AH5075))),"t","f")</f>
        <v>f</v>
      </c>
      <c r="B5076" t="str">
        <f t="shared" si="239"/>
        <v>f</v>
      </c>
      <c r="C5076" t="str">
        <f t="shared" si="240"/>
        <v>f</v>
      </c>
      <c r="D5076" t="str">
        <f t="shared" si="241"/>
        <v>f</v>
      </c>
      <c r="E5076" t="str">
        <f>IF(COUNT(SEARCH({"04.","05.","09.","12."},CONCATENATE(P5075,U5075,AB5075,AH5075))),"t","f")</f>
        <v>f</v>
      </c>
      <c r="F5076" t="str">
        <f t="array" ref="F5076">IF(COUNT(SEARCH(HistorischeRubrieken,CONCATENATE(P5075,U5075,AB5075,AH5075))),"t","f")</f>
        <v>f</v>
      </c>
      <c r="G5076">
        <v>5</v>
      </c>
      <c r="H5076">
        <v>510333</v>
      </c>
      <c r="I5076" t="s">
        <v>2402</v>
      </c>
      <c r="J5076">
        <v>20120116</v>
      </c>
      <c r="K5076">
        <v>20121015</v>
      </c>
      <c r="M5076">
        <v>0</v>
      </c>
      <c r="N5076">
        <v>0</v>
      </c>
      <c r="O5076" t="s">
        <v>2001</v>
      </c>
      <c r="R5076">
        <v>0</v>
      </c>
      <c r="S5076" t="s">
        <v>271</v>
      </c>
      <c r="AA5076" t="s">
        <v>2057</v>
      </c>
      <c r="AC5076">
        <v>1</v>
      </c>
      <c r="AE5076">
        <v>1</v>
      </c>
      <c r="AF5076" t="s">
        <v>271</v>
      </c>
    </row>
    <row r="5077" spans="1:32" hidden="1" x14ac:dyDescent="0.25">
      <c r="A5077" t="str">
        <f t="array" ref="A5077">IF(COUNT(SEARCH(RubriekenHistorisch,CONCATENATE(P5076,U5076,AB5076,AH5076))),"t","f")</f>
        <v>f</v>
      </c>
      <c r="B5077" t="str">
        <f t="shared" si="239"/>
        <v>f</v>
      </c>
      <c r="C5077" t="str">
        <f t="shared" si="240"/>
        <v>f</v>
      </c>
      <c r="D5077" t="str">
        <f t="shared" si="241"/>
        <v>f</v>
      </c>
      <c r="E5077" t="str">
        <f>IF(COUNT(SEARCH({"04.","05.","09.","12."},CONCATENATE(P5076,U5076,AB5076,AH5076))),"t","f")</f>
        <v>f</v>
      </c>
      <c r="F5077" t="str">
        <f t="array" ref="F5077">IF(COUNT(SEARCH(HistorischeRubrieken,CONCATENATE(P5076,U5076,AB5076,AH5076))),"t","f")</f>
        <v>f</v>
      </c>
      <c r="G5077">
        <v>6</v>
      </c>
      <c r="H5077">
        <v>510333</v>
      </c>
      <c r="I5077" t="s">
        <v>2402</v>
      </c>
      <c r="J5077">
        <v>20121015</v>
      </c>
      <c r="K5077">
        <v>20140401</v>
      </c>
      <c r="M5077">
        <v>0</v>
      </c>
      <c r="N5077">
        <v>0</v>
      </c>
      <c r="O5077" t="s">
        <v>2001</v>
      </c>
      <c r="R5077">
        <v>0</v>
      </c>
      <c r="S5077" t="s">
        <v>271</v>
      </c>
      <c r="AA5077" t="s">
        <v>2057</v>
      </c>
      <c r="AC5077">
        <v>1</v>
      </c>
      <c r="AE5077">
        <v>1</v>
      </c>
      <c r="AF5077" t="s">
        <v>271</v>
      </c>
    </row>
    <row r="5078" spans="1:32" hidden="1" x14ac:dyDescent="0.25">
      <c r="A5078" t="str">
        <f t="array" ref="A5078">IF(COUNT(SEARCH(RubriekenHistorisch,CONCATENATE(P5077,U5077,AB5077,AH5077))),"t","f")</f>
        <v>f</v>
      </c>
      <c r="B5078" t="str">
        <f t="shared" si="239"/>
        <v>f</v>
      </c>
      <c r="C5078" t="str">
        <f t="shared" si="240"/>
        <v>f</v>
      </c>
      <c r="D5078" t="str">
        <f t="shared" si="241"/>
        <v>f</v>
      </c>
      <c r="E5078" t="str">
        <f>IF(COUNT(SEARCH({"04.","05.","09.","12."},CONCATENATE(P5077,U5077,AB5077,AH5077))),"t","f")</f>
        <v>f</v>
      </c>
      <c r="F5078" t="str">
        <f t="array" ref="F5078">IF(COUNT(SEARCH(HistorischeRubrieken,CONCATENATE(P5077,U5077,AB5077,AH5077))),"t","f")</f>
        <v>f</v>
      </c>
      <c r="G5078">
        <v>7</v>
      </c>
      <c r="H5078">
        <v>510333</v>
      </c>
      <c r="I5078" t="s">
        <v>2402</v>
      </c>
      <c r="J5078">
        <v>20140401</v>
      </c>
      <c r="K5078">
        <v>20150101</v>
      </c>
      <c r="M5078">
        <v>0</v>
      </c>
      <c r="N5078">
        <v>0</v>
      </c>
      <c r="O5078" t="s">
        <v>2003</v>
      </c>
      <c r="R5078">
        <v>0</v>
      </c>
      <c r="S5078" t="s">
        <v>271</v>
      </c>
      <c r="AA5078" t="s">
        <v>2057</v>
      </c>
      <c r="AC5078">
        <v>1</v>
      </c>
      <c r="AE5078">
        <v>1</v>
      </c>
      <c r="AF5078" t="s">
        <v>271</v>
      </c>
    </row>
    <row r="5079" spans="1:32" hidden="1" x14ac:dyDescent="0.25">
      <c r="A5079" t="str">
        <f t="array" ref="A5079">IF(COUNT(SEARCH(RubriekenHistorisch,CONCATENATE(P5078,U5078,AB5078,AH5078))),"t","f")</f>
        <v>f</v>
      </c>
      <c r="B5079" t="str">
        <f t="shared" si="239"/>
        <v>f</v>
      </c>
      <c r="C5079" t="str">
        <f t="shared" si="240"/>
        <v>f</v>
      </c>
      <c r="D5079" t="str">
        <f t="shared" si="241"/>
        <v>f</v>
      </c>
      <c r="E5079" t="str">
        <f>IF(COUNT(SEARCH({"04.","05.","09.","12."},CONCATENATE(P5078,U5078,AB5078,AH5078))),"t","f")</f>
        <v>f</v>
      </c>
      <c r="F5079" t="str">
        <f t="array" ref="F5079">IF(COUNT(SEARCH(HistorischeRubrieken,CONCATENATE(P5078,U5078,AB5078,AH5078))),"t","f")</f>
        <v>f</v>
      </c>
      <c r="G5079">
        <v>8</v>
      </c>
      <c r="H5079">
        <v>510333</v>
      </c>
      <c r="I5079" t="s">
        <v>2402</v>
      </c>
      <c r="J5079">
        <v>20150101</v>
      </c>
      <c r="K5079">
        <v>20150801</v>
      </c>
      <c r="M5079">
        <v>0</v>
      </c>
      <c r="N5079">
        <v>0</v>
      </c>
      <c r="O5079" t="s">
        <v>2003</v>
      </c>
      <c r="R5079">
        <v>0</v>
      </c>
      <c r="S5079" t="s">
        <v>271</v>
      </c>
      <c r="AA5079" t="s">
        <v>2059</v>
      </c>
      <c r="AC5079">
        <v>1</v>
      </c>
      <c r="AE5079">
        <v>1</v>
      </c>
      <c r="AF5079" t="s">
        <v>271</v>
      </c>
    </row>
    <row r="5080" spans="1:32" x14ac:dyDescent="0.25">
      <c r="A5080" t="str">
        <f t="array" ref="A5080">IF(COUNT(SEARCH(RubriekenHistorisch,CONCATENATE(P5079,U5079,AB5079,AH5079))),"t","f")</f>
        <v>f</v>
      </c>
      <c r="B5080" t="str">
        <f t="shared" si="239"/>
        <v>f</v>
      </c>
      <c r="C5080" t="str">
        <f t="shared" si="240"/>
        <v>f</v>
      </c>
      <c r="D5080" t="str">
        <f t="shared" si="241"/>
        <v>f</v>
      </c>
      <c r="E5080" t="str">
        <f>IF(COUNT(SEARCH({"04.","05.","09.","12."},CONCATENATE(P5079,U5079,AB5079,AH5079))),"t","f")</f>
        <v>f</v>
      </c>
      <c r="F5080" t="str">
        <f t="array" ref="F5080">IF(COUNT(SEARCH(HistorischeRubrieken,CONCATENATE(P5079,U5079,AB5079,AH5079))),"t","f")</f>
        <v>f</v>
      </c>
      <c r="G5080">
        <v>9</v>
      </c>
      <c r="H5080">
        <v>510333</v>
      </c>
      <c r="I5080" t="s">
        <v>2402</v>
      </c>
      <c r="J5080">
        <v>20150801</v>
      </c>
      <c r="M5080">
        <v>0</v>
      </c>
      <c r="N5080">
        <v>0</v>
      </c>
      <c r="O5080" t="s">
        <v>2003</v>
      </c>
      <c r="R5080">
        <v>0</v>
      </c>
      <c r="S5080" t="s">
        <v>271</v>
      </c>
      <c r="AA5080" t="s">
        <v>1613</v>
      </c>
      <c r="AC5080">
        <v>1</v>
      </c>
      <c r="AE5080">
        <v>1</v>
      </c>
      <c r="AF5080" t="s">
        <v>271</v>
      </c>
    </row>
    <row r="5081" spans="1:32" hidden="1" x14ac:dyDescent="0.25">
      <c r="A5081" t="str">
        <f t="array" ref="A5081">IF(COUNT(SEARCH(RubriekenHistorisch,CONCATENATE(P5080,U5080,AB5080,AH5080))),"t","f")</f>
        <v>f</v>
      </c>
      <c r="B5081" t="str">
        <f t="shared" si="239"/>
        <v>f</v>
      </c>
      <c r="C5081" t="str">
        <f t="shared" si="240"/>
        <v>f</v>
      </c>
      <c r="D5081" t="str">
        <f t="shared" si="241"/>
        <v>f</v>
      </c>
      <c r="E5081" t="str">
        <f>IF(COUNT(SEARCH({"04.","05.","09.","12."},CONCATENATE(P5080,U5080,AB5080,AH5080))),"t","f")</f>
        <v>f</v>
      </c>
      <c r="F5081" t="str">
        <f t="array" ref="F5081">IF(COUNT(SEARCH(HistorischeRubrieken,CONCATENATE(P5080,U5080,AB5080,AH5080))),"t","f")</f>
        <v>f</v>
      </c>
      <c r="G5081">
        <v>1</v>
      </c>
      <c r="H5081">
        <v>510334</v>
      </c>
      <c r="I5081" t="s">
        <v>2403</v>
      </c>
      <c r="J5081">
        <v>20091201</v>
      </c>
      <c r="K5081">
        <v>20120115</v>
      </c>
      <c r="M5081">
        <v>0</v>
      </c>
      <c r="N5081">
        <v>0</v>
      </c>
      <c r="O5081" t="s">
        <v>1996</v>
      </c>
      <c r="R5081">
        <v>0</v>
      </c>
      <c r="S5081" t="s">
        <v>271</v>
      </c>
      <c r="AA5081" t="s">
        <v>1998</v>
      </c>
      <c r="AC5081">
        <v>1</v>
      </c>
      <c r="AE5081">
        <v>1</v>
      </c>
      <c r="AF5081" t="s">
        <v>271</v>
      </c>
    </row>
    <row r="5082" spans="1:32" hidden="1" x14ac:dyDescent="0.25">
      <c r="A5082" t="str">
        <f t="array" ref="A5082">IF(COUNT(SEARCH(RubriekenHistorisch,CONCATENATE(P5081,U5081,AB5081,AH5081))),"t","f")</f>
        <v>f</v>
      </c>
      <c r="B5082" t="str">
        <f t="shared" si="239"/>
        <v>f</v>
      </c>
      <c r="C5082" t="str">
        <f t="shared" si="240"/>
        <v>f</v>
      </c>
      <c r="D5082" t="str">
        <f t="shared" si="241"/>
        <v>f</v>
      </c>
      <c r="E5082" t="str">
        <f>IF(COUNT(SEARCH({"04.","05.","09.","12."},CONCATENATE(P5081,U5081,AB5081,AH5081))),"t","f")</f>
        <v>f</v>
      </c>
      <c r="F5082" t="str">
        <f t="array" ref="F5082">IF(COUNT(SEARCH(HistorischeRubrieken,CONCATENATE(P5081,U5081,AB5081,AH5081))),"t","f")</f>
        <v>f</v>
      </c>
      <c r="G5082">
        <v>2</v>
      </c>
      <c r="H5082">
        <v>510334</v>
      </c>
      <c r="I5082" t="s">
        <v>2403</v>
      </c>
      <c r="J5082">
        <v>20120115</v>
      </c>
      <c r="K5082">
        <v>20120116</v>
      </c>
      <c r="M5082">
        <v>0</v>
      </c>
      <c r="N5082">
        <v>0</v>
      </c>
      <c r="O5082" t="s">
        <v>1999</v>
      </c>
      <c r="R5082">
        <v>0</v>
      </c>
      <c r="S5082" t="s">
        <v>271</v>
      </c>
      <c r="AA5082" t="s">
        <v>2000</v>
      </c>
      <c r="AC5082">
        <v>1</v>
      </c>
      <c r="AE5082">
        <v>1</v>
      </c>
      <c r="AF5082" t="s">
        <v>271</v>
      </c>
    </row>
    <row r="5083" spans="1:32" hidden="1" x14ac:dyDescent="0.25">
      <c r="A5083" t="str">
        <f t="array" ref="A5083">IF(COUNT(SEARCH(RubriekenHistorisch,CONCATENATE(P5082,U5082,AB5082,AH5082))),"t","f")</f>
        <v>f</v>
      </c>
      <c r="B5083" t="str">
        <f t="shared" si="239"/>
        <v>f</v>
      </c>
      <c r="C5083" t="str">
        <f t="shared" si="240"/>
        <v>f</v>
      </c>
      <c r="D5083" t="str">
        <f t="shared" si="241"/>
        <v>f</v>
      </c>
      <c r="E5083" t="str">
        <f>IF(COUNT(SEARCH({"04.","05.","09.","12."},CONCATENATE(P5082,U5082,AB5082,AH5082))),"t","f")</f>
        <v>f</v>
      </c>
      <c r="F5083" t="str">
        <f t="array" ref="F5083">IF(COUNT(SEARCH(HistorischeRubrieken,CONCATENATE(P5082,U5082,AB5082,AH5082))),"t","f")</f>
        <v>f</v>
      </c>
      <c r="G5083">
        <v>3</v>
      </c>
      <c r="H5083">
        <v>510334</v>
      </c>
      <c r="I5083" t="s">
        <v>2403</v>
      </c>
      <c r="J5083">
        <v>20120116</v>
      </c>
      <c r="K5083">
        <v>20120917</v>
      </c>
      <c r="M5083">
        <v>0</v>
      </c>
      <c r="N5083">
        <v>0</v>
      </c>
      <c r="O5083" t="s">
        <v>2001</v>
      </c>
      <c r="R5083">
        <v>0</v>
      </c>
      <c r="S5083" t="s">
        <v>271</v>
      </c>
      <c r="AA5083" t="s">
        <v>2000</v>
      </c>
      <c r="AC5083">
        <v>1</v>
      </c>
      <c r="AE5083">
        <v>1</v>
      </c>
      <c r="AF5083" t="s">
        <v>271</v>
      </c>
    </row>
    <row r="5084" spans="1:32" hidden="1" x14ac:dyDescent="0.25">
      <c r="A5084" t="str">
        <f t="array" ref="A5084">IF(COUNT(SEARCH(RubriekenHistorisch,CONCATENATE(P5083,U5083,AB5083,AH5083))),"t","f")</f>
        <v>f</v>
      </c>
      <c r="B5084" t="str">
        <f t="shared" si="239"/>
        <v>f</v>
      </c>
      <c r="C5084" t="str">
        <f t="shared" si="240"/>
        <v>f</v>
      </c>
      <c r="D5084" t="str">
        <f t="shared" si="241"/>
        <v>f</v>
      </c>
      <c r="E5084" t="str">
        <f>IF(COUNT(SEARCH({"04.","05.","09.","12."},CONCATENATE(P5083,U5083,AB5083,AH5083))),"t","f")</f>
        <v>f</v>
      </c>
      <c r="F5084" t="str">
        <f t="array" ref="F5084">IF(COUNT(SEARCH(HistorischeRubrieken,CONCATENATE(P5083,U5083,AB5083,AH5083))),"t","f")</f>
        <v>f</v>
      </c>
      <c r="G5084">
        <v>4</v>
      </c>
      <c r="H5084">
        <v>510334</v>
      </c>
      <c r="I5084" t="s">
        <v>2403</v>
      </c>
      <c r="J5084">
        <v>20120917</v>
      </c>
      <c r="K5084">
        <v>20140401</v>
      </c>
      <c r="M5084">
        <v>0</v>
      </c>
      <c r="N5084">
        <v>0</v>
      </c>
      <c r="O5084" t="s">
        <v>2001</v>
      </c>
      <c r="R5084">
        <v>0</v>
      </c>
      <c r="S5084" t="s">
        <v>271</v>
      </c>
      <c r="AA5084" t="s">
        <v>2000</v>
      </c>
      <c r="AC5084">
        <v>1</v>
      </c>
      <c r="AE5084">
        <v>1</v>
      </c>
      <c r="AF5084" t="s">
        <v>271</v>
      </c>
    </row>
    <row r="5085" spans="1:32" hidden="1" x14ac:dyDescent="0.25">
      <c r="A5085" t="str">
        <f t="array" ref="A5085">IF(COUNT(SEARCH(RubriekenHistorisch,CONCATENATE(P5084,U5084,AB5084,AH5084))),"t","f")</f>
        <v>f</v>
      </c>
      <c r="B5085" t="str">
        <f t="shared" si="239"/>
        <v>f</v>
      </c>
      <c r="C5085" t="str">
        <f t="shared" si="240"/>
        <v>f</v>
      </c>
      <c r="D5085" t="str">
        <f t="shared" si="241"/>
        <v>f</v>
      </c>
      <c r="E5085" t="str">
        <f>IF(COUNT(SEARCH({"04.","05.","09.","12."},CONCATENATE(P5084,U5084,AB5084,AH5084))),"t","f")</f>
        <v>f</v>
      </c>
      <c r="F5085" t="str">
        <f t="array" ref="F5085">IF(COUNT(SEARCH(HistorischeRubrieken,CONCATENATE(P5084,U5084,AB5084,AH5084))),"t","f")</f>
        <v>f</v>
      </c>
      <c r="G5085">
        <v>5</v>
      </c>
      <c r="H5085">
        <v>510334</v>
      </c>
      <c r="I5085" t="s">
        <v>2403</v>
      </c>
      <c r="J5085">
        <v>20140401</v>
      </c>
      <c r="K5085">
        <v>20150801</v>
      </c>
      <c r="M5085">
        <v>0</v>
      </c>
      <c r="N5085">
        <v>0</v>
      </c>
      <c r="O5085" t="s">
        <v>2003</v>
      </c>
      <c r="R5085">
        <v>0</v>
      </c>
      <c r="S5085" t="s">
        <v>271</v>
      </c>
      <c r="AA5085" t="s">
        <v>1611</v>
      </c>
      <c r="AC5085">
        <v>1</v>
      </c>
      <c r="AE5085">
        <v>1</v>
      </c>
      <c r="AF5085" t="s">
        <v>271</v>
      </c>
    </row>
    <row r="5086" spans="1:32" x14ac:dyDescent="0.25">
      <c r="A5086" t="str">
        <f t="array" ref="A5086">IF(COUNT(SEARCH(RubriekenHistorisch,CONCATENATE(P5085,U5085,AB5085,AH5085))),"t","f")</f>
        <v>f</v>
      </c>
      <c r="B5086" t="str">
        <f t="shared" si="239"/>
        <v>f</v>
      </c>
      <c r="C5086" t="str">
        <f t="shared" si="240"/>
        <v>f</v>
      </c>
      <c r="D5086" t="str">
        <f t="shared" si="241"/>
        <v>f</v>
      </c>
      <c r="E5086" t="str">
        <f>IF(COUNT(SEARCH({"04.","05.","09.","12."},CONCATENATE(P5085,U5085,AB5085,AH5085))),"t","f")</f>
        <v>f</v>
      </c>
      <c r="F5086" t="str">
        <f t="array" ref="F5086">IF(COUNT(SEARCH(HistorischeRubrieken,CONCATENATE(P5085,U5085,AB5085,AH5085))),"t","f")</f>
        <v>f</v>
      </c>
      <c r="G5086">
        <v>6</v>
      </c>
      <c r="H5086">
        <v>510334</v>
      </c>
      <c r="I5086" t="s">
        <v>2403</v>
      </c>
      <c r="J5086">
        <v>20150801</v>
      </c>
      <c r="M5086">
        <v>0</v>
      </c>
      <c r="N5086">
        <v>0</v>
      </c>
      <c r="O5086" t="s">
        <v>2003</v>
      </c>
      <c r="R5086">
        <v>0</v>
      </c>
      <c r="S5086" t="s">
        <v>271</v>
      </c>
      <c r="AA5086" t="s">
        <v>1613</v>
      </c>
      <c r="AC5086">
        <v>1</v>
      </c>
      <c r="AE5086">
        <v>1</v>
      </c>
      <c r="AF5086" t="s">
        <v>271</v>
      </c>
    </row>
    <row r="5087" spans="1:32" hidden="1" x14ac:dyDescent="0.25">
      <c r="A5087" t="str">
        <f t="array" ref="A5087">IF(COUNT(SEARCH(RubriekenHistorisch,CONCATENATE(P5086,U5086,AB5086,AH5086))),"t","f")</f>
        <v>f</v>
      </c>
      <c r="B5087" t="str">
        <f t="shared" si="239"/>
        <v>f</v>
      </c>
      <c r="C5087" t="str">
        <f t="shared" si="240"/>
        <v>f</v>
      </c>
      <c r="D5087" t="str">
        <f t="shared" si="241"/>
        <v>f</v>
      </c>
      <c r="E5087" t="str">
        <f>IF(COUNT(SEARCH({"04.","05.","09.","12."},CONCATENATE(P5086,U5086,AB5086,AH5086))),"t","f")</f>
        <v>f</v>
      </c>
      <c r="F5087" t="str">
        <f t="array" ref="F5087">IF(COUNT(SEARCH(HistorischeRubrieken,CONCATENATE(P5086,U5086,AB5086,AH5086))),"t","f")</f>
        <v>f</v>
      </c>
      <c r="G5087">
        <v>1</v>
      </c>
      <c r="H5087">
        <v>510335</v>
      </c>
      <c r="I5087" t="s">
        <v>2404</v>
      </c>
      <c r="J5087">
        <v>20071201</v>
      </c>
      <c r="K5087">
        <v>20100201</v>
      </c>
      <c r="M5087">
        <v>0</v>
      </c>
      <c r="N5087">
        <v>0</v>
      </c>
      <c r="O5087" t="s">
        <v>1996</v>
      </c>
      <c r="R5087">
        <v>0</v>
      </c>
      <c r="S5087" t="s">
        <v>271</v>
      </c>
      <c r="AA5087" t="s">
        <v>1997</v>
      </c>
      <c r="AC5087">
        <v>1</v>
      </c>
      <c r="AE5087">
        <v>1</v>
      </c>
      <c r="AF5087" t="s">
        <v>271</v>
      </c>
    </row>
    <row r="5088" spans="1:32" hidden="1" x14ac:dyDescent="0.25">
      <c r="A5088" t="str">
        <f t="array" ref="A5088">IF(COUNT(SEARCH(RubriekenHistorisch,CONCATENATE(P5087,U5087,AB5087,AH5087))),"t","f")</f>
        <v>f</v>
      </c>
      <c r="B5088" t="str">
        <f t="shared" si="239"/>
        <v>f</v>
      </c>
      <c r="C5088" t="str">
        <f t="shared" si="240"/>
        <v>f</v>
      </c>
      <c r="D5088" t="str">
        <f t="shared" si="241"/>
        <v>f</v>
      </c>
      <c r="E5088" t="str">
        <f>IF(COUNT(SEARCH({"04.","05.","09.","12."},CONCATENATE(P5087,U5087,AB5087,AH5087))),"t","f")</f>
        <v>f</v>
      </c>
      <c r="F5088" t="str">
        <f t="array" ref="F5088">IF(COUNT(SEARCH(HistorischeRubrieken,CONCATENATE(P5087,U5087,AB5087,AH5087))),"t","f")</f>
        <v>f</v>
      </c>
      <c r="G5088">
        <v>2</v>
      </c>
      <c r="H5088">
        <v>510335</v>
      </c>
      <c r="I5088" t="s">
        <v>2404</v>
      </c>
      <c r="J5088">
        <v>20100201</v>
      </c>
      <c r="K5088">
        <v>20120115</v>
      </c>
      <c r="M5088">
        <v>0</v>
      </c>
      <c r="N5088">
        <v>0</v>
      </c>
      <c r="O5088" t="s">
        <v>1996</v>
      </c>
      <c r="R5088">
        <v>0</v>
      </c>
      <c r="S5088" t="s">
        <v>271</v>
      </c>
      <c r="AA5088" t="s">
        <v>1998</v>
      </c>
      <c r="AC5088">
        <v>1</v>
      </c>
      <c r="AE5088">
        <v>1</v>
      </c>
      <c r="AF5088" t="s">
        <v>271</v>
      </c>
    </row>
    <row r="5089" spans="1:32" hidden="1" x14ac:dyDescent="0.25">
      <c r="A5089" t="str">
        <f t="array" ref="A5089">IF(COUNT(SEARCH(RubriekenHistorisch,CONCATENATE(P5088,U5088,AB5088,AH5088))),"t","f")</f>
        <v>f</v>
      </c>
      <c r="B5089" t="str">
        <f t="shared" si="239"/>
        <v>f</v>
      </c>
      <c r="C5089" t="str">
        <f t="shared" si="240"/>
        <v>f</v>
      </c>
      <c r="D5089" t="str">
        <f t="shared" si="241"/>
        <v>f</v>
      </c>
      <c r="E5089" t="str">
        <f>IF(COUNT(SEARCH({"04.","05.","09.","12."},CONCATENATE(P5088,U5088,AB5088,AH5088))),"t","f")</f>
        <v>f</v>
      </c>
      <c r="F5089" t="str">
        <f t="array" ref="F5089">IF(COUNT(SEARCH(HistorischeRubrieken,CONCATENATE(P5088,U5088,AB5088,AH5088))),"t","f")</f>
        <v>f</v>
      </c>
      <c r="G5089">
        <v>3</v>
      </c>
      <c r="H5089">
        <v>510335</v>
      </c>
      <c r="I5089" t="s">
        <v>2404</v>
      </c>
      <c r="J5089">
        <v>20120115</v>
      </c>
      <c r="K5089">
        <v>20120116</v>
      </c>
      <c r="M5089">
        <v>0</v>
      </c>
      <c r="N5089">
        <v>0</v>
      </c>
      <c r="O5089" t="s">
        <v>1999</v>
      </c>
      <c r="R5089">
        <v>0</v>
      </c>
      <c r="S5089" t="s">
        <v>271</v>
      </c>
      <c r="AA5089" t="s">
        <v>2000</v>
      </c>
      <c r="AC5089">
        <v>1</v>
      </c>
      <c r="AE5089">
        <v>1</v>
      </c>
      <c r="AF5089" t="s">
        <v>271</v>
      </c>
    </row>
    <row r="5090" spans="1:32" hidden="1" x14ac:dyDescent="0.25">
      <c r="A5090" t="str">
        <f t="array" ref="A5090">IF(COUNT(SEARCH(RubriekenHistorisch,CONCATENATE(P5089,U5089,AB5089,AH5089))),"t","f")</f>
        <v>f</v>
      </c>
      <c r="B5090" t="str">
        <f t="shared" si="239"/>
        <v>f</v>
      </c>
      <c r="C5090" t="str">
        <f t="shared" si="240"/>
        <v>f</v>
      </c>
      <c r="D5090" t="str">
        <f t="shared" si="241"/>
        <v>f</v>
      </c>
      <c r="E5090" t="str">
        <f>IF(COUNT(SEARCH({"04.","05.","09.","12."},CONCATENATE(P5089,U5089,AB5089,AH5089))),"t","f")</f>
        <v>f</v>
      </c>
      <c r="F5090" t="str">
        <f t="array" ref="F5090">IF(COUNT(SEARCH(HistorischeRubrieken,CONCATENATE(P5089,U5089,AB5089,AH5089))),"t","f")</f>
        <v>f</v>
      </c>
      <c r="G5090">
        <v>4</v>
      </c>
      <c r="H5090">
        <v>510335</v>
      </c>
      <c r="I5090" t="s">
        <v>2404</v>
      </c>
      <c r="J5090">
        <v>20120116</v>
      </c>
      <c r="K5090">
        <v>20121015</v>
      </c>
      <c r="M5090">
        <v>0</v>
      </c>
      <c r="N5090">
        <v>0</v>
      </c>
      <c r="O5090" t="s">
        <v>2001</v>
      </c>
      <c r="R5090">
        <v>0</v>
      </c>
      <c r="S5090" t="s">
        <v>271</v>
      </c>
      <c r="AA5090" t="s">
        <v>2000</v>
      </c>
      <c r="AC5090">
        <v>1</v>
      </c>
      <c r="AE5090">
        <v>1</v>
      </c>
      <c r="AF5090" t="s">
        <v>271</v>
      </c>
    </row>
    <row r="5091" spans="1:32" hidden="1" x14ac:dyDescent="0.25">
      <c r="A5091" t="str">
        <f t="array" ref="A5091">IF(COUNT(SEARCH(RubriekenHistorisch,CONCATENATE(P5090,U5090,AB5090,AH5090))),"t","f")</f>
        <v>f</v>
      </c>
      <c r="B5091" t="str">
        <f t="shared" si="239"/>
        <v>f</v>
      </c>
      <c r="C5091" t="str">
        <f t="shared" si="240"/>
        <v>f</v>
      </c>
      <c r="D5091" t="str">
        <f t="shared" si="241"/>
        <v>f</v>
      </c>
      <c r="E5091" t="str">
        <f>IF(COUNT(SEARCH({"04.","05.","09.","12."},CONCATENATE(P5090,U5090,AB5090,AH5090))),"t","f")</f>
        <v>f</v>
      </c>
      <c r="F5091" t="str">
        <f t="array" ref="F5091">IF(COUNT(SEARCH(HistorischeRubrieken,CONCATENATE(P5090,U5090,AB5090,AH5090))),"t","f")</f>
        <v>f</v>
      </c>
      <c r="G5091">
        <v>5</v>
      </c>
      <c r="H5091">
        <v>510335</v>
      </c>
      <c r="I5091" t="s">
        <v>2404</v>
      </c>
      <c r="J5091">
        <v>20121015</v>
      </c>
      <c r="K5091">
        <v>20140401</v>
      </c>
      <c r="M5091">
        <v>0</v>
      </c>
      <c r="N5091">
        <v>0</v>
      </c>
      <c r="O5091" t="s">
        <v>2001</v>
      </c>
      <c r="R5091">
        <v>0</v>
      </c>
      <c r="S5091" t="s">
        <v>271</v>
      </c>
      <c r="AA5091" t="s">
        <v>2000</v>
      </c>
      <c r="AC5091">
        <v>1</v>
      </c>
      <c r="AE5091">
        <v>1</v>
      </c>
      <c r="AF5091" t="s">
        <v>271</v>
      </c>
    </row>
    <row r="5092" spans="1:32" hidden="1" x14ac:dyDescent="0.25">
      <c r="A5092" t="str">
        <f t="array" ref="A5092">IF(COUNT(SEARCH(RubriekenHistorisch,CONCATENATE(P5091,U5091,AB5091,AH5091))),"t","f")</f>
        <v>f</v>
      </c>
      <c r="B5092" t="str">
        <f t="shared" si="239"/>
        <v>f</v>
      </c>
      <c r="C5092" t="str">
        <f t="shared" si="240"/>
        <v>f</v>
      </c>
      <c r="D5092" t="str">
        <f t="shared" si="241"/>
        <v>f</v>
      </c>
      <c r="E5092" t="str">
        <f>IF(COUNT(SEARCH({"04.","05.","09.","12."},CONCATENATE(P5091,U5091,AB5091,AH5091))),"t","f")</f>
        <v>f</v>
      </c>
      <c r="F5092" t="str">
        <f t="array" ref="F5092">IF(COUNT(SEARCH(HistorischeRubrieken,CONCATENATE(P5091,U5091,AB5091,AH5091))),"t","f")</f>
        <v>f</v>
      </c>
      <c r="G5092">
        <v>6</v>
      </c>
      <c r="H5092">
        <v>510335</v>
      </c>
      <c r="I5092" t="s">
        <v>2404</v>
      </c>
      <c r="J5092">
        <v>20140401</v>
      </c>
      <c r="K5092">
        <v>20150801</v>
      </c>
      <c r="M5092">
        <v>0</v>
      </c>
      <c r="N5092">
        <v>0</v>
      </c>
      <c r="O5092" t="s">
        <v>2003</v>
      </c>
      <c r="R5092">
        <v>0</v>
      </c>
      <c r="S5092" t="s">
        <v>271</v>
      </c>
      <c r="AA5092" t="s">
        <v>1611</v>
      </c>
      <c r="AC5092">
        <v>1</v>
      </c>
      <c r="AE5092">
        <v>1</v>
      </c>
      <c r="AF5092" t="s">
        <v>271</v>
      </c>
    </row>
    <row r="5093" spans="1:32" x14ac:dyDescent="0.25">
      <c r="A5093" t="str">
        <f t="array" ref="A5093">IF(COUNT(SEARCH(RubriekenHistorisch,CONCATENATE(P5092,U5092,AB5092,AH5092))),"t","f")</f>
        <v>f</v>
      </c>
      <c r="B5093" t="str">
        <f t="shared" si="239"/>
        <v>f</v>
      </c>
      <c r="C5093" t="str">
        <f t="shared" si="240"/>
        <v>f</v>
      </c>
      <c r="D5093" t="str">
        <f t="shared" si="241"/>
        <v>f</v>
      </c>
      <c r="E5093" t="str">
        <f>IF(COUNT(SEARCH({"04.","05.","09.","12."},CONCATENATE(P5092,U5092,AB5092,AH5092))),"t","f")</f>
        <v>f</v>
      </c>
      <c r="F5093" t="str">
        <f t="array" ref="F5093">IF(COUNT(SEARCH(HistorischeRubrieken,CONCATENATE(P5092,U5092,AB5092,AH5092))),"t","f")</f>
        <v>f</v>
      </c>
      <c r="G5093">
        <v>7</v>
      </c>
      <c r="H5093">
        <v>510335</v>
      </c>
      <c r="I5093" t="s">
        <v>2404</v>
      </c>
      <c r="J5093">
        <v>20150801</v>
      </c>
      <c r="M5093">
        <v>0</v>
      </c>
      <c r="N5093">
        <v>0</v>
      </c>
      <c r="O5093" t="s">
        <v>2003</v>
      </c>
      <c r="R5093">
        <v>0</v>
      </c>
      <c r="S5093" t="s">
        <v>271</v>
      </c>
      <c r="AA5093" t="s">
        <v>1613</v>
      </c>
      <c r="AC5093">
        <v>1</v>
      </c>
      <c r="AE5093">
        <v>1</v>
      </c>
      <c r="AF5093" t="s">
        <v>271</v>
      </c>
    </row>
    <row r="5094" spans="1:32" hidden="1" x14ac:dyDescent="0.25">
      <c r="A5094" t="str">
        <f t="array" ref="A5094">IF(COUNT(SEARCH(RubriekenHistorisch,CONCATENATE(P5093,U5093,AB5093,AH5093))),"t","f")</f>
        <v>f</v>
      </c>
      <c r="B5094" t="str">
        <f t="shared" si="239"/>
        <v>f</v>
      </c>
      <c r="C5094" t="str">
        <f t="shared" si="240"/>
        <v>f</v>
      </c>
      <c r="D5094" t="str">
        <f t="shared" si="241"/>
        <v>f</v>
      </c>
      <c r="E5094" t="str">
        <f>IF(COUNT(SEARCH({"04.","05.","09.","12."},CONCATENATE(P5093,U5093,AB5093,AH5093))),"t","f")</f>
        <v>f</v>
      </c>
      <c r="F5094" t="str">
        <f t="array" ref="F5094">IF(COUNT(SEARCH(HistorischeRubrieken,CONCATENATE(P5093,U5093,AB5093,AH5093))),"t","f")</f>
        <v>f</v>
      </c>
      <c r="G5094">
        <v>1</v>
      </c>
      <c r="H5094">
        <v>510336</v>
      </c>
      <c r="I5094" t="s">
        <v>2405</v>
      </c>
      <c r="J5094">
        <v>20071201</v>
      </c>
      <c r="K5094">
        <v>20080901</v>
      </c>
      <c r="M5094">
        <v>0</v>
      </c>
      <c r="N5094">
        <v>0</v>
      </c>
      <c r="O5094" t="s">
        <v>1996</v>
      </c>
      <c r="R5094">
        <v>0</v>
      </c>
      <c r="S5094" t="s">
        <v>271</v>
      </c>
      <c r="AA5094" t="s">
        <v>1997</v>
      </c>
      <c r="AC5094">
        <v>1</v>
      </c>
      <c r="AE5094">
        <v>1</v>
      </c>
      <c r="AF5094" t="s">
        <v>271</v>
      </c>
    </row>
    <row r="5095" spans="1:32" hidden="1" x14ac:dyDescent="0.25">
      <c r="A5095" t="str">
        <f t="array" ref="A5095">IF(COUNT(SEARCH(RubriekenHistorisch,CONCATENATE(P5094,U5094,AB5094,AH5094))),"t","f")</f>
        <v>f</v>
      </c>
      <c r="B5095" t="str">
        <f t="shared" si="239"/>
        <v>f</v>
      </c>
      <c r="C5095" t="str">
        <f t="shared" si="240"/>
        <v>f</v>
      </c>
      <c r="D5095" t="str">
        <f t="shared" si="241"/>
        <v>f</v>
      </c>
      <c r="E5095" t="str">
        <f>IF(COUNT(SEARCH({"04.","05.","09.","12."},CONCATENATE(P5094,U5094,AB5094,AH5094))),"t","f")</f>
        <v>f</v>
      </c>
      <c r="F5095" t="str">
        <f t="array" ref="F5095">IF(COUNT(SEARCH(HistorischeRubrieken,CONCATENATE(P5094,U5094,AB5094,AH5094))),"t","f")</f>
        <v>f</v>
      </c>
      <c r="G5095">
        <v>2</v>
      </c>
      <c r="H5095">
        <v>510336</v>
      </c>
      <c r="I5095" t="s">
        <v>2405</v>
      </c>
      <c r="J5095">
        <v>20090301</v>
      </c>
      <c r="K5095">
        <v>20100201</v>
      </c>
      <c r="M5095">
        <v>0</v>
      </c>
      <c r="N5095">
        <v>0</v>
      </c>
      <c r="O5095" t="s">
        <v>1996</v>
      </c>
      <c r="R5095">
        <v>0</v>
      </c>
      <c r="S5095" t="s">
        <v>271</v>
      </c>
      <c r="AA5095" t="s">
        <v>1997</v>
      </c>
      <c r="AC5095">
        <v>1</v>
      </c>
      <c r="AE5095">
        <v>1</v>
      </c>
      <c r="AF5095" t="s">
        <v>271</v>
      </c>
    </row>
    <row r="5096" spans="1:32" hidden="1" x14ac:dyDescent="0.25">
      <c r="A5096" t="str">
        <f t="array" ref="A5096">IF(COUNT(SEARCH(RubriekenHistorisch,CONCATENATE(P5095,U5095,AB5095,AH5095))),"t","f")</f>
        <v>f</v>
      </c>
      <c r="B5096" t="str">
        <f t="shared" si="239"/>
        <v>f</v>
      </c>
      <c r="C5096" t="str">
        <f t="shared" si="240"/>
        <v>f</v>
      </c>
      <c r="D5096" t="str">
        <f t="shared" si="241"/>
        <v>f</v>
      </c>
      <c r="E5096" t="str">
        <f>IF(COUNT(SEARCH({"04.","05.","09.","12."},CONCATENATE(P5095,U5095,AB5095,AH5095))),"t","f")</f>
        <v>f</v>
      </c>
      <c r="F5096" t="str">
        <f t="array" ref="F5096">IF(COUNT(SEARCH(HistorischeRubrieken,CONCATENATE(P5095,U5095,AB5095,AH5095))),"t","f")</f>
        <v>f</v>
      </c>
      <c r="G5096">
        <v>3</v>
      </c>
      <c r="H5096">
        <v>510336</v>
      </c>
      <c r="I5096" t="s">
        <v>2405</v>
      </c>
      <c r="J5096">
        <v>20100201</v>
      </c>
      <c r="K5096">
        <v>20120115</v>
      </c>
      <c r="M5096">
        <v>0</v>
      </c>
      <c r="N5096">
        <v>0</v>
      </c>
      <c r="O5096" t="s">
        <v>1996</v>
      </c>
      <c r="R5096">
        <v>0</v>
      </c>
      <c r="S5096" t="s">
        <v>271</v>
      </c>
      <c r="AA5096" t="s">
        <v>1998</v>
      </c>
      <c r="AC5096">
        <v>1</v>
      </c>
      <c r="AE5096">
        <v>1</v>
      </c>
      <c r="AF5096" t="s">
        <v>271</v>
      </c>
    </row>
    <row r="5097" spans="1:32" hidden="1" x14ac:dyDescent="0.25">
      <c r="A5097" t="str">
        <f t="array" ref="A5097">IF(COUNT(SEARCH(RubriekenHistorisch,CONCATENATE(P5096,U5096,AB5096,AH5096))),"t","f")</f>
        <v>f</v>
      </c>
      <c r="B5097" t="str">
        <f t="shared" si="239"/>
        <v>f</v>
      </c>
      <c r="C5097" t="str">
        <f t="shared" si="240"/>
        <v>f</v>
      </c>
      <c r="D5097" t="str">
        <f t="shared" si="241"/>
        <v>f</v>
      </c>
      <c r="E5097" t="str">
        <f>IF(COUNT(SEARCH({"04.","05.","09.","12."},CONCATENATE(P5096,U5096,AB5096,AH5096))),"t","f")</f>
        <v>f</v>
      </c>
      <c r="F5097" t="str">
        <f t="array" ref="F5097">IF(COUNT(SEARCH(HistorischeRubrieken,CONCATENATE(P5096,U5096,AB5096,AH5096))),"t","f")</f>
        <v>f</v>
      </c>
      <c r="G5097">
        <v>4</v>
      </c>
      <c r="H5097">
        <v>510336</v>
      </c>
      <c r="I5097" t="s">
        <v>2405</v>
      </c>
      <c r="J5097">
        <v>20120115</v>
      </c>
      <c r="K5097">
        <v>20120116</v>
      </c>
      <c r="M5097">
        <v>0</v>
      </c>
      <c r="N5097">
        <v>0</v>
      </c>
      <c r="O5097" t="s">
        <v>1999</v>
      </c>
      <c r="R5097">
        <v>0</v>
      </c>
      <c r="S5097" t="s">
        <v>271</v>
      </c>
      <c r="AA5097" t="s">
        <v>2000</v>
      </c>
      <c r="AC5097">
        <v>1</v>
      </c>
      <c r="AE5097">
        <v>1</v>
      </c>
      <c r="AF5097" t="s">
        <v>271</v>
      </c>
    </row>
    <row r="5098" spans="1:32" hidden="1" x14ac:dyDescent="0.25">
      <c r="A5098" t="str">
        <f t="array" ref="A5098">IF(COUNT(SEARCH(RubriekenHistorisch,CONCATENATE(P5097,U5097,AB5097,AH5097))),"t","f")</f>
        <v>f</v>
      </c>
      <c r="B5098" t="str">
        <f t="shared" si="239"/>
        <v>f</v>
      </c>
      <c r="C5098" t="str">
        <f t="shared" si="240"/>
        <v>f</v>
      </c>
      <c r="D5098" t="str">
        <f t="shared" si="241"/>
        <v>f</v>
      </c>
      <c r="E5098" t="str">
        <f>IF(COUNT(SEARCH({"04.","05.","09.","12."},CONCATENATE(P5097,U5097,AB5097,AH5097))),"t","f")</f>
        <v>f</v>
      </c>
      <c r="F5098" t="str">
        <f t="array" ref="F5098">IF(COUNT(SEARCH(HistorischeRubrieken,CONCATENATE(P5097,U5097,AB5097,AH5097))),"t","f")</f>
        <v>f</v>
      </c>
      <c r="G5098">
        <v>5</v>
      </c>
      <c r="H5098">
        <v>510336</v>
      </c>
      <c r="I5098" t="s">
        <v>2405</v>
      </c>
      <c r="J5098">
        <v>20120116</v>
      </c>
      <c r="K5098">
        <v>20121015</v>
      </c>
      <c r="M5098">
        <v>0</v>
      </c>
      <c r="N5098">
        <v>0</v>
      </c>
      <c r="O5098" t="s">
        <v>2001</v>
      </c>
      <c r="R5098">
        <v>0</v>
      </c>
      <c r="S5098" t="s">
        <v>271</v>
      </c>
      <c r="AA5098" t="s">
        <v>2000</v>
      </c>
      <c r="AC5098">
        <v>1</v>
      </c>
      <c r="AE5098">
        <v>1</v>
      </c>
      <c r="AF5098" t="s">
        <v>271</v>
      </c>
    </row>
    <row r="5099" spans="1:32" hidden="1" x14ac:dyDescent="0.25">
      <c r="A5099" t="str">
        <f t="array" ref="A5099">IF(COUNT(SEARCH(RubriekenHistorisch,CONCATENATE(P5098,U5098,AB5098,AH5098))),"t","f")</f>
        <v>f</v>
      </c>
      <c r="B5099" t="str">
        <f t="shared" si="239"/>
        <v>f</v>
      </c>
      <c r="C5099" t="str">
        <f t="shared" si="240"/>
        <v>f</v>
      </c>
      <c r="D5099" t="str">
        <f t="shared" si="241"/>
        <v>f</v>
      </c>
      <c r="E5099" t="str">
        <f>IF(COUNT(SEARCH({"04.","05.","09.","12."},CONCATENATE(P5098,U5098,AB5098,AH5098))),"t","f")</f>
        <v>f</v>
      </c>
      <c r="F5099" t="str">
        <f t="array" ref="F5099">IF(COUNT(SEARCH(HistorischeRubrieken,CONCATENATE(P5098,U5098,AB5098,AH5098))),"t","f")</f>
        <v>f</v>
      </c>
      <c r="G5099">
        <v>6</v>
      </c>
      <c r="H5099">
        <v>510336</v>
      </c>
      <c r="I5099" t="s">
        <v>2405</v>
      </c>
      <c r="J5099">
        <v>20121015</v>
      </c>
      <c r="K5099">
        <v>20140401</v>
      </c>
      <c r="M5099">
        <v>0</v>
      </c>
      <c r="N5099">
        <v>0</v>
      </c>
      <c r="O5099" t="s">
        <v>2001</v>
      </c>
      <c r="R5099">
        <v>0</v>
      </c>
      <c r="S5099" t="s">
        <v>271</v>
      </c>
      <c r="AA5099" t="s">
        <v>2000</v>
      </c>
      <c r="AC5099">
        <v>1</v>
      </c>
      <c r="AE5099">
        <v>1</v>
      </c>
      <c r="AF5099" t="s">
        <v>271</v>
      </c>
    </row>
    <row r="5100" spans="1:32" hidden="1" x14ac:dyDescent="0.25">
      <c r="A5100" t="str">
        <f t="array" ref="A5100">IF(COUNT(SEARCH(RubriekenHistorisch,CONCATENATE(P5099,U5099,AB5099,AH5099))),"t","f")</f>
        <v>f</v>
      </c>
      <c r="B5100" t="str">
        <f t="shared" si="239"/>
        <v>f</v>
      </c>
      <c r="C5100" t="str">
        <f t="shared" si="240"/>
        <v>f</v>
      </c>
      <c r="D5100" t="str">
        <f t="shared" si="241"/>
        <v>f</v>
      </c>
      <c r="E5100" t="str">
        <f>IF(COUNT(SEARCH({"04.","05.","09.","12."},CONCATENATE(P5099,U5099,AB5099,AH5099))),"t","f")</f>
        <v>f</v>
      </c>
      <c r="F5100" t="str">
        <f t="array" ref="F5100">IF(COUNT(SEARCH(HistorischeRubrieken,CONCATENATE(P5099,U5099,AB5099,AH5099))),"t","f")</f>
        <v>f</v>
      </c>
      <c r="G5100">
        <v>7</v>
      </c>
      <c r="H5100">
        <v>510336</v>
      </c>
      <c r="I5100" t="s">
        <v>2405</v>
      </c>
      <c r="J5100">
        <v>20140401</v>
      </c>
      <c r="K5100">
        <v>20150801</v>
      </c>
      <c r="M5100">
        <v>0</v>
      </c>
      <c r="N5100">
        <v>0</v>
      </c>
      <c r="O5100" t="s">
        <v>2003</v>
      </c>
      <c r="R5100">
        <v>0</v>
      </c>
      <c r="S5100" t="s">
        <v>271</v>
      </c>
      <c r="AA5100" t="s">
        <v>1611</v>
      </c>
      <c r="AC5100">
        <v>1</v>
      </c>
      <c r="AE5100">
        <v>1</v>
      </c>
      <c r="AF5100" t="s">
        <v>271</v>
      </c>
    </row>
    <row r="5101" spans="1:32" x14ac:dyDescent="0.25">
      <c r="A5101" t="str">
        <f t="array" ref="A5101">IF(COUNT(SEARCH(RubriekenHistorisch,CONCATENATE(P5100,U5100,AB5100,AH5100))),"t","f")</f>
        <v>f</v>
      </c>
      <c r="B5101" t="str">
        <f t="shared" si="239"/>
        <v>f</v>
      </c>
      <c r="C5101" t="str">
        <f t="shared" si="240"/>
        <v>f</v>
      </c>
      <c r="D5101" t="str">
        <f t="shared" si="241"/>
        <v>f</v>
      </c>
      <c r="E5101" t="str">
        <f>IF(COUNT(SEARCH({"04.","05.","09.","12."},CONCATENATE(P5100,U5100,AB5100,AH5100))),"t","f")</f>
        <v>f</v>
      </c>
      <c r="F5101" t="str">
        <f t="array" ref="F5101">IF(COUNT(SEARCH(HistorischeRubrieken,CONCATENATE(P5100,U5100,AB5100,AH5100))),"t","f")</f>
        <v>f</v>
      </c>
      <c r="G5101">
        <v>8</v>
      </c>
      <c r="H5101">
        <v>510336</v>
      </c>
      <c r="I5101" t="s">
        <v>2405</v>
      </c>
      <c r="J5101">
        <v>20150801</v>
      </c>
      <c r="M5101">
        <v>0</v>
      </c>
      <c r="N5101">
        <v>0</v>
      </c>
      <c r="O5101" t="s">
        <v>2003</v>
      </c>
      <c r="R5101">
        <v>0</v>
      </c>
      <c r="S5101" t="s">
        <v>271</v>
      </c>
      <c r="AA5101" t="s">
        <v>1613</v>
      </c>
      <c r="AC5101">
        <v>1</v>
      </c>
      <c r="AE5101">
        <v>1</v>
      </c>
      <c r="AF5101" t="s">
        <v>271</v>
      </c>
    </row>
    <row r="5102" spans="1:32" hidden="1" x14ac:dyDescent="0.25">
      <c r="A5102" t="str">
        <f t="array" ref="A5102">IF(COUNT(SEARCH(RubriekenHistorisch,CONCATENATE(P5101,U5101,AB5101,AH5101))),"t","f")</f>
        <v>f</v>
      </c>
      <c r="B5102" t="str">
        <f t="shared" si="239"/>
        <v>f</v>
      </c>
      <c r="C5102" t="str">
        <f t="shared" si="240"/>
        <v>f</v>
      </c>
      <c r="D5102" t="str">
        <f t="shared" si="241"/>
        <v>f</v>
      </c>
      <c r="E5102" t="str">
        <f>IF(COUNT(SEARCH({"04.","05.","09.","12."},CONCATENATE(P5101,U5101,AB5101,AH5101))),"t","f")</f>
        <v>f</v>
      </c>
      <c r="F5102" t="str">
        <f t="array" ref="F5102">IF(COUNT(SEARCH(HistorischeRubrieken,CONCATENATE(P5101,U5101,AB5101,AH5101))),"t","f")</f>
        <v>f</v>
      </c>
      <c r="G5102">
        <v>1</v>
      </c>
      <c r="H5102">
        <v>510337</v>
      </c>
      <c r="I5102" t="s">
        <v>2406</v>
      </c>
      <c r="J5102">
        <v>20080301</v>
      </c>
      <c r="K5102">
        <v>20100201</v>
      </c>
      <c r="M5102">
        <v>0</v>
      </c>
      <c r="N5102">
        <v>0</v>
      </c>
      <c r="O5102" t="s">
        <v>1996</v>
      </c>
      <c r="R5102">
        <v>0</v>
      </c>
      <c r="S5102" t="s">
        <v>271</v>
      </c>
      <c r="AA5102" t="s">
        <v>1997</v>
      </c>
      <c r="AC5102">
        <v>1</v>
      </c>
      <c r="AE5102">
        <v>1</v>
      </c>
      <c r="AF5102" t="s">
        <v>271</v>
      </c>
    </row>
    <row r="5103" spans="1:32" hidden="1" x14ac:dyDescent="0.25">
      <c r="A5103" t="str">
        <f t="array" ref="A5103">IF(COUNT(SEARCH(RubriekenHistorisch,CONCATENATE(P5102,U5102,AB5102,AH5102))),"t","f")</f>
        <v>f</v>
      </c>
      <c r="B5103" t="str">
        <f t="shared" si="239"/>
        <v>f</v>
      </c>
      <c r="C5103" t="str">
        <f t="shared" si="240"/>
        <v>f</v>
      </c>
      <c r="D5103" t="str">
        <f t="shared" si="241"/>
        <v>f</v>
      </c>
      <c r="E5103" t="str">
        <f>IF(COUNT(SEARCH({"04.","05.","09.","12."},CONCATENATE(P5102,U5102,AB5102,AH5102))),"t","f")</f>
        <v>f</v>
      </c>
      <c r="F5103" t="str">
        <f t="array" ref="F5103">IF(COUNT(SEARCH(HistorischeRubrieken,CONCATENATE(P5102,U5102,AB5102,AH5102))),"t","f")</f>
        <v>f</v>
      </c>
      <c r="G5103">
        <v>2</v>
      </c>
      <c r="H5103">
        <v>510337</v>
      </c>
      <c r="I5103" t="s">
        <v>2406</v>
      </c>
      <c r="J5103">
        <v>20100201</v>
      </c>
      <c r="K5103">
        <v>20120115</v>
      </c>
      <c r="M5103">
        <v>0</v>
      </c>
      <c r="N5103">
        <v>0</v>
      </c>
      <c r="O5103" t="s">
        <v>1996</v>
      </c>
      <c r="R5103">
        <v>0</v>
      </c>
      <c r="S5103" t="s">
        <v>271</v>
      </c>
      <c r="AA5103" t="s">
        <v>1998</v>
      </c>
      <c r="AC5103">
        <v>1</v>
      </c>
      <c r="AE5103">
        <v>1</v>
      </c>
      <c r="AF5103" t="s">
        <v>271</v>
      </c>
    </row>
    <row r="5104" spans="1:32" hidden="1" x14ac:dyDescent="0.25">
      <c r="A5104" t="str">
        <f t="array" ref="A5104">IF(COUNT(SEARCH(RubriekenHistorisch,CONCATENATE(P5103,U5103,AB5103,AH5103))),"t","f")</f>
        <v>f</v>
      </c>
      <c r="B5104" t="str">
        <f t="shared" si="239"/>
        <v>f</v>
      </c>
      <c r="C5104" t="str">
        <f t="shared" si="240"/>
        <v>f</v>
      </c>
      <c r="D5104" t="str">
        <f t="shared" si="241"/>
        <v>f</v>
      </c>
      <c r="E5104" t="str">
        <f>IF(COUNT(SEARCH({"04.","05.","09.","12."},CONCATENATE(P5103,U5103,AB5103,AH5103))),"t","f")</f>
        <v>f</v>
      </c>
      <c r="F5104" t="str">
        <f t="array" ref="F5104">IF(COUNT(SEARCH(HistorischeRubrieken,CONCATENATE(P5103,U5103,AB5103,AH5103))),"t","f")</f>
        <v>f</v>
      </c>
      <c r="G5104">
        <v>3</v>
      </c>
      <c r="H5104">
        <v>510337</v>
      </c>
      <c r="I5104" t="s">
        <v>2406</v>
      </c>
      <c r="J5104">
        <v>20120115</v>
      </c>
      <c r="K5104">
        <v>20120116</v>
      </c>
      <c r="M5104">
        <v>0</v>
      </c>
      <c r="N5104">
        <v>0</v>
      </c>
      <c r="O5104" t="s">
        <v>1999</v>
      </c>
      <c r="R5104">
        <v>0</v>
      </c>
      <c r="S5104" t="s">
        <v>271</v>
      </c>
      <c r="AA5104" t="s">
        <v>2000</v>
      </c>
      <c r="AC5104">
        <v>1</v>
      </c>
      <c r="AE5104">
        <v>1</v>
      </c>
      <c r="AF5104" t="s">
        <v>271</v>
      </c>
    </row>
    <row r="5105" spans="1:32" hidden="1" x14ac:dyDescent="0.25">
      <c r="A5105" t="str">
        <f t="array" ref="A5105">IF(COUNT(SEARCH(RubriekenHistorisch,CONCATENATE(P5104,U5104,AB5104,AH5104))),"t","f")</f>
        <v>f</v>
      </c>
      <c r="B5105" t="str">
        <f t="shared" si="239"/>
        <v>f</v>
      </c>
      <c r="C5105" t="str">
        <f t="shared" si="240"/>
        <v>f</v>
      </c>
      <c r="D5105" t="str">
        <f t="shared" si="241"/>
        <v>f</v>
      </c>
      <c r="E5105" t="str">
        <f>IF(COUNT(SEARCH({"04.","05.","09.","12."},CONCATENATE(P5104,U5104,AB5104,AH5104))),"t","f")</f>
        <v>f</v>
      </c>
      <c r="F5105" t="str">
        <f t="array" ref="F5105">IF(COUNT(SEARCH(HistorischeRubrieken,CONCATENATE(P5104,U5104,AB5104,AH5104))),"t","f")</f>
        <v>f</v>
      </c>
      <c r="G5105">
        <v>4</v>
      </c>
      <c r="H5105">
        <v>510337</v>
      </c>
      <c r="I5105" t="s">
        <v>2406</v>
      </c>
      <c r="J5105">
        <v>20120116</v>
      </c>
      <c r="K5105">
        <v>20121015</v>
      </c>
      <c r="M5105">
        <v>0</v>
      </c>
      <c r="N5105">
        <v>0</v>
      </c>
      <c r="O5105" t="s">
        <v>2001</v>
      </c>
      <c r="R5105">
        <v>0</v>
      </c>
      <c r="S5105" t="s">
        <v>271</v>
      </c>
      <c r="AA5105" t="s">
        <v>2000</v>
      </c>
      <c r="AC5105">
        <v>1</v>
      </c>
      <c r="AE5105">
        <v>1</v>
      </c>
      <c r="AF5105" t="s">
        <v>271</v>
      </c>
    </row>
    <row r="5106" spans="1:32" hidden="1" x14ac:dyDescent="0.25">
      <c r="A5106" t="str">
        <f t="array" ref="A5106">IF(COUNT(SEARCH(RubriekenHistorisch,CONCATENATE(P5105,U5105,AB5105,AH5105))),"t","f")</f>
        <v>f</v>
      </c>
      <c r="B5106" t="str">
        <f t="shared" si="239"/>
        <v>f</v>
      </c>
      <c r="C5106" t="str">
        <f t="shared" si="240"/>
        <v>f</v>
      </c>
      <c r="D5106" t="str">
        <f t="shared" si="241"/>
        <v>f</v>
      </c>
      <c r="E5106" t="str">
        <f>IF(COUNT(SEARCH({"04.","05.","09.","12."},CONCATENATE(P5105,U5105,AB5105,AH5105))),"t","f")</f>
        <v>f</v>
      </c>
      <c r="F5106" t="str">
        <f t="array" ref="F5106">IF(COUNT(SEARCH(HistorischeRubrieken,CONCATENATE(P5105,U5105,AB5105,AH5105))),"t","f")</f>
        <v>f</v>
      </c>
      <c r="G5106">
        <v>5</v>
      </c>
      <c r="H5106">
        <v>510337</v>
      </c>
      <c r="I5106" t="s">
        <v>2406</v>
      </c>
      <c r="J5106">
        <v>20121015</v>
      </c>
      <c r="K5106">
        <v>20140401</v>
      </c>
      <c r="M5106">
        <v>0</v>
      </c>
      <c r="N5106">
        <v>0</v>
      </c>
      <c r="O5106" t="s">
        <v>2001</v>
      </c>
      <c r="R5106">
        <v>0</v>
      </c>
      <c r="S5106" t="s">
        <v>271</v>
      </c>
      <c r="AA5106" t="s">
        <v>2000</v>
      </c>
      <c r="AC5106">
        <v>1</v>
      </c>
      <c r="AE5106">
        <v>1</v>
      </c>
      <c r="AF5106" t="s">
        <v>271</v>
      </c>
    </row>
    <row r="5107" spans="1:32" hidden="1" x14ac:dyDescent="0.25">
      <c r="A5107" t="str">
        <f t="array" ref="A5107">IF(COUNT(SEARCH(RubriekenHistorisch,CONCATENATE(P5106,U5106,AB5106,AH5106))),"t","f")</f>
        <v>f</v>
      </c>
      <c r="B5107" t="str">
        <f t="shared" si="239"/>
        <v>f</v>
      </c>
      <c r="C5107" t="str">
        <f t="shared" si="240"/>
        <v>f</v>
      </c>
      <c r="D5107" t="str">
        <f t="shared" si="241"/>
        <v>f</v>
      </c>
      <c r="E5107" t="str">
        <f>IF(COUNT(SEARCH({"04.","05.","09.","12."},CONCATENATE(P5106,U5106,AB5106,AH5106))),"t","f")</f>
        <v>f</v>
      </c>
      <c r="F5107" t="str">
        <f t="array" ref="F5107">IF(COUNT(SEARCH(HistorischeRubrieken,CONCATENATE(P5106,U5106,AB5106,AH5106))),"t","f")</f>
        <v>f</v>
      </c>
      <c r="G5107">
        <v>6</v>
      </c>
      <c r="H5107">
        <v>510337</v>
      </c>
      <c r="I5107" t="s">
        <v>2406</v>
      </c>
      <c r="J5107">
        <v>20140401</v>
      </c>
      <c r="K5107">
        <v>20150801</v>
      </c>
      <c r="M5107">
        <v>0</v>
      </c>
      <c r="N5107">
        <v>0</v>
      </c>
      <c r="O5107" t="s">
        <v>2003</v>
      </c>
      <c r="R5107">
        <v>0</v>
      </c>
      <c r="S5107" t="s">
        <v>271</v>
      </c>
      <c r="AA5107" t="s">
        <v>1611</v>
      </c>
      <c r="AC5107">
        <v>1</v>
      </c>
      <c r="AE5107">
        <v>1</v>
      </c>
      <c r="AF5107" t="s">
        <v>271</v>
      </c>
    </row>
    <row r="5108" spans="1:32" x14ac:dyDescent="0.25">
      <c r="A5108" t="str">
        <f t="array" ref="A5108">IF(COUNT(SEARCH(RubriekenHistorisch,CONCATENATE(P5107,U5107,AB5107,AH5107))),"t","f")</f>
        <v>f</v>
      </c>
      <c r="B5108" t="str">
        <f t="shared" si="239"/>
        <v>f</v>
      </c>
      <c r="C5108" t="str">
        <f t="shared" si="240"/>
        <v>f</v>
      </c>
      <c r="D5108" t="str">
        <f t="shared" si="241"/>
        <v>f</v>
      </c>
      <c r="E5108" t="str">
        <f>IF(COUNT(SEARCH({"04.","05.","09.","12."},CONCATENATE(P5107,U5107,AB5107,AH5107))),"t","f")</f>
        <v>f</v>
      </c>
      <c r="F5108" t="str">
        <f t="array" ref="F5108">IF(COUNT(SEARCH(HistorischeRubrieken,CONCATENATE(P5107,U5107,AB5107,AH5107))),"t","f")</f>
        <v>f</v>
      </c>
      <c r="G5108">
        <v>7</v>
      </c>
      <c r="H5108">
        <v>510337</v>
      </c>
      <c r="I5108" t="s">
        <v>2406</v>
      </c>
      <c r="J5108">
        <v>20150801</v>
      </c>
      <c r="M5108">
        <v>0</v>
      </c>
      <c r="N5108">
        <v>0</v>
      </c>
      <c r="O5108" t="s">
        <v>2003</v>
      </c>
      <c r="R5108">
        <v>0</v>
      </c>
      <c r="S5108" t="s">
        <v>271</v>
      </c>
      <c r="AA5108" t="s">
        <v>1613</v>
      </c>
      <c r="AC5108">
        <v>1</v>
      </c>
      <c r="AE5108">
        <v>1</v>
      </c>
      <c r="AF5108" t="s">
        <v>271</v>
      </c>
    </row>
    <row r="5109" spans="1:32" hidden="1" x14ac:dyDescent="0.25">
      <c r="A5109" t="str">
        <f t="array" ref="A5109">IF(COUNT(SEARCH(RubriekenHistorisch,CONCATENATE(P5108,U5108,AB5108,AH5108))),"t","f")</f>
        <v>f</v>
      </c>
      <c r="B5109" t="str">
        <f t="shared" si="239"/>
        <v>f</v>
      </c>
      <c r="C5109" t="str">
        <f t="shared" si="240"/>
        <v>f</v>
      </c>
      <c r="D5109" t="str">
        <f t="shared" si="241"/>
        <v>f</v>
      </c>
      <c r="E5109" t="str">
        <f>IF(COUNT(SEARCH({"04.","05.","09.","12."},CONCATENATE(P5108,U5108,AB5108,AH5108))),"t","f")</f>
        <v>f</v>
      </c>
      <c r="F5109" t="str">
        <f t="array" ref="F5109">IF(COUNT(SEARCH(HistorischeRubrieken,CONCATENATE(P5108,U5108,AB5108,AH5108))),"t","f")</f>
        <v>f</v>
      </c>
      <c r="G5109">
        <v>1</v>
      </c>
      <c r="H5109">
        <v>510338</v>
      </c>
      <c r="I5109" t="s">
        <v>2407</v>
      </c>
      <c r="J5109">
        <v>20080301</v>
      </c>
      <c r="K5109">
        <v>20100201</v>
      </c>
      <c r="M5109">
        <v>0</v>
      </c>
      <c r="N5109">
        <v>0</v>
      </c>
      <c r="O5109" t="s">
        <v>1996</v>
      </c>
      <c r="R5109">
        <v>0</v>
      </c>
      <c r="S5109" t="s">
        <v>271</v>
      </c>
      <c r="AA5109" t="s">
        <v>1997</v>
      </c>
      <c r="AC5109">
        <v>1</v>
      </c>
      <c r="AE5109">
        <v>1</v>
      </c>
      <c r="AF5109" t="s">
        <v>271</v>
      </c>
    </row>
    <row r="5110" spans="1:32" hidden="1" x14ac:dyDescent="0.25">
      <c r="A5110" t="str">
        <f t="array" ref="A5110">IF(COUNT(SEARCH(RubriekenHistorisch,CONCATENATE(P5109,U5109,AB5109,AH5109))),"t","f")</f>
        <v>f</v>
      </c>
      <c r="B5110" t="str">
        <f t="shared" si="239"/>
        <v>f</v>
      </c>
      <c r="C5110" t="str">
        <f t="shared" si="240"/>
        <v>f</v>
      </c>
      <c r="D5110" t="str">
        <f t="shared" si="241"/>
        <v>f</v>
      </c>
      <c r="E5110" t="str">
        <f>IF(COUNT(SEARCH({"04.","05.","09.","12."},CONCATENATE(P5109,U5109,AB5109,AH5109))),"t","f")</f>
        <v>f</v>
      </c>
      <c r="F5110" t="str">
        <f t="array" ref="F5110">IF(COUNT(SEARCH(HistorischeRubrieken,CONCATENATE(P5109,U5109,AB5109,AH5109))),"t","f")</f>
        <v>f</v>
      </c>
      <c r="G5110">
        <v>2</v>
      </c>
      <c r="H5110">
        <v>510338</v>
      </c>
      <c r="I5110" t="s">
        <v>2407</v>
      </c>
      <c r="J5110">
        <v>20100201</v>
      </c>
      <c r="K5110">
        <v>20120115</v>
      </c>
      <c r="M5110">
        <v>0</v>
      </c>
      <c r="N5110">
        <v>0</v>
      </c>
      <c r="O5110" t="s">
        <v>1996</v>
      </c>
      <c r="R5110">
        <v>0</v>
      </c>
      <c r="S5110" t="s">
        <v>271</v>
      </c>
      <c r="AA5110" t="s">
        <v>1998</v>
      </c>
      <c r="AC5110">
        <v>1</v>
      </c>
      <c r="AE5110">
        <v>1</v>
      </c>
      <c r="AF5110" t="s">
        <v>271</v>
      </c>
    </row>
    <row r="5111" spans="1:32" hidden="1" x14ac:dyDescent="0.25">
      <c r="A5111" t="str">
        <f t="array" ref="A5111">IF(COUNT(SEARCH(RubriekenHistorisch,CONCATENATE(P5110,U5110,AB5110,AH5110))),"t","f")</f>
        <v>f</v>
      </c>
      <c r="B5111" t="str">
        <f t="shared" si="239"/>
        <v>f</v>
      </c>
      <c r="C5111" t="str">
        <f t="shared" si="240"/>
        <v>f</v>
      </c>
      <c r="D5111" t="str">
        <f t="shared" si="241"/>
        <v>f</v>
      </c>
      <c r="E5111" t="str">
        <f>IF(COUNT(SEARCH({"04.","05.","09.","12."},CONCATENATE(P5110,U5110,AB5110,AH5110))),"t","f")</f>
        <v>f</v>
      </c>
      <c r="F5111" t="str">
        <f t="array" ref="F5111">IF(COUNT(SEARCH(HistorischeRubrieken,CONCATENATE(P5110,U5110,AB5110,AH5110))),"t","f")</f>
        <v>f</v>
      </c>
      <c r="G5111">
        <v>3</v>
      </c>
      <c r="H5111">
        <v>510338</v>
      </c>
      <c r="I5111" t="s">
        <v>2407</v>
      </c>
      <c r="J5111">
        <v>20120115</v>
      </c>
      <c r="K5111">
        <v>20120116</v>
      </c>
      <c r="M5111">
        <v>0</v>
      </c>
      <c r="N5111">
        <v>0</v>
      </c>
      <c r="O5111" t="s">
        <v>1999</v>
      </c>
      <c r="R5111">
        <v>0</v>
      </c>
      <c r="S5111" t="s">
        <v>271</v>
      </c>
      <c r="AA5111" t="s">
        <v>2000</v>
      </c>
      <c r="AC5111">
        <v>1</v>
      </c>
      <c r="AE5111">
        <v>1</v>
      </c>
      <c r="AF5111" t="s">
        <v>271</v>
      </c>
    </row>
    <row r="5112" spans="1:32" hidden="1" x14ac:dyDescent="0.25">
      <c r="A5112" t="str">
        <f t="array" ref="A5112">IF(COUNT(SEARCH(RubriekenHistorisch,CONCATENATE(P5111,U5111,AB5111,AH5111))),"t","f")</f>
        <v>f</v>
      </c>
      <c r="B5112" t="str">
        <f t="shared" si="239"/>
        <v>f</v>
      </c>
      <c r="C5112" t="str">
        <f t="shared" si="240"/>
        <v>f</v>
      </c>
      <c r="D5112" t="str">
        <f t="shared" si="241"/>
        <v>f</v>
      </c>
      <c r="E5112" t="str">
        <f>IF(COUNT(SEARCH({"04.","05.","09.","12."},CONCATENATE(P5111,U5111,AB5111,AH5111))),"t","f")</f>
        <v>f</v>
      </c>
      <c r="F5112" t="str">
        <f t="array" ref="F5112">IF(COUNT(SEARCH(HistorischeRubrieken,CONCATENATE(P5111,U5111,AB5111,AH5111))),"t","f")</f>
        <v>f</v>
      </c>
      <c r="G5112">
        <v>4</v>
      </c>
      <c r="H5112">
        <v>510338</v>
      </c>
      <c r="I5112" t="s">
        <v>2407</v>
      </c>
      <c r="J5112">
        <v>20120116</v>
      </c>
      <c r="K5112">
        <v>20120917</v>
      </c>
      <c r="M5112">
        <v>0</v>
      </c>
      <c r="N5112">
        <v>0</v>
      </c>
      <c r="O5112" t="s">
        <v>2001</v>
      </c>
      <c r="R5112">
        <v>0</v>
      </c>
      <c r="S5112" t="s">
        <v>271</v>
      </c>
      <c r="AA5112" t="s">
        <v>2000</v>
      </c>
      <c r="AC5112">
        <v>1</v>
      </c>
      <c r="AE5112">
        <v>1</v>
      </c>
      <c r="AF5112" t="s">
        <v>271</v>
      </c>
    </row>
    <row r="5113" spans="1:32" hidden="1" x14ac:dyDescent="0.25">
      <c r="A5113" t="str">
        <f t="array" ref="A5113">IF(COUNT(SEARCH(RubriekenHistorisch,CONCATENATE(P5112,U5112,AB5112,AH5112))),"t","f")</f>
        <v>f</v>
      </c>
      <c r="B5113" t="str">
        <f t="shared" si="239"/>
        <v>f</v>
      </c>
      <c r="C5113" t="str">
        <f t="shared" si="240"/>
        <v>f</v>
      </c>
      <c r="D5113" t="str">
        <f t="shared" si="241"/>
        <v>f</v>
      </c>
      <c r="E5113" t="str">
        <f>IF(COUNT(SEARCH({"04.","05.","09.","12."},CONCATENATE(P5112,U5112,AB5112,AH5112))),"t","f")</f>
        <v>f</v>
      </c>
      <c r="F5113" t="str">
        <f t="array" ref="F5113">IF(COUNT(SEARCH(HistorischeRubrieken,CONCATENATE(P5112,U5112,AB5112,AH5112))),"t","f")</f>
        <v>f</v>
      </c>
      <c r="G5113">
        <v>5</v>
      </c>
      <c r="H5113">
        <v>510338</v>
      </c>
      <c r="I5113" t="s">
        <v>2407</v>
      </c>
      <c r="J5113">
        <v>20120917</v>
      </c>
      <c r="K5113">
        <v>20140401</v>
      </c>
      <c r="M5113">
        <v>0</v>
      </c>
      <c r="N5113">
        <v>0</v>
      </c>
      <c r="O5113" t="s">
        <v>2001</v>
      </c>
      <c r="R5113">
        <v>0</v>
      </c>
      <c r="S5113" t="s">
        <v>271</v>
      </c>
      <c r="AA5113" t="s">
        <v>2000</v>
      </c>
      <c r="AC5113">
        <v>1</v>
      </c>
      <c r="AE5113">
        <v>1</v>
      </c>
      <c r="AF5113" t="s">
        <v>271</v>
      </c>
    </row>
    <row r="5114" spans="1:32" hidden="1" x14ac:dyDescent="0.25">
      <c r="A5114" t="str">
        <f t="array" ref="A5114">IF(COUNT(SEARCH(RubriekenHistorisch,CONCATENATE(P5113,U5113,AB5113,AH5113))),"t","f")</f>
        <v>f</v>
      </c>
      <c r="B5114" t="str">
        <f t="shared" si="239"/>
        <v>f</v>
      </c>
      <c r="C5114" t="str">
        <f t="shared" si="240"/>
        <v>f</v>
      </c>
      <c r="D5114" t="str">
        <f t="shared" si="241"/>
        <v>f</v>
      </c>
      <c r="E5114" t="str">
        <f>IF(COUNT(SEARCH({"04.","05.","09.","12."},CONCATENATE(P5113,U5113,AB5113,AH5113))),"t","f")</f>
        <v>f</v>
      </c>
      <c r="F5114" t="str">
        <f t="array" ref="F5114">IF(COUNT(SEARCH(HistorischeRubrieken,CONCATENATE(P5113,U5113,AB5113,AH5113))),"t","f")</f>
        <v>f</v>
      </c>
      <c r="G5114">
        <v>6</v>
      </c>
      <c r="H5114">
        <v>510338</v>
      </c>
      <c r="I5114" t="s">
        <v>2407</v>
      </c>
      <c r="J5114">
        <v>20140401</v>
      </c>
      <c r="K5114">
        <v>20150801</v>
      </c>
      <c r="M5114">
        <v>0</v>
      </c>
      <c r="N5114">
        <v>0</v>
      </c>
      <c r="O5114" t="s">
        <v>2003</v>
      </c>
      <c r="R5114">
        <v>0</v>
      </c>
      <c r="S5114" t="s">
        <v>271</v>
      </c>
      <c r="AA5114" t="s">
        <v>1611</v>
      </c>
      <c r="AC5114">
        <v>1</v>
      </c>
      <c r="AE5114">
        <v>1</v>
      </c>
      <c r="AF5114" t="s">
        <v>271</v>
      </c>
    </row>
    <row r="5115" spans="1:32" x14ac:dyDescent="0.25">
      <c r="A5115" t="str">
        <f t="array" ref="A5115">IF(COUNT(SEARCH(RubriekenHistorisch,CONCATENATE(P5114,U5114,AB5114,AH5114))),"t","f")</f>
        <v>f</v>
      </c>
      <c r="B5115" t="str">
        <f t="shared" si="239"/>
        <v>f</v>
      </c>
      <c r="C5115" t="str">
        <f t="shared" si="240"/>
        <v>f</v>
      </c>
      <c r="D5115" t="str">
        <f t="shared" si="241"/>
        <v>f</v>
      </c>
      <c r="E5115" t="str">
        <f>IF(COUNT(SEARCH({"04.","05.","09.","12."},CONCATENATE(P5114,U5114,AB5114,AH5114))),"t","f")</f>
        <v>f</v>
      </c>
      <c r="F5115" t="str">
        <f t="array" ref="F5115">IF(COUNT(SEARCH(HistorischeRubrieken,CONCATENATE(P5114,U5114,AB5114,AH5114))),"t","f")</f>
        <v>f</v>
      </c>
      <c r="G5115">
        <v>7</v>
      </c>
      <c r="H5115">
        <v>510338</v>
      </c>
      <c r="I5115" t="s">
        <v>2407</v>
      </c>
      <c r="J5115">
        <v>20150801</v>
      </c>
      <c r="M5115">
        <v>0</v>
      </c>
      <c r="N5115">
        <v>0</v>
      </c>
      <c r="O5115" t="s">
        <v>2003</v>
      </c>
      <c r="R5115">
        <v>0</v>
      </c>
      <c r="S5115" t="s">
        <v>271</v>
      </c>
      <c r="AA5115" t="s">
        <v>1613</v>
      </c>
      <c r="AC5115">
        <v>1</v>
      </c>
      <c r="AE5115">
        <v>1</v>
      </c>
      <c r="AF5115" t="s">
        <v>271</v>
      </c>
    </row>
    <row r="5116" spans="1:32" hidden="1" x14ac:dyDescent="0.25">
      <c r="A5116" t="str">
        <f t="array" ref="A5116">IF(COUNT(SEARCH(RubriekenHistorisch,CONCATENATE(P5115,U5115,AB5115,AH5115))),"t","f")</f>
        <v>f</v>
      </c>
      <c r="B5116" t="str">
        <f t="shared" si="239"/>
        <v>f</v>
      </c>
      <c r="C5116" t="str">
        <f t="shared" si="240"/>
        <v>f</v>
      </c>
      <c r="D5116" t="str">
        <f t="shared" si="241"/>
        <v>f</v>
      </c>
      <c r="E5116" t="str">
        <f>IF(COUNT(SEARCH({"04.","05.","09.","12."},CONCATENATE(P5115,U5115,AB5115,AH5115))),"t","f")</f>
        <v>f</v>
      </c>
      <c r="F5116" t="str">
        <f t="array" ref="F5116">IF(COUNT(SEARCH(HistorischeRubrieken,CONCATENATE(P5115,U5115,AB5115,AH5115))),"t","f")</f>
        <v>f</v>
      </c>
      <c r="G5116">
        <v>1</v>
      </c>
      <c r="H5116">
        <v>510339</v>
      </c>
      <c r="I5116" t="s">
        <v>2408</v>
      </c>
      <c r="J5116">
        <v>20071201</v>
      </c>
      <c r="K5116">
        <v>20100201</v>
      </c>
      <c r="M5116">
        <v>0</v>
      </c>
      <c r="N5116">
        <v>0</v>
      </c>
      <c r="O5116" t="s">
        <v>1996</v>
      </c>
      <c r="R5116">
        <v>0</v>
      </c>
      <c r="S5116" t="s">
        <v>271</v>
      </c>
      <c r="AA5116" t="s">
        <v>1997</v>
      </c>
      <c r="AC5116">
        <v>1</v>
      </c>
      <c r="AE5116">
        <v>1</v>
      </c>
      <c r="AF5116" t="s">
        <v>271</v>
      </c>
    </row>
    <row r="5117" spans="1:32" hidden="1" x14ac:dyDescent="0.25">
      <c r="A5117" t="str">
        <f t="array" ref="A5117">IF(COUNT(SEARCH(RubriekenHistorisch,CONCATENATE(P5116,U5116,AB5116,AH5116))),"t","f")</f>
        <v>f</v>
      </c>
      <c r="B5117" t="str">
        <f t="shared" si="239"/>
        <v>f</v>
      </c>
      <c r="C5117" t="str">
        <f t="shared" si="240"/>
        <v>f</v>
      </c>
      <c r="D5117" t="str">
        <f t="shared" si="241"/>
        <v>f</v>
      </c>
      <c r="E5117" t="str">
        <f>IF(COUNT(SEARCH({"04.","05.","09.","12."},CONCATENATE(P5116,U5116,AB5116,AH5116))),"t","f")</f>
        <v>f</v>
      </c>
      <c r="F5117" t="str">
        <f t="array" ref="F5117">IF(COUNT(SEARCH(HistorischeRubrieken,CONCATENATE(P5116,U5116,AB5116,AH5116))),"t","f")</f>
        <v>f</v>
      </c>
      <c r="G5117">
        <v>2</v>
      </c>
      <c r="H5117">
        <v>510339</v>
      </c>
      <c r="I5117" t="s">
        <v>2408</v>
      </c>
      <c r="J5117">
        <v>20100201</v>
      </c>
      <c r="K5117">
        <v>20120115</v>
      </c>
      <c r="M5117">
        <v>0</v>
      </c>
      <c r="N5117">
        <v>0</v>
      </c>
      <c r="O5117" t="s">
        <v>1996</v>
      </c>
      <c r="R5117">
        <v>0</v>
      </c>
      <c r="S5117" t="s">
        <v>271</v>
      </c>
      <c r="AA5117" t="s">
        <v>1998</v>
      </c>
      <c r="AC5117">
        <v>1</v>
      </c>
      <c r="AE5117">
        <v>1</v>
      </c>
      <c r="AF5117" t="s">
        <v>271</v>
      </c>
    </row>
    <row r="5118" spans="1:32" hidden="1" x14ac:dyDescent="0.25">
      <c r="A5118" t="str">
        <f t="array" ref="A5118">IF(COUNT(SEARCH(RubriekenHistorisch,CONCATENATE(P5117,U5117,AB5117,AH5117))),"t","f")</f>
        <v>f</v>
      </c>
      <c r="B5118" t="str">
        <f t="shared" si="239"/>
        <v>f</v>
      </c>
      <c r="C5118" t="str">
        <f t="shared" si="240"/>
        <v>f</v>
      </c>
      <c r="D5118" t="str">
        <f t="shared" si="241"/>
        <v>f</v>
      </c>
      <c r="E5118" t="str">
        <f>IF(COUNT(SEARCH({"04.","05.","09.","12."},CONCATENATE(P5117,U5117,AB5117,AH5117))),"t","f")</f>
        <v>f</v>
      </c>
      <c r="F5118" t="str">
        <f t="array" ref="F5118">IF(COUNT(SEARCH(HistorischeRubrieken,CONCATENATE(P5117,U5117,AB5117,AH5117))),"t","f")</f>
        <v>f</v>
      </c>
      <c r="G5118">
        <v>3</v>
      </c>
      <c r="H5118">
        <v>510339</v>
      </c>
      <c r="I5118" t="s">
        <v>2408</v>
      </c>
      <c r="J5118">
        <v>20120115</v>
      </c>
      <c r="K5118">
        <v>20120116</v>
      </c>
      <c r="M5118">
        <v>0</v>
      </c>
      <c r="N5118">
        <v>0</v>
      </c>
      <c r="O5118" t="s">
        <v>1999</v>
      </c>
      <c r="R5118">
        <v>0</v>
      </c>
      <c r="S5118" t="s">
        <v>271</v>
      </c>
      <c r="AA5118" t="s">
        <v>2000</v>
      </c>
      <c r="AC5118">
        <v>1</v>
      </c>
      <c r="AE5118">
        <v>1</v>
      </c>
      <c r="AF5118" t="s">
        <v>271</v>
      </c>
    </row>
    <row r="5119" spans="1:32" hidden="1" x14ac:dyDescent="0.25">
      <c r="A5119" t="str">
        <f t="array" ref="A5119">IF(COUNT(SEARCH(RubriekenHistorisch,CONCATENATE(P5118,U5118,AB5118,AH5118))),"t","f")</f>
        <v>f</v>
      </c>
      <c r="B5119" t="str">
        <f t="shared" si="239"/>
        <v>f</v>
      </c>
      <c r="C5119" t="str">
        <f t="shared" si="240"/>
        <v>f</v>
      </c>
      <c r="D5119" t="str">
        <f t="shared" si="241"/>
        <v>f</v>
      </c>
      <c r="E5119" t="str">
        <f>IF(COUNT(SEARCH({"04.","05.","09.","12."},CONCATENATE(P5118,U5118,AB5118,AH5118))),"t","f")</f>
        <v>f</v>
      </c>
      <c r="F5119" t="str">
        <f t="array" ref="F5119">IF(COUNT(SEARCH(HistorischeRubrieken,CONCATENATE(P5118,U5118,AB5118,AH5118))),"t","f")</f>
        <v>f</v>
      </c>
      <c r="G5119">
        <v>4</v>
      </c>
      <c r="H5119">
        <v>510339</v>
      </c>
      <c r="I5119" t="s">
        <v>2408</v>
      </c>
      <c r="J5119">
        <v>20120116</v>
      </c>
      <c r="K5119">
        <v>20121015</v>
      </c>
      <c r="M5119">
        <v>0</v>
      </c>
      <c r="N5119">
        <v>0</v>
      </c>
      <c r="O5119" t="s">
        <v>2001</v>
      </c>
      <c r="R5119">
        <v>0</v>
      </c>
      <c r="S5119" t="s">
        <v>271</v>
      </c>
      <c r="AA5119" t="s">
        <v>2000</v>
      </c>
      <c r="AC5119">
        <v>1</v>
      </c>
      <c r="AE5119">
        <v>1</v>
      </c>
      <c r="AF5119" t="s">
        <v>271</v>
      </c>
    </row>
    <row r="5120" spans="1:32" hidden="1" x14ac:dyDescent="0.25">
      <c r="A5120" t="str">
        <f t="array" ref="A5120">IF(COUNT(SEARCH(RubriekenHistorisch,CONCATENATE(P5119,U5119,AB5119,AH5119))),"t","f")</f>
        <v>f</v>
      </c>
      <c r="B5120" t="str">
        <f t="shared" si="239"/>
        <v>f</v>
      </c>
      <c r="C5120" t="str">
        <f t="shared" si="240"/>
        <v>f</v>
      </c>
      <c r="D5120" t="str">
        <f t="shared" si="241"/>
        <v>f</v>
      </c>
      <c r="E5120" t="str">
        <f>IF(COUNT(SEARCH({"04.","05.","09.","12."},CONCATENATE(P5119,U5119,AB5119,AH5119))),"t","f")</f>
        <v>f</v>
      </c>
      <c r="F5120" t="str">
        <f t="array" ref="F5120">IF(COUNT(SEARCH(HistorischeRubrieken,CONCATENATE(P5119,U5119,AB5119,AH5119))),"t","f")</f>
        <v>f</v>
      </c>
      <c r="G5120">
        <v>5</v>
      </c>
      <c r="H5120">
        <v>510339</v>
      </c>
      <c r="I5120" t="s">
        <v>2408</v>
      </c>
      <c r="J5120">
        <v>20121015</v>
      </c>
      <c r="K5120">
        <v>20140401</v>
      </c>
      <c r="M5120">
        <v>0</v>
      </c>
      <c r="N5120">
        <v>0</v>
      </c>
      <c r="O5120" t="s">
        <v>2001</v>
      </c>
      <c r="R5120">
        <v>0</v>
      </c>
      <c r="S5120" t="s">
        <v>271</v>
      </c>
      <c r="AA5120" t="s">
        <v>2000</v>
      </c>
      <c r="AC5120">
        <v>1</v>
      </c>
      <c r="AE5120">
        <v>1</v>
      </c>
      <c r="AF5120" t="s">
        <v>271</v>
      </c>
    </row>
    <row r="5121" spans="1:32" hidden="1" x14ac:dyDescent="0.25">
      <c r="A5121" t="str">
        <f t="array" ref="A5121">IF(COUNT(SEARCH(RubriekenHistorisch,CONCATENATE(P5120,U5120,AB5120,AH5120))),"t","f")</f>
        <v>f</v>
      </c>
      <c r="B5121" t="str">
        <f t="shared" si="239"/>
        <v>f</v>
      </c>
      <c r="C5121" t="str">
        <f t="shared" si="240"/>
        <v>f</v>
      </c>
      <c r="D5121" t="str">
        <f t="shared" si="241"/>
        <v>f</v>
      </c>
      <c r="E5121" t="str">
        <f>IF(COUNT(SEARCH({"04.","05.","09.","12."},CONCATENATE(P5120,U5120,AB5120,AH5120))),"t","f")</f>
        <v>f</v>
      </c>
      <c r="F5121" t="str">
        <f t="array" ref="F5121">IF(COUNT(SEARCH(HistorischeRubrieken,CONCATENATE(P5120,U5120,AB5120,AH5120))),"t","f")</f>
        <v>f</v>
      </c>
      <c r="G5121">
        <v>6</v>
      </c>
      <c r="H5121">
        <v>510339</v>
      </c>
      <c r="I5121" t="s">
        <v>2408</v>
      </c>
      <c r="J5121">
        <v>20140401</v>
      </c>
      <c r="K5121">
        <v>20150801</v>
      </c>
      <c r="M5121">
        <v>0</v>
      </c>
      <c r="N5121">
        <v>0</v>
      </c>
      <c r="O5121" t="s">
        <v>2003</v>
      </c>
      <c r="R5121">
        <v>0</v>
      </c>
      <c r="S5121" t="s">
        <v>271</v>
      </c>
      <c r="AA5121" t="s">
        <v>1611</v>
      </c>
      <c r="AC5121">
        <v>1</v>
      </c>
      <c r="AE5121">
        <v>1</v>
      </c>
      <c r="AF5121" t="s">
        <v>271</v>
      </c>
    </row>
    <row r="5122" spans="1:32" x14ac:dyDescent="0.25">
      <c r="A5122" t="str">
        <f t="array" ref="A5122">IF(COUNT(SEARCH(RubriekenHistorisch,CONCATENATE(P5121,U5121,AB5121,AH5121))),"t","f")</f>
        <v>f</v>
      </c>
      <c r="B5122" t="str">
        <f t="shared" si="239"/>
        <v>f</v>
      </c>
      <c r="C5122" t="str">
        <f t="shared" si="240"/>
        <v>f</v>
      </c>
      <c r="D5122" t="str">
        <f t="shared" si="241"/>
        <v>f</v>
      </c>
      <c r="E5122" t="str">
        <f>IF(COUNT(SEARCH({"04.","05.","09.","12."},CONCATENATE(P5121,U5121,AB5121,AH5121))),"t","f")</f>
        <v>f</v>
      </c>
      <c r="F5122" t="str">
        <f t="array" ref="F5122">IF(COUNT(SEARCH(HistorischeRubrieken,CONCATENATE(P5121,U5121,AB5121,AH5121))),"t","f")</f>
        <v>f</v>
      </c>
      <c r="G5122">
        <v>7</v>
      </c>
      <c r="H5122">
        <v>510339</v>
      </c>
      <c r="I5122" t="s">
        <v>2408</v>
      </c>
      <c r="J5122">
        <v>20150801</v>
      </c>
      <c r="M5122">
        <v>0</v>
      </c>
      <c r="N5122">
        <v>0</v>
      </c>
      <c r="O5122" t="s">
        <v>2003</v>
      </c>
      <c r="R5122">
        <v>0</v>
      </c>
      <c r="S5122" t="s">
        <v>271</v>
      </c>
      <c r="AA5122" t="s">
        <v>1613</v>
      </c>
      <c r="AC5122">
        <v>1</v>
      </c>
      <c r="AE5122">
        <v>1</v>
      </c>
      <c r="AF5122" t="s">
        <v>271</v>
      </c>
    </row>
    <row r="5123" spans="1:32" hidden="1" x14ac:dyDescent="0.25">
      <c r="A5123" t="str">
        <f t="array" ref="A5123">IF(COUNT(SEARCH(RubriekenHistorisch,CONCATENATE(P5122,U5122,AB5122,AH5122))),"t","f")</f>
        <v>f</v>
      </c>
      <c r="B5123" t="str">
        <f t="shared" ref="B5123:B5186" si="242">IF(COUNT(SEARCH("07.66.20",CONCATENATE(P5122,U5122,AB5122,AH5122))),"t","f")</f>
        <v>f</v>
      </c>
      <c r="C5123" t="str">
        <f t="shared" ref="C5123:C5186" si="243">IF(COUNT(SEARCH("14.40.10",CONCATENATE(P5122,U5122,AB5122,AH5122))),"t","f")</f>
        <v>f</v>
      </c>
      <c r="D5123" t="str">
        <f t="shared" si="241"/>
        <v>f</v>
      </c>
      <c r="E5123" t="str">
        <f>IF(COUNT(SEARCH({"04.","05.","09.","12."},CONCATENATE(P5122,U5122,AB5122,AH5122))),"t","f")</f>
        <v>f</v>
      </c>
      <c r="F5123" t="str">
        <f t="array" ref="F5123">IF(COUNT(SEARCH(HistorischeRubrieken,CONCATENATE(P5122,U5122,AB5122,AH5122))),"t","f")</f>
        <v>f</v>
      </c>
      <c r="G5123">
        <v>1</v>
      </c>
      <c r="H5123">
        <v>510341</v>
      </c>
      <c r="I5123" t="s">
        <v>2409</v>
      </c>
      <c r="J5123">
        <v>20080301</v>
      </c>
      <c r="K5123">
        <v>20100201</v>
      </c>
      <c r="M5123">
        <v>0</v>
      </c>
      <c r="N5123">
        <v>0</v>
      </c>
      <c r="O5123" t="s">
        <v>1996</v>
      </c>
      <c r="R5123">
        <v>0</v>
      </c>
      <c r="S5123" t="s">
        <v>271</v>
      </c>
      <c r="AA5123" t="s">
        <v>1997</v>
      </c>
      <c r="AC5123">
        <v>1</v>
      </c>
      <c r="AE5123">
        <v>1</v>
      </c>
      <c r="AF5123" t="s">
        <v>271</v>
      </c>
    </row>
    <row r="5124" spans="1:32" hidden="1" x14ac:dyDescent="0.25">
      <c r="A5124" t="str">
        <f t="array" ref="A5124">IF(COUNT(SEARCH(RubriekenHistorisch,CONCATENATE(P5123,U5123,AB5123,AH5123))),"t","f")</f>
        <v>f</v>
      </c>
      <c r="B5124" t="str">
        <f t="shared" si="242"/>
        <v>f</v>
      </c>
      <c r="C5124" t="str">
        <f t="shared" si="243"/>
        <v>f</v>
      </c>
      <c r="D5124" t="str">
        <f t="shared" ref="D5124:D5187" si="244">IF(COUNT(SEARCH("- 0",CONCATENATE(P5123,U5123,AB5123,AH5123))),"t","f")</f>
        <v>f</v>
      </c>
      <c r="E5124" t="str">
        <f>IF(COUNT(SEARCH({"04.","05.","09.","12."},CONCATENATE(P5123,U5123,AB5123,AH5123))),"t","f")</f>
        <v>f</v>
      </c>
      <c r="F5124" t="str">
        <f t="array" ref="F5124">IF(COUNT(SEARCH(HistorischeRubrieken,CONCATENATE(P5123,U5123,AB5123,AH5123))),"t","f")</f>
        <v>f</v>
      </c>
      <c r="G5124">
        <v>2</v>
      </c>
      <c r="H5124">
        <v>510341</v>
      </c>
      <c r="I5124" t="s">
        <v>2409</v>
      </c>
      <c r="J5124">
        <v>20100201</v>
      </c>
      <c r="K5124">
        <v>20120115</v>
      </c>
      <c r="M5124">
        <v>0</v>
      </c>
      <c r="N5124">
        <v>0</v>
      </c>
      <c r="O5124" t="s">
        <v>1996</v>
      </c>
      <c r="R5124">
        <v>0</v>
      </c>
      <c r="S5124" t="s">
        <v>271</v>
      </c>
      <c r="AA5124" t="s">
        <v>1998</v>
      </c>
      <c r="AC5124">
        <v>1</v>
      </c>
      <c r="AE5124">
        <v>1</v>
      </c>
      <c r="AF5124" t="s">
        <v>271</v>
      </c>
    </row>
    <row r="5125" spans="1:32" hidden="1" x14ac:dyDescent="0.25">
      <c r="A5125" t="str">
        <f t="array" ref="A5125">IF(COUNT(SEARCH(RubriekenHistorisch,CONCATENATE(P5124,U5124,AB5124,AH5124))),"t","f")</f>
        <v>f</v>
      </c>
      <c r="B5125" t="str">
        <f t="shared" si="242"/>
        <v>f</v>
      </c>
      <c r="C5125" t="str">
        <f t="shared" si="243"/>
        <v>f</v>
      </c>
      <c r="D5125" t="str">
        <f t="shared" si="244"/>
        <v>f</v>
      </c>
      <c r="E5125" t="str">
        <f>IF(COUNT(SEARCH({"04.","05.","09.","12."},CONCATENATE(P5124,U5124,AB5124,AH5124))),"t","f")</f>
        <v>f</v>
      </c>
      <c r="F5125" t="str">
        <f t="array" ref="F5125">IF(COUNT(SEARCH(HistorischeRubrieken,CONCATENATE(P5124,U5124,AB5124,AH5124))),"t","f")</f>
        <v>f</v>
      </c>
      <c r="G5125">
        <v>3</v>
      </c>
      <c r="H5125">
        <v>510341</v>
      </c>
      <c r="I5125" t="s">
        <v>2409</v>
      </c>
      <c r="J5125">
        <v>20120115</v>
      </c>
      <c r="K5125">
        <v>20120116</v>
      </c>
      <c r="M5125">
        <v>0</v>
      </c>
      <c r="N5125">
        <v>0</v>
      </c>
      <c r="O5125" t="s">
        <v>1999</v>
      </c>
      <c r="R5125">
        <v>0</v>
      </c>
      <c r="S5125" t="s">
        <v>271</v>
      </c>
      <c r="AA5125" t="s">
        <v>2000</v>
      </c>
      <c r="AC5125">
        <v>1</v>
      </c>
      <c r="AE5125">
        <v>1</v>
      </c>
      <c r="AF5125" t="s">
        <v>271</v>
      </c>
    </row>
    <row r="5126" spans="1:32" hidden="1" x14ac:dyDescent="0.25">
      <c r="A5126" t="str">
        <f t="array" ref="A5126">IF(COUNT(SEARCH(RubriekenHistorisch,CONCATENATE(P5125,U5125,AB5125,AH5125))),"t","f")</f>
        <v>f</v>
      </c>
      <c r="B5126" t="str">
        <f t="shared" si="242"/>
        <v>f</v>
      </c>
      <c r="C5126" t="str">
        <f t="shared" si="243"/>
        <v>f</v>
      </c>
      <c r="D5126" t="str">
        <f t="shared" si="244"/>
        <v>f</v>
      </c>
      <c r="E5126" t="str">
        <f>IF(COUNT(SEARCH({"04.","05.","09.","12."},CONCATENATE(P5125,U5125,AB5125,AH5125))),"t","f")</f>
        <v>f</v>
      </c>
      <c r="F5126" t="str">
        <f t="array" ref="F5126">IF(COUNT(SEARCH(HistorischeRubrieken,CONCATENATE(P5125,U5125,AB5125,AH5125))),"t","f")</f>
        <v>f</v>
      </c>
      <c r="G5126">
        <v>4</v>
      </c>
      <c r="H5126">
        <v>510341</v>
      </c>
      <c r="I5126" t="s">
        <v>2409</v>
      </c>
      <c r="J5126">
        <v>20120116</v>
      </c>
      <c r="K5126">
        <v>20121015</v>
      </c>
      <c r="M5126">
        <v>0</v>
      </c>
      <c r="N5126">
        <v>0</v>
      </c>
      <c r="O5126" t="s">
        <v>2001</v>
      </c>
      <c r="R5126">
        <v>0</v>
      </c>
      <c r="S5126" t="s">
        <v>271</v>
      </c>
      <c r="AA5126" t="s">
        <v>2000</v>
      </c>
      <c r="AC5126">
        <v>1</v>
      </c>
      <c r="AE5126">
        <v>1</v>
      </c>
      <c r="AF5126" t="s">
        <v>271</v>
      </c>
    </row>
    <row r="5127" spans="1:32" hidden="1" x14ac:dyDescent="0.25">
      <c r="A5127" t="str">
        <f t="array" ref="A5127">IF(COUNT(SEARCH(RubriekenHistorisch,CONCATENATE(P5126,U5126,AB5126,AH5126))),"t","f")</f>
        <v>f</v>
      </c>
      <c r="B5127" t="str">
        <f t="shared" si="242"/>
        <v>f</v>
      </c>
      <c r="C5127" t="str">
        <f t="shared" si="243"/>
        <v>f</v>
      </c>
      <c r="D5127" t="str">
        <f t="shared" si="244"/>
        <v>f</v>
      </c>
      <c r="E5127" t="str">
        <f>IF(COUNT(SEARCH({"04.","05.","09.","12."},CONCATENATE(P5126,U5126,AB5126,AH5126))),"t","f")</f>
        <v>f</v>
      </c>
      <c r="F5127" t="str">
        <f t="array" ref="F5127">IF(COUNT(SEARCH(HistorischeRubrieken,CONCATENATE(P5126,U5126,AB5126,AH5126))),"t","f")</f>
        <v>f</v>
      </c>
      <c r="G5127">
        <v>5</v>
      </c>
      <c r="H5127">
        <v>510341</v>
      </c>
      <c r="I5127" t="s">
        <v>2409</v>
      </c>
      <c r="J5127">
        <v>20121015</v>
      </c>
      <c r="K5127">
        <v>20140401</v>
      </c>
      <c r="M5127">
        <v>0</v>
      </c>
      <c r="N5127">
        <v>0</v>
      </c>
      <c r="O5127" t="s">
        <v>2001</v>
      </c>
      <c r="R5127">
        <v>0</v>
      </c>
      <c r="S5127" t="s">
        <v>271</v>
      </c>
      <c r="AA5127" t="s">
        <v>2000</v>
      </c>
      <c r="AC5127">
        <v>1</v>
      </c>
      <c r="AE5127">
        <v>1</v>
      </c>
      <c r="AF5127" t="s">
        <v>271</v>
      </c>
    </row>
    <row r="5128" spans="1:32" hidden="1" x14ac:dyDescent="0.25">
      <c r="A5128" t="str">
        <f t="array" ref="A5128">IF(COUNT(SEARCH(RubriekenHistorisch,CONCATENATE(P5127,U5127,AB5127,AH5127))),"t","f")</f>
        <v>f</v>
      </c>
      <c r="B5128" t="str">
        <f t="shared" si="242"/>
        <v>f</v>
      </c>
      <c r="C5128" t="str">
        <f t="shared" si="243"/>
        <v>f</v>
      </c>
      <c r="D5128" t="str">
        <f t="shared" si="244"/>
        <v>f</v>
      </c>
      <c r="E5128" t="str">
        <f>IF(COUNT(SEARCH({"04.","05.","09.","12."},CONCATENATE(P5127,U5127,AB5127,AH5127))),"t","f")</f>
        <v>f</v>
      </c>
      <c r="F5128" t="str">
        <f t="array" ref="F5128">IF(COUNT(SEARCH(HistorischeRubrieken,CONCATENATE(P5127,U5127,AB5127,AH5127))),"t","f")</f>
        <v>f</v>
      </c>
      <c r="G5128">
        <v>6</v>
      </c>
      <c r="H5128">
        <v>510341</v>
      </c>
      <c r="I5128" t="s">
        <v>2409</v>
      </c>
      <c r="J5128">
        <v>20140401</v>
      </c>
      <c r="K5128">
        <v>20150801</v>
      </c>
      <c r="M5128">
        <v>0</v>
      </c>
      <c r="N5128">
        <v>0</v>
      </c>
      <c r="O5128" t="s">
        <v>2003</v>
      </c>
      <c r="R5128">
        <v>0</v>
      </c>
      <c r="S5128" t="s">
        <v>271</v>
      </c>
      <c r="AA5128" t="s">
        <v>1611</v>
      </c>
      <c r="AC5128">
        <v>1</v>
      </c>
      <c r="AE5128">
        <v>1</v>
      </c>
      <c r="AF5128" t="s">
        <v>271</v>
      </c>
    </row>
    <row r="5129" spans="1:32" x14ac:dyDescent="0.25">
      <c r="A5129" t="str">
        <f t="array" ref="A5129">IF(COUNT(SEARCH(RubriekenHistorisch,CONCATENATE(P5128,U5128,AB5128,AH5128))),"t","f")</f>
        <v>f</v>
      </c>
      <c r="B5129" t="str">
        <f t="shared" si="242"/>
        <v>f</v>
      </c>
      <c r="C5129" t="str">
        <f t="shared" si="243"/>
        <v>f</v>
      </c>
      <c r="D5129" t="str">
        <f t="shared" si="244"/>
        <v>f</v>
      </c>
      <c r="E5129" t="str">
        <f>IF(COUNT(SEARCH({"04.","05.","09.","12."},CONCATENATE(P5128,U5128,AB5128,AH5128))),"t","f")</f>
        <v>f</v>
      </c>
      <c r="F5129" t="str">
        <f t="array" ref="F5129">IF(COUNT(SEARCH(HistorischeRubrieken,CONCATENATE(P5128,U5128,AB5128,AH5128))),"t","f")</f>
        <v>f</v>
      </c>
      <c r="G5129">
        <v>7</v>
      </c>
      <c r="H5129">
        <v>510341</v>
      </c>
      <c r="I5129" t="s">
        <v>2409</v>
      </c>
      <c r="J5129">
        <v>20150801</v>
      </c>
      <c r="M5129">
        <v>0</v>
      </c>
      <c r="N5129">
        <v>0</v>
      </c>
      <c r="O5129" t="s">
        <v>2003</v>
      </c>
      <c r="R5129">
        <v>0</v>
      </c>
      <c r="S5129" t="s">
        <v>271</v>
      </c>
      <c r="AA5129" t="s">
        <v>1613</v>
      </c>
      <c r="AC5129">
        <v>1</v>
      </c>
      <c r="AE5129">
        <v>1</v>
      </c>
      <c r="AF5129" t="s">
        <v>271</v>
      </c>
    </row>
    <row r="5130" spans="1:32" hidden="1" x14ac:dyDescent="0.25">
      <c r="A5130" t="str">
        <f t="array" ref="A5130">IF(COUNT(SEARCH(RubriekenHistorisch,CONCATENATE(P5129,U5129,AB5129,AH5129))),"t","f")</f>
        <v>f</v>
      </c>
      <c r="B5130" t="str">
        <f t="shared" si="242"/>
        <v>f</v>
      </c>
      <c r="C5130" t="str">
        <f t="shared" si="243"/>
        <v>f</v>
      </c>
      <c r="D5130" t="str">
        <f t="shared" si="244"/>
        <v>f</v>
      </c>
      <c r="E5130" t="str">
        <f>IF(COUNT(SEARCH({"04.","05.","09.","12."},CONCATENATE(P5129,U5129,AB5129,AH5129))),"t","f")</f>
        <v>f</v>
      </c>
      <c r="F5130" t="str">
        <f t="array" ref="F5130">IF(COUNT(SEARCH(HistorischeRubrieken,CONCATENATE(P5129,U5129,AB5129,AH5129))),"t","f")</f>
        <v>f</v>
      </c>
      <c r="G5130">
        <v>1</v>
      </c>
      <c r="H5130">
        <v>510342</v>
      </c>
      <c r="I5130" t="s">
        <v>2410</v>
      </c>
      <c r="J5130">
        <v>20080301</v>
      </c>
      <c r="K5130">
        <v>20100201</v>
      </c>
      <c r="M5130">
        <v>0</v>
      </c>
      <c r="N5130">
        <v>0</v>
      </c>
      <c r="O5130" t="s">
        <v>1996</v>
      </c>
      <c r="R5130">
        <v>0</v>
      </c>
      <c r="S5130" t="s">
        <v>271</v>
      </c>
      <c r="AA5130" t="s">
        <v>1997</v>
      </c>
      <c r="AC5130">
        <v>1</v>
      </c>
      <c r="AE5130">
        <v>1</v>
      </c>
      <c r="AF5130" t="s">
        <v>271</v>
      </c>
    </row>
    <row r="5131" spans="1:32" hidden="1" x14ac:dyDescent="0.25">
      <c r="A5131" t="str">
        <f t="array" ref="A5131">IF(COUNT(SEARCH(RubriekenHistorisch,CONCATENATE(P5130,U5130,AB5130,AH5130))),"t","f")</f>
        <v>f</v>
      </c>
      <c r="B5131" t="str">
        <f t="shared" si="242"/>
        <v>f</v>
      </c>
      <c r="C5131" t="str">
        <f t="shared" si="243"/>
        <v>f</v>
      </c>
      <c r="D5131" t="str">
        <f t="shared" si="244"/>
        <v>f</v>
      </c>
      <c r="E5131" t="str">
        <f>IF(COUNT(SEARCH({"04.","05.","09.","12."},CONCATENATE(P5130,U5130,AB5130,AH5130))),"t","f")</f>
        <v>f</v>
      </c>
      <c r="F5131" t="str">
        <f t="array" ref="F5131">IF(COUNT(SEARCH(HistorischeRubrieken,CONCATENATE(P5130,U5130,AB5130,AH5130))),"t","f")</f>
        <v>f</v>
      </c>
      <c r="G5131">
        <v>2</v>
      </c>
      <c r="H5131">
        <v>510342</v>
      </c>
      <c r="I5131" t="s">
        <v>2410</v>
      </c>
      <c r="J5131">
        <v>20100201</v>
      </c>
      <c r="K5131">
        <v>20120115</v>
      </c>
      <c r="M5131">
        <v>0</v>
      </c>
      <c r="N5131">
        <v>0</v>
      </c>
      <c r="O5131" t="s">
        <v>1996</v>
      </c>
      <c r="R5131">
        <v>0</v>
      </c>
      <c r="S5131" t="s">
        <v>271</v>
      </c>
      <c r="AA5131" t="s">
        <v>1998</v>
      </c>
      <c r="AC5131">
        <v>1</v>
      </c>
      <c r="AE5131">
        <v>1</v>
      </c>
      <c r="AF5131" t="s">
        <v>271</v>
      </c>
    </row>
    <row r="5132" spans="1:32" hidden="1" x14ac:dyDescent="0.25">
      <c r="A5132" t="str">
        <f t="array" ref="A5132">IF(COUNT(SEARCH(RubriekenHistorisch,CONCATENATE(P5131,U5131,AB5131,AH5131))),"t","f")</f>
        <v>f</v>
      </c>
      <c r="B5132" t="str">
        <f t="shared" si="242"/>
        <v>f</v>
      </c>
      <c r="C5132" t="str">
        <f t="shared" si="243"/>
        <v>f</v>
      </c>
      <c r="D5132" t="str">
        <f t="shared" si="244"/>
        <v>f</v>
      </c>
      <c r="E5132" t="str">
        <f>IF(COUNT(SEARCH({"04.","05.","09.","12."},CONCATENATE(P5131,U5131,AB5131,AH5131))),"t","f")</f>
        <v>f</v>
      </c>
      <c r="F5132" t="str">
        <f t="array" ref="F5132">IF(COUNT(SEARCH(HistorischeRubrieken,CONCATENATE(P5131,U5131,AB5131,AH5131))),"t","f")</f>
        <v>f</v>
      </c>
      <c r="G5132">
        <v>3</v>
      </c>
      <c r="H5132">
        <v>510342</v>
      </c>
      <c r="I5132" t="s">
        <v>2410</v>
      </c>
      <c r="J5132">
        <v>20120115</v>
      </c>
      <c r="K5132">
        <v>20120116</v>
      </c>
      <c r="M5132">
        <v>0</v>
      </c>
      <c r="N5132">
        <v>0</v>
      </c>
      <c r="O5132" t="s">
        <v>1999</v>
      </c>
      <c r="R5132">
        <v>0</v>
      </c>
      <c r="S5132" t="s">
        <v>271</v>
      </c>
      <c r="AA5132" t="s">
        <v>2000</v>
      </c>
      <c r="AC5132">
        <v>1</v>
      </c>
      <c r="AE5132">
        <v>1</v>
      </c>
      <c r="AF5132" t="s">
        <v>271</v>
      </c>
    </row>
    <row r="5133" spans="1:32" hidden="1" x14ac:dyDescent="0.25">
      <c r="A5133" t="str">
        <f t="array" ref="A5133">IF(COUNT(SEARCH(RubriekenHistorisch,CONCATENATE(P5132,U5132,AB5132,AH5132))),"t","f")</f>
        <v>f</v>
      </c>
      <c r="B5133" t="str">
        <f t="shared" si="242"/>
        <v>f</v>
      </c>
      <c r="C5133" t="str">
        <f t="shared" si="243"/>
        <v>f</v>
      </c>
      <c r="D5133" t="str">
        <f t="shared" si="244"/>
        <v>f</v>
      </c>
      <c r="E5133" t="str">
        <f>IF(COUNT(SEARCH({"04.","05.","09.","12."},CONCATENATE(P5132,U5132,AB5132,AH5132))),"t","f")</f>
        <v>f</v>
      </c>
      <c r="F5133" t="str">
        <f t="array" ref="F5133">IF(COUNT(SEARCH(HistorischeRubrieken,CONCATENATE(P5132,U5132,AB5132,AH5132))),"t","f")</f>
        <v>f</v>
      </c>
      <c r="G5133">
        <v>4</v>
      </c>
      <c r="H5133">
        <v>510342</v>
      </c>
      <c r="I5133" t="s">
        <v>2410</v>
      </c>
      <c r="J5133">
        <v>20120116</v>
      </c>
      <c r="K5133">
        <v>20121015</v>
      </c>
      <c r="M5133">
        <v>0</v>
      </c>
      <c r="N5133">
        <v>0</v>
      </c>
      <c r="O5133" t="s">
        <v>2001</v>
      </c>
      <c r="R5133">
        <v>0</v>
      </c>
      <c r="S5133" t="s">
        <v>271</v>
      </c>
      <c r="AA5133" t="s">
        <v>2000</v>
      </c>
      <c r="AC5133">
        <v>1</v>
      </c>
      <c r="AE5133">
        <v>1</v>
      </c>
      <c r="AF5133" t="s">
        <v>271</v>
      </c>
    </row>
    <row r="5134" spans="1:32" hidden="1" x14ac:dyDescent="0.25">
      <c r="A5134" t="str">
        <f t="array" ref="A5134">IF(COUNT(SEARCH(RubriekenHistorisch,CONCATENATE(P5133,U5133,AB5133,AH5133))),"t","f")</f>
        <v>f</v>
      </c>
      <c r="B5134" t="str">
        <f t="shared" si="242"/>
        <v>f</v>
      </c>
      <c r="C5134" t="str">
        <f t="shared" si="243"/>
        <v>f</v>
      </c>
      <c r="D5134" t="str">
        <f t="shared" si="244"/>
        <v>f</v>
      </c>
      <c r="E5134" t="str">
        <f>IF(COUNT(SEARCH({"04.","05.","09.","12."},CONCATENATE(P5133,U5133,AB5133,AH5133))),"t","f")</f>
        <v>f</v>
      </c>
      <c r="F5134" t="str">
        <f t="array" ref="F5134">IF(COUNT(SEARCH(HistorischeRubrieken,CONCATENATE(P5133,U5133,AB5133,AH5133))),"t","f")</f>
        <v>f</v>
      </c>
      <c r="G5134">
        <v>5</v>
      </c>
      <c r="H5134">
        <v>510342</v>
      </c>
      <c r="I5134" t="s">
        <v>2410</v>
      </c>
      <c r="J5134">
        <v>20121015</v>
      </c>
      <c r="K5134">
        <v>20140401</v>
      </c>
      <c r="M5134">
        <v>0</v>
      </c>
      <c r="N5134">
        <v>0</v>
      </c>
      <c r="O5134" t="s">
        <v>2001</v>
      </c>
      <c r="R5134">
        <v>0</v>
      </c>
      <c r="S5134" t="s">
        <v>271</v>
      </c>
      <c r="AA5134" t="s">
        <v>2000</v>
      </c>
      <c r="AC5134">
        <v>1</v>
      </c>
      <c r="AE5134">
        <v>1</v>
      </c>
      <c r="AF5134" t="s">
        <v>271</v>
      </c>
    </row>
    <row r="5135" spans="1:32" hidden="1" x14ac:dyDescent="0.25">
      <c r="A5135" t="str">
        <f t="array" ref="A5135">IF(COUNT(SEARCH(RubriekenHistorisch,CONCATENATE(P5134,U5134,AB5134,AH5134))),"t","f")</f>
        <v>f</v>
      </c>
      <c r="B5135" t="str">
        <f t="shared" si="242"/>
        <v>f</v>
      </c>
      <c r="C5135" t="str">
        <f t="shared" si="243"/>
        <v>f</v>
      </c>
      <c r="D5135" t="str">
        <f t="shared" si="244"/>
        <v>f</v>
      </c>
      <c r="E5135" t="str">
        <f>IF(COUNT(SEARCH({"04.","05.","09.","12."},CONCATENATE(P5134,U5134,AB5134,AH5134))),"t","f")</f>
        <v>f</v>
      </c>
      <c r="F5135" t="str">
        <f t="array" ref="F5135">IF(COUNT(SEARCH(HistorischeRubrieken,CONCATENATE(P5134,U5134,AB5134,AH5134))),"t","f")</f>
        <v>f</v>
      </c>
      <c r="G5135">
        <v>6</v>
      </c>
      <c r="H5135">
        <v>510342</v>
      </c>
      <c r="I5135" t="s">
        <v>2410</v>
      </c>
      <c r="J5135">
        <v>20140401</v>
      </c>
      <c r="K5135">
        <v>20150801</v>
      </c>
      <c r="M5135">
        <v>0</v>
      </c>
      <c r="N5135">
        <v>0</v>
      </c>
      <c r="O5135" t="s">
        <v>2003</v>
      </c>
      <c r="R5135">
        <v>0</v>
      </c>
      <c r="S5135" t="s">
        <v>271</v>
      </c>
      <c r="AA5135" t="s">
        <v>1611</v>
      </c>
      <c r="AC5135">
        <v>1</v>
      </c>
      <c r="AE5135">
        <v>1</v>
      </c>
      <c r="AF5135" t="s">
        <v>271</v>
      </c>
    </row>
    <row r="5136" spans="1:32" x14ac:dyDescent="0.25">
      <c r="A5136" t="str">
        <f t="array" ref="A5136">IF(COUNT(SEARCH(RubriekenHistorisch,CONCATENATE(P5135,U5135,AB5135,AH5135))),"t","f")</f>
        <v>f</v>
      </c>
      <c r="B5136" t="str">
        <f t="shared" si="242"/>
        <v>f</v>
      </c>
      <c r="C5136" t="str">
        <f t="shared" si="243"/>
        <v>f</v>
      </c>
      <c r="D5136" t="str">
        <f t="shared" si="244"/>
        <v>f</v>
      </c>
      <c r="E5136" t="str">
        <f>IF(COUNT(SEARCH({"04.","05.","09.","12."},CONCATENATE(P5135,U5135,AB5135,AH5135))),"t","f")</f>
        <v>f</v>
      </c>
      <c r="F5136" t="str">
        <f t="array" ref="F5136">IF(COUNT(SEARCH(HistorischeRubrieken,CONCATENATE(P5135,U5135,AB5135,AH5135))),"t","f")</f>
        <v>f</v>
      </c>
      <c r="G5136">
        <v>7</v>
      </c>
      <c r="H5136">
        <v>510342</v>
      </c>
      <c r="I5136" t="s">
        <v>2410</v>
      </c>
      <c r="J5136">
        <v>20150801</v>
      </c>
      <c r="M5136">
        <v>0</v>
      </c>
      <c r="N5136">
        <v>0</v>
      </c>
      <c r="O5136" t="s">
        <v>2003</v>
      </c>
      <c r="R5136">
        <v>0</v>
      </c>
      <c r="S5136" t="s">
        <v>271</v>
      </c>
      <c r="AA5136" t="s">
        <v>1613</v>
      </c>
      <c r="AC5136">
        <v>1</v>
      </c>
      <c r="AE5136">
        <v>1</v>
      </c>
      <c r="AF5136" t="s">
        <v>271</v>
      </c>
    </row>
    <row r="5137" spans="1:32" hidden="1" x14ac:dyDescent="0.25">
      <c r="A5137" t="str">
        <f t="array" ref="A5137">IF(COUNT(SEARCH(RubriekenHistorisch,CONCATENATE(P5136,U5136,AB5136,AH5136))),"t","f")</f>
        <v>f</v>
      </c>
      <c r="B5137" t="str">
        <f t="shared" si="242"/>
        <v>f</v>
      </c>
      <c r="C5137" t="str">
        <f t="shared" si="243"/>
        <v>f</v>
      </c>
      <c r="D5137" t="str">
        <f t="shared" si="244"/>
        <v>f</v>
      </c>
      <c r="E5137" t="str">
        <f>IF(COUNT(SEARCH({"04.","05.","09.","12."},CONCATENATE(P5136,U5136,AB5136,AH5136))),"t","f")</f>
        <v>f</v>
      </c>
      <c r="F5137" t="str">
        <f t="array" ref="F5137">IF(COUNT(SEARCH(HistorischeRubrieken,CONCATENATE(P5136,U5136,AB5136,AH5136))),"t","f")</f>
        <v>f</v>
      </c>
      <c r="G5137">
        <v>1</v>
      </c>
      <c r="H5137">
        <v>510343</v>
      </c>
      <c r="I5137" t="s">
        <v>2411</v>
      </c>
      <c r="J5137">
        <v>20080301</v>
      </c>
      <c r="K5137">
        <v>20100201</v>
      </c>
      <c r="M5137">
        <v>0</v>
      </c>
      <c r="N5137">
        <v>0</v>
      </c>
      <c r="O5137" t="s">
        <v>1996</v>
      </c>
      <c r="R5137">
        <v>0</v>
      </c>
      <c r="S5137" t="s">
        <v>271</v>
      </c>
      <c r="AA5137" t="s">
        <v>1997</v>
      </c>
      <c r="AC5137">
        <v>1</v>
      </c>
      <c r="AE5137">
        <v>1</v>
      </c>
      <c r="AF5137" t="s">
        <v>271</v>
      </c>
    </row>
    <row r="5138" spans="1:32" hidden="1" x14ac:dyDescent="0.25">
      <c r="A5138" t="str">
        <f t="array" ref="A5138">IF(COUNT(SEARCH(RubriekenHistorisch,CONCATENATE(P5137,U5137,AB5137,AH5137))),"t","f")</f>
        <v>f</v>
      </c>
      <c r="B5138" t="str">
        <f t="shared" si="242"/>
        <v>f</v>
      </c>
      <c r="C5138" t="str">
        <f t="shared" si="243"/>
        <v>f</v>
      </c>
      <c r="D5138" t="str">
        <f t="shared" si="244"/>
        <v>f</v>
      </c>
      <c r="E5138" t="str">
        <f>IF(COUNT(SEARCH({"04.","05.","09.","12."},CONCATENATE(P5137,U5137,AB5137,AH5137))),"t","f")</f>
        <v>f</v>
      </c>
      <c r="F5138" t="str">
        <f t="array" ref="F5138">IF(COUNT(SEARCH(HistorischeRubrieken,CONCATENATE(P5137,U5137,AB5137,AH5137))),"t","f")</f>
        <v>f</v>
      </c>
      <c r="G5138">
        <v>2</v>
      </c>
      <c r="H5138">
        <v>510343</v>
      </c>
      <c r="I5138" t="s">
        <v>2411</v>
      </c>
      <c r="J5138">
        <v>20100201</v>
      </c>
      <c r="K5138">
        <v>20120115</v>
      </c>
      <c r="M5138">
        <v>0</v>
      </c>
      <c r="N5138">
        <v>0</v>
      </c>
      <c r="O5138" t="s">
        <v>1996</v>
      </c>
      <c r="R5138">
        <v>0</v>
      </c>
      <c r="S5138" t="s">
        <v>271</v>
      </c>
      <c r="AA5138" t="s">
        <v>1998</v>
      </c>
      <c r="AC5138">
        <v>1</v>
      </c>
      <c r="AE5138">
        <v>1</v>
      </c>
      <c r="AF5138" t="s">
        <v>271</v>
      </c>
    </row>
    <row r="5139" spans="1:32" hidden="1" x14ac:dyDescent="0.25">
      <c r="A5139" t="str">
        <f t="array" ref="A5139">IF(COUNT(SEARCH(RubriekenHistorisch,CONCATENATE(P5138,U5138,AB5138,AH5138))),"t","f")</f>
        <v>f</v>
      </c>
      <c r="B5139" t="str">
        <f t="shared" si="242"/>
        <v>f</v>
      </c>
      <c r="C5139" t="str">
        <f t="shared" si="243"/>
        <v>f</v>
      </c>
      <c r="D5139" t="str">
        <f t="shared" si="244"/>
        <v>f</v>
      </c>
      <c r="E5139" t="str">
        <f>IF(COUNT(SEARCH({"04.","05.","09.","12."},CONCATENATE(P5138,U5138,AB5138,AH5138))),"t","f")</f>
        <v>f</v>
      </c>
      <c r="F5139" t="str">
        <f t="array" ref="F5139">IF(COUNT(SEARCH(HistorischeRubrieken,CONCATENATE(P5138,U5138,AB5138,AH5138))),"t","f")</f>
        <v>f</v>
      </c>
      <c r="G5139">
        <v>3</v>
      </c>
      <c r="H5139">
        <v>510343</v>
      </c>
      <c r="I5139" t="s">
        <v>2411</v>
      </c>
      <c r="J5139">
        <v>20120115</v>
      </c>
      <c r="K5139">
        <v>20120116</v>
      </c>
      <c r="M5139">
        <v>0</v>
      </c>
      <c r="N5139">
        <v>0</v>
      </c>
      <c r="O5139" t="s">
        <v>1999</v>
      </c>
      <c r="R5139">
        <v>0</v>
      </c>
      <c r="S5139" t="s">
        <v>271</v>
      </c>
      <c r="AA5139" t="s">
        <v>2000</v>
      </c>
      <c r="AC5139">
        <v>1</v>
      </c>
      <c r="AE5139">
        <v>1</v>
      </c>
      <c r="AF5139" t="s">
        <v>271</v>
      </c>
    </row>
    <row r="5140" spans="1:32" hidden="1" x14ac:dyDescent="0.25">
      <c r="A5140" t="str">
        <f t="array" ref="A5140">IF(COUNT(SEARCH(RubriekenHistorisch,CONCATENATE(P5139,U5139,AB5139,AH5139))),"t","f")</f>
        <v>f</v>
      </c>
      <c r="B5140" t="str">
        <f t="shared" si="242"/>
        <v>f</v>
      </c>
      <c r="C5140" t="str">
        <f t="shared" si="243"/>
        <v>f</v>
      </c>
      <c r="D5140" t="str">
        <f t="shared" si="244"/>
        <v>f</v>
      </c>
      <c r="E5140" t="str">
        <f>IF(COUNT(SEARCH({"04.","05.","09.","12."},CONCATENATE(P5139,U5139,AB5139,AH5139))),"t","f")</f>
        <v>f</v>
      </c>
      <c r="F5140" t="str">
        <f t="array" ref="F5140">IF(COUNT(SEARCH(HistorischeRubrieken,CONCATENATE(P5139,U5139,AB5139,AH5139))),"t","f")</f>
        <v>f</v>
      </c>
      <c r="G5140">
        <v>4</v>
      </c>
      <c r="H5140">
        <v>510343</v>
      </c>
      <c r="I5140" t="s">
        <v>2411</v>
      </c>
      <c r="J5140">
        <v>20120116</v>
      </c>
      <c r="K5140">
        <v>20121015</v>
      </c>
      <c r="M5140">
        <v>0</v>
      </c>
      <c r="N5140">
        <v>0</v>
      </c>
      <c r="O5140" t="s">
        <v>2001</v>
      </c>
      <c r="R5140">
        <v>0</v>
      </c>
      <c r="S5140" t="s">
        <v>271</v>
      </c>
      <c r="AA5140" t="s">
        <v>2000</v>
      </c>
      <c r="AC5140">
        <v>1</v>
      </c>
      <c r="AE5140">
        <v>1</v>
      </c>
      <c r="AF5140" t="s">
        <v>271</v>
      </c>
    </row>
    <row r="5141" spans="1:32" hidden="1" x14ac:dyDescent="0.25">
      <c r="A5141" t="str">
        <f t="array" ref="A5141">IF(COUNT(SEARCH(RubriekenHistorisch,CONCATENATE(P5140,U5140,AB5140,AH5140))),"t","f")</f>
        <v>f</v>
      </c>
      <c r="B5141" t="str">
        <f t="shared" si="242"/>
        <v>f</v>
      </c>
      <c r="C5141" t="str">
        <f t="shared" si="243"/>
        <v>f</v>
      </c>
      <c r="D5141" t="str">
        <f t="shared" si="244"/>
        <v>f</v>
      </c>
      <c r="E5141" t="str">
        <f>IF(COUNT(SEARCH({"04.","05.","09.","12."},CONCATENATE(P5140,U5140,AB5140,AH5140))),"t","f")</f>
        <v>f</v>
      </c>
      <c r="F5141" t="str">
        <f t="array" ref="F5141">IF(COUNT(SEARCH(HistorischeRubrieken,CONCATENATE(P5140,U5140,AB5140,AH5140))),"t","f")</f>
        <v>f</v>
      </c>
      <c r="G5141">
        <v>5</v>
      </c>
      <c r="H5141">
        <v>510343</v>
      </c>
      <c r="I5141" t="s">
        <v>2411</v>
      </c>
      <c r="J5141">
        <v>20121015</v>
      </c>
      <c r="K5141">
        <v>20140401</v>
      </c>
      <c r="M5141">
        <v>0</v>
      </c>
      <c r="N5141">
        <v>0</v>
      </c>
      <c r="O5141" t="s">
        <v>2001</v>
      </c>
      <c r="R5141">
        <v>0</v>
      </c>
      <c r="S5141" t="s">
        <v>271</v>
      </c>
      <c r="AA5141" t="s">
        <v>2000</v>
      </c>
      <c r="AC5141">
        <v>1</v>
      </c>
      <c r="AE5141">
        <v>1</v>
      </c>
      <c r="AF5141" t="s">
        <v>271</v>
      </c>
    </row>
    <row r="5142" spans="1:32" hidden="1" x14ac:dyDescent="0.25">
      <c r="A5142" t="str">
        <f t="array" ref="A5142">IF(COUNT(SEARCH(RubriekenHistorisch,CONCATENATE(P5141,U5141,AB5141,AH5141))),"t","f")</f>
        <v>f</v>
      </c>
      <c r="B5142" t="str">
        <f t="shared" si="242"/>
        <v>f</v>
      </c>
      <c r="C5142" t="str">
        <f t="shared" si="243"/>
        <v>f</v>
      </c>
      <c r="D5142" t="str">
        <f t="shared" si="244"/>
        <v>f</v>
      </c>
      <c r="E5142" t="str">
        <f>IF(COUNT(SEARCH({"04.","05.","09.","12."},CONCATENATE(P5141,U5141,AB5141,AH5141))),"t","f")</f>
        <v>f</v>
      </c>
      <c r="F5142" t="str">
        <f t="array" ref="F5142">IF(COUNT(SEARCH(HistorischeRubrieken,CONCATENATE(P5141,U5141,AB5141,AH5141))),"t","f")</f>
        <v>f</v>
      </c>
      <c r="G5142">
        <v>6</v>
      </c>
      <c r="H5142">
        <v>510343</v>
      </c>
      <c r="I5142" t="s">
        <v>2411</v>
      </c>
      <c r="J5142">
        <v>20140401</v>
      </c>
      <c r="K5142">
        <v>20150801</v>
      </c>
      <c r="M5142">
        <v>0</v>
      </c>
      <c r="N5142">
        <v>0</v>
      </c>
      <c r="O5142" t="s">
        <v>2003</v>
      </c>
      <c r="R5142">
        <v>0</v>
      </c>
      <c r="S5142" t="s">
        <v>271</v>
      </c>
      <c r="AA5142" t="s">
        <v>1611</v>
      </c>
      <c r="AC5142">
        <v>1</v>
      </c>
      <c r="AE5142">
        <v>1</v>
      </c>
      <c r="AF5142" t="s">
        <v>271</v>
      </c>
    </row>
    <row r="5143" spans="1:32" x14ac:dyDescent="0.25">
      <c r="A5143" t="str">
        <f t="array" ref="A5143">IF(COUNT(SEARCH(RubriekenHistorisch,CONCATENATE(P5142,U5142,AB5142,AH5142))),"t","f")</f>
        <v>f</v>
      </c>
      <c r="B5143" t="str">
        <f t="shared" si="242"/>
        <v>f</v>
      </c>
      <c r="C5143" t="str">
        <f t="shared" si="243"/>
        <v>f</v>
      </c>
      <c r="D5143" t="str">
        <f t="shared" si="244"/>
        <v>f</v>
      </c>
      <c r="E5143" t="str">
        <f>IF(COUNT(SEARCH({"04.","05.","09.","12."},CONCATENATE(P5142,U5142,AB5142,AH5142))),"t","f")</f>
        <v>f</v>
      </c>
      <c r="F5143" t="str">
        <f t="array" ref="F5143">IF(COUNT(SEARCH(HistorischeRubrieken,CONCATENATE(P5142,U5142,AB5142,AH5142))),"t","f")</f>
        <v>f</v>
      </c>
      <c r="G5143">
        <v>7</v>
      </c>
      <c r="H5143">
        <v>510343</v>
      </c>
      <c r="I5143" t="s">
        <v>2411</v>
      </c>
      <c r="J5143">
        <v>20150801</v>
      </c>
      <c r="M5143">
        <v>0</v>
      </c>
      <c r="N5143">
        <v>0</v>
      </c>
      <c r="O5143" t="s">
        <v>2003</v>
      </c>
      <c r="R5143">
        <v>0</v>
      </c>
      <c r="S5143" t="s">
        <v>271</v>
      </c>
      <c r="AA5143" t="s">
        <v>1613</v>
      </c>
      <c r="AC5143">
        <v>1</v>
      </c>
      <c r="AE5143">
        <v>1</v>
      </c>
      <c r="AF5143" t="s">
        <v>271</v>
      </c>
    </row>
    <row r="5144" spans="1:32" hidden="1" x14ac:dyDescent="0.25">
      <c r="A5144" t="str">
        <f t="array" ref="A5144">IF(COUNT(SEARCH(RubriekenHistorisch,CONCATENATE(P5143,U5143,AB5143,AH5143))),"t","f")</f>
        <v>f</v>
      </c>
      <c r="B5144" t="str">
        <f t="shared" si="242"/>
        <v>f</v>
      </c>
      <c r="C5144" t="str">
        <f t="shared" si="243"/>
        <v>f</v>
      </c>
      <c r="D5144" t="str">
        <f t="shared" si="244"/>
        <v>f</v>
      </c>
      <c r="E5144" t="str">
        <f>IF(COUNT(SEARCH({"04.","05.","09.","12."},CONCATENATE(P5143,U5143,AB5143,AH5143))),"t","f")</f>
        <v>f</v>
      </c>
      <c r="F5144" t="str">
        <f t="array" ref="F5144">IF(COUNT(SEARCH(HistorischeRubrieken,CONCATENATE(P5143,U5143,AB5143,AH5143))),"t","f")</f>
        <v>f</v>
      </c>
      <c r="G5144">
        <v>1</v>
      </c>
      <c r="H5144">
        <v>510344</v>
      </c>
      <c r="I5144" t="s">
        <v>2412</v>
      </c>
      <c r="J5144">
        <v>20080301</v>
      </c>
      <c r="K5144">
        <v>20100201</v>
      </c>
      <c r="M5144">
        <v>0</v>
      </c>
      <c r="N5144">
        <v>0</v>
      </c>
      <c r="O5144" t="s">
        <v>1996</v>
      </c>
      <c r="R5144">
        <v>0</v>
      </c>
      <c r="S5144" t="s">
        <v>271</v>
      </c>
      <c r="AA5144" t="s">
        <v>1997</v>
      </c>
      <c r="AC5144">
        <v>1</v>
      </c>
      <c r="AE5144">
        <v>1</v>
      </c>
      <c r="AF5144" t="s">
        <v>271</v>
      </c>
    </row>
    <row r="5145" spans="1:32" hidden="1" x14ac:dyDescent="0.25">
      <c r="A5145" t="str">
        <f t="array" ref="A5145">IF(COUNT(SEARCH(RubriekenHistorisch,CONCATENATE(P5144,U5144,AB5144,AH5144))),"t","f")</f>
        <v>f</v>
      </c>
      <c r="B5145" t="str">
        <f t="shared" si="242"/>
        <v>f</v>
      </c>
      <c r="C5145" t="str">
        <f t="shared" si="243"/>
        <v>f</v>
      </c>
      <c r="D5145" t="str">
        <f t="shared" si="244"/>
        <v>f</v>
      </c>
      <c r="E5145" t="str">
        <f>IF(COUNT(SEARCH({"04.","05.","09.","12."},CONCATENATE(P5144,U5144,AB5144,AH5144))),"t","f")</f>
        <v>f</v>
      </c>
      <c r="F5145" t="str">
        <f t="array" ref="F5145">IF(COUNT(SEARCH(HistorischeRubrieken,CONCATENATE(P5144,U5144,AB5144,AH5144))),"t","f")</f>
        <v>f</v>
      </c>
      <c r="G5145">
        <v>2</v>
      </c>
      <c r="H5145">
        <v>510344</v>
      </c>
      <c r="I5145" t="s">
        <v>2412</v>
      </c>
      <c r="J5145">
        <v>20100201</v>
      </c>
      <c r="K5145">
        <v>20120115</v>
      </c>
      <c r="M5145">
        <v>0</v>
      </c>
      <c r="N5145">
        <v>0</v>
      </c>
      <c r="O5145" t="s">
        <v>1996</v>
      </c>
      <c r="R5145">
        <v>0</v>
      </c>
      <c r="S5145" t="s">
        <v>271</v>
      </c>
      <c r="AA5145" t="s">
        <v>1998</v>
      </c>
      <c r="AC5145">
        <v>1</v>
      </c>
      <c r="AE5145">
        <v>1</v>
      </c>
      <c r="AF5145" t="s">
        <v>271</v>
      </c>
    </row>
    <row r="5146" spans="1:32" hidden="1" x14ac:dyDescent="0.25">
      <c r="A5146" t="str">
        <f t="array" ref="A5146">IF(COUNT(SEARCH(RubriekenHistorisch,CONCATENATE(P5145,U5145,AB5145,AH5145))),"t","f")</f>
        <v>f</v>
      </c>
      <c r="B5146" t="str">
        <f t="shared" si="242"/>
        <v>f</v>
      </c>
      <c r="C5146" t="str">
        <f t="shared" si="243"/>
        <v>f</v>
      </c>
      <c r="D5146" t="str">
        <f t="shared" si="244"/>
        <v>f</v>
      </c>
      <c r="E5146" t="str">
        <f>IF(COUNT(SEARCH({"04.","05.","09.","12."},CONCATENATE(P5145,U5145,AB5145,AH5145))),"t","f")</f>
        <v>f</v>
      </c>
      <c r="F5146" t="str">
        <f t="array" ref="F5146">IF(COUNT(SEARCH(HistorischeRubrieken,CONCATENATE(P5145,U5145,AB5145,AH5145))),"t","f")</f>
        <v>f</v>
      </c>
      <c r="G5146">
        <v>3</v>
      </c>
      <c r="H5146">
        <v>510344</v>
      </c>
      <c r="I5146" t="s">
        <v>2412</v>
      </c>
      <c r="J5146">
        <v>20120115</v>
      </c>
      <c r="K5146">
        <v>20120116</v>
      </c>
      <c r="M5146">
        <v>0</v>
      </c>
      <c r="N5146">
        <v>0</v>
      </c>
      <c r="O5146" t="s">
        <v>1999</v>
      </c>
      <c r="R5146">
        <v>0</v>
      </c>
      <c r="S5146" t="s">
        <v>271</v>
      </c>
      <c r="AA5146" t="s">
        <v>2000</v>
      </c>
      <c r="AC5146">
        <v>1</v>
      </c>
      <c r="AE5146">
        <v>1</v>
      </c>
      <c r="AF5146" t="s">
        <v>271</v>
      </c>
    </row>
    <row r="5147" spans="1:32" hidden="1" x14ac:dyDescent="0.25">
      <c r="A5147" t="str">
        <f t="array" ref="A5147">IF(COUNT(SEARCH(RubriekenHistorisch,CONCATENATE(P5146,U5146,AB5146,AH5146))),"t","f")</f>
        <v>f</v>
      </c>
      <c r="B5147" t="str">
        <f t="shared" si="242"/>
        <v>f</v>
      </c>
      <c r="C5147" t="str">
        <f t="shared" si="243"/>
        <v>f</v>
      </c>
      <c r="D5147" t="str">
        <f t="shared" si="244"/>
        <v>f</v>
      </c>
      <c r="E5147" t="str">
        <f>IF(COUNT(SEARCH({"04.","05.","09.","12."},CONCATENATE(P5146,U5146,AB5146,AH5146))),"t","f")</f>
        <v>f</v>
      </c>
      <c r="F5147" t="str">
        <f t="array" ref="F5147">IF(COUNT(SEARCH(HistorischeRubrieken,CONCATENATE(P5146,U5146,AB5146,AH5146))),"t","f")</f>
        <v>f</v>
      </c>
      <c r="G5147">
        <v>4</v>
      </c>
      <c r="H5147">
        <v>510344</v>
      </c>
      <c r="I5147" t="s">
        <v>2412</v>
      </c>
      <c r="J5147">
        <v>20120116</v>
      </c>
      <c r="K5147">
        <v>20120601</v>
      </c>
      <c r="M5147">
        <v>0</v>
      </c>
      <c r="N5147">
        <v>0</v>
      </c>
      <c r="O5147" t="s">
        <v>2001</v>
      </c>
      <c r="R5147">
        <v>0</v>
      </c>
      <c r="S5147" t="s">
        <v>271</v>
      </c>
      <c r="AA5147" t="s">
        <v>2000</v>
      </c>
      <c r="AC5147">
        <v>1</v>
      </c>
      <c r="AE5147">
        <v>1</v>
      </c>
      <c r="AF5147" t="s">
        <v>271</v>
      </c>
    </row>
    <row r="5148" spans="1:32" hidden="1" x14ac:dyDescent="0.25">
      <c r="A5148" t="str">
        <f t="array" ref="A5148">IF(COUNT(SEARCH(RubriekenHistorisch,CONCATENATE(P5147,U5147,AB5147,AH5147))),"t","f")</f>
        <v>f</v>
      </c>
      <c r="B5148" t="str">
        <f t="shared" si="242"/>
        <v>f</v>
      </c>
      <c r="C5148" t="str">
        <f t="shared" si="243"/>
        <v>f</v>
      </c>
      <c r="D5148" t="str">
        <f t="shared" si="244"/>
        <v>f</v>
      </c>
      <c r="E5148" t="str">
        <f>IF(COUNT(SEARCH({"04.","05.","09.","12."},CONCATENATE(P5147,U5147,AB5147,AH5147))),"t","f")</f>
        <v>f</v>
      </c>
      <c r="F5148" t="str">
        <f t="array" ref="F5148">IF(COUNT(SEARCH(HistorischeRubrieken,CONCATENATE(P5147,U5147,AB5147,AH5147))),"t","f")</f>
        <v>f</v>
      </c>
      <c r="G5148">
        <v>5</v>
      </c>
      <c r="H5148">
        <v>510344</v>
      </c>
      <c r="I5148" t="s">
        <v>2412</v>
      </c>
      <c r="J5148">
        <v>20120601</v>
      </c>
      <c r="K5148">
        <v>20140401</v>
      </c>
      <c r="M5148">
        <v>0</v>
      </c>
      <c r="N5148">
        <v>0</v>
      </c>
      <c r="AA5148" t="s">
        <v>2000</v>
      </c>
      <c r="AC5148">
        <v>0</v>
      </c>
      <c r="AE5148">
        <v>1</v>
      </c>
      <c r="AF5148" t="s">
        <v>271</v>
      </c>
    </row>
    <row r="5149" spans="1:32" hidden="1" x14ac:dyDescent="0.25">
      <c r="A5149" t="str">
        <f t="array" ref="A5149">IF(COUNT(SEARCH(RubriekenHistorisch,CONCATENATE(P5148,U5148,AB5148,AH5148))),"t","f")</f>
        <v>f</v>
      </c>
      <c r="B5149" t="str">
        <f t="shared" si="242"/>
        <v>f</v>
      </c>
      <c r="C5149" t="str">
        <f t="shared" si="243"/>
        <v>f</v>
      </c>
      <c r="D5149" t="str">
        <f t="shared" si="244"/>
        <v>f</v>
      </c>
      <c r="E5149" t="str">
        <f>IF(COUNT(SEARCH({"04.","05.","09.","12."},CONCATENATE(P5148,U5148,AB5148,AH5148))),"t","f")</f>
        <v>f</v>
      </c>
      <c r="F5149" t="str">
        <f t="array" ref="F5149">IF(COUNT(SEARCH(HistorischeRubrieken,CONCATENATE(P5148,U5148,AB5148,AH5148))),"t","f")</f>
        <v>f</v>
      </c>
      <c r="G5149">
        <v>6</v>
      </c>
      <c r="H5149">
        <v>510344</v>
      </c>
      <c r="I5149" t="s">
        <v>2412</v>
      </c>
      <c r="J5149">
        <v>20140401</v>
      </c>
      <c r="K5149">
        <v>20150801</v>
      </c>
      <c r="M5149">
        <v>0</v>
      </c>
      <c r="N5149">
        <v>0</v>
      </c>
      <c r="AA5149" t="s">
        <v>1611</v>
      </c>
      <c r="AC5149">
        <v>0</v>
      </c>
      <c r="AE5149">
        <v>1</v>
      </c>
      <c r="AF5149" t="s">
        <v>271</v>
      </c>
    </row>
    <row r="5150" spans="1:32" x14ac:dyDescent="0.25">
      <c r="A5150" t="str">
        <f t="array" ref="A5150">IF(COUNT(SEARCH(RubriekenHistorisch,CONCATENATE(P5149,U5149,AB5149,AH5149))),"t","f")</f>
        <v>f</v>
      </c>
      <c r="B5150" t="str">
        <f t="shared" si="242"/>
        <v>f</v>
      </c>
      <c r="C5150" t="str">
        <f t="shared" si="243"/>
        <v>f</v>
      </c>
      <c r="D5150" t="str">
        <f t="shared" si="244"/>
        <v>f</v>
      </c>
      <c r="E5150" t="str">
        <f>IF(COUNT(SEARCH({"04.","05.","09.","12."},CONCATENATE(P5149,U5149,AB5149,AH5149))),"t","f")</f>
        <v>f</v>
      </c>
      <c r="F5150" t="str">
        <f t="array" ref="F5150">IF(COUNT(SEARCH(HistorischeRubrieken,CONCATENATE(P5149,U5149,AB5149,AH5149))),"t","f")</f>
        <v>f</v>
      </c>
      <c r="G5150">
        <v>7</v>
      </c>
      <c r="H5150">
        <v>510344</v>
      </c>
      <c r="I5150" t="s">
        <v>2412</v>
      </c>
      <c r="J5150">
        <v>20150801</v>
      </c>
      <c r="M5150">
        <v>0</v>
      </c>
      <c r="N5150">
        <v>0</v>
      </c>
      <c r="AA5150" t="s">
        <v>1613</v>
      </c>
      <c r="AC5150">
        <v>0</v>
      </c>
      <c r="AE5150">
        <v>1</v>
      </c>
      <c r="AF5150" t="s">
        <v>271</v>
      </c>
    </row>
    <row r="5151" spans="1:32" hidden="1" x14ac:dyDescent="0.25">
      <c r="A5151" t="str">
        <f t="array" ref="A5151">IF(COUNT(SEARCH(RubriekenHistorisch,CONCATENATE(P5150,U5150,AB5150,AH5150))),"t","f")</f>
        <v>f</v>
      </c>
      <c r="B5151" t="str">
        <f t="shared" si="242"/>
        <v>f</v>
      </c>
      <c r="C5151" t="str">
        <f t="shared" si="243"/>
        <v>f</v>
      </c>
      <c r="D5151" t="str">
        <f t="shared" si="244"/>
        <v>f</v>
      </c>
      <c r="E5151" t="str">
        <f>IF(COUNT(SEARCH({"04.","05.","09.","12."},CONCATENATE(P5150,U5150,AB5150,AH5150))),"t","f")</f>
        <v>f</v>
      </c>
      <c r="F5151" t="str">
        <f t="array" ref="F5151">IF(COUNT(SEARCH(HistorischeRubrieken,CONCATENATE(P5150,U5150,AB5150,AH5150))),"t","f")</f>
        <v>f</v>
      </c>
      <c r="G5151">
        <v>1</v>
      </c>
      <c r="H5151">
        <v>510345</v>
      </c>
      <c r="I5151" t="s">
        <v>2413</v>
      </c>
      <c r="J5151">
        <v>20080301</v>
      </c>
      <c r="K5151">
        <v>20100201</v>
      </c>
      <c r="M5151">
        <v>0</v>
      </c>
      <c r="N5151">
        <v>0</v>
      </c>
      <c r="O5151" t="s">
        <v>1996</v>
      </c>
      <c r="R5151">
        <v>0</v>
      </c>
      <c r="S5151" t="s">
        <v>271</v>
      </c>
      <c r="AA5151" t="s">
        <v>1997</v>
      </c>
      <c r="AC5151">
        <v>1</v>
      </c>
      <c r="AE5151">
        <v>1</v>
      </c>
      <c r="AF5151" t="s">
        <v>271</v>
      </c>
    </row>
    <row r="5152" spans="1:32" hidden="1" x14ac:dyDescent="0.25">
      <c r="A5152" t="str">
        <f t="array" ref="A5152">IF(COUNT(SEARCH(RubriekenHistorisch,CONCATENATE(P5151,U5151,AB5151,AH5151))),"t","f")</f>
        <v>f</v>
      </c>
      <c r="B5152" t="str">
        <f t="shared" si="242"/>
        <v>f</v>
      </c>
      <c r="C5152" t="str">
        <f t="shared" si="243"/>
        <v>f</v>
      </c>
      <c r="D5152" t="str">
        <f t="shared" si="244"/>
        <v>f</v>
      </c>
      <c r="E5152" t="str">
        <f>IF(COUNT(SEARCH({"04.","05.","09.","12."},CONCATENATE(P5151,U5151,AB5151,AH5151))),"t","f")</f>
        <v>f</v>
      </c>
      <c r="F5152" t="str">
        <f t="array" ref="F5152">IF(COUNT(SEARCH(HistorischeRubrieken,CONCATENATE(P5151,U5151,AB5151,AH5151))),"t","f")</f>
        <v>f</v>
      </c>
      <c r="G5152">
        <v>2</v>
      </c>
      <c r="H5152">
        <v>510345</v>
      </c>
      <c r="I5152" t="s">
        <v>2413</v>
      </c>
      <c r="J5152">
        <v>20100201</v>
      </c>
      <c r="K5152">
        <v>20120115</v>
      </c>
      <c r="M5152">
        <v>0</v>
      </c>
      <c r="N5152">
        <v>0</v>
      </c>
      <c r="O5152" t="s">
        <v>1996</v>
      </c>
      <c r="R5152">
        <v>0</v>
      </c>
      <c r="S5152" t="s">
        <v>271</v>
      </c>
      <c r="AA5152" t="s">
        <v>1998</v>
      </c>
      <c r="AC5152">
        <v>1</v>
      </c>
      <c r="AE5152">
        <v>1</v>
      </c>
      <c r="AF5152" t="s">
        <v>271</v>
      </c>
    </row>
    <row r="5153" spans="1:32" hidden="1" x14ac:dyDescent="0.25">
      <c r="A5153" t="str">
        <f t="array" ref="A5153">IF(COUNT(SEARCH(RubriekenHistorisch,CONCATENATE(P5152,U5152,AB5152,AH5152))),"t","f")</f>
        <v>f</v>
      </c>
      <c r="B5153" t="str">
        <f t="shared" si="242"/>
        <v>f</v>
      </c>
      <c r="C5153" t="str">
        <f t="shared" si="243"/>
        <v>f</v>
      </c>
      <c r="D5153" t="str">
        <f t="shared" si="244"/>
        <v>f</v>
      </c>
      <c r="E5153" t="str">
        <f>IF(COUNT(SEARCH({"04.","05.","09.","12."},CONCATENATE(P5152,U5152,AB5152,AH5152))),"t","f")</f>
        <v>f</v>
      </c>
      <c r="F5153" t="str">
        <f t="array" ref="F5153">IF(COUNT(SEARCH(HistorischeRubrieken,CONCATENATE(P5152,U5152,AB5152,AH5152))),"t","f")</f>
        <v>f</v>
      </c>
      <c r="G5153">
        <v>3</v>
      </c>
      <c r="H5153">
        <v>510345</v>
      </c>
      <c r="I5153" t="s">
        <v>2413</v>
      </c>
      <c r="J5153">
        <v>20120115</v>
      </c>
      <c r="K5153">
        <v>20120116</v>
      </c>
      <c r="M5153">
        <v>0</v>
      </c>
      <c r="N5153">
        <v>0</v>
      </c>
      <c r="O5153" t="s">
        <v>1999</v>
      </c>
      <c r="R5153">
        <v>0</v>
      </c>
      <c r="S5153" t="s">
        <v>271</v>
      </c>
      <c r="AA5153" t="s">
        <v>2000</v>
      </c>
      <c r="AC5153">
        <v>1</v>
      </c>
      <c r="AE5153">
        <v>1</v>
      </c>
      <c r="AF5153" t="s">
        <v>271</v>
      </c>
    </row>
    <row r="5154" spans="1:32" hidden="1" x14ac:dyDescent="0.25">
      <c r="A5154" t="str">
        <f t="array" ref="A5154">IF(COUNT(SEARCH(RubriekenHistorisch,CONCATENATE(P5153,U5153,AB5153,AH5153))),"t","f")</f>
        <v>f</v>
      </c>
      <c r="B5154" t="str">
        <f t="shared" si="242"/>
        <v>f</v>
      </c>
      <c r="C5154" t="str">
        <f t="shared" si="243"/>
        <v>f</v>
      </c>
      <c r="D5154" t="str">
        <f t="shared" si="244"/>
        <v>f</v>
      </c>
      <c r="E5154" t="str">
        <f>IF(COUNT(SEARCH({"04.","05.","09.","12."},CONCATENATE(P5153,U5153,AB5153,AH5153))),"t","f")</f>
        <v>f</v>
      </c>
      <c r="F5154" t="str">
        <f t="array" ref="F5154">IF(COUNT(SEARCH(HistorischeRubrieken,CONCATENATE(P5153,U5153,AB5153,AH5153))),"t","f")</f>
        <v>f</v>
      </c>
      <c r="G5154">
        <v>4</v>
      </c>
      <c r="H5154">
        <v>510345</v>
      </c>
      <c r="I5154" t="s">
        <v>2413</v>
      </c>
      <c r="J5154">
        <v>20120116</v>
      </c>
      <c r="K5154">
        <v>20121015</v>
      </c>
      <c r="M5154">
        <v>0</v>
      </c>
      <c r="N5154">
        <v>0</v>
      </c>
      <c r="O5154" t="s">
        <v>2001</v>
      </c>
      <c r="R5154">
        <v>0</v>
      </c>
      <c r="S5154" t="s">
        <v>271</v>
      </c>
      <c r="AA5154" t="s">
        <v>2000</v>
      </c>
      <c r="AC5154">
        <v>1</v>
      </c>
      <c r="AE5154">
        <v>1</v>
      </c>
      <c r="AF5154" t="s">
        <v>271</v>
      </c>
    </row>
    <row r="5155" spans="1:32" hidden="1" x14ac:dyDescent="0.25">
      <c r="A5155" t="str">
        <f t="array" ref="A5155">IF(COUNT(SEARCH(RubriekenHistorisch,CONCATENATE(P5154,U5154,AB5154,AH5154))),"t","f")</f>
        <v>f</v>
      </c>
      <c r="B5155" t="str">
        <f t="shared" si="242"/>
        <v>f</v>
      </c>
      <c r="C5155" t="str">
        <f t="shared" si="243"/>
        <v>f</v>
      </c>
      <c r="D5155" t="str">
        <f t="shared" si="244"/>
        <v>f</v>
      </c>
      <c r="E5155" t="str">
        <f>IF(COUNT(SEARCH({"04.","05.","09.","12."},CONCATENATE(P5154,U5154,AB5154,AH5154))),"t","f")</f>
        <v>f</v>
      </c>
      <c r="F5155" t="str">
        <f t="array" ref="F5155">IF(COUNT(SEARCH(HistorischeRubrieken,CONCATENATE(P5154,U5154,AB5154,AH5154))),"t","f")</f>
        <v>f</v>
      </c>
      <c r="G5155">
        <v>5</v>
      </c>
      <c r="H5155">
        <v>510345</v>
      </c>
      <c r="I5155" t="s">
        <v>2413</v>
      </c>
      <c r="J5155">
        <v>20121015</v>
      </c>
      <c r="K5155">
        <v>20140401</v>
      </c>
      <c r="M5155">
        <v>0</v>
      </c>
      <c r="N5155">
        <v>0</v>
      </c>
      <c r="O5155" t="s">
        <v>2001</v>
      </c>
      <c r="R5155">
        <v>0</v>
      </c>
      <c r="S5155" t="s">
        <v>271</v>
      </c>
      <c r="AA5155" t="s">
        <v>2000</v>
      </c>
      <c r="AC5155">
        <v>1</v>
      </c>
      <c r="AE5155">
        <v>1</v>
      </c>
      <c r="AF5155" t="s">
        <v>271</v>
      </c>
    </row>
    <row r="5156" spans="1:32" hidden="1" x14ac:dyDescent="0.25">
      <c r="A5156" t="str">
        <f t="array" ref="A5156">IF(COUNT(SEARCH(RubriekenHistorisch,CONCATENATE(P5155,U5155,AB5155,AH5155))),"t","f")</f>
        <v>f</v>
      </c>
      <c r="B5156" t="str">
        <f t="shared" si="242"/>
        <v>f</v>
      </c>
      <c r="C5156" t="str">
        <f t="shared" si="243"/>
        <v>f</v>
      </c>
      <c r="D5156" t="str">
        <f t="shared" si="244"/>
        <v>f</v>
      </c>
      <c r="E5156" t="str">
        <f>IF(COUNT(SEARCH({"04.","05.","09.","12."},CONCATENATE(P5155,U5155,AB5155,AH5155))),"t","f")</f>
        <v>f</v>
      </c>
      <c r="F5156" t="str">
        <f t="array" ref="F5156">IF(COUNT(SEARCH(HistorischeRubrieken,CONCATENATE(P5155,U5155,AB5155,AH5155))),"t","f")</f>
        <v>f</v>
      </c>
      <c r="G5156">
        <v>6</v>
      </c>
      <c r="H5156">
        <v>510345</v>
      </c>
      <c r="I5156" t="s">
        <v>2413</v>
      </c>
      <c r="J5156">
        <v>20140401</v>
      </c>
      <c r="K5156">
        <v>20150801</v>
      </c>
      <c r="M5156">
        <v>0</v>
      </c>
      <c r="N5156">
        <v>0</v>
      </c>
      <c r="O5156" t="s">
        <v>2003</v>
      </c>
      <c r="R5156">
        <v>0</v>
      </c>
      <c r="S5156" t="s">
        <v>271</v>
      </c>
      <c r="AA5156" t="s">
        <v>1611</v>
      </c>
      <c r="AC5156">
        <v>1</v>
      </c>
      <c r="AE5156">
        <v>1</v>
      </c>
      <c r="AF5156" t="s">
        <v>271</v>
      </c>
    </row>
    <row r="5157" spans="1:32" x14ac:dyDescent="0.25">
      <c r="A5157" t="str">
        <f t="array" ref="A5157">IF(COUNT(SEARCH(RubriekenHistorisch,CONCATENATE(P5156,U5156,AB5156,AH5156))),"t","f")</f>
        <v>f</v>
      </c>
      <c r="B5157" t="str">
        <f t="shared" si="242"/>
        <v>f</v>
      </c>
      <c r="C5157" t="str">
        <f t="shared" si="243"/>
        <v>f</v>
      </c>
      <c r="D5157" t="str">
        <f t="shared" si="244"/>
        <v>f</v>
      </c>
      <c r="E5157" t="str">
        <f>IF(COUNT(SEARCH({"04.","05.","09.","12."},CONCATENATE(P5156,U5156,AB5156,AH5156))),"t","f")</f>
        <v>f</v>
      </c>
      <c r="F5157" t="str">
        <f t="array" ref="F5157">IF(COUNT(SEARCH(HistorischeRubrieken,CONCATENATE(P5156,U5156,AB5156,AH5156))),"t","f")</f>
        <v>f</v>
      </c>
      <c r="G5157">
        <v>7</v>
      </c>
      <c r="H5157">
        <v>510345</v>
      </c>
      <c r="I5157" t="s">
        <v>2413</v>
      </c>
      <c r="J5157">
        <v>20150801</v>
      </c>
      <c r="M5157">
        <v>0</v>
      </c>
      <c r="N5157">
        <v>0</v>
      </c>
      <c r="O5157" t="s">
        <v>2003</v>
      </c>
      <c r="R5157">
        <v>0</v>
      </c>
      <c r="S5157" t="s">
        <v>271</v>
      </c>
      <c r="AA5157" t="s">
        <v>1613</v>
      </c>
      <c r="AC5157">
        <v>1</v>
      </c>
      <c r="AE5157">
        <v>1</v>
      </c>
      <c r="AF5157" t="s">
        <v>271</v>
      </c>
    </row>
    <row r="5158" spans="1:32" hidden="1" x14ac:dyDescent="0.25">
      <c r="A5158" t="str">
        <f t="array" ref="A5158">IF(COUNT(SEARCH(RubriekenHistorisch,CONCATENATE(P5157,U5157,AB5157,AH5157))),"t","f")</f>
        <v>f</v>
      </c>
      <c r="B5158" t="str">
        <f t="shared" si="242"/>
        <v>f</v>
      </c>
      <c r="C5158" t="str">
        <f t="shared" si="243"/>
        <v>f</v>
      </c>
      <c r="D5158" t="str">
        <f t="shared" si="244"/>
        <v>f</v>
      </c>
      <c r="E5158" t="str">
        <f>IF(COUNT(SEARCH({"04.","05.","09.","12."},CONCATENATE(P5157,U5157,AB5157,AH5157))),"t","f")</f>
        <v>f</v>
      </c>
      <c r="F5158" t="str">
        <f t="array" ref="F5158">IF(COUNT(SEARCH(HistorischeRubrieken,CONCATENATE(P5157,U5157,AB5157,AH5157))),"t","f")</f>
        <v>f</v>
      </c>
      <c r="G5158">
        <v>1</v>
      </c>
      <c r="H5158">
        <v>510346</v>
      </c>
      <c r="I5158" t="s">
        <v>2414</v>
      </c>
      <c r="J5158">
        <v>20080301</v>
      </c>
      <c r="K5158">
        <v>20100201</v>
      </c>
      <c r="M5158">
        <v>0</v>
      </c>
      <c r="N5158">
        <v>0</v>
      </c>
      <c r="O5158" t="s">
        <v>1996</v>
      </c>
      <c r="R5158">
        <v>0</v>
      </c>
      <c r="S5158" t="s">
        <v>271</v>
      </c>
      <c r="AA5158" t="s">
        <v>1997</v>
      </c>
      <c r="AC5158">
        <v>1</v>
      </c>
      <c r="AE5158">
        <v>1</v>
      </c>
      <c r="AF5158" t="s">
        <v>271</v>
      </c>
    </row>
    <row r="5159" spans="1:32" hidden="1" x14ac:dyDescent="0.25">
      <c r="A5159" t="str">
        <f t="array" ref="A5159">IF(COUNT(SEARCH(RubriekenHistorisch,CONCATENATE(P5158,U5158,AB5158,AH5158))),"t","f")</f>
        <v>f</v>
      </c>
      <c r="B5159" t="str">
        <f t="shared" si="242"/>
        <v>f</v>
      </c>
      <c r="C5159" t="str">
        <f t="shared" si="243"/>
        <v>f</v>
      </c>
      <c r="D5159" t="str">
        <f t="shared" si="244"/>
        <v>f</v>
      </c>
      <c r="E5159" t="str">
        <f>IF(COUNT(SEARCH({"04.","05.","09.","12."},CONCATENATE(P5158,U5158,AB5158,AH5158))),"t","f")</f>
        <v>f</v>
      </c>
      <c r="F5159" t="str">
        <f t="array" ref="F5159">IF(COUNT(SEARCH(HistorischeRubrieken,CONCATENATE(P5158,U5158,AB5158,AH5158))),"t","f")</f>
        <v>f</v>
      </c>
      <c r="G5159">
        <v>2</v>
      </c>
      <c r="H5159">
        <v>510346</v>
      </c>
      <c r="I5159" t="s">
        <v>2414</v>
      </c>
      <c r="J5159">
        <v>20100201</v>
      </c>
      <c r="K5159">
        <v>20120115</v>
      </c>
      <c r="M5159">
        <v>0</v>
      </c>
      <c r="N5159">
        <v>0</v>
      </c>
      <c r="O5159" t="s">
        <v>1996</v>
      </c>
      <c r="R5159">
        <v>0</v>
      </c>
      <c r="S5159" t="s">
        <v>271</v>
      </c>
      <c r="AA5159" t="s">
        <v>1998</v>
      </c>
      <c r="AC5159">
        <v>1</v>
      </c>
      <c r="AE5159">
        <v>1</v>
      </c>
      <c r="AF5159" t="s">
        <v>271</v>
      </c>
    </row>
    <row r="5160" spans="1:32" hidden="1" x14ac:dyDescent="0.25">
      <c r="A5160" t="str">
        <f t="array" ref="A5160">IF(COUNT(SEARCH(RubriekenHistorisch,CONCATENATE(P5159,U5159,AB5159,AH5159))),"t","f")</f>
        <v>f</v>
      </c>
      <c r="B5160" t="str">
        <f t="shared" si="242"/>
        <v>f</v>
      </c>
      <c r="C5160" t="str">
        <f t="shared" si="243"/>
        <v>f</v>
      </c>
      <c r="D5160" t="str">
        <f t="shared" si="244"/>
        <v>f</v>
      </c>
      <c r="E5160" t="str">
        <f>IF(COUNT(SEARCH({"04.","05.","09.","12."},CONCATENATE(P5159,U5159,AB5159,AH5159))),"t","f")</f>
        <v>f</v>
      </c>
      <c r="F5160" t="str">
        <f t="array" ref="F5160">IF(COUNT(SEARCH(HistorischeRubrieken,CONCATENATE(P5159,U5159,AB5159,AH5159))),"t","f")</f>
        <v>f</v>
      </c>
      <c r="G5160">
        <v>3</v>
      </c>
      <c r="H5160">
        <v>510346</v>
      </c>
      <c r="I5160" t="s">
        <v>2414</v>
      </c>
      <c r="J5160">
        <v>20120115</v>
      </c>
      <c r="K5160">
        <v>20120116</v>
      </c>
      <c r="M5160">
        <v>0</v>
      </c>
      <c r="N5160">
        <v>0</v>
      </c>
      <c r="O5160" t="s">
        <v>1999</v>
      </c>
      <c r="R5160">
        <v>0</v>
      </c>
      <c r="S5160" t="s">
        <v>271</v>
      </c>
      <c r="AA5160" t="s">
        <v>2000</v>
      </c>
      <c r="AC5160">
        <v>1</v>
      </c>
      <c r="AE5160">
        <v>1</v>
      </c>
      <c r="AF5160" t="s">
        <v>271</v>
      </c>
    </row>
    <row r="5161" spans="1:32" hidden="1" x14ac:dyDescent="0.25">
      <c r="A5161" t="str">
        <f t="array" ref="A5161">IF(COUNT(SEARCH(RubriekenHistorisch,CONCATENATE(P5160,U5160,AB5160,AH5160))),"t","f")</f>
        <v>f</v>
      </c>
      <c r="B5161" t="str">
        <f t="shared" si="242"/>
        <v>f</v>
      </c>
      <c r="C5161" t="str">
        <f t="shared" si="243"/>
        <v>f</v>
      </c>
      <c r="D5161" t="str">
        <f t="shared" si="244"/>
        <v>f</v>
      </c>
      <c r="E5161" t="str">
        <f>IF(COUNT(SEARCH({"04.","05.","09.","12."},CONCATENATE(P5160,U5160,AB5160,AH5160))),"t","f")</f>
        <v>f</v>
      </c>
      <c r="F5161" t="str">
        <f t="array" ref="F5161">IF(COUNT(SEARCH(HistorischeRubrieken,CONCATENATE(P5160,U5160,AB5160,AH5160))),"t","f")</f>
        <v>f</v>
      </c>
      <c r="G5161">
        <v>4</v>
      </c>
      <c r="H5161">
        <v>510346</v>
      </c>
      <c r="I5161" t="s">
        <v>2414</v>
      </c>
      <c r="J5161">
        <v>20120116</v>
      </c>
      <c r="K5161">
        <v>20121015</v>
      </c>
      <c r="M5161">
        <v>0</v>
      </c>
      <c r="N5161">
        <v>0</v>
      </c>
      <c r="O5161" t="s">
        <v>2001</v>
      </c>
      <c r="R5161">
        <v>0</v>
      </c>
      <c r="S5161" t="s">
        <v>271</v>
      </c>
      <c r="AA5161" t="s">
        <v>2000</v>
      </c>
      <c r="AC5161">
        <v>1</v>
      </c>
      <c r="AE5161">
        <v>1</v>
      </c>
      <c r="AF5161" t="s">
        <v>271</v>
      </c>
    </row>
    <row r="5162" spans="1:32" hidden="1" x14ac:dyDescent="0.25">
      <c r="A5162" t="str">
        <f t="array" ref="A5162">IF(COUNT(SEARCH(RubriekenHistorisch,CONCATENATE(P5161,U5161,AB5161,AH5161))),"t","f")</f>
        <v>f</v>
      </c>
      <c r="B5162" t="str">
        <f t="shared" si="242"/>
        <v>f</v>
      </c>
      <c r="C5162" t="str">
        <f t="shared" si="243"/>
        <v>f</v>
      </c>
      <c r="D5162" t="str">
        <f t="shared" si="244"/>
        <v>f</v>
      </c>
      <c r="E5162" t="str">
        <f>IF(COUNT(SEARCH({"04.","05.","09.","12."},CONCATENATE(P5161,U5161,AB5161,AH5161))),"t","f")</f>
        <v>f</v>
      </c>
      <c r="F5162" t="str">
        <f t="array" ref="F5162">IF(COUNT(SEARCH(HistorischeRubrieken,CONCATENATE(P5161,U5161,AB5161,AH5161))),"t","f")</f>
        <v>f</v>
      </c>
      <c r="G5162">
        <v>5</v>
      </c>
      <c r="H5162">
        <v>510346</v>
      </c>
      <c r="I5162" t="s">
        <v>2414</v>
      </c>
      <c r="J5162">
        <v>20121015</v>
      </c>
      <c r="K5162">
        <v>20140401</v>
      </c>
      <c r="M5162">
        <v>0</v>
      </c>
      <c r="N5162">
        <v>0</v>
      </c>
      <c r="O5162" t="s">
        <v>2001</v>
      </c>
      <c r="R5162">
        <v>0</v>
      </c>
      <c r="S5162" t="s">
        <v>271</v>
      </c>
      <c r="AA5162" t="s">
        <v>2000</v>
      </c>
      <c r="AC5162">
        <v>1</v>
      </c>
      <c r="AE5162">
        <v>1</v>
      </c>
      <c r="AF5162" t="s">
        <v>271</v>
      </c>
    </row>
    <row r="5163" spans="1:32" hidden="1" x14ac:dyDescent="0.25">
      <c r="A5163" t="str">
        <f t="array" ref="A5163">IF(COUNT(SEARCH(RubriekenHistorisch,CONCATENATE(P5162,U5162,AB5162,AH5162))),"t","f")</f>
        <v>f</v>
      </c>
      <c r="B5163" t="str">
        <f t="shared" si="242"/>
        <v>f</v>
      </c>
      <c r="C5163" t="str">
        <f t="shared" si="243"/>
        <v>f</v>
      </c>
      <c r="D5163" t="str">
        <f t="shared" si="244"/>
        <v>f</v>
      </c>
      <c r="E5163" t="str">
        <f>IF(COUNT(SEARCH({"04.","05.","09.","12."},CONCATENATE(P5162,U5162,AB5162,AH5162))),"t","f")</f>
        <v>f</v>
      </c>
      <c r="F5163" t="str">
        <f t="array" ref="F5163">IF(COUNT(SEARCH(HistorischeRubrieken,CONCATENATE(P5162,U5162,AB5162,AH5162))),"t","f")</f>
        <v>f</v>
      </c>
      <c r="G5163">
        <v>6</v>
      </c>
      <c r="H5163">
        <v>510346</v>
      </c>
      <c r="I5163" t="s">
        <v>2414</v>
      </c>
      <c r="J5163">
        <v>20140401</v>
      </c>
      <c r="K5163">
        <v>20150801</v>
      </c>
      <c r="M5163">
        <v>0</v>
      </c>
      <c r="N5163">
        <v>0</v>
      </c>
      <c r="O5163" t="s">
        <v>2003</v>
      </c>
      <c r="R5163">
        <v>0</v>
      </c>
      <c r="S5163" t="s">
        <v>271</v>
      </c>
      <c r="AA5163" t="s">
        <v>1611</v>
      </c>
      <c r="AC5163">
        <v>1</v>
      </c>
      <c r="AE5163">
        <v>1</v>
      </c>
      <c r="AF5163" t="s">
        <v>271</v>
      </c>
    </row>
    <row r="5164" spans="1:32" x14ac:dyDescent="0.25">
      <c r="A5164" t="str">
        <f t="array" ref="A5164">IF(COUNT(SEARCH(RubriekenHistorisch,CONCATENATE(P5163,U5163,AB5163,AH5163))),"t","f")</f>
        <v>f</v>
      </c>
      <c r="B5164" t="str">
        <f t="shared" si="242"/>
        <v>f</v>
      </c>
      <c r="C5164" t="str">
        <f t="shared" si="243"/>
        <v>f</v>
      </c>
      <c r="D5164" t="str">
        <f t="shared" si="244"/>
        <v>f</v>
      </c>
      <c r="E5164" t="str">
        <f>IF(COUNT(SEARCH({"04.","05.","09.","12."},CONCATENATE(P5163,U5163,AB5163,AH5163))),"t","f")</f>
        <v>f</v>
      </c>
      <c r="F5164" t="str">
        <f t="array" ref="F5164">IF(COUNT(SEARCH(HistorischeRubrieken,CONCATENATE(P5163,U5163,AB5163,AH5163))),"t","f")</f>
        <v>f</v>
      </c>
      <c r="G5164">
        <v>7</v>
      </c>
      <c r="H5164">
        <v>510346</v>
      </c>
      <c r="I5164" t="s">
        <v>2414</v>
      </c>
      <c r="J5164">
        <v>20150801</v>
      </c>
      <c r="M5164">
        <v>0</v>
      </c>
      <c r="N5164">
        <v>0</v>
      </c>
      <c r="O5164" t="s">
        <v>2003</v>
      </c>
      <c r="R5164">
        <v>0</v>
      </c>
      <c r="S5164" t="s">
        <v>271</v>
      </c>
      <c r="AA5164" t="s">
        <v>1613</v>
      </c>
      <c r="AC5164">
        <v>1</v>
      </c>
      <c r="AE5164">
        <v>1</v>
      </c>
      <c r="AF5164" t="s">
        <v>271</v>
      </c>
    </row>
    <row r="5165" spans="1:32" hidden="1" x14ac:dyDescent="0.25">
      <c r="A5165" t="str">
        <f t="array" ref="A5165">IF(COUNT(SEARCH(RubriekenHistorisch,CONCATENATE(P5164,U5164,AB5164,AH5164))),"t","f")</f>
        <v>f</v>
      </c>
      <c r="B5165" t="str">
        <f t="shared" si="242"/>
        <v>f</v>
      </c>
      <c r="C5165" t="str">
        <f t="shared" si="243"/>
        <v>f</v>
      </c>
      <c r="D5165" t="str">
        <f t="shared" si="244"/>
        <v>f</v>
      </c>
      <c r="E5165" t="str">
        <f>IF(COUNT(SEARCH({"04.","05.","09.","12."},CONCATENATE(P5164,U5164,AB5164,AH5164))),"t","f")</f>
        <v>f</v>
      </c>
      <c r="F5165" t="str">
        <f t="array" ref="F5165">IF(COUNT(SEARCH(HistorischeRubrieken,CONCATENATE(P5164,U5164,AB5164,AH5164))),"t","f")</f>
        <v>f</v>
      </c>
      <c r="G5165">
        <v>1</v>
      </c>
      <c r="H5165">
        <v>510347</v>
      </c>
      <c r="I5165" t="s">
        <v>2415</v>
      </c>
      <c r="J5165">
        <v>20080601</v>
      </c>
      <c r="K5165">
        <v>20100201</v>
      </c>
      <c r="M5165">
        <v>0</v>
      </c>
      <c r="N5165">
        <v>0</v>
      </c>
      <c r="O5165" t="s">
        <v>1996</v>
      </c>
      <c r="R5165">
        <v>0</v>
      </c>
      <c r="S5165" t="s">
        <v>271</v>
      </c>
      <c r="AA5165" t="s">
        <v>1997</v>
      </c>
      <c r="AC5165">
        <v>1</v>
      </c>
      <c r="AE5165">
        <v>1</v>
      </c>
      <c r="AF5165" t="s">
        <v>271</v>
      </c>
    </row>
    <row r="5166" spans="1:32" hidden="1" x14ac:dyDescent="0.25">
      <c r="A5166" t="str">
        <f t="array" ref="A5166">IF(COUNT(SEARCH(RubriekenHistorisch,CONCATENATE(P5165,U5165,AB5165,AH5165))),"t","f")</f>
        <v>f</v>
      </c>
      <c r="B5166" t="str">
        <f t="shared" si="242"/>
        <v>f</v>
      </c>
      <c r="C5166" t="str">
        <f t="shared" si="243"/>
        <v>f</v>
      </c>
      <c r="D5166" t="str">
        <f t="shared" si="244"/>
        <v>f</v>
      </c>
      <c r="E5166" t="str">
        <f>IF(COUNT(SEARCH({"04.","05.","09.","12."},CONCATENATE(P5165,U5165,AB5165,AH5165))),"t","f")</f>
        <v>f</v>
      </c>
      <c r="F5166" t="str">
        <f t="array" ref="F5166">IF(COUNT(SEARCH(HistorischeRubrieken,CONCATENATE(P5165,U5165,AB5165,AH5165))),"t","f")</f>
        <v>f</v>
      </c>
      <c r="G5166">
        <v>2</v>
      </c>
      <c r="H5166">
        <v>510347</v>
      </c>
      <c r="I5166" t="s">
        <v>2415</v>
      </c>
      <c r="J5166">
        <v>20100201</v>
      </c>
      <c r="K5166">
        <v>20120115</v>
      </c>
      <c r="M5166">
        <v>0</v>
      </c>
      <c r="N5166">
        <v>0</v>
      </c>
      <c r="O5166" t="s">
        <v>1996</v>
      </c>
      <c r="R5166">
        <v>0</v>
      </c>
      <c r="S5166" t="s">
        <v>271</v>
      </c>
      <c r="AA5166" t="s">
        <v>1998</v>
      </c>
      <c r="AC5166">
        <v>1</v>
      </c>
      <c r="AE5166">
        <v>1</v>
      </c>
      <c r="AF5166" t="s">
        <v>271</v>
      </c>
    </row>
    <row r="5167" spans="1:32" hidden="1" x14ac:dyDescent="0.25">
      <c r="A5167" t="str">
        <f t="array" ref="A5167">IF(COUNT(SEARCH(RubriekenHistorisch,CONCATENATE(P5166,U5166,AB5166,AH5166))),"t","f")</f>
        <v>f</v>
      </c>
      <c r="B5167" t="str">
        <f t="shared" si="242"/>
        <v>f</v>
      </c>
      <c r="C5167" t="str">
        <f t="shared" si="243"/>
        <v>f</v>
      </c>
      <c r="D5167" t="str">
        <f t="shared" si="244"/>
        <v>f</v>
      </c>
      <c r="E5167" t="str">
        <f>IF(COUNT(SEARCH({"04.","05.","09.","12."},CONCATENATE(P5166,U5166,AB5166,AH5166))),"t","f")</f>
        <v>f</v>
      </c>
      <c r="F5167" t="str">
        <f t="array" ref="F5167">IF(COUNT(SEARCH(HistorischeRubrieken,CONCATENATE(P5166,U5166,AB5166,AH5166))),"t","f")</f>
        <v>f</v>
      </c>
      <c r="G5167">
        <v>3</v>
      </c>
      <c r="H5167">
        <v>510347</v>
      </c>
      <c r="I5167" t="s">
        <v>2415</v>
      </c>
      <c r="J5167">
        <v>20120115</v>
      </c>
      <c r="K5167">
        <v>20120116</v>
      </c>
      <c r="M5167">
        <v>0</v>
      </c>
      <c r="N5167">
        <v>0</v>
      </c>
      <c r="O5167" t="s">
        <v>1999</v>
      </c>
      <c r="R5167">
        <v>0</v>
      </c>
      <c r="S5167" t="s">
        <v>271</v>
      </c>
      <c r="AA5167" t="s">
        <v>2000</v>
      </c>
      <c r="AC5167">
        <v>1</v>
      </c>
      <c r="AE5167">
        <v>1</v>
      </c>
      <c r="AF5167" t="s">
        <v>271</v>
      </c>
    </row>
    <row r="5168" spans="1:32" hidden="1" x14ac:dyDescent="0.25">
      <c r="A5168" t="str">
        <f t="array" ref="A5168">IF(COUNT(SEARCH(RubriekenHistorisch,CONCATENATE(P5167,U5167,AB5167,AH5167))),"t","f")</f>
        <v>f</v>
      </c>
      <c r="B5168" t="str">
        <f t="shared" si="242"/>
        <v>f</v>
      </c>
      <c r="C5168" t="str">
        <f t="shared" si="243"/>
        <v>f</v>
      </c>
      <c r="D5168" t="str">
        <f t="shared" si="244"/>
        <v>f</v>
      </c>
      <c r="E5168" t="str">
        <f>IF(COUNT(SEARCH({"04.","05.","09.","12."},CONCATENATE(P5167,U5167,AB5167,AH5167))),"t","f")</f>
        <v>f</v>
      </c>
      <c r="F5168" t="str">
        <f t="array" ref="F5168">IF(COUNT(SEARCH(HistorischeRubrieken,CONCATENATE(P5167,U5167,AB5167,AH5167))),"t","f")</f>
        <v>f</v>
      </c>
      <c r="G5168">
        <v>4</v>
      </c>
      <c r="H5168">
        <v>510347</v>
      </c>
      <c r="I5168" t="s">
        <v>2415</v>
      </c>
      <c r="J5168">
        <v>20120116</v>
      </c>
      <c r="K5168">
        <v>20121015</v>
      </c>
      <c r="M5168">
        <v>0</v>
      </c>
      <c r="N5168">
        <v>0</v>
      </c>
      <c r="O5168" t="s">
        <v>2001</v>
      </c>
      <c r="R5168">
        <v>0</v>
      </c>
      <c r="S5168" t="s">
        <v>271</v>
      </c>
      <c r="AA5168" t="s">
        <v>2000</v>
      </c>
      <c r="AC5168">
        <v>1</v>
      </c>
      <c r="AE5168">
        <v>1</v>
      </c>
      <c r="AF5168" t="s">
        <v>271</v>
      </c>
    </row>
    <row r="5169" spans="1:32" hidden="1" x14ac:dyDescent="0.25">
      <c r="A5169" t="str">
        <f t="array" ref="A5169">IF(COUNT(SEARCH(RubriekenHistorisch,CONCATENATE(P5168,U5168,AB5168,AH5168))),"t","f")</f>
        <v>f</v>
      </c>
      <c r="B5169" t="str">
        <f t="shared" si="242"/>
        <v>f</v>
      </c>
      <c r="C5169" t="str">
        <f t="shared" si="243"/>
        <v>f</v>
      </c>
      <c r="D5169" t="str">
        <f t="shared" si="244"/>
        <v>f</v>
      </c>
      <c r="E5169" t="str">
        <f>IF(COUNT(SEARCH({"04.","05.","09.","12."},CONCATENATE(P5168,U5168,AB5168,AH5168))),"t","f")</f>
        <v>f</v>
      </c>
      <c r="F5169" t="str">
        <f t="array" ref="F5169">IF(COUNT(SEARCH(HistorischeRubrieken,CONCATENATE(P5168,U5168,AB5168,AH5168))),"t","f")</f>
        <v>f</v>
      </c>
      <c r="G5169">
        <v>5</v>
      </c>
      <c r="H5169">
        <v>510347</v>
      </c>
      <c r="I5169" t="s">
        <v>2415</v>
      </c>
      <c r="J5169">
        <v>20121015</v>
      </c>
      <c r="K5169">
        <v>20131201</v>
      </c>
      <c r="M5169">
        <v>0</v>
      </c>
      <c r="N5169">
        <v>0</v>
      </c>
      <c r="O5169" t="s">
        <v>2001</v>
      </c>
      <c r="R5169">
        <v>0</v>
      </c>
      <c r="S5169" t="s">
        <v>271</v>
      </c>
      <c r="AA5169" t="s">
        <v>2000</v>
      </c>
      <c r="AC5169">
        <v>1</v>
      </c>
      <c r="AE5169">
        <v>1</v>
      </c>
      <c r="AF5169" t="s">
        <v>271</v>
      </c>
    </row>
    <row r="5170" spans="1:32" hidden="1" x14ac:dyDescent="0.25">
      <c r="A5170" t="str">
        <f t="array" ref="A5170">IF(COUNT(SEARCH(RubriekenHistorisch,CONCATENATE(P5169,U5169,AB5169,AH5169))),"t","f")</f>
        <v>f</v>
      </c>
      <c r="B5170" t="str">
        <f t="shared" si="242"/>
        <v>f</v>
      </c>
      <c r="C5170" t="str">
        <f t="shared" si="243"/>
        <v>f</v>
      </c>
      <c r="D5170" t="str">
        <f t="shared" si="244"/>
        <v>f</v>
      </c>
      <c r="E5170" t="str">
        <f>IF(COUNT(SEARCH({"04.","05.","09.","12."},CONCATENATE(P5169,U5169,AB5169,AH5169))),"t","f")</f>
        <v>f</v>
      </c>
      <c r="F5170" t="str">
        <f t="array" ref="F5170">IF(COUNT(SEARCH(HistorischeRubrieken,CONCATENATE(P5169,U5169,AB5169,AH5169))),"t","f")</f>
        <v>f</v>
      </c>
      <c r="G5170">
        <v>6</v>
      </c>
      <c r="H5170">
        <v>510347</v>
      </c>
      <c r="I5170" t="s">
        <v>2415</v>
      </c>
      <c r="J5170">
        <v>20131201</v>
      </c>
      <c r="K5170">
        <v>20140401</v>
      </c>
      <c r="M5170">
        <v>0</v>
      </c>
      <c r="N5170">
        <v>0</v>
      </c>
      <c r="O5170" t="s">
        <v>2001</v>
      </c>
      <c r="R5170">
        <v>0</v>
      </c>
      <c r="S5170" t="s">
        <v>271</v>
      </c>
      <c r="T5170" t="s">
        <v>2001</v>
      </c>
      <c r="U5170" t="s">
        <v>2416</v>
      </c>
      <c r="V5170">
        <v>0</v>
      </c>
      <c r="W5170">
        <v>1</v>
      </c>
      <c r="X5170">
        <v>20131223</v>
      </c>
      <c r="Y5170">
        <v>0</v>
      </c>
      <c r="Z5170" t="s">
        <v>1003</v>
      </c>
      <c r="AA5170" t="s">
        <v>2000</v>
      </c>
      <c r="AC5170">
        <v>1</v>
      </c>
      <c r="AE5170">
        <v>1</v>
      </c>
      <c r="AF5170" t="s">
        <v>271</v>
      </c>
    </row>
    <row r="5171" spans="1:32" hidden="1" x14ac:dyDescent="0.25">
      <c r="A5171" t="str">
        <f t="array" ref="A5171">IF(COUNT(SEARCH(RubriekenHistorisch,CONCATENATE(P5170,U5170,AB5170,AH5170))),"t","f")</f>
        <v>f</v>
      </c>
      <c r="B5171" t="str">
        <f t="shared" si="242"/>
        <v>f</v>
      </c>
      <c r="C5171" t="str">
        <f t="shared" si="243"/>
        <v>t</v>
      </c>
      <c r="D5171" t="str">
        <f t="shared" si="244"/>
        <v>f</v>
      </c>
      <c r="E5171" t="str">
        <f>IF(COUNT(SEARCH({"04.","05.","09.","12."},CONCATENATE(P5170,U5170,AB5170,AH5170))),"t","f")</f>
        <v>f</v>
      </c>
      <c r="F5171" t="str">
        <f t="array" ref="F5171">IF(COUNT(SEARCH(HistorischeRubrieken,CONCATENATE(P5170,U5170,AB5170,AH5170))),"t","f")</f>
        <v>f</v>
      </c>
      <c r="G5171">
        <v>7</v>
      </c>
      <c r="H5171">
        <v>510347</v>
      </c>
      <c r="I5171" t="s">
        <v>2415</v>
      </c>
      <c r="J5171">
        <v>20140401</v>
      </c>
      <c r="K5171">
        <v>20150801</v>
      </c>
      <c r="M5171">
        <v>0</v>
      </c>
      <c r="N5171">
        <v>0</v>
      </c>
      <c r="O5171" t="s">
        <v>2003</v>
      </c>
      <c r="R5171">
        <v>0</v>
      </c>
      <c r="S5171" t="s">
        <v>271</v>
      </c>
      <c r="AA5171" t="s">
        <v>1611</v>
      </c>
      <c r="AC5171">
        <v>1</v>
      </c>
      <c r="AE5171">
        <v>1</v>
      </c>
      <c r="AF5171" t="s">
        <v>271</v>
      </c>
    </row>
    <row r="5172" spans="1:32" x14ac:dyDescent="0.25">
      <c r="A5172" t="str">
        <f t="array" ref="A5172">IF(COUNT(SEARCH(RubriekenHistorisch,CONCATENATE(P5171,U5171,AB5171,AH5171))),"t","f")</f>
        <v>f</v>
      </c>
      <c r="B5172" t="str">
        <f t="shared" si="242"/>
        <v>f</v>
      </c>
      <c r="C5172" t="str">
        <f t="shared" si="243"/>
        <v>f</v>
      </c>
      <c r="D5172" t="str">
        <f t="shared" si="244"/>
        <v>f</v>
      </c>
      <c r="E5172" t="str">
        <f>IF(COUNT(SEARCH({"04.","05.","09.","12."},CONCATENATE(P5171,U5171,AB5171,AH5171))),"t","f")</f>
        <v>f</v>
      </c>
      <c r="F5172" t="str">
        <f t="array" ref="F5172">IF(COUNT(SEARCH(HistorischeRubrieken,CONCATENATE(P5171,U5171,AB5171,AH5171))),"t","f")</f>
        <v>f</v>
      </c>
      <c r="G5172">
        <v>8</v>
      </c>
      <c r="H5172">
        <v>510347</v>
      </c>
      <c r="I5172" t="s">
        <v>2415</v>
      </c>
      <c r="J5172">
        <v>20150801</v>
      </c>
      <c r="M5172">
        <v>0</v>
      </c>
      <c r="N5172">
        <v>0</v>
      </c>
      <c r="O5172" t="s">
        <v>2003</v>
      </c>
      <c r="R5172">
        <v>0</v>
      </c>
      <c r="S5172" t="s">
        <v>271</v>
      </c>
      <c r="AA5172" t="s">
        <v>1613</v>
      </c>
      <c r="AC5172">
        <v>1</v>
      </c>
      <c r="AE5172">
        <v>1</v>
      </c>
      <c r="AF5172" t="s">
        <v>271</v>
      </c>
    </row>
    <row r="5173" spans="1:32" hidden="1" x14ac:dyDescent="0.25">
      <c r="A5173" t="str">
        <f t="array" ref="A5173">IF(COUNT(SEARCH(RubriekenHistorisch,CONCATENATE(P5172,U5172,AB5172,AH5172))),"t","f")</f>
        <v>f</v>
      </c>
      <c r="B5173" t="str">
        <f t="shared" si="242"/>
        <v>f</v>
      </c>
      <c r="C5173" t="str">
        <f t="shared" si="243"/>
        <v>f</v>
      </c>
      <c r="D5173" t="str">
        <f t="shared" si="244"/>
        <v>f</v>
      </c>
      <c r="E5173" t="str">
        <f>IF(COUNT(SEARCH({"04.","05.","09.","12."},CONCATENATE(P5172,U5172,AB5172,AH5172))),"t","f")</f>
        <v>f</v>
      </c>
      <c r="F5173" t="str">
        <f t="array" ref="F5173">IF(COUNT(SEARCH(HistorischeRubrieken,CONCATENATE(P5172,U5172,AB5172,AH5172))),"t","f")</f>
        <v>f</v>
      </c>
      <c r="G5173">
        <v>1</v>
      </c>
      <c r="H5173">
        <v>510348</v>
      </c>
      <c r="I5173" t="s">
        <v>2417</v>
      </c>
      <c r="J5173">
        <v>20080901</v>
      </c>
      <c r="K5173">
        <v>20100201</v>
      </c>
      <c r="M5173">
        <v>0</v>
      </c>
      <c r="N5173">
        <v>0</v>
      </c>
      <c r="O5173" t="s">
        <v>1996</v>
      </c>
      <c r="R5173">
        <v>0</v>
      </c>
      <c r="S5173" t="s">
        <v>271</v>
      </c>
      <c r="AA5173" t="s">
        <v>1997</v>
      </c>
      <c r="AC5173">
        <v>1</v>
      </c>
      <c r="AE5173">
        <v>1</v>
      </c>
      <c r="AF5173" t="s">
        <v>271</v>
      </c>
    </row>
    <row r="5174" spans="1:32" hidden="1" x14ac:dyDescent="0.25">
      <c r="A5174" t="str">
        <f t="array" ref="A5174">IF(COUNT(SEARCH(RubriekenHistorisch,CONCATENATE(P5173,U5173,AB5173,AH5173))),"t","f")</f>
        <v>f</v>
      </c>
      <c r="B5174" t="str">
        <f t="shared" si="242"/>
        <v>f</v>
      </c>
      <c r="C5174" t="str">
        <f t="shared" si="243"/>
        <v>f</v>
      </c>
      <c r="D5174" t="str">
        <f t="shared" si="244"/>
        <v>f</v>
      </c>
      <c r="E5174" t="str">
        <f>IF(COUNT(SEARCH({"04.","05.","09.","12."},CONCATENATE(P5173,U5173,AB5173,AH5173))),"t","f")</f>
        <v>f</v>
      </c>
      <c r="F5174" t="str">
        <f t="array" ref="F5174">IF(COUNT(SEARCH(HistorischeRubrieken,CONCATENATE(P5173,U5173,AB5173,AH5173))),"t","f")</f>
        <v>f</v>
      </c>
      <c r="G5174">
        <v>2</v>
      </c>
      <c r="H5174">
        <v>510348</v>
      </c>
      <c r="I5174" t="s">
        <v>2417</v>
      </c>
      <c r="J5174">
        <v>20100201</v>
      </c>
      <c r="K5174">
        <v>20120115</v>
      </c>
      <c r="M5174">
        <v>0</v>
      </c>
      <c r="N5174">
        <v>0</v>
      </c>
      <c r="O5174" t="s">
        <v>1996</v>
      </c>
      <c r="R5174">
        <v>0</v>
      </c>
      <c r="S5174" t="s">
        <v>271</v>
      </c>
      <c r="AA5174" t="s">
        <v>1998</v>
      </c>
      <c r="AC5174">
        <v>1</v>
      </c>
      <c r="AE5174">
        <v>1</v>
      </c>
      <c r="AF5174" t="s">
        <v>271</v>
      </c>
    </row>
    <row r="5175" spans="1:32" hidden="1" x14ac:dyDescent="0.25">
      <c r="A5175" t="str">
        <f t="array" ref="A5175">IF(COUNT(SEARCH(RubriekenHistorisch,CONCATENATE(P5174,U5174,AB5174,AH5174))),"t","f")</f>
        <v>f</v>
      </c>
      <c r="B5175" t="str">
        <f t="shared" si="242"/>
        <v>f</v>
      </c>
      <c r="C5175" t="str">
        <f t="shared" si="243"/>
        <v>f</v>
      </c>
      <c r="D5175" t="str">
        <f t="shared" si="244"/>
        <v>f</v>
      </c>
      <c r="E5175" t="str">
        <f>IF(COUNT(SEARCH({"04.","05.","09.","12."},CONCATENATE(P5174,U5174,AB5174,AH5174))),"t","f")</f>
        <v>f</v>
      </c>
      <c r="F5175" t="str">
        <f t="array" ref="F5175">IF(COUNT(SEARCH(HistorischeRubrieken,CONCATENATE(P5174,U5174,AB5174,AH5174))),"t","f")</f>
        <v>f</v>
      </c>
      <c r="G5175">
        <v>3</v>
      </c>
      <c r="H5175">
        <v>510348</v>
      </c>
      <c r="I5175" t="s">
        <v>2417</v>
      </c>
      <c r="J5175">
        <v>20120115</v>
      </c>
      <c r="K5175">
        <v>20120116</v>
      </c>
      <c r="M5175">
        <v>0</v>
      </c>
      <c r="N5175">
        <v>0</v>
      </c>
      <c r="O5175" t="s">
        <v>1999</v>
      </c>
      <c r="R5175">
        <v>0</v>
      </c>
      <c r="S5175" t="s">
        <v>271</v>
      </c>
      <c r="AA5175" t="s">
        <v>2000</v>
      </c>
      <c r="AC5175">
        <v>1</v>
      </c>
      <c r="AE5175">
        <v>1</v>
      </c>
      <c r="AF5175" t="s">
        <v>271</v>
      </c>
    </row>
    <row r="5176" spans="1:32" hidden="1" x14ac:dyDescent="0.25">
      <c r="A5176" t="str">
        <f t="array" ref="A5176">IF(COUNT(SEARCH(RubriekenHistorisch,CONCATENATE(P5175,U5175,AB5175,AH5175))),"t","f")</f>
        <v>f</v>
      </c>
      <c r="B5176" t="str">
        <f t="shared" si="242"/>
        <v>f</v>
      </c>
      <c r="C5176" t="str">
        <f t="shared" si="243"/>
        <v>f</v>
      </c>
      <c r="D5176" t="str">
        <f t="shared" si="244"/>
        <v>f</v>
      </c>
      <c r="E5176" t="str">
        <f>IF(COUNT(SEARCH({"04.","05.","09.","12."},CONCATENATE(P5175,U5175,AB5175,AH5175))),"t","f")</f>
        <v>f</v>
      </c>
      <c r="F5176" t="str">
        <f t="array" ref="F5176">IF(COUNT(SEARCH(HistorischeRubrieken,CONCATENATE(P5175,U5175,AB5175,AH5175))),"t","f")</f>
        <v>f</v>
      </c>
      <c r="G5176">
        <v>4</v>
      </c>
      <c r="H5176">
        <v>510348</v>
      </c>
      <c r="I5176" t="s">
        <v>2417</v>
      </c>
      <c r="J5176">
        <v>20120116</v>
      </c>
      <c r="K5176">
        <v>20120917</v>
      </c>
      <c r="M5176">
        <v>0</v>
      </c>
      <c r="N5176">
        <v>0</v>
      </c>
      <c r="O5176" t="s">
        <v>2001</v>
      </c>
      <c r="R5176">
        <v>0</v>
      </c>
      <c r="S5176" t="s">
        <v>271</v>
      </c>
      <c r="AA5176" t="s">
        <v>2000</v>
      </c>
      <c r="AC5176">
        <v>1</v>
      </c>
      <c r="AE5176">
        <v>1</v>
      </c>
      <c r="AF5176" t="s">
        <v>271</v>
      </c>
    </row>
    <row r="5177" spans="1:32" hidden="1" x14ac:dyDescent="0.25">
      <c r="A5177" t="str">
        <f t="array" ref="A5177">IF(COUNT(SEARCH(RubriekenHistorisch,CONCATENATE(P5176,U5176,AB5176,AH5176))),"t","f")</f>
        <v>f</v>
      </c>
      <c r="B5177" t="str">
        <f t="shared" si="242"/>
        <v>f</v>
      </c>
      <c r="C5177" t="str">
        <f t="shared" si="243"/>
        <v>f</v>
      </c>
      <c r="D5177" t="str">
        <f t="shared" si="244"/>
        <v>f</v>
      </c>
      <c r="E5177" t="str">
        <f>IF(COUNT(SEARCH({"04.","05.","09.","12."},CONCATENATE(P5176,U5176,AB5176,AH5176))),"t","f")</f>
        <v>f</v>
      </c>
      <c r="F5177" t="str">
        <f t="array" ref="F5177">IF(COUNT(SEARCH(HistorischeRubrieken,CONCATENATE(P5176,U5176,AB5176,AH5176))),"t","f")</f>
        <v>f</v>
      </c>
      <c r="G5177">
        <v>5</v>
      </c>
      <c r="H5177">
        <v>510348</v>
      </c>
      <c r="I5177" t="s">
        <v>2417</v>
      </c>
      <c r="J5177">
        <v>20120917</v>
      </c>
      <c r="K5177">
        <v>20140401</v>
      </c>
      <c r="M5177">
        <v>0</v>
      </c>
      <c r="N5177">
        <v>0</v>
      </c>
      <c r="O5177" t="s">
        <v>2001</v>
      </c>
      <c r="R5177">
        <v>0</v>
      </c>
      <c r="S5177" t="s">
        <v>271</v>
      </c>
      <c r="AA5177" t="s">
        <v>2000</v>
      </c>
      <c r="AC5177">
        <v>1</v>
      </c>
      <c r="AE5177">
        <v>1</v>
      </c>
      <c r="AF5177" t="s">
        <v>271</v>
      </c>
    </row>
    <row r="5178" spans="1:32" hidden="1" x14ac:dyDescent="0.25">
      <c r="A5178" t="str">
        <f t="array" ref="A5178">IF(COUNT(SEARCH(RubriekenHistorisch,CONCATENATE(P5177,U5177,AB5177,AH5177))),"t","f")</f>
        <v>f</v>
      </c>
      <c r="B5178" t="str">
        <f t="shared" si="242"/>
        <v>f</v>
      </c>
      <c r="C5178" t="str">
        <f t="shared" si="243"/>
        <v>f</v>
      </c>
      <c r="D5178" t="str">
        <f t="shared" si="244"/>
        <v>f</v>
      </c>
      <c r="E5178" t="str">
        <f>IF(COUNT(SEARCH({"04.","05.","09.","12."},CONCATENATE(P5177,U5177,AB5177,AH5177))),"t","f")</f>
        <v>f</v>
      </c>
      <c r="F5178" t="str">
        <f t="array" ref="F5178">IF(COUNT(SEARCH(HistorischeRubrieken,CONCATENATE(P5177,U5177,AB5177,AH5177))),"t","f")</f>
        <v>f</v>
      </c>
      <c r="G5178">
        <v>6</v>
      </c>
      <c r="H5178">
        <v>510348</v>
      </c>
      <c r="I5178" t="s">
        <v>2417</v>
      </c>
      <c r="J5178">
        <v>20140401</v>
      </c>
      <c r="K5178">
        <v>20150801</v>
      </c>
      <c r="M5178">
        <v>0</v>
      </c>
      <c r="N5178">
        <v>0</v>
      </c>
      <c r="O5178" t="s">
        <v>2003</v>
      </c>
      <c r="R5178">
        <v>0</v>
      </c>
      <c r="S5178" t="s">
        <v>271</v>
      </c>
      <c r="AA5178" t="s">
        <v>1611</v>
      </c>
      <c r="AC5178">
        <v>1</v>
      </c>
      <c r="AE5178">
        <v>1</v>
      </c>
      <c r="AF5178" t="s">
        <v>271</v>
      </c>
    </row>
    <row r="5179" spans="1:32" x14ac:dyDescent="0.25">
      <c r="A5179" t="str">
        <f t="array" ref="A5179">IF(COUNT(SEARCH(RubriekenHistorisch,CONCATENATE(P5178,U5178,AB5178,AH5178))),"t","f")</f>
        <v>f</v>
      </c>
      <c r="B5179" t="str">
        <f t="shared" si="242"/>
        <v>f</v>
      </c>
      <c r="C5179" t="str">
        <f t="shared" si="243"/>
        <v>f</v>
      </c>
      <c r="D5179" t="str">
        <f t="shared" si="244"/>
        <v>f</v>
      </c>
      <c r="E5179" t="str">
        <f>IF(COUNT(SEARCH({"04.","05.","09.","12."},CONCATENATE(P5178,U5178,AB5178,AH5178))),"t","f")</f>
        <v>f</v>
      </c>
      <c r="F5179" t="str">
        <f t="array" ref="F5179">IF(COUNT(SEARCH(HistorischeRubrieken,CONCATENATE(P5178,U5178,AB5178,AH5178))),"t","f")</f>
        <v>f</v>
      </c>
      <c r="G5179">
        <v>7</v>
      </c>
      <c r="H5179">
        <v>510348</v>
      </c>
      <c r="I5179" t="s">
        <v>2417</v>
      </c>
      <c r="J5179">
        <v>20150801</v>
      </c>
      <c r="M5179">
        <v>0</v>
      </c>
      <c r="N5179">
        <v>0</v>
      </c>
      <c r="O5179" t="s">
        <v>2003</v>
      </c>
      <c r="R5179">
        <v>0</v>
      </c>
      <c r="S5179" t="s">
        <v>271</v>
      </c>
      <c r="AA5179" t="s">
        <v>1613</v>
      </c>
      <c r="AC5179">
        <v>1</v>
      </c>
      <c r="AE5179">
        <v>1</v>
      </c>
      <c r="AF5179" t="s">
        <v>271</v>
      </c>
    </row>
    <row r="5180" spans="1:32" hidden="1" x14ac:dyDescent="0.25">
      <c r="A5180" t="str">
        <f t="array" ref="A5180">IF(COUNT(SEARCH(RubriekenHistorisch,CONCATENATE(P5179,U5179,AB5179,AH5179))),"t","f")</f>
        <v>f</v>
      </c>
      <c r="B5180" t="str">
        <f t="shared" si="242"/>
        <v>f</v>
      </c>
      <c r="C5180" t="str">
        <f t="shared" si="243"/>
        <v>f</v>
      </c>
      <c r="D5180" t="str">
        <f t="shared" si="244"/>
        <v>f</v>
      </c>
      <c r="E5180" t="str">
        <f>IF(COUNT(SEARCH({"04.","05.","09.","12."},CONCATENATE(P5179,U5179,AB5179,AH5179))),"t","f")</f>
        <v>f</v>
      </c>
      <c r="F5180" t="str">
        <f t="array" ref="F5180">IF(COUNT(SEARCH(HistorischeRubrieken,CONCATENATE(P5179,U5179,AB5179,AH5179))),"t","f")</f>
        <v>f</v>
      </c>
      <c r="G5180">
        <v>1</v>
      </c>
      <c r="H5180">
        <v>510349</v>
      </c>
      <c r="I5180" t="s">
        <v>2418</v>
      </c>
      <c r="J5180">
        <v>20090601</v>
      </c>
      <c r="K5180">
        <v>20100201</v>
      </c>
      <c r="M5180">
        <v>0</v>
      </c>
      <c r="N5180">
        <v>0</v>
      </c>
      <c r="O5180" t="s">
        <v>1996</v>
      </c>
      <c r="R5180">
        <v>0</v>
      </c>
      <c r="S5180" t="s">
        <v>271</v>
      </c>
      <c r="AA5180" t="s">
        <v>1997</v>
      </c>
      <c r="AC5180">
        <v>1</v>
      </c>
      <c r="AE5180">
        <v>1</v>
      </c>
      <c r="AF5180" t="s">
        <v>271</v>
      </c>
    </row>
    <row r="5181" spans="1:32" hidden="1" x14ac:dyDescent="0.25">
      <c r="A5181" t="str">
        <f t="array" ref="A5181">IF(COUNT(SEARCH(RubriekenHistorisch,CONCATENATE(P5180,U5180,AB5180,AH5180))),"t","f")</f>
        <v>f</v>
      </c>
      <c r="B5181" t="str">
        <f t="shared" si="242"/>
        <v>f</v>
      </c>
      <c r="C5181" t="str">
        <f t="shared" si="243"/>
        <v>f</v>
      </c>
      <c r="D5181" t="str">
        <f t="shared" si="244"/>
        <v>f</v>
      </c>
      <c r="E5181" t="str">
        <f>IF(COUNT(SEARCH({"04.","05.","09.","12."},CONCATENATE(P5180,U5180,AB5180,AH5180))),"t","f")</f>
        <v>f</v>
      </c>
      <c r="F5181" t="str">
        <f t="array" ref="F5181">IF(COUNT(SEARCH(HistorischeRubrieken,CONCATENATE(P5180,U5180,AB5180,AH5180))),"t","f")</f>
        <v>f</v>
      </c>
      <c r="G5181">
        <v>2</v>
      </c>
      <c r="H5181">
        <v>510349</v>
      </c>
      <c r="I5181" t="s">
        <v>2418</v>
      </c>
      <c r="J5181">
        <v>20100201</v>
      </c>
      <c r="K5181">
        <v>20120115</v>
      </c>
      <c r="M5181">
        <v>0</v>
      </c>
      <c r="N5181">
        <v>0</v>
      </c>
      <c r="O5181" t="s">
        <v>1996</v>
      </c>
      <c r="R5181">
        <v>0</v>
      </c>
      <c r="S5181" t="s">
        <v>271</v>
      </c>
      <c r="AA5181" t="s">
        <v>1998</v>
      </c>
      <c r="AC5181">
        <v>1</v>
      </c>
      <c r="AE5181">
        <v>1</v>
      </c>
      <c r="AF5181" t="s">
        <v>271</v>
      </c>
    </row>
    <row r="5182" spans="1:32" hidden="1" x14ac:dyDescent="0.25">
      <c r="A5182" t="str">
        <f t="array" ref="A5182">IF(COUNT(SEARCH(RubriekenHistorisch,CONCATENATE(P5181,U5181,AB5181,AH5181))),"t","f")</f>
        <v>f</v>
      </c>
      <c r="B5182" t="str">
        <f t="shared" si="242"/>
        <v>f</v>
      </c>
      <c r="C5182" t="str">
        <f t="shared" si="243"/>
        <v>f</v>
      </c>
      <c r="D5182" t="str">
        <f t="shared" si="244"/>
        <v>f</v>
      </c>
      <c r="E5182" t="str">
        <f>IF(COUNT(SEARCH({"04.","05.","09.","12."},CONCATENATE(P5181,U5181,AB5181,AH5181))),"t","f")</f>
        <v>f</v>
      </c>
      <c r="F5182" t="str">
        <f t="array" ref="F5182">IF(COUNT(SEARCH(HistorischeRubrieken,CONCATENATE(P5181,U5181,AB5181,AH5181))),"t","f")</f>
        <v>f</v>
      </c>
      <c r="G5182">
        <v>3</v>
      </c>
      <c r="H5182">
        <v>510349</v>
      </c>
      <c r="I5182" t="s">
        <v>2418</v>
      </c>
      <c r="J5182">
        <v>20120115</v>
      </c>
      <c r="K5182">
        <v>20120116</v>
      </c>
      <c r="M5182">
        <v>0</v>
      </c>
      <c r="N5182">
        <v>0</v>
      </c>
      <c r="O5182" t="s">
        <v>1999</v>
      </c>
      <c r="R5182">
        <v>0</v>
      </c>
      <c r="S5182" t="s">
        <v>271</v>
      </c>
      <c r="AA5182" t="s">
        <v>2000</v>
      </c>
      <c r="AC5182">
        <v>1</v>
      </c>
      <c r="AE5182">
        <v>1</v>
      </c>
      <c r="AF5182" t="s">
        <v>271</v>
      </c>
    </row>
    <row r="5183" spans="1:32" hidden="1" x14ac:dyDescent="0.25">
      <c r="A5183" t="str">
        <f t="array" ref="A5183">IF(COUNT(SEARCH(RubriekenHistorisch,CONCATENATE(P5182,U5182,AB5182,AH5182))),"t","f")</f>
        <v>f</v>
      </c>
      <c r="B5183" t="str">
        <f t="shared" si="242"/>
        <v>f</v>
      </c>
      <c r="C5183" t="str">
        <f t="shared" si="243"/>
        <v>f</v>
      </c>
      <c r="D5183" t="str">
        <f t="shared" si="244"/>
        <v>f</v>
      </c>
      <c r="E5183" t="str">
        <f>IF(COUNT(SEARCH({"04.","05.","09.","12."},CONCATENATE(P5182,U5182,AB5182,AH5182))),"t","f")</f>
        <v>f</v>
      </c>
      <c r="F5183" t="str">
        <f t="array" ref="F5183">IF(COUNT(SEARCH(HistorischeRubrieken,CONCATENATE(P5182,U5182,AB5182,AH5182))),"t","f")</f>
        <v>f</v>
      </c>
      <c r="G5183">
        <v>4</v>
      </c>
      <c r="H5183">
        <v>510349</v>
      </c>
      <c r="I5183" t="s">
        <v>2418</v>
      </c>
      <c r="J5183">
        <v>20120116</v>
      </c>
      <c r="K5183">
        <v>20121015</v>
      </c>
      <c r="M5183">
        <v>0</v>
      </c>
      <c r="N5183">
        <v>0</v>
      </c>
      <c r="O5183" t="s">
        <v>2001</v>
      </c>
      <c r="R5183">
        <v>0</v>
      </c>
      <c r="S5183" t="s">
        <v>271</v>
      </c>
      <c r="AA5183" t="s">
        <v>2000</v>
      </c>
      <c r="AC5183">
        <v>1</v>
      </c>
      <c r="AE5183">
        <v>1</v>
      </c>
      <c r="AF5183" t="s">
        <v>271</v>
      </c>
    </row>
    <row r="5184" spans="1:32" hidden="1" x14ac:dyDescent="0.25">
      <c r="A5184" t="str">
        <f t="array" ref="A5184">IF(COUNT(SEARCH(RubriekenHistorisch,CONCATENATE(P5183,U5183,AB5183,AH5183))),"t","f")</f>
        <v>f</v>
      </c>
      <c r="B5184" t="str">
        <f t="shared" si="242"/>
        <v>f</v>
      </c>
      <c r="C5184" t="str">
        <f t="shared" si="243"/>
        <v>f</v>
      </c>
      <c r="D5184" t="str">
        <f t="shared" si="244"/>
        <v>f</v>
      </c>
      <c r="E5184" t="str">
        <f>IF(COUNT(SEARCH({"04.","05.","09.","12."},CONCATENATE(P5183,U5183,AB5183,AH5183))),"t","f")</f>
        <v>f</v>
      </c>
      <c r="F5184" t="str">
        <f t="array" ref="F5184">IF(COUNT(SEARCH(HistorischeRubrieken,CONCATENATE(P5183,U5183,AB5183,AH5183))),"t","f")</f>
        <v>f</v>
      </c>
      <c r="G5184">
        <v>5</v>
      </c>
      <c r="H5184">
        <v>510349</v>
      </c>
      <c r="I5184" t="s">
        <v>2418</v>
      </c>
      <c r="J5184">
        <v>20121015</v>
      </c>
      <c r="K5184">
        <v>20140401</v>
      </c>
      <c r="M5184">
        <v>0</v>
      </c>
      <c r="N5184">
        <v>0</v>
      </c>
      <c r="O5184" t="s">
        <v>2001</v>
      </c>
      <c r="R5184">
        <v>0</v>
      </c>
      <c r="S5184" t="s">
        <v>271</v>
      </c>
      <c r="AA5184" t="s">
        <v>2000</v>
      </c>
      <c r="AC5184">
        <v>1</v>
      </c>
      <c r="AE5184">
        <v>1</v>
      </c>
      <c r="AF5184" t="s">
        <v>271</v>
      </c>
    </row>
    <row r="5185" spans="1:32" hidden="1" x14ac:dyDescent="0.25">
      <c r="A5185" t="str">
        <f t="array" ref="A5185">IF(COUNT(SEARCH(RubriekenHistorisch,CONCATENATE(P5184,U5184,AB5184,AH5184))),"t","f")</f>
        <v>f</v>
      </c>
      <c r="B5185" t="str">
        <f t="shared" si="242"/>
        <v>f</v>
      </c>
      <c r="C5185" t="str">
        <f t="shared" si="243"/>
        <v>f</v>
      </c>
      <c r="D5185" t="str">
        <f t="shared" si="244"/>
        <v>f</v>
      </c>
      <c r="E5185" t="str">
        <f>IF(COUNT(SEARCH({"04.","05.","09.","12."},CONCATENATE(P5184,U5184,AB5184,AH5184))),"t","f")</f>
        <v>f</v>
      </c>
      <c r="F5185" t="str">
        <f t="array" ref="F5185">IF(COUNT(SEARCH(HistorischeRubrieken,CONCATENATE(P5184,U5184,AB5184,AH5184))),"t","f")</f>
        <v>f</v>
      </c>
      <c r="G5185">
        <v>6</v>
      </c>
      <c r="H5185">
        <v>510349</v>
      </c>
      <c r="I5185" t="s">
        <v>2418</v>
      </c>
      <c r="J5185">
        <v>20140401</v>
      </c>
      <c r="K5185">
        <v>20150801</v>
      </c>
      <c r="M5185">
        <v>0</v>
      </c>
      <c r="N5185">
        <v>0</v>
      </c>
      <c r="O5185" t="s">
        <v>2003</v>
      </c>
      <c r="R5185">
        <v>0</v>
      </c>
      <c r="S5185" t="s">
        <v>271</v>
      </c>
      <c r="AA5185" t="s">
        <v>1611</v>
      </c>
      <c r="AC5185">
        <v>1</v>
      </c>
      <c r="AE5185">
        <v>1</v>
      </c>
      <c r="AF5185" t="s">
        <v>271</v>
      </c>
    </row>
    <row r="5186" spans="1:32" x14ac:dyDescent="0.25">
      <c r="A5186" t="str">
        <f t="array" ref="A5186">IF(COUNT(SEARCH(RubriekenHistorisch,CONCATENATE(P5185,U5185,AB5185,AH5185))),"t","f")</f>
        <v>f</v>
      </c>
      <c r="B5186" t="str">
        <f t="shared" si="242"/>
        <v>f</v>
      </c>
      <c r="C5186" t="str">
        <f t="shared" si="243"/>
        <v>f</v>
      </c>
      <c r="D5186" t="str">
        <f t="shared" si="244"/>
        <v>f</v>
      </c>
      <c r="E5186" t="str">
        <f>IF(COUNT(SEARCH({"04.","05.","09.","12."},CONCATENATE(P5185,U5185,AB5185,AH5185))),"t","f")</f>
        <v>f</v>
      </c>
      <c r="F5186" t="str">
        <f t="array" ref="F5186">IF(COUNT(SEARCH(HistorischeRubrieken,CONCATENATE(P5185,U5185,AB5185,AH5185))),"t","f")</f>
        <v>f</v>
      </c>
      <c r="G5186">
        <v>7</v>
      </c>
      <c r="H5186">
        <v>510349</v>
      </c>
      <c r="I5186" t="s">
        <v>2418</v>
      </c>
      <c r="J5186">
        <v>20150801</v>
      </c>
      <c r="M5186">
        <v>0</v>
      </c>
      <c r="N5186">
        <v>0</v>
      </c>
      <c r="O5186" t="s">
        <v>2003</v>
      </c>
      <c r="R5186">
        <v>0</v>
      </c>
      <c r="S5186" t="s">
        <v>271</v>
      </c>
      <c r="AA5186" t="s">
        <v>1613</v>
      </c>
      <c r="AC5186">
        <v>1</v>
      </c>
      <c r="AE5186">
        <v>1</v>
      </c>
      <c r="AF5186" t="s">
        <v>271</v>
      </c>
    </row>
    <row r="5187" spans="1:32" hidden="1" x14ac:dyDescent="0.25">
      <c r="A5187" t="str">
        <f t="array" ref="A5187">IF(COUNT(SEARCH(RubriekenHistorisch,CONCATENATE(P5186,U5186,AB5186,AH5186))),"t","f")</f>
        <v>f</v>
      </c>
      <c r="B5187" t="str">
        <f t="shared" ref="B5187:B5250" si="245">IF(COUNT(SEARCH("07.66.20",CONCATENATE(P5186,U5186,AB5186,AH5186))),"t","f")</f>
        <v>f</v>
      </c>
      <c r="C5187" t="str">
        <f t="shared" ref="C5187:C5250" si="246">IF(COUNT(SEARCH("14.40.10",CONCATENATE(P5186,U5186,AB5186,AH5186))),"t","f")</f>
        <v>f</v>
      </c>
      <c r="D5187" t="str">
        <f t="shared" si="244"/>
        <v>f</v>
      </c>
      <c r="E5187" t="str">
        <f>IF(COUNT(SEARCH({"04.","05.","09.","12."},CONCATENATE(P5186,U5186,AB5186,AH5186))),"t","f")</f>
        <v>f</v>
      </c>
      <c r="F5187" t="str">
        <f t="array" ref="F5187">IF(COUNT(SEARCH(HistorischeRubrieken,CONCATENATE(P5186,U5186,AB5186,AH5186))),"t","f")</f>
        <v>f</v>
      </c>
      <c r="G5187">
        <v>1</v>
      </c>
      <c r="H5187">
        <v>510350</v>
      </c>
      <c r="I5187" t="s">
        <v>2419</v>
      </c>
      <c r="J5187">
        <v>20080901</v>
      </c>
      <c r="K5187">
        <v>20100201</v>
      </c>
      <c r="M5187">
        <v>0</v>
      </c>
      <c r="N5187">
        <v>0</v>
      </c>
      <c r="O5187" t="s">
        <v>1996</v>
      </c>
      <c r="R5187">
        <v>0</v>
      </c>
      <c r="S5187" t="s">
        <v>271</v>
      </c>
      <c r="AA5187" t="s">
        <v>1997</v>
      </c>
      <c r="AC5187">
        <v>1</v>
      </c>
      <c r="AE5187">
        <v>1</v>
      </c>
      <c r="AF5187" t="s">
        <v>271</v>
      </c>
    </row>
    <row r="5188" spans="1:32" hidden="1" x14ac:dyDescent="0.25">
      <c r="A5188" t="str">
        <f t="array" ref="A5188">IF(COUNT(SEARCH(RubriekenHistorisch,CONCATENATE(P5187,U5187,AB5187,AH5187))),"t","f")</f>
        <v>f</v>
      </c>
      <c r="B5188" t="str">
        <f t="shared" si="245"/>
        <v>f</v>
      </c>
      <c r="C5188" t="str">
        <f t="shared" si="246"/>
        <v>f</v>
      </c>
      <c r="D5188" t="str">
        <f t="shared" ref="D5188:D5251" si="247">IF(COUNT(SEARCH("- 0",CONCATENATE(P5187,U5187,AB5187,AH5187))),"t","f")</f>
        <v>f</v>
      </c>
      <c r="E5188" t="str">
        <f>IF(COUNT(SEARCH({"04.","05.","09.","12."},CONCATENATE(P5187,U5187,AB5187,AH5187))),"t","f")</f>
        <v>f</v>
      </c>
      <c r="F5188" t="str">
        <f t="array" ref="F5188">IF(COUNT(SEARCH(HistorischeRubrieken,CONCATENATE(P5187,U5187,AB5187,AH5187))),"t","f")</f>
        <v>f</v>
      </c>
      <c r="G5188">
        <v>2</v>
      </c>
      <c r="H5188">
        <v>510350</v>
      </c>
      <c r="I5188" t="s">
        <v>2419</v>
      </c>
      <c r="J5188">
        <v>20100201</v>
      </c>
      <c r="K5188">
        <v>20120115</v>
      </c>
      <c r="M5188">
        <v>0</v>
      </c>
      <c r="N5188">
        <v>0</v>
      </c>
      <c r="O5188" t="s">
        <v>1996</v>
      </c>
      <c r="R5188">
        <v>0</v>
      </c>
      <c r="S5188" t="s">
        <v>271</v>
      </c>
      <c r="AA5188" t="s">
        <v>1998</v>
      </c>
      <c r="AC5188">
        <v>1</v>
      </c>
      <c r="AE5188">
        <v>1</v>
      </c>
      <c r="AF5188" t="s">
        <v>271</v>
      </c>
    </row>
    <row r="5189" spans="1:32" hidden="1" x14ac:dyDescent="0.25">
      <c r="A5189" t="str">
        <f t="array" ref="A5189">IF(COUNT(SEARCH(RubriekenHistorisch,CONCATENATE(P5188,U5188,AB5188,AH5188))),"t","f")</f>
        <v>f</v>
      </c>
      <c r="B5189" t="str">
        <f t="shared" si="245"/>
        <v>f</v>
      </c>
      <c r="C5189" t="str">
        <f t="shared" si="246"/>
        <v>f</v>
      </c>
      <c r="D5189" t="str">
        <f t="shared" si="247"/>
        <v>f</v>
      </c>
      <c r="E5189" t="str">
        <f>IF(COUNT(SEARCH({"04.","05.","09.","12."},CONCATENATE(P5188,U5188,AB5188,AH5188))),"t","f")</f>
        <v>f</v>
      </c>
      <c r="F5189" t="str">
        <f t="array" ref="F5189">IF(COUNT(SEARCH(HistorischeRubrieken,CONCATENATE(P5188,U5188,AB5188,AH5188))),"t","f")</f>
        <v>f</v>
      </c>
      <c r="G5189">
        <v>3</v>
      </c>
      <c r="H5189">
        <v>510350</v>
      </c>
      <c r="I5189" t="s">
        <v>2419</v>
      </c>
      <c r="J5189">
        <v>20120115</v>
      </c>
      <c r="K5189">
        <v>20120116</v>
      </c>
      <c r="M5189">
        <v>0</v>
      </c>
      <c r="N5189">
        <v>0</v>
      </c>
      <c r="O5189" t="s">
        <v>1999</v>
      </c>
      <c r="R5189">
        <v>0</v>
      </c>
      <c r="S5189" t="s">
        <v>271</v>
      </c>
      <c r="AA5189" t="s">
        <v>2000</v>
      </c>
      <c r="AC5189">
        <v>1</v>
      </c>
      <c r="AE5189">
        <v>1</v>
      </c>
      <c r="AF5189" t="s">
        <v>271</v>
      </c>
    </row>
    <row r="5190" spans="1:32" hidden="1" x14ac:dyDescent="0.25">
      <c r="A5190" t="str">
        <f t="array" ref="A5190">IF(COUNT(SEARCH(RubriekenHistorisch,CONCATENATE(P5189,U5189,AB5189,AH5189))),"t","f")</f>
        <v>f</v>
      </c>
      <c r="B5190" t="str">
        <f t="shared" si="245"/>
        <v>f</v>
      </c>
      <c r="C5190" t="str">
        <f t="shared" si="246"/>
        <v>f</v>
      </c>
      <c r="D5190" t="str">
        <f t="shared" si="247"/>
        <v>f</v>
      </c>
      <c r="E5190" t="str">
        <f>IF(COUNT(SEARCH({"04.","05.","09.","12."},CONCATENATE(P5189,U5189,AB5189,AH5189))),"t","f")</f>
        <v>f</v>
      </c>
      <c r="F5190" t="str">
        <f t="array" ref="F5190">IF(COUNT(SEARCH(HistorischeRubrieken,CONCATENATE(P5189,U5189,AB5189,AH5189))),"t","f")</f>
        <v>f</v>
      </c>
      <c r="G5190">
        <v>4</v>
      </c>
      <c r="H5190">
        <v>510350</v>
      </c>
      <c r="I5190" t="s">
        <v>2419</v>
      </c>
      <c r="J5190">
        <v>20120116</v>
      </c>
      <c r="K5190">
        <v>20121015</v>
      </c>
      <c r="M5190">
        <v>0</v>
      </c>
      <c r="N5190">
        <v>0</v>
      </c>
      <c r="O5190" t="s">
        <v>2001</v>
      </c>
      <c r="R5190">
        <v>0</v>
      </c>
      <c r="S5190" t="s">
        <v>271</v>
      </c>
      <c r="AA5190" t="s">
        <v>2000</v>
      </c>
      <c r="AC5190">
        <v>1</v>
      </c>
      <c r="AE5190">
        <v>1</v>
      </c>
      <c r="AF5190" t="s">
        <v>271</v>
      </c>
    </row>
    <row r="5191" spans="1:32" hidden="1" x14ac:dyDescent="0.25">
      <c r="A5191" t="str">
        <f t="array" ref="A5191">IF(COUNT(SEARCH(RubriekenHistorisch,CONCATENATE(P5190,U5190,AB5190,AH5190))),"t","f")</f>
        <v>f</v>
      </c>
      <c r="B5191" t="str">
        <f t="shared" si="245"/>
        <v>f</v>
      </c>
      <c r="C5191" t="str">
        <f t="shared" si="246"/>
        <v>f</v>
      </c>
      <c r="D5191" t="str">
        <f t="shared" si="247"/>
        <v>f</v>
      </c>
      <c r="E5191" t="str">
        <f>IF(COUNT(SEARCH({"04.","05.","09.","12."},CONCATENATE(P5190,U5190,AB5190,AH5190))),"t","f")</f>
        <v>f</v>
      </c>
      <c r="F5191" t="str">
        <f t="array" ref="F5191">IF(COUNT(SEARCH(HistorischeRubrieken,CONCATENATE(P5190,U5190,AB5190,AH5190))),"t","f")</f>
        <v>f</v>
      </c>
      <c r="G5191">
        <v>5</v>
      </c>
      <c r="H5191">
        <v>510350</v>
      </c>
      <c r="I5191" t="s">
        <v>2419</v>
      </c>
      <c r="J5191">
        <v>20121015</v>
      </c>
      <c r="K5191">
        <v>20140401</v>
      </c>
      <c r="M5191">
        <v>0</v>
      </c>
      <c r="N5191">
        <v>0</v>
      </c>
      <c r="O5191" t="s">
        <v>2001</v>
      </c>
      <c r="R5191">
        <v>0</v>
      </c>
      <c r="S5191" t="s">
        <v>271</v>
      </c>
      <c r="AA5191" t="s">
        <v>2000</v>
      </c>
      <c r="AC5191">
        <v>1</v>
      </c>
      <c r="AE5191">
        <v>1</v>
      </c>
      <c r="AF5191" t="s">
        <v>271</v>
      </c>
    </row>
    <row r="5192" spans="1:32" hidden="1" x14ac:dyDescent="0.25">
      <c r="A5192" t="str">
        <f t="array" ref="A5192">IF(COUNT(SEARCH(RubriekenHistorisch,CONCATENATE(P5191,U5191,AB5191,AH5191))),"t","f")</f>
        <v>f</v>
      </c>
      <c r="B5192" t="str">
        <f t="shared" si="245"/>
        <v>f</v>
      </c>
      <c r="C5192" t="str">
        <f t="shared" si="246"/>
        <v>f</v>
      </c>
      <c r="D5192" t="str">
        <f t="shared" si="247"/>
        <v>f</v>
      </c>
      <c r="E5192" t="str">
        <f>IF(COUNT(SEARCH({"04.","05.","09.","12."},CONCATENATE(P5191,U5191,AB5191,AH5191))),"t","f")</f>
        <v>f</v>
      </c>
      <c r="F5192" t="str">
        <f t="array" ref="F5192">IF(COUNT(SEARCH(HistorischeRubrieken,CONCATENATE(P5191,U5191,AB5191,AH5191))),"t","f")</f>
        <v>f</v>
      </c>
      <c r="G5192">
        <v>6</v>
      </c>
      <c r="H5192">
        <v>510350</v>
      </c>
      <c r="I5192" t="s">
        <v>2419</v>
      </c>
      <c r="J5192">
        <v>20140401</v>
      </c>
      <c r="K5192">
        <v>20150801</v>
      </c>
      <c r="M5192">
        <v>0</v>
      </c>
      <c r="N5192">
        <v>0</v>
      </c>
      <c r="O5192" t="s">
        <v>2003</v>
      </c>
      <c r="R5192">
        <v>0</v>
      </c>
      <c r="S5192" t="s">
        <v>271</v>
      </c>
      <c r="AA5192" t="s">
        <v>1611</v>
      </c>
      <c r="AC5192">
        <v>1</v>
      </c>
      <c r="AE5192">
        <v>1</v>
      </c>
      <c r="AF5192" t="s">
        <v>271</v>
      </c>
    </row>
    <row r="5193" spans="1:32" x14ac:dyDescent="0.25">
      <c r="A5193" t="str">
        <f t="array" ref="A5193">IF(COUNT(SEARCH(RubriekenHistorisch,CONCATENATE(P5192,U5192,AB5192,AH5192))),"t","f")</f>
        <v>f</v>
      </c>
      <c r="B5193" t="str">
        <f t="shared" si="245"/>
        <v>f</v>
      </c>
      <c r="C5193" t="str">
        <f t="shared" si="246"/>
        <v>f</v>
      </c>
      <c r="D5193" t="str">
        <f t="shared" si="247"/>
        <v>f</v>
      </c>
      <c r="E5193" t="str">
        <f>IF(COUNT(SEARCH({"04.","05.","09.","12."},CONCATENATE(P5192,U5192,AB5192,AH5192))),"t","f")</f>
        <v>f</v>
      </c>
      <c r="F5193" t="str">
        <f t="array" ref="F5193">IF(COUNT(SEARCH(HistorischeRubrieken,CONCATENATE(P5192,U5192,AB5192,AH5192))),"t","f")</f>
        <v>f</v>
      </c>
      <c r="G5193">
        <v>7</v>
      </c>
      <c r="H5193">
        <v>510350</v>
      </c>
      <c r="I5193" t="s">
        <v>2419</v>
      </c>
      <c r="J5193">
        <v>20150801</v>
      </c>
      <c r="M5193">
        <v>0</v>
      </c>
      <c r="N5193">
        <v>0</v>
      </c>
      <c r="O5193" t="s">
        <v>2003</v>
      </c>
      <c r="R5193">
        <v>0</v>
      </c>
      <c r="S5193" t="s">
        <v>271</v>
      </c>
      <c r="AA5193" t="s">
        <v>1613</v>
      </c>
      <c r="AC5193">
        <v>1</v>
      </c>
      <c r="AE5193">
        <v>1</v>
      </c>
      <c r="AF5193" t="s">
        <v>271</v>
      </c>
    </row>
    <row r="5194" spans="1:32" hidden="1" x14ac:dyDescent="0.25">
      <c r="A5194" t="str">
        <f t="array" ref="A5194">IF(COUNT(SEARCH(RubriekenHistorisch,CONCATENATE(P5193,U5193,AB5193,AH5193))),"t","f")</f>
        <v>f</v>
      </c>
      <c r="B5194" t="str">
        <f t="shared" si="245"/>
        <v>f</v>
      </c>
      <c r="C5194" t="str">
        <f t="shared" si="246"/>
        <v>f</v>
      </c>
      <c r="D5194" t="str">
        <f t="shared" si="247"/>
        <v>f</v>
      </c>
      <c r="E5194" t="str">
        <f>IF(COUNT(SEARCH({"04.","05.","09.","12."},CONCATENATE(P5193,U5193,AB5193,AH5193))),"t","f")</f>
        <v>f</v>
      </c>
      <c r="F5194" t="str">
        <f t="array" ref="F5194">IF(COUNT(SEARCH(HistorischeRubrieken,CONCATENATE(P5193,U5193,AB5193,AH5193))),"t","f")</f>
        <v>f</v>
      </c>
      <c r="G5194">
        <v>1</v>
      </c>
      <c r="H5194">
        <v>510351</v>
      </c>
      <c r="I5194" t="s">
        <v>2420</v>
      </c>
      <c r="J5194">
        <v>20080601</v>
      </c>
      <c r="K5194">
        <v>20100201</v>
      </c>
      <c r="M5194">
        <v>0</v>
      </c>
      <c r="N5194">
        <v>0</v>
      </c>
      <c r="O5194" t="s">
        <v>1996</v>
      </c>
      <c r="R5194">
        <v>0</v>
      </c>
      <c r="S5194" t="s">
        <v>271</v>
      </c>
      <c r="AA5194" t="s">
        <v>1997</v>
      </c>
      <c r="AC5194">
        <v>1</v>
      </c>
      <c r="AE5194">
        <v>1</v>
      </c>
      <c r="AF5194" t="s">
        <v>271</v>
      </c>
    </row>
    <row r="5195" spans="1:32" hidden="1" x14ac:dyDescent="0.25">
      <c r="A5195" t="str">
        <f t="array" ref="A5195">IF(COUNT(SEARCH(RubriekenHistorisch,CONCATENATE(P5194,U5194,AB5194,AH5194))),"t","f")</f>
        <v>f</v>
      </c>
      <c r="B5195" t="str">
        <f t="shared" si="245"/>
        <v>f</v>
      </c>
      <c r="C5195" t="str">
        <f t="shared" si="246"/>
        <v>f</v>
      </c>
      <c r="D5195" t="str">
        <f t="shared" si="247"/>
        <v>f</v>
      </c>
      <c r="E5195" t="str">
        <f>IF(COUNT(SEARCH({"04.","05.","09.","12."},CONCATENATE(P5194,U5194,AB5194,AH5194))),"t","f")</f>
        <v>f</v>
      </c>
      <c r="F5195" t="str">
        <f t="array" ref="F5195">IF(COUNT(SEARCH(HistorischeRubrieken,CONCATENATE(P5194,U5194,AB5194,AH5194))),"t","f")</f>
        <v>f</v>
      </c>
      <c r="G5195">
        <v>2</v>
      </c>
      <c r="H5195">
        <v>510351</v>
      </c>
      <c r="I5195" t="s">
        <v>2420</v>
      </c>
      <c r="J5195">
        <v>20100201</v>
      </c>
      <c r="K5195">
        <v>20120115</v>
      </c>
      <c r="M5195">
        <v>0</v>
      </c>
      <c r="N5195">
        <v>0</v>
      </c>
      <c r="O5195" t="s">
        <v>1996</v>
      </c>
      <c r="R5195">
        <v>0</v>
      </c>
      <c r="S5195" t="s">
        <v>271</v>
      </c>
      <c r="AA5195" t="s">
        <v>1998</v>
      </c>
      <c r="AC5195">
        <v>1</v>
      </c>
      <c r="AE5195">
        <v>1</v>
      </c>
      <c r="AF5195" t="s">
        <v>271</v>
      </c>
    </row>
    <row r="5196" spans="1:32" hidden="1" x14ac:dyDescent="0.25">
      <c r="A5196" t="str">
        <f t="array" ref="A5196">IF(COUNT(SEARCH(RubriekenHistorisch,CONCATENATE(P5195,U5195,AB5195,AH5195))),"t","f")</f>
        <v>f</v>
      </c>
      <c r="B5196" t="str">
        <f t="shared" si="245"/>
        <v>f</v>
      </c>
      <c r="C5196" t="str">
        <f t="shared" si="246"/>
        <v>f</v>
      </c>
      <c r="D5196" t="str">
        <f t="shared" si="247"/>
        <v>f</v>
      </c>
      <c r="E5196" t="str">
        <f>IF(COUNT(SEARCH({"04.","05.","09.","12."},CONCATENATE(P5195,U5195,AB5195,AH5195))),"t","f")</f>
        <v>f</v>
      </c>
      <c r="F5196" t="str">
        <f t="array" ref="F5196">IF(COUNT(SEARCH(HistorischeRubrieken,CONCATENATE(P5195,U5195,AB5195,AH5195))),"t","f")</f>
        <v>f</v>
      </c>
      <c r="G5196">
        <v>3</v>
      </c>
      <c r="H5196">
        <v>510351</v>
      </c>
      <c r="I5196" t="s">
        <v>2420</v>
      </c>
      <c r="J5196">
        <v>20120115</v>
      </c>
      <c r="K5196">
        <v>20120116</v>
      </c>
      <c r="M5196">
        <v>0</v>
      </c>
      <c r="N5196">
        <v>0</v>
      </c>
      <c r="O5196" t="s">
        <v>1999</v>
      </c>
      <c r="R5196">
        <v>0</v>
      </c>
      <c r="S5196" t="s">
        <v>271</v>
      </c>
      <c r="AA5196" t="s">
        <v>2000</v>
      </c>
      <c r="AC5196">
        <v>1</v>
      </c>
      <c r="AE5196">
        <v>1</v>
      </c>
      <c r="AF5196" t="s">
        <v>271</v>
      </c>
    </row>
    <row r="5197" spans="1:32" hidden="1" x14ac:dyDescent="0.25">
      <c r="A5197" t="str">
        <f t="array" ref="A5197">IF(COUNT(SEARCH(RubriekenHistorisch,CONCATENATE(P5196,U5196,AB5196,AH5196))),"t","f")</f>
        <v>f</v>
      </c>
      <c r="B5197" t="str">
        <f t="shared" si="245"/>
        <v>f</v>
      </c>
      <c r="C5197" t="str">
        <f t="shared" si="246"/>
        <v>f</v>
      </c>
      <c r="D5197" t="str">
        <f t="shared" si="247"/>
        <v>f</v>
      </c>
      <c r="E5197" t="str">
        <f>IF(COUNT(SEARCH({"04.","05.","09.","12."},CONCATENATE(P5196,U5196,AB5196,AH5196))),"t","f")</f>
        <v>f</v>
      </c>
      <c r="F5197" t="str">
        <f t="array" ref="F5197">IF(COUNT(SEARCH(HistorischeRubrieken,CONCATENATE(P5196,U5196,AB5196,AH5196))),"t","f")</f>
        <v>f</v>
      </c>
      <c r="G5197">
        <v>4</v>
      </c>
      <c r="H5197">
        <v>510351</v>
      </c>
      <c r="I5197" t="s">
        <v>2420</v>
      </c>
      <c r="J5197">
        <v>20120116</v>
      </c>
      <c r="K5197">
        <v>20121015</v>
      </c>
      <c r="M5197">
        <v>0</v>
      </c>
      <c r="N5197">
        <v>0</v>
      </c>
      <c r="O5197" t="s">
        <v>2001</v>
      </c>
      <c r="R5197">
        <v>0</v>
      </c>
      <c r="S5197" t="s">
        <v>271</v>
      </c>
      <c r="AA5197" t="s">
        <v>2000</v>
      </c>
      <c r="AC5197">
        <v>1</v>
      </c>
      <c r="AE5197">
        <v>1</v>
      </c>
      <c r="AF5197" t="s">
        <v>271</v>
      </c>
    </row>
    <row r="5198" spans="1:32" hidden="1" x14ac:dyDescent="0.25">
      <c r="A5198" t="str">
        <f t="array" ref="A5198">IF(COUNT(SEARCH(RubriekenHistorisch,CONCATENATE(P5197,U5197,AB5197,AH5197))),"t","f")</f>
        <v>f</v>
      </c>
      <c r="B5198" t="str">
        <f t="shared" si="245"/>
        <v>f</v>
      </c>
      <c r="C5198" t="str">
        <f t="shared" si="246"/>
        <v>f</v>
      </c>
      <c r="D5198" t="str">
        <f t="shared" si="247"/>
        <v>f</v>
      </c>
      <c r="E5198" t="str">
        <f>IF(COUNT(SEARCH({"04.","05.","09.","12."},CONCATENATE(P5197,U5197,AB5197,AH5197))),"t","f")</f>
        <v>f</v>
      </c>
      <c r="F5198" t="str">
        <f t="array" ref="F5198">IF(COUNT(SEARCH(HistorischeRubrieken,CONCATENATE(P5197,U5197,AB5197,AH5197))),"t","f")</f>
        <v>f</v>
      </c>
      <c r="G5198">
        <v>5</v>
      </c>
      <c r="H5198">
        <v>510351</v>
      </c>
      <c r="I5198" t="s">
        <v>2420</v>
      </c>
      <c r="J5198">
        <v>20121015</v>
      </c>
      <c r="K5198">
        <v>20140401</v>
      </c>
      <c r="M5198">
        <v>0</v>
      </c>
      <c r="N5198">
        <v>0</v>
      </c>
      <c r="O5198" t="s">
        <v>2001</v>
      </c>
      <c r="R5198">
        <v>0</v>
      </c>
      <c r="S5198" t="s">
        <v>271</v>
      </c>
      <c r="AA5198" t="s">
        <v>2000</v>
      </c>
      <c r="AC5198">
        <v>1</v>
      </c>
      <c r="AE5198">
        <v>1</v>
      </c>
      <c r="AF5198" t="s">
        <v>271</v>
      </c>
    </row>
    <row r="5199" spans="1:32" hidden="1" x14ac:dyDescent="0.25">
      <c r="A5199" t="str">
        <f t="array" ref="A5199">IF(COUNT(SEARCH(RubriekenHistorisch,CONCATENATE(P5198,U5198,AB5198,AH5198))),"t","f")</f>
        <v>f</v>
      </c>
      <c r="B5199" t="str">
        <f t="shared" si="245"/>
        <v>f</v>
      </c>
      <c r="C5199" t="str">
        <f t="shared" si="246"/>
        <v>f</v>
      </c>
      <c r="D5199" t="str">
        <f t="shared" si="247"/>
        <v>f</v>
      </c>
      <c r="E5199" t="str">
        <f>IF(COUNT(SEARCH({"04.","05.","09.","12."},CONCATENATE(P5198,U5198,AB5198,AH5198))),"t","f")</f>
        <v>f</v>
      </c>
      <c r="F5199" t="str">
        <f t="array" ref="F5199">IF(COUNT(SEARCH(HistorischeRubrieken,CONCATENATE(P5198,U5198,AB5198,AH5198))),"t","f")</f>
        <v>f</v>
      </c>
      <c r="G5199">
        <v>6</v>
      </c>
      <c r="H5199">
        <v>510351</v>
      </c>
      <c r="I5199" t="s">
        <v>2420</v>
      </c>
      <c r="J5199">
        <v>20140401</v>
      </c>
      <c r="K5199">
        <v>20150801</v>
      </c>
      <c r="M5199">
        <v>0</v>
      </c>
      <c r="N5199">
        <v>0</v>
      </c>
      <c r="O5199" t="s">
        <v>2003</v>
      </c>
      <c r="R5199">
        <v>0</v>
      </c>
      <c r="S5199" t="s">
        <v>271</v>
      </c>
      <c r="AA5199" t="s">
        <v>1611</v>
      </c>
      <c r="AC5199">
        <v>1</v>
      </c>
      <c r="AE5199">
        <v>1</v>
      </c>
      <c r="AF5199" t="s">
        <v>271</v>
      </c>
    </row>
    <row r="5200" spans="1:32" x14ac:dyDescent="0.25">
      <c r="A5200" t="str">
        <f t="array" ref="A5200">IF(COUNT(SEARCH(RubriekenHistorisch,CONCATENATE(P5199,U5199,AB5199,AH5199))),"t","f")</f>
        <v>f</v>
      </c>
      <c r="B5200" t="str">
        <f t="shared" si="245"/>
        <v>f</v>
      </c>
      <c r="C5200" t="str">
        <f t="shared" si="246"/>
        <v>f</v>
      </c>
      <c r="D5200" t="str">
        <f t="shared" si="247"/>
        <v>f</v>
      </c>
      <c r="E5200" t="str">
        <f>IF(COUNT(SEARCH({"04.","05.","09.","12."},CONCATENATE(P5199,U5199,AB5199,AH5199))),"t","f")</f>
        <v>f</v>
      </c>
      <c r="F5200" t="str">
        <f t="array" ref="F5200">IF(COUNT(SEARCH(HistorischeRubrieken,CONCATENATE(P5199,U5199,AB5199,AH5199))),"t","f")</f>
        <v>f</v>
      </c>
      <c r="G5200">
        <v>7</v>
      </c>
      <c r="H5200">
        <v>510351</v>
      </c>
      <c r="I5200" t="s">
        <v>2420</v>
      </c>
      <c r="J5200">
        <v>20150801</v>
      </c>
      <c r="M5200">
        <v>0</v>
      </c>
      <c r="N5200">
        <v>0</v>
      </c>
      <c r="O5200" t="s">
        <v>2003</v>
      </c>
      <c r="R5200">
        <v>0</v>
      </c>
      <c r="S5200" t="s">
        <v>271</v>
      </c>
      <c r="AA5200" t="s">
        <v>1613</v>
      </c>
      <c r="AC5200">
        <v>1</v>
      </c>
      <c r="AE5200">
        <v>1</v>
      </c>
      <c r="AF5200" t="s">
        <v>271</v>
      </c>
    </row>
    <row r="5201" spans="1:32" hidden="1" x14ac:dyDescent="0.25">
      <c r="A5201" t="str">
        <f t="array" ref="A5201">IF(COUNT(SEARCH(RubriekenHistorisch,CONCATENATE(P5200,U5200,AB5200,AH5200))),"t","f")</f>
        <v>f</v>
      </c>
      <c r="B5201" t="str">
        <f t="shared" si="245"/>
        <v>f</v>
      </c>
      <c r="C5201" t="str">
        <f t="shared" si="246"/>
        <v>f</v>
      </c>
      <c r="D5201" t="str">
        <f t="shared" si="247"/>
        <v>f</v>
      </c>
      <c r="E5201" t="str">
        <f>IF(COUNT(SEARCH({"04.","05.","09.","12."},CONCATENATE(P5200,U5200,AB5200,AH5200))),"t","f")</f>
        <v>f</v>
      </c>
      <c r="F5201" t="str">
        <f t="array" ref="F5201">IF(COUNT(SEARCH(HistorischeRubrieken,CONCATENATE(P5200,U5200,AB5200,AH5200))),"t","f")</f>
        <v>f</v>
      </c>
      <c r="G5201">
        <v>1</v>
      </c>
      <c r="H5201">
        <v>510352</v>
      </c>
      <c r="I5201" t="s">
        <v>2421</v>
      </c>
      <c r="J5201">
        <v>20081201</v>
      </c>
      <c r="K5201">
        <v>20100201</v>
      </c>
      <c r="M5201">
        <v>0</v>
      </c>
      <c r="N5201">
        <v>0</v>
      </c>
      <c r="O5201" t="s">
        <v>1996</v>
      </c>
      <c r="R5201">
        <v>0</v>
      </c>
      <c r="S5201" t="s">
        <v>271</v>
      </c>
      <c r="AA5201" t="s">
        <v>1997</v>
      </c>
      <c r="AC5201">
        <v>1</v>
      </c>
      <c r="AE5201">
        <v>1</v>
      </c>
      <c r="AF5201" t="s">
        <v>271</v>
      </c>
    </row>
    <row r="5202" spans="1:32" hidden="1" x14ac:dyDescent="0.25">
      <c r="A5202" t="str">
        <f t="array" ref="A5202">IF(COUNT(SEARCH(RubriekenHistorisch,CONCATENATE(P5201,U5201,AB5201,AH5201))),"t","f")</f>
        <v>f</v>
      </c>
      <c r="B5202" t="str">
        <f t="shared" si="245"/>
        <v>f</v>
      </c>
      <c r="C5202" t="str">
        <f t="shared" si="246"/>
        <v>f</v>
      </c>
      <c r="D5202" t="str">
        <f t="shared" si="247"/>
        <v>f</v>
      </c>
      <c r="E5202" t="str">
        <f>IF(COUNT(SEARCH({"04.","05.","09.","12."},CONCATENATE(P5201,U5201,AB5201,AH5201))),"t","f")</f>
        <v>f</v>
      </c>
      <c r="F5202" t="str">
        <f t="array" ref="F5202">IF(COUNT(SEARCH(HistorischeRubrieken,CONCATENATE(P5201,U5201,AB5201,AH5201))),"t","f")</f>
        <v>f</v>
      </c>
      <c r="G5202">
        <v>2</v>
      </c>
      <c r="H5202">
        <v>510352</v>
      </c>
      <c r="I5202" t="s">
        <v>2421</v>
      </c>
      <c r="J5202">
        <v>20100201</v>
      </c>
      <c r="K5202">
        <v>20120115</v>
      </c>
      <c r="M5202">
        <v>0</v>
      </c>
      <c r="N5202">
        <v>0</v>
      </c>
      <c r="O5202" t="s">
        <v>1996</v>
      </c>
      <c r="R5202">
        <v>0</v>
      </c>
      <c r="S5202" t="s">
        <v>271</v>
      </c>
      <c r="AA5202" t="s">
        <v>1998</v>
      </c>
      <c r="AC5202">
        <v>1</v>
      </c>
      <c r="AE5202">
        <v>1</v>
      </c>
      <c r="AF5202" t="s">
        <v>271</v>
      </c>
    </row>
    <row r="5203" spans="1:32" hidden="1" x14ac:dyDescent="0.25">
      <c r="A5203" t="str">
        <f t="array" ref="A5203">IF(COUNT(SEARCH(RubriekenHistorisch,CONCATENATE(P5202,U5202,AB5202,AH5202))),"t","f")</f>
        <v>f</v>
      </c>
      <c r="B5203" t="str">
        <f t="shared" si="245"/>
        <v>f</v>
      </c>
      <c r="C5203" t="str">
        <f t="shared" si="246"/>
        <v>f</v>
      </c>
      <c r="D5203" t="str">
        <f t="shared" si="247"/>
        <v>f</v>
      </c>
      <c r="E5203" t="str">
        <f>IF(COUNT(SEARCH({"04.","05.","09.","12."},CONCATENATE(P5202,U5202,AB5202,AH5202))),"t","f")</f>
        <v>f</v>
      </c>
      <c r="F5203" t="str">
        <f t="array" ref="F5203">IF(COUNT(SEARCH(HistorischeRubrieken,CONCATENATE(P5202,U5202,AB5202,AH5202))),"t","f")</f>
        <v>f</v>
      </c>
      <c r="G5203">
        <v>3</v>
      </c>
      <c r="H5203">
        <v>510352</v>
      </c>
      <c r="I5203" t="s">
        <v>2421</v>
      </c>
      <c r="J5203">
        <v>20120115</v>
      </c>
      <c r="K5203">
        <v>20120116</v>
      </c>
      <c r="M5203">
        <v>0</v>
      </c>
      <c r="N5203">
        <v>0</v>
      </c>
      <c r="O5203" t="s">
        <v>1999</v>
      </c>
      <c r="R5203">
        <v>0</v>
      </c>
      <c r="S5203" t="s">
        <v>271</v>
      </c>
      <c r="AA5203" t="s">
        <v>2000</v>
      </c>
      <c r="AC5203">
        <v>1</v>
      </c>
      <c r="AE5203">
        <v>1</v>
      </c>
      <c r="AF5203" t="s">
        <v>271</v>
      </c>
    </row>
    <row r="5204" spans="1:32" hidden="1" x14ac:dyDescent="0.25">
      <c r="A5204" t="str">
        <f t="array" ref="A5204">IF(COUNT(SEARCH(RubriekenHistorisch,CONCATENATE(P5203,U5203,AB5203,AH5203))),"t","f")</f>
        <v>f</v>
      </c>
      <c r="B5204" t="str">
        <f t="shared" si="245"/>
        <v>f</v>
      </c>
      <c r="C5204" t="str">
        <f t="shared" si="246"/>
        <v>f</v>
      </c>
      <c r="D5204" t="str">
        <f t="shared" si="247"/>
        <v>f</v>
      </c>
      <c r="E5204" t="str">
        <f>IF(COUNT(SEARCH({"04.","05.","09.","12."},CONCATENATE(P5203,U5203,AB5203,AH5203))),"t","f")</f>
        <v>f</v>
      </c>
      <c r="F5204" t="str">
        <f t="array" ref="F5204">IF(COUNT(SEARCH(HistorischeRubrieken,CONCATENATE(P5203,U5203,AB5203,AH5203))),"t","f")</f>
        <v>f</v>
      </c>
      <c r="G5204">
        <v>4</v>
      </c>
      <c r="H5204">
        <v>510352</v>
      </c>
      <c r="I5204" t="s">
        <v>2421</v>
      </c>
      <c r="J5204">
        <v>20120116</v>
      </c>
      <c r="K5204">
        <v>20121105</v>
      </c>
      <c r="M5204">
        <v>0</v>
      </c>
      <c r="N5204">
        <v>0</v>
      </c>
      <c r="O5204" t="s">
        <v>2001</v>
      </c>
      <c r="R5204">
        <v>0</v>
      </c>
      <c r="S5204" t="s">
        <v>271</v>
      </c>
      <c r="AA5204" t="s">
        <v>2000</v>
      </c>
      <c r="AC5204">
        <v>1</v>
      </c>
      <c r="AE5204">
        <v>1</v>
      </c>
      <c r="AF5204" t="s">
        <v>271</v>
      </c>
    </row>
    <row r="5205" spans="1:32" hidden="1" x14ac:dyDescent="0.25">
      <c r="A5205" t="str">
        <f t="array" ref="A5205">IF(COUNT(SEARCH(RubriekenHistorisch,CONCATENATE(P5204,U5204,AB5204,AH5204))),"t","f")</f>
        <v>f</v>
      </c>
      <c r="B5205" t="str">
        <f t="shared" si="245"/>
        <v>f</v>
      </c>
      <c r="C5205" t="str">
        <f t="shared" si="246"/>
        <v>f</v>
      </c>
      <c r="D5205" t="str">
        <f t="shared" si="247"/>
        <v>f</v>
      </c>
      <c r="E5205" t="str">
        <f>IF(COUNT(SEARCH({"04.","05.","09.","12."},CONCATENATE(P5204,U5204,AB5204,AH5204))),"t","f")</f>
        <v>f</v>
      </c>
      <c r="F5205" t="str">
        <f t="array" ref="F5205">IF(COUNT(SEARCH(HistorischeRubrieken,CONCATENATE(P5204,U5204,AB5204,AH5204))),"t","f")</f>
        <v>f</v>
      </c>
      <c r="G5205">
        <v>5</v>
      </c>
      <c r="H5205">
        <v>510352</v>
      </c>
      <c r="I5205" t="s">
        <v>2421</v>
      </c>
      <c r="J5205">
        <v>20121105</v>
      </c>
      <c r="K5205">
        <v>20140401</v>
      </c>
      <c r="M5205">
        <v>0</v>
      </c>
      <c r="N5205">
        <v>0</v>
      </c>
      <c r="O5205" t="s">
        <v>2001</v>
      </c>
      <c r="R5205">
        <v>0</v>
      </c>
      <c r="S5205" t="s">
        <v>271</v>
      </c>
      <c r="AA5205" t="s">
        <v>2000</v>
      </c>
      <c r="AC5205">
        <v>1</v>
      </c>
      <c r="AE5205">
        <v>1</v>
      </c>
      <c r="AF5205" t="s">
        <v>271</v>
      </c>
    </row>
    <row r="5206" spans="1:32" hidden="1" x14ac:dyDescent="0.25">
      <c r="A5206" t="str">
        <f t="array" ref="A5206">IF(COUNT(SEARCH(RubriekenHistorisch,CONCATENATE(P5205,U5205,AB5205,AH5205))),"t","f")</f>
        <v>f</v>
      </c>
      <c r="B5206" t="str">
        <f t="shared" si="245"/>
        <v>f</v>
      </c>
      <c r="C5206" t="str">
        <f t="shared" si="246"/>
        <v>f</v>
      </c>
      <c r="D5206" t="str">
        <f t="shared" si="247"/>
        <v>f</v>
      </c>
      <c r="E5206" t="str">
        <f>IF(COUNT(SEARCH({"04.","05.","09.","12."},CONCATENATE(P5205,U5205,AB5205,AH5205))),"t","f")</f>
        <v>f</v>
      </c>
      <c r="F5206" t="str">
        <f t="array" ref="F5206">IF(COUNT(SEARCH(HistorischeRubrieken,CONCATENATE(P5205,U5205,AB5205,AH5205))),"t","f")</f>
        <v>f</v>
      </c>
      <c r="G5206">
        <v>6</v>
      </c>
      <c r="H5206">
        <v>510352</v>
      </c>
      <c r="I5206" t="s">
        <v>2421</v>
      </c>
      <c r="J5206">
        <v>20140401</v>
      </c>
      <c r="K5206">
        <v>20150801</v>
      </c>
      <c r="M5206">
        <v>0</v>
      </c>
      <c r="N5206">
        <v>0</v>
      </c>
      <c r="O5206" t="s">
        <v>2003</v>
      </c>
      <c r="R5206">
        <v>0</v>
      </c>
      <c r="S5206" t="s">
        <v>271</v>
      </c>
      <c r="AA5206" t="s">
        <v>1611</v>
      </c>
      <c r="AC5206">
        <v>1</v>
      </c>
      <c r="AE5206">
        <v>1</v>
      </c>
      <c r="AF5206" t="s">
        <v>271</v>
      </c>
    </row>
    <row r="5207" spans="1:32" x14ac:dyDescent="0.25">
      <c r="A5207" t="str">
        <f t="array" ref="A5207">IF(COUNT(SEARCH(RubriekenHistorisch,CONCATENATE(P5206,U5206,AB5206,AH5206))),"t","f")</f>
        <v>f</v>
      </c>
      <c r="B5207" t="str">
        <f t="shared" si="245"/>
        <v>f</v>
      </c>
      <c r="C5207" t="str">
        <f t="shared" si="246"/>
        <v>f</v>
      </c>
      <c r="D5207" t="str">
        <f t="shared" si="247"/>
        <v>f</v>
      </c>
      <c r="E5207" t="str">
        <f>IF(COUNT(SEARCH({"04.","05.","09.","12."},CONCATENATE(P5206,U5206,AB5206,AH5206))),"t","f")</f>
        <v>f</v>
      </c>
      <c r="F5207" t="str">
        <f t="array" ref="F5207">IF(COUNT(SEARCH(HistorischeRubrieken,CONCATENATE(P5206,U5206,AB5206,AH5206))),"t","f")</f>
        <v>f</v>
      </c>
      <c r="G5207">
        <v>7</v>
      </c>
      <c r="H5207">
        <v>510352</v>
      </c>
      <c r="I5207" t="s">
        <v>2421</v>
      </c>
      <c r="J5207">
        <v>20150801</v>
      </c>
      <c r="M5207">
        <v>0</v>
      </c>
      <c r="N5207">
        <v>0</v>
      </c>
      <c r="O5207" t="s">
        <v>2003</v>
      </c>
      <c r="R5207">
        <v>0</v>
      </c>
      <c r="S5207" t="s">
        <v>271</v>
      </c>
      <c r="AA5207" t="s">
        <v>1613</v>
      </c>
      <c r="AC5207">
        <v>1</v>
      </c>
      <c r="AE5207">
        <v>1</v>
      </c>
      <c r="AF5207" t="s">
        <v>271</v>
      </c>
    </row>
    <row r="5208" spans="1:32" hidden="1" x14ac:dyDescent="0.25">
      <c r="A5208" t="str">
        <f t="array" ref="A5208">IF(COUNT(SEARCH(RubriekenHistorisch,CONCATENATE(P5207,U5207,AB5207,AH5207))),"t","f")</f>
        <v>f</v>
      </c>
      <c r="B5208" t="str">
        <f t="shared" si="245"/>
        <v>f</v>
      </c>
      <c r="C5208" t="str">
        <f t="shared" si="246"/>
        <v>f</v>
      </c>
      <c r="D5208" t="str">
        <f t="shared" si="247"/>
        <v>f</v>
      </c>
      <c r="E5208" t="str">
        <f>IF(COUNT(SEARCH({"04.","05.","09.","12."},CONCATENATE(P5207,U5207,AB5207,AH5207))),"t","f")</f>
        <v>f</v>
      </c>
      <c r="F5208" t="str">
        <f t="array" ref="F5208">IF(COUNT(SEARCH(HistorischeRubrieken,CONCATENATE(P5207,U5207,AB5207,AH5207))),"t","f")</f>
        <v>f</v>
      </c>
      <c r="G5208">
        <v>1</v>
      </c>
      <c r="H5208">
        <v>510353</v>
      </c>
      <c r="I5208" t="s">
        <v>2422</v>
      </c>
      <c r="J5208">
        <v>20080301</v>
      </c>
      <c r="K5208">
        <v>20100201</v>
      </c>
      <c r="M5208">
        <v>0</v>
      </c>
      <c r="N5208">
        <v>0</v>
      </c>
      <c r="O5208" t="s">
        <v>1996</v>
      </c>
      <c r="R5208">
        <v>0</v>
      </c>
      <c r="S5208" t="s">
        <v>271</v>
      </c>
      <c r="AA5208" t="s">
        <v>1997</v>
      </c>
      <c r="AC5208">
        <v>1</v>
      </c>
      <c r="AE5208">
        <v>1</v>
      </c>
      <c r="AF5208" t="s">
        <v>271</v>
      </c>
    </row>
    <row r="5209" spans="1:32" hidden="1" x14ac:dyDescent="0.25">
      <c r="A5209" t="str">
        <f t="array" ref="A5209">IF(COUNT(SEARCH(RubriekenHistorisch,CONCATENATE(P5208,U5208,AB5208,AH5208))),"t","f")</f>
        <v>f</v>
      </c>
      <c r="B5209" t="str">
        <f t="shared" si="245"/>
        <v>f</v>
      </c>
      <c r="C5209" t="str">
        <f t="shared" si="246"/>
        <v>f</v>
      </c>
      <c r="D5209" t="str">
        <f t="shared" si="247"/>
        <v>f</v>
      </c>
      <c r="E5209" t="str">
        <f>IF(COUNT(SEARCH({"04.","05.","09.","12."},CONCATENATE(P5208,U5208,AB5208,AH5208))),"t","f")</f>
        <v>f</v>
      </c>
      <c r="F5209" t="str">
        <f t="array" ref="F5209">IF(COUNT(SEARCH(HistorischeRubrieken,CONCATENATE(P5208,U5208,AB5208,AH5208))),"t","f")</f>
        <v>f</v>
      </c>
      <c r="G5209">
        <v>2</v>
      </c>
      <c r="H5209">
        <v>510353</v>
      </c>
      <c r="I5209" t="s">
        <v>2422</v>
      </c>
      <c r="J5209">
        <v>20100201</v>
      </c>
      <c r="K5209">
        <v>20120115</v>
      </c>
      <c r="M5209">
        <v>0</v>
      </c>
      <c r="N5209">
        <v>0</v>
      </c>
      <c r="O5209" t="s">
        <v>1996</v>
      </c>
      <c r="R5209">
        <v>0</v>
      </c>
      <c r="S5209" t="s">
        <v>271</v>
      </c>
      <c r="AA5209" t="s">
        <v>1998</v>
      </c>
      <c r="AC5209">
        <v>1</v>
      </c>
      <c r="AE5209">
        <v>1</v>
      </c>
      <c r="AF5209" t="s">
        <v>271</v>
      </c>
    </row>
    <row r="5210" spans="1:32" hidden="1" x14ac:dyDescent="0.25">
      <c r="A5210" t="str">
        <f t="array" ref="A5210">IF(COUNT(SEARCH(RubriekenHistorisch,CONCATENATE(P5209,U5209,AB5209,AH5209))),"t","f")</f>
        <v>f</v>
      </c>
      <c r="B5210" t="str">
        <f t="shared" si="245"/>
        <v>f</v>
      </c>
      <c r="C5210" t="str">
        <f t="shared" si="246"/>
        <v>f</v>
      </c>
      <c r="D5210" t="str">
        <f t="shared" si="247"/>
        <v>f</v>
      </c>
      <c r="E5210" t="str">
        <f>IF(COUNT(SEARCH({"04.","05.","09.","12."},CONCATENATE(P5209,U5209,AB5209,AH5209))),"t","f")</f>
        <v>f</v>
      </c>
      <c r="F5210" t="str">
        <f t="array" ref="F5210">IF(COUNT(SEARCH(HistorischeRubrieken,CONCATENATE(P5209,U5209,AB5209,AH5209))),"t","f")</f>
        <v>f</v>
      </c>
      <c r="G5210">
        <v>3</v>
      </c>
      <c r="H5210">
        <v>510353</v>
      </c>
      <c r="I5210" t="s">
        <v>2422</v>
      </c>
      <c r="J5210">
        <v>20120115</v>
      </c>
      <c r="K5210">
        <v>20120116</v>
      </c>
      <c r="M5210">
        <v>0</v>
      </c>
      <c r="N5210">
        <v>0</v>
      </c>
      <c r="O5210" t="s">
        <v>1999</v>
      </c>
      <c r="R5210">
        <v>0</v>
      </c>
      <c r="S5210" t="s">
        <v>271</v>
      </c>
      <c r="AA5210" t="s">
        <v>2000</v>
      </c>
      <c r="AC5210">
        <v>1</v>
      </c>
      <c r="AE5210">
        <v>1</v>
      </c>
      <c r="AF5210" t="s">
        <v>271</v>
      </c>
    </row>
    <row r="5211" spans="1:32" hidden="1" x14ac:dyDescent="0.25">
      <c r="A5211" t="str">
        <f t="array" ref="A5211">IF(COUNT(SEARCH(RubriekenHistorisch,CONCATENATE(P5210,U5210,AB5210,AH5210))),"t","f")</f>
        <v>f</v>
      </c>
      <c r="B5211" t="str">
        <f t="shared" si="245"/>
        <v>f</v>
      </c>
      <c r="C5211" t="str">
        <f t="shared" si="246"/>
        <v>f</v>
      </c>
      <c r="D5211" t="str">
        <f t="shared" si="247"/>
        <v>f</v>
      </c>
      <c r="E5211" t="str">
        <f>IF(COUNT(SEARCH({"04.","05.","09.","12."},CONCATENATE(P5210,U5210,AB5210,AH5210))),"t","f")</f>
        <v>f</v>
      </c>
      <c r="F5211" t="str">
        <f t="array" ref="F5211">IF(COUNT(SEARCH(HistorischeRubrieken,CONCATENATE(P5210,U5210,AB5210,AH5210))),"t","f")</f>
        <v>f</v>
      </c>
      <c r="G5211">
        <v>4</v>
      </c>
      <c r="H5211">
        <v>510353</v>
      </c>
      <c r="I5211" t="s">
        <v>2422</v>
      </c>
      <c r="J5211">
        <v>20120116</v>
      </c>
      <c r="K5211">
        <v>20121105</v>
      </c>
      <c r="M5211">
        <v>0</v>
      </c>
      <c r="N5211">
        <v>0</v>
      </c>
      <c r="O5211" t="s">
        <v>2001</v>
      </c>
      <c r="R5211">
        <v>0</v>
      </c>
      <c r="S5211" t="s">
        <v>271</v>
      </c>
      <c r="AA5211" t="s">
        <v>2000</v>
      </c>
      <c r="AC5211">
        <v>1</v>
      </c>
      <c r="AE5211">
        <v>1</v>
      </c>
      <c r="AF5211" t="s">
        <v>271</v>
      </c>
    </row>
    <row r="5212" spans="1:32" hidden="1" x14ac:dyDescent="0.25">
      <c r="A5212" t="str">
        <f t="array" ref="A5212">IF(COUNT(SEARCH(RubriekenHistorisch,CONCATENATE(P5211,U5211,AB5211,AH5211))),"t","f")</f>
        <v>f</v>
      </c>
      <c r="B5212" t="str">
        <f t="shared" si="245"/>
        <v>f</v>
      </c>
      <c r="C5212" t="str">
        <f t="shared" si="246"/>
        <v>f</v>
      </c>
      <c r="D5212" t="str">
        <f t="shared" si="247"/>
        <v>f</v>
      </c>
      <c r="E5212" t="str">
        <f>IF(COUNT(SEARCH({"04.","05.","09.","12."},CONCATENATE(P5211,U5211,AB5211,AH5211))),"t","f")</f>
        <v>f</v>
      </c>
      <c r="F5212" t="str">
        <f t="array" ref="F5212">IF(COUNT(SEARCH(HistorischeRubrieken,CONCATENATE(P5211,U5211,AB5211,AH5211))),"t","f")</f>
        <v>f</v>
      </c>
      <c r="G5212">
        <v>5</v>
      </c>
      <c r="H5212">
        <v>510353</v>
      </c>
      <c r="I5212" t="s">
        <v>2422</v>
      </c>
      <c r="J5212">
        <v>20121105</v>
      </c>
      <c r="K5212">
        <v>20140401</v>
      </c>
      <c r="M5212">
        <v>0</v>
      </c>
      <c r="N5212">
        <v>0</v>
      </c>
      <c r="O5212" t="s">
        <v>2001</v>
      </c>
      <c r="R5212">
        <v>0</v>
      </c>
      <c r="S5212" t="s">
        <v>271</v>
      </c>
      <c r="AA5212" t="s">
        <v>2000</v>
      </c>
      <c r="AC5212">
        <v>1</v>
      </c>
      <c r="AE5212">
        <v>1</v>
      </c>
      <c r="AF5212" t="s">
        <v>271</v>
      </c>
    </row>
    <row r="5213" spans="1:32" hidden="1" x14ac:dyDescent="0.25">
      <c r="A5213" t="str">
        <f t="array" ref="A5213">IF(COUNT(SEARCH(RubriekenHistorisch,CONCATENATE(P5212,U5212,AB5212,AH5212))),"t","f")</f>
        <v>f</v>
      </c>
      <c r="B5213" t="str">
        <f t="shared" si="245"/>
        <v>f</v>
      </c>
      <c r="C5213" t="str">
        <f t="shared" si="246"/>
        <v>f</v>
      </c>
      <c r="D5213" t="str">
        <f t="shared" si="247"/>
        <v>f</v>
      </c>
      <c r="E5213" t="str">
        <f>IF(COUNT(SEARCH({"04.","05.","09.","12."},CONCATENATE(P5212,U5212,AB5212,AH5212))),"t","f")</f>
        <v>f</v>
      </c>
      <c r="F5213" t="str">
        <f t="array" ref="F5213">IF(COUNT(SEARCH(HistorischeRubrieken,CONCATENATE(P5212,U5212,AB5212,AH5212))),"t","f")</f>
        <v>f</v>
      </c>
      <c r="G5213">
        <v>6</v>
      </c>
      <c r="H5213">
        <v>510353</v>
      </c>
      <c r="I5213" t="s">
        <v>2422</v>
      </c>
      <c r="J5213">
        <v>20140401</v>
      </c>
      <c r="K5213">
        <v>20150801</v>
      </c>
      <c r="M5213">
        <v>0</v>
      </c>
      <c r="N5213">
        <v>0</v>
      </c>
      <c r="O5213" t="s">
        <v>2003</v>
      </c>
      <c r="R5213">
        <v>0</v>
      </c>
      <c r="S5213" t="s">
        <v>271</v>
      </c>
      <c r="AA5213" t="s">
        <v>1611</v>
      </c>
      <c r="AC5213">
        <v>1</v>
      </c>
      <c r="AE5213">
        <v>1</v>
      </c>
      <c r="AF5213" t="s">
        <v>271</v>
      </c>
    </row>
    <row r="5214" spans="1:32" x14ac:dyDescent="0.25">
      <c r="A5214" t="str">
        <f t="array" ref="A5214">IF(COUNT(SEARCH(RubriekenHistorisch,CONCATENATE(P5213,U5213,AB5213,AH5213))),"t","f")</f>
        <v>f</v>
      </c>
      <c r="B5214" t="str">
        <f t="shared" si="245"/>
        <v>f</v>
      </c>
      <c r="C5214" t="str">
        <f t="shared" si="246"/>
        <v>f</v>
      </c>
      <c r="D5214" t="str">
        <f t="shared" si="247"/>
        <v>f</v>
      </c>
      <c r="E5214" t="str">
        <f>IF(COUNT(SEARCH({"04.","05.","09.","12."},CONCATENATE(P5213,U5213,AB5213,AH5213))),"t","f")</f>
        <v>f</v>
      </c>
      <c r="F5214" t="str">
        <f t="array" ref="F5214">IF(COUNT(SEARCH(HistorischeRubrieken,CONCATENATE(P5213,U5213,AB5213,AH5213))),"t","f")</f>
        <v>f</v>
      </c>
      <c r="G5214">
        <v>7</v>
      </c>
      <c r="H5214">
        <v>510353</v>
      </c>
      <c r="I5214" t="s">
        <v>2422</v>
      </c>
      <c r="J5214">
        <v>20150801</v>
      </c>
      <c r="M5214">
        <v>0</v>
      </c>
      <c r="N5214">
        <v>0</v>
      </c>
      <c r="O5214" t="s">
        <v>2003</v>
      </c>
      <c r="R5214">
        <v>0</v>
      </c>
      <c r="S5214" t="s">
        <v>271</v>
      </c>
      <c r="AA5214" t="s">
        <v>1613</v>
      </c>
      <c r="AC5214">
        <v>1</v>
      </c>
      <c r="AE5214">
        <v>1</v>
      </c>
      <c r="AF5214" t="s">
        <v>271</v>
      </c>
    </row>
    <row r="5215" spans="1:32" hidden="1" x14ac:dyDescent="0.25">
      <c r="A5215" t="str">
        <f t="array" ref="A5215">IF(COUNT(SEARCH(RubriekenHistorisch,CONCATENATE(P5214,U5214,AB5214,AH5214))),"t","f")</f>
        <v>f</v>
      </c>
      <c r="B5215" t="str">
        <f t="shared" si="245"/>
        <v>f</v>
      </c>
      <c r="C5215" t="str">
        <f t="shared" si="246"/>
        <v>f</v>
      </c>
      <c r="D5215" t="str">
        <f t="shared" si="247"/>
        <v>f</v>
      </c>
      <c r="E5215" t="str">
        <f>IF(COUNT(SEARCH({"04.","05.","09.","12."},CONCATENATE(P5214,U5214,AB5214,AH5214))),"t","f")</f>
        <v>f</v>
      </c>
      <c r="F5215" t="str">
        <f t="array" ref="F5215">IF(COUNT(SEARCH(HistorischeRubrieken,CONCATENATE(P5214,U5214,AB5214,AH5214))),"t","f")</f>
        <v>f</v>
      </c>
      <c r="G5215">
        <v>1</v>
      </c>
      <c r="H5215">
        <v>510354</v>
      </c>
      <c r="I5215" t="s">
        <v>2423</v>
      </c>
      <c r="J5215">
        <v>20080601</v>
      </c>
      <c r="K5215">
        <v>20100201</v>
      </c>
      <c r="M5215">
        <v>0</v>
      </c>
      <c r="N5215">
        <v>0</v>
      </c>
      <c r="O5215" t="s">
        <v>1996</v>
      </c>
      <c r="R5215">
        <v>0</v>
      </c>
      <c r="S5215" t="s">
        <v>271</v>
      </c>
      <c r="AA5215" t="s">
        <v>1997</v>
      </c>
      <c r="AC5215">
        <v>1</v>
      </c>
      <c r="AE5215">
        <v>1</v>
      </c>
      <c r="AF5215" t="s">
        <v>271</v>
      </c>
    </row>
    <row r="5216" spans="1:32" hidden="1" x14ac:dyDescent="0.25">
      <c r="A5216" t="str">
        <f t="array" ref="A5216">IF(COUNT(SEARCH(RubriekenHistorisch,CONCATENATE(P5215,U5215,AB5215,AH5215))),"t","f")</f>
        <v>f</v>
      </c>
      <c r="B5216" t="str">
        <f t="shared" si="245"/>
        <v>f</v>
      </c>
      <c r="C5216" t="str">
        <f t="shared" si="246"/>
        <v>f</v>
      </c>
      <c r="D5216" t="str">
        <f t="shared" si="247"/>
        <v>f</v>
      </c>
      <c r="E5216" t="str">
        <f>IF(COUNT(SEARCH({"04.","05.","09.","12."},CONCATENATE(P5215,U5215,AB5215,AH5215))),"t","f")</f>
        <v>f</v>
      </c>
      <c r="F5216" t="str">
        <f t="array" ref="F5216">IF(COUNT(SEARCH(HistorischeRubrieken,CONCATENATE(P5215,U5215,AB5215,AH5215))),"t","f")</f>
        <v>f</v>
      </c>
      <c r="G5216">
        <v>2</v>
      </c>
      <c r="H5216">
        <v>510354</v>
      </c>
      <c r="I5216" t="s">
        <v>2423</v>
      </c>
      <c r="J5216">
        <v>20100201</v>
      </c>
      <c r="K5216">
        <v>20120115</v>
      </c>
      <c r="M5216">
        <v>0</v>
      </c>
      <c r="N5216">
        <v>0</v>
      </c>
      <c r="O5216" t="s">
        <v>1996</v>
      </c>
      <c r="R5216">
        <v>0</v>
      </c>
      <c r="S5216" t="s">
        <v>271</v>
      </c>
      <c r="AA5216" t="s">
        <v>1998</v>
      </c>
      <c r="AC5216">
        <v>1</v>
      </c>
      <c r="AE5216">
        <v>1</v>
      </c>
      <c r="AF5216" t="s">
        <v>271</v>
      </c>
    </row>
    <row r="5217" spans="1:32" hidden="1" x14ac:dyDescent="0.25">
      <c r="A5217" t="str">
        <f t="array" ref="A5217">IF(COUNT(SEARCH(RubriekenHistorisch,CONCATENATE(P5216,U5216,AB5216,AH5216))),"t","f")</f>
        <v>f</v>
      </c>
      <c r="B5217" t="str">
        <f t="shared" si="245"/>
        <v>f</v>
      </c>
      <c r="C5217" t="str">
        <f t="shared" si="246"/>
        <v>f</v>
      </c>
      <c r="D5217" t="str">
        <f t="shared" si="247"/>
        <v>f</v>
      </c>
      <c r="E5217" t="str">
        <f>IF(COUNT(SEARCH({"04.","05.","09.","12."},CONCATENATE(P5216,U5216,AB5216,AH5216))),"t","f")</f>
        <v>f</v>
      </c>
      <c r="F5217" t="str">
        <f t="array" ref="F5217">IF(COUNT(SEARCH(HistorischeRubrieken,CONCATENATE(P5216,U5216,AB5216,AH5216))),"t","f")</f>
        <v>f</v>
      </c>
      <c r="G5217">
        <v>3</v>
      </c>
      <c r="H5217">
        <v>510354</v>
      </c>
      <c r="I5217" t="s">
        <v>2423</v>
      </c>
      <c r="J5217">
        <v>20120115</v>
      </c>
      <c r="K5217">
        <v>20120116</v>
      </c>
      <c r="M5217">
        <v>0</v>
      </c>
      <c r="N5217">
        <v>0</v>
      </c>
      <c r="O5217" t="s">
        <v>1999</v>
      </c>
      <c r="R5217">
        <v>0</v>
      </c>
      <c r="S5217" t="s">
        <v>271</v>
      </c>
      <c r="AA5217" t="s">
        <v>2000</v>
      </c>
      <c r="AC5217">
        <v>1</v>
      </c>
      <c r="AE5217">
        <v>1</v>
      </c>
      <c r="AF5217" t="s">
        <v>271</v>
      </c>
    </row>
    <row r="5218" spans="1:32" hidden="1" x14ac:dyDescent="0.25">
      <c r="A5218" t="str">
        <f t="array" ref="A5218">IF(COUNT(SEARCH(RubriekenHistorisch,CONCATENATE(P5217,U5217,AB5217,AH5217))),"t","f")</f>
        <v>f</v>
      </c>
      <c r="B5218" t="str">
        <f t="shared" si="245"/>
        <v>f</v>
      </c>
      <c r="C5218" t="str">
        <f t="shared" si="246"/>
        <v>f</v>
      </c>
      <c r="D5218" t="str">
        <f t="shared" si="247"/>
        <v>f</v>
      </c>
      <c r="E5218" t="str">
        <f>IF(COUNT(SEARCH({"04.","05.","09.","12."},CONCATENATE(P5217,U5217,AB5217,AH5217))),"t","f")</f>
        <v>f</v>
      </c>
      <c r="F5218" t="str">
        <f t="array" ref="F5218">IF(COUNT(SEARCH(HistorischeRubrieken,CONCATENATE(P5217,U5217,AB5217,AH5217))),"t","f")</f>
        <v>f</v>
      </c>
      <c r="G5218">
        <v>4</v>
      </c>
      <c r="H5218">
        <v>510354</v>
      </c>
      <c r="I5218" t="s">
        <v>2423</v>
      </c>
      <c r="J5218">
        <v>20120116</v>
      </c>
      <c r="K5218">
        <v>20120917</v>
      </c>
      <c r="M5218">
        <v>0</v>
      </c>
      <c r="N5218">
        <v>0</v>
      </c>
      <c r="O5218" t="s">
        <v>2001</v>
      </c>
      <c r="R5218">
        <v>0</v>
      </c>
      <c r="S5218" t="s">
        <v>271</v>
      </c>
      <c r="AA5218" t="s">
        <v>2000</v>
      </c>
      <c r="AC5218">
        <v>1</v>
      </c>
      <c r="AE5218">
        <v>1</v>
      </c>
      <c r="AF5218" t="s">
        <v>271</v>
      </c>
    </row>
    <row r="5219" spans="1:32" hidden="1" x14ac:dyDescent="0.25">
      <c r="A5219" t="str">
        <f t="array" ref="A5219">IF(COUNT(SEARCH(RubriekenHistorisch,CONCATENATE(P5218,U5218,AB5218,AH5218))),"t","f")</f>
        <v>f</v>
      </c>
      <c r="B5219" t="str">
        <f t="shared" si="245"/>
        <v>f</v>
      </c>
      <c r="C5219" t="str">
        <f t="shared" si="246"/>
        <v>f</v>
      </c>
      <c r="D5219" t="str">
        <f t="shared" si="247"/>
        <v>f</v>
      </c>
      <c r="E5219" t="str">
        <f>IF(COUNT(SEARCH({"04.","05.","09.","12."},CONCATENATE(P5218,U5218,AB5218,AH5218))),"t","f")</f>
        <v>f</v>
      </c>
      <c r="F5219" t="str">
        <f t="array" ref="F5219">IF(COUNT(SEARCH(HistorischeRubrieken,CONCATENATE(P5218,U5218,AB5218,AH5218))),"t","f")</f>
        <v>f</v>
      </c>
      <c r="G5219">
        <v>5</v>
      </c>
      <c r="H5219">
        <v>510354</v>
      </c>
      <c r="I5219" t="s">
        <v>2423</v>
      </c>
      <c r="J5219">
        <v>20120917</v>
      </c>
      <c r="K5219">
        <v>20140401</v>
      </c>
      <c r="M5219">
        <v>0</v>
      </c>
      <c r="N5219">
        <v>0</v>
      </c>
      <c r="O5219" t="s">
        <v>2001</v>
      </c>
      <c r="R5219">
        <v>0</v>
      </c>
      <c r="S5219" t="s">
        <v>271</v>
      </c>
      <c r="AA5219" t="s">
        <v>2000</v>
      </c>
      <c r="AC5219">
        <v>1</v>
      </c>
      <c r="AE5219">
        <v>1</v>
      </c>
      <c r="AF5219" t="s">
        <v>271</v>
      </c>
    </row>
    <row r="5220" spans="1:32" hidden="1" x14ac:dyDescent="0.25">
      <c r="A5220" t="str">
        <f t="array" ref="A5220">IF(COUNT(SEARCH(RubriekenHistorisch,CONCATENATE(P5219,U5219,AB5219,AH5219))),"t","f")</f>
        <v>f</v>
      </c>
      <c r="B5220" t="str">
        <f t="shared" si="245"/>
        <v>f</v>
      </c>
      <c r="C5220" t="str">
        <f t="shared" si="246"/>
        <v>f</v>
      </c>
      <c r="D5220" t="str">
        <f t="shared" si="247"/>
        <v>f</v>
      </c>
      <c r="E5220" t="str">
        <f>IF(COUNT(SEARCH({"04.","05.","09.","12."},CONCATENATE(P5219,U5219,AB5219,AH5219))),"t","f")</f>
        <v>f</v>
      </c>
      <c r="F5220" t="str">
        <f t="array" ref="F5220">IF(COUNT(SEARCH(HistorischeRubrieken,CONCATENATE(P5219,U5219,AB5219,AH5219))),"t","f")</f>
        <v>f</v>
      </c>
      <c r="G5220">
        <v>6</v>
      </c>
      <c r="H5220">
        <v>510354</v>
      </c>
      <c r="I5220" t="s">
        <v>2423</v>
      </c>
      <c r="J5220">
        <v>20140401</v>
      </c>
      <c r="K5220">
        <v>20150801</v>
      </c>
      <c r="M5220">
        <v>0</v>
      </c>
      <c r="N5220">
        <v>0</v>
      </c>
      <c r="O5220" t="s">
        <v>2003</v>
      </c>
      <c r="R5220">
        <v>0</v>
      </c>
      <c r="S5220" t="s">
        <v>271</v>
      </c>
      <c r="AA5220" t="s">
        <v>1611</v>
      </c>
      <c r="AC5220">
        <v>1</v>
      </c>
      <c r="AE5220">
        <v>1</v>
      </c>
      <c r="AF5220" t="s">
        <v>271</v>
      </c>
    </row>
    <row r="5221" spans="1:32" x14ac:dyDescent="0.25">
      <c r="A5221" t="str">
        <f t="array" ref="A5221">IF(COUNT(SEARCH(RubriekenHistorisch,CONCATENATE(P5220,U5220,AB5220,AH5220))),"t","f")</f>
        <v>f</v>
      </c>
      <c r="B5221" t="str">
        <f t="shared" si="245"/>
        <v>f</v>
      </c>
      <c r="C5221" t="str">
        <f t="shared" si="246"/>
        <v>f</v>
      </c>
      <c r="D5221" t="str">
        <f t="shared" si="247"/>
        <v>f</v>
      </c>
      <c r="E5221" t="str">
        <f>IF(COUNT(SEARCH({"04.","05.","09.","12."},CONCATENATE(P5220,U5220,AB5220,AH5220))),"t","f")</f>
        <v>f</v>
      </c>
      <c r="F5221" t="str">
        <f t="array" ref="F5221">IF(COUNT(SEARCH(HistorischeRubrieken,CONCATENATE(P5220,U5220,AB5220,AH5220))),"t","f")</f>
        <v>f</v>
      </c>
      <c r="G5221">
        <v>7</v>
      </c>
      <c r="H5221">
        <v>510354</v>
      </c>
      <c r="I5221" t="s">
        <v>2423</v>
      </c>
      <c r="J5221">
        <v>20150801</v>
      </c>
      <c r="M5221">
        <v>0</v>
      </c>
      <c r="N5221">
        <v>0</v>
      </c>
      <c r="O5221" t="s">
        <v>2003</v>
      </c>
      <c r="R5221">
        <v>0</v>
      </c>
      <c r="S5221" t="s">
        <v>271</v>
      </c>
      <c r="AA5221" t="s">
        <v>1613</v>
      </c>
      <c r="AC5221">
        <v>1</v>
      </c>
      <c r="AE5221">
        <v>1</v>
      </c>
      <c r="AF5221" t="s">
        <v>271</v>
      </c>
    </row>
    <row r="5222" spans="1:32" hidden="1" x14ac:dyDescent="0.25">
      <c r="A5222" t="str">
        <f t="array" ref="A5222">IF(COUNT(SEARCH(RubriekenHistorisch,CONCATENATE(P5221,U5221,AB5221,AH5221))),"t","f")</f>
        <v>f</v>
      </c>
      <c r="B5222" t="str">
        <f t="shared" si="245"/>
        <v>f</v>
      </c>
      <c r="C5222" t="str">
        <f t="shared" si="246"/>
        <v>f</v>
      </c>
      <c r="D5222" t="str">
        <f t="shared" si="247"/>
        <v>f</v>
      </c>
      <c r="E5222" t="str">
        <f>IF(COUNT(SEARCH({"04.","05.","09.","12."},CONCATENATE(P5221,U5221,AB5221,AH5221))),"t","f")</f>
        <v>f</v>
      </c>
      <c r="F5222" t="str">
        <f t="array" ref="F5222">IF(COUNT(SEARCH(HistorischeRubrieken,CONCATENATE(P5221,U5221,AB5221,AH5221))),"t","f")</f>
        <v>f</v>
      </c>
      <c r="G5222">
        <v>1</v>
      </c>
      <c r="H5222">
        <v>510356</v>
      </c>
      <c r="I5222" t="s">
        <v>2424</v>
      </c>
      <c r="J5222">
        <v>20080901</v>
      </c>
      <c r="K5222">
        <v>20100201</v>
      </c>
      <c r="M5222">
        <v>0</v>
      </c>
      <c r="N5222">
        <v>0</v>
      </c>
      <c r="O5222" t="s">
        <v>1996</v>
      </c>
      <c r="R5222">
        <v>0</v>
      </c>
      <c r="S5222" t="s">
        <v>271</v>
      </c>
      <c r="AA5222" t="s">
        <v>1997</v>
      </c>
      <c r="AC5222">
        <v>1</v>
      </c>
      <c r="AE5222">
        <v>1</v>
      </c>
      <c r="AF5222" t="s">
        <v>271</v>
      </c>
    </row>
    <row r="5223" spans="1:32" hidden="1" x14ac:dyDescent="0.25">
      <c r="A5223" t="str">
        <f t="array" ref="A5223">IF(COUNT(SEARCH(RubriekenHistorisch,CONCATENATE(P5222,U5222,AB5222,AH5222))),"t","f")</f>
        <v>f</v>
      </c>
      <c r="B5223" t="str">
        <f t="shared" si="245"/>
        <v>f</v>
      </c>
      <c r="C5223" t="str">
        <f t="shared" si="246"/>
        <v>f</v>
      </c>
      <c r="D5223" t="str">
        <f t="shared" si="247"/>
        <v>f</v>
      </c>
      <c r="E5223" t="str">
        <f>IF(COUNT(SEARCH({"04.","05.","09.","12."},CONCATENATE(P5222,U5222,AB5222,AH5222))),"t","f")</f>
        <v>f</v>
      </c>
      <c r="F5223" t="str">
        <f t="array" ref="F5223">IF(COUNT(SEARCH(HistorischeRubrieken,CONCATENATE(P5222,U5222,AB5222,AH5222))),"t","f")</f>
        <v>f</v>
      </c>
      <c r="G5223">
        <v>2</v>
      </c>
      <c r="H5223">
        <v>510356</v>
      </c>
      <c r="I5223" t="s">
        <v>2424</v>
      </c>
      <c r="J5223">
        <v>20100201</v>
      </c>
      <c r="K5223">
        <v>20120115</v>
      </c>
      <c r="M5223">
        <v>0</v>
      </c>
      <c r="N5223">
        <v>0</v>
      </c>
      <c r="O5223" t="s">
        <v>1996</v>
      </c>
      <c r="R5223">
        <v>0</v>
      </c>
      <c r="S5223" t="s">
        <v>271</v>
      </c>
      <c r="AA5223" t="s">
        <v>1998</v>
      </c>
      <c r="AC5223">
        <v>1</v>
      </c>
      <c r="AE5223">
        <v>1</v>
      </c>
      <c r="AF5223" t="s">
        <v>271</v>
      </c>
    </row>
    <row r="5224" spans="1:32" hidden="1" x14ac:dyDescent="0.25">
      <c r="A5224" t="str">
        <f t="array" ref="A5224">IF(COUNT(SEARCH(RubriekenHistorisch,CONCATENATE(P5223,U5223,AB5223,AH5223))),"t","f")</f>
        <v>f</v>
      </c>
      <c r="B5224" t="str">
        <f t="shared" si="245"/>
        <v>f</v>
      </c>
      <c r="C5224" t="str">
        <f t="shared" si="246"/>
        <v>f</v>
      </c>
      <c r="D5224" t="str">
        <f t="shared" si="247"/>
        <v>f</v>
      </c>
      <c r="E5224" t="str">
        <f>IF(COUNT(SEARCH({"04.","05.","09.","12."},CONCATENATE(P5223,U5223,AB5223,AH5223))),"t","f")</f>
        <v>f</v>
      </c>
      <c r="F5224" t="str">
        <f t="array" ref="F5224">IF(COUNT(SEARCH(HistorischeRubrieken,CONCATENATE(P5223,U5223,AB5223,AH5223))),"t","f")</f>
        <v>f</v>
      </c>
      <c r="G5224">
        <v>3</v>
      </c>
      <c r="H5224">
        <v>510356</v>
      </c>
      <c r="I5224" t="s">
        <v>2424</v>
      </c>
      <c r="J5224">
        <v>20120115</v>
      </c>
      <c r="K5224">
        <v>20120116</v>
      </c>
      <c r="M5224">
        <v>0</v>
      </c>
      <c r="N5224">
        <v>0</v>
      </c>
      <c r="O5224" t="s">
        <v>1999</v>
      </c>
      <c r="R5224">
        <v>0</v>
      </c>
      <c r="S5224" t="s">
        <v>271</v>
      </c>
      <c r="AA5224" t="s">
        <v>2000</v>
      </c>
      <c r="AC5224">
        <v>1</v>
      </c>
      <c r="AE5224">
        <v>1</v>
      </c>
      <c r="AF5224" t="s">
        <v>271</v>
      </c>
    </row>
    <row r="5225" spans="1:32" hidden="1" x14ac:dyDescent="0.25">
      <c r="A5225" t="str">
        <f t="array" ref="A5225">IF(COUNT(SEARCH(RubriekenHistorisch,CONCATENATE(P5224,U5224,AB5224,AH5224))),"t","f")</f>
        <v>f</v>
      </c>
      <c r="B5225" t="str">
        <f t="shared" si="245"/>
        <v>f</v>
      </c>
      <c r="C5225" t="str">
        <f t="shared" si="246"/>
        <v>f</v>
      </c>
      <c r="D5225" t="str">
        <f t="shared" si="247"/>
        <v>f</v>
      </c>
      <c r="E5225" t="str">
        <f>IF(COUNT(SEARCH({"04.","05.","09.","12."},CONCATENATE(P5224,U5224,AB5224,AH5224))),"t","f")</f>
        <v>f</v>
      </c>
      <c r="F5225" t="str">
        <f t="array" ref="F5225">IF(COUNT(SEARCH(HistorischeRubrieken,CONCATENATE(P5224,U5224,AB5224,AH5224))),"t","f")</f>
        <v>f</v>
      </c>
      <c r="G5225">
        <v>4</v>
      </c>
      <c r="H5225">
        <v>510356</v>
      </c>
      <c r="I5225" t="s">
        <v>2424</v>
      </c>
      <c r="J5225">
        <v>20120116</v>
      </c>
      <c r="K5225">
        <v>20120917</v>
      </c>
      <c r="M5225">
        <v>0</v>
      </c>
      <c r="N5225">
        <v>0</v>
      </c>
      <c r="O5225" t="s">
        <v>2001</v>
      </c>
      <c r="R5225">
        <v>0</v>
      </c>
      <c r="S5225" t="s">
        <v>271</v>
      </c>
      <c r="AA5225" t="s">
        <v>2000</v>
      </c>
      <c r="AC5225">
        <v>1</v>
      </c>
      <c r="AE5225">
        <v>1</v>
      </c>
      <c r="AF5225" t="s">
        <v>271</v>
      </c>
    </row>
    <row r="5226" spans="1:32" hidden="1" x14ac:dyDescent="0.25">
      <c r="A5226" t="str">
        <f t="array" ref="A5226">IF(COUNT(SEARCH(RubriekenHistorisch,CONCATENATE(P5225,U5225,AB5225,AH5225))),"t","f")</f>
        <v>f</v>
      </c>
      <c r="B5226" t="str">
        <f t="shared" si="245"/>
        <v>f</v>
      </c>
      <c r="C5226" t="str">
        <f t="shared" si="246"/>
        <v>f</v>
      </c>
      <c r="D5226" t="str">
        <f t="shared" si="247"/>
        <v>f</v>
      </c>
      <c r="E5226" t="str">
        <f>IF(COUNT(SEARCH({"04.","05.","09.","12."},CONCATENATE(P5225,U5225,AB5225,AH5225))),"t","f")</f>
        <v>f</v>
      </c>
      <c r="F5226" t="str">
        <f t="array" ref="F5226">IF(COUNT(SEARCH(HistorischeRubrieken,CONCATENATE(P5225,U5225,AB5225,AH5225))),"t","f")</f>
        <v>f</v>
      </c>
      <c r="G5226">
        <v>5</v>
      </c>
      <c r="H5226">
        <v>510356</v>
      </c>
      <c r="I5226" t="s">
        <v>2424</v>
      </c>
      <c r="J5226">
        <v>20120917</v>
      </c>
      <c r="K5226">
        <v>20140401</v>
      </c>
      <c r="M5226">
        <v>0</v>
      </c>
      <c r="N5226">
        <v>0</v>
      </c>
      <c r="O5226" t="s">
        <v>2001</v>
      </c>
      <c r="R5226">
        <v>0</v>
      </c>
      <c r="S5226" t="s">
        <v>271</v>
      </c>
      <c r="AA5226" t="s">
        <v>2000</v>
      </c>
      <c r="AC5226">
        <v>1</v>
      </c>
      <c r="AE5226">
        <v>1</v>
      </c>
      <c r="AF5226" t="s">
        <v>271</v>
      </c>
    </row>
    <row r="5227" spans="1:32" hidden="1" x14ac:dyDescent="0.25">
      <c r="A5227" t="str">
        <f t="array" ref="A5227">IF(COUNT(SEARCH(RubriekenHistorisch,CONCATENATE(P5226,U5226,AB5226,AH5226))),"t","f")</f>
        <v>f</v>
      </c>
      <c r="B5227" t="str">
        <f t="shared" si="245"/>
        <v>f</v>
      </c>
      <c r="C5227" t="str">
        <f t="shared" si="246"/>
        <v>f</v>
      </c>
      <c r="D5227" t="str">
        <f t="shared" si="247"/>
        <v>f</v>
      </c>
      <c r="E5227" t="str">
        <f>IF(COUNT(SEARCH({"04.","05.","09.","12."},CONCATENATE(P5226,U5226,AB5226,AH5226))),"t","f")</f>
        <v>f</v>
      </c>
      <c r="F5227" t="str">
        <f t="array" ref="F5227">IF(COUNT(SEARCH(HistorischeRubrieken,CONCATENATE(P5226,U5226,AB5226,AH5226))),"t","f")</f>
        <v>f</v>
      </c>
      <c r="G5227">
        <v>6</v>
      </c>
      <c r="H5227">
        <v>510356</v>
      </c>
      <c r="I5227" t="s">
        <v>2424</v>
      </c>
      <c r="J5227">
        <v>20140401</v>
      </c>
      <c r="K5227">
        <v>20150801</v>
      </c>
      <c r="M5227">
        <v>0</v>
      </c>
      <c r="N5227">
        <v>0</v>
      </c>
      <c r="O5227" t="s">
        <v>2003</v>
      </c>
      <c r="R5227">
        <v>0</v>
      </c>
      <c r="S5227" t="s">
        <v>271</v>
      </c>
      <c r="AA5227" t="s">
        <v>1611</v>
      </c>
      <c r="AC5227">
        <v>1</v>
      </c>
      <c r="AE5227">
        <v>1</v>
      </c>
      <c r="AF5227" t="s">
        <v>271</v>
      </c>
    </row>
    <row r="5228" spans="1:32" x14ac:dyDescent="0.25">
      <c r="A5228" t="str">
        <f t="array" ref="A5228">IF(COUNT(SEARCH(RubriekenHistorisch,CONCATENATE(P5227,U5227,AB5227,AH5227))),"t","f")</f>
        <v>f</v>
      </c>
      <c r="B5228" t="str">
        <f t="shared" si="245"/>
        <v>f</v>
      </c>
      <c r="C5228" t="str">
        <f t="shared" si="246"/>
        <v>f</v>
      </c>
      <c r="D5228" t="str">
        <f t="shared" si="247"/>
        <v>f</v>
      </c>
      <c r="E5228" t="str">
        <f>IF(COUNT(SEARCH({"04.","05.","09.","12."},CONCATENATE(P5227,U5227,AB5227,AH5227))),"t","f")</f>
        <v>f</v>
      </c>
      <c r="F5228" t="str">
        <f t="array" ref="F5228">IF(COUNT(SEARCH(HistorischeRubrieken,CONCATENATE(P5227,U5227,AB5227,AH5227))),"t","f")</f>
        <v>f</v>
      </c>
      <c r="G5228">
        <v>7</v>
      </c>
      <c r="H5228">
        <v>510356</v>
      </c>
      <c r="I5228" t="s">
        <v>2424</v>
      </c>
      <c r="J5228">
        <v>20150801</v>
      </c>
      <c r="M5228">
        <v>0</v>
      </c>
      <c r="N5228">
        <v>0</v>
      </c>
      <c r="O5228" t="s">
        <v>2003</v>
      </c>
      <c r="R5228">
        <v>0</v>
      </c>
      <c r="S5228" t="s">
        <v>271</v>
      </c>
      <c r="AA5228" t="s">
        <v>1613</v>
      </c>
      <c r="AC5228">
        <v>1</v>
      </c>
      <c r="AE5228">
        <v>1</v>
      </c>
      <c r="AF5228" t="s">
        <v>271</v>
      </c>
    </row>
    <row r="5229" spans="1:32" hidden="1" x14ac:dyDescent="0.25">
      <c r="A5229" t="str">
        <f t="array" ref="A5229">IF(COUNT(SEARCH(RubriekenHistorisch,CONCATENATE(P5228,U5228,AB5228,AH5228))),"t","f")</f>
        <v>f</v>
      </c>
      <c r="B5229" t="str">
        <f t="shared" si="245"/>
        <v>f</v>
      </c>
      <c r="C5229" t="str">
        <f t="shared" si="246"/>
        <v>f</v>
      </c>
      <c r="D5229" t="str">
        <f t="shared" si="247"/>
        <v>f</v>
      </c>
      <c r="E5229" t="str">
        <f>IF(COUNT(SEARCH({"04.","05.","09.","12."},CONCATENATE(P5228,U5228,AB5228,AH5228))),"t","f")</f>
        <v>f</v>
      </c>
      <c r="F5229" t="str">
        <f t="array" ref="F5229">IF(COUNT(SEARCH(HistorischeRubrieken,CONCATENATE(P5228,U5228,AB5228,AH5228))),"t","f")</f>
        <v>f</v>
      </c>
      <c r="G5229">
        <v>1</v>
      </c>
      <c r="H5229">
        <v>510357</v>
      </c>
      <c r="I5229" t="s">
        <v>2425</v>
      </c>
      <c r="J5229">
        <v>20080601</v>
      </c>
      <c r="K5229">
        <v>20100201</v>
      </c>
      <c r="M5229">
        <v>0</v>
      </c>
      <c r="N5229">
        <v>0</v>
      </c>
      <c r="O5229" t="s">
        <v>1996</v>
      </c>
      <c r="R5229">
        <v>0</v>
      </c>
      <c r="S5229" t="s">
        <v>271</v>
      </c>
      <c r="AA5229" t="s">
        <v>1997</v>
      </c>
      <c r="AC5229">
        <v>1</v>
      </c>
      <c r="AE5229">
        <v>1</v>
      </c>
      <c r="AF5229" t="s">
        <v>271</v>
      </c>
    </row>
    <row r="5230" spans="1:32" hidden="1" x14ac:dyDescent="0.25">
      <c r="A5230" t="str">
        <f t="array" ref="A5230">IF(COUNT(SEARCH(RubriekenHistorisch,CONCATENATE(P5229,U5229,AB5229,AH5229))),"t","f")</f>
        <v>f</v>
      </c>
      <c r="B5230" t="str">
        <f t="shared" si="245"/>
        <v>f</v>
      </c>
      <c r="C5230" t="str">
        <f t="shared" si="246"/>
        <v>f</v>
      </c>
      <c r="D5230" t="str">
        <f t="shared" si="247"/>
        <v>f</v>
      </c>
      <c r="E5230" t="str">
        <f>IF(COUNT(SEARCH({"04.","05.","09.","12."},CONCATENATE(P5229,U5229,AB5229,AH5229))),"t","f")</f>
        <v>f</v>
      </c>
      <c r="F5230" t="str">
        <f t="array" ref="F5230">IF(COUNT(SEARCH(HistorischeRubrieken,CONCATENATE(P5229,U5229,AB5229,AH5229))),"t","f")</f>
        <v>f</v>
      </c>
      <c r="G5230">
        <v>2</v>
      </c>
      <c r="H5230">
        <v>510357</v>
      </c>
      <c r="I5230" t="s">
        <v>2425</v>
      </c>
      <c r="J5230">
        <v>20100201</v>
      </c>
      <c r="K5230">
        <v>20120115</v>
      </c>
      <c r="M5230">
        <v>0</v>
      </c>
      <c r="N5230">
        <v>0</v>
      </c>
      <c r="O5230" t="s">
        <v>1996</v>
      </c>
      <c r="R5230">
        <v>0</v>
      </c>
      <c r="S5230" t="s">
        <v>271</v>
      </c>
      <c r="AA5230" t="s">
        <v>1998</v>
      </c>
      <c r="AC5230">
        <v>1</v>
      </c>
      <c r="AE5230">
        <v>1</v>
      </c>
      <c r="AF5230" t="s">
        <v>271</v>
      </c>
    </row>
    <row r="5231" spans="1:32" hidden="1" x14ac:dyDescent="0.25">
      <c r="A5231" t="str">
        <f t="array" ref="A5231">IF(COUNT(SEARCH(RubriekenHistorisch,CONCATENATE(P5230,U5230,AB5230,AH5230))),"t","f")</f>
        <v>f</v>
      </c>
      <c r="B5231" t="str">
        <f t="shared" si="245"/>
        <v>f</v>
      </c>
      <c r="C5231" t="str">
        <f t="shared" si="246"/>
        <v>f</v>
      </c>
      <c r="D5231" t="str">
        <f t="shared" si="247"/>
        <v>f</v>
      </c>
      <c r="E5231" t="str">
        <f>IF(COUNT(SEARCH({"04.","05.","09.","12."},CONCATENATE(P5230,U5230,AB5230,AH5230))),"t","f")</f>
        <v>f</v>
      </c>
      <c r="F5231" t="str">
        <f t="array" ref="F5231">IF(COUNT(SEARCH(HistorischeRubrieken,CONCATENATE(P5230,U5230,AB5230,AH5230))),"t","f")</f>
        <v>f</v>
      </c>
      <c r="G5231">
        <v>3</v>
      </c>
      <c r="H5231">
        <v>510357</v>
      </c>
      <c r="I5231" t="s">
        <v>2425</v>
      </c>
      <c r="J5231">
        <v>20120115</v>
      </c>
      <c r="K5231">
        <v>20120116</v>
      </c>
      <c r="M5231">
        <v>0</v>
      </c>
      <c r="N5231">
        <v>0</v>
      </c>
      <c r="O5231" t="s">
        <v>1999</v>
      </c>
      <c r="R5231">
        <v>0</v>
      </c>
      <c r="S5231" t="s">
        <v>271</v>
      </c>
      <c r="AA5231" t="s">
        <v>2000</v>
      </c>
      <c r="AC5231">
        <v>1</v>
      </c>
      <c r="AE5231">
        <v>1</v>
      </c>
      <c r="AF5231" t="s">
        <v>271</v>
      </c>
    </row>
    <row r="5232" spans="1:32" hidden="1" x14ac:dyDescent="0.25">
      <c r="A5232" t="str">
        <f t="array" ref="A5232">IF(COUNT(SEARCH(RubriekenHistorisch,CONCATENATE(P5231,U5231,AB5231,AH5231))),"t","f")</f>
        <v>f</v>
      </c>
      <c r="B5232" t="str">
        <f t="shared" si="245"/>
        <v>f</v>
      </c>
      <c r="C5232" t="str">
        <f t="shared" si="246"/>
        <v>f</v>
      </c>
      <c r="D5232" t="str">
        <f t="shared" si="247"/>
        <v>f</v>
      </c>
      <c r="E5232" t="str">
        <f>IF(COUNT(SEARCH({"04.","05.","09.","12."},CONCATENATE(P5231,U5231,AB5231,AH5231))),"t","f")</f>
        <v>f</v>
      </c>
      <c r="F5232" t="str">
        <f t="array" ref="F5232">IF(COUNT(SEARCH(HistorischeRubrieken,CONCATENATE(P5231,U5231,AB5231,AH5231))),"t","f")</f>
        <v>f</v>
      </c>
      <c r="G5232">
        <v>4</v>
      </c>
      <c r="H5232">
        <v>510357</v>
      </c>
      <c r="I5232" t="s">
        <v>2425</v>
      </c>
      <c r="J5232">
        <v>20120116</v>
      </c>
      <c r="K5232">
        <v>20121105</v>
      </c>
      <c r="M5232">
        <v>0</v>
      </c>
      <c r="N5232">
        <v>0</v>
      </c>
      <c r="O5232" t="s">
        <v>2001</v>
      </c>
      <c r="R5232">
        <v>0</v>
      </c>
      <c r="S5232" t="s">
        <v>271</v>
      </c>
      <c r="AA5232" t="s">
        <v>2000</v>
      </c>
      <c r="AC5232">
        <v>1</v>
      </c>
      <c r="AE5232">
        <v>1</v>
      </c>
      <c r="AF5232" t="s">
        <v>271</v>
      </c>
    </row>
    <row r="5233" spans="1:32" hidden="1" x14ac:dyDescent="0.25">
      <c r="A5233" t="str">
        <f t="array" ref="A5233">IF(COUNT(SEARCH(RubriekenHistorisch,CONCATENATE(P5232,U5232,AB5232,AH5232))),"t","f")</f>
        <v>f</v>
      </c>
      <c r="B5233" t="str">
        <f t="shared" si="245"/>
        <v>f</v>
      </c>
      <c r="C5233" t="str">
        <f t="shared" si="246"/>
        <v>f</v>
      </c>
      <c r="D5233" t="str">
        <f t="shared" si="247"/>
        <v>f</v>
      </c>
      <c r="E5233" t="str">
        <f>IF(COUNT(SEARCH({"04.","05.","09.","12."},CONCATENATE(P5232,U5232,AB5232,AH5232))),"t","f")</f>
        <v>f</v>
      </c>
      <c r="F5233" t="str">
        <f t="array" ref="F5233">IF(COUNT(SEARCH(HistorischeRubrieken,CONCATENATE(P5232,U5232,AB5232,AH5232))),"t","f")</f>
        <v>f</v>
      </c>
      <c r="G5233">
        <v>5</v>
      </c>
      <c r="H5233">
        <v>510357</v>
      </c>
      <c r="I5233" t="s">
        <v>2425</v>
      </c>
      <c r="J5233">
        <v>20121105</v>
      </c>
      <c r="K5233">
        <v>20140401</v>
      </c>
      <c r="M5233">
        <v>0</v>
      </c>
      <c r="N5233">
        <v>0</v>
      </c>
      <c r="O5233" t="s">
        <v>2001</v>
      </c>
      <c r="R5233">
        <v>0</v>
      </c>
      <c r="S5233" t="s">
        <v>271</v>
      </c>
      <c r="AA5233" t="s">
        <v>2000</v>
      </c>
      <c r="AC5233">
        <v>1</v>
      </c>
      <c r="AE5233">
        <v>1</v>
      </c>
      <c r="AF5233" t="s">
        <v>271</v>
      </c>
    </row>
    <row r="5234" spans="1:32" hidden="1" x14ac:dyDescent="0.25">
      <c r="A5234" t="str">
        <f t="array" ref="A5234">IF(COUNT(SEARCH(RubriekenHistorisch,CONCATENATE(P5233,U5233,AB5233,AH5233))),"t","f")</f>
        <v>f</v>
      </c>
      <c r="B5234" t="str">
        <f t="shared" si="245"/>
        <v>f</v>
      </c>
      <c r="C5234" t="str">
        <f t="shared" si="246"/>
        <v>f</v>
      </c>
      <c r="D5234" t="str">
        <f t="shared" si="247"/>
        <v>f</v>
      </c>
      <c r="E5234" t="str">
        <f>IF(COUNT(SEARCH({"04.","05.","09.","12."},CONCATENATE(P5233,U5233,AB5233,AH5233))),"t","f")</f>
        <v>f</v>
      </c>
      <c r="F5234" t="str">
        <f t="array" ref="F5234">IF(COUNT(SEARCH(HistorischeRubrieken,CONCATENATE(P5233,U5233,AB5233,AH5233))),"t","f")</f>
        <v>f</v>
      </c>
      <c r="G5234">
        <v>6</v>
      </c>
      <c r="H5234">
        <v>510357</v>
      </c>
      <c r="I5234" t="s">
        <v>2425</v>
      </c>
      <c r="J5234">
        <v>20140401</v>
      </c>
      <c r="K5234">
        <v>20150801</v>
      </c>
      <c r="M5234">
        <v>0</v>
      </c>
      <c r="N5234">
        <v>0</v>
      </c>
      <c r="O5234" t="s">
        <v>2003</v>
      </c>
      <c r="R5234">
        <v>0</v>
      </c>
      <c r="S5234" t="s">
        <v>271</v>
      </c>
      <c r="AA5234" t="s">
        <v>1611</v>
      </c>
      <c r="AC5234">
        <v>1</v>
      </c>
      <c r="AE5234">
        <v>1</v>
      </c>
      <c r="AF5234" t="s">
        <v>271</v>
      </c>
    </row>
    <row r="5235" spans="1:32" x14ac:dyDescent="0.25">
      <c r="A5235" t="str">
        <f t="array" ref="A5235">IF(COUNT(SEARCH(RubriekenHistorisch,CONCATENATE(P5234,U5234,AB5234,AH5234))),"t","f")</f>
        <v>f</v>
      </c>
      <c r="B5235" t="str">
        <f t="shared" si="245"/>
        <v>f</v>
      </c>
      <c r="C5235" t="str">
        <f t="shared" si="246"/>
        <v>f</v>
      </c>
      <c r="D5235" t="str">
        <f t="shared" si="247"/>
        <v>f</v>
      </c>
      <c r="E5235" t="str">
        <f>IF(COUNT(SEARCH({"04.","05.","09.","12."},CONCATENATE(P5234,U5234,AB5234,AH5234))),"t","f")</f>
        <v>f</v>
      </c>
      <c r="F5235" t="str">
        <f t="array" ref="F5235">IF(COUNT(SEARCH(HistorischeRubrieken,CONCATENATE(P5234,U5234,AB5234,AH5234))),"t","f")</f>
        <v>f</v>
      </c>
      <c r="G5235">
        <v>7</v>
      </c>
      <c r="H5235">
        <v>510357</v>
      </c>
      <c r="I5235" t="s">
        <v>2425</v>
      </c>
      <c r="J5235">
        <v>20150801</v>
      </c>
      <c r="M5235">
        <v>0</v>
      </c>
      <c r="N5235">
        <v>0</v>
      </c>
      <c r="O5235" t="s">
        <v>2003</v>
      </c>
      <c r="R5235">
        <v>0</v>
      </c>
      <c r="S5235" t="s">
        <v>271</v>
      </c>
      <c r="AA5235" t="s">
        <v>1613</v>
      </c>
      <c r="AC5235">
        <v>1</v>
      </c>
      <c r="AE5235">
        <v>1</v>
      </c>
      <c r="AF5235" t="s">
        <v>271</v>
      </c>
    </row>
    <row r="5236" spans="1:32" hidden="1" x14ac:dyDescent="0.25">
      <c r="A5236" t="str">
        <f t="array" ref="A5236">IF(COUNT(SEARCH(RubriekenHistorisch,CONCATENATE(P5235,U5235,AB5235,AH5235))),"t","f")</f>
        <v>f</v>
      </c>
      <c r="B5236" t="str">
        <f t="shared" si="245"/>
        <v>f</v>
      </c>
      <c r="C5236" t="str">
        <f t="shared" si="246"/>
        <v>f</v>
      </c>
      <c r="D5236" t="str">
        <f t="shared" si="247"/>
        <v>f</v>
      </c>
      <c r="E5236" t="str">
        <f>IF(COUNT(SEARCH({"04.","05.","09.","12."},CONCATENATE(P5235,U5235,AB5235,AH5235))),"t","f")</f>
        <v>f</v>
      </c>
      <c r="F5236" t="str">
        <f t="array" ref="F5236">IF(COUNT(SEARCH(HistorischeRubrieken,CONCATENATE(P5235,U5235,AB5235,AH5235))),"t","f")</f>
        <v>f</v>
      </c>
      <c r="G5236">
        <v>1</v>
      </c>
      <c r="H5236">
        <v>510358</v>
      </c>
      <c r="I5236" t="s">
        <v>2426</v>
      </c>
      <c r="J5236">
        <v>20080601</v>
      </c>
      <c r="K5236">
        <v>20100201</v>
      </c>
      <c r="M5236">
        <v>0</v>
      </c>
      <c r="N5236">
        <v>0</v>
      </c>
      <c r="O5236" t="s">
        <v>1996</v>
      </c>
      <c r="R5236">
        <v>0</v>
      </c>
      <c r="S5236" t="s">
        <v>271</v>
      </c>
      <c r="AA5236" t="s">
        <v>1997</v>
      </c>
      <c r="AC5236">
        <v>1</v>
      </c>
      <c r="AE5236">
        <v>1</v>
      </c>
      <c r="AF5236" t="s">
        <v>271</v>
      </c>
    </row>
    <row r="5237" spans="1:32" hidden="1" x14ac:dyDescent="0.25">
      <c r="A5237" t="str">
        <f t="array" ref="A5237">IF(COUNT(SEARCH(RubriekenHistorisch,CONCATENATE(P5236,U5236,AB5236,AH5236))),"t","f")</f>
        <v>f</v>
      </c>
      <c r="B5237" t="str">
        <f t="shared" si="245"/>
        <v>f</v>
      </c>
      <c r="C5237" t="str">
        <f t="shared" si="246"/>
        <v>f</v>
      </c>
      <c r="D5237" t="str">
        <f t="shared" si="247"/>
        <v>f</v>
      </c>
      <c r="E5237" t="str">
        <f>IF(COUNT(SEARCH({"04.","05.","09.","12."},CONCATENATE(P5236,U5236,AB5236,AH5236))),"t","f")</f>
        <v>f</v>
      </c>
      <c r="F5237" t="str">
        <f t="array" ref="F5237">IF(COUNT(SEARCH(HistorischeRubrieken,CONCATENATE(P5236,U5236,AB5236,AH5236))),"t","f")</f>
        <v>f</v>
      </c>
      <c r="G5237">
        <v>2</v>
      </c>
      <c r="H5237">
        <v>510358</v>
      </c>
      <c r="I5237" t="s">
        <v>2426</v>
      </c>
      <c r="J5237">
        <v>20100201</v>
      </c>
      <c r="K5237">
        <v>20120115</v>
      </c>
      <c r="M5237">
        <v>0</v>
      </c>
      <c r="N5237">
        <v>0</v>
      </c>
      <c r="O5237" t="s">
        <v>1996</v>
      </c>
      <c r="R5237">
        <v>0</v>
      </c>
      <c r="S5237" t="s">
        <v>271</v>
      </c>
      <c r="AA5237" t="s">
        <v>1998</v>
      </c>
      <c r="AC5237">
        <v>1</v>
      </c>
      <c r="AE5237">
        <v>1</v>
      </c>
      <c r="AF5237" t="s">
        <v>271</v>
      </c>
    </row>
    <row r="5238" spans="1:32" hidden="1" x14ac:dyDescent="0.25">
      <c r="A5238" t="str">
        <f t="array" ref="A5238">IF(COUNT(SEARCH(RubriekenHistorisch,CONCATENATE(P5237,U5237,AB5237,AH5237))),"t","f")</f>
        <v>f</v>
      </c>
      <c r="B5238" t="str">
        <f t="shared" si="245"/>
        <v>f</v>
      </c>
      <c r="C5238" t="str">
        <f t="shared" si="246"/>
        <v>f</v>
      </c>
      <c r="D5238" t="str">
        <f t="shared" si="247"/>
        <v>f</v>
      </c>
      <c r="E5238" t="str">
        <f>IF(COUNT(SEARCH({"04.","05.","09.","12."},CONCATENATE(P5237,U5237,AB5237,AH5237))),"t","f")</f>
        <v>f</v>
      </c>
      <c r="F5238" t="str">
        <f t="array" ref="F5238">IF(COUNT(SEARCH(HistorischeRubrieken,CONCATENATE(P5237,U5237,AB5237,AH5237))),"t","f")</f>
        <v>f</v>
      </c>
      <c r="G5238">
        <v>3</v>
      </c>
      <c r="H5238">
        <v>510358</v>
      </c>
      <c r="I5238" t="s">
        <v>2426</v>
      </c>
      <c r="J5238">
        <v>20120115</v>
      </c>
      <c r="K5238">
        <v>20120116</v>
      </c>
      <c r="M5238">
        <v>0</v>
      </c>
      <c r="N5238">
        <v>0</v>
      </c>
      <c r="O5238" t="s">
        <v>1999</v>
      </c>
      <c r="R5238">
        <v>0</v>
      </c>
      <c r="S5238" t="s">
        <v>271</v>
      </c>
      <c r="AA5238" t="s">
        <v>2000</v>
      </c>
      <c r="AC5238">
        <v>1</v>
      </c>
      <c r="AE5238">
        <v>1</v>
      </c>
      <c r="AF5238" t="s">
        <v>271</v>
      </c>
    </row>
    <row r="5239" spans="1:32" hidden="1" x14ac:dyDescent="0.25">
      <c r="A5239" t="str">
        <f t="array" ref="A5239">IF(COUNT(SEARCH(RubriekenHistorisch,CONCATENATE(P5238,U5238,AB5238,AH5238))),"t","f")</f>
        <v>f</v>
      </c>
      <c r="B5239" t="str">
        <f t="shared" si="245"/>
        <v>f</v>
      </c>
      <c r="C5239" t="str">
        <f t="shared" si="246"/>
        <v>f</v>
      </c>
      <c r="D5239" t="str">
        <f t="shared" si="247"/>
        <v>f</v>
      </c>
      <c r="E5239" t="str">
        <f>IF(COUNT(SEARCH({"04.","05.","09.","12."},CONCATENATE(P5238,U5238,AB5238,AH5238))),"t","f")</f>
        <v>f</v>
      </c>
      <c r="F5239" t="str">
        <f t="array" ref="F5239">IF(COUNT(SEARCH(HistorischeRubrieken,CONCATENATE(P5238,U5238,AB5238,AH5238))),"t","f")</f>
        <v>f</v>
      </c>
      <c r="G5239">
        <v>4</v>
      </c>
      <c r="H5239">
        <v>510358</v>
      </c>
      <c r="I5239" t="s">
        <v>2426</v>
      </c>
      <c r="J5239">
        <v>20120116</v>
      </c>
      <c r="K5239">
        <v>20121105</v>
      </c>
      <c r="M5239">
        <v>0</v>
      </c>
      <c r="N5239">
        <v>0</v>
      </c>
      <c r="O5239" t="s">
        <v>2001</v>
      </c>
      <c r="R5239">
        <v>0</v>
      </c>
      <c r="S5239" t="s">
        <v>271</v>
      </c>
      <c r="AA5239" t="s">
        <v>2000</v>
      </c>
      <c r="AC5239">
        <v>1</v>
      </c>
      <c r="AE5239">
        <v>1</v>
      </c>
      <c r="AF5239" t="s">
        <v>271</v>
      </c>
    </row>
    <row r="5240" spans="1:32" hidden="1" x14ac:dyDescent="0.25">
      <c r="A5240" t="str">
        <f t="array" ref="A5240">IF(COUNT(SEARCH(RubriekenHistorisch,CONCATENATE(P5239,U5239,AB5239,AH5239))),"t","f")</f>
        <v>f</v>
      </c>
      <c r="B5240" t="str">
        <f t="shared" si="245"/>
        <v>f</v>
      </c>
      <c r="C5240" t="str">
        <f t="shared" si="246"/>
        <v>f</v>
      </c>
      <c r="D5240" t="str">
        <f t="shared" si="247"/>
        <v>f</v>
      </c>
      <c r="E5240" t="str">
        <f>IF(COUNT(SEARCH({"04.","05.","09.","12."},CONCATENATE(P5239,U5239,AB5239,AH5239))),"t","f")</f>
        <v>f</v>
      </c>
      <c r="F5240" t="str">
        <f t="array" ref="F5240">IF(COUNT(SEARCH(HistorischeRubrieken,CONCATENATE(P5239,U5239,AB5239,AH5239))),"t","f")</f>
        <v>f</v>
      </c>
      <c r="G5240">
        <v>5</v>
      </c>
      <c r="H5240">
        <v>510358</v>
      </c>
      <c r="I5240" t="s">
        <v>2426</v>
      </c>
      <c r="J5240">
        <v>20121105</v>
      </c>
      <c r="K5240">
        <v>20140401</v>
      </c>
      <c r="M5240">
        <v>0</v>
      </c>
      <c r="N5240">
        <v>0</v>
      </c>
      <c r="O5240" t="s">
        <v>2001</v>
      </c>
      <c r="R5240">
        <v>0</v>
      </c>
      <c r="S5240" t="s">
        <v>271</v>
      </c>
      <c r="AA5240" t="s">
        <v>2000</v>
      </c>
      <c r="AC5240">
        <v>1</v>
      </c>
      <c r="AE5240">
        <v>1</v>
      </c>
      <c r="AF5240" t="s">
        <v>271</v>
      </c>
    </row>
    <row r="5241" spans="1:32" hidden="1" x14ac:dyDescent="0.25">
      <c r="A5241" t="str">
        <f t="array" ref="A5241">IF(COUNT(SEARCH(RubriekenHistorisch,CONCATENATE(P5240,U5240,AB5240,AH5240))),"t","f")</f>
        <v>f</v>
      </c>
      <c r="B5241" t="str">
        <f t="shared" si="245"/>
        <v>f</v>
      </c>
      <c r="C5241" t="str">
        <f t="shared" si="246"/>
        <v>f</v>
      </c>
      <c r="D5241" t="str">
        <f t="shared" si="247"/>
        <v>f</v>
      </c>
      <c r="E5241" t="str">
        <f>IF(COUNT(SEARCH({"04.","05.","09.","12."},CONCATENATE(P5240,U5240,AB5240,AH5240))),"t","f")</f>
        <v>f</v>
      </c>
      <c r="F5241" t="str">
        <f t="array" ref="F5241">IF(COUNT(SEARCH(HistorischeRubrieken,CONCATENATE(P5240,U5240,AB5240,AH5240))),"t","f")</f>
        <v>f</v>
      </c>
      <c r="G5241">
        <v>6</v>
      </c>
      <c r="H5241">
        <v>510358</v>
      </c>
      <c r="I5241" t="s">
        <v>2426</v>
      </c>
      <c r="J5241">
        <v>20140401</v>
      </c>
      <c r="K5241">
        <v>20150801</v>
      </c>
      <c r="M5241">
        <v>0</v>
      </c>
      <c r="N5241">
        <v>0</v>
      </c>
      <c r="O5241" t="s">
        <v>2003</v>
      </c>
      <c r="R5241">
        <v>0</v>
      </c>
      <c r="S5241" t="s">
        <v>271</v>
      </c>
      <c r="AA5241" t="s">
        <v>1611</v>
      </c>
      <c r="AC5241">
        <v>1</v>
      </c>
      <c r="AE5241">
        <v>1</v>
      </c>
      <c r="AF5241" t="s">
        <v>271</v>
      </c>
    </row>
    <row r="5242" spans="1:32" x14ac:dyDescent="0.25">
      <c r="A5242" t="str">
        <f t="array" ref="A5242">IF(COUNT(SEARCH(RubriekenHistorisch,CONCATENATE(P5241,U5241,AB5241,AH5241))),"t","f")</f>
        <v>f</v>
      </c>
      <c r="B5242" t="str">
        <f t="shared" si="245"/>
        <v>f</v>
      </c>
      <c r="C5242" t="str">
        <f t="shared" si="246"/>
        <v>f</v>
      </c>
      <c r="D5242" t="str">
        <f t="shared" si="247"/>
        <v>f</v>
      </c>
      <c r="E5242" t="str">
        <f>IF(COUNT(SEARCH({"04.","05.","09.","12."},CONCATENATE(P5241,U5241,AB5241,AH5241))),"t","f")</f>
        <v>f</v>
      </c>
      <c r="F5242" t="str">
        <f t="array" ref="F5242">IF(COUNT(SEARCH(HistorischeRubrieken,CONCATENATE(P5241,U5241,AB5241,AH5241))),"t","f")</f>
        <v>f</v>
      </c>
      <c r="G5242">
        <v>7</v>
      </c>
      <c r="H5242">
        <v>510358</v>
      </c>
      <c r="I5242" t="s">
        <v>2426</v>
      </c>
      <c r="J5242">
        <v>20150801</v>
      </c>
      <c r="M5242">
        <v>0</v>
      </c>
      <c r="N5242">
        <v>0</v>
      </c>
      <c r="O5242" t="s">
        <v>2003</v>
      </c>
      <c r="R5242">
        <v>0</v>
      </c>
      <c r="S5242" t="s">
        <v>271</v>
      </c>
      <c r="AA5242" t="s">
        <v>1613</v>
      </c>
      <c r="AC5242">
        <v>1</v>
      </c>
      <c r="AE5242">
        <v>1</v>
      </c>
      <c r="AF5242" t="s">
        <v>271</v>
      </c>
    </row>
    <row r="5243" spans="1:32" hidden="1" x14ac:dyDescent="0.25">
      <c r="A5243" t="str">
        <f t="array" ref="A5243">IF(COUNT(SEARCH(RubriekenHistorisch,CONCATENATE(P5242,U5242,AB5242,AH5242))),"t","f")</f>
        <v>f</v>
      </c>
      <c r="B5243" t="str">
        <f t="shared" si="245"/>
        <v>f</v>
      </c>
      <c r="C5243" t="str">
        <f t="shared" si="246"/>
        <v>f</v>
      </c>
      <c r="D5243" t="str">
        <f t="shared" si="247"/>
        <v>f</v>
      </c>
      <c r="E5243" t="str">
        <f>IF(COUNT(SEARCH({"04.","05.","09.","12."},CONCATENATE(P5242,U5242,AB5242,AH5242))),"t","f")</f>
        <v>f</v>
      </c>
      <c r="F5243" t="str">
        <f t="array" ref="F5243">IF(COUNT(SEARCH(HistorischeRubrieken,CONCATENATE(P5242,U5242,AB5242,AH5242))),"t","f")</f>
        <v>f</v>
      </c>
      <c r="G5243">
        <v>1</v>
      </c>
      <c r="H5243">
        <v>510359</v>
      </c>
      <c r="I5243" t="s">
        <v>2427</v>
      </c>
      <c r="J5243">
        <v>20080601</v>
      </c>
      <c r="K5243">
        <v>20100201</v>
      </c>
      <c r="M5243">
        <v>0</v>
      </c>
      <c r="N5243">
        <v>0</v>
      </c>
      <c r="O5243" t="s">
        <v>1996</v>
      </c>
      <c r="R5243">
        <v>0</v>
      </c>
      <c r="S5243" t="s">
        <v>271</v>
      </c>
      <c r="AA5243" t="s">
        <v>1997</v>
      </c>
      <c r="AC5243">
        <v>1</v>
      </c>
      <c r="AE5243">
        <v>1</v>
      </c>
      <c r="AF5243" t="s">
        <v>271</v>
      </c>
    </row>
    <row r="5244" spans="1:32" hidden="1" x14ac:dyDescent="0.25">
      <c r="A5244" t="str">
        <f t="array" ref="A5244">IF(COUNT(SEARCH(RubriekenHistorisch,CONCATENATE(P5243,U5243,AB5243,AH5243))),"t","f")</f>
        <v>f</v>
      </c>
      <c r="B5244" t="str">
        <f t="shared" si="245"/>
        <v>f</v>
      </c>
      <c r="C5244" t="str">
        <f t="shared" si="246"/>
        <v>f</v>
      </c>
      <c r="D5244" t="str">
        <f t="shared" si="247"/>
        <v>f</v>
      </c>
      <c r="E5244" t="str">
        <f>IF(COUNT(SEARCH({"04.","05.","09.","12."},CONCATENATE(P5243,U5243,AB5243,AH5243))),"t","f")</f>
        <v>f</v>
      </c>
      <c r="F5244" t="str">
        <f t="array" ref="F5244">IF(COUNT(SEARCH(HistorischeRubrieken,CONCATENATE(P5243,U5243,AB5243,AH5243))),"t","f")</f>
        <v>f</v>
      </c>
      <c r="G5244">
        <v>2</v>
      </c>
      <c r="H5244">
        <v>510359</v>
      </c>
      <c r="I5244" t="s">
        <v>2427</v>
      </c>
      <c r="J5244">
        <v>20100201</v>
      </c>
      <c r="K5244">
        <v>20120115</v>
      </c>
      <c r="M5244">
        <v>0</v>
      </c>
      <c r="N5244">
        <v>0</v>
      </c>
      <c r="O5244" t="s">
        <v>1996</v>
      </c>
      <c r="R5244">
        <v>0</v>
      </c>
      <c r="S5244" t="s">
        <v>271</v>
      </c>
      <c r="AA5244" t="s">
        <v>1998</v>
      </c>
      <c r="AC5244">
        <v>1</v>
      </c>
      <c r="AE5244">
        <v>1</v>
      </c>
      <c r="AF5244" t="s">
        <v>271</v>
      </c>
    </row>
    <row r="5245" spans="1:32" hidden="1" x14ac:dyDescent="0.25">
      <c r="A5245" t="str">
        <f t="array" ref="A5245">IF(COUNT(SEARCH(RubriekenHistorisch,CONCATENATE(P5244,U5244,AB5244,AH5244))),"t","f")</f>
        <v>f</v>
      </c>
      <c r="B5245" t="str">
        <f t="shared" si="245"/>
        <v>f</v>
      </c>
      <c r="C5245" t="str">
        <f t="shared" si="246"/>
        <v>f</v>
      </c>
      <c r="D5245" t="str">
        <f t="shared" si="247"/>
        <v>f</v>
      </c>
      <c r="E5245" t="str">
        <f>IF(COUNT(SEARCH({"04.","05.","09.","12."},CONCATENATE(P5244,U5244,AB5244,AH5244))),"t","f")</f>
        <v>f</v>
      </c>
      <c r="F5245" t="str">
        <f t="array" ref="F5245">IF(COUNT(SEARCH(HistorischeRubrieken,CONCATENATE(P5244,U5244,AB5244,AH5244))),"t","f")</f>
        <v>f</v>
      </c>
      <c r="G5245">
        <v>3</v>
      </c>
      <c r="H5245">
        <v>510359</v>
      </c>
      <c r="I5245" t="s">
        <v>2427</v>
      </c>
      <c r="J5245">
        <v>20120115</v>
      </c>
      <c r="K5245">
        <v>20120116</v>
      </c>
      <c r="M5245">
        <v>0</v>
      </c>
      <c r="N5245">
        <v>0</v>
      </c>
      <c r="O5245" t="s">
        <v>1999</v>
      </c>
      <c r="R5245">
        <v>0</v>
      </c>
      <c r="S5245" t="s">
        <v>271</v>
      </c>
      <c r="AA5245" t="s">
        <v>2000</v>
      </c>
      <c r="AC5245">
        <v>1</v>
      </c>
      <c r="AE5245">
        <v>1</v>
      </c>
      <c r="AF5245" t="s">
        <v>271</v>
      </c>
    </row>
    <row r="5246" spans="1:32" hidden="1" x14ac:dyDescent="0.25">
      <c r="A5246" t="str">
        <f t="array" ref="A5246">IF(COUNT(SEARCH(RubriekenHistorisch,CONCATENATE(P5245,U5245,AB5245,AH5245))),"t","f")</f>
        <v>f</v>
      </c>
      <c r="B5246" t="str">
        <f t="shared" si="245"/>
        <v>f</v>
      </c>
      <c r="C5246" t="str">
        <f t="shared" si="246"/>
        <v>f</v>
      </c>
      <c r="D5246" t="str">
        <f t="shared" si="247"/>
        <v>f</v>
      </c>
      <c r="E5246" t="str">
        <f>IF(COUNT(SEARCH({"04.","05.","09.","12."},CONCATENATE(P5245,U5245,AB5245,AH5245))),"t","f")</f>
        <v>f</v>
      </c>
      <c r="F5246" t="str">
        <f t="array" ref="F5246">IF(COUNT(SEARCH(HistorischeRubrieken,CONCATENATE(P5245,U5245,AB5245,AH5245))),"t","f")</f>
        <v>f</v>
      </c>
      <c r="G5246">
        <v>4</v>
      </c>
      <c r="H5246">
        <v>510359</v>
      </c>
      <c r="I5246" t="s">
        <v>2427</v>
      </c>
      <c r="J5246">
        <v>20120116</v>
      </c>
      <c r="K5246">
        <v>20121105</v>
      </c>
      <c r="M5246">
        <v>0</v>
      </c>
      <c r="N5246">
        <v>0</v>
      </c>
      <c r="O5246" t="s">
        <v>2001</v>
      </c>
      <c r="R5246">
        <v>0</v>
      </c>
      <c r="S5246" t="s">
        <v>271</v>
      </c>
      <c r="AA5246" t="s">
        <v>2000</v>
      </c>
      <c r="AC5246">
        <v>1</v>
      </c>
      <c r="AE5246">
        <v>1</v>
      </c>
      <c r="AF5246" t="s">
        <v>271</v>
      </c>
    </row>
    <row r="5247" spans="1:32" hidden="1" x14ac:dyDescent="0.25">
      <c r="A5247" t="str">
        <f t="array" ref="A5247">IF(COUNT(SEARCH(RubriekenHistorisch,CONCATENATE(P5246,U5246,AB5246,AH5246))),"t","f")</f>
        <v>f</v>
      </c>
      <c r="B5247" t="str">
        <f t="shared" si="245"/>
        <v>f</v>
      </c>
      <c r="C5247" t="str">
        <f t="shared" si="246"/>
        <v>f</v>
      </c>
      <c r="D5247" t="str">
        <f t="shared" si="247"/>
        <v>f</v>
      </c>
      <c r="E5247" t="str">
        <f>IF(COUNT(SEARCH({"04.","05.","09.","12."},CONCATENATE(P5246,U5246,AB5246,AH5246))),"t","f")</f>
        <v>f</v>
      </c>
      <c r="F5247" t="str">
        <f t="array" ref="F5247">IF(COUNT(SEARCH(HistorischeRubrieken,CONCATENATE(P5246,U5246,AB5246,AH5246))),"t","f")</f>
        <v>f</v>
      </c>
      <c r="G5247">
        <v>5</v>
      </c>
      <c r="H5247">
        <v>510359</v>
      </c>
      <c r="I5247" t="s">
        <v>2427</v>
      </c>
      <c r="J5247">
        <v>20121105</v>
      </c>
      <c r="K5247">
        <v>20140401</v>
      </c>
      <c r="M5247">
        <v>0</v>
      </c>
      <c r="N5247">
        <v>0</v>
      </c>
      <c r="O5247" t="s">
        <v>2001</v>
      </c>
      <c r="R5247">
        <v>0</v>
      </c>
      <c r="S5247" t="s">
        <v>271</v>
      </c>
      <c r="AA5247" t="s">
        <v>2000</v>
      </c>
      <c r="AC5247">
        <v>1</v>
      </c>
      <c r="AE5247">
        <v>1</v>
      </c>
      <c r="AF5247" t="s">
        <v>271</v>
      </c>
    </row>
    <row r="5248" spans="1:32" hidden="1" x14ac:dyDescent="0.25">
      <c r="A5248" t="str">
        <f t="array" ref="A5248">IF(COUNT(SEARCH(RubriekenHistorisch,CONCATENATE(P5247,U5247,AB5247,AH5247))),"t","f")</f>
        <v>f</v>
      </c>
      <c r="B5248" t="str">
        <f t="shared" si="245"/>
        <v>f</v>
      </c>
      <c r="C5248" t="str">
        <f t="shared" si="246"/>
        <v>f</v>
      </c>
      <c r="D5248" t="str">
        <f t="shared" si="247"/>
        <v>f</v>
      </c>
      <c r="E5248" t="str">
        <f>IF(COUNT(SEARCH({"04.","05.","09.","12."},CONCATENATE(P5247,U5247,AB5247,AH5247))),"t","f")</f>
        <v>f</v>
      </c>
      <c r="F5248" t="str">
        <f t="array" ref="F5248">IF(COUNT(SEARCH(HistorischeRubrieken,CONCATENATE(P5247,U5247,AB5247,AH5247))),"t","f")</f>
        <v>f</v>
      </c>
      <c r="G5248">
        <v>6</v>
      </c>
      <c r="H5248">
        <v>510359</v>
      </c>
      <c r="I5248" t="s">
        <v>2427</v>
      </c>
      <c r="J5248">
        <v>20140401</v>
      </c>
      <c r="K5248">
        <v>20150801</v>
      </c>
      <c r="M5248">
        <v>0</v>
      </c>
      <c r="N5248">
        <v>0</v>
      </c>
      <c r="O5248" t="s">
        <v>2003</v>
      </c>
      <c r="R5248">
        <v>0</v>
      </c>
      <c r="S5248" t="s">
        <v>271</v>
      </c>
      <c r="AA5248" t="s">
        <v>1611</v>
      </c>
      <c r="AC5248">
        <v>1</v>
      </c>
      <c r="AE5248">
        <v>1</v>
      </c>
      <c r="AF5248" t="s">
        <v>271</v>
      </c>
    </row>
    <row r="5249" spans="1:32" x14ac:dyDescent="0.25">
      <c r="A5249" t="str">
        <f t="array" ref="A5249">IF(COUNT(SEARCH(RubriekenHistorisch,CONCATENATE(P5248,U5248,AB5248,AH5248))),"t","f")</f>
        <v>f</v>
      </c>
      <c r="B5249" t="str">
        <f t="shared" si="245"/>
        <v>f</v>
      </c>
      <c r="C5249" t="str">
        <f t="shared" si="246"/>
        <v>f</v>
      </c>
      <c r="D5249" t="str">
        <f t="shared" si="247"/>
        <v>f</v>
      </c>
      <c r="E5249" t="str">
        <f>IF(COUNT(SEARCH({"04.","05.","09.","12."},CONCATENATE(P5248,U5248,AB5248,AH5248))),"t","f")</f>
        <v>f</v>
      </c>
      <c r="F5249" t="str">
        <f t="array" ref="F5249">IF(COUNT(SEARCH(HistorischeRubrieken,CONCATENATE(P5248,U5248,AB5248,AH5248))),"t","f")</f>
        <v>f</v>
      </c>
      <c r="G5249">
        <v>7</v>
      </c>
      <c r="H5249">
        <v>510359</v>
      </c>
      <c r="I5249" t="s">
        <v>2427</v>
      </c>
      <c r="J5249">
        <v>20150801</v>
      </c>
      <c r="M5249">
        <v>0</v>
      </c>
      <c r="N5249">
        <v>0</v>
      </c>
      <c r="O5249" t="s">
        <v>2003</v>
      </c>
      <c r="R5249">
        <v>0</v>
      </c>
      <c r="S5249" t="s">
        <v>271</v>
      </c>
      <c r="AA5249" t="s">
        <v>1613</v>
      </c>
      <c r="AC5249">
        <v>1</v>
      </c>
      <c r="AE5249">
        <v>1</v>
      </c>
      <c r="AF5249" t="s">
        <v>271</v>
      </c>
    </row>
    <row r="5250" spans="1:32" hidden="1" x14ac:dyDescent="0.25">
      <c r="A5250" t="str">
        <f t="array" ref="A5250">IF(COUNT(SEARCH(RubriekenHistorisch,CONCATENATE(P5249,U5249,AB5249,AH5249))),"t","f")</f>
        <v>f</v>
      </c>
      <c r="B5250" t="str">
        <f t="shared" si="245"/>
        <v>f</v>
      </c>
      <c r="C5250" t="str">
        <f t="shared" si="246"/>
        <v>f</v>
      </c>
      <c r="D5250" t="str">
        <f t="shared" si="247"/>
        <v>f</v>
      </c>
      <c r="E5250" t="str">
        <f>IF(COUNT(SEARCH({"04.","05.","09.","12."},CONCATENATE(P5249,U5249,AB5249,AH5249))),"t","f")</f>
        <v>f</v>
      </c>
      <c r="F5250" t="str">
        <f t="array" ref="F5250">IF(COUNT(SEARCH(HistorischeRubrieken,CONCATENATE(P5249,U5249,AB5249,AH5249))),"t","f")</f>
        <v>f</v>
      </c>
      <c r="G5250">
        <v>1</v>
      </c>
      <c r="H5250">
        <v>510360</v>
      </c>
      <c r="I5250" t="s">
        <v>2428</v>
      </c>
      <c r="J5250">
        <v>20080601</v>
      </c>
      <c r="K5250">
        <v>20100201</v>
      </c>
      <c r="M5250">
        <v>0</v>
      </c>
      <c r="N5250">
        <v>0</v>
      </c>
      <c r="O5250" t="s">
        <v>1996</v>
      </c>
      <c r="R5250">
        <v>0</v>
      </c>
      <c r="S5250" t="s">
        <v>271</v>
      </c>
      <c r="AA5250" t="s">
        <v>1997</v>
      </c>
      <c r="AC5250">
        <v>1</v>
      </c>
      <c r="AE5250">
        <v>1</v>
      </c>
      <c r="AF5250" t="s">
        <v>271</v>
      </c>
    </row>
    <row r="5251" spans="1:32" hidden="1" x14ac:dyDescent="0.25">
      <c r="A5251" t="str">
        <f t="array" ref="A5251">IF(COUNT(SEARCH(RubriekenHistorisch,CONCATENATE(P5250,U5250,AB5250,AH5250))),"t","f")</f>
        <v>f</v>
      </c>
      <c r="B5251" t="str">
        <f t="shared" ref="B5251:B5314" si="248">IF(COUNT(SEARCH("07.66.20",CONCATENATE(P5250,U5250,AB5250,AH5250))),"t","f")</f>
        <v>f</v>
      </c>
      <c r="C5251" t="str">
        <f t="shared" ref="C5251:C5314" si="249">IF(COUNT(SEARCH("14.40.10",CONCATENATE(P5250,U5250,AB5250,AH5250))),"t","f")</f>
        <v>f</v>
      </c>
      <c r="D5251" t="str">
        <f t="shared" si="247"/>
        <v>f</v>
      </c>
      <c r="E5251" t="str">
        <f>IF(COUNT(SEARCH({"04.","05.","09.","12."},CONCATENATE(P5250,U5250,AB5250,AH5250))),"t","f")</f>
        <v>f</v>
      </c>
      <c r="F5251" t="str">
        <f t="array" ref="F5251">IF(COUNT(SEARCH(HistorischeRubrieken,CONCATENATE(P5250,U5250,AB5250,AH5250))),"t","f")</f>
        <v>f</v>
      </c>
      <c r="G5251">
        <v>2</v>
      </c>
      <c r="H5251">
        <v>510360</v>
      </c>
      <c r="I5251" t="s">
        <v>2428</v>
      </c>
      <c r="J5251">
        <v>20100201</v>
      </c>
      <c r="K5251">
        <v>20120115</v>
      </c>
      <c r="M5251">
        <v>0</v>
      </c>
      <c r="N5251">
        <v>0</v>
      </c>
      <c r="O5251" t="s">
        <v>1996</v>
      </c>
      <c r="R5251">
        <v>0</v>
      </c>
      <c r="S5251" t="s">
        <v>271</v>
      </c>
      <c r="AA5251" t="s">
        <v>1998</v>
      </c>
      <c r="AC5251">
        <v>1</v>
      </c>
      <c r="AE5251">
        <v>1</v>
      </c>
      <c r="AF5251" t="s">
        <v>271</v>
      </c>
    </row>
    <row r="5252" spans="1:32" hidden="1" x14ac:dyDescent="0.25">
      <c r="A5252" t="str">
        <f t="array" ref="A5252">IF(COUNT(SEARCH(RubriekenHistorisch,CONCATENATE(P5251,U5251,AB5251,AH5251))),"t","f")</f>
        <v>f</v>
      </c>
      <c r="B5252" t="str">
        <f t="shared" si="248"/>
        <v>f</v>
      </c>
      <c r="C5252" t="str">
        <f t="shared" si="249"/>
        <v>f</v>
      </c>
      <c r="D5252" t="str">
        <f t="shared" ref="D5252:D5315" si="250">IF(COUNT(SEARCH("- 0",CONCATENATE(P5251,U5251,AB5251,AH5251))),"t","f")</f>
        <v>f</v>
      </c>
      <c r="E5252" t="str">
        <f>IF(COUNT(SEARCH({"04.","05.","09.","12."},CONCATENATE(P5251,U5251,AB5251,AH5251))),"t","f")</f>
        <v>f</v>
      </c>
      <c r="F5252" t="str">
        <f t="array" ref="F5252">IF(COUNT(SEARCH(HistorischeRubrieken,CONCATENATE(P5251,U5251,AB5251,AH5251))),"t","f")</f>
        <v>f</v>
      </c>
      <c r="G5252">
        <v>3</v>
      </c>
      <c r="H5252">
        <v>510360</v>
      </c>
      <c r="I5252" t="s">
        <v>2428</v>
      </c>
      <c r="J5252">
        <v>20120115</v>
      </c>
      <c r="K5252">
        <v>20120116</v>
      </c>
      <c r="M5252">
        <v>0</v>
      </c>
      <c r="N5252">
        <v>0</v>
      </c>
      <c r="O5252" t="s">
        <v>1999</v>
      </c>
      <c r="R5252">
        <v>0</v>
      </c>
      <c r="S5252" t="s">
        <v>271</v>
      </c>
      <c r="AA5252" t="s">
        <v>2000</v>
      </c>
      <c r="AC5252">
        <v>1</v>
      </c>
      <c r="AE5252">
        <v>1</v>
      </c>
      <c r="AF5252" t="s">
        <v>271</v>
      </c>
    </row>
    <row r="5253" spans="1:32" hidden="1" x14ac:dyDescent="0.25">
      <c r="A5253" t="str">
        <f t="array" ref="A5253">IF(COUNT(SEARCH(RubriekenHistorisch,CONCATENATE(P5252,U5252,AB5252,AH5252))),"t","f")</f>
        <v>f</v>
      </c>
      <c r="B5253" t="str">
        <f t="shared" si="248"/>
        <v>f</v>
      </c>
      <c r="C5253" t="str">
        <f t="shared" si="249"/>
        <v>f</v>
      </c>
      <c r="D5253" t="str">
        <f t="shared" si="250"/>
        <v>f</v>
      </c>
      <c r="E5253" t="str">
        <f>IF(COUNT(SEARCH({"04.","05.","09.","12."},CONCATENATE(P5252,U5252,AB5252,AH5252))),"t","f")</f>
        <v>f</v>
      </c>
      <c r="F5253" t="str">
        <f t="array" ref="F5253">IF(COUNT(SEARCH(HistorischeRubrieken,CONCATENATE(P5252,U5252,AB5252,AH5252))),"t","f")</f>
        <v>f</v>
      </c>
      <c r="G5253">
        <v>4</v>
      </c>
      <c r="H5253">
        <v>510360</v>
      </c>
      <c r="I5253" t="s">
        <v>2428</v>
      </c>
      <c r="J5253">
        <v>20120116</v>
      </c>
      <c r="K5253">
        <v>20120917</v>
      </c>
      <c r="M5253">
        <v>0</v>
      </c>
      <c r="N5253">
        <v>0</v>
      </c>
      <c r="O5253" t="s">
        <v>2001</v>
      </c>
      <c r="R5253">
        <v>0</v>
      </c>
      <c r="S5253" t="s">
        <v>271</v>
      </c>
      <c r="AA5253" t="s">
        <v>2000</v>
      </c>
      <c r="AC5253">
        <v>1</v>
      </c>
      <c r="AE5253">
        <v>1</v>
      </c>
      <c r="AF5253" t="s">
        <v>271</v>
      </c>
    </row>
    <row r="5254" spans="1:32" hidden="1" x14ac:dyDescent="0.25">
      <c r="A5254" t="str">
        <f t="array" ref="A5254">IF(COUNT(SEARCH(RubriekenHistorisch,CONCATENATE(P5253,U5253,AB5253,AH5253))),"t","f")</f>
        <v>f</v>
      </c>
      <c r="B5254" t="str">
        <f t="shared" si="248"/>
        <v>f</v>
      </c>
      <c r="C5254" t="str">
        <f t="shared" si="249"/>
        <v>f</v>
      </c>
      <c r="D5254" t="str">
        <f t="shared" si="250"/>
        <v>f</v>
      </c>
      <c r="E5254" t="str">
        <f>IF(COUNT(SEARCH({"04.","05.","09.","12."},CONCATENATE(P5253,U5253,AB5253,AH5253))),"t","f")</f>
        <v>f</v>
      </c>
      <c r="F5254" t="str">
        <f t="array" ref="F5254">IF(COUNT(SEARCH(HistorischeRubrieken,CONCATENATE(P5253,U5253,AB5253,AH5253))),"t","f")</f>
        <v>f</v>
      </c>
      <c r="G5254">
        <v>5</v>
      </c>
      <c r="H5254">
        <v>510360</v>
      </c>
      <c r="I5254" t="s">
        <v>2428</v>
      </c>
      <c r="J5254">
        <v>20120917</v>
      </c>
      <c r="K5254">
        <v>20140401</v>
      </c>
      <c r="M5254">
        <v>0</v>
      </c>
      <c r="N5254">
        <v>0</v>
      </c>
      <c r="O5254" t="s">
        <v>2001</v>
      </c>
      <c r="R5254">
        <v>0</v>
      </c>
      <c r="S5254" t="s">
        <v>271</v>
      </c>
      <c r="AA5254" t="s">
        <v>2000</v>
      </c>
      <c r="AC5254">
        <v>1</v>
      </c>
      <c r="AE5254">
        <v>1</v>
      </c>
      <c r="AF5254" t="s">
        <v>271</v>
      </c>
    </row>
    <row r="5255" spans="1:32" hidden="1" x14ac:dyDescent="0.25">
      <c r="A5255" t="str">
        <f t="array" ref="A5255">IF(COUNT(SEARCH(RubriekenHistorisch,CONCATENATE(P5254,U5254,AB5254,AH5254))),"t","f")</f>
        <v>f</v>
      </c>
      <c r="B5255" t="str">
        <f t="shared" si="248"/>
        <v>f</v>
      </c>
      <c r="C5255" t="str">
        <f t="shared" si="249"/>
        <v>f</v>
      </c>
      <c r="D5255" t="str">
        <f t="shared" si="250"/>
        <v>f</v>
      </c>
      <c r="E5255" t="str">
        <f>IF(COUNT(SEARCH({"04.","05.","09.","12."},CONCATENATE(P5254,U5254,AB5254,AH5254))),"t","f")</f>
        <v>f</v>
      </c>
      <c r="F5255" t="str">
        <f t="array" ref="F5255">IF(COUNT(SEARCH(HistorischeRubrieken,CONCATENATE(P5254,U5254,AB5254,AH5254))),"t","f")</f>
        <v>f</v>
      </c>
      <c r="G5255">
        <v>6</v>
      </c>
      <c r="H5255">
        <v>510360</v>
      </c>
      <c r="I5255" t="s">
        <v>2428</v>
      </c>
      <c r="J5255">
        <v>20140401</v>
      </c>
      <c r="K5255">
        <v>20150801</v>
      </c>
      <c r="M5255">
        <v>0</v>
      </c>
      <c r="N5255">
        <v>0</v>
      </c>
      <c r="O5255" t="s">
        <v>2003</v>
      </c>
      <c r="R5255">
        <v>0</v>
      </c>
      <c r="S5255" t="s">
        <v>271</v>
      </c>
      <c r="AA5255" t="s">
        <v>1611</v>
      </c>
      <c r="AC5255">
        <v>1</v>
      </c>
      <c r="AE5255">
        <v>1</v>
      </c>
      <c r="AF5255" t="s">
        <v>271</v>
      </c>
    </row>
    <row r="5256" spans="1:32" x14ac:dyDescent="0.25">
      <c r="A5256" t="str">
        <f t="array" ref="A5256">IF(COUNT(SEARCH(RubriekenHistorisch,CONCATENATE(P5255,U5255,AB5255,AH5255))),"t","f")</f>
        <v>f</v>
      </c>
      <c r="B5256" t="str">
        <f t="shared" si="248"/>
        <v>f</v>
      </c>
      <c r="C5256" t="str">
        <f t="shared" si="249"/>
        <v>f</v>
      </c>
      <c r="D5256" t="str">
        <f t="shared" si="250"/>
        <v>f</v>
      </c>
      <c r="E5256" t="str">
        <f>IF(COUNT(SEARCH({"04.","05.","09.","12."},CONCATENATE(P5255,U5255,AB5255,AH5255))),"t","f")</f>
        <v>f</v>
      </c>
      <c r="F5256" t="str">
        <f t="array" ref="F5256">IF(COUNT(SEARCH(HistorischeRubrieken,CONCATENATE(P5255,U5255,AB5255,AH5255))),"t","f")</f>
        <v>f</v>
      </c>
      <c r="G5256">
        <v>7</v>
      </c>
      <c r="H5256">
        <v>510360</v>
      </c>
      <c r="I5256" t="s">
        <v>2428</v>
      </c>
      <c r="J5256">
        <v>20150801</v>
      </c>
      <c r="M5256">
        <v>0</v>
      </c>
      <c r="N5256">
        <v>0</v>
      </c>
      <c r="O5256" t="s">
        <v>2003</v>
      </c>
      <c r="R5256">
        <v>0</v>
      </c>
      <c r="S5256" t="s">
        <v>271</v>
      </c>
      <c r="AA5256" t="s">
        <v>1613</v>
      </c>
      <c r="AC5256">
        <v>1</v>
      </c>
      <c r="AE5256">
        <v>1</v>
      </c>
      <c r="AF5256" t="s">
        <v>271</v>
      </c>
    </row>
    <row r="5257" spans="1:32" hidden="1" x14ac:dyDescent="0.25">
      <c r="A5257" t="str">
        <f t="array" ref="A5257">IF(COUNT(SEARCH(RubriekenHistorisch,CONCATENATE(P5256,U5256,AB5256,AH5256))),"t","f")</f>
        <v>f</v>
      </c>
      <c r="B5257" t="str">
        <f t="shared" si="248"/>
        <v>f</v>
      </c>
      <c r="C5257" t="str">
        <f t="shared" si="249"/>
        <v>f</v>
      </c>
      <c r="D5257" t="str">
        <f t="shared" si="250"/>
        <v>f</v>
      </c>
      <c r="E5257" t="str">
        <f>IF(COUNT(SEARCH({"04.","05.","09.","12."},CONCATENATE(P5256,U5256,AB5256,AH5256))),"t","f")</f>
        <v>f</v>
      </c>
      <c r="F5257" t="str">
        <f t="array" ref="F5257">IF(COUNT(SEARCH(HistorischeRubrieken,CONCATENATE(P5256,U5256,AB5256,AH5256))),"t","f")</f>
        <v>f</v>
      </c>
      <c r="G5257">
        <v>1</v>
      </c>
      <c r="H5257">
        <v>510361</v>
      </c>
      <c r="I5257" t="s">
        <v>2429</v>
      </c>
      <c r="J5257">
        <v>20080901</v>
      </c>
      <c r="K5257">
        <v>20100201</v>
      </c>
      <c r="M5257">
        <v>0</v>
      </c>
      <c r="N5257">
        <v>0</v>
      </c>
      <c r="O5257" t="s">
        <v>1996</v>
      </c>
      <c r="R5257">
        <v>0</v>
      </c>
      <c r="S5257" t="s">
        <v>271</v>
      </c>
      <c r="AA5257" t="s">
        <v>1997</v>
      </c>
      <c r="AC5257">
        <v>1</v>
      </c>
      <c r="AE5257">
        <v>1</v>
      </c>
      <c r="AF5257" t="s">
        <v>271</v>
      </c>
    </row>
    <row r="5258" spans="1:32" hidden="1" x14ac:dyDescent="0.25">
      <c r="A5258" t="str">
        <f t="array" ref="A5258">IF(COUNT(SEARCH(RubriekenHistorisch,CONCATENATE(P5257,U5257,AB5257,AH5257))),"t","f")</f>
        <v>f</v>
      </c>
      <c r="B5258" t="str">
        <f t="shared" si="248"/>
        <v>f</v>
      </c>
      <c r="C5258" t="str">
        <f t="shared" si="249"/>
        <v>f</v>
      </c>
      <c r="D5258" t="str">
        <f t="shared" si="250"/>
        <v>f</v>
      </c>
      <c r="E5258" t="str">
        <f>IF(COUNT(SEARCH({"04.","05.","09.","12."},CONCATENATE(P5257,U5257,AB5257,AH5257))),"t","f")</f>
        <v>f</v>
      </c>
      <c r="F5258" t="str">
        <f t="array" ref="F5258">IF(COUNT(SEARCH(HistorischeRubrieken,CONCATENATE(P5257,U5257,AB5257,AH5257))),"t","f")</f>
        <v>f</v>
      </c>
      <c r="G5258">
        <v>2</v>
      </c>
      <c r="H5258">
        <v>510361</v>
      </c>
      <c r="I5258" t="s">
        <v>2429</v>
      </c>
      <c r="J5258">
        <v>20100201</v>
      </c>
      <c r="K5258">
        <v>20120115</v>
      </c>
      <c r="M5258">
        <v>0</v>
      </c>
      <c r="N5258">
        <v>0</v>
      </c>
      <c r="O5258" t="s">
        <v>1996</v>
      </c>
      <c r="R5258">
        <v>0</v>
      </c>
      <c r="S5258" t="s">
        <v>271</v>
      </c>
      <c r="AA5258" t="s">
        <v>1998</v>
      </c>
      <c r="AC5258">
        <v>1</v>
      </c>
      <c r="AE5258">
        <v>1</v>
      </c>
      <c r="AF5258" t="s">
        <v>271</v>
      </c>
    </row>
    <row r="5259" spans="1:32" hidden="1" x14ac:dyDescent="0.25">
      <c r="A5259" t="str">
        <f t="array" ref="A5259">IF(COUNT(SEARCH(RubriekenHistorisch,CONCATENATE(P5258,U5258,AB5258,AH5258))),"t","f")</f>
        <v>f</v>
      </c>
      <c r="B5259" t="str">
        <f t="shared" si="248"/>
        <v>f</v>
      </c>
      <c r="C5259" t="str">
        <f t="shared" si="249"/>
        <v>f</v>
      </c>
      <c r="D5259" t="str">
        <f t="shared" si="250"/>
        <v>f</v>
      </c>
      <c r="E5259" t="str">
        <f>IF(COUNT(SEARCH({"04.","05.","09.","12."},CONCATENATE(P5258,U5258,AB5258,AH5258))),"t","f")</f>
        <v>f</v>
      </c>
      <c r="F5259" t="str">
        <f t="array" ref="F5259">IF(COUNT(SEARCH(HistorischeRubrieken,CONCATENATE(P5258,U5258,AB5258,AH5258))),"t","f")</f>
        <v>f</v>
      </c>
      <c r="G5259">
        <v>3</v>
      </c>
      <c r="H5259">
        <v>510361</v>
      </c>
      <c r="I5259" t="s">
        <v>2429</v>
      </c>
      <c r="J5259">
        <v>20120115</v>
      </c>
      <c r="K5259">
        <v>20120116</v>
      </c>
      <c r="M5259">
        <v>0</v>
      </c>
      <c r="N5259">
        <v>0</v>
      </c>
      <c r="O5259" t="s">
        <v>1999</v>
      </c>
      <c r="R5259">
        <v>0</v>
      </c>
      <c r="S5259" t="s">
        <v>271</v>
      </c>
      <c r="AA5259" t="s">
        <v>2000</v>
      </c>
      <c r="AC5259">
        <v>1</v>
      </c>
      <c r="AE5259">
        <v>1</v>
      </c>
      <c r="AF5259" t="s">
        <v>271</v>
      </c>
    </row>
    <row r="5260" spans="1:32" hidden="1" x14ac:dyDescent="0.25">
      <c r="A5260" t="str">
        <f t="array" ref="A5260">IF(COUNT(SEARCH(RubriekenHistorisch,CONCATENATE(P5259,U5259,AB5259,AH5259))),"t","f")</f>
        <v>f</v>
      </c>
      <c r="B5260" t="str">
        <f t="shared" si="248"/>
        <v>f</v>
      </c>
      <c r="C5260" t="str">
        <f t="shared" si="249"/>
        <v>f</v>
      </c>
      <c r="D5260" t="str">
        <f t="shared" si="250"/>
        <v>f</v>
      </c>
      <c r="E5260" t="str">
        <f>IF(COUNT(SEARCH({"04.","05.","09.","12."},CONCATENATE(P5259,U5259,AB5259,AH5259))),"t","f")</f>
        <v>f</v>
      </c>
      <c r="F5260" t="str">
        <f t="array" ref="F5260">IF(COUNT(SEARCH(HistorischeRubrieken,CONCATENATE(P5259,U5259,AB5259,AH5259))),"t","f")</f>
        <v>f</v>
      </c>
      <c r="G5260">
        <v>4</v>
      </c>
      <c r="H5260">
        <v>510361</v>
      </c>
      <c r="I5260" t="s">
        <v>2429</v>
      </c>
      <c r="J5260">
        <v>20120116</v>
      </c>
      <c r="K5260">
        <v>20121105</v>
      </c>
      <c r="M5260">
        <v>0</v>
      </c>
      <c r="N5260">
        <v>0</v>
      </c>
      <c r="O5260" t="s">
        <v>2001</v>
      </c>
      <c r="R5260">
        <v>0</v>
      </c>
      <c r="S5260" t="s">
        <v>271</v>
      </c>
      <c r="AA5260" t="s">
        <v>2000</v>
      </c>
      <c r="AC5260">
        <v>1</v>
      </c>
      <c r="AE5260">
        <v>1</v>
      </c>
      <c r="AF5260" t="s">
        <v>271</v>
      </c>
    </row>
    <row r="5261" spans="1:32" hidden="1" x14ac:dyDescent="0.25">
      <c r="A5261" t="str">
        <f t="array" ref="A5261">IF(COUNT(SEARCH(RubriekenHistorisch,CONCATENATE(P5260,U5260,AB5260,AH5260))),"t","f")</f>
        <v>f</v>
      </c>
      <c r="B5261" t="str">
        <f t="shared" si="248"/>
        <v>f</v>
      </c>
      <c r="C5261" t="str">
        <f t="shared" si="249"/>
        <v>f</v>
      </c>
      <c r="D5261" t="str">
        <f t="shared" si="250"/>
        <v>f</v>
      </c>
      <c r="E5261" t="str">
        <f>IF(COUNT(SEARCH({"04.","05.","09.","12."},CONCATENATE(P5260,U5260,AB5260,AH5260))),"t","f")</f>
        <v>f</v>
      </c>
      <c r="F5261" t="str">
        <f t="array" ref="F5261">IF(COUNT(SEARCH(HistorischeRubrieken,CONCATENATE(P5260,U5260,AB5260,AH5260))),"t","f")</f>
        <v>f</v>
      </c>
      <c r="G5261">
        <v>5</v>
      </c>
      <c r="H5261">
        <v>510361</v>
      </c>
      <c r="I5261" t="s">
        <v>2429</v>
      </c>
      <c r="J5261">
        <v>20121105</v>
      </c>
      <c r="K5261">
        <v>20140401</v>
      </c>
      <c r="M5261">
        <v>0</v>
      </c>
      <c r="N5261">
        <v>0</v>
      </c>
      <c r="O5261" t="s">
        <v>2001</v>
      </c>
      <c r="R5261">
        <v>0</v>
      </c>
      <c r="S5261" t="s">
        <v>271</v>
      </c>
      <c r="AA5261" t="s">
        <v>2000</v>
      </c>
      <c r="AC5261">
        <v>1</v>
      </c>
      <c r="AE5261">
        <v>1</v>
      </c>
      <c r="AF5261" t="s">
        <v>271</v>
      </c>
    </row>
    <row r="5262" spans="1:32" hidden="1" x14ac:dyDescent="0.25">
      <c r="A5262" t="str">
        <f t="array" ref="A5262">IF(COUNT(SEARCH(RubriekenHistorisch,CONCATENATE(P5261,U5261,AB5261,AH5261))),"t","f")</f>
        <v>f</v>
      </c>
      <c r="B5262" t="str">
        <f t="shared" si="248"/>
        <v>f</v>
      </c>
      <c r="C5262" t="str">
        <f t="shared" si="249"/>
        <v>f</v>
      </c>
      <c r="D5262" t="str">
        <f t="shared" si="250"/>
        <v>f</v>
      </c>
      <c r="E5262" t="str">
        <f>IF(COUNT(SEARCH({"04.","05.","09.","12."},CONCATENATE(P5261,U5261,AB5261,AH5261))),"t","f")</f>
        <v>f</v>
      </c>
      <c r="F5262" t="str">
        <f t="array" ref="F5262">IF(COUNT(SEARCH(HistorischeRubrieken,CONCATENATE(P5261,U5261,AB5261,AH5261))),"t","f")</f>
        <v>f</v>
      </c>
      <c r="G5262">
        <v>6</v>
      </c>
      <c r="H5262">
        <v>510361</v>
      </c>
      <c r="I5262" t="s">
        <v>2429</v>
      </c>
      <c r="J5262">
        <v>20140401</v>
      </c>
      <c r="K5262">
        <v>20150801</v>
      </c>
      <c r="M5262">
        <v>0</v>
      </c>
      <c r="N5262">
        <v>0</v>
      </c>
      <c r="O5262" t="s">
        <v>2003</v>
      </c>
      <c r="R5262">
        <v>0</v>
      </c>
      <c r="S5262" t="s">
        <v>271</v>
      </c>
      <c r="AA5262" t="s">
        <v>1611</v>
      </c>
      <c r="AC5262">
        <v>1</v>
      </c>
      <c r="AE5262">
        <v>1</v>
      </c>
      <c r="AF5262" t="s">
        <v>271</v>
      </c>
    </row>
    <row r="5263" spans="1:32" x14ac:dyDescent="0.25">
      <c r="A5263" t="str">
        <f t="array" ref="A5263">IF(COUNT(SEARCH(RubriekenHistorisch,CONCATENATE(P5262,U5262,AB5262,AH5262))),"t","f")</f>
        <v>f</v>
      </c>
      <c r="B5263" t="str">
        <f t="shared" si="248"/>
        <v>f</v>
      </c>
      <c r="C5263" t="str">
        <f t="shared" si="249"/>
        <v>f</v>
      </c>
      <c r="D5263" t="str">
        <f t="shared" si="250"/>
        <v>f</v>
      </c>
      <c r="E5263" t="str">
        <f>IF(COUNT(SEARCH({"04.","05.","09.","12."},CONCATENATE(P5262,U5262,AB5262,AH5262))),"t","f")</f>
        <v>f</v>
      </c>
      <c r="F5263" t="str">
        <f t="array" ref="F5263">IF(COUNT(SEARCH(HistorischeRubrieken,CONCATENATE(P5262,U5262,AB5262,AH5262))),"t","f")</f>
        <v>f</v>
      </c>
      <c r="G5263">
        <v>7</v>
      </c>
      <c r="H5263">
        <v>510361</v>
      </c>
      <c r="I5263" t="s">
        <v>2429</v>
      </c>
      <c r="J5263">
        <v>20150801</v>
      </c>
      <c r="M5263">
        <v>0</v>
      </c>
      <c r="N5263">
        <v>0</v>
      </c>
      <c r="O5263" t="s">
        <v>2003</v>
      </c>
      <c r="R5263">
        <v>0</v>
      </c>
      <c r="S5263" t="s">
        <v>271</v>
      </c>
      <c r="AA5263" t="s">
        <v>1613</v>
      </c>
      <c r="AC5263">
        <v>1</v>
      </c>
      <c r="AE5263">
        <v>1</v>
      </c>
      <c r="AF5263" t="s">
        <v>271</v>
      </c>
    </row>
    <row r="5264" spans="1:32" hidden="1" x14ac:dyDescent="0.25">
      <c r="A5264" t="str">
        <f t="array" ref="A5264">IF(COUNT(SEARCH(RubriekenHistorisch,CONCATENATE(P5263,U5263,AB5263,AH5263))),"t","f")</f>
        <v>f</v>
      </c>
      <c r="B5264" t="str">
        <f t="shared" si="248"/>
        <v>f</v>
      </c>
      <c r="C5264" t="str">
        <f t="shared" si="249"/>
        <v>f</v>
      </c>
      <c r="D5264" t="str">
        <f t="shared" si="250"/>
        <v>f</v>
      </c>
      <c r="E5264" t="str">
        <f>IF(COUNT(SEARCH({"04.","05.","09.","12."},CONCATENATE(P5263,U5263,AB5263,AH5263))),"t","f")</f>
        <v>f</v>
      </c>
      <c r="F5264" t="str">
        <f t="array" ref="F5264">IF(COUNT(SEARCH(HistorischeRubrieken,CONCATENATE(P5263,U5263,AB5263,AH5263))),"t","f")</f>
        <v>f</v>
      </c>
      <c r="G5264">
        <v>1</v>
      </c>
      <c r="H5264">
        <v>510362</v>
      </c>
      <c r="I5264" t="s">
        <v>2430</v>
      </c>
      <c r="J5264">
        <v>20080601</v>
      </c>
      <c r="K5264">
        <v>20100201</v>
      </c>
      <c r="M5264">
        <v>0</v>
      </c>
      <c r="N5264">
        <v>0</v>
      </c>
      <c r="O5264" t="s">
        <v>1996</v>
      </c>
      <c r="R5264">
        <v>0</v>
      </c>
      <c r="S5264" t="s">
        <v>271</v>
      </c>
      <c r="AA5264" t="s">
        <v>1997</v>
      </c>
      <c r="AC5264">
        <v>1</v>
      </c>
      <c r="AE5264">
        <v>1</v>
      </c>
      <c r="AF5264" t="s">
        <v>271</v>
      </c>
    </row>
    <row r="5265" spans="1:32" hidden="1" x14ac:dyDescent="0.25">
      <c r="A5265" t="str">
        <f t="array" ref="A5265">IF(COUNT(SEARCH(RubriekenHistorisch,CONCATENATE(P5264,U5264,AB5264,AH5264))),"t","f")</f>
        <v>f</v>
      </c>
      <c r="B5265" t="str">
        <f t="shared" si="248"/>
        <v>f</v>
      </c>
      <c r="C5265" t="str">
        <f t="shared" si="249"/>
        <v>f</v>
      </c>
      <c r="D5265" t="str">
        <f t="shared" si="250"/>
        <v>f</v>
      </c>
      <c r="E5265" t="str">
        <f>IF(COUNT(SEARCH({"04.","05.","09.","12."},CONCATENATE(P5264,U5264,AB5264,AH5264))),"t","f")</f>
        <v>f</v>
      </c>
      <c r="F5265" t="str">
        <f t="array" ref="F5265">IF(COUNT(SEARCH(HistorischeRubrieken,CONCATENATE(P5264,U5264,AB5264,AH5264))),"t","f")</f>
        <v>f</v>
      </c>
      <c r="G5265">
        <v>2</v>
      </c>
      <c r="H5265">
        <v>510362</v>
      </c>
      <c r="I5265" t="s">
        <v>2430</v>
      </c>
      <c r="J5265">
        <v>20100201</v>
      </c>
      <c r="K5265">
        <v>20120115</v>
      </c>
      <c r="M5265">
        <v>0</v>
      </c>
      <c r="N5265">
        <v>0</v>
      </c>
      <c r="O5265" t="s">
        <v>1996</v>
      </c>
      <c r="R5265">
        <v>0</v>
      </c>
      <c r="S5265" t="s">
        <v>271</v>
      </c>
      <c r="AA5265" t="s">
        <v>1998</v>
      </c>
      <c r="AC5265">
        <v>1</v>
      </c>
      <c r="AE5265">
        <v>1</v>
      </c>
      <c r="AF5265" t="s">
        <v>271</v>
      </c>
    </row>
    <row r="5266" spans="1:32" hidden="1" x14ac:dyDescent="0.25">
      <c r="A5266" t="str">
        <f t="array" ref="A5266">IF(COUNT(SEARCH(RubriekenHistorisch,CONCATENATE(P5265,U5265,AB5265,AH5265))),"t","f")</f>
        <v>f</v>
      </c>
      <c r="B5266" t="str">
        <f t="shared" si="248"/>
        <v>f</v>
      </c>
      <c r="C5266" t="str">
        <f t="shared" si="249"/>
        <v>f</v>
      </c>
      <c r="D5266" t="str">
        <f t="shared" si="250"/>
        <v>f</v>
      </c>
      <c r="E5266" t="str">
        <f>IF(COUNT(SEARCH({"04.","05.","09.","12."},CONCATENATE(P5265,U5265,AB5265,AH5265))),"t","f")</f>
        <v>f</v>
      </c>
      <c r="F5266" t="str">
        <f t="array" ref="F5266">IF(COUNT(SEARCH(HistorischeRubrieken,CONCATENATE(P5265,U5265,AB5265,AH5265))),"t","f")</f>
        <v>f</v>
      </c>
      <c r="G5266">
        <v>3</v>
      </c>
      <c r="H5266">
        <v>510362</v>
      </c>
      <c r="I5266" t="s">
        <v>2430</v>
      </c>
      <c r="J5266">
        <v>20120115</v>
      </c>
      <c r="K5266">
        <v>20120116</v>
      </c>
      <c r="M5266">
        <v>0</v>
      </c>
      <c r="N5266">
        <v>0</v>
      </c>
      <c r="O5266" t="s">
        <v>1999</v>
      </c>
      <c r="R5266">
        <v>0</v>
      </c>
      <c r="S5266" t="s">
        <v>271</v>
      </c>
      <c r="AA5266" t="s">
        <v>2000</v>
      </c>
      <c r="AC5266">
        <v>1</v>
      </c>
      <c r="AE5266">
        <v>1</v>
      </c>
      <c r="AF5266" t="s">
        <v>271</v>
      </c>
    </row>
    <row r="5267" spans="1:32" hidden="1" x14ac:dyDescent="0.25">
      <c r="A5267" t="str">
        <f t="array" ref="A5267">IF(COUNT(SEARCH(RubriekenHistorisch,CONCATENATE(P5266,U5266,AB5266,AH5266))),"t","f")</f>
        <v>f</v>
      </c>
      <c r="B5267" t="str">
        <f t="shared" si="248"/>
        <v>f</v>
      </c>
      <c r="C5267" t="str">
        <f t="shared" si="249"/>
        <v>f</v>
      </c>
      <c r="D5267" t="str">
        <f t="shared" si="250"/>
        <v>f</v>
      </c>
      <c r="E5267" t="str">
        <f>IF(COUNT(SEARCH({"04.","05.","09.","12."},CONCATENATE(P5266,U5266,AB5266,AH5266))),"t","f")</f>
        <v>f</v>
      </c>
      <c r="F5267" t="str">
        <f t="array" ref="F5267">IF(COUNT(SEARCH(HistorischeRubrieken,CONCATENATE(P5266,U5266,AB5266,AH5266))),"t","f")</f>
        <v>f</v>
      </c>
      <c r="G5267">
        <v>4</v>
      </c>
      <c r="H5267">
        <v>510362</v>
      </c>
      <c r="I5267" t="s">
        <v>2430</v>
      </c>
      <c r="J5267">
        <v>20120116</v>
      </c>
      <c r="K5267">
        <v>20121105</v>
      </c>
      <c r="M5267">
        <v>0</v>
      </c>
      <c r="N5267">
        <v>0</v>
      </c>
      <c r="O5267" t="s">
        <v>2001</v>
      </c>
      <c r="R5267">
        <v>0</v>
      </c>
      <c r="S5267" t="s">
        <v>271</v>
      </c>
      <c r="AA5267" t="s">
        <v>2000</v>
      </c>
      <c r="AC5267">
        <v>1</v>
      </c>
      <c r="AE5267">
        <v>1</v>
      </c>
      <c r="AF5267" t="s">
        <v>271</v>
      </c>
    </row>
    <row r="5268" spans="1:32" hidden="1" x14ac:dyDescent="0.25">
      <c r="A5268" t="str">
        <f t="array" ref="A5268">IF(COUNT(SEARCH(RubriekenHistorisch,CONCATENATE(P5267,U5267,AB5267,AH5267))),"t","f")</f>
        <v>f</v>
      </c>
      <c r="B5268" t="str">
        <f t="shared" si="248"/>
        <v>f</v>
      </c>
      <c r="C5268" t="str">
        <f t="shared" si="249"/>
        <v>f</v>
      </c>
      <c r="D5268" t="str">
        <f t="shared" si="250"/>
        <v>f</v>
      </c>
      <c r="E5268" t="str">
        <f>IF(COUNT(SEARCH({"04.","05.","09.","12."},CONCATENATE(P5267,U5267,AB5267,AH5267))),"t","f")</f>
        <v>f</v>
      </c>
      <c r="F5268" t="str">
        <f t="array" ref="F5268">IF(COUNT(SEARCH(HistorischeRubrieken,CONCATENATE(P5267,U5267,AB5267,AH5267))),"t","f")</f>
        <v>f</v>
      </c>
      <c r="G5268">
        <v>5</v>
      </c>
      <c r="H5268">
        <v>510362</v>
      </c>
      <c r="I5268" t="s">
        <v>2430</v>
      </c>
      <c r="J5268">
        <v>20121105</v>
      </c>
      <c r="K5268">
        <v>20140401</v>
      </c>
      <c r="M5268">
        <v>0</v>
      </c>
      <c r="N5268">
        <v>0</v>
      </c>
      <c r="O5268" t="s">
        <v>2001</v>
      </c>
      <c r="R5268">
        <v>0</v>
      </c>
      <c r="S5268" t="s">
        <v>271</v>
      </c>
      <c r="AA5268" t="s">
        <v>2000</v>
      </c>
      <c r="AC5268">
        <v>1</v>
      </c>
      <c r="AE5268">
        <v>1</v>
      </c>
      <c r="AF5268" t="s">
        <v>271</v>
      </c>
    </row>
    <row r="5269" spans="1:32" hidden="1" x14ac:dyDescent="0.25">
      <c r="A5269" t="str">
        <f t="array" ref="A5269">IF(COUNT(SEARCH(RubriekenHistorisch,CONCATENATE(P5268,U5268,AB5268,AH5268))),"t","f")</f>
        <v>f</v>
      </c>
      <c r="B5269" t="str">
        <f t="shared" si="248"/>
        <v>f</v>
      </c>
      <c r="C5269" t="str">
        <f t="shared" si="249"/>
        <v>f</v>
      </c>
      <c r="D5269" t="str">
        <f t="shared" si="250"/>
        <v>f</v>
      </c>
      <c r="E5269" t="str">
        <f>IF(COUNT(SEARCH({"04.","05.","09.","12."},CONCATENATE(P5268,U5268,AB5268,AH5268))),"t","f")</f>
        <v>f</v>
      </c>
      <c r="F5269" t="str">
        <f t="array" ref="F5269">IF(COUNT(SEARCH(HistorischeRubrieken,CONCATENATE(P5268,U5268,AB5268,AH5268))),"t","f")</f>
        <v>f</v>
      </c>
      <c r="G5269">
        <v>6</v>
      </c>
      <c r="H5269">
        <v>510362</v>
      </c>
      <c r="I5269" t="s">
        <v>2430</v>
      </c>
      <c r="J5269">
        <v>20140401</v>
      </c>
      <c r="K5269">
        <v>20150801</v>
      </c>
      <c r="M5269">
        <v>0</v>
      </c>
      <c r="N5269">
        <v>0</v>
      </c>
      <c r="O5269" t="s">
        <v>2003</v>
      </c>
      <c r="R5269">
        <v>0</v>
      </c>
      <c r="S5269" t="s">
        <v>271</v>
      </c>
      <c r="AA5269" t="s">
        <v>1611</v>
      </c>
      <c r="AC5269">
        <v>1</v>
      </c>
      <c r="AE5269">
        <v>1</v>
      </c>
      <c r="AF5269" t="s">
        <v>271</v>
      </c>
    </row>
    <row r="5270" spans="1:32" x14ac:dyDescent="0.25">
      <c r="A5270" t="str">
        <f t="array" ref="A5270">IF(COUNT(SEARCH(RubriekenHistorisch,CONCATENATE(P5269,U5269,AB5269,AH5269))),"t","f")</f>
        <v>f</v>
      </c>
      <c r="B5270" t="str">
        <f t="shared" si="248"/>
        <v>f</v>
      </c>
      <c r="C5270" t="str">
        <f t="shared" si="249"/>
        <v>f</v>
      </c>
      <c r="D5270" t="str">
        <f t="shared" si="250"/>
        <v>f</v>
      </c>
      <c r="E5270" t="str">
        <f>IF(COUNT(SEARCH({"04.","05.","09.","12."},CONCATENATE(P5269,U5269,AB5269,AH5269))),"t","f")</f>
        <v>f</v>
      </c>
      <c r="F5270" t="str">
        <f t="array" ref="F5270">IF(COUNT(SEARCH(HistorischeRubrieken,CONCATENATE(P5269,U5269,AB5269,AH5269))),"t","f")</f>
        <v>f</v>
      </c>
      <c r="G5270">
        <v>7</v>
      </c>
      <c r="H5270">
        <v>510362</v>
      </c>
      <c r="I5270" t="s">
        <v>2430</v>
      </c>
      <c r="J5270">
        <v>20150801</v>
      </c>
      <c r="M5270">
        <v>0</v>
      </c>
      <c r="N5270">
        <v>0</v>
      </c>
      <c r="O5270" t="s">
        <v>2003</v>
      </c>
      <c r="R5270">
        <v>0</v>
      </c>
      <c r="S5270" t="s">
        <v>271</v>
      </c>
      <c r="AA5270" t="s">
        <v>1613</v>
      </c>
      <c r="AC5270">
        <v>1</v>
      </c>
      <c r="AE5270">
        <v>1</v>
      </c>
      <c r="AF5270" t="s">
        <v>271</v>
      </c>
    </row>
    <row r="5271" spans="1:32" hidden="1" x14ac:dyDescent="0.25">
      <c r="A5271" t="str">
        <f t="array" ref="A5271">IF(COUNT(SEARCH(RubriekenHistorisch,CONCATENATE(P5270,U5270,AB5270,AH5270))),"t","f")</f>
        <v>f</v>
      </c>
      <c r="B5271" t="str">
        <f t="shared" si="248"/>
        <v>f</v>
      </c>
      <c r="C5271" t="str">
        <f t="shared" si="249"/>
        <v>f</v>
      </c>
      <c r="D5271" t="str">
        <f t="shared" si="250"/>
        <v>f</v>
      </c>
      <c r="E5271" t="str">
        <f>IF(COUNT(SEARCH({"04.","05.","09.","12."},CONCATENATE(P5270,U5270,AB5270,AH5270))),"t","f")</f>
        <v>f</v>
      </c>
      <c r="F5271" t="str">
        <f t="array" ref="F5271">IF(COUNT(SEARCH(HistorischeRubrieken,CONCATENATE(P5270,U5270,AB5270,AH5270))),"t","f")</f>
        <v>f</v>
      </c>
      <c r="G5271">
        <v>1</v>
      </c>
      <c r="H5271">
        <v>510363</v>
      </c>
      <c r="I5271" t="s">
        <v>2431</v>
      </c>
      <c r="J5271">
        <v>20080601</v>
      </c>
      <c r="K5271">
        <v>20100201</v>
      </c>
      <c r="M5271">
        <v>0</v>
      </c>
      <c r="N5271">
        <v>0</v>
      </c>
      <c r="O5271" t="s">
        <v>1996</v>
      </c>
      <c r="R5271">
        <v>0</v>
      </c>
      <c r="S5271" t="s">
        <v>271</v>
      </c>
      <c r="AA5271" t="s">
        <v>1997</v>
      </c>
      <c r="AC5271">
        <v>1</v>
      </c>
      <c r="AE5271">
        <v>1</v>
      </c>
      <c r="AF5271" t="s">
        <v>271</v>
      </c>
    </row>
    <row r="5272" spans="1:32" hidden="1" x14ac:dyDescent="0.25">
      <c r="A5272" t="str">
        <f t="array" ref="A5272">IF(COUNT(SEARCH(RubriekenHistorisch,CONCATENATE(P5271,U5271,AB5271,AH5271))),"t","f")</f>
        <v>f</v>
      </c>
      <c r="B5272" t="str">
        <f t="shared" si="248"/>
        <v>f</v>
      </c>
      <c r="C5272" t="str">
        <f t="shared" si="249"/>
        <v>f</v>
      </c>
      <c r="D5272" t="str">
        <f t="shared" si="250"/>
        <v>f</v>
      </c>
      <c r="E5272" t="str">
        <f>IF(COUNT(SEARCH({"04.","05.","09.","12."},CONCATENATE(P5271,U5271,AB5271,AH5271))),"t","f")</f>
        <v>f</v>
      </c>
      <c r="F5272" t="str">
        <f t="array" ref="F5272">IF(COUNT(SEARCH(HistorischeRubrieken,CONCATENATE(P5271,U5271,AB5271,AH5271))),"t","f")</f>
        <v>f</v>
      </c>
      <c r="G5272">
        <v>2</v>
      </c>
      <c r="H5272">
        <v>510363</v>
      </c>
      <c r="I5272" t="s">
        <v>2431</v>
      </c>
      <c r="J5272">
        <v>20100201</v>
      </c>
      <c r="K5272">
        <v>20120115</v>
      </c>
      <c r="M5272">
        <v>0</v>
      </c>
      <c r="N5272">
        <v>0</v>
      </c>
      <c r="O5272" t="s">
        <v>1996</v>
      </c>
      <c r="R5272">
        <v>0</v>
      </c>
      <c r="S5272" t="s">
        <v>271</v>
      </c>
      <c r="AA5272" t="s">
        <v>1998</v>
      </c>
      <c r="AC5272">
        <v>1</v>
      </c>
      <c r="AE5272">
        <v>1</v>
      </c>
      <c r="AF5272" t="s">
        <v>271</v>
      </c>
    </row>
    <row r="5273" spans="1:32" hidden="1" x14ac:dyDescent="0.25">
      <c r="A5273" t="str">
        <f t="array" ref="A5273">IF(COUNT(SEARCH(RubriekenHistorisch,CONCATENATE(P5272,U5272,AB5272,AH5272))),"t","f")</f>
        <v>f</v>
      </c>
      <c r="B5273" t="str">
        <f t="shared" si="248"/>
        <v>f</v>
      </c>
      <c r="C5273" t="str">
        <f t="shared" si="249"/>
        <v>f</v>
      </c>
      <c r="D5273" t="str">
        <f t="shared" si="250"/>
        <v>f</v>
      </c>
      <c r="E5273" t="str">
        <f>IF(COUNT(SEARCH({"04.","05.","09.","12."},CONCATENATE(P5272,U5272,AB5272,AH5272))),"t","f")</f>
        <v>f</v>
      </c>
      <c r="F5273" t="str">
        <f t="array" ref="F5273">IF(COUNT(SEARCH(HistorischeRubrieken,CONCATENATE(P5272,U5272,AB5272,AH5272))),"t","f")</f>
        <v>f</v>
      </c>
      <c r="G5273">
        <v>3</v>
      </c>
      <c r="H5273">
        <v>510363</v>
      </c>
      <c r="I5273" t="s">
        <v>2431</v>
      </c>
      <c r="J5273">
        <v>20120115</v>
      </c>
      <c r="K5273">
        <v>20120116</v>
      </c>
      <c r="M5273">
        <v>0</v>
      </c>
      <c r="N5273">
        <v>0</v>
      </c>
      <c r="O5273" t="s">
        <v>1999</v>
      </c>
      <c r="R5273">
        <v>0</v>
      </c>
      <c r="S5273" t="s">
        <v>271</v>
      </c>
      <c r="AA5273" t="s">
        <v>2000</v>
      </c>
      <c r="AC5273">
        <v>1</v>
      </c>
      <c r="AE5273">
        <v>1</v>
      </c>
      <c r="AF5273" t="s">
        <v>271</v>
      </c>
    </row>
    <row r="5274" spans="1:32" hidden="1" x14ac:dyDescent="0.25">
      <c r="A5274" t="str">
        <f t="array" ref="A5274">IF(COUNT(SEARCH(RubriekenHistorisch,CONCATENATE(P5273,U5273,AB5273,AH5273))),"t","f")</f>
        <v>f</v>
      </c>
      <c r="B5274" t="str">
        <f t="shared" si="248"/>
        <v>f</v>
      </c>
      <c r="C5274" t="str">
        <f t="shared" si="249"/>
        <v>f</v>
      </c>
      <c r="D5274" t="str">
        <f t="shared" si="250"/>
        <v>f</v>
      </c>
      <c r="E5274" t="str">
        <f>IF(COUNT(SEARCH({"04.","05.","09.","12."},CONCATENATE(P5273,U5273,AB5273,AH5273))),"t","f")</f>
        <v>f</v>
      </c>
      <c r="F5274" t="str">
        <f t="array" ref="F5274">IF(COUNT(SEARCH(HistorischeRubrieken,CONCATENATE(P5273,U5273,AB5273,AH5273))),"t","f")</f>
        <v>f</v>
      </c>
      <c r="G5274">
        <v>4</v>
      </c>
      <c r="H5274">
        <v>510363</v>
      </c>
      <c r="I5274" t="s">
        <v>2431</v>
      </c>
      <c r="J5274">
        <v>20120116</v>
      </c>
      <c r="K5274">
        <v>20120917</v>
      </c>
      <c r="M5274">
        <v>0</v>
      </c>
      <c r="N5274">
        <v>0</v>
      </c>
      <c r="O5274" t="s">
        <v>2001</v>
      </c>
      <c r="R5274">
        <v>0</v>
      </c>
      <c r="S5274" t="s">
        <v>271</v>
      </c>
      <c r="AA5274" t="s">
        <v>2000</v>
      </c>
      <c r="AC5274">
        <v>1</v>
      </c>
      <c r="AE5274">
        <v>1</v>
      </c>
      <c r="AF5274" t="s">
        <v>271</v>
      </c>
    </row>
    <row r="5275" spans="1:32" hidden="1" x14ac:dyDescent="0.25">
      <c r="A5275" t="str">
        <f t="array" ref="A5275">IF(COUNT(SEARCH(RubriekenHistorisch,CONCATENATE(P5274,U5274,AB5274,AH5274))),"t","f")</f>
        <v>f</v>
      </c>
      <c r="B5275" t="str">
        <f t="shared" si="248"/>
        <v>f</v>
      </c>
      <c r="C5275" t="str">
        <f t="shared" si="249"/>
        <v>f</v>
      </c>
      <c r="D5275" t="str">
        <f t="shared" si="250"/>
        <v>f</v>
      </c>
      <c r="E5275" t="str">
        <f>IF(COUNT(SEARCH({"04.","05.","09.","12."},CONCATENATE(P5274,U5274,AB5274,AH5274))),"t","f")</f>
        <v>f</v>
      </c>
      <c r="F5275" t="str">
        <f t="array" ref="F5275">IF(COUNT(SEARCH(HistorischeRubrieken,CONCATENATE(P5274,U5274,AB5274,AH5274))),"t","f")</f>
        <v>f</v>
      </c>
      <c r="G5275">
        <v>5</v>
      </c>
      <c r="H5275">
        <v>510363</v>
      </c>
      <c r="I5275" t="s">
        <v>2431</v>
      </c>
      <c r="J5275">
        <v>20120917</v>
      </c>
      <c r="K5275">
        <v>20140401</v>
      </c>
      <c r="M5275">
        <v>0</v>
      </c>
      <c r="N5275">
        <v>0</v>
      </c>
      <c r="O5275" t="s">
        <v>2001</v>
      </c>
      <c r="R5275">
        <v>0</v>
      </c>
      <c r="S5275" t="s">
        <v>271</v>
      </c>
      <c r="AA5275" t="s">
        <v>2000</v>
      </c>
      <c r="AC5275">
        <v>1</v>
      </c>
      <c r="AE5275">
        <v>1</v>
      </c>
      <c r="AF5275" t="s">
        <v>271</v>
      </c>
    </row>
    <row r="5276" spans="1:32" hidden="1" x14ac:dyDescent="0.25">
      <c r="A5276" t="str">
        <f t="array" ref="A5276">IF(COUNT(SEARCH(RubriekenHistorisch,CONCATENATE(P5275,U5275,AB5275,AH5275))),"t","f")</f>
        <v>f</v>
      </c>
      <c r="B5276" t="str">
        <f t="shared" si="248"/>
        <v>f</v>
      </c>
      <c r="C5276" t="str">
        <f t="shared" si="249"/>
        <v>f</v>
      </c>
      <c r="D5276" t="str">
        <f t="shared" si="250"/>
        <v>f</v>
      </c>
      <c r="E5276" t="str">
        <f>IF(COUNT(SEARCH({"04.","05.","09.","12."},CONCATENATE(P5275,U5275,AB5275,AH5275))),"t","f")</f>
        <v>f</v>
      </c>
      <c r="F5276" t="str">
        <f t="array" ref="F5276">IF(COUNT(SEARCH(HistorischeRubrieken,CONCATENATE(P5275,U5275,AB5275,AH5275))),"t","f")</f>
        <v>f</v>
      </c>
      <c r="G5276">
        <v>6</v>
      </c>
      <c r="H5276">
        <v>510363</v>
      </c>
      <c r="I5276" t="s">
        <v>2431</v>
      </c>
      <c r="J5276">
        <v>20140401</v>
      </c>
      <c r="K5276">
        <v>20150801</v>
      </c>
      <c r="M5276">
        <v>0</v>
      </c>
      <c r="N5276">
        <v>0</v>
      </c>
      <c r="O5276" t="s">
        <v>2003</v>
      </c>
      <c r="R5276">
        <v>0</v>
      </c>
      <c r="S5276" t="s">
        <v>271</v>
      </c>
      <c r="AA5276" t="s">
        <v>1611</v>
      </c>
      <c r="AC5276">
        <v>1</v>
      </c>
      <c r="AE5276">
        <v>1</v>
      </c>
      <c r="AF5276" t="s">
        <v>271</v>
      </c>
    </row>
    <row r="5277" spans="1:32" x14ac:dyDescent="0.25">
      <c r="A5277" t="str">
        <f t="array" ref="A5277">IF(COUNT(SEARCH(RubriekenHistorisch,CONCATENATE(P5276,U5276,AB5276,AH5276))),"t","f")</f>
        <v>f</v>
      </c>
      <c r="B5277" t="str">
        <f t="shared" si="248"/>
        <v>f</v>
      </c>
      <c r="C5277" t="str">
        <f t="shared" si="249"/>
        <v>f</v>
      </c>
      <c r="D5277" t="str">
        <f t="shared" si="250"/>
        <v>f</v>
      </c>
      <c r="E5277" t="str">
        <f>IF(COUNT(SEARCH({"04.","05.","09.","12."},CONCATENATE(P5276,U5276,AB5276,AH5276))),"t","f")</f>
        <v>f</v>
      </c>
      <c r="F5277" t="str">
        <f t="array" ref="F5277">IF(COUNT(SEARCH(HistorischeRubrieken,CONCATENATE(P5276,U5276,AB5276,AH5276))),"t","f")</f>
        <v>f</v>
      </c>
      <c r="G5277">
        <v>7</v>
      </c>
      <c r="H5277">
        <v>510363</v>
      </c>
      <c r="I5277" t="s">
        <v>2431</v>
      </c>
      <c r="J5277">
        <v>20150801</v>
      </c>
      <c r="M5277">
        <v>0</v>
      </c>
      <c r="N5277">
        <v>0</v>
      </c>
      <c r="O5277" t="s">
        <v>2003</v>
      </c>
      <c r="R5277">
        <v>0</v>
      </c>
      <c r="S5277" t="s">
        <v>271</v>
      </c>
      <c r="AA5277" t="s">
        <v>1613</v>
      </c>
      <c r="AC5277">
        <v>1</v>
      </c>
      <c r="AE5277">
        <v>1</v>
      </c>
      <c r="AF5277" t="s">
        <v>271</v>
      </c>
    </row>
    <row r="5278" spans="1:32" hidden="1" x14ac:dyDescent="0.25">
      <c r="A5278" t="str">
        <f t="array" ref="A5278">IF(COUNT(SEARCH(RubriekenHistorisch,CONCATENATE(P5277,U5277,AB5277,AH5277))),"t","f")</f>
        <v>f</v>
      </c>
      <c r="B5278" t="str">
        <f t="shared" si="248"/>
        <v>f</v>
      </c>
      <c r="C5278" t="str">
        <f t="shared" si="249"/>
        <v>f</v>
      </c>
      <c r="D5278" t="str">
        <f t="shared" si="250"/>
        <v>f</v>
      </c>
      <c r="E5278" t="str">
        <f>IF(COUNT(SEARCH({"04.","05.","09.","12."},CONCATENATE(P5277,U5277,AB5277,AH5277))),"t","f")</f>
        <v>f</v>
      </c>
      <c r="F5278" t="str">
        <f t="array" ref="F5278">IF(COUNT(SEARCH(HistorischeRubrieken,CONCATENATE(P5277,U5277,AB5277,AH5277))),"t","f")</f>
        <v>f</v>
      </c>
      <c r="G5278">
        <v>1</v>
      </c>
      <c r="H5278">
        <v>510364</v>
      </c>
      <c r="I5278" t="s">
        <v>2432</v>
      </c>
      <c r="J5278">
        <v>20090301</v>
      </c>
      <c r="K5278">
        <v>20100201</v>
      </c>
      <c r="M5278">
        <v>0</v>
      </c>
      <c r="N5278">
        <v>0</v>
      </c>
      <c r="O5278" t="s">
        <v>1996</v>
      </c>
      <c r="R5278">
        <v>0</v>
      </c>
      <c r="S5278" t="s">
        <v>271</v>
      </c>
      <c r="AA5278" t="s">
        <v>1997</v>
      </c>
      <c r="AC5278">
        <v>1</v>
      </c>
      <c r="AE5278">
        <v>1</v>
      </c>
      <c r="AF5278" t="s">
        <v>271</v>
      </c>
    </row>
    <row r="5279" spans="1:32" hidden="1" x14ac:dyDescent="0.25">
      <c r="A5279" t="str">
        <f t="array" ref="A5279">IF(COUNT(SEARCH(RubriekenHistorisch,CONCATENATE(P5278,U5278,AB5278,AH5278))),"t","f")</f>
        <v>f</v>
      </c>
      <c r="B5279" t="str">
        <f t="shared" si="248"/>
        <v>f</v>
      </c>
      <c r="C5279" t="str">
        <f t="shared" si="249"/>
        <v>f</v>
      </c>
      <c r="D5279" t="str">
        <f t="shared" si="250"/>
        <v>f</v>
      </c>
      <c r="E5279" t="str">
        <f>IF(COUNT(SEARCH({"04.","05.","09.","12."},CONCATENATE(P5278,U5278,AB5278,AH5278))),"t","f")</f>
        <v>f</v>
      </c>
      <c r="F5279" t="str">
        <f t="array" ref="F5279">IF(COUNT(SEARCH(HistorischeRubrieken,CONCATENATE(P5278,U5278,AB5278,AH5278))),"t","f")</f>
        <v>f</v>
      </c>
      <c r="G5279">
        <v>2</v>
      </c>
      <c r="H5279">
        <v>510364</v>
      </c>
      <c r="I5279" t="s">
        <v>2432</v>
      </c>
      <c r="J5279">
        <v>20100201</v>
      </c>
      <c r="K5279">
        <v>20120115</v>
      </c>
      <c r="M5279">
        <v>0</v>
      </c>
      <c r="N5279">
        <v>0</v>
      </c>
      <c r="O5279" t="s">
        <v>1996</v>
      </c>
      <c r="R5279">
        <v>0</v>
      </c>
      <c r="S5279" t="s">
        <v>271</v>
      </c>
      <c r="AA5279" t="s">
        <v>1998</v>
      </c>
      <c r="AC5279">
        <v>1</v>
      </c>
      <c r="AE5279">
        <v>1</v>
      </c>
      <c r="AF5279" t="s">
        <v>271</v>
      </c>
    </row>
    <row r="5280" spans="1:32" hidden="1" x14ac:dyDescent="0.25">
      <c r="A5280" t="str">
        <f t="array" ref="A5280">IF(COUNT(SEARCH(RubriekenHistorisch,CONCATENATE(P5279,U5279,AB5279,AH5279))),"t","f")</f>
        <v>f</v>
      </c>
      <c r="B5280" t="str">
        <f t="shared" si="248"/>
        <v>f</v>
      </c>
      <c r="C5280" t="str">
        <f t="shared" si="249"/>
        <v>f</v>
      </c>
      <c r="D5280" t="str">
        <f t="shared" si="250"/>
        <v>f</v>
      </c>
      <c r="E5280" t="str">
        <f>IF(COUNT(SEARCH({"04.","05.","09.","12."},CONCATENATE(P5279,U5279,AB5279,AH5279))),"t","f")</f>
        <v>f</v>
      </c>
      <c r="F5280" t="str">
        <f t="array" ref="F5280">IF(COUNT(SEARCH(HistorischeRubrieken,CONCATENATE(P5279,U5279,AB5279,AH5279))),"t","f")</f>
        <v>f</v>
      </c>
      <c r="G5280">
        <v>3</v>
      </c>
      <c r="H5280">
        <v>510364</v>
      </c>
      <c r="I5280" t="s">
        <v>2432</v>
      </c>
      <c r="J5280">
        <v>20120115</v>
      </c>
      <c r="K5280">
        <v>20120116</v>
      </c>
      <c r="M5280">
        <v>0</v>
      </c>
      <c r="N5280">
        <v>0</v>
      </c>
      <c r="O5280" t="s">
        <v>1999</v>
      </c>
      <c r="R5280">
        <v>0</v>
      </c>
      <c r="S5280" t="s">
        <v>271</v>
      </c>
      <c r="AA5280" t="s">
        <v>2000</v>
      </c>
      <c r="AC5280">
        <v>1</v>
      </c>
      <c r="AE5280">
        <v>1</v>
      </c>
      <c r="AF5280" t="s">
        <v>271</v>
      </c>
    </row>
    <row r="5281" spans="1:32" hidden="1" x14ac:dyDescent="0.25">
      <c r="A5281" t="str">
        <f t="array" ref="A5281">IF(COUNT(SEARCH(RubriekenHistorisch,CONCATENATE(P5280,U5280,AB5280,AH5280))),"t","f")</f>
        <v>f</v>
      </c>
      <c r="B5281" t="str">
        <f t="shared" si="248"/>
        <v>f</v>
      </c>
      <c r="C5281" t="str">
        <f t="shared" si="249"/>
        <v>f</v>
      </c>
      <c r="D5281" t="str">
        <f t="shared" si="250"/>
        <v>f</v>
      </c>
      <c r="E5281" t="str">
        <f>IF(COUNT(SEARCH({"04.","05.","09.","12."},CONCATENATE(P5280,U5280,AB5280,AH5280))),"t","f")</f>
        <v>f</v>
      </c>
      <c r="F5281" t="str">
        <f t="array" ref="F5281">IF(COUNT(SEARCH(HistorischeRubrieken,CONCATENATE(P5280,U5280,AB5280,AH5280))),"t","f")</f>
        <v>f</v>
      </c>
      <c r="G5281">
        <v>4</v>
      </c>
      <c r="H5281">
        <v>510364</v>
      </c>
      <c r="I5281" t="s">
        <v>2432</v>
      </c>
      <c r="J5281">
        <v>20120116</v>
      </c>
      <c r="K5281">
        <v>20121105</v>
      </c>
      <c r="M5281">
        <v>0</v>
      </c>
      <c r="N5281">
        <v>0</v>
      </c>
      <c r="O5281" t="s">
        <v>2001</v>
      </c>
      <c r="R5281">
        <v>0</v>
      </c>
      <c r="S5281" t="s">
        <v>271</v>
      </c>
      <c r="AA5281" t="s">
        <v>2000</v>
      </c>
      <c r="AC5281">
        <v>1</v>
      </c>
      <c r="AE5281">
        <v>1</v>
      </c>
      <c r="AF5281" t="s">
        <v>271</v>
      </c>
    </row>
    <row r="5282" spans="1:32" hidden="1" x14ac:dyDescent="0.25">
      <c r="A5282" t="str">
        <f t="array" ref="A5282">IF(COUNT(SEARCH(RubriekenHistorisch,CONCATENATE(P5281,U5281,AB5281,AH5281))),"t","f")</f>
        <v>f</v>
      </c>
      <c r="B5282" t="str">
        <f t="shared" si="248"/>
        <v>f</v>
      </c>
      <c r="C5282" t="str">
        <f t="shared" si="249"/>
        <v>f</v>
      </c>
      <c r="D5282" t="str">
        <f t="shared" si="250"/>
        <v>f</v>
      </c>
      <c r="E5282" t="str">
        <f>IF(COUNT(SEARCH({"04.","05.","09.","12."},CONCATENATE(P5281,U5281,AB5281,AH5281))),"t","f")</f>
        <v>f</v>
      </c>
      <c r="F5282" t="str">
        <f t="array" ref="F5282">IF(COUNT(SEARCH(HistorischeRubrieken,CONCATENATE(P5281,U5281,AB5281,AH5281))),"t","f")</f>
        <v>f</v>
      </c>
      <c r="G5282">
        <v>5</v>
      </c>
      <c r="H5282">
        <v>510364</v>
      </c>
      <c r="I5282" t="s">
        <v>2432</v>
      </c>
      <c r="J5282">
        <v>20121105</v>
      </c>
      <c r="K5282">
        <v>20140401</v>
      </c>
      <c r="M5282">
        <v>0</v>
      </c>
      <c r="N5282">
        <v>0</v>
      </c>
      <c r="O5282" t="s">
        <v>2001</v>
      </c>
      <c r="R5282">
        <v>0</v>
      </c>
      <c r="S5282" t="s">
        <v>271</v>
      </c>
      <c r="AA5282" t="s">
        <v>2000</v>
      </c>
      <c r="AC5282">
        <v>1</v>
      </c>
      <c r="AE5282">
        <v>1</v>
      </c>
      <c r="AF5282" t="s">
        <v>271</v>
      </c>
    </row>
    <row r="5283" spans="1:32" hidden="1" x14ac:dyDescent="0.25">
      <c r="A5283" t="str">
        <f t="array" ref="A5283">IF(COUNT(SEARCH(RubriekenHistorisch,CONCATENATE(P5282,U5282,AB5282,AH5282))),"t","f")</f>
        <v>f</v>
      </c>
      <c r="B5283" t="str">
        <f t="shared" si="248"/>
        <v>f</v>
      </c>
      <c r="C5283" t="str">
        <f t="shared" si="249"/>
        <v>f</v>
      </c>
      <c r="D5283" t="str">
        <f t="shared" si="250"/>
        <v>f</v>
      </c>
      <c r="E5283" t="str">
        <f>IF(COUNT(SEARCH({"04.","05.","09.","12."},CONCATENATE(P5282,U5282,AB5282,AH5282))),"t","f")</f>
        <v>f</v>
      </c>
      <c r="F5283" t="str">
        <f t="array" ref="F5283">IF(COUNT(SEARCH(HistorischeRubrieken,CONCATENATE(P5282,U5282,AB5282,AH5282))),"t","f")</f>
        <v>f</v>
      </c>
      <c r="G5283">
        <v>6</v>
      </c>
      <c r="H5283">
        <v>510364</v>
      </c>
      <c r="I5283" t="s">
        <v>2432</v>
      </c>
      <c r="J5283">
        <v>20140401</v>
      </c>
      <c r="K5283">
        <v>20150801</v>
      </c>
      <c r="M5283">
        <v>0</v>
      </c>
      <c r="N5283">
        <v>0</v>
      </c>
      <c r="O5283" t="s">
        <v>2003</v>
      </c>
      <c r="R5283">
        <v>0</v>
      </c>
      <c r="S5283" t="s">
        <v>271</v>
      </c>
      <c r="AA5283" t="s">
        <v>1611</v>
      </c>
      <c r="AC5283">
        <v>1</v>
      </c>
      <c r="AE5283">
        <v>1</v>
      </c>
      <c r="AF5283" t="s">
        <v>271</v>
      </c>
    </row>
    <row r="5284" spans="1:32" x14ac:dyDescent="0.25">
      <c r="A5284" t="str">
        <f t="array" ref="A5284">IF(COUNT(SEARCH(RubriekenHistorisch,CONCATENATE(P5283,U5283,AB5283,AH5283))),"t","f")</f>
        <v>f</v>
      </c>
      <c r="B5284" t="str">
        <f t="shared" si="248"/>
        <v>f</v>
      </c>
      <c r="C5284" t="str">
        <f t="shared" si="249"/>
        <v>f</v>
      </c>
      <c r="D5284" t="str">
        <f t="shared" si="250"/>
        <v>f</v>
      </c>
      <c r="E5284" t="str">
        <f>IF(COUNT(SEARCH({"04.","05.","09.","12."},CONCATENATE(P5283,U5283,AB5283,AH5283))),"t","f")</f>
        <v>f</v>
      </c>
      <c r="F5284" t="str">
        <f t="array" ref="F5284">IF(COUNT(SEARCH(HistorischeRubrieken,CONCATENATE(P5283,U5283,AB5283,AH5283))),"t","f")</f>
        <v>f</v>
      </c>
      <c r="G5284">
        <v>7</v>
      </c>
      <c r="H5284">
        <v>510364</v>
      </c>
      <c r="I5284" t="s">
        <v>2432</v>
      </c>
      <c r="J5284">
        <v>20150801</v>
      </c>
      <c r="M5284">
        <v>0</v>
      </c>
      <c r="N5284">
        <v>0</v>
      </c>
      <c r="O5284" t="s">
        <v>2003</v>
      </c>
      <c r="R5284">
        <v>0</v>
      </c>
      <c r="S5284" t="s">
        <v>271</v>
      </c>
      <c r="AA5284" t="s">
        <v>1613</v>
      </c>
      <c r="AC5284">
        <v>1</v>
      </c>
      <c r="AE5284">
        <v>1</v>
      </c>
      <c r="AF5284" t="s">
        <v>271</v>
      </c>
    </row>
    <row r="5285" spans="1:32" hidden="1" x14ac:dyDescent="0.25">
      <c r="A5285" t="str">
        <f t="array" ref="A5285">IF(COUNT(SEARCH(RubriekenHistorisch,CONCATENATE(P5284,U5284,AB5284,AH5284))),"t","f")</f>
        <v>f</v>
      </c>
      <c r="B5285" t="str">
        <f t="shared" si="248"/>
        <v>f</v>
      </c>
      <c r="C5285" t="str">
        <f t="shared" si="249"/>
        <v>f</v>
      </c>
      <c r="D5285" t="str">
        <f t="shared" si="250"/>
        <v>f</v>
      </c>
      <c r="E5285" t="str">
        <f>IF(COUNT(SEARCH({"04.","05.","09.","12."},CONCATENATE(P5284,U5284,AB5284,AH5284))),"t","f")</f>
        <v>f</v>
      </c>
      <c r="F5285" t="str">
        <f t="array" ref="F5285">IF(COUNT(SEARCH(HistorischeRubrieken,CONCATENATE(P5284,U5284,AB5284,AH5284))),"t","f")</f>
        <v>f</v>
      </c>
      <c r="G5285">
        <v>1</v>
      </c>
      <c r="H5285">
        <v>510365</v>
      </c>
      <c r="I5285" t="s">
        <v>2433</v>
      </c>
      <c r="J5285">
        <v>20080601</v>
      </c>
      <c r="K5285">
        <v>20100201</v>
      </c>
      <c r="M5285">
        <v>0</v>
      </c>
      <c r="N5285">
        <v>0</v>
      </c>
      <c r="O5285" t="s">
        <v>1996</v>
      </c>
      <c r="R5285">
        <v>0</v>
      </c>
      <c r="S5285" t="s">
        <v>271</v>
      </c>
      <c r="AA5285" t="s">
        <v>1997</v>
      </c>
      <c r="AC5285">
        <v>1</v>
      </c>
      <c r="AE5285">
        <v>1</v>
      </c>
      <c r="AF5285" t="s">
        <v>271</v>
      </c>
    </row>
    <row r="5286" spans="1:32" hidden="1" x14ac:dyDescent="0.25">
      <c r="A5286" t="str">
        <f t="array" ref="A5286">IF(COUNT(SEARCH(RubriekenHistorisch,CONCATENATE(P5285,U5285,AB5285,AH5285))),"t","f")</f>
        <v>f</v>
      </c>
      <c r="B5286" t="str">
        <f t="shared" si="248"/>
        <v>f</v>
      </c>
      <c r="C5286" t="str">
        <f t="shared" si="249"/>
        <v>f</v>
      </c>
      <c r="D5286" t="str">
        <f t="shared" si="250"/>
        <v>f</v>
      </c>
      <c r="E5286" t="str">
        <f>IF(COUNT(SEARCH({"04.","05.","09.","12."},CONCATENATE(P5285,U5285,AB5285,AH5285))),"t","f")</f>
        <v>f</v>
      </c>
      <c r="F5286" t="str">
        <f t="array" ref="F5286">IF(COUNT(SEARCH(HistorischeRubrieken,CONCATENATE(P5285,U5285,AB5285,AH5285))),"t","f")</f>
        <v>f</v>
      </c>
      <c r="G5286">
        <v>2</v>
      </c>
      <c r="H5286">
        <v>510365</v>
      </c>
      <c r="I5286" t="s">
        <v>2433</v>
      </c>
      <c r="J5286">
        <v>20100201</v>
      </c>
      <c r="K5286">
        <v>20120115</v>
      </c>
      <c r="M5286">
        <v>0</v>
      </c>
      <c r="N5286">
        <v>0</v>
      </c>
      <c r="O5286" t="s">
        <v>1996</v>
      </c>
      <c r="R5286">
        <v>0</v>
      </c>
      <c r="S5286" t="s">
        <v>271</v>
      </c>
      <c r="AA5286" t="s">
        <v>1998</v>
      </c>
      <c r="AC5286">
        <v>1</v>
      </c>
      <c r="AE5286">
        <v>1</v>
      </c>
      <c r="AF5286" t="s">
        <v>271</v>
      </c>
    </row>
    <row r="5287" spans="1:32" hidden="1" x14ac:dyDescent="0.25">
      <c r="A5287" t="str">
        <f t="array" ref="A5287">IF(COUNT(SEARCH(RubriekenHistorisch,CONCATENATE(P5286,U5286,AB5286,AH5286))),"t","f")</f>
        <v>f</v>
      </c>
      <c r="B5287" t="str">
        <f t="shared" si="248"/>
        <v>f</v>
      </c>
      <c r="C5287" t="str">
        <f t="shared" si="249"/>
        <v>f</v>
      </c>
      <c r="D5287" t="str">
        <f t="shared" si="250"/>
        <v>f</v>
      </c>
      <c r="E5287" t="str">
        <f>IF(COUNT(SEARCH({"04.","05.","09.","12."},CONCATENATE(P5286,U5286,AB5286,AH5286))),"t","f")</f>
        <v>f</v>
      </c>
      <c r="F5287" t="str">
        <f t="array" ref="F5287">IF(COUNT(SEARCH(HistorischeRubrieken,CONCATENATE(P5286,U5286,AB5286,AH5286))),"t","f")</f>
        <v>f</v>
      </c>
      <c r="G5287">
        <v>3</v>
      </c>
      <c r="H5287">
        <v>510365</v>
      </c>
      <c r="I5287" t="s">
        <v>2433</v>
      </c>
      <c r="J5287">
        <v>20120115</v>
      </c>
      <c r="K5287">
        <v>20120116</v>
      </c>
      <c r="M5287">
        <v>0</v>
      </c>
      <c r="N5287">
        <v>0</v>
      </c>
      <c r="O5287" t="s">
        <v>1999</v>
      </c>
      <c r="R5287">
        <v>0</v>
      </c>
      <c r="S5287" t="s">
        <v>271</v>
      </c>
      <c r="AA5287" t="s">
        <v>2000</v>
      </c>
      <c r="AC5287">
        <v>1</v>
      </c>
      <c r="AE5287">
        <v>1</v>
      </c>
      <c r="AF5287" t="s">
        <v>271</v>
      </c>
    </row>
    <row r="5288" spans="1:32" hidden="1" x14ac:dyDescent="0.25">
      <c r="A5288" t="str">
        <f t="array" ref="A5288">IF(COUNT(SEARCH(RubriekenHistorisch,CONCATENATE(P5287,U5287,AB5287,AH5287))),"t","f")</f>
        <v>f</v>
      </c>
      <c r="B5288" t="str">
        <f t="shared" si="248"/>
        <v>f</v>
      </c>
      <c r="C5288" t="str">
        <f t="shared" si="249"/>
        <v>f</v>
      </c>
      <c r="D5288" t="str">
        <f t="shared" si="250"/>
        <v>f</v>
      </c>
      <c r="E5288" t="str">
        <f>IF(COUNT(SEARCH({"04.","05.","09.","12."},CONCATENATE(P5287,U5287,AB5287,AH5287))),"t","f")</f>
        <v>f</v>
      </c>
      <c r="F5288" t="str">
        <f t="array" ref="F5288">IF(COUNT(SEARCH(HistorischeRubrieken,CONCATENATE(P5287,U5287,AB5287,AH5287))),"t","f")</f>
        <v>f</v>
      </c>
      <c r="G5288">
        <v>4</v>
      </c>
      <c r="H5288">
        <v>510365</v>
      </c>
      <c r="I5288" t="s">
        <v>2433</v>
      </c>
      <c r="J5288">
        <v>20120116</v>
      </c>
      <c r="K5288">
        <v>20121001</v>
      </c>
      <c r="M5288">
        <v>0</v>
      </c>
      <c r="N5288">
        <v>0</v>
      </c>
      <c r="O5288" t="s">
        <v>2001</v>
      </c>
      <c r="R5288">
        <v>0</v>
      </c>
      <c r="S5288" t="s">
        <v>271</v>
      </c>
      <c r="AA5288" t="s">
        <v>2000</v>
      </c>
      <c r="AC5288">
        <v>1</v>
      </c>
      <c r="AE5288">
        <v>1</v>
      </c>
      <c r="AF5288" t="s">
        <v>271</v>
      </c>
    </row>
    <row r="5289" spans="1:32" hidden="1" x14ac:dyDescent="0.25">
      <c r="A5289" t="str">
        <f t="array" ref="A5289">IF(COUNT(SEARCH(RubriekenHistorisch,CONCATENATE(P5288,U5288,AB5288,AH5288))),"t","f")</f>
        <v>f</v>
      </c>
      <c r="B5289" t="str">
        <f t="shared" si="248"/>
        <v>f</v>
      </c>
      <c r="C5289" t="str">
        <f t="shared" si="249"/>
        <v>f</v>
      </c>
      <c r="D5289" t="str">
        <f t="shared" si="250"/>
        <v>f</v>
      </c>
      <c r="E5289" t="str">
        <f>IF(COUNT(SEARCH({"04.","05.","09.","12."},CONCATENATE(P5288,U5288,AB5288,AH5288))),"t","f")</f>
        <v>f</v>
      </c>
      <c r="F5289" t="str">
        <f t="array" ref="F5289">IF(COUNT(SEARCH(HistorischeRubrieken,CONCATENATE(P5288,U5288,AB5288,AH5288))),"t","f")</f>
        <v>f</v>
      </c>
      <c r="G5289">
        <v>5</v>
      </c>
      <c r="H5289">
        <v>510365</v>
      </c>
      <c r="I5289" t="s">
        <v>2433</v>
      </c>
      <c r="J5289">
        <v>20121001</v>
      </c>
      <c r="K5289">
        <v>20140401</v>
      </c>
      <c r="M5289">
        <v>0</v>
      </c>
      <c r="N5289">
        <v>0</v>
      </c>
      <c r="O5289" t="s">
        <v>2001</v>
      </c>
      <c r="R5289">
        <v>0</v>
      </c>
      <c r="S5289" t="s">
        <v>271</v>
      </c>
      <c r="AA5289" t="s">
        <v>2000</v>
      </c>
      <c r="AC5289">
        <v>1</v>
      </c>
      <c r="AE5289">
        <v>1</v>
      </c>
      <c r="AF5289" t="s">
        <v>271</v>
      </c>
    </row>
    <row r="5290" spans="1:32" hidden="1" x14ac:dyDescent="0.25">
      <c r="A5290" t="str">
        <f t="array" ref="A5290">IF(COUNT(SEARCH(RubriekenHistorisch,CONCATENATE(P5289,U5289,AB5289,AH5289))),"t","f")</f>
        <v>f</v>
      </c>
      <c r="B5290" t="str">
        <f t="shared" si="248"/>
        <v>f</v>
      </c>
      <c r="C5290" t="str">
        <f t="shared" si="249"/>
        <v>f</v>
      </c>
      <c r="D5290" t="str">
        <f t="shared" si="250"/>
        <v>f</v>
      </c>
      <c r="E5290" t="str">
        <f>IF(COUNT(SEARCH({"04.","05.","09.","12."},CONCATENATE(P5289,U5289,AB5289,AH5289))),"t","f")</f>
        <v>f</v>
      </c>
      <c r="F5290" t="str">
        <f t="array" ref="F5290">IF(COUNT(SEARCH(HistorischeRubrieken,CONCATENATE(P5289,U5289,AB5289,AH5289))),"t","f")</f>
        <v>f</v>
      </c>
      <c r="G5290">
        <v>6</v>
      </c>
      <c r="H5290">
        <v>510365</v>
      </c>
      <c r="I5290" t="s">
        <v>2433</v>
      </c>
      <c r="J5290">
        <v>20140401</v>
      </c>
      <c r="K5290">
        <v>20150801</v>
      </c>
      <c r="M5290">
        <v>0</v>
      </c>
      <c r="N5290">
        <v>0</v>
      </c>
      <c r="O5290" t="s">
        <v>2003</v>
      </c>
      <c r="R5290">
        <v>0</v>
      </c>
      <c r="S5290" t="s">
        <v>271</v>
      </c>
      <c r="AA5290" t="s">
        <v>1611</v>
      </c>
      <c r="AC5290">
        <v>1</v>
      </c>
      <c r="AE5290">
        <v>1</v>
      </c>
      <c r="AF5290" t="s">
        <v>271</v>
      </c>
    </row>
    <row r="5291" spans="1:32" x14ac:dyDescent="0.25">
      <c r="A5291" t="str">
        <f t="array" ref="A5291">IF(COUNT(SEARCH(RubriekenHistorisch,CONCATENATE(P5290,U5290,AB5290,AH5290))),"t","f")</f>
        <v>f</v>
      </c>
      <c r="B5291" t="str">
        <f t="shared" si="248"/>
        <v>f</v>
      </c>
      <c r="C5291" t="str">
        <f t="shared" si="249"/>
        <v>f</v>
      </c>
      <c r="D5291" t="str">
        <f t="shared" si="250"/>
        <v>f</v>
      </c>
      <c r="E5291" t="str">
        <f>IF(COUNT(SEARCH({"04.","05.","09.","12."},CONCATENATE(P5290,U5290,AB5290,AH5290))),"t","f")</f>
        <v>f</v>
      </c>
      <c r="F5291" t="str">
        <f t="array" ref="F5291">IF(COUNT(SEARCH(HistorischeRubrieken,CONCATENATE(P5290,U5290,AB5290,AH5290))),"t","f")</f>
        <v>f</v>
      </c>
      <c r="G5291">
        <v>7</v>
      </c>
      <c r="H5291">
        <v>510365</v>
      </c>
      <c r="I5291" t="s">
        <v>2433</v>
      </c>
      <c r="J5291">
        <v>20150801</v>
      </c>
      <c r="M5291">
        <v>0</v>
      </c>
      <c r="N5291">
        <v>0</v>
      </c>
      <c r="O5291" t="s">
        <v>2003</v>
      </c>
      <c r="R5291">
        <v>0</v>
      </c>
      <c r="S5291" t="s">
        <v>271</v>
      </c>
      <c r="AA5291" t="s">
        <v>1613</v>
      </c>
      <c r="AC5291">
        <v>1</v>
      </c>
      <c r="AE5291">
        <v>1</v>
      </c>
      <c r="AF5291" t="s">
        <v>271</v>
      </c>
    </row>
    <row r="5292" spans="1:32" hidden="1" x14ac:dyDescent="0.25">
      <c r="A5292" t="str">
        <f t="array" ref="A5292">IF(COUNT(SEARCH(RubriekenHistorisch,CONCATENATE(P5291,U5291,AB5291,AH5291))),"t","f")</f>
        <v>f</v>
      </c>
      <c r="B5292" t="str">
        <f t="shared" si="248"/>
        <v>f</v>
      </c>
      <c r="C5292" t="str">
        <f t="shared" si="249"/>
        <v>f</v>
      </c>
      <c r="D5292" t="str">
        <f t="shared" si="250"/>
        <v>f</v>
      </c>
      <c r="E5292" t="str">
        <f>IF(COUNT(SEARCH({"04.","05.","09.","12."},CONCATENATE(P5291,U5291,AB5291,AH5291))),"t","f")</f>
        <v>f</v>
      </c>
      <c r="F5292" t="str">
        <f t="array" ref="F5292">IF(COUNT(SEARCH(HistorischeRubrieken,CONCATENATE(P5291,U5291,AB5291,AH5291))),"t","f")</f>
        <v>f</v>
      </c>
      <c r="G5292">
        <v>1</v>
      </c>
      <c r="H5292">
        <v>510366</v>
      </c>
      <c r="I5292" t="s">
        <v>2434</v>
      </c>
      <c r="J5292">
        <v>20080601</v>
      </c>
      <c r="K5292">
        <v>20100201</v>
      </c>
      <c r="M5292">
        <v>0</v>
      </c>
      <c r="N5292">
        <v>0</v>
      </c>
      <c r="O5292" t="s">
        <v>1996</v>
      </c>
      <c r="R5292">
        <v>0</v>
      </c>
      <c r="S5292" t="s">
        <v>271</v>
      </c>
      <c r="AA5292" t="s">
        <v>1997</v>
      </c>
      <c r="AC5292">
        <v>1</v>
      </c>
      <c r="AE5292">
        <v>1</v>
      </c>
      <c r="AF5292" t="s">
        <v>271</v>
      </c>
    </row>
    <row r="5293" spans="1:32" hidden="1" x14ac:dyDescent="0.25">
      <c r="A5293" t="str">
        <f t="array" ref="A5293">IF(COUNT(SEARCH(RubriekenHistorisch,CONCATENATE(P5292,U5292,AB5292,AH5292))),"t","f")</f>
        <v>f</v>
      </c>
      <c r="B5293" t="str">
        <f t="shared" si="248"/>
        <v>f</v>
      </c>
      <c r="C5293" t="str">
        <f t="shared" si="249"/>
        <v>f</v>
      </c>
      <c r="D5293" t="str">
        <f t="shared" si="250"/>
        <v>f</v>
      </c>
      <c r="E5293" t="str">
        <f>IF(COUNT(SEARCH({"04.","05.","09.","12."},CONCATENATE(P5292,U5292,AB5292,AH5292))),"t","f")</f>
        <v>f</v>
      </c>
      <c r="F5293" t="str">
        <f t="array" ref="F5293">IF(COUNT(SEARCH(HistorischeRubrieken,CONCATENATE(P5292,U5292,AB5292,AH5292))),"t","f")</f>
        <v>f</v>
      </c>
      <c r="G5293">
        <v>2</v>
      </c>
      <c r="H5293">
        <v>510366</v>
      </c>
      <c r="I5293" t="s">
        <v>2434</v>
      </c>
      <c r="J5293">
        <v>20100201</v>
      </c>
      <c r="K5293">
        <v>20120115</v>
      </c>
      <c r="M5293">
        <v>0</v>
      </c>
      <c r="N5293">
        <v>0</v>
      </c>
      <c r="O5293" t="s">
        <v>1996</v>
      </c>
      <c r="R5293">
        <v>0</v>
      </c>
      <c r="S5293" t="s">
        <v>271</v>
      </c>
      <c r="AA5293" t="s">
        <v>1998</v>
      </c>
      <c r="AC5293">
        <v>1</v>
      </c>
      <c r="AE5293">
        <v>1</v>
      </c>
      <c r="AF5293" t="s">
        <v>271</v>
      </c>
    </row>
    <row r="5294" spans="1:32" hidden="1" x14ac:dyDescent="0.25">
      <c r="A5294" t="str">
        <f t="array" ref="A5294">IF(COUNT(SEARCH(RubriekenHistorisch,CONCATENATE(P5293,U5293,AB5293,AH5293))),"t","f")</f>
        <v>f</v>
      </c>
      <c r="B5294" t="str">
        <f t="shared" si="248"/>
        <v>f</v>
      </c>
      <c r="C5294" t="str">
        <f t="shared" si="249"/>
        <v>f</v>
      </c>
      <c r="D5294" t="str">
        <f t="shared" si="250"/>
        <v>f</v>
      </c>
      <c r="E5294" t="str">
        <f>IF(COUNT(SEARCH({"04.","05.","09.","12."},CONCATENATE(P5293,U5293,AB5293,AH5293))),"t","f")</f>
        <v>f</v>
      </c>
      <c r="F5294" t="str">
        <f t="array" ref="F5294">IF(COUNT(SEARCH(HistorischeRubrieken,CONCATENATE(P5293,U5293,AB5293,AH5293))),"t","f")</f>
        <v>f</v>
      </c>
      <c r="G5294">
        <v>3</v>
      </c>
      <c r="H5294">
        <v>510366</v>
      </c>
      <c r="I5294" t="s">
        <v>2434</v>
      </c>
      <c r="J5294">
        <v>20120115</v>
      </c>
      <c r="K5294">
        <v>20120116</v>
      </c>
      <c r="M5294">
        <v>0</v>
      </c>
      <c r="N5294">
        <v>0</v>
      </c>
      <c r="O5294" t="s">
        <v>1999</v>
      </c>
      <c r="R5294">
        <v>0</v>
      </c>
      <c r="S5294" t="s">
        <v>271</v>
      </c>
      <c r="AA5294" t="s">
        <v>2000</v>
      </c>
      <c r="AC5294">
        <v>1</v>
      </c>
      <c r="AE5294">
        <v>1</v>
      </c>
      <c r="AF5294" t="s">
        <v>271</v>
      </c>
    </row>
    <row r="5295" spans="1:32" hidden="1" x14ac:dyDescent="0.25">
      <c r="A5295" t="str">
        <f t="array" ref="A5295">IF(COUNT(SEARCH(RubriekenHistorisch,CONCATENATE(P5294,U5294,AB5294,AH5294))),"t","f")</f>
        <v>f</v>
      </c>
      <c r="B5295" t="str">
        <f t="shared" si="248"/>
        <v>f</v>
      </c>
      <c r="C5295" t="str">
        <f t="shared" si="249"/>
        <v>f</v>
      </c>
      <c r="D5295" t="str">
        <f t="shared" si="250"/>
        <v>f</v>
      </c>
      <c r="E5295" t="str">
        <f>IF(COUNT(SEARCH({"04.","05.","09.","12."},CONCATENATE(P5294,U5294,AB5294,AH5294))),"t","f")</f>
        <v>f</v>
      </c>
      <c r="F5295" t="str">
        <f t="array" ref="F5295">IF(COUNT(SEARCH(HistorischeRubrieken,CONCATENATE(P5294,U5294,AB5294,AH5294))),"t","f")</f>
        <v>f</v>
      </c>
      <c r="G5295">
        <v>4</v>
      </c>
      <c r="H5295">
        <v>510366</v>
      </c>
      <c r="I5295" t="s">
        <v>2434</v>
      </c>
      <c r="J5295">
        <v>20120116</v>
      </c>
      <c r="K5295">
        <v>20120917</v>
      </c>
      <c r="M5295">
        <v>0</v>
      </c>
      <c r="N5295">
        <v>0</v>
      </c>
      <c r="O5295" t="s">
        <v>2001</v>
      </c>
      <c r="R5295">
        <v>0</v>
      </c>
      <c r="S5295" t="s">
        <v>271</v>
      </c>
      <c r="AA5295" t="s">
        <v>2000</v>
      </c>
      <c r="AC5295">
        <v>1</v>
      </c>
      <c r="AE5295">
        <v>1</v>
      </c>
      <c r="AF5295" t="s">
        <v>271</v>
      </c>
    </row>
    <row r="5296" spans="1:32" hidden="1" x14ac:dyDescent="0.25">
      <c r="A5296" t="str">
        <f t="array" ref="A5296">IF(COUNT(SEARCH(RubriekenHistorisch,CONCATENATE(P5295,U5295,AB5295,AH5295))),"t","f")</f>
        <v>f</v>
      </c>
      <c r="B5296" t="str">
        <f t="shared" si="248"/>
        <v>f</v>
      </c>
      <c r="C5296" t="str">
        <f t="shared" si="249"/>
        <v>f</v>
      </c>
      <c r="D5296" t="str">
        <f t="shared" si="250"/>
        <v>f</v>
      </c>
      <c r="E5296" t="str">
        <f>IF(COUNT(SEARCH({"04.","05.","09.","12."},CONCATENATE(P5295,U5295,AB5295,AH5295))),"t","f")</f>
        <v>f</v>
      </c>
      <c r="F5296" t="str">
        <f t="array" ref="F5296">IF(COUNT(SEARCH(HistorischeRubrieken,CONCATENATE(P5295,U5295,AB5295,AH5295))),"t","f")</f>
        <v>f</v>
      </c>
      <c r="G5296">
        <v>5</v>
      </c>
      <c r="H5296">
        <v>510366</v>
      </c>
      <c r="I5296" t="s">
        <v>2434</v>
      </c>
      <c r="J5296">
        <v>20120917</v>
      </c>
      <c r="K5296">
        <v>20140401</v>
      </c>
      <c r="M5296">
        <v>0</v>
      </c>
      <c r="N5296">
        <v>0</v>
      </c>
      <c r="O5296" t="s">
        <v>2001</v>
      </c>
      <c r="R5296">
        <v>0</v>
      </c>
      <c r="S5296" t="s">
        <v>271</v>
      </c>
      <c r="AA5296" t="s">
        <v>2000</v>
      </c>
      <c r="AC5296">
        <v>1</v>
      </c>
      <c r="AE5296">
        <v>1</v>
      </c>
      <c r="AF5296" t="s">
        <v>271</v>
      </c>
    </row>
    <row r="5297" spans="1:32" hidden="1" x14ac:dyDescent="0.25">
      <c r="A5297" t="str">
        <f t="array" ref="A5297">IF(COUNT(SEARCH(RubriekenHistorisch,CONCATENATE(P5296,U5296,AB5296,AH5296))),"t","f")</f>
        <v>f</v>
      </c>
      <c r="B5297" t="str">
        <f t="shared" si="248"/>
        <v>f</v>
      </c>
      <c r="C5297" t="str">
        <f t="shared" si="249"/>
        <v>f</v>
      </c>
      <c r="D5297" t="str">
        <f t="shared" si="250"/>
        <v>f</v>
      </c>
      <c r="E5297" t="str">
        <f>IF(COUNT(SEARCH({"04.","05.","09.","12."},CONCATENATE(P5296,U5296,AB5296,AH5296))),"t","f")</f>
        <v>f</v>
      </c>
      <c r="F5297" t="str">
        <f t="array" ref="F5297">IF(COUNT(SEARCH(HistorischeRubrieken,CONCATENATE(P5296,U5296,AB5296,AH5296))),"t","f")</f>
        <v>f</v>
      </c>
      <c r="G5297">
        <v>6</v>
      </c>
      <c r="H5297">
        <v>510366</v>
      </c>
      <c r="I5297" t="s">
        <v>2434</v>
      </c>
      <c r="J5297">
        <v>20140401</v>
      </c>
      <c r="K5297">
        <v>20150801</v>
      </c>
      <c r="M5297">
        <v>0</v>
      </c>
      <c r="N5297">
        <v>0</v>
      </c>
      <c r="O5297" t="s">
        <v>2003</v>
      </c>
      <c r="R5297">
        <v>0</v>
      </c>
      <c r="S5297" t="s">
        <v>271</v>
      </c>
      <c r="AA5297" t="s">
        <v>1611</v>
      </c>
      <c r="AC5297">
        <v>1</v>
      </c>
      <c r="AE5297">
        <v>1</v>
      </c>
      <c r="AF5297" t="s">
        <v>271</v>
      </c>
    </row>
    <row r="5298" spans="1:32" x14ac:dyDescent="0.25">
      <c r="A5298" t="str">
        <f t="array" ref="A5298">IF(COUNT(SEARCH(RubriekenHistorisch,CONCATENATE(P5297,U5297,AB5297,AH5297))),"t","f")</f>
        <v>f</v>
      </c>
      <c r="B5298" t="str">
        <f t="shared" si="248"/>
        <v>f</v>
      </c>
      <c r="C5298" t="str">
        <f t="shared" si="249"/>
        <v>f</v>
      </c>
      <c r="D5298" t="str">
        <f t="shared" si="250"/>
        <v>f</v>
      </c>
      <c r="E5298" t="str">
        <f>IF(COUNT(SEARCH({"04.","05.","09.","12."},CONCATENATE(P5297,U5297,AB5297,AH5297))),"t","f")</f>
        <v>f</v>
      </c>
      <c r="F5298" t="str">
        <f t="array" ref="F5298">IF(COUNT(SEARCH(HistorischeRubrieken,CONCATENATE(P5297,U5297,AB5297,AH5297))),"t","f")</f>
        <v>f</v>
      </c>
      <c r="G5298">
        <v>7</v>
      </c>
      <c r="H5298">
        <v>510366</v>
      </c>
      <c r="I5298" t="s">
        <v>2434</v>
      </c>
      <c r="J5298">
        <v>20150801</v>
      </c>
      <c r="M5298">
        <v>0</v>
      </c>
      <c r="N5298">
        <v>0</v>
      </c>
      <c r="O5298" t="s">
        <v>2003</v>
      </c>
      <c r="R5298">
        <v>0</v>
      </c>
      <c r="S5298" t="s">
        <v>271</v>
      </c>
      <c r="AA5298" t="s">
        <v>1613</v>
      </c>
      <c r="AC5298">
        <v>1</v>
      </c>
      <c r="AE5298">
        <v>1</v>
      </c>
      <c r="AF5298" t="s">
        <v>271</v>
      </c>
    </row>
    <row r="5299" spans="1:32" hidden="1" x14ac:dyDescent="0.25">
      <c r="A5299" t="str">
        <f t="array" ref="A5299">IF(COUNT(SEARCH(RubriekenHistorisch,CONCATENATE(P5298,U5298,AB5298,AH5298))),"t","f")</f>
        <v>f</v>
      </c>
      <c r="B5299" t="str">
        <f t="shared" si="248"/>
        <v>f</v>
      </c>
      <c r="C5299" t="str">
        <f t="shared" si="249"/>
        <v>f</v>
      </c>
      <c r="D5299" t="str">
        <f t="shared" si="250"/>
        <v>f</v>
      </c>
      <c r="E5299" t="str">
        <f>IF(COUNT(SEARCH({"04.","05.","09.","12."},CONCATENATE(P5298,U5298,AB5298,AH5298))),"t","f")</f>
        <v>f</v>
      </c>
      <c r="F5299" t="str">
        <f t="array" ref="F5299">IF(COUNT(SEARCH(HistorischeRubrieken,CONCATENATE(P5298,U5298,AB5298,AH5298))),"t","f")</f>
        <v>f</v>
      </c>
      <c r="G5299">
        <v>1</v>
      </c>
      <c r="H5299">
        <v>510367</v>
      </c>
      <c r="I5299" t="s">
        <v>2435</v>
      </c>
      <c r="J5299">
        <v>20080601</v>
      </c>
      <c r="K5299">
        <v>20100201</v>
      </c>
      <c r="M5299">
        <v>0</v>
      </c>
      <c r="N5299">
        <v>0</v>
      </c>
      <c r="O5299" t="s">
        <v>1996</v>
      </c>
      <c r="R5299">
        <v>0</v>
      </c>
      <c r="S5299" t="s">
        <v>271</v>
      </c>
      <c r="AA5299" t="s">
        <v>1997</v>
      </c>
      <c r="AC5299">
        <v>1</v>
      </c>
      <c r="AE5299">
        <v>1</v>
      </c>
      <c r="AF5299" t="s">
        <v>271</v>
      </c>
    </row>
    <row r="5300" spans="1:32" hidden="1" x14ac:dyDescent="0.25">
      <c r="A5300" t="str">
        <f t="array" ref="A5300">IF(COUNT(SEARCH(RubriekenHistorisch,CONCATENATE(P5299,U5299,AB5299,AH5299))),"t","f")</f>
        <v>f</v>
      </c>
      <c r="B5300" t="str">
        <f t="shared" si="248"/>
        <v>f</v>
      </c>
      <c r="C5300" t="str">
        <f t="shared" si="249"/>
        <v>f</v>
      </c>
      <c r="D5300" t="str">
        <f t="shared" si="250"/>
        <v>f</v>
      </c>
      <c r="E5300" t="str">
        <f>IF(COUNT(SEARCH({"04.","05.","09.","12."},CONCATENATE(P5299,U5299,AB5299,AH5299))),"t","f")</f>
        <v>f</v>
      </c>
      <c r="F5300" t="str">
        <f t="array" ref="F5300">IF(COUNT(SEARCH(HistorischeRubrieken,CONCATENATE(P5299,U5299,AB5299,AH5299))),"t","f")</f>
        <v>f</v>
      </c>
      <c r="G5300">
        <v>2</v>
      </c>
      <c r="H5300">
        <v>510367</v>
      </c>
      <c r="I5300" t="s">
        <v>2435</v>
      </c>
      <c r="J5300">
        <v>20100201</v>
      </c>
      <c r="K5300">
        <v>20120115</v>
      </c>
      <c r="M5300">
        <v>0</v>
      </c>
      <c r="N5300">
        <v>0</v>
      </c>
      <c r="O5300" t="s">
        <v>1996</v>
      </c>
      <c r="R5300">
        <v>0</v>
      </c>
      <c r="S5300" t="s">
        <v>271</v>
      </c>
      <c r="AA5300" t="s">
        <v>1998</v>
      </c>
      <c r="AC5300">
        <v>1</v>
      </c>
      <c r="AE5300">
        <v>1</v>
      </c>
      <c r="AF5300" t="s">
        <v>271</v>
      </c>
    </row>
    <row r="5301" spans="1:32" hidden="1" x14ac:dyDescent="0.25">
      <c r="A5301" t="str">
        <f t="array" ref="A5301">IF(COUNT(SEARCH(RubriekenHistorisch,CONCATENATE(P5300,U5300,AB5300,AH5300))),"t","f")</f>
        <v>f</v>
      </c>
      <c r="B5301" t="str">
        <f t="shared" si="248"/>
        <v>f</v>
      </c>
      <c r="C5301" t="str">
        <f t="shared" si="249"/>
        <v>f</v>
      </c>
      <c r="D5301" t="str">
        <f t="shared" si="250"/>
        <v>f</v>
      </c>
      <c r="E5301" t="str">
        <f>IF(COUNT(SEARCH({"04.","05.","09.","12."},CONCATENATE(P5300,U5300,AB5300,AH5300))),"t","f")</f>
        <v>f</v>
      </c>
      <c r="F5301" t="str">
        <f t="array" ref="F5301">IF(COUNT(SEARCH(HistorischeRubrieken,CONCATENATE(P5300,U5300,AB5300,AH5300))),"t","f")</f>
        <v>f</v>
      </c>
      <c r="G5301">
        <v>3</v>
      </c>
      <c r="H5301">
        <v>510367</v>
      </c>
      <c r="I5301" t="s">
        <v>2435</v>
      </c>
      <c r="J5301">
        <v>20120115</v>
      </c>
      <c r="K5301">
        <v>20120116</v>
      </c>
      <c r="M5301">
        <v>0</v>
      </c>
      <c r="N5301">
        <v>0</v>
      </c>
      <c r="O5301" t="s">
        <v>1999</v>
      </c>
      <c r="R5301">
        <v>0</v>
      </c>
      <c r="S5301" t="s">
        <v>271</v>
      </c>
      <c r="AA5301" t="s">
        <v>2000</v>
      </c>
      <c r="AC5301">
        <v>1</v>
      </c>
      <c r="AE5301">
        <v>1</v>
      </c>
      <c r="AF5301" t="s">
        <v>271</v>
      </c>
    </row>
    <row r="5302" spans="1:32" hidden="1" x14ac:dyDescent="0.25">
      <c r="A5302" t="str">
        <f t="array" ref="A5302">IF(COUNT(SEARCH(RubriekenHistorisch,CONCATENATE(P5301,U5301,AB5301,AH5301))),"t","f")</f>
        <v>f</v>
      </c>
      <c r="B5302" t="str">
        <f t="shared" si="248"/>
        <v>f</v>
      </c>
      <c r="C5302" t="str">
        <f t="shared" si="249"/>
        <v>f</v>
      </c>
      <c r="D5302" t="str">
        <f t="shared" si="250"/>
        <v>f</v>
      </c>
      <c r="E5302" t="str">
        <f>IF(COUNT(SEARCH({"04.","05.","09.","12."},CONCATENATE(P5301,U5301,AB5301,AH5301))),"t","f")</f>
        <v>f</v>
      </c>
      <c r="F5302" t="str">
        <f t="array" ref="F5302">IF(COUNT(SEARCH(HistorischeRubrieken,CONCATENATE(P5301,U5301,AB5301,AH5301))),"t","f")</f>
        <v>f</v>
      </c>
      <c r="G5302">
        <v>4</v>
      </c>
      <c r="H5302">
        <v>510367</v>
      </c>
      <c r="I5302" t="s">
        <v>2435</v>
      </c>
      <c r="J5302">
        <v>20120116</v>
      </c>
      <c r="K5302">
        <v>20120917</v>
      </c>
      <c r="M5302">
        <v>0</v>
      </c>
      <c r="N5302">
        <v>0</v>
      </c>
      <c r="O5302" t="s">
        <v>2001</v>
      </c>
      <c r="R5302">
        <v>0</v>
      </c>
      <c r="S5302" t="s">
        <v>271</v>
      </c>
      <c r="AA5302" t="s">
        <v>2000</v>
      </c>
      <c r="AC5302">
        <v>1</v>
      </c>
      <c r="AE5302">
        <v>1</v>
      </c>
      <c r="AF5302" t="s">
        <v>271</v>
      </c>
    </row>
    <row r="5303" spans="1:32" hidden="1" x14ac:dyDescent="0.25">
      <c r="A5303" t="str">
        <f t="array" ref="A5303">IF(COUNT(SEARCH(RubriekenHistorisch,CONCATENATE(P5302,U5302,AB5302,AH5302))),"t","f")</f>
        <v>f</v>
      </c>
      <c r="B5303" t="str">
        <f t="shared" si="248"/>
        <v>f</v>
      </c>
      <c r="C5303" t="str">
        <f t="shared" si="249"/>
        <v>f</v>
      </c>
      <c r="D5303" t="str">
        <f t="shared" si="250"/>
        <v>f</v>
      </c>
      <c r="E5303" t="str">
        <f>IF(COUNT(SEARCH({"04.","05.","09.","12."},CONCATENATE(P5302,U5302,AB5302,AH5302))),"t","f")</f>
        <v>f</v>
      </c>
      <c r="F5303" t="str">
        <f t="array" ref="F5303">IF(COUNT(SEARCH(HistorischeRubrieken,CONCATENATE(P5302,U5302,AB5302,AH5302))),"t","f")</f>
        <v>f</v>
      </c>
      <c r="G5303">
        <v>5</v>
      </c>
      <c r="H5303">
        <v>510367</v>
      </c>
      <c r="I5303" t="s">
        <v>2435</v>
      </c>
      <c r="J5303">
        <v>20120917</v>
      </c>
      <c r="K5303">
        <v>20140401</v>
      </c>
      <c r="M5303">
        <v>0</v>
      </c>
      <c r="N5303">
        <v>0</v>
      </c>
      <c r="O5303" t="s">
        <v>2001</v>
      </c>
      <c r="R5303">
        <v>0</v>
      </c>
      <c r="S5303" t="s">
        <v>271</v>
      </c>
      <c r="AA5303" t="s">
        <v>2000</v>
      </c>
      <c r="AC5303">
        <v>1</v>
      </c>
      <c r="AE5303">
        <v>1</v>
      </c>
      <c r="AF5303" t="s">
        <v>271</v>
      </c>
    </row>
    <row r="5304" spans="1:32" hidden="1" x14ac:dyDescent="0.25">
      <c r="A5304" t="str">
        <f t="array" ref="A5304">IF(COUNT(SEARCH(RubriekenHistorisch,CONCATENATE(P5303,U5303,AB5303,AH5303))),"t","f")</f>
        <v>f</v>
      </c>
      <c r="B5304" t="str">
        <f t="shared" si="248"/>
        <v>f</v>
      </c>
      <c r="C5304" t="str">
        <f t="shared" si="249"/>
        <v>f</v>
      </c>
      <c r="D5304" t="str">
        <f t="shared" si="250"/>
        <v>f</v>
      </c>
      <c r="E5304" t="str">
        <f>IF(COUNT(SEARCH({"04.","05.","09.","12."},CONCATENATE(P5303,U5303,AB5303,AH5303))),"t","f")</f>
        <v>f</v>
      </c>
      <c r="F5304" t="str">
        <f t="array" ref="F5304">IF(COUNT(SEARCH(HistorischeRubrieken,CONCATENATE(P5303,U5303,AB5303,AH5303))),"t","f")</f>
        <v>f</v>
      </c>
      <c r="G5304">
        <v>6</v>
      </c>
      <c r="H5304">
        <v>510367</v>
      </c>
      <c r="I5304" t="s">
        <v>2435</v>
      </c>
      <c r="J5304">
        <v>20140401</v>
      </c>
      <c r="K5304">
        <v>20150801</v>
      </c>
      <c r="M5304">
        <v>0</v>
      </c>
      <c r="N5304">
        <v>0</v>
      </c>
      <c r="O5304" t="s">
        <v>2003</v>
      </c>
      <c r="R5304">
        <v>0</v>
      </c>
      <c r="S5304" t="s">
        <v>271</v>
      </c>
      <c r="AA5304" t="s">
        <v>1611</v>
      </c>
      <c r="AC5304">
        <v>1</v>
      </c>
      <c r="AE5304">
        <v>1</v>
      </c>
      <c r="AF5304" t="s">
        <v>271</v>
      </c>
    </row>
    <row r="5305" spans="1:32" x14ac:dyDescent="0.25">
      <c r="A5305" t="str">
        <f t="array" ref="A5305">IF(COUNT(SEARCH(RubriekenHistorisch,CONCATENATE(P5304,U5304,AB5304,AH5304))),"t","f")</f>
        <v>f</v>
      </c>
      <c r="B5305" t="str">
        <f t="shared" si="248"/>
        <v>f</v>
      </c>
      <c r="C5305" t="str">
        <f t="shared" si="249"/>
        <v>f</v>
      </c>
      <c r="D5305" t="str">
        <f t="shared" si="250"/>
        <v>f</v>
      </c>
      <c r="E5305" t="str">
        <f>IF(COUNT(SEARCH({"04.","05.","09.","12."},CONCATENATE(P5304,U5304,AB5304,AH5304))),"t","f")</f>
        <v>f</v>
      </c>
      <c r="F5305" t="str">
        <f t="array" ref="F5305">IF(COUNT(SEARCH(HistorischeRubrieken,CONCATENATE(P5304,U5304,AB5304,AH5304))),"t","f")</f>
        <v>f</v>
      </c>
      <c r="G5305">
        <v>7</v>
      </c>
      <c r="H5305">
        <v>510367</v>
      </c>
      <c r="I5305" t="s">
        <v>2435</v>
      </c>
      <c r="J5305">
        <v>20150801</v>
      </c>
      <c r="M5305">
        <v>0</v>
      </c>
      <c r="N5305">
        <v>0</v>
      </c>
      <c r="O5305" t="s">
        <v>2003</v>
      </c>
      <c r="R5305">
        <v>0</v>
      </c>
      <c r="S5305" t="s">
        <v>271</v>
      </c>
      <c r="AA5305" t="s">
        <v>1613</v>
      </c>
      <c r="AC5305">
        <v>1</v>
      </c>
      <c r="AE5305">
        <v>1</v>
      </c>
      <c r="AF5305" t="s">
        <v>271</v>
      </c>
    </row>
    <row r="5306" spans="1:32" hidden="1" x14ac:dyDescent="0.25">
      <c r="A5306" t="str">
        <f t="array" ref="A5306">IF(COUNT(SEARCH(RubriekenHistorisch,CONCATENATE(P5305,U5305,AB5305,AH5305))),"t","f")</f>
        <v>f</v>
      </c>
      <c r="B5306" t="str">
        <f t="shared" si="248"/>
        <v>f</v>
      </c>
      <c r="C5306" t="str">
        <f t="shared" si="249"/>
        <v>f</v>
      </c>
      <c r="D5306" t="str">
        <f t="shared" si="250"/>
        <v>f</v>
      </c>
      <c r="E5306" t="str">
        <f>IF(COUNT(SEARCH({"04.","05.","09.","12."},CONCATENATE(P5305,U5305,AB5305,AH5305))),"t","f")</f>
        <v>f</v>
      </c>
      <c r="F5306" t="str">
        <f t="array" ref="F5306">IF(COUNT(SEARCH(HistorischeRubrieken,CONCATENATE(P5305,U5305,AB5305,AH5305))),"t","f")</f>
        <v>f</v>
      </c>
      <c r="G5306">
        <v>1</v>
      </c>
      <c r="H5306">
        <v>510368</v>
      </c>
      <c r="I5306" t="s">
        <v>2436</v>
      </c>
      <c r="J5306">
        <v>20080601</v>
      </c>
      <c r="K5306">
        <v>20100201</v>
      </c>
      <c r="M5306">
        <v>0</v>
      </c>
      <c r="N5306">
        <v>0</v>
      </c>
      <c r="O5306" t="s">
        <v>1996</v>
      </c>
      <c r="R5306">
        <v>0</v>
      </c>
      <c r="S5306" t="s">
        <v>271</v>
      </c>
      <c r="AA5306" t="s">
        <v>1997</v>
      </c>
      <c r="AC5306">
        <v>1</v>
      </c>
      <c r="AE5306">
        <v>1</v>
      </c>
      <c r="AF5306" t="s">
        <v>271</v>
      </c>
    </row>
    <row r="5307" spans="1:32" hidden="1" x14ac:dyDescent="0.25">
      <c r="A5307" t="str">
        <f t="array" ref="A5307">IF(COUNT(SEARCH(RubriekenHistorisch,CONCATENATE(P5306,U5306,AB5306,AH5306))),"t","f")</f>
        <v>f</v>
      </c>
      <c r="B5307" t="str">
        <f t="shared" si="248"/>
        <v>f</v>
      </c>
      <c r="C5307" t="str">
        <f t="shared" si="249"/>
        <v>f</v>
      </c>
      <c r="D5307" t="str">
        <f t="shared" si="250"/>
        <v>f</v>
      </c>
      <c r="E5307" t="str">
        <f>IF(COUNT(SEARCH({"04.","05.","09.","12."},CONCATENATE(P5306,U5306,AB5306,AH5306))),"t","f")</f>
        <v>f</v>
      </c>
      <c r="F5307" t="str">
        <f t="array" ref="F5307">IF(COUNT(SEARCH(HistorischeRubrieken,CONCATENATE(P5306,U5306,AB5306,AH5306))),"t","f")</f>
        <v>f</v>
      </c>
      <c r="G5307">
        <v>2</v>
      </c>
      <c r="H5307">
        <v>510368</v>
      </c>
      <c r="I5307" t="s">
        <v>2436</v>
      </c>
      <c r="J5307">
        <v>20100201</v>
      </c>
      <c r="K5307">
        <v>20120115</v>
      </c>
      <c r="M5307">
        <v>0</v>
      </c>
      <c r="N5307">
        <v>0</v>
      </c>
      <c r="O5307" t="s">
        <v>1996</v>
      </c>
      <c r="R5307">
        <v>0</v>
      </c>
      <c r="S5307" t="s">
        <v>271</v>
      </c>
      <c r="AA5307" t="s">
        <v>1998</v>
      </c>
      <c r="AC5307">
        <v>1</v>
      </c>
      <c r="AE5307">
        <v>1</v>
      </c>
      <c r="AF5307" t="s">
        <v>271</v>
      </c>
    </row>
    <row r="5308" spans="1:32" hidden="1" x14ac:dyDescent="0.25">
      <c r="A5308" t="str">
        <f t="array" ref="A5308">IF(COUNT(SEARCH(RubriekenHistorisch,CONCATENATE(P5307,U5307,AB5307,AH5307))),"t","f")</f>
        <v>f</v>
      </c>
      <c r="B5308" t="str">
        <f t="shared" si="248"/>
        <v>f</v>
      </c>
      <c r="C5308" t="str">
        <f t="shared" si="249"/>
        <v>f</v>
      </c>
      <c r="D5308" t="str">
        <f t="shared" si="250"/>
        <v>f</v>
      </c>
      <c r="E5308" t="str">
        <f>IF(COUNT(SEARCH({"04.","05.","09.","12."},CONCATENATE(P5307,U5307,AB5307,AH5307))),"t","f")</f>
        <v>f</v>
      </c>
      <c r="F5308" t="str">
        <f t="array" ref="F5308">IF(COUNT(SEARCH(HistorischeRubrieken,CONCATENATE(P5307,U5307,AB5307,AH5307))),"t","f")</f>
        <v>f</v>
      </c>
      <c r="G5308">
        <v>3</v>
      </c>
      <c r="H5308">
        <v>510368</v>
      </c>
      <c r="I5308" t="s">
        <v>2436</v>
      </c>
      <c r="J5308">
        <v>20120115</v>
      </c>
      <c r="K5308">
        <v>20120116</v>
      </c>
      <c r="M5308">
        <v>0</v>
      </c>
      <c r="N5308">
        <v>0</v>
      </c>
      <c r="O5308" t="s">
        <v>1999</v>
      </c>
      <c r="R5308">
        <v>0</v>
      </c>
      <c r="S5308" t="s">
        <v>271</v>
      </c>
      <c r="AA5308" t="s">
        <v>2000</v>
      </c>
      <c r="AC5308">
        <v>1</v>
      </c>
      <c r="AE5308">
        <v>1</v>
      </c>
      <c r="AF5308" t="s">
        <v>271</v>
      </c>
    </row>
    <row r="5309" spans="1:32" hidden="1" x14ac:dyDescent="0.25">
      <c r="A5309" t="str">
        <f t="array" ref="A5309">IF(COUNT(SEARCH(RubriekenHistorisch,CONCATENATE(P5308,U5308,AB5308,AH5308))),"t","f")</f>
        <v>f</v>
      </c>
      <c r="B5309" t="str">
        <f t="shared" si="248"/>
        <v>f</v>
      </c>
      <c r="C5309" t="str">
        <f t="shared" si="249"/>
        <v>f</v>
      </c>
      <c r="D5309" t="str">
        <f t="shared" si="250"/>
        <v>f</v>
      </c>
      <c r="E5309" t="str">
        <f>IF(COUNT(SEARCH({"04.","05.","09.","12."},CONCATENATE(P5308,U5308,AB5308,AH5308))),"t","f")</f>
        <v>f</v>
      </c>
      <c r="F5309" t="str">
        <f t="array" ref="F5309">IF(COUNT(SEARCH(HistorischeRubrieken,CONCATENATE(P5308,U5308,AB5308,AH5308))),"t","f")</f>
        <v>f</v>
      </c>
      <c r="G5309">
        <v>4</v>
      </c>
      <c r="H5309">
        <v>510368</v>
      </c>
      <c r="I5309" t="s">
        <v>2436</v>
      </c>
      <c r="J5309">
        <v>20120116</v>
      </c>
      <c r="K5309">
        <v>20121001</v>
      </c>
      <c r="M5309">
        <v>0</v>
      </c>
      <c r="N5309">
        <v>0</v>
      </c>
      <c r="O5309" t="s">
        <v>2001</v>
      </c>
      <c r="R5309">
        <v>0</v>
      </c>
      <c r="S5309" t="s">
        <v>271</v>
      </c>
      <c r="AA5309" t="s">
        <v>2000</v>
      </c>
      <c r="AC5309">
        <v>1</v>
      </c>
      <c r="AE5309">
        <v>1</v>
      </c>
      <c r="AF5309" t="s">
        <v>271</v>
      </c>
    </row>
    <row r="5310" spans="1:32" hidden="1" x14ac:dyDescent="0.25">
      <c r="A5310" t="str">
        <f t="array" ref="A5310">IF(COUNT(SEARCH(RubriekenHistorisch,CONCATENATE(P5309,U5309,AB5309,AH5309))),"t","f")</f>
        <v>f</v>
      </c>
      <c r="B5310" t="str">
        <f t="shared" si="248"/>
        <v>f</v>
      </c>
      <c r="C5310" t="str">
        <f t="shared" si="249"/>
        <v>f</v>
      </c>
      <c r="D5310" t="str">
        <f t="shared" si="250"/>
        <v>f</v>
      </c>
      <c r="E5310" t="str">
        <f>IF(COUNT(SEARCH({"04.","05.","09.","12."},CONCATENATE(P5309,U5309,AB5309,AH5309))),"t","f")</f>
        <v>f</v>
      </c>
      <c r="F5310" t="str">
        <f t="array" ref="F5310">IF(COUNT(SEARCH(HistorischeRubrieken,CONCATENATE(P5309,U5309,AB5309,AH5309))),"t","f")</f>
        <v>f</v>
      </c>
      <c r="G5310">
        <v>5</v>
      </c>
      <c r="H5310">
        <v>510368</v>
      </c>
      <c r="I5310" t="s">
        <v>2436</v>
      </c>
      <c r="J5310">
        <v>20121001</v>
      </c>
      <c r="K5310">
        <v>20140401</v>
      </c>
      <c r="M5310">
        <v>0</v>
      </c>
      <c r="N5310">
        <v>0</v>
      </c>
      <c r="O5310" t="s">
        <v>2001</v>
      </c>
      <c r="R5310">
        <v>0</v>
      </c>
      <c r="S5310" t="s">
        <v>271</v>
      </c>
      <c r="AA5310" t="s">
        <v>2000</v>
      </c>
      <c r="AC5310">
        <v>1</v>
      </c>
      <c r="AE5310">
        <v>1</v>
      </c>
      <c r="AF5310" t="s">
        <v>271</v>
      </c>
    </row>
    <row r="5311" spans="1:32" hidden="1" x14ac:dyDescent="0.25">
      <c r="A5311" t="str">
        <f t="array" ref="A5311">IF(COUNT(SEARCH(RubriekenHistorisch,CONCATENATE(P5310,U5310,AB5310,AH5310))),"t","f")</f>
        <v>f</v>
      </c>
      <c r="B5311" t="str">
        <f t="shared" si="248"/>
        <v>f</v>
      </c>
      <c r="C5311" t="str">
        <f t="shared" si="249"/>
        <v>f</v>
      </c>
      <c r="D5311" t="str">
        <f t="shared" si="250"/>
        <v>f</v>
      </c>
      <c r="E5311" t="str">
        <f>IF(COUNT(SEARCH({"04.","05.","09.","12."},CONCATENATE(P5310,U5310,AB5310,AH5310))),"t","f")</f>
        <v>f</v>
      </c>
      <c r="F5311" t="str">
        <f t="array" ref="F5311">IF(COUNT(SEARCH(HistorischeRubrieken,CONCATENATE(P5310,U5310,AB5310,AH5310))),"t","f")</f>
        <v>f</v>
      </c>
      <c r="G5311">
        <v>6</v>
      </c>
      <c r="H5311">
        <v>510368</v>
      </c>
      <c r="I5311" t="s">
        <v>2436</v>
      </c>
      <c r="J5311">
        <v>20140401</v>
      </c>
      <c r="K5311">
        <v>20150801</v>
      </c>
      <c r="M5311">
        <v>0</v>
      </c>
      <c r="N5311">
        <v>0</v>
      </c>
      <c r="O5311" t="s">
        <v>2003</v>
      </c>
      <c r="R5311">
        <v>0</v>
      </c>
      <c r="S5311" t="s">
        <v>271</v>
      </c>
      <c r="AA5311" t="s">
        <v>1611</v>
      </c>
      <c r="AC5311">
        <v>1</v>
      </c>
      <c r="AE5311">
        <v>1</v>
      </c>
      <c r="AF5311" t="s">
        <v>271</v>
      </c>
    </row>
    <row r="5312" spans="1:32" x14ac:dyDescent="0.25">
      <c r="A5312" t="str">
        <f t="array" ref="A5312">IF(COUNT(SEARCH(RubriekenHistorisch,CONCATENATE(P5311,U5311,AB5311,AH5311))),"t","f")</f>
        <v>f</v>
      </c>
      <c r="B5312" t="str">
        <f t="shared" si="248"/>
        <v>f</v>
      </c>
      <c r="C5312" t="str">
        <f t="shared" si="249"/>
        <v>f</v>
      </c>
      <c r="D5312" t="str">
        <f t="shared" si="250"/>
        <v>f</v>
      </c>
      <c r="E5312" t="str">
        <f>IF(COUNT(SEARCH({"04.","05.","09.","12."},CONCATENATE(P5311,U5311,AB5311,AH5311))),"t","f")</f>
        <v>f</v>
      </c>
      <c r="F5312" t="str">
        <f t="array" ref="F5312">IF(COUNT(SEARCH(HistorischeRubrieken,CONCATENATE(P5311,U5311,AB5311,AH5311))),"t","f")</f>
        <v>f</v>
      </c>
      <c r="G5312">
        <v>7</v>
      </c>
      <c r="H5312">
        <v>510368</v>
      </c>
      <c r="I5312" t="s">
        <v>2436</v>
      </c>
      <c r="J5312">
        <v>20150801</v>
      </c>
      <c r="M5312">
        <v>0</v>
      </c>
      <c r="N5312">
        <v>0</v>
      </c>
      <c r="O5312" t="s">
        <v>2003</v>
      </c>
      <c r="R5312">
        <v>0</v>
      </c>
      <c r="S5312" t="s">
        <v>271</v>
      </c>
      <c r="AA5312" t="s">
        <v>1613</v>
      </c>
      <c r="AC5312">
        <v>1</v>
      </c>
      <c r="AE5312">
        <v>1</v>
      </c>
      <c r="AF5312" t="s">
        <v>271</v>
      </c>
    </row>
    <row r="5313" spans="1:32" hidden="1" x14ac:dyDescent="0.25">
      <c r="A5313" t="str">
        <f t="array" ref="A5313">IF(COUNT(SEARCH(RubriekenHistorisch,CONCATENATE(P5312,U5312,AB5312,AH5312))),"t","f")</f>
        <v>f</v>
      </c>
      <c r="B5313" t="str">
        <f t="shared" si="248"/>
        <v>f</v>
      </c>
      <c r="C5313" t="str">
        <f t="shared" si="249"/>
        <v>f</v>
      </c>
      <c r="D5313" t="str">
        <f t="shared" si="250"/>
        <v>f</v>
      </c>
      <c r="E5313" t="str">
        <f>IF(COUNT(SEARCH({"04.","05.","09.","12."},CONCATENATE(P5312,U5312,AB5312,AH5312))),"t","f")</f>
        <v>f</v>
      </c>
      <c r="F5313" t="str">
        <f t="array" ref="F5313">IF(COUNT(SEARCH(HistorischeRubrieken,CONCATENATE(P5312,U5312,AB5312,AH5312))),"t","f")</f>
        <v>f</v>
      </c>
      <c r="G5313">
        <v>1</v>
      </c>
      <c r="H5313">
        <v>510369</v>
      </c>
      <c r="I5313" t="s">
        <v>2437</v>
      </c>
      <c r="J5313">
        <v>20081201</v>
      </c>
      <c r="K5313">
        <v>20100201</v>
      </c>
      <c r="M5313">
        <v>0</v>
      </c>
      <c r="N5313">
        <v>0</v>
      </c>
      <c r="O5313" t="s">
        <v>1996</v>
      </c>
      <c r="R5313">
        <v>0</v>
      </c>
      <c r="S5313" t="s">
        <v>271</v>
      </c>
      <c r="AA5313" t="s">
        <v>1997</v>
      </c>
      <c r="AC5313">
        <v>1</v>
      </c>
      <c r="AE5313">
        <v>1</v>
      </c>
      <c r="AF5313" t="s">
        <v>271</v>
      </c>
    </row>
    <row r="5314" spans="1:32" hidden="1" x14ac:dyDescent="0.25">
      <c r="A5314" t="str">
        <f t="array" ref="A5314">IF(COUNT(SEARCH(RubriekenHistorisch,CONCATENATE(P5313,U5313,AB5313,AH5313))),"t","f")</f>
        <v>f</v>
      </c>
      <c r="B5314" t="str">
        <f t="shared" si="248"/>
        <v>f</v>
      </c>
      <c r="C5314" t="str">
        <f t="shared" si="249"/>
        <v>f</v>
      </c>
      <c r="D5314" t="str">
        <f t="shared" si="250"/>
        <v>f</v>
      </c>
      <c r="E5314" t="str">
        <f>IF(COUNT(SEARCH({"04.","05.","09.","12."},CONCATENATE(P5313,U5313,AB5313,AH5313))),"t","f")</f>
        <v>f</v>
      </c>
      <c r="F5314" t="str">
        <f t="array" ref="F5314">IF(COUNT(SEARCH(HistorischeRubrieken,CONCATENATE(P5313,U5313,AB5313,AH5313))),"t","f")</f>
        <v>f</v>
      </c>
      <c r="G5314">
        <v>2</v>
      </c>
      <c r="H5314">
        <v>510369</v>
      </c>
      <c r="I5314" t="s">
        <v>2437</v>
      </c>
      <c r="J5314">
        <v>20100201</v>
      </c>
      <c r="K5314">
        <v>20120115</v>
      </c>
      <c r="M5314">
        <v>0</v>
      </c>
      <c r="N5314">
        <v>0</v>
      </c>
      <c r="O5314" t="s">
        <v>1996</v>
      </c>
      <c r="R5314">
        <v>0</v>
      </c>
      <c r="S5314" t="s">
        <v>271</v>
      </c>
      <c r="AA5314" t="s">
        <v>1998</v>
      </c>
      <c r="AC5314">
        <v>1</v>
      </c>
      <c r="AE5314">
        <v>1</v>
      </c>
      <c r="AF5314" t="s">
        <v>271</v>
      </c>
    </row>
    <row r="5315" spans="1:32" hidden="1" x14ac:dyDescent="0.25">
      <c r="A5315" t="str">
        <f t="array" ref="A5315">IF(COUNT(SEARCH(RubriekenHistorisch,CONCATENATE(P5314,U5314,AB5314,AH5314))),"t","f")</f>
        <v>f</v>
      </c>
      <c r="B5315" t="str">
        <f t="shared" ref="B5315:B5378" si="251">IF(COUNT(SEARCH("07.66.20",CONCATENATE(P5314,U5314,AB5314,AH5314))),"t","f")</f>
        <v>f</v>
      </c>
      <c r="C5315" t="str">
        <f t="shared" ref="C5315:C5378" si="252">IF(COUNT(SEARCH("14.40.10",CONCATENATE(P5314,U5314,AB5314,AH5314))),"t","f")</f>
        <v>f</v>
      </c>
      <c r="D5315" t="str">
        <f t="shared" si="250"/>
        <v>f</v>
      </c>
      <c r="E5315" t="str">
        <f>IF(COUNT(SEARCH({"04.","05.","09.","12."},CONCATENATE(P5314,U5314,AB5314,AH5314))),"t","f")</f>
        <v>f</v>
      </c>
      <c r="F5315" t="str">
        <f t="array" ref="F5315">IF(COUNT(SEARCH(HistorischeRubrieken,CONCATENATE(P5314,U5314,AB5314,AH5314))),"t","f")</f>
        <v>f</v>
      </c>
      <c r="G5315">
        <v>3</v>
      </c>
      <c r="H5315">
        <v>510369</v>
      </c>
      <c r="I5315" t="s">
        <v>2437</v>
      </c>
      <c r="J5315">
        <v>20120115</v>
      </c>
      <c r="K5315">
        <v>20120116</v>
      </c>
      <c r="M5315">
        <v>0</v>
      </c>
      <c r="N5315">
        <v>0</v>
      </c>
      <c r="O5315" t="s">
        <v>1999</v>
      </c>
      <c r="R5315">
        <v>0</v>
      </c>
      <c r="S5315" t="s">
        <v>271</v>
      </c>
      <c r="AA5315" t="s">
        <v>2000</v>
      </c>
      <c r="AC5315">
        <v>1</v>
      </c>
      <c r="AE5315">
        <v>1</v>
      </c>
      <c r="AF5315" t="s">
        <v>271</v>
      </c>
    </row>
    <row r="5316" spans="1:32" hidden="1" x14ac:dyDescent="0.25">
      <c r="A5316" t="str">
        <f t="array" ref="A5316">IF(COUNT(SEARCH(RubriekenHistorisch,CONCATENATE(P5315,U5315,AB5315,AH5315))),"t","f")</f>
        <v>f</v>
      </c>
      <c r="B5316" t="str">
        <f t="shared" si="251"/>
        <v>f</v>
      </c>
      <c r="C5316" t="str">
        <f t="shared" si="252"/>
        <v>f</v>
      </c>
      <c r="D5316" t="str">
        <f t="shared" ref="D5316:D5379" si="253">IF(COUNT(SEARCH("- 0",CONCATENATE(P5315,U5315,AB5315,AH5315))),"t","f")</f>
        <v>f</v>
      </c>
      <c r="E5316" t="str">
        <f>IF(COUNT(SEARCH({"04.","05.","09.","12."},CONCATENATE(P5315,U5315,AB5315,AH5315))),"t","f")</f>
        <v>f</v>
      </c>
      <c r="F5316" t="str">
        <f t="array" ref="F5316">IF(COUNT(SEARCH(HistorischeRubrieken,CONCATENATE(P5315,U5315,AB5315,AH5315))),"t","f")</f>
        <v>f</v>
      </c>
      <c r="G5316">
        <v>4</v>
      </c>
      <c r="H5316">
        <v>510369</v>
      </c>
      <c r="I5316" t="s">
        <v>2437</v>
      </c>
      <c r="J5316">
        <v>20120116</v>
      </c>
      <c r="K5316">
        <v>20121105</v>
      </c>
      <c r="M5316">
        <v>0</v>
      </c>
      <c r="N5316">
        <v>0</v>
      </c>
      <c r="O5316" t="s">
        <v>2001</v>
      </c>
      <c r="R5316">
        <v>0</v>
      </c>
      <c r="S5316" t="s">
        <v>271</v>
      </c>
      <c r="AA5316" t="s">
        <v>2000</v>
      </c>
      <c r="AC5316">
        <v>1</v>
      </c>
      <c r="AE5316">
        <v>1</v>
      </c>
      <c r="AF5316" t="s">
        <v>271</v>
      </c>
    </row>
    <row r="5317" spans="1:32" hidden="1" x14ac:dyDescent="0.25">
      <c r="A5317" t="str">
        <f t="array" ref="A5317">IF(COUNT(SEARCH(RubriekenHistorisch,CONCATENATE(P5316,U5316,AB5316,AH5316))),"t","f")</f>
        <v>f</v>
      </c>
      <c r="B5317" t="str">
        <f t="shared" si="251"/>
        <v>f</v>
      </c>
      <c r="C5317" t="str">
        <f t="shared" si="252"/>
        <v>f</v>
      </c>
      <c r="D5317" t="str">
        <f t="shared" si="253"/>
        <v>f</v>
      </c>
      <c r="E5317" t="str">
        <f>IF(COUNT(SEARCH({"04.","05.","09.","12."},CONCATENATE(P5316,U5316,AB5316,AH5316))),"t","f")</f>
        <v>f</v>
      </c>
      <c r="F5317" t="str">
        <f t="array" ref="F5317">IF(COUNT(SEARCH(HistorischeRubrieken,CONCATENATE(P5316,U5316,AB5316,AH5316))),"t","f")</f>
        <v>f</v>
      </c>
      <c r="G5317">
        <v>5</v>
      </c>
      <c r="H5317">
        <v>510369</v>
      </c>
      <c r="I5317" t="s">
        <v>2437</v>
      </c>
      <c r="J5317">
        <v>20121105</v>
      </c>
      <c r="K5317">
        <v>20140401</v>
      </c>
      <c r="M5317">
        <v>0</v>
      </c>
      <c r="N5317">
        <v>0</v>
      </c>
      <c r="O5317" t="s">
        <v>2001</v>
      </c>
      <c r="R5317">
        <v>0</v>
      </c>
      <c r="S5317" t="s">
        <v>271</v>
      </c>
      <c r="AA5317" t="s">
        <v>2000</v>
      </c>
      <c r="AC5317">
        <v>1</v>
      </c>
      <c r="AE5317">
        <v>1</v>
      </c>
      <c r="AF5317" t="s">
        <v>271</v>
      </c>
    </row>
    <row r="5318" spans="1:32" hidden="1" x14ac:dyDescent="0.25">
      <c r="A5318" t="str">
        <f t="array" ref="A5318">IF(COUNT(SEARCH(RubriekenHistorisch,CONCATENATE(P5317,U5317,AB5317,AH5317))),"t","f")</f>
        <v>f</v>
      </c>
      <c r="B5318" t="str">
        <f t="shared" si="251"/>
        <v>f</v>
      </c>
      <c r="C5318" t="str">
        <f t="shared" si="252"/>
        <v>f</v>
      </c>
      <c r="D5318" t="str">
        <f t="shared" si="253"/>
        <v>f</v>
      </c>
      <c r="E5318" t="str">
        <f>IF(COUNT(SEARCH({"04.","05.","09.","12."},CONCATENATE(P5317,U5317,AB5317,AH5317))),"t","f")</f>
        <v>f</v>
      </c>
      <c r="F5318" t="str">
        <f t="array" ref="F5318">IF(COUNT(SEARCH(HistorischeRubrieken,CONCATENATE(P5317,U5317,AB5317,AH5317))),"t","f")</f>
        <v>f</v>
      </c>
      <c r="G5318">
        <v>6</v>
      </c>
      <c r="H5318">
        <v>510369</v>
      </c>
      <c r="I5318" t="s">
        <v>2437</v>
      </c>
      <c r="J5318">
        <v>20140401</v>
      </c>
      <c r="K5318">
        <v>20150801</v>
      </c>
      <c r="M5318">
        <v>0</v>
      </c>
      <c r="N5318">
        <v>0</v>
      </c>
      <c r="O5318" t="s">
        <v>2003</v>
      </c>
      <c r="R5318">
        <v>0</v>
      </c>
      <c r="S5318" t="s">
        <v>271</v>
      </c>
      <c r="AA5318" t="s">
        <v>1611</v>
      </c>
      <c r="AC5318">
        <v>1</v>
      </c>
      <c r="AE5318">
        <v>1</v>
      </c>
      <c r="AF5318" t="s">
        <v>271</v>
      </c>
    </row>
    <row r="5319" spans="1:32" x14ac:dyDescent="0.25">
      <c r="A5319" t="str">
        <f t="array" ref="A5319">IF(COUNT(SEARCH(RubriekenHistorisch,CONCATENATE(P5318,U5318,AB5318,AH5318))),"t","f")</f>
        <v>f</v>
      </c>
      <c r="B5319" t="str">
        <f t="shared" si="251"/>
        <v>f</v>
      </c>
      <c r="C5319" t="str">
        <f t="shared" si="252"/>
        <v>f</v>
      </c>
      <c r="D5319" t="str">
        <f t="shared" si="253"/>
        <v>f</v>
      </c>
      <c r="E5319" t="str">
        <f>IF(COUNT(SEARCH({"04.","05.","09.","12."},CONCATENATE(P5318,U5318,AB5318,AH5318))),"t","f")</f>
        <v>f</v>
      </c>
      <c r="F5319" t="str">
        <f t="array" ref="F5319">IF(COUNT(SEARCH(HistorischeRubrieken,CONCATENATE(P5318,U5318,AB5318,AH5318))),"t","f")</f>
        <v>f</v>
      </c>
      <c r="G5319">
        <v>7</v>
      </c>
      <c r="H5319">
        <v>510369</v>
      </c>
      <c r="I5319" t="s">
        <v>2437</v>
      </c>
      <c r="J5319">
        <v>20150801</v>
      </c>
      <c r="M5319">
        <v>0</v>
      </c>
      <c r="N5319">
        <v>0</v>
      </c>
      <c r="O5319" t="s">
        <v>2003</v>
      </c>
      <c r="R5319">
        <v>0</v>
      </c>
      <c r="S5319" t="s">
        <v>271</v>
      </c>
      <c r="AA5319" t="s">
        <v>1613</v>
      </c>
      <c r="AC5319">
        <v>1</v>
      </c>
      <c r="AE5319">
        <v>1</v>
      </c>
      <c r="AF5319" t="s">
        <v>271</v>
      </c>
    </row>
    <row r="5320" spans="1:32" hidden="1" x14ac:dyDescent="0.25">
      <c r="A5320" t="str">
        <f t="array" ref="A5320">IF(COUNT(SEARCH(RubriekenHistorisch,CONCATENATE(P5319,U5319,AB5319,AH5319))),"t","f")</f>
        <v>f</v>
      </c>
      <c r="B5320" t="str">
        <f t="shared" si="251"/>
        <v>f</v>
      </c>
      <c r="C5320" t="str">
        <f t="shared" si="252"/>
        <v>f</v>
      </c>
      <c r="D5320" t="str">
        <f t="shared" si="253"/>
        <v>f</v>
      </c>
      <c r="E5320" t="str">
        <f>IF(COUNT(SEARCH({"04.","05.","09.","12."},CONCATENATE(P5319,U5319,AB5319,AH5319))),"t","f")</f>
        <v>f</v>
      </c>
      <c r="F5320" t="str">
        <f t="array" ref="F5320">IF(COUNT(SEARCH(HistorischeRubrieken,CONCATENATE(P5319,U5319,AB5319,AH5319))),"t","f")</f>
        <v>f</v>
      </c>
      <c r="G5320">
        <v>1</v>
      </c>
      <c r="H5320">
        <v>510370</v>
      </c>
      <c r="I5320" t="s">
        <v>2438</v>
      </c>
      <c r="J5320">
        <v>20080901</v>
      </c>
      <c r="K5320">
        <v>20100201</v>
      </c>
      <c r="M5320">
        <v>0</v>
      </c>
      <c r="N5320">
        <v>0</v>
      </c>
      <c r="O5320" t="s">
        <v>1996</v>
      </c>
      <c r="R5320">
        <v>0</v>
      </c>
      <c r="S5320" t="s">
        <v>271</v>
      </c>
      <c r="AA5320" t="s">
        <v>1997</v>
      </c>
      <c r="AC5320">
        <v>1</v>
      </c>
      <c r="AE5320">
        <v>1</v>
      </c>
      <c r="AF5320" t="s">
        <v>271</v>
      </c>
    </row>
    <row r="5321" spans="1:32" hidden="1" x14ac:dyDescent="0.25">
      <c r="A5321" t="str">
        <f t="array" ref="A5321">IF(COUNT(SEARCH(RubriekenHistorisch,CONCATENATE(P5320,U5320,AB5320,AH5320))),"t","f")</f>
        <v>f</v>
      </c>
      <c r="B5321" t="str">
        <f t="shared" si="251"/>
        <v>f</v>
      </c>
      <c r="C5321" t="str">
        <f t="shared" si="252"/>
        <v>f</v>
      </c>
      <c r="D5321" t="str">
        <f t="shared" si="253"/>
        <v>f</v>
      </c>
      <c r="E5321" t="str">
        <f>IF(COUNT(SEARCH({"04.","05.","09.","12."},CONCATENATE(P5320,U5320,AB5320,AH5320))),"t","f")</f>
        <v>f</v>
      </c>
      <c r="F5321" t="str">
        <f t="array" ref="F5321">IF(COUNT(SEARCH(HistorischeRubrieken,CONCATENATE(P5320,U5320,AB5320,AH5320))),"t","f")</f>
        <v>f</v>
      </c>
      <c r="G5321">
        <v>2</v>
      </c>
      <c r="H5321">
        <v>510370</v>
      </c>
      <c r="I5321" t="s">
        <v>2438</v>
      </c>
      <c r="J5321">
        <v>20100201</v>
      </c>
      <c r="K5321">
        <v>20120115</v>
      </c>
      <c r="M5321">
        <v>0</v>
      </c>
      <c r="N5321">
        <v>0</v>
      </c>
      <c r="O5321" t="s">
        <v>1996</v>
      </c>
      <c r="R5321">
        <v>0</v>
      </c>
      <c r="S5321" t="s">
        <v>271</v>
      </c>
      <c r="AA5321" t="s">
        <v>1998</v>
      </c>
      <c r="AC5321">
        <v>1</v>
      </c>
      <c r="AE5321">
        <v>1</v>
      </c>
      <c r="AF5321" t="s">
        <v>271</v>
      </c>
    </row>
    <row r="5322" spans="1:32" hidden="1" x14ac:dyDescent="0.25">
      <c r="A5322" t="str">
        <f t="array" ref="A5322">IF(COUNT(SEARCH(RubriekenHistorisch,CONCATENATE(P5321,U5321,AB5321,AH5321))),"t","f")</f>
        <v>f</v>
      </c>
      <c r="B5322" t="str">
        <f t="shared" si="251"/>
        <v>f</v>
      </c>
      <c r="C5322" t="str">
        <f t="shared" si="252"/>
        <v>f</v>
      </c>
      <c r="D5322" t="str">
        <f t="shared" si="253"/>
        <v>f</v>
      </c>
      <c r="E5322" t="str">
        <f>IF(COUNT(SEARCH({"04.","05.","09.","12."},CONCATENATE(P5321,U5321,AB5321,AH5321))),"t","f")</f>
        <v>f</v>
      </c>
      <c r="F5322" t="str">
        <f t="array" ref="F5322">IF(COUNT(SEARCH(HistorischeRubrieken,CONCATENATE(P5321,U5321,AB5321,AH5321))),"t","f")</f>
        <v>f</v>
      </c>
      <c r="G5322">
        <v>3</v>
      </c>
      <c r="H5322">
        <v>510370</v>
      </c>
      <c r="I5322" t="s">
        <v>2438</v>
      </c>
      <c r="J5322">
        <v>20120115</v>
      </c>
      <c r="K5322">
        <v>20120116</v>
      </c>
      <c r="M5322">
        <v>0</v>
      </c>
      <c r="N5322">
        <v>0</v>
      </c>
      <c r="O5322" t="s">
        <v>1999</v>
      </c>
      <c r="R5322">
        <v>0</v>
      </c>
      <c r="S5322" t="s">
        <v>271</v>
      </c>
      <c r="AA5322" t="s">
        <v>2000</v>
      </c>
      <c r="AC5322">
        <v>1</v>
      </c>
      <c r="AE5322">
        <v>1</v>
      </c>
      <c r="AF5322" t="s">
        <v>271</v>
      </c>
    </row>
    <row r="5323" spans="1:32" hidden="1" x14ac:dyDescent="0.25">
      <c r="A5323" t="str">
        <f t="array" ref="A5323">IF(COUNT(SEARCH(RubriekenHistorisch,CONCATENATE(P5322,U5322,AB5322,AH5322))),"t","f")</f>
        <v>f</v>
      </c>
      <c r="B5323" t="str">
        <f t="shared" si="251"/>
        <v>f</v>
      </c>
      <c r="C5323" t="str">
        <f t="shared" si="252"/>
        <v>f</v>
      </c>
      <c r="D5323" t="str">
        <f t="shared" si="253"/>
        <v>f</v>
      </c>
      <c r="E5323" t="str">
        <f>IF(COUNT(SEARCH({"04.","05.","09.","12."},CONCATENATE(P5322,U5322,AB5322,AH5322))),"t","f")</f>
        <v>f</v>
      </c>
      <c r="F5323" t="str">
        <f t="array" ref="F5323">IF(COUNT(SEARCH(HistorischeRubrieken,CONCATENATE(P5322,U5322,AB5322,AH5322))),"t","f")</f>
        <v>f</v>
      </c>
      <c r="G5323">
        <v>4</v>
      </c>
      <c r="H5323">
        <v>510370</v>
      </c>
      <c r="I5323" t="s">
        <v>2438</v>
      </c>
      <c r="J5323">
        <v>20120116</v>
      </c>
      <c r="K5323">
        <v>20120917</v>
      </c>
      <c r="M5323">
        <v>0</v>
      </c>
      <c r="N5323">
        <v>0</v>
      </c>
      <c r="O5323" t="s">
        <v>2001</v>
      </c>
      <c r="R5323">
        <v>0</v>
      </c>
      <c r="S5323" t="s">
        <v>271</v>
      </c>
      <c r="AA5323" t="s">
        <v>2000</v>
      </c>
      <c r="AC5323">
        <v>1</v>
      </c>
      <c r="AE5323">
        <v>1</v>
      </c>
      <c r="AF5323" t="s">
        <v>271</v>
      </c>
    </row>
    <row r="5324" spans="1:32" hidden="1" x14ac:dyDescent="0.25">
      <c r="A5324" t="str">
        <f t="array" ref="A5324">IF(COUNT(SEARCH(RubriekenHistorisch,CONCATENATE(P5323,U5323,AB5323,AH5323))),"t","f")</f>
        <v>f</v>
      </c>
      <c r="B5324" t="str">
        <f t="shared" si="251"/>
        <v>f</v>
      </c>
      <c r="C5324" t="str">
        <f t="shared" si="252"/>
        <v>f</v>
      </c>
      <c r="D5324" t="str">
        <f t="shared" si="253"/>
        <v>f</v>
      </c>
      <c r="E5324" t="str">
        <f>IF(COUNT(SEARCH({"04.","05.","09.","12."},CONCATENATE(P5323,U5323,AB5323,AH5323))),"t","f")</f>
        <v>f</v>
      </c>
      <c r="F5324" t="str">
        <f t="array" ref="F5324">IF(COUNT(SEARCH(HistorischeRubrieken,CONCATENATE(P5323,U5323,AB5323,AH5323))),"t","f")</f>
        <v>f</v>
      </c>
      <c r="G5324">
        <v>5</v>
      </c>
      <c r="H5324">
        <v>510370</v>
      </c>
      <c r="I5324" t="s">
        <v>2438</v>
      </c>
      <c r="J5324">
        <v>20120917</v>
      </c>
      <c r="K5324">
        <v>20140401</v>
      </c>
      <c r="M5324">
        <v>0</v>
      </c>
      <c r="N5324">
        <v>0</v>
      </c>
      <c r="O5324" t="s">
        <v>2001</v>
      </c>
      <c r="R5324">
        <v>0</v>
      </c>
      <c r="S5324" t="s">
        <v>271</v>
      </c>
      <c r="AA5324" t="s">
        <v>2000</v>
      </c>
      <c r="AC5324">
        <v>1</v>
      </c>
      <c r="AE5324">
        <v>1</v>
      </c>
      <c r="AF5324" t="s">
        <v>271</v>
      </c>
    </row>
    <row r="5325" spans="1:32" hidden="1" x14ac:dyDescent="0.25">
      <c r="A5325" t="str">
        <f t="array" ref="A5325">IF(COUNT(SEARCH(RubriekenHistorisch,CONCATENATE(P5324,U5324,AB5324,AH5324))),"t","f")</f>
        <v>f</v>
      </c>
      <c r="B5325" t="str">
        <f t="shared" si="251"/>
        <v>f</v>
      </c>
      <c r="C5325" t="str">
        <f t="shared" si="252"/>
        <v>f</v>
      </c>
      <c r="D5325" t="str">
        <f t="shared" si="253"/>
        <v>f</v>
      </c>
      <c r="E5325" t="str">
        <f>IF(COUNT(SEARCH({"04.","05.","09.","12."},CONCATENATE(P5324,U5324,AB5324,AH5324))),"t","f")</f>
        <v>f</v>
      </c>
      <c r="F5325" t="str">
        <f t="array" ref="F5325">IF(COUNT(SEARCH(HistorischeRubrieken,CONCATENATE(P5324,U5324,AB5324,AH5324))),"t","f")</f>
        <v>f</v>
      </c>
      <c r="G5325">
        <v>6</v>
      </c>
      <c r="H5325">
        <v>510370</v>
      </c>
      <c r="I5325" t="s">
        <v>2438</v>
      </c>
      <c r="J5325">
        <v>20140401</v>
      </c>
      <c r="K5325">
        <v>20150801</v>
      </c>
      <c r="M5325">
        <v>0</v>
      </c>
      <c r="N5325">
        <v>0</v>
      </c>
      <c r="O5325" t="s">
        <v>2003</v>
      </c>
      <c r="R5325">
        <v>0</v>
      </c>
      <c r="S5325" t="s">
        <v>271</v>
      </c>
      <c r="AA5325" t="s">
        <v>1611</v>
      </c>
      <c r="AC5325">
        <v>1</v>
      </c>
      <c r="AE5325">
        <v>1</v>
      </c>
      <c r="AF5325" t="s">
        <v>271</v>
      </c>
    </row>
    <row r="5326" spans="1:32" x14ac:dyDescent="0.25">
      <c r="A5326" t="str">
        <f t="array" ref="A5326">IF(COUNT(SEARCH(RubriekenHistorisch,CONCATENATE(P5325,U5325,AB5325,AH5325))),"t","f")</f>
        <v>f</v>
      </c>
      <c r="B5326" t="str">
        <f t="shared" si="251"/>
        <v>f</v>
      </c>
      <c r="C5326" t="str">
        <f t="shared" si="252"/>
        <v>f</v>
      </c>
      <c r="D5326" t="str">
        <f t="shared" si="253"/>
        <v>f</v>
      </c>
      <c r="E5326" t="str">
        <f>IF(COUNT(SEARCH({"04.","05.","09.","12."},CONCATENATE(P5325,U5325,AB5325,AH5325))),"t","f")</f>
        <v>f</v>
      </c>
      <c r="F5326" t="str">
        <f t="array" ref="F5326">IF(COUNT(SEARCH(HistorischeRubrieken,CONCATENATE(P5325,U5325,AB5325,AH5325))),"t","f")</f>
        <v>f</v>
      </c>
      <c r="G5326">
        <v>7</v>
      </c>
      <c r="H5326">
        <v>510370</v>
      </c>
      <c r="I5326" t="s">
        <v>2438</v>
      </c>
      <c r="J5326">
        <v>20150801</v>
      </c>
      <c r="M5326">
        <v>0</v>
      </c>
      <c r="N5326">
        <v>0</v>
      </c>
      <c r="O5326" t="s">
        <v>2003</v>
      </c>
      <c r="R5326">
        <v>0</v>
      </c>
      <c r="S5326" t="s">
        <v>271</v>
      </c>
      <c r="AA5326" t="s">
        <v>1613</v>
      </c>
      <c r="AC5326">
        <v>1</v>
      </c>
      <c r="AE5326">
        <v>1</v>
      </c>
      <c r="AF5326" t="s">
        <v>271</v>
      </c>
    </row>
    <row r="5327" spans="1:32" hidden="1" x14ac:dyDescent="0.25">
      <c r="A5327" t="str">
        <f t="array" ref="A5327">IF(COUNT(SEARCH(RubriekenHistorisch,CONCATENATE(P5326,U5326,AB5326,AH5326))),"t","f")</f>
        <v>f</v>
      </c>
      <c r="B5327" t="str">
        <f t="shared" si="251"/>
        <v>f</v>
      </c>
      <c r="C5327" t="str">
        <f t="shared" si="252"/>
        <v>f</v>
      </c>
      <c r="D5327" t="str">
        <f t="shared" si="253"/>
        <v>f</v>
      </c>
      <c r="E5327" t="str">
        <f>IF(COUNT(SEARCH({"04.","05.","09.","12."},CONCATENATE(P5326,U5326,AB5326,AH5326))),"t","f")</f>
        <v>f</v>
      </c>
      <c r="F5327" t="str">
        <f t="array" ref="F5327">IF(COUNT(SEARCH(HistorischeRubrieken,CONCATENATE(P5326,U5326,AB5326,AH5326))),"t","f")</f>
        <v>f</v>
      </c>
      <c r="G5327">
        <v>1</v>
      </c>
      <c r="H5327">
        <v>510371</v>
      </c>
      <c r="I5327" t="s">
        <v>2439</v>
      </c>
      <c r="J5327">
        <v>20090601</v>
      </c>
      <c r="K5327">
        <v>20100201</v>
      </c>
      <c r="M5327">
        <v>0</v>
      </c>
      <c r="N5327">
        <v>0</v>
      </c>
      <c r="O5327" t="s">
        <v>1996</v>
      </c>
      <c r="R5327">
        <v>0</v>
      </c>
      <c r="S5327" t="s">
        <v>271</v>
      </c>
      <c r="AA5327" t="s">
        <v>1997</v>
      </c>
      <c r="AC5327">
        <v>1</v>
      </c>
      <c r="AE5327">
        <v>1</v>
      </c>
      <c r="AF5327" t="s">
        <v>271</v>
      </c>
    </row>
    <row r="5328" spans="1:32" hidden="1" x14ac:dyDescent="0.25">
      <c r="A5328" t="str">
        <f t="array" ref="A5328">IF(COUNT(SEARCH(RubriekenHistorisch,CONCATENATE(P5327,U5327,AB5327,AH5327))),"t","f")</f>
        <v>f</v>
      </c>
      <c r="B5328" t="str">
        <f t="shared" si="251"/>
        <v>f</v>
      </c>
      <c r="C5328" t="str">
        <f t="shared" si="252"/>
        <v>f</v>
      </c>
      <c r="D5328" t="str">
        <f t="shared" si="253"/>
        <v>f</v>
      </c>
      <c r="E5328" t="str">
        <f>IF(COUNT(SEARCH({"04.","05.","09.","12."},CONCATENATE(P5327,U5327,AB5327,AH5327))),"t","f")</f>
        <v>f</v>
      </c>
      <c r="F5328" t="str">
        <f t="array" ref="F5328">IF(COUNT(SEARCH(HistorischeRubrieken,CONCATENATE(P5327,U5327,AB5327,AH5327))),"t","f")</f>
        <v>f</v>
      </c>
      <c r="G5328">
        <v>2</v>
      </c>
      <c r="H5328">
        <v>510371</v>
      </c>
      <c r="I5328" t="s">
        <v>2439</v>
      </c>
      <c r="J5328">
        <v>20100201</v>
      </c>
      <c r="K5328">
        <v>20120115</v>
      </c>
      <c r="M5328">
        <v>0</v>
      </c>
      <c r="N5328">
        <v>0</v>
      </c>
      <c r="O5328" t="s">
        <v>1996</v>
      </c>
      <c r="R5328">
        <v>0</v>
      </c>
      <c r="S5328" t="s">
        <v>271</v>
      </c>
      <c r="AA5328" t="s">
        <v>1998</v>
      </c>
      <c r="AC5328">
        <v>1</v>
      </c>
      <c r="AE5328">
        <v>1</v>
      </c>
      <c r="AF5328" t="s">
        <v>271</v>
      </c>
    </row>
    <row r="5329" spans="1:32" hidden="1" x14ac:dyDescent="0.25">
      <c r="A5329" t="str">
        <f t="array" ref="A5329">IF(COUNT(SEARCH(RubriekenHistorisch,CONCATENATE(P5328,U5328,AB5328,AH5328))),"t","f")</f>
        <v>f</v>
      </c>
      <c r="B5329" t="str">
        <f t="shared" si="251"/>
        <v>f</v>
      </c>
      <c r="C5329" t="str">
        <f t="shared" si="252"/>
        <v>f</v>
      </c>
      <c r="D5329" t="str">
        <f t="shared" si="253"/>
        <v>f</v>
      </c>
      <c r="E5329" t="str">
        <f>IF(COUNT(SEARCH({"04.","05.","09.","12."},CONCATENATE(P5328,U5328,AB5328,AH5328))),"t","f")</f>
        <v>f</v>
      </c>
      <c r="F5329" t="str">
        <f t="array" ref="F5329">IF(COUNT(SEARCH(HistorischeRubrieken,CONCATENATE(P5328,U5328,AB5328,AH5328))),"t","f")</f>
        <v>f</v>
      </c>
      <c r="G5329">
        <v>3</v>
      </c>
      <c r="H5329">
        <v>510371</v>
      </c>
      <c r="I5329" t="s">
        <v>2439</v>
      </c>
      <c r="J5329">
        <v>20120115</v>
      </c>
      <c r="K5329">
        <v>20120116</v>
      </c>
      <c r="M5329">
        <v>0</v>
      </c>
      <c r="N5329">
        <v>0</v>
      </c>
      <c r="O5329" t="s">
        <v>1999</v>
      </c>
      <c r="R5329">
        <v>0</v>
      </c>
      <c r="S5329" t="s">
        <v>271</v>
      </c>
      <c r="AA5329" t="s">
        <v>2000</v>
      </c>
      <c r="AC5329">
        <v>1</v>
      </c>
      <c r="AE5329">
        <v>1</v>
      </c>
      <c r="AF5329" t="s">
        <v>271</v>
      </c>
    </row>
    <row r="5330" spans="1:32" hidden="1" x14ac:dyDescent="0.25">
      <c r="A5330" t="str">
        <f t="array" ref="A5330">IF(COUNT(SEARCH(RubriekenHistorisch,CONCATENATE(P5329,U5329,AB5329,AH5329))),"t","f")</f>
        <v>f</v>
      </c>
      <c r="B5330" t="str">
        <f t="shared" si="251"/>
        <v>f</v>
      </c>
      <c r="C5330" t="str">
        <f t="shared" si="252"/>
        <v>f</v>
      </c>
      <c r="D5330" t="str">
        <f t="shared" si="253"/>
        <v>f</v>
      </c>
      <c r="E5330" t="str">
        <f>IF(COUNT(SEARCH({"04.","05.","09.","12."},CONCATENATE(P5329,U5329,AB5329,AH5329))),"t","f")</f>
        <v>f</v>
      </c>
      <c r="F5330" t="str">
        <f t="array" ref="F5330">IF(COUNT(SEARCH(HistorischeRubrieken,CONCATENATE(P5329,U5329,AB5329,AH5329))),"t","f")</f>
        <v>f</v>
      </c>
      <c r="G5330">
        <v>4</v>
      </c>
      <c r="H5330">
        <v>510371</v>
      </c>
      <c r="I5330" t="s">
        <v>2439</v>
      </c>
      <c r="J5330">
        <v>20120116</v>
      </c>
      <c r="K5330">
        <v>20121105</v>
      </c>
      <c r="M5330">
        <v>0</v>
      </c>
      <c r="N5330">
        <v>0</v>
      </c>
      <c r="O5330" t="s">
        <v>2001</v>
      </c>
      <c r="R5330">
        <v>0</v>
      </c>
      <c r="S5330" t="s">
        <v>271</v>
      </c>
      <c r="AA5330" t="s">
        <v>2000</v>
      </c>
      <c r="AC5330">
        <v>1</v>
      </c>
      <c r="AE5330">
        <v>1</v>
      </c>
      <c r="AF5330" t="s">
        <v>271</v>
      </c>
    </row>
    <row r="5331" spans="1:32" hidden="1" x14ac:dyDescent="0.25">
      <c r="A5331" t="str">
        <f t="array" ref="A5331">IF(COUNT(SEARCH(RubriekenHistorisch,CONCATENATE(P5330,U5330,AB5330,AH5330))),"t","f")</f>
        <v>f</v>
      </c>
      <c r="B5331" t="str">
        <f t="shared" si="251"/>
        <v>f</v>
      </c>
      <c r="C5331" t="str">
        <f t="shared" si="252"/>
        <v>f</v>
      </c>
      <c r="D5331" t="str">
        <f t="shared" si="253"/>
        <v>f</v>
      </c>
      <c r="E5331" t="str">
        <f>IF(COUNT(SEARCH({"04.","05.","09.","12."},CONCATENATE(P5330,U5330,AB5330,AH5330))),"t","f")</f>
        <v>f</v>
      </c>
      <c r="F5331" t="str">
        <f t="array" ref="F5331">IF(COUNT(SEARCH(HistorischeRubrieken,CONCATENATE(P5330,U5330,AB5330,AH5330))),"t","f")</f>
        <v>f</v>
      </c>
      <c r="G5331">
        <v>5</v>
      </c>
      <c r="H5331">
        <v>510371</v>
      </c>
      <c r="I5331" t="s">
        <v>2439</v>
      </c>
      <c r="J5331">
        <v>20121105</v>
      </c>
      <c r="K5331">
        <v>20140401</v>
      </c>
      <c r="M5331">
        <v>0</v>
      </c>
      <c r="N5331">
        <v>0</v>
      </c>
      <c r="O5331" t="s">
        <v>2001</v>
      </c>
      <c r="R5331">
        <v>0</v>
      </c>
      <c r="S5331" t="s">
        <v>271</v>
      </c>
      <c r="AA5331" t="s">
        <v>2000</v>
      </c>
      <c r="AC5331">
        <v>1</v>
      </c>
      <c r="AE5331">
        <v>1</v>
      </c>
      <c r="AF5331" t="s">
        <v>271</v>
      </c>
    </row>
    <row r="5332" spans="1:32" hidden="1" x14ac:dyDescent="0.25">
      <c r="A5332" t="str">
        <f t="array" ref="A5332">IF(COUNT(SEARCH(RubriekenHistorisch,CONCATENATE(P5331,U5331,AB5331,AH5331))),"t","f")</f>
        <v>f</v>
      </c>
      <c r="B5332" t="str">
        <f t="shared" si="251"/>
        <v>f</v>
      </c>
      <c r="C5332" t="str">
        <f t="shared" si="252"/>
        <v>f</v>
      </c>
      <c r="D5332" t="str">
        <f t="shared" si="253"/>
        <v>f</v>
      </c>
      <c r="E5332" t="str">
        <f>IF(COUNT(SEARCH({"04.","05.","09.","12."},CONCATENATE(P5331,U5331,AB5331,AH5331))),"t","f")</f>
        <v>f</v>
      </c>
      <c r="F5332" t="str">
        <f t="array" ref="F5332">IF(COUNT(SEARCH(HistorischeRubrieken,CONCATENATE(P5331,U5331,AB5331,AH5331))),"t","f")</f>
        <v>f</v>
      </c>
      <c r="G5332">
        <v>6</v>
      </c>
      <c r="H5332">
        <v>510371</v>
      </c>
      <c r="I5332" t="s">
        <v>2439</v>
      </c>
      <c r="J5332">
        <v>20140401</v>
      </c>
      <c r="K5332">
        <v>20150801</v>
      </c>
      <c r="M5332">
        <v>0</v>
      </c>
      <c r="N5332">
        <v>0</v>
      </c>
      <c r="O5332" t="s">
        <v>2003</v>
      </c>
      <c r="R5332">
        <v>0</v>
      </c>
      <c r="S5332" t="s">
        <v>271</v>
      </c>
      <c r="AA5332" t="s">
        <v>1611</v>
      </c>
      <c r="AC5332">
        <v>1</v>
      </c>
      <c r="AE5332">
        <v>1</v>
      </c>
      <c r="AF5332" t="s">
        <v>271</v>
      </c>
    </row>
    <row r="5333" spans="1:32" x14ac:dyDescent="0.25">
      <c r="A5333" t="str">
        <f t="array" ref="A5333">IF(COUNT(SEARCH(RubriekenHistorisch,CONCATENATE(P5332,U5332,AB5332,AH5332))),"t","f")</f>
        <v>f</v>
      </c>
      <c r="B5333" t="str">
        <f t="shared" si="251"/>
        <v>f</v>
      </c>
      <c r="C5333" t="str">
        <f t="shared" si="252"/>
        <v>f</v>
      </c>
      <c r="D5333" t="str">
        <f t="shared" si="253"/>
        <v>f</v>
      </c>
      <c r="E5333" t="str">
        <f>IF(COUNT(SEARCH({"04.","05.","09.","12."},CONCATENATE(P5332,U5332,AB5332,AH5332))),"t","f")</f>
        <v>f</v>
      </c>
      <c r="F5333" t="str">
        <f t="array" ref="F5333">IF(COUNT(SEARCH(HistorischeRubrieken,CONCATENATE(P5332,U5332,AB5332,AH5332))),"t","f")</f>
        <v>f</v>
      </c>
      <c r="G5333">
        <v>7</v>
      </c>
      <c r="H5333">
        <v>510371</v>
      </c>
      <c r="I5333" t="s">
        <v>2439</v>
      </c>
      <c r="J5333">
        <v>20150801</v>
      </c>
      <c r="M5333">
        <v>0</v>
      </c>
      <c r="N5333">
        <v>0</v>
      </c>
      <c r="O5333" t="s">
        <v>2003</v>
      </c>
      <c r="R5333">
        <v>0</v>
      </c>
      <c r="S5333" t="s">
        <v>271</v>
      </c>
      <c r="AA5333" t="s">
        <v>1613</v>
      </c>
      <c r="AC5333">
        <v>1</v>
      </c>
      <c r="AE5333">
        <v>1</v>
      </c>
      <c r="AF5333" t="s">
        <v>271</v>
      </c>
    </row>
    <row r="5334" spans="1:32" hidden="1" x14ac:dyDescent="0.25">
      <c r="A5334" t="str">
        <f t="array" ref="A5334">IF(COUNT(SEARCH(RubriekenHistorisch,CONCATENATE(P5333,U5333,AB5333,AH5333))),"t","f")</f>
        <v>f</v>
      </c>
      <c r="B5334" t="str">
        <f t="shared" si="251"/>
        <v>f</v>
      </c>
      <c r="C5334" t="str">
        <f t="shared" si="252"/>
        <v>f</v>
      </c>
      <c r="D5334" t="str">
        <f t="shared" si="253"/>
        <v>f</v>
      </c>
      <c r="E5334" t="str">
        <f>IF(COUNT(SEARCH({"04.","05.","09.","12."},CONCATENATE(P5333,U5333,AB5333,AH5333))),"t","f")</f>
        <v>f</v>
      </c>
      <c r="F5334" t="str">
        <f t="array" ref="F5334">IF(COUNT(SEARCH(HistorischeRubrieken,CONCATENATE(P5333,U5333,AB5333,AH5333))),"t","f")</f>
        <v>f</v>
      </c>
      <c r="G5334">
        <v>1</v>
      </c>
      <c r="H5334">
        <v>510372</v>
      </c>
      <c r="I5334" t="s">
        <v>2440</v>
      </c>
      <c r="J5334">
        <v>20081201</v>
      </c>
      <c r="K5334">
        <v>20100201</v>
      </c>
      <c r="M5334">
        <v>0</v>
      </c>
      <c r="N5334">
        <v>0</v>
      </c>
      <c r="O5334" t="s">
        <v>1996</v>
      </c>
      <c r="R5334">
        <v>0</v>
      </c>
      <c r="S5334" t="s">
        <v>271</v>
      </c>
      <c r="AA5334" t="s">
        <v>1997</v>
      </c>
      <c r="AC5334">
        <v>1</v>
      </c>
      <c r="AE5334">
        <v>1</v>
      </c>
      <c r="AF5334" t="s">
        <v>271</v>
      </c>
    </row>
    <row r="5335" spans="1:32" hidden="1" x14ac:dyDescent="0.25">
      <c r="A5335" t="str">
        <f t="array" ref="A5335">IF(COUNT(SEARCH(RubriekenHistorisch,CONCATENATE(P5334,U5334,AB5334,AH5334))),"t","f")</f>
        <v>f</v>
      </c>
      <c r="B5335" t="str">
        <f t="shared" si="251"/>
        <v>f</v>
      </c>
      <c r="C5335" t="str">
        <f t="shared" si="252"/>
        <v>f</v>
      </c>
      <c r="D5335" t="str">
        <f t="shared" si="253"/>
        <v>f</v>
      </c>
      <c r="E5335" t="str">
        <f>IF(COUNT(SEARCH({"04.","05.","09.","12."},CONCATENATE(P5334,U5334,AB5334,AH5334))),"t","f")</f>
        <v>f</v>
      </c>
      <c r="F5335" t="str">
        <f t="array" ref="F5335">IF(COUNT(SEARCH(HistorischeRubrieken,CONCATENATE(P5334,U5334,AB5334,AH5334))),"t","f")</f>
        <v>f</v>
      </c>
      <c r="G5335">
        <v>2</v>
      </c>
      <c r="H5335">
        <v>510372</v>
      </c>
      <c r="I5335" t="s">
        <v>2440</v>
      </c>
      <c r="J5335">
        <v>20100201</v>
      </c>
      <c r="K5335">
        <v>20120115</v>
      </c>
      <c r="M5335">
        <v>0</v>
      </c>
      <c r="N5335">
        <v>0</v>
      </c>
      <c r="O5335" t="s">
        <v>1996</v>
      </c>
      <c r="R5335">
        <v>0</v>
      </c>
      <c r="S5335" t="s">
        <v>271</v>
      </c>
      <c r="AA5335" t="s">
        <v>1998</v>
      </c>
      <c r="AC5335">
        <v>1</v>
      </c>
      <c r="AE5335">
        <v>1</v>
      </c>
      <c r="AF5335" t="s">
        <v>271</v>
      </c>
    </row>
    <row r="5336" spans="1:32" hidden="1" x14ac:dyDescent="0.25">
      <c r="A5336" t="str">
        <f t="array" ref="A5336">IF(COUNT(SEARCH(RubriekenHistorisch,CONCATENATE(P5335,U5335,AB5335,AH5335))),"t","f")</f>
        <v>f</v>
      </c>
      <c r="B5336" t="str">
        <f t="shared" si="251"/>
        <v>f</v>
      </c>
      <c r="C5336" t="str">
        <f t="shared" si="252"/>
        <v>f</v>
      </c>
      <c r="D5336" t="str">
        <f t="shared" si="253"/>
        <v>f</v>
      </c>
      <c r="E5336" t="str">
        <f>IF(COUNT(SEARCH({"04.","05.","09.","12."},CONCATENATE(P5335,U5335,AB5335,AH5335))),"t","f")</f>
        <v>f</v>
      </c>
      <c r="F5336" t="str">
        <f t="array" ref="F5336">IF(COUNT(SEARCH(HistorischeRubrieken,CONCATENATE(P5335,U5335,AB5335,AH5335))),"t","f")</f>
        <v>f</v>
      </c>
      <c r="G5336">
        <v>3</v>
      </c>
      <c r="H5336">
        <v>510372</v>
      </c>
      <c r="I5336" t="s">
        <v>2440</v>
      </c>
      <c r="J5336">
        <v>20120115</v>
      </c>
      <c r="K5336">
        <v>20120116</v>
      </c>
      <c r="M5336">
        <v>0</v>
      </c>
      <c r="N5336">
        <v>0</v>
      </c>
      <c r="O5336" t="s">
        <v>1999</v>
      </c>
      <c r="R5336">
        <v>0</v>
      </c>
      <c r="S5336" t="s">
        <v>271</v>
      </c>
      <c r="AA5336" t="s">
        <v>2000</v>
      </c>
      <c r="AC5336">
        <v>1</v>
      </c>
      <c r="AE5336">
        <v>1</v>
      </c>
      <c r="AF5336" t="s">
        <v>271</v>
      </c>
    </row>
    <row r="5337" spans="1:32" hidden="1" x14ac:dyDescent="0.25">
      <c r="A5337" t="str">
        <f t="array" ref="A5337">IF(COUNT(SEARCH(RubriekenHistorisch,CONCATENATE(P5336,U5336,AB5336,AH5336))),"t","f")</f>
        <v>f</v>
      </c>
      <c r="B5337" t="str">
        <f t="shared" si="251"/>
        <v>f</v>
      </c>
      <c r="C5337" t="str">
        <f t="shared" si="252"/>
        <v>f</v>
      </c>
      <c r="D5337" t="str">
        <f t="shared" si="253"/>
        <v>f</v>
      </c>
      <c r="E5337" t="str">
        <f>IF(COUNT(SEARCH({"04.","05.","09.","12."},CONCATENATE(P5336,U5336,AB5336,AH5336))),"t","f")</f>
        <v>f</v>
      </c>
      <c r="F5337" t="str">
        <f t="array" ref="F5337">IF(COUNT(SEARCH(HistorischeRubrieken,CONCATENATE(P5336,U5336,AB5336,AH5336))),"t","f")</f>
        <v>f</v>
      </c>
      <c r="G5337">
        <v>4</v>
      </c>
      <c r="H5337">
        <v>510372</v>
      </c>
      <c r="I5337" t="s">
        <v>2440</v>
      </c>
      <c r="J5337">
        <v>20120116</v>
      </c>
      <c r="K5337">
        <v>20121105</v>
      </c>
      <c r="M5337">
        <v>0</v>
      </c>
      <c r="N5337">
        <v>0</v>
      </c>
      <c r="O5337" t="s">
        <v>2001</v>
      </c>
      <c r="R5337">
        <v>0</v>
      </c>
      <c r="S5337" t="s">
        <v>271</v>
      </c>
      <c r="AA5337" t="s">
        <v>2000</v>
      </c>
      <c r="AC5337">
        <v>1</v>
      </c>
      <c r="AE5337">
        <v>1</v>
      </c>
      <c r="AF5337" t="s">
        <v>271</v>
      </c>
    </row>
    <row r="5338" spans="1:32" hidden="1" x14ac:dyDescent="0.25">
      <c r="A5338" t="str">
        <f t="array" ref="A5338">IF(COUNT(SEARCH(RubriekenHistorisch,CONCATENATE(P5337,U5337,AB5337,AH5337))),"t","f")</f>
        <v>f</v>
      </c>
      <c r="B5338" t="str">
        <f t="shared" si="251"/>
        <v>f</v>
      </c>
      <c r="C5338" t="str">
        <f t="shared" si="252"/>
        <v>f</v>
      </c>
      <c r="D5338" t="str">
        <f t="shared" si="253"/>
        <v>f</v>
      </c>
      <c r="E5338" t="str">
        <f>IF(COUNT(SEARCH({"04.","05.","09.","12."},CONCATENATE(P5337,U5337,AB5337,AH5337))),"t","f")</f>
        <v>f</v>
      </c>
      <c r="F5338" t="str">
        <f t="array" ref="F5338">IF(COUNT(SEARCH(HistorischeRubrieken,CONCATENATE(P5337,U5337,AB5337,AH5337))),"t","f")</f>
        <v>f</v>
      </c>
      <c r="G5338">
        <v>5</v>
      </c>
      <c r="H5338">
        <v>510372</v>
      </c>
      <c r="I5338" t="s">
        <v>2440</v>
      </c>
      <c r="J5338">
        <v>20121105</v>
      </c>
      <c r="K5338">
        <v>20140401</v>
      </c>
      <c r="M5338">
        <v>0</v>
      </c>
      <c r="N5338">
        <v>0</v>
      </c>
      <c r="O5338" t="s">
        <v>2001</v>
      </c>
      <c r="R5338">
        <v>0</v>
      </c>
      <c r="S5338" t="s">
        <v>271</v>
      </c>
      <c r="AA5338" t="s">
        <v>2000</v>
      </c>
      <c r="AC5338">
        <v>1</v>
      </c>
      <c r="AE5338">
        <v>1</v>
      </c>
      <c r="AF5338" t="s">
        <v>271</v>
      </c>
    </row>
    <row r="5339" spans="1:32" hidden="1" x14ac:dyDescent="0.25">
      <c r="A5339" t="str">
        <f t="array" ref="A5339">IF(COUNT(SEARCH(RubriekenHistorisch,CONCATENATE(P5338,U5338,AB5338,AH5338))),"t","f")</f>
        <v>f</v>
      </c>
      <c r="B5339" t="str">
        <f t="shared" si="251"/>
        <v>f</v>
      </c>
      <c r="C5339" t="str">
        <f t="shared" si="252"/>
        <v>f</v>
      </c>
      <c r="D5339" t="str">
        <f t="shared" si="253"/>
        <v>f</v>
      </c>
      <c r="E5339" t="str">
        <f>IF(COUNT(SEARCH({"04.","05.","09.","12."},CONCATENATE(P5338,U5338,AB5338,AH5338))),"t","f")</f>
        <v>f</v>
      </c>
      <c r="F5339" t="str">
        <f t="array" ref="F5339">IF(COUNT(SEARCH(HistorischeRubrieken,CONCATENATE(P5338,U5338,AB5338,AH5338))),"t","f")</f>
        <v>f</v>
      </c>
      <c r="G5339">
        <v>6</v>
      </c>
      <c r="H5339">
        <v>510372</v>
      </c>
      <c r="I5339" t="s">
        <v>2440</v>
      </c>
      <c r="J5339">
        <v>20140401</v>
      </c>
      <c r="K5339">
        <v>20150801</v>
      </c>
      <c r="M5339">
        <v>0</v>
      </c>
      <c r="N5339">
        <v>0</v>
      </c>
      <c r="O5339" t="s">
        <v>2003</v>
      </c>
      <c r="R5339">
        <v>0</v>
      </c>
      <c r="S5339" t="s">
        <v>271</v>
      </c>
      <c r="AA5339" t="s">
        <v>1611</v>
      </c>
      <c r="AC5339">
        <v>1</v>
      </c>
      <c r="AE5339">
        <v>1</v>
      </c>
      <c r="AF5339" t="s">
        <v>271</v>
      </c>
    </row>
    <row r="5340" spans="1:32" x14ac:dyDescent="0.25">
      <c r="A5340" t="str">
        <f t="array" ref="A5340">IF(COUNT(SEARCH(RubriekenHistorisch,CONCATENATE(P5339,U5339,AB5339,AH5339))),"t","f")</f>
        <v>f</v>
      </c>
      <c r="B5340" t="str">
        <f t="shared" si="251"/>
        <v>f</v>
      </c>
      <c r="C5340" t="str">
        <f t="shared" si="252"/>
        <v>f</v>
      </c>
      <c r="D5340" t="str">
        <f t="shared" si="253"/>
        <v>f</v>
      </c>
      <c r="E5340" t="str">
        <f>IF(COUNT(SEARCH({"04.","05.","09.","12."},CONCATENATE(P5339,U5339,AB5339,AH5339))),"t","f")</f>
        <v>f</v>
      </c>
      <c r="F5340" t="str">
        <f t="array" ref="F5340">IF(COUNT(SEARCH(HistorischeRubrieken,CONCATENATE(P5339,U5339,AB5339,AH5339))),"t","f")</f>
        <v>f</v>
      </c>
      <c r="G5340">
        <v>7</v>
      </c>
      <c r="H5340">
        <v>510372</v>
      </c>
      <c r="I5340" t="s">
        <v>2440</v>
      </c>
      <c r="J5340">
        <v>20150801</v>
      </c>
      <c r="M5340">
        <v>0</v>
      </c>
      <c r="N5340">
        <v>0</v>
      </c>
      <c r="O5340" t="s">
        <v>2003</v>
      </c>
      <c r="R5340">
        <v>0</v>
      </c>
      <c r="S5340" t="s">
        <v>271</v>
      </c>
      <c r="AA5340" t="s">
        <v>1613</v>
      </c>
      <c r="AC5340">
        <v>1</v>
      </c>
      <c r="AE5340">
        <v>1</v>
      </c>
      <c r="AF5340" t="s">
        <v>271</v>
      </c>
    </row>
    <row r="5341" spans="1:32" hidden="1" x14ac:dyDescent="0.25">
      <c r="A5341" t="str">
        <f t="array" ref="A5341">IF(COUNT(SEARCH(RubriekenHistorisch,CONCATENATE(P5340,U5340,AB5340,AH5340))),"t","f")</f>
        <v>f</v>
      </c>
      <c r="B5341" t="str">
        <f t="shared" si="251"/>
        <v>f</v>
      </c>
      <c r="C5341" t="str">
        <f t="shared" si="252"/>
        <v>f</v>
      </c>
      <c r="D5341" t="str">
        <f t="shared" si="253"/>
        <v>f</v>
      </c>
      <c r="E5341" t="str">
        <f>IF(COUNT(SEARCH({"04.","05.","09.","12."},CONCATENATE(P5340,U5340,AB5340,AH5340))),"t","f")</f>
        <v>f</v>
      </c>
      <c r="F5341" t="str">
        <f t="array" ref="F5341">IF(COUNT(SEARCH(HistorischeRubrieken,CONCATENATE(P5340,U5340,AB5340,AH5340))),"t","f")</f>
        <v>f</v>
      </c>
      <c r="G5341">
        <v>1</v>
      </c>
      <c r="H5341">
        <v>510373</v>
      </c>
      <c r="I5341" t="s">
        <v>2441</v>
      </c>
      <c r="J5341">
        <v>20080901</v>
      </c>
      <c r="K5341">
        <v>20100201</v>
      </c>
      <c r="M5341">
        <v>0</v>
      </c>
      <c r="N5341">
        <v>0</v>
      </c>
      <c r="O5341" t="s">
        <v>1996</v>
      </c>
      <c r="R5341">
        <v>0</v>
      </c>
      <c r="S5341" t="s">
        <v>271</v>
      </c>
      <c r="AA5341" t="s">
        <v>1997</v>
      </c>
      <c r="AC5341">
        <v>1</v>
      </c>
      <c r="AE5341">
        <v>1</v>
      </c>
      <c r="AF5341" t="s">
        <v>271</v>
      </c>
    </row>
    <row r="5342" spans="1:32" hidden="1" x14ac:dyDescent="0.25">
      <c r="A5342" t="str">
        <f t="array" ref="A5342">IF(COUNT(SEARCH(RubriekenHistorisch,CONCATENATE(P5341,U5341,AB5341,AH5341))),"t","f")</f>
        <v>f</v>
      </c>
      <c r="B5342" t="str">
        <f t="shared" si="251"/>
        <v>f</v>
      </c>
      <c r="C5342" t="str">
        <f t="shared" si="252"/>
        <v>f</v>
      </c>
      <c r="D5342" t="str">
        <f t="shared" si="253"/>
        <v>f</v>
      </c>
      <c r="E5342" t="str">
        <f>IF(COUNT(SEARCH({"04.","05.","09.","12."},CONCATENATE(P5341,U5341,AB5341,AH5341))),"t","f")</f>
        <v>f</v>
      </c>
      <c r="F5342" t="str">
        <f t="array" ref="F5342">IF(COUNT(SEARCH(HistorischeRubrieken,CONCATENATE(P5341,U5341,AB5341,AH5341))),"t","f")</f>
        <v>f</v>
      </c>
      <c r="G5342">
        <v>2</v>
      </c>
      <c r="H5342">
        <v>510373</v>
      </c>
      <c r="I5342" t="s">
        <v>2441</v>
      </c>
      <c r="J5342">
        <v>20100201</v>
      </c>
      <c r="K5342">
        <v>20120115</v>
      </c>
      <c r="M5342">
        <v>0</v>
      </c>
      <c r="N5342">
        <v>0</v>
      </c>
      <c r="O5342" t="s">
        <v>1996</v>
      </c>
      <c r="R5342">
        <v>0</v>
      </c>
      <c r="S5342" t="s">
        <v>271</v>
      </c>
      <c r="AA5342" t="s">
        <v>1998</v>
      </c>
      <c r="AC5342">
        <v>1</v>
      </c>
      <c r="AE5342">
        <v>1</v>
      </c>
      <c r="AF5342" t="s">
        <v>271</v>
      </c>
    </row>
    <row r="5343" spans="1:32" hidden="1" x14ac:dyDescent="0.25">
      <c r="A5343" t="str">
        <f t="array" ref="A5343">IF(COUNT(SEARCH(RubriekenHistorisch,CONCATENATE(P5342,U5342,AB5342,AH5342))),"t","f")</f>
        <v>f</v>
      </c>
      <c r="B5343" t="str">
        <f t="shared" si="251"/>
        <v>f</v>
      </c>
      <c r="C5343" t="str">
        <f t="shared" si="252"/>
        <v>f</v>
      </c>
      <c r="D5343" t="str">
        <f t="shared" si="253"/>
        <v>f</v>
      </c>
      <c r="E5343" t="str">
        <f>IF(COUNT(SEARCH({"04.","05.","09.","12."},CONCATENATE(P5342,U5342,AB5342,AH5342))),"t","f")</f>
        <v>f</v>
      </c>
      <c r="F5343" t="str">
        <f t="array" ref="F5343">IF(COUNT(SEARCH(HistorischeRubrieken,CONCATENATE(P5342,U5342,AB5342,AH5342))),"t","f")</f>
        <v>f</v>
      </c>
      <c r="G5343">
        <v>3</v>
      </c>
      <c r="H5343">
        <v>510373</v>
      </c>
      <c r="I5343" t="s">
        <v>2441</v>
      </c>
      <c r="J5343">
        <v>20120115</v>
      </c>
      <c r="K5343">
        <v>20120116</v>
      </c>
      <c r="M5343">
        <v>0</v>
      </c>
      <c r="N5343">
        <v>0</v>
      </c>
      <c r="O5343" t="s">
        <v>1999</v>
      </c>
      <c r="R5343">
        <v>0</v>
      </c>
      <c r="S5343" t="s">
        <v>271</v>
      </c>
      <c r="AA5343" t="s">
        <v>2000</v>
      </c>
      <c r="AC5343">
        <v>1</v>
      </c>
      <c r="AE5343">
        <v>1</v>
      </c>
      <c r="AF5343" t="s">
        <v>271</v>
      </c>
    </row>
    <row r="5344" spans="1:32" hidden="1" x14ac:dyDescent="0.25">
      <c r="A5344" t="str">
        <f t="array" ref="A5344">IF(COUNT(SEARCH(RubriekenHistorisch,CONCATENATE(P5343,U5343,AB5343,AH5343))),"t","f")</f>
        <v>f</v>
      </c>
      <c r="B5344" t="str">
        <f t="shared" si="251"/>
        <v>f</v>
      </c>
      <c r="C5344" t="str">
        <f t="shared" si="252"/>
        <v>f</v>
      </c>
      <c r="D5344" t="str">
        <f t="shared" si="253"/>
        <v>f</v>
      </c>
      <c r="E5344" t="str">
        <f>IF(COUNT(SEARCH({"04.","05.","09.","12."},CONCATENATE(P5343,U5343,AB5343,AH5343))),"t","f")</f>
        <v>f</v>
      </c>
      <c r="F5344" t="str">
        <f t="array" ref="F5344">IF(COUNT(SEARCH(HistorischeRubrieken,CONCATENATE(P5343,U5343,AB5343,AH5343))),"t","f")</f>
        <v>f</v>
      </c>
      <c r="G5344">
        <v>4</v>
      </c>
      <c r="H5344">
        <v>510373</v>
      </c>
      <c r="I5344" t="s">
        <v>2441</v>
      </c>
      <c r="J5344">
        <v>20120116</v>
      </c>
      <c r="K5344">
        <v>20120917</v>
      </c>
      <c r="M5344">
        <v>0</v>
      </c>
      <c r="N5344">
        <v>0</v>
      </c>
      <c r="O5344" t="s">
        <v>2001</v>
      </c>
      <c r="R5344">
        <v>0</v>
      </c>
      <c r="S5344" t="s">
        <v>271</v>
      </c>
      <c r="AA5344" t="s">
        <v>2000</v>
      </c>
      <c r="AC5344">
        <v>1</v>
      </c>
      <c r="AE5344">
        <v>1</v>
      </c>
      <c r="AF5344" t="s">
        <v>271</v>
      </c>
    </row>
    <row r="5345" spans="1:32" hidden="1" x14ac:dyDescent="0.25">
      <c r="A5345" t="str">
        <f t="array" ref="A5345">IF(COUNT(SEARCH(RubriekenHistorisch,CONCATENATE(P5344,U5344,AB5344,AH5344))),"t","f")</f>
        <v>f</v>
      </c>
      <c r="B5345" t="str">
        <f t="shared" si="251"/>
        <v>f</v>
      </c>
      <c r="C5345" t="str">
        <f t="shared" si="252"/>
        <v>f</v>
      </c>
      <c r="D5345" t="str">
        <f t="shared" si="253"/>
        <v>f</v>
      </c>
      <c r="E5345" t="str">
        <f>IF(COUNT(SEARCH({"04.","05.","09.","12."},CONCATENATE(P5344,U5344,AB5344,AH5344))),"t","f")</f>
        <v>f</v>
      </c>
      <c r="F5345" t="str">
        <f t="array" ref="F5345">IF(COUNT(SEARCH(HistorischeRubrieken,CONCATENATE(P5344,U5344,AB5344,AH5344))),"t","f")</f>
        <v>f</v>
      </c>
      <c r="G5345">
        <v>5</v>
      </c>
      <c r="H5345">
        <v>510373</v>
      </c>
      <c r="I5345" t="s">
        <v>2441</v>
      </c>
      <c r="J5345">
        <v>20120917</v>
      </c>
      <c r="K5345">
        <v>20140401</v>
      </c>
      <c r="M5345">
        <v>0</v>
      </c>
      <c r="N5345">
        <v>0</v>
      </c>
      <c r="O5345" t="s">
        <v>2001</v>
      </c>
      <c r="R5345">
        <v>0</v>
      </c>
      <c r="S5345" t="s">
        <v>271</v>
      </c>
      <c r="AA5345" t="s">
        <v>2000</v>
      </c>
      <c r="AC5345">
        <v>1</v>
      </c>
      <c r="AE5345">
        <v>1</v>
      </c>
      <c r="AF5345" t="s">
        <v>271</v>
      </c>
    </row>
    <row r="5346" spans="1:32" hidden="1" x14ac:dyDescent="0.25">
      <c r="A5346" t="str">
        <f t="array" ref="A5346">IF(COUNT(SEARCH(RubriekenHistorisch,CONCATENATE(P5345,U5345,AB5345,AH5345))),"t","f")</f>
        <v>f</v>
      </c>
      <c r="B5346" t="str">
        <f t="shared" si="251"/>
        <v>f</v>
      </c>
      <c r="C5346" t="str">
        <f t="shared" si="252"/>
        <v>f</v>
      </c>
      <c r="D5346" t="str">
        <f t="shared" si="253"/>
        <v>f</v>
      </c>
      <c r="E5346" t="str">
        <f>IF(COUNT(SEARCH({"04.","05.","09.","12."},CONCATENATE(P5345,U5345,AB5345,AH5345))),"t","f")</f>
        <v>f</v>
      </c>
      <c r="F5346" t="str">
        <f t="array" ref="F5346">IF(COUNT(SEARCH(HistorischeRubrieken,CONCATENATE(P5345,U5345,AB5345,AH5345))),"t","f")</f>
        <v>f</v>
      </c>
      <c r="G5346">
        <v>6</v>
      </c>
      <c r="H5346">
        <v>510373</v>
      </c>
      <c r="I5346" t="s">
        <v>2441</v>
      </c>
      <c r="J5346">
        <v>20140401</v>
      </c>
      <c r="K5346">
        <v>20150801</v>
      </c>
      <c r="M5346">
        <v>0</v>
      </c>
      <c r="N5346">
        <v>0</v>
      </c>
      <c r="O5346" t="s">
        <v>2003</v>
      </c>
      <c r="R5346">
        <v>0</v>
      </c>
      <c r="S5346" t="s">
        <v>271</v>
      </c>
      <c r="AA5346" t="s">
        <v>1611</v>
      </c>
      <c r="AC5346">
        <v>1</v>
      </c>
      <c r="AE5346">
        <v>1</v>
      </c>
      <c r="AF5346" t="s">
        <v>271</v>
      </c>
    </row>
    <row r="5347" spans="1:32" x14ac:dyDescent="0.25">
      <c r="A5347" t="str">
        <f t="array" ref="A5347">IF(COUNT(SEARCH(RubriekenHistorisch,CONCATENATE(P5346,U5346,AB5346,AH5346))),"t","f")</f>
        <v>f</v>
      </c>
      <c r="B5347" t="str">
        <f t="shared" si="251"/>
        <v>f</v>
      </c>
      <c r="C5347" t="str">
        <f t="shared" si="252"/>
        <v>f</v>
      </c>
      <c r="D5347" t="str">
        <f t="shared" si="253"/>
        <v>f</v>
      </c>
      <c r="E5347" t="str">
        <f>IF(COUNT(SEARCH({"04.","05.","09.","12."},CONCATENATE(P5346,U5346,AB5346,AH5346))),"t","f")</f>
        <v>f</v>
      </c>
      <c r="F5347" t="str">
        <f t="array" ref="F5347">IF(COUNT(SEARCH(HistorischeRubrieken,CONCATENATE(P5346,U5346,AB5346,AH5346))),"t","f")</f>
        <v>f</v>
      </c>
      <c r="G5347">
        <v>7</v>
      </c>
      <c r="H5347">
        <v>510373</v>
      </c>
      <c r="I5347" t="s">
        <v>2441</v>
      </c>
      <c r="J5347">
        <v>20150801</v>
      </c>
      <c r="M5347">
        <v>0</v>
      </c>
      <c r="N5347">
        <v>0</v>
      </c>
      <c r="O5347" t="s">
        <v>2003</v>
      </c>
      <c r="R5347">
        <v>0</v>
      </c>
      <c r="S5347" t="s">
        <v>271</v>
      </c>
      <c r="AA5347" t="s">
        <v>1613</v>
      </c>
      <c r="AC5347">
        <v>1</v>
      </c>
      <c r="AE5347">
        <v>1</v>
      </c>
      <c r="AF5347" t="s">
        <v>271</v>
      </c>
    </row>
    <row r="5348" spans="1:32" hidden="1" x14ac:dyDescent="0.25">
      <c r="A5348" t="str">
        <f t="array" ref="A5348">IF(COUNT(SEARCH(RubriekenHistorisch,CONCATENATE(P5347,U5347,AB5347,AH5347))),"t","f")</f>
        <v>f</v>
      </c>
      <c r="B5348" t="str">
        <f t="shared" si="251"/>
        <v>f</v>
      </c>
      <c r="C5348" t="str">
        <f t="shared" si="252"/>
        <v>f</v>
      </c>
      <c r="D5348" t="str">
        <f t="shared" si="253"/>
        <v>f</v>
      </c>
      <c r="E5348" t="str">
        <f>IF(COUNT(SEARCH({"04.","05.","09.","12."},CONCATENATE(P5347,U5347,AB5347,AH5347))),"t","f")</f>
        <v>f</v>
      </c>
      <c r="F5348" t="str">
        <f t="array" ref="F5348">IF(COUNT(SEARCH(HistorischeRubrieken,CONCATENATE(P5347,U5347,AB5347,AH5347))),"t","f")</f>
        <v>f</v>
      </c>
      <c r="G5348">
        <v>1</v>
      </c>
      <c r="H5348">
        <v>510374</v>
      </c>
      <c r="I5348" t="s">
        <v>2442</v>
      </c>
      <c r="J5348">
        <v>20090601</v>
      </c>
      <c r="K5348">
        <v>20100201</v>
      </c>
      <c r="M5348">
        <v>0</v>
      </c>
      <c r="N5348">
        <v>0</v>
      </c>
      <c r="O5348" t="s">
        <v>1996</v>
      </c>
      <c r="R5348">
        <v>0</v>
      </c>
      <c r="S5348" t="s">
        <v>271</v>
      </c>
      <c r="AA5348" t="s">
        <v>1997</v>
      </c>
      <c r="AC5348">
        <v>1</v>
      </c>
      <c r="AE5348">
        <v>1</v>
      </c>
      <c r="AF5348" t="s">
        <v>271</v>
      </c>
    </row>
    <row r="5349" spans="1:32" hidden="1" x14ac:dyDescent="0.25">
      <c r="A5349" t="str">
        <f t="array" ref="A5349">IF(COUNT(SEARCH(RubriekenHistorisch,CONCATENATE(P5348,U5348,AB5348,AH5348))),"t","f")</f>
        <v>f</v>
      </c>
      <c r="B5349" t="str">
        <f t="shared" si="251"/>
        <v>f</v>
      </c>
      <c r="C5349" t="str">
        <f t="shared" si="252"/>
        <v>f</v>
      </c>
      <c r="D5349" t="str">
        <f t="shared" si="253"/>
        <v>f</v>
      </c>
      <c r="E5349" t="str">
        <f>IF(COUNT(SEARCH({"04.","05.","09.","12."},CONCATENATE(P5348,U5348,AB5348,AH5348))),"t","f")</f>
        <v>f</v>
      </c>
      <c r="F5349" t="str">
        <f t="array" ref="F5349">IF(COUNT(SEARCH(HistorischeRubrieken,CONCATENATE(P5348,U5348,AB5348,AH5348))),"t","f")</f>
        <v>f</v>
      </c>
      <c r="G5349">
        <v>2</v>
      </c>
      <c r="H5349">
        <v>510374</v>
      </c>
      <c r="I5349" t="s">
        <v>2442</v>
      </c>
      <c r="J5349">
        <v>20100201</v>
      </c>
      <c r="K5349">
        <v>20120115</v>
      </c>
      <c r="M5349">
        <v>0</v>
      </c>
      <c r="N5349">
        <v>0</v>
      </c>
      <c r="O5349" t="s">
        <v>1996</v>
      </c>
      <c r="R5349">
        <v>0</v>
      </c>
      <c r="S5349" t="s">
        <v>271</v>
      </c>
      <c r="AA5349" t="s">
        <v>1998</v>
      </c>
      <c r="AC5349">
        <v>1</v>
      </c>
      <c r="AE5349">
        <v>1</v>
      </c>
      <c r="AF5349" t="s">
        <v>271</v>
      </c>
    </row>
    <row r="5350" spans="1:32" hidden="1" x14ac:dyDescent="0.25">
      <c r="A5350" t="str">
        <f t="array" ref="A5350">IF(COUNT(SEARCH(RubriekenHistorisch,CONCATENATE(P5349,U5349,AB5349,AH5349))),"t","f")</f>
        <v>f</v>
      </c>
      <c r="B5350" t="str">
        <f t="shared" si="251"/>
        <v>f</v>
      </c>
      <c r="C5350" t="str">
        <f t="shared" si="252"/>
        <v>f</v>
      </c>
      <c r="D5350" t="str">
        <f t="shared" si="253"/>
        <v>f</v>
      </c>
      <c r="E5350" t="str">
        <f>IF(COUNT(SEARCH({"04.","05.","09.","12."},CONCATENATE(P5349,U5349,AB5349,AH5349))),"t","f")</f>
        <v>f</v>
      </c>
      <c r="F5350" t="str">
        <f t="array" ref="F5350">IF(COUNT(SEARCH(HistorischeRubrieken,CONCATENATE(P5349,U5349,AB5349,AH5349))),"t","f")</f>
        <v>f</v>
      </c>
      <c r="G5350">
        <v>3</v>
      </c>
      <c r="H5350">
        <v>510374</v>
      </c>
      <c r="I5350" t="s">
        <v>2442</v>
      </c>
      <c r="J5350">
        <v>20120115</v>
      </c>
      <c r="K5350">
        <v>20120116</v>
      </c>
      <c r="M5350">
        <v>0</v>
      </c>
      <c r="N5350">
        <v>0</v>
      </c>
      <c r="O5350" t="s">
        <v>1999</v>
      </c>
      <c r="R5350">
        <v>0</v>
      </c>
      <c r="S5350" t="s">
        <v>271</v>
      </c>
      <c r="AA5350" t="s">
        <v>2000</v>
      </c>
      <c r="AC5350">
        <v>1</v>
      </c>
      <c r="AE5350">
        <v>1</v>
      </c>
      <c r="AF5350" t="s">
        <v>271</v>
      </c>
    </row>
    <row r="5351" spans="1:32" hidden="1" x14ac:dyDescent="0.25">
      <c r="A5351" t="str">
        <f t="array" ref="A5351">IF(COUNT(SEARCH(RubriekenHistorisch,CONCATENATE(P5350,U5350,AB5350,AH5350))),"t","f")</f>
        <v>f</v>
      </c>
      <c r="B5351" t="str">
        <f t="shared" si="251"/>
        <v>f</v>
      </c>
      <c r="C5351" t="str">
        <f t="shared" si="252"/>
        <v>f</v>
      </c>
      <c r="D5351" t="str">
        <f t="shared" si="253"/>
        <v>f</v>
      </c>
      <c r="E5351" t="str">
        <f>IF(COUNT(SEARCH({"04.","05.","09.","12."},CONCATENATE(P5350,U5350,AB5350,AH5350))),"t","f")</f>
        <v>f</v>
      </c>
      <c r="F5351" t="str">
        <f t="array" ref="F5351">IF(COUNT(SEARCH(HistorischeRubrieken,CONCATENATE(P5350,U5350,AB5350,AH5350))),"t","f")</f>
        <v>f</v>
      </c>
      <c r="G5351">
        <v>4</v>
      </c>
      <c r="H5351">
        <v>510374</v>
      </c>
      <c r="I5351" t="s">
        <v>2442</v>
      </c>
      <c r="J5351">
        <v>20120116</v>
      </c>
      <c r="K5351">
        <v>20120917</v>
      </c>
      <c r="M5351">
        <v>0</v>
      </c>
      <c r="N5351">
        <v>0</v>
      </c>
      <c r="O5351" t="s">
        <v>2001</v>
      </c>
      <c r="R5351">
        <v>0</v>
      </c>
      <c r="S5351" t="s">
        <v>271</v>
      </c>
      <c r="AA5351" t="s">
        <v>2000</v>
      </c>
      <c r="AC5351">
        <v>1</v>
      </c>
      <c r="AE5351">
        <v>1</v>
      </c>
      <c r="AF5351" t="s">
        <v>271</v>
      </c>
    </row>
    <row r="5352" spans="1:32" hidden="1" x14ac:dyDescent="0.25">
      <c r="A5352" t="str">
        <f t="array" ref="A5352">IF(COUNT(SEARCH(RubriekenHistorisch,CONCATENATE(P5351,U5351,AB5351,AH5351))),"t","f")</f>
        <v>f</v>
      </c>
      <c r="B5352" t="str">
        <f t="shared" si="251"/>
        <v>f</v>
      </c>
      <c r="C5352" t="str">
        <f t="shared" si="252"/>
        <v>f</v>
      </c>
      <c r="D5352" t="str">
        <f t="shared" si="253"/>
        <v>f</v>
      </c>
      <c r="E5352" t="str">
        <f>IF(COUNT(SEARCH({"04.","05.","09.","12."},CONCATENATE(P5351,U5351,AB5351,AH5351))),"t","f")</f>
        <v>f</v>
      </c>
      <c r="F5352" t="str">
        <f t="array" ref="F5352">IF(COUNT(SEARCH(HistorischeRubrieken,CONCATENATE(P5351,U5351,AB5351,AH5351))),"t","f")</f>
        <v>f</v>
      </c>
      <c r="G5352">
        <v>5</v>
      </c>
      <c r="H5352">
        <v>510374</v>
      </c>
      <c r="I5352" t="s">
        <v>2442</v>
      </c>
      <c r="J5352">
        <v>20120917</v>
      </c>
      <c r="K5352">
        <v>20140401</v>
      </c>
      <c r="M5352">
        <v>0</v>
      </c>
      <c r="N5352">
        <v>0</v>
      </c>
      <c r="O5352" t="s">
        <v>2001</v>
      </c>
      <c r="R5352">
        <v>0</v>
      </c>
      <c r="S5352" t="s">
        <v>271</v>
      </c>
      <c r="AA5352" t="s">
        <v>2000</v>
      </c>
      <c r="AC5352">
        <v>1</v>
      </c>
      <c r="AE5352">
        <v>1</v>
      </c>
      <c r="AF5352" t="s">
        <v>271</v>
      </c>
    </row>
    <row r="5353" spans="1:32" hidden="1" x14ac:dyDescent="0.25">
      <c r="A5353" t="str">
        <f t="array" ref="A5353">IF(COUNT(SEARCH(RubriekenHistorisch,CONCATENATE(P5352,U5352,AB5352,AH5352))),"t","f")</f>
        <v>f</v>
      </c>
      <c r="B5353" t="str">
        <f t="shared" si="251"/>
        <v>f</v>
      </c>
      <c r="C5353" t="str">
        <f t="shared" si="252"/>
        <v>f</v>
      </c>
      <c r="D5353" t="str">
        <f t="shared" si="253"/>
        <v>f</v>
      </c>
      <c r="E5353" t="str">
        <f>IF(COUNT(SEARCH({"04.","05.","09.","12."},CONCATENATE(P5352,U5352,AB5352,AH5352))),"t","f")</f>
        <v>f</v>
      </c>
      <c r="F5353" t="str">
        <f t="array" ref="F5353">IF(COUNT(SEARCH(HistorischeRubrieken,CONCATENATE(P5352,U5352,AB5352,AH5352))),"t","f")</f>
        <v>f</v>
      </c>
      <c r="G5353">
        <v>6</v>
      </c>
      <c r="H5353">
        <v>510374</v>
      </c>
      <c r="I5353" t="s">
        <v>2442</v>
      </c>
      <c r="J5353">
        <v>20140401</v>
      </c>
      <c r="K5353">
        <v>20150801</v>
      </c>
      <c r="M5353">
        <v>0</v>
      </c>
      <c r="N5353">
        <v>0</v>
      </c>
      <c r="O5353" t="s">
        <v>2003</v>
      </c>
      <c r="R5353">
        <v>0</v>
      </c>
      <c r="S5353" t="s">
        <v>271</v>
      </c>
      <c r="AA5353" t="s">
        <v>1611</v>
      </c>
      <c r="AC5353">
        <v>1</v>
      </c>
      <c r="AE5353">
        <v>1</v>
      </c>
      <c r="AF5353" t="s">
        <v>271</v>
      </c>
    </row>
    <row r="5354" spans="1:32" x14ac:dyDescent="0.25">
      <c r="A5354" t="str">
        <f t="array" ref="A5354">IF(COUNT(SEARCH(RubriekenHistorisch,CONCATENATE(P5353,U5353,AB5353,AH5353))),"t","f")</f>
        <v>f</v>
      </c>
      <c r="B5354" t="str">
        <f t="shared" si="251"/>
        <v>f</v>
      </c>
      <c r="C5354" t="str">
        <f t="shared" si="252"/>
        <v>f</v>
      </c>
      <c r="D5354" t="str">
        <f t="shared" si="253"/>
        <v>f</v>
      </c>
      <c r="E5354" t="str">
        <f>IF(COUNT(SEARCH({"04.","05.","09.","12."},CONCATENATE(P5353,U5353,AB5353,AH5353))),"t","f")</f>
        <v>f</v>
      </c>
      <c r="F5354" t="str">
        <f t="array" ref="F5354">IF(COUNT(SEARCH(HistorischeRubrieken,CONCATENATE(P5353,U5353,AB5353,AH5353))),"t","f")</f>
        <v>f</v>
      </c>
      <c r="G5354">
        <v>7</v>
      </c>
      <c r="H5354">
        <v>510374</v>
      </c>
      <c r="I5354" t="s">
        <v>2442</v>
      </c>
      <c r="J5354">
        <v>20150801</v>
      </c>
      <c r="M5354">
        <v>0</v>
      </c>
      <c r="N5354">
        <v>0</v>
      </c>
      <c r="O5354" t="s">
        <v>2003</v>
      </c>
      <c r="R5354">
        <v>0</v>
      </c>
      <c r="S5354" t="s">
        <v>271</v>
      </c>
      <c r="AA5354" t="s">
        <v>1613</v>
      </c>
      <c r="AC5354">
        <v>1</v>
      </c>
      <c r="AE5354">
        <v>1</v>
      </c>
      <c r="AF5354" t="s">
        <v>271</v>
      </c>
    </row>
    <row r="5355" spans="1:32" hidden="1" x14ac:dyDescent="0.25">
      <c r="A5355" t="str">
        <f t="array" ref="A5355">IF(COUNT(SEARCH(RubriekenHistorisch,CONCATENATE(P5354,U5354,AB5354,AH5354))),"t","f")</f>
        <v>f</v>
      </c>
      <c r="B5355" t="str">
        <f t="shared" si="251"/>
        <v>f</v>
      </c>
      <c r="C5355" t="str">
        <f t="shared" si="252"/>
        <v>f</v>
      </c>
      <c r="D5355" t="str">
        <f t="shared" si="253"/>
        <v>f</v>
      </c>
      <c r="E5355" t="str">
        <f>IF(COUNT(SEARCH({"04.","05.","09.","12."},CONCATENATE(P5354,U5354,AB5354,AH5354))),"t","f")</f>
        <v>f</v>
      </c>
      <c r="F5355" t="str">
        <f t="array" ref="F5355">IF(COUNT(SEARCH(HistorischeRubrieken,CONCATENATE(P5354,U5354,AB5354,AH5354))),"t","f")</f>
        <v>f</v>
      </c>
      <c r="G5355">
        <v>1</v>
      </c>
      <c r="H5355">
        <v>510375</v>
      </c>
      <c r="I5355" t="s">
        <v>2443</v>
      </c>
      <c r="J5355">
        <v>20081201</v>
      </c>
      <c r="K5355">
        <v>20100201</v>
      </c>
      <c r="M5355">
        <v>0</v>
      </c>
      <c r="N5355">
        <v>0</v>
      </c>
      <c r="O5355" t="s">
        <v>1996</v>
      </c>
      <c r="R5355">
        <v>0</v>
      </c>
      <c r="S5355" t="s">
        <v>271</v>
      </c>
      <c r="AA5355" t="s">
        <v>1997</v>
      </c>
      <c r="AC5355">
        <v>1</v>
      </c>
      <c r="AE5355">
        <v>1</v>
      </c>
      <c r="AF5355" t="s">
        <v>271</v>
      </c>
    </row>
    <row r="5356" spans="1:32" hidden="1" x14ac:dyDescent="0.25">
      <c r="A5356" t="str">
        <f t="array" ref="A5356">IF(COUNT(SEARCH(RubriekenHistorisch,CONCATENATE(P5355,U5355,AB5355,AH5355))),"t","f")</f>
        <v>f</v>
      </c>
      <c r="B5356" t="str">
        <f t="shared" si="251"/>
        <v>f</v>
      </c>
      <c r="C5356" t="str">
        <f t="shared" si="252"/>
        <v>f</v>
      </c>
      <c r="D5356" t="str">
        <f t="shared" si="253"/>
        <v>f</v>
      </c>
      <c r="E5356" t="str">
        <f>IF(COUNT(SEARCH({"04.","05.","09.","12."},CONCATENATE(P5355,U5355,AB5355,AH5355))),"t","f")</f>
        <v>f</v>
      </c>
      <c r="F5356" t="str">
        <f t="array" ref="F5356">IF(COUNT(SEARCH(HistorischeRubrieken,CONCATENATE(P5355,U5355,AB5355,AH5355))),"t","f")</f>
        <v>f</v>
      </c>
      <c r="G5356">
        <v>2</v>
      </c>
      <c r="H5356">
        <v>510375</v>
      </c>
      <c r="I5356" t="s">
        <v>2443</v>
      </c>
      <c r="J5356">
        <v>20100201</v>
      </c>
      <c r="K5356">
        <v>20120115</v>
      </c>
      <c r="M5356">
        <v>0</v>
      </c>
      <c r="N5356">
        <v>0</v>
      </c>
      <c r="O5356" t="s">
        <v>1996</v>
      </c>
      <c r="R5356">
        <v>0</v>
      </c>
      <c r="S5356" t="s">
        <v>271</v>
      </c>
      <c r="AA5356" t="s">
        <v>1998</v>
      </c>
      <c r="AC5356">
        <v>1</v>
      </c>
      <c r="AE5356">
        <v>1</v>
      </c>
      <c r="AF5356" t="s">
        <v>271</v>
      </c>
    </row>
    <row r="5357" spans="1:32" hidden="1" x14ac:dyDescent="0.25">
      <c r="A5357" t="str">
        <f t="array" ref="A5357">IF(COUNT(SEARCH(RubriekenHistorisch,CONCATENATE(P5356,U5356,AB5356,AH5356))),"t","f")</f>
        <v>f</v>
      </c>
      <c r="B5357" t="str">
        <f t="shared" si="251"/>
        <v>f</v>
      </c>
      <c r="C5357" t="str">
        <f t="shared" si="252"/>
        <v>f</v>
      </c>
      <c r="D5357" t="str">
        <f t="shared" si="253"/>
        <v>f</v>
      </c>
      <c r="E5357" t="str">
        <f>IF(COUNT(SEARCH({"04.","05.","09.","12."},CONCATENATE(P5356,U5356,AB5356,AH5356))),"t","f")</f>
        <v>f</v>
      </c>
      <c r="F5357" t="str">
        <f t="array" ref="F5357">IF(COUNT(SEARCH(HistorischeRubrieken,CONCATENATE(P5356,U5356,AB5356,AH5356))),"t","f")</f>
        <v>f</v>
      </c>
      <c r="G5357">
        <v>3</v>
      </c>
      <c r="H5357">
        <v>510375</v>
      </c>
      <c r="I5357" t="s">
        <v>2443</v>
      </c>
      <c r="J5357">
        <v>20120115</v>
      </c>
      <c r="K5357">
        <v>20120116</v>
      </c>
      <c r="M5357">
        <v>0</v>
      </c>
      <c r="N5357">
        <v>0</v>
      </c>
      <c r="O5357" t="s">
        <v>1999</v>
      </c>
      <c r="R5357">
        <v>0</v>
      </c>
      <c r="S5357" t="s">
        <v>271</v>
      </c>
      <c r="AA5357" t="s">
        <v>2000</v>
      </c>
      <c r="AC5357">
        <v>1</v>
      </c>
      <c r="AE5357">
        <v>1</v>
      </c>
      <c r="AF5357" t="s">
        <v>271</v>
      </c>
    </row>
    <row r="5358" spans="1:32" hidden="1" x14ac:dyDescent="0.25">
      <c r="A5358" t="str">
        <f t="array" ref="A5358">IF(COUNT(SEARCH(RubriekenHistorisch,CONCATENATE(P5357,U5357,AB5357,AH5357))),"t","f")</f>
        <v>f</v>
      </c>
      <c r="B5358" t="str">
        <f t="shared" si="251"/>
        <v>f</v>
      </c>
      <c r="C5358" t="str">
        <f t="shared" si="252"/>
        <v>f</v>
      </c>
      <c r="D5358" t="str">
        <f t="shared" si="253"/>
        <v>f</v>
      </c>
      <c r="E5358" t="str">
        <f>IF(COUNT(SEARCH({"04.","05.","09.","12."},CONCATENATE(P5357,U5357,AB5357,AH5357))),"t","f")</f>
        <v>f</v>
      </c>
      <c r="F5358" t="str">
        <f t="array" ref="F5358">IF(COUNT(SEARCH(HistorischeRubrieken,CONCATENATE(P5357,U5357,AB5357,AH5357))),"t","f")</f>
        <v>f</v>
      </c>
      <c r="G5358">
        <v>4</v>
      </c>
      <c r="H5358">
        <v>510375</v>
      </c>
      <c r="I5358" t="s">
        <v>2443</v>
      </c>
      <c r="J5358">
        <v>20120116</v>
      </c>
      <c r="K5358">
        <v>20121105</v>
      </c>
      <c r="M5358">
        <v>0</v>
      </c>
      <c r="N5358">
        <v>0</v>
      </c>
      <c r="O5358" t="s">
        <v>2001</v>
      </c>
      <c r="R5358">
        <v>0</v>
      </c>
      <c r="S5358" t="s">
        <v>271</v>
      </c>
      <c r="AA5358" t="s">
        <v>2000</v>
      </c>
      <c r="AC5358">
        <v>1</v>
      </c>
      <c r="AE5358">
        <v>1</v>
      </c>
      <c r="AF5358" t="s">
        <v>271</v>
      </c>
    </row>
    <row r="5359" spans="1:32" hidden="1" x14ac:dyDescent="0.25">
      <c r="A5359" t="str">
        <f t="array" ref="A5359">IF(COUNT(SEARCH(RubriekenHistorisch,CONCATENATE(P5358,U5358,AB5358,AH5358))),"t","f")</f>
        <v>f</v>
      </c>
      <c r="B5359" t="str">
        <f t="shared" si="251"/>
        <v>f</v>
      </c>
      <c r="C5359" t="str">
        <f t="shared" si="252"/>
        <v>f</v>
      </c>
      <c r="D5359" t="str">
        <f t="shared" si="253"/>
        <v>f</v>
      </c>
      <c r="E5359" t="str">
        <f>IF(COUNT(SEARCH({"04.","05.","09.","12."},CONCATENATE(P5358,U5358,AB5358,AH5358))),"t","f")</f>
        <v>f</v>
      </c>
      <c r="F5359" t="str">
        <f t="array" ref="F5359">IF(COUNT(SEARCH(HistorischeRubrieken,CONCATENATE(P5358,U5358,AB5358,AH5358))),"t","f")</f>
        <v>f</v>
      </c>
      <c r="G5359">
        <v>5</v>
      </c>
      <c r="H5359">
        <v>510375</v>
      </c>
      <c r="I5359" t="s">
        <v>2443</v>
      </c>
      <c r="J5359">
        <v>20121105</v>
      </c>
      <c r="K5359">
        <v>20140401</v>
      </c>
      <c r="M5359">
        <v>0</v>
      </c>
      <c r="N5359">
        <v>0</v>
      </c>
      <c r="O5359" t="s">
        <v>2001</v>
      </c>
      <c r="R5359">
        <v>0</v>
      </c>
      <c r="S5359" t="s">
        <v>271</v>
      </c>
      <c r="AA5359" t="s">
        <v>2000</v>
      </c>
      <c r="AC5359">
        <v>1</v>
      </c>
      <c r="AE5359">
        <v>1</v>
      </c>
      <c r="AF5359" t="s">
        <v>271</v>
      </c>
    </row>
    <row r="5360" spans="1:32" hidden="1" x14ac:dyDescent="0.25">
      <c r="A5360" t="str">
        <f t="array" ref="A5360">IF(COUNT(SEARCH(RubriekenHistorisch,CONCATENATE(P5359,U5359,AB5359,AH5359))),"t","f")</f>
        <v>f</v>
      </c>
      <c r="B5360" t="str">
        <f t="shared" si="251"/>
        <v>f</v>
      </c>
      <c r="C5360" t="str">
        <f t="shared" si="252"/>
        <v>f</v>
      </c>
      <c r="D5360" t="str">
        <f t="shared" si="253"/>
        <v>f</v>
      </c>
      <c r="E5360" t="str">
        <f>IF(COUNT(SEARCH({"04.","05.","09.","12."},CONCATENATE(P5359,U5359,AB5359,AH5359))),"t","f")</f>
        <v>f</v>
      </c>
      <c r="F5360" t="str">
        <f t="array" ref="F5360">IF(COUNT(SEARCH(HistorischeRubrieken,CONCATENATE(P5359,U5359,AB5359,AH5359))),"t","f")</f>
        <v>f</v>
      </c>
      <c r="G5360">
        <v>6</v>
      </c>
      <c r="H5360">
        <v>510375</v>
      </c>
      <c r="I5360" t="s">
        <v>2443</v>
      </c>
      <c r="J5360">
        <v>20140401</v>
      </c>
      <c r="K5360">
        <v>20150801</v>
      </c>
      <c r="M5360">
        <v>0</v>
      </c>
      <c r="N5360">
        <v>0</v>
      </c>
      <c r="O5360" t="s">
        <v>2003</v>
      </c>
      <c r="R5360">
        <v>0</v>
      </c>
      <c r="S5360" t="s">
        <v>271</v>
      </c>
      <c r="AA5360" t="s">
        <v>1611</v>
      </c>
      <c r="AC5360">
        <v>1</v>
      </c>
      <c r="AE5360">
        <v>1</v>
      </c>
      <c r="AF5360" t="s">
        <v>271</v>
      </c>
    </row>
    <row r="5361" spans="1:32" x14ac:dyDescent="0.25">
      <c r="A5361" t="str">
        <f t="array" ref="A5361">IF(COUNT(SEARCH(RubriekenHistorisch,CONCATENATE(P5360,U5360,AB5360,AH5360))),"t","f")</f>
        <v>f</v>
      </c>
      <c r="B5361" t="str">
        <f t="shared" si="251"/>
        <v>f</v>
      </c>
      <c r="C5361" t="str">
        <f t="shared" si="252"/>
        <v>f</v>
      </c>
      <c r="D5361" t="str">
        <f t="shared" si="253"/>
        <v>f</v>
      </c>
      <c r="E5361" t="str">
        <f>IF(COUNT(SEARCH({"04.","05.","09.","12."},CONCATENATE(P5360,U5360,AB5360,AH5360))),"t","f")</f>
        <v>f</v>
      </c>
      <c r="F5361" t="str">
        <f t="array" ref="F5361">IF(COUNT(SEARCH(HistorischeRubrieken,CONCATENATE(P5360,U5360,AB5360,AH5360))),"t","f")</f>
        <v>f</v>
      </c>
      <c r="G5361">
        <v>7</v>
      </c>
      <c r="H5361">
        <v>510375</v>
      </c>
      <c r="I5361" t="s">
        <v>2443</v>
      </c>
      <c r="J5361">
        <v>20150801</v>
      </c>
      <c r="M5361">
        <v>0</v>
      </c>
      <c r="N5361">
        <v>0</v>
      </c>
      <c r="O5361" t="s">
        <v>2003</v>
      </c>
      <c r="R5361">
        <v>0</v>
      </c>
      <c r="S5361" t="s">
        <v>271</v>
      </c>
      <c r="AA5361" t="s">
        <v>1613</v>
      </c>
      <c r="AC5361">
        <v>1</v>
      </c>
      <c r="AE5361">
        <v>1</v>
      </c>
      <c r="AF5361" t="s">
        <v>271</v>
      </c>
    </row>
    <row r="5362" spans="1:32" hidden="1" x14ac:dyDescent="0.25">
      <c r="A5362" t="str">
        <f t="array" ref="A5362">IF(COUNT(SEARCH(RubriekenHistorisch,CONCATENATE(P5361,U5361,AB5361,AH5361))),"t","f")</f>
        <v>f</v>
      </c>
      <c r="B5362" t="str">
        <f t="shared" si="251"/>
        <v>f</v>
      </c>
      <c r="C5362" t="str">
        <f t="shared" si="252"/>
        <v>f</v>
      </c>
      <c r="D5362" t="str">
        <f t="shared" si="253"/>
        <v>f</v>
      </c>
      <c r="E5362" t="str">
        <f>IF(COUNT(SEARCH({"04.","05.","09.","12."},CONCATENATE(P5361,U5361,AB5361,AH5361))),"t","f")</f>
        <v>f</v>
      </c>
      <c r="F5362" t="str">
        <f t="array" ref="F5362">IF(COUNT(SEARCH(HistorischeRubrieken,CONCATENATE(P5361,U5361,AB5361,AH5361))),"t","f")</f>
        <v>f</v>
      </c>
      <c r="G5362">
        <v>1</v>
      </c>
      <c r="H5362">
        <v>510376</v>
      </c>
      <c r="I5362" t="s">
        <v>2444</v>
      </c>
      <c r="J5362">
        <v>20080901</v>
      </c>
      <c r="K5362">
        <v>20100201</v>
      </c>
      <c r="M5362">
        <v>0</v>
      </c>
      <c r="N5362">
        <v>0</v>
      </c>
      <c r="O5362" t="s">
        <v>1996</v>
      </c>
      <c r="R5362">
        <v>0</v>
      </c>
      <c r="S5362" t="s">
        <v>271</v>
      </c>
      <c r="AA5362" t="s">
        <v>1997</v>
      </c>
      <c r="AC5362">
        <v>1</v>
      </c>
      <c r="AE5362">
        <v>1</v>
      </c>
      <c r="AF5362" t="s">
        <v>271</v>
      </c>
    </row>
    <row r="5363" spans="1:32" hidden="1" x14ac:dyDescent="0.25">
      <c r="A5363" t="str">
        <f t="array" ref="A5363">IF(COUNT(SEARCH(RubriekenHistorisch,CONCATENATE(P5362,U5362,AB5362,AH5362))),"t","f")</f>
        <v>f</v>
      </c>
      <c r="B5363" t="str">
        <f t="shared" si="251"/>
        <v>f</v>
      </c>
      <c r="C5363" t="str">
        <f t="shared" si="252"/>
        <v>f</v>
      </c>
      <c r="D5363" t="str">
        <f t="shared" si="253"/>
        <v>f</v>
      </c>
      <c r="E5363" t="str">
        <f>IF(COUNT(SEARCH({"04.","05.","09.","12."},CONCATENATE(P5362,U5362,AB5362,AH5362))),"t","f")</f>
        <v>f</v>
      </c>
      <c r="F5363" t="str">
        <f t="array" ref="F5363">IF(COUNT(SEARCH(HistorischeRubrieken,CONCATENATE(P5362,U5362,AB5362,AH5362))),"t","f")</f>
        <v>f</v>
      </c>
      <c r="G5363">
        <v>2</v>
      </c>
      <c r="H5363">
        <v>510376</v>
      </c>
      <c r="I5363" t="s">
        <v>2444</v>
      </c>
      <c r="J5363">
        <v>20100201</v>
      </c>
      <c r="K5363">
        <v>20120115</v>
      </c>
      <c r="M5363">
        <v>0</v>
      </c>
      <c r="N5363">
        <v>0</v>
      </c>
      <c r="O5363" t="s">
        <v>1996</v>
      </c>
      <c r="R5363">
        <v>0</v>
      </c>
      <c r="S5363" t="s">
        <v>271</v>
      </c>
      <c r="AA5363" t="s">
        <v>1998</v>
      </c>
      <c r="AC5363">
        <v>1</v>
      </c>
      <c r="AE5363">
        <v>1</v>
      </c>
      <c r="AF5363" t="s">
        <v>271</v>
      </c>
    </row>
    <row r="5364" spans="1:32" hidden="1" x14ac:dyDescent="0.25">
      <c r="A5364" t="str">
        <f t="array" ref="A5364">IF(COUNT(SEARCH(RubriekenHistorisch,CONCATENATE(P5363,U5363,AB5363,AH5363))),"t","f")</f>
        <v>f</v>
      </c>
      <c r="B5364" t="str">
        <f t="shared" si="251"/>
        <v>f</v>
      </c>
      <c r="C5364" t="str">
        <f t="shared" si="252"/>
        <v>f</v>
      </c>
      <c r="D5364" t="str">
        <f t="shared" si="253"/>
        <v>f</v>
      </c>
      <c r="E5364" t="str">
        <f>IF(COUNT(SEARCH({"04.","05.","09.","12."},CONCATENATE(P5363,U5363,AB5363,AH5363))),"t","f")</f>
        <v>f</v>
      </c>
      <c r="F5364" t="str">
        <f t="array" ref="F5364">IF(COUNT(SEARCH(HistorischeRubrieken,CONCATENATE(P5363,U5363,AB5363,AH5363))),"t","f")</f>
        <v>f</v>
      </c>
      <c r="G5364">
        <v>3</v>
      </c>
      <c r="H5364">
        <v>510376</v>
      </c>
      <c r="I5364" t="s">
        <v>2444</v>
      </c>
      <c r="J5364">
        <v>20120115</v>
      </c>
      <c r="K5364">
        <v>20120116</v>
      </c>
      <c r="M5364">
        <v>0</v>
      </c>
      <c r="N5364">
        <v>0</v>
      </c>
      <c r="O5364" t="s">
        <v>1999</v>
      </c>
      <c r="R5364">
        <v>0</v>
      </c>
      <c r="S5364" t="s">
        <v>271</v>
      </c>
      <c r="AA5364" t="s">
        <v>2000</v>
      </c>
      <c r="AC5364">
        <v>1</v>
      </c>
      <c r="AE5364">
        <v>1</v>
      </c>
      <c r="AF5364" t="s">
        <v>271</v>
      </c>
    </row>
    <row r="5365" spans="1:32" hidden="1" x14ac:dyDescent="0.25">
      <c r="A5365" t="str">
        <f t="array" ref="A5365">IF(COUNT(SEARCH(RubriekenHistorisch,CONCATENATE(P5364,U5364,AB5364,AH5364))),"t","f")</f>
        <v>f</v>
      </c>
      <c r="B5365" t="str">
        <f t="shared" si="251"/>
        <v>f</v>
      </c>
      <c r="C5365" t="str">
        <f t="shared" si="252"/>
        <v>f</v>
      </c>
      <c r="D5365" t="str">
        <f t="shared" si="253"/>
        <v>f</v>
      </c>
      <c r="E5365" t="str">
        <f>IF(COUNT(SEARCH({"04.","05.","09.","12."},CONCATENATE(P5364,U5364,AB5364,AH5364))),"t","f")</f>
        <v>f</v>
      </c>
      <c r="F5365" t="str">
        <f t="array" ref="F5365">IF(COUNT(SEARCH(HistorischeRubrieken,CONCATENATE(P5364,U5364,AB5364,AH5364))),"t","f")</f>
        <v>f</v>
      </c>
      <c r="G5365">
        <v>4</v>
      </c>
      <c r="H5365">
        <v>510376</v>
      </c>
      <c r="I5365" t="s">
        <v>2444</v>
      </c>
      <c r="J5365">
        <v>20120116</v>
      </c>
      <c r="K5365">
        <v>20121105</v>
      </c>
      <c r="M5365">
        <v>0</v>
      </c>
      <c r="N5365">
        <v>0</v>
      </c>
      <c r="O5365" t="s">
        <v>2001</v>
      </c>
      <c r="R5365">
        <v>0</v>
      </c>
      <c r="S5365" t="s">
        <v>271</v>
      </c>
      <c r="AA5365" t="s">
        <v>2000</v>
      </c>
      <c r="AC5365">
        <v>1</v>
      </c>
      <c r="AE5365">
        <v>1</v>
      </c>
      <c r="AF5365" t="s">
        <v>271</v>
      </c>
    </row>
    <row r="5366" spans="1:32" hidden="1" x14ac:dyDescent="0.25">
      <c r="A5366" t="str">
        <f t="array" ref="A5366">IF(COUNT(SEARCH(RubriekenHistorisch,CONCATENATE(P5365,U5365,AB5365,AH5365))),"t","f")</f>
        <v>f</v>
      </c>
      <c r="B5366" t="str">
        <f t="shared" si="251"/>
        <v>f</v>
      </c>
      <c r="C5366" t="str">
        <f t="shared" si="252"/>
        <v>f</v>
      </c>
      <c r="D5366" t="str">
        <f t="shared" si="253"/>
        <v>f</v>
      </c>
      <c r="E5366" t="str">
        <f>IF(COUNT(SEARCH({"04.","05.","09.","12."},CONCATENATE(P5365,U5365,AB5365,AH5365))),"t","f")</f>
        <v>f</v>
      </c>
      <c r="F5366" t="str">
        <f t="array" ref="F5366">IF(COUNT(SEARCH(HistorischeRubrieken,CONCATENATE(P5365,U5365,AB5365,AH5365))),"t","f")</f>
        <v>f</v>
      </c>
      <c r="G5366">
        <v>5</v>
      </c>
      <c r="H5366">
        <v>510376</v>
      </c>
      <c r="I5366" t="s">
        <v>2444</v>
      </c>
      <c r="J5366">
        <v>20121105</v>
      </c>
      <c r="K5366">
        <v>20140401</v>
      </c>
      <c r="M5366">
        <v>0</v>
      </c>
      <c r="N5366">
        <v>0</v>
      </c>
      <c r="O5366" t="s">
        <v>2001</v>
      </c>
      <c r="R5366">
        <v>0</v>
      </c>
      <c r="S5366" t="s">
        <v>271</v>
      </c>
      <c r="AA5366" t="s">
        <v>2000</v>
      </c>
      <c r="AC5366">
        <v>1</v>
      </c>
      <c r="AE5366">
        <v>1</v>
      </c>
      <c r="AF5366" t="s">
        <v>271</v>
      </c>
    </row>
    <row r="5367" spans="1:32" hidden="1" x14ac:dyDescent="0.25">
      <c r="A5367" t="str">
        <f t="array" ref="A5367">IF(COUNT(SEARCH(RubriekenHistorisch,CONCATENATE(P5366,U5366,AB5366,AH5366))),"t","f")</f>
        <v>f</v>
      </c>
      <c r="B5367" t="str">
        <f t="shared" si="251"/>
        <v>f</v>
      </c>
      <c r="C5367" t="str">
        <f t="shared" si="252"/>
        <v>f</v>
      </c>
      <c r="D5367" t="str">
        <f t="shared" si="253"/>
        <v>f</v>
      </c>
      <c r="E5367" t="str">
        <f>IF(COUNT(SEARCH({"04.","05.","09.","12."},CONCATENATE(P5366,U5366,AB5366,AH5366))),"t","f")</f>
        <v>f</v>
      </c>
      <c r="F5367" t="str">
        <f t="array" ref="F5367">IF(COUNT(SEARCH(HistorischeRubrieken,CONCATENATE(P5366,U5366,AB5366,AH5366))),"t","f")</f>
        <v>f</v>
      </c>
      <c r="G5367">
        <v>6</v>
      </c>
      <c r="H5367">
        <v>510376</v>
      </c>
      <c r="I5367" t="s">
        <v>2444</v>
      </c>
      <c r="J5367">
        <v>20140401</v>
      </c>
      <c r="K5367">
        <v>20150801</v>
      </c>
      <c r="M5367">
        <v>0</v>
      </c>
      <c r="N5367">
        <v>0</v>
      </c>
      <c r="O5367" t="s">
        <v>2003</v>
      </c>
      <c r="R5367">
        <v>0</v>
      </c>
      <c r="S5367" t="s">
        <v>271</v>
      </c>
      <c r="AA5367" t="s">
        <v>1611</v>
      </c>
      <c r="AC5367">
        <v>1</v>
      </c>
      <c r="AE5367">
        <v>1</v>
      </c>
      <c r="AF5367" t="s">
        <v>271</v>
      </c>
    </row>
    <row r="5368" spans="1:32" hidden="1" x14ac:dyDescent="0.25">
      <c r="A5368" t="str">
        <f t="array" ref="A5368">IF(COUNT(SEARCH(RubriekenHistorisch,CONCATENATE(P5367,U5367,AB5367,AH5367))),"t","f")</f>
        <v>f</v>
      </c>
      <c r="B5368" t="str">
        <f t="shared" si="251"/>
        <v>f</v>
      </c>
      <c r="C5368" t="str">
        <f t="shared" si="252"/>
        <v>f</v>
      </c>
      <c r="D5368" t="str">
        <f t="shared" si="253"/>
        <v>f</v>
      </c>
      <c r="E5368" t="str">
        <f>IF(COUNT(SEARCH({"04.","05.","09.","12."},CONCATENATE(P5367,U5367,AB5367,AH5367))),"t","f")</f>
        <v>f</v>
      </c>
      <c r="F5368" t="str">
        <f t="array" ref="F5368">IF(COUNT(SEARCH(HistorischeRubrieken,CONCATENATE(P5367,U5367,AB5367,AH5367))),"t","f")</f>
        <v>f</v>
      </c>
      <c r="G5368">
        <v>7</v>
      </c>
      <c r="H5368">
        <v>510376</v>
      </c>
      <c r="I5368" t="s">
        <v>2444</v>
      </c>
      <c r="J5368">
        <v>20150801</v>
      </c>
      <c r="K5368">
        <v>20160101</v>
      </c>
      <c r="M5368">
        <v>0</v>
      </c>
      <c r="N5368">
        <v>0</v>
      </c>
      <c r="O5368" t="s">
        <v>2003</v>
      </c>
      <c r="R5368">
        <v>0</v>
      </c>
      <c r="S5368" t="s">
        <v>271</v>
      </c>
      <c r="AA5368" t="s">
        <v>1613</v>
      </c>
      <c r="AC5368">
        <v>1</v>
      </c>
      <c r="AE5368">
        <v>1</v>
      </c>
      <c r="AF5368" t="s">
        <v>271</v>
      </c>
    </row>
    <row r="5369" spans="1:32" hidden="1" x14ac:dyDescent="0.25">
      <c r="A5369" t="str">
        <f t="array" ref="A5369">IF(COUNT(SEARCH(RubriekenHistorisch,CONCATENATE(P5368,U5368,AB5368,AH5368))),"t","f")</f>
        <v>f</v>
      </c>
      <c r="B5369" t="str">
        <f t="shared" si="251"/>
        <v>f</v>
      </c>
      <c r="C5369" t="str">
        <f t="shared" si="252"/>
        <v>f</v>
      </c>
      <c r="D5369" t="str">
        <f t="shared" si="253"/>
        <v>f</v>
      </c>
      <c r="E5369" t="str">
        <f>IF(COUNT(SEARCH({"04.","05.","09.","12."},CONCATENATE(P5368,U5368,AB5368,AH5368))),"t","f")</f>
        <v>f</v>
      </c>
      <c r="F5369" t="str">
        <f t="array" ref="F5369">IF(COUNT(SEARCH(HistorischeRubrieken,CONCATENATE(P5368,U5368,AB5368,AH5368))),"t","f")</f>
        <v>f</v>
      </c>
      <c r="G5369">
        <v>8</v>
      </c>
      <c r="H5369">
        <v>510376</v>
      </c>
      <c r="I5369" t="s">
        <v>2444</v>
      </c>
      <c r="J5369">
        <v>20160101</v>
      </c>
      <c r="K5369">
        <v>20160201</v>
      </c>
      <c r="M5369">
        <v>0</v>
      </c>
      <c r="N5369">
        <v>0</v>
      </c>
      <c r="U5369" t="s">
        <v>6818</v>
      </c>
      <c r="V5369">
        <v>2</v>
      </c>
      <c r="W5369">
        <v>0</v>
      </c>
      <c r="X5369">
        <v>20160111</v>
      </c>
      <c r="Y5369">
        <v>0</v>
      </c>
      <c r="Z5369" t="s">
        <v>271</v>
      </c>
    </row>
    <row r="5370" spans="1:32" hidden="1" x14ac:dyDescent="0.25">
      <c r="A5370" t="str">
        <f t="array" ref="A5370">IF(COUNT(SEARCH(RubriekenHistorisch,CONCATENATE(P5369,U5369,AB5369,AH5369))),"t","f")</f>
        <v>f</v>
      </c>
      <c r="B5370" t="str">
        <f t="shared" si="251"/>
        <v>f</v>
      </c>
      <c r="C5370" t="str">
        <f t="shared" si="252"/>
        <v>t</v>
      </c>
      <c r="D5370" t="str">
        <f t="shared" si="253"/>
        <v>f</v>
      </c>
      <c r="E5370" t="str">
        <f>IF(COUNT(SEARCH({"04.","05.","09.","12."},CONCATENATE(P5369,U5369,AB5369,AH5369))),"t","f")</f>
        <v>f</v>
      </c>
      <c r="F5370" t="str">
        <f t="array" ref="F5370">IF(COUNT(SEARCH(HistorischeRubrieken,CONCATENATE(P5369,U5369,AB5369,AH5369))),"t","f")</f>
        <v>f</v>
      </c>
      <c r="G5370">
        <v>1</v>
      </c>
      <c r="H5370">
        <v>510377</v>
      </c>
      <c r="I5370" t="s">
        <v>2445</v>
      </c>
      <c r="J5370">
        <v>20081201</v>
      </c>
      <c r="K5370">
        <v>20100201</v>
      </c>
      <c r="M5370">
        <v>0</v>
      </c>
      <c r="N5370">
        <v>0</v>
      </c>
      <c r="O5370" t="s">
        <v>1996</v>
      </c>
      <c r="R5370">
        <v>0</v>
      </c>
      <c r="S5370" t="s">
        <v>271</v>
      </c>
      <c r="AA5370" t="s">
        <v>1997</v>
      </c>
      <c r="AC5370">
        <v>1</v>
      </c>
      <c r="AE5370">
        <v>1</v>
      </c>
      <c r="AF5370" t="s">
        <v>271</v>
      </c>
    </row>
    <row r="5371" spans="1:32" hidden="1" x14ac:dyDescent="0.25">
      <c r="A5371" t="str">
        <f t="array" ref="A5371">IF(COUNT(SEARCH(RubriekenHistorisch,CONCATENATE(P5370,U5370,AB5370,AH5370))),"t","f")</f>
        <v>f</v>
      </c>
      <c r="B5371" t="str">
        <f t="shared" si="251"/>
        <v>f</v>
      </c>
      <c r="C5371" t="str">
        <f t="shared" si="252"/>
        <v>f</v>
      </c>
      <c r="D5371" t="str">
        <f t="shared" si="253"/>
        <v>f</v>
      </c>
      <c r="E5371" t="str">
        <f>IF(COUNT(SEARCH({"04.","05.","09.","12."},CONCATENATE(P5370,U5370,AB5370,AH5370))),"t","f")</f>
        <v>f</v>
      </c>
      <c r="F5371" t="str">
        <f t="array" ref="F5371">IF(COUNT(SEARCH(HistorischeRubrieken,CONCATENATE(P5370,U5370,AB5370,AH5370))),"t","f")</f>
        <v>f</v>
      </c>
      <c r="G5371">
        <v>2</v>
      </c>
      <c r="H5371">
        <v>510377</v>
      </c>
      <c r="I5371" t="s">
        <v>2445</v>
      </c>
      <c r="J5371">
        <v>20100201</v>
      </c>
      <c r="K5371">
        <v>20120115</v>
      </c>
      <c r="M5371">
        <v>0</v>
      </c>
      <c r="N5371">
        <v>0</v>
      </c>
      <c r="O5371" t="s">
        <v>1996</v>
      </c>
      <c r="R5371">
        <v>0</v>
      </c>
      <c r="S5371" t="s">
        <v>271</v>
      </c>
      <c r="AA5371" t="s">
        <v>1998</v>
      </c>
      <c r="AC5371">
        <v>1</v>
      </c>
      <c r="AE5371">
        <v>1</v>
      </c>
      <c r="AF5371" t="s">
        <v>271</v>
      </c>
    </row>
    <row r="5372" spans="1:32" hidden="1" x14ac:dyDescent="0.25">
      <c r="A5372" t="str">
        <f t="array" ref="A5372">IF(COUNT(SEARCH(RubriekenHistorisch,CONCATENATE(P5371,U5371,AB5371,AH5371))),"t","f")</f>
        <v>f</v>
      </c>
      <c r="B5372" t="str">
        <f t="shared" si="251"/>
        <v>f</v>
      </c>
      <c r="C5372" t="str">
        <f t="shared" si="252"/>
        <v>f</v>
      </c>
      <c r="D5372" t="str">
        <f t="shared" si="253"/>
        <v>f</v>
      </c>
      <c r="E5372" t="str">
        <f>IF(COUNT(SEARCH({"04.","05.","09.","12."},CONCATENATE(P5371,U5371,AB5371,AH5371))),"t","f")</f>
        <v>f</v>
      </c>
      <c r="F5372" t="str">
        <f t="array" ref="F5372">IF(COUNT(SEARCH(HistorischeRubrieken,CONCATENATE(P5371,U5371,AB5371,AH5371))),"t","f")</f>
        <v>f</v>
      </c>
      <c r="G5372">
        <v>3</v>
      </c>
      <c r="H5372">
        <v>510377</v>
      </c>
      <c r="I5372" t="s">
        <v>2445</v>
      </c>
      <c r="J5372">
        <v>20120115</v>
      </c>
      <c r="K5372">
        <v>20120116</v>
      </c>
      <c r="M5372">
        <v>0</v>
      </c>
      <c r="N5372">
        <v>0</v>
      </c>
      <c r="O5372" t="s">
        <v>1999</v>
      </c>
      <c r="R5372">
        <v>0</v>
      </c>
      <c r="S5372" t="s">
        <v>271</v>
      </c>
      <c r="AA5372" t="s">
        <v>2000</v>
      </c>
      <c r="AC5372">
        <v>1</v>
      </c>
      <c r="AE5372">
        <v>1</v>
      </c>
      <c r="AF5372" t="s">
        <v>271</v>
      </c>
    </row>
    <row r="5373" spans="1:32" hidden="1" x14ac:dyDescent="0.25">
      <c r="A5373" t="str">
        <f t="array" ref="A5373">IF(COUNT(SEARCH(RubriekenHistorisch,CONCATENATE(P5372,U5372,AB5372,AH5372))),"t","f")</f>
        <v>f</v>
      </c>
      <c r="B5373" t="str">
        <f t="shared" si="251"/>
        <v>f</v>
      </c>
      <c r="C5373" t="str">
        <f t="shared" si="252"/>
        <v>f</v>
      </c>
      <c r="D5373" t="str">
        <f t="shared" si="253"/>
        <v>f</v>
      </c>
      <c r="E5373" t="str">
        <f>IF(COUNT(SEARCH({"04.","05.","09.","12."},CONCATENATE(P5372,U5372,AB5372,AH5372))),"t","f")</f>
        <v>f</v>
      </c>
      <c r="F5373" t="str">
        <f t="array" ref="F5373">IF(COUNT(SEARCH(HistorischeRubrieken,CONCATENATE(P5372,U5372,AB5372,AH5372))),"t","f")</f>
        <v>f</v>
      </c>
      <c r="G5373">
        <v>4</v>
      </c>
      <c r="H5373">
        <v>510377</v>
      </c>
      <c r="I5373" t="s">
        <v>2445</v>
      </c>
      <c r="J5373">
        <v>20120116</v>
      </c>
      <c r="K5373">
        <v>20121105</v>
      </c>
      <c r="M5373">
        <v>0</v>
      </c>
      <c r="N5373">
        <v>0</v>
      </c>
      <c r="O5373" t="s">
        <v>2001</v>
      </c>
      <c r="R5373">
        <v>0</v>
      </c>
      <c r="S5373" t="s">
        <v>271</v>
      </c>
      <c r="AA5373" t="s">
        <v>2000</v>
      </c>
      <c r="AC5373">
        <v>1</v>
      </c>
      <c r="AE5373">
        <v>1</v>
      </c>
      <c r="AF5373" t="s">
        <v>271</v>
      </c>
    </row>
    <row r="5374" spans="1:32" hidden="1" x14ac:dyDescent="0.25">
      <c r="A5374" t="str">
        <f t="array" ref="A5374">IF(COUNT(SEARCH(RubriekenHistorisch,CONCATENATE(P5373,U5373,AB5373,AH5373))),"t","f")</f>
        <v>f</v>
      </c>
      <c r="B5374" t="str">
        <f t="shared" si="251"/>
        <v>f</v>
      </c>
      <c r="C5374" t="str">
        <f t="shared" si="252"/>
        <v>f</v>
      </c>
      <c r="D5374" t="str">
        <f t="shared" si="253"/>
        <v>f</v>
      </c>
      <c r="E5374" t="str">
        <f>IF(COUNT(SEARCH({"04.","05.","09.","12."},CONCATENATE(P5373,U5373,AB5373,AH5373))),"t","f")</f>
        <v>f</v>
      </c>
      <c r="F5374" t="str">
        <f t="array" ref="F5374">IF(COUNT(SEARCH(HistorischeRubrieken,CONCATENATE(P5373,U5373,AB5373,AH5373))),"t","f")</f>
        <v>f</v>
      </c>
      <c r="G5374">
        <v>5</v>
      </c>
      <c r="H5374">
        <v>510377</v>
      </c>
      <c r="I5374" t="s">
        <v>2445</v>
      </c>
      <c r="J5374">
        <v>20121105</v>
      </c>
      <c r="K5374">
        <v>20140401</v>
      </c>
      <c r="M5374">
        <v>0</v>
      </c>
      <c r="N5374">
        <v>0</v>
      </c>
      <c r="O5374" t="s">
        <v>2001</v>
      </c>
      <c r="R5374">
        <v>0</v>
      </c>
      <c r="S5374" t="s">
        <v>271</v>
      </c>
      <c r="AA5374" t="s">
        <v>2000</v>
      </c>
      <c r="AC5374">
        <v>1</v>
      </c>
      <c r="AE5374">
        <v>1</v>
      </c>
      <c r="AF5374" t="s">
        <v>271</v>
      </c>
    </row>
    <row r="5375" spans="1:32" hidden="1" x14ac:dyDescent="0.25">
      <c r="A5375" t="str">
        <f t="array" ref="A5375">IF(COUNT(SEARCH(RubriekenHistorisch,CONCATENATE(P5374,U5374,AB5374,AH5374))),"t","f")</f>
        <v>f</v>
      </c>
      <c r="B5375" t="str">
        <f t="shared" si="251"/>
        <v>f</v>
      </c>
      <c r="C5375" t="str">
        <f t="shared" si="252"/>
        <v>f</v>
      </c>
      <c r="D5375" t="str">
        <f t="shared" si="253"/>
        <v>f</v>
      </c>
      <c r="E5375" t="str">
        <f>IF(COUNT(SEARCH({"04.","05.","09.","12."},CONCATENATE(P5374,U5374,AB5374,AH5374))),"t","f")</f>
        <v>f</v>
      </c>
      <c r="F5375" t="str">
        <f t="array" ref="F5375">IF(COUNT(SEARCH(HistorischeRubrieken,CONCATENATE(P5374,U5374,AB5374,AH5374))),"t","f")</f>
        <v>f</v>
      </c>
      <c r="G5375">
        <v>6</v>
      </c>
      <c r="H5375">
        <v>510377</v>
      </c>
      <c r="I5375" t="s">
        <v>2445</v>
      </c>
      <c r="J5375">
        <v>20140401</v>
      </c>
      <c r="K5375">
        <v>20150801</v>
      </c>
      <c r="M5375">
        <v>0</v>
      </c>
      <c r="N5375">
        <v>0</v>
      </c>
      <c r="O5375" t="s">
        <v>2003</v>
      </c>
      <c r="R5375">
        <v>0</v>
      </c>
      <c r="S5375" t="s">
        <v>271</v>
      </c>
      <c r="AA5375" t="s">
        <v>1611</v>
      </c>
      <c r="AC5375">
        <v>1</v>
      </c>
      <c r="AE5375">
        <v>1</v>
      </c>
      <c r="AF5375" t="s">
        <v>271</v>
      </c>
    </row>
    <row r="5376" spans="1:32" x14ac:dyDescent="0.25">
      <c r="A5376" t="str">
        <f t="array" ref="A5376">IF(COUNT(SEARCH(RubriekenHistorisch,CONCATENATE(P5375,U5375,AB5375,AH5375))),"t","f")</f>
        <v>f</v>
      </c>
      <c r="B5376" t="str">
        <f t="shared" si="251"/>
        <v>f</v>
      </c>
      <c r="C5376" t="str">
        <f t="shared" si="252"/>
        <v>f</v>
      </c>
      <c r="D5376" t="str">
        <f t="shared" si="253"/>
        <v>f</v>
      </c>
      <c r="E5376" t="str">
        <f>IF(COUNT(SEARCH({"04.","05.","09.","12."},CONCATENATE(P5375,U5375,AB5375,AH5375))),"t","f")</f>
        <v>f</v>
      </c>
      <c r="F5376" t="str">
        <f t="array" ref="F5376">IF(COUNT(SEARCH(HistorischeRubrieken,CONCATENATE(P5375,U5375,AB5375,AH5375))),"t","f")</f>
        <v>f</v>
      </c>
      <c r="G5376">
        <v>7</v>
      </c>
      <c r="H5376">
        <v>510377</v>
      </c>
      <c r="I5376" t="s">
        <v>2445</v>
      </c>
      <c r="J5376">
        <v>20150801</v>
      </c>
      <c r="M5376">
        <v>0</v>
      </c>
      <c r="N5376">
        <v>0</v>
      </c>
      <c r="O5376" t="s">
        <v>2003</v>
      </c>
      <c r="R5376">
        <v>0</v>
      </c>
      <c r="S5376" t="s">
        <v>271</v>
      </c>
      <c r="AA5376" t="s">
        <v>1613</v>
      </c>
      <c r="AC5376">
        <v>1</v>
      </c>
      <c r="AE5376">
        <v>1</v>
      </c>
      <c r="AF5376" t="s">
        <v>271</v>
      </c>
    </row>
    <row r="5377" spans="1:32" hidden="1" x14ac:dyDescent="0.25">
      <c r="A5377" t="str">
        <f t="array" ref="A5377">IF(COUNT(SEARCH(RubriekenHistorisch,CONCATENATE(P5376,U5376,AB5376,AH5376))),"t","f")</f>
        <v>f</v>
      </c>
      <c r="B5377" t="str">
        <f t="shared" si="251"/>
        <v>f</v>
      </c>
      <c r="C5377" t="str">
        <f t="shared" si="252"/>
        <v>f</v>
      </c>
      <c r="D5377" t="str">
        <f t="shared" si="253"/>
        <v>f</v>
      </c>
      <c r="E5377" t="str">
        <f>IF(COUNT(SEARCH({"04.","05.","09.","12."},CONCATENATE(P5376,U5376,AB5376,AH5376))),"t","f")</f>
        <v>f</v>
      </c>
      <c r="F5377" t="str">
        <f t="array" ref="F5377">IF(COUNT(SEARCH(HistorischeRubrieken,CONCATENATE(P5376,U5376,AB5376,AH5376))),"t","f")</f>
        <v>f</v>
      </c>
      <c r="G5377">
        <v>1</v>
      </c>
      <c r="H5377">
        <v>510378</v>
      </c>
      <c r="I5377" t="s">
        <v>2446</v>
      </c>
      <c r="J5377">
        <v>20080901</v>
      </c>
      <c r="K5377">
        <v>20100201</v>
      </c>
      <c r="M5377">
        <v>0</v>
      </c>
      <c r="N5377">
        <v>0</v>
      </c>
      <c r="O5377" t="s">
        <v>1996</v>
      </c>
      <c r="R5377">
        <v>0</v>
      </c>
      <c r="S5377" t="s">
        <v>271</v>
      </c>
      <c r="AA5377" t="s">
        <v>1997</v>
      </c>
      <c r="AC5377">
        <v>1</v>
      </c>
      <c r="AE5377">
        <v>1</v>
      </c>
      <c r="AF5377" t="s">
        <v>271</v>
      </c>
    </row>
    <row r="5378" spans="1:32" hidden="1" x14ac:dyDescent="0.25">
      <c r="A5378" t="str">
        <f t="array" ref="A5378">IF(COUNT(SEARCH(RubriekenHistorisch,CONCATENATE(P5377,U5377,AB5377,AH5377))),"t","f")</f>
        <v>f</v>
      </c>
      <c r="B5378" t="str">
        <f t="shared" si="251"/>
        <v>f</v>
      </c>
      <c r="C5378" t="str">
        <f t="shared" si="252"/>
        <v>f</v>
      </c>
      <c r="D5378" t="str">
        <f t="shared" si="253"/>
        <v>f</v>
      </c>
      <c r="E5378" t="str">
        <f>IF(COUNT(SEARCH({"04.","05.","09.","12."},CONCATENATE(P5377,U5377,AB5377,AH5377))),"t","f")</f>
        <v>f</v>
      </c>
      <c r="F5378" t="str">
        <f t="array" ref="F5378">IF(COUNT(SEARCH(HistorischeRubrieken,CONCATENATE(P5377,U5377,AB5377,AH5377))),"t","f")</f>
        <v>f</v>
      </c>
      <c r="G5378">
        <v>2</v>
      </c>
      <c r="H5378">
        <v>510378</v>
      </c>
      <c r="I5378" t="s">
        <v>2446</v>
      </c>
      <c r="J5378">
        <v>20100201</v>
      </c>
      <c r="K5378">
        <v>20120115</v>
      </c>
      <c r="M5378">
        <v>0</v>
      </c>
      <c r="N5378">
        <v>0</v>
      </c>
      <c r="O5378" t="s">
        <v>1996</v>
      </c>
      <c r="R5378">
        <v>0</v>
      </c>
      <c r="S5378" t="s">
        <v>271</v>
      </c>
      <c r="AA5378" t="s">
        <v>1998</v>
      </c>
      <c r="AC5378">
        <v>1</v>
      </c>
      <c r="AE5378">
        <v>1</v>
      </c>
      <c r="AF5378" t="s">
        <v>271</v>
      </c>
    </row>
    <row r="5379" spans="1:32" hidden="1" x14ac:dyDescent="0.25">
      <c r="A5379" t="str">
        <f t="array" ref="A5379">IF(COUNT(SEARCH(RubriekenHistorisch,CONCATENATE(P5378,U5378,AB5378,AH5378))),"t","f")</f>
        <v>f</v>
      </c>
      <c r="B5379" t="str">
        <f t="shared" ref="B5379:B5442" si="254">IF(COUNT(SEARCH("07.66.20",CONCATENATE(P5378,U5378,AB5378,AH5378))),"t","f")</f>
        <v>f</v>
      </c>
      <c r="C5379" t="str">
        <f t="shared" ref="C5379:C5442" si="255">IF(COUNT(SEARCH("14.40.10",CONCATENATE(P5378,U5378,AB5378,AH5378))),"t","f")</f>
        <v>f</v>
      </c>
      <c r="D5379" t="str">
        <f t="shared" si="253"/>
        <v>f</v>
      </c>
      <c r="E5379" t="str">
        <f>IF(COUNT(SEARCH({"04.","05.","09.","12."},CONCATENATE(P5378,U5378,AB5378,AH5378))),"t","f")</f>
        <v>f</v>
      </c>
      <c r="F5379" t="str">
        <f t="array" ref="F5379">IF(COUNT(SEARCH(HistorischeRubrieken,CONCATENATE(P5378,U5378,AB5378,AH5378))),"t","f")</f>
        <v>f</v>
      </c>
      <c r="G5379">
        <v>3</v>
      </c>
      <c r="H5379">
        <v>510378</v>
      </c>
      <c r="I5379" t="s">
        <v>2446</v>
      </c>
      <c r="J5379">
        <v>20120115</v>
      </c>
      <c r="K5379">
        <v>20120116</v>
      </c>
      <c r="M5379">
        <v>0</v>
      </c>
      <c r="N5379">
        <v>0</v>
      </c>
      <c r="O5379" t="s">
        <v>1999</v>
      </c>
      <c r="R5379">
        <v>0</v>
      </c>
      <c r="S5379" t="s">
        <v>271</v>
      </c>
      <c r="AA5379" t="s">
        <v>2000</v>
      </c>
      <c r="AC5379">
        <v>1</v>
      </c>
      <c r="AE5379">
        <v>1</v>
      </c>
      <c r="AF5379" t="s">
        <v>271</v>
      </c>
    </row>
    <row r="5380" spans="1:32" hidden="1" x14ac:dyDescent="0.25">
      <c r="A5380" t="str">
        <f t="array" ref="A5380">IF(COUNT(SEARCH(RubriekenHistorisch,CONCATENATE(P5379,U5379,AB5379,AH5379))),"t","f")</f>
        <v>f</v>
      </c>
      <c r="B5380" t="str">
        <f t="shared" si="254"/>
        <v>f</v>
      </c>
      <c r="C5380" t="str">
        <f t="shared" si="255"/>
        <v>f</v>
      </c>
      <c r="D5380" t="str">
        <f t="shared" ref="D5380:D5443" si="256">IF(COUNT(SEARCH("- 0",CONCATENATE(P5379,U5379,AB5379,AH5379))),"t","f")</f>
        <v>f</v>
      </c>
      <c r="E5380" t="str">
        <f>IF(COUNT(SEARCH({"04.","05.","09.","12."},CONCATENATE(P5379,U5379,AB5379,AH5379))),"t","f")</f>
        <v>f</v>
      </c>
      <c r="F5380" t="str">
        <f t="array" ref="F5380">IF(COUNT(SEARCH(HistorischeRubrieken,CONCATENATE(P5379,U5379,AB5379,AH5379))),"t","f")</f>
        <v>f</v>
      </c>
      <c r="G5380">
        <v>4</v>
      </c>
      <c r="H5380">
        <v>510378</v>
      </c>
      <c r="I5380" t="s">
        <v>2446</v>
      </c>
      <c r="J5380">
        <v>20120116</v>
      </c>
      <c r="K5380">
        <v>20121105</v>
      </c>
      <c r="M5380">
        <v>0</v>
      </c>
      <c r="N5380">
        <v>0</v>
      </c>
      <c r="O5380" t="s">
        <v>2001</v>
      </c>
      <c r="R5380">
        <v>0</v>
      </c>
      <c r="S5380" t="s">
        <v>271</v>
      </c>
      <c r="AA5380" t="s">
        <v>2000</v>
      </c>
      <c r="AC5380">
        <v>1</v>
      </c>
      <c r="AE5380">
        <v>1</v>
      </c>
      <c r="AF5380" t="s">
        <v>271</v>
      </c>
    </row>
    <row r="5381" spans="1:32" hidden="1" x14ac:dyDescent="0.25">
      <c r="A5381" t="str">
        <f t="array" ref="A5381">IF(COUNT(SEARCH(RubriekenHistorisch,CONCATENATE(P5380,U5380,AB5380,AH5380))),"t","f")</f>
        <v>f</v>
      </c>
      <c r="B5381" t="str">
        <f t="shared" si="254"/>
        <v>f</v>
      </c>
      <c r="C5381" t="str">
        <f t="shared" si="255"/>
        <v>f</v>
      </c>
      <c r="D5381" t="str">
        <f t="shared" si="256"/>
        <v>f</v>
      </c>
      <c r="E5381" t="str">
        <f>IF(COUNT(SEARCH({"04.","05.","09.","12."},CONCATENATE(P5380,U5380,AB5380,AH5380))),"t","f")</f>
        <v>f</v>
      </c>
      <c r="F5381" t="str">
        <f t="array" ref="F5381">IF(COUNT(SEARCH(HistorischeRubrieken,CONCATENATE(P5380,U5380,AB5380,AH5380))),"t","f")</f>
        <v>f</v>
      </c>
      <c r="G5381">
        <v>5</v>
      </c>
      <c r="H5381">
        <v>510378</v>
      </c>
      <c r="I5381" t="s">
        <v>2446</v>
      </c>
      <c r="J5381">
        <v>20121105</v>
      </c>
      <c r="K5381">
        <v>20140401</v>
      </c>
      <c r="M5381">
        <v>0</v>
      </c>
      <c r="N5381">
        <v>0</v>
      </c>
      <c r="O5381" t="s">
        <v>2001</v>
      </c>
      <c r="R5381">
        <v>0</v>
      </c>
      <c r="S5381" t="s">
        <v>271</v>
      </c>
      <c r="AA5381" t="s">
        <v>2000</v>
      </c>
      <c r="AC5381">
        <v>1</v>
      </c>
      <c r="AE5381">
        <v>1</v>
      </c>
      <c r="AF5381" t="s">
        <v>271</v>
      </c>
    </row>
    <row r="5382" spans="1:32" hidden="1" x14ac:dyDescent="0.25">
      <c r="A5382" t="str">
        <f t="array" ref="A5382">IF(COUNT(SEARCH(RubriekenHistorisch,CONCATENATE(P5381,U5381,AB5381,AH5381))),"t","f")</f>
        <v>f</v>
      </c>
      <c r="B5382" t="str">
        <f t="shared" si="254"/>
        <v>f</v>
      </c>
      <c r="C5382" t="str">
        <f t="shared" si="255"/>
        <v>f</v>
      </c>
      <c r="D5382" t="str">
        <f t="shared" si="256"/>
        <v>f</v>
      </c>
      <c r="E5382" t="str">
        <f>IF(COUNT(SEARCH({"04.","05.","09.","12."},CONCATENATE(P5381,U5381,AB5381,AH5381))),"t","f")</f>
        <v>f</v>
      </c>
      <c r="F5382" t="str">
        <f t="array" ref="F5382">IF(COUNT(SEARCH(HistorischeRubrieken,CONCATENATE(P5381,U5381,AB5381,AH5381))),"t","f")</f>
        <v>f</v>
      </c>
      <c r="G5382">
        <v>6</v>
      </c>
      <c r="H5382">
        <v>510378</v>
      </c>
      <c r="I5382" t="s">
        <v>2446</v>
      </c>
      <c r="J5382">
        <v>20140401</v>
      </c>
      <c r="K5382">
        <v>20150801</v>
      </c>
      <c r="M5382">
        <v>0</v>
      </c>
      <c r="N5382">
        <v>0</v>
      </c>
      <c r="O5382" t="s">
        <v>2003</v>
      </c>
      <c r="R5382">
        <v>0</v>
      </c>
      <c r="S5382" t="s">
        <v>271</v>
      </c>
      <c r="AA5382" t="s">
        <v>1611</v>
      </c>
      <c r="AC5382">
        <v>1</v>
      </c>
      <c r="AE5382">
        <v>1</v>
      </c>
      <c r="AF5382" t="s">
        <v>271</v>
      </c>
    </row>
    <row r="5383" spans="1:32" x14ac:dyDescent="0.25">
      <c r="A5383" t="str">
        <f t="array" ref="A5383">IF(COUNT(SEARCH(RubriekenHistorisch,CONCATENATE(P5382,U5382,AB5382,AH5382))),"t","f")</f>
        <v>f</v>
      </c>
      <c r="B5383" t="str">
        <f t="shared" si="254"/>
        <v>f</v>
      </c>
      <c r="C5383" t="str">
        <f t="shared" si="255"/>
        <v>f</v>
      </c>
      <c r="D5383" t="str">
        <f t="shared" si="256"/>
        <v>f</v>
      </c>
      <c r="E5383" t="str">
        <f>IF(COUNT(SEARCH({"04.","05.","09.","12."},CONCATENATE(P5382,U5382,AB5382,AH5382))),"t","f")</f>
        <v>f</v>
      </c>
      <c r="F5383" t="str">
        <f t="array" ref="F5383">IF(COUNT(SEARCH(HistorischeRubrieken,CONCATENATE(P5382,U5382,AB5382,AH5382))),"t","f")</f>
        <v>f</v>
      </c>
      <c r="G5383">
        <v>7</v>
      </c>
      <c r="H5383">
        <v>510378</v>
      </c>
      <c r="I5383" t="s">
        <v>2446</v>
      </c>
      <c r="J5383">
        <v>20150801</v>
      </c>
      <c r="M5383">
        <v>0</v>
      </c>
      <c r="N5383">
        <v>0</v>
      </c>
      <c r="O5383" t="s">
        <v>2003</v>
      </c>
      <c r="R5383">
        <v>0</v>
      </c>
      <c r="S5383" t="s">
        <v>271</v>
      </c>
      <c r="AA5383" t="s">
        <v>1613</v>
      </c>
      <c r="AC5383">
        <v>1</v>
      </c>
      <c r="AE5383">
        <v>1</v>
      </c>
      <c r="AF5383" t="s">
        <v>271</v>
      </c>
    </row>
    <row r="5384" spans="1:32" hidden="1" x14ac:dyDescent="0.25">
      <c r="A5384" t="str">
        <f t="array" ref="A5384">IF(COUNT(SEARCH(RubriekenHistorisch,CONCATENATE(P5383,U5383,AB5383,AH5383))),"t","f")</f>
        <v>f</v>
      </c>
      <c r="B5384" t="str">
        <f t="shared" si="254"/>
        <v>f</v>
      </c>
      <c r="C5384" t="str">
        <f t="shared" si="255"/>
        <v>f</v>
      </c>
      <c r="D5384" t="str">
        <f t="shared" si="256"/>
        <v>f</v>
      </c>
      <c r="E5384" t="str">
        <f>IF(COUNT(SEARCH({"04.","05.","09.","12."},CONCATENATE(P5383,U5383,AB5383,AH5383))),"t","f")</f>
        <v>f</v>
      </c>
      <c r="F5384" t="str">
        <f t="array" ref="F5384">IF(COUNT(SEARCH(HistorischeRubrieken,CONCATENATE(P5383,U5383,AB5383,AH5383))),"t","f")</f>
        <v>f</v>
      </c>
      <c r="G5384">
        <v>1</v>
      </c>
      <c r="H5384">
        <v>510379</v>
      </c>
      <c r="I5384" t="s">
        <v>2447</v>
      </c>
      <c r="J5384">
        <v>20081201</v>
      </c>
      <c r="K5384">
        <v>20100201</v>
      </c>
      <c r="M5384">
        <v>0</v>
      </c>
      <c r="N5384">
        <v>0</v>
      </c>
      <c r="O5384" t="s">
        <v>1996</v>
      </c>
      <c r="R5384">
        <v>0</v>
      </c>
      <c r="S5384" t="s">
        <v>271</v>
      </c>
      <c r="AA5384" t="s">
        <v>1997</v>
      </c>
      <c r="AC5384">
        <v>1</v>
      </c>
      <c r="AE5384">
        <v>1</v>
      </c>
      <c r="AF5384" t="s">
        <v>271</v>
      </c>
    </row>
    <row r="5385" spans="1:32" hidden="1" x14ac:dyDescent="0.25">
      <c r="A5385" t="str">
        <f t="array" ref="A5385">IF(COUNT(SEARCH(RubriekenHistorisch,CONCATENATE(P5384,U5384,AB5384,AH5384))),"t","f")</f>
        <v>f</v>
      </c>
      <c r="B5385" t="str">
        <f t="shared" si="254"/>
        <v>f</v>
      </c>
      <c r="C5385" t="str">
        <f t="shared" si="255"/>
        <v>f</v>
      </c>
      <c r="D5385" t="str">
        <f t="shared" si="256"/>
        <v>f</v>
      </c>
      <c r="E5385" t="str">
        <f>IF(COUNT(SEARCH({"04.","05.","09.","12."},CONCATENATE(P5384,U5384,AB5384,AH5384))),"t","f")</f>
        <v>f</v>
      </c>
      <c r="F5385" t="str">
        <f t="array" ref="F5385">IF(COUNT(SEARCH(HistorischeRubrieken,CONCATENATE(P5384,U5384,AB5384,AH5384))),"t","f")</f>
        <v>f</v>
      </c>
      <c r="G5385">
        <v>2</v>
      </c>
      <c r="H5385">
        <v>510379</v>
      </c>
      <c r="I5385" t="s">
        <v>2447</v>
      </c>
      <c r="J5385">
        <v>20100201</v>
      </c>
      <c r="K5385">
        <v>20120115</v>
      </c>
      <c r="M5385">
        <v>0</v>
      </c>
      <c r="N5385">
        <v>0</v>
      </c>
      <c r="O5385" t="s">
        <v>1996</v>
      </c>
      <c r="R5385">
        <v>0</v>
      </c>
      <c r="S5385" t="s">
        <v>271</v>
      </c>
      <c r="AA5385" t="s">
        <v>1998</v>
      </c>
      <c r="AC5385">
        <v>1</v>
      </c>
      <c r="AE5385">
        <v>1</v>
      </c>
      <c r="AF5385" t="s">
        <v>271</v>
      </c>
    </row>
    <row r="5386" spans="1:32" hidden="1" x14ac:dyDescent="0.25">
      <c r="A5386" t="str">
        <f t="array" ref="A5386">IF(COUNT(SEARCH(RubriekenHistorisch,CONCATENATE(P5385,U5385,AB5385,AH5385))),"t","f")</f>
        <v>f</v>
      </c>
      <c r="B5386" t="str">
        <f t="shared" si="254"/>
        <v>f</v>
      </c>
      <c r="C5386" t="str">
        <f t="shared" si="255"/>
        <v>f</v>
      </c>
      <c r="D5386" t="str">
        <f t="shared" si="256"/>
        <v>f</v>
      </c>
      <c r="E5386" t="str">
        <f>IF(COUNT(SEARCH({"04.","05.","09.","12."},CONCATENATE(P5385,U5385,AB5385,AH5385))),"t","f")</f>
        <v>f</v>
      </c>
      <c r="F5386" t="str">
        <f t="array" ref="F5386">IF(COUNT(SEARCH(HistorischeRubrieken,CONCATENATE(P5385,U5385,AB5385,AH5385))),"t","f")</f>
        <v>f</v>
      </c>
      <c r="G5386">
        <v>3</v>
      </c>
      <c r="H5386">
        <v>510379</v>
      </c>
      <c r="I5386" t="s">
        <v>2447</v>
      </c>
      <c r="J5386">
        <v>20120115</v>
      </c>
      <c r="K5386">
        <v>20120116</v>
      </c>
      <c r="M5386">
        <v>0</v>
      </c>
      <c r="N5386">
        <v>0</v>
      </c>
      <c r="O5386" t="s">
        <v>1999</v>
      </c>
      <c r="R5386">
        <v>0</v>
      </c>
      <c r="S5386" t="s">
        <v>271</v>
      </c>
      <c r="AA5386" t="s">
        <v>2000</v>
      </c>
      <c r="AC5386">
        <v>1</v>
      </c>
      <c r="AE5386">
        <v>1</v>
      </c>
      <c r="AF5386" t="s">
        <v>271</v>
      </c>
    </row>
    <row r="5387" spans="1:32" hidden="1" x14ac:dyDescent="0.25">
      <c r="A5387" t="str">
        <f t="array" ref="A5387">IF(COUNT(SEARCH(RubriekenHistorisch,CONCATENATE(P5386,U5386,AB5386,AH5386))),"t","f")</f>
        <v>f</v>
      </c>
      <c r="B5387" t="str">
        <f t="shared" si="254"/>
        <v>f</v>
      </c>
      <c r="C5387" t="str">
        <f t="shared" si="255"/>
        <v>f</v>
      </c>
      <c r="D5387" t="str">
        <f t="shared" si="256"/>
        <v>f</v>
      </c>
      <c r="E5387" t="str">
        <f>IF(COUNT(SEARCH({"04.","05.","09.","12."},CONCATENATE(P5386,U5386,AB5386,AH5386))),"t","f")</f>
        <v>f</v>
      </c>
      <c r="F5387" t="str">
        <f t="array" ref="F5387">IF(COUNT(SEARCH(HistorischeRubrieken,CONCATENATE(P5386,U5386,AB5386,AH5386))),"t","f")</f>
        <v>f</v>
      </c>
      <c r="G5387">
        <v>4</v>
      </c>
      <c r="H5387">
        <v>510379</v>
      </c>
      <c r="I5387" t="s">
        <v>2447</v>
      </c>
      <c r="J5387">
        <v>20120116</v>
      </c>
      <c r="K5387">
        <v>20121105</v>
      </c>
      <c r="M5387">
        <v>0</v>
      </c>
      <c r="N5387">
        <v>0</v>
      </c>
      <c r="O5387" t="s">
        <v>2001</v>
      </c>
      <c r="R5387">
        <v>0</v>
      </c>
      <c r="S5387" t="s">
        <v>271</v>
      </c>
      <c r="AA5387" t="s">
        <v>2000</v>
      </c>
      <c r="AC5387">
        <v>1</v>
      </c>
      <c r="AE5387">
        <v>1</v>
      </c>
      <c r="AF5387" t="s">
        <v>271</v>
      </c>
    </row>
    <row r="5388" spans="1:32" hidden="1" x14ac:dyDescent="0.25">
      <c r="A5388" t="str">
        <f t="array" ref="A5388">IF(COUNT(SEARCH(RubriekenHistorisch,CONCATENATE(P5387,U5387,AB5387,AH5387))),"t","f")</f>
        <v>f</v>
      </c>
      <c r="B5388" t="str">
        <f t="shared" si="254"/>
        <v>f</v>
      </c>
      <c r="C5388" t="str">
        <f t="shared" si="255"/>
        <v>f</v>
      </c>
      <c r="D5388" t="str">
        <f t="shared" si="256"/>
        <v>f</v>
      </c>
      <c r="E5388" t="str">
        <f>IF(COUNT(SEARCH({"04.","05.","09.","12."},CONCATENATE(P5387,U5387,AB5387,AH5387))),"t","f")</f>
        <v>f</v>
      </c>
      <c r="F5388" t="str">
        <f t="array" ref="F5388">IF(COUNT(SEARCH(HistorischeRubrieken,CONCATENATE(P5387,U5387,AB5387,AH5387))),"t","f")</f>
        <v>f</v>
      </c>
      <c r="G5388">
        <v>5</v>
      </c>
      <c r="H5388">
        <v>510379</v>
      </c>
      <c r="I5388" t="s">
        <v>2447</v>
      </c>
      <c r="J5388">
        <v>20121105</v>
      </c>
      <c r="K5388">
        <v>20140401</v>
      </c>
      <c r="M5388">
        <v>0</v>
      </c>
      <c r="N5388">
        <v>0</v>
      </c>
      <c r="O5388" t="s">
        <v>2001</v>
      </c>
      <c r="R5388">
        <v>0</v>
      </c>
      <c r="S5388" t="s">
        <v>271</v>
      </c>
      <c r="AA5388" t="s">
        <v>2000</v>
      </c>
      <c r="AC5388">
        <v>1</v>
      </c>
      <c r="AE5388">
        <v>1</v>
      </c>
      <c r="AF5388" t="s">
        <v>271</v>
      </c>
    </row>
    <row r="5389" spans="1:32" hidden="1" x14ac:dyDescent="0.25">
      <c r="A5389" t="str">
        <f t="array" ref="A5389">IF(COUNT(SEARCH(RubriekenHistorisch,CONCATENATE(P5388,U5388,AB5388,AH5388))),"t","f")</f>
        <v>f</v>
      </c>
      <c r="B5389" t="str">
        <f t="shared" si="254"/>
        <v>f</v>
      </c>
      <c r="C5389" t="str">
        <f t="shared" si="255"/>
        <v>f</v>
      </c>
      <c r="D5389" t="str">
        <f t="shared" si="256"/>
        <v>f</v>
      </c>
      <c r="E5389" t="str">
        <f>IF(COUNT(SEARCH({"04.","05.","09.","12."},CONCATENATE(P5388,U5388,AB5388,AH5388))),"t","f")</f>
        <v>f</v>
      </c>
      <c r="F5389" t="str">
        <f t="array" ref="F5389">IF(COUNT(SEARCH(HistorischeRubrieken,CONCATENATE(P5388,U5388,AB5388,AH5388))),"t","f")</f>
        <v>f</v>
      </c>
      <c r="G5389">
        <v>6</v>
      </c>
      <c r="H5389">
        <v>510379</v>
      </c>
      <c r="I5389" t="s">
        <v>2447</v>
      </c>
      <c r="J5389">
        <v>20140401</v>
      </c>
      <c r="K5389">
        <v>20150801</v>
      </c>
      <c r="M5389">
        <v>0</v>
      </c>
      <c r="N5389">
        <v>0</v>
      </c>
      <c r="O5389" t="s">
        <v>2003</v>
      </c>
      <c r="R5389">
        <v>0</v>
      </c>
      <c r="S5389" t="s">
        <v>271</v>
      </c>
      <c r="AA5389" t="s">
        <v>1611</v>
      </c>
      <c r="AC5389">
        <v>1</v>
      </c>
      <c r="AE5389">
        <v>1</v>
      </c>
      <c r="AF5389" t="s">
        <v>271</v>
      </c>
    </row>
    <row r="5390" spans="1:32" x14ac:dyDescent="0.25">
      <c r="A5390" t="str">
        <f t="array" ref="A5390">IF(COUNT(SEARCH(RubriekenHistorisch,CONCATENATE(P5389,U5389,AB5389,AH5389))),"t","f")</f>
        <v>f</v>
      </c>
      <c r="B5390" t="str">
        <f t="shared" si="254"/>
        <v>f</v>
      </c>
      <c r="C5390" t="str">
        <f t="shared" si="255"/>
        <v>f</v>
      </c>
      <c r="D5390" t="str">
        <f t="shared" si="256"/>
        <v>f</v>
      </c>
      <c r="E5390" t="str">
        <f>IF(COUNT(SEARCH({"04.","05.","09.","12."},CONCATENATE(P5389,U5389,AB5389,AH5389))),"t","f")</f>
        <v>f</v>
      </c>
      <c r="F5390" t="str">
        <f t="array" ref="F5390">IF(COUNT(SEARCH(HistorischeRubrieken,CONCATENATE(P5389,U5389,AB5389,AH5389))),"t","f")</f>
        <v>f</v>
      </c>
      <c r="G5390">
        <v>7</v>
      </c>
      <c r="H5390">
        <v>510379</v>
      </c>
      <c r="I5390" t="s">
        <v>2447</v>
      </c>
      <c r="J5390">
        <v>20150801</v>
      </c>
      <c r="M5390">
        <v>0</v>
      </c>
      <c r="N5390">
        <v>0</v>
      </c>
      <c r="O5390" t="s">
        <v>2003</v>
      </c>
      <c r="R5390">
        <v>0</v>
      </c>
      <c r="S5390" t="s">
        <v>271</v>
      </c>
      <c r="AA5390" t="s">
        <v>1613</v>
      </c>
      <c r="AC5390">
        <v>1</v>
      </c>
      <c r="AE5390">
        <v>1</v>
      </c>
      <c r="AF5390" t="s">
        <v>271</v>
      </c>
    </row>
    <row r="5391" spans="1:32" hidden="1" x14ac:dyDescent="0.25">
      <c r="A5391" t="str">
        <f t="array" ref="A5391">IF(COUNT(SEARCH(RubriekenHistorisch,CONCATENATE(P5390,U5390,AB5390,AH5390))),"t","f")</f>
        <v>f</v>
      </c>
      <c r="B5391" t="str">
        <f t="shared" si="254"/>
        <v>f</v>
      </c>
      <c r="C5391" t="str">
        <f t="shared" si="255"/>
        <v>f</v>
      </c>
      <c r="D5391" t="str">
        <f t="shared" si="256"/>
        <v>f</v>
      </c>
      <c r="E5391" t="str">
        <f>IF(COUNT(SEARCH({"04.","05.","09.","12."},CONCATENATE(P5390,U5390,AB5390,AH5390))),"t","f")</f>
        <v>f</v>
      </c>
      <c r="F5391" t="str">
        <f t="array" ref="F5391">IF(COUNT(SEARCH(HistorischeRubrieken,CONCATENATE(P5390,U5390,AB5390,AH5390))),"t","f")</f>
        <v>f</v>
      </c>
      <c r="G5391">
        <v>1</v>
      </c>
      <c r="H5391">
        <v>510380</v>
      </c>
      <c r="I5391" t="s">
        <v>6207</v>
      </c>
      <c r="J5391">
        <v>20081201</v>
      </c>
      <c r="K5391">
        <v>20100201</v>
      </c>
      <c r="M5391">
        <v>0</v>
      </c>
      <c r="N5391">
        <v>0</v>
      </c>
      <c r="O5391" t="s">
        <v>1996</v>
      </c>
      <c r="R5391">
        <v>0</v>
      </c>
      <c r="S5391" t="s">
        <v>271</v>
      </c>
      <c r="AA5391" t="s">
        <v>1997</v>
      </c>
      <c r="AC5391">
        <v>1</v>
      </c>
      <c r="AE5391">
        <v>1</v>
      </c>
      <c r="AF5391" t="s">
        <v>271</v>
      </c>
    </row>
    <row r="5392" spans="1:32" hidden="1" x14ac:dyDescent="0.25">
      <c r="A5392" t="str">
        <f t="array" ref="A5392">IF(COUNT(SEARCH(RubriekenHistorisch,CONCATENATE(P5391,U5391,AB5391,AH5391))),"t","f")</f>
        <v>f</v>
      </c>
      <c r="B5392" t="str">
        <f t="shared" si="254"/>
        <v>f</v>
      </c>
      <c r="C5392" t="str">
        <f t="shared" si="255"/>
        <v>f</v>
      </c>
      <c r="D5392" t="str">
        <f t="shared" si="256"/>
        <v>f</v>
      </c>
      <c r="E5392" t="str">
        <f>IF(COUNT(SEARCH({"04.","05.","09.","12."},CONCATENATE(P5391,U5391,AB5391,AH5391))),"t","f")</f>
        <v>f</v>
      </c>
      <c r="F5392" t="str">
        <f t="array" ref="F5392">IF(COUNT(SEARCH(HistorischeRubrieken,CONCATENATE(P5391,U5391,AB5391,AH5391))),"t","f")</f>
        <v>f</v>
      </c>
      <c r="G5392">
        <v>2</v>
      </c>
      <c r="H5392">
        <v>510380</v>
      </c>
      <c r="I5392" t="s">
        <v>6207</v>
      </c>
      <c r="J5392">
        <v>20100201</v>
      </c>
      <c r="K5392">
        <v>20110101</v>
      </c>
      <c r="M5392">
        <v>0</v>
      </c>
      <c r="N5392">
        <v>0</v>
      </c>
      <c r="O5392" t="s">
        <v>1996</v>
      </c>
      <c r="R5392">
        <v>0</v>
      </c>
      <c r="S5392" t="s">
        <v>271</v>
      </c>
      <c r="AA5392" t="s">
        <v>1998</v>
      </c>
      <c r="AC5392">
        <v>1</v>
      </c>
      <c r="AE5392">
        <v>1</v>
      </c>
      <c r="AF5392" t="s">
        <v>271</v>
      </c>
    </row>
    <row r="5393" spans="1:32" hidden="1" x14ac:dyDescent="0.25">
      <c r="A5393" t="str">
        <f t="array" ref="A5393">IF(COUNT(SEARCH(RubriekenHistorisch,CONCATENATE(P5392,U5392,AB5392,AH5392))),"t","f")</f>
        <v>f</v>
      </c>
      <c r="B5393" t="str">
        <f t="shared" si="254"/>
        <v>f</v>
      </c>
      <c r="C5393" t="str">
        <f t="shared" si="255"/>
        <v>f</v>
      </c>
      <c r="D5393" t="str">
        <f t="shared" si="256"/>
        <v>f</v>
      </c>
      <c r="E5393" t="str">
        <f>IF(COUNT(SEARCH({"04.","05.","09.","12."},CONCATENATE(P5392,U5392,AB5392,AH5392))),"t","f")</f>
        <v>f</v>
      </c>
      <c r="F5393" t="str">
        <f t="array" ref="F5393">IF(COUNT(SEARCH(HistorischeRubrieken,CONCATENATE(P5392,U5392,AB5392,AH5392))),"t","f")</f>
        <v>f</v>
      </c>
      <c r="G5393">
        <v>1</v>
      </c>
      <c r="H5393">
        <v>510381</v>
      </c>
      <c r="I5393" t="s">
        <v>6208</v>
      </c>
      <c r="J5393">
        <v>20081201</v>
      </c>
      <c r="K5393">
        <v>20100201</v>
      </c>
      <c r="M5393">
        <v>0</v>
      </c>
      <c r="N5393">
        <v>0</v>
      </c>
      <c r="O5393" t="s">
        <v>1996</v>
      </c>
      <c r="R5393">
        <v>0</v>
      </c>
      <c r="S5393" t="s">
        <v>271</v>
      </c>
      <c r="AA5393" t="s">
        <v>1997</v>
      </c>
      <c r="AC5393">
        <v>1</v>
      </c>
      <c r="AE5393">
        <v>1</v>
      </c>
      <c r="AF5393" t="s">
        <v>271</v>
      </c>
    </row>
    <row r="5394" spans="1:32" hidden="1" x14ac:dyDescent="0.25">
      <c r="A5394" t="str">
        <f t="array" ref="A5394">IF(COUNT(SEARCH(RubriekenHistorisch,CONCATENATE(P5393,U5393,AB5393,AH5393))),"t","f")</f>
        <v>f</v>
      </c>
      <c r="B5394" t="str">
        <f t="shared" si="254"/>
        <v>f</v>
      </c>
      <c r="C5394" t="str">
        <f t="shared" si="255"/>
        <v>f</v>
      </c>
      <c r="D5394" t="str">
        <f t="shared" si="256"/>
        <v>f</v>
      </c>
      <c r="E5394" t="str">
        <f>IF(COUNT(SEARCH({"04.","05.","09.","12."},CONCATENATE(P5393,U5393,AB5393,AH5393))),"t","f")</f>
        <v>f</v>
      </c>
      <c r="F5394" t="str">
        <f t="array" ref="F5394">IF(COUNT(SEARCH(HistorischeRubrieken,CONCATENATE(P5393,U5393,AB5393,AH5393))),"t","f")</f>
        <v>f</v>
      </c>
      <c r="G5394">
        <v>2</v>
      </c>
      <c r="H5394">
        <v>510381</v>
      </c>
      <c r="I5394" t="s">
        <v>6208</v>
      </c>
      <c r="J5394">
        <v>20100201</v>
      </c>
      <c r="K5394">
        <v>20120115</v>
      </c>
      <c r="M5394">
        <v>0</v>
      </c>
      <c r="N5394">
        <v>0</v>
      </c>
      <c r="O5394" t="s">
        <v>1996</v>
      </c>
      <c r="R5394">
        <v>0</v>
      </c>
      <c r="S5394" t="s">
        <v>271</v>
      </c>
      <c r="AA5394" t="s">
        <v>1998</v>
      </c>
      <c r="AC5394">
        <v>1</v>
      </c>
      <c r="AE5394">
        <v>1</v>
      </c>
      <c r="AF5394" t="s">
        <v>271</v>
      </c>
    </row>
    <row r="5395" spans="1:32" hidden="1" x14ac:dyDescent="0.25">
      <c r="A5395" t="str">
        <f t="array" ref="A5395">IF(COUNT(SEARCH(RubriekenHistorisch,CONCATENATE(P5394,U5394,AB5394,AH5394))),"t","f")</f>
        <v>f</v>
      </c>
      <c r="B5395" t="str">
        <f t="shared" si="254"/>
        <v>f</v>
      </c>
      <c r="C5395" t="str">
        <f t="shared" si="255"/>
        <v>f</v>
      </c>
      <c r="D5395" t="str">
        <f t="shared" si="256"/>
        <v>f</v>
      </c>
      <c r="E5395" t="str">
        <f>IF(COUNT(SEARCH({"04.","05.","09.","12."},CONCATENATE(P5394,U5394,AB5394,AH5394))),"t","f")</f>
        <v>f</v>
      </c>
      <c r="F5395" t="str">
        <f t="array" ref="F5395">IF(COUNT(SEARCH(HistorischeRubrieken,CONCATENATE(P5394,U5394,AB5394,AH5394))),"t","f")</f>
        <v>f</v>
      </c>
      <c r="G5395">
        <v>3</v>
      </c>
      <c r="H5395">
        <v>510381</v>
      </c>
      <c r="I5395" t="s">
        <v>6208</v>
      </c>
      <c r="J5395">
        <v>20120115</v>
      </c>
      <c r="K5395">
        <v>20120116</v>
      </c>
      <c r="M5395">
        <v>0</v>
      </c>
      <c r="N5395">
        <v>0</v>
      </c>
      <c r="O5395" t="s">
        <v>1999</v>
      </c>
      <c r="R5395">
        <v>0</v>
      </c>
      <c r="S5395" t="s">
        <v>271</v>
      </c>
      <c r="AA5395" t="s">
        <v>2000</v>
      </c>
      <c r="AC5395">
        <v>1</v>
      </c>
      <c r="AE5395">
        <v>1</v>
      </c>
      <c r="AF5395" t="s">
        <v>271</v>
      </c>
    </row>
    <row r="5396" spans="1:32" hidden="1" x14ac:dyDescent="0.25">
      <c r="A5396" t="str">
        <f t="array" ref="A5396">IF(COUNT(SEARCH(RubriekenHistorisch,CONCATENATE(P5395,U5395,AB5395,AH5395))),"t","f")</f>
        <v>f</v>
      </c>
      <c r="B5396" t="str">
        <f t="shared" si="254"/>
        <v>f</v>
      </c>
      <c r="C5396" t="str">
        <f t="shared" si="255"/>
        <v>f</v>
      </c>
      <c r="D5396" t="str">
        <f t="shared" si="256"/>
        <v>f</v>
      </c>
      <c r="E5396" t="str">
        <f>IF(COUNT(SEARCH({"04.","05.","09.","12."},CONCATENATE(P5395,U5395,AB5395,AH5395))),"t","f")</f>
        <v>f</v>
      </c>
      <c r="F5396" t="str">
        <f t="array" ref="F5396">IF(COUNT(SEARCH(HistorischeRubrieken,CONCATENATE(P5395,U5395,AB5395,AH5395))),"t","f")</f>
        <v>f</v>
      </c>
      <c r="G5396">
        <v>4</v>
      </c>
      <c r="H5396">
        <v>510381</v>
      </c>
      <c r="I5396" t="s">
        <v>6208</v>
      </c>
      <c r="J5396">
        <v>20120116</v>
      </c>
      <c r="K5396">
        <v>20121105</v>
      </c>
      <c r="M5396">
        <v>0</v>
      </c>
      <c r="N5396">
        <v>0</v>
      </c>
      <c r="O5396" t="s">
        <v>2001</v>
      </c>
      <c r="R5396">
        <v>0</v>
      </c>
      <c r="S5396" t="s">
        <v>271</v>
      </c>
      <c r="AA5396" t="s">
        <v>2000</v>
      </c>
      <c r="AC5396">
        <v>1</v>
      </c>
      <c r="AE5396">
        <v>1</v>
      </c>
      <c r="AF5396" t="s">
        <v>271</v>
      </c>
    </row>
    <row r="5397" spans="1:32" hidden="1" x14ac:dyDescent="0.25">
      <c r="A5397" t="str">
        <f t="array" ref="A5397">IF(COUNT(SEARCH(RubriekenHistorisch,CONCATENATE(P5396,U5396,AB5396,AH5396))),"t","f")</f>
        <v>f</v>
      </c>
      <c r="B5397" t="str">
        <f t="shared" si="254"/>
        <v>f</v>
      </c>
      <c r="C5397" t="str">
        <f t="shared" si="255"/>
        <v>f</v>
      </c>
      <c r="D5397" t="str">
        <f t="shared" si="256"/>
        <v>f</v>
      </c>
      <c r="E5397" t="str">
        <f>IF(COUNT(SEARCH({"04.","05.","09.","12."},CONCATENATE(P5396,U5396,AB5396,AH5396))),"t","f")</f>
        <v>f</v>
      </c>
      <c r="F5397" t="str">
        <f t="array" ref="F5397">IF(COUNT(SEARCH(HistorischeRubrieken,CONCATENATE(P5396,U5396,AB5396,AH5396))),"t","f")</f>
        <v>f</v>
      </c>
      <c r="G5397">
        <v>5</v>
      </c>
      <c r="H5397">
        <v>510381</v>
      </c>
      <c r="I5397" t="s">
        <v>6208</v>
      </c>
      <c r="J5397">
        <v>20121105</v>
      </c>
      <c r="K5397">
        <v>20131201</v>
      </c>
      <c r="M5397">
        <v>0</v>
      </c>
      <c r="N5397">
        <v>0</v>
      </c>
      <c r="O5397" t="s">
        <v>2001</v>
      </c>
      <c r="R5397">
        <v>0</v>
      </c>
      <c r="S5397" t="s">
        <v>271</v>
      </c>
      <c r="AA5397" t="s">
        <v>2000</v>
      </c>
      <c r="AC5397">
        <v>1</v>
      </c>
      <c r="AE5397">
        <v>1</v>
      </c>
      <c r="AF5397" t="s">
        <v>271</v>
      </c>
    </row>
    <row r="5398" spans="1:32" hidden="1" x14ac:dyDescent="0.25">
      <c r="A5398" t="str">
        <f t="array" ref="A5398">IF(COUNT(SEARCH(RubriekenHistorisch,CONCATENATE(P5397,U5397,AB5397,AH5397))),"t","f")</f>
        <v>f</v>
      </c>
      <c r="B5398" t="str">
        <f t="shared" si="254"/>
        <v>f</v>
      </c>
      <c r="C5398" t="str">
        <f t="shared" si="255"/>
        <v>f</v>
      </c>
      <c r="D5398" t="str">
        <f t="shared" si="256"/>
        <v>f</v>
      </c>
      <c r="E5398" t="str">
        <f>IF(COUNT(SEARCH({"04.","05.","09.","12."},CONCATENATE(P5397,U5397,AB5397,AH5397))),"t","f")</f>
        <v>f</v>
      </c>
      <c r="F5398" t="str">
        <f t="array" ref="F5398">IF(COUNT(SEARCH(HistorischeRubrieken,CONCATENATE(P5397,U5397,AB5397,AH5397))),"t","f")</f>
        <v>f</v>
      </c>
      <c r="G5398">
        <v>6</v>
      </c>
      <c r="H5398">
        <v>510381</v>
      </c>
      <c r="I5398" t="s">
        <v>6208</v>
      </c>
      <c r="J5398">
        <v>20131201</v>
      </c>
      <c r="K5398">
        <v>20140101</v>
      </c>
      <c r="M5398">
        <v>0</v>
      </c>
      <c r="N5398">
        <v>0</v>
      </c>
      <c r="O5398" t="s">
        <v>2001</v>
      </c>
      <c r="R5398">
        <v>0</v>
      </c>
      <c r="S5398" t="s">
        <v>271</v>
      </c>
      <c r="T5398" t="s">
        <v>2001</v>
      </c>
      <c r="U5398" t="s">
        <v>2448</v>
      </c>
      <c r="V5398">
        <v>0</v>
      </c>
      <c r="W5398">
        <v>1</v>
      </c>
      <c r="X5398">
        <v>20131223</v>
      </c>
      <c r="Y5398">
        <v>0</v>
      </c>
      <c r="Z5398" t="s">
        <v>1003</v>
      </c>
      <c r="AA5398" t="s">
        <v>2000</v>
      </c>
      <c r="AC5398">
        <v>1</v>
      </c>
      <c r="AE5398">
        <v>1</v>
      </c>
      <c r="AF5398" t="s">
        <v>271</v>
      </c>
    </row>
    <row r="5399" spans="1:32" hidden="1" x14ac:dyDescent="0.25">
      <c r="A5399" t="str">
        <f t="array" ref="A5399">IF(COUNT(SEARCH(RubriekenHistorisch,CONCATENATE(P5398,U5398,AB5398,AH5398))),"t","f")</f>
        <v>f</v>
      </c>
      <c r="B5399" t="str">
        <f t="shared" si="254"/>
        <v>f</v>
      </c>
      <c r="C5399" t="str">
        <f t="shared" si="255"/>
        <v>t</v>
      </c>
      <c r="D5399" t="str">
        <f t="shared" si="256"/>
        <v>f</v>
      </c>
      <c r="E5399" t="str">
        <f>IF(COUNT(SEARCH({"04.","05.","09.","12."},CONCATENATE(P5398,U5398,AB5398,AH5398))),"t","f")</f>
        <v>f</v>
      </c>
      <c r="F5399" t="str">
        <f t="array" ref="F5399">IF(COUNT(SEARCH(HistorischeRubrieken,CONCATENATE(P5398,U5398,AB5398,AH5398))),"t","f")</f>
        <v>f</v>
      </c>
      <c r="G5399">
        <v>7</v>
      </c>
      <c r="H5399">
        <v>510381</v>
      </c>
      <c r="I5399" t="s">
        <v>6208</v>
      </c>
      <c r="J5399">
        <v>20140101</v>
      </c>
      <c r="K5399">
        <v>20140201</v>
      </c>
      <c r="M5399">
        <v>0</v>
      </c>
      <c r="N5399">
        <v>0</v>
      </c>
      <c r="U5399" t="s">
        <v>2448</v>
      </c>
      <c r="V5399">
        <v>2</v>
      </c>
      <c r="W5399">
        <v>0</v>
      </c>
      <c r="X5399">
        <v>20140127</v>
      </c>
      <c r="Y5399">
        <v>0</v>
      </c>
      <c r="Z5399" t="s">
        <v>271</v>
      </c>
    </row>
    <row r="5400" spans="1:32" hidden="1" x14ac:dyDescent="0.25">
      <c r="A5400" t="str">
        <f t="array" ref="A5400">IF(COUNT(SEARCH(RubriekenHistorisch,CONCATENATE(P5399,U5399,AB5399,AH5399))),"t","f")</f>
        <v>f</v>
      </c>
      <c r="B5400" t="str">
        <f t="shared" si="254"/>
        <v>f</v>
      </c>
      <c r="C5400" t="str">
        <f t="shared" si="255"/>
        <v>t</v>
      </c>
      <c r="D5400" t="str">
        <f t="shared" si="256"/>
        <v>f</v>
      </c>
      <c r="E5400" t="str">
        <f>IF(COUNT(SEARCH({"04.","05.","09.","12."},CONCATENATE(P5399,U5399,AB5399,AH5399))),"t","f")</f>
        <v>f</v>
      </c>
      <c r="F5400" t="str">
        <f t="array" ref="F5400">IF(COUNT(SEARCH(HistorischeRubrieken,CONCATENATE(P5399,U5399,AB5399,AH5399))),"t","f")</f>
        <v>f</v>
      </c>
      <c r="G5400">
        <v>1</v>
      </c>
      <c r="H5400">
        <v>510382</v>
      </c>
      <c r="I5400" t="s">
        <v>2449</v>
      </c>
      <c r="J5400">
        <v>20081201</v>
      </c>
      <c r="K5400">
        <v>20100201</v>
      </c>
      <c r="M5400">
        <v>0</v>
      </c>
      <c r="N5400">
        <v>0</v>
      </c>
      <c r="O5400" t="s">
        <v>1996</v>
      </c>
      <c r="R5400">
        <v>0</v>
      </c>
      <c r="S5400" t="s">
        <v>271</v>
      </c>
      <c r="AA5400" t="s">
        <v>1997</v>
      </c>
      <c r="AC5400">
        <v>1</v>
      </c>
      <c r="AE5400">
        <v>1</v>
      </c>
      <c r="AF5400" t="s">
        <v>271</v>
      </c>
    </row>
    <row r="5401" spans="1:32" hidden="1" x14ac:dyDescent="0.25">
      <c r="A5401" t="str">
        <f t="array" ref="A5401">IF(COUNT(SEARCH(RubriekenHistorisch,CONCATENATE(P5400,U5400,AB5400,AH5400))),"t","f")</f>
        <v>f</v>
      </c>
      <c r="B5401" t="str">
        <f t="shared" si="254"/>
        <v>f</v>
      </c>
      <c r="C5401" t="str">
        <f t="shared" si="255"/>
        <v>f</v>
      </c>
      <c r="D5401" t="str">
        <f t="shared" si="256"/>
        <v>f</v>
      </c>
      <c r="E5401" t="str">
        <f>IF(COUNT(SEARCH({"04.","05.","09.","12."},CONCATENATE(P5400,U5400,AB5400,AH5400))),"t","f")</f>
        <v>f</v>
      </c>
      <c r="F5401" t="str">
        <f t="array" ref="F5401">IF(COUNT(SEARCH(HistorischeRubrieken,CONCATENATE(P5400,U5400,AB5400,AH5400))),"t","f")</f>
        <v>f</v>
      </c>
      <c r="G5401">
        <v>2</v>
      </c>
      <c r="H5401">
        <v>510382</v>
      </c>
      <c r="I5401" t="s">
        <v>2449</v>
      </c>
      <c r="J5401">
        <v>20100201</v>
      </c>
      <c r="K5401">
        <v>20110101</v>
      </c>
      <c r="M5401">
        <v>0</v>
      </c>
      <c r="N5401">
        <v>0</v>
      </c>
      <c r="O5401" t="s">
        <v>1996</v>
      </c>
      <c r="R5401">
        <v>0</v>
      </c>
      <c r="S5401" t="s">
        <v>271</v>
      </c>
      <c r="AA5401" t="s">
        <v>1998</v>
      </c>
      <c r="AC5401">
        <v>1</v>
      </c>
      <c r="AE5401">
        <v>1</v>
      </c>
      <c r="AF5401" t="s">
        <v>271</v>
      </c>
    </row>
    <row r="5402" spans="1:32" hidden="1" x14ac:dyDescent="0.25">
      <c r="A5402" t="str">
        <f t="array" ref="A5402">IF(COUNT(SEARCH(RubriekenHistorisch,CONCATENATE(P5401,U5401,AB5401,AH5401))),"t","f")</f>
        <v>f</v>
      </c>
      <c r="B5402" t="str">
        <f t="shared" si="254"/>
        <v>f</v>
      </c>
      <c r="C5402" t="str">
        <f t="shared" si="255"/>
        <v>f</v>
      </c>
      <c r="D5402" t="str">
        <f t="shared" si="256"/>
        <v>f</v>
      </c>
      <c r="E5402" t="str">
        <f>IF(COUNT(SEARCH({"04.","05.","09.","12."},CONCATENATE(P5401,U5401,AB5401,AH5401))),"t","f")</f>
        <v>f</v>
      </c>
      <c r="F5402" t="str">
        <f t="array" ref="F5402">IF(COUNT(SEARCH(HistorischeRubrieken,CONCATENATE(P5401,U5401,AB5401,AH5401))),"t","f")</f>
        <v>f</v>
      </c>
      <c r="G5402">
        <v>1</v>
      </c>
      <c r="H5402">
        <v>510383</v>
      </c>
      <c r="I5402" t="s">
        <v>2450</v>
      </c>
      <c r="J5402">
        <v>20080901</v>
      </c>
      <c r="K5402">
        <v>20100201</v>
      </c>
      <c r="M5402">
        <v>0</v>
      </c>
      <c r="N5402">
        <v>0</v>
      </c>
      <c r="O5402" t="s">
        <v>1996</v>
      </c>
      <c r="R5402">
        <v>0</v>
      </c>
      <c r="S5402" t="s">
        <v>271</v>
      </c>
      <c r="AA5402" t="s">
        <v>1997</v>
      </c>
      <c r="AC5402">
        <v>1</v>
      </c>
      <c r="AE5402">
        <v>1</v>
      </c>
      <c r="AF5402" t="s">
        <v>271</v>
      </c>
    </row>
    <row r="5403" spans="1:32" hidden="1" x14ac:dyDescent="0.25">
      <c r="A5403" t="str">
        <f t="array" ref="A5403">IF(COUNT(SEARCH(RubriekenHistorisch,CONCATENATE(P5402,U5402,AB5402,AH5402))),"t","f")</f>
        <v>f</v>
      </c>
      <c r="B5403" t="str">
        <f t="shared" si="254"/>
        <v>f</v>
      </c>
      <c r="C5403" t="str">
        <f t="shared" si="255"/>
        <v>f</v>
      </c>
      <c r="D5403" t="str">
        <f t="shared" si="256"/>
        <v>f</v>
      </c>
      <c r="E5403" t="str">
        <f>IF(COUNT(SEARCH({"04.","05.","09.","12."},CONCATENATE(P5402,U5402,AB5402,AH5402))),"t","f")</f>
        <v>f</v>
      </c>
      <c r="F5403" t="str">
        <f t="array" ref="F5403">IF(COUNT(SEARCH(HistorischeRubrieken,CONCATENATE(P5402,U5402,AB5402,AH5402))),"t","f")</f>
        <v>f</v>
      </c>
      <c r="G5403">
        <v>2</v>
      </c>
      <c r="H5403">
        <v>510383</v>
      </c>
      <c r="I5403" t="s">
        <v>2450</v>
      </c>
      <c r="J5403">
        <v>20100201</v>
      </c>
      <c r="K5403">
        <v>20120115</v>
      </c>
      <c r="M5403">
        <v>0</v>
      </c>
      <c r="N5403">
        <v>0</v>
      </c>
      <c r="O5403" t="s">
        <v>1996</v>
      </c>
      <c r="R5403">
        <v>0</v>
      </c>
      <c r="S5403" t="s">
        <v>271</v>
      </c>
      <c r="AA5403" t="s">
        <v>1998</v>
      </c>
      <c r="AC5403">
        <v>1</v>
      </c>
      <c r="AE5403">
        <v>1</v>
      </c>
      <c r="AF5403" t="s">
        <v>271</v>
      </c>
    </row>
    <row r="5404" spans="1:32" hidden="1" x14ac:dyDescent="0.25">
      <c r="A5404" t="str">
        <f t="array" ref="A5404">IF(COUNT(SEARCH(RubriekenHistorisch,CONCATENATE(P5403,U5403,AB5403,AH5403))),"t","f")</f>
        <v>f</v>
      </c>
      <c r="B5404" t="str">
        <f t="shared" si="254"/>
        <v>f</v>
      </c>
      <c r="C5404" t="str">
        <f t="shared" si="255"/>
        <v>f</v>
      </c>
      <c r="D5404" t="str">
        <f t="shared" si="256"/>
        <v>f</v>
      </c>
      <c r="E5404" t="str">
        <f>IF(COUNT(SEARCH({"04.","05.","09.","12."},CONCATENATE(P5403,U5403,AB5403,AH5403))),"t","f")</f>
        <v>f</v>
      </c>
      <c r="F5404" t="str">
        <f t="array" ref="F5404">IF(COUNT(SEARCH(HistorischeRubrieken,CONCATENATE(P5403,U5403,AB5403,AH5403))),"t","f")</f>
        <v>f</v>
      </c>
      <c r="G5404">
        <v>3</v>
      </c>
      <c r="H5404">
        <v>510383</v>
      </c>
      <c r="I5404" t="s">
        <v>2450</v>
      </c>
      <c r="J5404">
        <v>20120115</v>
      </c>
      <c r="K5404">
        <v>20120116</v>
      </c>
      <c r="M5404">
        <v>0</v>
      </c>
      <c r="N5404">
        <v>0</v>
      </c>
      <c r="O5404" t="s">
        <v>1999</v>
      </c>
      <c r="R5404">
        <v>0</v>
      </c>
      <c r="S5404" t="s">
        <v>271</v>
      </c>
      <c r="AA5404" t="s">
        <v>2000</v>
      </c>
      <c r="AC5404">
        <v>1</v>
      </c>
      <c r="AE5404">
        <v>1</v>
      </c>
      <c r="AF5404" t="s">
        <v>271</v>
      </c>
    </row>
    <row r="5405" spans="1:32" hidden="1" x14ac:dyDescent="0.25">
      <c r="A5405" t="str">
        <f t="array" ref="A5405">IF(COUNT(SEARCH(RubriekenHistorisch,CONCATENATE(P5404,U5404,AB5404,AH5404))),"t","f")</f>
        <v>f</v>
      </c>
      <c r="B5405" t="str">
        <f t="shared" si="254"/>
        <v>f</v>
      </c>
      <c r="C5405" t="str">
        <f t="shared" si="255"/>
        <v>f</v>
      </c>
      <c r="D5405" t="str">
        <f t="shared" si="256"/>
        <v>f</v>
      </c>
      <c r="E5405" t="str">
        <f>IF(COUNT(SEARCH({"04.","05.","09.","12."},CONCATENATE(P5404,U5404,AB5404,AH5404))),"t","f")</f>
        <v>f</v>
      </c>
      <c r="F5405" t="str">
        <f t="array" ref="F5405">IF(COUNT(SEARCH(HistorischeRubrieken,CONCATENATE(P5404,U5404,AB5404,AH5404))),"t","f")</f>
        <v>f</v>
      </c>
      <c r="G5405">
        <v>4</v>
      </c>
      <c r="H5405">
        <v>510383</v>
      </c>
      <c r="I5405" t="s">
        <v>2450</v>
      </c>
      <c r="J5405">
        <v>20120116</v>
      </c>
      <c r="K5405">
        <v>20121015</v>
      </c>
      <c r="M5405">
        <v>0</v>
      </c>
      <c r="N5405">
        <v>0</v>
      </c>
      <c r="O5405" t="s">
        <v>2001</v>
      </c>
      <c r="R5405">
        <v>0</v>
      </c>
      <c r="S5405" t="s">
        <v>271</v>
      </c>
      <c r="AA5405" t="s">
        <v>2000</v>
      </c>
      <c r="AC5405">
        <v>1</v>
      </c>
      <c r="AE5405">
        <v>1</v>
      </c>
      <c r="AF5405" t="s">
        <v>271</v>
      </c>
    </row>
    <row r="5406" spans="1:32" hidden="1" x14ac:dyDescent="0.25">
      <c r="A5406" t="str">
        <f t="array" ref="A5406">IF(COUNT(SEARCH(RubriekenHistorisch,CONCATENATE(P5405,U5405,AB5405,AH5405))),"t","f")</f>
        <v>f</v>
      </c>
      <c r="B5406" t="str">
        <f t="shared" si="254"/>
        <v>f</v>
      </c>
      <c r="C5406" t="str">
        <f t="shared" si="255"/>
        <v>f</v>
      </c>
      <c r="D5406" t="str">
        <f t="shared" si="256"/>
        <v>f</v>
      </c>
      <c r="E5406" t="str">
        <f>IF(COUNT(SEARCH({"04.","05.","09.","12."},CONCATENATE(P5405,U5405,AB5405,AH5405))),"t","f")</f>
        <v>f</v>
      </c>
      <c r="F5406" t="str">
        <f t="array" ref="F5406">IF(COUNT(SEARCH(HistorischeRubrieken,CONCATENATE(P5405,U5405,AB5405,AH5405))),"t","f")</f>
        <v>f</v>
      </c>
      <c r="G5406">
        <v>5</v>
      </c>
      <c r="H5406">
        <v>510383</v>
      </c>
      <c r="I5406" t="s">
        <v>2450</v>
      </c>
      <c r="J5406">
        <v>20121015</v>
      </c>
      <c r="K5406">
        <v>20140401</v>
      </c>
      <c r="M5406">
        <v>0</v>
      </c>
      <c r="N5406">
        <v>0</v>
      </c>
      <c r="O5406" t="s">
        <v>2001</v>
      </c>
      <c r="R5406">
        <v>0</v>
      </c>
      <c r="S5406" t="s">
        <v>271</v>
      </c>
      <c r="AA5406" t="s">
        <v>2000</v>
      </c>
      <c r="AC5406">
        <v>1</v>
      </c>
      <c r="AE5406">
        <v>1</v>
      </c>
      <c r="AF5406" t="s">
        <v>271</v>
      </c>
    </row>
    <row r="5407" spans="1:32" hidden="1" x14ac:dyDescent="0.25">
      <c r="A5407" t="str">
        <f t="array" ref="A5407">IF(COUNT(SEARCH(RubriekenHistorisch,CONCATENATE(P5406,U5406,AB5406,AH5406))),"t","f")</f>
        <v>f</v>
      </c>
      <c r="B5407" t="str">
        <f t="shared" si="254"/>
        <v>f</v>
      </c>
      <c r="C5407" t="str">
        <f t="shared" si="255"/>
        <v>f</v>
      </c>
      <c r="D5407" t="str">
        <f t="shared" si="256"/>
        <v>f</v>
      </c>
      <c r="E5407" t="str">
        <f>IF(COUNT(SEARCH({"04.","05.","09.","12."},CONCATENATE(P5406,U5406,AB5406,AH5406))),"t","f")</f>
        <v>f</v>
      </c>
      <c r="F5407" t="str">
        <f t="array" ref="F5407">IF(COUNT(SEARCH(HistorischeRubrieken,CONCATENATE(P5406,U5406,AB5406,AH5406))),"t","f")</f>
        <v>f</v>
      </c>
      <c r="G5407">
        <v>6</v>
      </c>
      <c r="H5407">
        <v>510383</v>
      </c>
      <c r="I5407" t="s">
        <v>2450</v>
      </c>
      <c r="J5407">
        <v>20140401</v>
      </c>
      <c r="K5407">
        <v>20150801</v>
      </c>
      <c r="M5407">
        <v>0</v>
      </c>
      <c r="N5407">
        <v>0</v>
      </c>
      <c r="O5407" t="s">
        <v>2003</v>
      </c>
      <c r="R5407">
        <v>0</v>
      </c>
      <c r="S5407" t="s">
        <v>271</v>
      </c>
      <c r="AA5407" t="s">
        <v>1611</v>
      </c>
      <c r="AC5407">
        <v>1</v>
      </c>
      <c r="AE5407">
        <v>1</v>
      </c>
      <c r="AF5407" t="s">
        <v>271</v>
      </c>
    </row>
    <row r="5408" spans="1:32" x14ac:dyDescent="0.25">
      <c r="A5408" t="str">
        <f t="array" ref="A5408">IF(COUNT(SEARCH(RubriekenHistorisch,CONCATENATE(P5407,U5407,AB5407,AH5407))),"t","f")</f>
        <v>f</v>
      </c>
      <c r="B5408" t="str">
        <f t="shared" si="254"/>
        <v>f</v>
      </c>
      <c r="C5408" t="str">
        <f t="shared" si="255"/>
        <v>f</v>
      </c>
      <c r="D5408" t="str">
        <f t="shared" si="256"/>
        <v>f</v>
      </c>
      <c r="E5408" t="str">
        <f>IF(COUNT(SEARCH({"04.","05.","09.","12."},CONCATENATE(P5407,U5407,AB5407,AH5407))),"t","f")</f>
        <v>f</v>
      </c>
      <c r="F5408" t="str">
        <f t="array" ref="F5408">IF(COUNT(SEARCH(HistorischeRubrieken,CONCATENATE(P5407,U5407,AB5407,AH5407))),"t","f")</f>
        <v>f</v>
      </c>
      <c r="G5408">
        <v>7</v>
      </c>
      <c r="H5408">
        <v>510383</v>
      </c>
      <c r="I5408" t="s">
        <v>2450</v>
      </c>
      <c r="J5408">
        <v>20150801</v>
      </c>
      <c r="M5408">
        <v>0</v>
      </c>
      <c r="N5408">
        <v>0</v>
      </c>
      <c r="O5408" t="s">
        <v>2003</v>
      </c>
      <c r="R5408">
        <v>0</v>
      </c>
      <c r="S5408" t="s">
        <v>271</v>
      </c>
      <c r="AA5408" t="s">
        <v>1613</v>
      </c>
      <c r="AC5408">
        <v>1</v>
      </c>
      <c r="AE5408">
        <v>1</v>
      </c>
      <c r="AF5408" t="s">
        <v>271</v>
      </c>
    </row>
    <row r="5409" spans="1:32" hidden="1" x14ac:dyDescent="0.25">
      <c r="A5409" t="str">
        <f t="array" ref="A5409">IF(COUNT(SEARCH(RubriekenHistorisch,CONCATENATE(P5408,U5408,AB5408,AH5408))),"t","f")</f>
        <v>f</v>
      </c>
      <c r="B5409" t="str">
        <f t="shared" si="254"/>
        <v>f</v>
      </c>
      <c r="C5409" t="str">
        <f t="shared" si="255"/>
        <v>f</v>
      </c>
      <c r="D5409" t="str">
        <f t="shared" si="256"/>
        <v>f</v>
      </c>
      <c r="E5409" t="str">
        <f>IF(COUNT(SEARCH({"04.","05.","09.","12."},CONCATENATE(P5408,U5408,AB5408,AH5408))),"t","f")</f>
        <v>f</v>
      </c>
      <c r="F5409" t="str">
        <f t="array" ref="F5409">IF(COUNT(SEARCH(HistorischeRubrieken,CONCATENATE(P5408,U5408,AB5408,AH5408))),"t","f")</f>
        <v>f</v>
      </c>
      <c r="G5409">
        <v>1</v>
      </c>
      <c r="H5409">
        <v>510384</v>
      </c>
      <c r="I5409" t="s">
        <v>2451</v>
      </c>
      <c r="J5409">
        <v>20081201</v>
      </c>
      <c r="K5409">
        <v>20100201</v>
      </c>
      <c r="M5409">
        <v>0</v>
      </c>
      <c r="N5409">
        <v>0</v>
      </c>
      <c r="O5409" t="s">
        <v>1996</v>
      </c>
      <c r="R5409">
        <v>0</v>
      </c>
      <c r="S5409" t="s">
        <v>271</v>
      </c>
      <c r="AA5409" t="s">
        <v>1997</v>
      </c>
      <c r="AC5409">
        <v>1</v>
      </c>
      <c r="AE5409">
        <v>1</v>
      </c>
      <c r="AF5409" t="s">
        <v>271</v>
      </c>
    </row>
    <row r="5410" spans="1:32" hidden="1" x14ac:dyDescent="0.25">
      <c r="A5410" t="str">
        <f t="array" ref="A5410">IF(COUNT(SEARCH(RubriekenHistorisch,CONCATENATE(P5409,U5409,AB5409,AH5409))),"t","f")</f>
        <v>f</v>
      </c>
      <c r="B5410" t="str">
        <f t="shared" si="254"/>
        <v>f</v>
      </c>
      <c r="C5410" t="str">
        <f t="shared" si="255"/>
        <v>f</v>
      </c>
      <c r="D5410" t="str">
        <f t="shared" si="256"/>
        <v>f</v>
      </c>
      <c r="E5410" t="str">
        <f>IF(COUNT(SEARCH({"04.","05.","09.","12."},CONCATENATE(P5409,U5409,AB5409,AH5409))),"t","f")</f>
        <v>f</v>
      </c>
      <c r="F5410" t="str">
        <f t="array" ref="F5410">IF(COUNT(SEARCH(HistorischeRubrieken,CONCATENATE(P5409,U5409,AB5409,AH5409))),"t","f")</f>
        <v>f</v>
      </c>
      <c r="G5410">
        <v>2</v>
      </c>
      <c r="H5410">
        <v>510384</v>
      </c>
      <c r="I5410" t="s">
        <v>2451</v>
      </c>
      <c r="J5410">
        <v>20100201</v>
      </c>
      <c r="K5410">
        <v>20110101</v>
      </c>
      <c r="M5410">
        <v>0</v>
      </c>
      <c r="N5410">
        <v>0</v>
      </c>
      <c r="O5410" t="s">
        <v>1996</v>
      </c>
      <c r="R5410">
        <v>0</v>
      </c>
      <c r="S5410" t="s">
        <v>271</v>
      </c>
      <c r="AA5410" t="s">
        <v>1998</v>
      </c>
      <c r="AC5410">
        <v>1</v>
      </c>
      <c r="AE5410">
        <v>1</v>
      </c>
      <c r="AF5410" t="s">
        <v>271</v>
      </c>
    </row>
    <row r="5411" spans="1:32" hidden="1" x14ac:dyDescent="0.25">
      <c r="A5411" t="str">
        <f t="array" ref="A5411">IF(COUNT(SEARCH(RubriekenHistorisch,CONCATENATE(P5410,U5410,AB5410,AH5410))),"t","f")</f>
        <v>f</v>
      </c>
      <c r="B5411" t="str">
        <f t="shared" si="254"/>
        <v>f</v>
      </c>
      <c r="C5411" t="str">
        <f t="shared" si="255"/>
        <v>f</v>
      </c>
      <c r="D5411" t="str">
        <f t="shared" si="256"/>
        <v>f</v>
      </c>
      <c r="E5411" t="str">
        <f>IF(COUNT(SEARCH({"04.","05.","09.","12."},CONCATENATE(P5410,U5410,AB5410,AH5410))),"t","f")</f>
        <v>f</v>
      </c>
      <c r="F5411" t="str">
        <f t="array" ref="F5411">IF(COUNT(SEARCH(HistorischeRubrieken,CONCATENATE(P5410,U5410,AB5410,AH5410))),"t","f")</f>
        <v>f</v>
      </c>
      <c r="G5411">
        <v>1</v>
      </c>
      <c r="H5411">
        <v>510385</v>
      </c>
      <c r="I5411" t="s">
        <v>2452</v>
      </c>
      <c r="J5411">
        <v>20081201</v>
      </c>
      <c r="K5411">
        <v>20100201</v>
      </c>
      <c r="M5411">
        <v>0</v>
      </c>
      <c r="N5411">
        <v>0</v>
      </c>
      <c r="O5411" t="s">
        <v>1996</v>
      </c>
      <c r="R5411">
        <v>0</v>
      </c>
      <c r="S5411" t="s">
        <v>271</v>
      </c>
      <c r="AA5411" t="s">
        <v>1997</v>
      </c>
      <c r="AC5411">
        <v>1</v>
      </c>
      <c r="AE5411">
        <v>1</v>
      </c>
      <c r="AF5411" t="s">
        <v>271</v>
      </c>
    </row>
    <row r="5412" spans="1:32" hidden="1" x14ac:dyDescent="0.25">
      <c r="A5412" t="str">
        <f t="array" ref="A5412">IF(COUNT(SEARCH(RubriekenHistorisch,CONCATENATE(P5411,U5411,AB5411,AH5411))),"t","f")</f>
        <v>f</v>
      </c>
      <c r="B5412" t="str">
        <f t="shared" si="254"/>
        <v>f</v>
      </c>
      <c r="C5412" t="str">
        <f t="shared" si="255"/>
        <v>f</v>
      </c>
      <c r="D5412" t="str">
        <f t="shared" si="256"/>
        <v>f</v>
      </c>
      <c r="E5412" t="str">
        <f>IF(COUNT(SEARCH({"04.","05.","09.","12."},CONCATENATE(P5411,U5411,AB5411,AH5411))),"t","f")</f>
        <v>f</v>
      </c>
      <c r="F5412" t="str">
        <f t="array" ref="F5412">IF(COUNT(SEARCH(HistorischeRubrieken,CONCATENATE(P5411,U5411,AB5411,AH5411))),"t","f")</f>
        <v>f</v>
      </c>
      <c r="G5412">
        <v>2</v>
      </c>
      <c r="H5412">
        <v>510385</v>
      </c>
      <c r="I5412" t="s">
        <v>2452</v>
      </c>
      <c r="J5412">
        <v>20100201</v>
      </c>
      <c r="K5412">
        <v>20120115</v>
      </c>
      <c r="M5412">
        <v>0</v>
      </c>
      <c r="N5412">
        <v>0</v>
      </c>
      <c r="O5412" t="s">
        <v>1996</v>
      </c>
      <c r="R5412">
        <v>0</v>
      </c>
      <c r="S5412" t="s">
        <v>271</v>
      </c>
      <c r="AA5412" t="s">
        <v>1998</v>
      </c>
      <c r="AC5412">
        <v>1</v>
      </c>
      <c r="AE5412">
        <v>1</v>
      </c>
      <c r="AF5412" t="s">
        <v>271</v>
      </c>
    </row>
    <row r="5413" spans="1:32" hidden="1" x14ac:dyDescent="0.25">
      <c r="A5413" t="str">
        <f t="array" ref="A5413">IF(COUNT(SEARCH(RubriekenHistorisch,CONCATENATE(P5412,U5412,AB5412,AH5412))),"t","f")</f>
        <v>f</v>
      </c>
      <c r="B5413" t="str">
        <f t="shared" si="254"/>
        <v>f</v>
      </c>
      <c r="C5413" t="str">
        <f t="shared" si="255"/>
        <v>f</v>
      </c>
      <c r="D5413" t="str">
        <f t="shared" si="256"/>
        <v>f</v>
      </c>
      <c r="E5413" t="str">
        <f>IF(COUNT(SEARCH({"04.","05.","09.","12."},CONCATENATE(P5412,U5412,AB5412,AH5412))),"t","f")</f>
        <v>f</v>
      </c>
      <c r="F5413" t="str">
        <f t="array" ref="F5413">IF(COUNT(SEARCH(HistorischeRubrieken,CONCATENATE(P5412,U5412,AB5412,AH5412))),"t","f")</f>
        <v>f</v>
      </c>
      <c r="G5413">
        <v>3</v>
      </c>
      <c r="H5413">
        <v>510385</v>
      </c>
      <c r="I5413" t="s">
        <v>2452</v>
      </c>
      <c r="J5413">
        <v>20120115</v>
      </c>
      <c r="K5413">
        <v>20120116</v>
      </c>
      <c r="M5413">
        <v>0</v>
      </c>
      <c r="N5413">
        <v>0</v>
      </c>
      <c r="O5413" t="s">
        <v>1999</v>
      </c>
      <c r="R5413">
        <v>0</v>
      </c>
      <c r="S5413" t="s">
        <v>271</v>
      </c>
      <c r="AA5413" t="s">
        <v>2000</v>
      </c>
      <c r="AC5413">
        <v>1</v>
      </c>
      <c r="AE5413">
        <v>1</v>
      </c>
      <c r="AF5413" t="s">
        <v>271</v>
      </c>
    </row>
    <row r="5414" spans="1:32" hidden="1" x14ac:dyDescent="0.25">
      <c r="A5414" t="str">
        <f t="array" ref="A5414">IF(COUNT(SEARCH(RubriekenHistorisch,CONCATENATE(P5413,U5413,AB5413,AH5413))),"t","f")</f>
        <v>f</v>
      </c>
      <c r="B5414" t="str">
        <f t="shared" si="254"/>
        <v>f</v>
      </c>
      <c r="C5414" t="str">
        <f t="shared" si="255"/>
        <v>f</v>
      </c>
      <c r="D5414" t="str">
        <f t="shared" si="256"/>
        <v>f</v>
      </c>
      <c r="E5414" t="str">
        <f>IF(COUNT(SEARCH({"04.","05.","09.","12."},CONCATENATE(P5413,U5413,AB5413,AH5413))),"t","f")</f>
        <v>f</v>
      </c>
      <c r="F5414" t="str">
        <f t="array" ref="F5414">IF(COUNT(SEARCH(HistorischeRubrieken,CONCATENATE(P5413,U5413,AB5413,AH5413))),"t","f")</f>
        <v>f</v>
      </c>
      <c r="G5414">
        <v>4</v>
      </c>
      <c r="H5414">
        <v>510385</v>
      </c>
      <c r="I5414" t="s">
        <v>2452</v>
      </c>
      <c r="J5414">
        <v>20120116</v>
      </c>
      <c r="K5414">
        <v>20120917</v>
      </c>
      <c r="M5414">
        <v>0</v>
      </c>
      <c r="N5414">
        <v>0</v>
      </c>
      <c r="O5414" t="s">
        <v>2001</v>
      </c>
      <c r="R5414">
        <v>0</v>
      </c>
      <c r="S5414" t="s">
        <v>271</v>
      </c>
      <c r="AA5414" t="s">
        <v>2000</v>
      </c>
      <c r="AC5414">
        <v>1</v>
      </c>
      <c r="AE5414">
        <v>1</v>
      </c>
      <c r="AF5414" t="s">
        <v>271</v>
      </c>
    </row>
    <row r="5415" spans="1:32" hidden="1" x14ac:dyDescent="0.25">
      <c r="A5415" t="str">
        <f t="array" ref="A5415">IF(COUNT(SEARCH(RubriekenHistorisch,CONCATENATE(P5414,U5414,AB5414,AH5414))),"t","f")</f>
        <v>f</v>
      </c>
      <c r="B5415" t="str">
        <f t="shared" si="254"/>
        <v>f</v>
      </c>
      <c r="C5415" t="str">
        <f t="shared" si="255"/>
        <v>f</v>
      </c>
      <c r="D5415" t="str">
        <f t="shared" si="256"/>
        <v>f</v>
      </c>
      <c r="E5415" t="str">
        <f>IF(COUNT(SEARCH({"04.","05.","09.","12."},CONCATENATE(P5414,U5414,AB5414,AH5414))),"t","f")</f>
        <v>f</v>
      </c>
      <c r="F5415" t="str">
        <f t="array" ref="F5415">IF(COUNT(SEARCH(HistorischeRubrieken,CONCATENATE(P5414,U5414,AB5414,AH5414))),"t","f")</f>
        <v>f</v>
      </c>
      <c r="G5415">
        <v>5</v>
      </c>
      <c r="H5415">
        <v>510385</v>
      </c>
      <c r="I5415" t="s">
        <v>2452</v>
      </c>
      <c r="J5415">
        <v>20120917</v>
      </c>
      <c r="K5415">
        <v>20140401</v>
      </c>
      <c r="M5415">
        <v>0</v>
      </c>
      <c r="N5415">
        <v>0</v>
      </c>
      <c r="O5415" t="s">
        <v>2001</v>
      </c>
      <c r="R5415">
        <v>0</v>
      </c>
      <c r="S5415" t="s">
        <v>271</v>
      </c>
      <c r="AA5415" t="s">
        <v>2000</v>
      </c>
      <c r="AC5415">
        <v>1</v>
      </c>
      <c r="AE5415">
        <v>1</v>
      </c>
      <c r="AF5415" t="s">
        <v>271</v>
      </c>
    </row>
    <row r="5416" spans="1:32" hidden="1" x14ac:dyDescent="0.25">
      <c r="A5416" t="str">
        <f t="array" ref="A5416">IF(COUNT(SEARCH(RubriekenHistorisch,CONCATENATE(P5415,U5415,AB5415,AH5415))),"t","f")</f>
        <v>f</v>
      </c>
      <c r="B5416" t="str">
        <f t="shared" si="254"/>
        <v>f</v>
      </c>
      <c r="C5416" t="str">
        <f t="shared" si="255"/>
        <v>f</v>
      </c>
      <c r="D5416" t="str">
        <f t="shared" si="256"/>
        <v>f</v>
      </c>
      <c r="E5416" t="str">
        <f>IF(COUNT(SEARCH({"04.","05.","09.","12."},CONCATENATE(P5415,U5415,AB5415,AH5415))),"t","f")</f>
        <v>f</v>
      </c>
      <c r="F5416" t="str">
        <f t="array" ref="F5416">IF(COUNT(SEARCH(HistorischeRubrieken,CONCATENATE(P5415,U5415,AB5415,AH5415))),"t","f")</f>
        <v>f</v>
      </c>
      <c r="G5416">
        <v>6</v>
      </c>
      <c r="H5416">
        <v>510385</v>
      </c>
      <c r="I5416" t="s">
        <v>2452</v>
      </c>
      <c r="J5416">
        <v>20140401</v>
      </c>
      <c r="K5416">
        <v>20150801</v>
      </c>
      <c r="M5416">
        <v>0</v>
      </c>
      <c r="N5416">
        <v>0</v>
      </c>
      <c r="O5416" t="s">
        <v>2003</v>
      </c>
      <c r="R5416">
        <v>0</v>
      </c>
      <c r="S5416" t="s">
        <v>271</v>
      </c>
      <c r="AA5416" t="s">
        <v>1611</v>
      </c>
      <c r="AC5416">
        <v>1</v>
      </c>
      <c r="AE5416">
        <v>1</v>
      </c>
      <c r="AF5416" t="s">
        <v>271</v>
      </c>
    </row>
    <row r="5417" spans="1:32" x14ac:dyDescent="0.25">
      <c r="A5417" t="str">
        <f t="array" ref="A5417">IF(COUNT(SEARCH(RubriekenHistorisch,CONCATENATE(P5416,U5416,AB5416,AH5416))),"t","f")</f>
        <v>f</v>
      </c>
      <c r="B5417" t="str">
        <f t="shared" si="254"/>
        <v>f</v>
      </c>
      <c r="C5417" t="str">
        <f t="shared" si="255"/>
        <v>f</v>
      </c>
      <c r="D5417" t="str">
        <f t="shared" si="256"/>
        <v>f</v>
      </c>
      <c r="E5417" t="str">
        <f>IF(COUNT(SEARCH({"04.","05.","09.","12."},CONCATENATE(P5416,U5416,AB5416,AH5416))),"t","f")</f>
        <v>f</v>
      </c>
      <c r="F5417" t="str">
        <f t="array" ref="F5417">IF(COUNT(SEARCH(HistorischeRubrieken,CONCATENATE(P5416,U5416,AB5416,AH5416))),"t","f")</f>
        <v>f</v>
      </c>
      <c r="G5417">
        <v>7</v>
      </c>
      <c r="H5417">
        <v>510385</v>
      </c>
      <c r="I5417" t="s">
        <v>2452</v>
      </c>
      <c r="J5417">
        <v>20150801</v>
      </c>
      <c r="M5417">
        <v>0</v>
      </c>
      <c r="N5417">
        <v>0</v>
      </c>
      <c r="O5417" t="s">
        <v>2003</v>
      </c>
      <c r="R5417">
        <v>0</v>
      </c>
      <c r="S5417" t="s">
        <v>271</v>
      </c>
      <c r="AA5417" t="s">
        <v>1613</v>
      </c>
      <c r="AC5417">
        <v>1</v>
      </c>
      <c r="AE5417">
        <v>1</v>
      </c>
      <c r="AF5417" t="s">
        <v>271</v>
      </c>
    </row>
    <row r="5418" spans="1:32" hidden="1" x14ac:dyDescent="0.25">
      <c r="A5418" t="str">
        <f t="array" ref="A5418">IF(COUNT(SEARCH(RubriekenHistorisch,CONCATENATE(P5417,U5417,AB5417,AH5417))),"t","f")</f>
        <v>f</v>
      </c>
      <c r="B5418" t="str">
        <f t="shared" si="254"/>
        <v>f</v>
      </c>
      <c r="C5418" t="str">
        <f t="shared" si="255"/>
        <v>f</v>
      </c>
      <c r="D5418" t="str">
        <f t="shared" si="256"/>
        <v>f</v>
      </c>
      <c r="E5418" t="str">
        <f>IF(COUNT(SEARCH({"04.","05.","09.","12."},CONCATENATE(P5417,U5417,AB5417,AH5417))),"t","f")</f>
        <v>f</v>
      </c>
      <c r="F5418" t="str">
        <f t="array" ref="F5418">IF(COUNT(SEARCH(HistorischeRubrieken,CONCATENATE(P5417,U5417,AB5417,AH5417))),"t","f")</f>
        <v>f</v>
      </c>
      <c r="G5418">
        <v>1</v>
      </c>
      <c r="H5418">
        <v>510386</v>
      </c>
      <c r="I5418" t="s">
        <v>2453</v>
      </c>
      <c r="J5418">
        <v>20081201</v>
      </c>
      <c r="K5418">
        <v>20100201</v>
      </c>
      <c r="M5418">
        <v>0</v>
      </c>
      <c r="N5418">
        <v>0</v>
      </c>
      <c r="O5418" t="s">
        <v>1996</v>
      </c>
      <c r="R5418">
        <v>0</v>
      </c>
      <c r="S5418" t="s">
        <v>271</v>
      </c>
      <c r="AA5418" t="s">
        <v>1997</v>
      </c>
      <c r="AC5418">
        <v>1</v>
      </c>
      <c r="AE5418">
        <v>1</v>
      </c>
      <c r="AF5418" t="s">
        <v>271</v>
      </c>
    </row>
    <row r="5419" spans="1:32" hidden="1" x14ac:dyDescent="0.25">
      <c r="A5419" t="str">
        <f t="array" ref="A5419">IF(COUNT(SEARCH(RubriekenHistorisch,CONCATENATE(P5418,U5418,AB5418,AH5418))),"t","f")</f>
        <v>f</v>
      </c>
      <c r="B5419" t="str">
        <f t="shared" si="254"/>
        <v>f</v>
      </c>
      <c r="C5419" t="str">
        <f t="shared" si="255"/>
        <v>f</v>
      </c>
      <c r="D5419" t="str">
        <f t="shared" si="256"/>
        <v>f</v>
      </c>
      <c r="E5419" t="str">
        <f>IF(COUNT(SEARCH({"04.","05.","09.","12."},CONCATENATE(P5418,U5418,AB5418,AH5418))),"t","f")</f>
        <v>f</v>
      </c>
      <c r="F5419" t="str">
        <f t="array" ref="F5419">IF(COUNT(SEARCH(HistorischeRubrieken,CONCATENATE(P5418,U5418,AB5418,AH5418))),"t","f")</f>
        <v>f</v>
      </c>
      <c r="G5419">
        <v>2</v>
      </c>
      <c r="H5419">
        <v>510386</v>
      </c>
      <c r="I5419" t="s">
        <v>2453</v>
      </c>
      <c r="J5419">
        <v>20100201</v>
      </c>
      <c r="K5419">
        <v>20120115</v>
      </c>
      <c r="M5419">
        <v>0</v>
      </c>
      <c r="N5419">
        <v>0</v>
      </c>
      <c r="O5419" t="s">
        <v>1996</v>
      </c>
      <c r="R5419">
        <v>0</v>
      </c>
      <c r="S5419" t="s">
        <v>271</v>
      </c>
      <c r="AA5419" t="s">
        <v>1998</v>
      </c>
      <c r="AC5419">
        <v>1</v>
      </c>
      <c r="AE5419">
        <v>1</v>
      </c>
      <c r="AF5419" t="s">
        <v>271</v>
      </c>
    </row>
    <row r="5420" spans="1:32" hidden="1" x14ac:dyDescent="0.25">
      <c r="A5420" t="str">
        <f t="array" ref="A5420">IF(COUNT(SEARCH(RubriekenHistorisch,CONCATENATE(P5419,U5419,AB5419,AH5419))),"t","f")</f>
        <v>f</v>
      </c>
      <c r="B5420" t="str">
        <f t="shared" si="254"/>
        <v>f</v>
      </c>
      <c r="C5420" t="str">
        <f t="shared" si="255"/>
        <v>f</v>
      </c>
      <c r="D5420" t="str">
        <f t="shared" si="256"/>
        <v>f</v>
      </c>
      <c r="E5420" t="str">
        <f>IF(COUNT(SEARCH({"04.","05.","09.","12."},CONCATENATE(P5419,U5419,AB5419,AH5419))),"t","f")</f>
        <v>f</v>
      </c>
      <c r="F5420" t="str">
        <f t="array" ref="F5420">IF(COUNT(SEARCH(HistorischeRubrieken,CONCATENATE(P5419,U5419,AB5419,AH5419))),"t","f")</f>
        <v>f</v>
      </c>
      <c r="G5420">
        <v>3</v>
      </c>
      <c r="H5420">
        <v>510386</v>
      </c>
      <c r="I5420" t="s">
        <v>2453</v>
      </c>
      <c r="J5420">
        <v>20120115</v>
      </c>
      <c r="K5420">
        <v>20120116</v>
      </c>
      <c r="M5420">
        <v>0</v>
      </c>
      <c r="N5420">
        <v>0</v>
      </c>
      <c r="O5420" t="s">
        <v>1999</v>
      </c>
      <c r="R5420">
        <v>0</v>
      </c>
      <c r="S5420" t="s">
        <v>271</v>
      </c>
      <c r="AA5420" t="s">
        <v>2000</v>
      </c>
      <c r="AC5420">
        <v>1</v>
      </c>
      <c r="AE5420">
        <v>1</v>
      </c>
      <c r="AF5420" t="s">
        <v>271</v>
      </c>
    </row>
    <row r="5421" spans="1:32" hidden="1" x14ac:dyDescent="0.25">
      <c r="A5421" t="str">
        <f t="array" ref="A5421">IF(COUNT(SEARCH(RubriekenHistorisch,CONCATENATE(P5420,U5420,AB5420,AH5420))),"t","f")</f>
        <v>f</v>
      </c>
      <c r="B5421" t="str">
        <f t="shared" si="254"/>
        <v>f</v>
      </c>
      <c r="C5421" t="str">
        <f t="shared" si="255"/>
        <v>f</v>
      </c>
      <c r="D5421" t="str">
        <f t="shared" si="256"/>
        <v>f</v>
      </c>
      <c r="E5421" t="str">
        <f>IF(COUNT(SEARCH({"04.","05.","09.","12."},CONCATENATE(P5420,U5420,AB5420,AH5420))),"t","f")</f>
        <v>f</v>
      </c>
      <c r="F5421" t="str">
        <f t="array" ref="F5421">IF(COUNT(SEARCH(HistorischeRubrieken,CONCATENATE(P5420,U5420,AB5420,AH5420))),"t","f")</f>
        <v>f</v>
      </c>
      <c r="G5421">
        <v>4</v>
      </c>
      <c r="H5421">
        <v>510386</v>
      </c>
      <c r="I5421" t="s">
        <v>2453</v>
      </c>
      <c r="J5421">
        <v>20120116</v>
      </c>
      <c r="K5421">
        <v>20121105</v>
      </c>
      <c r="M5421">
        <v>0</v>
      </c>
      <c r="N5421">
        <v>0</v>
      </c>
      <c r="O5421" t="s">
        <v>2001</v>
      </c>
      <c r="R5421">
        <v>0</v>
      </c>
      <c r="S5421" t="s">
        <v>271</v>
      </c>
      <c r="AA5421" t="s">
        <v>2000</v>
      </c>
      <c r="AC5421">
        <v>1</v>
      </c>
      <c r="AE5421">
        <v>1</v>
      </c>
      <c r="AF5421" t="s">
        <v>271</v>
      </c>
    </row>
    <row r="5422" spans="1:32" hidden="1" x14ac:dyDescent="0.25">
      <c r="A5422" t="str">
        <f t="array" ref="A5422">IF(COUNT(SEARCH(RubriekenHistorisch,CONCATENATE(P5421,U5421,AB5421,AH5421))),"t","f")</f>
        <v>f</v>
      </c>
      <c r="B5422" t="str">
        <f t="shared" si="254"/>
        <v>f</v>
      </c>
      <c r="C5422" t="str">
        <f t="shared" si="255"/>
        <v>f</v>
      </c>
      <c r="D5422" t="str">
        <f t="shared" si="256"/>
        <v>f</v>
      </c>
      <c r="E5422" t="str">
        <f>IF(COUNT(SEARCH({"04.","05.","09.","12."},CONCATENATE(P5421,U5421,AB5421,AH5421))),"t","f")</f>
        <v>f</v>
      </c>
      <c r="F5422" t="str">
        <f t="array" ref="F5422">IF(COUNT(SEARCH(HistorischeRubrieken,CONCATENATE(P5421,U5421,AB5421,AH5421))),"t","f")</f>
        <v>f</v>
      </c>
      <c r="G5422">
        <v>5</v>
      </c>
      <c r="H5422">
        <v>510386</v>
      </c>
      <c r="I5422" t="s">
        <v>2453</v>
      </c>
      <c r="J5422">
        <v>20121105</v>
      </c>
      <c r="K5422">
        <v>20131201</v>
      </c>
      <c r="M5422">
        <v>0</v>
      </c>
      <c r="N5422">
        <v>0</v>
      </c>
      <c r="O5422" t="s">
        <v>2001</v>
      </c>
      <c r="R5422">
        <v>0</v>
      </c>
      <c r="S5422" t="s">
        <v>271</v>
      </c>
      <c r="AA5422" t="s">
        <v>2000</v>
      </c>
      <c r="AC5422">
        <v>1</v>
      </c>
      <c r="AE5422">
        <v>1</v>
      </c>
      <c r="AF5422" t="s">
        <v>271</v>
      </c>
    </row>
    <row r="5423" spans="1:32" hidden="1" x14ac:dyDescent="0.25">
      <c r="A5423" t="str">
        <f t="array" ref="A5423">IF(COUNT(SEARCH(RubriekenHistorisch,CONCATENATE(P5422,U5422,AB5422,AH5422))),"t","f")</f>
        <v>f</v>
      </c>
      <c r="B5423" t="str">
        <f t="shared" si="254"/>
        <v>f</v>
      </c>
      <c r="C5423" t="str">
        <f t="shared" si="255"/>
        <v>f</v>
      </c>
      <c r="D5423" t="str">
        <f t="shared" si="256"/>
        <v>f</v>
      </c>
      <c r="E5423" t="str">
        <f>IF(COUNT(SEARCH({"04.","05.","09.","12."},CONCATENATE(P5422,U5422,AB5422,AH5422))),"t","f")</f>
        <v>f</v>
      </c>
      <c r="F5423" t="str">
        <f t="array" ref="F5423">IF(COUNT(SEARCH(HistorischeRubrieken,CONCATENATE(P5422,U5422,AB5422,AH5422))),"t","f")</f>
        <v>f</v>
      </c>
      <c r="G5423">
        <v>6</v>
      </c>
      <c r="H5423">
        <v>510386</v>
      </c>
      <c r="I5423" t="s">
        <v>2453</v>
      </c>
      <c r="J5423">
        <v>20131201</v>
      </c>
      <c r="K5423">
        <v>20140101</v>
      </c>
      <c r="M5423">
        <v>0</v>
      </c>
      <c r="N5423">
        <v>0</v>
      </c>
      <c r="O5423" t="s">
        <v>2001</v>
      </c>
      <c r="R5423">
        <v>0</v>
      </c>
      <c r="S5423" t="s">
        <v>271</v>
      </c>
      <c r="T5423" t="s">
        <v>2001</v>
      </c>
      <c r="U5423" t="s">
        <v>2454</v>
      </c>
      <c r="V5423">
        <v>0</v>
      </c>
      <c r="W5423">
        <v>1</v>
      </c>
      <c r="X5423">
        <v>20131223</v>
      </c>
      <c r="Y5423">
        <v>0</v>
      </c>
      <c r="Z5423" t="s">
        <v>1003</v>
      </c>
      <c r="AA5423" t="s">
        <v>2000</v>
      </c>
      <c r="AC5423">
        <v>1</v>
      </c>
      <c r="AE5423">
        <v>1</v>
      </c>
      <c r="AF5423" t="s">
        <v>271</v>
      </c>
    </row>
    <row r="5424" spans="1:32" hidden="1" x14ac:dyDescent="0.25">
      <c r="A5424" t="str">
        <f t="array" ref="A5424">IF(COUNT(SEARCH(RubriekenHistorisch,CONCATENATE(P5423,U5423,AB5423,AH5423))),"t","f")</f>
        <v>f</v>
      </c>
      <c r="B5424" t="str">
        <f t="shared" si="254"/>
        <v>f</v>
      </c>
      <c r="C5424" t="str">
        <f t="shared" si="255"/>
        <v>t</v>
      </c>
      <c r="D5424" t="str">
        <f t="shared" si="256"/>
        <v>f</v>
      </c>
      <c r="E5424" t="str">
        <f>IF(COUNT(SEARCH({"04.","05.","09.","12."},CONCATENATE(P5423,U5423,AB5423,AH5423))),"t","f")</f>
        <v>f</v>
      </c>
      <c r="F5424" t="str">
        <f t="array" ref="F5424">IF(COUNT(SEARCH(HistorischeRubrieken,CONCATENATE(P5423,U5423,AB5423,AH5423))),"t","f")</f>
        <v>f</v>
      </c>
      <c r="G5424">
        <v>7</v>
      </c>
      <c r="H5424">
        <v>510386</v>
      </c>
      <c r="I5424" t="s">
        <v>2453</v>
      </c>
      <c r="J5424">
        <v>20140101</v>
      </c>
      <c r="K5424">
        <v>20140201</v>
      </c>
      <c r="M5424">
        <v>0</v>
      </c>
      <c r="N5424">
        <v>0</v>
      </c>
      <c r="U5424" t="s">
        <v>2454</v>
      </c>
      <c r="V5424">
        <v>2</v>
      </c>
      <c r="W5424">
        <v>0</v>
      </c>
      <c r="X5424">
        <v>20140127</v>
      </c>
      <c r="Y5424">
        <v>0</v>
      </c>
      <c r="Z5424" t="s">
        <v>271</v>
      </c>
    </row>
    <row r="5425" spans="1:32" hidden="1" x14ac:dyDescent="0.25">
      <c r="A5425" t="str">
        <f t="array" ref="A5425">IF(COUNT(SEARCH(RubriekenHistorisch,CONCATENATE(P5424,U5424,AB5424,AH5424))),"t","f")</f>
        <v>f</v>
      </c>
      <c r="B5425" t="str">
        <f t="shared" si="254"/>
        <v>f</v>
      </c>
      <c r="C5425" t="str">
        <f t="shared" si="255"/>
        <v>t</v>
      </c>
      <c r="D5425" t="str">
        <f t="shared" si="256"/>
        <v>f</v>
      </c>
      <c r="E5425" t="str">
        <f>IF(COUNT(SEARCH({"04.","05.","09.","12."},CONCATENATE(P5424,U5424,AB5424,AH5424))),"t","f")</f>
        <v>f</v>
      </c>
      <c r="F5425" t="str">
        <f t="array" ref="F5425">IF(COUNT(SEARCH(HistorischeRubrieken,CONCATENATE(P5424,U5424,AB5424,AH5424))),"t","f")</f>
        <v>f</v>
      </c>
      <c r="G5425">
        <v>1</v>
      </c>
      <c r="H5425">
        <v>510387</v>
      </c>
      <c r="I5425" t="s">
        <v>2455</v>
      </c>
      <c r="J5425">
        <v>20100301</v>
      </c>
      <c r="K5425">
        <v>20120115</v>
      </c>
      <c r="M5425">
        <v>0</v>
      </c>
      <c r="N5425">
        <v>0</v>
      </c>
      <c r="O5425" t="s">
        <v>1996</v>
      </c>
      <c r="R5425">
        <v>0</v>
      </c>
      <c r="S5425" t="s">
        <v>271</v>
      </c>
      <c r="AA5425" t="s">
        <v>1998</v>
      </c>
      <c r="AC5425">
        <v>1</v>
      </c>
      <c r="AE5425">
        <v>1</v>
      </c>
      <c r="AF5425" t="s">
        <v>271</v>
      </c>
    </row>
    <row r="5426" spans="1:32" hidden="1" x14ac:dyDescent="0.25">
      <c r="A5426" t="str">
        <f t="array" ref="A5426">IF(COUNT(SEARCH(RubriekenHistorisch,CONCATENATE(P5425,U5425,AB5425,AH5425))),"t","f")</f>
        <v>f</v>
      </c>
      <c r="B5426" t="str">
        <f t="shared" si="254"/>
        <v>f</v>
      </c>
      <c r="C5426" t="str">
        <f t="shared" si="255"/>
        <v>f</v>
      </c>
      <c r="D5426" t="str">
        <f t="shared" si="256"/>
        <v>f</v>
      </c>
      <c r="E5426" t="str">
        <f>IF(COUNT(SEARCH({"04.","05.","09.","12."},CONCATENATE(P5425,U5425,AB5425,AH5425))),"t","f")</f>
        <v>f</v>
      </c>
      <c r="F5426" t="str">
        <f t="array" ref="F5426">IF(COUNT(SEARCH(HistorischeRubrieken,CONCATENATE(P5425,U5425,AB5425,AH5425))),"t","f")</f>
        <v>f</v>
      </c>
      <c r="G5426">
        <v>2</v>
      </c>
      <c r="H5426">
        <v>510387</v>
      </c>
      <c r="I5426" t="s">
        <v>2455</v>
      </c>
      <c r="J5426">
        <v>20120115</v>
      </c>
      <c r="K5426">
        <v>20120116</v>
      </c>
      <c r="M5426">
        <v>0</v>
      </c>
      <c r="N5426">
        <v>0</v>
      </c>
      <c r="O5426" t="s">
        <v>1999</v>
      </c>
      <c r="R5426">
        <v>0</v>
      </c>
      <c r="S5426" t="s">
        <v>271</v>
      </c>
      <c r="AA5426" t="s">
        <v>2000</v>
      </c>
      <c r="AC5426">
        <v>1</v>
      </c>
      <c r="AE5426">
        <v>1</v>
      </c>
      <c r="AF5426" t="s">
        <v>271</v>
      </c>
    </row>
    <row r="5427" spans="1:32" hidden="1" x14ac:dyDescent="0.25">
      <c r="A5427" t="str">
        <f t="array" ref="A5427">IF(COUNT(SEARCH(RubriekenHistorisch,CONCATENATE(P5426,U5426,AB5426,AH5426))),"t","f")</f>
        <v>f</v>
      </c>
      <c r="B5427" t="str">
        <f t="shared" si="254"/>
        <v>f</v>
      </c>
      <c r="C5427" t="str">
        <f t="shared" si="255"/>
        <v>f</v>
      </c>
      <c r="D5427" t="str">
        <f t="shared" si="256"/>
        <v>f</v>
      </c>
      <c r="E5427" t="str">
        <f>IF(COUNT(SEARCH({"04.","05.","09.","12."},CONCATENATE(P5426,U5426,AB5426,AH5426))),"t","f")</f>
        <v>f</v>
      </c>
      <c r="F5427" t="str">
        <f t="array" ref="F5427">IF(COUNT(SEARCH(HistorischeRubrieken,CONCATENATE(P5426,U5426,AB5426,AH5426))),"t","f")</f>
        <v>f</v>
      </c>
      <c r="G5427">
        <v>3</v>
      </c>
      <c r="H5427">
        <v>510387</v>
      </c>
      <c r="I5427" t="s">
        <v>2455</v>
      </c>
      <c r="J5427">
        <v>20120116</v>
      </c>
      <c r="K5427">
        <v>20121105</v>
      </c>
      <c r="M5427">
        <v>0</v>
      </c>
      <c r="N5427">
        <v>0</v>
      </c>
      <c r="O5427" t="s">
        <v>2001</v>
      </c>
      <c r="R5427">
        <v>0</v>
      </c>
      <c r="S5427" t="s">
        <v>271</v>
      </c>
      <c r="AA5427" t="s">
        <v>2000</v>
      </c>
      <c r="AC5427">
        <v>1</v>
      </c>
      <c r="AE5427">
        <v>1</v>
      </c>
      <c r="AF5427" t="s">
        <v>271</v>
      </c>
    </row>
    <row r="5428" spans="1:32" hidden="1" x14ac:dyDescent="0.25">
      <c r="A5428" t="str">
        <f t="array" ref="A5428">IF(COUNT(SEARCH(RubriekenHistorisch,CONCATENATE(P5427,U5427,AB5427,AH5427))),"t","f")</f>
        <v>f</v>
      </c>
      <c r="B5428" t="str">
        <f t="shared" si="254"/>
        <v>f</v>
      </c>
      <c r="C5428" t="str">
        <f t="shared" si="255"/>
        <v>f</v>
      </c>
      <c r="D5428" t="str">
        <f t="shared" si="256"/>
        <v>f</v>
      </c>
      <c r="E5428" t="str">
        <f>IF(COUNT(SEARCH({"04.","05.","09.","12."},CONCATENATE(P5427,U5427,AB5427,AH5427))),"t","f")</f>
        <v>f</v>
      </c>
      <c r="F5428" t="str">
        <f t="array" ref="F5428">IF(COUNT(SEARCH(HistorischeRubrieken,CONCATENATE(P5427,U5427,AB5427,AH5427))),"t","f")</f>
        <v>f</v>
      </c>
      <c r="G5428">
        <v>4</v>
      </c>
      <c r="H5428">
        <v>510387</v>
      </c>
      <c r="I5428" t="s">
        <v>2455</v>
      </c>
      <c r="J5428">
        <v>20121105</v>
      </c>
      <c r="K5428">
        <v>20140401</v>
      </c>
      <c r="M5428">
        <v>0</v>
      </c>
      <c r="N5428">
        <v>0</v>
      </c>
      <c r="O5428" t="s">
        <v>2001</v>
      </c>
      <c r="R5428">
        <v>0</v>
      </c>
      <c r="S5428" t="s">
        <v>271</v>
      </c>
      <c r="AA5428" t="s">
        <v>2000</v>
      </c>
      <c r="AC5428">
        <v>1</v>
      </c>
      <c r="AE5428">
        <v>1</v>
      </c>
      <c r="AF5428" t="s">
        <v>271</v>
      </c>
    </row>
    <row r="5429" spans="1:32" hidden="1" x14ac:dyDescent="0.25">
      <c r="A5429" t="str">
        <f t="array" ref="A5429">IF(COUNT(SEARCH(RubriekenHistorisch,CONCATENATE(P5428,U5428,AB5428,AH5428))),"t","f")</f>
        <v>f</v>
      </c>
      <c r="B5429" t="str">
        <f t="shared" si="254"/>
        <v>f</v>
      </c>
      <c r="C5429" t="str">
        <f t="shared" si="255"/>
        <v>f</v>
      </c>
      <c r="D5429" t="str">
        <f t="shared" si="256"/>
        <v>f</v>
      </c>
      <c r="E5429" t="str">
        <f>IF(COUNT(SEARCH({"04.","05.","09.","12."},CONCATENATE(P5428,U5428,AB5428,AH5428))),"t","f")</f>
        <v>f</v>
      </c>
      <c r="F5429" t="str">
        <f t="array" ref="F5429">IF(COUNT(SEARCH(HistorischeRubrieken,CONCATENATE(P5428,U5428,AB5428,AH5428))),"t","f")</f>
        <v>f</v>
      </c>
      <c r="G5429">
        <v>5</v>
      </c>
      <c r="H5429">
        <v>510387</v>
      </c>
      <c r="I5429" t="s">
        <v>2455</v>
      </c>
      <c r="J5429">
        <v>20140401</v>
      </c>
      <c r="K5429">
        <v>20150801</v>
      </c>
      <c r="M5429">
        <v>0</v>
      </c>
      <c r="N5429">
        <v>0</v>
      </c>
      <c r="O5429" t="s">
        <v>2003</v>
      </c>
      <c r="R5429">
        <v>0</v>
      </c>
      <c r="S5429" t="s">
        <v>271</v>
      </c>
      <c r="AA5429" t="s">
        <v>1611</v>
      </c>
      <c r="AC5429">
        <v>1</v>
      </c>
      <c r="AE5429">
        <v>1</v>
      </c>
      <c r="AF5429" t="s">
        <v>271</v>
      </c>
    </row>
    <row r="5430" spans="1:32" x14ac:dyDescent="0.25">
      <c r="A5430" t="str">
        <f t="array" ref="A5430">IF(COUNT(SEARCH(RubriekenHistorisch,CONCATENATE(P5429,U5429,AB5429,AH5429))),"t","f")</f>
        <v>f</v>
      </c>
      <c r="B5430" t="str">
        <f t="shared" si="254"/>
        <v>f</v>
      </c>
      <c r="C5430" t="str">
        <f t="shared" si="255"/>
        <v>f</v>
      </c>
      <c r="D5430" t="str">
        <f t="shared" si="256"/>
        <v>f</v>
      </c>
      <c r="E5430" t="str">
        <f>IF(COUNT(SEARCH({"04.","05.","09.","12."},CONCATENATE(P5429,U5429,AB5429,AH5429))),"t","f")</f>
        <v>f</v>
      </c>
      <c r="F5430" t="str">
        <f t="array" ref="F5430">IF(COUNT(SEARCH(HistorischeRubrieken,CONCATENATE(P5429,U5429,AB5429,AH5429))),"t","f")</f>
        <v>f</v>
      </c>
      <c r="G5430">
        <v>6</v>
      </c>
      <c r="H5430">
        <v>510387</v>
      </c>
      <c r="I5430" t="s">
        <v>2455</v>
      </c>
      <c r="J5430">
        <v>20150801</v>
      </c>
      <c r="M5430">
        <v>0</v>
      </c>
      <c r="N5430">
        <v>0</v>
      </c>
      <c r="O5430" t="s">
        <v>2003</v>
      </c>
      <c r="R5430">
        <v>0</v>
      </c>
      <c r="S5430" t="s">
        <v>271</v>
      </c>
      <c r="AA5430" t="s">
        <v>1613</v>
      </c>
      <c r="AC5430">
        <v>1</v>
      </c>
      <c r="AE5430">
        <v>1</v>
      </c>
      <c r="AF5430" t="s">
        <v>271</v>
      </c>
    </row>
    <row r="5431" spans="1:32" hidden="1" x14ac:dyDescent="0.25">
      <c r="A5431" t="str">
        <f t="array" ref="A5431">IF(COUNT(SEARCH(RubriekenHistorisch,CONCATENATE(P5430,U5430,AB5430,AH5430))),"t","f")</f>
        <v>f</v>
      </c>
      <c r="B5431" t="str">
        <f t="shared" si="254"/>
        <v>f</v>
      </c>
      <c r="C5431" t="str">
        <f t="shared" si="255"/>
        <v>f</v>
      </c>
      <c r="D5431" t="str">
        <f t="shared" si="256"/>
        <v>f</v>
      </c>
      <c r="E5431" t="str">
        <f>IF(COUNT(SEARCH({"04.","05.","09.","12."},CONCATENATE(P5430,U5430,AB5430,AH5430))),"t","f")</f>
        <v>f</v>
      </c>
      <c r="F5431" t="str">
        <f t="array" ref="F5431">IF(COUNT(SEARCH(HistorischeRubrieken,CONCATENATE(P5430,U5430,AB5430,AH5430))),"t","f")</f>
        <v>f</v>
      </c>
      <c r="G5431">
        <v>1</v>
      </c>
      <c r="H5431">
        <v>510388</v>
      </c>
      <c r="I5431" t="s">
        <v>2456</v>
      </c>
      <c r="J5431">
        <v>20081201</v>
      </c>
      <c r="K5431">
        <v>20100201</v>
      </c>
      <c r="M5431">
        <v>0</v>
      </c>
      <c r="N5431">
        <v>0</v>
      </c>
      <c r="O5431" t="s">
        <v>1996</v>
      </c>
      <c r="R5431">
        <v>0</v>
      </c>
      <c r="S5431" t="s">
        <v>271</v>
      </c>
      <c r="AA5431" t="s">
        <v>1997</v>
      </c>
      <c r="AC5431">
        <v>1</v>
      </c>
      <c r="AE5431">
        <v>1</v>
      </c>
      <c r="AF5431" t="s">
        <v>271</v>
      </c>
    </row>
    <row r="5432" spans="1:32" hidden="1" x14ac:dyDescent="0.25">
      <c r="A5432" t="str">
        <f t="array" ref="A5432">IF(COUNT(SEARCH(RubriekenHistorisch,CONCATENATE(P5431,U5431,AB5431,AH5431))),"t","f")</f>
        <v>f</v>
      </c>
      <c r="B5432" t="str">
        <f t="shared" si="254"/>
        <v>f</v>
      </c>
      <c r="C5432" t="str">
        <f t="shared" si="255"/>
        <v>f</v>
      </c>
      <c r="D5432" t="str">
        <f t="shared" si="256"/>
        <v>f</v>
      </c>
      <c r="E5432" t="str">
        <f>IF(COUNT(SEARCH({"04.","05.","09.","12."},CONCATENATE(P5431,U5431,AB5431,AH5431))),"t","f")</f>
        <v>f</v>
      </c>
      <c r="F5432" t="str">
        <f t="array" ref="F5432">IF(COUNT(SEARCH(HistorischeRubrieken,CONCATENATE(P5431,U5431,AB5431,AH5431))),"t","f")</f>
        <v>f</v>
      </c>
      <c r="G5432">
        <v>2</v>
      </c>
      <c r="H5432">
        <v>510388</v>
      </c>
      <c r="I5432" t="s">
        <v>2456</v>
      </c>
      <c r="J5432">
        <v>20100201</v>
      </c>
      <c r="K5432">
        <v>20120115</v>
      </c>
      <c r="M5432">
        <v>0</v>
      </c>
      <c r="N5432">
        <v>0</v>
      </c>
      <c r="O5432" t="s">
        <v>1996</v>
      </c>
      <c r="R5432">
        <v>0</v>
      </c>
      <c r="S5432" t="s">
        <v>271</v>
      </c>
      <c r="AA5432" t="s">
        <v>1998</v>
      </c>
      <c r="AC5432">
        <v>1</v>
      </c>
      <c r="AE5432">
        <v>1</v>
      </c>
      <c r="AF5432" t="s">
        <v>271</v>
      </c>
    </row>
    <row r="5433" spans="1:32" hidden="1" x14ac:dyDescent="0.25">
      <c r="A5433" t="str">
        <f t="array" ref="A5433">IF(COUNT(SEARCH(RubriekenHistorisch,CONCATENATE(P5432,U5432,AB5432,AH5432))),"t","f")</f>
        <v>f</v>
      </c>
      <c r="B5433" t="str">
        <f t="shared" si="254"/>
        <v>f</v>
      </c>
      <c r="C5433" t="str">
        <f t="shared" si="255"/>
        <v>f</v>
      </c>
      <c r="D5433" t="str">
        <f t="shared" si="256"/>
        <v>f</v>
      </c>
      <c r="E5433" t="str">
        <f>IF(COUNT(SEARCH({"04.","05.","09.","12."},CONCATENATE(P5432,U5432,AB5432,AH5432))),"t","f")</f>
        <v>f</v>
      </c>
      <c r="F5433" t="str">
        <f t="array" ref="F5433">IF(COUNT(SEARCH(HistorischeRubrieken,CONCATENATE(P5432,U5432,AB5432,AH5432))),"t","f")</f>
        <v>f</v>
      </c>
      <c r="G5433">
        <v>3</v>
      </c>
      <c r="H5433">
        <v>510388</v>
      </c>
      <c r="I5433" t="s">
        <v>2456</v>
      </c>
      <c r="J5433">
        <v>20120115</v>
      </c>
      <c r="K5433">
        <v>20120116</v>
      </c>
      <c r="M5433">
        <v>0</v>
      </c>
      <c r="N5433">
        <v>0</v>
      </c>
      <c r="O5433" t="s">
        <v>1999</v>
      </c>
      <c r="R5433">
        <v>0</v>
      </c>
      <c r="S5433" t="s">
        <v>271</v>
      </c>
      <c r="AA5433" t="s">
        <v>2000</v>
      </c>
      <c r="AC5433">
        <v>1</v>
      </c>
      <c r="AE5433">
        <v>1</v>
      </c>
      <c r="AF5433" t="s">
        <v>271</v>
      </c>
    </row>
    <row r="5434" spans="1:32" hidden="1" x14ac:dyDescent="0.25">
      <c r="A5434" t="str">
        <f t="array" ref="A5434">IF(COUNT(SEARCH(RubriekenHistorisch,CONCATENATE(P5433,U5433,AB5433,AH5433))),"t","f")</f>
        <v>f</v>
      </c>
      <c r="B5434" t="str">
        <f t="shared" si="254"/>
        <v>f</v>
      </c>
      <c r="C5434" t="str">
        <f t="shared" si="255"/>
        <v>f</v>
      </c>
      <c r="D5434" t="str">
        <f t="shared" si="256"/>
        <v>f</v>
      </c>
      <c r="E5434" t="str">
        <f>IF(COUNT(SEARCH({"04.","05.","09.","12."},CONCATENATE(P5433,U5433,AB5433,AH5433))),"t","f")</f>
        <v>f</v>
      </c>
      <c r="F5434" t="str">
        <f t="array" ref="F5434">IF(COUNT(SEARCH(HistorischeRubrieken,CONCATENATE(P5433,U5433,AB5433,AH5433))),"t","f")</f>
        <v>f</v>
      </c>
      <c r="G5434">
        <v>4</v>
      </c>
      <c r="H5434">
        <v>510388</v>
      </c>
      <c r="I5434" t="s">
        <v>2456</v>
      </c>
      <c r="J5434">
        <v>20120116</v>
      </c>
      <c r="K5434">
        <v>20121015</v>
      </c>
      <c r="M5434">
        <v>0</v>
      </c>
      <c r="N5434">
        <v>0</v>
      </c>
      <c r="O5434" t="s">
        <v>2001</v>
      </c>
      <c r="R5434">
        <v>0</v>
      </c>
      <c r="S5434" t="s">
        <v>271</v>
      </c>
      <c r="AA5434" t="s">
        <v>2000</v>
      </c>
      <c r="AC5434">
        <v>1</v>
      </c>
      <c r="AE5434">
        <v>1</v>
      </c>
      <c r="AF5434" t="s">
        <v>271</v>
      </c>
    </row>
    <row r="5435" spans="1:32" hidden="1" x14ac:dyDescent="0.25">
      <c r="A5435" t="str">
        <f t="array" ref="A5435">IF(COUNT(SEARCH(RubriekenHistorisch,CONCATENATE(P5434,U5434,AB5434,AH5434))),"t","f")</f>
        <v>f</v>
      </c>
      <c r="B5435" t="str">
        <f t="shared" si="254"/>
        <v>f</v>
      </c>
      <c r="C5435" t="str">
        <f t="shared" si="255"/>
        <v>f</v>
      </c>
      <c r="D5435" t="str">
        <f t="shared" si="256"/>
        <v>f</v>
      </c>
      <c r="E5435" t="str">
        <f>IF(COUNT(SEARCH({"04.","05.","09.","12."},CONCATENATE(P5434,U5434,AB5434,AH5434))),"t","f")</f>
        <v>f</v>
      </c>
      <c r="F5435" t="str">
        <f t="array" ref="F5435">IF(COUNT(SEARCH(HistorischeRubrieken,CONCATENATE(P5434,U5434,AB5434,AH5434))),"t","f")</f>
        <v>f</v>
      </c>
      <c r="G5435">
        <v>5</v>
      </c>
      <c r="H5435">
        <v>510388</v>
      </c>
      <c r="I5435" t="s">
        <v>2456</v>
      </c>
      <c r="J5435">
        <v>20121015</v>
      </c>
      <c r="K5435">
        <v>20140401</v>
      </c>
      <c r="M5435">
        <v>0</v>
      </c>
      <c r="N5435">
        <v>0</v>
      </c>
      <c r="O5435" t="s">
        <v>2001</v>
      </c>
      <c r="R5435">
        <v>0</v>
      </c>
      <c r="S5435" t="s">
        <v>271</v>
      </c>
      <c r="AA5435" t="s">
        <v>2000</v>
      </c>
      <c r="AC5435">
        <v>1</v>
      </c>
      <c r="AE5435">
        <v>1</v>
      </c>
      <c r="AF5435" t="s">
        <v>271</v>
      </c>
    </row>
    <row r="5436" spans="1:32" hidden="1" x14ac:dyDescent="0.25">
      <c r="A5436" t="str">
        <f t="array" ref="A5436">IF(COUNT(SEARCH(RubriekenHistorisch,CONCATENATE(P5435,U5435,AB5435,AH5435))),"t","f")</f>
        <v>f</v>
      </c>
      <c r="B5436" t="str">
        <f t="shared" si="254"/>
        <v>f</v>
      </c>
      <c r="C5436" t="str">
        <f t="shared" si="255"/>
        <v>f</v>
      </c>
      <c r="D5436" t="str">
        <f t="shared" si="256"/>
        <v>f</v>
      </c>
      <c r="E5436" t="str">
        <f>IF(COUNT(SEARCH({"04.","05.","09.","12."},CONCATENATE(P5435,U5435,AB5435,AH5435))),"t","f")</f>
        <v>f</v>
      </c>
      <c r="F5436" t="str">
        <f t="array" ref="F5436">IF(COUNT(SEARCH(HistorischeRubrieken,CONCATENATE(P5435,U5435,AB5435,AH5435))),"t","f")</f>
        <v>f</v>
      </c>
      <c r="G5436">
        <v>6</v>
      </c>
      <c r="H5436">
        <v>510388</v>
      </c>
      <c r="I5436" t="s">
        <v>2456</v>
      </c>
      <c r="J5436">
        <v>20140401</v>
      </c>
      <c r="K5436">
        <v>20150801</v>
      </c>
      <c r="M5436">
        <v>0</v>
      </c>
      <c r="N5436">
        <v>0</v>
      </c>
      <c r="O5436" t="s">
        <v>2003</v>
      </c>
      <c r="R5436">
        <v>0</v>
      </c>
      <c r="S5436" t="s">
        <v>271</v>
      </c>
      <c r="AA5436" t="s">
        <v>1611</v>
      </c>
      <c r="AC5436">
        <v>1</v>
      </c>
      <c r="AE5436">
        <v>1</v>
      </c>
      <c r="AF5436" t="s">
        <v>271</v>
      </c>
    </row>
    <row r="5437" spans="1:32" x14ac:dyDescent="0.25">
      <c r="A5437" t="str">
        <f t="array" ref="A5437">IF(COUNT(SEARCH(RubriekenHistorisch,CONCATENATE(P5436,U5436,AB5436,AH5436))),"t","f")</f>
        <v>f</v>
      </c>
      <c r="B5437" t="str">
        <f t="shared" si="254"/>
        <v>f</v>
      </c>
      <c r="C5437" t="str">
        <f t="shared" si="255"/>
        <v>f</v>
      </c>
      <c r="D5437" t="str">
        <f t="shared" si="256"/>
        <v>f</v>
      </c>
      <c r="E5437" t="str">
        <f>IF(COUNT(SEARCH({"04.","05.","09.","12."},CONCATENATE(P5436,U5436,AB5436,AH5436))),"t","f")</f>
        <v>f</v>
      </c>
      <c r="F5437" t="str">
        <f t="array" ref="F5437">IF(COUNT(SEARCH(HistorischeRubrieken,CONCATENATE(P5436,U5436,AB5436,AH5436))),"t","f")</f>
        <v>f</v>
      </c>
      <c r="G5437">
        <v>7</v>
      </c>
      <c r="H5437">
        <v>510388</v>
      </c>
      <c r="I5437" t="s">
        <v>2456</v>
      </c>
      <c r="J5437">
        <v>20150801</v>
      </c>
      <c r="M5437">
        <v>0</v>
      </c>
      <c r="N5437">
        <v>0</v>
      </c>
      <c r="O5437" t="s">
        <v>2003</v>
      </c>
      <c r="R5437">
        <v>0</v>
      </c>
      <c r="S5437" t="s">
        <v>271</v>
      </c>
      <c r="AA5437" t="s">
        <v>1613</v>
      </c>
      <c r="AC5437">
        <v>1</v>
      </c>
      <c r="AE5437">
        <v>1</v>
      </c>
      <c r="AF5437" t="s">
        <v>271</v>
      </c>
    </row>
    <row r="5438" spans="1:32" hidden="1" x14ac:dyDescent="0.25">
      <c r="A5438" t="str">
        <f t="array" ref="A5438">IF(COUNT(SEARCH(RubriekenHistorisch,CONCATENATE(P5437,U5437,AB5437,AH5437))),"t","f")</f>
        <v>f</v>
      </c>
      <c r="B5438" t="str">
        <f t="shared" si="254"/>
        <v>f</v>
      </c>
      <c r="C5438" t="str">
        <f t="shared" si="255"/>
        <v>f</v>
      </c>
      <c r="D5438" t="str">
        <f t="shared" si="256"/>
        <v>f</v>
      </c>
      <c r="E5438" t="str">
        <f>IF(COUNT(SEARCH({"04.","05.","09.","12."},CONCATENATE(P5437,U5437,AB5437,AH5437))),"t","f")</f>
        <v>f</v>
      </c>
      <c r="F5438" t="str">
        <f t="array" ref="F5438">IF(COUNT(SEARCH(HistorischeRubrieken,CONCATENATE(P5437,U5437,AB5437,AH5437))),"t","f")</f>
        <v>f</v>
      </c>
      <c r="G5438">
        <v>1</v>
      </c>
      <c r="H5438">
        <v>510389</v>
      </c>
      <c r="I5438" t="s">
        <v>2457</v>
      </c>
      <c r="J5438">
        <v>20090601</v>
      </c>
      <c r="K5438">
        <v>20100201</v>
      </c>
      <c r="M5438">
        <v>0</v>
      </c>
      <c r="N5438">
        <v>0</v>
      </c>
      <c r="O5438" t="s">
        <v>1996</v>
      </c>
      <c r="R5438">
        <v>0</v>
      </c>
      <c r="S5438" t="s">
        <v>271</v>
      </c>
      <c r="AA5438" t="s">
        <v>1997</v>
      </c>
      <c r="AC5438">
        <v>1</v>
      </c>
      <c r="AE5438">
        <v>1</v>
      </c>
      <c r="AF5438" t="s">
        <v>271</v>
      </c>
    </row>
    <row r="5439" spans="1:32" hidden="1" x14ac:dyDescent="0.25">
      <c r="A5439" t="str">
        <f t="array" ref="A5439">IF(COUNT(SEARCH(RubriekenHistorisch,CONCATENATE(P5438,U5438,AB5438,AH5438))),"t","f")</f>
        <v>f</v>
      </c>
      <c r="B5439" t="str">
        <f t="shared" si="254"/>
        <v>f</v>
      </c>
      <c r="C5439" t="str">
        <f t="shared" si="255"/>
        <v>f</v>
      </c>
      <c r="D5439" t="str">
        <f t="shared" si="256"/>
        <v>f</v>
      </c>
      <c r="E5439" t="str">
        <f>IF(COUNT(SEARCH({"04.","05.","09.","12."},CONCATENATE(P5438,U5438,AB5438,AH5438))),"t","f")</f>
        <v>f</v>
      </c>
      <c r="F5439" t="str">
        <f t="array" ref="F5439">IF(COUNT(SEARCH(HistorischeRubrieken,CONCATENATE(P5438,U5438,AB5438,AH5438))),"t","f")</f>
        <v>f</v>
      </c>
      <c r="G5439">
        <v>2</v>
      </c>
      <c r="H5439">
        <v>510389</v>
      </c>
      <c r="I5439" t="s">
        <v>2457</v>
      </c>
      <c r="J5439">
        <v>20100201</v>
      </c>
      <c r="K5439">
        <v>20120115</v>
      </c>
      <c r="M5439">
        <v>0</v>
      </c>
      <c r="N5439">
        <v>0</v>
      </c>
      <c r="O5439" t="s">
        <v>1996</v>
      </c>
      <c r="R5439">
        <v>0</v>
      </c>
      <c r="S5439" t="s">
        <v>271</v>
      </c>
      <c r="AA5439" t="s">
        <v>1998</v>
      </c>
      <c r="AC5439">
        <v>1</v>
      </c>
      <c r="AE5439">
        <v>1</v>
      </c>
      <c r="AF5439" t="s">
        <v>271</v>
      </c>
    </row>
    <row r="5440" spans="1:32" hidden="1" x14ac:dyDescent="0.25">
      <c r="A5440" t="str">
        <f t="array" ref="A5440">IF(COUNT(SEARCH(RubriekenHistorisch,CONCATENATE(P5439,U5439,AB5439,AH5439))),"t","f")</f>
        <v>f</v>
      </c>
      <c r="B5440" t="str">
        <f t="shared" si="254"/>
        <v>f</v>
      </c>
      <c r="C5440" t="str">
        <f t="shared" si="255"/>
        <v>f</v>
      </c>
      <c r="D5440" t="str">
        <f t="shared" si="256"/>
        <v>f</v>
      </c>
      <c r="E5440" t="str">
        <f>IF(COUNT(SEARCH({"04.","05.","09.","12."},CONCATENATE(P5439,U5439,AB5439,AH5439))),"t","f")</f>
        <v>f</v>
      </c>
      <c r="F5440" t="str">
        <f t="array" ref="F5440">IF(COUNT(SEARCH(HistorischeRubrieken,CONCATENATE(P5439,U5439,AB5439,AH5439))),"t","f")</f>
        <v>f</v>
      </c>
      <c r="G5440">
        <v>3</v>
      </c>
      <c r="H5440">
        <v>510389</v>
      </c>
      <c r="I5440" t="s">
        <v>2457</v>
      </c>
      <c r="J5440">
        <v>20120115</v>
      </c>
      <c r="K5440">
        <v>20120116</v>
      </c>
      <c r="M5440">
        <v>0</v>
      </c>
      <c r="N5440">
        <v>0</v>
      </c>
      <c r="O5440" t="s">
        <v>1999</v>
      </c>
      <c r="R5440">
        <v>0</v>
      </c>
      <c r="S5440" t="s">
        <v>271</v>
      </c>
      <c r="AA5440" t="s">
        <v>2000</v>
      </c>
      <c r="AC5440">
        <v>1</v>
      </c>
      <c r="AE5440">
        <v>1</v>
      </c>
      <c r="AF5440" t="s">
        <v>271</v>
      </c>
    </row>
    <row r="5441" spans="1:32" hidden="1" x14ac:dyDescent="0.25">
      <c r="A5441" t="str">
        <f t="array" ref="A5441">IF(COUNT(SEARCH(RubriekenHistorisch,CONCATENATE(P5440,U5440,AB5440,AH5440))),"t","f")</f>
        <v>f</v>
      </c>
      <c r="B5441" t="str">
        <f t="shared" si="254"/>
        <v>f</v>
      </c>
      <c r="C5441" t="str">
        <f t="shared" si="255"/>
        <v>f</v>
      </c>
      <c r="D5441" t="str">
        <f t="shared" si="256"/>
        <v>f</v>
      </c>
      <c r="E5441" t="str">
        <f>IF(COUNT(SEARCH({"04.","05.","09.","12."},CONCATENATE(P5440,U5440,AB5440,AH5440))),"t","f")</f>
        <v>f</v>
      </c>
      <c r="F5441" t="str">
        <f t="array" ref="F5441">IF(COUNT(SEARCH(HistorischeRubrieken,CONCATENATE(P5440,U5440,AB5440,AH5440))),"t","f")</f>
        <v>f</v>
      </c>
      <c r="G5441">
        <v>4</v>
      </c>
      <c r="H5441">
        <v>510389</v>
      </c>
      <c r="I5441" t="s">
        <v>2457</v>
      </c>
      <c r="J5441">
        <v>20120116</v>
      </c>
      <c r="K5441">
        <v>20121105</v>
      </c>
      <c r="M5441">
        <v>0</v>
      </c>
      <c r="N5441">
        <v>0</v>
      </c>
      <c r="O5441" t="s">
        <v>2001</v>
      </c>
      <c r="R5441">
        <v>0</v>
      </c>
      <c r="S5441" t="s">
        <v>271</v>
      </c>
      <c r="AA5441" t="s">
        <v>2000</v>
      </c>
      <c r="AC5441">
        <v>1</v>
      </c>
      <c r="AE5441">
        <v>1</v>
      </c>
      <c r="AF5441" t="s">
        <v>271</v>
      </c>
    </row>
    <row r="5442" spans="1:32" hidden="1" x14ac:dyDescent="0.25">
      <c r="A5442" t="str">
        <f t="array" ref="A5442">IF(COUNT(SEARCH(RubriekenHistorisch,CONCATENATE(P5441,U5441,AB5441,AH5441))),"t","f")</f>
        <v>f</v>
      </c>
      <c r="B5442" t="str">
        <f t="shared" si="254"/>
        <v>f</v>
      </c>
      <c r="C5442" t="str">
        <f t="shared" si="255"/>
        <v>f</v>
      </c>
      <c r="D5442" t="str">
        <f t="shared" si="256"/>
        <v>f</v>
      </c>
      <c r="E5442" t="str">
        <f>IF(COUNT(SEARCH({"04.","05.","09.","12."},CONCATENATE(P5441,U5441,AB5441,AH5441))),"t","f")</f>
        <v>f</v>
      </c>
      <c r="F5442" t="str">
        <f t="array" ref="F5442">IF(COUNT(SEARCH(HistorischeRubrieken,CONCATENATE(P5441,U5441,AB5441,AH5441))),"t","f")</f>
        <v>f</v>
      </c>
      <c r="G5442">
        <v>5</v>
      </c>
      <c r="H5442">
        <v>510389</v>
      </c>
      <c r="I5442" t="s">
        <v>2457</v>
      </c>
      <c r="J5442">
        <v>20121105</v>
      </c>
      <c r="K5442">
        <v>20140401</v>
      </c>
      <c r="M5442">
        <v>0</v>
      </c>
      <c r="N5442">
        <v>0</v>
      </c>
      <c r="O5442" t="s">
        <v>2001</v>
      </c>
      <c r="R5442">
        <v>0</v>
      </c>
      <c r="S5442" t="s">
        <v>271</v>
      </c>
      <c r="AA5442" t="s">
        <v>2000</v>
      </c>
      <c r="AC5442">
        <v>1</v>
      </c>
      <c r="AE5442">
        <v>1</v>
      </c>
      <c r="AF5442" t="s">
        <v>271</v>
      </c>
    </row>
    <row r="5443" spans="1:32" hidden="1" x14ac:dyDescent="0.25">
      <c r="A5443" t="str">
        <f t="array" ref="A5443">IF(COUNT(SEARCH(RubriekenHistorisch,CONCATENATE(P5442,U5442,AB5442,AH5442))),"t","f")</f>
        <v>f</v>
      </c>
      <c r="B5443" t="str">
        <f t="shared" ref="B5443:B5506" si="257">IF(COUNT(SEARCH("07.66.20",CONCATENATE(P5442,U5442,AB5442,AH5442))),"t","f")</f>
        <v>f</v>
      </c>
      <c r="C5443" t="str">
        <f t="shared" ref="C5443:C5506" si="258">IF(COUNT(SEARCH("14.40.10",CONCATENATE(P5442,U5442,AB5442,AH5442))),"t","f")</f>
        <v>f</v>
      </c>
      <c r="D5443" t="str">
        <f t="shared" si="256"/>
        <v>f</v>
      </c>
      <c r="E5443" t="str">
        <f>IF(COUNT(SEARCH({"04.","05.","09.","12."},CONCATENATE(P5442,U5442,AB5442,AH5442))),"t","f")</f>
        <v>f</v>
      </c>
      <c r="F5443" t="str">
        <f t="array" ref="F5443">IF(COUNT(SEARCH(HistorischeRubrieken,CONCATENATE(P5442,U5442,AB5442,AH5442))),"t","f")</f>
        <v>f</v>
      </c>
      <c r="G5443">
        <v>6</v>
      </c>
      <c r="H5443">
        <v>510389</v>
      </c>
      <c r="I5443" t="s">
        <v>2457</v>
      </c>
      <c r="J5443">
        <v>20140401</v>
      </c>
      <c r="K5443">
        <v>20150101</v>
      </c>
      <c r="M5443">
        <v>0</v>
      </c>
      <c r="N5443">
        <v>0</v>
      </c>
      <c r="O5443" t="s">
        <v>2003</v>
      </c>
      <c r="R5443">
        <v>0</v>
      </c>
      <c r="S5443" t="s">
        <v>271</v>
      </c>
      <c r="AA5443" t="s">
        <v>1611</v>
      </c>
      <c r="AC5443">
        <v>1</v>
      </c>
      <c r="AE5443">
        <v>1</v>
      </c>
      <c r="AF5443" t="s">
        <v>271</v>
      </c>
    </row>
    <row r="5444" spans="1:32" hidden="1" x14ac:dyDescent="0.25">
      <c r="A5444" t="str">
        <f t="array" ref="A5444">IF(COUNT(SEARCH(RubriekenHistorisch,CONCATENATE(P5443,U5443,AB5443,AH5443))),"t","f")</f>
        <v>f</v>
      </c>
      <c r="B5444" t="str">
        <f t="shared" si="257"/>
        <v>f</v>
      </c>
      <c r="C5444" t="str">
        <f t="shared" si="258"/>
        <v>f</v>
      </c>
      <c r="D5444" t="str">
        <f t="shared" ref="D5444:D5507" si="259">IF(COUNT(SEARCH("- 0",CONCATENATE(P5443,U5443,AB5443,AH5443))),"t","f")</f>
        <v>f</v>
      </c>
      <c r="E5444" t="str">
        <f>IF(COUNT(SEARCH({"04.","05.","09.","12."},CONCATENATE(P5443,U5443,AB5443,AH5443))),"t","f")</f>
        <v>f</v>
      </c>
      <c r="F5444" t="str">
        <f t="array" ref="F5444">IF(COUNT(SEARCH(HistorischeRubrieken,CONCATENATE(P5443,U5443,AB5443,AH5443))),"t","f")</f>
        <v>f</v>
      </c>
      <c r="G5444">
        <v>7</v>
      </c>
      <c r="H5444">
        <v>510389</v>
      </c>
      <c r="I5444" t="s">
        <v>2457</v>
      </c>
      <c r="J5444">
        <v>20150101</v>
      </c>
      <c r="K5444">
        <v>20150201</v>
      </c>
      <c r="M5444">
        <v>0</v>
      </c>
      <c r="N5444">
        <v>0</v>
      </c>
      <c r="U5444" t="s">
        <v>2458</v>
      </c>
      <c r="V5444">
        <v>2</v>
      </c>
      <c r="W5444">
        <v>0</v>
      </c>
      <c r="X5444">
        <v>20150104</v>
      </c>
      <c r="Y5444">
        <v>0</v>
      </c>
      <c r="Z5444" t="s">
        <v>271</v>
      </c>
    </row>
    <row r="5445" spans="1:32" hidden="1" x14ac:dyDescent="0.25">
      <c r="A5445" t="str">
        <f t="array" ref="A5445">IF(COUNT(SEARCH(RubriekenHistorisch,CONCATENATE(P5444,U5444,AB5444,AH5444))),"t","f")</f>
        <v>f</v>
      </c>
      <c r="B5445" t="str">
        <f t="shared" si="257"/>
        <v>f</v>
      </c>
      <c r="C5445" t="str">
        <f t="shared" si="258"/>
        <v>t</v>
      </c>
      <c r="D5445" t="str">
        <f t="shared" si="259"/>
        <v>f</v>
      </c>
      <c r="E5445" t="str">
        <f>IF(COUNT(SEARCH({"04.","05.","09.","12."},CONCATENATE(P5444,U5444,AB5444,AH5444))),"t","f")</f>
        <v>f</v>
      </c>
      <c r="F5445" t="str">
        <f t="array" ref="F5445">IF(COUNT(SEARCH(HistorischeRubrieken,CONCATENATE(P5444,U5444,AB5444,AH5444))),"t","f")</f>
        <v>f</v>
      </c>
      <c r="G5445">
        <v>1</v>
      </c>
      <c r="H5445">
        <v>510390</v>
      </c>
      <c r="I5445" t="s">
        <v>2459</v>
      </c>
      <c r="J5445">
        <v>20090901</v>
      </c>
      <c r="K5445">
        <v>20100201</v>
      </c>
      <c r="M5445">
        <v>0</v>
      </c>
      <c r="N5445">
        <v>0</v>
      </c>
      <c r="O5445" t="s">
        <v>1996</v>
      </c>
      <c r="R5445">
        <v>0</v>
      </c>
      <c r="S5445" t="s">
        <v>271</v>
      </c>
      <c r="AA5445" t="s">
        <v>1997</v>
      </c>
      <c r="AC5445">
        <v>1</v>
      </c>
      <c r="AE5445">
        <v>1</v>
      </c>
      <c r="AF5445" t="s">
        <v>271</v>
      </c>
    </row>
    <row r="5446" spans="1:32" hidden="1" x14ac:dyDescent="0.25">
      <c r="A5446" t="str">
        <f t="array" ref="A5446">IF(COUNT(SEARCH(RubriekenHistorisch,CONCATENATE(P5445,U5445,AB5445,AH5445))),"t","f")</f>
        <v>f</v>
      </c>
      <c r="B5446" t="str">
        <f t="shared" si="257"/>
        <v>f</v>
      </c>
      <c r="C5446" t="str">
        <f t="shared" si="258"/>
        <v>f</v>
      </c>
      <c r="D5446" t="str">
        <f t="shared" si="259"/>
        <v>f</v>
      </c>
      <c r="E5446" t="str">
        <f>IF(COUNT(SEARCH({"04.","05.","09.","12."},CONCATENATE(P5445,U5445,AB5445,AH5445))),"t","f")</f>
        <v>f</v>
      </c>
      <c r="F5446" t="str">
        <f t="array" ref="F5446">IF(COUNT(SEARCH(HistorischeRubrieken,CONCATENATE(P5445,U5445,AB5445,AH5445))),"t","f")</f>
        <v>f</v>
      </c>
      <c r="G5446">
        <v>2</v>
      </c>
      <c r="H5446">
        <v>510390</v>
      </c>
      <c r="I5446" t="s">
        <v>2459</v>
      </c>
      <c r="J5446">
        <v>20100201</v>
      </c>
      <c r="K5446">
        <v>20120115</v>
      </c>
      <c r="M5446">
        <v>0</v>
      </c>
      <c r="N5446">
        <v>0</v>
      </c>
      <c r="O5446" t="s">
        <v>1996</v>
      </c>
      <c r="R5446">
        <v>0</v>
      </c>
      <c r="S5446" t="s">
        <v>271</v>
      </c>
      <c r="AA5446" t="s">
        <v>1998</v>
      </c>
      <c r="AC5446">
        <v>1</v>
      </c>
      <c r="AE5446">
        <v>1</v>
      </c>
      <c r="AF5446" t="s">
        <v>271</v>
      </c>
    </row>
    <row r="5447" spans="1:32" hidden="1" x14ac:dyDescent="0.25">
      <c r="A5447" t="str">
        <f t="array" ref="A5447">IF(COUNT(SEARCH(RubriekenHistorisch,CONCATENATE(P5446,U5446,AB5446,AH5446))),"t","f")</f>
        <v>f</v>
      </c>
      <c r="B5447" t="str">
        <f t="shared" si="257"/>
        <v>f</v>
      </c>
      <c r="C5447" t="str">
        <f t="shared" si="258"/>
        <v>f</v>
      </c>
      <c r="D5447" t="str">
        <f t="shared" si="259"/>
        <v>f</v>
      </c>
      <c r="E5447" t="str">
        <f>IF(COUNT(SEARCH({"04.","05.","09.","12."},CONCATENATE(P5446,U5446,AB5446,AH5446))),"t","f")</f>
        <v>f</v>
      </c>
      <c r="F5447" t="str">
        <f t="array" ref="F5447">IF(COUNT(SEARCH(HistorischeRubrieken,CONCATENATE(P5446,U5446,AB5446,AH5446))),"t","f")</f>
        <v>f</v>
      </c>
      <c r="G5447">
        <v>3</v>
      </c>
      <c r="H5447">
        <v>510390</v>
      </c>
      <c r="I5447" t="s">
        <v>2459</v>
      </c>
      <c r="J5447">
        <v>20120115</v>
      </c>
      <c r="K5447">
        <v>20120116</v>
      </c>
      <c r="M5447">
        <v>0</v>
      </c>
      <c r="N5447">
        <v>0</v>
      </c>
      <c r="O5447" t="s">
        <v>1999</v>
      </c>
      <c r="R5447">
        <v>0</v>
      </c>
      <c r="S5447" t="s">
        <v>271</v>
      </c>
      <c r="AA5447" t="s">
        <v>2000</v>
      </c>
      <c r="AC5447">
        <v>1</v>
      </c>
      <c r="AE5447">
        <v>1</v>
      </c>
      <c r="AF5447" t="s">
        <v>271</v>
      </c>
    </row>
    <row r="5448" spans="1:32" hidden="1" x14ac:dyDescent="0.25">
      <c r="A5448" t="str">
        <f t="array" ref="A5448">IF(COUNT(SEARCH(RubriekenHistorisch,CONCATENATE(P5447,U5447,AB5447,AH5447))),"t","f")</f>
        <v>f</v>
      </c>
      <c r="B5448" t="str">
        <f t="shared" si="257"/>
        <v>f</v>
      </c>
      <c r="C5448" t="str">
        <f t="shared" si="258"/>
        <v>f</v>
      </c>
      <c r="D5448" t="str">
        <f t="shared" si="259"/>
        <v>f</v>
      </c>
      <c r="E5448" t="str">
        <f>IF(COUNT(SEARCH({"04.","05.","09.","12."},CONCATENATE(P5447,U5447,AB5447,AH5447))),"t","f")</f>
        <v>f</v>
      </c>
      <c r="F5448" t="str">
        <f t="array" ref="F5448">IF(COUNT(SEARCH(HistorischeRubrieken,CONCATENATE(P5447,U5447,AB5447,AH5447))),"t","f")</f>
        <v>f</v>
      </c>
      <c r="G5448">
        <v>4</v>
      </c>
      <c r="H5448">
        <v>510390</v>
      </c>
      <c r="I5448" t="s">
        <v>2459</v>
      </c>
      <c r="J5448">
        <v>20120116</v>
      </c>
      <c r="K5448">
        <v>20121015</v>
      </c>
      <c r="M5448">
        <v>0</v>
      </c>
      <c r="N5448">
        <v>0</v>
      </c>
      <c r="O5448" t="s">
        <v>2001</v>
      </c>
      <c r="R5448">
        <v>0</v>
      </c>
      <c r="S5448" t="s">
        <v>271</v>
      </c>
      <c r="AA5448" t="s">
        <v>2000</v>
      </c>
      <c r="AC5448">
        <v>1</v>
      </c>
      <c r="AE5448">
        <v>1</v>
      </c>
      <c r="AF5448" t="s">
        <v>271</v>
      </c>
    </row>
    <row r="5449" spans="1:32" hidden="1" x14ac:dyDescent="0.25">
      <c r="A5449" t="str">
        <f t="array" ref="A5449">IF(COUNT(SEARCH(RubriekenHistorisch,CONCATENATE(P5448,U5448,AB5448,AH5448))),"t","f")</f>
        <v>f</v>
      </c>
      <c r="B5449" t="str">
        <f t="shared" si="257"/>
        <v>f</v>
      </c>
      <c r="C5449" t="str">
        <f t="shared" si="258"/>
        <v>f</v>
      </c>
      <c r="D5449" t="str">
        <f t="shared" si="259"/>
        <v>f</v>
      </c>
      <c r="E5449" t="str">
        <f>IF(COUNT(SEARCH({"04.","05.","09.","12."},CONCATENATE(P5448,U5448,AB5448,AH5448))),"t","f")</f>
        <v>f</v>
      </c>
      <c r="F5449" t="str">
        <f t="array" ref="F5449">IF(COUNT(SEARCH(HistorischeRubrieken,CONCATENATE(P5448,U5448,AB5448,AH5448))),"t","f")</f>
        <v>f</v>
      </c>
      <c r="G5449">
        <v>5</v>
      </c>
      <c r="H5449">
        <v>510390</v>
      </c>
      <c r="I5449" t="s">
        <v>2459</v>
      </c>
      <c r="J5449">
        <v>20121015</v>
      </c>
      <c r="K5449">
        <v>20140401</v>
      </c>
      <c r="M5449">
        <v>0</v>
      </c>
      <c r="N5449">
        <v>0</v>
      </c>
      <c r="O5449" t="s">
        <v>2001</v>
      </c>
      <c r="R5449">
        <v>0</v>
      </c>
      <c r="S5449" t="s">
        <v>271</v>
      </c>
      <c r="AA5449" t="s">
        <v>2000</v>
      </c>
      <c r="AC5449">
        <v>1</v>
      </c>
      <c r="AE5449">
        <v>1</v>
      </c>
      <c r="AF5449" t="s">
        <v>271</v>
      </c>
    </row>
    <row r="5450" spans="1:32" hidden="1" x14ac:dyDescent="0.25">
      <c r="A5450" t="str">
        <f t="array" ref="A5450">IF(COUNT(SEARCH(RubriekenHistorisch,CONCATENATE(P5449,U5449,AB5449,AH5449))),"t","f")</f>
        <v>f</v>
      </c>
      <c r="B5450" t="str">
        <f t="shared" si="257"/>
        <v>f</v>
      </c>
      <c r="C5450" t="str">
        <f t="shared" si="258"/>
        <v>f</v>
      </c>
      <c r="D5450" t="str">
        <f t="shared" si="259"/>
        <v>f</v>
      </c>
      <c r="E5450" t="str">
        <f>IF(COUNT(SEARCH({"04.","05.","09.","12."},CONCATENATE(P5449,U5449,AB5449,AH5449))),"t","f")</f>
        <v>f</v>
      </c>
      <c r="F5450" t="str">
        <f t="array" ref="F5450">IF(COUNT(SEARCH(HistorischeRubrieken,CONCATENATE(P5449,U5449,AB5449,AH5449))),"t","f")</f>
        <v>f</v>
      </c>
      <c r="G5450">
        <v>6</v>
      </c>
      <c r="H5450">
        <v>510390</v>
      </c>
      <c r="I5450" t="s">
        <v>2459</v>
      </c>
      <c r="J5450">
        <v>20140401</v>
      </c>
      <c r="K5450">
        <v>20150801</v>
      </c>
      <c r="M5450">
        <v>0</v>
      </c>
      <c r="N5450">
        <v>0</v>
      </c>
      <c r="O5450" t="s">
        <v>2003</v>
      </c>
      <c r="R5450">
        <v>0</v>
      </c>
      <c r="S5450" t="s">
        <v>271</v>
      </c>
      <c r="AA5450" t="s">
        <v>1611</v>
      </c>
      <c r="AC5450">
        <v>1</v>
      </c>
      <c r="AE5450">
        <v>1</v>
      </c>
      <c r="AF5450" t="s">
        <v>271</v>
      </c>
    </row>
    <row r="5451" spans="1:32" x14ac:dyDescent="0.25">
      <c r="A5451" t="str">
        <f t="array" ref="A5451">IF(COUNT(SEARCH(RubriekenHistorisch,CONCATENATE(P5450,U5450,AB5450,AH5450))),"t","f")</f>
        <v>f</v>
      </c>
      <c r="B5451" t="str">
        <f t="shared" si="257"/>
        <v>f</v>
      </c>
      <c r="C5451" t="str">
        <f t="shared" si="258"/>
        <v>f</v>
      </c>
      <c r="D5451" t="str">
        <f t="shared" si="259"/>
        <v>f</v>
      </c>
      <c r="E5451" t="str">
        <f>IF(COUNT(SEARCH({"04.","05.","09.","12."},CONCATENATE(P5450,U5450,AB5450,AH5450))),"t","f")</f>
        <v>f</v>
      </c>
      <c r="F5451" t="str">
        <f t="array" ref="F5451">IF(COUNT(SEARCH(HistorischeRubrieken,CONCATENATE(P5450,U5450,AB5450,AH5450))),"t","f")</f>
        <v>f</v>
      </c>
      <c r="G5451">
        <v>7</v>
      </c>
      <c r="H5451">
        <v>510390</v>
      </c>
      <c r="I5451" t="s">
        <v>2459</v>
      </c>
      <c r="J5451">
        <v>20150801</v>
      </c>
      <c r="M5451">
        <v>0</v>
      </c>
      <c r="N5451">
        <v>0</v>
      </c>
      <c r="O5451" t="s">
        <v>2003</v>
      </c>
      <c r="R5451">
        <v>0</v>
      </c>
      <c r="S5451" t="s">
        <v>271</v>
      </c>
      <c r="AA5451" t="s">
        <v>1613</v>
      </c>
      <c r="AC5451">
        <v>1</v>
      </c>
      <c r="AE5451">
        <v>1</v>
      </c>
      <c r="AF5451" t="s">
        <v>271</v>
      </c>
    </row>
    <row r="5452" spans="1:32" hidden="1" x14ac:dyDescent="0.25">
      <c r="A5452" t="str">
        <f t="array" ref="A5452">IF(COUNT(SEARCH(RubriekenHistorisch,CONCATENATE(P5451,U5451,AB5451,AH5451))),"t","f")</f>
        <v>f</v>
      </c>
      <c r="B5452" t="str">
        <f t="shared" si="257"/>
        <v>f</v>
      </c>
      <c r="C5452" t="str">
        <f t="shared" si="258"/>
        <v>f</v>
      </c>
      <c r="D5452" t="str">
        <f t="shared" si="259"/>
        <v>f</v>
      </c>
      <c r="E5452" t="str">
        <f>IF(COUNT(SEARCH({"04.","05.","09.","12."},CONCATENATE(P5451,U5451,AB5451,AH5451))),"t","f")</f>
        <v>f</v>
      </c>
      <c r="F5452" t="str">
        <f t="array" ref="F5452">IF(COUNT(SEARCH(HistorischeRubrieken,CONCATENATE(P5451,U5451,AB5451,AH5451))),"t","f")</f>
        <v>f</v>
      </c>
      <c r="G5452">
        <v>1</v>
      </c>
      <c r="H5452">
        <v>510391</v>
      </c>
      <c r="I5452" t="s">
        <v>2460</v>
      </c>
      <c r="J5452">
        <v>20090901</v>
      </c>
      <c r="K5452">
        <v>20100201</v>
      </c>
      <c r="M5452">
        <v>0</v>
      </c>
      <c r="N5452">
        <v>0</v>
      </c>
      <c r="O5452" t="s">
        <v>1996</v>
      </c>
      <c r="R5452">
        <v>0</v>
      </c>
      <c r="S5452" t="s">
        <v>271</v>
      </c>
      <c r="AA5452" t="s">
        <v>1997</v>
      </c>
      <c r="AC5452">
        <v>1</v>
      </c>
      <c r="AE5452">
        <v>1</v>
      </c>
      <c r="AF5452" t="s">
        <v>271</v>
      </c>
    </row>
    <row r="5453" spans="1:32" hidden="1" x14ac:dyDescent="0.25">
      <c r="A5453" t="str">
        <f t="array" ref="A5453">IF(COUNT(SEARCH(RubriekenHistorisch,CONCATENATE(P5452,U5452,AB5452,AH5452))),"t","f")</f>
        <v>f</v>
      </c>
      <c r="B5453" t="str">
        <f t="shared" si="257"/>
        <v>f</v>
      </c>
      <c r="C5453" t="str">
        <f t="shared" si="258"/>
        <v>f</v>
      </c>
      <c r="D5453" t="str">
        <f t="shared" si="259"/>
        <v>f</v>
      </c>
      <c r="E5453" t="str">
        <f>IF(COUNT(SEARCH({"04.","05.","09.","12."},CONCATENATE(P5452,U5452,AB5452,AH5452))),"t","f")</f>
        <v>f</v>
      </c>
      <c r="F5453" t="str">
        <f t="array" ref="F5453">IF(COUNT(SEARCH(HistorischeRubrieken,CONCATENATE(P5452,U5452,AB5452,AH5452))),"t","f")</f>
        <v>f</v>
      </c>
      <c r="G5453">
        <v>2</v>
      </c>
      <c r="H5453">
        <v>510391</v>
      </c>
      <c r="I5453" t="s">
        <v>2460</v>
      </c>
      <c r="J5453">
        <v>20100201</v>
      </c>
      <c r="K5453">
        <v>20120115</v>
      </c>
      <c r="M5453">
        <v>0</v>
      </c>
      <c r="N5453">
        <v>0</v>
      </c>
      <c r="O5453" t="s">
        <v>1996</v>
      </c>
      <c r="R5453">
        <v>0</v>
      </c>
      <c r="S5453" t="s">
        <v>271</v>
      </c>
      <c r="AA5453" t="s">
        <v>1998</v>
      </c>
      <c r="AC5453">
        <v>1</v>
      </c>
      <c r="AE5453">
        <v>1</v>
      </c>
      <c r="AF5453" t="s">
        <v>271</v>
      </c>
    </row>
    <row r="5454" spans="1:32" hidden="1" x14ac:dyDescent="0.25">
      <c r="A5454" t="str">
        <f t="array" ref="A5454">IF(COUNT(SEARCH(RubriekenHistorisch,CONCATENATE(P5453,U5453,AB5453,AH5453))),"t","f")</f>
        <v>f</v>
      </c>
      <c r="B5454" t="str">
        <f t="shared" si="257"/>
        <v>f</v>
      </c>
      <c r="C5454" t="str">
        <f t="shared" si="258"/>
        <v>f</v>
      </c>
      <c r="D5454" t="str">
        <f t="shared" si="259"/>
        <v>f</v>
      </c>
      <c r="E5454" t="str">
        <f>IF(COUNT(SEARCH({"04.","05.","09.","12."},CONCATENATE(P5453,U5453,AB5453,AH5453))),"t","f")</f>
        <v>f</v>
      </c>
      <c r="F5454" t="str">
        <f t="array" ref="F5454">IF(COUNT(SEARCH(HistorischeRubrieken,CONCATENATE(P5453,U5453,AB5453,AH5453))),"t","f")</f>
        <v>f</v>
      </c>
      <c r="G5454">
        <v>3</v>
      </c>
      <c r="H5454">
        <v>510391</v>
      </c>
      <c r="I5454" t="s">
        <v>2460</v>
      </c>
      <c r="J5454">
        <v>20120115</v>
      </c>
      <c r="K5454">
        <v>20120116</v>
      </c>
      <c r="M5454">
        <v>0</v>
      </c>
      <c r="N5454">
        <v>0</v>
      </c>
      <c r="O5454" t="s">
        <v>1999</v>
      </c>
      <c r="R5454">
        <v>0</v>
      </c>
      <c r="S5454" t="s">
        <v>271</v>
      </c>
      <c r="AA5454" t="s">
        <v>2000</v>
      </c>
      <c r="AC5454">
        <v>1</v>
      </c>
      <c r="AE5454">
        <v>1</v>
      </c>
      <c r="AF5454" t="s">
        <v>271</v>
      </c>
    </row>
    <row r="5455" spans="1:32" hidden="1" x14ac:dyDescent="0.25">
      <c r="A5455" t="str">
        <f t="array" ref="A5455">IF(COUNT(SEARCH(RubriekenHistorisch,CONCATENATE(P5454,U5454,AB5454,AH5454))),"t","f")</f>
        <v>f</v>
      </c>
      <c r="B5455" t="str">
        <f t="shared" si="257"/>
        <v>f</v>
      </c>
      <c r="C5455" t="str">
        <f t="shared" si="258"/>
        <v>f</v>
      </c>
      <c r="D5455" t="str">
        <f t="shared" si="259"/>
        <v>f</v>
      </c>
      <c r="E5455" t="str">
        <f>IF(COUNT(SEARCH({"04.","05.","09.","12."},CONCATENATE(P5454,U5454,AB5454,AH5454))),"t","f")</f>
        <v>f</v>
      </c>
      <c r="F5455" t="str">
        <f t="array" ref="F5455">IF(COUNT(SEARCH(HistorischeRubrieken,CONCATENATE(P5454,U5454,AB5454,AH5454))),"t","f")</f>
        <v>f</v>
      </c>
      <c r="G5455">
        <v>4</v>
      </c>
      <c r="H5455">
        <v>510391</v>
      </c>
      <c r="I5455" t="s">
        <v>2460</v>
      </c>
      <c r="J5455">
        <v>20120116</v>
      </c>
      <c r="K5455">
        <v>20121105</v>
      </c>
      <c r="M5455">
        <v>0</v>
      </c>
      <c r="N5455">
        <v>0</v>
      </c>
      <c r="O5455" t="s">
        <v>2001</v>
      </c>
      <c r="R5455">
        <v>0</v>
      </c>
      <c r="S5455" t="s">
        <v>271</v>
      </c>
      <c r="AA5455" t="s">
        <v>2000</v>
      </c>
      <c r="AC5455">
        <v>1</v>
      </c>
      <c r="AE5455">
        <v>1</v>
      </c>
      <c r="AF5455" t="s">
        <v>271</v>
      </c>
    </row>
    <row r="5456" spans="1:32" hidden="1" x14ac:dyDescent="0.25">
      <c r="A5456" t="str">
        <f t="array" ref="A5456">IF(COUNT(SEARCH(RubriekenHistorisch,CONCATENATE(P5455,U5455,AB5455,AH5455))),"t","f")</f>
        <v>f</v>
      </c>
      <c r="B5456" t="str">
        <f t="shared" si="257"/>
        <v>f</v>
      </c>
      <c r="C5456" t="str">
        <f t="shared" si="258"/>
        <v>f</v>
      </c>
      <c r="D5456" t="str">
        <f t="shared" si="259"/>
        <v>f</v>
      </c>
      <c r="E5456" t="str">
        <f>IF(COUNT(SEARCH({"04.","05.","09.","12."},CONCATENATE(P5455,U5455,AB5455,AH5455))),"t","f")</f>
        <v>f</v>
      </c>
      <c r="F5456" t="str">
        <f t="array" ref="F5456">IF(COUNT(SEARCH(HistorischeRubrieken,CONCATENATE(P5455,U5455,AB5455,AH5455))),"t","f")</f>
        <v>f</v>
      </c>
      <c r="G5456">
        <v>5</v>
      </c>
      <c r="H5456">
        <v>510391</v>
      </c>
      <c r="I5456" t="s">
        <v>2460</v>
      </c>
      <c r="J5456">
        <v>20121105</v>
      </c>
      <c r="K5456">
        <v>20140401</v>
      </c>
      <c r="M5456">
        <v>0</v>
      </c>
      <c r="N5456">
        <v>0</v>
      </c>
      <c r="O5456" t="s">
        <v>2001</v>
      </c>
      <c r="R5456">
        <v>0</v>
      </c>
      <c r="S5456" t="s">
        <v>271</v>
      </c>
      <c r="AA5456" t="s">
        <v>2000</v>
      </c>
      <c r="AC5456">
        <v>1</v>
      </c>
      <c r="AE5456">
        <v>1</v>
      </c>
      <c r="AF5456" t="s">
        <v>271</v>
      </c>
    </row>
    <row r="5457" spans="1:32" hidden="1" x14ac:dyDescent="0.25">
      <c r="A5457" t="str">
        <f t="array" ref="A5457">IF(COUNT(SEARCH(RubriekenHistorisch,CONCATENATE(P5456,U5456,AB5456,AH5456))),"t","f")</f>
        <v>f</v>
      </c>
      <c r="B5457" t="str">
        <f t="shared" si="257"/>
        <v>f</v>
      </c>
      <c r="C5457" t="str">
        <f t="shared" si="258"/>
        <v>f</v>
      </c>
      <c r="D5457" t="str">
        <f t="shared" si="259"/>
        <v>f</v>
      </c>
      <c r="E5457" t="str">
        <f>IF(COUNT(SEARCH({"04.","05.","09.","12."},CONCATENATE(P5456,U5456,AB5456,AH5456))),"t","f")</f>
        <v>f</v>
      </c>
      <c r="F5457" t="str">
        <f t="array" ref="F5457">IF(COUNT(SEARCH(HistorischeRubrieken,CONCATENATE(P5456,U5456,AB5456,AH5456))),"t","f")</f>
        <v>f</v>
      </c>
      <c r="G5457">
        <v>6</v>
      </c>
      <c r="H5457">
        <v>510391</v>
      </c>
      <c r="I5457" t="s">
        <v>2460</v>
      </c>
      <c r="J5457">
        <v>20140401</v>
      </c>
      <c r="K5457">
        <v>20150801</v>
      </c>
      <c r="M5457">
        <v>0</v>
      </c>
      <c r="N5457">
        <v>0</v>
      </c>
      <c r="O5457" t="s">
        <v>2003</v>
      </c>
      <c r="R5457">
        <v>0</v>
      </c>
      <c r="S5457" t="s">
        <v>271</v>
      </c>
      <c r="AA5457" t="s">
        <v>1611</v>
      </c>
      <c r="AC5457">
        <v>1</v>
      </c>
      <c r="AE5457">
        <v>1</v>
      </c>
      <c r="AF5457" t="s">
        <v>271</v>
      </c>
    </row>
    <row r="5458" spans="1:32" x14ac:dyDescent="0.25">
      <c r="A5458" t="str">
        <f t="array" ref="A5458">IF(COUNT(SEARCH(RubriekenHistorisch,CONCATENATE(P5457,U5457,AB5457,AH5457))),"t","f")</f>
        <v>f</v>
      </c>
      <c r="B5458" t="str">
        <f t="shared" si="257"/>
        <v>f</v>
      </c>
      <c r="C5458" t="str">
        <f t="shared" si="258"/>
        <v>f</v>
      </c>
      <c r="D5458" t="str">
        <f t="shared" si="259"/>
        <v>f</v>
      </c>
      <c r="E5458" t="str">
        <f>IF(COUNT(SEARCH({"04.","05.","09.","12."},CONCATENATE(P5457,U5457,AB5457,AH5457))),"t","f")</f>
        <v>f</v>
      </c>
      <c r="F5458" t="str">
        <f t="array" ref="F5458">IF(COUNT(SEARCH(HistorischeRubrieken,CONCATENATE(P5457,U5457,AB5457,AH5457))),"t","f")</f>
        <v>f</v>
      </c>
      <c r="G5458">
        <v>7</v>
      </c>
      <c r="H5458">
        <v>510391</v>
      </c>
      <c r="I5458" t="s">
        <v>2460</v>
      </c>
      <c r="J5458">
        <v>20150801</v>
      </c>
      <c r="M5458">
        <v>0</v>
      </c>
      <c r="N5458">
        <v>0</v>
      </c>
      <c r="O5458" t="s">
        <v>2003</v>
      </c>
      <c r="R5458">
        <v>0</v>
      </c>
      <c r="S5458" t="s">
        <v>271</v>
      </c>
      <c r="AA5458" t="s">
        <v>1613</v>
      </c>
      <c r="AC5458">
        <v>1</v>
      </c>
      <c r="AE5458">
        <v>1</v>
      </c>
      <c r="AF5458" t="s">
        <v>271</v>
      </c>
    </row>
    <row r="5459" spans="1:32" hidden="1" x14ac:dyDescent="0.25">
      <c r="A5459" t="str">
        <f t="array" ref="A5459">IF(COUNT(SEARCH(RubriekenHistorisch,CONCATENATE(P5458,U5458,AB5458,AH5458))),"t","f")</f>
        <v>f</v>
      </c>
      <c r="B5459" t="str">
        <f t="shared" si="257"/>
        <v>f</v>
      </c>
      <c r="C5459" t="str">
        <f t="shared" si="258"/>
        <v>f</v>
      </c>
      <c r="D5459" t="str">
        <f t="shared" si="259"/>
        <v>f</v>
      </c>
      <c r="E5459" t="str">
        <f>IF(COUNT(SEARCH({"04.","05.","09.","12."},CONCATENATE(P5458,U5458,AB5458,AH5458))),"t","f")</f>
        <v>f</v>
      </c>
      <c r="F5459" t="str">
        <f t="array" ref="F5459">IF(COUNT(SEARCH(HistorischeRubrieken,CONCATENATE(P5458,U5458,AB5458,AH5458))),"t","f")</f>
        <v>f</v>
      </c>
      <c r="G5459">
        <v>1</v>
      </c>
      <c r="H5459">
        <v>510392</v>
      </c>
      <c r="I5459" t="s">
        <v>2461</v>
      </c>
      <c r="J5459">
        <v>20090301</v>
      </c>
      <c r="K5459">
        <v>20100201</v>
      </c>
      <c r="M5459">
        <v>0</v>
      </c>
      <c r="N5459">
        <v>0</v>
      </c>
      <c r="O5459" t="s">
        <v>1996</v>
      </c>
      <c r="R5459">
        <v>0</v>
      </c>
      <c r="S5459" t="s">
        <v>271</v>
      </c>
      <c r="AA5459" t="s">
        <v>1997</v>
      </c>
      <c r="AC5459">
        <v>1</v>
      </c>
      <c r="AE5459">
        <v>1</v>
      </c>
      <c r="AF5459" t="s">
        <v>271</v>
      </c>
    </row>
    <row r="5460" spans="1:32" hidden="1" x14ac:dyDescent="0.25">
      <c r="A5460" t="str">
        <f t="array" ref="A5460">IF(COUNT(SEARCH(RubriekenHistorisch,CONCATENATE(P5459,U5459,AB5459,AH5459))),"t","f")</f>
        <v>f</v>
      </c>
      <c r="B5460" t="str">
        <f t="shared" si="257"/>
        <v>f</v>
      </c>
      <c r="C5460" t="str">
        <f t="shared" si="258"/>
        <v>f</v>
      </c>
      <c r="D5460" t="str">
        <f t="shared" si="259"/>
        <v>f</v>
      </c>
      <c r="E5460" t="str">
        <f>IF(COUNT(SEARCH({"04.","05.","09.","12."},CONCATENATE(P5459,U5459,AB5459,AH5459))),"t","f")</f>
        <v>f</v>
      </c>
      <c r="F5460" t="str">
        <f t="array" ref="F5460">IF(COUNT(SEARCH(HistorischeRubrieken,CONCATENATE(P5459,U5459,AB5459,AH5459))),"t","f")</f>
        <v>f</v>
      </c>
      <c r="G5460">
        <v>2</v>
      </c>
      <c r="H5460">
        <v>510392</v>
      </c>
      <c r="I5460" t="s">
        <v>2461</v>
      </c>
      <c r="J5460">
        <v>20100201</v>
      </c>
      <c r="K5460">
        <v>20120115</v>
      </c>
      <c r="M5460">
        <v>0</v>
      </c>
      <c r="N5460">
        <v>0</v>
      </c>
      <c r="O5460" t="s">
        <v>1996</v>
      </c>
      <c r="R5460">
        <v>0</v>
      </c>
      <c r="S5460" t="s">
        <v>271</v>
      </c>
      <c r="AA5460" t="s">
        <v>1998</v>
      </c>
      <c r="AC5460">
        <v>1</v>
      </c>
      <c r="AE5460">
        <v>1</v>
      </c>
      <c r="AF5460" t="s">
        <v>271</v>
      </c>
    </row>
    <row r="5461" spans="1:32" hidden="1" x14ac:dyDescent="0.25">
      <c r="A5461" t="str">
        <f t="array" ref="A5461">IF(COUNT(SEARCH(RubriekenHistorisch,CONCATENATE(P5460,U5460,AB5460,AH5460))),"t","f")</f>
        <v>f</v>
      </c>
      <c r="B5461" t="str">
        <f t="shared" si="257"/>
        <v>f</v>
      </c>
      <c r="C5461" t="str">
        <f t="shared" si="258"/>
        <v>f</v>
      </c>
      <c r="D5461" t="str">
        <f t="shared" si="259"/>
        <v>f</v>
      </c>
      <c r="E5461" t="str">
        <f>IF(COUNT(SEARCH({"04.","05.","09.","12."},CONCATENATE(P5460,U5460,AB5460,AH5460))),"t","f")</f>
        <v>f</v>
      </c>
      <c r="F5461" t="str">
        <f t="array" ref="F5461">IF(COUNT(SEARCH(HistorischeRubrieken,CONCATENATE(P5460,U5460,AB5460,AH5460))),"t","f")</f>
        <v>f</v>
      </c>
      <c r="G5461">
        <v>3</v>
      </c>
      <c r="H5461">
        <v>510392</v>
      </c>
      <c r="I5461" t="s">
        <v>2461</v>
      </c>
      <c r="J5461">
        <v>20120115</v>
      </c>
      <c r="K5461">
        <v>20120116</v>
      </c>
      <c r="M5461">
        <v>0</v>
      </c>
      <c r="N5461">
        <v>0</v>
      </c>
      <c r="O5461" t="s">
        <v>1999</v>
      </c>
      <c r="R5461">
        <v>0</v>
      </c>
      <c r="S5461" t="s">
        <v>271</v>
      </c>
      <c r="AA5461" t="s">
        <v>2000</v>
      </c>
      <c r="AC5461">
        <v>1</v>
      </c>
      <c r="AE5461">
        <v>1</v>
      </c>
      <c r="AF5461" t="s">
        <v>271</v>
      </c>
    </row>
    <row r="5462" spans="1:32" hidden="1" x14ac:dyDescent="0.25">
      <c r="A5462" t="str">
        <f t="array" ref="A5462">IF(COUNT(SEARCH(RubriekenHistorisch,CONCATENATE(P5461,U5461,AB5461,AH5461))),"t","f")</f>
        <v>f</v>
      </c>
      <c r="B5462" t="str">
        <f t="shared" si="257"/>
        <v>f</v>
      </c>
      <c r="C5462" t="str">
        <f t="shared" si="258"/>
        <v>f</v>
      </c>
      <c r="D5462" t="str">
        <f t="shared" si="259"/>
        <v>f</v>
      </c>
      <c r="E5462" t="str">
        <f>IF(COUNT(SEARCH({"04.","05.","09.","12."},CONCATENATE(P5461,U5461,AB5461,AH5461))),"t","f")</f>
        <v>f</v>
      </c>
      <c r="F5462" t="str">
        <f t="array" ref="F5462">IF(COUNT(SEARCH(HistorischeRubrieken,CONCATENATE(P5461,U5461,AB5461,AH5461))),"t","f")</f>
        <v>f</v>
      </c>
      <c r="G5462">
        <v>4</v>
      </c>
      <c r="H5462">
        <v>510392</v>
      </c>
      <c r="I5462" t="s">
        <v>2461</v>
      </c>
      <c r="J5462">
        <v>20120116</v>
      </c>
      <c r="K5462">
        <v>20120917</v>
      </c>
      <c r="M5462">
        <v>0</v>
      </c>
      <c r="N5462">
        <v>0</v>
      </c>
      <c r="O5462" t="s">
        <v>2001</v>
      </c>
      <c r="R5462">
        <v>0</v>
      </c>
      <c r="S5462" t="s">
        <v>271</v>
      </c>
      <c r="AA5462" t="s">
        <v>2000</v>
      </c>
      <c r="AC5462">
        <v>1</v>
      </c>
      <c r="AE5462">
        <v>1</v>
      </c>
      <c r="AF5462" t="s">
        <v>271</v>
      </c>
    </row>
    <row r="5463" spans="1:32" hidden="1" x14ac:dyDescent="0.25">
      <c r="A5463" t="str">
        <f t="array" ref="A5463">IF(COUNT(SEARCH(RubriekenHistorisch,CONCATENATE(P5462,U5462,AB5462,AH5462))),"t","f")</f>
        <v>f</v>
      </c>
      <c r="B5463" t="str">
        <f t="shared" si="257"/>
        <v>f</v>
      </c>
      <c r="C5463" t="str">
        <f t="shared" si="258"/>
        <v>f</v>
      </c>
      <c r="D5463" t="str">
        <f t="shared" si="259"/>
        <v>f</v>
      </c>
      <c r="E5463" t="str">
        <f>IF(COUNT(SEARCH({"04.","05.","09.","12."},CONCATENATE(P5462,U5462,AB5462,AH5462))),"t","f")</f>
        <v>f</v>
      </c>
      <c r="F5463" t="str">
        <f t="array" ref="F5463">IF(COUNT(SEARCH(HistorischeRubrieken,CONCATENATE(P5462,U5462,AB5462,AH5462))),"t","f")</f>
        <v>f</v>
      </c>
      <c r="G5463">
        <v>5</v>
      </c>
      <c r="H5463">
        <v>510392</v>
      </c>
      <c r="I5463" t="s">
        <v>2461</v>
      </c>
      <c r="J5463">
        <v>20120917</v>
      </c>
      <c r="K5463">
        <v>20140401</v>
      </c>
      <c r="M5463">
        <v>0</v>
      </c>
      <c r="N5463">
        <v>0</v>
      </c>
      <c r="O5463" t="s">
        <v>2001</v>
      </c>
      <c r="R5463">
        <v>0</v>
      </c>
      <c r="S5463" t="s">
        <v>271</v>
      </c>
      <c r="AA5463" t="s">
        <v>2000</v>
      </c>
      <c r="AC5463">
        <v>1</v>
      </c>
      <c r="AE5463">
        <v>1</v>
      </c>
      <c r="AF5463" t="s">
        <v>271</v>
      </c>
    </row>
    <row r="5464" spans="1:32" hidden="1" x14ac:dyDescent="0.25">
      <c r="A5464" t="str">
        <f t="array" ref="A5464">IF(COUNT(SEARCH(RubriekenHistorisch,CONCATENATE(P5463,U5463,AB5463,AH5463))),"t","f")</f>
        <v>f</v>
      </c>
      <c r="B5464" t="str">
        <f t="shared" si="257"/>
        <v>f</v>
      </c>
      <c r="C5464" t="str">
        <f t="shared" si="258"/>
        <v>f</v>
      </c>
      <c r="D5464" t="str">
        <f t="shared" si="259"/>
        <v>f</v>
      </c>
      <c r="E5464" t="str">
        <f>IF(COUNT(SEARCH({"04.","05.","09.","12."},CONCATENATE(P5463,U5463,AB5463,AH5463))),"t","f")</f>
        <v>f</v>
      </c>
      <c r="F5464" t="str">
        <f t="array" ref="F5464">IF(COUNT(SEARCH(HistorischeRubrieken,CONCATENATE(P5463,U5463,AB5463,AH5463))),"t","f")</f>
        <v>f</v>
      </c>
      <c r="G5464">
        <v>6</v>
      </c>
      <c r="H5464">
        <v>510392</v>
      </c>
      <c r="I5464" t="s">
        <v>2461</v>
      </c>
      <c r="J5464">
        <v>20140401</v>
      </c>
      <c r="K5464">
        <v>20150801</v>
      </c>
      <c r="M5464">
        <v>0</v>
      </c>
      <c r="N5464">
        <v>0</v>
      </c>
      <c r="O5464" t="s">
        <v>2003</v>
      </c>
      <c r="R5464">
        <v>0</v>
      </c>
      <c r="S5464" t="s">
        <v>271</v>
      </c>
      <c r="AA5464" t="s">
        <v>1611</v>
      </c>
      <c r="AC5464">
        <v>1</v>
      </c>
      <c r="AE5464">
        <v>1</v>
      </c>
      <c r="AF5464" t="s">
        <v>271</v>
      </c>
    </row>
    <row r="5465" spans="1:32" x14ac:dyDescent="0.25">
      <c r="A5465" t="str">
        <f t="array" ref="A5465">IF(COUNT(SEARCH(RubriekenHistorisch,CONCATENATE(P5464,U5464,AB5464,AH5464))),"t","f")</f>
        <v>f</v>
      </c>
      <c r="B5465" t="str">
        <f t="shared" si="257"/>
        <v>f</v>
      </c>
      <c r="C5465" t="str">
        <f t="shared" si="258"/>
        <v>f</v>
      </c>
      <c r="D5465" t="str">
        <f t="shared" si="259"/>
        <v>f</v>
      </c>
      <c r="E5465" t="str">
        <f>IF(COUNT(SEARCH({"04.","05.","09.","12."},CONCATENATE(P5464,U5464,AB5464,AH5464))),"t","f")</f>
        <v>f</v>
      </c>
      <c r="F5465" t="str">
        <f t="array" ref="F5465">IF(COUNT(SEARCH(HistorischeRubrieken,CONCATENATE(P5464,U5464,AB5464,AH5464))),"t","f")</f>
        <v>f</v>
      </c>
      <c r="G5465">
        <v>7</v>
      </c>
      <c r="H5465">
        <v>510392</v>
      </c>
      <c r="I5465" t="s">
        <v>2461</v>
      </c>
      <c r="J5465">
        <v>20150801</v>
      </c>
      <c r="M5465">
        <v>0</v>
      </c>
      <c r="N5465">
        <v>0</v>
      </c>
      <c r="O5465" t="s">
        <v>2003</v>
      </c>
      <c r="R5465">
        <v>0</v>
      </c>
      <c r="S5465" t="s">
        <v>271</v>
      </c>
      <c r="AA5465" t="s">
        <v>1613</v>
      </c>
      <c r="AC5465">
        <v>1</v>
      </c>
      <c r="AE5465">
        <v>1</v>
      </c>
      <c r="AF5465" t="s">
        <v>271</v>
      </c>
    </row>
    <row r="5466" spans="1:32" hidden="1" x14ac:dyDescent="0.25">
      <c r="A5466" t="str">
        <f t="array" ref="A5466">IF(COUNT(SEARCH(RubriekenHistorisch,CONCATENATE(P5465,U5465,AB5465,AH5465))),"t","f")</f>
        <v>f</v>
      </c>
      <c r="B5466" t="str">
        <f t="shared" si="257"/>
        <v>f</v>
      </c>
      <c r="C5466" t="str">
        <f t="shared" si="258"/>
        <v>f</v>
      </c>
      <c r="D5466" t="str">
        <f t="shared" si="259"/>
        <v>f</v>
      </c>
      <c r="E5466" t="str">
        <f>IF(COUNT(SEARCH({"04.","05.","09.","12."},CONCATENATE(P5465,U5465,AB5465,AH5465))),"t","f")</f>
        <v>f</v>
      </c>
      <c r="F5466" t="str">
        <f t="array" ref="F5466">IF(COUNT(SEARCH(HistorischeRubrieken,CONCATENATE(P5465,U5465,AB5465,AH5465))),"t","f")</f>
        <v>f</v>
      </c>
      <c r="G5466">
        <v>1</v>
      </c>
      <c r="H5466">
        <v>510393</v>
      </c>
      <c r="I5466" t="s">
        <v>2462</v>
      </c>
      <c r="J5466">
        <v>20081201</v>
      </c>
      <c r="K5466">
        <v>20100201</v>
      </c>
      <c r="M5466">
        <v>0</v>
      </c>
      <c r="N5466">
        <v>0</v>
      </c>
      <c r="AA5466" t="s">
        <v>1997</v>
      </c>
      <c r="AC5466">
        <v>0</v>
      </c>
      <c r="AE5466">
        <v>0</v>
      </c>
      <c r="AF5466" t="s">
        <v>271</v>
      </c>
    </row>
    <row r="5467" spans="1:32" hidden="1" x14ac:dyDescent="0.25">
      <c r="A5467" t="str">
        <f t="array" ref="A5467">IF(COUNT(SEARCH(RubriekenHistorisch,CONCATENATE(P5466,U5466,AB5466,AH5466))),"t","f")</f>
        <v>f</v>
      </c>
      <c r="B5467" t="str">
        <f t="shared" si="257"/>
        <v>f</v>
      </c>
      <c r="C5467" t="str">
        <f t="shared" si="258"/>
        <v>f</v>
      </c>
      <c r="D5467" t="str">
        <f t="shared" si="259"/>
        <v>f</v>
      </c>
      <c r="E5467" t="str">
        <f>IF(COUNT(SEARCH({"04.","05.","09.","12."},CONCATENATE(P5466,U5466,AB5466,AH5466))),"t","f")</f>
        <v>f</v>
      </c>
      <c r="F5467" t="str">
        <f t="array" ref="F5467">IF(COUNT(SEARCH(HistorischeRubrieken,CONCATENATE(P5466,U5466,AB5466,AH5466))),"t","f")</f>
        <v>f</v>
      </c>
      <c r="G5467">
        <v>2</v>
      </c>
      <c r="H5467">
        <v>510393</v>
      </c>
      <c r="I5467" t="s">
        <v>2462</v>
      </c>
      <c r="J5467">
        <v>20100201</v>
      </c>
      <c r="K5467">
        <v>20110101</v>
      </c>
      <c r="M5467">
        <v>0</v>
      </c>
      <c r="N5467">
        <v>0</v>
      </c>
      <c r="AA5467" t="s">
        <v>1998</v>
      </c>
      <c r="AC5467">
        <v>0</v>
      </c>
      <c r="AE5467">
        <v>1</v>
      </c>
      <c r="AF5467" t="s">
        <v>271</v>
      </c>
    </row>
    <row r="5468" spans="1:32" hidden="1" x14ac:dyDescent="0.25">
      <c r="A5468" t="str">
        <f t="array" ref="A5468">IF(COUNT(SEARCH(RubriekenHistorisch,CONCATENATE(P5467,U5467,AB5467,AH5467))),"t","f")</f>
        <v>f</v>
      </c>
      <c r="B5468" t="str">
        <f t="shared" si="257"/>
        <v>f</v>
      </c>
      <c r="C5468" t="str">
        <f t="shared" si="258"/>
        <v>f</v>
      </c>
      <c r="D5468" t="str">
        <f t="shared" si="259"/>
        <v>f</v>
      </c>
      <c r="E5468" t="str">
        <f>IF(COUNT(SEARCH({"04.","05.","09.","12."},CONCATENATE(P5467,U5467,AB5467,AH5467))),"t","f")</f>
        <v>f</v>
      </c>
      <c r="F5468" t="str">
        <f t="array" ref="F5468">IF(COUNT(SEARCH(HistorischeRubrieken,CONCATENATE(P5467,U5467,AB5467,AH5467))),"t","f")</f>
        <v>f</v>
      </c>
      <c r="G5468">
        <v>1</v>
      </c>
      <c r="H5468">
        <v>510394</v>
      </c>
      <c r="I5468" t="s">
        <v>2463</v>
      </c>
      <c r="J5468">
        <v>20090601</v>
      </c>
      <c r="K5468">
        <v>20100201</v>
      </c>
      <c r="M5468">
        <v>0</v>
      </c>
      <c r="N5468">
        <v>0</v>
      </c>
      <c r="O5468" t="s">
        <v>1996</v>
      </c>
      <c r="R5468">
        <v>0</v>
      </c>
      <c r="S5468" t="s">
        <v>271</v>
      </c>
      <c r="AA5468" t="s">
        <v>1997</v>
      </c>
      <c r="AC5468">
        <v>1</v>
      </c>
      <c r="AE5468">
        <v>1</v>
      </c>
      <c r="AF5468" t="s">
        <v>271</v>
      </c>
    </row>
    <row r="5469" spans="1:32" hidden="1" x14ac:dyDescent="0.25">
      <c r="A5469" t="str">
        <f t="array" ref="A5469">IF(COUNT(SEARCH(RubriekenHistorisch,CONCATENATE(P5468,U5468,AB5468,AH5468))),"t","f")</f>
        <v>f</v>
      </c>
      <c r="B5469" t="str">
        <f t="shared" si="257"/>
        <v>f</v>
      </c>
      <c r="C5469" t="str">
        <f t="shared" si="258"/>
        <v>f</v>
      </c>
      <c r="D5469" t="str">
        <f t="shared" si="259"/>
        <v>f</v>
      </c>
      <c r="E5469" t="str">
        <f>IF(COUNT(SEARCH({"04.","05.","09.","12."},CONCATENATE(P5468,U5468,AB5468,AH5468))),"t","f")</f>
        <v>f</v>
      </c>
      <c r="F5469" t="str">
        <f t="array" ref="F5469">IF(COUNT(SEARCH(HistorischeRubrieken,CONCATENATE(P5468,U5468,AB5468,AH5468))),"t","f")</f>
        <v>f</v>
      </c>
      <c r="G5469">
        <v>2</v>
      </c>
      <c r="H5469">
        <v>510394</v>
      </c>
      <c r="I5469" t="s">
        <v>2463</v>
      </c>
      <c r="J5469">
        <v>20100201</v>
      </c>
      <c r="K5469">
        <v>20120115</v>
      </c>
      <c r="M5469">
        <v>0</v>
      </c>
      <c r="N5469">
        <v>0</v>
      </c>
      <c r="O5469" t="s">
        <v>1996</v>
      </c>
      <c r="R5469">
        <v>0</v>
      </c>
      <c r="S5469" t="s">
        <v>271</v>
      </c>
      <c r="AA5469" t="s">
        <v>1998</v>
      </c>
      <c r="AC5469">
        <v>1</v>
      </c>
      <c r="AE5469">
        <v>1</v>
      </c>
      <c r="AF5469" t="s">
        <v>271</v>
      </c>
    </row>
    <row r="5470" spans="1:32" hidden="1" x14ac:dyDescent="0.25">
      <c r="A5470" t="str">
        <f t="array" ref="A5470">IF(COUNT(SEARCH(RubriekenHistorisch,CONCATENATE(P5469,U5469,AB5469,AH5469))),"t","f")</f>
        <v>f</v>
      </c>
      <c r="B5470" t="str">
        <f t="shared" si="257"/>
        <v>f</v>
      </c>
      <c r="C5470" t="str">
        <f t="shared" si="258"/>
        <v>f</v>
      </c>
      <c r="D5470" t="str">
        <f t="shared" si="259"/>
        <v>f</v>
      </c>
      <c r="E5470" t="str">
        <f>IF(COUNT(SEARCH({"04.","05.","09.","12."},CONCATENATE(P5469,U5469,AB5469,AH5469))),"t","f")</f>
        <v>f</v>
      </c>
      <c r="F5470" t="str">
        <f t="array" ref="F5470">IF(COUNT(SEARCH(HistorischeRubrieken,CONCATENATE(P5469,U5469,AB5469,AH5469))),"t","f")</f>
        <v>f</v>
      </c>
      <c r="G5470">
        <v>3</v>
      </c>
      <c r="H5470">
        <v>510394</v>
      </c>
      <c r="I5470" t="s">
        <v>2463</v>
      </c>
      <c r="J5470">
        <v>20120115</v>
      </c>
      <c r="K5470">
        <v>20120116</v>
      </c>
      <c r="M5470">
        <v>0</v>
      </c>
      <c r="N5470">
        <v>0</v>
      </c>
      <c r="O5470" t="s">
        <v>1999</v>
      </c>
      <c r="R5470">
        <v>0</v>
      </c>
      <c r="S5470" t="s">
        <v>271</v>
      </c>
      <c r="AA5470" t="s">
        <v>2000</v>
      </c>
      <c r="AC5470">
        <v>1</v>
      </c>
      <c r="AE5470">
        <v>1</v>
      </c>
      <c r="AF5470" t="s">
        <v>271</v>
      </c>
    </row>
    <row r="5471" spans="1:32" hidden="1" x14ac:dyDescent="0.25">
      <c r="A5471" t="str">
        <f t="array" ref="A5471">IF(COUNT(SEARCH(RubriekenHistorisch,CONCATENATE(P5470,U5470,AB5470,AH5470))),"t","f")</f>
        <v>f</v>
      </c>
      <c r="B5471" t="str">
        <f t="shared" si="257"/>
        <v>f</v>
      </c>
      <c r="C5471" t="str">
        <f t="shared" si="258"/>
        <v>f</v>
      </c>
      <c r="D5471" t="str">
        <f t="shared" si="259"/>
        <v>f</v>
      </c>
      <c r="E5471" t="str">
        <f>IF(COUNT(SEARCH({"04.","05.","09.","12."},CONCATENATE(P5470,U5470,AB5470,AH5470))),"t","f")</f>
        <v>f</v>
      </c>
      <c r="F5471" t="str">
        <f t="array" ref="F5471">IF(COUNT(SEARCH(HistorischeRubrieken,CONCATENATE(P5470,U5470,AB5470,AH5470))),"t","f")</f>
        <v>f</v>
      </c>
      <c r="G5471">
        <v>4</v>
      </c>
      <c r="H5471">
        <v>510394</v>
      </c>
      <c r="I5471" t="s">
        <v>2463</v>
      </c>
      <c r="J5471">
        <v>20120116</v>
      </c>
      <c r="K5471">
        <v>20121105</v>
      </c>
      <c r="M5471">
        <v>0</v>
      </c>
      <c r="N5471">
        <v>0</v>
      </c>
      <c r="O5471" t="s">
        <v>2001</v>
      </c>
      <c r="R5471">
        <v>0</v>
      </c>
      <c r="S5471" t="s">
        <v>271</v>
      </c>
      <c r="AA5471" t="s">
        <v>2000</v>
      </c>
      <c r="AC5471">
        <v>1</v>
      </c>
      <c r="AE5471">
        <v>1</v>
      </c>
      <c r="AF5471" t="s">
        <v>271</v>
      </c>
    </row>
    <row r="5472" spans="1:32" hidden="1" x14ac:dyDescent="0.25">
      <c r="A5472" t="str">
        <f t="array" ref="A5472">IF(COUNT(SEARCH(RubriekenHistorisch,CONCATENATE(P5471,U5471,AB5471,AH5471))),"t","f")</f>
        <v>f</v>
      </c>
      <c r="B5472" t="str">
        <f t="shared" si="257"/>
        <v>f</v>
      </c>
      <c r="C5472" t="str">
        <f t="shared" si="258"/>
        <v>f</v>
      </c>
      <c r="D5472" t="str">
        <f t="shared" si="259"/>
        <v>f</v>
      </c>
      <c r="E5472" t="str">
        <f>IF(COUNT(SEARCH({"04.","05.","09.","12."},CONCATENATE(P5471,U5471,AB5471,AH5471))),"t","f")</f>
        <v>f</v>
      </c>
      <c r="F5472" t="str">
        <f t="array" ref="F5472">IF(COUNT(SEARCH(HistorischeRubrieken,CONCATENATE(P5471,U5471,AB5471,AH5471))),"t","f")</f>
        <v>f</v>
      </c>
      <c r="G5472">
        <v>5</v>
      </c>
      <c r="H5472">
        <v>510394</v>
      </c>
      <c r="I5472" t="s">
        <v>2463</v>
      </c>
      <c r="J5472">
        <v>20121105</v>
      </c>
      <c r="K5472">
        <v>20140401</v>
      </c>
      <c r="M5472">
        <v>0</v>
      </c>
      <c r="N5472">
        <v>0</v>
      </c>
      <c r="O5472" t="s">
        <v>2001</v>
      </c>
      <c r="R5472">
        <v>0</v>
      </c>
      <c r="S5472" t="s">
        <v>271</v>
      </c>
      <c r="AA5472" t="s">
        <v>2000</v>
      </c>
      <c r="AC5472">
        <v>1</v>
      </c>
      <c r="AE5472">
        <v>1</v>
      </c>
      <c r="AF5472" t="s">
        <v>271</v>
      </c>
    </row>
    <row r="5473" spans="1:32" hidden="1" x14ac:dyDescent="0.25">
      <c r="A5473" t="str">
        <f t="array" ref="A5473">IF(COUNT(SEARCH(RubriekenHistorisch,CONCATENATE(P5472,U5472,AB5472,AH5472))),"t","f")</f>
        <v>f</v>
      </c>
      <c r="B5473" t="str">
        <f t="shared" si="257"/>
        <v>f</v>
      </c>
      <c r="C5473" t="str">
        <f t="shared" si="258"/>
        <v>f</v>
      </c>
      <c r="D5473" t="str">
        <f t="shared" si="259"/>
        <v>f</v>
      </c>
      <c r="E5473" t="str">
        <f>IF(COUNT(SEARCH({"04.","05.","09.","12."},CONCATENATE(P5472,U5472,AB5472,AH5472))),"t","f")</f>
        <v>f</v>
      </c>
      <c r="F5473" t="str">
        <f t="array" ref="F5473">IF(COUNT(SEARCH(HistorischeRubrieken,CONCATENATE(P5472,U5472,AB5472,AH5472))),"t","f")</f>
        <v>f</v>
      </c>
      <c r="G5473">
        <v>6</v>
      </c>
      <c r="H5473">
        <v>510394</v>
      </c>
      <c r="I5473" t="s">
        <v>2463</v>
      </c>
      <c r="J5473">
        <v>20140401</v>
      </c>
      <c r="K5473">
        <v>20150101</v>
      </c>
      <c r="M5473">
        <v>0</v>
      </c>
      <c r="N5473">
        <v>0</v>
      </c>
      <c r="O5473" t="s">
        <v>2003</v>
      </c>
      <c r="R5473">
        <v>0</v>
      </c>
      <c r="S5473" t="s">
        <v>271</v>
      </c>
      <c r="AA5473" t="s">
        <v>1611</v>
      </c>
      <c r="AC5473">
        <v>1</v>
      </c>
      <c r="AE5473">
        <v>1</v>
      </c>
      <c r="AF5473" t="s">
        <v>271</v>
      </c>
    </row>
    <row r="5474" spans="1:32" hidden="1" x14ac:dyDescent="0.25">
      <c r="A5474" t="str">
        <f t="array" ref="A5474">IF(COUNT(SEARCH(RubriekenHistorisch,CONCATENATE(P5473,U5473,AB5473,AH5473))),"t","f")</f>
        <v>f</v>
      </c>
      <c r="B5474" t="str">
        <f t="shared" si="257"/>
        <v>f</v>
      </c>
      <c r="C5474" t="str">
        <f t="shared" si="258"/>
        <v>f</v>
      </c>
      <c r="D5474" t="str">
        <f t="shared" si="259"/>
        <v>f</v>
      </c>
      <c r="E5474" t="str">
        <f>IF(COUNT(SEARCH({"04.","05.","09.","12."},CONCATENATE(P5473,U5473,AB5473,AH5473))),"t","f")</f>
        <v>f</v>
      </c>
      <c r="F5474" t="str">
        <f t="array" ref="F5474">IF(COUNT(SEARCH(HistorischeRubrieken,CONCATENATE(P5473,U5473,AB5473,AH5473))),"t","f")</f>
        <v>f</v>
      </c>
      <c r="G5474">
        <v>7</v>
      </c>
      <c r="H5474">
        <v>510394</v>
      </c>
      <c r="I5474" t="s">
        <v>2463</v>
      </c>
      <c r="J5474">
        <v>20150101</v>
      </c>
      <c r="K5474">
        <v>20150201</v>
      </c>
      <c r="M5474">
        <v>0</v>
      </c>
      <c r="N5474">
        <v>0</v>
      </c>
      <c r="U5474" t="s">
        <v>2464</v>
      </c>
      <c r="V5474">
        <v>2</v>
      </c>
      <c r="W5474">
        <v>0</v>
      </c>
      <c r="X5474">
        <v>20150104</v>
      </c>
      <c r="Y5474">
        <v>0</v>
      </c>
      <c r="Z5474" t="s">
        <v>271</v>
      </c>
    </row>
    <row r="5475" spans="1:32" hidden="1" x14ac:dyDescent="0.25">
      <c r="A5475" t="str">
        <f t="array" ref="A5475">IF(COUNT(SEARCH(RubriekenHistorisch,CONCATENATE(P5474,U5474,AB5474,AH5474))),"t","f")</f>
        <v>f</v>
      </c>
      <c r="B5475" t="str">
        <f t="shared" si="257"/>
        <v>f</v>
      </c>
      <c r="C5475" t="str">
        <f t="shared" si="258"/>
        <v>t</v>
      </c>
      <c r="D5475" t="str">
        <f t="shared" si="259"/>
        <v>f</v>
      </c>
      <c r="E5475" t="str">
        <f>IF(COUNT(SEARCH({"04.","05.","09.","12."},CONCATENATE(P5474,U5474,AB5474,AH5474))),"t","f")</f>
        <v>f</v>
      </c>
      <c r="F5475" t="str">
        <f t="array" ref="F5475">IF(COUNT(SEARCH(HistorischeRubrieken,CONCATENATE(P5474,U5474,AB5474,AH5474))),"t","f")</f>
        <v>f</v>
      </c>
      <c r="G5475">
        <v>1</v>
      </c>
      <c r="H5475">
        <v>510395</v>
      </c>
      <c r="I5475" t="s">
        <v>2465</v>
      </c>
      <c r="J5475">
        <v>20090601</v>
      </c>
      <c r="K5475">
        <v>20100201</v>
      </c>
      <c r="M5475">
        <v>0</v>
      </c>
      <c r="N5475">
        <v>0</v>
      </c>
      <c r="O5475" t="s">
        <v>1996</v>
      </c>
      <c r="R5475">
        <v>0</v>
      </c>
      <c r="S5475" t="s">
        <v>271</v>
      </c>
      <c r="AA5475" t="s">
        <v>1997</v>
      </c>
      <c r="AC5475">
        <v>1</v>
      </c>
      <c r="AE5475">
        <v>1</v>
      </c>
      <c r="AF5475" t="s">
        <v>271</v>
      </c>
    </row>
    <row r="5476" spans="1:32" hidden="1" x14ac:dyDescent="0.25">
      <c r="A5476" t="str">
        <f t="array" ref="A5476">IF(COUNT(SEARCH(RubriekenHistorisch,CONCATENATE(P5475,U5475,AB5475,AH5475))),"t","f")</f>
        <v>f</v>
      </c>
      <c r="B5476" t="str">
        <f t="shared" si="257"/>
        <v>f</v>
      </c>
      <c r="C5476" t="str">
        <f t="shared" si="258"/>
        <v>f</v>
      </c>
      <c r="D5476" t="str">
        <f t="shared" si="259"/>
        <v>f</v>
      </c>
      <c r="E5476" t="str">
        <f>IF(COUNT(SEARCH({"04.","05.","09.","12."},CONCATENATE(P5475,U5475,AB5475,AH5475))),"t","f")</f>
        <v>f</v>
      </c>
      <c r="F5476" t="str">
        <f t="array" ref="F5476">IF(COUNT(SEARCH(HistorischeRubrieken,CONCATENATE(P5475,U5475,AB5475,AH5475))),"t","f")</f>
        <v>f</v>
      </c>
      <c r="G5476">
        <v>2</v>
      </c>
      <c r="H5476">
        <v>510395</v>
      </c>
      <c r="I5476" t="s">
        <v>2465</v>
      </c>
      <c r="J5476">
        <v>20100201</v>
      </c>
      <c r="K5476">
        <v>20120115</v>
      </c>
      <c r="M5476">
        <v>0</v>
      </c>
      <c r="N5476">
        <v>0</v>
      </c>
      <c r="O5476" t="s">
        <v>1996</v>
      </c>
      <c r="R5476">
        <v>0</v>
      </c>
      <c r="S5476" t="s">
        <v>271</v>
      </c>
      <c r="AA5476" t="s">
        <v>1998</v>
      </c>
      <c r="AC5476">
        <v>1</v>
      </c>
      <c r="AE5476">
        <v>1</v>
      </c>
      <c r="AF5476" t="s">
        <v>271</v>
      </c>
    </row>
    <row r="5477" spans="1:32" hidden="1" x14ac:dyDescent="0.25">
      <c r="A5477" t="str">
        <f t="array" ref="A5477">IF(COUNT(SEARCH(RubriekenHistorisch,CONCATENATE(P5476,U5476,AB5476,AH5476))),"t","f")</f>
        <v>f</v>
      </c>
      <c r="B5477" t="str">
        <f t="shared" si="257"/>
        <v>f</v>
      </c>
      <c r="C5477" t="str">
        <f t="shared" si="258"/>
        <v>f</v>
      </c>
      <c r="D5477" t="str">
        <f t="shared" si="259"/>
        <v>f</v>
      </c>
      <c r="E5477" t="str">
        <f>IF(COUNT(SEARCH({"04.","05.","09.","12."},CONCATENATE(P5476,U5476,AB5476,AH5476))),"t","f")</f>
        <v>f</v>
      </c>
      <c r="F5477" t="str">
        <f t="array" ref="F5477">IF(COUNT(SEARCH(HistorischeRubrieken,CONCATENATE(P5476,U5476,AB5476,AH5476))),"t","f")</f>
        <v>f</v>
      </c>
      <c r="G5477">
        <v>3</v>
      </c>
      <c r="H5477">
        <v>510395</v>
      </c>
      <c r="I5477" t="s">
        <v>2465</v>
      </c>
      <c r="J5477">
        <v>20120115</v>
      </c>
      <c r="K5477">
        <v>20120116</v>
      </c>
      <c r="M5477">
        <v>0</v>
      </c>
      <c r="N5477">
        <v>0</v>
      </c>
      <c r="O5477" t="s">
        <v>1999</v>
      </c>
      <c r="R5477">
        <v>0</v>
      </c>
      <c r="S5477" t="s">
        <v>271</v>
      </c>
      <c r="AA5477" t="s">
        <v>2000</v>
      </c>
      <c r="AC5477">
        <v>1</v>
      </c>
      <c r="AE5477">
        <v>1</v>
      </c>
      <c r="AF5477" t="s">
        <v>271</v>
      </c>
    </row>
    <row r="5478" spans="1:32" hidden="1" x14ac:dyDescent="0.25">
      <c r="A5478" t="str">
        <f t="array" ref="A5478">IF(COUNT(SEARCH(RubriekenHistorisch,CONCATENATE(P5477,U5477,AB5477,AH5477))),"t","f")</f>
        <v>f</v>
      </c>
      <c r="B5478" t="str">
        <f t="shared" si="257"/>
        <v>f</v>
      </c>
      <c r="C5478" t="str">
        <f t="shared" si="258"/>
        <v>f</v>
      </c>
      <c r="D5478" t="str">
        <f t="shared" si="259"/>
        <v>f</v>
      </c>
      <c r="E5478" t="str">
        <f>IF(COUNT(SEARCH({"04.","05.","09.","12."},CONCATENATE(P5477,U5477,AB5477,AH5477))),"t","f")</f>
        <v>f</v>
      </c>
      <c r="F5478" t="str">
        <f t="array" ref="F5478">IF(COUNT(SEARCH(HistorischeRubrieken,CONCATENATE(P5477,U5477,AB5477,AH5477))),"t","f")</f>
        <v>f</v>
      </c>
      <c r="G5478">
        <v>4</v>
      </c>
      <c r="H5478">
        <v>510395</v>
      </c>
      <c r="I5478" t="s">
        <v>2465</v>
      </c>
      <c r="J5478">
        <v>20120116</v>
      </c>
      <c r="K5478">
        <v>20121105</v>
      </c>
      <c r="M5478">
        <v>0</v>
      </c>
      <c r="N5478">
        <v>0</v>
      </c>
      <c r="O5478" t="s">
        <v>2001</v>
      </c>
      <c r="R5478">
        <v>0</v>
      </c>
      <c r="S5478" t="s">
        <v>271</v>
      </c>
      <c r="AA5478" t="s">
        <v>2000</v>
      </c>
      <c r="AC5478">
        <v>1</v>
      </c>
      <c r="AE5478">
        <v>1</v>
      </c>
      <c r="AF5478" t="s">
        <v>271</v>
      </c>
    </row>
    <row r="5479" spans="1:32" hidden="1" x14ac:dyDescent="0.25">
      <c r="A5479" t="str">
        <f t="array" ref="A5479">IF(COUNT(SEARCH(RubriekenHistorisch,CONCATENATE(P5478,U5478,AB5478,AH5478))),"t","f")</f>
        <v>f</v>
      </c>
      <c r="B5479" t="str">
        <f t="shared" si="257"/>
        <v>f</v>
      </c>
      <c r="C5479" t="str">
        <f t="shared" si="258"/>
        <v>f</v>
      </c>
      <c r="D5479" t="str">
        <f t="shared" si="259"/>
        <v>f</v>
      </c>
      <c r="E5479" t="str">
        <f>IF(COUNT(SEARCH({"04.","05.","09.","12."},CONCATENATE(P5478,U5478,AB5478,AH5478))),"t","f")</f>
        <v>f</v>
      </c>
      <c r="F5479" t="str">
        <f t="array" ref="F5479">IF(COUNT(SEARCH(HistorischeRubrieken,CONCATENATE(P5478,U5478,AB5478,AH5478))),"t","f")</f>
        <v>f</v>
      </c>
      <c r="G5479">
        <v>5</v>
      </c>
      <c r="H5479">
        <v>510395</v>
      </c>
      <c r="I5479" t="s">
        <v>2465</v>
      </c>
      <c r="J5479">
        <v>20121105</v>
      </c>
      <c r="K5479">
        <v>20140401</v>
      </c>
      <c r="M5479">
        <v>0</v>
      </c>
      <c r="N5479">
        <v>0</v>
      </c>
      <c r="O5479" t="s">
        <v>2001</v>
      </c>
      <c r="R5479">
        <v>0</v>
      </c>
      <c r="S5479" t="s">
        <v>271</v>
      </c>
      <c r="AA5479" t="s">
        <v>2000</v>
      </c>
      <c r="AC5479">
        <v>1</v>
      </c>
      <c r="AE5479">
        <v>1</v>
      </c>
      <c r="AF5479" t="s">
        <v>271</v>
      </c>
    </row>
    <row r="5480" spans="1:32" hidden="1" x14ac:dyDescent="0.25">
      <c r="A5480" t="str">
        <f t="array" ref="A5480">IF(COUNT(SEARCH(RubriekenHistorisch,CONCATENATE(P5479,U5479,AB5479,AH5479))),"t","f")</f>
        <v>f</v>
      </c>
      <c r="B5480" t="str">
        <f t="shared" si="257"/>
        <v>f</v>
      </c>
      <c r="C5480" t="str">
        <f t="shared" si="258"/>
        <v>f</v>
      </c>
      <c r="D5480" t="str">
        <f t="shared" si="259"/>
        <v>f</v>
      </c>
      <c r="E5480" t="str">
        <f>IF(COUNT(SEARCH({"04.","05.","09.","12."},CONCATENATE(P5479,U5479,AB5479,AH5479))),"t","f")</f>
        <v>f</v>
      </c>
      <c r="F5480" t="str">
        <f t="array" ref="F5480">IF(COUNT(SEARCH(HistorischeRubrieken,CONCATENATE(P5479,U5479,AB5479,AH5479))),"t","f")</f>
        <v>f</v>
      </c>
      <c r="G5480">
        <v>6</v>
      </c>
      <c r="H5480">
        <v>510395</v>
      </c>
      <c r="I5480" t="s">
        <v>2465</v>
      </c>
      <c r="J5480">
        <v>20140401</v>
      </c>
      <c r="K5480">
        <v>20150801</v>
      </c>
      <c r="M5480">
        <v>0</v>
      </c>
      <c r="N5480">
        <v>0</v>
      </c>
      <c r="O5480" t="s">
        <v>2003</v>
      </c>
      <c r="R5480">
        <v>0</v>
      </c>
      <c r="S5480" t="s">
        <v>271</v>
      </c>
      <c r="AA5480" t="s">
        <v>1611</v>
      </c>
      <c r="AC5480">
        <v>1</v>
      </c>
      <c r="AE5480">
        <v>1</v>
      </c>
      <c r="AF5480" t="s">
        <v>271</v>
      </c>
    </row>
    <row r="5481" spans="1:32" x14ac:dyDescent="0.25">
      <c r="A5481" t="str">
        <f t="array" ref="A5481">IF(COUNT(SEARCH(RubriekenHistorisch,CONCATENATE(P5480,U5480,AB5480,AH5480))),"t","f")</f>
        <v>f</v>
      </c>
      <c r="B5481" t="str">
        <f t="shared" si="257"/>
        <v>f</v>
      </c>
      <c r="C5481" t="str">
        <f t="shared" si="258"/>
        <v>f</v>
      </c>
      <c r="D5481" t="str">
        <f t="shared" si="259"/>
        <v>f</v>
      </c>
      <c r="E5481" t="str">
        <f>IF(COUNT(SEARCH({"04.","05.","09.","12."},CONCATENATE(P5480,U5480,AB5480,AH5480))),"t","f")</f>
        <v>f</v>
      </c>
      <c r="F5481" t="str">
        <f t="array" ref="F5481">IF(COUNT(SEARCH(HistorischeRubrieken,CONCATENATE(P5480,U5480,AB5480,AH5480))),"t","f")</f>
        <v>f</v>
      </c>
      <c r="G5481">
        <v>7</v>
      </c>
      <c r="H5481">
        <v>510395</v>
      </c>
      <c r="I5481" t="s">
        <v>2465</v>
      </c>
      <c r="J5481">
        <v>20150801</v>
      </c>
      <c r="M5481">
        <v>0</v>
      </c>
      <c r="N5481">
        <v>0</v>
      </c>
      <c r="O5481" t="s">
        <v>2003</v>
      </c>
      <c r="R5481">
        <v>0</v>
      </c>
      <c r="S5481" t="s">
        <v>271</v>
      </c>
      <c r="AA5481" t="s">
        <v>1613</v>
      </c>
      <c r="AC5481">
        <v>1</v>
      </c>
      <c r="AE5481">
        <v>1</v>
      </c>
      <c r="AF5481" t="s">
        <v>271</v>
      </c>
    </row>
    <row r="5482" spans="1:32" hidden="1" x14ac:dyDescent="0.25">
      <c r="A5482" t="str">
        <f t="array" ref="A5482">IF(COUNT(SEARCH(RubriekenHistorisch,CONCATENATE(P5481,U5481,AB5481,AH5481))),"t","f")</f>
        <v>f</v>
      </c>
      <c r="B5482" t="str">
        <f t="shared" si="257"/>
        <v>f</v>
      </c>
      <c r="C5482" t="str">
        <f t="shared" si="258"/>
        <v>f</v>
      </c>
      <c r="D5482" t="str">
        <f t="shared" si="259"/>
        <v>f</v>
      </c>
      <c r="E5482" t="str">
        <f>IF(COUNT(SEARCH({"04.","05.","09.","12."},CONCATENATE(P5481,U5481,AB5481,AH5481))),"t","f")</f>
        <v>f</v>
      </c>
      <c r="F5482" t="str">
        <f t="array" ref="F5482">IF(COUNT(SEARCH(HistorischeRubrieken,CONCATENATE(P5481,U5481,AB5481,AH5481))),"t","f")</f>
        <v>f</v>
      </c>
      <c r="G5482">
        <v>1</v>
      </c>
      <c r="H5482">
        <v>510396</v>
      </c>
      <c r="I5482" t="s">
        <v>2466</v>
      </c>
      <c r="J5482">
        <v>20090901</v>
      </c>
      <c r="K5482">
        <v>20100201</v>
      </c>
      <c r="M5482">
        <v>0</v>
      </c>
      <c r="N5482">
        <v>0</v>
      </c>
      <c r="O5482" t="s">
        <v>1996</v>
      </c>
      <c r="R5482">
        <v>0</v>
      </c>
      <c r="S5482" t="s">
        <v>271</v>
      </c>
      <c r="AA5482" t="s">
        <v>1997</v>
      </c>
      <c r="AC5482">
        <v>1</v>
      </c>
      <c r="AE5482">
        <v>1</v>
      </c>
      <c r="AF5482" t="s">
        <v>271</v>
      </c>
    </row>
    <row r="5483" spans="1:32" hidden="1" x14ac:dyDescent="0.25">
      <c r="A5483" t="str">
        <f t="array" ref="A5483">IF(COUNT(SEARCH(RubriekenHistorisch,CONCATENATE(P5482,U5482,AB5482,AH5482))),"t","f")</f>
        <v>f</v>
      </c>
      <c r="B5483" t="str">
        <f t="shared" si="257"/>
        <v>f</v>
      </c>
      <c r="C5483" t="str">
        <f t="shared" si="258"/>
        <v>f</v>
      </c>
      <c r="D5483" t="str">
        <f t="shared" si="259"/>
        <v>f</v>
      </c>
      <c r="E5483" t="str">
        <f>IF(COUNT(SEARCH({"04.","05.","09.","12."},CONCATENATE(P5482,U5482,AB5482,AH5482))),"t","f")</f>
        <v>f</v>
      </c>
      <c r="F5483" t="str">
        <f t="array" ref="F5483">IF(COUNT(SEARCH(HistorischeRubrieken,CONCATENATE(P5482,U5482,AB5482,AH5482))),"t","f")</f>
        <v>f</v>
      </c>
      <c r="G5483">
        <v>2</v>
      </c>
      <c r="H5483">
        <v>510396</v>
      </c>
      <c r="I5483" t="s">
        <v>2466</v>
      </c>
      <c r="J5483">
        <v>20100201</v>
      </c>
      <c r="K5483">
        <v>20120115</v>
      </c>
      <c r="M5483">
        <v>0</v>
      </c>
      <c r="N5483">
        <v>0</v>
      </c>
      <c r="O5483" t="s">
        <v>1996</v>
      </c>
      <c r="R5483">
        <v>0</v>
      </c>
      <c r="S5483" t="s">
        <v>271</v>
      </c>
      <c r="AA5483" t="s">
        <v>1998</v>
      </c>
      <c r="AC5483">
        <v>1</v>
      </c>
      <c r="AE5483">
        <v>1</v>
      </c>
      <c r="AF5483" t="s">
        <v>271</v>
      </c>
    </row>
    <row r="5484" spans="1:32" hidden="1" x14ac:dyDescent="0.25">
      <c r="A5484" t="str">
        <f t="array" ref="A5484">IF(COUNT(SEARCH(RubriekenHistorisch,CONCATENATE(P5483,U5483,AB5483,AH5483))),"t","f")</f>
        <v>f</v>
      </c>
      <c r="B5484" t="str">
        <f t="shared" si="257"/>
        <v>f</v>
      </c>
      <c r="C5484" t="str">
        <f t="shared" si="258"/>
        <v>f</v>
      </c>
      <c r="D5484" t="str">
        <f t="shared" si="259"/>
        <v>f</v>
      </c>
      <c r="E5484" t="str">
        <f>IF(COUNT(SEARCH({"04.","05.","09.","12."},CONCATENATE(P5483,U5483,AB5483,AH5483))),"t","f")</f>
        <v>f</v>
      </c>
      <c r="F5484" t="str">
        <f t="array" ref="F5484">IF(COUNT(SEARCH(HistorischeRubrieken,CONCATENATE(P5483,U5483,AB5483,AH5483))),"t","f")</f>
        <v>f</v>
      </c>
      <c r="G5484">
        <v>3</v>
      </c>
      <c r="H5484">
        <v>510396</v>
      </c>
      <c r="I5484" t="s">
        <v>2466</v>
      </c>
      <c r="J5484">
        <v>20120115</v>
      </c>
      <c r="K5484">
        <v>20120116</v>
      </c>
      <c r="M5484">
        <v>0</v>
      </c>
      <c r="N5484">
        <v>0</v>
      </c>
      <c r="O5484" t="s">
        <v>1999</v>
      </c>
      <c r="R5484">
        <v>0</v>
      </c>
      <c r="S5484" t="s">
        <v>271</v>
      </c>
      <c r="AA5484" t="s">
        <v>2000</v>
      </c>
      <c r="AC5484">
        <v>1</v>
      </c>
      <c r="AE5484">
        <v>1</v>
      </c>
      <c r="AF5484" t="s">
        <v>271</v>
      </c>
    </row>
    <row r="5485" spans="1:32" hidden="1" x14ac:dyDescent="0.25">
      <c r="A5485" t="str">
        <f t="array" ref="A5485">IF(COUNT(SEARCH(RubriekenHistorisch,CONCATENATE(P5484,U5484,AB5484,AH5484))),"t","f")</f>
        <v>f</v>
      </c>
      <c r="B5485" t="str">
        <f t="shared" si="257"/>
        <v>f</v>
      </c>
      <c r="C5485" t="str">
        <f t="shared" si="258"/>
        <v>f</v>
      </c>
      <c r="D5485" t="str">
        <f t="shared" si="259"/>
        <v>f</v>
      </c>
      <c r="E5485" t="str">
        <f>IF(COUNT(SEARCH({"04.","05.","09.","12."},CONCATENATE(P5484,U5484,AB5484,AH5484))),"t","f")</f>
        <v>f</v>
      </c>
      <c r="F5485" t="str">
        <f t="array" ref="F5485">IF(COUNT(SEARCH(HistorischeRubrieken,CONCATENATE(P5484,U5484,AB5484,AH5484))),"t","f")</f>
        <v>f</v>
      </c>
      <c r="G5485">
        <v>4</v>
      </c>
      <c r="H5485">
        <v>510396</v>
      </c>
      <c r="I5485" t="s">
        <v>2466</v>
      </c>
      <c r="J5485">
        <v>20120116</v>
      </c>
      <c r="K5485">
        <v>20121105</v>
      </c>
      <c r="M5485">
        <v>0</v>
      </c>
      <c r="N5485">
        <v>0</v>
      </c>
      <c r="O5485" t="s">
        <v>2001</v>
      </c>
      <c r="R5485">
        <v>0</v>
      </c>
      <c r="S5485" t="s">
        <v>271</v>
      </c>
      <c r="AA5485" t="s">
        <v>2000</v>
      </c>
      <c r="AC5485">
        <v>1</v>
      </c>
      <c r="AE5485">
        <v>1</v>
      </c>
      <c r="AF5485" t="s">
        <v>271</v>
      </c>
    </row>
    <row r="5486" spans="1:32" hidden="1" x14ac:dyDescent="0.25">
      <c r="A5486" t="str">
        <f t="array" ref="A5486">IF(COUNT(SEARCH(RubriekenHistorisch,CONCATENATE(P5485,U5485,AB5485,AH5485))),"t","f")</f>
        <v>f</v>
      </c>
      <c r="B5486" t="str">
        <f t="shared" si="257"/>
        <v>f</v>
      </c>
      <c r="C5486" t="str">
        <f t="shared" si="258"/>
        <v>f</v>
      </c>
      <c r="D5486" t="str">
        <f t="shared" si="259"/>
        <v>f</v>
      </c>
      <c r="E5486" t="str">
        <f>IF(COUNT(SEARCH({"04.","05.","09.","12."},CONCATENATE(P5485,U5485,AB5485,AH5485))),"t","f")</f>
        <v>f</v>
      </c>
      <c r="F5486" t="str">
        <f t="array" ref="F5486">IF(COUNT(SEARCH(HistorischeRubrieken,CONCATENATE(P5485,U5485,AB5485,AH5485))),"t","f")</f>
        <v>f</v>
      </c>
      <c r="G5486">
        <v>5</v>
      </c>
      <c r="H5486">
        <v>510396</v>
      </c>
      <c r="I5486" t="s">
        <v>2466</v>
      </c>
      <c r="J5486">
        <v>20121105</v>
      </c>
      <c r="K5486">
        <v>20140401</v>
      </c>
      <c r="M5486">
        <v>0</v>
      </c>
      <c r="N5486">
        <v>0</v>
      </c>
      <c r="O5486" t="s">
        <v>2001</v>
      </c>
      <c r="R5486">
        <v>0</v>
      </c>
      <c r="S5486" t="s">
        <v>271</v>
      </c>
      <c r="AA5486" t="s">
        <v>2000</v>
      </c>
      <c r="AC5486">
        <v>1</v>
      </c>
      <c r="AE5486">
        <v>1</v>
      </c>
      <c r="AF5486" t="s">
        <v>271</v>
      </c>
    </row>
    <row r="5487" spans="1:32" hidden="1" x14ac:dyDescent="0.25">
      <c r="A5487" t="str">
        <f t="array" ref="A5487">IF(COUNT(SEARCH(RubriekenHistorisch,CONCATENATE(P5486,U5486,AB5486,AH5486))),"t","f")</f>
        <v>f</v>
      </c>
      <c r="B5487" t="str">
        <f t="shared" si="257"/>
        <v>f</v>
      </c>
      <c r="C5487" t="str">
        <f t="shared" si="258"/>
        <v>f</v>
      </c>
      <c r="D5487" t="str">
        <f t="shared" si="259"/>
        <v>f</v>
      </c>
      <c r="E5487" t="str">
        <f>IF(COUNT(SEARCH({"04.","05.","09.","12."},CONCATENATE(P5486,U5486,AB5486,AH5486))),"t","f")</f>
        <v>f</v>
      </c>
      <c r="F5487" t="str">
        <f t="array" ref="F5487">IF(COUNT(SEARCH(HistorischeRubrieken,CONCATENATE(P5486,U5486,AB5486,AH5486))),"t","f")</f>
        <v>f</v>
      </c>
      <c r="G5487">
        <v>6</v>
      </c>
      <c r="H5487">
        <v>510396</v>
      </c>
      <c r="I5487" t="s">
        <v>2466</v>
      </c>
      <c r="J5487">
        <v>20140401</v>
      </c>
      <c r="K5487">
        <v>20150801</v>
      </c>
      <c r="M5487">
        <v>0</v>
      </c>
      <c r="N5487">
        <v>0</v>
      </c>
      <c r="O5487" t="s">
        <v>2003</v>
      </c>
      <c r="R5487">
        <v>0</v>
      </c>
      <c r="S5487" t="s">
        <v>271</v>
      </c>
      <c r="AA5487" t="s">
        <v>1611</v>
      </c>
      <c r="AC5487">
        <v>1</v>
      </c>
      <c r="AE5487">
        <v>1</v>
      </c>
      <c r="AF5487" t="s">
        <v>271</v>
      </c>
    </row>
    <row r="5488" spans="1:32" x14ac:dyDescent="0.25">
      <c r="A5488" t="str">
        <f t="array" ref="A5488">IF(COUNT(SEARCH(RubriekenHistorisch,CONCATENATE(P5487,U5487,AB5487,AH5487))),"t","f")</f>
        <v>f</v>
      </c>
      <c r="B5488" t="str">
        <f t="shared" si="257"/>
        <v>f</v>
      </c>
      <c r="C5488" t="str">
        <f t="shared" si="258"/>
        <v>f</v>
      </c>
      <c r="D5488" t="str">
        <f t="shared" si="259"/>
        <v>f</v>
      </c>
      <c r="E5488" t="str">
        <f>IF(COUNT(SEARCH({"04.","05.","09.","12."},CONCATENATE(P5487,U5487,AB5487,AH5487))),"t","f")</f>
        <v>f</v>
      </c>
      <c r="F5488" t="str">
        <f t="array" ref="F5488">IF(COUNT(SEARCH(HistorischeRubrieken,CONCATENATE(P5487,U5487,AB5487,AH5487))),"t","f")</f>
        <v>f</v>
      </c>
      <c r="G5488">
        <v>7</v>
      </c>
      <c r="H5488">
        <v>510396</v>
      </c>
      <c r="I5488" t="s">
        <v>2466</v>
      </c>
      <c r="J5488">
        <v>20150801</v>
      </c>
      <c r="M5488">
        <v>0</v>
      </c>
      <c r="N5488">
        <v>0</v>
      </c>
      <c r="O5488" t="s">
        <v>2003</v>
      </c>
      <c r="R5488">
        <v>0</v>
      </c>
      <c r="S5488" t="s">
        <v>271</v>
      </c>
      <c r="AA5488" t="s">
        <v>1613</v>
      </c>
      <c r="AC5488">
        <v>1</v>
      </c>
      <c r="AE5488">
        <v>1</v>
      </c>
      <c r="AF5488" t="s">
        <v>271</v>
      </c>
    </row>
    <row r="5489" spans="1:32" hidden="1" x14ac:dyDescent="0.25">
      <c r="A5489" t="str">
        <f t="array" ref="A5489">IF(COUNT(SEARCH(RubriekenHistorisch,CONCATENATE(P5488,U5488,AB5488,AH5488))),"t","f")</f>
        <v>f</v>
      </c>
      <c r="B5489" t="str">
        <f t="shared" si="257"/>
        <v>f</v>
      </c>
      <c r="C5489" t="str">
        <f t="shared" si="258"/>
        <v>f</v>
      </c>
      <c r="D5489" t="str">
        <f t="shared" si="259"/>
        <v>f</v>
      </c>
      <c r="E5489" t="str">
        <f>IF(COUNT(SEARCH({"04.","05.","09.","12."},CONCATENATE(P5488,U5488,AB5488,AH5488))),"t","f")</f>
        <v>f</v>
      </c>
      <c r="F5489" t="str">
        <f t="array" ref="F5489">IF(COUNT(SEARCH(HistorischeRubrieken,CONCATENATE(P5488,U5488,AB5488,AH5488))),"t","f")</f>
        <v>f</v>
      </c>
      <c r="G5489">
        <v>1</v>
      </c>
      <c r="H5489">
        <v>510397</v>
      </c>
      <c r="I5489" t="s">
        <v>2467</v>
      </c>
      <c r="J5489">
        <v>20090601</v>
      </c>
      <c r="K5489">
        <v>20100201</v>
      </c>
      <c r="M5489">
        <v>0</v>
      </c>
      <c r="N5489">
        <v>0</v>
      </c>
      <c r="O5489" t="s">
        <v>1996</v>
      </c>
      <c r="R5489">
        <v>0</v>
      </c>
      <c r="S5489" t="s">
        <v>271</v>
      </c>
      <c r="AA5489" t="s">
        <v>1997</v>
      </c>
      <c r="AC5489">
        <v>1</v>
      </c>
      <c r="AE5489">
        <v>1</v>
      </c>
      <c r="AF5489" t="s">
        <v>271</v>
      </c>
    </row>
    <row r="5490" spans="1:32" hidden="1" x14ac:dyDescent="0.25">
      <c r="A5490" t="str">
        <f t="array" ref="A5490">IF(COUNT(SEARCH(RubriekenHistorisch,CONCATENATE(P5489,U5489,AB5489,AH5489))),"t","f")</f>
        <v>f</v>
      </c>
      <c r="B5490" t="str">
        <f t="shared" si="257"/>
        <v>f</v>
      </c>
      <c r="C5490" t="str">
        <f t="shared" si="258"/>
        <v>f</v>
      </c>
      <c r="D5490" t="str">
        <f t="shared" si="259"/>
        <v>f</v>
      </c>
      <c r="E5490" t="str">
        <f>IF(COUNT(SEARCH({"04.","05.","09.","12."},CONCATENATE(P5489,U5489,AB5489,AH5489))),"t","f")</f>
        <v>f</v>
      </c>
      <c r="F5490" t="str">
        <f t="array" ref="F5490">IF(COUNT(SEARCH(HistorischeRubrieken,CONCATENATE(P5489,U5489,AB5489,AH5489))),"t","f")</f>
        <v>f</v>
      </c>
      <c r="G5490">
        <v>2</v>
      </c>
      <c r="H5490">
        <v>510397</v>
      </c>
      <c r="I5490" t="s">
        <v>2467</v>
      </c>
      <c r="J5490">
        <v>20100201</v>
      </c>
      <c r="K5490">
        <v>20120115</v>
      </c>
      <c r="M5490">
        <v>0</v>
      </c>
      <c r="N5490">
        <v>0</v>
      </c>
      <c r="O5490" t="s">
        <v>1996</v>
      </c>
      <c r="R5490">
        <v>0</v>
      </c>
      <c r="S5490" t="s">
        <v>271</v>
      </c>
      <c r="AA5490" t="s">
        <v>1998</v>
      </c>
      <c r="AC5490">
        <v>1</v>
      </c>
      <c r="AE5490">
        <v>1</v>
      </c>
      <c r="AF5490" t="s">
        <v>271</v>
      </c>
    </row>
    <row r="5491" spans="1:32" hidden="1" x14ac:dyDescent="0.25">
      <c r="A5491" t="str">
        <f t="array" ref="A5491">IF(COUNT(SEARCH(RubriekenHistorisch,CONCATENATE(P5490,U5490,AB5490,AH5490))),"t","f")</f>
        <v>f</v>
      </c>
      <c r="B5491" t="str">
        <f t="shared" si="257"/>
        <v>f</v>
      </c>
      <c r="C5491" t="str">
        <f t="shared" si="258"/>
        <v>f</v>
      </c>
      <c r="D5491" t="str">
        <f t="shared" si="259"/>
        <v>f</v>
      </c>
      <c r="E5491" t="str">
        <f>IF(COUNT(SEARCH({"04.","05.","09.","12."},CONCATENATE(P5490,U5490,AB5490,AH5490))),"t","f")</f>
        <v>f</v>
      </c>
      <c r="F5491" t="str">
        <f t="array" ref="F5491">IF(COUNT(SEARCH(HistorischeRubrieken,CONCATENATE(P5490,U5490,AB5490,AH5490))),"t","f")</f>
        <v>f</v>
      </c>
      <c r="G5491">
        <v>3</v>
      </c>
      <c r="H5491">
        <v>510397</v>
      </c>
      <c r="I5491" t="s">
        <v>2467</v>
      </c>
      <c r="J5491">
        <v>20120115</v>
      </c>
      <c r="K5491">
        <v>20120116</v>
      </c>
      <c r="M5491">
        <v>0</v>
      </c>
      <c r="N5491">
        <v>0</v>
      </c>
      <c r="O5491" t="s">
        <v>1999</v>
      </c>
      <c r="R5491">
        <v>0</v>
      </c>
      <c r="S5491" t="s">
        <v>271</v>
      </c>
      <c r="AA5491" t="s">
        <v>2000</v>
      </c>
      <c r="AC5491">
        <v>1</v>
      </c>
      <c r="AE5491">
        <v>1</v>
      </c>
      <c r="AF5491" t="s">
        <v>271</v>
      </c>
    </row>
    <row r="5492" spans="1:32" hidden="1" x14ac:dyDescent="0.25">
      <c r="A5492" t="str">
        <f t="array" ref="A5492">IF(COUNT(SEARCH(RubriekenHistorisch,CONCATENATE(P5491,U5491,AB5491,AH5491))),"t","f")</f>
        <v>f</v>
      </c>
      <c r="B5492" t="str">
        <f t="shared" si="257"/>
        <v>f</v>
      </c>
      <c r="C5492" t="str">
        <f t="shared" si="258"/>
        <v>f</v>
      </c>
      <c r="D5492" t="str">
        <f t="shared" si="259"/>
        <v>f</v>
      </c>
      <c r="E5492" t="str">
        <f>IF(COUNT(SEARCH({"04.","05.","09.","12."},CONCATENATE(P5491,U5491,AB5491,AH5491))),"t","f")</f>
        <v>f</v>
      </c>
      <c r="F5492" t="str">
        <f t="array" ref="F5492">IF(COUNT(SEARCH(HistorischeRubrieken,CONCATENATE(P5491,U5491,AB5491,AH5491))),"t","f")</f>
        <v>f</v>
      </c>
      <c r="G5492">
        <v>4</v>
      </c>
      <c r="H5492">
        <v>510397</v>
      </c>
      <c r="I5492" t="s">
        <v>2467</v>
      </c>
      <c r="J5492">
        <v>20120116</v>
      </c>
      <c r="K5492">
        <v>20121105</v>
      </c>
      <c r="M5492">
        <v>0</v>
      </c>
      <c r="N5492">
        <v>0</v>
      </c>
      <c r="O5492" t="s">
        <v>2001</v>
      </c>
      <c r="R5492">
        <v>0</v>
      </c>
      <c r="S5492" t="s">
        <v>271</v>
      </c>
      <c r="AA5492" t="s">
        <v>2000</v>
      </c>
      <c r="AC5492">
        <v>1</v>
      </c>
      <c r="AE5492">
        <v>1</v>
      </c>
      <c r="AF5492" t="s">
        <v>271</v>
      </c>
    </row>
    <row r="5493" spans="1:32" hidden="1" x14ac:dyDescent="0.25">
      <c r="A5493" t="str">
        <f t="array" ref="A5493">IF(COUNT(SEARCH(RubriekenHistorisch,CONCATENATE(P5492,U5492,AB5492,AH5492))),"t","f")</f>
        <v>f</v>
      </c>
      <c r="B5493" t="str">
        <f t="shared" si="257"/>
        <v>f</v>
      </c>
      <c r="C5493" t="str">
        <f t="shared" si="258"/>
        <v>f</v>
      </c>
      <c r="D5493" t="str">
        <f t="shared" si="259"/>
        <v>f</v>
      </c>
      <c r="E5493" t="str">
        <f>IF(COUNT(SEARCH({"04.","05.","09.","12."},CONCATENATE(P5492,U5492,AB5492,AH5492))),"t","f")</f>
        <v>f</v>
      </c>
      <c r="F5493" t="str">
        <f t="array" ref="F5493">IF(COUNT(SEARCH(HistorischeRubrieken,CONCATENATE(P5492,U5492,AB5492,AH5492))),"t","f")</f>
        <v>f</v>
      </c>
      <c r="G5493">
        <v>5</v>
      </c>
      <c r="H5493">
        <v>510397</v>
      </c>
      <c r="I5493" t="s">
        <v>2467</v>
      </c>
      <c r="J5493">
        <v>20121105</v>
      </c>
      <c r="K5493">
        <v>20140401</v>
      </c>
      <c r="M5493">
        <v>0</v>
      </c>
      <c r="N5493">
        <v>0</v>
      </c>
      <c r="O5493" t="s">
        <v>2001</v>
      </c>
      <c r="R5493">
        <v>0</v>
      </c>
      <c r="S5493" t="s">
        <v>271</v>
      </c>
      <c r="AA5493" t="s">
        <v>2000</v>
      </c>
      <c r="AC5493">
        <v>1</v>
      </c>
      <c r="AE5493">
        <v>1</v>
      </c>
      <c r="AF5493" t="s">
        <v>271</v>
      </c>
    </row>
    <row r="5494" spans="1:32" hidden="1" x14ac:dyDescent="0.25">
      <c r="A5494" t="str">
        <f t="array" ref="A5494">IF(COUNT(SEARCH(RubriekenHistorisch,CONCATENATE(P5493,U5493,AB5493,AH5493))),"t","f")</f>
        <v>f</v>
      </c>
      <c r="B5494" t="str">
        <f t="shared" si="257"/>
        <v>f</v>
      </c>
      <c r="C5494" t="str">
        <f t="shared" si="258"/>
        <v>f</v>
      </c>
      <c r="D5494" t="str">
        <f t="shared" si="259"/>
        <v>f</v>
      </c>
      <c r="E5494" t="str">
        <f>IF(COUNT(SEARCH({"04.","05.","09.","12."},CONCATENATE(P5493,U5493,AB5493,AH5493))),"t","f")</f>
        <v>f</v>
      </c>
      <c r="F5494" t="str">
        <f t="array" ref="F5494">IF(COUNT(SEARCH(HistorischeRubrieken,CONCATENATE(P5493,U5493,AB5493,AH5493))),"t","f")</f>
        <v>f</v>
      </c>
      <c r="G5494">
        <v>6</v>
      </c>
      <c r="H5494">
        <v>510397</v>
      </c>
      <c r="I5494" t="s">
        <v>2467</v>
      </c>
      <c r="J5494">
        <v>20140401</v>
      </c>
      <c r="K5494">
        <v>20150801</v>
      </c>
      <c r="M5494">
        <v>0</v>
      </c>
      <c r="N5494">
        <v>0</v>
      </c>
      <c r="O5494" t="s">
        <v>2003</v>
      </c>
      <c r="R5494">
        <v>0</v>
      </c>
      <c r="S5494" t="s">
        <v>271</v>
      </c>
      <c r="AA5494" t="s">
        <v>1611</v>
      </c>
      <c r="AC5494">
        <v>1</v>
      </c>
      <c r="AE5494">
        <v>1</v>
      </c>
      <c r="AF5494" t="s">
        <v>271</v>
      </c>
    </row>
    <row r="5495" spans="1:32" x14ac:dyDescent="0.25">
      <c r="A5495" t="str">
        <f t="array" ref="A5495">IF(COUNT(SEARCH(RubriekenHistorisch,CONCATENATE(P5494,U5494,AB5494,AH5494))),"t","f")</f>
        <v>f</v>
      </c>
      <c r="B5495" t="str">
        <f t="shared" si="257"/>
        <v>f</v>
      </c>
      <c r="C5495" t="str">
        <f t="shared" si="258"/>
        <v>f</v>
      </c>
      <c r="D5495" t="str">
        <f t="shared" si="259"/>
        <v>f</v>
      </c>
      <c r="E5495" t="str">
        <f>IF(COUNT(SEARCH({"04.","05.","09.","12."},CONCATENATE(P5494,U5494,AB5494,AH5494))),"t","f")</f>
        <v>f</v>
      </c>
      <c r="F5495" t="str">
        <f t="array" ref="F5495">IF(COUNT(SEARCH(HistorischeRubrieken,CONCATENATE(P5494,U5494,AB5494,AH5494))),"t","f")</f>
        <v>f</v>
      </c>
      <c r="G5495">
        <v>7</v>
      </c>
      <c r="H5495">
        <v>510397</v>
      </c>
      <c r="I5495" t="s">
        <v>2467</v>
      </c>
      <c r="J5495">
        <v>20150801</v>
      </c>
      <c r="M5495">
        <v>0</v>
      </c>
      <c r="N5495">
        <v>0</v>
      </c>
      <c r="O5495" t="s">
        <v>2003</v>
      </c>
      <c r="R5495">
        <v>0</v>
      </c>
      <c r="S5495" t="s">
        <v>271</v>
      </c>
      <c r="AA5495" t="s">
        <v>1613</v>
      </c>
      <c r="AC5495">
        <v>1</v>
      </c>
      <c r="AE5495">
        <v>1</v>
      </c>
      <c r="AF5495" t="s">
        <v>271</v>
      </c>
    </row>
    <row r="5496" spans="1:32" hidden="1" x14ac:dyDescent="0.25">
      <c r="A5496" t="str">
        <f t="array" ref="A5496">IF(COUNT(SEARCH(RubriekenHistorisch,CONCATENATE(P5495,U5495,AB5495,AH5495))),"t","f")</f>
        <v>f</v>
      </c>
      <c r="B5496" t="str">
        <f t="shared" si="257"/>
        <v>f</v>
      </c>
      <c r="C5496" t="str">
        <f t="shared" si="258"/>
        <v>f</v>
      </c>
      <c r="D5496" t="str">
        <f t="shared" si="259"/>
        <v>f</v>
      </c>
      <c r="E5496" t="str">
        <f>IF(COUNT(SEARCH({"04.","05.","09.","12."},CONCATENATE(P5495,U5495,AB5495,AH5495))),"t","f")</f>
        <v>f</v>
      </c>
      <c r="F5496" t="str">
        <f t="array" ref="F5496">IF(COUNT(SEARCH(HistorischeRubrieken,CONCATENATE(P5495,U5495,AB5495,AH5495))),"t","f")</f>
        <v>f</v>
      </c>
      <c r="G5496">
        <v>1</v>
      </c>
      <c r="H5496">
        <v>510398</v>
      </c>
      <c r="I5496" t="s">
        <v>2468</v>
      </c>
      <c r="J5496">
        <v>20090601</v>
      </c>
      <c r="K5496">
        <v>20100201</v>
      </c>
      <c r="M5496">
        <v>0</v>
      </c>
      <c r="N5496">
        <v>0</v>
      </c>
      <c r="O5496" t="s">
        <v>1996</v>
      </c>
      <c r="R5496">
        <v>0</v>
      </c>
      <c r="S5496" t="s">
        <v>271</v>
      </c>
      <c r="AA5496" t="s">
        <v>1997</v>
      </c>
      <c r="AC5496">
        <v>1</v>
      </c>
      <c r="AE5496">
        <v>1</v>
      </c>
      <c r="AF5496" t="s">
        <v>271</v>
      </c>
    </row>
    <row r="5497" spans="1:32" hidden="1" x14ac:dyDescent="0.25">
      <c r="A5497" t="str">
        <f t="array" ref="A5497">IF(COUNT(SEARCH(RubriekenHistorisch,CONCATENATE(P5496,U5496,AB5496,AH5496))),"t","f")</f>
        <v>f</v>
      </c>
      <c r="B5497" t="str">
        <f t="shared" si="257"/>
        <v>f</v>
      </c>
      <c r="C5497" t="str">
        <f t="shared" si="258"/>
        <v>f</v>
      </c>
      <c r="D5497" t="str">
        <f t="shared" si="259"/>
        <v>f</v>
      </c>
      <c r="E5497" t="str">
        <f>IF(COUNT(SEARCH({"04.","05.","09.","12."},CONCATENATE(P5496,U5496,AB5496,AH5496))),"t","f")</f>
        <v>f</v>
      </c>
      <c r="F5497" t="str">
        <f t="array" ref="F5497">IF(COUNT(SEARCH(HistorischeRubrieken,CONCATENATE(P5496,U5496,AB5496,AH5496))),"t","f")</f>
        <v>f</v>
      </c>
      <c r="G5497">
        <v>2</v>
      </c>
      <c r="H5497">
        <v>510398</v>
      </c>
      <c r="I5497" t="s">
        <v>2468</v>
      </c>
      <c r="J5497">
        <v>20100201</v>
      </c>
      <c r="K5497">
        <v>20120115</v>
      </c>
      <c r="M5497">
        <v>0</v>
      </c>
      <c r="N5497">
        <v>0</v>
      </c>
      <c r="O5497" t="s">
        <v>1996</v>
      </c>
      <c r="R5497">
        <v>0</v>
      </c>
      <c r="S5497" t="s">
        <v>271</v>
      </c>
      <c r="AA5497" t="s">
        <v>1998</v>
      </c>
      <c r="AC5497">
        <v>1</v>
      </c>
      <c r="AE5497">
        <v>1</v>
      </c>
      <c r="AF5497" t="s">
        <v>271</v>
      </c>
    </row>
    <row r="5498" spans="1:32" hidden="1" x14ac:dyDescent="0.25">
      <c r="A5498" t="str">
        <f t="array" ref="A5498">IF(COUNT(SEARCH(RubriekenHistorisch,CONCATENATE(P5497,U5497,AB5497,AH5497))),"t","f")</f>
        <v>f</v>
      </c>
      <c r="B5498" t="str">
        <f t="shared" si="257"/>
        <v>f</v>
      </c>
      <c r="C5498" t="str">
        <f t="shared" si="258"/>
        <v>f</v>
      </c>
      <c r="D5498" t="str">
        <f t="shared" si="259"/>
        <v>f</v>
      </c>
      <c r="E5498" t="str">
        <f>IF(COUNT(SEARCH({"04.","05.","09.","12."},CONCATENATE(P5497,U5497,AB5497,AH5497))),"t","f")</f>
        <v>f</v>
      </c>
      <c r="F5498" t="str">
        <f t="array" ref="F5498">IF(COUNT(SEARCH(HistorischeRubrieken,CONCATENATE(P5497,U5497,AB5497,AH5497))),"t","f")</f>
        <v>f</v>
      </c>
      <c r="G5498">
        <v>3</v>
      </c>
      <c r="H5498">
        <v>510398</v>
      </c>
      <c r="I5498" t="s">
        <v>2468</v>
      </c>
      <c r="J5498">
        <v>20120115</v>
      </c>
      <c r="K5498">
        <v>20120116</v>
      </c>
      <c r="M5498">
        <v>0</v>
      </c>
      <c r="N5498">
        <v>0</v>
      </c>
      <c r="O5498" t="s">
        <v>1999</v>
      </c>
      <c r="R5498">
        <v>0</v>
      </c>
      <c r="S5498" t="s">
        <v>271</v>
      </c>
      <c r="AA5498" t="s">
        <v>2000</v>
      </c>
      <c r="AC5498">
        <v>1</v>
      </c>
      <c r="AE5498">
        <v>1</v>
      </c>
      <c r="AF5498" t="s">
        <v>271</v>
      </c>
    </row>
    <row r="5499" spans="1:32" hidden="1" x14ac:dyDescent="0.25">
      <c r="A5499" t="str">
        <f t="array" ref="A5499">IF(COUNT(SEARCH(RubriekenHistorisch,CONCATENATE(P5498,U5498,AB5498,AH5498))),"t","f")</f>
        <v>f</v>
      </c>
      <c r="B5499" t="str">
        <f t="shared" si="257"/>
        <v>f</v>
      </c>
      <c r="C5499" t="str">
        <f t="shared" si="258"/>
        <v>f</v>
      </c>
      <c r="D5499" t="str">
        <f t="shared" si="259"/>
        <v>f</v>
      </c>
      <c r="E5499" t="str">
        <f>IF(COUNT(SEARCH({"04.","05.","09.","12."},CONCATENATE(P5498,U5498,AB5498,AH5498))),"t","f")</f>
        <v>f</v>
      </c>
      <c r="F5499" t="str">
        <f t="array" ref="F5499">IF(COUNT(SEARCH(HistorischeRubrieken,CONCATENATE(P5498,U5498,AB5498,AH5498))),"t","f")</f>
        <v>f</v>
      </c>
      <c r="G5499">
        <v>4</v>
      </c>
      <c r="H5499">
        <v>510398</v>
      </c>
      <c r="I5499" t="s">
        <v>2468</v>
      </c>
      <c r="J5499">
        <v>20120116</v>
      </c>
      <c r="K5499">
        <v>20120917</v>
      </c>
      <c r="M5499">
        <v>0</v>
      </c>
      <c r="N5499">
        <v>0</v>
      </c>
      <c r="O5499" t="s">
        <v>2001</v>
      </c>
      <c r="R5499">
        <v>0</v>
      </c>
      <c r="S5499" t="s">
        <v>271</v>
      </c>
      <c r="AA5499" t="s">
        <v>2000</v>
      </c>
      <c r="AC5499">
        <v>1</v>
      </c>
      <c r="AE5499">
        <v>1</v>
      </c>
      <c r="AF5499" t="s">
        <v>271</v>
      </c>
    </row>
    <row r="5500" spans="1:32" hidden="1" x14ac:dyDescent="0.25">
      <c r="A5500" t="str">
        <f t="array" ref="A5500">IF(COUNT(SEARCH(RubriekenHistorisch,CONCATENATE(P5499,U5499,AB5499,AH5499))),"t","f")</f>
        <v>f</v>
      </c>
      <c r="B5500" t="str">
        <f t="shared" si="257"/>
        <v>f</v>
      </c>
      <c r="C5500" t="str">
        <f t="shared" si="258"/>
        <v>f</v>
      </c>
      <c r="D5500" t="str">
        <f t="shared" si="259"/>
        <v>f</v>
      </c>
      <c r="E5500" t="str">
        <f>IF(COUNT(SEARCH({"04.","05.","09.","12."},CONCATENATE(P5499,U5499,AB5499,AH5499))),"t","f")</f>
        <v>f</v>
      </c>
      <c r="F5500" t="str">
        <f t="array" ref="F5500">IF(COUNT(SEARCH(HistorischeRubrieken,CONCATENATE(P5499,U5499,AB5499,AH5499))),"t","f")</f>
        <v>f</v>
      </c>
      <c r="G5500">
        <v>5</v>
      </c>
      <c r="H5500">
        <v>510398</v>
      </c>
      <c r="I5500" t="s">
        <v>2468</v>
      </c>
      <c r="J5500">
        <v>20120917</v>
      </c>
      <c r="K5500">
        <v>20140401</v>
      </c>
      <c r="M5500">
        <v>0</v>
      </c>
      <c r="N5500">
        <v>0</v>
      </c>
      <c r="O5500" t="s">
        <v>2001</v>
      </c>
      <c r="R5500">
        <v>0</v>
      </c>
      <c r="S5500" t="s">
        <v>271</v>
      </c>
      <c r="AA5500" t="s">
        <v>2000</v>
      </c>
      <c r="AC5500">
        <v>1</v>
      </c>
      <c r="AE5500">
        <v>1</v>
      </c>
      <c r="AF5500" t="s">
        <v>271</v>
      </c>
    </row>
    <row r="5501" spans="1:32" hidden="1" x14ac:dyDescent="0.25">
      <c r="A5501" t="str">
        <f t="array" ref="A5501">IF(COUNT(SEARCH(RubriekenHistorisch,CONCATENATE(P5500,U5500,AB5500,AH5500))),"t","f")</f>
        <v>f</v>
      </c>
      <c r="B5501" t="str">
        <f t="shared" si="257"/>
        <v>f</v>
      </c>
      <c r="C5501" t="str">
        <f t="shared" si="258"/>
        <v>f</v>
      </c>
      <c r="D5501" t="str">
        <f t="shared" si="259"/>
        <v>f</v>
      </c>
      <c r="E5501" t="str">
        <f>IF(COUNT(SEARCH({"04.","05.","09.","12."},CONCATENATE(P5500,U5500,AB5500,AH5500))),"t","f")</f>
        <v>f</v>
      </c>
      <c r="F5501" t="str">
        <f t="array" ref="F5501">IF(COUNT(SEARCH(HistorischeRubrieken,CONCATENATE(P5500,U5500,AB5500,AH5500))),"t","f")</f>
        <v>f</v>
      </c>
      <c r="G5501">
        <v>6</v>
      </c>
      <c r="H5501">
        <v>510398</v>
      </c>
      <c r="I5501" t="s">
        <v>2468</v>
      </c>
      <c r="J5501">
        <v>20140401</v>
      </c>
      <c r="K5501">
        <v>20150801</v>
      </c>
      <c r="M5501">
        <v>0</v>
      </c>
      <c r="N5501">
        <v>0</v>
      </c>
      <c r="O5501" t="s">
        <v>2003</v>
      </c>
      <c r="R5501">
        <v>0</v>
      </c>
      <c r="S5501" t="s">
        <v>271</v>
      </c>
      <c r="AA5501" t="s">
        <v>1611</v>
      </c>
      <c r="AC5501">
        <v>1</v>
      </c>
      <c r="AE5501">
        <v>1</v>
      </c>
      <c r="AF5501" t="s">
        <v>271</v>
      </c>
    </row>
    <row r="5502" spans="1:32" x14ac:dyDescent="0.25">
      <c r="A5502" t="str">
        <f t="array" ref="A5502">IF(COUNT(SEARCH(RubriekenHistorisch,CONCATENATE(P5501,U5501,AB5501,AH5501))),"t","f")</f>
        <v>f</v>
      </c>
      <c r="B5502" t="str">
        <f t="shared" si="257"/>
        <v>f</v>
      </c>
      <c r="C5502" t="str">
        <f t="shared" si="258"/>
        <v>f</v>
      </c>
      <c r="D5502" t="str">
        <f t="shared" si="259"/>
        <v>f</v>
      </c>
      <c r="E5502" t="str">
        <f>IF(COUNT(SEARCH({"04.","05.","09.","12."},CONCATENATE(P5501,U5501,AB5501,AH5501))),"t","f")</f>
        <v>f</v>
      </c>
      <c r="F5502" t="str">
        <f t="array" ref="F5502">IF(COUNT(SEARCH(HistorischeRubrieken,CONCATENATE(P5501,U5501,AB5501,AH5501))),"t","f")</f>
        <v>f</v>
      </c>
      <c r="G5502">
        <v>7</v>
      </c>
      <c r="H5502">
        <v>510398</v>
      </c>
      <c r="I5502" t="s">
        <v>2468</v>
      </c>
      <c r="J5502">
        <v>20150801</v>
      </c>
      <c r="M5502">
        <v>0</v>
      </c>
      <c r="N5502">
        <v>0</v>
      </c>
      <c r="O5502" t="s">
        <v>2003</v>
      </c>
      <c r="R5502">
        <v>0</v>
      </c>
      <c r="S5502" t="s">
        <v>271</v>
      </c>
      <c r="AA5502" t="s">
        <v>1613</v>
      </c>
      <c r="AC5502">
        <v>1</v>
      </c>
      <c r="AE5502">
        <v>1</v>
      </c>
      <c r="AF5502" t="s">
        <v>271</v>
      </c>
    </row>
    <row r="5503" spans="1:32" hidden="1" x14ac:dyDescent="0.25">
      <c r="A5503" t="str">
        <f t="array" ref="A5503">IF(COUNT(SEARCH(RubriekenHistorisch,CONCATENATE(P5502,U5502,AB5502,AH5502))),"t","f")</f>
        <v>f</v>
      </c>
      <c r="B5503" t="str">
        <f t="shared" si="257"/>
        <v>f</v>
      </c>
      <c r="C5503" t="str">
        <f t="shared" si="258"/>
        <v>f</v>
      </c>
      <c r="D5503" t="str">
        <f t="shared" si="259"/>
        <v>f</v>
      </c>
      <c r="E5503" t="str">
        <f>IF(COUNT(SEARCH({"04.","05.","09.","12."},CONCATENATE(P5502,U5502,AB5502,AH5502))),"t","f")</f>
        <v>f</v>
      </c>
      <c r="F5503" t="str">
        <f t="array" ref="F5503">IF(COUNT(SEARCH(HistorischeRubrieken,CONCATENATE(P5502,U5502,AB5502,AH5502))),"t","f")</f>
        <v>f</v>
      </c>
      <c r="G5503">
        <v>1</v>
      </c>
      <c r="H5503">
        <v>510399</v>
      </c>
      <c r="I5503" t="s">
        <v>2469</v>
      </c>
      <c r="J5503">
        <v>20090301</v>
      </c>
      <c r="K5503">
        <v>20100201</v>
      </c>
      <c r="M5503">
        <v>0</v>
      </c>
      <c r="N5503">
        <v>0</v>
      </c>
      <c r="O5503" t="s">
        <v>1996</v>
      </c>
      <c r="R5503">
        <v>0</v>
      </c>
      <c r="S5503" t="s">
        <v>271</v>
      </c>
      <c r="AA5503" t="s">
        <v>1997</v>
      </c>
      <c r="AC5503">
        <v>1</v>
      </c>
      <c r="AE5503">
        <v>1</v>
      </c>
      <c r="AF5503" t="s">
        <v>271</v>
      </c>
    </row>
    <row r="5504" spans="1:32" hidden="1" x14ac:dyDescent="0.25">
      <c r="A5504" t="str">
        <f t="array" ref="A5504">IF(COUNT(SEARCH(RubriekenHistorisch,CONCATENATE(P5503,U5503,AB5503,AH5503))),"t","f")</f>
        <v>f</v>
      </c>
      <c r="B5504" t="str">
        <f t="shared" si="257"/>
        <v>f</v>
      </c>
      <c r="C5504" t="str">
        <f t="shared" si="258"/>
        <v>f</v>
      </c>
      <c r="D5504" t="str">
        <f t="shared" si="259"/>
        <v>f</v>
      </c>
      <c r="E5504" t="str">
        <f>IF(COUNT(SEARCH({"04.","05.","09.","12."},CONCATENATE(P5503,U5503,AB5503,AH5503))),"t","f")</f>
        <v>f</v>
      </c>
      <c r="F5504" t="str">
        <f t="array" ref="F5504">IF(COUNT(SEARCH(HistorischeRubrieken,CONCATENATE(P5503,U5503,AB5503,AH5503))),"t","f")</f>
        <v>f</v>
      </c>
      <c r="G5504">
        <v>2</v>
      </c>
      <c r="H5504">
        <v>510399</v>
      </c>
      <c r="I5504" t="s">
        <v>2469</v>
      </c>
      <c r="J5504">
        <v>20100201</v>
      </c>
      <c r="K5504">
        <v>20120115</v>
      </c>
      <c r="M5504">
        <v>0</v>
      </c>
      <c r="N5504">
        <v>0</v>
      </c>
      <c r="O5504" t="s">
        <v>1996</v>
      </c>
      <c r="R5504">
        <v>0</v>
      </c>
      <c r="S5504" t="s">
        <v>271</v>
      </c>
      <c r="AA5504" t="s">
        <v>1998</v>
      </c>
      <c r="AC5504">
        <v>1</v>
      </c>
      <c r="AE5504">
        <v>1</v>
      </c>
      <c r="AF5504" t="s">
        <v>271</v>
      </c>
    </row>
    <row r="5505" spans="1:32" hidden="1" x14ac:dyDescent="0.25">
      <c r="A5505" t="str">
        <f t="array" ref="A5505">IF(COUNT(SEARCH(RubriekenHistorisch,CONCATENATE(P5504,U5504,AB5504,AH5504))),"t","f")</f>
        <v>f</v>
      </c>
      <c r="B5505" t="str">
        <f t="shared" si="257"/>
        <v>f</v>
      </c>
      <c r="C5505" t="str">
        <f t="shared" si="258"/>
        <v>f</v>
      </c>
      <c r="D5505" t="str">
        <f t="shared" si="259"/>
        <v>f</v>
      </c>
      <c r="E5505" t="str">
        <f>IF(COUNT(SEARCH({"04.","05.","09.","12."},CONCATENATE(P5504,U5504,AB5504,AH5504))),"t","f")</f>
        <v>f</v>
      </c>
      <c r="F5505" t="str">
        <f t="array" ref="F5505">IF(COUNT(SEARCH(HistorischeRubrieken,CONCATENATE(P5504,U5504,AB5504,AH5504))),"t","f")</f>
        <v>f</v>
      </c>
      <c r="G5505">
        <v>3</v>
      </c>
      <c r="H5505">
        <v>510399</v>
      </c>
      <c r="I5505" t="s">
        <v>2469</v>
      </c>
      <c r="J5505">
        <v>20120115</v>
      </c>
      <c r="K5505">
        <v>20120116</v>
      </c>
      <c r="M5505">
        <v>0</v>
      </c>
      <c r="N5505">
        <v>0</v>
      </c>
      <c r="O5505" t="s">
        <v>1999</v>
      </c>
      <c r="R5505">
        <v>0</v>
      </c>
      <c r="S5505" t="s">
        <v>271</v>
      </c>
      <c r="AA5505" t="s">
        <v>2000</v>
      </c>
      <c r="AC5505">
        <v>1</v>
      </c>
      <c r="AE5505">
        <v>1</v>
      </c>
      <c r="AF5505" t="s">
        <v>271</v>
      </c>
    </row>
    <row r="5506" spans="1:32" hidden="1" x14ac:dyDescent="0.25">
      <c r="A5506" t="str">
        <f t="array" ref="A5506">IF(COUNT(SEARCH(RubriekenHistorisch,CONCATENATE(P5505,U5505,AB5505,AH5505))),"t","f")</f>
        <v>f</v>
      </c>
      <c r="B5506" t="str">
        <f t="shared" si="257"/>
        <v>f</v>
      </c>
      <c r="C5506" t="str">
        <f t="shared" si="258"/>
        <v>f</v>
      </c>
      <c r="D5506" t="str">
        <f t="shared" si="259"/>
        <v>f</v>
      </c>
      <c r="E5506" t="str">
        <f>IF(COUNT(SEARCH({"04.","05.","09.","12."},CONCATENATE(P5505,U5505,AB5505,AH5505))),"t","f")</f>
        <v>f</v>
      </c>
      <c r="F5506" t="str">
        <f t="array" ref="F5506">IF(COUNT(SEARCH(HistorischeRubrieken,CONCATENATE(P5505,U5505,AB5505,AH5505))),"t","f")</f>
        <v>f</v>
      </c>
      <c r="G5506">
        <v>4</v>
      </c>
      <c r="H5506">
        <v>510399</v>
      </c>
      <c r="I5506" t="s">
        <v>2469</v>
      </c>
      <c r="J5506">
        <v>20120116</v>
      </c>
      <c r="K5506">
        <v>20121119</v>
      </c>
      <c r="M5506">
        <v>0</v>
      </c>
      <c r="N5506">
        <v>0</v>
      </c>
      <c r="O5506" t="s">
        <v>2001</v>
      </c>
      <c r="R5506">
        <v>0</v>
      </c>
      <c r="S5506" t="s">
        <v>271</v>
      </c>
      <c r="AA5506" t="s">
        <v>2000</v>
      </c>
      <c r="AC5506">
        <v>1</v>
      </c>
      <c r="AE5506">
        <v>1</v>
      </c>
      <c r="AF5506" t="s">
        <v>271</v>
      </c>
    </row>
    <row r="5507" spans="1:32" hidden="1" x14ac:dyDescent="0.25">
      <c r="A5507" t="str">
        <f t="array" ref="A5507">IF(COUNT(SEARCH(RubriekenHistorisch,CONCATENATE(P5506,U5506,AB5506,AH5506))),"t","f")</f>
        <v>f</v>
      </c>
      <c r="B5507" t="str">
        <f t="shared" ref="B5507:B5570" si="260">IF(COUNT(SEARCH("07.66.20",CONCATENATE(P5506,U5506,AB5506,AH5506))),"t","f")</f>
        <v>f</v>
      </c>
      <c r="C5507" t="str">
        <f t="shared" ref="C5507:C5570" si="261">IF(COUNT(SEARCH("14.40.10",CONCATENATE(P5506,U5506,AB5506,AH5506))),"t","f")</f>
        <v>f</v>
      </c>
      <c r="D5507" t="str">
        <f t="shared" si="259"/>
        <v>f</v>
      </c>
      <c r="E5507" t="str">
        <f>IF(COUNT(SEARCH({"04.","05.","09.","12."},CONCATENATE(P5506,U5506,AB5506,AH5506))),"t","f")</f>
        <v>f</v>
      </c>
      <c r="F5507" t="str">
        <f t="array" ref="F5507">IF(COUNT(SEARCH(HistorischeRubrieken,CONCATENATE(P5506,U5506,AB5506,AH5506))),"t","f")</f>
        <v>f</v>
      </c>
      <c r="G5507">
        <v>5</v>
      </c>
      <c r="H5507">
        <v>510399</v>
      </c>
      <c r="I5507" t="s">
        <v>2469</v>
      </c>
      <c r="J5507">
        <v>20121119</v>
      </c>
      <c r="K5507">
        <v>20140401</v>
      </c>
      <c r="M5507">
        <v>0</v>
      </c>
      <c r="N5507">
        <v>0</v>
      </c>
      <c r="O5507" t="s">
        <v>2001</v>
      </c>
      <c r="R5507">
        <v>0</v>
      </c>
      <c r="S5507" t="s">
        <v>271</v>
      </c>
      <c r="AA5507" t="s">
        <v>2000</v>
      </c>
      <c r="AC5507">
        <v>1</v>
      </c>
      <c r="AE5507">
        <v>1</v>
      </c>
      <c r="AF5507" t="s">
        <v>271</v>
      </c>
    </row>
    <row r="5508" spans="1:32" hidden="1" x14ac:dyDescent="0.25">
      <c r="A5508" t="str">
        <f t="array" ref="A5508">IF(COUNT(SEARCH(RubriekenHistorisch,CONCATENATE(P5507,U5507,AB5507,AH5507))),"t","f")</f>
        <v>f</v>
      </c>
      <c r="B5508" t="str">
        <f t="shared" si="260"/>
        <v>f</v>
      </c>
      <c r="C5508" t="str">
        <f t="shared" si="261"/>
        <v>f</v>
      </c>
      <c r="D5508" t="str">
        <f t="shared" ref="D5508:D5571" si="262">IF(COUNT(SEARCH("- 0",CONCATENATE(P5507,U5507,AB5507,AH5507))),"t","f")</f>
        <v>f</v>
      </c>
      <c r="E5508" t="str">
        <f>IF(COUNT(SEARCH({"04.","05.","09.","12."},CONCATENATE(P5507,U5507,AB5507,AH5507))),"t","f")</f>
        <v>f</v>
      </c>
      <c r="F5508" t="str">
        <f t="array" ref="F5508">IF(COUNT(SEARCH(HistorischeRubrieken,CONCATENATE(P5507,U5507,AB5507,AH5507))),"t","f")</f>
        <v>f</v>
      </c>
      <c r="G5508">
        <v>6</v>
      </c>
      <c r="H5508">
        <v>510399</v>
      </c>
      <c r="I5508" t="s">
        <v>2469</v>
      </c>
      <c r="J5508">
        <v>20140401</v>
      </c>
      <c r="K5508">
        <v>20150801</v>
      </c>
      <c r="M5508">
        <v>0</v>
      </c>
      <c r="N5508">
        <v>0</v>
      </c>
      <c r="O5508" t="s">
        <v>2003</v>
      </c>
      <c r="R5508">
        <v>0</v>
      </c>
      <c r="S5508" t="s">
        <v>271</v>
      </c>
      <c r="AA5508" t="s">
        <v>1611</v>
      </c>
      <c r="AC5508">
        <v>1</v>
      </c>
      <c r="AE5508">
        <v>1</v>
      </c>
      <c r="AF5508" t="s">
        <v>271</v>
      </c>
    </row>
    <row r="5509" spans="1:32" x14ac:dyDescent="0.25">
      <c r="A5509" t="str">
        <f t="array" ref="A5509">IF(COUNT(SEARCH(RubriekenHistorisch,CONCATENATE(P5508,U5508,AB5508,AH5508))),"t","f")</f>
        <v>f</v>
      </c>
      <c r="B5509" t="str">
        <f t="shared" si="260"/>
        <v>f</v>
      </c>
      <c r="C5509" t="str">
        <f t="shared" si="261"/>
        <v>f</v>
      </c>
      <c r="D5509" t="str">
        <f t="shared" si="262"/>
        <v>f</v>
      </c>
      <c r="E5509" t="str">
        <f>IF(COUNT(SEARCH({"04.","05.","09.","12."},CONCATENATE(P5508,U5508,AB5508,AH5508))),"t","f")</f>
        <v>f</v>
      </c>
      <c r="F5509" t="str">
        <f t="array" ref="F5509">IF(COUNT(SEARCH(HistorischeRubrieken,CONCATENATE(P5508,U5508,AB5508,AH5508))),"t","f")</f>
        <v>f</v>
      </c>
      <c r="G5509">
        <v>7</v>
      </c>
      <c r="H5509">
        <v>510399</v>
      </c>
      <c r="I5509" t="s">
        <v>2469</v>
      </c>
      <c r="J5509">
        <v>20150801</v>
      </c>
      <c r="M5509">
        <v>0</v>
      </c>
      <c r="N5509">
        <v>0</v>
      </c>
      <c r="O5509" t="s">
        <v>2003</v>
      </c>
      <c r="R5509">
        <v>0</v>
      </c>
      <c r="S5509" t="s">
        <v>271</v>
      </c>
      <c r="AA5509" t="s">
        <v>1613</v>
      </c>
      <c r="AC5509">
        <v>1</v>
      </c>
      <c r="AE5509">
        <v>1</v>
      </c>
      <c r="AF5509" t="s">
        <v>271</v>
      </c>
    </row>
    <row r="5510" spans="1:32" hidden="1" x14ac:dyDescent="0.25">
      <c r="A5510" t="str">
        <f t="array" ref="A5510">IF(COUNT(SEARCH(RubriekenHistorisch,CONCATENATE(P5509,U5509,AB5509,AH5509))),"t","f")</f>
        <v>f</v>
      </c>
      <c r="B5510" t="str">
        <f t="shared" si="260"/>
        <v>f</v>
      </c>
      <c r="C5510" t="str">
        <f t="shared" si="261"/>
        <v>f</v>
      </c>
      <c r="D5510" t="str">
        <f t="shared" si="262"/>
        <v>f</v>
      </c>
      <c r="E5510" t="str">
        <f>IF(COUNT(SEARCH({"04.","05.","09.","12."},CONCATENATE(P5509,U5509,AB5509,AH5509))),"t","f")</f>
        <v>f</v>
      </c>
      <c r="F5510" t="str">
        <f t="array" ref="F5510">IF(COUNT(SEARCH(HistorischeRubrieken,CONCATENATE(P5509,U5509,AB5509,AH5509))),"t","f")</f>
        <v>f</v>
      </c>
      <c r="G5510">
        <v>1</v>
      </c>
      <c r="H5510">
        <v>510401</v>
      </c>
      <c r="I5510" t="s">
        <v>2470</v>
      </c>
      <c r="J5510">
        <v>20090301</v>
      </c>
      <c r="K5510">
        <v>20100201</v>
      </c>
      <c r="M5510">
        <v>0</v>
      </c>
      <c r="N5510">
        <v>0</v>
      </c>
      <c r="O5510" t="s">
        <v>1996</v>
      </c>
      <c r="R5510">
        <v>0</v>
      </c>
      <c r="S5510" t="s">
        <v>271</v>
      </c>
      <c r="AA5510" t="s">
        <v>1997</v>
      </c>
      <c r="AC5510">
        <v>1</v>
      </c>
      <c r="AE5510">
        <v>1</v>
      </c>
      <c r="AF5510" t="s">
        <v>271</v>
      </c>
    </row>
    <row r="5511" spans="1:32" hidden="1" x14ac:dyDescent="0.25">
      <c r="A5511" t="str">
        <f t="array" ref="A5511">IF(COUNT(SEARCH(RubriekenHistorisch,CONCATENATE(P5510,U5510,AB5510,AH5510))),"t","f")</f>
        <v>f</v>
      </c>
      <c r="B5511" t="str">
        <f t="shared" si="260"/>
        <v>f</v>
      </c>
      <c r="C5511" t="str">
        <f t="shared" si="261"/>
        <v>f</v>
      </c>
      <c r="D5511" t="str">
        <f t="shared" si="262"/>
        <v>f</v>
      </c>
      <c r="E5511" t="str">
        <f>IF(COUNT(SEARCH({"04.","05.","09.","12."},CONCATENATE(P5510,U5510,AB5510,AH5510))),"t","f")</f>
        <v>f</v>
      </c>
      <c r="F5511" t="str">
        <f t="array" ref="F5511">IF(COUNT(SEARCH(HistorischeRubrieken,CONCATENATE(P5510,U5510,AB5510,AH5510))),"t","f")</f>
        <v>f</v>
      </c>
      <c r="G5511">
        <v>2</v>
      </c>
      <c r="H5511">
        <v>510401</v>
      </c>
      <c r="I5511" t="s">
        <v>2470</v>
      </c>
      <c r="J5511">
        <v>20100201</v>
      </c>
      <c r="K5511">
        <v>20120115</v>
      </c>
      <c r="M5511">
        <v>0</v>
      </c>
      <c r="N5511">
        <v>0</v>
      </c>
      <c r="O5511" t="s">
        <v>1996</v>
      </c>
      <c r="R5511">
        <v>0</v>
      </c>
      <c r="S5511" t="s">
        <v>271</v>
      </c>
      <c r="AA5511" t="s">
        <v>1998</v>
      </c>
      <c r="AC5511">
        <v>1</v>
      </c>
      <c r="AE5511">
        <v>1</v>
      </c>
      <c r="AF5511" t="s">
        <v>271</v>
      </c>
    </row>
    <row r="5512" spans="1:32" hidden="1" x14ac:dyDescent="0.25">
      <c r="A5512" t="str">
        <f t="array" ref="A5512">IF(COUNT(SEARCH(RubriekenHistorisch,CONCATENATE(P5511,U5511,AB5511,AH5511))),"t","f")</f>
        <v>f</v>
      </c>
      <c r="B5512" t="str">
        <f t="shared" si="260"/>
        <v>f</v>
      </c>
      <c r="C5512" t="str">
        <f t="shared" si="261"/>
        <v>f</v>
      </c>
      <c r="D5512" t="str">
        <f t="shared" si="262"/>
        <v>f</v>
      </c>
      <c r="E5512" t="str">
        <f>IF(COUNT(SEARCH({"04.","05.","09.","12."},CONCATENATE(P5511,U5511,AB5511,AH5511))),"t","f")</f>
        <v>f</v>
      </c>
      <c r="F5512" t="str">
        <f t="array" ref="F5512">IF(COUNT(SEARCH(HistorischeRubrieken,CONCATENATE(P5511,U5511,AB5511,AH5511))),"t","f")</f>
        <v>f</v>
      </c>
      <c r="G5512">
        <v>3</v>
      </c>
      <c r="H5512">
        <v>510401</v>
      </c>
      <c r="I5512" t="s">
        <v>2470</v>
      </c>
      <c r="J5512">
        <v>20120115</v>
      </c>
      <c r="K5512">
        <v>20120116</v>
      </c>
      <c r="M5512">
        <v>0</v>
      </c>
      <c r="N5512">
        <v>0</v>
      </c>
      <c r="O5512" t="s">
        <v>1999</v>
      </c>
      <c r="R5512">
        <v>0</v>
      </c>
      <c r="S5512" t="s">
        <v>271</v>
      </c>
      <c r="AA5512" t="s">
        <v>2000</v>
      </c>
      <c r="AC5512">
        <v>1</v>
      </c>
      <c r="AE5512">
        <v>1</v>
      </c>
      <c r="AF5512" t="s">
        <v>271</v>
      </c>
    </row>
    <row r="5513" spans="1:32" hidden="1" x14ac:dyDescent="0.25">
      <c r="A5513" t="str">
        <f t="array" ref="A5513">IF(COUNT(SEARCH(RubriekenHistorisch,CONCATENATE(P5512,U5512,AB5512,AH5512))),"t","f")</f>
        <v>f</v>
      </c>
      <c r="B5513" t="str">
        <f t="shared" si="260"/>
        <v>f</v>
      </c>
      <c r="C5513" t="str">
        <f t="shared" si="261"/>
        <v>f</v>
      </c>
      <c r="D5513" t="str">
        <f t="shared" si="262"/>
        <v>f</v>
      </c>
      <c r="E5513" t="str">
        <f>IF(COUNT(SEARCH({"04.","05.","09.","12."},CONCATENATE(P5512,U5512,AB5512,AH5512))),"t","f")</f>
        <v>f</v>
      </c>
      <c r="F5513" t="str">
        <f t="array" ref="F5513">IF(COUNT(SEARCH(HistorischeRubrieken,CONCATENATE(P5512,U5512,AB5512,AH5512))),"t","f")</f>
        <v>f</v>
      </c>
      <c r="G5513">
        <v>4</v>
      </c>
      <c r="H5513">
        <v>510401</v>
      </c>
      <c r="I5513" t="s">
        <v>2470</v>
      </c>
      <c r="J5513">
        <v>20120116</v>
      </c>
      <c r="K5513">
        <v>20121119</v>
      </c>
      <c r="M5513">
        <v>0</v>
      </c>
      <c r="N5513">
        <v>0</v>
      </c>
      <c r="O5513" t="s">
        <v>2001</v>
      </c>
      <c r="R5513">
        <v>0</v>
      </c>
      <c r="S5513" t="s">
        <v>271</v>
      </c>
      <c r="AA5513" t="s">
        <v>2000</v>
      </c>
      <c r="AC5513">
        <v>1</v>
      </c>
      <c r="AE5513">
        <v>1</v>
      </c>
      <c r="AF5513" t="s">
        <v>271</v>
      </c>
    </row>
    <row r="5514" spans="1:32" hidden="1" x14ac:dyDescent="0.25">
      <c r="A5514" t="str">
        <f t="array" ref="A5514">IF(COUNT(SEARCH(RubriekenHistorisch,CONCATENATE(P5513,U5513,AB5513,AH5513))),"t","f")</f>
        <v>f</v>
      </c>
      <c r="B5514" t="str">
        <f t="shared" si="260"/>
        <v>f</v>
      </c>
      <c r="C5514" t="str">
        <f t="shared" si="261"/>
        <v>f</v>
      </c>
      <c r="D5514" t="str">
        <f t="shared" si="262"/>
        <v>f</v>
      </c>
      <c r="E5514" t="str">
        <f>IF(COUNT(SEARCH({"04.","05.","09.","12."},CONCATENATE(P5513,U5513,AB5513,AH5513))),"t","f")</f>
        <v>f</v>
      </c>
      <c r="F5514" t="str">
        <f t="array" ref="F5514">IF(COUNT(SEARCH(HistorischeRubrieken,CONCATENATE(P5513,U5513,AB5513,AH5513))),"t","f")</f>
        <v>f</v>
      </c>
      <c r="G5514">
        <v>5</v>
      </c>
      <c r="H5514">
        <v>510401</v>
      </c>
      <c r="I5514" t="s">
        <v>2470</v>
      </c>
      <c r="J5514">
        <v>20121119</v>
      </c>
      <c r="K5514">
        <v>20140401</v>
      </c>
      <c r="M5514">
        <v>0</v>
      </c>
      <c r="N5514">
        <v>0</v>
      </c>
      <c r="O5514" t="s">
        <v>2001</v>
      </c>
      <c r="R5514">
        <v>0</v>
      </c>
      <c r="S5514" t="s">
        <v>271</v>
      </c>
      <c r="AA5514" t="s">
        <v>2000</v>
      </c>
      <c r="AC5514">
        <v>1</v>
      </c>
      <c r="AE5514">
        <v>1</v>
      </c>
      <c r="AF5514" t="s">
        <v>271</v>
      </c>
    </row>
    <row r="5515" spans="1:32" hidden="1" x14ac:dyDescent="0.25">
      <c r="A5515" t="str">
        <f t="array" ref="A5515">IF(COUNT(SEARCH(RubriekenHistorisch,CONCATENATE(P5514,U5514,AB5514,AH5514))),"t","f")</f>
        <v>f</v>
      </c>
      <c r="B5515" t="str">
        <f t="shared" si="260"/>
        <v>f</v>
      </c>
      <c r="C5515" t="str">
        <f t="shared" si="261"/>
        <v>f</v>
      </c>
      <c r="D5515" t="str">
        <f t="shared" si="262"/>
        <v>f</v>
      </c>
      <c r="E5515" t="str">
        <f>IF(COUNT(SEARCH({"04.","05.","09.","12."},CONCATENATE(P5514,U5514,AB5514,AH5514))),"t","f")</f>
        <v>f</v>
      </c>
      <c r="F5515" t="str">
        <f t="array" ref="F5515">IF(COUNT(SEARCH(HistorischeRubrieken,CONCATENATE(P5514,U5514,AB5514,AH5514))),"t","f")</f>
        <v>f</v>
      </c>
      <c r="G5515">
        <v>6</v>
      </c>
      <c r="H5515">
        <v>510401</v>
      </c>
      <c r="I5515" t="s">
        <v>2470</v>
      </c>
      <c r="J5515">
        <v>20140401</v>
      </c>
      <c r="K5515">
        <v>20150801</v>
      </c>
      <c r="M5515">
        <v>0</v>
      </c>
      <c r="N5515">
        <v>0</v>
      </c>
      <c r="O5515" t="s">
        <v>2003</v>
      </c>
      <c r="R5515">
        <v>0</v>
      </c>
      <c r="S5515" t="s">
        <v>271</v>
      </c>
      <c r="AA5515" t="s">
        <v>1611</v>
      </c>
      <c r="AC5515">
        <v>1</v>
      </c>
      <c r="AE5515">
        <v>1</v>
      </c>
      <c r="AF5515" t="s">
        <v>271</v>
      </c>
    </row>
    <row r="5516" spans="1:32" x14ac:dyDescent="0.25">
      <c r="A5516" t="str">
        <f t="array" ref="A5516">IF(COUNT(SEARCH(RubriekenHistorisch,CONCATENATE(P5515,U5515,AB5515,AH5515))),"t","f")</f>
        <v>f</v>
      </c>
      <c r="B5516" t="str">
        <f t="shared" si="260"/>
        <v>f</v>
      </c>
      <c r="C5516" t="str">
        <f t="shared" si="261"/>
        <v>f</v>
      </c>
      <c r="D5516" t="str">
        <f t="shared" si="262"/>
        <v>f</v>
      </c>
      <c r="E5516" t="str">
        <f>IF(COUNT(SEARCH({"04.","05.","09.","12."},CONCATENATE(P5515,U5515,AB5515,AH5515))),"t","f")</f>
        <v>f</v>
      </c>
      <c r="F5516" t="str">
        <f t="array" ref="F5516">IF(COUNT(SEARCH(HistorischeRubrieken,CONCATENATE(P5515,U5515,AB5515,AH5515))),"t","f")</f>
        <v>f</v>
      </c>
      <c r="G5516">
        <v>7</v>
      </c>
      <c r="H5516">
        <v>510401</v>
      </c>
      <c r="I5516" t="s">
        <v>2470</v>
      </c>
      <c r="J5516">
        <v>20150801</v>
      </c>
      <c r="M5516">
        <v>0</v>
      </c>
      <c r="N5516">
        <v>0</v>
      </c>
      <c r="O5516" t="s">
        <v>2003</v>
      </c>
      <c r="R5516">
        <v>0</v>
      </c>
      <c r="S5516" t="s">
        <v>271</v>
      </c>
      <c r="AA5516" t="s">
        <v>1613</v>
      </c>
      <c r="AC5516">
        <v>1</v>
      </c>
      <c r="AE5516">
        <v>1</v>
      </c>
      <c r="AF5516" t="s">
        <v>271</v>
      </c>
    </row>
    <row r="5517" spans="1:32" hidden="1" x14ac:dyDescent="0.25">
      <c r="A5517" t="str">
        <f t="array" ref="A5517">IF(COUNT(SEARCH(RubriekenHistorisch,CONCATENATE(P5516,U5516,AB5516,AH5516))),"t","f")</f>
        <v>f</v>
      </c>
      <c r="B5517" t="str">
        <f t="shared" si="260"/>
        <v>f</v>
      </c>
      <c r="C5517" t="str">
        <f t="shared" si="261"/>
        <v>f</v>
      </c>
      <c r="D5517" t="str">
        <f t="shared" si="262"/>
        <v>f</v>
      </c>
      <c r="E5517" t="str">
        <f>IF(COUNT(SEARCH({"04.","05.","09.","12."},CONCATENATE(P5516,U5516,AB5516,AH5516))),"t","f")</f>
        <v>f</v>
      </c>
      <c r="F5517" t="str">
        <f t="array" ref="F5517">IF(COUNT(SEARCH(HistorischeRubrieken,CONCATENATE(P5516,U5516,AB5516,AH5516))),"t","f")</f>
        <v>f</v>
      </c>
      <c r="G5517">
        <v>1</v>
      </c>
      <c r="H5517">
        <v>510402</v>
      </c>
      <c r="I5517" t="s">
        <v>2471</v>
      </c>
      <c r="J5517">
        <v>20090901</v>
      </c>
      <c r="K5517">
        <v>20100201</v>
      </c>
      <c r="M5517">
        <v>0</v>
      </c>
      <c r="N5517">
        <v>0</v>
      </c>
      <c r="O5517" t="s">
        <v>1996</v>
      </c>
      <c r="R5517">
        <v>0</v>
      </c>
      <c r="S5517" t="s">
        <v>271</v>
      </c>
      <c r="AA5517" t="s">
        <v>1997</v>
      </c>
      <c r="AC5517">
        <v>1</v>
      </c>
      <c r="AE5517">
        <v>1</v>
      </c>
      <c r="AF5517" t="s">
        <v>271</v>
      </c>
    </row>
    <row r="5518" spans="1:32" hidden="1" x14ac:dyDescent="0.25">
      <c r="A5518" t="str">
        <f t="array" ref="A5518">IF(COUNT(SEARCH(RubriekenHistorisch,CONCATENATE(P5517,U5517,AB5517,AH5517))),"t","f")</f>
        <v>f</v>
      </c>
      <c r="B5518" t="str">
        <f t="shared" si="260"/>
        <v>f</v>
      </c>
      <c r="C5518" t="str">
        <f t="shared" si="261"/>
        <v>f</v>
      </c>
      <c r="D5518" t="str">
        <f t="shared" si="262"/>
        <v>f</v>
      </c>
      <c r="E5518" t="str">
        <f>IF(COUNT(SEARCH({"04.","05.","09.","12."},CONCATENATE(P5517,U5517,AB5517,AH5517))),"t","f")</f>
        <v>f</v>
      </c>
      <c r="F5518" t="str">
        <f t="array" ref="F5518">IF(COUNT(SEARCH(HistorischeRubrieken,CONCATENATE(P5517,U5517,AB5517,AH5517))),"t","f")</f>
        <v>f</v>
      </c>
      <c r="G5518">
        <v>2</v>
      </c>
      <c r="H5518">
        <v>510402</v>
      </c>
      <c r="I5518" t="s">
        <v>2471</v>
      </c>
      <c r="J5518">
        <v>20100201</v>
      </c>
      <c r="K5518">
        <v>20120115</v>
      </c>
      <c r="M5518">
        <v>0</v>
      </c>
      <c r="N5518">
        <v>0</v>
      </c>
      <c r="O5518" t="s">
        <v>1996</v>
      </c>
      <c r="R5518">
        <v>0</v>
      </c>
      <c r="S5518" t="s">
        <v>271</v>
      </c>
      <c r="AA5518" t="s">
        <v>1998</v>
      </c>
      <c r="AC5518">
        <v>1</v>
      </c>
      <c r="AE5518">
        <v>1</v>
      </c>
      <c r="AF5518" t="s">
        <v>271</v>
      </c>
    </row>
    <row r="5519" spans="1:32" hidden="1" x14ac:dyDescent="0.25">
      <c r="A5519" t="str">
        <f t="array" ref="A5519">IF(COUNT(SEARCH(RubriekenHistorisch,CONCATENATE(P5518,U5518,AB5518,AH5518))),"t","f")</f>
        <v>f</v>
      </c>
      <c r="B5519" t="str">
        <f t="shared" si="260"/>
        <v>f</v>
      </c>
      <c r="C5519" t="str">
        <f t="shared" si="261"/>
        <v>f</v>
      </c>
      <c r="D5519" t="str">
        <f t="shared" si="262"/>
        <v>f</v>
      </c>
      <c r="E5519" t="str">
        <f>IF(COUNT(SEARCH({"04.","05.","09.","12."},CONCATENATE(P5518,U5518,AB5518,AH5518))),"t","f")</f>
        <v>f</v>
      </c>
      <c r="F5519" t="str">
        <f t="array" ref="F5519">IF(COUNT(SEARCH(HistorischeRubrieken,CONCATENATE(P5518,U5518,AB5518,AH5518))),"t","f")</f>
        <v>f</v>
      </c>
      <c r="G5519">
        <v>3</v>
      </c>
      <c r="H5519">
        <v>510402</v>
      </c>
      <c r="I5519" t="s">
        <v>2471</v>
      </c>
      <c r="J5519">
        <v>20120115</v>
      </c>
      <c r="K5519">
        <v>20120116</v>
      </c>
      <c r="M5519">
        <v>0</v>
      </c>
      <c r="N5519">
        <v>0</v>
      </c>
      <c r="O5519" t="s">
        <v>1999</v>
      </c>
      <c r="R5519">
        <v>0</v>
      </c>
      <c r="S5519" t="s">
        <v>271</v>
      </c>
      <c r="AA5519" t="s">
        <v>2000</v>
      </c>
      <c r="AC5519">
        <v>1</v>
      </c>
      <c r="AE5519">
        <v>1</v>
      </c>
      <c r="AF5519" t="s">
        <v>271</v>
      </c>
    </row>
    <row r="5520" spans="1:32" hidden="1" x14ac:dyDescent="0.25">
      <c r="A5520" t="str">
        <f t="array" ref="A5520">IF(COUNT(SEARCH(RubriekenHistorisch,CONCATENATE(P5519,U5519,AB5519,AH5519))),"t","f")</f>
        <v>f</v>
      </c>
      <c r="B5520" t="str">
        <f t="shared" si="260"/>
        <v>f</v>
      </c>
      <c r="C5520" t="str">
        <f t="shared" si="261"/>
        <v>f</v>
      </c>
      <c r="D5520" t="str">
        <f t="shared" si="262"/>
        <v>f</v>
      </c>
      <c r="E5520" t="str">
        <f>IF(COUNT(SEARCH({"04.","05.","09.","12."},CONCATENATE(P5519,U5519,AB5519,AH5519))),"t","f")</f>
        <v>f</v>
      </c>
      <c r="F5520" t="str">
        <f t="array" ref="F5520">IF(COUNT(SEARCH(HistorischeRubrieken,CONCATENATE(P5519,U5519,AB5519,AH5519))),"t","f")</f>
        <v>f</v>
      </c>
      <c r="G5520">
        <v>4</v>
      </c>
      <c r="H5520">
        <v>510402</v>
      </c>
      <c r="I5520" t="s">
        <v>2471</v>
      </c>
      <c r="J5520">
        <v>20120116</v>
      </c>
      <c r="K5520">
        <v>20121119</v>
      </c>
      <c r="M5520">
        <v>0</v>
      </c>
      <c r="N5520">
        <v>0</v>
      </c>
      <c r="O5520" t="s">
        <v>2001</v>
      </c>
      <c r="R5520">
        <v>0</v>
      </c>
      <c r="S5520" t="s">
        <v>271</v>
      </c>
      <c r="AA5520" t="s">
        <v>2000</v>
      </c>
      <c r="AC5520">
        <v>1</v>
      </c>
      <c r="AE5520">
        <v>1</v>
      </c>
      <c r="AF5520" t="s">
        <v>271</v>
      </c>
    </row>
    <row r="5521" spans="1:32" hidden="1" x14ac:dyDescent="0.25">
      <c r="A5521" t="str">
        <f t="array" ref="A5521">IF(COUNT(SEARCH(RubriekenHistorisch,CONCATENATE(P5520,U5520,AB5520,AH5520))),"t","f")</f>
        <v>f</v>
      </c>
      <c r="B5521" t="str">
        <f t="shared" si="260"/>
        <v>f</v>
      </c>
      <c r="C5521" t="str">
        <f t="shared" si="261"/>
        <v>f</v>
      </c>
      <c r="D5521" t="str">
        <f t="shared" si="262"/>
        <v>f</v>
      </c>
      <c r="E5521" t="str">
        <f>IF(COUNT(SEARCH({"04.","05.","09.","12."},CONCATENATE(P5520,U5520,AB5520,AH5520))),"t","f")</f>
        <v>f</v>
      </c>
      <c r="F5521" t="str">
        <f t="array" ref="F5521">IF(COUNT(SEARCH(HistorischeRubrieken,CONCATENATE(P5520,U5520,AB5520,AH5520))),"t","f")</f>
        <v>f</v>
      </c>
      <c r="G5521">
        <v>5</v>
      </c>
      <c r="H5521">
        <v>510402</v>
      </c>
      <c r="I5521" t="s">
        <v>2471</v>
      </c>
      <c r="J5521">
        <v>20121119</v>
      </c>
      <c r="K5521">
        <v>20140401</v>
      </c>
      <c r="M5521">
        <v>0</v>
      </c>
      <c r="N5521">
        <v>0</v>
      </c>
      <c r="O5521" t="s">
        <v>2001</v>
      </c>
      <c r="R5521">
        <v>0</v>
      </c>
      <c r="S5521" t="s">
        <v>271</v>
      </c>
      <c r="AA5521" t="s">
        <v>2000</v>
      </c>
      <c r="AC5521">
        <v>1</v>
      </c>
      <c r="AE5521">
        <v>1</v>
      </c>
      <c r="AF5521" t="s">
        <v>271</v>
      </c>
    </row>
    <row r="5522" spans="1:32" hidden="1" x14ac:dyDescent="0.25">
      <c r="A5522" t="str">
        <f t="array" ref="A5522">IF(COUNT(SEARCH(RubriekenHistorisch,CONCATENATE(P5521,U5521,AB5521,AH5521))),"t","f")</f>
        <v>f</v>
      </c>
      <c r="B5522" t="str">
        <f t="shared" si="260"/>
        <v>f</v>
      </c>
      <c r="C5522" t="str">
        <f t="shared" si="261"/>
        <v>f</v>
      </c>
      <c r="D5522" t="str">
        <f t="shared" si="262"/>
        <v>f</v>
      </c>
      <c r="E5522" t="str">
        <f>IF(COUNT(SEARCH({"04.","05.","09.","12."},CONCATENATE(P5521,U5521,AB5521,AH5521))),"t","f")</f>
        <v>f</v>
      </c>
      <c r="F5522" t="str">
        <f t="array" ref="F5522">IF(COUNT(SEARCH(HistorischeRubrieken,CONCATENATE(P5521,U5521,AB5521,AH5521))),"t","f")</f>
        <v>f</v>
      </c>
      <c r="G5522">
        <v>6</v>
      </c>
      <c r="H5522">
        <v>510402</v>
      </c>
      <c r="I5522" t="s">
        <v>2471</v>
      </c>
      <c r="J5522">
        <v>20140401</v>
      </c>
      <c r="K5522">
        <v>20150801</v>
      </c>
      <c r="M5522">
        <v>0</v>
      </c>
      <c r="N5522">
        <v>0</v>
      </c>
      <c r="O5522" t="s">
        <v>2003</v>
      </c>
      <c r="R5522">
        <v>0</v>
      </c>
      <c r="S5522" t="s">
        <v>271</v>
      </c>
      <c r="AA5522" t="s">
        <v>1611</v>
      </c>
      <c r="AC5522">
        <v>1</v>
      </c>
      <c r="AE5522">
        <v>1</v>
      </c>
      <c r="AF5522" t="s">
        <v>271</v>
      </c>
    </row>
    <row r="5523" spans="1:32" x14ac:dyDescent="0.25">
      <c r="A5523" t="str">
        <f t="array" ref="A5523">IF(COUNT(SEARCH(RubriekenHistorisch,CONCATENATE(P5522,U5522,AB5522,AH5522))),"t","f")</f>
        <v>f</v>
      </c>
      <c r="B5523" t="str">
        <f t="shared" si="260"/>
        <v>f</v>
      </c>
      <c r="C5523" t="str">
        <f t="shared" si="261"/>
        <v>f</v>
      </c>
      <c r="D5523" t="str">
        <f t="shared" si="262"/>
        <v>f</v>
      </c>
      <c r="E5523" t="str">
        <f>IF(COUNT(SEARCH({"04.","05.","09.","12."},CONCATENATE(P5522,U5522,AB5522,AH5522))),"t","f")</f>
        <v>f</v>
      </c>
      <c r="F5523" t="str">
        <f t="array" ref="F5523">IF(COUNT(SEARCH(HistorischeRubrieken,CONCATENATE(P5522,U5522,AB5522,AH5522))),"t","f")</f>
        <v>f</v>
      </c>
      <c r="G5523">
        <v>7</v>
      </c>
      <c r="H5523">
        <v>510402</v>
      </c>
      <c r="I5523" t="s">
        <v>2471</v>
      </c>
      <c r="J5523">
        <v>20150801</v>
      </c>
      <c r="M5523">
        <v>0</v>
      </c>
      <c r="N5523">
        <v>0</v>
      </c>
      <c r="O5523" t="s">
        <v>2003</v>
      </c>
      <c r="R5523">
        <v>0</v>
      </c>
      <c r="S5523" t="s">
        <v>271</v>
      </c>
      <c r="AA5523" t="s">
        <v>1613</v>
      </c>
      <c r="AC5523">
        <v>1</v>
      </c>
      <c r="AE5523">
        <v>1</v>
      </c>
      <c r="AF5523" t="s">
        <v>271</v>
      </c>
    </row>
    <row r="5524" spans="1:32" hidden="1" x14ac:dyDescent="0.25">
      <c r="A5524" t="str">
        <f t="array" ref="A5524">IF(COUNT(SEARCH(RubriekenHistorisch,CONCATENATE(P5523,U5523,AB5523,AH5523))),"t","f")</f>
        <v>f</v>
      </c>
      <c r="B5524" t="str">
        <f t="shared" si="260"/>
        <v>f</v>
      </c>
      <c r="C5524" t="str">
        <f t="shared" si="261"/>
        <v>f</v>
      </c>
      <c r="D5524" t="str">
        <f t="shared" si="262"/>
        <v>f</v>
      </c>
      <c r="E5524" t="str">
        <f>IF(COUNT(SEARCH({"04.","05.","09.","12."},CONCATENATE(P5523,U5523,AB5523,AH5523))),"t","f")</f>
        <v>f</v>
      </c>
      <c r="F5524" t="str">
        <f t="array" ref="F5524">IF(COUNT(SEARCH(HistorischeRubrieken,CONCATENATE(P5523,U5523,AB5523,AH5523))),"t","f")</f>
        <v>f</v>
      </c>
      <c r="G5524">
        <v>1</v>
      </c>
      <c r="H5524">
        <v>510403</v>
      </c>
      <c r="I5524" t="s">
        <v>2472</v>
      </c>
      <c r="J5524">
        <v>20091201</v>
      </c>
      <c r="K5524">
        <v>20120115</v>
      </c>
      <c r="M5524">
        <v>0</v>
      </c>
      <c r="N5524">
        <v>0</v>
      </c>
      <c r="O5524" t="s">
        <v>1996</v>
      </c>
      <c r="R5524">
        <v>0</v>
      </c>
      <c r="S5524" t="s">
        <v>271</v>
      </c>
      <c r="AA5524" t="s">
        <v>1998</v>
      </c>
      <c r="AC5524">
        <v>1</v>
      </c>
      <c r="AE5524">
        <v>1</v>
      </c>
      <c r="AF5524" t="s">
        <v>271</v>
      </c>
    </row>
    <row r="5525" spans="1:32" hidden="1" x14ac:dyDescent="0.25">
      <c r="A5525" t="str">
        <f t="array" ref="A5525">IF(COUNT(SEARCH(RubriekenHistorisch,CONCATENATE(P5524,U5524,AB5524,AH5524))),"t","f")</f>
        <v>f</v>
      </c>
      <c r="B5525" t="str">
        <f t="shared" si="260"/>
        <v>f</v>
      </c>
      <c r="C5525" t="str">
        <f t="shared" si="261"/>
        <v>f</v>
      </c>
      <c r="D5525" t="str">
        <f t="shared" si="262"/>
        <v>f</v>
      </c>
      <c r="E5525" t="str">
        <f>IF(COUNT(SEARCH({"04.","05.","09.","12."},CONCATENATE(P5524,U5524,AB5524,AH5524))),"t","f")</f>
        <v>f</v>
      </c>
      <c r="F5525" t="str">
        <f t="array" ref="F5525">IF(COUNT(SEARCH(HistorischeRubrieken,CONCATENATE(P5524,U5524,AB5524,AH5524))),"t","f")</f>
        <v>f</v>
      </c>
      <c r="G5525">
        <v>2</v>
      </c>
      <c r="H5525">
        <v>510403</v>
      </c>
      <c r="I5525" t="s">
        <v>2472</v>
      </c>
      <c r="J5525">
        <v>20120115</v>
      </c>
      <c r="K5525">
        <v>20120116</v>
      </c>
      <c r="M5525">
        <v>0</v>
      </c>
      <c r="N5525">
        <v>0</v>
      </c>
      <c r="O5525" t="s">
        <v>1999</v>
      </c>
      <c r="R5525">
        <v>0</v>
      </c>
      <c r="S5525" t="s">
        <v>271</v>
      </c>
      <c r="AA5525" t="s">
        <v>2000</v>
      </c>
      <c r="AC5525">
        <v>1</v>
      </c>
      <c r="AE5525">
        <v>1</v>
      </c>
      <c r="AF5525" t="s">
        <v>271</v>
      </c>
    </row>
    <row r="5526" spans="1:32" hidden="1" x14ac:dyDescent="0.25">
      <c r="A5526" t="str">
        <f t="array" ref="A5526">IF(COUNT(SEARCH(RubriekenHistorisch,CONCATENATE(P5525,U5525,AB5525,AH5525))),"t","f")</f>
        <v>f</v>
      </c>
      <c r="B5526" t="str">
        <f t="shared" si="260"/>
        <v>f</v>
      </c>
      <c r="C5526" t="str">
        <f t="shared" si="261"/>
        <v>f</v>
      </c>
      <c r="D5526" t="str">
        <f t="shared" si="262"/>
        <v>f</v>
      </c>
      <c r="E5526" t="str">
        <f>IF(COUNT(SEARCH({"04.","05.","09.","12."},CONCATENATE(P5525,U5525,AB5525,AH5525))),"t","f")</f>
        <v>f</v>
      </c>
      <c r="F5526" t="str">
        <f t="array" ref="F5526">IF(COUNT(SEARCH(HistorischeRubrieken,CONCATENATE(P5525,U5525,AB5525,AH5525))),"t","f")</f>
        <v>f</v>
      </c>
      <c r="G5526">
        <v>3</v>
      </c>
      <c r="H5526">
        <v>510403</v>
      </c>
      <c r="I5526" t="s">
        <v>2472</v>
      </c>
      <c r="J5526">
        <v>20120116</v>
      </c>
      <c r="K5526">
        <v>20121105</v>
      </c>
      <c r="M5526">
        <v>0</v>
      </c>
      <c r="N5526">
        <v>0</v>
      </c>
      <c r="O5526" t="s">
        <v>2001</v>
      </c>
      <c r="R5526">
        <v>0</v>
      </c>
      <c r="S5526" t="s">
        <v>271</v>
      </c>
      <c r="AA5526" t="s">
        <v>2000</v>
      </c>
      <c r="AC5526">
        <v>1</v>
      </c>
      <c r="AE5526">
        <v>1</v>
      </c>
      <c r="AF5526" t="s">
        <v>271</v>
      </c>
    </row>
    <row r="5527" spans="1:32" hidden="1" x14ac:dyDescent="0.25">
      <c r="A5527" t="str">
        <f t="array" ref="A5527">IF(COUNT(SEARCH(RubriekenHistorisch,CONCATENATE(P5526,U5526,AB5526,AH5526))),"t","f")</f>
        <v>f</v>
      </c>
      <c r="B5527" t="str">
        <f t="shared" si="260"/>
        <v>f</v>
      </c>
      <c r="C5527" t="str">
        <f t="shared" si="261"/>
        <v>f</v>
      </c>
      <c r="D5527" t="str">
        <f t="shared" si="262"/>
        <v>f</v>
      </c>
      <c r="E5527" t="str">
        <f>IF(COUNT(SEARCH({"04.","05.","09.","12."},CONCATENATE(P5526,U5526,AB5526,AH5526))),"t","f")</f>
        <v>f</v>
      </c>
      <c r="F5527" t="str">
        <f t="array" ref="F5527">IF(COUNT(SEARCH(HistorischeRubrieken,CONCATENATE(P5526,U5526,AB5526,AH5526))),"t","f")</f>
        <v>f</v>
      </c>
      <c r="G5527">
        <v>4</v>
      </c>
      <c r="H5527">
        <v>510403</v>
      </c>
      <c r="I5527" t="s">
        <v>2472</v>
      </c>
      <c r="J5527">
        <v>20121105</v>
      </c>
      <c r="K5527">
        <v>20140401</v>
      </c>
      <c r="M5527">
        <v>0</v>
      </c>
      <c r="N5527">
        <v>0</v>
      </c>
      <c r="O5527" t="s">
        <v>2001</v>
      </c>
      <c r="R5527">
        <v>0</v>
      </c>
      <c r="S5527" t="s">
        <v>271</v>
      </c>
      <c r="AA5527" t="s">
        <v>2000</v>
      </c>
      <c r="AC5527">
        <v>1</v>
      </c>
      <c r="AE5527">
        <v>1</v>
      </c>
      <c r="AF5527" t="s">
        <v>271</v>
      </c>
    </row>
    <row r="5528" spans="1:32" hidden="1" x14ac:dyDescent="0.25">
      <c r="A5528" t="str">
        <f t="array" ref="A5528">IF(COUNT(SEARCH(RubriekenHistorisch,CONCATENATE(P5527,U5527,AB5527,AH5527))),"t","f")</f>
        <v>f</v>
      </c>
      <c r="B5528" t="str">
        <f t="shared" si="260"/>
        <v>f</v>
      </c>
      <c r="C5528" t="str">
        <f t="shared" si="261"/>
        <v>f</v>
      </c>
      <c r="D5528" t="str">
        <f t="shared" si="262"/>
        <v>f</v>
      </c>
      <c r="E5528" t="str">
        <f>IF(COUNT(SEARCH({"04.","05.","09.","12."},CONCATENATE(P5527,U5527,AB5527,AH5527))),"t","f")</f>
        <v>f</v>
      </c>
      <c r="F5528" t="str">
        <f t="array" ref="F5528">IF(COUNT(SEARCH(HistorischeRubrieken,CONCATENATE(P5527,U5527,AB5527,AH5527))),"t","f")</f>
        <v>f</v>
      </c>
      <c r="G5528">
        <v>5</v>
      </c>
      <c r="H5528">
        <v>510403</v>
      </c>
      <c r="I5528" t="s">
        <v>2472</v>
      </c>
      <c r="J5528">
        <v>20140401</v>
      </c>
      <c r="K5528">
        <v>20150801</v>
      </c>
      <c r="M5528">
        <v>0</v>
      </c>
      <c r="N5528">
        <v>0</v>
      </c>
      <c r="O5528" t="s">
        <v>2003</v>
      </c>
      <c r="R5528">
        <v>0</v>
      </c>
      <c r="S5528" t="s">
        <v>271</v>
      </c>
      <c r="AA5528" t="s">
        <v>1611</v>
      </c>
      <c r="AC5528">
        <v>1</v>
      </c>
      <c r="AE5528">
        <v>1</v>
      </c>
      <c r="AF5528" t="s">
        <v>271</v>
      </c>
    </row>
    <row r="5529" spans="1:32" x14ac:dyDescent="0.25">
      <c r="A5529" t="str">
        <f t="array" ref="A5529">IF(COUNT(SEARCH(RubriekenHistorisch,CONCATENATE(P5528,U5528,AB5528,AH5528))),"t","f")</f>
        <v>f</v>
      </c>
      <c r="B5529" t="str">
        <f t="shared" si="260"/>
        <v>f</v>
      </c>
      <c r="C5529" t="str">
        <f t="shared" si="261"/>
        <v>f</v>
      </c>
      <c r="D5529" t="str">
        <f t="shared" si="262"/>
        <v>f</v>
      </c>
      <c r="E5529" t="str">
        <f>IF(COUNT(SEARCH({"04.","05.","09.","12."},CONCATENATE(P5528,U5528,AB5528,AH5528))),"t","f")</f>
        <v>f</v>
      </c>
      <c r="F5529" t="str">
        <f t="array" ref="F5529">IF(COUNT(SEARCH(HistorischeRubrieken,CONCATENATE(P5528,U5528,AB5528,AH5528))),"t","f")</f>
        <v>f</v>
      </c>
      <c r="G5529">
        <v>6</v>
      </c>
      <c r="H5529">
        <v>510403</v>
      </c>
      <c r="I5529" t="s">
        <v>2472</v>
      </c>
      <c r="J5529">
        <v>20150801</v>
      </c>
      <c r="M5529">
        <v>0</v>
      </c>
      <c r="N5529">
        <v>0</v>
      </c>
      <c r="O5529" t="s">
        <v>2003</v>
      </c>
      <c r="R5529">
        <v>0</v>
      </c>
      <c r="S5529" t="s">
        <v>271</v>
      </c>
      <c r="AA5529" t="s">
        <v>1613</v>
      </c>
      <c r="AC5529">
        <v>1</v>
      </c>
      <c r="AE5529">
        <v>1</v>
      </c>
      <c r="AF5529" t="s">
        <v>271</v>
      </c>
    </row>
    <row r="5530" spans="1:32" hidden="1" x14ac:dyDescent="0.25">
      <c r="A5530" t="str">
        <f t="array" ref="A5530">IF(COUNT(SEARCH(RubriekenHistorisch,CONCATENATE(P5529,U5529,AB5529,AH5529))),"t","f")</f>
        <v>f</v>
      </c>
      <c r="B5530" t="str">
        <f t="shared" si="260"/>
        <v>f</v>
      </c>
      <c r="C5530" t="str">
        <f t="shared" si="261"/>
        <v>f</v>
      </c>
      <c r="D5530" t="str">
        <f t="shared" si="262"/>
        <v>f</v>
      </c>
      <c r="E5530" t="str">
        <f>IF(COUNT(SEARCH({"04.","05.","09.","12."},CONCATENATE(P5529,U5529,AB5529,AH5529))),"t","f")</f>
        <v>f</v>
      </c>
      <c r="F5530" t="str">
        <f t="array" ref="F5530">IF(COUNT(SEARCH(HistorischeRubrieken,CONCATENATE(P5529,U5529,AB5529,AH5529))),"t","f")</f>
        <v>f</v>
      </c>
      <c r="G5530">
        <v>1</v>
      </c>
      <c r="H5530">
        <v>510404</v>
      </c>
      <c r="I5530" t="s">
        <v>2473</v>
      </c>
      <c r="J5530">
        <v>20081201</v>
      </c>
      <c r="K5530">
        <v>20100201</v>
      </c>
      <c r="M5530">
        <v>0</v>
      </c>
      <c r="N5530">
        <v>0</v>
      </c>
      <c r="AA5530" t="s">
        <v>1997</v>
      </c>
      <c r="AC5530">
        <v>0</v>
      </c>
      <c r="AE5530">
        <v>0</v>
      </c>
      <c r="AF5530" t="s">
        <v>271</v>
      </c>
    </row>
    <row r="5531" spans="1:32" hidden="1" x14ac:dyDescent="0.25">
      <c r="A5531" t="str">
        <f t="array" ref="A5531">IF(COUNT(SEARCH(RubriekenHistorisch,CONCATENATE(P5530,U5530,AB5530,AH5530))),"t","f")</f>
        <v>f</v>
      </c>
      <c r="B5531" t="str">
        <f t="shared" si="260"/>
        <v>f</v>
      </c>
      <c r="C5531" t="str">
        <f t="shared" si="261"/>
        <v>f</v>
      </c>
      <c r="D5531" t="str">
        <f t="shared" si="262"/>
        <v>f</v>
      </c>
      <c r="E5531" t="str">
        <f>IF(COUNT(SEARCH({"04.","05.","09.","12."},CONCATENATE(P5530,U5530,AB5530,AH5530))),"t","f")</f>
        <v>f</v>
      </c>
      <c r="F5531" t="str">
        <f t="array" ref="F5531">IF(COUNT(SEARCH(HistorischeRubrieken,CONCATENATE(P5530,U5530,AB5530,AH5530))),"t","f")</f>
        <v>f</v>
      </c>
      <c r="G5531">
        <v>2</v>
      </c>
      <c r="H5531">
        <v>510404</v>
      </c>
      <c r="I5531" t="s">
        <v>2473</v>
      </c>
      <c r="J5531">
        <v>20100201</v>
      </c>
      <c r="K5531">
        <v>20120115</v>
      </c>
      <c r="M5531">
        <v>0</v>
      </c>
      <c r="N5531">
        <v>0</v>
      </c>
      <c r="AA5531" t="s">
        <v>1998</v>
      </c>
      <c r="AC5531">
        <v>0</v>
      </c>
      <c r="AE5531">
        <v>1</v>
      </c>
      <c r="AF5531" t="s">
        <v>271</v>
      </c>
    </row>
    <row r="5532" spans="1:32" hidden="1" x14ac:dyDescent="0.25">
      <c r="A5532" t="str">
        <f t="array" ref="A5532">IF(COUNT(SEARCH(RubriekenHistorisch,CONCATENATE(P5531,U5531,AB5531,AH5531))),"t","f")</f>
        <v>f</v>
      </c>
      <c r="B5532" t="str">
        <f t="shared" si="260"/>
        <v>f</v>
      </c>
      <c r="C5532" t="str">
        <f t="shared" si="261"/>
        <v>f</v>
      </c>
      <c r="D5532" t="str">
        <f t="shared" si="262"/>
        <v>f</v>
      </c>
      <c r="E5532" t="str">
        <f>IF(COUNT(SEARCH({"04.","05.","09.","12."},CONCATENATE(P5531,U5531,AB5531,AH5531))),"t","f")</f>
        <v>f</v>
      </c>
      <c r="F5532" t="str">
        <f t="array" ref="F5532">IF(COUNT(SEARCH(HistorischeRubrieken,CONCATENATE(P5531,U5531,AB5531,AH5531))),"t","f")</f>
        <v>f</v>
      </c>
      <c r="G5532">
        <v>3</v>
      </c>
      <c r="H5532">
        <v>510404</v>
      </c>
      <c r="I5532" t="s">
        <v>2473</v>
      </c>
      <c r="J5532">
        <v>20120115</v>
      </c>
      <c r="K5532">
        <v>20140401</v>
      </c>
      <c r="M5532">
        <v>0</v>
      </c>
      <c r="N5532">
        <v>0</v>
      </c>
      <c r="AA5532" t="s">
        <v>2000</v>
      </c>
      <c r="AC5532">
        <v>0</v>
      </c>
      <c r="AE5532">
        <v>1</v>
      </c>
      <c r="AF5532" t="s">
        <v>271</v>
      </c>
    </row>
    <row r="5533" spans="1:32" hidden="1" x14ac:dyDescent="0.25">
      <c r="A5533" t="str">
        <f t="array" ref="A5533">IF(COUNT(SEARCH(RubriekenHistorisch,CONCATENATE(P5532,U5532,AB5532,AH5532))),"t","f")</f>
        <v>f</v>
      </c>
      <c r="B5533" t="str">
        <f t="shared" si="260"/>
        <v>f</v>
      </c>
      <c r="C5533" t="str">
        <f t="shared" si="261"/>
        <v>f</v>
      </c>
      <c r="D5533" t="str">
        <f t="shared" si="262"/>
        <v>f</v>
      </c>
      <c r="E5533" t="str">
        <f>IF(COUNT(SEARCH({"04.","05.","09.","12."},CONCATENATE(P5532,U5532,AB5532,AH5532))),"t","f")</f>
        <v>f</v>
      </c>
      <c r="F5533" t="str">
        <f t="array" ref="F5533">IF(COUNT(SEARCH(HistorischeRubrieken,CONCATENATE(P5532,U5532,AB5532,AH5532))),"t","f")</f>
        <v>f</v>
      </c>
      <c r="G5533">
        <v>4</v>
      </c>
      <c r="H5533">
        <v>510404</v>
      </c>
      <c r="I5533" t="s">
        <v>2473</v>
      </c>
      <c r="J5533">
        <v>20140401</v>
      </c>
      <c r="K5533">
        <v>20150101</v>
      </c>
      <c r="M5533">
        <v>0</v>
      </c>
      <c r="N5533">
        <v>0</v>
      </c>
      <c r="AA5533" t="s">
        <v>1611</v>
      </c>
      <c r="AC5533">
        <v>0</v>
      </c>
      <c r="AE5533">
        <v>1</v>
      </c>
      <c r="AF5533" t="s">
        <v>271</v>
      </c>
    </row>
    <row r="5534" spans="1:32" hidden="1" x14ac:dyDescent="0.25">
      <c r="A5534" t="str">
        <f t="array" ref="A5534">IF(COUNT(SEARCH(RubriekenHistorisch,CONCATENATE(P5533,U5533,AB5533,AH5533))),"t","f")</f>
        <v>f</v>
      </c>
      <c r="B5534" t="str">
        <f t="shared" si="260"/>
        <v>f</v>
      </c>
      <c r="C5534" t="str">
        <f t="shared" si="261"/>
        <v>f</v>
      </c>
      <c r="D5534" t="str">
        <f t="shared" si="262"/>
        <v>f</v>
      </c>
      <c r="E5534" t="str">
        <f>IF(COUNT(SEARCH({"04.","05.","09.","12."},CONCATENATE(P5533,U5533,AB5533,AH5533))),"t","f")</f>
        <v>f</v>
      </c>
      <c r="F5534" t="str">
        <f t="array" ref="F5534">IF(COUNT(SEARCH(HistorischeRubrieken,CONCATENATE(P5533,U5533,AB5533,AH5533))),"t","f")</f>
        <v>f</v>
      </c>
      <c r="G5534">
        <v>1</v>
      </c>
      <c r="H5534">
        <v>510405</v>
      </c>
      <c r="I5534" t="s">
        <v>2474</v>
      </c>
      <c r="J5534">
        <v>20081101</v>
      </c>
      <c r="K5534">
        <v>20090301</v>
      </c>
      <c r="M5534">
        <v>0</v>
      </c>
      <c r="N5534">
        <v>0</v>
      </c>
      <c r="AA5534" t="s">
        <v>1997</v>
      </c>
      <c r="AC5534">
        <v>1</v>
      </c>
      <c r="AE5534">
        <v>1</v>
      </c>
      <c r="AF5534" t="s">
        <v>271</v>
      </c>
    </row>
    <row r="5535" spans="1:32" hidden="1" x14ac:dyDescent="0.25">
      <c r="A5535" t="str">
        <f t="array" ref="A5535">IF(COUNT(SEARCH(RubriekenHistorisch,CONCATENATE(P5534,U5534,AB5534,AH5534))),"t","f")</f>
        <v>f</v>
      </c>
      <c r="B5535" t="str">
        <f t="shared" si="260"/>
        <v>f</v>
      </c>
      <c r="C5535" t="str">
        <f t="shared" si="261"/>
        <v>f</v>
      </c>
      <c r="D5535" t="str">
        <f t="shared" si="262"/>
        <v>f</v>
      </c>
      <c r="E5535" t="str">
        <f>IF(COUNT(SEARCH({"04.","05.","09.","12."},CONCATENATE(P5534,U5534,AB5534,AH5534))),"t","f")</f>
        <v>f</v>
      </c>
      <c r="F5535" t="str">
        <f t="array" ref="F5535">IF(COUNT(SEARCH(HistorischeRubrieken,CONCATENATE(P5534,U5534,AB5534,AH5534))),"t","f")</f>
        <v>f</v>
      </c>
      <c r="G5535">
        <v>2</v>
      </c>
      <c r="H5535">
        <v>510405</v>
      </c>
      <c r="I5535" t="s">
        <v>2474</v>
      </c>
      <c r="J5535">
        <v>20090301</v>
      </c>
      <c r="K5535">
        <v>20100201</v>
      </c>
      <c r="M5535">
        <v>0</v>
      </c>
      <c r="N5535">
        <v>0</v>
      </c>
      <c r="O5535" t="s">
        <v>1996</v>
      </c>
      <c r="R5535">
        <v>0</v>
      </c>
      <c r="S5535" t="s">
        <v>271</v>
      </c>
      <c r="AA5535" t="s">
        <v>1997</v>
      </c>
      <c r="AC5535">
        <v>1</v>
      </c>
      <c r="AE5535">
        <v>1</v>
      </c>
      <c r="AF5535" t="s">
        <v>271</v>
      </c>
    </row>
    <row r="5536" spans="1:32" hidden="1" x14ac:dyDescent="0.25">
      <c r="A5536" t="str">
        <f t="array" ref="A5536">IF(COUNT(SEARCH(RubriekenHistorisch,CONCATENATE(P5535,U5535,AB5535,AH5535))),"t","f")</f>
        <v>f</v>
      </c>
      <c r="B5536" t="str">
        <f t="shared" si="260"/>
        <v>f</v>
      </c>
      <c r="C5536" t="str">
        <f t="shared" si="261"/>
        <v>f</v>
      </c>
      <c r="D5536" t="str">
        <f t="shared" si="262"/>
        <v>f</v>
      </c>
      <c r="E5536" t="str">
        <f>IF(COUNT(SEARCH({"04.","05.","09.","12."},CONCATENATE(P5535,U5535,AB5535,AH5535))),"t","f")</f>
        <v>f</v>
      </c>
      <c r="F5536" t="str">
        <f t="array" ref="F5536">IF(COUNT(SEARCH(HistorischeRubrieken,CONCATENATE(P5535,U5535,AB5535,AH5535))),"t","f")</f>
        <v>f</v>
      </c>
      <c r="G5536">
        <v>3</v>
      </c>
      <c r="H5536">
        <v>510405</v>
      </c>
      <c r="I5536" t="s">
        <v>2474</v>
      </c>
      <c r="J5536">
        <v>20100201</v>
      </c>
      <c r="K5536">
        <v>20120115</v>
      </c>
      <c r="M5536">
        <v>0</v>
      </c>
      <c r="N5536">
        <v>0</v>
      </c>
      <c r="O5536" t="s">
        <v>1996</v>
      </c>
      <c r="R5536">
        <v>0</v>
      </c>
      <c r="S5536" t="s">
        <v>271</v>
      </c>
      <c r="AA5536" t="s">
        <v>1998</v>
      </c>
      <c r="AC5536">
        <v>1</v>
      </c>
      <c r="AE5536">
        <v>1</v>
      </c>
      <c r="AF5536" t="s">
        <v>271</v>
      </c>
    </row>
    <row r="5537" spans="1:32" hidden="1" x14ac:dyDescent="0.25">
      <c r="A5537" t="str">
        <f t="array" ref="A5537">IF(COUNT(SEARCH(RubriekenHistorisch,CONCATENATE(P5536,U5536,AB5536,AH5536))),"t","f")</f>
        <v>f</v>
      </c>
      <c r="B5537" t="str">
        <f t="shared" si="260"/>
        <v>f</v>
      </c>
      <c r="C5537" t="str">
        <f t="shared" si="261"/>
        <v>f</v>
      </c>
      <c r="D5537" t="str">
        <f t="shared" si="262"/>
        <v>f</v>
      </c>
      <c r="E5537" t="str">
        <f>IF(COUNT(SEARCH({"04.","05.","09.","12."},CONCATENATE(P5536,U5536,AB5536,AH5536))),"t","f")</f>
        <v>f</v>
      </c>
      <c r="F5537" t="str">
        <f t="array" ref="F5537">IF(COUNT(SEARCH(HistorischeRubrieken,CONCATENATE(P5536,U5536,AB5536,AH5536))),"t","f")</f>
        <v>f</v>
      </c>
      <c r="G5537">
        <v>4</v>
      </c>
      <c r="H5537">
        <v>510405</v>
      </c>
      <c r="I5537" t="s">
        <v>2474</v>
      </c>
      <c r="J5537">
        <v>20120115</v>
      </c>
      <c r="K5537">
        <v>20120116</v>
      </c>
      <c r="M5537">
        <v>0</v>
      </c>
      <c r="N5537">
        <v>0</v>
      </c>
      <c r="O5537" t="s">
        <v>1999</v>
      </c>
      <c r="R5537">
        <v>0</v>
      </c>
      <c r="S5537" t="s">
        <v>271</v>
      </c>
      <c r="AA5537" t="s">
        <v>2000</v>
      </c>
      <c r="AC5537">
        <v>1</v>
      </c>
      <c r="AE5537">
        <v>1</v>
      </c>
      <c r="AF5537" t="s">
        <v>271</v>
      </c>
    </row>
    <row r="5538" spans="1:32" hidden="1" x14ac:dyDescent="0.25">
      <c r="A5538" t="str">
        <f t="array" ref="A5538">IF(COUNT(SEARCH(RubriekenHistorisch,CONCATENATE(P5537,U5537,AB5537,AH5537))),"t","f")</f>
        <v>f</v>
      </c>
      <c r="B5538" t="str">
        <f t="shared" si="260"/>
        <v>f</v>
      </c>
      <c r="C5538" t="str">
        <f t="shared" si="261"/>
        <v>f</v>
      </c>
      <c r="D5538" t="str">
        <f t="shared" si="262"/>
        <v>f</v>
      </c>
      <c r="E5538" t="str">
        <f>IF(COUNT(SEARCH({"04.","05.","09.","12."},CONCATENATE(P5537,U5537,AB5537,AH5537))),"t","f")</f>
        <v>f</v>
      </c>
      <c r="F5538" t="str">
        <f t="array" ref="F5538">IF(COUNT(SEARCH(HistorischeRubrieken,CONCATENATE(P5537,U5537,AB5537,AH5537))),"t","f")</f>
        <v>f</v>
      </c>
      <c r="G5538">
        <v>5</v>
      </c>
      <c r="H5538">
        <v>510405</v>
      </c>
      <c r="I5538" t="s">
        <v>2474</v>
      </c>
      <c r="J5538">
        <v>20120116</v>
      </c>
      <c r="K5538">
        <v>20120917</v>
      </c>
      <c r="M5538">
        <v>0</v>
      </c>
      <c r="N5538">
        <v>0</v>
      </c>
      <c r="O5538" t="s">
        <v>2001</v>
      </c>
      <c r="R5538">
        <v>0</v>
      </c>
      <c r="S5538" t="s">
        <v>271</v>
      </c>
      <c r="AA5538" t="s">
        <v>2000</v>
      </c>
      <c r="AC5538">
        <v>1</v>
      </c>
      <c r="AE5538">
        <v>1</v>
      </c>
      <c r="AF5538" t="s">
        <v>271</v>
      </c>
    </row>
    <row r="5539" spans="1:32" hidden="1" x14ac:dyDescent="0.25">
      <c r="A5539" t="str">
        <f t="array" ref="A5539">IF(COUNT(SEARCH(RubriekenHistorisch,CONCATENATE(P5538,U5538,AB5538,AH5538))),"t","f")</f>
        <v>f</v>
      </c>
      <c r="B5539" t="str">
        <f t="shared" si="260"/>
        <v>f</v>
      </c>
      <c r="C5539" t="str">
        <f t="shared" si="261"/>
        <v>f</v>
      </c>
      <c r="D5539" t="str">
        <f t="shared" si="262"/>
        <v>f</v>
      </c>
      <c r="E5539" t="str">
        <f>IF(COUNT(SEARCH({"04.","05.","09.","12."},CONCATENATE(P5538,U5538,AB5538,AH5538))),"t","f")</f>
        <v>f</v>
      </c>
      <c r="F5539" t="str">
        <f t="array" ref="F5539">IF(COUNT(SEARCH(HistorischeRubrieken,CONCATENATE(P5538,U5538,AB5538,AH5538))),"t","f")</f>
        <v>f</v>
      </c>
      <c r="G5539">
        <v>6</v>
      </c>
      <c r="H5539">
        <v>510405</v>
      </c>
      <c r="I5539" t="s">
        <v>2474</v>
      </c>
      <c r="J5539">
        <v>20120917</v>
      </c>
      <c r="K5539">
        <v>20140401</v>
      </c>
      <c r="M5539">
        <v>0</v>
      </c>
      <c r="N5539">
        <v>0</v>
      </c>
      <c r="O5539" t="s">
        <v>2001</v>
      </c>
      <c r="R5539">
        <v>0</v>
      </c>
      <c r="S5539" t="s">
        <v>271</v>
      </c>
      <c r="AA5539" t="s">
        <v>2000</v>
      </c>
      <c r="AC5539">
        <v>1</v>
      </c>
      <c r="AE5539">
        <v>1</v>
      </c>
      <c r="AF5539" t="s">
        <v>271</v>
      </c>
    </row>
    <row r="5540" spans="1:32" hidden="1" x14ac:dyDescent="0.25">
      <c r="A5540" t="str">
        <f t="array" ref="A5540">IF(COUNT(SEARCH(RubriekenHistorisch,CONCATENATE(P5539,U5539,AB5539,AH5539))),"t","f")</f>
        <v>f</v>
      </c>
      <c r="B5540" t="str">
        <f t="shared" si="260"/>
        <v>f</v>
      </c>
      <c r="C5540" t="str">
        <f t="shared" si="261"/>
        <v>f</v>
      </c>
      <c r="D5540" t="str">
        <f t="shared" si="262"/>
        <v>f</v>
      </c>
      <c r="E5540" t="str">
        <f>IF(COUNT(SEARCH({"04.","05.","09.","12."},CONCATENATE(P5539,U5539,AB5539,AH5539))),"t","f")</f>
        <v>f</v>
      </c>
      <c r="F5540" t="str">
        <f t="array" ref="F5540">IF(COUNT(SEARCH(HistorischeRubrieken,CONCATENATE(P5539,U5539,AB5539,AH5539))),"t","f")</f>
        <v>f</v>
      </c>
      <c r="G5540">
        <v>7</v>
      </c>
      <c r="H5540">
        <v>510405</v>
      </c>
      <c r="I5540" t="s">
        <v>2474</v>
      </c>
      <c r="J5540">
        <v>20140401</v>
      </c>
      <c r="K5540">
        <v>20150801</v>
      </c>
      <c r="M5540">
        <v>0</v>
      </c>
      <c r="N5540">
        <v>0</v>
      </c>
      <c r="O5540" t="s">
        <v>2003</v>
      </c>
      <c r="R5540">
        <v>0</v>
      </c>
      <c r="S5540" t="s">
        <v>271</v>
      </c>
      <c r="AA5540" t="s">
        <v>1611</v>
      </c>
      <c r="AC5540">
        <v>1</v>
      </c>
      <c r="AE5540">
        <v>1</v>
      </c>
      <c r="AF5540" t="s">
        <v>271</v>
      </c>
    </row>
    <row r="5541" spans="1:32" x14ac:dyDescent="0.25">
      <c r="A5541" t="str">
        <f t="array" ref="A5541">IF(COUNT(SEARCH(RubriekenHistorisch,CONCATENATE(P5540,U5540,AB5540,AH5540))),"t","f")</f>
        <v>f</v>
      </c>
      <c r="B5541" t="str">
        <f t="shared" si="260"/>
        <v>f</v>
      </c>
      <c r="C5541" t="str">
        <f t="shared" si="261"/>
        <v>f</v>
      </c>
      <c r="D5541" t="str">
        <f t="shared" si="262"/>
        <v>f</v>
      </c>
      <c r="E5541" t="str">
        <f>IF(COUNT(SEARCH({"04.","05.","09.","12."},CONCATENATE(P5540,U5540,AB5540,AH5540))),"t","f")</f>
        <v>f</v>
      </c>
      <c r="F5541" t="str">
        <f t="array" ref="F5541">IF(COUNT(SEARCH(HistorischeRubrieken,CONCATENATE(P5540,U5540,AB5540,AH5540))),"t","f")</f>
        <v>f</v>
      </c>
      <c r="G5541">
        <v>8</v>
      </c>
      <c r="H5541">
        <v>510405</v>
      </c>
      <c r="I5541" t="s">
        <v>2474</v>
      </c>
      <c r="J5541">
        <v>20150801</v>
      </c>
      <c r="M5541">
        <v>0</v>
      </c>
      <c r="N5541">
        <v>0</v>
      </c>
      <c r="O5541" t="s">
        <v>2003</v>
      </c>
      <c r="R5541">
        <v>0</v>
      </c>
      <c r="S5541" t="s">
        <v>271</v>
      </c>
      <c r="AA5541" t="s">
        <v>1613</v>
      </c>
      <c r="AC5541">
        <v>1</v>
      </c>
      <c r="AE5541">
        <v>1</v>
      </c>
      <c r="AF5541" t="s">
        <v>271</v>
      </c>
    </row>
    <row r="5542" spans="1:32" hidden="1" x14ac:dyDescent="0.25">
      <c r="A5542" t="str">
        <f t="array" ref="A5542">IF(COUNT(SEARCH(RubriekenHistorisch,CONCATENATE(P5541,U5541,AB5541,AH5541))),"t","f")</f>
        <v>f</v>
      </c>
      <c r="B5542" t="str">
        <f t="shared" si="260"/>
        <v>f</v>
      </c>
      <c r="C5542" t="str">
        <f t="shared" si="261"/>
        <v>f</v>
      </c>
      <c r="D5542" t="str">
        <f t="shared" si="262"/>
        <v>f</v>
      </c>
      <c r="E5542" t="str">
        <f>IF(COUNT(SEARCH({"04.","05.","09.","12."},CONCATENATE(P5541,U5541,AB5541,AH5541))),"t","f")</f>
        <v>f</v>
      </c>
      <c r="F5542" t="str">
        <f t="array" ref="F5542">IF(COUNT(SEARCH(HistorischeRubrieken,CONCATENATE(P5541,U5541,AB5541,AH5541))),"t","f")</f>
        <v>f</v>
      </c>
      <c r="G5542">
        <v>1</v>
      </c>
      <c r="H5542">
        <v>510406</v>
      </c>
      <c r="I5542" t="s">
        <v>2475</v>
      </c>
      <c r="J5542">
        <v>20090601</v>
      </c>
      <c r="K5542">
        <v>20100201</v>
      </c>
      <c r="M5542">
        <v>0</v>
      </c>
      <c r="N5542">
        <v>0</v>
      </c>
      <c r="O5542" t="s">
        <v>1996</v>
      </c>
      <c r="R5542">
        <v>0</v>
      </c>
      <c r="S5542" t="s">
        <v>271</v>
      </c>
      <c r="AA5542" t="s">
        <v>1997</v>
      </c>
      <c r="AC5542">
        <v>1</v>
      </c>
      <c r="AE5542">
        <v>1</v>
      </c>
      <c r="AF5542" t="s">
        <v>271</v>
      </c>
    </row>
    <row r="5543" spans="1:32" hidden="1" x14ac:dyDescent="0.25">
      <c r="A5543" t="str">
        <f t="array" ref="A5543">IF(COUNT(SEARCH(RubriekenHistorisch,CONCATENATE(P5542,U5542,AB5542,AH5542))),"t","f")</f>
        <v>f</v>
      </c>
      <c r="B5543" t="str">
        <f t="shared" si="260"/>
        <v>f</v>
      </c>
      <c r="C5543" t="str">
        <f t="shared" si="261"/>
        <v>f</v>
      </c>
      <c r="D5543" t="str">
        <f t="shared" si="262"/>
        <v>f</v>
      </c>
      <c r="E5543" t="str">
        <f>IF(COUNT(SEARCH({"04.","05.","09.","12."},CONCATENATE(P5542,U5542,AB5542,AH5542))),"t","f")</f>
        <v>f</v>
      </c>
      <c r="F5543" t="str">
        <f t="array" ref="F5543">IF(COUNT(SEARCH(HistorischeRubrieken,CONCATENATE(P5542,U5542,AB5542,AH5542))),"t","f")</f>
        <v>f</v>
      </c>
      <c r="G5543">
        <v>2</v>
      </c>
      <c r="H5543">
        <v>510406</v>
      </c>
      <c r="I5543" t="s">
        <v>2475</v>
      </c>
      <c r="J5543">
        <v>20100201</v>
      </c>
      <c r="K5543">
        <v>20120115</v>
      </c>
      <c r="M5543">
        <v>0</v>
      </c>
      <c r="N5543">
        <v>0</v>
      </c>
      <c r="O5543" t="s">
        <v>1996</v>
      </c>
      <c r="R5543">
        <v>0</v>
      </c>
      <c r="S5543" t="s">
        <v>271</v>
      </c>
      <c r="AA5543" t="s">
        <v>1998</v>
      </c>
      <c r="AC5543">
        <v>1</v>
      </c>
      <c r="AE5543">
        <v>1</v>
      </c>
      <c r="AF5543" t="s">
        <v>271</v>
      </c>
    </row>
    <row r="5544" spans="1:32" hidden="1" x14ac:dyDescent="0.25">
      <c r="A5544" t="str">
        <f t="array" ref="A5544">IF(COUNT(SEARCH(RubriekenHistorisch,CONCATENATE(P5543,U5543,AB5543,AH5543))),"t","f")</f>
        <v>f</v>
      </c>
      <c r="B5544" t="str">
        <f t="shared" si="260"/>
        <v>f</v>
      </c>
      <c r="C5544" t="str">
        <f t="shared" si="261"/>
        <v>f</v>
      </c>
      <c r="D5544" t="str">
        <f t="shared" si="262"/>
        <v>f</v>
      </c>
      <c r="E5544" t="str">
        <f>IF(COUNT(SEARCH({"04.","05.","09.","12."},CONCATENATE(P5543,U5543,AB5543,AH5543))),"t","f")</f>
        <v>f</v>
      </c>
      <c r="F5544" t="str">
        <f t="array" ref="F5544">IF(COUNT(SEARCH(HistorischeRubrieken,CONCATENATE(P5543,U5543,AB5543,AH5543))),"t","f")</f>
        <v>f</v>
      </c>
      <c r="G5544">
        <v>3</v>
      </c>
      <c r="H5544">
        <v>510406</v>
      </c>
      <c r="I5544" t="s">
        <v>2475</v>
      </c>
      <c r="J5544">
        <v>20120115</v>
      </c>
      <c r="K5544">
        <v>20120116</v>
      </c>
      <c r="M5544">
        <v>0</v>
      </c>
      <c r="N5544">
        <v>0</v>
      </c>
      <c r="O5544" t="s">
        <v>1999</v>
      </c>
      <c r="R5544">
        <v>0</v>
      </c>
      <c r="S5544" t="s">
        <v>271</v>
      </c>
      <c r="AA5544" t="s">
        <v>2000</v>
      </c>
      <c r="AC5544">
        <v>1</v>
      </c>
      <c r="AE5544">
        <v>1</v>
      </c>
      <c r="AF5544" t="s">
        <v>271</v>
      </c>
    </row>
    <row r="5545" spans="1:32" hidden="1" x14ac:dyDescent="0.25">
      <c r="A5545" t="str">
        <f t="array" ref="A5545">IF(COUNT(SEARCH(RubriekenHistorisch,CONCATENATE(P5544,U5544,AB5544,AH5544))),"t","f")</f>
        <v>f</v>
      </c>
      <c r="B5545" t="str">
        <f t="shared" si="260"/>
        <v>f</v>
      </c>
      <c r="C5545" t="str">
        <f t="shared" si="261"/>
        <v>f</v>
      </c>
      <c r="D5545" t="str">
        <f t="shared" si="262"/>
        <v>f</v>
      </c>
      <c r="E5545" t="str">
        <f>IF(COUNT(SEARCH({"04.","05.","09.","12."},CONCATENATE(P5544,U5544,AB5544,AH5544))),"t","f")</f>
        <v>f</v>
      </c>
      <c r="F5545" t="str">
        <f t="array" ref="F5545">IF(COUNT(SEARCH(HistorischeRubrieken,CONCATENATE(P5544,U5544,AB5544,AH5544))),"t","f")</f>
        <v>f</v>
      </c>
      <c r="G5545">
        <v>4</v>
      </c>
      <c r="H5545">
        <v>510406</v>
      </c>
      <c r="I5545" t="s">
        <v>2475</v>
      </c>
      <c r="J5545">
        <v>20120116</v>
      </c>
      <c r="K5545">
        <v>20121119</v>
      </c>
      <c r="M5545">
        <v>0</v>
      </c>
      <c r="N5545">
        <v>0</v>
      </c>
      <c r="O5545" t="s">
        <v>2001</v>
      </c>
      <c r="R5545">
        <v>0</v>
      </c>
      <c r="S5545" t="s">
        <v>271</v>
      </c>
      <c r="AA5545" t="s">
        <v>2000</v>
      </c>
      <c r="AC5545">
        <v>1</v>
      </c>
      <c r="AE5545">
        <v>1</v>
      </c>
      <c r="AF5545" t="s">
        <v>271</v>
      </c>
    </row>
    <row r="5546" spans="1:32" hidden="1" x14ac:dyDescent="0.25">
      <c r="A5546" t="str">
        <f t="array" ref="A5546">IF(COUNT(SEARCH(RubriekenHistorisch,CONCATENATE(P5545,U5545,AB5545,AH5545))),"t","f")</f>
        <v>f</v>
      </c>
      <c r="B5546" t="str">
        <f t="shared" si="260"/>
        <v>f</v>
      </c>
      <c r="C5546" t="str">
        <f t="shared" si="261"/>
        <v>f</v>
      </c>
      <c r="D5546" t="str">
        <f t="shared" si="262"/>
        <v>f</v>
      </c>
      <c r="E5546" t="str">
        <f>IF(COUNT(SEARCH({"04.","05.","09.","12."},CONCATENATE(P5545,U5545,AB5545,AH5545))),"t","f")</f>
        <v>f</v>
      </c>
      <c r="F5546" t="str">
        <f t="array" ref="F5546">IF(COUNT(SEARCH(HistorischeRubrieken,CONCATENATE(P5545,U5545,AB5545,AH5545))),"t","f")</f>
        <v>f</v>
      </c>
      <c r="G5546">
        <v>5</v>
      </c>
      <c r="H5546">
        <v>510406</v>
      </c>
      <c r="I5546" t="s">
        <v>2475</v>
      </c>
      <c r="J5546">
        <v>20121119</v>
      </c>
      <c r="K5546">
        <v>20140401</v>
      </c>
      <c r="M5546">
        <v>0</v>
      </c>
      <c r="N5546">
        <v>0</v>
      </c>
      <c r="O5546" t="s">
        <v>2001</v>
      </c>
      <c r="R5546">
        <v>0</v>
      </c>
      <c r="S5546" t="s">
        <v>271</v>
      </c>
      <c r="AA5546" t="s">
        <v>2000</v>
      </c>
      <c r="AC5546">
        <v>1</v>
      </c>
      <c r="AE5546">
        <v>1</v>
      </c>
      <c r="AF5546" t="s">
        <v>271</v>
      </c>
    </row>
    <row r="5547" spans="1:32" hidden="1" x14ac:dyDescent="0.25">
      <c r="A5547" t="str">
        <f t="array" ref="A5547">IF(COUNT(SEARCH(RubriekenHistorisch,CONCATENATE(P5546,U5546,AB5546,AH5546))),"t","f")</f>
        <v>f</v>
      </c>
      <c r="B5547" t="str">
        <f t="shared" si="260"/>
        <v>f</v>
      </c>
      <c r="C5547" t="str">
        <f t="shared" si="261"/>
        <v>f</v>
      </c>
      <c r="D5547" t="str">
        <f t="shared" si="262"/>
        <v>f</v>
      </c>
      <c r="E5547" t="str">
        <f>IF(COUNT(SEARCH({"04.","05.","09.","12."},CONCATENATE(P5546,U5546,AB5546,AH5546))),"t","f")</f>
        <v>f</v>
      </c>
      <c r="F5547" t="str">
        <f t="array" ref="F5547">IF(COUNT(SEARCH(HistorischeRubrieken,CONCATENATE(P5546,U5546,AB5546,AH5546))),"t","f")</f>
        <v>f</v>
      </c>
      <c r="G5547">
        <v>6</v>
      </c>
      <c r="H5547">
        <v>510406</v>
      </c>
      <c r="I5547" t="s">
        <v>2475</v>
      </c>
      <c r="J5547">
        <v>20140401</v>
      </c>
      <c r="K5547">
        <v>20150801</v>
      </c>
      <c r="M5547">
        <v>0</v>
      </c>
      <c r="N5547">
        <v>0</v>
      </c>
      <c r="O5547" t="s">
        <v>2003</v>
      </c>
      <c r="R5547">
        <v>0</v>
      </c>
      <c r="S5547" t="s">
        <v>271</v>
      </c>
      <c r="AA5547" t="s">
        <v>1611</v>
      </c>
      <c r="AC5547">
        <v>1</v>
      </c>
      <c r="AE5547">
        <v>1</v>
      </c>
      <c r="AF5547" t="s">
        <v>271</v>
      </c>
    </row>
    <row r="5548" spans="1:32" x14ac:dyDescent="0.25">
      <c r="A5548" t="str">
        <f t="array" ref="A5548">IF(COUNT(SEARCH(RubriekenHistorisch,CONCATENATE(P5547,U5547,AB5547,AH5547))),"t","f")</f>
        <v>f</v>
      </c>
      <c r="B5548" t="str">
        <f t="shared" si="260"/>
        <v>f</v>
      </c>
      <c r="C5548" t="str">
        <f t="shared" si="261"/>
        <v>f</v>
      </c>
      <c r="D5548" t="str">
        <f t="shared" si="262"/>
        <v>f</v>
      </c>
      <c r="E5548" t="str">
        <f>IF(COUNT(SEARCH({"04.","05.","09.","12."},CONCATENATE(P5547,U5547,AB5547,AH5547))),"t","f")</f>
        <v>f</v>
      </c>
      <c r="F5548" t="str">
        <f t="array" ref="F5548">IF(COUNT(SEARCH(HistorischeRubrieken,CONCATENATE(P5547,U5547,AB5547,AH5547))),"t","f")</f>
        <v>f</v>
      </c>
      <c r="G5548">
        <v>7</v>
      </c>
      <c r="H5548">
        <v>510406</v>
      </c>
      <c r="I5548" t="s">
        <v>2475</v>
      </c>
      <c r="J5548">
        <v>20150801</v>
      </c>
      <c r="M5548">
        <v>0</v>
      </c>
      <c r="N5548">
        <v>0</v>
      </c>
      <c r="O5548" t="s">
        <v>2003</v>
      </c>
      <c r="R5548">
        <v>0</v>
      </c>
      <c r="S5548" t="s">
        <v>271</v>
      </c>
      <c r="AA5548" t="s">
        <v>1613</v>
      </c>
      <c r="AC5548">
        <v>1</v>
      </c>
      <c r="AE5548">
        <v>1</v>
      </c>
      <c r="AF5548" t="s">
        <v>271</v>
      </c>
    </row>
    <row r="5549" spans="1:32" hidden="1" x14ac:dyDescent="0.25">
      <c r="A5549" t="str">
        <f t="array" ref="A5549">IF(COUNT(SEARCH(RubriekenHistorisch,CONCATENATE(P5548,U5548,AB5548,AH5548))),"t","f")</f>
        <v>f</v>
      </c>
      <c r="B5549" t="str">
        <f t="shared" si="260"/>
        <v>f</v>
      </c>
      <c r="C5549" t="str">
        <f t="shared" si="261"/>
        <v>f</v>
      </c>
      <c r="D5549" t="str">
        <f t="shared" si="262"/>
        <v>f</v>
      </c>
      <c r="E5549" t="str">
        <f>IF(COUNT(SEARCH({"04.","05.","09.","12."},CONCATENATE(P5548,U5548,AB5548,AH5548))),"t","f")</f>
        <v>f</v>
      </c>
      <c r="F5549" t="str">
        <f t="array" ref="F5549">IF(COUNT(SEARCH(HistorischeRubrieken,CONCATENATE(P5548,U5548,AB5548,AH5548))),"t","f")</f>
        <v>f</v>
      </c>
      <c r="G5549">
        <v>1</v>
      </c>
      <c r="H5549">
        <v>510407</v>
      </c>
      <c r="I5549" t="s">
        <v>2476</v>
      </c>
      <c r="J5549">
        <v>20090301</v>
      </c>
      <c r="K5549">
        <v>20100201</v>
      </c>
      <c r="M5549">
        <v>0</v>
      </c>
      <c r="N5549">
        <v>0</v>
      </c>
      <c r="O5549" t="s">
        <v>1996</v>
      </c>
      <c r="R5549">
        <v>0</v>
      </c>
      <c r="S5549" t="s">
        <v>271</v>
      </c>
      <c r="AA5549" t="s">
        <v>1997</v>
      </c>
      <c r="AC5549">
        <v>1</v>
      </c>
      <c r="AE5549">
        <v>1</v>
      </c>
      <c r="AF5549" t="s">
        <v>271</v>
      </c>
    </row>
    <row r="5550" spans="1:32" hidden="1" x14ac:dyDescent="0.25">
      <c r="A5550" t="str">
        <f t="array" ref="A5550">IF(COUNT(SEARCH(RubriekenHistorisch,CONCATENATE(P5549,U5549,AB5549,AH5549))),"t","f")</f>
        <v>f</v>
      </c>
      <c r="B5550" t="str">
        <f t="shared" si="260"/>
        <v>f</v>
      </c>
      <c r="C5550" t="str">
        <f t="shared" si="261"/>
        <v>f</v>
      </c>
      <c r="D5550" t="str">
        <f t="shared" si="262"/>
        <v>f</v>
      </c>
      <c r="E5550" t="str">
        <f>IF(COUNT(SEARCH({"04.","05.","09.","12."},CONCATENATE(P5549,U5549,AB5549,AH5549))),"t","f")</f>
        <v>f</v>
      </c>
      <c r="F5550" t="str">
        <f t="array" ref="F5550">IF(COUNT(SEARCH(HistorischeRubrieken,CONCATENATE(P5549,U5549,AB5549,AH5549))),"t","f")</f>
        <v>f</v>
      </c>
      <c r="G5550">
        <v>2</v>
      </c>
      <c r="H5550">
        <v>510407</v>
      </c>
      <c r="I5550" t="s">
        <v>2476</v>
      </c>
      <c r="J5550">
        <v>20100201</v>
      </c>
      <c r="K5550">
        <v>20120115</v>
      </c>
      <c r="M5550">
        <v>0</v>
      </c>
      <c r="N5550">
        <v>0</v>
      </c>
      <c r="O5550" t="s">
        <v>1996</v>
      </c>
      <c r="R5550">
        <v>0</v>
      </c>
      <c r="S5550" t="s">
        <v>271</v>
      </c>
      <c r="AA5550" t="s">
        <v>1998</v>
      </c>
      <c r="AC5550">
        <v>1</v>
      </c>
      <c r="AE5550">
        <v>1</v>
      </c>
      <c r="AF5550" t="s">
        <v>271</v>
      </c>
    </row>
    <row r="5551" spans="1:32" hidden="1" x14ac:dyDescent="0.25">
      <c r="A5551" t="str">
        <f t="array" ref="A5551">IF(COUNT(SEARCH(RubriekenHistorisch,CONCATENATE(P5550,U5550,AB5550,AH5550))),"t","f")</f>
        <v>f</v>
      </c>
      <c r="B5551" t="str">
        <f t="shared" si="260"/>
        <v>f</v>
      </c>
      <c r="C5551" t="str">
        <f t="shared" si="261"/>
        <v>f</v>
      </c>
      <c r="D5551" t="str">
        <f t="shared" si="262"/>
        <v>f</v>
      </c>
      <c r="E5551" t="str">
        <f>IF(COUNT(SEARCH({"04.","05.","09.","12."},CONCATENATE(P5550,U5550,AB5550,AH5550))),"t","f")</f>
        <v>f</v>
      </c>
      <c r="F5551" t="str">
        <f t="array" ref="F5551">IF(COUNT(SEARCH(HistorischeRubrieken,CONCATENATE(P5550,U5550,AB5550,AH5550))),"t","f")</f>
        <v>f</v>
      </c>
      <c r="G5551">
        <v>3</v>
      </c>
      <c r="H5551">
        <v>510407</v>
      </c>
      <c r="I5551" t="s">
        <v>2476</v>
      </c>
      <c r="J5551">
        <v>20120115</v>
      </c>
      <c r="K5551">
        <v>20120116</v>
      </c>
      <c r="M5551">
        <v>0</v>
      </c>
      <c r="N5551">
        <v>0</v>
      </c>
      <c r="O5551" t="s">
        <v>1999</v>
      </c>
      <c r="R5551">
        <v>0</v>
      </c>
      <c r="S5551" t="s">
        <v>271</v>
      </c>
      <c r="AA5551" t="s">
        <v>2000</v>
      </c>
      <c r="AC5551">
        <v>1</v>
      </c>
      <c r="AE5551">
        <v>1</v>
      </c>
      <c r="AF5551" t="s">
        <v>271</v>
      </c>
    </row>
    <row r="5552" spans="1:32" hidden="1" x14ac:dyDescent="0.25">
      <c r="A5552" t="str">
        <f t="array" ref="A5552">IF(COUNT(SEARCH(RubriekenHistorisch,CONCATENATE(P5551,U5551,AB5551,AH5551))),"t","f")</f>
        <v>f</v>
      </c>
      <c r="B5552" t="str">
        <f t="shared" si="260"/>
        <v>f</v>
      </c>
      <c r="C5552" t="str">
        <f t="shared" si="261"/>
        <v>f</v>
      </c>
      <c r="D5552" t="str">
        <f t="shared" si="262"/>
        <v>f</v>
      </c>
      <c r="E5552" t="str">
        <f>IF(COUNT(SEARCH({"04.","05.","09.","12."},CONCATENATE(P5551,U5551,AB5551,AH5551))),"t","f")</f>
        <v>f</v>
      </c>
      <c r="F5552" t="str">
        <f t="array" ref="F5552">IF(COUNT(SEARCH(HistorischeRubrieken,CONCATENATE(P5551,U5551,AB5551,AH5551))),"t","f")</f>
        <v>f</v>
      </c>
      <c r="G5552">
        <v>4</v>
      </c>
      <c r="H5552">
        <v>510407</v>
      </c>
      <c r="I5552" t="s">
        <v>2476</v>
      </c>
      <c r="J5552">
        <v>20120116</v>
      </c>
      <c r="K5552">
        <v>20121015</v>
      </c>
      <c r="M5552">
        <v>0</v>
      </c>
      <c r="N5552">
        <v>0</v>
      </c>
      <c r="O5552" t="s">
        <v>2001</v>
      </c>
      <c r="R5552">
        <v>0</v>
      </c>
      <c r="S5552" t="s">
        <v>271</v>
      </c>
      <c r="AA5552" t="s">
        <v>2000</v>
      </c>
      <c r="AC5552">
        <v>1</v>
      </c>
      <c r="AE5552">
        <v>1</v>
      </c>
      <c r="AF5552" t="s">
        <v>271</v>
      </c>
    </row>
    <row r="5553" spans="1:32" hidden="1" x14ac:dyDescent="0.25">
      <c r="A5553" t="str">
        <f t="array" ref="A5553">IF(COUNT(SEARCH(RubriekenHistorisch,CONCATENATE(P5552,U5552,AB5552,AH5552))),"t","f")</f>
        <v>f</v>
      </c>
      <c r="B5553" t="str">
        <f t="shared" si="260"/>
        <v>f</v>
      </c>
      <c r="C5553" t="str">
        <f t="shared" si="261"/>
        <v>f</v>
      </c>
      <c r="D5553" t="str">
        <f t="shared" si="262"/>
        <v>f</v>
      </c>
      <c r="E5553" t="str">
        <f>IF(COUNT(SEARCH({"04.","05.","09.","12."},CONCATENATE(P5552,U5552,AB5552,AH5552))),"t","f")</f>
        <v>f</v>
      </c>
      <c r="F5553" t="str">
        <f t="array" ref="F5553">IF(COUNT(SEARCH(HistorischeRubrieken,CONCATENATE(P5552,U5552,AB5552,AH5552))),"t","f")</f>
        <v>f</v>
      </c>
      <c r="G5553">
        <v>5</v>
      </c>
      <c r="H5553">
        <v>510407</v>
      </c>
      <c r="I5553" t="s">
        <v>2476</v>
      </c>
      <c r="J5553">
        <v>20121015</v>
      </c>
      <c r="K5553">
        <v>20140401</v>
      </c>
      <c r="M5553">
        <v>0</v>
      </c>
      <c r="N5553">
        <v>0</v>
      </c>
      <c r="O5553" t="s">
        <v>2001</v>
      </c>
      <c r="R5553">
        <v>0</v>
      </c>
      <c r="S5553" t="s">
        <v>271</v>
      </c>
      <c r="AA5553" t="s">
        <v>2000</v>
      </c>
      <c r="AC5553">
        <v>1</v>
      </c>
      <c r="AE5553">
        <v>1</v>
      </c>
      <c r="AF5553" t="s">
        <v>271</v>
      </c>
    </row>
    <row r="5554" spans="1:32" hidden="1" x14ac:dyDescent="0.25">
      <c r="A5554" t="str">
        <f t="array" ref="A5554">IF(COUNT(SEARCH(RubriekenHistorisch,CONCATENATE(P5553,U5553,AB5553,AH5553))),"t","f")</f>
        <v>f</v>
      </c>
      <c r="B5554" t="str">
        <f t="shared" si="260"/>
        <v>f</v>
      </c>
      <c r="C5554" t="str">
        <f t="shared" si="261"/>
        <v>f</v>
      </c>
      <c r="D5554" t="str">
        <f t="shared" si="262"/>
        <v>f</v>
      </c>
      <c r="E5554" t="str">
        <f>IF(COUNT(SEARCH({"04.","05.","09.","12."},CONCATENATE(P5553,U5553,AB5553,AH5553))),"t","f")</f>
        <v>f</v>
      </c>
      <c r="F5554" t="str">
        <f t="array" ref="F5554">IF(COUNT(SEARCH(HistorischeRubrieken,CONCATENATE(P5553,U5553,AB5553,AH5553))),"t","f")</f>
        <v>f</v>
      </c>
      <c r="G5554">
        <v>6</v>
      </c>
      <c r="H5554">
        <v>510407</v>
      </c>
      <c r="I5554" t="s">
        <v>2476</v>
      </c>
      <c r="J5554">
        <v>20140401</v>
      </c>
      <c r="K5554">
        <v>20150101</v>
      </c>
      <c r="M5554">
        <v>0</v>
      </c>
      <c r="N5554">
        <v>0</v>
      </c>
      <c r="O5554" t="s">
        <v>2003</v>
      </c>
      <c r="R5554">
        <v>0</v>
      </c>
      <c r="S5554" t="s">
        <v>271</v>
      </c>
      <c r="AA5554" t="s">
        <v>1611</v>
      </c>
      <c r="AC5554">
        <v>1</v>
      </c>
      <c r="AE5554">
        <v>1</v>
      </c>
      <c r="AF5554" t="s">
        <v>271</v>
      </c>
    </row>
    <row r="5555" spans="1:32" hidden="1" x14ac:dyDescent="0.25">
      <c r="A5555" t="str">
        <f t="array" ref="A5555">IF(COUNT(SEARCH(RubriekenHistorisch,CONCATENATE(P5554,U5554,AB5554,AH5554))),"t","f")</f>
        <v>f</v>
      </c>
      <c r="B5555" t="str">
        <f t="shared" si="260"/>
        <v>f</v>
      </c>
      <c r="C5555" t="str">
        <f t="shared" si="261"/>
        <v>f</v>
      </c>
      <c r="D5555" t="str">
        <f t="shared" si="262"/>
        <v>f</v>
      </c>
      <c r="E5555" t="str">
        <f>IF(COUNT(SEARCH({"04.","05.","09.","12."},CONCATENATE(P5554,U5554,AB5554,AH5554))),"t","f")</f>
        <v>f</v>
      </c>
      <c r="F5555" t="str">
        <f t="array" ref="F5555">IF(COUNT(SEARCH(HistorischeRubrieken,CONCATENATE(P5554,U5554,AB5554,AH5554))),"t","f")</f>
        <v>f</v>
      </c>
      <c r="G5555">
        <v>7</v>
      </c>
      <c r="H5555">
        <v>510407</v>
      </c>
      <c r="I5555" t="s">
        <v>2476</v>
      </c>
      <c r="J5555">
        <v>20150101</v>
      </c>
      <c r="K5555">
        <v>20150201</v>
      </c>
      <c r="M5555">
        <v>0</v>
      </c>
      <c r="N5555">
        <v>0</v>
      </c>
      <c r="U5555" t="s">
        <v>2477</v>
      </c>
      <c r="V5555">
        <v>2</v>
      </c>
      <c r="W5555">
        <v>0</v>
      </c>
      <c r="X5555">
        <v>20150119</v>
      </c>
      <c r="Y5555">
        <v>0</v>
      </c>
      <c r="Z5555" t="s">
        <v>271</v>
      </c>
    </row>
    <row r="5556" spans="1:32" hidden="1" x14ac:dyDescent="0.25">
      <c r="A5556" t="str">
        <f t="array" ref="A5556">IF(COUNT(SEARCH(RubriekenHistorisch,CONCATENATE(P5555,U5555,AB5555,AH5555))),"t","f")</f>
        <v>f</v>
      </c>
      <c r="B5556" t="str">
        <f t="shared" si="260"/>
        <v>f</v>
      </c>
      <c r="C5556" t="str">
        <f t="shared" si="261"/>
        <v>t</v>
      </c>
      <c r="D5556" t="str">
        <f t="shared" si="262"/>
        <v>f</v>
      </c>
      <c r="E5556" t="str">
        <f>IF(COUNT(SEARCH({"04.","05.","09.","12."},CONCATENATE(P5555,U5555,AB5555,AH5555))),"t","f")</f>
        <v>f</v>
      </c>
      <c r="F5556" t="str">
        <f t="array" ref="F5556">IF(COUNT(SEARCH(HistorischeRubrieken,CONCATENATE(P5555,U5555,AB5555,AH5555))),"t","f")</f>
        <v>f</v>
      </c>
      <c r="G5556">
        <v>1</v>
      </c>
      <c r="H5556">
        <v>510408</v>
      </c>
      <c r="I5556" t="s">
        <v>2478</v>
      </c>
      <c r="J5556">
        <v>20090601</v>
      </c>
      <c r="K5556">
        <v>20100201</v>
      </c>
      <c r="M5556">
        <v>0</v>
      </c>
      <c r="N5556">
        <v>0</v>
      </c>
      <c r="O5556" t="s">
        <v>1996</v>
      </c>
      <c r="R5556">
        <v>0</v>
      </c>
      <c r="S5556" t="s">
        <v>271</v>
      </c>
      <c r="AA5556" t="s">
        <v>1997</v>
      </c>
      <c r="AC5556">
        <v>1</v>
      </c>
      <c r="AE5556">
        <v>1</v>
      </c>
      <c r="AF5556" t="s">
        <v>271</v>
      </c>
    </row>
    <row r="5557" spans="1:32" hidden="1" x14ac:dyDescent="0.25">
      <c r="A5557" t="str">
        <f t="array" ref="A5557">IF(COUNT(SEARCH(RubriekenHistorisch,CONCATENATE(P5556,U5556,AB5556,AH5556))),"t","f")</f>
        <v>f</v>
      </c>
      <c r="B5557" t="str">
        <f t="shared" si="260"/>
        <v>f</v>
      </c>
      <c r="C5557" t="str">
        <f t="shared" si="261"/>
        <v>f</v>
      </c>
      <c r="D5557" t="str">
        <f t="shared" si="262"/>
        <v>f</v>
      </c>
      <c r="E5557" t="str">
        <f>IF(COUNT(SEARCH({"04.","05.","09.","12."},CONCATENATE(P5556,U5556,AB5556,AH5556))),"t","f")</f>
        <v>f</v>
      </c>
      <c r="F5557" t="str">
        <f t="array" ref="F5557">IF(COUNT(SEARCH(HistorischeRubrieken,CONCATENATE(P5556,U5556,AB5556,AH5556))),"t","f")</f>
        <v>f</v>
      </c>
      <c r="G5557">
        <v>2</v>
      </c>
      <c r="H5557">
        <v>510408</v>
      </c>
      <c r="I5557" t="s">
        <v>2478</v>
      </c>
      <c r="J5557">
        <v>20100201</v>
      </c>
      <c r="K5557">
        <v>20120115</v>
      </c>
      <c r="M5557">
        <v>0</v>
      </c>
      <c r="N5557">
        <v>0</v>
      </c>
      <c r="O5557" t="s">
        <v>1996</v>
      </c>
      <c r="R5557">
        <v>0</v>
      </c>
      <c r="S5557" t="s">
        <v>271</v>
      </c>
      <c r="AA5557" t="s">
        <v>1998</v>
      </c>
      <c r="AC5557">
        <v>1</v>
      </c>
      <c r="AE5557">
        <v>1</v>
      </c>
      <c r="AF5557" t="s">
        <v>271</v>
      </c>
    </row>
    <row r="5558" spans="1:32" hidden="1" x14ac:dyDescent="0.25">
      <c r="A5558" t="str">
        <f t="array" ref="A5558">IF(COUNT(SEARCH(RubriekenHistorisch,CONCATENATE(P5557,U5557,AB5557,AH5557))),"t","f")</f>
        <v>f</v>
      </c>
      <c r="B5558" t="str">
        <f t="shared" si="260"/>
        <v>f</v>
      </c>
      <c r="C5558" t="str">
        <f t="shared" si="261"/>
        <v>f</v>
      </c>
      <c r="D5558" t="str">
        <f t="shared" si="262"/>
        <v>f</v>
      </c>
      <c r="E5558" t="str">
        <f>IF(COUNT(SEARCH({"04.","05.","09.","12."},CONCATENATE(P5557,U5557,AB5557,AH5557))),"t","f")</f>
        <v>f</v>
      </c>
      <c r="F5558" t="str">
        <f t="array" ref="F5558">IF(COUNT(SEARCH(HistorischeRubrieken,CONCATENATE(P5557,U5557,AB5557,AH5557))),"t","f")</f>
        <v>f</v>
      </c>
      <c r="G5558">
        <v>3</v>
      </c>
      <c r="H5558">
        <v>510408</v>
      </c>
      <c r="I5558" t="s">
        <v>2478</v>
      </c>
      <c r="J5558">
        <v>20120115</v>
      </c>
      <c r="K5558">
        <v>20120116</v>
      </c>
      <c r="M5558">
        <v>0</v>
      </c>
      <c r="N5558">
        <v>0</v>
      </c>
      <c r="O5558" t="s">
        <v>1999</v>
      </c>
      <c r="R5558">
        <v>0</v>
      </c>
      <c r="S5558" t="s">
        <v>271</v>
      </c>
      <c r="AA5558" t="s">
        <v>2000</v>
      </c>
      <c r="AC5558">
        <v>1</v>
      </c>
      <c r="AE5558">
        <v>1</v>
      </c>
      <c r="AF5558" t="s">
        <v>271</v>
      </c>
    </row>
    <row r="5559" spans="1:32" hidden="1" x14ac:dyDescent="0.25">
      <c r="A5559" t="str">
        <f t="array" ref="A5559">IF(COUNT(SEARCH(RubriekenHistorisch,CONCATENATE(P5558,U5558,AB5558,AH5558))),"t","f")</f>
        <v>f</v>
      </c>
      <c r="B5559" t="str">
        <f t="shared" si="260"/>
        <v>f</v>
      </c>
      <c r="C5559" t="str">
        <f t="shared" si="261"/>
        <v>f</v>
      </c>
      <c r="D5559" t="str">
        <f t="shared" si="262"/>
        <v>f</v>
      </c>
      <c r="E5559" t="str">
        <f>IF(COUNT(SEARCH({"04.","05.","09.","12."},CONCATENATE(P5558,U5558,AB5558,AH5558))),"t","f")</f>
        <v>f</v>
      </c>
      <c r="F5559" t="str">
        <f t="array" ref="F5559">IF(COUNT(SEARCH(HistorischeRubrieken,CONCATENATE(P5558,U5558,AB5558,AH5558))),"t","f")</f>
        <v>f</v>
      </c>
      <c r="G5559">
        <v>4</v>
      </c>
      <c r="H5559">
        <v>510408</v>
      </c>
      <c r="I5559" t="s">
        <v>2478</v>
      </c>
      <c r="J5559">
        <v>20120116</v>
      </c>
      <c r="K5559">
        <v>20121119</v>
      </c>
      <c r="M5559">
        <v>0</v>
      </c>
      <c r="N5559">
        <v>0</v>
      </c>
      <c r="O5559" t="s">
        <v>2001</v>
      </c>
      <c r="R5559">
        <v>0</v>
      </c>
      <c r="S5559" t="s">
        <v>271</v>
      </c>
      <c r="AA5559" t="s">
        <v>2000</v>
      </c>
      <c r="AC5559">
        <v>1</v>
      </c>
      <c r="AE5559">
        <v>1</v>
      </c>
      <c r="AF5559" t="s">
        <v>271</v>
      </c>
    </row>
    <row r="5560" spans="1:32" hidden="1" x14ac:dyDescent="0.25">
      <c r="A5560" t="str">
        <f t="array" ref="A5560">IF(COUNT(SEARCH(RubriekenHistorisch,CONCATENATE(P5559,U5559,AB5559,AH5559))),"t","f")</f>
        <v>f</v>
      </c>
      <c r="B5560" t="str">
        <f t="shared" si="260"/>
        <v>f</v>
      </c>
      <c r="C5560" t="str">
        <f t="shared" si="261"/>
        <v>f</v>
      </c>
      <c r="D5560" t="str">
        <f t="shared" si="262"/>
        <v>f</v>
      </c>
      <c r="E5560" t="str">
        <f>IF(COUNT(SEARCH({"04.","05.","09.","12."},CONCATENATE(P5559,U5559,AB5559,AH5559))),"t","f")</f>
        <v>f</v>
      </c>
      <c r="F5560" t="str">
        <f t="array" ref="F5560">IF(COUNT(SEARCH(HistorischeRubrieken,CONCATENATE(P5559,U5559,AB5559,AH5559))),"t","f")</f>
        <v>f</v>
      </c>
      <c r="G5560">
        <v>5</v>
      </c>
      <c r="H5560">
        <v>510408</v>
      </c>
      <c r="I5560" t="s">
        <v>2478</v>
      </c>
      <c r="J5560">
        <v>20121119</v>
      </c>
      <c r="K5560">
        <v>20140401</v>
      </c>
      <c r="M5560">
        <v>0</v>
      </c>
      <c r="N5560">
        <v>0</v>
      </c>
      <c r="O5560" t="s">
        <v>2001</v>
      </c>
      <c r="R5560">
        <v>0</v>
      </c>
      <c r="S5560" t="s">
        <v>271</v>
      </c>
      <c r="AA5560" t="s">
        <v>2000</v>
      </c>
      <c r="AC5560">
        <v>1</v>
      </c>
      <c r="AE5560">
        <v>1</v>
      </c>
      <c r="AF5560" t="s">
        <v>271</v>
      </c>
    </row>
    <row r="5561" spans="1:32" hidden="1" x14ac:dyDescent="0.25">
      <c r="A5561" t="str">
        <f t="array" ref="A5561">IF(COUNT(SEARCH(RubriekenHistorisch,CONCATENATE(P5560,U5560,AB5560,AH5560))),"t","f")</f>
        <v>f</v>
      </c>
      <c r="B5561" t="str">
        <f t="shared" si="260"/>
        <v>f</v>
      </c>
      <c r="C5561" t="str">
        <f t="shared" si="261"/>
        <v>f</v>
      </c>
      <c r="D5561" t="str">
        <f t="shared" si="262"/>
        <v>f</v>
      </c>
      <c r="E5561" t="str">
        <f>IF(COUNT(SEARCH({"04.","05.","09.","12."},CONCATENATE(P5560,U5560,AB5560,AH5560))),"t","f")</f>
        <v>f</v>
      </c>
      <c r="F5561" t="str">
        <f t="array" ref="F5561">IF(COUNT(SEARCH(HistorischeRubrieken,CONCATENATE(P5560,U5560,AB5560,AH5560))),"t","f")</f>
        <v>f</v>
      </c>
      <c r="G5561">
        <v>6</v>
      </c>
      <c r="H5561">
        <v>510408</v>
      </c>
      <c r="I5561" t="s">
        <v>2478</v>
      </c>
      <c r="J5561">
        <v>20140401</v>
      </c>
      <c r="K5561">
        <v>20150801</v>
      </c>
      <c r="M5561">
        <v>0</v>
      </c>
      <c r="N5561">
        <v>0</v>
      </c>
      <c r="O5561" t="s">
        <v>2003</v>
      </c>
      <c r="R5561">
        <v>0</v>
      </c>
      <c r="S5561" t="s">
        <v>271</v>
      </c>
      <c r="AA5561" t="s">
        <v>1611</v>
      </c>
      <c r="AC5561">
        <v>1</v>
      </c>
      <c r="AE5561">
        <v>1</v>
      </c>
      <c r="AF5561" t="s">
        <v>271</v>
      </c>
    </row>
    <row r="5562" spans="1:32" x14ac:dyDescent="0.25">
      <c r="A5562" t="str">
        <f t="array" ref="A5562">IF(COUNT(SEARCH(RubriekenHistorisch,CONCATENATE(P5561,U5561,AB5561,AH5561))),"t","f")</f>
        <v>f</v>
      </c>
      <c r="B5562" t="str">
        <f t="shared" si="260"/>
        <v>f</v>
      </c>
      <c r="C5562" t="str">
        <f t="shared" si="261"/>
        <v>f</v>
      </c>
      <c r="D5562" t="str">
        <f t="shared" si="262"/>
        <v>f</v>
      </c>
      <c r="E5562" t="str">
        <f>IF(COUNT(SEARCH({"04.","05.","09.","12."},CONCATENATE(P5561,U5561,AB5561,AH5561))),"t","f")</f>
        <v>f</v>
      </c>
      <c r="F5562" t="str">
        <f t="array" ref="F5562">IF(COUNT(SEARCH(HistorischeRubrieken,CONCATENATE(P5561,U5561,AB5561,AH5561))),"t","f")</f>
        <v>f</v>
      </c>
      <c r="G5562">
        <v>7</v>
      </c>
      <c r="H5562">
        <v>510408</v>
      </c>
      <c r="I5562" t="s">
        <v>2478</v>
      </c>
      <c r="J5562">
        <v>20150801</v>
      </c>
      <c r="M5562">
        <v>0</v>
      </c>
      <c r="N5562">
        <v>0</v>
      </c>
      <c r="O5562" t="s">
        <v>2003</v>
      </c>
      <c r="R5562">
        <v>0</v>
      </c>
      <c r="S5562" t="s">
        <v>271</v>
      </c>
      <c r="AA5562" t="s">
        <v>1613</v>
      </c>
      <c r="AC5562">
        <v>1</v>
      </c>
      <c r="AE5562">
        <v>1</v>
      </c>
      <c r="AF5562" t="s">
        <v>271</v>
      </c>
    </row>
    <row r="5563" spans="1:32" hidden="1" x14ac:dyDescent="0.25">
      <c r="A5563" t="str">
        <f t="array" ref="A5563">IF(COUNT(SEARCH(RubriekenHistorisch,CONCATENATE(P5562,U5562,AB5562,AH5562))),"t","f")</f>
        <v>f</v>
      </c>
      <c r="B5563" t="str">
        <f t="shared" si="260"/>
        <v>f</v>
      </c>
      <c r="C5563" t="str">
        <f t="shared" si="261"/>
        <v>f</v>
      </c>
      <c r="D5563" t="str">
        <f t="shared" si="262"/>
        <v>f</v>
      </c>
      <c r="E5563" t="str">
        <f>IF(COUNT(SEARCH({"04.","05.","09.","12."},CONCATENATE(P5562,U5562,AB5562,AH5562))),"t","f")</f>
        <v>f</v>
      </c>
      <c r="F5563" t="str">
        <f t="array" ref="F5563">IF(COUNT(SEARCH(HistorischeRubrieken,CONCATENATE(P5562,U5562,AB5562,AH5562))),"t","f")</f>
        <v>f</v>
      </c>
      <c r="G5563">
        <v>1</v>
      </c>
      <c r="H5563">
        <v>510409</v>
      </c>
      <c r="I5563" t="s">
        <v>2479</v>
      </c>
      <c r="J5563">
        <v>20090901</v>
      </c>
      <c r="K5563">
        <v>20100201</v>
      </c>
      <c r="M5563">
        <v>0</v>
      </c>
      <c r="N5563">
        <v>0</v>
      </c>
      <c r="AA5563" t="s">
        <v>1997</v>
      </c>
      <c r="AC5563">
        <v>0</v>
      </c>
      <c r="AE5563">
        <v>0</v>
      </c>
      <c r="AF5563" t="s">
        <v>271</v>
      </c>
    </row>
    <row r="5564" spans="1:32" hidden="1" x14ac:dyDescent="0.25">
      <c r="A5564" t="str">
        <f t="array" ref="A5564">IF(COUNT(SEARCH(RubriekenHistorisch,CONCATENATE(P5563,U5563,AB5563,AH5563))),"t","f")</f>
        <v>f</v>
      </c>
      <c r="B5564" t="str">
        <f t="shared" si="260"/>
        <v>f</v>
      </c>
      <c r="C5564" t="str">
        <f t="shared" si="261"/>
        <v>f</v>
      </c>
      <c r="D5564" t="str">
        <f t="shared" si="262"/>
        <v>f</v>
      </c>
      <c r="E5564" t="str">
        <f>IF(COUNT(SEARCH({"04.","05.","09.","12."},CONCATENATE(P5563,U5563,AB5563,AH5563))),"t","f")</f>
        <v>f</v>
      </c>
      <c r="F5564" t="str">
        <f t="array" ref="F5564">IF(COUNT(SEARCH(HistorischeRubrieken,CONCATENATE(P5563,U5563,AB5563,AH5563))),"t","f")</f>
        <v>f</v>
      </c>
      <c r="G5564">
        <v>2</v>
      </c>
      <c r="H5564">
        <v>510409</v>
      </c>
      <c r="I5564" t="s">
        <v>2479</v>
      </c>
      <c r="J5564">
        <v>20100201</v>
      </c>
      <c r="K5564">
        <v>20120115</v>
      </c>
      <c r="M5564">
        <v>0</v>
      </c>
      <c r="N5564">
        <v>0</v>
      </c>
      <c r="AA5564" t="s">
        <v>1998</v>
      </c>
      <c r="AC5564">
        <v>0</v>
      </c>
      <c r="AE5564">
        <v>1</v>
      </c>
      <c r="AF5564" t="s">
        <v>271</v>
      </c>
    </row>
    <row r="5565" spans="1:32" hidden="1" x14ac:dyDescent="0.25">
      <c r="A5565" t="str">
        <f t="array" ref="A5565">IF(COUNT(SEARCH(RubriekenHistorisch,CONCATENATE(P5564,U5564,AB5564,AH5564))),"t","f")</f>
        <v>f</v>
      </c>
      <c r="B5565" t="str">
        <f t="shared" si="260"/>
        <v>f</v>
      </c>
      <c r="C5565" t="str">
        <f t="shared" si="261"/>
        <v>f</v>
      </c>
      <c r="D5565" t="str">
        <f t="shared" si="262"/>
        <v>f</v>
      </c>
      <c r="E5565" t="str">
        <f>IF(COUNT(SEARCH({"04.","05.","09.","12."},CONCATENATE(P5564,U5564,AB5564,AH5564))),"t","f")</f>
        <v>f</v>
      </c>
      <c r="F5565" t="str">
        <f t="array" ref="F5565">IF(COUNT(SEARCH(HistorischeRubrieken,CONCATENATE(P5564,U5564,AB5564,AH5564))),"t","f")</f>
        <v>f</v>
      </c>
      <c r="G5565">
        <v>3</v>
      </c>
      <c r="H5565">
        <v>510409</v>
      </c>
      <c r="I5565" t="s">
        <v>2479</v>
      </c>
      <c r="J5565">
        <v>20120115</v>
      </c>
      <c r="K5565">
        <v>20140401</v>
      </c>
      <c r="M5565">
        <v>0</v>
      </c>
      <c r="N5565">
        <v>0</v>
      </c>
      <c r="AA5565" t="s">
        <v>2000</v>
      </c>
      <c r="AC5565">
        <v>0</v>
      </c>
      <c r="AE5565">
        <v>1</v>
      </c>
      <c r="AF5565" t="s">
        <v>271</v>
      </c>
    </row>
    <row r="5566" spans="1:32" hidden="1" x14ac:dyDescent="0.25">
      <c r="A5566" t="str">
        <f t="array" ref="A5566">IF(COUNT(SEARCH(RubriekenHistorisch,CONCATENATE(P5565,U5565,AB5565,AH5565))),"t","f")</f>
        <v>f</v>
      </c>
      <c r="B5566" t="str">
        <f t="shared" si="260"/>
        <v>f</v>
      </c>
      <c r="C5566" t="str">
        <f t="shared" si="261"/>
        <v>f</v>
      </c>
      <c r="D5566" t="str">
        <f t="shared" si="262"/>
        <v>f</v>
      </c>
      <c r="E5566" t="str">
        <f>IF(COUNT(SEARCH({"04.","05.","09.","12."},CONCATENATE(P5565,U5565,AB5565,AH5565))),"t","f")</f>
        <v>f</v>
      </c>
      <c r="F5566" t="str">
        <f t="array" ref="F5566">IF(COUNT(SEARCH(HistorischeRubrieken,CONCATENATE(P5565,U5565,AB5565,AH5565))),"t","f")</f>
        <v>f</v>
      </c>
      <c r="G5566">
        <v>4</v>
      </c>
      <c r="H5566">
        <v>510409</v>
      </c>
      <c r="I5566" t="s">
        <v>2479</v>
      </c>
      <c r="J5566">
        <v>20140401</v>
      </c>
      <c r="K5566">
        <v>20150801</v>
      </c>
      <c r="M5566">
        <v>0</v>
      </c>
      <c r="N5566">
        <v>0</v>
      </c>
      <c r="AA5566" t="s">
        <v>1611</v>
      </c>
      <c r="AC5566">
        <v>0</v>
      </c>
      <c r="AE5566">
        <v>1</v>
      </c>
      <c r="AF5566" t="s">
        <v>271</v>
      </c>
    </row>
    <row r="5567" spans="1:32" x14ac:dyDescent="0.25">
      <c r="A5567" t="str">
        <f t="array" ref="A5567">IF(COUNT(SEARCH(RubriekenHistorisch,CONCATENATE(P5566,U5566,AB5566,AH5566))),"t","f")</f>
        <v>f</v>
      </c>
      <c r="B5567" t="str">
        <f t="shared" si="260"/>
        <v>f</v>
      </c>
      <c r="C5567" t="str">
        <f t="shared" si="261"/>
        <v>f</v>
      </c>
      <c r="D5567" t="str">
        <f t="shared" si="262"/>
        <v>f</v>
      </c>
      <c r="E5567" t="str">
        <f>IF(COUNT(SEARCH({"04.","05.","09.","12."},CONCATENATE(P5566,U5566,AB5566,AH5566))),"t","f")</f>
        <v>f</v>
      </c>
      <c r="F5567" t="str">
        <f t="array" ref="F5567">IF(COUNT(SEARCH(HistorischeRubrieken,CONCATENATE(P5566,U5566,AB5566,AH5566))),"t","f")</f>
        <v>f</v>
      </c>
      <c r="G5567">
        <v>5</v>
      </c>
      <c r="H5567">
        <v>510409</v>
      </c>
      <c r="I5567" t="s">
        <v>2479</v>
      </c>
      <c r="J5567">
        <v>20150801</v>
      </c>
      <c r="M5567">
        <v>0</v>
      </c>
      <c r="N5567">
        <v>0</v>
      </c>
      <c r="AA5567" t="s">
        <v>1613</v>
      </c>
      <c r="AC5567">
        <v>0</v>
      </c>
      <c r="AE5567">
        <v>1</v>
      </c>
      <c r="AF5567" t="s">
        <v>271</v>
      </c>
    </row>
    <row r="5568" spans="1:32" hidden="1" x14ac:dyDescent="0.25">
      <c r="A5568" t="str">
        <f t="array" ref="A5568">IF(COUNT(SEARCH(RubriekenHistorisch,CONCATENATE(P5567,U5567,AB5567,AH5567))),"t","f")</f>
        <v>f</v>
      </c>
      <c r="B5568" t="str">
        <f t="shared" si="260"/>
        <v>f</v>
      </c>
      <c r="C5568" t="str">
        <f t="shared" si="261"/>
        <v>f</v>
      </c>
      <c r="D5568" t="str">
        <f t="shared" si="262"/>
        <v>f</v>
      </c>
      <c r="E5568" t="str">
        <f>IF(COUNT(SEARCH({"04.","05.","09.","12."},CONCATENATE(P5567,U5567,AB5567,AH5567))),"t","f")</f>
        <v>f</v>
      </c>
      <c r="F5568" t="str">
        <f t="array" ref="F5568">IF(COUNT(SEARCH(HistorischeRubrieken,CONCATENATE(P5567,U5567,AB5567,AH5567))),"t","f")</f>
        <v>f</v>
      </c>
      <c r="G5568">
        <v>1</v>
      </c>
      <c r="H5568">
        <v>510410</v>
      </c>
      <c r="I5568" t="s">
        <v>2480</v>
      </c>
      <c r="J5568">
        <v>20090601</v>
      </c>
      <c r="K5568">
        <v>20100201</v>
      </c>
      <c r="M5568">
        <v>0</v>
      </c>
      <c r="N5568">
        <v>0</v>
      </c>
      <c r="O5568" t="s">
        <v>1996</v>
      </c>
      <c r="R5568">
        <v>0</v>
      </c>
      <c r="S5568" t="s">
        <v>271</v>
      </c>
      <c r="AA5568" t="s">
        <v>1997</v>
      </c>
      <c r="AC5568">
        <v>1</v>
      </c>
      <c r="AE5568">
        <v>1</v>
      </c>
      <c r="AF5568" t="s">
        <v>271</v>
      </c>
    </row>
    <row r="5569" spans="1:32" hidden="1" x14ac:dyDescent="0.25">
      <c r="A5569" t="str">
        <f t="array" ref="A5569">IF(COUNT(SEARCH(RubriekenHistorisch,CONCATENATE(P5568,U5568,AB5568,AH5568))),"t","f")</f>
        <v>f</v>
      </c>
      <c r="B5569" t="str">
        <f t="shared" si="260"/>
        <v>f</v>
      </c>
      <c r="C5569" t="str">
        <f t="shared" si="261"/>
        <v>f</v>
      </c>
      <c r="D5569" t="str">
        <f t="shared" si="262"/>
        <v>f</v>
      </c>
      <c r="E5569" t="str">
        <f>IF(COUNT(SEARCH({"04.","05.","09.","12."},CONCATENATE(P5568,U5568,AB5568,AH5568))),"t","f")</f>
        <v>f</v>
      </c>
      <c r="F5569" t="str">
        <f t="array" ref="F5569">IF(COUNT(SEARCH(HistorischeRubrieken,CONCATENATE(P5568,U5568,AB5568,AH5568))),"t","f")</f>
        <v>f</v>
      </c>
      <c r="G5569">
        <v>2</v>
      </c>
      <c r="H5569">
        <v>510410</v>
      </c>
      <c r="I5569" t="s">
        <v>2480</v>
      </c>
      <c r="J5569">
        <v>20100201</v>
      </c>
      <c r="K5569">
        <v>20120115</v>
      </c>
      <c r="M5569">
        <v>0</v>
      </c>
      <c r="N5569">
        <v>0</v>
      </c>
      <c r="O5569" t="s">
        <v>1996</v>
      </c>
      <c r="R5569">
        <v>0</v>
      </c>
      <c r="S5569" t="s">
        <v>271</v>
      </c>
      <c r="AA5569" t="s">
        <v>1998</v>
      </c>
      <c r="AC5569">
        <v>1</v>
      </c>
      <c r="AE5569">
        <v>1</v>
      </c>
      <c r="AF5569" t="s">
        <v>271</v>
      </c>
    </row>
    <row r="5570" spans="1:32" hidden="1" x14ac:dyDescent="0.25">
      <c r="A5570" t="str">
        <f t="array" ref="A5570">IF(COUNT(SEARCH(RubriekenHistorisch,CONCATENATE(P5569,U5569,AB5569,AH5569))),"t","f")</f>
        <v>f</v>
      </c>
      <c r="B5570" t="str">
        <f t="shared" si="260"/>
        <v>f</v>
      </c>
      <c r="C5570" t="str">
        <f t="shared" si="261"/>
        <v>f</v>
      </c>
      <c r="D5570" t="str">
        <f t="shared" si="262"/>
        <v>f</v>
      </c>
      <c r="E5570" t="str">
        <f>IF(COUNT(SEARCH({"04.","05.","09.","12."},CONCATENATE(P5569,U5569,AB5569,AH5569))),"t","f")</f>
        <v>f</v>
      </c>
      <c r="F5570" t="str">
        <f t="array" ref="F5570">IF(COUNT(SEARCH(HistorischeRubrieken,CONCATENATE(P5569,U5569,AB5569,AH5569))),"t","f")</f>
        <v>f</v>
      </c>
      <c r="G5570">
        <v>3</v>
      </c>
      <c r="H5570">
        <v>510410</v>
      </c>
      <c r="I5570" t="s">
        <v>2480</v>
      </c>
      <c r="J5570">
        <v>20120115</v>
      </c>
      <c r="K5570">
        <v>20120116</v>
      </c>
      <c r="M5570">
        <v>0</v>
      </c>
      <c r="N5570">
        <v>0</v>
      </c>
      <c r="O5570" t="s">
        <v>1999</v>
      </c>
      <c r="R5570">
        <v>0</v>
      </c>
      <c r="S5570" t="s">
        <v>271</v>
      </c>
      <c r="AA5570" t="s">
        <v>2000</v>
      </c>
      <c r="AC5570">
        <v>1</v>
      </c>
      <c r="AE5570">
        <v>1</v>
      </c>
      <c r="AF5570" t="s">
        <v>271</v>
      </c>
    </row>
    <row r="5571" spans="1:32" hidden="1" x14ac:dyDescent="0.25">
      <c r="A5571" t="str">
        <f t="array" ref="A5571">IF(COUNT(SEARCH(RubriekenHistorisch,CONCATENATE(P5570,U5570,AB5570,AH5570))),"t","f")</f>
        <v>f</v>
      </c>
      <c r="B5571" t="str">
        <f t="shared" ref="B5571:B5634" si="263">IF(COUNT(SEARCH("07.66.20",CONCATENATE(P5570,U5570,AB5570,AH5570))),"t","f")</f>
        <v>f</v>
      </c>
      <c r="C5571" t="str">
        <f t="shared" ref="C5571:C5634" si="264">IF(COUNT(SEARCH("14.40.10",CONCATENATE(P5570,U5570,AB5570,AH5570))),"t","f")</f>
        <v>f</v>
      </c>
      <c r="D5571" t="str">
        <f t="shared" si="262"/>
        <v>f</v>
      </c>
      <c r="E5571" t="str">
        <f>IF(COUNT(SEARCH({"04.","05.","09.","12."},CONCATENATE(P5570,U5570,AB5570,AH5570))),"t","f")</f>
        <v>f</v>
      </c>
      <c r="F5571" t="str">
        <f t="array" ref="F5571">IF(COUNT(SEARCH(HistorischeRubrieken,CONCATENATE(P5570,U5570,AB5570,AH5570))),"t","f")</f>
        <v>f</v>
      </c>
      <c r="G5571">
        <v>4</v>
      </c>
      <c r="H5571">
        <v>510410</v>
      </c>
      <c r="I5571" t="s">
        <v>2480</v>
      </c>
      <c r="J5571">
        <v>20120116</v>
      </c>
      <c r="K5571">
        <v>20121119</v>
      </c>
      <c r="M5571">
        <v>0</v>
      </c>
      <c r="N5571">
        <v>0</v>
      </c>
      <c r="O5571" t="s">
        <v>2001</v>
      </c>
      <c r="R5571">
        <v>0</v>
      </c>
      <c r="S5571" t="s">
        <v>271</v>
      </c>
      <c r="AA5571" t="s">
        <v>2000</v>
      </c>
      <c r="AC5571">
        <v>1</v>
      </c>
      <c r="AE5571">
        <v>1</v>
      </c>
      <c r="AF5571" t="s">
        <v>271</v>
      </c>
    </row>
    <row r="5572" spans="1:32" hidden="1" x14ac:dyDescent="0.25">
      <c r="A5572" t="str">
        <f t="array" ref="A5572">IF(COUNT(SEARCH(RubriekenHistorisch,CONCATENATE(P5571,U5571,AB5571,AH5571))),"t","f")</f>
        <v>f</v>
      </c>
      <c r="B5572" t="str">
        <f t="shared" si="263"/>
        <v>f</v>
      </c>
      <c r="C5572" t="str">
        <f t="shared" si="264"/>
        <v>f</v>
      </c>
      <c r="D5572" t="str">
        <f t="shared" ref="D5572:D5635" si="265">IF(COUNT(SEARCH("- 0",CONCATENATE(P5571,U5571,AB5571,AH5571))),"t","f")</f>
        <v>f</v>
      </c>
      <c r="E5572" t="str">
        <f>IF(COUNT(SEARCH({"04.","05.","09.","12."},CONCATENATE(P5571,U5571,AB5571,AH5571))),"t","f")</f>
        <v>f</v>
      </c>
      <c r="F5572" t="str">
        <f t="array" ref="F5572">IF(COUNT(SEARCH(HistorischeRubrieken,CONCATENATE(P5571,U5571,AB5571,AH5571))),"t","f")</f>
        <v>f</v>
      </c>
      <c r="G5572">
        <v>5</v>
      </c>
      <c r="H5572">
        <v>510410</v>
      </c>
      <c r="I5572" t="s">
        <v>2480</v>
      </c>
      <c r="J5572">
        <v>20121119</v>
      </c>
      <c r="K5572">
        <v>20140401</v>
      </c>
      <c r="M5572">
        <v>0</v>
      </c>
      <c r="N5572">
        <v>0</v>
      </c>
      <c r="O5572" t="s">
        <v>2001</v>
      </c>
      <c r="R5572">
        <v>0</v>
      </c>
      <c r="S5572" t="s">
        <v>271</v>
      </c>
      <c r="AA5572" t="s">
        <v>2000</v>
      </c>
      <c r="AC5572">
        <v>1</v>
      </c>
      <c r="AE5572">
        <v>1</v>
      </c>
      <c r="AF5572" t="s">
        <v>271</v>
      </c>
    </row>
    <row r="5573" spans="1:32" hidden="1" x14ac:dyDescent="0.25">
      <c r="A5573" t="str">
        <f t="array" ref="A5573">IF(COUNT(SEARCH(RubriekenHistorisch,CONCATENATE(P5572,U5572,AB5572,AH5572))),"t","f")</f>
        <v>f</v>
      </c>
      <c r="B5573" t="str">
        <f t="shared" si="263"/>
        <v>f</v>
      </c>
      <c r="C5573" t="str">
        <f t="shared" si="264"/>
        <v>f</v>
      </c>
      <c r="D5573" t="str">
        <f t="shared" si="265"/>
        <v>f</v>
      </c>
      <c r="E5573" t="str">
        <f>IF(COUNT(SEARCH({"04.","05.","09.","12."},CONCATENATE(P5572,U5572,AB5572,AH5572))),"t","f")</f>
        <v>f</v>
      </c>
      <c r="F5573" t="str">
        <f t="array" ref="F5573">IF(COUNT(SEARCH(HistorischeRubrieken,CONCATENATE(P5572,U5572,AB5572,AH5572))),"t","f")</f>
        <v>f</v>
      </c>
      <c r="G5573">
        <v>6</v>
      </c>
      <c r="H5573">
        <v>510410</v>
      </c>
      <c r="I5573" t="s">
        <v>2480</v>
      </c>
      <c r="J5573">
        <v>20140401</v>
      </c>
      <c r="K5573">
        <v>20150801</v>
      </c>
      <c r="M5573">
        <v>0</v>
      </c>
      <c r="N5573">
        <v>0</v>
      </c>
      <c r="O5573" t="s">
        <v>2003</v>
      </c>
      <c r="R5573">
        <v>0</v>
      </c>
      <c r="S5573" t="s">
        <v>271</v>
      </c>
      <c r="AA5573" t="s">
        <v>1611</v>
      </c>
      <c r="AC5573">
        <v>1</v>
      </c>
      <c r="AE5573">
        <v>1</v>
      </c>
      <c r="AF5573" t="s">
        <v>271</v>
      </c>
    </row>
    <row r="5574" spans="1:32" x14ac:dyDescent="0.25">
      <c r="A5574" t="str">
        <f t="array" ref="A5574">IF(COUNT(SEARCH(RubriekenHistorisch,CONCATENATE(P5573,U5573,AB5573,AH5573))),"t","f")</f>
        <v>f</v>
      </c>
      <c r="B5574" t="str">
        <f t="shared" si="263"/>
        <v>f</v>
      </c>
      <c r="C5574" t="str">
        <f t="shared" si="264"/>
        <v>f</v>
      </c>
      <c r="D5574" t="str">
        <f t="shared" si="265"/>
        <v>f</v>
      </c>
      <c r="E5574" t="str">
        <f>IF(COUNT(SEARCH({"04.","05.","09.","12."},CONCATENATE(P5573,U5573,AB5573,AH5573))),"t","f")</f>
        <v>f</v>
      </c>
      <c r="F5574" t="str">
        <f t="array" ref="F5574">IF(COUNT(SEARCH(HistorischeRubrieken,CONCATENATE(P5573,U5573,AB5573,AH5573))),"t","f")</f>
        <v>f</v>
      </c>
      <c r="G5574">
        <v>7</v>
      </c>
      <c r="H5574">
        <v>510410</v>
      </c>
      <c r="I5574" t="s">
        <v>2480</v>
      </c>
      <c r="J5574">
        <v>20150801</v>
      </c>
      <c r="M5574">
        <v>0</v>
      </c>
      <c r="N5574">
        <v>0</v>
      </c>
      <c r="O5574" t="s">
        <v>2003</v>
      </c>
      <c r="R5574">
        <v>0</v>
      </c>
      <c r="S5574" t="s">
        <v>271</v>
      </c>
      <c r="AA5574" t="s">
        <v>1613</v>
      </c>
      <c r="AC5574">
        <v>1</v>
      </c>
      <c r="AE5574">
        <v>1</v>
      </c>
      <c r="AF5574" t="s">
        <v>271</v>
      </c>
    </row>
    <row r="5575" spans="1:32" hidden="1" x14ac:dyDescent="0.25">
      <c r="A5575" t="str">
        <f t="array" ref="A5575">IF(COUNT(SEARCH(RubriekenHistorisch,CONCATENATE(P5574,U5574,AB5574,AH5574))),"t","f")</f>
        <v>f</v>
      </c>
      <c r="B5575" t="str">
        <f t="shared" si="263"/>
        <v>f</v>
      </c>
      <c r="C5575" t="str">
        <f t="shared" si="264"/>
        <v>f</v>
      </c>
      <c r="D5575" t="str">
        <f t="shared" si="265"/>
        <v>f</v>
      </c>
      <c r="E5575" t="str">
        <f>IF(COUNT(SEARCH({"04.","05.","09.","12."},CONCATENATE(P5574,U5574,AB5574,AH5574))),"t","f")</f>
        <v>f</v>
      </c>
      <c r="F5575" t="str">
        <f t="array" ref="F5575">IF(COUNT(SEARCH(HistorischeRubrieken,CONCATENATE(P5574,U5574,AB5574,AH5574))),"t","f")</f>
        <v>f</v>
      </c>
      <c r="G5575">
        <v>1</v>
      </c>
      <c r="H5575">
        <v>510411</v>
      </c>
      <c r="I5575" t="s">
        <v>2481</v>
      </c>
      <c r="J5575">
        <v>20090301</v>
      </c>
      <c r="K5575">
        <v>20100201</v>
      </c>
      <c r="M5575">
        <v>0</v>
      </c>
      <c r="N5575">
        <v>0</v>
      </c>
      <c r="O5575" t="s">
        <v>1996</v>
      </c>
      <c r="R5575">
        <v>0</v>
      </c>
      <c r="S5575" t="s">
        <v>271</v>
      </c>
      <c r="AA5575" t="s">
        <v>1997</v>
      </c>
      <c r="AC5575">
        <v>1</v>
      </c>
      <c r="AE5575">
        <v>1</v>
      </c>
      <c r="AF5575" t="s">
        <v>271</v>
      </c>
    </row>
    <row r="5576" spans="1:32" hidden="1" x14ac:dyDescent="0.25">
      <c r="A5576" t="str">
        <f t="array" ref="A5576">IF(COUNT(SEARCH(RubriekenHistorisch,CONCATENATE(P5575,U5575,AB5575,AH5575))),"t","f")</f>
        <v>f</v>
      </c>
      <c r="B5576" t="str">
        <f t="shared" si="263"/>
        <v>f</v>
      </c>
      <c r="C5576" t="str">
        <f t="shared" si="264"/>
        <v>f</v>
      </c>
      <c r="D5576" t="str">
        <f t="shared" si="265"/>
        <v>f</v>
      </c>
      <c r="E5576" t="str">
        <f>IF(COUNT(SEARCH({"04.","05.","09.","12."},CONCATENATE(P5575,U5575,AB5575,AH5575))),"t","f")</f>
        <v>f</v>
      </c>
      <c r="F5576" t="str">
        <f t="array" ref="F5576">IF(COUNT(SEARCH(HistorischeRubrieken,CONCATENATE(P5575,U5575,AB5575,AH5575))),"t","f")</f>
        <v>f</v>
      </c>
      <c r="G5576">
        <v>2</v>
      </c>
      <c r="H5576">
        <v>510411</v>
      </c>
      <c r="I5576" t="s">
        <v>2481</v>
      </c>
      <c r="J5576">
        <v>20100201</v>
      </c>
      <c r="K5576">
        <v>20120115</v>
      </c>
      <c r="M5576">
        <v>0</v>
      </c>
      <c r="N5576">
        <v>0</v>
      </c>
      <c r="O5576" t="s">
        <v>1996</v>
      </c>
      <c r="R5576">
        <v>0</v>
      </c>
      <c r="S5576" t="s">
        <v>271</v>
      </c>
      <c r="AA5576" t="s">
        <v>1998</v>
      </c>
      <c r="AC5576">
        <v>1</v>
      </c>
      <c r="AE5576">
        <v>1</v>
      </c>
      <c r="AF5576" t="s">
        <v>271</v>
      </c>
    </row>
    <row r="5577" spans="1:32" hidden="1" x14ac:dyDescent="0.25">
      <c r="A5577" t="str">
        <f t="array" ref="A5577">IF(COUNT(SEARCH(RubriekenHistorisch,CONCATENATE(P5576,U5576,AB5576,AH5576))),"t","f")</f>
        <v>f</v>
      </c>
      <c r="B5577" t="str">
        <f t="shared" si="263"/>
        <v>f</v>
      </c>
      <c r="C5577" t="str">
        <f t="shared" si="264"/>
        <v>f</v>
      </c>
      <c r="D5577" t="str">
        <f t="shared" si="265"/>
        <v>f</v>
      </c>
      <c r="E5577" t="str">
        <f>IF(COUNT(SEARCH({"04.","05.","09.","12."},CONCATENATE(P5576,U5576,AB5576,AH5576))),"t","f")</f>
        <v>f</v>
      </c>
      <c r="F5577" t="str">
        <f t="array" ref="F5577">IF(COUNT(SEARCH(HistorischeRubrieken,CONCATENATE(P5576,U5576,AB5576,AH5576))),"t","f")</f>
        <v>f</v>
      </c>
      <c r="G5577">
        <v>3</v>
      </c>
      <c r="H5577">
        <v>510411</v>
      </c>
      <c r="I5577" t="s">
        <v>2481</v>
      </c>
      <c r="J5577">
        <v>20120115</v>
      </c>
      <c r="K5577">
        <v>20120116</v>
      </c>
      <c r="M5577">
        <v>0</v>
      </c>
      <c r="N5577">
        <v>0</v>
      </c>
      <c r="O5577" t="s">
        <v>1999</v>
      </c>
      <c r="R5577">
        <v>0</v>
      </c>
      <c r="S5577" t="s">
        <v>271</v>
      </c>
      <c r="AA5577" t="s">
        <v>2000</v>
      </c>
      <c r="AC5577">
        <v>1</v>
      </c>
      <c r="AE5577">
        <v>1</v>
      </c>
      <c r="AF5577" t="s">
        <v>271</v>
      </c>
    </row>
    <row r="5578" spans="1:32" hidden="1" x14ac:dyDescent="0.25">
      <c r="A5578" t="str">
        <f t="array" ref="A5578">IF(COUNT(SEARCH(RubriekenHistorisch,CONCATENATE(P5577,U5577,AB5577,AH5577))),"t","f")</f>
        <v>f</v>
      </c>
      <c r="B5578" t="str">
        <f t="shared" si="263"/>
        <v>f</v>
      </c>
      <c r="C5578" t="str">
        <f t="shared" si="264"/>
        <v>f</v>
      </c>
      <c r="D5578" t="str">
        <f t="shared" si="265"/>
        <v>f</v>
      </c>
      <c r="E5578" t="str">
        <f>IF(COUNT(SEARCH({"04.","05.","09.","12."},CONCATENATE(P5577,U5577,AB5577,AH5577))),"t","f")</f>
        <v>f</v>
      </c>
      <c r="F5578" t="str">
        <f t="array" ref="F5578">IF(COUNT(SEARCH(HistorischeRubrieken,CONCATENATE(P5577,U5577,AB5577,AH5577))),"t","f")</f>
        <v>f</v>
      </c>
      <c r="G5578">
        <v>4</v>
      </c>
      <c r="H5578">
        <v>510411</v>
      </c>
      <c r="I5578" t="s">
        <v>2481</v>
      </c>
      <c r="J5578">
        <v>20120116</v>
      </c>
      <c r="K5578">
        <v>20121015</v>
      </c>
      <c r="M5578">
        <v>0</v>
      </c>
      <c r="N5578">
        <v>0</v>
      </c>
      <c r="O5578" t="s">
        <v>2001</v>
      </c>
      <c r="R5578">
        <v>0</v>
      </c>
      <c r="S5578" t="s">
        <v>271</v>
      </c>
      <c r="AA5578" t="s">
        <v>2000</v>
      </c>
      <c r="AC5578">
        <v>1</v>
      </c>
      <c r="AE5578">
        <v>1</v>
      </c>
      <c r="AF5578" t="s">
        <v>271</v>
      </c>
    </row>
    <row r="5579" spans="1:32" hidden="1" x14ac:dyDescent="0.25">
      <c r="A5579" t="str">
        <f t="array" ref="A5579">IF(COUNT(SEARCH(RubriekenHistorisch,CONCATENATE(P5578,U5578,AB5578,AH5578))),"t","f")</f>
        <v>f</v>
      </c>
      <c r="B5579" t="str">
        <f t="shared" si="263"/>
        <v>f</v>
      </c>
      <c r="C5579" t="str">
        <f t="shared" si="264"/>
        <v>f</v>
      </c>
      <c r="D5579" t="str">
        <f t="shared" si="265"/>
        <v>f</v>
      </c>
      <c r="E5579" t="str">
        <f>IF(COUNT(SEARCH({"04.","05.","09.","12."},CONCATENATE(P5578,U5578,AB5578,AH5578))),"t","f")</f>
        <v>f</v>
      </c>
      <c r="F5579" t="str">
        <f t="array" ref="F5579">IF(COUNT(SEARCH(HistorischeRubrieken,CONCATENATE(P5578,U5578,AB5578,AH5578))),"t","f")</f>
        <v>f</v>
      </c>
      <c r="G5579">
        <v>5</v>
      </c>
      <c r="H5579">
        <v>510411</v>
      </c>
      <c r="I5579" t="s">
        <v>2481</v>
      </c>
      <c r="J5579">
        <v>20121015</v>
      </c>
      <c r="K5579">
        <v>20140401</v>
      </c>
      <c r="M5579">
        <v>0</v>
      </c>
      <c r="N5579">
        <v>0</v>
      </c>
      <c r="O5579" t="s">
        <v>2001</v>
      </c>
      <c r="R5579">
        <v>0</v>
      </c>
      <c r="S5579" t="s">
        <v>271</v>
      </c>
      <c r="AA5579" t="s">
        <v>2000</v>
      </c>
      <c r="AC5579">
        <v>1</v>
      </c>
      <c r="AE5579">
        <v>1</v>
      </c>
      <c r="AF5579" t="s">
        <v>271</v>
      </c>
    </row>
    <row r="5580" spans="1:32" hidden="1" x14ac:dyDescent="0.25">
      <c r="A5580" t="str">
        <f t="array" ref="A5580">IF(COUNT(SEARCH(RubriekenHistorisch,CONCATENATE(P5579,U5579,AB5579,AH5579))),"t","f")</f>
        <v>f</v>
      </c>
      <c r="B5580" t="str">
        <f t="shared" si="263"/>
        <v>f</v>
      </c>
      <c r="C5580" t="str">
        <f t="shared" si="264"/>
        <v>f</v>
      </c>
      <c r="D5580" t="str">
        <f t="shared" si="265"/>
        <v>f</v>
      </c>
      <c r="E5580" t="str">
        <f>IF(COUNT(SEARCH({"04.","05.","09.","12."},CONCATENATE(P5579,U5579,AB5579,AH5579))),"t","f")</f>
        <v>f</v>
      </c>
      <c r="F5580" t="str">
        <f t="array" ref="F5580">IF(COUNT(SEARCH(HistorischeRubrieken,CONCATENATE(P5579,U5579,AB5579,AH5579))),"t","f")</f>
        <v>f</v>
      </c>
      <c r="G5580">
        <v>6</v>
      </c>
      <c r="H5580">
        <v>510411</v>
      </c>
      <c r="I5580" t="s">
        <v>2481</v>
      </c>
      <c r="J5580">
        <v>20140401</v>
      </c>
      <c r="K5580">
        <v>20150801</v>
      </c>
      <c r="M5580">
        <v>0</v>
      </c>
      <c r="N5580">
        <v>0</v>
      </c>
      <c r="O5580" t="s">
        <v>2003</v>
      </c>
      <c r="R5580">
        <v>0</v>
      </c>
      <c r="S5580" t="s">
        <v>271</v>
      </c>
      <c r="AA5580" t="s">
        <v>1611</v>
      </c>
      <c r="AC5580">
        <v>1</v>
      </c>
      <c r="AE5580">
        <v>1</v>
      </c>
      <c r="AF5580" t="s">
        <v>271</v>
      </c>
    </row>
    <row r="5581" spans="1:32" x14ac:dyDescent="0.25">
      <c r="A5581" t="str">
        <f t="array" ref="A5581">IF(COUNT(SEARCH(RubriekenHistorisch,CONCATENATE(P5580,U5580,AB5580,AH5580))),"t","f")</f>
        <v>f</v>
      </c>
      <c r="B5581" t="str">
        <f t="shared" si="263"/>
        <v>f</v>
      </c>
      <c r="C5581" t="str">
        <f t="shared" si="264"/>
        <v>f</v>
      </c>
      <c r="D5581" t="str">
        <f t="shared" si="265"/>
        <v>f</v>
      </c>
      <c r="E5581" t="str">
        <f>IF(COUNT(SEARCH({"04.","05.","09.","12."},CONCATENATE(P5580,U5580,AB5580,AH5580))),"t","f")</f>
        <v>f</v>
      </c>
      <c r="F5581" t="str">
        <f t="array" ref="F5581">IF(COUNT(SEARCH(HistorischeRubrieken,CONCATENATE(P5580,U5580,AB5580,AH5580))),"t","f")</f>
        <v>f</v>
      </c>
      <c r="G5581">
        <v>7</v>
      </c>
      <c r="H5581">
        <v>510411</v>
      </c>
      <c r="I5581" t="s">
        <v>2481</v>
      </c>
      <c r="J5581">
        <v>20150801</v>
      </c>
      <c r="M5581">
        <v>0</v>
      </c>
      <c r="N5581">
        <v>0</v>
      </c>
      <c r="O5581" t="s">
        <v>2003</v>
      </c>
      <c r="R5581">
        <v>0</v>
      </c>
      <c r="S5581" t="s">
        <v>271</v>
      </c>
      <c r="AA5581" t="s">
        <v>1613</v>
      </c>
      <c r="AC5581">
        <v>1</v>
      </c>
      <c r="AE5581">
        <v>1</v>
      </c>
      <c r="AF5581" t="s">
        <v>271</v>
      </c>
    </row>
    <row r="5582" spans="1:32" hidden="1" x14ac:dyDescent="0.25">
      <c r="A5582" t="str">
        <f t="array" ref="A5582">IF(COUNT(SEARCH(RubriekenHistorisch,CONCATENATE(P5581,U5581,AB5581,AH5581))),"t","f")</f>
        <v>f</v>
      </c>
      <c r="B5582" t="str">
        <f t="shared" si="263"/>
        <v>f</v>
      </c>
      <c r="C5582" t="str">
        <f t="shared" si="264"/>
        <v>f</v>
      </c>
      <c r="D5582" t="str">
        <f t="shared" si="265"/>
        <v>f</v>
      </c>
      <c r="E5582" t="str">
        <f>IF(COUNT(SEARCH({"04.","05.","09.","12."},CONCATENATE(P5581,U5581,AB5581,AH5581))),"t","f")</f>
        <v>f</v>
      </c>
      <c r="F5582" t="str">
        <f t="array" ref="F5582">IF(COUNT(SEARCH(HistorischeRubrieken,CONCATENATE(P5581,U5581,AB5581,AH5581))),"t","f")</f>
        <v>f</v>
      </c>
      <c r="G5582">
        <v>1</v>
      </c>
      <c r="H5582">
        <v>510412</v>
      </c>
      <c r="I5582" t="s">
        <v>2482</v>
      </c>
      <c r="J5582">
        <v>20090601</v>
      </c>
      <c r="K5582">
        <v>20100201</v>
      </c>
      <c r="M5582">
        <v>0</v>
      </c>
      <c r="N5582">
        <v>0</v>
      </c>
      <c r="O5582" t="s">
        <v>1996</v>
      </c>
      <c r="R5582">
        <v>0</v>
      </c>
      <c r="S5582" t="s">
        <v>271</v>
      </c>
      <c r="AA5582" t="s">
        <v>1997</v>
      </c>
      <c r="AC5582">
        <v>1</v>
      </c>
      <c r="AE5582">
        <v>1</v>
      </c>
      <c r="AF5582" t="s">
        <v>271</v>
      </c>
    </row>
    <row r="5583" spans="1:32" hidden="1" x14ac:dyDescent="0.25">
      <c r="A5583" t="str">
        <f t="array" ref="A5583">IF(COUNT(SEARCH(RubriekenHistorisch,CONCATENATE(P5582,U5582,AB5582,AH5582))),"t","f")</f>
        <v>f</v>
      </c>
      <c r="B5583" t="str">
        <f t="shared" si="263"/>
        <v>f</v>
      </c>
      <c r="C5583" t="str">
        <f t="shared" si="264"/>
        <v>f</v>
      </c>
      <c r="D5583" t="str">
        <f t="shared" si="265"/>
        <v>f</v>
      </c>
      <c r="E5583" t="str">
        <f>IF(COUNT(SEARCH({"04.","05.","09.","12."},CONCATENATE(P5582,U5582,AB5582,AH5582))),"t","f")</f>
        <v>f</v>
      </c>
      <c r="F5583" t="str">
        <f t="array" ref="F5583">IF(COUNT(SEARCH(HistorischeRubrieken,CONCATENATE(P5582,U5582,AB5582,AH5582))),"t","f")</f>
        <v>f</v>
      </c>
      <c r="G5583">
        <v>2</v>
      </c>
      <c r="H5583">
        <v>510412</v>
      </c>
      <c r="I5583" t="s">
        <v>2482</v>
      </c>
      <c r="J5583">
        <v>20100201</v>
      </c>
      <c r="K5583">
        <v>20120115</v>
      </c>
      <c r="M5583">
        <v>0</v>
      </c>
      <c r="N5583">
        <v>0</v>
      </c>
      <c r="O5583" t="s">
        <v>1996</v>
      </c>
      <c r="R5583">
        <v>0</v>
      </c>
      <c r="S5583" t="s">
        <v>271</v>
      </c>
      <c r="AA5583" t="s">
        <v>1998</v>
      </c>
      <c r="AC5583">
        <v>1</v>
      </c>
      <c r="AE5583">
        <v>1</v>
      </c>
      <c r="AF5583" t="s">
        <v>271</v>
      </c>
    </row>
    <row r="5584" spans="1:32" hidden="1" x14ac:dyDescent="0.25">
      <c r="A5584" t="str">
        <f t="array" ref="A5584">IF(COUNT(SEARCH(RubriekenHistorisch,CONCATENATE(P5583,U5583,AB5583,AH5583))),"t","f")</f>
        <v>f</v>
      </c>
      <c r="B5584" t="str">
        <f t="shared" si="263"/>
        <v>f</v>
      </c>
      <c r="C5584" t="str">
        <f t="shared" si="264"/>
        <v>f</v>
      </c>
      <c r="D5584" t="str">
        <f t="shared" si="265"/>
        <v>f</v>
      </c>
      <c r="E5584" t="str">
        <f>IF(COUNT(SEARCH({"04.","05.","09.","12."},CONCATENATE(P5583,U5583,AB5583,AH5583))),"t","f")</f>
        <v>f</v>
      </c>
      <c r="F5584" t="str">
        <f t="array" ref="F5584">IF(COUNT(SEARCH(HistorischeRubrieken,CONCATENATE(P5583,U5583,AB5583,AH5583))),"t","f")</f>
        <v>f</v>
      </c>
      <c r="G5584">
        <v>3</v>
      </c>
      <c r="H5584">
        <v>510412</v>
      </c>
      <c r="I5584" t="s">
        <v>2482</v>
      </c>
      <c r="J5584">
        <v>20120115</v>
      </c>
      <c r="K5584">
        <v>20120116</v>
      </c>
      <c r="M5584">
        <v>0</v>
      </c>
      <c r="N5584">
        <v>0</v>
      </c>
      <c r="O5584" t="s">
        <v>1999</v>
      </c>
      <c r="R5584">
        <v>0</v>
      </c>
      <c r="S5584" t="s">
        <v>271</v>
      </c>
      <c r="AA5584" t="s">
        <v>2000</v>
      </c>
      <c r="AC5584">
        <v>1</v>
      </c>
      <c r="AE5584">
        <v>1</v>
      </c>
      <c r="AF5584" t="s">
        <v>271</v>
      </c>
    </row>
    <row r="5585" spans="1:32" hidden="1" x14ac:dyDescent="0.25">
      <c r="A5585" t="str">
        <f t="array" ref="A5585">IF(COUNT(SEARCH(RubriekenHistorisch,CONCATENATE(P5584,U5584,AB5584,AH5584))),"t","f")</f>
        <v>f</v>
      </c>
      <c r="B5585" t="str">
        <f t="shared" si="263"/>
        <v>f</v>
      </c>
      <c r="C5585" t="str">
        <f t="shared" si="264"/>
        <v>f</v>
      </c>
      <c r="D5585" t="str">
        <f t="shared" si="265"/>
        <v>f</v>
      </c>
      <c r="E5585" t="str">
        <f>IF(COUNT(SEARCH({"04.","05.","09.","12."},CONCATENATE(P5584,U5584,AB5584,AH5584))),"t","f")</f>
        <v>f</v>
      </c>
      <c r="F5585" t="str">
        <f t="array" ref="F5585">IF(COUNT(SEARCH(HistorischeRubrieken,CONCATENATE(P5584,U5584,AB5584,AH5584))),"t","f")</f>
        <v>f</v>
      </c>
      <c r="G5585">
        <v>4</v>
      </c>
      <c r="H5585">
        <v>510412</v>
      </c>
      <c r="I5585" t="s">
        <v>2482</v>
      </c>
      <c r="J5585">
        <v>20120116</v>
      </c>
      <c r="K5585">
        <v>20121119</v>
      </c>
      <c r="M5585">
        <v>0</v>
      </c>
      <c r="N5585">
        <v>0</v>
      </c>
      <c r="O5585" t="s">
        <v>2001</v>
      </c>
      <c r="R5585">
        <v>0</v>
      </c>
      <c r="S5585" t="s">
        <v>271</v>
      </c>
      <c r="AA5585" t="s">
        <v>2000</v>
      </c>
      <c r="AC5585">
        <v>1</v>
      </c>
      <c r="AE5585">
        <v>1</v>
      </c>
      <c r="AF5585" t="s">
        <v>271</v>
      </c>
    </row>
    <row r="5586" spans="1:32" hidden="1" x14ac:dyDescent="0.25">
      <c r="A5586" t="str">
        <f t="array" ref="A5586">IF(COUNT(SEARCH(RubriekenHistorisch,CONCATENATE(P5585,U5585,AB5585,AH5585))),"t","f")</f>
        <v>f</v>
      </c>
      <c r="B5586" t="str">
        <f t="shared" si="263"/>
        <v>f</v>
      </c>
      <c r="C5586" t="str">
        <f t="shared" si="264"/>
        <v>f</v>
      </c>
      <c r="D5586" t="str">
        <f t="shared" si="265"/>
        <v>f</v>
      </c>
      <c r="E5586" t="str">
        <f>IF(COUNT(SEARCH({"04.","05.","09.","12."},CONCATENATE(P5585,U5585,AB5585,AH5585))),"t","f")</f>
        <v>f</v>
      </c>
      <c r="F5586" t="str">
        <f t="array" ref="F5586">IF(COUNT(SEARCH(HistorischeRubrieken,CONCATENATE(P5585,U5585,AB5585,AH5585))),"t","f")</f>
        <v>f</v>
      </c>
      <c r="G5586">
        <v>5</v>
      </c>
      <c r="H5586">
        <v>510412</v>
      </c>
      <c r="I5586" t="s">
        <v>2482</v>
      </c>
      <c r="J5586">
        <v>20121119</v>
      </c>
      <c r="K5586">
        <v>20140401</v>
      </c>
      <c r="M5586">
        <v>0</v>
      </c>
      <c r="N5586">
        <v>0</v>
      </c>
      <c r="O5586" t="s">
        <v>2001</v>
      </c>
      <c r="R5586">
        <v>0</v>
      </c>
      <c r="S5586" t="s">
        <v>271</v>
      </c>
      <c r="AA5586" t="s">
        <v>2000</v>
      </c>
      <c r="AC5586">
        <v>1</v>
      </c>
      <c r="AE5586">
        <v>1</v>
      </c>
      <c r="AF5586" t="s">
        <v>271</v>
      </c>
    </row>
    <row r="5587" spans="1:32" hidden="1" x14ac:dyDescent="0.25">
      <c r="A5587" t="str">
        <f t="array" ref="A5587">IF(COUNT(SEARCH(RubriekenHistorisch,CONCATENATE(P5586,U5586,AB5586,AH5586))),"t","f")</f>
        <v>f</v>
      </c>
      <c r="B5587" t="str">
        <f t="shared" si="263"/>
        <v>f</v>
      </c>
      <c r="C5587" t="str">
        <f t="shared" si="264"/>
        <v>f</v>
      </c>
      <c r="D5587" t="str">
        <f t="shared" si="265"/>
        <v>f</v>
      </c>
      <c r="E5587" t="str">
        <f>IF(COUNT(SEARCH({"04.","05.","09.","12."},CONCATENATE(P5586,U5586,AB5586,AH5586))),"t","f")</f>
        <v>f</v>
      </c>
      <c r="F5587" t="str">
        <f t="array" ref="F5587">IF(COUNT(SEARCH(HistorischeRubrieken,CONCATENATE(P5586,U5586,AB5586,AH5586))),"t","f")</f>
        <v>f</v>
      </c>
      <c r="G5587">
        <v>6</v>
      </c>
      <c r="H5587">
        <v>510412</v>
      </c>
      <c r="I5587" t="s">
        <v>2482</v>
      </c>
      <c r="J5587">
        <v>20140401</v>
      </c>
      <c r="K5587">
        <v>20150801</v>
      </c>
      <c r="M5587">
        <v>0</v>
      </c>
      <c r="N5587">
        <v>0</v>
      </c>
      <c r="O5587" t="s">
        <v>2003</v>
      </c>
      <c r="R5587">
        <v>0</v>
      </c>
      <c r="S5587" t="s">
        <v>271</v>
      </c>
      <c r="AA5587" t="s">
        <v>1611</v>
      </c>
      <c r="AC5587">
        <v>1</v>
      </c>
      <c r="AE5587">
        <v>1</v>
      </c>
      <c r="AF5587" t="s">
        <v>271</v>
      </c>
    </row>
    <row r="5588" spans="1:32" x14ac:dyDescent="0.25">
      <c r="A5588" t="str">
        <f t="array" ref="A5588">IF(COUNT(SEARCH(RubriekenHistorisch,CONCATENATE(P5587,U5587,AB5587,AH5587))),"t","f")</f>
        <v>f</v>
      </c>
      <c r="B5588" t="str">
        <f t="shared" si="263"/>
        <v>f</v>
      </c>
      <c r="C5588" t="str">
        <f t="shared" si="264"/>
        <v>f</v>
      </c>
      <c r="D5588" t="str">
        <f t="shared" si="265"/>
        <v>f</v>
      </c>
      <c r="E5588" t="str">
        <f>IF(COUNT(SEARCH({"04.","05.","09.","12."},CONCATENATE(P5587,U5587,AB5587,AH5587))),"t","f")</f>
        <v>f</v>
      </c>
      <c r="F5588" t="str">
        <f t="array" ref="F5588">IF(COUNT(SEARCH(HistorischeRubrieken,CONCATENATE(P5587,U5587,AB5587,AH5587))),"t","f")</f>
        <v>f</v>
      </c>
      <c r="G5588">
        <v>7</v>
      </c>
      <c r="H5588">
        <v>510412</v>
      </c>
      <c r="I5588" t="s">
        <v>2482</v>
      </c>
      <c r="J5588">
        <v>20150801</v>
      </c>
      <c r="M5588">
        <v>0</v>
      </c>
      <c r="N5588">
        <v>0</v>
      </c>
      <c r="O5588" t="s">
        <v>2003</v>
      </c>
      <c r="R5588">
        <v>0</v>
      </c>
      <c r="S5588" t="s">
        <v>271</v>
      </c>
      <c r="AA5588" t="s">
        <v>1613</v>
      </c>
      <c r="AC5588">
        <v>1</v>
      </c>
      <c r="AE5588">
        <v>1</v>
      </c>
      <c r="AF5588" t="s">
        <v>271</v>
      </c>
    </row>
    <row r="5589" spans="1:32" hidden="1" x14ac:dyDescent="0.25">
      <c r="A5589" t="str">
        <f t="array" ref="A5589">IF(COUNT(SEARCH(RubriekenHistorisch,CONCATENATE(P5588,U5588,AB5588,AH5588))),"t","f")</f>
        <v>f</v>
      </c>
      <c r="B5589" t="str">
        <f t="shared" si="263"/>
        <v>f</v>
      </c>
      <c r="C5589" t="str">
        <f t="shared" si="264"/>
        <v>f</v>
      </c>
      <c r="D5589" t="str">
        <f t="shared" si="265"/>
        <v>f</v>
      </c>
      <c r="E5589" t="str">
        <f>IF(COUNT(SEARCH({"04.","05.","09.","12."},CONCATENATE(P5588,U5588,AB5588,AH5588))),"t","f")</f>
        <v>f</v>
      </c>
      <c r="F5589" t="str">
        <f t="array" ref="F5589">IF(COUNT(SEARCH(HistorischeRubrieken,CONCATENATE(P5588,U5588,AB5588,AH5588))),"t","f")</f>
        <v>f</v>
      </c>
      <c r="G5589">
        <v>1</v>
      </c>
      <c r="H5589">
        <v>510413</v>
      </c>
      <c r="I5589" t="s">
        <v>2483</v>
      </c>
      <c r="J5589">
        <v>20090901</v>
      </c>
      <c r="K5589">
        <v>20100201</v>
      </c>
      <c r="M5589">
        <v>0</v>
      </c>
      <c r="N5589">
        <v>0</v>
      </c>
      <c r="O5589" t="s">
        <v>1996</v>
      </c>
      <c r="R5589">
        <v>0</v>
      </c>
      <c r="S5589" t="s">
        <v>271</v>
      </c>
      <c r="AA5589" t="s">
        <v>1997</v>
      </c>
      <c r="AC5589">
        <v>1</v>
      </c>
      <c r="AE5589">
        <v>1</v>
      </c>
      <c r="AF5589" t="s">
        <v>271</v>
      </c>
    </row>
    <row r="5590" spans="1:32" hidden="1" x14ac:dyDescent="0.25">
      <c r="A5590" t="str">
        <f t="array" ref="A5590">IF(COUNT(SEARCH(RubriekenHistorisch,CONCATENATE(P5589,U5589,AB5589,AH5589))),"t","f")</f>
        <v>f</v>
      </c>
      <c r="B5590" t="str">
        <f t="shared" si="263"/>
        <v>f</v>
      </c>
      <c r="C5590" t="str">
        <f t="shared" si="264"/>
        <v>f</v>
      </c>
      <c r="D5590" t="str">
        <f t="shared" si="265"/>
        <v>f</v>
      </c>
      <c r="E5590" t="str">
        <f>IF(COUNT(SEARCH({"04.","05.","09.","12."},CONCATENATE(P5589,U5589,AB5589,AH5589))),"t","f")</f>
        <v>f</v>
      </c>
      <c r="F5590" t="str">
        <f t="array" ref="F5590">IF(COUNT(SEARCH(HistorischeRubrieken,CONCATENATE(P5589,U5589,AB5589,AH5589))),"t","f")</f>
        <v>f</v>
      </c>
      <c r="G5590">
        <v>2</v>
      </c>
      <c r="H5590">
        <v>510413</v>
      </c>
      <c r="I5590" t="s">
        <v>2483</v>
      </c>
      <c r="J5590">
        <v>20100201</v>
      </c>
      <c r="K5590">
        <v>20120101</v>
      </c>
      <c r="M5590">
        <v>0</v>
      </c>
      <c r="N5590">
        <v>0</v>
      </c>
      <c r="O5590" t="s">
        <v>1996</v>
      </c>
      <c r="R5590">
        <v>0</v>
      </c>
      <c r="S5590" t="s">
        <v>271</v>
      </c>
      <c r="AA5590" t="s">
        <v>1998</v>
      </c>
      <c r="AC5590">
        <v>1</v>
      </c>
      <c r="AE5590">
        <v>1</v>
      </c>
      <c r="AF5590" t="s">
        <v>271</v>
      </c>
    </row>
    <row r="5591" spans="1:32" hidden="1" x14ac:dyDescent="0.25">
      <c r="A5591" t="str">
        <f t="array" ref="A5591">IF(COUNT(SEARCH(RubriekenHistorisch,CONCATENATE(P5590,U5590,AB5590,AH5590))),"t","f")</f>
        <v>f</v>
      </c>
      <c r="B5591" t="str">
        <f t="shared" si="263"/>
        <v>f</v>
      </c>
      <c r="C5591" t="str">
        <f t="shared" si="264"/>
        <v>f</v>
      </c>
      <c r="D5591" t="str">
        <f t="shared" si="265"/>
        <v>f</v>
      </c>
      <c r="E5591" t="str">
        <f>IF(COUNT(SEARCH({"04.","05.","09.","12."},CONCATENATE(P5590,U5590,AB5590,AH5590))),"t","f")</f>
        <v>f</v>
      </c>
      <c r="F5591" t="str">
        <f t="array" ref="F5591">IF(COUNT(SEARCH(HistorischeRubrieken,CONCATENATE(P5590,U5590,AB5590,AH5590))),"t","f")</f>
        <v>f</v>
      </c>
      <c r="G5591">
        <v>3</v>
      </c>
      <c r="H5591">
        <v>510413</v>
      </c>
      <c r="I5591" t="s">
        <v>2484</v>
      </c>
      <c r="J5591">
        <v>20120101</v>
      </c>
      <c r="K5591">
        <v>20120115</v>
      </c>
      <c r="M5591">
        <v>0</v>
      </c>
      <c r="N5591">
        <v>0</v>
      </c>
      <c r="O5591" t="s">
        <v>1996</v>
      </c>
      <c r="R5591">
        <v>0</v>
      </c>
      <c r="S5591" t="s">
        <v>271</v>
      </c>
      <c r="AA5591" t="s">
        <v>1998</v>
      </c>
      <c r="AC5591">
        <v>1</v>
      </c>
      <c r="AE5591">
        <v>1</v>
      </c>
      <c r="AF5591" t="s">
        <v>271</v>
      </c>
    </row>
    <row r="5592" spans="1:32" hidden="1" x14ac:dyDescent="0.25">
      <c r="A5592" t="str">
        <f t="array" ref="A5592">IF(COUNT(SEARCH(RubriekenHistorisch,CONCATENATE(P5591,U5591,AB5591,AH5591))),"t","f")</f>
        <v>f</v>
      </c>
      <c r="B5592" t="str">
        <f t="shared" si="263"/>
        <v>f</v>
      </c>
      <c r="C5592" t="str">
        <f t="shared" si="264"/>
        <v>f</v>
      </c>
      <c r="D5592" t="str">
        <f t="shared" si="265"/>
        <v>f</v>
      </c>
      <c r="E5592" t="str">
        <f>IF(COUNT(SEARCH({"04.","05.","09.","12."},CONCATENATE(P5591,U5591,AB5591,AH5591))),"t","f")</f>
        <v>f</v>
      </c>
      <c r="F5592" t="str">
        <f t="array" ref="F5592">IF(COUNT(SEARCH(HistorischeRubrieken,CONCATENATE(P5591,U5591,AB5591,AH5591))),"t","f")</f>
        <v>f</v>
      </c>
      <c r="G5592">
        <v>4</v>
      </c>
      <c r="H5592">
        <v>510413</v>
      </c>
      <c r="I5592" t="s">
        <v>2484</v>
      </c>
      <c r="J5592">
        <v>20120115</v>
      </c>
      <c r="K5592">
        <v>20120116</v>
      </c>
      <c r="M5592">
        <v>0</v>
      </c>
      <c r="N5592">
        <v>0</v>
      </c>
      <c r="O5592" t="s">
        <v>1999</v>
      </c>
      <c r="R5592">
        <v>0</v>
      </c>
      <c r="S5592" t="s">
        <v>271</v>
      </c>
      <c r="AA5592" t="s">
        <v>2000</v>
      </c>
      <c r="AC5592">
        <v>1</v>
      </c>
      <c r="AE5592">
        <v>1</v>
      </c>
      <c r="AF5592" t="s">
        <v>271</v>
      </c>
    </row>
    <row r="5593" spans="1:32" hidden="1" x14ac:dyDescent="0.25">
      <c r="A5593" t="str">
        <f t="array" ref="A5593">IF(COUNT(SEARCH(RubriekenHistorisch,CONCATENATE(P5592,U5592,AB5592,AH5592))),"t","f")</f>
        <v>f</v>
      </c>
      <c r="B5593" t="str">
        <f t="shared" si="263"/>
        <v>f</v>
      </c>
      <c r="C5593" t="str">
        <f t="shared" si="264"/>
        <v>f</v>
      </c>
      <c r="D5593" t="str">
        <f t="shared" si="265"/>
        <v>f</v>
      </c>
      <c r="E5593" t="str">
        <f>IF(COUNT(SEARCH({"04.","05.","09.","12."},CONCATENATE(P5592,U5592,AB5592,AH5592))),"t","f")</f>
        <v>f</v>
      </c>
      <c r="F5593" t="str">
        <f t="array" ref="F5593">IF(COUNT(SEARCH(HistorischeRubrieken,CONCATENATE(P5592,U5592,AB5592,AH5592))),"t","f")</f>
        <v>f</v>
      </c>
      <c r="G5593">
        <v>5</v>
      </c>
      <c r="H5593">
        <v>510413</v>
      </c>
      <c r="I5593" t="s">
        <v>2484</v>
      </c>
      <c r="J5593">
        <v>20120116</v>
      </c>
      <c r="K5593">
        <v>20121119</v>
      </c>
      <c r="M5593">
        <v>0</v>
      </c>
      <c r="N5593">
        <v>0</v>
      </c>
      <c r="O5593" t="s">
        <v>2001</v>
      </c>
      <c r="R5593">
        <v>0</v>
      </c>
      <c r="S5593" t="s">
        <v>271</v>
      </c>
      <c r="AA5593" t="s">
        <v>2000</v>
      </c>
      <c r="AC5593">
        <v>1</v>
      </c>
      <c r="AE5593">
        <v>1</v>
      </c>
      <c r="AF5593" t="s">
        <v>271</v>
      </c>
    </row>
    <row r="5594" spans="1:32" hidden="1" x14ac:dyDescent="0.25">
      <c r="A5594" t="str">
        <f t="array" ref="A5594">IF(COUNT(SEARCH(RubriekenHistorisch,CONCATENATE(P5593,U5593,AB5593,AH5593))),"t","f")</f>
        <v>f</v>
      </c>
      <c r="B5594" t="str">
        <f t="shared" si="263"/>
        <v>f</v>
      </c>
      <c r="C5594" t="str">
        <f t="shared" si="264"/>
        <v>f</v>
      </c>
      <c r="D5594" t="str">
        <f t="shared" si="265"/>
        <v>f</v>
      </c>
      <c r="E5594" t="str">
        <f>IF(COUNT(SEARCH({"04.","05.","09.","12."},CONCATENATE(P5593,U5593,AB5593,AH5593))),"t","f")</f>
        <v>f</v>
      </c>
      <c r="F5594" t="str">
        <f t="array" ref="F5594">IF(COUNT(SEARCH(HistorischeRubrieken,CONCATENATE(P5593,U5593,AB5593,AH5593))),"t","f")</f>
        <v>f</v>
      </c>
      <c r="G5594">
        <v>6</v>
      </c>
      <c r="H5594">
        <v>510413</v>
      </c>
      <c r="I5594" t="s">
        <v>2484</v>
      </c>
      <c r="J5594">
        <v>20121119</v>
      </c>
      <c r="K5594">
        <v>20140401</v>
      </c>
      <c r="M5594">
        <v>0</v>
      </c>
      <c r="N5594">
        <v>0</v>
      </c>
      <c r="O5594" t="s">
        <v>2001</v>
      </c>
      <c r="R5594">
        <v>0</v>
      </c>
      <c r="S5594" t="s">
        <v>271</v>
      </c>
      <c r="AA5594" t="s">
        <v>2000</v>
      </c>
      <c r="AC5594">
        <v>1</v>
      </c>
      <c r="AE5594">
        <v>1</v>
      </c>
      <c r="AF5594" t="s">
        <v>271</v>
      </c>
    </row>
    <row r="5595" spans="1:32" hidden="1" x14ac:dyDescent="0.25">
      <c r="A5595" t="str">
        <f t="array" ref="A5595">IF(COUNT(SEARCH(RubriekenHistorisch,CONCATENATE(P5594,U5594,AB5594,AH5594))),"t","f")</f>
        <v>f</v>
      </c>
      <c r="B5595" t="str">
        <f t="shared" si="263"/>
        <v>f</v>
      </c>
      <c r="C5595" t="str">
        <f t="shared" si="264"/>
        <v>f</v>
      </c>
      <c r="D5595" t="str">
        <f t="shared" si="265"/>
        <v>f</v>
      </c>
      <c r="E5595" t="str">
        <f>IF(COUNT(SEARCH({"04.","05.","09.","12."},CONCATENATE(P5594,U5594,AB5594,AH5594))),"t","f")</f>
        <v>f</v>
      </c>
      <c r="F5595" t="str">
        <f t="array" ref="F5595">IF(COUNT(SEARCH(HistorischeRubrieken,CONCATENATE(P5594,U5594,AB5594,AH5594))),"t","f")</f>
        <v>f</v>
      </c>
      <c r="G5595">
        <v>7</v>
      </c>
      <c r="H5595">
        <v>510413</v>
      </c>
      <c r="I5595" t="s">
        <v>2484</v>
      </c>
      <c r="J5595">
        <v>20140401</v>
      </c>
      <c r="K5595">
        <v>20150801</v>
      </c>
      <c r="M5595">
        <v>0</v>
      </c>
      <c r="N5595">
        <v>0</v>
      </c>
      <c r="O5595" t="s">
        <v>2003</v>
      </c>
      <c r="R5595">
        <v>0</v>
      </c>
      <c r="S5595" t="s">
        <v>271</v>
      </c>
      <c r="AA5595" t="s">
        <v>1611</v>
      </c>
      <c r="AC5595">
        <v>1</v>
      </c>
      <c r="AE5595">
        <v>1</v>
      </c>
      <c r="AF5595" t="s">
        <v>271</v>
      </c>
    </row>
    <row r="5596" spans="1:32" x14ac:dyDescent="0.25">
      <c r="A5596" t="str">
        <f t="array" ref="A5596">IF(COUNT(SEARCH(RubriekenHistorisch,CONCATENATE(P5595,U5595,AB5595,AH5595))),"t","f")</f>
        <v>f</v>
      </c>
      <c r="B5596" t="str">
        <f t="shared" si="263"/>
        <v>f</v>
      </c>
      <c r="C5596" t="str">
        <f t="shared" si="264"/>
        <v>f</v>
      </c>
      <c r="D5596" t="str">
        <f t="shared" si="265"/>
        <v>f</v>
      </c>
      <c r="E5596" t="str">
        <f>IF(COUNT(SEARCH({"04.","05.","09.","12."},CONCATENATE(P5595,U5595,AB5595,AH5595))),"t","f")</f>
        <v>f</v>
      </c>
      <c r="F5596" t="str">
        <f t="array" ref="F5596">IF(COUNT(SEARCH(HistorischeRubrieken,CONCATENATE(P5595,U5595,AB5595,AH5595))),"t","f")</f>
        <v>f</v>
      </c>
      <c r="G5596">
        <v>8</v>
      </c>
      <c r="H5596">
        <v>510413</v>
      </c>
      <c r="I5596" t="s">
        <v>2484</v>
      </c>
      <c r="J5596">
        <v>20150801</v>
      </c>
      <c r="M5596">
        <v>0</v>
      </c>
      <c r="N5596">
        <v>0</v>
      </c>
      <c r="O5596" t="s">
        <v>2003</v>
      </c>
      <c r="R5596">
        <v>0</v>
      </c>
      <c r="S5596" t="s">
        <v>271</v>
      </c>
      <c r="AA5596" t="s">
        <v>1613</v>
      </c>
      <c r="AC5596">
        <v>1</v>
      </c>
      <c r="AE5596">
        <v>1</v>
      </c>
      <c r="AF5596" t="s">
        <v>271</v>
      </c>
    </row>
    <row r="5597" spans="1:32" hidden="1" x14ac:dyDescent="0.25">
      <c r="A5597" t="str">
        <f t="array" ref="A5597">IF(COUNT(SEARCH(RubriekenHistorisch,CONCATENATE(P5596,U5596,AB5596,AH5596))),"t","f")</f>
        <v>f</v>
      </c>
      <c r="B5597" t="str">
        <f t="shared" si="263"/>
        <v>f</v>
      </c>
      <c r="C5597" t="str">
        <f t="shared" si="264"/>
        <v>f</v>
      </c>
      <c r="D5597" t="str">
        <f t="shared" si="265"/>
        <v>f</v>
      </c>
      <c r="E5597" t="str">
        <f>IF(COUNT(SEARCH({"04.","05.","09.","12."},CONCATENATE(P5596,U5596,AB5596,AH5596))),"t","f")</f>
        <v>f</v>
      </c>
      <c r="F5597" t="str">
        <f t="array" ref="F5597">IF(COUNT(SEARCH(HistorischeRubrieken,CONCATENATE(P5596,U5596,AB5596,AH5596))),"t","f")</f>
        <v>f</v>
      </c>
      <c r="G5597">
        <v>1</v>
      </c>
      <c r="H5597">
        <v>510414</v>
      </c>
      <c r="I5597" t="s">
        <v>2485</v>
      </c>
      <c r="J5597">
        <v>20090601</v>
      </c>
      <c r="K5597">
        <v>20100201</v>
      </c>
      <c r="M5597">
        <v>0</v>
      </c>
      <c r="N5597">
        <v>0</v>
      </c>
      <c r="O5597" t="s">
        <v>1996</v>
      </c>
      <c r="R5597">
        <v>0</v>
      </c>
      <c r="S5597" t="s">
        <v>271</v>
      </c>
      <c r="AA5597" t="s">
        <v>1997</v>
      </c>
      <c r="AC5597">
        <v>1</v>
      </c>
      <c r="AE5597">
        <v>1</v>
      </c>
      <c r="AF5597" t="s">
        <v>271</v>
      </c>
    </row>
    <row r="5598" spans="1:32" hidden="1" x14ac:dyDescent="0.25">
      <c r="A5598" t="str">
        <f t="array" ref="A5598">IF(COUNT(SEARCH(RubriekenHistorisch,CONCATENATE(P5597,U5597,AB5597,AH5597))),"t","f")</f>
        <v>f</v>
      </c>
      <c r="B5598" t="str">
        <f t="shared" si="263"/>
        <v>f</v>
      </c>
      <c r="C5598" t="str">
        <f t="shared" si="264"/>
        <v>f</v>
      </c>
      <c r="D5598" t="str">
        <f t="shared" si="265"/>
        <v>f</v>
      </c>
      <c r="E5598" t="str">
        <f>IF(COUNT(SEARCH({"04.","05.","09.","12."},CONCATENATE(P5597,U5597,AB5597,AH5597))),"t","f")</f>
        <v>f</v>
      </c>
      <c r="F5598" t="str">
        <f t="array" ref="F5598">IF(COUNT(SEARCH(HistorischeRubrieken,CONCATENATE(P5597,U5597,AB5597,AH5597))),"t","f")</f>
        <v>f</v>
      </c>
      <c r="G5598">
        <v>2</v>
      </c>
      <c r="H5598">
        <v>510414</v>
      </c>
      <c r="I5598" t="s">
        <v>2485</v>
      </c>
      <c r="J5598">
        <v>20100201</v>
      </c>
      <c r="K5598">
        <v>20120115</v>
      </c>
      <c r="M5598">
        <v>0</v>
      </c>
      <c r="N5598">
        <v>0</v>
      </c>
      <c r="O5598" t="s">
        <v>1996</v>
      </c>
      <c r="R5598">
        <v>0</v>
      </c>
      <c r="S5598" t="s">
        <v>271</v>
      </c>
      <c r="AA5598" t="s">
        <v>1998</v>
      </c>
      <c r="AC5598">
        <v>1</v>
      </c>
      <c r="AE5598">
        <v>1</v>
      </c>
      <c r="AF5598" t="s">
        <v>271</v>
      </c>
    </row>
    <row r="5599" spans="1:32" hidden="1" x14ac:dyDescent="0.25">
      <c r="A5599" t="str">
        <f t="array" ref="A5599">IF(COUNT(SEARCH(RubriekenHistorisch,CONCATENATE(P5598,U5598,AB5598,AH5598))),"t","f")</f>
        <v>f</v>
      </c>
      <c r="B5599" t="str">
        <f t="shared" si="263"/>
        <v>f</v>
      </c>
      <c r="C5599" t="str">
        <f t="shared" si="264"/>
        <v>f</v>
      </c>
      <c r="D5599" t="str">
        <f t="shared" si="265"/>
        <v>f</v>
      </c>
      <c r="E5599" t="str">
        <f>IF(COUNT(SEARCH({"04.","05.","09.","12."},CONCATENATE(P5598,U5598,AB5598,AH5598))),"t","f")</f>
        <v>f</v>
      </c>
      <c r="F5599" t="str">
        <f t="array" ref="F5599">IF(COUNT(SEARCH(HistorischeRubrieken,CONCATENATE(P5598,U5598,AB5598,AH5598))),"t","f")</f>
        <v>f</v>
      </c>
      <c r="G5599">
        <v>3</v>
      </c>
      <c r="H5599">
        <v>510414</v>
      </c>
      <c r="I5599" t="s">
        <v>2485</v>
      </c>
      <c r="J5599">
        <v>20120115</v>
      </c>
      <c r="K5599">
        <v>20120116</v>
      </c>
      <c r="M5599">
        <v>0</v>
      </c>
      <c r="N5599">
        <v>0</v>
      </c>
      <c r="O5599" t="s">
        <v>1999</v>
      </c>
      <c r="R5599">
        <v>0</v>
      </c>
      <c r="S5599" t="s">
        <v>271</v>
      </c>
      <c r="AA5599" t="s">
        <v>2000</v>
      </c>
      <c r="AC5599">
        <v>1</v>
      </c>
      <c r="AE5599">
        <v>1</v>
      </c>
      <c r="AF5599" t="s">
        <v>271</v>
      </c>
    </row>
    <row r="5600" spans="1:32" hidden="1" x14ac:dyDescent="0.25">
      <c r="A5600" t="str">
        <f t="array" ref="A5600">IF(COUNT(SEARCH(RubriekenHistorisch,CONCATENATE(P5599,U5599,AB5599,AH5599))),"t","f")</f>
        <v>f</v>
      </c>
      <c r="B5600" t="str">
        <f t="shared" si="263"/>
        <v>f</v>
      </c>
      <c r="C5600" t="str">
        <f t="shared" si="264"/>
        <v>f</v>
      </c>
      <c r="D5600" t="str">
        <f t="shared" si="265"/>
        <v>f</v>
      </c>
      <c r="E5600" t="str">
        <f>IF(COUNT(SEARCH({"04.","05.","09.","12."},CONCATENATE(P5599,U5599,AB5599,AH5599))),"t","f")</f>
        <v>f</v>
      </c>
      <c r="F5600" t="str">
        <f t="array" ref="F5600">IF(COUNT(SEARCH(HistorischeRubrieken,CONCATENATE(P5599,U5599,AB5599,AH5599))),"t","f")</f>
        <v>f</v>
      </c>
      <c r="G5600">
        <v>4</v>
      </c>
      <c r="H5600">
        <v>510414</v>
      </c>
      <c r="I5600" t="s">
        <v>2485</v>
      </c>
      <c r="J5600">
        <v>20120116</v>
      </c>
      <c r="K5600">
        <v>20120917</v>
      </c>
      <c r="M5600">
        <v>0</v>
      </c>
      <c r="N5600">
        <v>0</v>
      </c>
      <c r="O5600" t="s">
        <v>2001</v>
      </c>
      <c r="R5600">
        <v>0</v>
      </c>
      <c r="S5600" t="s">
        <v>271</v>
      </c>
      <c r="AA5600" t="s">
        <v>2000</v>
      </c>
      <c r="AC5600">
        <v>1</v>
      </c>
      <c r="AE5600">
        <v>1</v>
      </c>
      <c r="AF5600" t="s">
        <v>271</v>
      </c>
    </row>
    <row r="5601" spans="1:32" hidden="1" x14ac:dyDescent="0.25">
      <c r="A5601" t="str">
        <f t="array" ref="A5601">IF(COUNT(SEARCH(RubriekenHistorisch,CONCATENATE(P5600,U5600,AB5600,AH5600))),"t","f")</f>
        <v>f</v>
      </c>
      <c r="B5601" t="str">
        <f t="shared" si="263"/>
        <v>f</v>
      </c>
      <c r="C5601" t="str">
        <f t="shared" si="264"/>
        <v>f</v>
      </c>
      <c r="D5601" t="str">
        <f t="shared" si="265"/>
        <v>f</v>
      </c>
      <c r="E5601" t="str">
        <f>IF(COUNT(SEARCH({"04.","05.","09.","12."},CONCATENATE(P5600,U5600,AB5600,AH5600))),"t","f")</f>
        <v>f</v>
      </c>
      <c r="F5601" t="str">
        <f t="array" ref="F5601">IF(COUNT(SEARCH(HistorischeRubrieken,CONCATENATE(P5600,U5600,AB5600,AH5600))),"t","f")</f>
        <v>f</v>
      </c>
      <c r="G5601">
        <v>5</v>
      </c>
      <c r="H5601">
        <v>510414</v>
      </c>
      <c r="I5601" t="s">
        <v>2485</v>
      </c>
      <c r="J5601">
        <v>20120917</v>
      </c>
      <c r="K5601">
        <v>20140401</v>
      </c>
      <c r="M5601">
        <v>0</v>
      </c>
      <c r="N5601">
        <v>0</v>
      </c>
      <c r="O5601" t="s">
        <v>2001</v>
      </c>
      <c r="R5601">
        <v>0</v>
      </c>
      <c r="S5601" t="s">
        <v>271</v>
      </c>
      <c r="AA5601" t="s">
        <v>2000</v>
      </c>
      <c r="AC5601">
        <v>1</v>
      </c>
      <c r="AE5601">
        <v>1</v>
      </c>
      <c r="AF5601" t="s">
        <v>271</v>
      </c>
    </row>
    <row r="5602" spans="1:32" hidden="1" x14ac:dyDescent="0.25">
      <c r="A5602" t="str">
        <f t="array" ref="A5602">IF(COUNT(SEARCH(RubriekenHistorisch,CONCATENATE(P5601,U5601,AB5601,AH5601))),"t","f")</f>
        <v>f</v>
      </c>
      <c r="B5602" t="str">
        <f t="shared" si="263"/>
        <v>f</v>
      </c>
      <c r="C5602" t="str">
        <f t="shared" si="264"/>
        <v>f</v>
      </c>
      <c r="D5602" t="str">
        <f t="shared" si="265"/>
        <v>f</v>
      </c>
      <c r="E5602" t="str">
        <f>IF(COUNT(SEARCH({"04.","05.","09.","12."},CONCATENATE(P5601,U5601,AB5601,AH5601))),"t","f")</f>
        <v>f</v>
      </c>
      <c r="F5602" t="str">
        <f t="array" ref="F5602">IF(COUNT(SEARCH(HistorischeRubrieken,CONCATENATE(P5601,U5601,AB5601,AH5601))),"t","f")</f>
        <v>f</v>
      </c>
      <c r="G5602">
        <v>6</v>
      </c>
      <c r="H5602">
        <v>510414</v>
      </c>
      <c r="I5602" t="s">
        <v>2485</v>
      </c>
      <c r="J5602">
        <v>20140401</v>
      </c>
      <c r="K5602">
        <v>20150801</v>
      </c>
      <c r="M5602">
        <v>0</v>
      </c>
      <c r="N5602">
        <v>0</v>
      </c>
      <c r="O5602" t="s">
        <v>2003</v>
      </c>
      <c r="R5602">
        <v>0</v>
      </c>
      <c r="S5602" t="s">
        <v>271</v>
      </c>
      <c r="AA5602" t="s">
        <v>1611</v>
      </c>
      <c r="AC5602">
        <v>1</v>
      </c>
      <c r="AE5602">
        <v>1</v>
      </c>
      <c r="AF5602" t="s">
        <v>271</v>
      </c>
    </row>
    <row r="5603" spans="1:32" x14ac:dyDescent="0.25">
      <c r="A5603" t="str">
        <f t="array" ref="A5603">IF(COUNT(SEARCH(RubriekenHistorisch,CONCATENATE(P5602,U5602,AB5602,AH5602))),"t","f")</f>
        <v>f</v>
      </c>
      <c r="B5603" t="str">
        <f t="shared" si="263"/>
        <v>f</v>
      </c>
      <c r="C5603" t="str">
        <f t="shared" si="264"/>
        <v>f</v>
      </c>
      <c r="D5603" t="str">
        <f t="shared" si="265"/>
        <v>f</v>
      </c>
      <c r="E5603" t="str">
        <f>IF(COUNT(SEARCH({"04.","05.","09.","12."},CONCATENATE(P5602,U5602,AB5602,AH5602))),"t","f")</f>
        <v>f</v>
      </c>
      <c r="F5603" t="str">
        <f t="array" ref="F5603">IF(COUNT(SEARCH(HistorischeRubrieken,CONCATENATE(P5602,U5602,AB5602,AH5602))),"t","f")</f>
        <v>f</v>
      </c>
      <c r="G5603">
        <v>7</v>
      </c>
      <c r="H5603">
        <v>510414</v>
      </c>
      <c r="I5603" t="s">
        <v>2485</v>
      </c>
      <c r="J5603">
        <v>20150801</v>
      </c>
      <c r="M5603">
        <v>0</v>
      </c>
      <c r="N5603">
        <v>0</v>
      </c>
      <c r="O5603" t="s">
        <v>2003</v>
      </c>
      <c r="R5603">
        <v>0</v>
      </c>
      <c r="S5603" t="s">
        <v>271</v>
      </c>
      <c r="AA5603" t="s">
        <v>1613</v>
      </c>
      <c r="AC5603">
        <v>1</v>
      </c>
      <c r="AE5603">
        <v>1</v>
      </c>
      <c r="AF5603" t="s">
        <v>271</v>
      </c>
    </row>
    <row r="5604" spans="1:32" hidden="1" x14ac:dyDescent="0.25">
      <c r="A5604" t="str">
        <f t="array" ref="A5604">IF(COUNT(SEARCH(RubriekenHistorisch,CONCATENATE(P5603,U5603,AB5603,AH5603))),"t","f")</f>
        <v>f</v>
      </c>
      <c r="B5604" t="str">
        <f t="shared" si="263"/>
        <v>f</v>
      </c>
      <c r="C5604" t="str">
        <f t="shared" si="264"/>
        <v>f</v>
      </c>
      <c r="D5604" t="str">
        <f t="shared" si="265"/>
        <v>f</v>
      </c>
      <c r="E5604" t="str">
        <f>IF(COUNT(SEARCH({"04.","05.","09.","12."},CONCATENATE(P5603,U5603,AB5603,AH5603))),"t","f")</f>
        <v>f</v>
      </c>
      <c r="F5604" t="str">
        <f t="array" ref="F5604">IF(COUNT(SEARCH(HistorischeRubrieken,CONCATENATE(P5603,U5603,AB5603,AH5603))),"t","f")</f>
        <v>f</v>
      </c>
      <c r="G5604">
        <v>1</v>
      </c>
      <c r="H5604">
        <v>510415</v>
      </c>
      <c r="I5604" t="s">
        <v>2486</v>
      </c>
      <c r="J5604">
        <v>20090301</v>
      </c>
      <c r="K5604">
        <v>20100201</v>
      </c>
      <c r="M5604">
        <v>0</v>
      </c>
      <c r="N5604">
        <v>0</v>
      </c>
      <c r="O5604" t="s">
        <v>1996</v>
      </c>
      <c r="R5604">
        <v>0</v>
      </c>
      <c r="S5604" t="s">
        <v>271</v>
      </c>
      <c r="AA5604" t="s">
        <v>1997</v>
      </c>
      <c r="AC5604">
        <v>1</v>
      </c>
      <c r="AE5604">
        <v>1</v>
      </c>
      <c r="AF5604" t="s">
        <v>271</v>
      </c>
    </row>
    <row r="5605" spans="1:32" hidden="1" x14ac:dyDescent="0.25">
      <c r="A5605" t="str">
        <f t="array" ref="A5605">IF(COUNT(SEARCH(RubriekenHistorisch,CONCATENATE(P5604,U5604,AB5604,AH5604))),"t","f")</f>
        <v>f</v>
      </c>
      <c r="B5605" t="str">
        <f t="shared" si="263"/>
        <v>f</v>
      </c>
      <c r="C5605" t="str">
        <f t="shared" si="264"/>
        <v>f</v>
      </c>
      <c r="D5605" t="str">
        <f t="shared" si="265"/>
        <v>f</v>
      </c>
      <c r="E5605" t="str">
        <f>IF(COUNT(SEARCH({"04.","05.","09.","12."},CONCATENATE(P5604,U5604,AB5604,AH5604))),"t","f")</f>
        <v>f</v>
      </c>
      <c r="F5605" t="str">
        <f t="array" ref="F5605">IF(COUNT(SEARCH(HistorischeRubrieken,CONCATENATE(P5604,U5604,AB5604,AH5604))),"t","f")</f>
        <v>f</v>
      </c>
      <c r="G5605">
        <v>2</v>
      </c>
      <c r="H5605">
        <v>510415</v>
      </c>
      <c r="I5605" t="s">
        <v>2486</v>
      </c>
      <c r="J5605">
        <v>20100201</v>
      </c>
      <c r="K5605">
        <v>20120115</v>
      </c>
      <c r="M5605">
        <v>0</v>
      </c>
      <c r="N5605">
        <v>0</v>
      </c>
      <c r="O5605" t="s">
        <v>1996</v>
      </c>
      <c r="R5605">
        <v>0</v>
      </c>
      <c r="S5605" t="s">
        <v>271</v>
      </c>
      <c r="AA5605" t="s">
        <v>1998</v>
      </c>
      <c r="AC5605">
        <v>1</v>
      </c>
      <c r="AE5605">
        <v>1</v>
      </c>
      <c r="AF5605" t="s">
        <v>271</v>
      </c>
    </row>
    <row r="5606" spans="1:32" hidden="1" x14ac:dyDescent="0.25">
      <c r="A5606" t="str">
        <f t="array" ref="A5606">IF(COUNT(SEARCH(RubriekenHistorisch,CONCATENATE(P5605,U5605,AB5605,AH5605))),"t","f")</f>
        <v>f</v>
      </c>
      <c r="B5606" t="str">
        <f t="shared" si="263"/>
        <v>f</v>
      </c>
      <c r="C5606" t="str">
        <f t="shared" si="264"/>
        <v>f</v>
      </c>
      <c r="D5606" t="str">
        <f t="shared" si="265"/>
        <v>f</v>
      </c>
      <c r="E5606" t="str">
        <f>IF(COUNT(SEARCH({"04.","05.","09.","12."},CONCATENATE(P5605,U5605,AB5605,AH5605))),"t","f")</f>
        <v>f</v>
      </c>
      <c r="F5606" t="str">
        <f t="array" ref="F5606">IF(COUNT(SEARCH(HistorischeRubrieken,CONCATENATE(P5605,U5605,AB5605,AH5605))),"t","f")</f>
        <v>f</v>
      </c>
      <c r="G5606">
        <v>3</v>
      </c>
      <c r="H5606">
        <v>510415</v>
      </c>
      <c r="I5606" t="s">
        <v>2486</v>
      </c>
      <c r="J5606">
        <v>20120115</v>
      </c>
      <c r="K5606">
        <v>20120116</v>
      </c>
      <c r="M5606">
        <v>0</v>
      </c>
      <c r="N5606">
        <v>0</v>
      </c>
      <c r="O5606" t="s">
        <v>1999</v>
      </c>
      <c r="R5606">
        <v>0</v>
      </c>
      <c r="S5606" t="s">
        <v>271</v>
      </c>
      <c r="AA5606" t="s">
        <v>2000</v>
      </c>
      <c r="AC5606">
        <v>1</v>
      </c>
      <c r="AE5606">
        <v>1</v>
      </c>
      <c r="AF5606" t="s">
        <v>271</v>
      </c>
    </row>
    <row r="5607" spans="1:32" hidden="1" x14ac:dyDescent="0.25">
      <c r="A5607" t="str">
        <f t="array" ref="A5607">IF(COUNT(SEARCH(RubriekenHistorisch,CONCATENATE(P5606,U5606,AB5606,AH5606))),"t","f")</f>
        <v>f</v>
      </c>
      <c r="B5607" t="str">
        <f t="shared" si="263"/>
        <v>f</v>
      </c>
      <c r="C5607" t="str">
        <f t="shared" si="264"/>
        <v>f</v>
      </c>
      <c r="D5607" t="str">
        <f t="shared" si="265"/>
        <v>f</v>
      </c>
      <c r="E5607" t="str">
        <f>IF(COUNT(SEARCH({"04.","05.","09.","12."},CONCATENATE(P5606,U5606,AB5606,AH5606))),"t","f")</f>
        <v>f</v>
      </c>
      <c r="F5607" t="str">
        <f t="array" ref="F5607">IF(COUNT(SEARCH(HistorischeRubrieken,CONCATENATE(P5606,U5606,AB5606,AH5606))),"t","f")</f>
        <v>f</v>
      </c>
      <c r="G5607">
        <v>4</v>
      </c>
      <c r="H5607">
        <v>510415</v>
      </c>
      <c r="I5607" t="s">
        <v>2486</v>
      </c>
      <c r="J5607">
        <v>20120116</v>
      </c>
      <c r="K5607">
        <v>20120917</v>
      </c>
      <c r="M5607">
        <v>0</v>
      </c>
      <c r="N5607">
        <v>0</v>
      </c>
      <c r="O5607" t="s">
        <v>2001</v>
      </c>
      <c r="R5607">
        <v>0</v>
      </c>
      <c r="S5607" t="s">
        <v>271</v>
      </c>
      <c r="AA5607" t="s">
        <v>2000</v>
      </c>
      <c r="AC5607">
        <v>1</v>
      </c>
      <c r="AE5607">
        <v>1</v>
      </c>
      <c r="AF5607" t="s">
        <v>271</v>
      </c>
    </row>
    <row r="5608" spans="1:32" hidden="1" x14ac:dyDescent="0.25">
      <c r="A5608" t="str">
        <f t="array" ref="A5608">IF(COUNT(SEARCH(RubriekenHistorisch,CONCATENATE(P5607,U5607,AB5607,AH5607))),"t","f")</f>
        <v>f</v>
      </c>
      <c r="B5608" t="str">
        <f t="shared" si="263"/>
        <v>f</v>
      </c>
      <c r="C5608" t="str">
        <f t="shared" si="264"/>
        <v>f</v>
      </c>
      <c r="D5608" t="str">
        <f t="shared" si="265"/>
        <v>f</v>
      </c>
      <c r="E5608" t="str">
        <f>IF(COUNT(SEARCH({"04.","05.","09.","12."},CONCATENATE(P5607,U5607,AB5607,AH5607))),"t","f")</f>
        <v>f</v>
      </c>
      <c r="F5608" t="str">
        <f t="array" ref="F5608">IF(COUNT(SEARCH(HistorischeRubrieken,CONCATENATE(P5607,U5607,AB5607,AH5607))),"t","f")</f>
        <v>f</v>
      </c>
      <c r="G5608">
        <v>5</v>
      </c>
      <c r="H5608">
        <v>510415</v>
      </c>
      <c r="I5608" t="s">
        <v>2486</v>
      </c>
      <c r="J5608">
        <v>20120917</v>
      </c>
      <c r="K5608">
        <v>20140401</v>
      </c>
      <c r="M5608">
        <v>0</v>
      </c>
      <c r="N5608">
        <v>0</v>
      </c>
      <c r="O5608" t="s">
        <v>2001</v>
      </c>
      <c r="R5608">
        <v>0</v>
      </c>
      <c r="S5608" t="s">
        <v>271</v>
      </c>
      <c r="AA5608" t="s">
        <v>2000</v>
      </c>
      <c r="AC5608">
        <v>1</v>
      </c>
      <c r="AE5608">
        <v>1</v>
      </c>
      <c r="AF5608" t="s">
        <v>271</v>
      </c>
    </row>
    <row r="5609" spans="1:32" hidden="1" x14ac:dyDescent="0.25">
      <c r="A5609" t="str">
        <f t="array" ref="A5609">IF(COUNT(SEARCH(RubriekenHistorisch,CONCATENATE(P5608,U5608,AB5608,AH5608))),"t","f")</f>
        <v>f</v>
      </c>
      <c r="B5609" t="str">
        <f t="shared" si="263"/>
        <v>f</v>
      </c>
      <c r="C5609" t="str">
        <f t="shared" si="264"/>
        <v>f</v>
      </c>
      <c r="D5609" t="str">
        <f t="shared" si="265"/>
        <v>f</v>
      </c>
      <c r="E5609" t="str">
        <f>IF(COUNT(SEARCH({"04.","05.","09.","12."},CONCATENATE(P5608,U5608,AB5608,AH5608))),"t","f")</f>
        <v>f</v>
      </c>
      <c r="F5609" t="str">
        <f t="array" ref="F5609">IF(COUNT(SEARCH(HistorischeRubrieken,CONCATENATE(P5608,U5608,AB5608,AH5608))),"t","f")</f>
        <v>f</v>
      </c>
      <c r="G5609">
        <v>6</v>
      </c>
      <c r="H5609">
        <v>510415</v>
      </c>
      <c r="I5609" t="s">
        <v>2486</v>
      </c>
      <c r="J5609">
        <v>20140401</v>
      </c>
      <c r="K5609">
        <v>20150801</v>
      </c>
      <c r="M5609">
        <v>0</v>
      </c>
      <c r="N5609">
        <v>0</v>
      </c>
      <c r="O5609" t="s">
        <v>2003</v>
      </c>
      <c r="R5609">
        <v>0</v>
      </c>
      <c r="S5609" t="s">
        <v>271</v>
      </c>
      <c r="AA5609" t="s">
        <v>1611</v>
      </c>
      <c r="AC5609">
        <v>1</v>
      </c>
      <c r="AE5609">
        <v>1</v>
      </c>
      <c r="AF5609" t="s">
        <v>271</v>
      </c>
    </row>
    <row r="5610" spans="1:32" x14ac:dyDescent="0.25">
      <c r="A5610" t="str">
        <f t="array" ref="A5610">IF(COUNT(SEARCH(RubriekenHistorisch,CONCATENATE(P5609,U5609,AB5609,AH5609))),"t","f")</f>
        <v>f</v>
      </c>
      <c r="B5610" t="str">
        <f t="shared" si="263"/>
        <v>f</v>
      </c>
      <c r="C5610" t="str">
        <f t="shared" si="264"/>
        <v>f</v>
      </c>
      <c r="D5610" t="str">
        <f t="shared" si="265"/>
        <v>f</v>
      </c>
      <c r="E5610" t="str">
        <f>IF(COUNT(SEARCH({"04.","05.","09.","12."},CONCATENATE(P5609,U5609,AB5609,AH5609))),"t","f")</f>
        <v>f</v>
      </c>
      <c r="F5610" t="str">
        <f t="array" ref="F5610">IF(COUNT(SEARCH(HistorischeRubrieken,CONCATENATE(P5609,U5609,AB5609,AH5609))),"t","f")</f>
        <v>f</v>
      </c>
      <c r="G5610">
        <v>7</v>
      </c>
      <c r="H5610">
        <v>510415</v>
      </c>
      <c r="I5610" t="s">
        <v>2486</v>
      </c>
      <c r="J5610">
        <v>20150801</v>
      </c>
      <c r="M5610">
        <v>0</v>
      </c>
      <c r="N5610">
        <v>0</v>
      </c>
      <c r="O5610" t="s">
        <v>2003</v>
      </c>
      <c r="R5610">
        <v>0</v>
      </c>
      <c r="S5610" t="s">
        <v>271</v>
      </c>
      <c r="AA5610" t="s">
        <v>1613</v>
      </c>
      <c r="AC5610">
        <v>1</v>
      </c>
      <c r="AE5610">
        <v>1</v>
      </c>
      <c r="AF5610" t="s">
        <v>271</v>
      </c>
    </row>
    <row r="5611" spans="1:32" hidden="1" x14ac:dyDescent="0.25">
      <c r="A5611" t="str">
        <f t="array" ref="A5611">IF(COUNT(SEARCH(RubriekenHistorisch,CONCATENATE(P5610,U5610,AB5610,AH5610))),"t","f")</f>
        <v>f</v>
      </c>
      <c r="B5611" t="str">
        <f t="shared" si="263"/>
        <v>f</v>
      </c>
      <c r="C5611" t="str">
        <f t="shared" si="264"/>
        <v>f</v>
      </c>
      <c r="D5611" t="str">
        <f t="shared" si="265"/>
        <v>f</v>
      </c>
      <c r="E5611" t="str">
        <f>IF(COUNT(SEARCH({"04.","05.","09.","12."},CONCATENATE(P5610,U5610,AB5610,AH5610))),"t","f")</f>
        <v>f</v>
      </c>
      <c r="F5611" t="str">
        <f t="array" ref="F5611">IF(COUNT(SEARCH(HistorischeRubrieken,CONCATENATE(P5610,U5610,AB5610,AH5610))),"t","f")</f>
        <v>f</v>
      </c>
      <c r="G5611">
        <v>1</v>
      </c>
      <c r="H5611">
        <v>510416</v>
      </c>
      <c r="I5611" t="s">
        <v>2487</v>
      </c>
      <c r="J5611">
        <v>20090301</v>
      </c>
      <c r="K5611">
        <v>20100201</v>
      </c>
      <c r="M5611">
        <v>0</v>
      </c>
      <c r="N5611">
        <v>0</v>
      </c>
      <c r="O5611" t="s">
        <v>1996</v>
      </c>
      <c r="R5611">
        <v>0</v>
      </c>
      <c r="S5611" t="s">
        <v>271</v>
      </c>
      <c r="AA5611" t="s">
        <v>1997</v>
      </c>
      <c r="AC5611">
        <v>1</v>
      </c>
      <c r="AE5611">
        <v>1</v>
      </c>
      <c r="AF5611" t="s">
        <v>271</v>
      </c>
    </row>
    <row r="5612" spans="1:32" hidden="1" x14ac:dyDescent="0.25">
      <c r="A5612" t="str">
        <f t="array" ref="A5612">IF(COUNT(SEARCH(RubriekenHistorisch,CONCATENATE(P5611,U5611,AB5611,AH5611))),"t","f")</f>
        <v>f</v>
      </c>
      <c r="B5612" t="str">
        <f t="shared" si="263"/>
        <v>f</v>
      </c>
      <c r="C5612" t="str">
        <f t="shared" si="264"/>
        <v>f</v>
      </c>
      <c r="D5612" t="str">
        <f t="shared" si="265"/>
        <v>f</v>
      </c>
      <c r="E5612" t="str">
        <f>IF(COUNT(SEARCH({"04.","05.","09.","12."},CONCATENATE(P5611,U5611,AB5611,AH5611))),"t","f")</f>
        <v>f</v>
      </c>
      <c r="F5612" t="str">
        <f t="array" ref="F5612">IF(COUNT(SEARCH(HistorischeRubrieken,CONCATENATE(P5611,U5611,AB5611,AH5611))),"t","f")</f>
        <v>f</v>
      </c>
      <c r="G5612">
        <v>2</v>
      </c>
      <c r="H5612">
        <v>510416</v>
      </c>
      <c r="I5612" t="s">
        <v>2487</v>
      </c>
      <c r="J5612">
        <v>20100201</v>
      </c>
      <c r="K5612">
        <v>20120115</v>
      </c>
      <c r="M5612">
        <v>0</v>
      </c>
      <c r="N5612">
        <v>0</v>
      </c>
      <c r="O5612" t="s">
        <v>1996</v>
      </c>
      <c r="R5612">
        <v>0</v>
      </c>
      <c r="S5612" t="s">
        <v>271</v>
      </c>
      <c r="AA5612" t="s">
        <v>1998</v>
      </c>
      <c r="AC5612">
        <v>1</v>
      </c>
      <c r="AE5612">
        <v>1</v>
      </c>
      <c r="AF5612" t="s">
        <v>271</v>
      </c>
    </row>
    <row r="5613" spans="1:32" hidden="1" x14ac:dyDescent="0.25">
      <c r="A5613" t="str">
        <f t="array" ref="A5613">IF(COUNT(SEARCH(RubriekenHistorisch,CONCATENATE(P5612,U5612,AB5612,AH5612))),"t","f")</f>
        <v>f</v>
      </c>
      <c r="B5613" t="str">
        <f t="shared" si="263"/>
        <v>f</v>
      </c>
      <c r="C5613" t="str">
        <f t="shared" si="264"/>
        <v>f</v>
      </c>
      <c r="D5613" t="str">
        <f t="shared" si="265"/>
        <v>f</v>
      </c>
      <c r="E5613" t="str">
        <f>IF(COUNT(SEARCH({"04.","05.","09.","12."},CONCATENATE(P5612,U5612,AB5612,AH5612))),"t","f")</f>
        <v>f</v>
      </c>
      <c r="F5613" t="str">
        <f t="array" ref="F5613">IF(COUNT(SEARCH(HistorischeRubrieken,CONCATENATE(P5612,U5612,AB5612,AH5612))),"t","f")</f>
        <v>f</v>
      </c>
      <c r="G5613">
        <v>3</v>
      </c>
      <c r="H5613">
        <v>510416</v>
      </c>
      <c r="I5613" t="s">
        <v>2487</v>
      </c>
      <c r="J5613">
        <v>20120115</v>
      </c>
      <c r="K5613">
        <v>20120116</v>
      </c>
      <c r="M5613">
        <v>0</v>
      </c>
      <c r="N5613">
        <v>0</v>
      </c>
      <c r="O5613" t="s">
        <v>1999</v>
      </c>
      <c r="R5613">
        <v>0</v>
      </c>
      <c r="S5613" t="s">
        <v>271</v>
      </c>
      <c r="AA5613" t="s">
        <v>2000</v>
      </c>
      <c r="AC5613">
        <v>1</v>
      </c>
      <c r="AE5613">
        <v>1</v>
      </c>
      <c r="AF5613" t="s">
        <v>271</v>
      </c>
    </row>
    <row r="5614" spans="1:32" hidden="1" x14ac:dyDescent="0.25">
      <c r="A5614" t="str">
        <f t="array" ref="A5614">IF(COUNT(SEARCH(RubriekenHistorisch,CONCATENATE(P5613,U5613,AB5613,AH5613))),"t","f")</f>
        <v>f</v>
      </c>
      <c r="B5614" t="str">
        <f t="shared" si="263"/>
        <v>f</v>
      </c>
      <c r="C5614" t="str">
        <f t="shared" si="264"/>
        <v>f</v>
      </c>
      <c r="D5614" t="str">
        <f t="shared" si="265"/>
        <v>f</v>
      </c>
      <c r="E5614" t="str">
        <f>IF(COUNT(SEARCH({"04.","05.","09.","12."},CONCATENATE(P5613,U5613,AB5613,AH5613))),"t","f")</f>
        <v>f</v>
      </c>
      <c r="F5614" t="str">
        <f t="array" ref="F5614">IF(COUNT(SEARCH(HistorischeRubrieken,CONCATENATE(P5613,U5613,AB5613,AH5613))),"t","f")</f>
        <v>f</v>
      </c>
      <c r="G5614">
        <v>4</v>
      </c>
      <c r="H5614">
        <v>510416</v>
      </c>
      <c r="I5614" t="s">
        <v>2487</v>
      </c>
      <c r="J5614">
        <v>20120116</v>
      </c>
      <c r="K5614">
        <v>20121119</v>
      </c>
      <c r="M5614">
        <v>0</v>
      </c>
      <c r="N5614">
        <v>0</v>
      </c>
      <c r="O5614" t="s">
        <v>2001</v>
      </c>
      <c r="R5614">
        <v>0</v>
      </c>
      <c r="S5614" t="s">
        <v>271</v>
      </c>
      <c r="AA5614" t="s">
        <v>2000</v>
      </c>
      <c r="AC5614">
        <v>1</v>
      </c>
      <c r="AE5614">
        <v>1</v>
      </c>
      <c r="AF5614" t="s">
        <v>271</v>
      </c>
    </row>
    <row r="5615" spans="1:32" hidden="1" x14ac:dyDescent="0.25">
      <c r="A5615" t="str">
        <f t="array" ref="A5615">IF(COUNT(SEARCH(RubriekenHistorisch,CONCATENATE(P5614,U5614,AB5614,AH5614))),"t","f")</f>
        <v>f</v>
      </c>
      <c r="B5615" t="str">
        <f t="shared" si="263"/>
        <v>f</v>
      </c>
      <c r="C5615" t="str">
        <f t="shared" si="264"/>
        <v>f</v>
      </c>
      <c r="D5615" t="str">
        <f t="shared" si="265"/>
        <v>f</v>
      </c>
      <c r="E5615" t="str">
        <f>IF(COUNT(SEARCH({"04.","05.","09.","12."},CONCATENATE(P5614,U5614,AB5614,AH5614))),"t","f")</f>
        <v>f</v>
      </c>
      <c r="F5615" t="str">
        <f t="array" ref="F5615">IF(COUNT(SEARCH(HistorischeRubrieken,CONCATENATE(P5614,U5614,AB5614,AH5614))),"t","f")</f>
        <v>f</v>
      </c>
      <c r="G5615">
        <v>5</v>
      </c>
      <c r="H5615">
        <v>510416</v>
      </c>
      <c r="I5615" t="s">
        <v>2487</v>
      </c>
      <c r="J5615">
        <v>20121119</v>
      </c>
      <c r="K5615">
        <v>20140401</v>
      </c>
      <c r="M5615">
        <v>0</v>
      </c>
      <c r="N5615">
        <v>0</v>
      </c>
      <c r="O5615" t="s">
        <v>2001</v>
      </c>
      <c r="R5615">
        <v>0</v>
      </c>
      <c r="S5615" t="s">
        <v>271</v>
      </c>
      <c r="AA5615" t="s">
        <v>2000</v>
      </c>
      <c r="AC5615">
        <v>1</v>
      </c>
      <c r="AE5615">
        <v>1</v>
      </c>
      <c r="AF5615" t="s">
        <v>271</v>
      </c>
    </row>
    <row r="5616" spans="1:32" hidden="1" x14ac:dyDescent="0.25">
      <c r="A5616" t="str">
        <f t="array" ref="A5616">IF(COUNT(SEARCH(RubriekenHistorisch,CONCATENATE(P5615,U5615,AB5615,AH5615))),"t","f")</f>
        <v>f</v>
      </c>
      <c r="B5616" t="str">
        <f t="shared" si="263"/>
        <v>f</v>
      </c>
      <c r="C5616" t="str">
        <f t="shared" si="264"/>
        <v>f</v>
      </c>
      <c r="D5616" t="str">
        <f t="shared" si="265"/>
        <v>f</v>
      </c>
      <c r="E5616" t="str">
        <f>IF(COUNT(SEARCH({"04.","05.","09.","12."},CONCATENATE(P5615,U5615,AB5615,AH5615))),"t","f")</f>
        <v>f</v>
      </c>
      <c r="F5616" t="str">
        <f t="array" ref="F5616">IF(COUNT(SEARCH(HistorischeRubrieken,CONCATENATE(P5615,U5615,AB5615,AH5615))),"t","f")</f>
        <v>f</v>
      </c>
      <c r="G5616">
        <v>6</v>
      </c>
      <c r="H5616">
        <v>510416</v>
      </c>
      <c r="I5616" t="s">
        <v>2487</v>
      </c>
      <c r="J5616">
        <v>20140401</v>
      </c>
      <c r="K5616">
        <v>20150801</v>
      </c>
      <c r="M5616">
        <v>0</v>
      </c>
      <c r="N5616">
        <v>0</v>
      </c>
      <c r="O5616" t="s">
        <v>2003</v>
      </c>
      <c r="R5616">
        <v>0</v>
      </c>
      <c r="S5616" t="s">
        <v>271</v>
      </c>
      <c r="AA5616" t="s">
        <v>1611</v>
      </c>
      <c r="AC5616">
        <v>1</v>
      </c>
      <c r="AE5616">
        <v>1</v>
      </c>
      <c r="AF5616" t="s">
        <v>271</v>
      </c>
    </row>
    <row r="5617" spans="1:32" x14ac:dyDescent="0.25">
      <c r="A5617" t="str">
        <f t="array" ref="A5617">IF(COUNT(SEARCH(RubriekenHistorisch,CONCATENATE(P5616,U5616,AB5616,AH5616))),"t","f")</f>
        <v>f</v>
      </c>
      <c r="B5617" t="str">
        <f t="shared" si="263"/>
        <v>f</v>
      </c>
      <c r="C5617" t="str">
        <f t="shared" si="264"/>
        <v>f</v>
      </c>
      <c r="D5617" t="str">
        <f t="shared" si="265"/>
        <v>f</v>
      </c>
      <c r="E5617" t="str">
        <f>IF(COUNT(SEARCH({"04.","05.","09.","12."},CONCATENATE(P5616,U5616,AB5616,AH5616))),"t","f")</f>
        <v>f</v>
      </c>
      <c r="F5617" t="str">
        <f t="array" ref="F5617">IF(COUNT(SEARCH(HistorischeRubrieken,CONCATENATE(P5616,U5616,AB5616,AH5616))),"t","f")</f>
        <v>f</v>
      </c>
      <c r="G5617">
        <v>7</v>
      </c>
      <c r="H5617">
        <v>510416</v>
      </c>
      <c r="I5617" t="s">
        <v>2487</v>
      </c>
      <c r="J5617">
        <v>20150801</v>
      </c>
      <c r="M5617">
        <v>0</v>
      </c>
      <c r="N5617">
        <v>0</v>
      </c>
      <c r="O5617" t="s">
        <v>2003</v>
      </c>
      <c r="R5617">
        <v>0</v>
      </c>
      <c r="S5617" t="s">
        <v>271</v>
      </c>
      <c r="AA5617" t="s">
        <v>1613</v>
      </c>
      <c r="AC5617">
        <v>1</v>
      </c>
      <c r="AE5617">
        <v>1</v>
      </c>
      <c r="AF5617" t="s">
        <v>271</v>
      </c>
    </row>
    <row r="5618" spans="1:32" hidden="1" x14ac:dyDescent="0.25">
      <c r="A5618" t="str">
        <f t="array" ref="A5618">IF(COUNT(SEARCH(RubriekenHistorisch,CONCATENATE(P5617,U5617,AB5617,AH5617))),"t","f")</f>
        <v>f</v>
      </c>
      <c r="B5618" t="str">
        <f t="shared" si="263"/>
        <v>f</v>
      </c>
      <c r="C5618" t="str">
        <f t="shared" si="264"/>
        <v>f</v>
      </c>
      <c r="D5618" t="str">
        <f t="shared" si="265"/>
        <v>f</v>
      </c>
      <c r="E5618" t="str">
        <f>IF(COUNT(SEARCH({"04.","05.","09.","12."},CONCATENATE(P5617,U5617,AB5617,AH5617))),"t","f")</f>
        <v>f</v>
      </c>
      <c r="F5618" t="str">
        <f t="array" ref="F5618">IF(COUNT(SEARCH(HistorischeRubrieken,CONCATENATE(P5617,U5617,AB5617,AH5617))),"t","f")</f>
        <v>f</v>
      </c>
      <c r="G5618">
        <v>1</v>
      </c>
      <c r="H5618">
        <v>510417</v>
      </c>
      <c r="I5618" t="s">
        <v>2488</v>
      </c>
      <c r="J5618">
        <v>20090601</v>
      </c>
      <c r="K5618">
        <v>20100201</v>
      </c>
      <c r="M5618">
        <v>0</v>
      </c>
      <c r="N5618">
        <v>0</v>
      </c>
      <c r="O5618" t="s">
        <v>1996</v>
      </c>
      <c r="R5618">
        <v>0</v>
      </c>
      <c r="S5618" t="s">
        <v>271</v>
      </c>
      <c r="AA5618" t="s">
        <v>1997</v>
      </c>
      <c r="AC5618">
        <v>1</v>
      </c>
      <c r="AE5618">
        <v>1</v>
      </c>
      <c r="AF5618" t="s">
        <v>271</v>
      </c>
    </row>
    <row r="5619" spans="1:32" hidden="1" x14ac:dyDescent="0.25">
      <c r="A5619" t="str">
        <f t="array" ref="A5619">IF(COUNT(SEARCH(RubriekenHistorisch,CONCATENATE(P5618,U5618,AB5618,AH5618))),"t","f")</f>
        <v>f</v>
      </c>
      <c r="B5619" t="str">
        <f t="shared" si="263"/>
        <v>f</v>
      </c>
      <c r="C5619" t="str">
        <f t="shared" si="264"/>
        <v>f</v>
      </c>
      <c r="D5619" t="str">
        <f t="shared" si="265"/>
        <v>f</v>
      </c>
      <c r="E5619" t="str">
        <f>IF(COUNT(SEARCH({"04.","05.","09.","12."},CONCATENATE(P5618,U5618,AB5618,AH5618))),"t","f")</f>
        <v>f</v>
      </c>
      <c r="F5619" t="str">
        <f t="array" ref="F5619">IF(COUNT(SEARCH(HistorischeRubrieken,CONCATENATE(P5618,U5618,AB5618,AH5618))),"t","f")</f>
        <v>f</v>
      </c>
      <c r="G5619">
        <v>2</v>
      </c>
      <c r="H5619">
        <v>510417</v>
      </c>
      <c r="I5619" t="s">
        <v>2488</v>
      </c>
      <c r="J5619">
        <v>20100201</v>
      </c>
      <c r="K5619">
        <v>20120101</v>
      </c>
      <c r="M5619">
        <v>0</v>
      </c>
      <c r="N5619">
        <v>0</v>
      </c>
      <c r="O5619" t="s">
        <v>1996</v>
      </c>
      <c r="R5619">
        <v>0</v>
      </c>
      <c r="S5619" t="s">
        <v>271</v>
      </c>
      <c r="AA5619" t="s">
        <v>1998</v>
      </c>
      <c r="AC5619">
        <v>1</v>
      </c>
      <c r="AE5619">
        <v>1</v>
      </c>
      <c r="AF5619" t="s">
        <v>271</v>
      </c>
    </row>
    <row r="5620" spans="1:32" hidden="1" x14ac:dyDescent="0.25">
      <c r="A5620" t="str">
        <f t="array" ref="A5620">IF(COUNT(SEARCH(RubriekenHistorisch,CONCATENATE(P5619,U5619,AB5619,AH5619))),"t","f")</f>
        <v>f</v>
      </c>
      <c r="B5620" t="str">
        <f t="shared" si="263"/>
        <v>f</v>
      </c>
      <c r="C5620" t="str">
        <f t="shared" si="264"/>
        <v>f</v>
      </c>
      <c r="D5620" t="str">
        <f t="shared" si="265"/>
        <v>f</v>
      </c>
      <c r="E5620" t="str">
        <f>IF(COUNT(SEARCH({"04.","05.","09.","12."},CONCATENATE(P5619,U5619,AB5619,AH5619))),"t","f")</f>
        <v>f</v>
      </c>
      <c r="F5620" t="str">
        <f t="array" ref="F5620">IF(COUNT(SEARCH(HistorischeRubrieken,CONCATENATE(P5619,U5619,AB5619,AH5619))),"t","f")</f>
        <v>f</v>
      </c>
      <c r="G5620">
        <v>1</v>
      </c>
      <c r="H5620">
        <v>510418</v>
      </c>
      <c r="I5620" t="s">
        <v>2489</v>
      </c>
      <c r="J5620">
        <v>20090601</v>
      </c>
      <c r="K5620">
        <v>20100201</v>
      </c>
      <c r="M5620">
        <v>0</v>
      </c>
      <c r="N5620">
        <v>0</v>
      </c>
      <c r="O5620" t="s">
        <v>1996</v>
      </c>
      <c r="R5620">
        <v>0</v>
      </c>
      <c r="S5620" t="s">
        <v>271</v>
      </c>
      <c r="AA5620" t="s">
        <v>1997</v>
      </c>
      <c r="AC5620">
        <v>1</v>
      </c>
      <c r="AE5620">
        <v>1</v>
      </c>
      <c r="AF5620" t="s">
        <v>271</v>
      </c>
    </row>
    <row r="5621" spans="1:32" hidden="1" x14ac:dyDescent="0.25">
      <c r="A5621" t="str">
        <f t="array" ref="A5621">IF(COUNT(SEARCH(RubriekenHistorisch,CONCATENATE(P5620,U5620,AB5620,AH5620))),"t","f")</f>
        <v>f</v>
      </c>
      <c r="B5621" t="str">
        <f t="shared" si="263"/>
        <v>f</v>
      </c>
      <c r="C5621" t="str">
        <f t="shared" si="264"/>
        <v>f</v>
      </c>
      <c r="D5621" t="str">
        <f t="shared" si="265"/>
        <v>f</v>
      </c>
      <c r="E5621" t="str">
        <f>IF(COUNT(SEARCH({"04.","05.","09.","12."},CONCATENATE(P5620,U5620,AB5620,AH5620))),"t","f")</f>
        <v>f</v>
      </c>
      <c r="F5621" t="str">
        <f t="array" ref="F5621">IF(COUNT(SEARCH(HistorischeRubrieken,CONCATENATE(P5620,U5620,AB5620,AH5620))),"t","f")</f>
        <v>f</v>
      </c>
      <c r="G5621">
        <v>2</v>
      </c>
      <c r="H5621">
        <v>510418</v>
      </c>
      <c r="I5621" t="s">
        <v>2489</v>
      </c>
      <c r="J5621">
        <v>20100201</v>
      </c>
      <c r="K5621">
        <v>20120115</v>
      </c>
      <c r="M5621">
        <v>0</v>
      </c>
      <c r="N5621">
        <v>0</v>
      </c>
      <c r="O5621" t="s">
        <v>1996</v>
      </c>
      <c r="R5621">
        <v>0</v>
      </c>
      <c r="S5621" t="s">
        <v>271</v>
      </c>
      <c r="AA5621" t="s">
        <v>1998</v>
      </c>
      <c r="AC5621">
        <v>1</v>
      </c>
      <c r="AE5621">
        <v>1</v>
      </c>
      <c r="AF5621" t="s">
        <v>271</v>
      </c>
    </row>
    <row r="5622" spans="1:32" hidden="1" x14ac:dyDescent="0.25">
      <c r="A5622" t="str">
        <f t="array" ref="A5622">IF(COUNT(SEARCH(RubriekenHistorisch,CONCATENATE(P5621,U5621,AB5621,AH5621))),"t","f")</f>
        <v>f</v>
      </c>
      <c r="B5622" t="str">
        <f t="shared" si="263"/>
        <v>f</v>
      </c>
      <c r="C5622" t="str">
        <f t="shared" si="264"/>
        <v>f</v>
      </c>
      <c r="D5622" t="str">
        <f t="shared" si="265"/>
        <v>f</v>
      </c>
      <c r="E5622" t="str">
        <f>IF(COUNT(SEARCH({"04.","05.","09.","12."},CONCATENATE(P5621,U5621,AB5621,AH5621))),"t","f")</f>
        <v>f</v>
      </c>
      <c r="F5622" t="str">
        <f t="array" ref="F5622">IF(COUNT(SEARCH(HistorischeRubrieken,CONCATENATE(P5621,U5621,AB5621,AH5621))),"t","f")</f>
        <v>f</v>
      </c>
      <c r="G5622">
        <v>3</v>
      </c>
      <c r="H5622">
        <v>510418</v>
      </c>
      <c r="I5622" t="s">
        <v>2489</v>
      </c>
      <c r="J5622">
        <v>20120115</v>
      </c>
      <c r="K5622">
        <v>20120116</v>
      </c>
      <c r="M5622">
        <v>0</v>
      </c>
      <c r="N5622">
        <v>0</v>
      </c>
      <c r="O5622" t="s">
        <v>1999</v>
      </c>
      <c r="R5622">
        <v>0</v>
      </c>
      <c r="S5622" t="s">
        <v>271</v>
      </c>
      <c r="AA5622" t="s">
        <v>2000</v>
      </c>
      <c r="AC5622">
        <v>1</v>
      </c>
      <c r="AE5622">
        <v>1</v>
      </c>
      <c r="AF5622" t="s">
        <v>271</v>
      </c>
    </row>
    <row r="5623" spans="1:32" hidden="1" x14ac:dyDescent="0.25">
      <c r="A5623" t="str">
        <f t="array" ref="A5623">IF(COUNT(SEARCH(RubriekenHistorisch,CONCATENATE(P5622,U5622,AB5622,AH5622))),"t","f")</f>
        <v>f</v>
      </c>
      <c r="B5623" t="str">
        <f t="shared" si="263"/>
        <v>f</v>
      </c>
      <c r="C5623" t="str">
        <f t="shared" si="264"/>
        <v>f</v>
      </c>
      <c r="D5623" t="str">
        <f t="shared" si="265"/>
        <v>f</v>
      </c>
      <c r="E5623" t="str">
        <f>IF(COUNT(SEARCH({"04.","05.","09.","12."},CONCATENATE(P5622,U5622,AB5622,AH5622))),"t","f")</f>
        <v>f</v>
      </c>
      <c r="F5623" t="str">
        <f t="array" ref="F5623">IF(COUNT(SEARCH(HistorischeRubrieken,CONCATENATE(P5622,U5622,AB5622,AH5622))),"t","f")</f>
        <v>f</v>
      </c>
      <c r="G5623">
        <v>4</v>
      </c>
      <c r="H5623">
        <v>510418</v>
      </c>
      <c r="I5623" t="s">
        <v>2489</v>
      </c>
      <c r="J5623">
        <v>20120116</v>
      </c>
      <c r="K5623">
        <v>20121119</v>
      </c>
      <c r="M5623">
        <v>0</v>
      </c>
      <c r="N5623">
        <v>0</v>
      </c>
      <c r="O5623" t="s">
        <v>2001</v>
      </c>
      <c r="R5623">
        <v>0</v>
      </c>
      <c r="S5623" t="s">
        <v>271</v>
      </c>
      <c r="AA5623" t="s">
        <v>2000</v>
      </c>
      <c r="AC5623">
        <v>1</v>
      </c>
      <c r="AE5623">
        <v>1</v>
      </c>
      <c r="AF5623" t="s">
        <v>271</v>
      </c>
    </row>
    <row r="5624" spans="1:32" hidden="1" x14ac:dyDescent="0.25">
      <c r="A5624" t="str">
        <f t="array" ref="A5624">IF(COUNT(SEARCH(RubriekenHistorisch,CONCATENATE(P5623,U5623,AB5623,AH5623))),"t","f")</f>
        <v>f</v>
      </c>
      <c r="B5624" t="str">
        <f t="shared" si="263"/>
        <v>f</v>
      </c>
      <c r="C5624" t="str">
        <f t="shared" si="264"/>
        <v>f</v>
      </c>
      <c r="D5624" t="str">
        <f t="shared" si="265"/>
        <v>f</v>
      </c>
      <c r="E5624" t="str">
        <f>IF(COUNT(SEARCH({"04.","05.","09.","12."},CONCATENATE(P5623,U5623,AB5623,AH5623))),"t","f")</f>
        <v>f</v>
      </c>
      <c r="F5624" t="str">
        <f t="array" ref="F5624">IF(COUNT(SEARCH(HistorischeRubrieken,CONCATENATE(P5623,U5623,AB5623,AH5623))),"t","f")</f>
        <v>f</v>
      </c>
      <c r="G5624">
        <v>5</v>
      </c>
      <c r="H5624">
        <v>510418</v>
      </c>
      <c r="I5624" t="s">
        <v>2489</v>
      </c>
      <c r="J5624">
        <v>20121119</v>
      </c>
      <c r="K5624">
        <v>20140401</v>
      </c>
      <c r="M5624">
        <v>0</v>
      </c>
      <c r="N5624">
        <v>0</v>
      </c>
      <c r="O5624" t="s">
        <v>2001</v>
      </c>
      <c r="R5624">
        <v>0</v>
      </c>
      <c r="S5624" t="s">
        <v>271</v>
      </c>
      <c r="AA5624" t="s">
        <v>2000</v>
      </c>
      <c r="AC5624">
        <v>1</v>
      </c>
      <c r="AE5624">
        <v>1</v>
      </c>
      <c r="AF5624" t="s">
        <v>271</v>
      </c>
    </row>
    <row r="5625" spans="1:32" hidden="1" x14ac:dyDescent="0.25">
      <c r="A5625" t="str">
        <f t="array" ref="A5625">IF(COUNT(SEARCH(RubriekenHistorisch,CONCATENATE(P5624,U5624,AB5624,AH5624))),"t","f")</f>
        <v>f</v>
      </c>
      <c r="B5625" t="str">
        <f t="shared" si="263"/>
        <v>f</v>
      </c>
      <c r="C5625" t="str">
        <f t="shared" si="264"/>
        <v>f</v>
      </c>
      <c r="D5625" t="str">
        <f t="shared" si="265"/>
        <v>f</v>
      </c>
      <c r="E5625" t="str">
        <f>IF(COUNT(SEARCH({"04.","05.","09.","12."},CONCATENATE(P5624,U5624,AB5624,AH5624))),"t","f")</f>
        <v>f</v>
      </c>
      <c r="F5625" t="str">
        <f t="array" ref="F5625">IF(COUNT(SEARCH(HistorischeRubrieken,CONCATENATE(P5624,U5624,AB5624,AH5624))),"t","f")</f>
        <v>f</v>
      </c>
      <c r="G5625">
        <v>6</v>
      </c>
      <c r="H5625">
        <v>510418</v>
      </c>
      <c r="I5625" t="s">
        <v>2489</v>
      </c>
      <c r="J5625">
        <v>20140401</v>
      </c>
      <c r="K5625">
        <v>20150801</v>
      </c>
      <c r="M5625">
        <v>0</v>
      </c>
      <c r="N5625">
        <v>0</v>
      </c>
      <c r="O5625" t="s">
        <v>2003</v>
      </c>
      <c r="R5625">
        <v>0</v>
      </c>
      <c r="S5625" t="s">
        <v>271</v>
      </c>
      <c r="AA5625" t="s">
        <v>1611</v>
      </c>
      <c r="AC5625">
        <v>1</v>
      </c>
      <c r="AE5625">
        <v>1</v>
      </c>
      <c r="AF5625" t="s">
        <v>271</v>
      </c>
    </row>
    <row r="5626" spans="1:32" x14ac:dyDescent="0.25">
      <c r="A5626" t="str">
        <f t="array" ref="A5626">IF(COUNT(SEARCH(RubriekenHistorisch,CONCATENATE(P5625,U5625,AB5625,AH5625))),"t","f")</f>
        <v>f</v>
      </c>
      <c r="B5626" t="str">
        <f t="shared" si="263"/>
        <v>f</v>
      </c>
      <c r="C5626" t="str">
        <f t="shared" si="264"/>
        <v>f</v>
      </c>
      <c r="D5626" t="str">
        <f t="shared" si="265"/>
        <v>f</v>
      </c>
      <c r="E5626" t="str">
        <f>IF(COUNT(SEARCH({"04.","05.","09.","12."},CONCATENATE(P5625,U5625,AB5625,AH5625))),"t","f")</f>
        <v>f</v>
      </c>
      <c r="F5626" t="str">
        <f t="array" ref="F5626">IF(COUNT(SEARCH(HistorischeRubrieken,CONCATENATE(P5625,U5625,AB5625,AH5625))),"t","f")</f>
        <v>f</v>
      </c>
      <c r="G5626">
        <v>7</v>
      </c>
      <c r="H5626">
        <v>510418</v>
      </c>
      <c r="I5626" t="s">
        <v>2489</v>
      </c>
      <c r="J5626">
        <v>20150801</v>
      </c>
      <c r="M5626">
        <v>0</v>
      </c>
      <c r="N5626">
        <v>0</v>
      </c>
      <c r="O5626" t="s">
        <v>2003</v>
      </c>
      <c r="R5626">
        <v>0</v>
      </c>
      <c r="S5626" t="s">
        <v>271</v>
      </c>
      <c r="AA5626" t="s">
        <v>1613</v>
      </c>
      <c r="AC5626">
        <v>1</v>
      </c>
      <c r="AE5626">
        <v>1</v>
      </c>
      <c r="AF5626" t="s">
        <v>271</v>
      </c>
    </row>
    <row r="5627" spans="1:32" hidden="1" x14ac:dyDescent="0.25">
      <c r="A5627" t="str">
        <f t="array" ref="A5627">IF(COUNT(SEARCH(RubriekenHistorisch,CONCATENATE(P5626,U5626,AB5626,AH5626))),"t","f")</f>
        <v>f</v>
      </c>
      <c r="B5627" t="str">
        <f t="shared" si="263"/>
        <v>f</v>
      </c>
      <c r="C5627" t="str">
        <f t="shared" si="264"/>
        <v>f</v>
      </c>
      <c r="D5627" t="str">
        <f t="shared" si="265"/>
        <v>f</v>
      </c>
      <c r="E5627" t="str">
        <f>IF(COUNT(SEARCH({"04.","05.","09.","12."},CONCATENATE(P5626,U5626,AB5626,AH5626))),"t","f")</f>
        <v>f</v>
      </c>
      <c r="F5627" t="str">
        <f t="array" ref="F5627">IF(COUNT(SEARCH(HistorischeRubrieken,CONCATENATE(P5626,U5626,AB5626,AH5626))),"t","f")</f>
        <v>f</v>
      </c>
      <c r="G5627">
        <v>1</v>
      </c>
      <c r="H5627">
        <v>510419</v>
      </c>
      <c r="I5627" t="s">
        <v>2490</v>
      </c>
      <c r="J5627">
        <v>20090601</v>
      </c>
      <c r="K5627">
        <v>20100201</v>
      </c>
      <c r="M5627">
        <v>0</v>
      </c>
      <c r="N5627">
        <v>0</v>
      </c>
      <c r="O5627" t="s">
        <v>1996</v>
      </c>
      <c r="R5627">
        <v>0</v>
      </c>
      <c r="S5627" t="s">
        <v>271</v>
      </c>
      <c r="AA5627" t="s">
        <v>1997</v>
      </c>
      <c r="AC5627">
        <v>1</v>
      </c>
      <c r="AE5627">
        <v>1</v>
      </c>
      <c r="AF5627" t="s">
        <v>271</v>
      </c>
    </row>
    <row r="5628" spans="1:32" hidden="1" x14ac:dyDescent="0.25">
      <c r="A5628" t="str">
        <f t="array" ref="A5628">IF(COUNT(SEARCH(RubriekenHistorisch,CONCATENATE(P5627,U5627,AB5627,AH5627))),"t","f")</f>
        <v>f</v>
      </c>
      <c r="B5628" t="str">
        <f t="shared" si="263"/>
        <v>f</v>
      </c>
      <c r="C5628" t="str">
        <f t="shared" si="264"/>
        <v>f</v>
      </c>
      <c r="D5628" t="str">
        <f t="shared" si="265"/>
        <v>f</v>
      </c>
      <c r="E5628" t="str">
        <f>IF(COUNT(SEARCH({"04.","05.","09.","12."},CONCATENATE(P5627,U5627,AB5627,AH5627))),"t","f")</f>
        <v>f</v>
      </c>
      <c r="F5628" t="str">
        <f t="array" ref="F5628">IF(COUNT(SEARCH(HistorischeRubrieken,CONCATENATE(P5627,U5627,AB5627,AH5627))),"t","f")</f>
        <v>f</v>
      </c>
      <c r="G5628">
        <v>2</v>
      </c>
      <c r="H5628">
        <v>510419</v>
      </c>
      <c r="I5628" t="s">
        <v>2490</v>
      </c>
      <c r="J5628">
        <v>20100201</v>
      </c>
      <c r="K5628">
        <v>20120115</v>
      </c>
      <c r="M5628">
        <v>0</v>
      </c>
      <c r="N5628">
        <v>0</v>
      </c>
      <c r="O5628" t="s">
        <v>1996</v>
      </c>
      <c r="R5628">
        <v>0</v>
      </c>
      <c r="S5628" t="s">
        <v>271</v>
      </c>
      <c r="AA5628" t="s">
        <v>1998</v>
      </c>
      <c r="AC5628">
        <v>1</v>
      </c>
      <c r="AE5628">
        <v>1</v>
      </c>
      <c r="AF5628" t="s">
        <v>271</v>
      </c>
    </row>
    <row r="5629" spans="1:32" hidden="1" x14ac:dyDescent="0.25">
      <c r="A5629" t="str">
        <f t="array" ref="A5629">IF(COUNT(SEARCH(RubriekenHistorisch,CONCATENATE(P5628,U5628,AB5628,AH5628))),"t","f")</f>
        <v>f</v>
      </c>
      <c r="B5629" t="str">
        <f t="shared" si="263"/>
        <v>f</v>
      </c>
      <c r="C5629" t="str">
        <f t="shared" si="264"/>
        <v>f</v>
      </c>
      <c r="D5629" t="str">
        <f t="shared" si="265"/>
        <v>f</v>
      </c>
      <c r="E5629" t="str">
        <f>IF(COUNT(SEARCH({"04.","05.","09.","12."},CONCATENATE(P5628,U5628,AB5628,AH5628))),"t","f")</f>
        <v>f</v>
      </c>
      <c r="F5629" t="str">
        <f t="array" ref="F5629">IF(COUNT(SEARCH(HistorischeRubrieken,CONCATENATE(P5628,U5628,AB5628,AH5628))),"t","f")</f>
        <v>f</v>
      </c>
      <c r="G5629">
        <v>3</v>
      </c>
      <c r="H5629">
        <v>510419</v>
      </c>
      <c r="I5629" t="s">
        <v>2490</v>
      </c>
      <c r="J5629">
        <v>20120115</v>
      </c>
      <c r="K5629">
        <v>20120116</v>
      </c>
      <c r="M5629">
        <v>0</v>
      </c>
      <c r="N5629">
        <v>0</v>
      </c>
      <c r="O5629" t="s">
        <v>1999</v>
      </c>
      <c r="R5629">
        <v>0</v>
      </c>
      <c r="S5629" t="s">
        <v>271</v>
      </c>
      <c r="AA5629" t="s">
        <v>2000</v>
      </c>
      <c r="AC5629">
        <v>1</v>
      </c>
      <c r="AE5629">
        <v>1</v>
      </c>
      <c r="AF5629" t="s">
        <v>271</v>
      </c>
    </row>
    <row r="5630" spans="1:32" hidden="1" x14ac:dyDescent="0.25">
      <c r="A5630" t="str">
        <f t="array" ref="A5630">IF(COUNT(SEARCH(RubriekenHistorisch,CONCATENATE(P5629,U5629,AB5629,AH5629))),"t","f")</f>
        <v>f</v>
      </c>
      <c r="B5630" t="str">
        <f t="shared" si="263"/>
        <v>f</v>
      </c>
      <c r="C5630" t="str">
        <f t="shared" si="264"/>
        <v>f</v>
      </c>
      <c r="D5630" t="str">
        <f t="shared" si="265"/>
        <v>f</v>
      </c>
      <c r="E5630" t="str">
        <f>IF(COUNT(SEARCH({"04.","05.","09.","12."},CONCATENATE(P5629,U5629,AB5629,AH5629))),"t","f")</f>
        <v>f</v>
      </c>
      <c r="F5630" t="str">
        <f t="array" ref="F5630">IF(COUNT(SEARCH(HistorischeRubrieken,CONCATENATE(P5629,U5629,AB5629,AH5629))),"t","f")</f>
        <v>f</v>
      </c>
      <c r="G5630">
        <v>4</v>
      </c>
      <c r="H5630">
        <v>510419</v>
      </c>
      <c r="I5630" t="s">
        <v>2490</v>
      </c>
      <c r="J5630">
        <v>20120116</v>
      </c>
      <c r="K5630">
        <v>20121015</v>
      </c>
      <c r="M5630">
        <v>0</v>
      </c>
      <c r="N5630">
        <v>0</v>
      </c>
      <c r="O5630" t="s">
        <v>2001</v>
      </c>
      <c r="R5630">
        <v>0</v>
      </c>
      <c r="S5630" t="s">
        <v>271</v>
      </c>
      <c r="AA5630" t="s">
        <v>2000</v>
      </c>
      <c r="AC5630">
        <v>1</v>
      </c>
      <c r="AE5630">
        <v>1</v>
      </c>
      <c r="AF5630" t="s">
        <v>271</v>
      </c>
    </row>
    <row r="5631" spans="1:32" hidden="1" x14ac:dyDescent="0.25">
      <c r="A5631" t="str">
        <f t="array" ref="A5631">IF(COUNT(SEARCH(RubriekenHistorisch,CONCATENATE(P5630,U5630,AB5630,AH5630))),"t","f")</f>
        <v>f</v>
      </c>
      <c r="B5631" t="str">
        <f t="shared" si="263"/>
        <v>f</v>
      </c>
      <c r="C5631" t="str">
        <f t="shared" si="264"/>
        <v>f</v>
      </c>
      <c r="D5631" t="str">
        <f t="shared" si="265"/>
        <v>f</v>
      </c>
      <c r="E5631" t="str">
        <f>IF(COUNT(SEARCH({"04.","05.","09.","12."},CONCATENATE(P5630,U5630,AB5630,AH5630))),"t","f")</f>
        <v>f</v>
      </c>
      <c r="F5631" t="str">
        <f t="array" ref="F5631">IF(COUNT(SEARCH(HistorischeRubrieken,CONCATENATE(P5630,U5630,AB5630,AH5630))),"t","f")</f>
        <v>f</v>
      </c>
      <c r="G5631">
        <v>5</v>
      </c>
      <c r="H5631">
        <v>510419</v>
      </c>
      <c r="I5631" t="s">
        <v>2490</v>
      </c>
      <c r="J5631">
        <v>20121015</v>
      </c>
      <c r="K5631">
        <v>20140401</v>
      </c>
      <c r="M5631">
        <v>0</v>
      </c>
      <c r="N5631">
        <v>0</v>
      </c>
      <c r="O5631" t="s">
        <v>2001</v>
      </c>
      <c r="R5631">
        <v>0</v>
      </c>
      <c r="S5631" t="s">
        <v>271</v>
      </c>
      <c r="AA5631" t="s">
        <v>2000</v>
      </c>
      <c r="AC5631">
        <v>1</v>
      </c>
      <c r="AE5631">
        <v>1</v>
      </c>
      <c r="AF5631" t="s">
        <v>271</v>
      </c>
    </row>
    <row r="5632" spans="1:32" hidden="1" x14ac:dyDescent="0.25">
      <c r="A5632" t="str">
        <f t="array" ref="A5632">IF(COUNT(SEARCH(RubriekenHistorisch,CONCATENATE(P5631,U5631,AB5631,AH5631))),"t","f")</f>
        <v>f</v>
      </c>
      <c r="B5632" t="str">
        <f t="shared" si="263"/>
        <v>f</v>
      </c>
      <c r="C5632" t="str">
        <f t="shared" si="264"/>
        <v>f</v>
      </c>
      <c r="D5632" t="str">
        <f t="shared" si="265"/>
        <v>f</v>
      </c>
      <c r="E5632" t="str">
        <f>IF(COUNT(SEARCH({"04.","05.","09.","12."},CONCATENATE(P5631,U5631,AB5631,AH5631))),"t","f")</f>
        <v>f</v>
      </c>
      <c r="F5632" t="str">
        <f t="array" ref="F5632">IF(COUNT(SEARCH(HistorischeRubrieken,CONCATENATE(P5631,U5631,AB5631,AH5631))),"t","f")</f>
        <v>f</v>
      </c>
      <c r="G5632">
        <v>6</v>
      </c>
      <c r="H5632">
        <v>510419</v>
      </c>
      <c r="I5632" t="s">
        <v>2490</v>
      </c>
      <c r="J5632">
        <v>20140401</v>
      </c>
      <c r="K5632">
        <v>20150801</v>
      </c>
      <c r="M5632">
        <v>0</v>
      </c>
      <c r="N5632">
        <v>0</v>
      </c>
      <c r="O5632" t="s">
        <v>2003</v>
      </c>
      <c r="R5632">
        <v>0</v>
      </c>
      <c r="S5632" t="s">
        <v>271</v>
      </c>
      <c r="AA5632" t="s">
        <v>1611</v>
      </c>
      <c r="AC5632">
        <v>1</v>
      </c>
      <c r="AE5632">
        <v>1</v>
      </c>
      <c r="AF5632" t="s">
        <v>271</v>
      </c>
    </row>
    <row r="5633" spans="1:32" x14ac:dyDescent="0.25">
      <c r="A5633" t="str">
        <f t="array" ref="A5633">IF(COUNT(SEARCH(RubriekenHistorisch,CONCATENATE(P5632,U5632,AB5632,AH5632))),"t","f")</f>
        <v>f</v>
      </c>
      <c r="B5633" t="str">
        <f t="shared" si="263"/>
        <v>f</v>
      </c>
      <c r="C5633" t="str">
        <f t="shared" si="264"/>
        <v>f</v>
      </c>
      <c r="D5633" t="str">
        <f t="shared" si="265"/>
        <v>f</v>
      </c>
      <c r="E5633" t="str">
        <f>IF(COUNT(SEARCH({"04.","05.","09.","12."},CONCATENATE(P5632,U5632,AB5632,AH5632))),"t","f")</f>
        <v>f</v>
      </c>
      <c r="F5633" t="str">
        <f t="array" ref="F5633">IF(COUNT(SEARCH(HistorischeRubrieken,CONCATENATE(P5632,U5632,AB5632,AH5632))),"t","f")</f>
        <v>f</v>
      </c>
      <c r="G5633">
        <v>7</v>
      </c>
      <c r="H5633">
        <v>510419</v>
      </c>
      <c r="I5633" t="s">
        <v>2490</v>
      </c>
      <c r="J5633">
        <v>20150801</v>
      </c>
      <c r="M5633">
        <v>0</v>
      </c>
      <c r="N5633">
        <v>0</v>
      </c>
      <c r="O5633" t="s">
        <v>2003</v>
      </c>
      <c r="R5633">
        <v>0</v>
      </c>
      <c r="S5633" t="s">
        <v>271</v>
      </c>
      <c r="AA5633" t="s">
        <v>1613</v>
      </c>
      <c r="AC5633">
        <v>1</v>
      </c>
      <c r="AE5633">
        <v>1</v>
      </c>
      <c r="AF5633" t="s">
        <v>271</v>
      </c>
    </row>
    <row r="5634" spans="1:32" hidden="1" x14ac:dyDescent="0.25">
      <c r="A5634" t="str">
        <f t="array" ref="A5634">IF(COUNT(SEARCH(RubriekenHistorisch,CONCATENATE(P5633,U5633,AB5633,AH5633))),"t","f")</f>
        <v>f</v>
      </c>
      <c r="B5634" t="str">
        <f t="shared" si="263"/>
        <v>f</v>
      </c>
      <c r="C5634" t="str">
        <f t="shared" si="264"/>
        <v>f</v>
      </c>
      <c r="D5634" t="str">
        <f t="shared" si="265"/>
        <v>f</v>
      </c>
      <c r="E5634" t="str">
        <f>IF(COUNT(SEARCH({"04.","05.","09.","12."},CONCATENATE(P5633,U5633,AB5633,AH5633))),"t","f")</f>
        <v>f</v>
      </c>
      <c r="F5634" t="str">
        <f t="array" ref="F5634">IF(COUNT(SEARCH(HistorischeRubrieken,CONCATENATE(P5633,U5633,AB5633,AH5633))),"t","f")</f>
        <v>f</v>
      </c>
      <c r="G5634">
        <v>1</v>
      </c>
      <c r="H5634">
        <v>510420</v>
      </c>
      <c r="I5634" t="s">
        <v>2491</v>
      </c>
      <c r="J5634">
        <v>20090601</v>
      </c>
      <c r="K5634">
        <v>20100201</v>
      </c>
      <c r="M5634">
        <v>0</v>
      </c>
      <c r="N5634">
        <v>0</v>
      </c>
      <c r="O5634" t="s">
        <v>1996</v>
      </c>
      <c r="R5634">
        <v>0</v>
      </c>
      <c r="S5634" t="s">
        <v>271</v>
      </c>
      <c r="AA5634" t="s">
        <v>1997</v>
      </c>
      <c r="AC5634">
        <v>1</v>
      </c>
      <c r="AE5634">
        <v>1</v>
      </c>
      <c r="AF5634" t="s">
        <v>271</v>
      </c>
    </row>
    <row r="5635" spans="1:32" hidden="1" x14ac:dyDescent="0.25">
      <c r="A5635" t="str">
        <f t="array" ref="A5635">IF(COUNT(SEARCH(RubriekenHistorisch,CONCATENATE(P5634,U5634,AB5634,AH5634))),"t","f")</f>
        <v>f</v>
      </c>
      <c r="B5635" t="str">
        <f t="shared" ref="B5635:B5698" si="266">IF(COUNT(SEARCH("07.66.20",CONCATENATE(P5634,U5634,AB5634,AH5634))),"t","f")</f>
        <v>f</v>
      </c>
      <c r="C5635" t="str">
        <f t="shared" ref="C5635:C5698" si="267">IF(COUNT(SEARCH("14.40.10",CONCATENATE(P5634,U5634,AB5634,AH5634))),"t","f")</f>
        <v>f</v>
      </c>
      <c r="D5635" t="str">
        <f t="shared" si="265"/>
        <v>f</v>
      </c>
      <c r="E5635" t="str">
        <f>IF(COUNT(SEARCH({"04.","05.","09.","12."},CONCATENATE(P5634,U5634,AB5634,AH5634))),"t","f")</f>
        <v>f</v>
      </c>
      <c r="F5635" t="str">
        <f t="array" ref="F5635">IF(COUNT(SEARCH(HistorischeRubrieken,CONCATENATE(P5634,U5634,AB5634,AH5634))),"t","f")</f>
        <v>f</v>
      </c>
      <c r="G5635">
        <v>2</v>
      </c>
      <c r="H5635">
        <v>510420</v>
      </c>
      <c r="I5635" t="s">
        <v>2491</v>
      </c>
      <c r="J5635">
        <v>20100201</v>
      </c>
      <c r="K5635">
        <v>20120115</v>
      </c>
      <c r="M5635">
        <v>0</v>
      </c>
      <c r="N5635">
        <v>0</v>
      </c>
      <c r="O5635" t="s">
        <v>1996</v>
      </c>
      <c r="R5635">
        <v>0</v>
      </c>
      <c r="S5635" t="s">
        <v>271</v>
      </c>
      <c r="AA5635" t="s">
        <v>1998</v>
      </c>
      <c r="AC5635">
        <v>1</v>
      </c>
      <c r="AE5635">
        <v>1</v>
      </c>
      <c r="AF5635" t="s">
        <v>271</v>
      </c>
    </row>
    <row r="5636" spans="1:32" hidden="1" x14ac:dyDescent="0.25">
      <c r="A5636" t="str">
        <f t="array" ref="A5636">IF(COUNT(SEARCH(RubriekenHistorisch,CONCATENATE(P5635,U5635,AB5635,AH5635))),"t","f")</f>
        <v>f</v>
      </c>
      <c r="B5636" t="str">
        <f t="shared" si="266"/>
        <v>f</v>
      </c>
      <c r="C5636" t="str">
        <f t="shared" si="267"/>
        <v>f</v>
      </c>
      <c r="D5636" t="str">
        <f t="shared" ref="D5636:D5699" si="268">IF(COUNT(SEARCH("- 0",CONCATENATE(P5635,U5635,AB5635,AH5635))),"t","f")</f>
        <v>f</v>
      </c>
      <c r="E5636" t="str">
        <f>IF(COUNT(SEARCH({"04.","05.","09.","12."},CONCATENATE(P5635,U5635,AB5635,AH5635))),"t","f")</f>
        <v>f</v>
      </c>
      <c r="F5636" t="str">
        <f t="array" ref="F5636">IF(COUNT(SEARCH(HistorischeRubrieken,CONCATENATE(P5635,U5635,AB5635,AH5635))),"t","f")</f>
        <v>f</v>
      </c>
      <c r="G5636">
        <v>3</v>
      </c>
      <c r="H5636">
        <v>510420</v>
      </c>
      <c r="I5636" t="s">
        <v>2491</v>
      </c>
      <c r="J5636">
        <v>20120115</v>
      </c>
      <c r="K5636">
        <v>20120116</v>
      </c>
      <c r="M5636">
        <v>0</v>
      </c>
      <c r="N5636">
        <v>0</v>
      </c>
      <c r="O5636" t="s">
        <v>1999</v>
      </c>
      <c r="R5636">
        <v>0</v>
      </c>
      <c r="S5636" t="s">
        <v>271</v>
      </c>
      <c r="AA5636" t="s">
        <v>2000</v>
      </c>
      <c r="AC5636">
        <v>1</v>
      </c>
      <c r="AE5636">
        <v>1</v>
      </c>
      <c r="AF5636" t="s">
        <v>271</v>
      </c>
    </row>
    <row r="5637" spans="1:32" hidden="1" x14ac:dyDescent="0.25">
      <c r="A5637" t="str">
        <f t="array" ref="A5637">IF(COUNT(SEARCH(RubriekenHistorisch,CONCATENATE(P5636,U5636,AB5636,AH5636))),"t","f")</f>
        <v>f</v>
      </c>
      <c r="B5637" t="str">
        <f t="shared" si="266"/>
        <v>f</v>
      </c>
      <c r="C5637" t="str">
        <f t="shared" si="267"/>
        <v>f</v>
      </c>
      <c r="D5637" t="str">
        <f t="shared" si="268"/>
        <v>f</v>
      </c>
      <c r="E5637" t="str">
        <f>IF(COUNT(SEARCH({"04.","05.","09.","12."},CONCATENATE(P5636,U5636,AB5636,AH5636))),"t","f")</f>
        <v>f</v>
      </c>
      <c r="F5637" t="str">
        <f t="array" ref="F5637">IF(COUNT(SEARCH(HistorischeRubrieken,CONCATENATE(P5636,U5636,AB5636,AH5636))),"t","f")</f>
        <v>f</v>
      </c>
      <c r="G5637">
        <v>4</v>
      </c>
      <c r="H5637">
        <v>510420</v>
      </c>
      <c r="I5637" t="s">
        <v>2491</v>
      </c>
      <c r="J5637">
        <v>20120116</v>
      </c>
      <c r="K5637">
        <v>20121015</v>
      </c>
      <c r="M5637">
        <v>0</v>
      </c>
      <c r="N5637">
        <v>0</v>
      </c>
      <c r="O5637" t="s">
        <v>2001</v>
      </c>
      <c r="R5637">
        <v>0</v>
      </c>
      <c r="S5637" t="s">
        <v>271</v>
      </c>
      <c r="AA5637" t="s">
        <v>2000</v>
      </c>
      <c r="AC5637">
        <v>1</v>
      </c>
      <c r="AE5637">
        <v>1</v>
      </c>
      <c r="AF5637" t="s">
        <v>271</v>
      </c>
    </row>
    <row r="5638" spans="1:32" hidden="1" x14ac:dyDescent="0.25">
      <c r="A5638" t="str">
        <f t="array" ref="A5638">IF(COUNT(SEARCH(RubriekenHistorisch,CONCATENATE(P5637,U5637,AB5637,AH5637))),"t","f")</f>
        <v>f</v>
      </c>
      <c r="B5638" t="str">
        <f t="shared" si="266"/>
        <v>f</v>
      </c>
      <c r="C5638" t="str">
        <f t="shared" si="267"/>
        <v>f</v>
      </c>
      <c r="D5638" t="str">
        <f t="shared" si="268"/>
        <v>f</v>
      </c>
      <c r="E5638" t="str">
        <f>IF(COUNT(SEARCH({"04.","05.","09.","12."},CONCATENATE(P5637,U5637,AB5637,AH5637))),"t","f")</f>
        <v>f</v>
      </c>
      <c r="F5638" t="str">
        <f t="array" ref="F5638">IF(COUNT(SEARCH(HistorischeRubrieken,CONCATENATE(P5637,U5637,AB5637,AH5637))),"t","f")</f>
        <v>f</v>
      </c>
      <c r="G5638">
        <v>5</v>
      </c>
      <c r="H5638">
        <v>510420</v>
      </c>
      <c r="I5638" t="s">
        <v>2491</v>
      </c>
      <c r="J5638">
        <v>20121015</v>
      </c>
      <c r="K5638">
        <v>20140401</v>
      </c>
      <c r="M5638">
        <v>0</v>
      </c>
      <c r="N5638">
        <v>0</v>
      </c>
      <c r="O5638" t="s">
        <v>2001</v>
      </c>
      <c r="R5638">
        <v>0</v>
      </c>
      <c r="S5638" t="s">
        <v>271</v>
      </c>
      <c r="AA5638" t="s">
        <v>2000</v>
      </c>
      <c r="AC5638">
        <v>1</v>
      </c>
      <c r="AE5638">
        <v>1</v>
      </c>
      <c r="AF5638" t="s">
        <v>271</v>
      </c>
    </row>
    <row r="5639" spans="1:32" hidden="1" x14ac:dyDescent="0.25">
      <c r="A5639" t="str">
        <f t="array" ref="A5639">IF(COUNT(SEARCH(RubriekenHistorisch,CONCATENATE(P5638,U5638,AB5638,AH5638))),"t","f")</f>
        <v>f</v>
      </c>
      <c r="B5639" t="str">
        <f t="shared" si="266"/>
        <v>f</v>
      </c>
      <c r="C5639" t="str">
        <f t="shared" si="267"/>
        <v>f</v>
      </c>
      <c r="D5639" t="str">
        <f t="shared" si="268"/>
        <v>f</v>
      </c>
      <c r="E5639" t="str">
        <f>IF(COUNT(SEARCH({"04.","05.","09.","12."},CONCATENATE(P5638,U5638,AB5638,AH5638))),"t","f")</f>
        <v>f</v>
      </c>
      <c r="F5639" t="str">
        <f t="array" ref="F5639">IF(COUNT(SEARCH(HistorischeRubrieken,CONCATENATE(P5638,U5638,AB5638,AH5638))),"t","f")</f>
        <v>f</v>
      </c>
      <c r="G5639">
        <v>6</v>
      </c>
      <c r="H5639">
        <v>510420</v>
      </c>
      <c r="I5639" t="s">
        <v>2491</v>
      </c>
      <c r="J5639">
        <v>20140401</v>
      </c>
      <c r="K5639">
        <v>20150801</v>
      </c>
      <c r="M5639">
        <v>0</v>
      </c>
      <c r="N5639">
        <v>0</v>
      </c>
      <c r="O5639" t="s">
        <v>2003</v>
      </c>
      <c r="R5639">
        <v>0</v>
      </c>
      <c r="S5639" t="s">
        <v>271</v>
      </c>
      <c r="AA5639" t="s">
        <v>1611</v>
      </c>
      <c r="AC5639">
        <v>1</v>
      </c>
      <c r="AE5639">
        <v>1</v>
      </c>
      <c r="AF5639" t="s">
        <v>271</v>
      </c>
    </row>
    <row r="5640" spans="1:32" x14ac:dyDescent="0.25">
      <c r="A5640" t="str">
        <f t="array" ref="A5640">IF(COUNT(SEARCH(RubriekenHistorisch,CONCATENATE(P5639,U5639,AB5639,AH5639))),"t","f")</f>
        <v>f</v>
      </c>
      <c r="B5640" t="str">
        <f t="shared" si="266"/>
        <v>f</v>
      </c>
      <c r="C5640" t="str">
        <f t="shared" si="267"/>
        <v>f</v>
      </c>
      <c r="D5640" t="str">
        <f t="shared" si="268"/>
        <v>f</v>
      </c>
      <c r="E5640" t="str">
        <f>IF(COUNT(SEARCH({"04.","05.","09.","12."},CONCATENATE(P5639,U5639,AB5639,AH5639))),"t","f")</f>
        <v>f</v>
      </c>
      <c r="F5640" t="str">
        <f t="array" ref="F5640">IF(COUNT(SEARCH(HistorischeRubrieken,CONCATENATE(P5639,U5639,AB5639,AH5639))),"t","f")</f>
        <v>f</v>
      </c>
      <c r="G5640">
        <v>7</v>
      </c>
      <c r="H5640">
        <v>510420</v>
      </c>
      <c r="I5640" t="s">
        <v>2491</v>
      </c>
      <c r="J5640">
        <v>20150801</v>
      </c>
      <c r="M5640">
        <v>0</v>
      </c>
      <c r="N5640">
        <v>0</v>
      </c>
      <c r="O5640" t="s">
        <v>2003</v>
      </c>
      <c r="R5640">
        <v>0</v>
      </c>
      <c r="S5640" t="s">
        <v>271</v>
      </c>
      <c r="AA5640" t="s">
        <v>1613</v>
      </c>
      <c r="AC5640">
        <v>1</v>
      </c>
      <c r="AE5640">
        <v>1</v>
      </c>
      <c r="AF5640" t="s">
        <v>271</v>
      </c>
    </row>
    <row r="5641" spans="1:32" hidden="1" x14ac:dyDescent="0.25">
      <c r="A5641" t="str">
        <f t="array" ref="A5641">IF(COUNT(SEARCH(RubriekenHistorisch,CONCATENATE(P5640,U5640,AB5640,AH5640))),"t","f")</f>
        <v>f</v>
      </c>
      <c r="B5641" t="str">
        <f t="shared" si="266"/>
        <v>f</v>
      </c>
      <c r="C5641" t="str">
        <f t="shared" si="267"/>
        <v>f</v>
      </c>
      <c r="D5641" t="str">
        <f t="shared" si="268"/>
        <v>f</v>
      </c>
      <c r="E5641" t="str">
        <f>IF(COUNT(SEARCH({"04.","05.","09.","12."},CONCATENATE(P5640,U5640,AB5640,AH5640))),"t","f")</f>
        <v>f</v>
      </c>
      <c r="F5641" t="str">
        <f t="array" ref="F5641">IF(COUNT(SEARCH(HistorischeRubrieken,CONCATENATE(P5640,U5640,AB5640,AH5640))),"t","f")</f>
        <v>f</v>
      </c>
      <c r="G5641">
        <v>1</v>
      </c>
      <c r="H5641">
        <v>510421</v>
      </c>
      <c r="I5641" t="s">
        <v>2492</v>
      </c>
      <c r="J5641">
        <v>20090901</v>
      </c>
      <c r="K5641">
        <v>20100201</v>
      </c>
      <c r="M5641">
        <v>0</v>
      </c>
      <c r="N5641">
        <v>0</v>
      </c>
      <c r="O5641" t="s">
        <v>1996</v>
      </c>
      <c r="R5641">
        <v>0</v>
      </c>
      <c r="S5641" t="s">
        <v>271</v>
      </c>
      <c r="AA5641" t="s">
        <v>1997</v>
      </c>
      <c r="AC5641">
        <v>1</v>
      </c>
      <c r="AE5641">
        <v>1</v>
      </c>
      <c r="AF5641" t="s">
        <v>271</v>
      </c>
    </row>
    <row r="5642" spans="1:32" hidden="1" x14ac:dyDescent="0.25">
      <c r="A5642" t="str">
        <f t="array" ref="A5642">IF(COUNT(SEARCH(RubriekenHistorisch,CONCATENATE(P5641,U5641,AB5641,AH5641))),"t","f")</f>
        <v>f</v>
      </c>
      <c r="B5642" t="str">
        <f t="shared" si="266"/>
        <v>f</v>
      </c>
      <c r="C5642" t="str">
        <f t="shared" si="267"/>
        <v>f</v>
      </c>
      <c r="D5642" t="str">
        <f t="shared" si="268"/>
        <v>f</v>
      </c>
      <c r="E5642" t="str">
        <f>IF(COUNT(SEARCH({"04.","05.","09.","12."},CONCATENATE(P5641,U5641,AB5641,AH5641))),"t","f")</f>
        <v>f</v>
      </c>
      <c r="F5642" t="str">
        <f t="array" ref="F5642">IF(COUNT(SEARCH(HistorischeRubrieken,CONCATENATE(P5641,U5641,AB5641,AH5641))),"t","f")</f>
        <v>f</v>
      </c>
      <c r="G5642">
        <v>2</v>
      </c>
      <c r="H5642">
        <v>510421</v>
      </c>
      <c r="I5642" t="s">
        <v>2492</v>
      </c>
      <c r="J5642">
        <v>20100201</v>
      </c>
      <c r="K5642">
        <v>20120115</v>
      </c>
      <c r="M5642">
        <v>0</v>
      </c>
      <c r="N5642">
        <v>0</v>
      </c>
      <c r="O5642" t="s">
        <v>1996</v>
      </c>
      <c r="R5642">
        <v>0</v>
      </c>
      <c r="S5642" t="s">
        <v>271</v>
      </c>
      <c r="AA5642" t="s">
        <v>1998</v>
      </c>
      <c r="AC5642">
        <v>1</v>
      </c>
      <c r="AE5642">
        <v>1</v>
      </c>
      <c r="AF5642" t="s">
        <v>271</v>
      </c>
    </row>
    <row r="5643" spans="1:32" hidden="1" x14ac:dyDescent="0.25">
      <c r="A5643" t="str">
        <f t="array" ref="A5643">IF(COUNT(SEARCH(RubriekenHistorisch,CONCATENATE(P5642,U5642,AB5642,AH5642))),"t","f")</f>
        <v>f</v>
      </c>
      <c r="B5643" t="str">
        <f t="shared" si="266"/>
        <v>f</v>
      </c>
      <c r="C5643" t="str">
        <f t="shared" si="267"/>
        <v>f</v>
      </c>
      <c r="D5643" t="str">
        <f t="shared" si="268"/>
        <v>f</v>
      </c>
      <c r="E5643" t="str">
        <f>IF(COUNT(SEARCH({"04.","05.","09.","12."},CONCATENATE(P5642,U5642,AB5642,AH5642))),"t","f")</f>
        <v>f</v>
      </c>
      <c r="F5643" t="str">
        <f t="array" ref="F5643">IF(COUNT(SEARCH(HistorischeRubrieken,CONCATENATE(P5642,U5642,AB5642,AH5642))),"t","f")</f>
        <v>f</v>
      </c>
      <c r="G5643">
        <v>3</v>
      </c>
      <c r="H5643">
        <v>510421</v>
      </c>
      <c r="I5643" t="s">
        <v>2492</v>
      </c>
      <c r="J5643">
        <v>20120115</v>
      </c>
      <c r="K5643">
        <v>20120116</v>
      </c>
      <c r="M5643">
        <v>0</v>
      </c>
      <c r="N5643">
        <v>0</v>
      </c>
      <c r="O5643" t="s">
        <v>1999</v>
      </c>
      <c r="R5643">
        <v>0</v>
      </c>
      <c r="S5643" t="s">
        <v>271</v>
      </c>
      <c r="AA5643" t="s">
        <v>2000</v>
      </c>
      <c r="AC5643">
        <v>1</v>
      </c>
      <c r="AE5643">
        <v>1</v>
      </c>
      <c r="AF5643" t="s">
        <v>271</v>
      </c>
    </row>
    <row r="5644" spans="1:32" hidden="1" x14ac:dyDescent="0.25">
      <c r="A5644" t="str">
        <f t="array" ref="A5644">IF(COUNT(SEARCH(RubriekenHistorisch,CONCATENATE(P5643,U5643,AB5643,AH5643))),"t","f")</f>
        <v>f</v>
      </c>
      <c r="B5644" t="str">
        <f t="shared" si="266"/>
        <v>f</v>
      </c>
      <c r="C5644" t="str">
        <f t="shared" si="267"/>
        <v>f</v>
      </c>
      <c r="D5644" t="str">
        <f t="shared" si="268"/>
        <v>f</v>
      </c>
      <c r="E5644" t="str">
        <f>IF(COUNT(SEARCH({"04.","05.","09.","12."},CONCATENATE(P5643,U5643,AB5643,AH5643))),"t","f")</f>
        <v>f</v>
      </c>
      <c r="F5644" t="str">
        <f t="array" ref="F5644">IF(COUNT(SEARCH(HistorischeRubrieken,CONCATENATE(P5643,U5643,AB5643,AH5643))),"t","f")</f>
        <v>f</v>
      </c>
      <c r="G5644">
        <v>4</v>
      </c>
      <c r="H5644">
        <v>510421</v>
      </c>
      <c r="I5644" t="s">
        <v>2492</v>
      </c>
      <c r="J5644">
        <v>20120116</v>
      </c>
      <c r="K5644">
        <v>20121119</v>
      </c>
      <c r="M5644">
        <v>0</v>
      </c>
      <c r="N5644">
        <v>0</v>
      </c>
      <c r="O5644" t="s">
        <v>2001</v>
      </c>
      <c r="R5644">
        <v>0</v>
      </c>
      <c r="S5644" t="s">
        <v>271</v>
      </c>
      <c r="AA5644" t="s">
        <v>2000</v>
      </c>
      <c r="AC5644">
        <v>1</v>
      </c>
      <c r="AE5644">
        <v>1</v>
      </c>
      <c r="AF5644" t="s">
        <v>271</v>
      </c>
    </row>
    <row r="5645" spans="1:32" hidden="1" x14ac:dyDescent="0.25">
      <c r="A5645" t="str">
        <f t="array" ref="A5645">IF(COUNT(SEARCH(RubriekenHistorisch,CONCATENATE(P5644,U5644,AB5644,AH5644))),"t","f")</f>
        <v>f</v>
      </c>
      <c r="B5645" t="str">
        <f t="shared" si="266"/>
        <v>f</v>
      </c>
      <c r="C5645" t="str">
        <f t="shared" si="267"/>
        <v>f</v>
      </c>
      <c r="D5645" t="str">
        <f t="shared" si="268"/>
        <v>f</v>
      </c>
      <c r="E5645" t="str">
        <f>IF(COUNT(SEARCH({"04.","05.","09.","12."},CONCATENATE(P5644,U5644,AB5644,AH5644))),"t","f")</f>
        <v>f</v>
      </c>
      <c r="F5645" t="str">
        <f t="array" ref="F5645">IF(COUNT(SEARCH(HistorischeRubrieken,CONCATENATE(P5644,U5644,AB5644,AH5644))),"t","f")</f>
        <v>f</v>
      </c>
      <c r="G5645">
        <v>5</v>
      </c>
      <c r="H5645">
        <v>510421</v>
      </c>
      <c r="I5645" t="s">
        <v>2492</v>
      </c>
      <c r="J5645">
        <v>20121119</v>
      </c>
      <c r="K5645">
        <v>20140401</v>
      </c>
      <c r="M5645">
        <v>0</v>
      </c>
      <c r="N5645">
        <v>0</v>
      </c>
      <c r="O5645" t="s">
        <v>2001</v>
      </c>
      <c r="R5645">
        <v>0</v>
      </c>
      <c r="S5645" t="s">
        <v>271</v>
      </c>
      <c r="AA5645" t="s">
        <v>2000</v>
      </c>
      <c r="AC5645">
        <v>1</v>
      </c>
      <c r="AE5645">
        <v>1</v>
      </c>
      <c r="AF5645" t="s">
        <v>271</v>
      </c>
    </row>
    <row r="5646" spans="1:32" hidden="1" x14ac:dyDescent="0.25">
      <c r="A5646" t="str">
        <f t="array" ref="A5646">IF(COUNT(SEARCH(RubriekenHistorisch,CONCATENATE(P5645,U5645,AB5645,AH5645))),"t","f")</f>
        <v>f</v>
      </c>
      <c r="B5646" t="str">
        <f t="shared" si="266"/>
        <v>f</v>
      </c>
      <c r="C5646" t="str">
        <f t="shared" si="267"/>
        <v>f</v>
      </c>
      <c r="D5646" t="str">
        <f t="shared" si="268"/>
        <v>f</v>
      </c>
      <c r="E5646" t="str">
        <f>IF(COUNT(SEARCH({"04.","05.","09.","12."},CONCATENATE(P5645,U5645,AB5645,AH5645))),"t","f")</f>
        <v>f</v>
      </c>
      <c r="F5646" t="str">
        <f t="array" ref="F5646">IF(COUNT(SEARCH(HistorischeRubrieken,CONCATENATE(P5645,U5645,AB5645,AH5645))),"t","f")</f>
        <v>f</v>
      </c>
      <c r="G5646">
        <v>6</v>
      </c>
      <c r="H5646">
        <v>510421</v>
      </c>
      <c r="I5646" t="s">
        <v>2492</v>
      </c>
      <c r="J5646">
        <v>20140401</v>
      </c>
      <c r="K5646">
        <v>20150801</v>
      </c>
      <c r="M5646">
        <v>0</v>
      </c>
      <c r="N5646">
        <v>0</v>
      </c>
      <c r="O5646" t="s">
        <v>2003</v>
      </c>
      <c r="R5646">
        <v>0</v>
      </c>
      <c r="S5646" t="s">
        <v>271</v>
      </c>
      <c r="AA5646" t="s">
        <v>1611</v>
      </c>
      <c r="AC5646">
        <v>1</v>
      </c>
      <c r="AE5646">
        <v>1</v>
      </c>
      <c r="AF5646" t="s">
        <v>271</v>
      </c>
    </row>
    <row r="5647" spans="1:32" x14ac:dyDescent="0.25">
      <c r="A5647" t="str">
        <f t="array" ref="A5647">IF(COUNT(SEARCH(RubriekenHistorisch,CONCATENATE(P5646,U5646,AB5646,AH5646))),"t","f")</f>
        <v>f</v>
      </c>
      <c r="B5647" t="str">
        <f t="shared" si="266"/>
        <v>f</v>
      </c>
      <c r="C5647" t="str">
        <f t="shared" si="267"/>
        <v>f</v>
      </c>
      <c r="D5647" t="str">
        <f t="shared" si="268"/>
        <v>f</v>
      </c>
      <c r="E5647" t="str">
        <f>IF(COUNT(SEARCH({"04.","05.","09.","12."},CONCATENATE(P5646,U5646,AB5646,AH5646))),"t","f")</f>
        <v>f</v>
      </c>
      <c r="F5647" t="str">
        <f t="array" ref="F5647">IF(COUNT(SEARCH(HistorischeRubrieken,CONCATENATE(P5646,U5646,AB5646,AH5646))),"t","f")</f>
        <v>f</v>
      </c>
      <c r="G5647">
        <v>7</v>
      </c>
      <c r="H5647">
        <v>510421</v>
      </c>
      <c r="I5647" t="s">
        <v>2492</v>
      </c>
      <c r="J5647">
        <v>20150801</v>
      </c>
      <c r="M5647">
        <v>0</v>
      </c>
      <c r="N5647">
        <v>0</v>
      </c>
      <c r="O5647" t="s">
        <v>2003</v>
      </c>
      <c r="R5647">
        <v>0</v>
      </c>
      <c r="S5647" t="s">
        <v>271</v>
      </c>
      <c r="AA5647" t="s">
        <v>1613</v>
      </c>
      <c r="AC5647">
        <v>1</v>
      </c>
      <c r="AE5647">
        <v>1</v>
      </c>
      <c r="AF5647" t="s">
        <v>271</v>
      </c>
    </row>
    <row r="5648" spans="1:32" hidden="1" x14ac:dyDescent="0.25">
      <c r="A5648" t="str">
        <f t="array" ref="A5648">IF(COUNT(SEARCH(RubriekenHistorisch,CONCATENATE(P5647,U5647,AB5647,AH5647))),"t","f")</f>
        <v>f</v>
      </c>
      <c r="B5648" t="str">
        <f t="shared" si="266"/>
        <v>f</v>
      </c>
      <c r="C5648" t="str">
        <f t="shared" si="267"/>
        <v>f</v>
      </c>
      <c r="D5648" t="str">
        <f t="shared" si="268"/>
        <v>f</v>
      </c>
      <c r="E5648" t="str">
        <f>IF(COUNT(SEARCH({"04.","05.","09.","12."},CONCATENATE(P5647,U5647,AB5647,AH5647))),"t","f")</f>
        <v>f</v>
      </c>
      <c r="F5648" t="str">
        <f t="array" ref="F5648">IF(COUNT(SEARCH(HistorischeRubrieken,CONCATENATE(P5647,U5647,AB5647,AH5647))),"t","f")</f>
        <v>f</v>
      </c>
      <c r="G5648">
        <v>1</v>
      </c>
      <c r="H5648">
        <v>510422</v>
      </c>
      <c r="I5648" t="s">
        <v>2493</v>
      </c>
      <c r="J5648">
        <v>20090601</v>
      </c>
      <c r="K5648">
        <v>20100201</v>
      </c>
      <c r="M5648">
        <v>0</v>
      </c>
      <c r="N5648">
        <v>0</v>
      </c>
      <c r="O5648" t="s">
        <v>1996</v>
      </c>
      <c r="R5648">
        <v>0</v>
      </c>
      <c r="S5648" t="s">
        <v>271</v>
      </c>
      <c r="AA5648" t="s">
        <v>1997</v>
      </c>
      <c r="AC5648">
        <v>1</v>
      </c>
      <c r="AE5648">
        <v>1</v>
      </c>
      <c r="AF5648" t="s">
        <v>271</v>
      </c>
    </row>
    <row r="5649" spans="1:32" hidden="1" x14ac:dyDescent="0.25">
      <c r="A5649" t="str">
        <f t="array" ref="A5649">IF(COUNT(SEARCH(RubriekenHistorisch,CONCATENATE(P5648,U5648,AB5648,AH5648))),"t","f")</f>
        <v>f</v>
      </c>
      <c r="B5649" t="str">
        <f t="shared" si="266"/>
        <v>f</v>
      </c>
      <c r="C5649" t="str">
        <f t="shared" si="267"/>
        <v>f</v>
      </c>
      <c r="D5649" t="str">
        <f t="shared" si="268"/>
        <v>f</v>
      </c>
      <c r="E5649" t="str">
        <f>IF(COUNT(SEARCH({"04.","05.","09.","12."},CONCATENATE(P5648,U5648,AB5648,AH5648))),"t","f")</f>
        <v>f</v>
      </c>
      <c r="F5649" t="str">
        <f t="array" ref="F5649">IF(COUNT(SEARCH(HistorischeRubrieken,CONCATENATE(P5648,U5648,AB5648,AH5648))),"t","f")</f>
        <v>f</v>
      </c>
      <c r="G5649">
        <v>2</v>
      </c>
      <c r="H5649">
        <v>510422</v>
      </c>
      <c r="I5649" t="s">
        <v>2493</v>
      </c>
      <c r="J5649">
        <v>20100201</v>
      </c>
      <c r="K5649">
        <v>20120115</v>
      </c>
      <c r="M5649">
        <v>0</v>
      </c>
      <c r="N5649">
        <v>0</v>
      </c>
      <c r="O5649" t="s">
        <v>1996</v>
      </c>
      <c r="R5649">
        <v>0</v>
      </c>
      <c r="S5649" t="s">
        <v>271</v>
      </c>
      <c r="AA5649" t="s">
        <v>1998</v>
      </c>
      <c r="AC5649">
        <v>1</v>
      </c>
      <c r="AE5649">
        <v>1</v>
      </c>
      <c r="AF5649" t="s">
        <v>271</v>
      </c>
    </row>
    <row r="5650" spans="1:32" hidden="1" x14ac:dyDescent="0.25">
      <c r="A5650" t="str">
        <f t="array" ref="A5650">IF(COUNT(SEARCH(RubriekenHistorisch,CONCATENATE(P5649,U5649,AB5649,AH5649))),"t","f")</f>
        <v>f</v>
      </c>
      <c r="B5650" t="str">
        <f t="shared" si="266"/>
        <v>f</v>
      </c>
      <c r="C5650" t="str">
        <f t="shared" si="267"/>
        <v>f</v>
      </c>
      <c r="D5650" t="str">
        <f t="shared" si="268"/>
        <v>f</v>
      </c>
      <c r="E5650" t="str">
        <f>IF(COUNT(SEARCH({"04.","05.","09.","12."},CONCATENATE(P5649,U5649,AB5649,AH5649))),"t","f")</f>
        <v>f</v>
      </c>
      <c r="F5650" t="str">
        <f t="array" ref="F5650">IF(COUNT(SEARCH(HistorischeRubrieken,CONCATENATE(P5649,U5649,AB5649,AH5649))),"t","f")</f>
        <v>f</v>
      </c>
      <c r="G5650">
        <v>3</v>
      </c>
      <c r="H5650">
        <v>510422</v>
      </c>
      <c r="I5650" t="s">
        <v>2493</v>
      </c>
      <c r="J5650">
        <v>20120115</v>
      </c>
      <c r="K5650">
        <v>20120116</v>
      </c>
      <c r="M5650">
        <v>0</v>
      </c>
      <c r="N5650">
        <v>0</v>
      </c>
      <c r="O5650" t="s">
        <v>1999</v>
      </c>
      <c r="R5650">
        <v>0</v>
      </c>
      <c r="S5650" t="s">
        <v>271</v>
      </c>
      <c r="AA5650" t="s">
        <v>2000</v>
      </c>
      <c r="AC5650">
        <v>1</v>
      </c>
      <c r="AE5650">
        <v>1</v>
      </c>
      <c r="AF5650" t="s">
        <v>271</v>
      </c>
    </row>
    <row r="5651" spans="1:32" hidden="1" x14ac:dyDescent="0.25">
      <c r="A5651" t="str">
        <f t="array" ref="A5651">IF(COUNT(SEARCH(RubriekenHistorisch,CONCATENATE(P5650,U5650,AB5650,AH5650))),"t","f")</f>
        <v>f</v>
      </c>
      <c r="B5651" t="str">
        <f t="shared" si="266"/>
        <v>f</v>
      </c>
      <c r="C5651" t="str">
        <f t="shared" si="267"/>
        <v>f</v>
      </c>
      <c r="D5651" t="str">
        <f t="shared" si="268"/>
        <v>f</v>
      </c>
      <c r="E5651" t="str">
        <f>IF(COUNT(SEARCH({"04.","05.","09.","12."},CONCATENATE(P5650,U5650,AB5650,AH5650))),"t","f")</f>
        <v>f</v>
      </c>
      <c r="F5651" t="str">
        <f t="array" ref="F5651">IF(COUNT(SEARCH(HistorischeRubrieken,CONCATENATE(P5650,U5650,AB5650,AH5650))),"t","f")</f>
        <v>f</v>
      </c>
      <c r="G5651">
        <v>4</v>
      </c>
      <c r="H5651">
        <v>510422</v>
      </c>
      <c r="I5651" t="s">
        <v>2493</v>
      </c>
      <c r="J5651">
        <v>20120116</v>
      </c>
      <c r="K5651">
        <v>20121015</v>
      </c>
      <c r="M5651">
        <v>0</v>
      </c>
      <c r="N5651">
        <v>0</v>
      </c>
      <c r="O5651" t="s">
        <v>2001</v>
      </c>
      <c r="R5651">
        <v>0</v>
      </c>
      <c r="S5651" t="s">
        <v>271</v>
      </c>
      <c r="AA5651" t="s">
        <v>2000</v>
      </c>
      <c r="AC5651">
        <v>1</v>
      </c>
      <c r="AE5651">
        <v>1</v>
      </c>
      <c r="AF5651" t="s">
        <v>271</v>
      </c>
    </row>
    <row r="5652" spans="1:32" hidden="1" x14ac:dyDescent="0.25">
      <c r="A5652" t="str">
        <f t="array" ref="A5652">IF(COUNT(SEARCH(RubriekenHistorisch,CONCATENATE(P5651,U5651,AB5651,AH5651))),"t","f")</f>
        <v>f</v>
      </c>
      <c r="B5652" t="str">
        <f t="shared" si="266"/>
        <v>f</v>
      </c>
      <c r="C5652" t="str">
        <f t="shared" si="267"/>
        <v>f</v>
      </c>
      <c r="D5652" t="str">
        <f t="shared" si="268"/>
        <v>f</v>
      </c>
      <c r="E5652" t="str">
        <f>IF(COUNT(SEARCH({"04.","05.","09.","12."},CONCATENATE(P5651,U5651,AB5651,AH5651))),"t","f")</f>
        <v>f</v>
      </c>
      <c r="F5652" t="str">
        <f t="array" ref="F5652">IF(COUNT(SEARCH(HistorischeRubrieken,CONCATENATE(P5651,U5651,AB5651,AH5651))),"t","f")</f>
        <v>f</v>
      </c>
      <c r="G5652">
        <v>5</v>
      </c>
      <c r="H5652">
        <v>510422</v>
      </c>
      <c r="I5652" t="s">
        <v>2493</v>
      </c>
      <c r="J5652">
        <v>20121015</v>
      </c>
      <c r="K5652">
        <v>20140401</v>
      </c>
      <c r="M5652">
        <v>0</v>
      </c>
      <c r="N5652">
        <v>0</v>
      </c>
      <c r="O5652" t="s">
        <v>2001</v>
      </c>
      <c r="R5652">
        <v>0</v>
      </c>
      <c r="S5652" t="s">
        <v>271</v>
      </c>
      <c r="AA5652" t="s">
        <v>2000</v>
      </c>
      <c r="AC5652">
        <v>1</v>
      </c>
      <c r="AE5652">
        <v>1</v>
      </c>
      <c r="AF5652" t="s">
        <v>271</v>
      </c>
    </row>
    <row r="5653" spans="1:32" hidden="1" x14ac:dyDescent="0.25">
      <c r="A5653" t="str">
        <f t="array" ref="A5653">IF(COUNT(SEARCH(RubriekenHistorisch,CONCATENATE(P5652,U5652,AB5652,AH5652))),"t","f")</f>
        <v>f</v>
      </c>
      <c r="B5653" t="str">
        <f t="shared" si="266"/>
        <v>f</v>
      </c>
      <c r="C5653" t="str">
        <f t="shared" si="267"/>
        <v>f</v>
      </c>
      <c r="D5653" t="str">
        <f t="shared" si="268"/>
        <v>f</v>
      </c>
      <c r="E5653" t="str">
        <f>IF(COUNT(SEARCH({"04.","05.","09.","12."},CONCATENATE(P5652,U5652,AB5652,AH5652))),"t","f")</f>
        <v>f</v>
      </c>
      <c r="F5653" t="str">
        <f t="array" ref="F5653">IF(COUNT(SEARCH(HistorischeRubrieken,CONCATENATE(P5652,U5652,AB5652,AH5652))),"t","f")</f>
        <v>f</v>
      </c>
      <c r="G5653">
        <v>6</v>
      </c>
      <c r="H5653">
        <v>510422</v>
      </c>
      <c r="I5653" t="s">
        <v>2493</v>
      </c>
      <c r="J5653">
        <v>20140401</v>
      </c>
      <c r="K5653">
        <v>20150801</v>
      </c>
      <c r="M5653">
        <v>0</v>
      </c>
      <c r="N5653">
        <v>0</v>
      </c>
      <c r="O5653" t="s">
        <v>2003</v>
      </c>
      <c r="R5653">
        <v>0</v>
      </c>
      <c r="S5653" t="s">
        <v>271</v>
      </c>
      <c r="AA5653" t="s">
        <v>1611</v>
      </c>
      <c r="AC5653">
        <v>1</v>
      </c>
      <c r="AE5653">
        <v>1</v>
      </c>
      <c r="AF5653" t="s">
        <v>271</v>
      </c>
    </row>
    <row r="5654" spans="1:32" x14ac:dyDescent="0.25">
      <c r="A5654" t="str">
        <f t="array" ref="A5654">IF(COUNT(SEARCH(RubriekenHistorisch,CONCATENATE(P5653,U5653,AB5653,AH5653))),"t","f")</f>
        <v>f</v>
      </c>
      <c r="B5654" t="str">
        <f t="shared" si="266"/>
        <v>f</v>
      </c>
      <c r="C5654" t="str">
        <f t="shared" si="267"/>
        <v>f</v>
      </c>
      <c r="D5654" t="str">
        <f t="shared" si="268"/>
        <v>f</v>
      </c>
      <c r="E5654" t="str">
        <f>IF(COUNT(SEARCH({"04.","05.","09.","12."},CONCATENATE(P5653,U5653,AB5653,AH5653))),"t","f")</f>
        <v>f</v>
      </c>
      <c r="F5654" t="str">
        <f t="array" ref="F5654">IF(COUNT(SEARCH(HistorischeRubrieken,CONCATENATE(P5653,U5653,AB5653,AH5653))),"t","f")</f>
        <v>f</v>
      </c>
      <c r="G5654">
        <v>7</v>
      </c>
      <c r="H5654">
        <v>510422</v>
      </c>
      <c r="I5654" t="s">
        <v>2493</v>
      </c>
      <c r="J5654">
        <v>20150801</v>
      </c>
      <c r="M5654">
        <v>0</v>
      </c>
      <c r="N5654">
        <v>0</v>
      </c>
      <c r="O5654" t="s">
        <v>2003</v>
      </c>
      <c r="R5654">
        <v>0</v>
      </c>
      <c r="S5654" t="s">
        <v>271</v>
      </c>
      <c r="AA5654" t="s">
        <v>1613</v>
      </c>
      <c r="AC5654">
        <v>1</v>
      </c>
      <c r="AE5654">
        <v>1</v>
      </c>
      <c r="AF5654" t="s">
        <v>271</v>
      </c>
    </row>
    <row r="5655" spans="1:32" hidden="1" x14ac:dyDescent="0.25">
      <c r="A5655" t="str">
        <f t="array" ref="A5655">IF(COUNT(SEARCH(RubriekenHistorisch,CONCATENATE(P5654,U5654,AB5654,AH5654))),"t","f")</f>
        <v>f</v>
      </c>
      <c r="B5655" t="str">
        <f t="shared" si="266"/>
        <v>f</v>
      </c>
      <c r="C5655" t="str">
        <f t="shared" si="267"/>
        <v>f</v>
      </c>
      <c r="D5655" t="str">
        <f t="shared" si="268"/>
        <v>f</v>
      </c>
      <c r="E5655" t="str">
        <f>IF(COUNT(SEARCH({"04.","05.","09.","12."},CONCATENATE(P5654,U5654,AB5654,AH5654))),"t","f")</f>
        <v>f</v>
      </c>
      <c r="F5655" t="str">
        <f t="array" ref="F5655">IF(COUNT(SEARCH(HistorischeRubrieken,CONCATENATE(P5654,U5654,AB5654,AH5654))),"t","f")</f>
        <v>f</v>
      </c>
      <c r="G5655">
        <v>1</v>
      </c>
      <c r="H5655">
        <v>510423</v>
      </c>
      <c r="I5655" t="s">
        <v>2494</v>
      </c>
      <c r="J5655">
        <v>20090601</v>
      </c>
      <c r="K5655">
        <v>20100201</v>
      </c>
      <c r="M5655">
        <v>0</v>
      </c>
      <c r="N5655">
        <v>0</v>
      </c>
      <c r="O5655" t="s">
        <v>1996</v>
      </c>
      <c r="R5655">
        <v>0</v>
      </c>
      <c r="S5655" t="s">
        <v>271</v>
      </c>
      <c r="AA5655" t="s">
        <v>1997</v>
      </c>
      <c r="AC5655">
        <v>1</v>
      </c>
      <c r="AE5655">
        <v>1</v>
      </c>
      <c r="AF5655" t="s">
        <v>271</v>
      </c>
    </row>
    <row r="5656" spans="1:32" hidden="1" x14ac:dyDescent="0.25">
      <c r="A5656" t="str">
        <f t="array" ref="A5656">IF(COUNT(SEARCH(RubriekenHistorisch,CONCATENATE(P5655,U5655,AB5655,AH5655))),"t","f")</f>
        <v>f</v>
      </c>
      <c r="B5656" t="str">
        <f t="shared" si="266"/>
        <v>f</v>
      </c>
      <c r="C5656" t="str">
        <f t="shared" si="267"/>
        <v>f</v>
      </c>
      <c r="D5656" t="str">
        <f t="shared" si="268"/>
        <v>f</v>
      </c>
      <c r="E5656" t="str">
        <f>IF(COUNT(SEARCH({"04.","05.","09.","12."},CONCATENATE(P5655,U5655,AB5655,AH5655))),"t","f")</f>
        <v>f</v>
      </c>
      <c r="F5656" t="str">
        <f t="array" ref="F5656">IF(COUNT(SEARCH(HistorischeRubrieken,CONCATENATE(P5655,U5655,AB5655,AH5655))),"t","f")</f>
        <v>f</v>
      </c>
      <c r="G5656">
        <v>2</v>
      </c>
      <c r="H5656">
        <v>510423</v>
      </c>
      <c r="I5656" t="s">
        <v>2494</v>
      </c>
      <c r="J5656">
        <v>20100201</v>
      </c>
      <c r="K5656">
        <v>20120115</v>
      </c>
      <c r="M5656">
        <v>0</v>
      </c>
      <c r="N5656">
        <v>0</v>
      </c>
      <c r="O5656" t="s">
        <v>1996</v>
      </c>
      <c r="R5656">
        <v>0</v>
      </c>
      <c r="S5656" t="s">
        <v>271</v>
      </c>
      <c r="AA5656" t="s">
        <v>1998</v>
      </c>
      <c r="AC5656">
        <v>1</v>
      </c>
      <c r="AE5656">
        <v>1</v>
      </c>
      <c r="AF5656" t="s">
        <v>271</v>
      </c>
    </row>
    <row r="5657" spans="1:32" hidden="1" x14ac:dyDescent="0.25">
      <c r="A5657" t="str">
        <f t="array" ref="A5657">IF(COUNT(SEARCH(RubriekenHistorisch,CONCATENATE(P5656,U5656,AB5656,AH5656))),"t","f")</f>
        <v>f</v>
      </c>
      <c r="B5657" t="str">
        <f t="shared" si="266"/>
        <v>f</v>
      </c>
      <c r="C5657" t="str">
        <f t="shared" si="267"/>
        <v>f</v>
      </c>
      <c r="D5657" t="str">
        <f t="shared" si="268"/>
        <v>f</v>
      </c>
      <c r="E5657" t="str">
        <f>IF(COUNT(SEARCH({"04.","05.","09.","12."},CONCATENATE(P5656,U5656,AB5656,AH5656))),"t","f")</f>
        <v>f</v>
      </c>
      <c r="F5657" t="str">
        <f t="array" ref="F5657">IF(COUNT(SEARCH(HistorischeRubrieken,CONCATENATE(P5656,U5656,AB5656,AH5656))),"t","f")</f>
        <v>f</v>
      </c>
      <c r="G5657">
        <v>3</v>
      </c>
      <c r="H5657">
        <v>510423</v>
      </c>
      <c r="I5657" t="s">
        <v>2494</v>
      </c>
      <c r="J5657">
        <v>20120115</v>
      </c>
      <c r="K5657">
        <v>20120116</v>
      </c>
      <c r="M5657">
        <v>0</v>
      </c>
      <c r="N5657">
        <v>0</v>
      </c>
      <c r="O5657" t="s">
        <v>1999</v>
      </c>
      <c r="R5657">
        <v>0</v>
      </c>
      <c r="S5657" t="s">
        <v>271</v>
      </c>
      <c r="AA5657" t="s">
        <v>2000</v>
      </c>
      <c r="AC5657">
        <v>1</v>
      </c>
      <c r="AE5657">
        <v>1</v>
      </c>
      <c r="AF5657" t="s">
        <v>271</v>
      </c>
    </row>
    <row r="5658" spans="1:32" hidden="1" x14ac:dyDescent="0.25">
      <c r="A5658" t="str">
        <f t="array" ref="A5658">IF(COUNT(SEARCH(RubriekenHistorisch,CONCATENATE(P5657,U5657,AB5657,AH5657))),"t","f")</f>
        <v>f</v>
      </c>
      <c r="B5658" t="str">
        <f t="shared" si="266"/>
        <v>f</v>
      </c>
      <c r="C5658" t="str">
        <f t="shared" si="267"/>
        <v>f</v>
      </c>
      <c r="D5658" t="str">
        <f t="shared" si="268"/>
        <v>f</v>
      </c>
      <c r="E5658" t="str">
        <f>IF(COUNT(SEARCH({"04.","05.","09.","12."},CONCATENATE(P5657,U5657,AB5657,AH5657))),"t","f")</f>
        <v>f</v>
      </c>
      <c r="F5658" t="str">
        <f t="array" ref="F5658">IF(COUNT(SEARCH(HistorischeRubrieken,CONCATENATE(P5657,U5657,AB5657,AH5657))),"t","f")</f>
        <v>f</v>
      </c>
      <c r="G5658">
        <v>4</v>
      </c>
      <c r="H5658">
        <v>510423</v>
      </c>
      <c r="I5658" t="s">
        <v>2494</v>
      </c>
      <c r="J5658">
        <v>20120116</v>
      </c>
      <c r="K5658">
        <v>20121015</v>
      </c>
      <c r="M5658">
        <v>0</v>
      </c>
      <c r="N5658">
        <v>0</v>
      </c>
      <c r="O5658" t="s">
        <v>2001</v>
      </c>
      <c r="R5658">
        <v>0</v>
      </c>
      <c r="S5658" t="s">
        <v>271</v>
      </c>
      <c r="AA5658" t="s">
        <v>2000</v>
      </c>
      <c r="AC5658">
        <v>1</v>
      </c>
      <c r="AE5658">
        <v>1</v>
      </c>
      <c r="AF5658" t="s">
        <v>271</v>
      </c>
    </row>
    <row r="5659" spans="1:32" hidden="1" x14ac:dyDescent="0.25">
      <c r="A5659" t="str">
        <f t="array" ref="A5659">IF(COUNT(SEARCH(RubriekenHistorisch,CONCATENATE(P5658,U5658,AB5658,AH5658))),"t","f")</f>
        <v>f</v>
      </c>
      <c r="B5659" t="str">
        <f t="shared" si="266"/>
        <v>f</v>
      </c>
      <c r="C5659" t="str">
        <f t="shared" si="267"/>
        <v>f</v>
      </c>
      <c r="D5659" t="str">
        <f t="shared" si="268"/>
        <v>f</v>
      </c>
      <c r="E5659" t="str">
        <f>IF(COUNT(SEARCH({"04.","05.","09.","12."},CONCATENATE(P5658,U5658,AB5658,AH5658))),"t","f")</f>
        <v>f</v>
      </c>
      <c r="F5659" t="str">
        <f t="array" ref="F5659">IF(COUNT(SEARCH(HistorischeRubrieken,CONCATENATE(P5658,U5658,AB5658,AH5658))),"t","f")</f>
        <v>f</v>
      </c>
      <c r="G5659">
        <v>5</v>
      </c>
      <c r="H5659">
        <v>510423</v>
      </c>
      <c r="I5659" t="s">
        <v>2494</v>
      </c>
      <c r="J5659">
        <v>20121015</v>
      </c>
      <c r="K5659">
        <v>20140401</v>
      </c>
      <c r="M5659">
        <v>0</v>
      </c>
      <c r="N5659">
        <v>0</v>
      </c>
      <c r="O5659" t="s">
        <v>2001</v>
      </c>
      <c r="R5659">
        <v>0</v>
      </c>
      <c r="S5659" t="s">
        <v>271</v>
      </c>
      <c r="AA5659" t="s">
        <v>2000</v>
      </c>
      <c r="AC5659">
        <v>1</v>
      </c>
      <c r="AE5659">
        <v>1</v>
      </c>
      <c r="AF5659" t="s">
        <v>271</v>
      </c>
    </row>
    <row r="5660" spans="1:32" hidden="1" x14ac:dyDescent="0.25">
      <c r="A5660" t="str">
        <f t="array" ref="A5660">IF(COUNT(SEARCH(RubriekenHistorisch,CONCATENATE(P5659,U5659,AB5659,AH5659))),"t","f")</f>
        <v>f</v>
      </c>
      <c r="B5660" t="str">
        <f t="shared" si="266"/>
        <v>f</v>
      </c>
      <c r="C5660" t="str">
        <f t="shared" si="267"/>
        <v>f</v>
      </c>
      <c r="D5660" t="str">
        <f t="shared" si="268"/>
        <v>f</v>
      </c>
      <c r="E5660" t="str">
        <f>IF(COUNT(SEARCH({"04.","05.","09.","12."},CONCATENATE(P5659,U5659,AB5659,AH5659))),"t","f")</f>
        <v>f</v>
      </c>
      <c r="F5660" t="str">
        <f t="array" ref="F5660">IF(COUNT(SEARCH(HistorischeRubrieken,CONCATENATE(P5659,U5659,AB5659,AH5659))),"t","f")</f>
        <v>f</v>
      </c>
      <c r="G5660">
        <v>6</v>
      </c>
      <c r="H5660">
        <v>510423</v>
      </c>
      <c r="I5660" t="s">
        <v>2494</v>
      </c>
      <c r="J5660">
        <v>20140401</v>
      </c>
      <c r="K5660">
        <v>20150801</v>
      </c>
      <c r="M5660">
        <v>0</v>
      </c>
      <c r="N5660">
        <v>0</v>
      </c>
      <c r="O5660" t="s">
        <v>2003</v>
      </c>
      <c r="R5660">
        <v>0</v>
      </c>
      <c r="S5660" t="s">
        <v>271</v>
      </c>
      <c r="AA5660" t="s">
        <v>1611</v>
      </c>
      <c r="AC5660">
        <v>1</v>
      </c>
      <c r="AE5660">
        <v>1</v>
      </c>
      <c r="AF5660" t="s">
        <v>271</v>
      </c>
    </row>
    <row r="5661" spans="1:32" x14ac:dyDescent="0.25">
      <c r="A5661" t="str">
        <f t="array" ref="A5661">IF(COUNT(SEARCH(RubriekenHistorisch,CONCATENATE(P5660,U5660,AB5660,AH5660))),"t","f")</f>
        <v>f</v>
      </c>
      <c r="B5661" t="str">
        <f t="shared" si="266"/>
        <v>f</v>
      </c>
      <c r="C5661" t="str">
        <f t="shared" si="267"/>
        <v>f</v>
      </c>
      <c r="D5661" t="str">
        <f t="shared" si="268"/>
        <v>f</v>
      </c>
      <c r="E5661" t="str">
        <f>IF(COUNT(SEARCH({"04.","05.","09.","12."},CONCATENATE(P5660,U5660,AB5660,AH5660))),"t","f")</f>
        <v>f</v>
      </c>
      <c r="F5661" t="str">
        <f t="array" ref="F5661">IF(COUNT(SEARCH(HistorischeRubrieken,CONCATENATE(P5660,U5660,AB5660,AH5660))),"t","f")</f>
        <v>f</v>
      </c>
      <c r="G5661">
        <v>7</v>
      </c>
      <c r="H5661">
        <v>510423</v>
      </c>
      <c r="I5661" t="s">
        <v>2494</v>
      </c>
      <c r="J5661">
        <v>20150801</v>
      </c>
      <c r="M5661">
        <v>0</v>
      </c>
      <c r="N5661">
        <v>0</v>
      </c>
      <c r="O5661" t="s">
        <v>2003</v>
      </c>
      <c r="R5661">
        <v>0</v>
      </c>
      <c r="S5661" t="s">
        <v>271</v>
      </c>
      <c r="AA5661" t="s">
        <v>1613</v>
      </c>
      <c r="AC5661">
        <v>1</v>
      </c>
      <c r="AE5661">
        <v>1</v>
      </c>
      <c r="AF5661" t="s">
        <v>271</v>
      </c>
    </row>
    <row r="5662" spans="1:32" hidden="1" x14ac:dyDescent="0.25">
      <c r="A5662" t="str">
        <f t="array" ref="A5662">IF(COUNT(SEARCH(RubriekenHistorisch,CONCATENATE(P5661,U5661,AB5661,AH5661))),"t","f")</f>
        <v>f</v>
      </c>
      <c r="B5662" t="str">
        <f t="shared" si="266"/>
        <v>f</v>
      </c>
      <c r="C5662" t="str">
        <f t="shared" si="267"/>
        <v>f</v>
      </c>
      <c r="D5662" t="str">
        <f t="shared" si="268"/>
        <v>f</v>
      </c>
      <c r="E5662" t="str">
        <f>IF(COUNT(SEARCH({"04.","05.","09.","12."},CONCATENATE(P5661,U5661,AB5661,AH5661))),"t","f")</f>
        <v>f</v>
      </c>
      <c r="F5662" t="str">
        <f t="array" ref="F5662">IF(COUNT(SEARCH(HistorischeRubrieken,CONCATENATE(P5661,U5661,AB5661,AH5661))),"t","f")</f>
        <v>f</v>
      </c>
      <c r="G5662">
        <v>1</v>
      </c>
      <c r="H5662">
        <v>510424</v>
      </c>
      <c r="I5662" t="s">
        <v>2495</v>
      </c>
      <c r="J5662">
        <v>20090901</v>
      </c>
      <c r="K5662">
        <v>20100201</v>
      </c>
      <c r="M5662">
        <v>0</v>
      </c>
      <c r="N5662">
        <v>0</v>
      </c>
      <c r="O5662" t="s">
        <v>1996</v>
      </c>
      <c r="R5662">
        <v>0</v>
      </c>
      <c r="S5662" t="s">
        <v>271</v>
      </c>
      <c r="AA5662" t="s">
        <v>1997</v>
      </c>
      <c r="AC5662">
        <v>1</v>
      </c>
      <c r="AE5662">
        <v>1</v>
      </c>
      <c r="AF5662" t="s">
        <v>271</v>
      </c>
    </row>
    <row r="5663" spans="1:32" hidden="1" x14ac:dyDescent="0.25">
      <c r="A5663" t="str">
        <f t="array" ref="A5663">IF(COUNT(SEARCH(RubriekenHistorisch,CONCATENATE(P5662,U5662,AB5662,AH5662))),"t","f")</f>
        <v>f</v>
      </c>
      <c r="B5663" t="str">
        <f t="shared" si="266"/>
        <v>f</v>
      </c>
      <c r="C5663" t="str">
        <f t="shared" si="267"/>
        <v>f</v>
      </c>
      <c r="D5663" t="str">
        <f t="shared" si="268"/>
        <v>f</v>
      </c>
      <c r="E5663" t="str">
        <f>IF(COUNT(SEARCH({"04.","05.","09.","12."},CONCATENATE(P5662,U5662,AB5662,AH5662))),"t","f")</f>
        <v>f</v>
      </c>
      <c r="F5663" t="str">
        <f t="array" ref="F5663">IF(COUNT(SEARCH(HistorischeRubrieken,CONCATENATE(P5662,U5662,AB5662,AH5662))),"t","f")</f>
        <v>f</v>
      </c>
      <c r="G5663">
        <v>2</v>
      </c>
      <c r="H5663">
        <v>510424</v>
      </c>
      <c r="I5663" t="s">
        <v>2495</v>
      </c>
      <c r="J5663">
        <v>20100201</v>
      </c>
      <c r="K5663">
        <v>20120115</v>
      </c>
      <c r="M5663">
        <v>0</v>
      </c>
      <c r="N5663">
        <v>0</v>
      </c>
      <c r="O5663" t="s">
        <v>1996</v>
      </c>
      <c r="R5663">
        <v>0</v>
      </c>
      <c r="S5663" t="s">
        <v>271</v>
      </c>
      <c r="AA5663" t="s">
        <v>1998</v>
      </c>
      <c r="AC5663">
        <v>1</v>
      </c>
      <c r="AE5663">
        <v>1</v>
      </c>
      <c r="AF5663" t="s">
        <v>271</v>
      </c>
    </row>
    <row r="5664" spans="1:32" hidden="1" x14ac:dyDescent="0.25">
      <c r="A5664" t="str">
        <f t="array" ref="A5664">IF(COUNT(SEARCH(RubriekenHistorisch,CONCATENATE(P5663,U5663,AB5663,AH5663))),"t","f")</f>
        <v>f</v>
      </c>
      <c r="B5664" t="str">
        <f t="shared" si="266"/>
        <v>f</v>
      </c>
      <c r="C5664" t="str">
        <f t="shared" si="267"/>
        <v>f</v>
      </c>
      <c r="D5664" t="str">
        <f t="shared" si="268"/>
        <v>f</v>
      </c>
      <c r="E5664" t="str">
        <f>IF(COUNT(SEARCH({"04.","05.","09.","12."},CONCATENATE(P5663,U5663,AB5663,AH5663))),"t","f")</f>
        <v>f</v>
      </c>
      <c r="F5664" t="str">
        <f t="array" ref="F5664">IF(COUNT(SEARCH(HistorischeRubrieken,CONCATENATE(P5663,U5663,AB5663,AH5663))),"t","f")</f>
        <v>f</v>
      </c>
      <c r="G5664">
        <v>3</v>
      </c>
      <c r="H5664">
        <v>510424</v>
      </c>
      <c r="I5664" t="s">
        <v>2495</v>
      </c>
      <c r="J5664">
        <v>20120115</v>
      </c>
      <c r="K5664">
        <v>20120116</v>
      </c>
      <c r="M5664">
        <v>0</v>
      </c>
      <c r="N5664">
        <v>0</v>
      </c>
      <c r="O5664" t="s">
        <v>1999</v>
      </c>
      <c r="R5664">
        <v>0</v>
      </c>
      <c r="S5664" t="s">
        <v>271</v>
      </c>
      <c r="AA5664" t="s">
        <v>2000</v>
      </c>
      <c r="AC5664">
        <v>1</v>
      </c>
      <c r="AE5664">
        <v>1</v>
      </c>
      <c r="AF5664" t="s">
        <v>271</v>
      </c>
    </row>
    <row r="5665" spans="1:32" hidden="1" x14ac:dyDescent="0.25">
      <c r="A5665" t="str">
        <f t="array" ref="A5665">IF(COUNT(SEARCH(RubriekenHistorisch,CONCATENATE(P5664,U5664,AB5664,AH5664))),"t","f")</f>
        <v>f</v>
      </c>
      <c r="B5665" t="str">
        <f t="shared" si="266"/>
        <v>f</v>
      </c>
      <c r="C5665" t="str">
        <f t="shared" si="267"/>
        <v>f</v>
      </c>
      <c r="D5665" t="str">
        <f t="shared" si="268"/>
        <v>f</v>
      </c>
      <c r="E5665" t="str">
        <f>IF(COUNT(SEARCH({"04.","05.","09.","12."},CONCATENATE(P5664,U5664,AB5664,AH5664))),"t","f")</f>
        <v>f</v>
      </c>
      <c r="F5665" t="str">
        <f t="array" ref="F5665">IF(COUNT(SEARCH(HistorischeRubrieken,CONCATENATE(P5664,U5664,AB5664,AH5664))),"t","f")</f>
        <v>f</v>
      </c>
      <c r="G5665">
        <v>4</v>
      </c>
      <c r="H5665">
        <v>510424</v>
      </c>
      <c r="I5665" t="s">
        <v>2495</v>
      </c>
      <c r="J5665">
        <v>20120116</v>
      </c>
      <c r="K5665">
        <v>20121015</v>
      </c>
      <c r="M5665">
        <v>0</v>
      </c>
      <c r="N5665">
        <v>0</v>
      </c>
      <c r="O5665" t="s">
        <v>2001</v>
      </c>
      <c r="R5665">
        <v>0</v>
      </c>
      <c r="S5665" t="s">
        <v>271</v>
      </c>
      <c r="AA5665" t="s">
        <v>2000</v>
      </c>
      <c r="AC5665">
        <v>1</v>
      </c>
      <c r="AE5665">
        <v>1</v>
      </c>
      <c r="AF5665" t="s">
        <v>271</v>
      </c>
    </row>
    <row r="5666" spans="1:32" hidden="1" x14ac:dyDescent="0.25">
      <c r="A5666" t="str">
        <f t="array" ref="A5666">IF(COUNT(SEARCH(RubriekenHistorisch,CONCATENATE(P5665,U5665,AB5665,AH5665))),"t","f")</f>
        <v>f</v>
      </c>
      <c r="B5666" t="str">
        <f t="shared" si="266"/>
        <v>f</v>
      </c>
      <c r="C5666" t="str">
        <f t="shared" si="267"/>
        <v>f</v>
      </c>
      <c r="D5666" t="str">
        <f t="shared" si="268"/>
        <v>f</v>
      </c>
      <c r="E5666" t="str">
        <f>IF(COUNT(SEARCH({"04.","05.","09.","12."},CONCATENATE(P5665,U5665,AB5665,AH5665))),"t","f")</f>
        <v>f</v>
      </c>
      <c r="F5666" t="str">
        <f t="array" ref="F5666">IF(COUNT(SEARCH(HistorischeRubrieken,CONCATENATE(P5665,U5665,AB5665,AH5665))),"t","f")</f>
        <v>f</v>
      </c>
      <c r="G5666">
        <v>5</v>
      </c>
      <c r="H5666">
        <v>510424</v>
      </c>
      <c r="I5666" t="s">
        <v>2495</v>
      </c>
      <c r="J5666">
        <v>20121015</v>
      </c>
      <c r="K5666">
        <v>20140401</v>
      </c>
      <c r="M5666">
        <v>0</v>
      </c>
      <c r="N5666">
        <v>0</v>
      </c>
      <c r="O5666" t="s">
        <v>2001</v>
      </c>
      <c r="R5666">
        <v>0</v>
      </c>
      <c r="S5666" t="s">
        <v>271</v>
      </c>
      <c r="AA5666" t="s">
        <v>2000</v>
      </c>
      <c r="AC5666">
        <v>1</v>
      </c>
      <c r="AE5666">
        <v>1</v>
      </c>
      <c r="AF5666" t="s">
        <v>271</v>
      </c>
    </row>
    <row r="5667" spans="1:32" hidden="1" x14ac:dyDescent="0.25">
      <c r="A5667" t="str">
        <f t="array" ref="A5667">IF(COUNT(SEARCH(RubriekenHistorisch,CONCATENATE(P5666,U5666,AB5666,AH5666))),"t","f")</f>
        <v>f</v>
      </c>
      <c r="B5667" t="str">
        <f t="shared" si="266"/>
        <v>f</v>
      </c>
      <c r="C5667" t="str">
        <f t="shared" si="267"/>
        <v>f</v>
      </c>
      <c r="D5667" t="str">
        <f t="shared" si="268"/>
        <v>f</v>
      </c>
      <c r="E5667" t="str">
        <f>IF(COUNT(SEARCH({"04.","05.","09.","12."},CONCATENATE(P5666,U5666,AB5666,AH5666))),"t","f")</f>
        <v>f</v>
      </c>
      <c r="F5667" t="str">
        <f t="array" ref="F5667">IF(COUNT(SEARCH(HistorischeRubrieken,CONCATENATE(P5666,U5666,AB5666,AH5666))),"t","f")</f>
        <v>f</v>
      </c>
      <c r="G5667">
        <v>6</v>
      </c>
      <c r="H5667">
        <v>510424</v>
      </c>
      <c r="I5667" t="s">
        <v>2495</v>
      </c>
      <c r="J5667">
        <v>20140401</v>
      </c>
      <c r="K5667">
        <v>20150801</v>
      </c>
      <c r="M5667">
        <v>0</v>
      </c>
      <c r="N5667">
        <v>0</v>
      </c>
      <c r="O5667" t="s">
        <v>2003</v>
      </c>
      <c r="R5667">
        <v>0</v>
      </c>
      <c r="S5667" t="s">
        <v>271</v>
      </c>
      <c r="AA5667" t="s">
        <v>1611</v>
      </c>
      <c r="AC5667">
        <v>1</v>
      </c>
      <c r="AE5667">
        <v>1</v>
      </c>
      <c r="AF5667" t="s">
        <v>271</v>
      </c>
    </row>
    <row r="5668" spans="1:32" x14ac:dyDescent="0.25">
      <c r="A5668" t="str">
        <f t="array" ref="A5668">IF(COUNT(SEARCH(RubriekenHistorisch,CONCATENATE(P5667,U5667,AB5667,AH5667))),"t","f")</f>
        <v>f</v>
      </c>
      <c r="B5668" t="str">
        <f t="shared" si="266"/>
        <v>f</v>
      </c>
      <c r="C5668" t="str">
        <f t="shared" si="267"/>
        <v>f</v>
      </c>
      <c r="D5668" t="str">
        <f t="shared" si="268"/>
        <v>f</v>
      </c>
      <c r="E5668" t="str">
        <f>IF(COUNT(SEARCH({"04.","05.","09.","12."},CONCATENATE(P5667,U5667,AB5667,AH5667))),"t","f")</f>
        <v>f</v>
      </c>
      <c r="F5668" t="str">
        <f t="array" ref="F5668">IF(COUNT(SEARCH(HistorischeRubrieken,CONCATENATE(P5667,U5667,AB5667,AH5667))),"t","f")</f>
        <v>f</v>
      </c>
      <c r="G5668">
        <v>7</v>
      </c>
      <c r="H5668">
        <v>510424</v>
      </c>
      <c r="I5668" t="s">
        <v>2495</v>
      </c>
      <c r="J5668">
        <v>20150801</v>
      </c>
      <c r="M5668">
        <v>0</v>
      </c>
      <c r="N5668">
        <v>0</v>
      </c>
      <c r="O5668" t="s">
        <v>2003</v>
      </c>
      <c r="R5668">
        <v>0</v>
      </c>
      <c r="S5668" t="s">
        <v>271</v>
      </c>
      <c r="AA5668" t="s">
        <v>1613</v>
      </c>
      <c r="AC5668">
        <v>1</v>
      </c>
      <c r="AE5668">
        <v>1</v>
      </c>
      <c r="AF5668" t="s">
        <v>271</v>
      </c>
    </row>
    <row r="5669" spans="1:32" hidden="1" x14ac:dyDescent="0.25">
      <c r="A5669" t="str">
        <f t="array" ref="A5669">IF(COUNT(SEARCH(RubriekenHistorisch,CONCATENATE(P5668,U5668,AB5668,AH5668))),"t","f")</f>
        <v>f</v>
      </c>
      <c r="B5669" t="str">
        <f t="shared" si="266"/>
        <v>f</v>
      </c>
      <c r="C5669" t="str">
        <f t="shared" si="267"/>
        <v>f</v>
      </c>
      <c r="D5669" t="str">
        <f t="shared" si="268"/>
        <v>f</v>
      </c>
      <c r="E5669" t="str">
        <f>IF(COUNT(SEARCH({"04.","05.","09.","12."},CONCATENATE(P5668,U5668,AB5668,AH5668))),"t","f")</f>
        <v>f</v>
      </c>
      <c r="F5669" t="str">
        <f t="array" ref="F5669">IF(COUNT(SEARCH(HistorischeRubrieken,CONCATENATE(P5668,U5668,AB5668,AH5668))),"t","f")</f>
        <v>f</v>
      </c>
      <c r="G5669">
        <v>1</v>
      </c>
      <c r="H5669">
        <v>510425</v>
      </c>
      <c r="I5669" t="s">
        <v>2496</v>
      </c>
      <c r="J5669">
        <v>20090601</v>
      </c>
      <c r="K5669">
        <v>20100201</v>
      </c>
      <c r="M5669">
        <v>0</v>
      </c>
      <c r="N5669">
        <v>0</v>
      </c>
      <c r="O5669" t="s">
        <v>1996</v>
      </c>
      <c r="R5669">
        <v>0</v>
      </c>
      <c r="S5669" t="s">
        <v>271</v>
      </c>
      <c r="AA5669" t="s">
        <v>1997</v>
      </c>
      <c r="AC5669">
        <v>1</v>
      </c>
      <c r="AE5669">
        <v>1</v>
      </c>
      <c r="AF5669" t="s">
        <v>271</v>
      </c>
    </row>
    <row r="5670" spans="1:32" hidden="1" x14ac:dyDescent="0.25">
      <c r="A5670" t="str">
        <f t="array" ref="A5670">IF(COUNT(SEARCH(RubriekenHistorisch,CONCATENATE(P5669,U5669,AB5669,AH5669))),"t","f")</f>
        <v>f</v>
      </c>
      <c r="B5670" t="str">
        <f t="shared" si="266"/>
        <v>f</v>
      </c>
      <c r="C5670" t="str">
        <f t="shared" si="267"/>
        <v>f</v>
      </c>
      <c r="D5670" t="str">
        <f t="shared" si="268"/>
        <v>f</v>
      </c>
      <c r="E5670" t="str">
        <f>IF(COUNT(SEARCH({"04.","05.","09.","12."},CONCATENATE(P5669,U5669,AB5669,AH5669))),"t","f")</f>
        <v>f</v>
      </c>
      <c r="F5670" t="str">
        <f t="array" ref="F5670">IF(COUNT(SEARCH(HistorischeRubrieken,CONCATENATE(P5669,U5669,AB5669,AH5669))),"t","f")</f>
        <v>f</v>
      </c>
      <c r="G5670">
        <v>2</v>
      </c>
      <c r="H5670">
        <v>510425</v>
      </c>
      <c r="I5670" t="s">
        <v>2496</v>
      </c>
      <c r="J5670">
        <v>20100201</v>
      </c>
      <c r="K5670">
        <v>20120115</v>
      </c>
      <c r="M5670">
        <v>0</v>
      </c>
      <c r="N5670">
        <v>0</v>
      </c>
      <c r="O5670" t="s">
        <v>1996</v>
      </c>
      <c r="R5670">
        <v>0</v>
      </c>
      <c r="S5670" t="s">
        <v>271</v>
      </c>
      <c r="AA5670" t="s">
        <v>1998</v>
      </c>
      <c r="AC5670">
        <v>1</v>
      </c>
      <c r="AE5670">
        <v>1</v>
      </c>
      <c r="AF5670" t="s">
        <v>271</v>
      </c>
    </row>
    <row r="5671" spans="1:32" hidden="1" x14ac:dyDescent="0.25">
      <c r="A5671" t="str">
        <f t="array" ref="A5671">IF(COUNT(SEARCH(RubriekenHistorisch,CONCATENATE(P5670,U5670,AB5670,AH5670))),"t","f")</f>
        <v>f</v>
      </c>
      <c r="B5671" t="str">
        <f t="shared" si="266"/>
        <v>f</v>
      </c>
      <c r="C5671" t="str">
        <f t="shared" si="267"/>
        <v>f</v>
      </c>
      <c r="D5671" t="str">
        <f t="shared" si="268"/>
        <v>f</v>
      </c>
      <c r="E5671" t="str">
        <f>IF(COUNT(SEARCH({"04.","05.","09.","12."},CONCATENATE(P5670,U5670,AB5670,AH5670))),"t","f")</f>
        <v>f</v>
      </c>
      <c r="F5671" t="str">
        <f t="array" ref="F5671">IF(COUNT(SEARCH(HistorischeRubrieken,CONCATENATE(P5670,U5670,AB5670,AH5670))),"t","f")</f>
        <v>f</v>
      </c>
      <c r="G5671">
        <v>3</v>
      </c>
      <c r="H5671">
        <v>510425</v>
      </c>
      <c r="I5671" t="s">
        <v>2496</v>
      </c>
      <c r="J5671">
        <v>20120115</v>
      </c>
      <c r="K5671">
        <v>20120116</v>
      </c>
      <c r="M5671">
        <v>0</v>
      </c>
      <c r="N5671">
        <v>0</v>
      </c>
      <c r="O5671" t="s">
        <v>1999</v>
      </c>
      <c r="R5671">
        <v>0</v>
      </c>
      <c r="S5671" t="s">
        <v>271</v>
      </c>
      <c r="AA5671" t="s">
        <v>2000</v>
      </c>
      <c r="AC5671">
        <v>1</v>
      </c>
      <c r="AE5671">
        <v>1</v>
      </c>
      <c r="AF5671" t="s">
        <v>271</v>
      </c>
    </row>
    <row r="5672" spans="1:32" hidden="1" x14ac:dyDescent="0.25">
      <c r="A5672" t="str">
        <f t="array" ref="A5672">IF(COUNT(SEARCH(RubriekenHistorisch,CONCATENATE(P5671,U5671,AB5671,AH5671))),"t","f")</f>
        <v>f</v>
      </c>
      <c r="B5672" t="str">
        <f t="shared" si="266"/>
        <v>f</v>
      </c>
      <c r="C5672" t="str">
        <f t="shared" si="267"/>
        <v>f</v>
      </c>
      <c r="D5672" t="str">
        <f t="shared" si="268"/>
        <v>f</v>
      </c>
      <c r="E5672" t="str">
        <f>IF(COUNT(SEARCH({"04.","05.","09.","12."},CONCATENATE(P5671,U5671,AB5671,AH5671))),"t","f")</f>
        <v>f</v>
      </c>
      <c r="F5672" t="str">
        <f t="array" ref="F5672">IF(COUNT(SEARCH(HistorischeRubrieken,CONCATENATE(P5671,U5671,AB5671,AH5671))),"t","f")</f>
        <v>f</v>
      </c>
      <c r="G5672">
        <v>4</v>
      </c>
      <c r="H5672">
        <v>510425</v>
      </c>
      <c r="I5672" t="s">
        <v>2496</v>
      </c>
      <c r="J5672">
        <v>20120116</v>
      </c>
      <c r="K5672">
        <v>20121015</v>
      </c>
      <c r="M5672">
        <v>0</v>
      </c>
      <c r="N5672">
        <v>0</v>
      </c>
      <c r="O5672" t="s">
        <v>2001</v>
      </c>
      <c r="R5672">
        <v>0</v>
      </c>
      <c r="S5672" t="s">
        <v>271</v>
      </c>
      <c r="AA5672" t="s">
        <v>2000</v>
      </c>
      <c r="AC5672">
        <v>1</v>
      </c>
      <c r="AE5672">
        <v>1</v>
      </c>
      <c r="AF5672" t="s">
        <v>271</v>
      </c>
    </row>
    <row r="5673" spans="1:32" hidden="1" x14ac:dyDescent="0.25">
      <c r="A5673" t="str">
        <f t="array" ref="A5673">IF(COUNT(SEARCH(RubriekenHistorisch,CONCATENATE(P5672,U5672,AB5672,AH5672))),"t","f")</f>
        <v>f</v>
      </c>
      <c r="B5673" t="str">
        <f t="shared" si="266"/>
        <v>f</v>
      </c>
      <c r="C5673" t="str">
        <f t="shared" si="267"/>
        <v>f</v>
      </c>
      <c r="D5673" t="str">
        <f t="shared" si="268"/>
        <v>f</v>
      </c>
      <c r="E5673" t="str">
        <f>IF(COUNT(SEARCH({"04.","05.","09.","12."},CONCATENATE(P5672,U5672,AB5672,AH5672))),"t","f")</f>
        <v>f</v>
      </c>
      <c r="F5673" t="str">
        <f t="array" ref="F5673">IF(COUNT(SEARCH(HistorischeRubrieken,CONCATENATE(P5672,U5672,AB5672,AH5672))),"t","f")</f>
        <v>f</v>
      </c>
      <c r="G5673">
        <v>5</v>
      </c>
      <c r="H5673">
        <v>510425</v>
      </c>
      <c r="I5673" t="s">
        <v>2496</v>
      </c>
      <c r="J5673">
        <v>20121015</v>
      </c>
      <c r="K5673">
        <v>20140401</v>
      </c>
      <c r="M5673">
        <v>0</v>
      </c>
      <c r="N5673">
        <v>0</v>
      </c>
      <c r="O5673" t="s">
        <v>2001</v>
      </c>
      <c r="R5673">
        <v>0</v>
      </c>
      <c r="S5673" t="s">
        <v>271</v>
      </c>
      <c r="AA5673" t="s">
        <v>2000</v>
      </c>
      <c r="AC5673">
        <v>1</v>
      </c>
      <c r="AE5673">
        <v>1</v>
      </c>
      <c r="AF5673" t="s">
        <v>271</v>
      </c>
    </row>
    <row r="5674" spans="1:32" hidden="1" x14ac:dyDescent="0.25">
      <c r="A5674" t="str">
        <f t="array" ref="A5674">IF(COUNT(SEARCH(RubriekenHistorisch,CONCATENATE(P5673,U5673,AB5673,AH5673))),"t","f")</f>
        <v>f</v>
      </c>
      <c r="B5674" t="str">
        <f t="shared" si="266"/>
        <v>f</v>
      </c>
      <c r="C5674" t="str">
        <f t="shared" si="267"/>
        <v>f</v>
      </c>
      <c r="D5674" t="str">
        <f t="shared" si="268"/>
        <v>f</v>
      </c>
      <c r="E5674" t="str">
        <f>IF(COUNT(SEARCH({"04.","05.","09.","12."},CONCATENATE(P5673,U5673,AB5673,AH5673))),"t","f")</f>
        <v>f</v>
      </c>
      <c r="F5674" t="str">
        <f t="array" ref="F5674">IF(COUNT(SEARCH(HistorischeRubrieken,CONCATENATE(P5673,U5673,AB5673,AH5673))),"t","f")</f>
        <v>f</v>
      </c>
      <c r="G5674">
        <v>6</v>
      </c>
      <c r="H5674">
        <v>510425</v>
      </c>
      <c r="I5674" t="s">
        <v>2496</v>
      </c>
      <c r="J5674">
        <v>20140401</v>
      </c>
      <c r="K5674">
        <v>20150801</v>
      </c>
      <c r="M5674">
        <v>0</v>
      </c>
      <c r="N5674">
        <v>0</v>
      </c>
      <c r="O5674" t="s">
        <v>2003</v>
      </c>
      <c r="R5674">
        <v>0</v>
      </c>
      <c r="S5674" t="s">
        <v>271</v>
      </c>
      <c r="AA5674" t="s">
        <v>1611</v>
      </c>
      <c r="AC5674">
        <v>1</v>
      </c>
      <c r="AE5674">
        <v>1</v>
      </c>
      <c r="AF5674" t="s">
        <v>271</v>
      </c>
    </row>
    <row r="5675" spans="1:32" x14ac:dyDescent="0.25">
      <c r="A5675" t="str">
        <f t="array" ref="A5675">IF(COUNT(SEARCH(RubriekenHistorisch,CONCATENATE(P5674,U5674,AB5674,AH5674))),"t","f")</f>
        <v>f</v>
      </c>
      <c r="B5675" t="str">
        <f t="shared" si="266"/>
        <v>f</v>
      </c>
      <c r="C5675" t="str">
        <f t="shared" si="267"/>
        <v>f</v>
      </c>
      <c r="D5675" t="str">
        <f t="shared" si="268"/>
        <v>f</v>
      </c>
      <c r="E5675" t="str">
        <f>IF(COUNT(SEARCH({"04.","05.","09.","12."},CONCATENATE(P5674,U5674,AB5674,AH5674))),"t","f")</f>
        <v>f</v>
      </c>
      <c r="F5675" t="str">
        <f t="array" ref="F5675">IF(COUNT(SEARCH(HistorischeRubrieken,CONCATENATE(P5674,U5674,AB5674,AH5674))),"t","f")</f>
        <v>f</v>
      </c>
      <c r="G5675">
        <v>7</v>
      </c>
      <c r="H5675">
        <v>510425</v>
      </c>
      <c r="I5675" t="s">
        <v>2496</v>
      </c>
      <c r="J5675">
        <v>20150801</v>
      </c>
      <c r="M5675">
        <v>0</v>
      </c>
      <c r="N5675">
        <v>0</v>
      </c>
      <c r="O5675" t="s">
        <v>2003</v>
      </c>
      <c r="R5675">
        <v>0</v>
      </c>
      <c r="S5675" t="s">
        <v>271</v>
      </c>
      <c r="AA5675" t="s">
        <v>1613</v>
      </c>
      <c r="AC5675">
        <v>1</v>
      </c>
      <c r="AE5675">
        <v>1</v>
      </c>
      <c r="AF5675" t="s">
        <v>271</v>
      </c>
    </row>
    <row r="5676" spans="1:32" hidden="1" x14ac:dyDescent="0.25">
      <c r="A5676" t="str">
        <f t="array" ref="A5676">IF(COUNT(SEARCH(RubriekenHistorisch,CONCATENATE(P5675,U5675,AB5675,AH5675))),"t","f")</f>
        <v>f</v>
      </c>
      <c r="B5676" t="str">
        <f t="shared" si="266"/>
        <v>f</v>
      </c>
      <c r="C5676" t="str">
        <f t="shared" si="267"/>
        <v>f</v>
      </c>
      <c r="D5676" t="str">
        <f t="shared" si="268"/>
        <v>f</v>
      </c>
      <c r="E5676" t="str">
        <f>IF(COUNT(SEARCH({"04.","05.","09.","12."},CONCATENATE(P5675,U5675,AB5675,AH5675))),"t","f")</f>
        <v>f</v>
      </c>
      <c r="F5676" t="str">
        <f t="array" ref="F5676">IF(COUNT(SEARCH(HistorischeRubrieken,CONCATENATE(P5675,U5675,AB5675,AH5675))),"t","f")</f>
        <v>f</v>
      </c>
      <c r="G5676">
        <v>1</v>
      </c>
      <c r="H5676">
        <v>510426</v>
      </c>
      <c r="I5676" t="s">
        <v>2497</v>
      </c>
      <c r="J5676">
        <v>20090901</v>
      </c>
      <c r="K5676">
        <v>20100201</v>
      </c>
      <c r="M5676">
        <v>0</v>
      </c>
      <c r="N5676">
        <v>0</v>
      </c>
      <c r="O5676" t="s">
        <v>1996</v>
      </c>
      <c r="R5676">
        <v>0</v>
      </c>
      <c r="S5676" t="s">
        <v>271</v>
      </c>
      <c r="AA5676" t="s">
        <v>1997</v>
      </c>
      <c r="AC5676">
        <v>1</v>
      </c>
      <c r="AE5676">
        <v>1</v>
      </c>
      <c r="AF5676" t="s">
        <v>271</v>
      </c>
    </row>
    <row r="5677" spans="1:32" hidden="1" x14ac:dyDescent="0.25">
      <c r="A5677" t="str">
        <f t="array" ref="A5677">IF(COUNT(SEARCH(RubriekenHistorisch,CONCATENATE(P5676,U5676,AB5676,AH5676))),"t","f")</f>
        <v>f</v>
      </c>
      <c r="B5677" t="str">
        <f t="shared" si="266"/>
        <v>f</v>
      </c>
      <c r="C5677" t="str">
        <f t="shared" si="267"/>
        <v>f</v>
      </c>
      <c r="D5677" t="str">
        <f t="shared" si="268"/>
        <v>f</v>
      </c>
      <c r="E5677" t="str">
        <f>IF(COUNT(SEARCH({"04.","05.","09.","12."},CONCATENATE(P5676,U5676,AB5676,AH5676))),"t","f")</f>
        <v>f</v>
      </c>
      <c r="F5677" t="str">
        <f t="array" ref="F5677">IF(COUNT(SEARCH(HistorischeRubrieken,CONCATENATE(P5676,U5676,AB5676,AH5676))),"t","f")</f>
        <v>f</v>
      </c>
      <c r="G5677">
        <v>2</v>
      </c>
      <c r="H5677">
        <v>510426</v>
      </c>
      <c r="I5677" t="s">
        <v>2497</v>
      </c>
      <c r="J5677">
        <v>20100201</v>
      </c>
      <c r="K5677">
        <v>20120115</v>
      </c>
      <c r="M5677">
        <v>0</v>
      </c>
      <c r="N5677">
        <v>0</v>
      </c>
      <c r="O5677" t="s">
        <v>1996</v>
      </c>
      <c r="R5677">
        <v>0</v>
      </c>
      <c r="S5677" t="s">
        <v>271</v>
      </c>
      <c r="AA5677" t="s">
        <v>1998</v>
      </c>
      <c r="AC5677">
        <v>1</v>
      </c>
      <c r="AE5677">
        <v>1</v>
      </c>
      <c r="AF5677" t="s">
        <v>271</v>
      </c>
    </row>
    <row r="5678" spans="1:32" hidden="1" x14ac:dyDescent="0.25">
      <c r="A5678" t="str">
        <f t="array" ref="A5678">IF(COUNT(SEARCH(RubriekenHistorisch,CONCATENATE(P5677,U5677,AB5677,AH5677))),"t","f")</f>
        <v>f</v>
      </c>
      <c r="B5678" t="str">
        <f t="shared" si="266"/>
        <v>f</v>
      </c>
      <c r="C5678" t="str">
        <f t="shared" si="267"/>
        <v>f</v>
      </c>
      <c r="D5678" t="str">
        <f t="shared" si="268"/>
        <v>f</v>
      </c>
      <c r="E5678" t="str">
        <f>IF(COUNT(SEARCH({"04.","05.","09.","12."},CONCATENATE(P5677,U5677,AB5677,AH5677))),"t","f")</f>
        <v>f</v>
      </c>
      <c r="F5678" t="str">
        <f t="array" ref="F5678">IF(COUNT(SEARCH(HistorischeRubrieken,CONCATENATE(P5677,U5677,AB5677,AH5677))),"t","f")</f>
        <v>f</v>
      </c>
      <c r="G5678">
        <v>3</v>
      </c>
      <c r="H5678">
        <v>510426</v>
      </c>
      <c r="I5678" t="s">
        <v>2497</v>
      </c>
      <c r="J5678">
        <v>20120115</v>
      </c>
      <c r="K5678">
        <v>20120116</v>
      </c>
      <c r="M5678">
        <v>0</v>
      </c>
      <c r="N5678">
        <v>0</v>
      </c>
      <c r="O5678" t="s">
        <v>1999</v>
      </c>
      <c r="R5678">
        <v>0</v>
      </c>
      <c r="S5678" t="s">
        <v>271</v>
      </c>
      <c r="AA5678" t="s">
        <v>2000</v>
      </c>
      <c r="AC5678">
        <v>1</v>
      </c>
      <c r="AE5678">
        <v>1</v>
      </c>
      <c r="AF5678" t="s">
        <v>271</v>
      </c>
    </row>
    <row r="5679" spans="1:32" hidden="1" x14ac:dyDescent="0.25">
      <c r="A5679" t="str">
        <f t="array" ref="A5679">IF(COUNT(SEARCH(RubriekenHistorisch,CONCATENATE(P5678,U5678,AB5678,AH5678))),"t","f")</f>
        <v>f</v>
      </c>
      <c r="B5679" t="str">
        <f t="shared" si="266"/>
        <v>f</v>
      </c>
      <c r="C5679" t="str">
        <f t="shared" si="267"/>
        <v>f</v>
      </c>
      <c r="D5679" t="str">
        <f t="shared" si="268"/>
        <v>f</v>
      </c>
      <c r="E5679" t="str">
        <f>IF(COUNT(SEARCH({"04.","05.","09.","12."},CONCATENATE(P5678,U5678,AB5678,AH5678))),"t","f")</f>
        <v>f</v>
      </c>
      <c r="F5679" t="str">
        <f t="array" ref="F5679">IF(COUNT(SEARCH(HistorischeRubrieken,CONCATENATE(P5678,U5678,AB5678,AH5678))),"t","f")</f>
        <v>f</v>
      </c>
      <c r="G5679">
        <v>4</v>
      </c>
      <c r="H5679">
        <v>510426</v>
      </c>
      <c r="I5679" t="s">
        <v>2497</v>
      </c>
      <c r="J5679">
        <v>20120116</v>
      </c>
      <c r="K5679">
        <v>20121119</v>
      </c>
      <c r="M5679">
        <v>0</v>
      </c>
      <c r="N5679">
        <v>0</v>
      </c>
      <c r="O5679" t="s">
        <v>2001</v>
      </c>
      <c r="R5679">
        <v>0</v>
      </c>
      <c r="S5679" t="s">
        <v>271</v>
      </c>
      <c r="AA5679" t="s">
        <v>2000</v>
      </c>
      <c r="AC5679">
        <v>1</v>
      </c>
      <c r="AE5679">
        <v>1</v>
      </c>
      <c r="AF5679" t="s">
        <v>271</v>
      </c>
    </row>
    <row r="5680" spans="1:32" hidden="1" x14ac:dyDescent="0.25">
      <c r="A5680" t="str">
        <f t="array" ref="A5680">IF(COUNT(SEARCH(RubriekenHistorisch,CONCATENATE(P5679,U5679,AB5679,AH5679))),"t","f")</f>
        <v>f</v>
      </c>
      <c r="B5680" t="str">
        <f t="shared" si="266"/>
        <v>f</v>
      </c>
      <c r="C5680" t="str">
        <f t="shared" si="267"/>
        <v>f</v>
      </c>
      <c r="D5680" t="str">
        <f t="shared" si="268"/>
        <v>f</v>
      </c>
      <c r="E5680" t="str">
        <f>IF(COUNT(SEARCH({"04.","05.","09.","12."},CONCATENATE(P5679,U5679,AB5679,AH5679))),"t","f")</f>
        <v>f</v>
      </c>
      <c r="F5680" t="str">
        <f t="array" ref="F5680">IF(COUNT(SEARCH(HistorischeRubrieken,CONCATENATE(P5679,U5679,AB5679,AH5679))),"t","f")</f>
        <v>f</v>
      </c>
      <c r="G5680">
        <v>5</v>
      </c>
      <c r="H5680">
        <v>510426</v>
      </c>
      <c r="I5680" t="s">
        <v>2497</v>
      </c>
      <c r="J5680">
        <v>20121119</v>
      </c>
      <c r="K5680">
        <v>20140401</v>
      </c>
      <c r="M5680">
        <v>0</v>
      </c>
      <c r="N5680">
        <v>0</v>
      </c>
      <c r="O5680" t="s">
        <v>2001</v>
      </c>
      <c r="R5680">
        <v>0</v>
      </c>
      <c r="S5680" t="s">
        <v>271</v>
      </c>
      <c r="AA5680" t="s">
        <v>2000</v>
      </c>
      <c r="AC5680">
        <v>1</v>
      </c>
      <c r="AE5680">
        <v>1</v>
      </c>
      <c r="AF5680" t="s">
        <v>271</v>
      </c>
    </row>
    <row r="5681" spans="1:32" hidden="1" x14ac:dyDescent="0.25">
      <c r="A5681" t="str">
        <f t="array" ref="A5681">IF(COUNT(SEARCH(RubriekenHistorisch,CONCATENATE(P5680,U5680,AB5680,AH5680))),"t","f")</f>
        <v>f</v>
      </c>
      <c r="B5681" t="str">
        <f t="shared" si="266"/>
        <v>f</v>
      </c>
      <c r="C5681" t="str">
        <f t="shared" si="267"/>
        <v>f</v>
      </c>
      <c r="D5681" t="str">
        <f t="shared" si="268"/>
        <v>f</v>
      </c>
      <c r="E5681" t="str">
        <f>IF(COUNT(SEARCH({"04.","05.","09.","12."},CONCATENATE(P5680,U5680,AB5680,AH5680))),"t","f")</f>
        <v>f</v>
      </c>
      <c r="F5681" t="str">
        <f t="array" ref="F5681">IF(COUNT(SEARCH(HistorischeRubrieken,CONCATENATE(P5680,U5680,AB5680,AH5680))),"t","f")</f>
        <v>f</v>
      </c>
      <c r="G5681">
        <v>6</v>
      </c>
      <c r="H5681">
        <v>510426</v>
      </c>
      <c r="I5681" t="s">
        <v>2497</v>
      </c>
      <c r="J5681">
        <v>20140401</v>
      </c>
      <c r="K5681">
        <v>20150801</v>
      </c>
      <c r="M5681">
        <v>0</v>
      </c>
      <c r="N5681">
        <v>0</v>
      </c>
      <c r="O5681" t="s">
        <v>2003</v>
      </c>
      <c r="R5681">
        <v>0</v>
      </c>
      <c r="S5681" t="s">
        <v>271</v>
      </c>
      <c r="AA5681" t="s">
        <v>1611</v>
      </c>
      <c r="AC5681">
        <v>1</v>
      </c>
      <c r="AE5681">
        <v>1</v>
      </c>
      <c r="AF5681" t="s">
        <v>271</v>
      </c>
    </row>
    <row r="5682" spans="1:32" x14ac:dyDescent="0.25">
      <c r="A5682" t="str">
        <f t="array" ref="A5682">IF(COUNT(SEARCH(RubriekenHistorisch,CONCATENATE(P5681,U5681,AB5681,AH5681))),"t","f")</f>
        <v>f</v>
      </c>
      <c r="B5682" t="str">
        <f t="shared" si="266"/>
        <v>f</v>
      </c>
      <c r="C5682" t="str">
        <f t="shared" si="267"/>
        <v>f</v>
      </c>
      <c r="D5682" t="str">
        <f t="shared" si="268"/>
        <v>f</v>
      </c>
      <c r="E5682" t="str">
        <f>IF(COUNT(SEARCH({"04.","05.","09.","12."},CONCATENATE(P5681,U5681,AB5681,AH5681))),"t","f")</f>
        <v>f</v>
      </c>
      <c r="F5682" t="str">
        <f t="array" ref="F5682">IF(COUNT(SEARCH(HistorischeRubrieken,CONCATENATE(P5681,U5681,AB5681,AH5681))),"t","f")</f>
        <v>f</v>
      </c>
      <c r="G5682">
        <v>7</v>
      </c>
      <c r="H5682">
        <v>510426</v>
      </c>
      <c r="I5682" t="s">
        <v>2497</v>
      </c>
      <c r="J5682">
        <v>20150801</v>
      </c>
      <c r="M5682">
        <v>0</v>
      </c>
      <c r="N5682">
        <v>0</v>
      </c>
      <c r="O5682" t="s">
        <v>2003</v>
      </c>
      <c r="R5682">
        <v>0</v>
      </c>
      <c r="S5682" t="s">
        <v>271</v>
      </c>
      <c r="AA5682" t="s">
        <v>1613</v>
      </c>
      <c r="AC5682">
        <v>1</v>
      </c>
      <c r="AE5682">
        <v>1</v>
      </c>
      <c r="AF5682" t="s">
        <v>271</v>
      </c>
    </row>
    <row r="5683" spans="1:32" hidden="1" x14ac:dyDescent="0.25">
      <c r="A5683" t="str">
        <f t="array" ref="A5683">IF(COUNT(SEARCH(RubriekenHistorisch,CONCATENATE(P5682,U5682,AB5682,AH5682))),"t","f")</f>
        <v>f</v>
      </c>
      <c r="B5683" t="str">
        <f t="shared" si="266"/>
        <v>f</v>
      </c>
      <c r="C5683" t="str">
        <f t="shared" si="267"/>
        <v>f</v>
      </c>
      <c r="D5683" t="str">
        <f t="shared" si="268"/>
        <v>f</v>
      </c>
      <c r="E5683" t="str">
        <f>IF(COUNT(SEARCH({"04.","05.","09.","12."},CONCATENATE(P5682,U5682,AB5682,AH5682))),"t","f")</f>
        <v>f</v>
      </c>
      <c r="F5683" t="str">
        <f t="array" ref="F5683">IF(COUNT(SEARCH(HistorischeRubrieken,CONCATENATE(P5682,U5682,AB5682,AH5682))),"t","f")</f>
        <v>f</v>
      </c>
      <c r="G5683">
        <v>1</v>
      </c>
      <c r="H5683">
        <v>510427</v>
      </c>
      <c r="I5683" t="s">
        <v>2498</v>
      </c>
      <c r="J5683">
        <v>20090901</v>
      </c>
      <c r="K5683">
        <v>20100201</v>
      </c>
      <c r="M5683">
        <v>0</v>
      </c>
      <c r="N5683">
        <v>0</v>
      </c>
      <c r="AA5683" t="s">
        <v>1997</v>
      </c>
      <c r="AC5683">
        <v>0</v>
      </c>
      <c r="AE5683">
        <v>0</v>
      </c>
      <c r="AF5683" t="s">
        <v>271</v>
      </c>
    </row>
    <row r="5684" spans="1:32" hidden="1" x14ac:dyDescent="0.25">
      <c r="A5684" t="str">
        <f t="array" ref="A5684">IF(COUNT(SEARCH(RubriekenHistorisch,CONCATENATE(P5683,U5683,AB5683,AH5683))),"t","f")</f>
        <v>f</v>
      </c>
      <c r="B5684" t="str">
        <f t="shared" si="266"/>
        <v>f</v>
      </c>
      <c r="C5684" t="str">
        <f t="shared" si="267"/>
        <v>f</v>
      </c>
      <c r="D5684" t="str">
        <f t="shared" si="268"/>
        <v>f</v>
      </c>
      <c r="E5684" t="str">
        <f>IF(COUNT(SEARCH({"04.","05.","09.","12."},CONCATENATE(P5683,U5683,AB5683,AH5683))),"t","f")</f>
        <v>f</v>
      </c>
      <c r="F5684" t="str">
        <f t="array" ref="F5684">IF(COUNT(SEARCH(HistorischeRubrieken,CONCATENATE(P5683,U5683,AB5683,AH5683))),"t","f")</f>
        <v>f</v>
      </c>
      <c r="G5684">
        <v>2</v>
      </c>
      <c r="H5684">
        <v>510427</v>
      </c>
      <c r="I5684" t="s">
        <v>2498</v>
      </c>
      <c r="J5684">
        <v>20100201</v>
      </c>
      <c r="K5684">
        <v>20120115</v>
      </c>
      <c r="M5684">
        <v>0</v>
      </c>
      <c r="N5684">
        <v>0</v>
      </c>
      <c r="AA5684" t="s">
        <v>1998</v>
      </c>
      <c r="AC5684">
        <v>0</v>
      </c>
      <c r="AE5684">
        <v>1</v>
      </c>
      <c r="AF5684" t="s">
        <v>271</v>
      </c>
    </row>
    <row r="5685" spans="1:32" hidden="1" x14ac:dyDescent="0.25">
      <c r="A5685" t="str">
        <f t="array" ref="A5685">IF(COUNT(SEARCH(RubriekenHistorisch,CONCATENATE(P5684,U5684,AB5684,AH5684))),"t","f")</f>
        <v>f</v>
      </c>
      <c r="B5685" t="str">
        <f t="shared" si="266"/>
        <v>f</v>
      </c>
      <c r="C5685" t="str">
        <f t="shared" si="267"/>
        <v>f</v>
      </c>
      <c r="D5685" t="str">
        <f t="shared" si="268"/>
        <v>f</v>
      </c>
      <c r="E5685" t="str">
        <f>IF(COUNT(SEARCH({"04.","05.","09.","12."},CONCATENATE(P5684,U5684,AB5684,AH5684))),"t","f")</f>
        <v>f</v>
      </c>
      <c r="F5685" t="str">
        <f t="array" ref="F5685">IF(COUNT(SEARCH(HistorischeRubrieken,CONCATENATE(P5684,U5684,AB5684,AH5684))),"t","f")</f>
        <v>f</v>
      </c>
      <c r="G5685">
        <v>3</v>
      </c>
      <c r="H5685">
        <v>510427</v>
      </c>
      <c r="I5685" t="s">
        <v>2498</v>
      </c>
      <c r="J5685">
        <v>20120115</v>
      </c>
      <c r="K5685">
        <v>20140401</v>
      </c>
      <c r="M5685">
        <v>0</v>
      </c>
      <c r="N5685">
        <v>0</v>
      </c>
      <c r="AA5685" t="s">
        <v>2000</v>
      </c>
      <c r="AC5685">
        <v>0</v>
      </c>
      <c r="AE5685">
        <v>1</v>
      </c>
      <c r="AF5685" t="s">
        <v>271</v>
      </c>
    </row>
    <row r="5686" spans="1:32" hidden="1" x14ac:dyDescent="0.25">
      <c r="A5686" t="str">
        <f t="array" ref="A5686">IF(COUNT(SEARCH(RubriekenHistorisch,CONCATENATE(P5685,U5685,AB5685,AH5685))),"t","f")</f>
        <v>f</v>
      </c>
      <c r="B5686" t="str">
        <f t="shared" si="266"/>
        <v>f</v>
      </c>
      <c r="C5686" t="str">
        <f t="shared" si="267"/>
        <v>f</v>
      </c>
      <c r="D5686" t="str">
        <f t="shared" si="268"/>
        <v>f</v>
      </c>
      <c r="E5686" t="str">
        <f>IF(COUNT(SEARCH({"04.","05.","09.","12."},CONCATENATE(P5685,U5685,AB5685,AH5685))),"t","f")</f>
        <v>f</v>
      </c>
      <c r="F5686" t="str">
        <f t="array" ref="F5686">IF(COUNT(SEARCH(HistorischeRubrieken,CONCATENATE(P5685,U5685,AB5685,AH5685))),"t","f")</f>
        <v>f</v>
      </c>
      <c r="G5686">
        <v>4</v>
      </c>
      <c r="H5686">
        <v>510427</v>
      </c>
      <c r="I5686" t="s">
        <v>2498</v>
      </c>
      <c r="J5686">
        <v>20140401</v>
      </c>
      <c r="K5686">
        <v>20150801</v>
      </c>
      <c r="M5686">
        <v>0</v>
      </c>
      <c r="N5686">
        <v>0</v>
      </c>
      <c r="AA5686" t="s">
        <v>1611</v>
      </c>
      <c r="AC5686">
        <v>0</v>
      </c>
      <c r="AE5686">
        <v>1</v>
      </c>
      <c r="AF5686" t="s">
        <v>271</v>
      </c>
    </row>
    <row r="5687" spans="1:32" x14ac:dyDescent="0.25">
      <c r="A5687" t="str">
        <f t="array" ref="A5687">IF(COUNT(SEARCH(RubriekenHistorisch,CONCATENATE(P5686,U5686,AB5686,AH5686))),"t","f")</f>
        <v>f</v>
      </c>
      <c r="B5687" t="str">
        <f t="shared" si="266"/>
        <v>f</v>
      </c>
      <c r="C5687" t="str">
        <f t="shared" si="267"/>
        <v>f</v>
      </c>
      <c r="D5687" t="str">
        <f t="shared" si="268"/>
        <v>f</v>
      </c>
      <c r="E5687" t="str">
        <f>IF(COUNT(SEARCH({"04.","05.","09.","12."},CONCATENATE(P5686,U5686,AB5686,AH5686))),"t","f")</f>
        <v>f</v>
      </c>
      <c r="F5687" t="str">
        <f t="array" ref="F5687">IF(COUNT(SEARCH(HistorischeRubrieken,CONCATENATE(P5686,U5686,AB5686,AH5686))),"t","f")</f>
        <v>f</v>
      </c>
      <c r="G5687">
        <v>5</v>
      </c>
      <c r="H5687">
        <v>510427</v>
      </c>
      <c r="I5687" t="s">
        <v>2498</v>
      </c>
      <c r="J5687">
        <v>20150801</v>
      </c>
      <c r="M5687">
        <v>0</v>
      </c>
      <c r="N5687">
        <v>0</v>
      </c>
      <c r="AA5687" t="s">
        <v>1613</v>
      </c>
      <c r="AC5687">
        <v>0</v>
      </c>
      <c r="AE5687">
        <v>1</v>
      </c>
      <c r="AF5687" t="s">
        <v>271</v>
      </c>
    </row>
    <row r="5688" spans="1:32" hidden="1" x14ac:dyDescent="0.25">
      <c r="A5688" t="str">
        <f t="array" ref="A5688">IF(COUNT(SEARCH(RubriekenHistorisch,CONCATENATE(P5687,U5687,AB5687,AH5687))),"t","f")</f>
        <v>f</v>
      </c>
      <c r="B5688" t="str">
        <f t="shared" si="266"/>
        <v>f</v>
      </c>
      <c r="C5688" t="str">
        <f t="shared" si="267"/>
        <v>f</v>
      </c>
      <c r="D5688" t="str">
        <f t="shared" si="268"/>
        <v>f</v>
      </c>
      <c r="E5688" t="str">
        <f>IF(COUNT(SEARCH({"04.","05.","09.","12."},CONCATENATE(P5687,U5687,AB5687,AH5687))),"t","f")</f>
        <v>f</v>
      </c>
      <c r="F5688" t="str">
        <f t="array" ref="F5688">IF(COUNT(SEARCH(HistorischeRubrieken,CONCATENATE(P5687,U5687,AB5687,AH5687))),"t","f")</f>
        <v>f</v>
      </c>
      <c r="G5688">
        <v>1</v>
      </c>
      <c r="H5688">
        <v>510428</v>
      </c>
      <c r="I5688" t="s">
        <v>2499</v>
      </c>
      <c r="J5688">
        <v>20090601</v>
      </c>
      <c r="K5688">
        <v>20100201</v>
      </c>
      <c r="M5688">
        <v>0</v>
      </c>
      <c r="N5688">
        <v>0</v>
      </c>
      <c r="O5688" t="s">
        <v>1996</v>
      </c>
      <c r="R5688">
        <v>0</v>
      </c>
      <c r="S5688" t="s">
        <v>271</v>
      </c>
      <c r="AA5688" t="s">
        <v>1997</v>
      </c>
      <c r="AC5688">
        <v>1</v>
      </c>
      <c r="AE5688">
        <v>1</v>
      </c>
      <c r="AF5688" t="s">
        <v>271</v>
      </c>
    </row>
    <row r="5689" spans="1:32" hidden="1" x14ac:dyDescent="0.25">
      <c r="A5689" t="str">
        <f t="array" ref="A5689">IF(COUNT(SEARCH(RubriekenHistorisch,CONCATENATE(P5688,U5688,AB5688,AH5688))),"t","f")</f>
        <v>f</v>
      </c>
      <c r="B5689" t="str">
        <f t="shared" si="266"/>
        <v>f</v>
      </c>
      <c r="C5689" t="str">
        <f t="shared" si="267"/>
        <v>f</v>
      </c>
      <c r="D5689" t="str">
        <f t="shared" si="268"/>
        <v>f</v>
      </c>
      <c r="E5689" t="str">
        <f>IF(COUNT(SEARCH({"04.","05.","09.","12."},CONCATENATE(P5688,U5688,AB5688,AH5688))),"t","f")</f>
        <v>f</v>
      </c>
      <c r="F5689" t="str">
        <f t="array" ref="F5689">IF(COUNT(SEARCH(HistorischeRubrieken,CONCATENATE(P5688,U5688,AB5688,AH5688))),"t","f")</f>
        <v>f</v>
      </c>
      <c r="G5689">
        <v>2</v>
      </c>
      <c r="H5689">
        <v>510428</v>
      </c>
      <c r="I5689" t="s">
        <v>2499</v>
      </c>
      <c r="J5689">
        <v>20100201</v>
      </c>
      <c r="K5689">
        <v>20120115</v>
      </c>
      <c r="M5689">
        <v>0</v>
      </c>
      <c r="N5689">
        <v>0</v>
      </c>
      <c r="O5689" t="s">
        <v>1996</v>
      </c>
      <c r="R5689">
        <v>0</v>
      </c>
      <c r="S5689" t="s">
        <v>271</v>
      </c>
      <c r="AA5689" t="s">
        <v>1998</v>
      </c>
      <c r="AC5689">
        <v>1</v>
      </c>
      <c r="AE5689">
        <v>1</v>
      </c>
      <c r="AF5689" t="s">
        <v>271</v>
      </c>
    </row>
    <row r="5690" spans="1:32" hidden="1" x14ac:dyDescent="0.25">
      <c r="A5690" t="str">
        <f t="array" ref="A5690">IF(COUNT(SEARCH(RubriekenHistorisch,CONCATENATE(P5689,U5689,AB5689,AH5689))),"t","f")</f>
        <v>f</v>
      </c>
      <c r="B5690" t="str">
        <f t="shared" si="266"/>
        <v>f</v>
      </c>
      <c r="C5690" t="str">
        <f t="shared" si="267"/>
        <v>f</v>
      </c>
      <c r="D5690" t="str">
        <f t="shared" si="268"/>
        <v>f</v>
      </c>
      <c r="E5690" t="str">
        <f>IF(COUNT(SEARCH({"04.","05.","09.","12."},CONCATENATE(P5689,U5689,AB5689,AH5689))),"t","f")</f>
        <v>f</v>
      </c>
      <c r="F5690" t="str">
        <f t="array" ref="F5690">IF(COUNT(SEARCH(HistorischeRubrieken,CONCATENATE(P5689,U5689,AB5689,AH5689))),"t","f")</f>
        <v>f</v>
      </c>
      <c r="G5690">
        <v>3</v>
      </c>
      <c r="H5690">
        <v>510428</v>
      </c>
      <c r="I5690" t="s">
        <v>2499</v>
      </c>
      <c r="J5690">
        <v>20120115</v>
      </c>
      <c r="K5690">
        <v>20120116</v>
      </c>
      <c r="M5690">
        <v>0</v>
      </c>
      <c r="N5690">
        <v>0</v>
      </c>
      <c r="O5690" t="s">
        <v>1999</v>
      </c>
      <c r="R5690">
        <v>0</v>
      </c>
      <c r="S5690" t="s">
        <v>271</v>
      </c>
      <c r="AA5690" t="s">
        <v>2000</v>
      </c>
      <c r="AC5690">
        <v>1</v>
      </c>
      <c r="AE5690">
        <v>1</v>
      </c>
      <c r="AF5690" t="s">
        <v>271</v>
      </c>
    </row>
    <row r="5691" spans="1:32" hidden="1" x14ac:dyDescent="0.25">
      <c r="A5691" t="str">
        <f t="array" ref="A5691">IF(COUNT(SEARCH(RubriekenHistorisch,CONCATENATE(P5690,U5690,AB5690,AH5690))),"t","f")</f>
        <v>f</v>
      </c>
      <c r="B5691" t="str">
        <f t="shared" si="266"/>
        <v>f</v>
      </c>
      <c r="C5691" t="str">
        <f t="shared" si="267"/>
        <v>f</v>
      </c>
      <c r="D5691" t="str">
        <f t="shared" si="268"/>
        <v>f</v>
      </c>
      <c r="E5691" t="str">
        <f>IF(COUNT(SEARCH({"04.","05.","09.","12."},CONCATENATE(P5690,U5690,AB5690,AH5690))),"t","f")</f>
        <v>f</v>
      </c>
      <c r="F5691" t="str">
        <f t="array" ref="F5691">IF(COUNT(SEARCH(HistorischeRubrieken,CONCATENATE(P5690,U5690,AB5690,AH5690))),"t","f")</f>
        <v>f</v>
      </c>
      <c r="G5691">
        <v>4</v>
      </c>
      <c r="H5691">
        <v>510428</v>
      </c>
      <c r="I5691" t="s">
        <v>2499</v>
      </c>
      <c r="J5691">
        <v>20120116</v>
      </c>
      <c r="K5691">
        <v>20120917</v>
      </c>
      <c r="M5691">
        <v>0</v>
      </c>
      <c r="N5691">
        <v>0</v>
      </c>
      <c r="O5691" t="s">
        <v>2001</v>
      </c>
      <c r="R5691">
        <v>0</v>
      </c>
      <c r="S5691" t="s">
        <v>271</v>
      </c>
      <c r="AA5691" t="s">
        <v>2000</v>
      </c>
      <c r="AC5691">
        <v>1</v>
      </c>
      <c r="AE5691">
        <v>1</v>
      </c>
      <c r="AF5691" t="s">
        <v>271</v>
      </c>
    </row>
    <row r="5692" spans="1:32" hidden="1" x14ac:dyDescent="0.25">
      <c r="A5692" t="str">
        <f t="array" ref="A5692">IF(COUNT(SEARCH(RubriekenHistorisch,CONCATENATE(P5691,U5691,AB5691,AH5691))),"t","f")</f>
        <v>f</v>
      </c>
      <c r="B5692" t="str">
        <f t="shared" si="266"/>
        <v>f</v>
      </c>
      <c r="C5692" t="str">
        <f t="shared" si="267"/>
        <v>f</v>
      </c>
      <c r="D5692" t="str">
        <f t="shared" si="268"/>
        <v>f</v>
      </c>
      <c r="E5692" t="str">
        <f>IF(COUNT(SEARCH({"04.","05.","09.","12."},CONCATENATE(P5691,U5691,AB5691,AH5691))),"t","f")</f>
        <v>f</v>
      </c>
      <c r="F5692" t="str">
        <f t="array" ref="F5692">IF(COUNT(SEARCH(HistorischeRubrieken,CONCATENATE(P5691,U5691,AB5691,AH5691))),"t","f")</f>
        <v>f</v>
      </c>
      <c r="G5692">
        <v>5</v>
      </c>
      <c r="H5692">
        <v>510428</v>
      </c>
      <c r="I5692" t="s">
        <v>2499</v>
      </c>
      <c r="J5692">
        <v>20120917</v>
      </c>
      <c r="K5692">
        <v>20140401</v>
      </c>
      <c r="M5692">
        <v>0</v>
      </c>
      <c r="N5692">
        <v>0</v>
      </c>
      <c r="O5692" t="s">
        <v>2001</v>
      </c>
      <c r="R5692">
        <v>0</v>
      </c>
      <c r="S5692" t="s">
        <v>271</v>
      </c>
      <c r="AA5692" t="s">
        <v>2000</v>
      </c>
      <c r="AC5692">
        <v>1</v>
      </c>
      <c r="AE5692">
        <v>1</v>
      </c>
      <c r="AF5692" t="s">
        <v>271</v>
      </c>
    </row>
    <row r="5693" spans="1:32" hidden="1" x14ac:dyDescent="0.25">
      <c r="A5693" t="str">
        <f t="array" ref="A5693">IF(COUNT(SEARCH(RubriekenHistorisch,CONCATENATE(P5692,U5692,AB5692,AH5692))),"t","f")</f>
        <v>f</v>
      </c>
      <c r="B5693" t="str">
        <f t="shared" si="266"/>
        <v>f</v>
      </c>
      <c r="C5693" t="str">
        <f t="shared" si="267"/>
        <v>f</v>
      </c>
      <c r="D5693" t="str">
        <f t="shared" si="268"/>
        <v>f</v>
      </c>
      <c r="E5693" t="str">
        <f>IF(COUNT(SEARCH({"04.","05.","09.","12."},CONCATENATE(P5692,U5692,AB5692,AH5692))),"t","f")</f>
        <v>f</v>
      </c>
      <c r="F5693" t="str">
        <f t="array" ref="F5693">IF(COUNT(SEARCH(HistorischeRubrieken,CONCATENATE(P5692,U5692,AB5692,AH5692))),"t","f")</f>
        <v>f</v>
      </c>
      <c r="G5693">
        <v>6</v>
      </c>
      <c r="H5693">
        <v>510428</v>
      </c>
      <c r="I5693" t="s">
        <v>2499</v>
      </c>
      <c r="J5693">
        <v>20140401</v>
      </c>
      <c r="K5693">
        <v>20150801</v>
      </c>
      <c r="M5693">
        <v>0</v>
      </c>
      <c r="N5693">
        <v>0</v>
      </c>
      <c r="O5693" t="s">
        <v>2003</v>
      </c>
      <c r="R5693">
        <v>0</v>
      </c>
      <c r="S5693" t="s">
        <v>271</v>
      </c>
      <c r="AA5693" t="s">
        <v>1611</v>
      </c>
      <c r="AC5693">
        <v>1</v>
      </c>
      <c r="AE5693">
        <v>1</v>
      </c>
      <c r="AF5693" t="s">
        <v>271</v>
      </c>
    </row>
    <row r="5694" spans="1:32" x14ac:dyDescent="0.25">
      <c r="A5694" t="str">
        <f t="array" ref="A5694">IF(COUNT(SEARCH(RubriekenHistorisch,CONCATENATE(P5693,U5693,AB5693,AH5693))),"t","f")</f>
        <v>f</v>
      </c>
      <c r="B5694" t="str">
        <f t="shared" si="266"/>
        <v>f</v>
      </c>
      <c r="C5694" t="str">
        <f t="shared" si="267"/>
        <v>f</v>
      </c>
      <c r="D5694" t="str">
        <f t="shared" si="268"/>
        <v>f</v>
      </c>
      <c r="E5694" t="str">
        <f>IF(COUNT(SEARCH({"04.","05.","09.","12."},CONCATENATE(P5693,U5693,AB5693,AH5693))),"t","f")</f>
        <v>f</v>
      </c>
      <c r="F5694" t="str">
        <f t="array" ref="F5694">IF(COUNT(SEARCH(HistorischeRubrieken,CONCATENATE(P5693,U5693,AB5693,AH5693))),"t","f")</f>
        <v>f</v>
      </c>
      <c r="G5694">
        <v>7</v>
      </c>
      <c r="H5694">
        <v>510428</v>
      </c>
      <c r="I5694" t="s">
        <v>2499</v>
      </c>
      <c r="J5694">
        <v>20150801</v>
      </c>
      <c r="M5694">
        <v>0</v>
      </c>
      <c r="N5694">
        <v>0</v>
      </c>
      <c r="O5694" t="s">
        <v>2003</v>
      </c>
      <c r="R5694">
        <v>0</v>
      </c>
      <c r="S5694" t="s">
        <v>271</v>
      </c>
      <c r="AA5694" t="s">
        <v>1613</v>
      </c>
      <c r="AC5694">
        <v>1</v>
      </c>
      <c r="AE5694">
        <v>1</v>
      </c>
      <c r="AF5694" t="s">
        <v>271</v>
      </c>
    </row>
    <row r="5695" spans="1:32" hidden="1" x14ac:dyDescent="0.25">
      <c r="A5695" t="str">
        <f t="array" ref="A5695">IF(COUNT(SEARCH(RubriekenHistorisch,CONCATENATE(P5694,U5694,AB5694,AH5694))),"t","f")</f>
        <v>f</v>
      </c>
      <c r="B5695" t="str">
        <f t="shared" si="266"/>
        <v>f</v>
      </c>
      <c r="C5695" t="str">
        <f t="shared" si="267"/>
        <v>f</v>
      </c>
      <c r="D5695" t="str">
        <f t="shared" si="268"/>
        <v>f</v>
      </c>
      <c r="E5695" t="str">
        <f>IF(COUNT(SEARCH({"04.","05.","09.","12."},CONCATENATE(P5694,U5694,AB5694,AH5694))),"t","f")</f>
        <v>f</v>
      </c>
      <c r="F5695" t="str">
        <f t="array" ref="F5695">IF(COUNT(SEARCH(HistorischeRubrieken,CONCATENATE(P5694,U5694,AB5694,AH5694))),"t","f")</f>
        <v>f</v>
      </c>
      <c r="G5695">
        <v>1</v>
      </c>
      <c r="H5695">
        <v>510429</v>
      </c>
      <c r="I5695" t="s">
        <v>2500</v>
      </c>
      <c r="J5695">
        <v>20090601</v>
      </c>
      <c r="K5695">
        <v>20100201</v>
      </c>
      <c r="M5695">
        <v>0</v>
      </c>
      <c r="N5695">
        <v>0</v>
      </c>
      <c r="O5695" t="s">
        <v>1996</v>
      </c>
      <c r="R5695">
        <v>0</v>
      </c>
      <c r="S5695" t="s">
        <v>271</v>
      </c>
      <c r="AA5695" t="s">
        <v>1997</v>
      </c>
      <c r="AC5695">
        <v>1</v>
      </c>
      <c r="AE5695">
        <v>1</v>
      </c>
      <c r="AF5695" t="s">
        <v>271</v>
      </c>
    </row>
    <row r="5696" spans="1:32" hidden="1" x14ac:dyDescent="0.25">
      <c r="A5696" t="str">
        <f t="array" ref="A5696">IF(COUNT(SEARCH(RubriekenHistorisch,CONCATENATE(P5695,U5695,AB5695,AH5695))),"t","f")</f>
        <v>f</v>
      </c>
      <c r="B5696" t="str">
        <f t="shared" si="266"/>
        <v>f</v>
      </c>
      <c r="C5696" t="str">
        <f t="shared" si="267"/>
        <v>f</v>
      </c>
      <c r="D5696" t="str">
        <f t="shared" si="268"/>
        <v>f</v>
      </c>
      <c r="E5696" t="str">
        <f>IF(COUNT(SEARCH({"04.","05.","09.","12."},CONCATENATE(P5695,U5695,AB5695,AH5695))),"t","f")</f>
        <v>f</v>
      </c>
      <c r="F5696" t="str">
        <f t="array" ref="F5696">IF(COUNT(SEARCH(HistorischeRubrieken,CONCATENATE(P5695,U5695,AB5695,AH5695))),"t","f")</f>
        <v>f</v>
      </c>
      <c r="G5696">
        <v>2</v>
      </c>
      <c r="H5696">
        <v>510429</v>
      </c>
      <c r="I5696" t="s">
        <v>2500</v>
      </c>
      <c r="J5696">
        <v>20100201</v>
      </c>
      <c r="K5696">
        <v>20120115</v>
      </c>
      <c r="M5696">
        <v>0</v>
      </c>
      <c r="N5696">
        <v>0</v>
      </c>
      <c r="O5696" t="s">
        <v>1996</v>
      </c>
      <c r="R5696">
        <v>0</v>
      </c>
      <c r="S5696" t="s">
        <v>271</v>
      </c>
      <c r="AA5696" t="s">
        <v>1998</v>
      </c>
      <c r="AC5696">
        <v>1</v>
      </c>
      <c r="AE5696">
        <v>1</v>
      </c>
      <c r="AF5696" t="s">
        <v>271</v>
      </c>
    </row>
    <row r="5697" spans="1:32" hidden="1" x14ac:dyDescent="0.25">
      <c r="A5697" t="str">
        <f t="array" ref="A5697">IF(COUNT(SEARCH(RubriekenHistorisch,CONCATENATE(P5696,U5696,AB5696,AH5696))),"t","f")</f>
        <v>f</v>
      </c>
      <c r="B5697" t="str">
        <f t="shared" si="266"/>
        <v>f</v>
      </c>
      <c r="C5697" t="str">
        <f t="shared" si="267"/>
        <v>f</v>
      </c>
      <c r="D5697" t="str">
        <f t="shared" si="268"/>
        <v>f</v>
      </c>
      <c r="E5697" t="str">
        <f>IF(COUNT(SEARCH({"04.","05.","09.","12."},CONCATENATE(P5696,U5696,AB5696,AH5696))),"t","f")</f>
        <v>f</v>
      </c>
      <c r="F5697" t="str">
        <f t="array" ref="F5697">IF(COUNT(SEARCH(HistorischeRubrieken,CONCATENATE(P5696,U5696,AB5696,AH5696))),"t","f")</f>
        <v>f</v>
      </c>
      <c r="G5697">
        <v>3</v>
      </c>
      <c r="H5697">
        <v>510429</v>
      </c>
      <c r="I5697" t="s">
        <v>2500</v>
      </c>
      <c r="J5697">
        <v>20120115</v>
      </c>
      <c r="K5697">
        <v>20120116</v>
      </c>
      <c r="M5697">
        <v>0</v>
      </c>
      <c r="N5697">
        <v>0</v>
      </c>
      <c r="O5697" t="s">
        <v>1999</v>
      </c>
      <c r="R5697">
        <v>0</v>
      </c>
      <c r="S5697" t="s">
        <v>271</v>
      </c>
      <c r="AA5697" t="s">
        <v>2000</v>
      </c>
      <c r="AC5697">
        <v>1</v>
      </c>
      <c r="AE5697">
        <v>1</v>
      </c>
      <c r="AF5697" t="s">
        <v>271</v>
      </c>
    </row>
    <row r="5698" spans="1:32" hidden="1" x14ac:dyDescent="0.25">
      <c r="A5698" t="str">
        <f t="array" ref="A5698">IF(COUNT(SEARCH(RubriekenHistorisch,CONCATENATE(P5697,U5697,AB5697,AH5697))),"t","f")</f>
        <v>f</v>
      </c>
      <c r="B5698" t="str">
        <f t="shared" si="266"/>
        <v>f</v>
      </c>
      <c r="C5698" t="str">
        <f t="shared" si="267"/>
        <v>f</v>
      </c>
      <c r="D5698" t="str">
        <f t="shared" si="268"/>
        <v>f</v>
      </c>
      <c r="E5698" t="str">
        <f>IF(COUNT(SEARCH({"04.","05.","09.","12."},CONCATENATE(P5697,U5697,AB5697,AH5697))),"t","f")</f>
        <v>f</v>
      </c>
      <c r="F5698" t="str">
        <f t="array" ref="F5698">IF(COUNT(SEARCH(HistorischeRubrieken,CONCATENATE(P5697,U5697,AB5697,AH5697))),"t","f")</f>
        <v>f</v>
      </c>
      <c r="G5698">
        <v>4</v>
      </c>
      <c r="H5698">
        <v>510429</v>
      </c>
      <c r="I5698" t="s">
        <v>2500</v>
      </c>
      <c r="J5698">
        <v>20120116</v>
      </c>
      <c r="K5698">
        <v>20121015</v>
      </c>
      <c r="M5698">
        <v>0</v>
      </c>
      <c r="N5698">
        <v>0</v>
      </c>
      <c r="O5698" t="s">
        <v>2001</v>
      </c>
      <c r="R5698">
        <v>0</v>
      </c>
      <c r="S5698" t="s">
        <v>271</v>
      </c>
      <c r="AA5698" t="s">
        <v>2000</v>
      </c>
      <c r="AC5698">
        <v>1</v>
      </c>
      <c r="AE5698">
        <v>1</v>
      </c>
      <c r="AF5698" t="s">
        <v>271</v>
      </c>
    </row>
    <row r="5699" spans="1:32" hidden="1" x14ac:dyDescent="0.25">
      <c r="A5699" t="str">
        <f t="array" ref="A5699">IF(COUNT(SEARCH(RubriekenHistorisch,CONCATENATE(P5698,U5698,AB5698,AH5698))),"t","f")</f>
        <v>f</v>
      </c>
      <c r="B5699" t="str">
        <f t="shared" ref="B5699:B5762" si="269">IF(COUNT(SEARCH("07.66.20",CONCATENATE(P5698,U5698,AB5698,AH5698))),"t","f")</f>
        <v>f</v>
      </c>
      <c r="C5699" t="str">
        <f t="shared" ref="C5699:C5762" si="270">IF(COUNT(SEARCH("14.40.10",CONCATENATE(P5698,U5698,AB5698,AH5698))),"t","f")</f>
        <v>f</v>
      </c>
      <c r="D5699" t="str">
        <f t="shared" si="268"/>
        <v>f</v>
      </c>
      <c r="E5699" t="str">
        <f>IF(COUNT(SEARCH({"04.","05.","09.","12."},CONCATENATE(P5698,U5698,AB5698,AH5698))),"t","f")</f>
        <v>f</v>
      </c>
      <c r="F5699" t="str">
        <f t="array" ref="F5699">IF(COUNT(SEARCH(HistorischeRubrieken,CONCATENATE(P5698,U5698,AB5698,AH5698))),"t","f")</f>
        <v>f</v>
      </c>
      <c r="G5699">
        <v>5</v>
      </c>
      <c r="H5699">
        <v>510429</v>
      </c>
      <c r="I5699" t="s">
        <v>2500</v>
      </c>
      <c r="J5699">
        <v>20121015</v>
      </c>
      <c r="K5699">
        <v>20140401</v>
      </c>
      <c r="M5699">
        <v>0</v>
      </c>
      <c r="N5699">
        <v>0</v>
      </c>
      <c r="O5699" t="s">
        <v>2001</v>
      </c>
      <c r="R5699">
        <v>0</v>
      </c>
      <c r="S5699" t="s">
        <v>271</v>
      </c>
      <c r="AA5699" t="s">
        <v>2000</v>
      </c>
      <c r="AC5699">
        <v>1</v>
      </c>
      <c r="AE5699">
        <v>1</v>
      </c>
      <c r="AF5699" t="s">
        <v>271</v>
      </c>
    </row>
    <row r="5700" spans="1:32" hidden="1" x14ac:dyDescent="0.25">
      <c r="A5700" t="str">
        <f t="array" ref="A5700">IF(COUNT(SEARCH(RubriekenHistorisch,CONCATENATE(P5699,U5699,AB5699,AH5699))),"t","f")</f>
        <v>f</v>
      </c>
      <c r="B5700" t="str">
        <f t="shared" si="269"/>
        <v>f</v>
      </c>
      <c r="C5700" t="str">
        <f t="shared" si="270"/>
        <v>f</v>
      </c>
      <c r="D5700" t="str">
        <f t="shared" ref="D5700:D5763" si="271">IF(COUNT(SEARCH("- 0",CONCATENATE(P5699,U5699,AB5699,AH5699))),"t","f")</f>
        <v>f</v>
      </c>
      <c r="E5700" t="str">
        <f>IF(COUNT(SEARCH({"04.","05.","09.","12."},CONCATENATE(P5699,U5699,AB5699,AH5699))),"t","f")</f>
        <v>f</v>
      </c>
      <c r="F5700" t="str">
        <f t="array" ref="F5700">IF(COUNT(SEARCH(HistorischeRubrieken,CONCATENATE(P5699,U5699,AB5699,AH5699))),"t","f")</f>
        <v>f</v>
      </c>
      <c r="G5700">
        <v>6</v>
      </c>
      <c r="H5700">
        <v>510429</v>
      </c>
      <c r="I5700" t="s">
        <v>2500</v>
      </c>
      <c r="J5700">
        <v>20140401</v>
      </c>
      <c r="K5700">
        <v>20150801</v>
      </c>
      <c r="M5700">
        <v>0</v>
      </c>
      <c r="N5700">
        <v>0</v>
      </c>
      <c r="O5700" t="s">
        <v>2003</v>
      </c>
      <c r="R5700">
        <v>0</v>
      </c>
      <c r="S5700" t="s">
        <v>271</v>
      </c>
      <c r="AA5700" t="s">
        <v>1611</v>
      </c>
      <c r="AC5700">
        <v>1</v>
      </c>
      <c r="AE5700">
        <v>1</v>
      </c>
      <c r="AF5700" t="s">
        <v>271</v>
      </c>
    </row>
    <row r="5701" spans="1:32" x14ac:dyDescent="0.25">
      <c r="A5701" t="str">
        <f t="array" ref="A5701">IF(COUNT(SEARCH(RubriekenHistorisch,CONCATENATE(P5700,U5700,AB5700,AH5700))),"t","f")</f>
        <v>f</v>
      </c>
      <c r="B5701" t="str">
        <f t="shared" si="269"/>
        <v>f</v>
      </c>
      <c r="C5701" t="str">
        <f t="shared" si="270"/>
        <v>f</v>
      </c>
      <c r="D5701" t="str">
        <f t="shared" si="271"/>
        <v>f</v>
      </c>
      <c r="E5701" t="str">
        <f>IF(COUNT(SEARCH({"04.","05.","09.","12."},CONCATENATE(P5700,U5700,AB5700,AH5700))),"t","f")</f>
        <v>f</v>
      </c>
      <c r="F5701" t="str">
        <f t="array" ref="F5701">IF(COUNT(SEARCH(HistorischeRubrieken,CONCATENATE(P5700,U5700,AB5700,AH5700))),"t","f")</f>
        <v>f</v>
      </c>
      <c r="G5701">
        <v>7</v>
      </c>
      <c r="H5701">
        <v>510429</v>
      </c>
      <c r="I5701" t="s">
        <v>2500</v>
      </c>
      <c r="J5701">
        <v>20150801</v>
      </c>
      <c r="M5701">
        <v>0</v>
      </c>
      <c r="N5701">
        <v>0</v>
      </c>
      <c r="O5701" t="s">
        <v>2003</v>
      </c>
      <c r="R5701">
        <v>0</v>
      </c>
      <c r="S5701" t="s">
        <v>271</v>
      </c>
      <c r="AA5701" t="s">
        <v>1613</v>
      </c>
      <c r="AC5701">
        <v>1</v>
      </c>
      <c r="AE5701">
        <v>1</v>
      </c>
      <c r="AF5701" t="s">
        <v>271</v>
      </c>
    </row>
    <row r="5702" spans="1:32" hidden="1" x14ac:dyDescent="0.25">
      <c r="A5702" t="str">
        <f t="array" ref="A5702">IF(COUNT(SEARCH(RubriekenHistorisch,CONCATENATE(P5701,U5701,AB5701,AH5701))),"t","f")</f>
        <v>f</v>
      </c>
      <c r="B5702" t="str">
        <f t="shared" si="269"/>
        <v>f</v>
      </c>
      <c r="C5702" t="str">
        <f t="shared" si="270"/>
        <v>f</v>
      </c>
      <c r="D5702" t="str">
        <f t="shared" si="271"/>
        <v>f</v>
      </c>
      <c r="E5702" t="str">
        <f>IF(COUNT(SEARCH({"04.","05.","09.","12."},CONCATENATE(P5701,U5701,AB5701,AH5701))),"t","f")</f>
        <v>f</v>
      </c>
      <c r="F5702" t="str">
        <f t="array" ref="F5702">IF(COUNT(SEARCH(HistorischeRubrieken,CONCATENATE(P5701,U5701,AB5701,AH5701))),"t","f")</f>
        <v>f</v>
      </c>
      <c r="G5702">
        <v>1</v>
      </c>
      <c r="H5702">
        <v>510430</v>
      </c>
      <c r="I5702" t="s">
        <v>2501</v>
      </c>
      <c r="J5702">
        <v>20090601</v>
      </c>
      <c r="K5702">
        <v>20100201</v>
      </c>
      <c r="M5702">
        <v>0</v>
      </c>
      <c r="N5702">
        <v>0</v>
      </c>
      <c r="O5702" t="s">
        <v>1996</v>
      </c>
      <c r="R5702">
        <v>0</v>
      </c>
      <c r="S5702" t="s">
        <v>271</v>
      </c>
      <c r="AA5702" t="s">
        <v>1997</v>
      </c>
      <c r="AC5702">
        <v>1</v>
      </c>
      <c r="AE5702">
        <v>1</v>
      </c>
      <c r="AF5702" t="s">
        <v>271</v>
      </c>
    </row>
    <row r="5703" spans="1:32" hidden="1" x14ac:dyDescent="0.25">
      <c r="A5703" t="str">
        <f t="array" ref="A5703">IF(COUNT(SEARCH(RubriekenHistorisch,CONCATENATE(P5702,U5702,AB5702,AH5702))),"t","f")</f>
        <v>f</v>
      </c>
      <c r="B5703" t="str">
        <f t="shared" si="269"/>
        <v>f</v>
      </c>
      <c r="C5703" t="str">
        <f t="shared" si="270"/>
        <v>f</v>
      </c>
      <c r="D5703" t="str">
        <f t="shared" si="271"/>
        <v>f</v>
      </c>
      <c r="E5703" t="str">
        <f>IF(COUNT(SEARCH({"04.","05.","09.","12."},CONCATENATE(P5702,U5702,AB5702,AH5702))),"t","f")</f>
        <v>f</v>
      </c>
      <c r="F5703" t="str">
        <f t="array" ref="F5703">IF(COUNT(SEARCH(HistorischeRubrieken,CONCATENATE(P5702,U5702,AB5702,AH5702))),"t","f")</f>
        <v>f</v>
      </c>
      <c r="G5703">
        <v>2</v>
      </c>
      <c r="H5703">
        <v>510430</v>
      </c>
      <c r="I5703" t="s">
        <v>2501</v>
      </c>
      <c r="J5703">
        <v>20100201</v>
      </c>
      <c r="K5703">
        <v>20120115</v>
      </c>
      <c r="M5703">
        <v>0</v>
      </c>
      <c r="N5703">
        <v>0</v>
      </c>
      <c r="O5703" t="s">
        <v>1996</v>
      </c>
      <c r="R5703">
        <v>0</v>
      </c>
      <c r="S5703" t="s">
        <v>271</v>
      </c>
      <c r="AA5703" t="s">
        <v>1998</v>
      </c>
      <c r="AC5703">
        <v>1</v>
      </c>
      <c r="AE5703">
        <v>1</v>
      </c>
      <c r="AF5703" t="s">
        <v>271</v>
      </c>
    </row>
    <row r="5704" spans="1:32" hidden="1" x14ac:dyDescent="0.25">
      <c r="A5704" t="str">
        <f t="array" ref="A5704">IF(COUNT(SEARCH(RubriekenHistorisch,CONCATENATE(P5703,U5703,AB5703,AH5703))),"t","f")</f>
        <v>f</v>
      </c>
      <c r="B5704" t="str">
        <f t="shared" si="269"/>
        <v>f</v>
      </c>
      <c r="C5704" t="str">
        <f t="shared" si="270"/>
        <v>f</v>
      </c>
      <c r="D5704" t="str">
        <f t="shared" si="271"/>
        <v>f</v>
      </c>
      <c r="E5704" t="str">
        <f>IF(COUNT(SEARCH({"04.","05.","09.","12."},CONCATENATE(P5703,U5703,AB5703,AH5703))),"t","f")</f>
        <v>f</v>
      </c>
      <c r="F5704" t="str">
        <f t="array" ref="F5704">IF(COUNT(SEARCH(HistorischeRubrieken,CONCATENATE(P5703,U5703,AB5703,AH5703))),"t","f")</f>
        <v>f</v>
      </c>
      <c r="G5704">
        <v>3</v>
      </c>
      <c r="H5704">
        <v>510430</v>
      </c>
      <c r="I5704" t="s">
        <v>2501</v>
      </c>
      <c r="J5704">
        <v>20120115</v>
      </c>
      <c r="K5704">
        <v>20120116</v>
      </c>
      <c r="M5704">
        <v>0</v>
      </c>
      <c r="N5704">
        <v>0</v>
      </c>
      <c r="O5704" t="s">
        <v>1999</v>
      </c>
      <c r="R5704">
        <v>0</v>
      </c>
      <c r="S5704" t="s">
        <v>271</v>
      </c>
      <c r="AA5704" t="s">
        <v>2000</v>
      </c>
      <c r="AC5704">
        <v>1</v>
      </c>
      <c r="AE5704">
        <v>1</v>
      </c>
      <c r="AF5704" t="s">
        <v>271</v>
      </c>
    </row>
    <row r="5705" spans="1:32" hidden="1" x14ac:dyDescent="0.25">
      <c r="A5705" t="str">
        <f t="array" ref="A5705">IF(COUNT(SEARCH(RubriekenHistorisch,CONCATENATE(P5704,U5704,AB5704,AH5704))),"t","f")</f>
        <v>f</v>
      </c>
      <c r="B5705" t="str">
        <f t="shared" si="269"/>
        <v>f</v>
      </c>
      <c r="C5705" t="str">
        <f t="shared" si="270"/>
        <v>f</v>
      </c>
      <c r="D5705" t="str">
        <f t="shared" si="271"/>
        <v>f</v>
      </c>
      <c r="E5705" t="str">
        <f>IF(COUNT(SEARCH({"04.","05.","09.","12."},CONCATENATE(P5704,U5704,AB5704,AH5704))),"t","f")</f>
        <v>f</v>
      </c>
      <c r="F5705" t="str">
        <f t="array" ref="F5705">IF(COUNT(SEARCH(HistorischeRubrieken,CONCATENATE(P5704,U5704,AB5704,AH5704))),"t","f")</f>
        <v>f</v>
      </c>
      <c r="G5705">
        <v>4</v>
      </c>
      <c r="H5705">
        <v>510430</v>
      </c>
      <c r="I5705" t="s">
        <v>2501</v>
      </c>
      <c r="J5705">
        <v>20120116</v>
      </c>
      <c r="K5705">
        <v>20121119</v>
      </c>
      <c r="M5705">
        <v>0</v>
      </c>
      <c r="N5705">
        <v>0</v>
      </c>
      <c r="O5705" t="s">
        <v>2001</v>
      </c>
      <c r="R5705">
        <v>0</v>
      </c>
      <c r="S5705" t="s">
        <v>271</v>
      </c>
      <c r="AA5705" t="s">
        <v>2000</v>
      </c>
      <c r="AC5705">
        <v>1</v>
      </c>
      <c r="AE5705">
        <v>1</v>
      </c>
      <c r="AF5705" t="s">
        <v>271</v>
      </c>
    </row>
    <row r="5706" spans="1:32" hidden="1" x14ac:dyDescent="0.25">
      <c r="A5706" t="str">
        <f t="array" ref="A5706">IF(COUNT(SEARCH(RubriekenHistorisch,CONCATENATE(P5705,U5705,AB5705,AH5705))),"t","f")</f>
        <v>f</v>
      </c>
      <c r="B5706" t="str">
        <f t="shared" si="269"/>
        <v>f</v>
      </c>
      <c r="C5706" t="str">
        <f t="shared" si="270"/>
        <v>f</v>
      </c>
      <c r="D5706" t="str">
        <f t="shared" si="271"/>
        <v>f</v>
      </c>
      <c r="E5706" t="str">
        <f>IF(COUNT(SEARCH({"04.","05.","09.","12."},CONCATENATE(P5705,U5705,AB5705,AH5705))),"t","f")</f>
        <v>f</v>
      </c>
      <c r="F5706" t="str">
        <f t="array" ref="F5706">IF(COUNT(SEARCH(HistorischeRubrieken,CONCATENATE(P5705,U5705,AB5705,AH5705))),"t","f")</f>
        <v>f</v>
      </c>
      <c r="G5706">
        <v>5</v>
      </c>
      <c r="H5706">
        <v>510430</v>
      </c>
      <c r="I5706" t="s">
        <v>2501</v>
      </c>
      <c r="J5706">
        <v>20121119</v>
      </c>
      <c r="K5706">
        <v>20140401</v>
      </c>
      <c r="M5706">
        <v>0</v>
      </c>
      <c r="N5706">
        <v>0</v>
      </c>
      <c r="O5706" t="s">
        <v>2001</v>
      </c>
      <c r="R5706">
        <v>0</v>
      </c>
      <c r="S5706" t="s">
        <v>271</v>
      </c>
      <c r="AA5706" t="s">
        <v>2000</v>
      </c>
      <c r="AC5706">
        <v>1</v>
      </c>
      <c r="AE5706">
        <v>1</v>
      </c>
      <c r="AF5706" t="s">
        <v>271</v>
      </c>
    </row>
    <row r="5707" spans="1:32" hidden="1" x14ac:dyDescent="0.25">
      <c r="A5707" t="str">
        <f t="array" ref="A5707">IF(COUNT(SEARCH(RubriekenHistorisch,CONCATENATE(P5706,U5706,AB5706,AH5706))),"t","f")</f>
        <v>f</v>
      </c>
      <c r="B5707" t="str">
        <f t="shared" si="269"/>
        <v>f</v>
      </c>
      <c r="C5707" t="str">
        <f t="shared" si="270"/>
        <v>f</v>
      </c>
      <c r="D5707" t="str">
        <f t="shared" si="271"/>
        <v>f</v>
      </c>
      <c r="E5707" t="str">
        <f>IF(COUNT(SEARCH({"04.","05.","09.","12."},CONCATENATE(P5706,U5706,AB5706,AH5706))),"t","f")</f>
        <v>f</v>
      </c>
      <c r="F5707" t="str">
        <f t="array" ref="F5707">IF(COUNT(SEARCH(HistorischeRubrieken,CONCATENATE(P5706,U5706,AB5706,AH5706))),"t","f")</f>
        <v>f</v>
      </c>
      <c r="G5707">
        <v>6</v>
      </c>
      <c r="H5707">
        <v>510430</v>
      </c>
      <c r="I5707" t="s">
        <v>2501</v>
      </c>
      <c r="J5707">
        <v>20140401</v>
      </c>
      <c r="K5707">
        <v>20150801</v>
      </c>
      <c r="M5707">
        <v>0</v>
      </c>
      <c r="N5707">
        <v>0</v>
      </c>
      <c r="O5707" t="s">
        <v>2003</v>
      </c>
      <c r="R5707">
        <v>0</v>
      </c>
      <c r="S5707" t="s">
        <v>271</v>
      </c>
      <c r="AA5707" t="s">
        <v>1611</v>
      </c>
      <c r="AC5707">
        <v>1</v>
      </c>
      <c r="AE5707">
        <v>1</v>
      </c>
      <c r="AF5707" t="s">
        <v>271</v>
      </c>
    </row>
    <row r="5708" spans="1:32" x14ac:dyDescent="0.25">
      <c r="A5708" t="str">
        <f t="array" ref="A5708">IF(COUNT(SEARCH(RubriekenHistorisch,CONCATENATE(P5707,U5707,AB5707,AH5707))),"t","f")</f>
        <v>f</v>
      </c>
      <c r="B5708" t="str">
        <f t="shared" si="269"/>
        <v>f</v>
      </c>
      <c r="C5708" t="str">
        <f t="shared" si="270"/>
        <v>f</v>
      </c>
      <c r="D5708" t="str">
        <f t="shared" si="271"/>
        <v>f</v>
      </c>
      <c r="E5708" t="str">
        <f>IF(COUNT(SEARCH({"04.","05.","09.","12."},CONCATENATE(P5707,U5707,AB5707,AH5707))),"t","f")</f>
        <v>f</v>
      </c>
      <c r="F5708" t="str">
        <f t="array" ref="F5708">IF(COUNT(SEARCH(HistorischeRubrieken,CONCATENATE(P5707,U5707,AB5707,AH5707))),"t","f")</f>
        <v>f</v>
      </c>
      <c r="G5708">
        <v>7</v>
      </c>
      <c r="H5708">
        <v>510430</v>
      </c>
      <c r="I5708" t="s">
        <v>2501</v>
      </c>
      <c r="J5708">
        <v>20150801</v>
      </c>
      <c r="M5708">
        <v>0</v>
      </c>
      <c r="N5708">
        <v>0</v>
      </c>
      <c r="O5708" t="s">
        <v>2003</v>
      </c>
      <c r="R5708">
        <v>0</v>
      </c>
      <c r="S5708" t="s">
        <v>271</v>
      </c>
      <c r="AA5708" t="s">
        <v>1613</v>
      </c>
      <c r="AC5708">
        <v>1</v>
      </c>
      <c r="AE5708">
        <v>1</v>
      </c>
      <c r="AF5708" t="s">
        <v>271</v>
      </c>
    </row>
    <row r="5709" spans="1:32" hidden="1" x14ac:dyDescent="0.25">
      <c r="A5709" t="str">
        <f t="array" ref="A5709">IF(COUNT(SEARCH(RubriekenHistorisch,CONCATENATE(P5708,U5708,AB5708,AH5708))),"t","f")</f>
        <v>f</v>
      </c>
      <c r="B5709" t="str">
        <f t="shared" si="269"/>
        <v>f</v>
      </c>
      <c r="C5709" t="str">
        <f t="shared" si="270"/>
        <v>f</v>
      </c>
      <c r="D5709" t="str">
        <f t="shared" si="271"/>
        <v>f</v>
      </c>
      <c r="E5709" t="str">
        <f>IF(COUNT(SEARCH({"04.","05.","09.","12."},CONCATENATE(P5708,U5708,AB5708,AH5708))),"t","f")</f>
        <v>f</v>
      </c>
      <c r="F5709" t="str">
        <f t="array" ref="F5709">IF(COUNT(SEARCH(HistorischeRubrieken,CONCATENATE(P5708,U5708,AB5708,AH5708))),"t","f")</f>
        <v>f</v>
      </c>
      <c r="G5709">
        <v>1</v>
      </c>
      <c r="H5709">
        <v>510431</v>
      </c>
      <c r="I5709" t="s">
        <v>2502</v>
      </c>
      <c r="J5709">
        <v>20090901</v>
      </c>
      <c r="K5709">
        <v>20100201</v>
      </c>
      <c r="M5709">
        <v>0</v>
      </c>
      <c r="N5709">
        <v>0</v>
      </c>
      <c r="O5709" t="s">
        <v>1996</v>
      </c>
      <c r="R5709">
        <v>0</v>
      </c>
      <c r="S5709" t="s">
        <v>271</v>
      </c>
      <c r="AA5709" t="s">
        <v>1997</v>
      </c>
      <c r="AC5709">
        <v>1</v>
      </c>
      <c r="AE5709">
        <v>1</v>
      </c>
      <c r="AF5709" t="s">
        <v>271</v>
      </c>
    </row>
    <row r="5710" spans="1:32" hidden="1" x14ac:dyDescent="0.25">
      <c r="A5710" t="str">
        <f t="array" ref="A5710">IF(COUNT(SEARCH(RubriekenHistorisch,CONCATENATE(P5709,U5709,AB5709,AH5709))),"t","f")</f>
        <v>f</v>
      </c>
      <c r="B5710" t="str">
        <f t="shared" si="269"/>
        <v>f</v>
      </c>
      <c r="C5710" t="str">
        <f t="shared" si="270"/>
        <v>f</v>
      </c>
      <c r="D5710" t="str">
        <f t="shared" si="271"/>
        <v>f</v>
      </c>
      <c r="E5710" t="str">
        <f>IF(COUNT(SEARCH({"04.","05.","09.","12."},CONCATENATE(P5709,U5709,AB5709,AH5709))),"t","f")</f>
        <v>f</v>
      </c>
      <c r="F5710" t="str">
        <f t="array" ref="F5710">IF(COUNT(SEARCH(HistorischeRubrieken,CONCATENATE(P5709,U5709,AB5709,AH5709))),"t","f")</f>
        <v>f</v>
      </c>
      <c r="G5710">
        <v>2</v>
      </c>
      <c r="H5710">
        <v>510431</v>
      </c>
      <c r="I5710" t="s">
        <v>2502</v>
      </c>
      <c r="J5710">
        <v>20100201</v>
      </c>
      <c r="K5710">
        <v>20120115</v>
      </c>
      <c r="M5710">
        <v>0</v>
      </c>
      <c r="N5710">
        <v>0</v>
      </c>
      <c r="O5710" t="s">
        <v>1996</v>
      </c>
      <c r="R5710">
        <v>0</v>
      </c>
      <c r="S5710" t="s">
        <v>271</v>
      </c>
      <c r="AA5710" t="s">
        <v>1998</v>
      </c>
      <c r="AC5710">
        <v>1</v>
      </c>
      <c r="AE5710">
        <v>1</v>
      </c>
      <c r="AF5710" t="s">
        <v>271</v>
      </c>
    </row>
    <row r="5711" spans="1:32" hidden="1" x14ac:dyDescent="0.25">
      <c r="A5711" t="str">
        <f t="array" ref="A5711">IF(COUNT(SEARCH(RubriekenHistorisch,CONCATENATE(P5710,U5710,AB5710,AH5710))),"t","f")</f>
        <v>f</v>
      </c>
      <c r="B5711" t="str">
        <f t="shared" si="269"/>
        <v>f</v>
      </c>
      <c r="C5711" t="str">
        <f t="shared" si="270"/>
        <v>f</v>
      </c>
      <c r="D5711" t="str">
        <f t="shared" si="271"/>
        <v>f</v>
      </c>
      <c r="E5711" t="str">
        <f>IF(COUNT(SEARCH({"04.","05.","09.","12."},CONCATENATE(P5710,U5710,AB5710,AH5710))),"t","f")</f>
        <v>f</v>
      </c>
      <c r="F5711" t="str">
        <f t="array" ref="F5711">IF(COUNT(SEARCH(HistorischeRubrieken,CONCATENATE(P5710,U5710,AB5710,AH5710))),"t","f")</f>
        <v>f</v>
      </c>
      <c r="G5711">
        <v>3</v>
      </c>
      <c r="H5711">
        <v>510431</v>
      </c>
      <c r="I5711" t="s">
        <v>2502</v>
      </c>
      <c r="J5711">
        <v>20120115</v>
      </c>
      <c r="K5711">
        <v>20120116</v>
      </c>
      <c r="M5711">
        <v>0</v>
      </c>
      <c r="N5711">
        <v>0</v>
      </c>
      <c r="O5711" t="s">
        <v>1999</v>
      </c>
      <c r="R5711">
        <v>0</v>
      </c>
      <c r="S5711" t="s">
        <v>271</v>
      </c>
      <c r="AA5711" t="s">
        <v>2000</v>
      </c>
      <c r="AC5711">
        <v>1</v>
      </c>
      <c r="AE5711">
        <v>1</v>
      </c>
      <c r="AF5711" t="s">
        <v>271</v>
      </c>
    </row>
    <row r="5712" spans="1:32" hidden="1" x14ac:dyDescent="0.25">
      <c r="A5712" t="str">
        <f t="array" ref="A5712">IF(COUNT(SEARCH(RubriekenHistorisch,CONCATENATE(P5711,U5711,AB5711,AH5711))),"t","f")</f>
        <v>f</v>
      </c>
      <c r="B5712" t="str">
        <f t="shared" si="269"/>
        <v>f</v>
      </c>
      <c r="C5712" t="str">
        <f t="shared" si="270"/>
        <v>f</v>
      </c>
      <c r="D5712" t="str">
        <f t="shared" si="271"/>
        <v>f</v>
      </c>
      <c r="E5712" t="str">
        <f>IF(COUNT(SEARCH({"04.","05.","09.","12."},CONCATENATE(P5711,U5711,AB5711,AH5711))),"t","f")</f>
        <v>f</v>
      </c>
      <c r="F5712" t="str">
        <f t="array" ref="F5712">IF(COUNT(SEARCH(HistorischeRubrieken,CONCATENATE(P5711,U5711,AB5711,AH5711))),"t","f")</f>
        <v>f</v>
      </c>
      <c r="G5712">
        <v>4</v>
      </c>
      <c r="H5712">
        <v>510431</v>
      </c>
      <c r="I5712" t="s">
        <v>2502</v>
      </c>
      <c r="J5712">
        <v>20120116</v>
      </c>
      <c r="K5712">
        <v>20121015</v>
      </c>
      <c r="M5712">
        <v>0</v>
      </c>
      <c r="N5712">
        <v>0</v>
      </c>
      <c r="O5712" t="s">
        <v>2001</v>
      </c>
      <c r="R5712">
        <v>0</v>
      </c>
      <c r="S5712" t="s">
        <v>271</v>
      </c>
      <c r="AA5712" t="s">
        <v>2000</v>
      </c>
      <c r="AC5712">
        <v>1</v>
      </c>
      <c r="AE5712">
        <v>1</v>
      </c>
      <c r="AF5712" t="s">
        <v>271</v>
      </c>
    </row>
    <row r="5713" spans="1:32" hidden="1" x14ac:dyDescent="0.25">
      <c r="A5713" t="str">
        <f t="array" ref="A5713">IF(COUNT(SEARCH(RubriekenHistorisch,CONCATENATE(P5712,U5712,AB5712,AH5712))),"t","f")</f>
        <v>f</v>
      </c>
      <c r="B5713" t="str">
        <f t="shared" si="269"/>
        <v>f</v>
      </c>
      <c r="C5713" t="str">
        <f t="shared" si="270"/>
        <v>f</v>
      </c>
      <c r="D5713" t="str">
        <f t="shared" si="271"/>
        <v>f</v>
      </c>
      <c r="E5713" t="str">
        <f>IF(COUNT(SEARCH({"04.","05.","09.","12."},CONCATENATE(P5712,U5712,AB5712,AH5712))),"t","f")</f>
        <v>f</v>
      </c>
      <c r="F5713" t="str">
        <f t="array" ref="F5713">IF(COUNT(SEARCH(HistorischeRubrieken,CONCATENATE(P5712,U5712,AB5712,AH5712))),"t","f")</f>
        <v>f</v>
      </c>
      <c r="G5713">
        <v>5</v>
      </c>
      <c r="H5713">
        <v>510431</v>
      </c>
      <c r="I5713" t="s">
        <v>2502</v>
      </c>
      <c r="J5713">
        <v>20121015</v>
      </c>
      <c r="K5713">
        <v>20140401</v>
      </c>
      <c r="M5713">
        <v>0</v>
      </c>
      <c r="N5713">
        <v>0</v>
      </c>
      <c r="O5713" t="s">
        <v>2001</v>
      </c>
      <c r="R5713">
        <v>0</v>
      </c>
      <c r="S5713" t="s">
        <v>271</v>
      </c>
      <c r="AA5713" t="s">
        <v>2000</v>
      </c>
      <c r="AC5713">
        <v>1</v>
      </c>
      <c r="AE5713">
        <v>1</v>
      </c>
      <c r="AF5713" t="s">
        <v>271</v>
      </c>
    </row>
    <row r="5714" spans="1:32" hidden="1" x14ac:dyDescent="0.25">
      <c r="A5714" t="str">
        <f t="array" ref="A5714">IF(COUNT(SEARCH(RubriekenHistorisch,CONCATENATE(P5713,U5713,AB5713,AH5713))),"t","f")</f>
        <v>f</v>
      </c>
      <c r="B5714" t="str">
        <f t="shared" si="269"/>
        <v>f</v>
      </c>
      <c r="C5714" t="str">
        <f t="shared" si="270"/>
        <v>f</v>
      </c>
      <c r="D5714" t="str">
        <f t="shared" si="271"/>
        <v>f</v>
      </c>
      <c r="E5714" t="str">
        <f>IF(COUNT(SEARCH({"04.","05.","09.","12."},CONCATENATE(P5713,U5713,AB5713,AH5713))),"t","f")</f>
        <v>f</v>
      </c>
      <c r="F5714" t="str">
        <f t="array" ref="F5714">IF(COUNT(SEARCH(HistorischeRubrieken,CONCATENATE(P5713,U5713,AB5713,AH5713))),"t","f")</f>
        <v>f</v>
      </c>
      <c r="G5714">
        <v>6</v>
      </c>
      <c r="H5714">
        <v>510431</v>
      </c>
      <c r="I5714" t="s">
        <v>2502</v>
      </c>
      <c r="J5714">
        <v>20140401</v>
      </c>
      <c r="K5714">
        <v>20150801</v>
      </c>
      <c r="M5714">
        <v>0</v>
      </c>
      <c r="N5714">
        <v>0</v>
      </c>
      <c r="O5714" t="s">
        <v>2003</v>
      </c>
      <c r="R5714">
        <v>0</v>
      </c>
      <c r="S5714" t="s">
        <v>271</v>
      </c>
      <c r="AA5714" t="s">
        <v>1611</v>
      </c>
      <c r="AC5714">
        <v>1</v>
      </c>
      <c r="AE5714">
        <v>1</v>
      </c>
      <c r="AF5714" t="s">
        <v>271</v>
      </c>
    </row>
    <row r="5715" spans="1:32" x14ac:dyDescent="0.25">
      <c r="A5715" t="str">
        <f t="array" ref="A5715">IF(COUNT(SEARCH(RubriekenHistorisch,CONCATENATE(P5714,U5714,AB5714,AH5714))),"t","f")</f>
        <v>f</v>
      </c>
      <c r="B5715" t="str">
        <f t="shared" si="269"/>
        <v>f</v>
      </c>
      <c r="C5715" t="str">
        <f t="shared" si="270"/>
        <v>f</v>
      </c>
      <c r="D5715" t="str">
        <f t="shared" si="271"/>
        <v>f</v>
      </c>
      <c r="E5715" t="str">
        <f>IF(COUNT(SEARCH({"04.","05.","09.","12."},CONCATENATE(P5714,U5714,AB5714,AH5714))),"t","f")</f>
        <v>f</v>
      </c>
      <c r="F5715" t="str">
        <f t="array" ref="F5715">IF(COUNT(SEARCH(HistorischeRubrieken,CONCATENATE(P5714,U5714,AB5714,AH5714))),"t","f")</f>
        <v>f</v>
      </c>
      <c r="G5715">
        <v>7</v>
      </c>
      <c r="H5715">
        <v>510431</v>
      </c>
      <c r="I5715" t="s">
        <v>2502</v>
      </c>
      <c r="J5715">
        <v>20150801</v>
      </c>
      <c r="M5715">
        <v>0</v>
      </c>
      <c r="N5715">
        <v>0</v>
      </c>
      <c r="O5715" t="s">
        <v>2003</v>
      </c>
      <c r="R5715">
        <v>0</v>
      </c>
      <c r="S5715" t="s">
        <v>271</v>
      </c>
      <c r="AA5715" t="s">
        <v>1613</v>
      </c>
      <c r="AC5715">
        <v>1</v>
      </c>
      <c r="AE5715">
        <v>1</v>
      </c>
      <c r="AF5715" t="s">
        <v>271</v>
      </c>
    </row>
    <row r="5716" spans="1:32" hidden="1" x14ac:dyDescent="0.25">
      <c r="A5716" t="str">
        <f t="array" ref="A5716">IF(COUNT(SEARCH(RubriekenHistorisch,CONCATENATE(P5715,U5715,AB5715,AH5715))),"t","f")</f>
        <v>f</v>
      </c>
      <c r="B5716" t="str">
        <f t="shared" si="269"/>
        <v>f</v>
      </c>
      <c r="C5716" t="str">
        <f t="shared" si="270"/>
        <v>f</v>
      </c>
      <c r="D5716" t="str">
        <f t="shared" si="271"/>
        <v>f</v>
      </c>
      <c r="E5716" t="str">
        <f>IF(COUNT(SEARCH({"04.","05.","09.","12."},CONCATENATE(P5715,U5715,AB5715,AH5715))),"t","f")</f>
        <v>f</v>
      </c>
      <c r="F5716" t="str">
        <f t="array" ref="F5716">IF(COUNT(SEARCH(HistorischeRubrieken,CONCATENATE(P5715,U5715,AB5715,AH5715))),"t","f")</f>
        <v>f</v>
      </c>
      <c r="G5716">
        <v>1</v>
      </c>
      <c r="H5716">
        <v>510432</v>
      </c>
      <c r="I5716" t="s">
        <v>2503</v>
      </c>
      <c r="J5716">
        <v>20090301</v>
      </c>
      <c r="K5716">
        <v>20100201</v>
      </c>
      <c r="M5716">
        <v>0</v>
      </c>
      <c r="N5716">
        <v>0</v>
      </c>
      <c r="AA5716" t="s">
        <v>1997</v>
      </c>
      <c r="AC5716">
        <v>0</v>
      </c>
      <c r="AE5716">
        <v>0</v>
      </c>
      <c r="AF5716" t="s">
        <v>271</v>
      </c>
    </row>
    <row r="5717" spans="1:32" hidden="1" x14ac:dyDescent="0.25">
      <c r="A5717" t="str">
        <f t="array" ref="A5717">IF(COUNT(SEARCH(RubriekenHistorisch,CONCATENATE(P5716,U5716,AB5716,AH5716))),"t","f")</f>
        <v>f</v>
      </c>
      <c r="B5717" t="str">
        <f t="shared" si="269"/>
        <v>f</v>
      </c>
      <c r="C5717" t="str">
        <f t="shared" si="270"/>
        <v>f</v>
      </c>
      <c r="D5717" t="str">
        <f t="shared" si="271"/>
        <v>f</v>
      </c>
      <c r="E5717" t="str">
        <f>IF(COUNT(SEARCH({"04.","05.","09.","12."},CONCATENATE(P5716,U5716,AB5716,AH5716))),"t","f")</f>
        <v>f</v>
      </c>
      <c r="F5717" t="str">
        <f t="array" ref="F5717">IF(COUNT(SEARCH(HistorischeRubrieken,CONCATENATE(P5716,U5716,AB5716,AH5716))),"t","f")</f>
        <v>f</v>
      </c>
      <c r="G5717">
        <v>2</v>
      </c>
      <c r="H5717">
        <v>510432</v>
      </c>
      <c r="I5717" t="s">
        <v>2503</v>
      </c>
      <c r="J5717">
        <v>20100201</v>
      </c>
      <c r="K5717">
        <v>20100601</v>
      </c>
      <c r="M5717">
        <v>0</v>
      </c>
      <c r="N5717">
        <v>0</v>
      </c>
      <c r="AA5717" t="s">
        <v>1998</v>
      </c>
      <c r="AC5717">
        <v>0</v>
      </c>
      <c r="AE5717">
        <v>1</v>
      </c>
      <c r="AF5717" t="s">
        <v>271</v>
      </c>
    </row>
    <row r="5718" spans="1:32" hidden="1" x14ac:dyDescent="0.25">
      <c r="A5718" t="str">
        <f t="array" ref="A5718">IF(COUNT(SEARCH(RubriekenHistorisch,CONCATENATE(P5717,U5717,AB5717,AH5717))),"t","f")</f>
        <v>f</v>
      </c>
      <c r="B5718" t="str">
        <f t="shared" si="269"/>
        <v>f</v>
      </c>
      <c r="C5718" t="str">
        <f t="shared" si="270"/>
        <v>f</v>
      </c>
      <c r="D5718" t="str">
        <f t="shared" si="271"/>
        <v>f</v>
      </c>
      <c r="E5718" t="str">
        <f>IF(COUNT(SEARCH({"04.","05.","09.","12."},CONCATENATE(P5717,U5717,AB5717,AH5717))),"t","f")</f>
        <v>f</v>
      </c>
      <c r="F5718" t="str">
        <f t="array" ref="F5718">IF(COUNT(SEARCH(HistorischeRubrieken,CONCATENATE(P5717,U5717,AB5717,AH5717))),"t","f")</f>
        <v>f</v>
      </c>
      <c r="G5718">
        <v>3</v>
      </c>
      <c r="H5718">
        <v>510432</v>
      </c>
      <c r="I5718" t="s">
        <v>2503</v>
      </c>
      <c r="J5718">
        <v>20100601</v>
      </c>
      <c r="K5718">
        <v>20120115</v>
      </c>
      <c r="M5718">
        <v>0</v>
      </c>
      <c r="N5718">
        <v>0</v>
      </c>
      <c r="O5718" t="s">
        <v>1996</v>
      </c>
      <c r="R5718">
        <v>0</v>
      </c>
      <c r="S5718" t="s">
        <v>271</v>
      </c>
      <c r="AA5718" t="s">
        <v>1998</v>
      </c>
      <c r="AC5718">
        <v>1</v>
      </c>
      <c r="AE5718">
        <v>1</v>
      </c>
      <c r="AF5718" t="s">
        <v>271</v>
      </c>
    </row>
    <row r="5719" spans="1:32" hidden="1" x14ac:dyDescent="0.25">
      <c r="A5719" t="str">
        <f t="array" ref="A5719">IF(COUNT(SEARCH(RubriekenHistorisch,CONCATENATE(P5718,U5718,AB5718,AH5718))),"t","f")</f>
        <v>f</v>
      </c>
      <c r="B5719" t="str">
        <f t="shared" si="269"/>
        <v>f</v>
      </c>
      <c r="C5719" t="str">
        <f t="shared" si="270"/>
        <v>f</v>
      </c>
      <c r="D5719" t="str">
        <f t="shared" si="271"/>
        <v>f</v>
      </c>
      <c r="E5719" t="str">
        <f>IF(COUNT(SEARCH({"04.","05.","09.","12."},CONCATENATE(P5718,U5718,AB5718,AH5718))),"t","f")</f>
        <v>f</v>
      </c>
      <c r="F5719" t="str">
        <f t="array" ref="F5719">IF(COUNT(SEARCH(HistorischeRubrieken,CONCATENATE(P5718,U5718,AB5718,AH5718))),"t","f")</f>
        <v>f</v>
      </c>
      <c r="G5719">
        <v>4</v>
      </c>
      <c r="H5719">
        <v>510432</v>
      </c>
      <c r="I5719" t="s">
        <v>2503</v>
      </c>
      <c r="J5719">
        <v>20120115</v>
      </c>
      <c r="K5719">
        <v>20120116</v>
      </c>
      <c r="M5719">
        <v>0</v>
      </c>
      <c r="N5719">
        <v>0</v>
      </c>
      <c r="O5719" t="s">
        <v>1999</v>
      </c>
      <c r="R5719">
        <v>0</v>
      </c>
      <c r="S5719" t="s">
        <v>271</v>
      </c>
      <c r="AA5719" t="s">
        <v>2000</v>
      </c>
      <c r="AC5719">
        <v>1</v>
      </c>
      <c r="AE5719">
        <v>1</v>
      </c>
      <c r="AF5719" t="s">
        <v>271</v>
      </c>
    </row>
    <row r="5720" spans="1:32" hidden="1" x14ac:dyDescent="0.25">
      <c r="A5720" t="str">
        <f t="array" ref="A5720">IF(COUNT(SEARCH(RubriekenHistorisch,CONCATENATE(P5719,U5719,AB5719,AH5719))),"t","f")</f>
        <v>f</v>
      </c>
      <c r="B5720" t="str">
        <f t="shared" si="269"/>
        <v>f</v>
      </c>
      <c r="C5720" t="str">
        <f t="shared" si="270"/>
        <v>f</v>
      </c>
      <c r="D5720" t="str">
        <f t="shared" si="271"/>
        <v>f</v>
      </c>
      <c r="E5720" t="str">
        <f>IF(COUNT(SEARCH({"04.","05.","09.","12."},CONCATENATE(P5719,U5719,AB5719,AH5719))),"t","f")</f>
        <v>f</v>
      </c>
      <c r="F5720" t="str">
        <f t="array" ref="F5720">IF(COUNT(SEARCH(HistorischeRubrieken,CONCATENATE(P5719,U5719,AB5719,AH5719))),"t","f")</f>
        <v>f</v>
      </c>
      <c r="G5720">
        <v>5</v>
      </c>
      <c r="H5720">
        <v>510432</v>
      </c>
      <c r="I5720" t="s">
        <v>2503</v>
      </c>
      <c r="J5720">
        <v>20120116</v>
      </c>
      <c r="K5720">
        <v>20121015</v>
      </c>
      <c r="M5720">
        <v>0</v>
      </c>
      <c r="N5720">
        <v>0</v>
      </c>
      <c r="O5720" t="s">
        <v>2001</v>
      </c>
      <c r="R5720">
        <v>0</v>
      </c>
      <c r="S5720" t="s">
        <v>271</v>
      </c>
      <c r="AA5720" t="s">
        <v>2000</v>
      </c>
      <c r="AC5720">
        <v>1</v>
      </c>
      <c r="AE5720">
        <v>1</v>
      </c>
      <c r="AF5720" t="s">
        <v>271</v>
      </c>
    </row>
    <row r="5721" spans="1:32" hidden="1" x14ac:dyDescent="0.25">
      <c r="A5721" t="str">
        <f t="array" ref="A5721">IF(COUNT(SEARCH(RubriekenHistorisch,CONCATENATE(P5720,U5720,AB5720,AH5720))),"t","f")</f>
        <v>f</v>
      </c>
      <c r="B5721" t="str">
        <f t="shared" si="269"/>
        <v>f</v>
      </c>
      <c r="C5721" t="str">
        <f t="shared" si="270"/>
        <v>f</v>
      </c>
      <c r="D5721" t="str">
        <f t="shared" si="271"/>
        <v>f</v>
      </c>
      <c r="E5721" t="str">
        <f>IF(COUNT(SEARCH({"04.","05.","09.","12."},CONCATENATE(P5720,U5720,AB5720,AH5720))),"t","f")</f>
        <v>f</v>
      </c>
      <c r="F5721" t="str">
        <f t="array" ref="F5721">IF(COUNT(SEARCH(HistorischeRubrieken,CONCATENATE(P5720,U5720,AB5720,AH5720))),"t","f")</f>
        <v>f</v>
      </c>
      <c r="G5721">
        <v>6</v>
      </c>
      <c r="H5721">
        <v>510432</v>
      </c>
      <c r="I5721" t="s">
        <v>2503</v>
      </c>
      <c r="J5721">
        <v>20121015</v>
      </c>
      <c r="K5721">
        <v>20140401</v>
      </c>
      <c r="M5721">
        <v>0</v>
      </c>
      <c r="N5721">
        <v>0</v>
      </c>
      <c r="O5721" t="s">
        <v>2001</v>
      </c>
      <c r="R5721">
        <v>0</v>
      </c>
      <c r="S5721" t="s">
        <v>271</v>
      </c>
      <c r="AA5721" t="s">
        <v>2000</v>
      </c>
      <c r="AC5721">
        <v>1</v>
      </c>
      <c r="AE5721">
        <v>1</v>
      </c>
      <c r="AF5721" t="s">
        <v>271</v>
      </c>
    </row>
    <row r="5722" spans="1:32" hidden="1" x14ac:dyDescent="0.25">
      <c r="A5722" t="str">
        <f t="array" ref="A5722">IF(COUNT(SEARCH(RubriekenHistorisch,CONCATENATE(P5721,U5721,AB5721,AH5721))),"t","f")</f>
        <v>f</v>
      </c>
      <c r="B5722" t="str">
        <f t="shared" si="269"/>
        <v>f</v>
      </c>
      <c r="C5722" t="str">
        <f t="shared" si="270"/>
        <v>f</v>
      </c>
      <c r="D5722" t="str">
        <f t="shared" si="271"/>
        <v>f</v>
      </c>
      <c r="E5722" t="str">
        <f>IF(COUNT(SEARCH({"04.","05.","09.","12."},CONCATENATE(P5721,U5721,AB5721,AH5721))),"t","f")</f>
        <v>f</v>
      </c>
      <c r="F5722" t="str">
        <f t="array" ref="F5722">IF(COUNT(SEARCH(HistorischeRubrieken,CONCATENATE(P5721,U5721,AB5721,AH5721))),"t","f")</f>
        <v>f</v>
      </c>
      <c r="G5722">
        <v>7</v>
      </c>
      <c r="H5722">
        <v>510432</v>
      </c>
      <c r="I5722" t="s">
        <v>2503</v>
      </c>
      <c r="J5722">
        <v>20140401</v>
      </c>
      <c r="K5722">
        <v>20150801</v>
      </c>
      <c r="M5722">
        <v>0</v>
      </c>
      <c r="N5722">
        <v>0</v>
      </c>
      <c r="O5722" t="s">
        <v>2003</v>
      </c>
      <c r="R5722">
        <v>0</v>
      </c>
      <c r="S5722" t="s">
        <v>271</v>
      </c>
      <c r="AA5722" t="s">
        <v>1611</v>
      </c>
      <c r="AC5722">
        <v>1</v>
      </c>
      <c r="AE5722">
        <v>1</v>
      </c>
      <c r="AF5722" t="s">
        <v>271</v>
      </c>
    </row>
    <row r="5723" spans="1:32" x14ac:dyDescent="0.25">
      <c r="A5723" t="str">
        <f t="array" ref="A5723">IF(COUNT(SEARCH(RubriekenHistorisch,CONCATENATE(P5722,U5722,AB5722,AH5722))),"t","f")</f>
        <v>f</v>
      </c>
      <c r="B5723" t="str">
        <f t="shared" si="269"/>
        <v>f</v>
      </c>
      <c r="C5723" t="str">
        <f t="shared" si="270"/>
        <v>f</v>
      </c>
      <c r="D5723" t="str">
        <f t="shared" si="271"/>
        <v>f</v>
      </c>
      <c r="E5723" t="str">
        <f>IF(COUNT(SEARCH({"04.","05.","09.","12."},CONCATENATE(P5722,U5722,AB5722,AH5722))),"t","f")</f>
        <v>f</v>
      </c>
      <c r="F5723" t="str">
        <f t="array" ref="F5723">IF(COUNT(SEARCH(HistorischeRubrieken,CONCATENATE(P5722,U5722,AB5722,AH5722))),"t","f")</f>
        <v>f</v>
      </c>
      <c r="G5723">
        <v>8</v>
      </c>
      <c r="H5723">
        <v>510432</v>
      </c>
      <c r="I5723" t="s">
        <v>2503</v>
      </c>
      <c r="J5723">
        <v>20150801</v>
      </c>
      <c r="M5723">
        <v>0</v>
      </c>
      <c r="N5723">
        <v>0</v>
      </c>
      <c r="O5723" t="s">
        <v>2003</v>
      </c>
      <c r="R5723">
        <v>0</v>
      </c>
      <c r="S5723" t="s">
        <v>271</v>
      </c>
      <c r="AA5723" t="s">
        <v>1613</v>
      </c>
      <c r="AC5723">
        <v>1</v>
      </c>
      <c r="AE5723">
        <v>1</v>
      </c>
      <c r="AF5723" t="s">
        <v>271</v>
      </c>
    </row>
    <row r="5724" spans="1:32" hidden="1" x14ac:dyDescent="0.25">
      <c r="A5724" t="str">
        <f t="array" ref="A5724">IF(COUNT(SEARCH(RubriekenHistorisch,CONCATENATE(P5723,U5723,AB5723,AH5723))),"t","f")</f>
        <v>f</v>
      </c>
      <c r="B5724" t="str">
        <f t="shared" si="269"/>
        <v>f</v>
      </c>
      <c r="C5724" t="str">
        <f t="shared" si="270"/>
        <v>f</v>
      </c>
      <c r="D5724" t="str">
        <f t="shared" si="271"/>
        <v>f</v>
      </c>
      <c r="E5724" t="str">
        <f>IF(COUNT(SEARCH({"04.","05.","09.","12."},CONCATENATE(P5723,U5723,AB5723,AH5723))),"t","f")</f>
        <v>f</v>
      </c>
      <c r="F5724" t="str">
        <f t="array" ref="F5724">IF(COUNT(SEARCH(HistorischeRubrieken,CONCATENATE(P5723,U5723,AB5723,AH5723))),"t","f")</f>
        <v>f</v>
      </c>
      <c r="G5724">
        <v>1</v>
      </c>
      <c r="H5724">
        <v>510433</v>
      </c>
      <c r="I5724" t="s">
        <v>2504</v>
      </c>
      <c r="J5724">
        <v>20090601</v>
      </c>
      <c r="K5724">
        <v>20100201</v>
      </c>
      <c r="M5724">
        <v>0</v>
      </c>
      <c r="N5724">
        <v>0</v>
      </c>
      <c r="O5724" t="s">
        <v>1996</v>
      </c>
      <c r="R5724">
        <v>0</v>
      </c>
      <c r="S5724" t="s">
        <v>271</v>
      </c>
      <c r="AA5724" t="s">
        <v>1997</v>
      </c>
      <c r="AC5724">
        <v>1</v>
      </c>
      <c r="AE5724">
        <v>1</v>
      </c>
      <c r="AF5724" t="s">
        <v>271</v>
      </c>
    </row>
    <row r="5725" spans="1:32" hidden="1" x14ac:dyDescent="0.25">
      <c r="A5725" t="str">
        <f t="array" ref="A5725">IF(COUNT(SEARCH(RubriekenHistorisch,CONCATENATE(P5724,U5724,AB5724,AH5724))),"t","f")</f>
        <v>f</v>
      </c>
      <c r="B5725" t="str">
        <f t="shared" si="269"/>
        <v>f</v>
      </c>
      <c r="C5725" t="str">
        <f t="shared" si="270"/>
        <v>f</v>
      </c>
      <c r="D5725" t="str">
        <f t="shared" si="271"/>
        <v>f</v>
      </c>
      <c r="E5725" t="str">
        <f>IF(COUNT(SEARCH({"04.","05.","09.","12."},CONCATENATE(P5724,U5724,AB5724,AH5724))),"t","f")</f>
        <v>f</v>
      </c>
      <c r="F5725" t="str">
        <f t="array" ref="F5725">IF(COUNT(SEARCH(HistorischeRubrieken,CONCATENATE(P5724,U5724,AB5724,AH5724))),"t","f")</f>
        <v>f</v>
      </c>
      <c r="G5725">
        <v>2</v>
      </c>
      <c r="H5725">
        <v>510433</v>
      </c>
      <c r="I5725" t="s">
        <v>2504</v>
      </c>
      <c r="J5725">
        <v>20100201</v>
      </c>
      <c r="K5725">
        <v>20120115</v>
      </c>
      <c r="M5725">
        <v>0</v>
      </c>
      <c r="N5725">
        <v>0</v>
      </c>
      <c r="O5725" t="s">
        <v>1996</v>
      </c>
      <c r="R5725">
        <v>0</v>
      </c>
      <c r="S5725" t="s">
        <v>271</v>
      </c>
      <c r="AA5725" t="s">
        <v>1998</v>
      </c>
      <c r="AC5725">
        <v>1</v>
      </c>
      <c r="AE5725">
        <v>1</v>
      </c>
      <c r="AF5725" t="s">
        <v>271</v>
      </c>
    </row>
    <row r="5726" spans="1:32" hidden="1" x14ac:dyDescent="0.25">
      <c r="A5726" t="str">
        <f t="array" ref="A5726">IF(COUNT(SEARCH(RubriekenHistorisch,CONCATENATE(P5725,U5725,AB5725,AH5725))),"t","f")</f>
        <v>f</v>
      </c>
      <c r="B5726" t="str">
        <f t="shared" si="269"/>
        <v>f</v>
      </c>
      <c r="C5726" t="str">
        <f t="shared" si="270"/>
        <v>f</v>
      </c>
      <c r="D5726" t="str">
        <f t="shared" si="271"/>
        <v>f</v>
      </c>
      <c r="E5726" t="str">
        <f>IF(COUNT(SEARCH({"04.","05.","09.","12."},CONCATENATE(P5725,U5725,AB5725,AH5725))),"t","f")</f>
        <v>f</v>
      </c>
      <c r="F5726" t="str">
        <f t="array" ref="F5726">IF(COUNT(SEARCH(HistorischeRubrieken,CONCATENATE(P5725,U5725,AB5725,AH5725))),"t","f")</f>
        <v>f</v>
      </c>
      <c r="G5726">
        <v>3</v>
      </c>
      <c r="H5726">
        <v>510433</v>
      </c>
      <c r="I5726" t="s">
        <v>2504</v>
      </c>
      <c r="J5726">
        <v>20120115</v>
      </c>
      <c r="K5726">
        <v>20120116</v>
      </c>
      <c r="M5726">
        <v>0</v>
      </c>
      <c r="N5726">
        <v>0</v>
      </c>
      <c r="O5726" t="s">
        <v>1999</v>
      </c>
      <c r="R5726">
        <v>0</v>
      </c>
      <c r="S5726" t="s">
        <v>271</v>
      </c>
      <c r="AA5726" t="s">
        <v>2000</v>
      </c>
      <c r="AC5726">
        <v>1</v>
      </c>
      <c r="AE5726">
        <v>1</v>
      </c>
      <c r="AF5726" t="s">
        <v>271</v>
      </c>
    </row>
    <row r="5727" spans="1:32" hidden="1" x14ac:dyDescent="0.25">
      <c r="A5727" t="str">
        <f t="array" ref="A5727">IF(COUNT(SEARCH(RubriekenHistorisch,CONCATENATE(P5726,U5726,AB5726,AH5726))),"t","f")</f>
        <v>f</v>
      </c>
      <c r="B5727" t="str">
        <f t="shared" si="269"/>
        <v>f</v>
      </c>
      <c r="C5727" t="str">
        <f t="shared" si="270"/>
        <v>f</v>
      </c>
      <c r="D5727" t="str">
        <f t="shared" si="271"/>
        <v>f</v>
      </c>
      <c r="E5727" t="str">
        <f>IF(COUNT(SEARCH({"04.","05.","09.","12."},CONCATENATE(P5726,U5726,AB5726,AH5726))),"t","f")</f>
        <v>f</v>
      </c>
      <c r="F5727" t="str">
        <f t="array" ref="F5727">IF(COUNT(SEARCH(HistorischeRubrieken,CONCATENATE(P5726,U5726,AB5726,AH5726))),"t","f")</f>
        <v>f</v>
      </c>
      <c r="G5727">
        <v>4</v>
      </c>
      <c r="H5727">
        <v>510433</v>
      </c>
      <c r="I5727" t="s">
        <v>2504</v>
      </c>
      <c r="J5727">
        <v>20120116</v>
      </c>
      <c r="K5727">
        <v>20121119</v>
      </c>
      <c r="M5727">
        <v>0</v>
      </c>
      <c r="N5727">
        <v>0</v>
      </c>
      <c r="O5727" t="s">
        <v>2001</v>
      </c>
      <c r="R5727">
        <v>0</v>
      </c>
      <c r="S5727" t="s">
        <v>271</v>
      </c>
      <c r="AA5727" t="s">
        <v>2000</v>
      </c>
      <c r="AC5727">
        <v>1</v>
      </c>
      <c r="AE5727">
        <v>1</v>
      </c>
      <c r="AF5727" t="s">
        <v>271</v>
      </c>
    </row>
    <row r="5728" spans="1:32" hidden="1" x14ac:dyDescent="0.25">
      <c r="A5728" t="str">
        <f t="array" ref="A5728">IF(COUNT(SEARCH(RubriekenHistorisch,CONCATENATE(P5727,U5727,AB5727,AH5727))),"t","f")</f>
        <v>f</v>
      </c>
      <c r="B5728" t="str">
        <f t="shared" si="269"/>
        <v>f</v>
      </c>
      <c r="C5728" t="str">
        <f t="shared" si="270"/>
        <v>f</v>
      </c>
      <c r="D5728" t="str">
        <f t="shared" si="271"/>
        <v>f</v>
      </c>
      <c r="E5728" t="str">
        <f>IF(COUNT(SEARCH({"04.","05.","09.","12."},CONCATENATE(P5727,U5727,AB5727,AH5727))),"t","f")</f>
        <v>f</v>
      </c>
      <c r="F5728" t="str">
        <f t="array" ref="F5728">IF(COUNT(SEARCH(HistorischeRubrieken,CONCATENATE(P5727,U5727,AB5727,AH5727))),"t","f")</f>
        <v>f</v>
      </c>
      <c r="G5728">
        <v>5</v>
      </c>
      <c r="H5728">
        <v>510433</v>
      </c>
      <c r="I5728" t="s">
        <v>2504</v>
      </c>
      <c r="J5728">
        <v>20121119</v>
      </c>
      <c r="K5728">
        <v>20140401</v>
      </c>
      <c r="M5728">
        <v>0</v>
      </c>
      <c r="N5728">
        <v>0</v>
      </c>
      <c r="O5728" t="s">
        <v>2001</v>
      </c>
      <c r="R5728">
        <v>0</v>
      </c>
      <c r="S5728" t="s">
        <v>271</v>
      </c>
      <c r="AA5728" t="s">
        <v>2000</v>
      </c>
      <c r="AC5728">
        <v>1</v>
      </c>
      <c r="AE5728">
        <v>1</v>
      </c>
      <c r="AF5728" t="s">
        <v>271</v>
      </c>
    </row>
    <row r="5729" spans="1:32" hidden="1" x14ac:dyDescent="0.25">
      <c r="A5729" t="str">
        <f t="array" ref="A5729">IF(COUNT(SEARCH(RubriekenHistorisch,CONCATENATE(P5728,U5728,AB5728,AH5728))),"t","f")</f>
        <v>f</v>
      </c>
      <c r="B5729" t="str">
        <f t="shared" si="269"/>
        <v>f</v>
      </c>
      <c r="C5729" t="str">
        <f t="shared" si="270"/>
        <v>f</v>
      </c>
      <c r="D5729" t="str">
        <f t="shared" si="271"/>
        <v>f</v>
      </c>
      <c r="E5729" t="str">
        <f>IF(COUNT(SEARCH({"04.","05.","09.","12."},CONCATENATE(P5728,U5728,AB5728,AH5728))),"t","f")</f>
        <v>f</v>
      </c>
      <c r="F5729" t="str">
        <f t="array" ref="F5729">IF(COUNT(SEARCH(HistorischeRubrieken,CONCATENATE(P5728,U5728,AB5728,AH5728))),"t","f")</f>
        <v>f</v>
      </c>
      <c r="G5729">
        <v>6</v>
      </c>
      <c r="H5729">
        <v>510433</v>
      </c>
      <c r="I5729" t="s">
        <v>2504</v>
      </c>
      <c r="J5729">
        <v>20140401</v>
      </c>
      <c r="K5729">
        <v>20150801</v>
      </c>
      <c r="M5729">
        <v>0</v>
      </c>
      <c r="N5729">
        <v>0</v>
      </c>
      <c r="O5729" t="s">
        <v>2003</v>
      </c>
      <c r="R5729">
        <v>0</v>
      </c>
      <c r="S5729" t="s">
        <v>271</v>
      </c>
      <c r="AA5729" t="s">
        <v>1611</v>
      </c>
      <c r="AC5729">
        <v>1</v>
      </c>
      <c r="AE5729">
        <v>1</v>
      </c>
      <c r="AF5729" t="s">
        <v>271</v>
      </c>
    </row>
    <row r="5730" spans="1:32" x14ac:dyDescent="0.25">
      <c r="A5730" t="str">
        <f t="array" ref="A5730">IF(COUNT(SEARCH(RubriekenHistorisch,CONCATENATE(P5729,U5729,AB5729,AH5729))),"t","f")</f>
        <v>f</v>
      </c>
      <c r="B5730" t="str">
        <f t="shared" si="269"/>
        <v>f</v>
      </c>
      <c r="C5730" t="str">
        <f t="shared" si="270"/>
        <v>f</v>
      </c>
      <c r="D5730" t="str">
        <f t="shared" si="271"/>
        <v>f</v>
      </c>
      <c r="E5730" t="str">
        <f>IF(COUNT(SEARCH({"04.","05.","09.","12."},CONCATENATE(P5729,U5729,AB5729,AH5729))),"t","f")</f>
        <v>f</v>
      </c>
      <c r="F5730" t="str">
        <f t="array" ref="F5730">IF(COUNT(SEARCH(HistorischeRubrieken,CONCATENATE(P5729,U5729,AB5729,AH5729))),"t","f")</f>
        <v>f</v>
      </c>
      <c r="G5730">
        <v>7</v>
      </c>
      <c r="H5730">
        <v>510433</v>
      </c>
      <c r="I5730" t="s">
        <v>2504</v>
      </c>
      <c r="J5730">
        <v>20150801</v>
      </c>
      <c r="M5730">
        <v>0</v>
      </c>
      <c r="N5730">
        <v>0</v>
      </c>
      <c r="O5730" t="s">
        <v>2003</v>
      </c>
      <c r="R5730">
        <v>0</v>
      </c>
      <c r="S5730" t="s">
        <v>271</v>
      </c>
      <c r="AA5730" t="s">
        <v>1613</v>
      </c>
      <c r="AC5730">
        <v>1</v>
      </c>
      <c r="AE5730">
        <v>1</v>
      </c>
      <c r="AF5730" t="s">
        <v>271</v>
      </c>
    </row>
    <row r="5731" spans="1:32" hidden="1" x14ac:dyDescent="0.25">
      <c r="A5731" t="str">
        <f t="array" ref="A5731">IF(COUNT(SEARCH(RubriekenHistorisch,CONCATENATE(P5730,U5730,AB5730,AH5730))),"t","f")</f>
        <v>f</v>
      </c>
      <c r="B5731" t="str">
        <f t="shared" si="269"/>
        <v>f</v>
      </c>
      <c r="C5731" t="str">
        <f t="shared" si="270"/>
        <v>f</v>
      </c>
      <c r="D5731" t="str">
        <f t="shared" si="271"/>
        <v>f</v>
      </c>
      <c r="E5731" t="str">
        <f>IF(COUNT(SEARCH({"04.","05.","09.","12."},CONCATENATE(P5730,U5730,AB5730,AH5730))),"t","f")</f>
        <v>f</v>
      </c>
      <c r="F5731" t="str">
        <f t="array" ref="F5731">IF(COUNT(SEARCH(HistorischeRubrieken,CONCATENATE(P5730,U5730,AB5730,AH5730))),"t","f")</f>
        <v>f</v>
      </c>
      <c r="G5731">
        <v>1</v>
      </c>
      <c r="H5731">
        <v>510434</v>
      </c>
      <c r="I5731" t="s">
        <v>2505</v>
      </c>
      <c r="J5731">
        <v>20090401</v>
      </c>
      <c r="K5731">
        <v>20100201</v>
      </c>
      <c r="M5731">
        <v>0</v>
      </c>
      <c r="N5731">
        <v>0</v>
      </c>
      <c r="AA5731" t="s">
        <v>1997</v>
      </c>
      <c r="AC5731">
        <v>0</v>
      </c>
      <c r="AE5731">
        <v>0</v>
      </c>
      <c r="AF5731" t="s">
        <v>271</v>
      </c>
    </row>
    <row r="5732" spans="1:32" hidden="1" x14ac:dyDescent="0.25">
      <c r="A5732" t="str">
        <f t="array" ref="A5732">IF(COUNT(SEARCH(RubriekenHistorisch,CONCATENATE(P5731,U5731,AB5731,AH5731))),"t","f")</f>
        <v>f</v>
      </c>
      <c r="B5732" t="str">
        <f t="shared" si="269"/>
        <v>f</v>
      </c>
      <c r="C5732" t="str">
        <f t="shared" si="270"/>
        <v>f</v>
      </c>
      <c r="D5732" t="str">
        <f t="shared" si="271"/>
        <v>f</v>
      </c>
      <c r="E5732" t="str">
        <f>IF(COUNT(SEARCH({"04.","05.","09.","12."},CONCATENATE(P5731,U5731,AB5731,AH5731))),"t","f")</f>
        <v>f</v>
      </c>
      <c r="F5732" t="str">
        <f t="array" ref="F5732">IF(COUNT(SEARCH(HistorischeRubrieken,CONCATENATE(P5731,U5731,AB5731,AH5731))),"t","f")</f>
        <v>f</v>
      </c>
      <c r="G5732">
        <v>2</v>
      </c>
      <c r="H5732">
        <v>510434</v>
      </c>
      <c r="I5732" t="s">
        <v>2505</v>
      </c>
      <c r="J5732">
        <v>20100201</v>
      </c>
      <c r="K5732">
        <v>20100901</v>
      </c>
      <c r="M5732">
        <v>0</v>
      </c>
      <c r="N5732">
        <v>0</v>
      </c>
      <c r="AA5732" t="s">
        <v>1998</v>
      </c>
      <c r="AC5732">
        <v>0</v>
      </c>
      <c r="AE5732">
        <v>1</v>
      </c>
      <c r="AF5732" t="s">
        <v>271</v>
      </c>
    </row>
    <row r="5733" spans="1:32" hidden="1" x14ac:dyDescent="0.25">
      <c r="A5733" t="str">
        <f t="array" ref="A5733">IF(COUNT(SEARCH(RubriekenHistorisch,CONCATENATE(P5732,U5732,AB5732,AH5732))),"t","f")</f>
        <v>f</v>
      </c>
      <c r="B5733" t="str">
        <f t="shared" si="269"/>
        <v>f</v>
      </c>
      <c r="C5733" t="str">
        <f t="shared" si="270"/>
        <v>f</v>
      </c>
      <c r="D5733" t="str">
        <f t="shared" si="271"/>
        <v>f</v>
      </c>
      <c r="E5733" t="str">
        <f>IF(COUNT(SEARCH({"04.","05.","09.","12."},CONCATENATE(P5732,U5732,AB5732,AH5732))),"t","f")</f>
        <v>f</v>
      </c>
      <c r="F5733" t="str">
        <f t="array" ref="F5733">IF(COUNT(SEARCH(HistorischeRubrieken,CONCATENATE(P5732,U5732,AB5732,AH5732))),"t","f")</f>
        <v>f</v>
      </c>
      <c r="G5733">
        <v>3</v>
      </c>
      <c r="H5733">
        <v>510434</v>
      </c>
      <c r="I5733" t="s">
        <v>2505</v>
      </c>
      <c r="J5733">
        <v>20100901</v>
      </c>
      <c r="K5733">
        <v>20120115</v>
      </c>
      <c r="M5733">
        <v>0</v>
      </c>
      <c r="N5733">
        <v>0</v>
      </c>
      <c r="O5733" t="s">
        <v>1996</v>
      </c>
      <c r="R5733">
        <v>0</v>
      </c>
      <c r="S5733" t="s">
        <v>271</v>
      </c>
      <c r="AA5733" t="s">
        <v>1998</v>
      </c>
      <c r="AC5733">
        <v>1</v>
      </c>
      <c r="AE5733">
        <v>1</v>
      </c>
      <c r="AF5733" t="s">
        <v>271</v>
      </c>
    </row>
    <row r="5734" spans="1:32" hidden="1" x14ac:dyDescent="0.25">
      <c r="A5734" t="str">
        <f t="array" ref="A5734">IF(COUNT(SEARCH(RubriekenHistorisch,CONCATENATE(P5733,U5733,AB5733,AH5733))),"t","f")</f>
        <v>f</v>
      </c>
      <c r="B5734" t="str">
        <f t="shared" si="269"/>
        <v>f</v>
      </c>
      <c r="C5734" t="str">
        <f t="shared" si="270"/>
        <v>f</v>
      </c>
      <c r="D5734" t="str">
        <f t="shared" si="271"/>
        <v>f</v>
      </c>
      <c r="E5734" t="str">
        <f>IF(COUNT(SEARCH({"04.","05.","09.","12."},CONCATENATE(P5733,U5733,AB5733,AH5733))),"t","f")</f>
        <v>f</v>
      </c>
      <c r="F5734" t="str">
        <f t="array" ref="F5734">IF(COUNT(SEARCH(HistorischeRubrieken,CONCATENATE(P5733,U5733,AB5733,AH5733))),"t","f")</f>
        <v>f</v>
      </c>
      <c r="G5734">
        <v>4</v>
      </c>
      <c r="H5734">
        <v>510434</v>
      </c>
      <c r="I5734" t="s">
        <v>2505</v>
      </c>
      <c r="J5734">
        <v>20120115</v>
      </c>
      <c r="K5734">
        <v>20120116</v>
      </c>
      <c r="M5734">
        <v>0</v>
      </c>
      <c r="N5734">
        <v>0</v>
      </c>
      <c r="O5734" t="s">
        <v>1999</v>
      </c>
      <c r="R5734">
        <v>0</v>
      </c>
      <c r="S5734" t="s">
        <v>271</v>
      </c>
      <c r="AA5734" t="s">
        <v>2000</v>
      </c>
      <c r="AC5734">
        <v>1</v>
      </c>
      <c r="AE5734">
        <v>1</v>
      </c>
      <c r="AF5734" t="s">
        <v>271</v>
      </c>
    </row>
    <row r="5735" spans="1:32" hidden="1" x14ac:dyDescent="0.25">
      <c r="A5735" t="str">
        <f t="array" ref="A5735">IF(COUNT(SEARCH(RubriekenHistorisch,CONCATENATE(P5734,U5734,AB5734,AH5734))),"t","f")</f>
        <v>f</v>
      </c>
      <c r="B5735" t="str">
        <f t="shared" si="269"/>
        <v>f</v>
      </c>
      <c r="C5735" t="str">
        <f t="shared" si="270"/>
        <v>f</v>
      </c>
      <c r="D5735" t="str">
        <f t="shared" si="271"/>
        <v>f</v>
      </c>
      <c r="E5735" t="str">
        <f>IF(COUNT(SEARCH({"04.","05.","09.","12."},CONCATENATE(P5734,U5734,AB5734,AH5734))),"t","f")</f>
        <v>f</v>
      </c>
      <c r="F5735" t="str">
        <f t="array" ref="F5735">IF(COUNT(SEARCH(HistorischeRubrieken,CONCATENATE(P5734,U5734,AB5734,AH5734))),"t","f")</f>
        <v>f</v>
      </c>
      <c r="G5735">
        <v>5</v>
      </c>
      <c r="H5735">
        <v>510434</v>
      </c>
      <c r="I5735" t="s">
        <v>2505</v>
      </c>
      <c r="J5735">
        <v>20120116</v>
      </c>
      <c r="K5735">
        <v>20121119</v>
      </c>
      <c r="M5735">
        <v>0</v>
      </c>
      <c r="N5735">
        <v>0</v>
      </c>
      <c r="O5735" t="s">
        <v>2001</v>
      </c>
      <c r="R5735">
        <v>0</v>
      </c>
      <c r="S5735" t="s">
        <v>271</v>
      </c>
      <c r="AA5735" t="s">
        <v>2000</v>
      </c>
      <c r="AC5735">
        <v>1</v>
      </c>
      <c r="AE5735">
        <v>1</v>
      </c>
      <c r="AF5735" t="s">
        <v>271</v>
      </c>
    </row>
    <row r="5736" spans="1:32" hidden="1" x14ac:dyDescent="0.25">
      <c r="A5736" t="str">
        <f t="array" ref="A5736">IF(COUNT(SEARCH(RubriekenHistorisch,CONCATENATE(P5735,U5735,AB5735,AH5735))),"t","f")</f>
        <v>f</v>
      </c>
      <c r="B5736" t="str">
        <f t="shared" si="269"/>
        <v>f</v>
      </c>
      <c r="C5736" t="str">
        <f t="shared" si="270"/>
        <v>f</v>
      </c>
      <c r="D5736" t="str">
        <f t="shared" si="271"/>
        <v>f</v>
      </c>
      <c r="E5736" t="str">
        <f>IF(COUNT(SEARCH({"04.","05.","09.","12."},CONCATENATE(P5735,U5735,AB5735,AH5735))),"t","f")</f>
        <v>f</v>
      </c>
      <c r="F5736" t="str">
        <f t="array" ref="F5736">IF(COUNT(SEARCH(HistorischeRubrieken,CONCATENATE(P5735,U5735,AB5735,AH5735))),"t","f")</f>
        <v>f</v>
      </c>
      <c r="G5736">
        <v>6</v>
      </c>
      <c r="H5736">
        <v>510434</v>
      </c>
      <c r="I5736" t="s">
        <v>2505</v>
      </c>
      <c r="J5736">
        <v>20121119</v>
      </c>
      <c r="K5736">
        <v>20140401</v>
      </c>
      <c r="M5736">
        <v>0</v>
      </c>
      <c r="N5736">
        <v>0</v>
      </c>
      <c r="O5736" t="s">
        <v>2001</v>
      </c>
      <c r="R5736">
        <v>0</v>
      </c>
      <c r="S5736" t="s">
        <v>271</v>
      </c>
      <c r="AA5736" t="s">
        <v>2000</v>
      </c>
      <c r="AC5736">
        <v>1</v>
      </c>
      <c r="AE5736">
        <v>1</v>
      </c>
      <c r="AF5736" t="s">
        <v>271</v>
      </c>
    </row>
    <row r="5737" spans="1:32" hidden="1" x14ac:dyDescent="0.25">
      <c r="A5737" t="str">
        <f t="array" ref="A5737">IF(COUNT(SEARCH(RubriekenHistorisch,CONCATENATE(P5736,U5736,AB5736,AH5736))),"t","f")</f>
        <v>f</v>
      </c>
      <c r="B5737" t="str">
        <f t="shared" si="269"/>
        <v>f</v>
      </c>
      <c r="C5737" t="str">
        <f t="shared" si="270"/>
        <v>f</v>
      </c>
      <c r="D5737" t="str">
        <f t="shared" si="271"/>
        <v>f</v>
      </c>
      <c r="E5737" t="str">
        <f>IF(COUNT(SEARCH({"04.","05.","09.","12."},CONCATENATE(P5736,U5736,AB5736,AH5736))),"t","f")</f>
        <v>f</v>
      </c>
      <c r="F5737" t="str">
        <f t="array" ref="F5737">IF(COUNT(SEARCH(HistorischeRubrieken,CONCATENATE(P5736,U5736,AB5736,AH5736))),"t","f")</f>
        <v>f</v>
      </c>
      <c r="G5737">
        <v>7</v>
      </c>
      <c r="H5737">
        <v>510434</v>
      </c>
      <c r="I5737" t="s">
        <v>2505</v>
      </c>
      <c r="J5737">
        <v>20140401</v>
      </c>
      <c r="K5737">
        <v>20140501</v>
      </c>
      <c r="M5737">
        <v>0</v>
      </c>
      <c r="N5737">
        <v>0</v>
      </c>
      <c r="O5737" t="s">
        <v>2003</v>
      </c>
      <c r="R5737">
        <v>0</v>
      </c>
      <c r="S5737" t="s">
        <v>271</v>
      </c>
      <c r="AA5737" t="s">
        <v>1611</v>
      </c>
      <c r="AC5737">
        <v>1</v>
      </c>
      <c r="AE5737">
        <v>1</v>
      </c>
      <c r="AF5737" t="s">
        <v>271</v>
      </c>
    </row>
    <row r="5738" spans="1:32" hidden="1" x14ac:dyDescent="0.25">
      <c r="A5738" t="str">
        <f t="array" ref="A5738">IF(COUNT(SEARCH(RubriekenHistorisch,CONCATENATE(P5737,U5737,AB5737,AH5737))),"t","f")</f>
        <v>f</v>
      </c>
      <c r="B5738" t="str">
        <f t="shared" si="269"/>
        <v>f</v>
      </c>
      <c r="C5738" t="str">
        <f t="shared" si="270"/>
        <v>f</v>
      </c>
      <c r="D5738" t="str">
        <f t="shared" si="271"/>
        <v>f</v>
      </c>
      <c r="E5738" t="str">
        <f>IF(COUNT(SEARCH({"04.","05.","09.","12."},CONCATENATE(P5737,U5737,AB5737,AH5737))),"t","f")</f>
        <v>f</v>
      </c>
      <c r="F5738" t="str">
        <f t="array" ref="F5738">IF(COUNT(SEARCH(HistorischeRubrieken,CONCATENATE(P5737,U5737,AB5737,AH5737))),"t","f")</f>
        <v>f</v>
      </c>
      <c r="G5738">
        <v>8</v>
      </c>
      <c r="H5738">
        <v>510434</v>
      </c>
      <c r="I5738" t="s">
        <v>2505</v>
      </c>
      <c r="J5738">
        <v>20140501</v>
      </c>
      <c r="K5738">
        <v>20150101</v>
      </c>
      <c r="M5738">
        <v>0</v>
      </c>
      <c r="N5738">
        <v>0</v>
      </c>
      <c r="O5738" t="s">
        <v>2003</v>
      </c>
      <c r="R5738">
        <v>0</v>
      </c>
      <c r="S5738" t="s">
        <v>271</v>
      </c>
      <c r="AA5738" t="s">
        <v>2057</v>
      </c>
      <c r="AC5738">
        <v>1</v>
      </c>
      <c r="AE5738">
        <v>1</v>
      </c>
      <c r="AF5738" t="s">
        <v>271</v>
      </c>
    </row>
    <row r="5739" spans="1:32" hidden="1" x14ac:dyDescent="0.25">
      <c r="A5739" t="str">
        <f t="array" ref="A5739">IF(COUNT(SEARCH(RubriekenHistorisch,CONCATENATE(P5738,U5738,AB5738,AH5738))),"t","f")</f>
        <v>f</v>
      </c>
      <c r="B5739" t="str">
        <f t="shared" si="269"/>
        <v>f</v>
      </c>
      <c r="C5739" t="str">
        <f t="shared" si="270"/>
        <v>f</v>
      </c>
      <c r="D5739" t="str">
        <f t="shared" si="271"/>
        <v>f</v>
      </c>
      <c r="E5739" t="str">
        <f>IF(COUNT(SEARCH({"04.","05.","09.","12."},CONCATENATE(P5738,U5738,AB5738,AH5738))),"t","f")</f>
        <v>f</v>
      </c>
      <c r="F5739" t="str">
        <f t="array" ref="F5739">IF(COUNT(SEARCH(HistorischeRubrieken,CONCATENATE(P5738,U5738,AB5738,AH5738))),"t","f")</f>
        <v>f</v>
      </c>
      <c r="G5739">
        <v>9</v>
      </c>
      <c r="H5739">
        <v>510434</v>
      </c>
      <c r="I5739" t="s">
        <v>2505</v>
      </c>
      <c r="J5739">
        <v>20150101</v>
      </c>
      <c r="K5739">
        <v>20150801</v>
      </c>
      <c r="M5739">
        <v>0</v>
      </c>
      <c r="N5739">
        <v>0</v>
      </c>
      <c r="O5739" t="s">
        <v>2003</v>
      </c>
      <c r="R5739">
        <v>0</v>
      </c>
      <c r="S5739" t="s">
        <v>271</v>
      </c>
      <c r="AA5739" t="s">
        <v>2059</v>
      </c>
      <c r="AC5739">
        <v>1</v>
      </c>
      <c r="AE5739">
        <v>1</v>
      </c>
      <c r="AF5739" t="s">
        <v>271</v>
      </c>
    </row>
    <row r="5740" spans="1:32" x14ac:dyDescent="0.25">
      <c r="A5740" t="str">
        <f t="array" ref="A5740">IF(COUNT(SEARCH(RubriekenHistorisch,CONCATENATE(P5739,U5739,AB5739,AH5739))),"t","f")</f>
        <v>f</v>
      </c>
      <c r="B5740" t="str">
        <f t="shared" si="269"/>
        <v>f</v>
      </c>
      <c r="C5740" t="str">
        <f t="shared" si="270"/>
        <v>f</v>
      </c>
      <c r="D5740" t="str">
        <f t="shared" si="271"/>
        <v>f</v>
      </c>
      <c r="E5740" t="str">
        <f>IF(COUNT(SEARCH({"04.","05.","09.","12."},CONCATENATE(P5739,U5739,AB5739,AH5739))),"t","f")</f>
        <v>f</v>
      </c>
      <c r="F5740" t="str">
        <f t="array" ref="F5740">IF(COUNT(SEARCH(HistorischeRubrieken,CONCATENATE(P5739,U5739,AB5739,AH5739))),"t","f")</f>
        <v>f</v>
      </c>
      <c r="G5740">
        <v>10</v>
      </c>
      <c r="H5740">
        <v>510434</v>
      </c>
      <c r="I5740" t="s">
        <v>2505</v>
      </c>
      <c r="J5740">
        <v>20150801</v>
      </c>
      <c r="M5740">
        <v>0</v>
      </c>
      <c r="N5740">
        <v>0</v>
      </c>
      <c r="O5740" t="s">
        <v>2003</v>
      </c>
      <c r="R5740">
        <v>0</v>
      </c>
      <c r="S5740" t="s">
        <v>271</v>
      </c>
      <c r="AA5740" t="s">
        <v>1613</v>
      </c>
      <c r="AC5740">
        <v>1</v>
      </c>
      <c r="AE5740">
        <v>1</v>
      </c>
      <c r="AF5740" t="s">
        <v>271</v>
      </c>
    </row>
    <row r="5741" spans="1:32" hidden="1" x14ac:dyDescent="0.25">
      <c r="A5741" t="str">
        <f t="array" ref="A5741">IF(COUNT(SEARCH(RubriekenHistorisch,CONCATENATE(P5740,U5740,AB5740,AH5740))),"t","f")</f>
        <v>f</v>
      </c>
      <c r="B5741" t="str">
        <f t="shared" si="269"/>
        <v>f</v>
      </c>
      <c r="C5741" t="str">
        <f t="shared" si="270"/>
        <v>f</v>
      </c>
      <c r="D5741" t="str">
        <f t="shared" si="271"/>
        <v>f</v>
      </c>
      <c r="E5741" t="str">
        <f>IF(COUNT(SEARCH({"04.","05.","09.","12."},CONCATENATE(P5740,U5740,AB5740,AH5740))),"t","f")</f>
        <v>f</v>
      </c>
      <c r="F5741" t="str">
        <f t="array" ref="F5741">IF(COUNT(SEARCH(HistorischeRubrieken,CONCATENATE(P5740,U5740,AB5740,AH5740))),"t","f")</f>
        <v>f</v>
      </c>
      <c r="G5741">
        <v>1</v>
      </c>
      <c r="H5741">
        <v>510435</v>
      </c>
      <c r="I5741" t="s">
        <v>2506</v>
      </c>
      <c r="J5741">
        <v>20090901</v>
      </c>
      <c r="K5741">
        <v>20100201</v>
      </c>
      <c r="M5741">
        <v>0</v>
      </c>
      <c r="N5741">
        <v>0</v>
      </c>
      <c r="O5741" t="s">
        <v>1996</v>
      </c>
      <c r="R5741">
        <v>0</v>
      </c>
      <c r="S5741" t="s">
        <v>271</v>
      </c>
      <c r="AA5741" t="s">
        <v>1997</v>
      </c>
      <c r="AC5741">
        <v>1</v>
      </c>
      <c r="AE5741">
        <v>1</v>
      </c>
      <c r="AF5741" t="s">
        <v>271</v>
      </c>
    </row>
    <row r="5742" spans="1:32" hidden="1" x14ac:dyDescent="0.25">
      <c r="A5742" t="str">
        <f t="array" ref="A5742">IF(COUNT(SEARCH(RubriekenHistorisch,CONCATENATE(P5741,U5741,AB5741,AH5741))),"t","f")</f>
        <v>f</v>
      </c>
      <c r="B5742" t="str">
        <f t="shared" si="269"/>
        <v>f</v>
      </c>
      <c r="C5742" t="str">
        <f t="shared" si="270"/>
        <v>f</v>
      </c>
      <c r="D5742" t="str">
        <f t="shared" si="271"/>
        <v>f</v>
      </c>
      <c r="E5742" t="str">
        <f>IF(COUNT(SEARCH({"04.","05.","09.","12."},CONCATENATE(P5741,U5741,AB5741,AH5741))),"t","f")</f>
        <v>f</v>
      </c>
      <c r="F5742" t="str">
        <f t="array" ref="F5742">IF(COUNT(SEARCH(HistorischeRubrieken,CONCATENATE(P5741,U5741,AB5741,AH5741))),"t","f")</f>
        <v>f</v>
      </c>
      <c r="G5742">
        <v>2</v>
      </c>
      <c r="H5742">
        <v>510435</v>
      </c>
      <c r="I5742" t="s">
        <v>2506</v>
      </c>
      <c r="J5742">
        <v>20100201</v>
      </c>
      <c r="K5742">
        <v>20120115</v>
      </c>
      <c r="M5742">
        <v>0</v>
      </c>
      <c r="N5742">
        <v>0</v>
      </c>
      <c r="O5742" t="s">
        <v>1996</v>
      </c>
      <c r="R5742">
        <v>0</v>
      </c>
      <c r="S5742" t="s">
        <v>271</v>
      </c>
      <c r="AA5742" t="s">
        <v>1998</v>
      </c>
      <c r="AC5742">
        <v>1</v>
      </c>
      <c r="AE5742">
        <v>1</v>
      </c>
      <c r="AF5742" t="s">
        <v>271</v>
      </c>
    </row>
    <row r="5743" spans="1:32" hidden="1" x14ac:dyDescent="0.25">
      <c r="A5743" t="str">
        <f t="array" ref="A5743">IF(COUNT(SEARCH(RubriekenHistorisch,CONCATENATE(P5742,U5742,AB5742,AH5742))),"t","f")</f>
        <v>f</v>
      </c>
      <c r="B5743" t="str">
        <f t="shared" si="269"/>
        <v>f</v>
      </c>
      <c r="C5743" t="str">
        <f t="shared" si="270"/>
        <v>f</v>
      </c>
      <c r="D5743" t="str">
        <f t="shared" si="271"/>
        <v>f</v>
      </c>
      <c r="E5743" t="str">
        <f>IF(COUNT(SEARCH({"04.","05.","09.","12."},CONCATENATE(P5742,U5742,AB5742,AH5742))),"t","f")</f>
        <v>f</v>
      </c>
      <c r="F5743" t="str">
        <f t="array" ref="F5743">IF(COUNT(SEARCH(HistorischeRubrieken,CONCATENATE(P5742,U5742,AB5742,AH5742))),"t","f")</f>
        <v>f</v>
      </c>
      <c r="G5743">
        <v>3</v>
      </c>
      <c r="H5743">
        <v>510435</v>
      </c>
      <c r="I5743" t="s">
        <v>2506</v>
      </c>
      <c r="J5743">
        <v>20120115</v>
      </c>
      <c r="K5743">
        <v>20120116</v>
      </c>
      <c r="M5743">
        <v>0</v>
      </c>
      <c r="N5743">
        <v>0</v>
      </c>
      <c r="O5743" t="s">
        <v>1999</v>
      </c>
      <c r="R5743">
        <v>0</v>
      </c>
      <c r="S5743" t="s">
        <v>271</v>
      </c>
      <c r="AA5743" t="s">
        <v>2000</v>
      </c>
      <c r="AC5743">
        <v>1</v>
      </c>
      <c r="AE5743">
        <v>1</v>
      </c>
      <c r="AF5743" t="s">
        <v>271</v>
      </c>
    </row>
    <row r="5744" spans="1:32" hidden="1" x14ac:dyDescent="0.25">
      <c r="A5744" t="str">
        <f t="array" ref="A5744">IF(COUNT(SEARCH(RubriekenHistorisch,CONCATENATE(P5743,U5743,AB5743,AH5743))),"t","f")</f>
        <v>f</v>
      </c>
      <c r="B5744" t="str">
        <f t="shared" si="269"/>
        <v>f</v>
      </c>
      <c r="C5744" t="str">
        <f t="shared" si="270"/>
        <v>f</v>
      </c>
      <c r="D5744" t="str">
        <f t="shared" si="271"/>
        <v>f</v>
      </c>
      <c r="E5744" t="str">
        <f>IF(COUNT(SEARCH({"04.","05.","09.","12."},CONCATENATE(P5743,U5743,AB5743,AH5743))),"t","f")</f>
        <v>f</v>
      </c>
      <c r="F5744" t="str">
        <f t="array" ref="F5744">IF(COUNT(SEARCH(HistorischeRubrieken,CONCATENATE(P5743,U5743,AB5743,AH5743))),"t","f")</f>
        <v>f</v>
      </c>
      <c r="G5744">
        <v>4</v>
      </c>
      <c r="H5744">
        <v>510435</v>
      </c>
      <c r="I5744" t="s">
        <v>2506</v>
      </c>
      <c r="J5744">
        <v>20120116</v>
      </c>
      <c r="K5744">
        <v>20121015</v>
      </c>
      <c r="M5744">
        <v>0</v>
      </c>
      <c r="N5744">
        <v>0</v>
      </c>
      <c r="O5744" t="s">
        <v>2001</v>
      </c>
      <c r="R5744">
        <v>0</v>
      </c>
      <c r="S5744" t="s">
        <v>271</v>
      </c>
      <c r="AA5744" t="s">
        <v>2000</v>
      </c>
      <c r="AC5744">
        <v>1</v>
      </c>
      <c r="AE5744">
        <v>1</v>
      </c>
      <c r="AF5744" t="s">
        <v>271</v>
      </c>
    </row>
    <row r="5745" spans="1:32" hidden="1" x14ac:dyDescent="0.25">
      <c r="A5745" t="str">
        <f t="array" ref="A5745">IF(COUNT(SEARCH(RubriekenHistorisch,CONCATENATE(P5744,U5744,AB5744,AH5744))),"t","f")</f>
        <v>f</v>
      </c>
      <c r="B5745" t="str">
        <f t="shared" si="269"/>
        <v>f</v>
      </c>
      <c r="C5745" t="str">
        <f t="shared" si="270"/>
        <v>f</v>
      </c>
      <c r="D5745" t="str">
        <f t="shared" si="271"/>
        <v>f</v>
      </c>
      <c r="E5745" t="str">
        <f>IF(COUNT(SEARCH({"04.","05.","09.","12."},CONCATENATE(P5744,U5744,AB5744,AH5744))),"t","f")</f>
        <v>f</v>
      </c>
      <c r="F5745" t="str">
        <f t="array" ref="F5745">IF(COUNT(SEARCH(HistorischeRubrieken,CONCATENATE(P5744,U5744,AB5744,AH5744))),"t","f")</f>
        <v>f</v>
      </c>
      <c r="G5745">
        <v>5</v>
      </c>
      <c r="H5745">
        <v>510435</v>
      </c>
      <c r="I5745" t="s">
        <v>2506</v>
      </c>
      <c r="J5745">
        <v>20121015</v>
      </c>
      <c r="K5745">
        <v>20140401</v>
      </c>
      <c r="M5745">
        <v>0</v>
      </c>
      <c r="N5745">
        <v>0</v>
      </c>
      <c r="O5745" t="s">
        <v>2001</v>
      </c>
      <c r="R5745">
        <v>0</v>
      </c>
      <c r="S5745" t="s">
        <v>271</v>
      </c>
      <c r="AA5745" t="s">
        <v>2000</v>
      </c>
      <c r="AC5745">
        <v>1</v>
      </c>
      <c r="AE5745">
        <v>1</v>
      </c>
      <c r="AF5745" t="s">
        <v>271</v>
      </c>
    </row>
    <row r="5746" spans="1:32" hidden="1" x14ac:dyDescent="0.25">
      <c r="A5746" t="str">
        <f t="array" ref="A5746">IF(COUNT(SEARCH(RubriekenHistorisch,CONCATENATE(P5745,U5745,AB5745,AH5745))),"t","f")</f>
        <v>f</v>
      </c>
      <c r="B5746" t="str">
        <f t="shared" si="269"/>
        <v>f</v>
      </c>
      <c r="C5746" t="str">
        <f t="shared" si="270"/>
        <v>f</v>
      </c>
      <c r="D5746" t="str">
        <f t="shared" si="271"/>
        <v>f</v>
      </c>
      <c r="E5746" t="str">
        <f>IF(COUNT(SEARCH({"04.","05.","09.","12."},CONCATENATE(P5745,U5745,AB5745,AH5745))),"t","f")</f>
        <v>f</v>
      </c>
      <c r="F5746" t="str">
        <f t="array" ref="F5746">IF(COUNT(SEARCH(HistorischeRubrieken,CONCATENATE(P5745,U5745,AB5745,AH5745))),"t","f")</f>
        <v>f</v>
      </c>
      <c r="G5746">
        <v>6</v>
      </c>
      <c r="H5746">
        <v>510435</v>
      </c>
      <c r="I5746" t="s">
        <v>2506</v>
      </c>
      <c r="J5746">
        <v>20140401</v>
      </c>
      <c r="K5746">
        <v>20150801</v>
      </c>
      <c r="M5746">
        <v>0</v>
      </c>
      <c r="N5746">
        <v>0</v>
      </c>
      <c r="O5746" t="s">
        <v>2003</v>
      </c>
      <c r="R5746">
        <v>0</v>
      </c>
      <c r="S5746" t="s">
        <v>271</v>
      </c>
      <c r="AA5746" t="s">
        <v>1611</v>
      </c>
      <c r="AC5746">
        <v>1</v>
      </c>
      <c r="AE5746">
        <v>1</v>
      </c>
      <c r="AF5746" t="s">
        <v>271</v>
      </c>
    </row>
    <row r="5747" spans="1:32" x14ac:dyDescent="0.25">
      <c r="A5747" t="str">
        <f t="array" ref="A5747">IF(COUNT(SEARCH(RubriekenHistorisch,CONCATENATE(P5746,U5746,AB5746,AH5746))),"t","f")</f>
        <v>f</v>
      </c>
      <c r="B5747" t="str">
        <f t="shared" si="269"/>
        <v>f</v>
      </c>
      <c r="C5747" t="str">
        <f t="shared" si="270"/>
        <v>f</v>
      </c>
      <c r="D5747" t="str">
        <f t="shared" si="271"/>
        <v>f</v>
      </c>
      <c r="E5747" t="str">
        <f>IF(COUNT(SEARCH({"04.","05.","09.","12."},CONCATENATE(P5746,U5746,AB5746,AH5746))),"t","f")</f>
        <v>f</v>
      </c>
      <c r="F5747" t="str">
        <f t="array" ref="F5747">IF(COUNT(SEARCH(HistorischeRubrieken,CONCATENATE(P5746,U5746,AB5746,AH5746))),"t","f")</f>
        <v>f</v>
      </c>
      <c r="G5747">
        <v>7</v>
      </c>
      <c r="H5747">
        <v>510435</v>
      </c>
      <c r="I5747" t="s">
        <v>2506</v>
      </c>
      <c r="J5747">
        <v>20150801</v>
      </c>
      <c r="M5747">
        <v>0</v>
      </c>
      <c r="N5747">
        <v>0</v>
      </c>
      <c r="O5747" t="s">
        <v>2003</v>
      </c>
      <c r="R5747">
        <v>0</v>
      </c>
      <c r="S5747" t="s">
        <v>271</v>
      </c>
      <c r="AA5747" t="s">
        <v>1613</v>
      </c>
      <c r="AC5747">
        <v>1</v>
      </c>
      <c r="AE5747">
        <v>1</v>
      </c>
      <c r="AF5747" t="s">
        <v>271</v>
      </c>
    </row>
    <row r="5748" spans="1:32" hidden="1" x14ac:dyDescent="0.25">
      <c r="A5748" t="str">
        <f t="array" ref="A5748">IF(COUNT(SEARCH(RubriekenHistorisch,CONCATENATE(P5747,U5747,AB5747,AH5747))),"t","f")</f>
        <v>f</v>
      </c>
      <c r="B5748" t="str">
        <f t="shared" si="269"/>
        <v>f</v>
      </c>
      <c r="C5748" t="str">
        <f t="shared" si="270"/>
        <v>f</v>
      </c>
      <c r="D5748" t="str">
        <f t="shared" si="271"/>
        <v>f</v>
      </c>
      <c r="E5748" t="str">
        <f>IF(COUNT(SEARCH({"04.","05.","09.","12."},CONCATENATE(P5747,U5747,AB5747,AH5747))),"t","f")</f>
        <v>f</v>
      </c>
      <c r="F5748" t="str">
        <f t="array" ref="F5748">IF(COUNT(SEARCH(HistorischeRubrieken,CONCATENATE(P5747,U5747,AB5747,AH5747))),"t","f")</f>
        <v>f</v>
      </c>
      <c r="G5748">
        <v>1</v>
      </c>
      <c r="H5748">
        <v>510436</v>
      </c>
      <c r="I5748" t="s">
        <v>2507</v>
      </c>
      <c r="J5748">
        <v>20090901</v>
      </c>
      <c r="K5748">
        <v>20100201</v>
      </c>
      <c r="M5748">
        <v>0</v>
      </c>
      <c r="N5748">
        <v>0</v>
      </c>
      <c r="O5748" t="s">
        <v>1996</v>
      </c>
      <c r="R5748">
        <v>0</v>
      </c>
      <c r="S5748" t="s">
        <v>271</v>
      </c>
      <c r="AA5748" t="s">
        <v>1997</v>
      </c>
      <c r="AC5748">
        <v>1</v>
      </c>
      <c r="AE5748">
        <v>1</v>
      </c>
      <c r="AF5748" t="s">
        <v>271</v>
      </c>
    </row>
    <row r="5749" spans="1:32" hidden="1" x14ac:dyDescent="0.25">
      <c r="A5749" t="str">
        <f t="array" ref="A5749">IF(COUNT(SEARCH(RubriekenHistorisch,CONCATENATE(P5748,U5748,AB5748,AH5748))),"t","f")</f>
        <v>f</v>
      </c>
      <c r="B5749" t="str">
        <f t="shared" si="269"/>
        <v>f</v>
      </c>
      <c r="C5749" t="str">
        <f t="shared" si="270"/>
        <v>f</v>
      </c>
      <c r="D5749" t="str">
        <f t="shared" si="271"/>
        <v>f</v>
      </c>
      <c r="E5749" t="str">
        <f>IF(COUNT(SEARCH({"04.","05.","09.","12."},CONCATENATE(P5748,U5748,AB5748,AH5748))),"t","f")</f>
        <v>f</v>
      </c>
      <c r="F5749" t="str">
        <f t="array" ref="F5749">IF(COUNT(SEARCH(HistorischeRubrieken,CONCATENATE(P5748,U5748,AB5748,AH5748))),"t","f")</f>
        <v>f</v>
      </c>
      <c r="G5749">
        <v>2</v>
      </c>
      <c r="H5749">
        <v>510436</v>
      </c>
      <c r="I5749" t="s">
        <v>2507</v>
      </c>
      <c r="J5749">
        <v>20100201</v>
      </c>
      <c r="K5749">
        <v>20120115</v>
      </c>
      <c r="M5749">
        <v>0</v>
      </c>
      <c r="N5749">
        <v>0</v>
      </c>
      <c r="O5749" t="s">
        <v>1996</v>
      </c>
      <c r="R5749">
        <v>0</v>
      </c>
      <c r="S5749" t="s">
        <v>271</v>
      </c>
      <c r="AA5749" t="s">
        <v>1998</v>
      </c>
      <c r="AC5749">
        <v>1</v>
      </c>
      <c r="AE5749">
        <v>1</v>
      </c>
      <c r="AF5749" t="s">
        <v>271</v>
      </c>
    </row>
    <row r="5750" spans="1:32" hidden="1" x14ac:dyDescent="0.25">
      <c r="A5750" t="str">
        <f t="array" ref="A5750">IF(COUNT(SEARCH(RubriekenHistorisch,CONCATENATE(P5749,U5749,AB5749,AH5749))),"t","f")</f>
        <v>f</v>
      </c>
      <c r="B5750" t="str">
        <f t="shared" si="269"/>
        <v>f</v>
      </c>
      <c r="C5750" t="str">
        <f t="shared" si="270"/>
        <v>f</v>
      </c>
      <c r="D5750" t="str">
        <f t="shared" si="271"/>
        <v>f</v>
      </c>
      <c r="E5750" t="str">
        <f>IF(COUNT(SEARCH({"04.","05.","09.","12."},CONCATENATE(P5749,U5749,AB5749,AH5749))),"t","f")</f>
        <v>f</v>
      </c>
      <c r="F5750" t="str">
        <f t="array" ref="F5750">IF(COUNT(SEARCH(HistorischeRubrieken,CONCATENATE(P5749,U5749,AB5749,AH5749))),"t","f")</f>
        <v>f</v>
      </c>
      <c r="G5750">
        <v>3</v>
      </c>
      <c r="H5750">
        <v>510436</v>
      </c>
      <c r="I5750" t="s">
        <v>2507</v>
      </c>
      <c r="J5750">
        <v>20120115</v>
      </c>
      <c r="K5750">
        <v>20120116</v>
      </c>
      <c r="M5750">
        <v>0</v>
      </c>
      <c r="N5750">
        <v>0</v>
      </c>
      <c r="O5750" t="s">
        <v>1999</v>
      </c>
      <c r="R5750">
        <v>0</v>
      </c>
      <c r="S5750" t="s">
        <v>271</v>
      </c>
      <c r="AA5750" t="s">
        <v>2000</v>
      </c>
      <c r="AC5750">
        <v>1</v>
      </c>
      <c r="AE5750">
        <v>1</v>
      </c>
      <c r="AF5750" t="s">
        <v>271</v>
      </c>
    </row>
    <row r="5751" spans="1:32" hidden="1" x14ac:dyDescent="0.25">
      <c r="A5751" t="str">
        <f t="array" ref="A5751">IF(COUNT(SEARCH(RubriekenHistorisch,CONCATENATE(P5750,U5750,AB5750,AH5750))),"t","f")</f>
        <v>f</v>
      </c>
      <c r="B5751" t="str">
        <f t="shared" si="269"/>
        <v>f</v>
      </c>
      <c r="C5751" t="str">
        <f t="shared" si="270"/>
        <v>f</v>
      </c>
      <c r="D5751" t="str">
        <f t="shared" si="271"/>
        <v>f</v>
      </c>
      <c r="E5751" t="str">
        <f>IF(COUNT(SEARCH({"04.","05.","09.","12."},CONCATENATE(P5750,U5750,AB5750,AH5750))),"t","f")</f>
        <v>f</v>
      </c>
      <c r="F5751" t="str">
        <f t="array" ref="F5751">IF(COUNT(SEARCH(HistorischeRubrieken,CONCATENATE(P5750,U5750,AB5750,AH5750))),"t","f")</f>
        <v>f</v>
      </c>
      <c r="G5751">
        <v>4</v>
      </c>
      <c r="H5751">
        <v>510436</v>
      </c>
      <c r="I5751" t="s">
        <v>2507</v>
      </c>
      <c r="J5751">
        <v>20120116</v>
      </c>
      <c r="K5751">
        <v>20120917</v>
      </c>
      <c r="M5751">
        <v>0</v>
      </c>
      <c r="N5751">
        <v>0</v>
      </c>
      <c r="O5751" t="s">
        <v>2001</v>
      </c>
      <c r="R5751">
        <v>0</v>
      </c>
      <c r="S5751" t="s">
        <v>271</v>
      </c>
      <c r="AA5751" t="s">
        <v>2000</v>
      </c>
      <c r="AC5751">
        <v>1</v>
      </c>
      <c r="AE5751">
        <v>1</v>
      </c>
      <c r="AF5751" t="s">
        <v>271</v>
      </c>
    </row>
    <row r="5752" spans="1:32" hidden="1" x14ac:dyDescent="0.25">
      <c r="A5752" t="str">
        <f t="array" ref="A5752">IF(COUNT(SEARCH(RubriekenHistorisch,CONCATENATE(P5751,U5751,AB5751,AH5751))),"t","f")</f>
        <v>f</v>
      </c>
      <c r="B5752" t="str">
        <f t="shared" si="269"/>
        <v>f</v>
      </c>
      <c r="C5752" t="str">
        <f t="shared" si="270"/>
        <v>f</v>
      </c>
      <c r="D5752" t="str">
        <f t="shared" si="271"/>
        <v>f</v>
      </c>
      <c r="E5752" t="str">
        <f>IF(COUNT(SEARCH({"04.","05.","09.","12."},CONCATENATE(P5751,U5751,AB5751,AH5751))),"t","f")</f>
        <v>f</v>
      </c>
      <c r="F5752" t="str">
        <f t="array" ref="F5752">IF(COUNT(SEARCH(HistorischeRubrieken,CONCATENATE(P5751,U5751,AB5751,AH5751))),"t","f")</f>
        <v>f</v>
      </c>
      <c r="G5752">
        <v>5</v>
      </c>
      <c r="H5752">
        <v>510436</v>
      </c>
      <c r="I5752" t="s">
        <v>2507</v>
      </c>
      <c r="J5752">
        <v>20120917</v>
      </c>
      <c r="K5752">
        <v>20140401</v>
      </c>
      <c r="M5752">
        <v>0</v>
      </c>
      <c r="N5752">
        <v>0</v>
      </c>
      <c r="O5752" t="s">
        <v>2001</v>
      </c>
      <c r="R5752">
        <v>0</v>
      </c>
      <c r="S5752" t="s">
        <v>271</v>
      </c>
      <c r="AA5752" t="s">
        <v>2000</v>
      </c>
      <c r="AC5752">
        <v>1</v>
      </c>
      <c r="AE5752">
        <v>1</v>
      </c>
      <c r="AF5752" t="s">
        <v>271</v>
      </c>
    </row>
    <row r="5753" spans="1:32" hidden="1" x14ac:dyDescent="0.25">
      <c r="A5753" t="str">
        <f t="array" ref="A5753">IF(COUNT(SEARCH(RubriekenHistorisch,CONCATENATE(P5752,U5752,AB5752,AH5752))),"t","f")</f>
        <v>f</v>
      </c>
      <c r="B5753" t="str">
        <f t="shared" si="269"/>
        <v>f</v>
      </c>
      <c r="C5753" t="str">
        <f t="shared" si="270"/>
        <v>f</v>
      </c>
      <c r="D5753" t="str">
        <f t="shared" si="271"/>
        <v>f</v>
      </c>
      <c r="E5753" t="str">
        <f>IF(COUNT(SEARCH({"04.","05.","09.","12."},CONCATENATE(P5752,U5752,AB5752,AH5752))),"t","f")</f>
        <v>f</v>
      </c>
      <c r="F5753" t="str">
        <f t="array" ref="F5753">IF(COUNT(SEARCH(HistorischeRubrieken,CONCATENATE(P5752,U5752,AB5752,AH5752))),"t","f")</f>
        <v>f</v>
      </c>
      <c r="G5753">
        <v>6</v>
      </c>
      <c r="H5753">
        <v>510436</v>
      </c>
      <c r="I5753" t="s">
        <v>2507</v>
      </c>
      <c r="J5753">
        <v>20140401</v>
      </c>
      <c r="K5753">
        <v>20150801</v>
      </c>
      <c r="M5753">
        <v>0</v>
      </c>
      <c r="N5753">
        <v>0</v>
      </c>
      <c r="O5753" t="s">
        <v>2003</v>
      </c>
      <c r="R5753">
        <v>0</v>
      </c>
      <c r="S5753" t="s">
        <v>271</v>
      </c>
      <c r="AA5753" t="s">
        <v>1611</v>
      </c>
      <c r="AC5753">
        <v>1</v>
      </c>
      <c r="AE5753">
        <v>1</v>
      </c>
      <c r="AF5753" t="s">
        <v>271</v>
      </c>
    </row>
    <row r="5754" spans="1:32" x14ac:dyDescent="0.25">
      <c r="A5754" t="str">
        <f t="array" ref="A5754">IF(COUNT(SEARCH(RubriekenHistorisch,CONCATENATE(P5753,U5753,AB5753,AH5753))),"t","f")</f>
        <v>f</v>
      </c>
      <c r="B5754" t="str">
        <f t="shared" si="269"/>
        <v>f</v>
      </c>
      <c r="C5754" t="str">
        <f t="shared" si="270"/>
        <v>f</v>
      </c>
      <c r="D5754" t="str">
        <f t="shared" si="271"/>
        <v>f</v>
      </c>
      <c r="E5754" t="str">
        <f>IF(COUNT(SEARCH({"04.","05.","09.","12."},CONCATENATE(P5753,U5753,AB5753,AH5753))),"t","f")</f>
        <v>f</v>
      </c>
      <c r="F5754" t="str">
        <f t="array" ref="F5754">IF(COUNT(SEARCH(HistorischeRubrieken,CONCATENATE(P5753,U5753,AB5753,AH5753))),"t","f")</f>
        <v>f</v>
      </c>
      <c r="G5754">
        <v>7</v>
      </c>
      <c r="H5754">
        <v>510436</v>
      </c>
      <c r="I5754" t="s">
        <v>2507</v>
      </c>
      <c r="J5754">
        <v>20150801</v>
      </c>
      <c r="M5754">
        <v>0</v>
      </c>
      <c r="N5754">
        <v>0</v>
      </c>
      <c r="O5754" t="s">
        <v>2003</v>
      </c>
      <c r="R5754">
        <v>0</v>
      </c>
      <c r="S5754" t="s">
        <v>271</v>
      </c>
      <c r="AA5754" t="s">
        <v>1613</v>
      </c>
      <c r="AC5754">
        <v>1</v>
      </c>
      <c r="AE5754">
        <v>1</v>
      </c>
      <c r="AF5754" t="s">
        <v>271</v>
      </c>
    </row>
    <row r="5755" spans="1:32" hidden="1" x14ac:dyDescent="0.25">
      <c r="A5755" t="str">
        <f t="array" ref="A5755">IF(COUNT(SEARCH(RubriekenHistorisch,CONCATENATE(P5754,U5754,AB5754,AH5754))),"t","f")</f>
        <v>f</v>
      </c>
      <c r="B5755" t="str">
        <f t="shared" si="269"/>
        <v>f</v>
      </c>
      <c r="C5755" t="str">
        <f t="shared" si="270"/>
        <v>f</v>
      </c>
      <c r="D5755" t="str">
        <f t="shared" si="271"/>
        <v>f</v>
      </c>
      <c r="E5755" t="str">
        <f>IF(COUNT(SEARCH({"04.","05.","09.","12."},CONCATENATE(P5754,U5754,AB5754,AH5754))),"t","f")</f>
        <v>f</v>
      </c>
      <c r="F5755" t="str">
        <f t="array" ref="F5755">IF(COUNT(SEARCH(HistorischeRubrieken,CONCATENATE(P5754,U5754,AB5754,AH5754))),"t","f")</f>
        <v>f</v>
      </c>
      <c r="G5755">
        <v>1</v>
      </c>
      <c r="H5755">
        <v>510437</v>
      </c>
      <c r="I5755" t="s">
        <v>2508</v>
      </c>
      <c r="J5755">
        <v>20090901</v>
      </c>
      <c r="K5755">
        <v>20100201</v>
      </c>
      <c r="M5755">
        <v>0</v>
      </c>
      <c r="N5755">
        <v>0</v>
      </c>
      <c r="O5755" t="s">
        <v>1996</v>
      </c>
      <c r="R5755">
        <v>0</v>
      </c>
      <c r="S5755" t="s">
        <v>271</v>
      </c>
      <c r="AA5755" t="s">
        <v>1997</v>
      </c>
      <c r="AC5755">
        <v>1</v>
      </c>
      <c r="AE5755">
        <v>1</v>
      </c>
      <c r="AF5755" t="s">
        <v>271</v>
      </c>
    </row>
    <row r="5756" spans="1:32" hidden="1" x14ac:dyDescent="0.25">
      <c r="A5756" t="str">
        <f t="array" ref="A5756">IF(COUNT(SEARCH(RubriekenHistorisch,CONCATENATE(P5755,U5755,AB5755,AH5755))),"t","f")</f>
        <v>f</v>
      </c>
      <c r="B5756" t="str">
        <f t="shared" si="269"/>
        <v>f</v>
      </c>
      <c r="C5756" t="str">
        <f t="shared" si="270"/>
        <v>f</v>
      </c>
      <c r="D5756" t="str">
        <f t="shared" si="271"/>
        <v>f</v>
      </c>
      <c r="E5756" t="str">
        <f>IF(COUNT(SEARCH({"04.","05.","09.","12."},CONCATENATE(P5755,U5755,AB5755,AH5755))),"t","f")</f>
        <v>f</v>
      </c>
      <c r="F5756" t="str">
        <f t="array" ref="F5756">IF(COUNT(SEARCH(HistorischeRubrieken,CONCATENATE(P5755,U5755,AB5755,AH5755))),"t","f")</f>
        <v>f</v>
      </c>
      <c r="G5756">
        <v>2</v>
      </c>
      <c r="H5756">
        <v>510437</v>
      </c>
      <c r="I5756" t="s">
        <v>2508</v>
      </c>
      <c r="J5756">
        <v>20100201</v>
      </c>
      <c r="K5756">
        <v>20120115</v>
      </c>
      <c r="M5756">
        <v>0</v>
      </c>
      <c r="N5756">
        <v>0</v>
      </c>
      <c r="O5756" t="s">
        <v>1996</v>
      </c>
      <c r="R5756">
        <v>0</v>
      </c>
      <c r="S5756" t="s">
        <v>271</v>
      </c>
      <c r="AA5756" t="s">
        <v>1998</v>
      </c>
      <c r="AC5756">
        <v>1</v>
      </c>
      <c r="AE5756">
        <v>1</v>
      </c>
      <c r="AF5756" t="s">
        <v>271</v>
      </c>
    </row>
    <row r="5757" spans="1:32" hidden="1" x14ac:dyDescent="0.25">
      <c r="A5757" t="str">
        <f t="array" ref="A5757">IF(COUNT(SEARCH(RubriekenHistorisch,CONCATENATE(P5756,U5756,AB5756,AH5756))),"t","f")</f>
        <v>f</v>
      </c>
      <c r="B5757" t="str">
        <f t="shared" si="269"/>
        <v>f</v>
      </c>
      <c r="C5757" t="str">
        <f t="shared" si="270"/>
        <v>f</v>
      </c>
      <c r="D5757" t="str">
        <f t="shared" si="271"/>
        <v>f</v>
      </c>
      <c r="E5757" t="str">
        <f>IF(COUNT(SEARCH({"04.","05.","09.","12."},CONCATENATE(P5756,U5756,AB5756,AH5756))),"t","f")</f>
        <v>f</v>
      </c>
      <c r="F5757" t="str">
        <f t="array" ref="F5757">IF(COUNT(SEARCH(HistorischeRubrieken,CONCATENATE(P5756,U5756,AB5756,AH5756))),"t","f")</f>
        <v>f</v>
      </c>
      <c r="G5757">
        <v>3</v>
      </c>
      <c r="H5757">
        <v>510437</v>
      </c>
      <c r="I5757" t="s">
        <v>2508</v>
      </c>
      <c r="J5757">
        <v>20120115</v>
      </c>
      <c r="K5757">
        <v>20120116</v>
      </c>
      <c r="M5757">
        <v>0</v>
      </c>
      <c r="N5757">
        <v>0</v>
      </c>
      <c r="O5757" t="s">
        <v>1999</v>
      </c>
      <c r="R5757">
        <v>0</v>
      </c>
      <c r="S5757" t="s">
        <v>271</v>
      </c>
      <c r="AA5757" t="s">
        <v>2000</v>
      </c>
      <c r="AC5757">
        <v>1</v>
      </c>
      <c r="AE5757">
        <v>1</v>
      </c>
      <c r="AF5757" t="s">
        <v>271</v>
      </c>
    </row>
    <row r="5758" spans="1:32" hidden="1" x14ac:dyDescent="0.25">
      <c r="A5758" t="str">
        <f t="array" ref="A5758">IF(COUNT(SEARCH(RubriekenHistorisch,CONCATENATE(P5757,U5757,AB5757,AH5757))),"t","f")</f>
        <v>f</v>
      </c>
      <c r="B5758" t="str">
        <f t="shared" si="269"/>
        <v>f</v>
      </c>
      <c r="C5758" t="str">
        <f t="shared" si="270"/>
        <v>f</v>
      </c>
      <c r="D5758" t="str">
        <f t="shared" si="271"/>
        <v>f</v>
      </c>
      <c r="E5758" t="str">
        <f>IF(COUNT(SEARCH({"04.","05.","09.","12."},CONCATENATE(P5757,U5757,AB5757,AH5757))),"t","f")</f>
        <v>f</v>
      </c>
      <c r="F5758" t="str">
        <f t="array" ref="F5758">IF(COUNT(SEARCH(HistorischeRubrieken,CONCATENATE(P5757,U5757,AB5757,AH5757))),"t","f")</f>
        <v>f</v>
      </c>
      <c r="G5758">
        <v>4</v>
      </c>
      <c r="H5758">
        <v>510437</v>
      </c>
      <c r="I5758" t="s">
        <v>2508</v>
      </c>
      <c r="J5758">
        <v>20120116</v>
      </c>
      <c r="K5758">
        <v>20121015</v>
      </c>
      <c r="M5758">
        <v>0</v>
      </c>
      <c r="N5758">
        <v>0</v>
      </c>
      <c r="O5758" t="s">
        <v>2001</v>
      </c>
      <c r="R5758">
        <v>0</v>
      </c>
      <c r="S5758" t="s">
        <v>271</v>
      </c>
      <c r="AA5758" t="s">
        <v>2000</v>
      </c>
      <c r="AC5758">
        <v>1</v>
      </c>
      <c r="AE5758">
        <v>1</v>
      </c>
      <c r="AF5758" t="s">
        <v>271</v>
      </c>
    </row>
    <row r="5759" spans="1:32" hidden="1" x14ac:dyDescent="0.25">
      <c r="A5759" t="str">
        <f t="array" ref="A5759">IF(COUNT(SEARCH(RubriekenHistorisch,CONCATENATE(P5758,U5758,AB5758,AH5758))),"t","f")</f>
        <v>f</v>
      </c>
      <c r="B5759" t="str">
        <f t="shared" si="269"/>
        <v>f</v>
      </c>
      <c r="C5759" t="str">
        <f t="shared" si="270"/>
        <v>f</v>
      </c>
      <c r="D5759" t="str">
        <f t="shared" si="271"/>
        <v>f</v>
      </c>
      <c r="E5759" t="str">
        <f>IF(COUNT(SEARCH({"04.","05.","09.","12."},CONCATENATE(P5758,U5758,AB5758,AH5758))),"t","f")</f>
        <v>f</v>
      </c>
      <c r="F5759" t="str">
        <f t="array" ref="F5759">IF(COUNT(SEARCH(HistorischeRubrieken,CONCATENATE(P5758,U5758,AB5758,AH5758))),"t","f")</f>
        <v>f</v>
      </c>
      <c r="G5759">
        <v>5</v>
      </c>
      <c r="H5759">
        <v>510437</v>
      </c>
      <c r="I5759" t="s">
        <v>2508</v>
      </c>
      <c r="J5759">
        <v>20121015</v>
      </c>
      <c r="K5759">
        <v>20140401</v>
      </c>
      <c r="M5759">
        <v>0</v>
      </c>
      <c r="N5759">
        <v>0</v>
      </c>
      <c r="O5759" t="s">
        <v>2001</v>
      </c>
      <c r="R5759">
        <v>0</v>
      </c>
      <c r="S5759" t="s">
        <v>271</v>
      </c>
      <c r="AA5759" t="s">
        <v>2000</v>
      </c>
      <c r="AC5759">
        <v>1</v>
      </c>
      <c r="AE5759">
        <v>1</v>
      </c>
      <c r="AF5759" t="s">
        <v>271</v>
      </c>
    </row>
    <row r="5760" spans="1:32" hidden="1" x14ac:dyDescent="0.25">
      <c r="A5760" t="str">
        <f t="array" ref="A5760">IF(COUNT(SEARCH(RubriekenHistorisch,CONCATENATE(P5759,U5759,AB5759,AH5759))),"t","f")</f>
        <v>f</v>
      </c>
      <c r="B5760" t="str">
        <f t="shared" si="269"/>
        <v>f</v>
      </c>
      <c r="C5760" t="str">
        <f t="shared" si="270"/>
        <v>f</v>
      </c>
      <c r="D5760" t="str">
        <f t="shared" si="271"/>
        <v>f</v>
      </c>
      <c r="E5760" t="str">
        <f>IF(COUNT(SEARCH({"04.","05.","09.","12."},CONCATENATE(P5759,U5759,AB5759,AH5759))),"t","f")</f>
        <v>f</v>
      </c>
      <c r="F5760" t="str">
        <f t="array" ref="F5760">IF(COUNT(SEARCH(HistorischeRubrieken,CONCATENATE(P5759,U5759,AB5759,AH5759))),"t","f")</f>
        <v>f</v>
      </c>
      <c r="G5760">
        <v>6</v>
      </c>
      <c r="H5760">
        <v>510437</v>
      </c>
      <c r="I5760" t="s">
        <v>2508</v>
      </c>
      <c r="J5760">
        <v>20140401</v>
      </c>
      <c r="K5760">
        <v>20150801</v>
      </c>
      <c r="M5760">
        <v>0</v>
      </c>
      <c r="N5760">
        <v>0</v>
      </c>
      <c r="O5760" t="s">
        <v>2003</v>
      </c>
      <c r="R5760">
        <v>0</v>
      </c>
      <c r="S5760" t="s">
        <v>271</v>
      </c>
      <c r="AA5760" t="s">
        <v>1611</v>
      </c>
      <c r="AC5760">
        <v>1</v>
      </c>
      <c r="AE5760">
        <v>1</v>
      </c>
      <c r="AF5760" t="s">
        <v>271</v>
      </c>
    </row>
    <row r="5761" spans="1:32" x14ac:dyDescent="0.25">
      <c r="A5761" t="str">
        <f t="array" ref="A5761">IF(COUNT(SEARCH(RubriekenHistorisch,CONCATENATE(P5760,U5760,AB5760,AH5760))),"t","f")</f>
        <v>f</v>
      </c>
      <c r="B5761" t="str">
        <f t="shared" si="269"/>
        <v>f</v>
      </c>
      <c r="C5761" t="str">
        <f t="shared" si="270"/>
        <v>f</v>
      </c>
      <c r="D5761" t="str">
        <f t="shared" si="271"/>
        <v>f</v>
      </c>
      <c r="E5761" t="str">
        <f>IF(COUNT(SEARCH({"04.","05.","09.","12."},CONCATENATE(P5760,U5760,AB5760,AH5760))),"t","f")</f>
        <v>f</v>
      </c>
      <c r="F5761" t="str">
        <f t="array" ref="F5761">IF(COUNT(SEARCH(HistorischeRubrieken,CONCATENATE(P5760,U5760,AB5760,AH5760))),"t","f")</f>
        <v>f</v>
      </c>
      <c r="G5761">
        <v>7</v>
      </c>
      <c r="H5761">
        <v>510437</v>
      </c>
      <c r="I5761" t="s">
        <v>2508</v>
      </c>
      <c r="J5761">
        <v>20150801</v>
      </c>
      <c r="M5761">
        <v>0</v>
      </c>
      <c r="N5761">
        <v>0</v>
      </c>
      <c r="O5761" t="s">
        <v>2003</v>
      </c>
      <c r="R5761">
        <v>0</v>
      </c>
      <c r="S5761" t="s">
        <v>271</v>
      </c>
      <c r="AA5761" t="s">
        <v>1613</v>
      </c>
      <c r="AC5761">
        <v>1</v>
      </c>
      <c r="AE5761">
        <v>1</v>
      </c>
      <c r="AF5761" t="s">
        <v>271</v>
      </c>
    </row>
    <row r="5762" spans="1:32" hidden="1" x14ac:dyDescent="0.25">
      <c r="A5762" t="str">
        <f t="array" ref="A5762">IF(COUNT(SEARCH(RubriekenHistorisch,CONCATENATE(P5761,U5761,AB5761,AH5761))),"t","f")</f>
        <v>f</v>
      </c>
      <c r="B5762" t="str">
        <f t="shared" si="269"/>
        <v>f</v>
      </c>
      <c r="C5762" t="str">
        <f t="shared" si="270"/>
        <v>f</v>
      </c>
      <c r="D5762" t="str">
        <f t="shared" si="271"/>
        <v>f</v>
      </c>
      <c r="E5762" t="str">
        <f>IF(COUNT(SEARCH({"04.","05.","09.","12."},CONCATENATE(P5761,U5761,AB5761,AH5761))),"t","f")</f>
        <v>f</v>
      </c>
      <c r="F5762" t="str">
        <f t="array" ref="F5762">IF(COUNT(SEARCH(HistorischeRubrieken,CONCATENATE(P5761,U5761,AB5761,AH5761))),"t","f")</f>
        <v>f</v>
      </c>
      <c r="G5762">
        <v>1</v>
      </c>
      <c r="H5762">
        <v>510438</v>
      </c>
      <c r="I5762" t="s">
        <v>2509</v>
      </c>
      <c r="J5762">
        <v>20090901</v>
      </c>
      <c r="K5762">
        <v>20100201</v>
      </c>
      <c r="M5762">
        <v>0</v>
      </c>
      <c r="N5762">
        <v>0</v>
      </c>
      <c r="O5762" t="s">
        <v>1996</v>
      </c>
      <c r="R5762">
        <v>0</v>
      </c>
      <c r="S5762" t="s">
        <v>271</v>
      </c>
      <c r="AA5762" t="s">
        <v>1997</v>
      </c>
      <c r="AC5762">
        <v>1</v>
      </c>
      <c r="AE5762">
        <v>1</v>
      </c>
      <c r="AF5762" t="s">
        <v>271</v>
      </c>
    </row>
    <row r="5763" spans="1:32" hidden="1" x14ac:dyDescent="0.25">
      <c r="A5763" t="str">
        <f t="array" ref="A5763">IF(COUNT(SEARCH(RubriekenHistorisch,CONCATENATE(P5762,U5762,AB5762,AH5762))),"t","f")</f>
        <v>f</v>
      </c>
      <c r="B5763" t="str">
        <f t="shared" ref="B5763:B5826" si="272">IF(COUNT(SEARCH("07.66.20",CONCATENATE(P5762,U5762,AB5762,AH5762))),"t","f")</f>
        <v>f</v>
      </c>
      <c r="C5763" t="str">
        <f t="shared" ref="C5763:C5826" si="273">IF(COUNT(SEARCH("14.40.10",CONCATENATE(P5762,U5762,AB5762,AH5762))),"t","f")</f>
        <v>f</v>
      </c>
      <c r="D5763" t="str">
        <f t="shared" si="271"/>
        <v>f</v>
      </c>
      <c r="E5763" t="str">
        <f>IF(COUNT(SEARCH({"04.","05.","09.","12."},CONCATENATE(P5762,U5762,AB5762,AH5762))),"t","f")</f>
        <v>f</v>
      </c>
      <c r="F5763" t="str">
        <f t="array" ref="F5763">IF(COUNT(SEARCH(HistorischeRubrieken,CONCATENATE(P5762,U5762,AB5762,AH5762))),"t","f")</f>
        <v>f</v>
      </c>
      <c r="G5763">
        <v>2</v>
      </c>
      <c r="H5763">
        <v>510438</v>
      </c>
      <c r="I5763" t="s">
        <v>2509</v>
      </c>
      <c r="J5763">
        <v>20100201</v>
      </c>
      <c r="K5763">
        <v>20120115</v>
      </c>
      <c r="M5763">
        <v>0</v>
      </c>
      <c r="N5763">
        <v>0</v>
      </c>
      <c r="O5763" t="s">
        <v>1996</v>
      </c>
      <c r="R5763">
        <v>0</v>
      </c>
      <c r="S5763" t="s">
        <v>271</v>
      </c>
      <c r="AA5763" t="s">
        <v>1998</v>
      </c>
      <c r="AC5763">
        <v>1</v>
      </c>
      <c r="AE5763">
        <v>1</v>
      </c>
      <c r="AF5763" t="s">
        <v>271</v>
      </c>
    </row>
    <row r="5764" spans="1:32" hidden="1" x14ac:dyDescent="0.25">
      <c r="A5764" t="str">
        <f t="array" ref="A5764">IF(COUNT(SEARCH(RubriekenHistorisch,CONCATENATE(P5763,U5763,AB5763,AH5763))),"t","f")</f>
        <v>f</v>
      </c>
      <c r="B5764" t="str">
        <f t="shared" si="272"/>
        <v>f</v>
      </c>
      <c r="C5764" t="str">
        <f t="shared" si="273"/>
        <v>f</v>
      </c>
      <c r="D5764" t="str">
        <f t="shared" ref="D5764:D5827" si="274">IF(COUNT(SEARCH("- 0",CONCATENATE(P5763,U5763,AB5763,AH5763))),"t","f")</f>
        <v>f</v>
      </c>
      <c r="E5764" t="str">
        <f>IF(COUNT(SEARCH({"04.","05.","09.","12."},CONCATENATE(P5763,U5763,AB5763,AH5763))),"t","f")</f>
        <v>f</v>
      </c>
      <c r="F5764" t="str">
        <f t="array" ref="F5764">IF(COUNT(SEARCH(HistorischeRubrieken,CONCATENATE(P5763,U5763,AB5763,AH5763))),"t","f")</f>
        <v>f</v>
      </c>
      <c r="G5764">
        <v>3</v>
      </c>
      <c r="H5764">
        <v>510438</v>
      </c>
      <c r="I5764" t="s">
        <v>2509</v>
      </c>
      <c r="J5764">
        <v>20120115</v>
      </c>
      <c r="K5764">
        <v>20120116</v>
      </c>
      <c r="M5764">
        <v>0</v>
      </c>
      <c r="N5764">
        <v>0</v>
      </c>
      <c r="O5764" t="s">
        <v>1999</v>
      </c>
      <c r="R5764">
        <v>0</v>
      </c>
      <c r="S5764" t="s">
        <v>271</v>
      </c>
      <c r="AA5764" t="s">
        <v>2000</v>
      </c>
      <c r="AC5764">
        <v>1</v>
      </c>
      <c r="AE5764">
        <v>1</v>
      </c>
      <c r="AF5764" t="s">
        <v>271</v>
      </c>
    </row>
    <row r="5765" spans="1:32" hidden="1" x14ac:dyDescent="0.25">
      <c r="A5765" t="str">
        <f t="array" ref="A5765">IF(COUNT(SEARCH(RubriekenHistorisch,CONCATENATE(P5764,U5764,AB5764,AH5764))),"t","f")</f>
        <v>f</v>
      </c>
      <c r="B5765" t="str">
        <f t="shared" si="272"/>
        <v>f</v>
      </c>
      <c r="C5765" t="str">
        <f t="shared" si="273"/>
        <v>f</v>
      </c>
      <c r="D5765" t="str">
        <f t="shared" si="274"/>
        <v>f</v>
      </c>
      <c r="E5765" t="str">
        <f>IF(COUNT(SEARCH({"04.","05.","09.","12."},CONCATENATE(P5764,U5764,AB5764,AH5764))),"t","f")</f>
        <v>f</v>
      </c>
      <c r="F5765" t="str">
        <f t="array" ref="F5765">IF(COUNT(SEARCH(HistorischeRubrieken,CONCATENATE(P5764,U5764,AB5764,AH5764))),"t","f")</f>
        <v>f</v>
      </c>
      <c r="G5765">
        <v>4</v>
      </c>
      <c r="H5765">
        <v>510438</v>
      </c>
      <c r="I5765" t="s">
        <v>2509</v>
      </c>
      <c r="J5765">
        <v>20120116</v>
      </c>
      <c r="K5765">
        <v>20120917</v>
      </c>
      <c r="M5765">
        <v>0</v>
      </c>
      <c r="N5765">
        <v>0</v>
      </c>
      <c r="O5765" t="s">
        <v>2001</v>
      </c>
      <c r="R5765">
        <v>0</v>
      </c>
      <c r="S5765" t="s">
        <v>271</v>
      </c>
      <c r="AA5765" t="s">
        <v>2000</v>
      </c>
      <c r="AC5765">
        <v>1</v>
      </c>
      <c r="AE5765">
        <v>1</v>
      </c>
      <c r="AF5765" t="s">
        <v>271</v>
      </c>
    </row>
    <row r="5766" spans="1:32" hidden="1" x14ac:dyDescent="0.25">
      <c r="A5766" t="str">
        <f t="array" ref="A5766">IF(COUNT(SEARCH(RubriekenHistorisch,CONCATENATE(P5765,U5765,AB5765,AH5765))),"t","f")</f>
        <v>f</v>
      </c>
      <c r="B5766" t="str">
        <f t="shared" si="272"/>
        <v>f</v>
      </c>
      <c r="C5766" t="str">
        <f t="shared" si="273"/>
        <v>f</v>
      </c>
      <c r="D5766" t="str">
        <f t="shared" si="274"/>
        <v>f</v>
      </c>
      <c r="E5766" t="str">
        <f>IF(COUNT(SEARCH({"04.","05.","09.","12."},CONCATENATE(P5765,U5765,AB5765,AH5765))),"t","f")</f>
        <v>f</v>
      </c>
      <c r="F5766" t="str">
        <f t="array" ref="F5766">IF(COUNT(SEARCH(HistorischeRubrieken,CONCATENATE(P5765,U5765,AB5765,AH5765))),"t","f")</f>
        <v>f</v>
      </c>
      <c r="G5766">
        <v>5</v>
      </c>
      <c r="H5766">
        <v>510438</v>
      </c>
      <c r="I5766" t="s">
        <v>2509</v>
      </c>
      <c r="J5766">
        <v>20120917</v>
      </c>
      <c r="K5766">
        <v>20140401</v>
      </c>
      <c r="M5766">
        <v>0</v>
      </c>
      <c r="N5766">
        <v>0</v>
      </c>
      <c r="O5766" t="s">
        <v>2001</v>
      </c>
      <c r="R5766">
        <v>0</v>
      </c>
      <c r="S5766" t="s">
        <v>271</v>
      </c>
      <c r="AA5766" t="s">
        <v>2000</v>
      </c>
      <c r="AC5766">
        <v>1</v>
      </c>
      <c r="AE5766">
        <v>1</v>
      </c>
      <c r="AF5766" t="s">
        <v>271</v>
      </c>
    </row>
    <row r="5767" spans="1:32" hidden="1" x14ac:dyDescent="0.25">
      <c r="A5767" t="str">
        <f t="array" ref="A5767">IF(COUNT(SEARCH(RubriekenHistorisch,CONCATENATE(P5766,U5766,AB5766,AH5766))),"t","f")</f>
        <v>f</v>
      </c>
      <c r="B5767" t="str">
        <f t="shared" si="272"/>
        <v>f</v>
      </c>
      <c r="C5767" t="str">
        <f t="shared" si="273"/>
        <v>f</v>
      </c>
      <c r="D5767" t="str">
        <f t="shared" si="274"/>
        <v>f</v>
      </c>
      <c r="E5767" t="str">
        <f>IF(COUNT(SEARCH({"04.","05.","09.","12."},CONCATENATE(P5766,U5766,AB5766,AH5766))),"t","f")</f>
        <v>f</v>
      </c>
      <c r="F5767" t="str">
        <f t="array" ref="F5767">IF(COUNT(SEARCH(HistorischeRubrieken,CONCATENATE(P5766,U5766,AB5766,AH5766))),"t","f")</f>
        <v>f</v>
      </c>
      <c r="G5767">
        <v>6</v>
      </c>
      <c r="H5767">
        <v>510438</v>
      </c>
      <c r="I5767" t="s">
        <v>2509</v>
      </c>
      <c r="J5767">
        <v>20140401</v>
      </c>
      <c r="K5767">
        <v>20150801</v>
      </c>
      <c r="M5767">
        <v>0</v>
      </c>
      <c r="N5767">
        <v>0</v>
      </c>
      <c r="O5767" t="s">
        <v>2003</v>
      </c>
      <c r="R5767">
        <v>0</v>
      </c>
      <c r="S5767" t="s">
        <v>271</v>
      </c>
      <c r="AA5767" t="s">
        <v>1611</v>
      </c>
      <c r="AC5767">
        <v>1</v>
      </c>
      <c r="AE5767">
        <v>1</v>
      </c>
      <c r="AF5767" t="s">
        <v>271</v>
      </c>
    </row>
    <row r="5768" spans="1:32" x14ac:dyDescent="0.25">
      <c r="A5768" t="str">
        <f t="array" ref="A5768">IF(COUNT(SEARCH(RubriekenHistorisch,CONCATENATE(P5767,U5767,AB5767,AH5767))),"t","f")</f>
        <v>f</v>
      </c>
      <c r="B5768" t="str">
        <f t="shared" si="272"/>
        <v>f</v>
      </c>
      <c r="C5768" t="str">
        <f t="shared" si="273"/>
        <v>f</v>
      </c>
      <c r="D5768" t="str">
        <f t="shared" si="274"/>
        <v>f</v>
      </c>
      <c r="E5768" t="str">
        <f>IF(COUNT(SEARCH({"04.","05.","09.","12."},CONCATENATE(P5767,U5767,AB5767,AH5767))),"t","f")</f>
        <v>f</v>
      </c>
      <c r="F5768" t="str">
        <f t="array" ref="F5768">IF(COUNT(SEARCH(HistorischeRubrieken,CONCATENATE(P5767,U5767,AB5767,AH5767))),"t","f")</f>
        <v>f</v>
      </c>
      <c r="G5768">
        <v>7</v>
      </c>
      <c r="H5768">
        <v>510438</v>
      </c>
      <c r="I5768" t="s">
        <v>2509</v>
      </c>
      <c r="J5768">
        <v>20150801</v>
      </c>
      <c r="M5768">
        <v>0</v>
      </c>
      <c r="N5768">
        <v>0</v>
      </c>
      <c r="O5768" t="s">
        <v>2003</v>
      </c>
      <c r="R5768">
        <v>0</v>
      </c>
      <c r="S5768" t="s">
        <v>271</v>
      </c>
      <c r="AA5768" t="s">
        <v>1613</v>
      </c>
      <c r="AC5768">
        <v>1</v>
      </c>
      <c r="AE5768">
        <v>1</v>
      </c>
      <c r="AF5768" t="s">
        <v>271</v>
      </c>
    </row>
    <row r="5769" spans="1:32" hidden="1" x14ac:dyDescent="0.25">
      <c r="A5769" t="str">
        <f t="array" ref="A5769">IF(COUNT(SEARCH(RubriekenHistorisch,CONCATENATE(P5768,U5768,AB5768,AH5768))),"t","f")</f>
        <v>f</v>
      </c>
      <c r="B5769" t="str">
        <f t="shared" si="272"/>
        <v>f</v>
      </c>
      <c r="C5769" t="str">
        <f t="shared" si="273"/>
        <v>f</v>
      </c>
      <c r="D5769" t="str">
        <f t="shared" si="274"/>
        <v>f</v>
      </c>
      <c r="E5769" t="str">
        <f>IF(COUNT(SEARCH({"04.","05.","09.","12."},CONCATENATE(P5768,U5768,AB5768,AH5768))),"t","f")</f>
        <v>f</v>
      </c>
      <c r="F5769" t="str">
        <f t="array" ref="F5769">IF(COUNT(SEARCH(HistorischeRubrieken,CONCATENATE(P5768,U5768,AB5768,AH5768))),"t","f")</f>
        <v>f</v>
      </c>
      <c r="G5769">
        <v>1</v>
      </c>
      <c r="H5769">
        <v>510439</v>
      </c>
      <c r="I5769" t="s">
        <v>2510</v>
      </c>
      <c r="J5769">
        <v>20090901</v>
      </c>
      <c r="K5769">
        <v>20100201</v>
      </c>
      <c r="M5769">
        <v>0</v>
      </c>
      <c r="N5769">
        <v>0</v>
      </c>
      <c r="O5769" t="s">
        <v>1996</v>
      </c>
      <c r="R5769">
        <v>0</v>
      </c>
      <c r="S5769" t="s">
        <v>271</v>
      </c>
      <c r="AA5769" t="s">
        <v>1997</v>
      </c>
      <c r="AC5769">
        <v>1</v>
      </c>
      <c r="AE5769">
        <v>1</v>
      </c>
      <c r="AF5769" t="s">
        <v>271</v>
      </c>
    </row>
    <row r="5770" spans="1:32" hidden="1" x14ac:dyDescent="0.25">
      <c r="A5770" t="str">
        <f t="array" ref="A5770">IF(COUNT(SEARCH(RubriekenHistorisch,CONCATENATE(P5769,U5769,AB5769,AH5769))),"t","f")</f>
        <v>f</v>
      </c>
      <c r="B5770" t="str">
        <f t="shared" si="272"/>
        <v>f</v>
      </c>
      <c r="C5770" t="str">
        <f t="shared" si="273"/>
        <v>f</v>
      </c>
      <c r="D5770" t="str">
        <f t="shared" si="274"/>
        <v>f</v>
      </c>
      <c r="E5770" t="str">
        <f>IF(COUNT(SEARCH({"04.","05.","09.","12."},CONCATENATE(P5769,U5769,AB5769,AH5769))),"t","f")</f>
        <v>f</v>
      </c>
      <c r="F5770" t="str">
        <f t="array" ref="F5770">IF(COUNT(SEARCH(HistorischeRubrieken,CONCATENATE(P5769,U5769,AB5769,AH5769))),"t","f")</f>
        <v>f</v>
      </c>
      <c r="G5770">
        <v>2</v>
      </c>
      <c r="H5770">
        <v>510439</v>
      </c>
      <c r="I5770" t="s">
        <v>2510</v>
      </c>
      <c r="J5770">
        <v>20100201</v>
      </c>
      <c r="K5770">
        <v>20120115</v>
      </c>
      <c r="M5770">
        <v>0</v>
      </c>
      <c r="N5770">
        <v>0</v>
      </c>
      <c r="O5770" t="s">
        <v>1996</v>
      </c>
      <c r="R5770">
        <v>0</v>
      </c>
      <c r="S5770" t="s">
        <v>271</v>
      </c>
      <c r="AA5770" t="s">
        <v>1998</v>
      </c>
      <c r="AC5770">
        <v>1</v>
      </c>
      <c r="AE5770">
        <v>1</v>
      </c>
      <c r="AF5770" t="s">
        <v>271</v>
      </c>
    </row>
    <row r="5771" spans="1:32" hidden="1" x14ac:dyDescent="0.25">
      <c r="A5771" t="str">
        <f t="array" ref="A5771">IF(COUNT(SEARCH(RubriekenHistorisch,CONCATENATE(P5770,U5770,AB5770,AH5770))),"t","f")</f>
        <v>f</v>
      </c>
      <c r="B5771" t="str">
        <f t="shared" si="272"/>
        <v>f</v>
      </c>
      <c r="C5771" t="str">
        <f t="shared" si="273"/>
        <v>f</v>
      </c>
      <c r="D5771" t="str">
        <f t="shared" si="274"/>
        <v>f</v>
      </c>
      <c r="E5771" t="str">
        <f>IF(COUNT(SEARCH({"04.","05.","09.","12."},CONCATENATE(P5770,U5770,AB5770,AH5770))),"t","f")</f>
        <v>f</v>
      </c>
      <c r="F5771" t="str">
        <f t="array" ref="F5771">IF(COUNT(SEARCH(HistorischeRubrieken,CONCATENATE(P5770,U5770,AB5770,AH5770))),"t","f")</f>
        <v>f</v>
      </c>
      <c r="G5771">
        <v>3</v>
      </c>
      <c r="H5771">
        <v>510439</v>
      </c>
      <c r="I5771" t="s">
        <v>2510</v>
      </c>
      <c r="J5771">
        <v>20120115</v>
      </c>
      <c r="K5771">
        <v>20120116</v>
      </c>
      <c r="M5771">
        <v>0</v>
      </c>
      <c r="N5771">
        <v>0</v>
      </c>
      <c r="O5771" t="s">
        <v>1999</v>
      </c>
      <c r="R5771">
        <v>0</v>
      </c>
      <c r="S5771" t="s">
        <v>271</v>
      </c>
      <c r="AA5771" t="s">
        <v>2000</v>
      </c>
      <c r="AC5771">
        <v>1</v>
      </c>
      <c r="AE5771">
        <v>1</v>
      </c>
      <c r="AF5771" t="s">
        <v>271</v>
      </c>
    </row>
    <row r="5772" spans="1:32" hidden="1" x14ac:dyDescent="0.25">
      <c r="A5772" t="str">
        <f t="array" ref="A5772">IF(COUNT(SEARCH(RubriekenHistorisch,CONCATENATE(P5771,U5771,AB5771,AH5771))),"t","f")</f>
        <v>f</v>
      </c>
      <c r="B5772" t="str">
        <f t="shared" si="272"/>
        <v>f</v>
      </c>
      <c r="C5772" t="str">
        <f t="shared" si="273"/>
        <v>f</v>
      </c>
      <c r="D5772" t="str">
        <f t="shared" si="274"/>
        <v>f</v>
      </c>
      <c r="E5772" t="str">
        <f>IF(COUNT(SEARCH({"04.","05.","09.","12."},CONCATENATE(P5771,U5771,AB5771,AH5771))),"t","f")</f>
        <v>f</v>
      </c>
      <c r="F5772" t="str">
        <f t="array" ref="F5772">IF(COUNT(SEARCH(HistorischeRubrieken,CONCATENATE(P5771,U5771,AB5771,AH5771))),"t","f")</f>
        <v>f</v>
      </c>
      <c r="G5772">
        <v>4</v>
      </c>
      <c r="H5772">
        <v>510439</v>
      </c>
      <c r="I5772" t="s">
        <v>2510</v>
      </c>
      <c r="J5772">
        <v>20120116</v>
      </c>
      <c r="K5772">
        <v>20120917</v>
      </c>
      <c r="M5772">
        <v>0</v>
      </c>
      <c r="N5772">
        <v>0</v>
      </c>
      <c r="O5772" t="s">
        <v>2001</v>
      </c>
      <c r="R5772">
        <v>0</v>
      </c>
      <c r="S5772" t="s">
        <v>271</v>
      </c>
      <c r="AA5772" t="s">
        <v>2000</v>
      </c>
      <c r="AC5772">
        <v>1</v>
      </c>
      <c r="AE5772">
        <v>1</v>
      </c>
      <c r="AF5772" t="s">
        <v>271</v>
      </c>
    </row>
    <row r="5773" spans="1:32" hidden="1" x14ac:dyDescent="0.25">
      <c r="A5773" t="str">
        <f t="array" ref="A5773">IF(COUNT(SEARCH(RubriekenHistorisch,CONCATENATE(P5772,U5772,AB5772,AH5772))),"t","f")</f>
        <v>f</v>
      </c>
      <c r="B5773" t="str">
        <f t="shared" si="272"/>
        <v>f</v>
      </c>
      <c r="C5773" t="str">
        <f t="shared" si="273"/>
        <v>f</v>
      </c>
      <c r="D5773" t="str">
        <f t="shared" si="274"/>
        <v>f</v>
      </c>
      <c r="E5773" t="str">
        <f>IF(COUNT(SEARCH({"04.","05.","09.","12."},CONCATENATE(P5772,U5772,AB5772,AH5772))),"t","f")</f>
        <v>f</v>
      </c>
      <c r="F5773" t="str">
        <f t="array" ref="F5773">IF(COUNT(SEARCH(HistorischeRubrieken,CONCATENATE(P5772,U5772,AB5772,AH5772))),"t","f")</f>
        <v>f</v>
      </c>
      <c r="G5773">
        <v>5</v>
      </c>
      <c r="H5773">
        <v>510439</v>
      </c>
      <c r="I5773" t="s">
        <v>2510</v>
      </c>
      <c r="J5773">
        <v>20120917</v>
      </c>
      <c r="K5773">
        <v>20140401</v>
      </c>
      <c r="M5773">
        <v>0</v>
      </c>
      <c r="N5773">
        <v>0</v>
      </c>
      <c r="O5773" t="s">
        <v>2001</v>
      </c>
      <c r="R5773">
        <v>0</v>
      </c>
      <c r="S5773" t="s">
        <v>271</v>
      </c>
      <c r="AA5773" t="s">
        <v>2000</v>
      </c>
      <c r="AC5773">
        <v>1</v>
      </c>
      <c r="AE5773">
        <v>1</v>
      </c>
      <c r="AF5773" t="s">
        <v>271</v>
      </c>
    </row>
    <row r="5774" spans="1:32" hidden="1" x14ac:dyDescent="0.25">
      <c r="A5774" t="str">
        <f t="array" ref="A5774">IF(COUNT(SEARCH(RubriekenHistorisch,CONCATENATE(P5773,U5773,AB5773,AH5773))),"t","f")</f>
        <v>f</v>
      </c>
      <c r="B5774" t="str">
        <f t="shared" si="272"/>
        <v>f</v>
      </c>
      <c r="C5774" t="str">
        <f t="shared" si="273"/>
        <v>f</v>
      </c>
      <c r="D5774" t="str">
        <f t="shared" si="274"/>
        <v>f</v>
      </c>
      <c r="E5774" t="str">
        <f>IF(COUNT(SEARCH({"04.","05.","09.","12."},CONCATENATE(P5773,U5773,AB5773,AH5773))),"t","f")</f>
        <v>f</v>
      </c>
      <c r="F5774" t="str">
        <f t="array" ref="F5774">IF(COUNT(SEARCH(HistorischeRubrieken,CONCATENATE(P5773,U5773,AB5773,AH5773))),"t","f")</f>
        <v>f</v>
      </c>
      <c r="G5774">
        <v>6</v>
      </c>
      <c r="H5774">
        <v>510439</v>
      </c>
      <c r="I5774" t="s">
        <v>2510</v>
      </c>
      <c r="J5774">
        <v>20140401</v>
      </c>
      <c r="K5774">
        <v>20150801</v>
      </c>
      <c r="M5774">
        <v>0</v>
      </c>
      <c r="N5774">
        <v>0</v>
      </c>
      <c r="O5774" t="s">
        <v>2003</v>
      </c>
      <c r="R5774">
        <v>0</v>
      </c>
      <c r="S5774" t="s">
        <v>271</v>
      </c>
      <c r="AA5774" t="s">
        <v>1611</v>
      </c>
      <c r="AC5774">
        <v>1</v>
      </c>
      <c r="AE5774">
        <v>1</v>
      </c>
      <c r="AF5774" t="s">
        <v>271</v>
      </c>
    </row>
    <row r="5775" spans="1:32" x14ac:dyDescent="0.25">
      <c r="A5775" t="str">
        <f t="array" ref="A5775">IF(COUNT(SEARCH(RubriekenHistorisch,CONCATENATE(P5774,U5774,AB5774,AH5774))),"t","f")</f>
        <v>f</v>
      </c>
      <c r="B5775" t="str">
        <f t="shared" si="272"/>
        <v>f</v>
      </c>
      <c r="C5775" t="str">
        <f t="shared" si="273"/>
        <v>f</v>
      </c>
      <c r="D5775" t="str">
        <f t="shared" si="274"/>
        <v>f</v>
      </c>
      <c r="E5775" t="str">
        <f>IF(COUNT(SEARCH({"04.","05.","09.","12."},CONCATENATE(P5774,U5774,AB5774,AH5774))),"t","f")</f>
        <v>f</v>
      </c>
      <c r="F5775" t="str">
        <f t="array" ref="F5775">IF(COUNT(SEARCH(HistorischeRubrieken,CONCATENATE(P5774,U5774,AB5774,AH5774))),"t","f")</f>
        <v>f</v>
      </c>
      <c r="G5775">
        <v>7</v>
      </c>
      <c r="H5775">
        <v>510439</v>
      </c>
      <c r="I5775" t="s">
        <v>2510</v>
      </c>
      <c r="J5775">
        <v>20150801</v>
      </c>
      <c r="M5775">
        <v>0</v>
      </c>
      <c r="N5775">
        <v>0</v>
      </c>
      <c r="O5775" t="s">
        <v>2003</v>
      </c>
      <c r="R5775">
        <v>0</v>
      </c>
      <c r="S5775" t="s">
        <v>271</v>
      </c>
      <c r="AA5775" t="s">
        <v>1613</v>
      </c>
      <c r="AC5775">
        <v>1</v>
      </c>
      <c r="AE5775">
        <v>1</v>
      </c>
      <c r="AF5775" t="s">
        <v>271</v>
      </c>
    </row>
    <row r="5776" spans="1:32" hidden="1" x14ac:dyDescent="0.25">
      <c r="A5776" t="str">
        <f t="array" ref="A5776">IF(COUNT(SEARCH(RubriekenHistorisch,CONCATENATE(P5775,U5775,AB5775,AH5775))),"t","f")</f>
        <v>f</v>
      </c>
      <c r="B5776" t="str">
        <f t="shared" si="272"/>
        <v>f</v>
      </c>
      <c r="C5776" t="str">
        <f t="shared" si="273"/>
        <v>f</v>
      </c>
      <c r="D5776" t="str">
        <f t="shared" si="274"/>
        <v>f</v>
      </c>
      <c r="E5776" t="str">
        <f>IF(COUNT(SEARCH({"04.","05.","09.","12."},CONCATENATE(P5775,U5775,AB5775,AH5775))),"t","f")</f>
        <v>f</v>
      </c>
      <c r="F5776" t="str">
        <f t="array" ref="F5776">IF(COUNT(SEARCH(HistorischeRubrieken,CONCATENATE(P5775,U5775,AB5775,AH5775))),"t","f")</f>
        <v>f</v>
      </c>
      <c r="G5776">
        <v>1</v>
      </c>
      <c r="H5776">
        <v>510440</v>
      </c>
      <c r="I5776" t="s">
        <v>2511</v>
      </c>
      <c r="J5776">
        <v>20090401</v>
      </c>
      <c r="K5776">
        <v>20100201</v>
      </c>
      <c r="M5776">
        <v>0</v>
      </c>
      <c r="N5776">
        <v>0</v>
      </c>
      <c r="AA5776" t="s">
        <v>1997</v>
      </c>
      <c r="AC5776">
        <v>0</v>
      </c>
      <c r="AE5776">
        <v>0</v>
      </c>
      <c r="AF5776" t="s">
        <v>271</v>
      </c>
    </row>
    <row r="5777" spans="1:32" hidden="1" x14ac:dyDescent="0.25">
      <c r="A5777" t="str">
        <f t="array" ref="A5777">IF(COUNT(SEARCH(RubriekenHistorisch,CONCATENATE(P5776,U5776,AB5776,AH5776))),"t","f")</f>
        <v>f</v>
      </c>
      <c r="B5777" t="str">
        <f t="shared" si="272"/>
        <v>f</v>
      </c>
      <c r="C5777" t="str">
        <f t="shared" si="273"/>
        <v>f</v>
      </c>
      <c r="D5777" t="str">
        <f t="shared" si="274"/>
        <v>f</v>
      </c>
      <c r="E5777" t="str">
        <f>IF(COUNT(SEARCH({"04.","05.","09.","12."},CONCATENATE(P5776,U5776,AB5776,AH5776))),"t","f")</f>
        <v>f</v>
      </c>
      <c r="F5777" t="str">
        <f t="array" ref="F5777">IF(COUNT(SEARCH(HistorischeRubrieken,CONCATENATE(P5776,U5776,AB5776,AH5776))),"t","f")</f>
        <v>f</v>
      </c>
      <c r="G5777">
        <v>2</v>
      </c>
      <c r="H5777">
        <v>510440</v>
      </c>
      <c r="I5777" t="s">
        <v>2511</v>
      </c>
      <c r="J5777">
        <v>20100201</v>
      </c>
      <c r="K5777">
        <v>20110301</v>
      </c>
      <c r="M5777">
        <v>0</v>
      </c>
      <c r="N5777">
        <v>0</v>
      </c>
      <c r="AA5777" t="s">
        <v>1998</v>
      </c>
      <c r="AC5777">
        <v>0</v>
      </c>
      <c r="AE5777">
        <v>1</v>
      </c>
      <c r="AF5777" t="s">
        <v>271</v>
      </c>
    </row>
    <row r="5778" spans="1:32" hidden="1" x14ac:dyDescent="0.25">
      <c r="A5778" t="str">
        <f t="array" ref="A5778">IF(COUNT(SEARCH(RubriekenHistorisch,CONCATENATE(P5777,U5777,AB5777,AH5777))),"t","f")</f>
        <v>f</v>
      </c>
      <c r="B5778" t="str">
        <f t="shared" si="272"/>
        <v>f</v>
      </c>
      <c r="C5778" t="str">
        <f t="shared" si="273"/>
        <v>f</v>
      </c>
      <c r="D5778" t="str">
        <f t="shared" si="274"/>
        <v>f</v>
      </c>
      <c r="E5778" t="str">
        <f>IF(COUNT(SEARCH({"04.","05.","09.","12."},CONCATENATE(P5777,U5777,AB5777,AH5777))),"t","f")</f>
        <v>f</v>
      </c>
      <c r="F5778" t="str">
        <f t="array" ref="F5778">IF(COUNT(SEARCH(HistorischeRubrieken,CONCATENATE(P5777,U5777,AB5777,AH5777))),"t","f")</f>
        <v>f</v>
      </c>
      <c r="G5778">
        <v>3</v>
      </c>
      <c r="H5778">
        <v>510440</v>
      </c>
      <c r="I5778" t="s">
        <v>2511</v>
      </c>
      <c r="J5778">
        <v>20110301</v>
      </c>
      <c r="K5778">
        <v>20120115</v>
      </c>
      <c r="M5778">
        <v>0</v>
      </c>
      <c r="N5778">
        <v>0</v>
      </c>
      <c r="O5778" t="s">
        <v>1996</v>
      </c>
      <c r="R5778">
        <v>0</v>
      </c>
      <c r="S5778" t="s">
        <v>271</v>
      </c>
      <c r="AA5778" t="s">
        <v>1998</v>
      </c>
      <c r="AC5778">
        <v>1</v>
      </c>
      <c r="AE5778">
        <v>1</v>
      </c>
      <c r="AF5778" t="s">
        <v>271</v>
      </c>
    </row>
    <row r="5779" spans="1:32" hidden="1" x14ac:dyDescent="0.25">
      <c r="A5779" t="str">
        <f t="array" ref="A5779">IF(COUNT(SEARCH(RubriekenHistorisch,CONCATENATE(P5778,U5778,AB5778,AH5778))),"t","f")</f>
        <v>f</v>
      </c>
      <c r="B5779" t="str">
        <f t="shared" si="272"/>
        <v>f</v>
      </c>
      <c r="C5779" t="str">
        <f t="shared" si="273"/>
        <v>f</v>
      </c>
      <c r="D5779" t="str">
        <f t="shared" si="274"/>
        <v>f</v>
      </c>
      <c r="E5779" t="str">
        <f>IF(COUNT(SEARCH({"04.","05.","09.","12."},CONCATENATE(P5778,U5778,AB5778,AH5778))),"t","f")</f>
        <v>f</v>
      </c>
      <c r="F5779" t="str">
        <f t="array" ref="F5779">IF(COUNT(SEARCH(HistorischeRubrieken,CONCATENATE(P5778,U5778,AB5778,AH5778))),"t","f")</f>
        <v>f</v>
      </c>
      <c r="G5779">
        <v>4</v>
      </c>
      <c r="H5779">
        <v>510440</v>
      </c>
      <c r="I5779" t="s">
        <v>2511</v>
      </c>
      <c r="J5779">
        <v>20120115</v>
      </c>
      <c r="K5779">
        <v>20120116</v>
      </c>
      <c r="M5779">
        <v>0</v>
      </c>
      <c r="N5779">
        <v>0</v>
      </c>
      <c r="O5779" t="s">
        <v>1999</v>
      </c>
      <c r="R5779">
        <v>0</v>
      </c>
      <c r="S5779" t="s">
        <v>271</v>
      </c>
      <c r="AA5779" t="s">
        <v>2000</v>
      </c>
      <c r="AC5779">
        <v>1</v>
      </c>
      <c r="AE5779">
        <v>1</v>
      </c>
      <c r="AF5779" t="s">
        <v>271</v>
      </c>
    </row>
    <row r="5780" spans="1:32" hidden="1" x14ac:dyDescent="0.25">
      <c r="A5780" t="str">
        <f t="array" ref="A5780">IF(COUNT(SEARCH(RubriekenHistorisch,CONCATENATE(P5779,U5779,AB5779,AH5779))),"t","f")</f>
        <v>f</v>
      </c>
      <c r="B5780" t="str">
        <f t="shared" si="272"/>
        <v>f</v>
      </c>
      <c r="C5780" t="str">
        <f t="shared" si="273"/>
        <v>f</v>
      </c>
      <c r="D5780" t="str">
        <f t="shared" si="274"/>
        <v>f</v>
      </c>
      <c r="E5780" t="str">
        <f>IF(COUNT(SEARCH({"04.","05.","09.","12."},CONCATENATE(P5779,U5779,AB5779,AH5779))),"t","f")</f>
        <v>f</v>
      </c>
      <c r="F5780" t="str">
        <f t="array" ref="F5780">IF(COUNT(SEARCH(HistorischeRubrieken,CONCATENATE(P5779,U5779,AB5779,AH5779))),"t","f")</f>
        <v>f</v>
      </c>
      <c r="G5780">
        <v>5</v>
      </c>
      <c r="H5780">
        <v>510440</v>
      </c>
      <c r="I5780" t="s">
        <v>2511</v>
      </c>
      <c r="J5780">
        <v>20120116</v>
      </c>
      <c r="K5780">
        <v>20121119</v>
      </c>
      <c r="M5780">
        <v>0</v>
      </c>
      <c r="N5780">
        <v>0</v>
      </c>
      <c r="O5780" t="s">
        <v>2001</v>
      </c>
      <c r="R5780">
        <v>0</v>
      </c>
      <c r="S5780" t="s">
        <v>271</v>
      </c>
      <c r="AA5780" t="s">
        <v>2000</v>
      </c>
      <c r="AC5780">
        <v>1</v>
      </c>
      <c r="AE5780">
        <v>1</v>
      </c>
      <c r="AF5780" t="s">
        <v>271</v>
      </c>
    </row>
    <row r="5781" spans="1:32" hidden="1" x14ac:dyDescent="0.25">
      <c r="A5781" t="str">
        <f t="array" ref="A5781">IF(COUNT(SEARCH(RubriekenHistorisch,CONCATENATE(P5780,U5780,AB5780,AH5780))),"t","f")</f>
        <v>f</v>
      </c>
      <c r="B5781" t="str">
        <f t="shared" si="272"/>
        <v>f</v>
      </c>
      <c r="C5781" t="str">
        <f t="shared" si="273"/>
        <v>f</v>
      </c>
      <c r="D5781" t="str">
        <f t="shared" si="274"/>
        <v>f</v>
      </c>
      <c r="E5781" t="str">
        <f>IF(COUNT(SEARCH({"04.","05.","09.","12."},CONCATENATE(P5780,U5780,AB5780,AH5780))),"t","f")</f>
        <v>f</v>
      </c>
      <c r="F5781" t="str">
        <f t="array" ref="F5781">IF(COUNT(SEARCH(HistorischeRubrieken,CONCATENATE(P5780,U5780,AB5780,AH5780))),"t","f")</f>
        <v>f</v>
      </c>
      <c r="G5781">
        <v>6</v>
      </c>
      <c r="H5781">
        <v>510440</v>
      </c>
      <c r="I5781" t="s">
        <v>2511</v>
      </c>
      <c r="J5781">
        <v>20121119</v>
      </c>
      <c r="K5781">
        <v>20140401</v>
      </c>
      <c r="M5781">
        <v>0</v>
      </c>
      <c r="N5781">
        <v>0</v>
      </c>
      <c r="O5781" t="s">
        <v>2001</v>
      </c>
      <c r="R5781">
        <v>0</v>
      </c>
      <c r="S5781" t="s">
        <v>271</v>
      </c>
      <c r="AA5781" t="s">
        <v>2000</v>
      </c>
      <c r="AC5781">
        <v>1</v>
      </c>
      <c r="AE5781">
        <v>1</v>
      </c>
      <c r="AF5781" t="s">
        <v>271</v>
      </c>
    </row>
    <row r="5782" spans="1:32" hidden="1" x14ac:dyDescent="0.25">
      <c r="A5782" t="str">
        <f t="array" ref="A5782">IF(COUNT(SEARCH(RubriekenHistorisch,CONCATENATE(P5781,U5781,AB5781,AH5781))),"t","f")</f>
        <v>f</v>
      </c>
      <c r="B5782" t="str">
        <f t="shared" si="272"/>
        <v>f</v>
      </c>
      <c r="C5782" t="str">
        <f t="shared" si="273"/>
        <v>f</v>
      </c>
      <c r="D5782" t="str">
        <f t="shared" si="274"/>
        <v>f</v>
      </c>
      <c r="E5782" t="str">
        <f>IF(COUNT(SEARCH({"04.","05.","09.","12."},CONCATENATE(P5781,U5781,AB5781,AH5781))),"t","f")</f>
        <v>f</v>
      </c>
      <c r="F5782" t="str">
        <f t="array" ref="F5782">IF(COUNT(SEARCH(HistorischeRubrieken,CONCATENATE(P5781,U5781,AB5781,AH5781))),"t","f")</f>
        <v>f</v>
      </c>
      <c r="G5782">
        <v>7</v>
      </c>
      <c r="H5782">
        <v>510440</v>
      </c>
      <c r="I5782" t="s">
        <v>2511</v>
      </c>
      <c r="J5782">
        <v>20140401</v>
      </c>
      <c r="K5782">
        <v>20150801</v>
      </c>
      <c r="M5782">
        <v>0</v>
      </c>
      <c r="N5782">
        <v>0</v>
      </c>
      <c r="O5782" t="s">
        <v>2003</v>
      </c>
      <c r="R5782">
        <v>0</v>
      </c>
      <c r="S5782" t="s">
        <v>271</v>
      </c>
      <c r="AA5782" t="s">
        <v>1611</v>
      </c>
      <c r="AC5782">
        <v>1</v>
      </c>
      <c r="AE5782">
        <v>1</v>
      </c>
      <c r="AF5782" t="s">
        <v>271</v>
      </c>
    </row>
    <row r="5783" spans="1:32" x14ac:dyDescent="0.25">
      <c r="A5783" t="str">
        <f t="array" ref="A5783">IF(COUNT(SEARCH(RubriekenHistorisch,CONCATENATE(P5782,U5782,AB5782,AH5782))),"t","f")</f>
        <v>f</v>
      </c>
      <c r="B5783" t="str">
        <f t="shared" si="272"/>
        <v>f</v>
      </c>
      <c r="C5783" t="str">
        <f t="shared" si="273"/>
        <v>f</v>
      </c>
      <c r="D5783" t="str">
        <f t="shared" si="274"/>
        <v>f</v>
      </c>
      <c r="E5783" t="str">
        <f>IF(COUNT(SEARCH({"04.","05.","09.","12."},CONCATENATE(P5782,U5782,AB5782,AH5782))),"t","f")</f>
        <v>f</v>
      </c>
      <c r="F5783" t="str">
        <f t="array" ref="F5783">IF(COUNT(SEARCH(HistorischeRubrieken,CONCATENATE(P5782,U5782,AB5782,AH5782))),"t","f")</f>
        <v>f</v>
      </c>
      <c r="G5783">
        <v>8</v>
      </c>
      <c r="H5783">
        <v>510440</v>
      </c>
      <c r="I5783" t="s">
        <v>2511</v>
      </c>
      <c r="J5783">
        <v>20150801</v>
      </c>
      <c r="M5783">
        <v>0</v>
      </c>
      <c r="N5783">
        <v>0</v>
      </c>
      <c r="O5783" t="s">
        <v>2003</v>
      </c>
      <c r="R5783">
        <v>0</v>
      </c>
      <c r="S5783" t="s">
        <v>271</v>
      </c>
      <c r="AA5783" t="s">
        <v>1613</v>
      </c>
      <c r="AC5783">
        <v>1</v>
      </c>
      <c r="AE5783">
        <v>1</v>
      </c>
      <c r="AF5783" t="s">
        <v>271</v>
      </c>
    </row>
    <row r="5784" spans="1:32" hidden="1" x14ac:dyDescent="0.25">
      <c r="A5784" t="str">
        <f t="array" ref="A5784">IF(COUNT(SEARCH(RubriekenHistorisch,CONCATENATE(P5783,U5783,AB5783,AH5783))),"t","f")</f>
        <v>f</v>
      </c>
      <c r="B5784" t="str">
        <f t="shared" si="272"/>
        <v>f</v>
      </c>
      <c r="C5784" t="str">
        <f t="shared" si="273"/>
        <v>f</v>
      </c>
      <c r="D5784" t="str">
        <f t="shared" si="274"/>
        <v>f</v>
      </c>
      <c r="E5784" t="str">
        <f>IF(COUNT(SEARCH({"04.","05.","09.","12."},CONCATENATE(P5783,U5783,AB5783,AH5783))),"t","f")</f>
        <v>f</v>
      </c>
      <c r="F5784" t="str">
        <f t="array" ref="F5784">IF(COUNT(SEARCH(HistorischeRubrieken,CONCATENATE(P5783,U5783,AB5783,AH5783))),"t","f")</f>
        <v>f</v>
      </c>
      <c r="G5784">
        <v>1</v>
      </c>
      <c r="H5784">
        <v>510441</v>
      </c>
      <c r="I5784" t="s">
        <v>2512</v>
      </c>
      <c r="J5784">
        <v>20090501</v>
      </c>
      <c r="K5784">
        <v>20100201</v>
      </c>
      <c r="M5784">
        <v>0</v>
      </c>
      <c r="N5784">
        <v>0</v>
      </c>
      <c r="AA5784" t="s">
        <v>1997</v>
      </c>
      <c r="AC5784">
        <v>0</v>
      </c>
      <c r="AE5784">
        <v>0</v>
      </c>
      <c r="AF5784" t="s">
        <v>271</v>
      </c>
    </row>
    <row r="5785" spans="1:32" hidden="1" x14ac:dyDescent="0.25">
      <c r="A5785" t="str">
        <f t="array" ref="A5785">IF(COUNT(SEARCH(RubriekenHistorisch,CONCATENATE(P5784,U5784,AB5784,AH5784))),"t","f")</f>
        <v>f</v>
      </c>
      <c r="B5785" t="str">
        <f t="shared" si="272"/>
        <v>f</v>
      </c>
      <c r="C5785" t="str">
        <f t="shared" si="273"/>
        <v>f</v>
      </c>
      <c r="D5785" t="str">
        <f t="shared" si="274"/>
        <v>f</v>
      </c>
      <c r="E5785" t="str">
        <f>IF(COUNT(SEARCH({"04.","05.","09.","12."},CONCATENATE(P5784,U5784,AB5784,AH5784))),"t","f")</f>
        <v>f</v>
      </c>
      <c r="F5785" t="str">
        <f t="array" ref="F5785">IF(COUNT(SEARCH(HistorischeRubrieken,CONCATENATE(P5784,U5784,AB5784,AH5784))),"t","f")</f>
        <v>f</v>
      </c>
      <c r="G5785">
        <v>2</v>
      </c>
      <c r="H5785">
        <v>510441</v>
      </c>
      <c r="I5785" t="s">
        <v>2512</v>
      </c>
      <c r="J5785">
        <v>20100201</v>
      </c>
      <c r="K5785">
        <v>20110301</v>
      </c>
      <c r="M5785">
        <v>0</v>
      </c>
      <c r="N5785">
        <v>0</v>
      </c>
      <c r="AA5785" t="s">
        <v>1998</v>
      </c>
      <c r="AC5785">
        <v>0</v>
      </c>
      <c r="AE5785">
        <v>1</v>
      </c>
      <c r="AF5785" t="s">
        <v>271</v>
      </c>
    </row>
    <row r="5786" spans="1:32" hidden="1" x14ac:dyDescent="0.25">
      <c r="A5786" t="str">
        <f t="array" ref="A5786">IF(COUNT(SEARCH(RubriekenHistorisch,CONCATENATE(P5785,U5785,AB5785,AH5785))),"t","f")</f>
        <v>f</v>
      </c>
      <c r="B5786" t="str">
        <f t="shared" si="272"/>
        <v>f</v>
      </c>
      <c r="C5786" t="str">
        <f t="shared" si="273"/>
        <v>f</v>
      </c>
      <c r="D5786" t="str">
        <f t="shared" si="274"/>
        <v>f</v>
      </c>
      <c r="E5786" t="str">
        <f>IF(COUNT(SEARCH({"04.","05.","09.","12."},CONCATENATE(P5785,U5785,AB5785,AH5785))),"t","f")</f>
        <v>f</v>
      </c>
      <c r="F5786" t="str">
        <f t="array" ref="F5786">IF(COUNT(SEARCH(HistorischeRubrieken,CONCATENATE(P5785,U5785,AB5785,AH5785))),"t","f")</f>
        <v>f</v>
      </c>
      <c r="G5786">
        <v>3</v>
      </c>
      <c r="H5786">
        <v>510441</v>
      </c>
      <c r="I5786" t="s">
        <v>2512</v>
      </c>
      <c r="J5786">
        <v>20110301</v>
      </c>
      <c r="K5786">
        <v>20120115</v>
      </c>
      <c r="M5786">
        <v>0</v>
      </c>
      <c r="N5786">
        <v>0</v>
      </c>
      <c r="O5786" t="s">
        <v>1996</v>
      </c>
      <c r="R5786">
        <v>0</v>
      </c>
      <c r="S5786" t="s">
        <v>271</v>
      </c>
      <c r="AA5786" t="s">
        <v>1998</v>
      </c>
      <c r="AC5786">
        <v>1</v>
      </c>
      <c r="AE5786">
        <v>1</v>
      </c>
      <c r="AF5786" t="s">
        <v>271</v>
      </c>
    </row>
    <row r="5787" spans="1:32" hidden="1" x14ac:dyDescent="0.25">
      <c r="A5787" t="str">
        <f t="array" ref="A5787">IF(COUNT(SEARCH(RubriekenHistorisch,CONCATENATE(P5786,U5786,AB5786,AH5786))),"t","f")</f>
        <v>f</v>
      </c>
      <c r="B5787" t="str">
        <f t="shared" si="272"/>
        <v>f</v>
      </c>
      <c r="C5787" t="str">
        <f t="shared" si="273"/>
        <v>f</v>
      </c>
      <c r="D5787" t="str">
        <f t="shared" si="274"/>
        <v>f</v>
      </c>
      <c r="E5787" t="str">
        <f>IF(COUNT(SEARCH({"04.","05.","09.","12."},CONCATENATE(P5786,U5786,AB5786,AH5786))),"t","f")</f>
        <v>f</v>
      </c>
      <c r="F5787" t="str">
        <f t="array" ref="F5787">IF(COUNT(SEARCH(HistorischeRubrieken,CONCATENATE(P5786,U5786,AB5786,AH5786))),"t","f")</f>
        <v>f</v>
      </c>
      <c r="G5787">
        <v>4</v>
      </c>
      <c r="H5787">
        <v>510441</v>
      </c>
      <c r="I5787" t="s">
        <v>2512</v>
      </c>
      <c r="J5787">
        <v>20120115</v>
      </c>
      <c r="K5787">
        <v>20120116</v>
      </c>
      <c r="M5787">
        <v>0</v>
      </c>
      <c r="N5787">
        <v>0</v>
      </c>
      <c r="O5787" t="s">
        <v>1999</v>
      </c>
      <c r="R5787">
        <v>0</v>
      </c>
      <c r="S5787" t="s">
        <v>271</v>
      </c>
      <c r="AA5787" t="s">
        <v>2000</v>
      </c>
      <c r="AC5787">
        <v>1</v>
      </c>
      <c r="AE5787">
        <v>1</v>
      </c>
      <c r="AF5787" t="s">
        <v>271</v>
      </c>
    </row>
    <row r="5788" spans="1:32" hidden="1" x14ac:dyDescent="0.25">
      <c r="A5788" t="str">
        <f t="array" ref="A5788">IF(COUNT(SEARCH(RubriekenHistorisch,CONCATENATE(P5787,U5787,AB5787,AH5787))),"t","f")</f>
        <v>f</v>
      </c>
      <c r="B5788" t="str">
        <f t="shared" si="272"/>
        <v>f</v>
      </c>
      <c r="C5788" t="str">
        <f t="shared" si="273"/>
        <v>f</v>
      </c>
      <c r="D5788" t="str">
        <f t="shared" si="274"/>
        <v>f</v>
      </c>
      <c r="E5788" t="str">
        <f>IF(COUNT(SEARCH({"04.","05.","09.","12."},CONCATENATE(P5787,U5787,AB5787,AH5787))),"t","f")</f>
        <v>f</v>
      </c>
      <c r="F5788" t="str">
        <f t="array" ref="F5788">IF(COUNT(SEARCH(HistorischeRubrieken,CONCATENATE(P5787,U5787,AB5787,AH5787))),"t","f")</f>
        <v>f</v>
      </c>
      <c r="G5788">
        <v>5</v>
      </c>
      <c r="H5788">
        <v>510441</v>
      </c>
      <c r="I5788" t="s">
        <v>2512</v>
      </c>
      <c r="J5788">
        <v>20120116</v>
      </c>
      <c r="K5788">
        <v>20121119</v>
      </c>
      <c r="M5788">
        <v>0</v>
      </c>
      <c r="N5788">
        <v>0</v>
      </c>
      <c r="O5788" t="s">
        <v>2001</v>
      </c>
      <c r="R5788">
        <v>0</v>
      </c>
      <c r="S5788" t="s">
        <v>271</v>
      </c>
      <c r="AA5788" t="s">
        <v>2000</v>
      </c>
      <c r="AC5788">
        <v>1</v>
      </c>
      <c r="AE5788">
        <v>1</v>
      </c>
      <c r="AF5788" t="s">
        <v>271</v>
      </c>
    </row>
    <row r="5789" spans="1:32" hidden="1" x14ac:dyDescent="0.25">
      <c r="A5789" t="str">
        <f t="array" ref="A5789">IF(COUNT(SEARCH(RubriekenHistorisch,CONCATENATE(P5788,U5788,AB5788,AH5788))),"t","f")</f>
        <v>f</v>
      </c>
      <c r="B5789" t="str">
        <f t="shared" si="272"/>
        <v>f</v>
      </c>
      <c r="C5789" t="str">
        <f t="shared" si="273"/>
        <v>f</v>
      </c>
      <c r="D5789" t="str">
        <f t="shared" si="274"/>
        <v>f</v>
      </c>
      <c r="E5789" t="str">
        <f>IF(COUNT(SEARCH({"04.","05.","09.","12."},CONCATENATE(P5788,U5788,AB5788,AH5788))),"t","f")</f>
        <v>f</v>
      </c>
      <c r="F5789" t="str">
        <f t="array" ref="F5789">IF(COUNT(SEARCH(HistorischeRubrieken,CONCATENATE(P5788,U5788,AB5788,AH5788))),"t","f")</f>
        <v>f</v>
      </c>
      <c r="G5789">
        <v>6</v>
      </c>
      <c r="H5789">
        <v>510441</v>
      </c>
      <c r="I5789" t="s">
        <v>2512</v>
      </c>
      <c r="J5789">
        <v>20121119</v>
      </c>
      <c r="K5789">
        <v>20140401</v>
      </c>
      <c r="M5789">
        <v>0</v>
      </c>
      <c r="N5789">
        <v>0</v>
      </c>
      <c r="O5789" t="s">
        <v>2001</v>
      </c>
      <c r="R5789">
        <v>0</v>
      </c>
      <c r="S5789" t="s">
        <v>271</v>
      </c>
      <c r="AA5789" t="s">
        <v>2000</v>
      </c>
      <c r="AC5789">
        <v>1</v>
      </c>
      <c r="AE5789">
        <v>1</v>
      </c>
      <c r="AF5789" t="s">
        <v>271</v>
      </c>
    </row>
    <row r="5790" spans="1:32" hidden="1" x14ac:dyDescent="0.25">
      <c r="A5790" t="str">
        <f t="array" ref="A5790">IF(COUNT(SEARCH(RubriekenHistorisch,CONCATENATE(P5789,U5789,AB5789,AH5789))),"t","f")</f>
        <v>f</v>
      </c>
      <c r="B5790" t="str">
        <f t="shared" si="272"/>
        <v>f</v>
      </c>
      <c r="C5790" t="str">
        <f t="shared" si="273"/>
        <v>f</v>
      </c>
      <c r="D5790" t="str">
        <f t="shared" si="274"/>
        <v>f</v>
      </c>
      <c r="E5790" t="str">
        <f>IF(COUNT(SEARCH({"04.","05.","09.","12."},CONCATENATE(P5789,U5789,AB5789,AH5789))),"t","f")</f>
        <v>f</v>
      </c>
      <c r="F5790" t="str">
        <f t="array" ref="F5790">IF(COUNT(SEARCH(HistorischeRubrieken,CONCATENATE(P5789,U5789,AB5789,AH5789))),"t","f")</f>
        <v>f</v>
      </c>
      <c r="G5790">
        <v>7</v>
      </c>
      <c r="H5790">
        <v>510441</v>
      </c>
      <c r="I5790" t="s">
        <v>2512</v>
      </c>
      <c r="J5790">
        <v>20140401</v>
      </c>
      <c r="K5790">
        <v>20150801</v>
      </c>
      <c r="M5790">
        <v>0</v>
      </c>
      <c r="N5790">
        <v>0</v>
      </c>
      <c r="O5790" t="s">
        <v>2003</v>
      </c>
      <c r="R5790">
        <v>0</v>
      </c>
      <c r="S5790" t="s">
        <v>271</v>
      </c>
      <c r="AA5790" t="s">
        <v>1611</v>
      </c>
      <c r="AC5790">
        <v>1</v>
      </c>
      <c r="AE5790">
        <v>1</v>
      </c>
      <c r="AF5790" t="s">
        <v>271</v>
      </c>
    </row>
    <row r="5791" spans="1:32" x14ac:dyDescent="0.25">
      <c r="A5791" t="str">
        <f t="array" ref="A5791">IF(COUNT(SEARCH(RubriekenHistorisch,CONCATENATE(P5790,U5790,AB5790,AH5790))),"t","f")</f>
        <v>f</v>
      </c>
      <c r="B5791" t="str">
        <f t="shared" si="272"/>
        <v>f</v>
      </c>
      <c r="C5791" t="str">
        <f t="shared" si="273"/>
        <v>f</v>
      </c>
      <c r="D5791" t="str">
        <f t="shared" si="274"/>
        <v>f</v>
      </c>
      <c r="E5791" t="str">
        <f>IF(COUNT(SEARCH({"04.","05.","09.","12."},CONCATENATE(P5790,U5790,AB5790,AH5790))),"t","f")</f>
        <v>f</v>
      </c>
      <c r="F5791" t="str">
        <f t="array" ref="F5791">IF(COUNT(SEARCH(HistorischeRubrieken,CONCATENATE(P5790,U5790,AB5790,AH5790))),"t","f")</f>
        <v>f</v>
      </c>
      <c r="G5791">
        <v>8</v>
      </c>
      <c r="H5791">
        <v>510441</v>
      </c>
      <c r="I5791" t="s">
        <v>2512</v>
      </c>
      <c r="J5791">
        <v>20150801</v>
      </c>
      <c r="M5791">
        <v>0</v>
      </c>
      <c r="N5791">
        <v>0</v>
      </c>
      <c r="O5791" t="s">
        <v>2003</v>
      </c>
      <c r="R5791">
        <v>0</v>
      </c>
      <c r="S5791" t="s">
        <v>271</v>
      </c>
      <c r="AA5791" t="s">
        <v>1613</v>
      </c>
      <c r="AC5791">
        <v>1</v>
      </c>
      <c r="AE5791">
        <v>1</v>
      </c>
      <c r="AF5791" t="s">
        <v>271</v>
      </c>
    </row>
    <row r="5792" spans="1:32" hidden="1" x14ac:dyDescent="0.25">
      <c r="A5792" t="str">
        <f t="array" ref="A5792">IF(COUNT(SEARCH(RubriekenHistorisch,CONCATENATE(P5791,U5791,AB5791,AH5791))),"t","f")</f>
        <v>f</v>
      </c>
      <c r="B5792" t="str">
        <f t="shared" si="272"/>
        <v>f</v>
      </c>
      <c r="C5792" t="str">
        <f t="shared" si="273"/>
        <v>f</v>
      </c>
      <c r="D5792" t="str">
        <f t="shared" si="274"/>
        <v>f</v>
      </c>
      <c r="E5792" t="str">
        <f>IF(COUNT(SEARCH({"04.","05.","09.","12."},CONCATENATE(P5791,U5791,AB5791,AH5791))),"t","f")</f>
        <v>f</v>
      </c>
      <c r="F5792" t="str">
        <f t="array" ref="F5792">IF(COUNT(SEARCH(HistorischeRubrieken,CONCATENATE(P5791,U5791,AB5791,AH5791))),"t","f")</f>
        <v>f</v>
      </c>
      <c r="G5792">
        <v>1</v>
      </c>
      <c r="H5792">
        <v>510442</v>
      </c>
      <c r="I5792" t="s">
        <v>2513</v>
      </c>
      <c r="J5792">
        <v>20090401</v>
      </c>
      <c r="K5792">
        <v>20100101</v>
      </c>
      <c r="M5792">
        <v>0</v>
      </c>
      <c r="N5792">
        <v>0</v>
      </c>
      <c r="AA5792" t="s">
        <v>1997</v>
      </c>
      <c r="AC5792">
        <v>0</v>
      </c>
      <c r="AE5792">
        <v>0</v>
      </c>
      <c r="AF5792" t="s">
        <v>271</v>
      </c>
    </row>
    <row r="5793" spans="1:32" hidden="1" x14ac:dyDescent="0.25">
      <c r="A5793" t="str">
        <f t="array" ref="A5793">IF(COUNT(SEARCH(RubriekenHistorisch,CONCATENATE(P5792,U5792,AB5792,AH5792))),"t","f")</f>
        <v>f</v>
      </c>
      <c r="B5793" t="str">
        <f t="shared" si="272"/>
        <v>f</v>
      </c>
      <c r="C5793" t="str">
        <f t="shared" si="273"/>
        <v>f</v>
      </c>
      <c r="D5793" t="str">
        <f t="shared" si="274"/>
        <v>f</v>
      </c>
      <c r="E5793" t="str">
        <f>IF(COUNT(SEARCH({"04.","05.","09.","12."},CONCATENATE(P5792,U5792,AB5792,AH5792))),"t","f")</f>
        <v>f</v>
      </c>
      <c r="F5793" t="str">
        <f t="array" ref="F5793">IF(COUNT(SEARCH(HistorischeRubrieken,CONCATENATE(P5792,U5792,AB5792,AH5792))),"t","f")</f>
        <v>f</v>
      </c>
      <c r="G5793">
        <v>1</v>
      </c>
      <c r="H5793">
        <v>510443</v>
      </c>
      <c r="I5793" t="s">
        <v>2514</v>
      </c>
      <c r="J5793">
        <v>20091201</v>
      </c>
      <c r="K5793">
        <v>20120115</v>
      </c>
      <c r="M5793">
        <v>0</v>
      </c>
      <c r="N5793">
        <v>0</v>
      </c>
      <c r="O5793" t="s">
        <v>1996</v>
      </c>
      <c r="R5793">
        <v>0</v>
      </c>
      <c r="S5793" t="s">
        <v>271</v>
      </c>
      <c r="AA5793" t="s">
        <v>1998</v>
      </c>
      <c r="AC5793">
        <v>1</v>
      </c>
      <c r="AE5793">
        <v>1</v>
      </c>
      <c r="AF5793" t="s">
        <v>271</v>
      </c>
    </row>
    <row r="5794" spans="1:32" hidden="1" x14ac:dyDescent="0.25">
      <c r="A5794" t="str">
        <f t="array" ref="A5794">IF(COUNT(SEARCH(RubriekenHistorisch,CONCATENATE(P5793,U5793,AB5793,AH5793))),"t","f")</f>
        <v>f</v>
      </c>
      <c r="B5794" t="str">
        <f t="shared" si="272"/>
        <v>f</v>
      </c>
      <c r="C5794" t="str">
        <f t="shared" si="273"/>
        <v>f</v>
      </c>
      <c r="D5794" t="str">
        <f t="shared" si="274"/>
        <v>f</v>
      </c>
      <c r="E5794" t="str">
        <f>IF(COUNT(SEARCH({"04.","05.","09.","12."},CONCATENATE(P5793,U5793,AB5793,AH5793))),"t","f")</f>
        <v>f</v>
      </c>
      <c r="F5794" t="str">
        <f t="array" ref="F5794">IF(COUNT(SEARCH(HistorischeRubrieken,CONCATENATE(P5793,U5793,AB5793,AH5793))),"t","f")</f>
        <v>f</v>
      </c>
      <c r="G5794">
        <v>2</v>
      </c>
      <c r="H5794">
        <v>510443</v>
      </c>
      <c r="I5794" t="s">
        <v>2514</v>
      </c>
      <c r="J5794">
        <v>20120115</v>
      </c>
      <c r="K5794">
        <v>20120116</v>
      </c>
      <c r="M5794">
        <v>0</v>
      </c>
      <c r="N5794">
        <v>0</v>
      </c>
      <c r="O5794" t="s">
        <v>1999</v>
      </c>
      <c r="R5794">
        <v>0</v>
      </c>
      <c r="S5794" t="s">
        <v>271</v>
      </c>
      <c r="AA5794" t="s">
        <v>2000</v>
      </c>
      <c r="AC5794">
        <v>1</v>
      </c>
      <c r="AE5794">
        <v>1</v>
      </c>
      <c r="AF5794" t="s">
        <v>271</v>
      </c>
    </row>
    <row r="5795" spans="1:32" hidden="1" x14ac:dyDescent="0.25">
      <c r="A5795" t="str">
        <f t="array" ref="A5795">IF(COUNT(SEARCH(RubriekenHistorisch,CONCATENATE(P5794,U5794,AB5794,AH5794))),"t","f")</f>
        <v>f</v>
      </c>
      <c r="B5795" t="str">
        <f t="shared" si="272"/>
        <v>f</v>
      </c>
      <c r="C5795" t="str">
        <f t="shared" si="273"/>
        <v>f</v>
      </c>
      <c r="D5795" t="str">
        <f t="shared" si="274"/>
        <v>f</v>
      </c>
      <c r="E5795" t="str">
        <f>IF(COUNT(SEARCH({"04.","05.","09.","12."},CONCATENATE(P5794,U5794,AB5794,AH5794))),"t","f")</f>
        <v>f</v>
      </c>
      <c r="F5795" t="str">
        <f t="array" ref="F5795">IF(COUNT(SEARCH(HistorischeRubrieken,CONCATENATE(P5794,U5794,AB5794,AH5794))),"t","f")</f>
        <v>f</v>
      </c>
      <c r="G5795">
        <v>3</v>
      </c>
      <c r="H5795">
        <v>510443</v>
      </c>
      <c r="I5795" t="s">
        <v>2514</v>
      </c>
      <c r="J5795">
        <v>20120116</v>
      </c>
      <c r="K5795">
        <v>20120917</v>
      </c>
      <c r="M5795">
        <v>0</v>
      </c>
      <c r="N5795">
        <v>0</v>
      </c>
      <c r="O5795" t="s">
        <v>2001</v>
      </c>
      <c r="R5795">
        <v>0</v>
      </c>
      <c r="S5795" t="s">
        <v>271</v>
      </c>
      <c r="AA5795" t="s">
        <v>2000</v>
      </c>
      <c r="AC5795">
        <v>1</v>
      </c>
      <c r="AE5795">
        <v>1</v>
      </c>
      <c r="AF5795" t="s">
        <v>271</v>
      </c>
    </row>
    <row r="5796" spans="1:32" hidden="1" x14ac:dyDescent="0.25">
      <c r="A5796" t="str">
        <f t="array" ref="A5796">IF(COUNT(SEARCH(RubriekenHistorisch,CONCATENATE(P5795,U5795,AB5795,AH5795))),"t","f")</f>
        <v>f</v>
      </c>
      <c r="B5796" t="str">
        <f t="shared" si="272"/>
        <v>f</v>
      </c>
      <c r="C5796" t="str">
        <f t="shared" si="273"/>
        <v>f</v>
      </c>
      <c r="D5796" t="str">
        <f t="shared" si="274"/>
        <v>f</v>
      </c>
      <c r="E5796" t="str">
        <f>IF(COUNT(SEARCH({"04.","05.","09.","12."},CONCATENATE(P5795,U5795,AB5795,AH5795))),"t","f")</f>
        <v>f</v>
      </c>
      <c r="F5796" t="str">
        <f t="array" ref="F5796">IF(COUNT(SEARCH(HistorischeRubrieken,CONCATENATE(P5795,U5795,AB5795,AH5795))),"t","f")</f>
        <v>f</v>
      </c>
      <c r="G5796">
        <v>4</v>
      </c>
      <c r="H5796">
        <v>510443</v>
      </c>
      <c r="I5796" t="s">
        <v>2514</v>
      </c>
      <c r="J5796">
        <v>20120917</v>
      </c>
      <c r="K5796">
        <v>20140401</v>
      </c>
      <c r="M5796">
        <v>0</v>
      </c>
      <c r="N5796">
        <v>0</v>
      </c>
      <c r="O5796" t="s">
        <v>2001</v>
      </c>
      <c r="R5796">
        <v>0</v>
      </c>
      <c r="S5796" t="s">
        <v>271</v>
      </c>
      <c r="AA5796" t="s">
        <v>2000</v>
      </c>
      <c r="AC5796">
        <v>1</v>
      </c>
      <c r="AE5796">
        <v>1</v>
      </c>
      <c r="AF5796" t="s">
        <v>271</v>
      </c>
    </row>
    <row r="5797" spans="1:32" hidden="1" x14ac:dyDescent="0.25">
      <c r="A5797" t="str">
        <f t="array" ref="A5797">IF(COUNT(SEARCH(RubriekenHistorisch,CONCATENATE(P5796,U5796,AB5796,AH5796))),"t","f")</f>
        <v>f</v>
      </c>
      <c r="B5797" t="str">
        <f t="shared" si="272"/>
        <v>f</v>
      </c>
      <c r="C5797" t="str">
        <f t="shared" si="273"/>
        <v>f</v>
      </c>
      <c r="D5797" t="str">
        <f t="shared" si="274"/>
        <v>f</v>
      </c>
      <c r="E5797" t="str">
        <f>IF(COUNT(SEARCH({"04.","05.","09.","12."},CONCATENATE(P5796,U5796,AB5796,AH5796))),"t","f")</f>
        <v>f</v>
      </c>
      <c r="F5797" t="str">
        <f t="array" ref="F5797">IF(COUNT(SEARCH(HistorischeRubrieken,CONCATENATE(P5796,U5796,AB5796,AH5796))),"t","f")</f>
        <v>f</v>
      </c>
      <c r="G5797">
        <v>5</v>
      </c>
      <c r="H5797">
        <v>510443</v>
      </c>
      <c r="I5797" t="s">
        <v>2514</v>
      </c>
      <c r="J5797">
        <v>20140401</v>
      </c>
      <c r="K5797">
        <v>20150801</v>
      </c>
      <c r="M5797">
        <v>0</v>
      </c>
      <c r="N5797">
        <v>0</v>
      </c>
      <c r="O5797" t="s">
        <v>2003</v>
      </c>
      <c r="R5797">
        <v>0</v>
      </c>
      <c r="S5797" t="s">
        <v>271</v>
      </c>
      <c r="AA5797" t="s">
        <v>1611</v>
      </c>
      <c r="AC5797">
        <v>1</v>
      </c>
      <c r="AE5797">
        <v>1</v>
      </c>
      <c r="AF5797" t="s">
        <v>271</v>
      </c>
    </row>
    <row r="5798" spans="1:32" x14ac:dyDescent="0.25">
      <c r="A5798" t="str">
        <f t="array" ref="A5798">IF(COUNT(SEARCH(RubriekenHistorisch,CONCATENATE(P5797,U5797,AB5797,AH5797))),"t","f")</f>
        <v>f</v>
      </c>
      <c r="B5798" t="str">
        <f t="shared" si="272"/>
        <v>f</v>
      </c>
      <c r="C5798" t="str">
        <f t="shared" si="273"/>
        <v>f</v>
      </c>
      <c r="D5798" t="str">
        <f t="shared" si="274"/>
        <v>f</v>
      </c>
      <c r="E5798" t="str">
        <f>IF(COUNT(SEARCH({"04.","05.","09.","12."},CONCATENATE(P5797,U5797,AB5797,AH5797))),"t","f")</f>
        <v>f</v>
      </c>
      <c r="F5798" t="str">
        <f t="array" ref="F5798">IF(COUNT(SEARCH(HistorischeRubrieken,CONCATENATE(P5797,U5797,AB5797,AH5797))),"t","f")</f>
        <v>f</v>
      </c>
      <c r="G5798">
        <v>6</v>
      </c>
      <c r="H5798">
        <v>510443</v>
      </c>
      <c r="I5798" t="s">
        <v>2514</v>
      </c>
      <c r="J5798">
        <v>20150801</v>
      </c>
      <c r="M5798">
        <v>0</v>
      </c>
      <c r="N5798">
        <v>0</v>
      </c>
      <c r="O5798" t="s">
        <v>2003</v>
      </c>
      <c r="R5798">
        <v>0</v>
      </c>
      <c r="S5798" t="s">
        <v>271</v>
      </c>
      <c r="AA5798" t="s">
        <v>1613</v>
      </c>
      <c r="AC5798">
        <v>1</v>
      </c>
      <c r="AE5798">
        <v>1</v>
      </c>
      <c r="AF5798" t="s">
        <v>271</v>
      </c>
    </row>
    <row r="5799" spans="1:32" hidden="1" x14ac:dyDescent="0.25">
      <c r="A5799" t="str">
        <f t="array" ref="A5799">IF(COUNT(SEARCH(RubriekenHistorisch,CONCATENATE(P5798,U5798,AB5798,AH5798))),"t","f")</f>
        <v>f</v>
      </c>
      <c r="B5799" t="str">
        <f t="shared" si="272"/>
        <v>f</v>
      </c>
      <c r="C5799" t="str">
        <f t="shared" si="273"/>
        <v>f</v>
      </c>
      <c r="D5799" t="str">
        <f t="shared" si="274"/>
        <v>f</v>
      </c>
      <c r="E5799" t="str">
        <f>IF(COUNT(SEARCH({"04.","05.","09.","12."},CONCATENATE(P5798,U5798,AB5798,AH5798))),"t","f")</f>
        <v>f</v>
      </c>
      <c r="F5799" t="str">
        <f t="array" ref="F5799">IF(COUNT(SEARCH(HistorischeRubrieken,CONCATENATE(P5798,U5798,AB5798,AH5798))),"t","f")</f>
        <v>f</v>
      </c>
      <c r="G5799">
        <v>1</v>
      </c>
      <c r="H5799">
        <v>510444</v>
      </c>
      <c r="I5799" t="s">
        <v>2515</v>
      </c>
      <c r="J5799">
        <v>20090901</v>
      </c>
      <c r="K5799">
        <v>20100201</v>
      </c>
      <c r="M5799">
        <v>0</v>
      </c>
      <c r="N5799">
        <v>0</v>
      </c>
      <c r="O5799" t="s">
        <v>1996</v>
      </c>
      <c r="R5799">
        <v>0</v>
      </c>
      <c r="S5799" t="s">
        <v>271</v>
      </c>
      <c r="AA5799" t="s">
        <v>1997</v>
      </c>
      <c r="AC5799">
        <v>1</v>
      </c>
      <c r="AE5799">
        <v>1</v>
      </c>
      <c r="AF5799" t="s">
        <v>271</v>
      </c>
    </row>
    <row r="5800" spans="1:32" hidden="1" x14ac:dyDescent="0.25">
      <c r="A5800" t="str">
        <f t="array" ref="A5800">IF(COUNT(SEARCH(RubriekenHistorisch,CONCATENATE(P5799,U5799,AB5799,AH5799))),"t","f")</f>
        <v>f</v>
      </c>
      <c r="B5800" t="str">
        <f t="shared" si="272"/>
        <v>f</v>
      </c>
      <c r="C5800" t="str">
        <f t="shared" si="273"/>
        <v>f</v>
      </c>
      <c r="D5800" t="str">
        <f t="shared" si="274"/>
        <v>f</v>
      </c>
      <c r="E5800" t="str">
        <f>IF(COUNT(SEARCH({"04.","05.","09.","12."},CONCATENATE(P5799,U5799,AB5799,AH5799))),"t","f")</f>
        <v>f</v>
      </c>
      <c r="F5800" t="str">
        <f t="array" ref="F5800">IF(COUNT(SEARCH(HistorischeRubrieken,CONCATENATE(P5799,U5799,AB5799,AH5799))),"t","f")</f>
        <v>f</v>
      </c>
      <c r="G5800">
        <v>2</v>
      </c>
      <c r="H5800">
        <v>510444</v>
      </c>
      <c r="I5800" t="s">
        <v>2515</v>
      </c>
      <c r="J5800">
        <v>20100201</v>
      </c>
      <c r="K5800">
        <v>20120101</v>
      </c>
      <c r="M5800">
        <v>0</v>
      </c>
      <c r="N5800">
        <v>0</v>
      </c>
      <c r="O5800" t="s">
        <v>1996</v>
      </c>
      <c r="R5800">
        <v>0</v>
      </c>
      <c r="S5800" t="s">
        <v>271</v>
      </c>
      <c r="AA5800" t="s">
        <v>1998</v>
      </c>
      <c r="AC5800">
        <v>1</v>
      </c>
      <c r="AE5800">
        <v>1</v>
      </c>
      <c r="AF5800" t="s">
        <v>271</v>
      </c>
    </row>
    <row r="5801" spans="1:32" hidden="1" x14ac:dyDescent="0.25">
      <c r="A5801" t="str">
        <f t="array" ref="A5801">IF(COUNT(SEARCH(RubriekenHistorisch,CONCATENATE(P5800,U5800,AB5800,AH5800))),"t","f")</f>
        <v>f</v>
      </c>
      <c r="B5801" t="str">
        <f t="shared" si="272"/>
        <v>f</v>
      </c>
      <c r="C5801" t="str">
        <f t="shared" si="273"/>
        <v>f</v>
      </c>
      <c r="D5801" t="str">
        <f t="shared" si="274"/>
        <v>f</v>
      </c>
      <c r="E5801" t="str">
        <f>IF(COUNT(SEARCH({"04.","05.","09.","12."},CONCATENATE(P5800,U5800,AB5800,AH5800))),"t","f")</f>
        <v>f</v>
      </c>
      <c r="F5801" t="str">
        <f t="array" ref="F5801">IF(COUNT(SEARCH(HistorischeRubrieken,CONCATENATE(P5800,U5800,AB5800,AH5800))),"t","f")</f>
        <v>f</v>
      </c>
      <c r="G5801">
        <v>1</v>
      </c>
      <c r="H5801">
        <v>510445</v>
      </c>
      <c r="I5801" t="s">
        <v>2516</v>
      </c>
      <c r="J5801">
        <v>20090601</v>
      </c>
      <c r="K5801">
        <v>20100201</v>
      </c>
      <c r="M5801">
        <v>0</v>
      </c>
      <c r="N5801">
        <v>0</v>
      </c>
      <c r="AA5801" t="s">
        <v>1997</v>
      </c>
      <c r="AC5801">
        <v>0</v>
      </c>
      <c r="AE5801">
        <v>0</v>
      </c>
      <c r="AF5801" t="s">
        <v>271</v>
      </c>
    </row>
    <row r="5802" spans="1:32" hidden="1" x14ac:dyDescent="0.25">
      <c r="A5802" t="str">
        <f t="array" ref="A5802">IF(COUNT(SEARCH(RubriekenHistorisch,CONCATENATE(P5801,U5801,AB5801,AH5801))),"t","f")</f>
        <v>f</v>
      </c>
      <c r="B5802" t="str">
        <f t="shared" si="272"/>
        <v>f</v>
      </c>
      <c r="C5802" t="str">
        <f t="shared" si="273"/>
        <v>f</v>
      </c>
      <c r="D5802" t="str">
        <f t="shared" si="274"/>
        <v>f</v>
      </c>
      <c r="E5802" t="str">
        <f>IF(COUNT(SEARCH({"04.","05.","09.","12."},CONCATENATE(P5801,U5801,AB5801,AH5801))),"t","f")</f>
        <v>f</v>
      </c>
      <c r="F5802" t="str">
        <f t="array" ref="F5802">IF(COUNT(SEARCH(HistorischeRubrieken,CONCATENATE(P5801,U5801,AB5801,AH5801))),"t","f")</f>
        <v>f</v>
      </c>
      <c r="G5802">
        <v>2</v>
      </c>
      <c r="H5802">
        <v>510445</v>
      </c>
      <c r="I5802" t="s">
        <v>2516</v>
      </c>
      <c r="J5802">
        <v>20100201</v>
      </c>
      <c r="K5802">
        <v>20120115</v>
      </c>
      <c r="M5802">
        <v>0</v>
      </c>
      <c r="N5802">
        <v>0</v>
      </c>
      <c r="AA5802" t="s">
        <v>1998</v>
      </c>
      <c r="AC5802">
        <v>0</v>
      </c>
      <c r="AE5802">
        <v>1</v>
      </c>
      <c r="AF5802" t="s">
        <v>271</v>
      </c>
    </row>
    <row r="5803" spans="1:32" hidden="1" x14ac:dyDescent="0.25">
      <c r="A5803" t="str">
        <f t="array" ref="A5803">IF(COUNT(SEARCH(RubriekenHistorisch,CONCATENATE(P5802,U5802,AB5802,AH5802))),"t","f")</f>
        <v>f</v>
      </c>
      <c r="B5803" t="str">
        <f t="shared" si="272"/>
        <v>f</v>
      </c>
      <c r="C5803" t="str">
        <f t="shared" si="273"/>
        <v>f</v>
      </c>
      <c r="D5803" t="str">
        <f t="shared" si="274"/>
        <v>f</v>
      </c>
      <c r="E5803" t="str">
        <f>IF(COUNT(SEARCH({"04.","05.","09.","12."},CONCATENATE(P5802,U5802,AB5802,AH5802))),"t","f")</f>
        <v>f</v>
      </c>
      <c r="F5803" t="str">
        <f t="array" ref="F5803">IF(COUNT(SEARCH(HistorischeRubrieken,CONCATENATE(P5802,U5802,AB5802,AH5802))),"t","f")</f>
        <v>f</v>
      </c>
      <c r="G5803">
        <v>3</v>
      </c>
      <c r="H5803">
        <v>510445</v>
      </c>
      <c r="I5803" t="s">
        <v>2516</v>
      </c>
      <c r="J5803">
        <v>20120115</v>
      </c>
      <c r="K5803">
        <v>20140401</v>
      </c>
      <c r="M5803">
        <v>0</v>
      </c>
      <c r="N5803">
        <v>0</v>
      </c>
      <c r="AA5803" t="s">
        <v>2000</v>
      </c>
      <c r="AC5803">
        <v>0</v>
      </c>
      <c r="AE5803">
        <v>1</v>
      </c>
      <c r="AF5803" t="s">
        <v>271</v>
      </c>
    </row>
    <row r="5804" spans="1:32" hidden="1" x14ac:dyDescent="0.25">
      <c r="A5804" t="str">
        <f t="array" ref="A5804">IF(COUNT(SEARCH(RubriekenHistorisch,CONCATENATE(P5803,U5803,AB5803,AH5803))),"t","f")</f>
        <v>f</v>
      </c>
      <c r="B5804" t="str">
        <f t="shared" si="272"/>
        <v>f</v>
      </c>
      <c r="C5804" t="str">
        <f t="shared" si="273"/>
        <v>f</v>
      </c>
      <c r="D5804" t="str">
        <f t="shared" si="274"/>
        <v>f</v>
      </c>
      <c r="E5804" t="str">
        <f>IF(COUNT(SEARCH({"04.","05.","09.","12."},CONCATENATE(P5803,U5803,AB5803,AH5803))),"t","f")</f>
        <v>f</v>
      </c>
      <c r="F5804" t="str">
        <f t="array" ref="F5804">IF(COUNT(SEARCH(HistorischeRubrieken,CONCATENATE(P5803,U5803,AB5803,AH5803))),"t","f")</f>
        <v>f</v>
      </c>
      <c r="G5804">
        <v>4</v>
      </c>
      <c r="H5804">
        <v>510445</v>
      </c>
      <c r="I5804" t="s">
        <v>2516</v>
      </c>
      <c r="J5804">
        <v>20140401</v>
      </c>
      <c r="K5804">
        <v>20150101</v>
      </c>
      <c r="M5804">
        <v>0</v>
      </c>
      <c r="N5804">
        <v>0</v>
      </c>
      <c r="AA5804" t="s">
        <v>1611</v>
      </c>
      <c r="AC5804">
        <v>0</v>
      </c>
      <c r="AE5804">
        <v>1</v>
      </c>
      <c r="AF5804" t="s">
        <v>271</v>
      </c>
    </row>
    <row r="5805" spans="1:32" hidden="1" x14ac:dyDescent="0.25">
      <c r="A5805" t="str">
        <f t="array" ref="A5805">IF(COUNT(SEARCH(RubriekenHistorisch,CONCATENATE(P5804,U5804,AB5804,AH5804))),"t","f")</f>
        <v>f</v>
      </c>
      <c r="B5805" t="str">
        <f t="shared" si="272"/>
        <v>f</v>
      </c>
      <c r="C5805" t="str">
        <f t="shared" si="273"/>
        <v>f</v>
      </c>
      <c r="D5805" t="str">
        <f t="shared" si="274"/>
        <v>f</v>
      </c>
      <c r="E5805" t="str">
        <f>IF(COUNT(SEARCH({"04.","05.","09.","12."},CONCATENATE(P5804,U5804,AB5804,AH5804))),"t","f")</f>
        <v>f</v>
      </c>
      <c r="F5805" t="str">
        <f t="array" ref="F5805">IF(COUNT(SEARCH(HistorischeRubrieken,CONCATENATE(P5804,U5804,AB5804,AH5804))),"t","f")</f>
        <v>f</v>
      </c>
      <c r="G5805">
        <v>5</v>
      </c>
      <c r="H5805">
        <v>510445</v>
      </c>
      <c r="I5805" t="s">
        <v>2516</v>
      </c>
      <c r="J5805">
        <v>20150101</v>
      </c>
      <c r="K5805">
        <v>20150801</v>
      </c>
      <c r="M5805">
        <v>0</v>
      </c>
      <c r="N5805">
        <v>0</v>
      </c>
      <c r="O5805" t="s">
        <v>2003</v>
      </c>
      <c r="R5805">
        <v>0</v>
      </c>
      <c r="S5805" t="s">
        <v>271</v>
      </c>
      <c r="AA5805" t="s">
        <v>1611</v>
      </c>
      <c r="AC5805">
        <v>1</v>
      </c>
      <c r="AE5805">
        <v>1</v>
      </c>
      <c r="AF5805" t="s">
        <v>271</v>
      </c>
    </row>
    <row r="5806" spans="1:32" x14ac:dyDescent="0.25">
      <c r="A5806" t="str">
        <f t="array" ref="A5806">IF(COUNT(SEARCH(RubriekenHistorisch,CONCATENATE(P5805,U5805,AB5805,AH5805))),"t","f")</f>
        <v>f</v>
      </c>
      <c r="B5806" t="str">
        <f t="shared" si="272"/>
        <v>f</v>
      </c>
      <c r="C5806" t="str">
        <f t="shared" si="273"/>
        <v>f</v>
      </c>
      <c r="D5806" t="str">
        <f t="shared" si="274"/>
        <v>f</v>
      </c>
      <c r="E5806" t="str">
        <f>IF(COUNT(SEARCH({"04.","05.","09.","12."},CONCATENATE(P5805,U5805,AB5805,AH5805))),"t","f")</f>
        <v>f</v>
      </c>
      <c r="F5806" t="str">
        <f t="array" ref="F5806">IF(COUNT(SEARCH(HistorischeRubrieken,CONCATENATE(P5805,U5805,AB5805,AH5805))),"t","f")</f>
        <v>f</v>
      </c>
      <c r="G5806">
        <v>6</v>
      </c>
      <c r="H5806">
        <v>510445</v>
      </c>
      <c r="I5806" t="s">
        <v>2516</v>
      </c>
      <c r="J5806">
        <v>20150801</v>
      </c>
      <c r="M5806">
        <v>0</v>
      </c>
      <c r="N5806">
        <v>0</v>
      </c>
      <c r="O5806" t="s">
        <v>2003</v>
      </c>
      <c r="R5806">
        <v>0</v>
      </c>
      <c r="S5806" t="s">
        <v>271</v>
      </c>
      <c r="AA5806" t="s">
        <v>1613</v>
      </c>
      <c r="AC5806">
        <v>1</v>
      </c>
      <c r="AE5806">
        <v>1</v>
      </c>
      <c r="AF5806" t="s">
        <v>271</v>
      </c>
    </row>
    <row r="5807" spans="1:32" hidden="1" x14ac:dyDescent="0.25">
      <c r="A5807" t="str">
        <f t="array" ref="A5807">IF(COUNT(SEARCH(RubriekenHistorisch,CONCATENATE(P5806,U5806,AB5806,AH5806))),"t","f")</f>
        <v>f</v>
      </c>
      <c r="B5807" t="str">
        <f t="shared" si="272"/>
        <v>f</v>
      </c>
      <c r="C5807" t="str">
        <f t="shared" si="273"/>
        <v>f</v>
      </c>
      <c r="D5807" t="str">
        <f t="shared" si="274"/>
        <v>f</v>
      </c>
      <c r="E5807" t="str">
        <f>IF(COUNT(SEARCH({"04.","05.","09.","12."},CONCATENATE(P5806,U5806,AB5806,AH5806))),"t","f")</f>
        <v>f</v>
      </c>
      <c r="F5807" t="str">
        <f t="array" ref="F5807">IF(COUNT(SEARCH(HistorischeRubrieken,CONCATENATE(P5806,U5806,AB5806,AH5806))),"t","f")</f>
        <v>f</v>
      </c>
      <c r="G5807">
        <v>1</v>
      </c>
      <c r="H5807">
        <v>510446</v>
      </c>
      <c r="I5807" t="s">
        <v>2517</v>
      </c>
      <c r="J5807">
        <v>20090601</v>
      </c>
      <c r="K5807">
        <v>20100201</v>
      </c>
      <c r="M5807">
        <v>0</v>
      </c>
      <c r="N5807">
        <v>0</v>
      </c>
      <c r="AA5807" t="s">
        <v>1997</v>
      </c>
      <c r="AC5807">
        <v>0</v>
      </c>
      <c r="AE5807">
        <v>0</v>
      </c>
      <c r="AF5807" t="s">
        <v>271</v>
      </c>
    </row>
    <row r="5808" spans="1:32" hidden="1" x14ac:dyDescent="0.25">
      <c r="A5808" t="str">
        <f t="array" ref="A5808">IF(COUNT(SEARCH(RubriekenHistorisch,CONCATENATE(P5807,U5807,AB5807,AH5807))),"t","f")</f>
        <v>f</v>
      </c>
      <c r="B5808" t="str">
        <f t="shared" si="272"/>
        <v>f</v>
      </c>
      <c r="C5808" t="str">
        <f t="shared" si="273"/>
        <v>f</v>
      </c>
      <c r="D5808" t="str">
        <f t="shared" si="274"/>
        <v>f</v>
      </c>
      <c r="E5808" t="str">
        <f>IF(COUNT(SEARCH({"04.","05.","09.","12."},CONCATENATE(P5807,U5807,AB5807,AH5807))),"t","f")</f>
        <v>f</v>
      </c>
      <c r="F5808" t="str">
        <f t="array" ref="F5808">IF(COUNT(SEARCH(HistorischeRubrieken,CONCATENATE(P5807,U5807,AB5807,AH5807))),"t","f")</f>
        <v>f</v>
      </c>
      <c r="G5808">
        <v>2</v>
      </c>
      <c r="H5808">
        <v>510446</v>
      </c>
      <c r="I5808" t="s">
        <v>2517</v>
      </c>
      <c r="J5808">
        <v>20100201</v>
      </c>
      <c r="K5808">
        <v>20111201</v>
      </c>
      <c r="M5808">
        <v>0</v>
      </c>
      <c r="N5808">
        <v>0</v>
      </c>
      <c r="AA5808" t="s">
        <v>1998</v>
      </c>
      <c r="AC5808">
        <v>0</v>
      </c>
      <c r="AE5808">
        <v>1</v>
      </c>
      <c r="AF5808" t="s">
        <v>271</v>
      </c>
    </row>
    <row r="5809" spans="1:32" hidden="1" x14ac:dyDescent="0.25">
      <c r="A5809" t="str">
        <f t="array" ref="A5809">IF(COUNT(SEARCH(RubriekenHistorisch,CONCATENATE(P5808,U5808,AB5808,AH5808))),"t","f")</f>
        <v>f</v>
      </c>
      <c r="B5809" t="str">
        <f t="shared" si="272"/>
        <v>f</v>
      </c>
      <c r="C5809" t="str">
        <f t="shared" si="273"/>
        <v>f</v>
      </c>
      <c r="D5809" t="str">
        <f t="shared" si="274"/>
        <v>f</v>
      </c>
      <c r="E5809" t="str">
        <f>IF(COUNT(SEARCH({"04.","05.","09.","12."},CONCATENATE(P5808,U5808,AB5808,AH5808))),"t","f")</f>
        <v>f</v>
      </c>
      <c r="F5809" t="str">
        <f t="array" ref="F5809">IF(COUNT(SEARCH(HistorischeRubrieken,CONCATENATE(P5808,U5808,AB5808,AH5808))),"t","f")</f>
        <v>f</v>
      </c>
      <c r="G5809">
        <v>3</v>
      </c>
      <c r="H5809">
        <v>510446</v>
      </c>
      <c r="I5809" t="s">
        <v>2517</v>
      </c>
      <c r="J5809">
        <v>20111201</v>
      </c>
      <c r="K5809">
        <v>20120115</v>
      </c>
      <c r="M5809">
        <v>0</v>
      </c>
      <c r="N5809">
        <v>0</v>
      </c>
      <c r="O5809" t="s">
        <v>1996</v>
      </c>
      <c r="R5809">
        <v>0</v>
      </c>
      <c r="S5809" t="s">
        <v>271</v>
      </c>
      <c r="AA5809" t="s">
        <v>1998</v>
      </c>
      <c r="AC5809">
        <v>1</v>
      </c>
      <c r="AE5809">
        <v>1</v>
      </c>
      <c r="AF5809" t="s">
        <v>271</v>
      </c>
    </row>
    <row r="5810" spans="1:32" hidden="1" x14ac:dyDescent="0.25">
      <c r="A5810" t="str">
        <f t="array" ref="A5810">IF(COUNT(SEARCH(RubriekenHistorisch,CONCATENATE(P5809,U5809,AB5809,AH5809))),"t","f")</f>
        <v>f</v>
      </c>
      <c r="B5810" t="str">
        <f t="shared" si="272"/>
        <v>f</v>
      </c>
      <c r="C5810" t="str">
        <f t="shared" si="273"/>
        <v>f</v>
      </c>
      <c r="D5810" t="str">
        <f t="shared" si="274"/>
        <v>f</v>
      </c>
      <c r="E5810" t="str">
        <f>IF(COUNT(SEARCH({"04.","05.","09.","12."},CONCATENATE(P5809,U5809,AB5809,AH5809))),"t","f")</f>
        <v>f</v>
      </c>
      <c r="F5810" t="str">
        <f t="array" ref="F5810">IF(COUNT(SEARCH(HistorischeRubrieken,CONCATENATE(P5809,U5809,AB5809,AH5809))),"t","f")</f>
        <v>f</v>
      </c>
      <c r="G5810">
        <v>4</v>
      </c>
      <c r="H5810">
        <v>510446</v>
      </c>
      <c r="I5810" t="s">
        <v>2517</v>
      </c>
      <c r="J5810">
        <v>20120115</v>
      </c>
      <c r="K5810">
        <v>20120116</v>
      </c>
      <c r="M5810">
        <v>0</v>
      </c>
      <c r="N5810">
        <v>0</v>
      </c>
      <c r="O5810" t="s">
        <v>1999</v>
      </c>
      <c r="R5810">
        <v>0</v>
      </c>
      <c r="S5810" t="s">
        <v>271</v>
      </c>
      <c r="AA5810" t="s">
        <v>2000</v>
      </c>
      <c r="AC5810">
        <v>1</v>
      </c>
      <c r="AE5810">
        <v>1</v>
      </c>
      <c r="AF5810" t="s">
        <v>271</v>
      </c>
    </row>
    <row r="5811" spans="1:32" hidden="1" x14ac:dyDescent="0.25">
      <c r="A5811" t="str">
        <f t="array" ref="A5811">IF(COUNT(SEARCH(RubriekenHistorisch,CONCATENATE(P5810,U5810,AB5810,AH5810))),"t","f")</f>
        <v>f</v>
      </c>
      <c r="B5811" t="str">
        <f t="shared" si="272"/>
        <v>f</v>
      </c>
      <c r="C5811" t="str">
        <f t="shared" si="273"/>
        <v>f</v>
      </c>
      <c r="D5811" t="str">
        <f t="shared" si="274"/>
        <v>f</v>
      </c>
      <c r="E5811" t="str">
        <f>IF(COUNT(SEARCH({"04.","05.","09.","12."},CONCATENATE(P5810,U5810,AB5810,AH5810))),"t","f")</f>
        <v>f</v>
      </c>
      <c r="F5811" t="str">
        <f t="array" ref="F5811">IF(COUNT(SEARCH(HistorischeRubrieken,CONCATENATE(P5810,U5810,AB5810,AH5810))),"t","f")</f>
        <v>f</v>
      </c>
      <c r="G5811">
        <v>5</v>
      </c>
      <c r="H5811">
        <v>510446</v>
      </c>
      <c r="I5811" t="s">
        <v>2517</v>
      </c>
      <c r="J5811">
        <v>20120116</v>
      </c>
      <c r="K5811">
        <v>20121015</v>
      </c>
      <c r="M5811">
        <v>0</v>
      </c>
      <c r="N5811">
        <v>0</v>
      </c>
      <c r="O5811" t="s">
        <v>2001</v>
      </c>
      <c r="R5811">
        <v>0</v>
      </c>
      <c r="S5811" t="s">
        <v>271</v>
      </c>
      <c r="AA5811" t="s">
        <v>2000</v>
      </c>
      <c r="AC5811">
        <v>1</v>
      </c>
      <c r="AE5811">
        <v>1</v>
      </c>
      <c r="AF5811" t="s">
        <v>271</v>
      </c>
    </row>
    <row r="5812" spans="1:32" hidden="1" x14ac:dyDescent="0.25">
      <c r="A5812" t="str">
        <f t="array" ref="A5812">IF(COUNT(SEARCH(RubriekenHistorisch,CONCATENATE(P5811,U5811,AB5811,AH5811))),"t","f")</f>
        <v>f</v>
      </c>
      <c r="B5812" t="str">
        <f t="shared" si="272"/>
        <v>f</v>
      </c>
      <c r="C5812" t="str">
        <f t="shared" si="273"/>
        <v>f</v>
      </c>
      <c r="D5812" t="str">
        <f t="shared" si="274"/>
        <v>f</v>
      </c>
      <c r="E5812" t="str">
        <f>IF(COUNT(SEARCH({"04.","05.","09.","12."},CONCATENATE(P5811,U5811,AB5811,AH5811))),"t","f")</f>
        <v>f</v>
      </c>
      <c r="F5812" t="str">
        <f t="array" ref="F5812">IF(COUNT(SEARCH(HistorischeRubrieken,CONCATENATE(P5811,U5811,AB5811,AH5811))),"t","f")</f>
        <v>f</v>
      </c>
      <c r="G5812">
        <v>6</v>
      </c>
      <c r="H5812">
        <v>510446</v>
      </c>
      <c r="I5812" t="s">
        <v>2517</v>
      </c>
      <c r="J5812">
        <v>20121015</v>
      </c>
      <c r="K5812">
        <v>20140401</v>
      </c>
      <c r="M5812">
        <v>0</v>
      </c>
      <c r="N5812">
        <v>0</v>
      </c>
      <c r="O5812" t="s">
        <v>2001</v>
      </c>
      <c r="R5812">
        <v>0</v>
      </c>
      <c r="S5812" t="s">
        <v>271</v>
      </c>
      <c r="AA5812" t="s">
        <v>2000</v>
      </c>
      <c r="AC5812">
        <v>1</v>
      </c>
      <c r="AE5812">
        <v>1</v>
      </c>
      <c r="AF5812" t="s">
        <v>271</v>
      </c>
    </row>
    <row r="5813" spans="1:32" hidden="1" x14ac:dyDescent="0.25">
      <c r="A5813" t="str">
        <f t="array" ref="A5813">IF(COUNT(SEARCH(RubriekenHistorisch,CONCATENATE(P5812,U5812,AB5812,AH5812))),"t","f")</f>
        <v>f</v>
      </c>
      <c r="B5813" t="str">
        <f t="shared" si="272"/>
        <v>f</v>
      </c>
      <c r="C5813" t="str">
        <f t="shared" si="273"/>
        <v>f</v>
      </c>
      <c r="D5813" t="str">
        <f t="shared" si="274"/>
        <v>f</v>
      </c>
      <c r="E5813" t="str">
        <f>IF(COUNT(SEARCH({"04.","05.","09.","12."},CONCATENATE(P5812,U5812,AB5812,AH5812))),"t","f")</f>
        <v>f</v>
      </c>
      <c r="F5813" t="str">
        <f t="array" ref="F5813">IF(COUNT(SEARCH(HistorischeRubrieken,CONCATENATE(P5812,U5812,AB5812,AH5812))),"t","f")</f>
        <v>f</v>
      </c>
      <c r="G5813">
        <v>7</v>
      </c>
      <c r="H5813">
        <v>510446</v>
      </c>
      <c r="I5813" t="s">
        <v>2517</v>
      </c>
      <c r="J5813">
        <v>20140401</v>
      </c>
      <c r="K5813">
        <v>20150801</v>
      </c>
      <c r="M5813">
        <v>0</v>
      </c>
      <c r="N5813">
        <v>0</v>
      </c>
      <c r="O5813" t="s">
        <v>2003</v>
      </c>
      <c r="R5813">
        <v>0</v>
      </c>
      <c r="S5813" t="s">
        <v>271</v>
      </c>
      <c r="AA5813" t="s">
        <v>1611</v>
      </c>
      <c r="AC5813">
        <v>1</v>
      </c>
      <c r="AE5813">
        <v>1</v>
      </c>
      <c r="AF5813" t="s">
        <v>271</v>
      </c>
    </row>
    <row r="5814" spans="1:32" x14ac:dyDescent="0.25">
      <c r="A5814" t="str">
        <f t="array" ref="A5814">IF(COUNT(SEARCH(RubriekenHistorisch,CONCATENATE(P5813,U5813,AB5813,AH5813))),"t","f")</f>
        <v>f</v>
      </c>
      <c r="B5814" t="str">
        <f t="shared" si="272"/>
        <v>f</v>
      </c>
      <c r="C5814" t="str">
        <f t="shared" si="273"/>
        <v>f</v>
      </c>
      <c r="D5814" t="str">
        <f t="shared" si="274"/>
        <v>f</v>
      </c>
      <c r="E5814" t="str">
        <f>IF(COUNT(SEARCH({"04.","05.","09.","12."},CONCATENATE(P5813,U5813,AB5813,AH5813))),"t","f")</f>
        <v>f</v>
      </c>
      <c r="F5814" t="str">
        <f t="array" ref="F5814">IF(COUNT(SEARCH(HistorischeRubrieken,CONCATENATE(P5813,U5813,AB5813,AH5813))),"t","f")</f>
        <v>f</v>
      </c>
      <c r="G5814">
        <v>8</v>
      </c>
      <c r="H5814">
        <v>510446</v>
      </c>
      <c r="I5814" t="s">
        <v>2517</v>
      </c>
      <c r="J5814">
        <v>20150801</v>
      </c>
      <c r="M5814">
        <v>0</v>
      </c>
      <c r="N5814">
        <v>0</v>
      </c>
      <c r="O5814" t="s">
        <v>2003</v>
      </c>
      <c r="R5814">
        <v>0</v>
      </c>
      <c r="S5814" t="s">
        <v>271</v>
      </c>
      <c r="AA5814" t="s">
        <v>1613</v>
      </c>
      <c r="AC5814">
        <v>1</v>
      </c>
      <c r="AE5814">
        <v>1</v>
      </c>
      <c r="AF5814" t="s">
        <v>271</v>
      </c>
    </row>
    <row r="5815" spans="1:32" hidden="1" x14ac:dyDescent="0.25">
      <c r="A5815" t="str">
        <f t="array" ref="A5815">IF(COUNT(SEARCH(RubriekenHistorisch,CONCATENATE(P5814,U5814,AB5814,AH5814))),"t","f")</f>
        <v>f</v>
      </c>
      <c r="B5815" t="str">
        <f t="shared" si="272"/>
        <v>f</v>
      </c>
      <c r="C5815" t="str">
        <f t="shared" si="273"/>
        <v>f</v>
      </c>
      <c r="D5815" t="str">
        <f t="shared" si="274"/>
        <v>f</v>
      </c>
      <c r="E5815" t="str">
        <f>IF(COUNT(SEARCH({"04.","05.","09.","12."},CONCATENATE(P5814,U5814,AB5814,AH5814))),"t","f")</f>
        <v>f</v>
      </c>
      <c r="F5815" t="str">
        <f t="array" ref="F5815">IF(COUNT(SEARCH(HistorischeRubrieken,CONCATENATE(P5814,U5814,AB5814,AH5814))),"t","f")</f>
        <v>f</v>
      </c>
      <c r="G5815">
        <v>1</v>
      </c>
      <c r="H5815">
        <v>510447</v>
      </c>
      <c r="I5815" t="s">
        <v>2518</v>
      </c>
      <c r="J5815">
        <v>20091201</v>
      </c>
      <c r="K5815">
        <v>20120115</v>
      </c>
      <c r="M5815">
        <v>0</v>
      </c>
      <c r="N5815">
        <v>0</v>
      </c>
      <c r="O5815" t="s">
        <v>1996</v>
      </c>
      <c r="R5815">
        <v>0</v>
      </c>
      <c r="S5815" t="s">
        <v>271</v>
      </c>
      <c r="AA5815" t="s">
        <v>1998</v>
      </c>
      <c r="AC5815">
        <v>1</v>
      </c>
      <c r="AE5815">
        <v>1</v>
      </c>
      <c r="AF5815" t="s">
        <v>271</v>
      </c>
    </row>
    <row r="5816" spans="1:32" hidden="1" x14ac:dyDescent="0.25">
      <c r="A5816" t="str">
        <f t="array" ref="A5816">IF(COUNT(SEARCH(RubriekenHistorisch,CONCATENATE(P5815,U5815,AB5815,AH5815))),"t","f")</f>
        <v>f</v>
      </c>
      <c r="B5816" t="str">
        <f t="shared" si="272"/>
        <v>f</v>
      </c>
      <c r="C5816" t="str">
        <f t="shared" si="273"/>
        <v>f</v>
      </c>
      <c r="D5816" t="str">
        <f t="shared" si="274"/>
        <v>f</v>
      </c>
      <c r="E5816" t="str">
        <f>IF(COUNT(SEARCH({"04.","05.","09.","12."},CONCATENATE(P5815,U5815,AB5815,AH5815))),"t","f")</f>
        <v>f</v>
      </c>
      <c r="F5816" t="str">
        <f t="array" ref="F5816">IF(COUNT(SEARCH(HistorischeRubrieken,CONCATENATE(P5815,U5815,AB5815,AH5815))),"t","f")</f>
        <v>f</v>
      </c>
      <c r="G5816">
        <v>2</v>
      </c>
      <c r="H5816">
        <v>510447</v>
      </c>
      <c r="I5816" t="s">
        <v>2518</v>
      </c>
      <c r="J5816">
        <v>20120115</v>
      </c>
      <c r="K5816">
        <v>20120116</v>
      </c>
      <c r="M5816">
        <v>0</v>
      </c>
      <c r="N5816">
        <v>0</v>
      </c>
      <c r="O5816" t="s">
        <v>1999</v>
      </c>
      <c r="R5816">
        <v>0</v>
      </c>
      <c r="S5816" t="s">
        <v>271</v>
      </c>
      <c r="AA5816" t="s">
        <v>2000</v>
      </c>
      <c r="AC5816">
        <v>1</v>
      </c>
      <c r="AE5816">
        <v>1</v>
      </c>
      <c r="AF5816" t="s">
        <v>271</v>
      </c>
    </row>
    <row r="5817" spans="1:32" hidden="1" x14ac:dyDescent="0.25">
      <c r="A5817" t="str">
        <f t="array" ref="A5817">IF(COUNT(SEARCH(RubriekenHistorisch,CONCATENATE(P5816,U5816,AB5816,AH5816))),"t","f")</f>
        <v>f</v>
      </c>
      <c r="B5817" t="str">
        <f t="shared" si="272"/>
        <v>f</v>
      </c>
      <c r="C5817" t="str">
        <f t="shared" si="273"/>
        <v>f</v>
      </c>
      <c r="D5817" t="str">
        <f t="shared" si="274"/>
        <v>f</v>
      </c>
      <c r="E5817" t="str">
        <f>IF(COUNT(SEARCH({"04.","05.","09.","12."},CONCATENATE(P5816,U5816,AB5816,AH5816))),"t","f")</f>
        <v>f</v>
      </c>
      <c r="F5817" t="str">
        <f t="array" ref="F5817">IF(COUNT(SEARCH(HistorischeRubrieken,CONCATENATE(P5816,U5816,AB5816,AH5816))),"t","f")</f>
        <v>f</v>
      </c>
      <c r="G5817">
        <v>3</v>
      </c>
      <c r="H5817">
        <v>510447</v>
      </c>
      <c r="I5817" t="s">
        <v>2518</v>
      </c>
      <c r="J5817">
        <v>20120116</v>
      </c>
      <c r="K5817">
        <v>20121015</v>
      </c>
      <c r="M5817">
        <v>0</v>
      </c>
      <c r="N5817">
        <v>0</v>
      </c>
      <c r="O5817" t="s">
        <v>2001</v>
      </c>
      <c r="R5817">
        <v>0</v>
      </c>
      <c r="S5817" t="s">
        <v>271</v>
      </c>
      <c r="AA5817" t="s">
        <v>2000</v>
      </c>
      <c r="AC5817">
        <v>1</v>
      </c>
      <c r="AE5817">
        <v>1</v>
      </c>
      <c r="AF5817" t="s">
        <v>271</v>
      </c>
    </row>
    <row r="5818" spans="1:32" hidden="1" x14ac:dyDescent="0.25">
      <c r="A5818" t="str">
        <f t="array" ref="A5818">IF(COUNT(SEARCH(RubriekenHistorisch,CONCATENATE(P5817,U5817,AB5817,AH5817))),"t","f")</f>
        <v>f</v>
      </c>
      <c r="B5818" t="str">
        <f t="shared" si="272"/>
        <v>f</v>
      </c>
      <c r="C5818" t="str">
        <f t="shared" si="273"/>
        <v>f</v>
      </c>
      <c r="D5818" t="str">
        <f t="shared" si="274"/>
        <v>f</v>
      </c>
      <c r="E5818" t="str">
        <f>IF(COUNT(SEARCH({"04.","05.","09.","12."},CONCATENATE(P5817,U5817,AB5817,AH5817))),"t","f")</f>
        <v>f</v>
      </c>
      <c r="F5818" t="str">
        <f t="array" ref="F5818">IF(COUNT(SEARCH(HistorischeRubrieken,CONCATENATE(P5817,U5817,AB5817,AH5817))),"t","f")</f>
        <v>f</v>
      </c>
      <c r="G5818">
        <v>4</v>
      </c>
      <c r="H5818">
        <v>510447</v>
      </c>
      <c r="I5818" t="s">
        <v>2518</v>
      </c>
      <c r="J5818">
        <v>20121015</v>
      </c>
      <c r="K5818">
        <v>20140401</v>
      </c>
      <c r="M5818">
        <v>0</v>
      </c>
      <c r="N5818">
        <v>0</v>
      </c>
      <c r="O5818" t="s">
        <v>2001</v>
      </c>
      <c r="R5818">
        <v>0</v>
      </c>
      <c r="S5818" t="s">
        <v>271</v>
      </c>
      <c r="AA5818" t="s">
        <v>2000</v>
      </c>
      <c r="AC5818">
        <v>1</v>
      </c>
      <c r="AE5818">
        <v>1</v>
      </c>
      <c r="AF5818" t="s">
        <v>271</v>
      </c>
    </row>
    <row r="5819" spans="1:32" hidden="1" x14ac:dyDescent="0.25">
      <c r="A5819" t="str">
        <f t="array" ref="A5819">IF(COUNT(SEARCH(RubriekenHistorisch,CONCATENATE(P5818,U5818,AB5818,AH5818))),"t","f")</f>
        <v>f</v>
      </c>
      <c r="B5819" t="str">
        <f t="shared" si="272"/>
        <v>f</v>
      </c>
      <c r="C5819" t="str">
        <f t="shared" si="273"/>
        <v>f</v>
      </c>
      <c r="D5819" t="str">
        <f t="shared" si="274"/>
        <v>f</v>
      </c>
      <c r="E5819" t="str">
        <f>IF(COUNT(SEARCH({"04.","05.","09.","12."},CONCATENATE(P5818,U5818,AB5818,AH5818))),"t","f")</f>
        <v>f</v>
      </c>
      <c r="F5819" t="str">
        <f t="array" ref="F5819">IF(COUNT(SEARCH(HistorischeRubrieken,CONCATENATE(P5818,U5818,AB5818,AH5818))),"t","f")</f>
        <v>f</v>
      </c>
      <c r="G5819">
        <v>5</v>
      </c>
      <c r="H5819">
        <v>510447</v>
      </c>
      <c r="I5819" t="s">
        <v>2518</v>
      </c>
      <c r="J5819">
        <v>20140401</v>
      </c>
      <c r="K5819">
        <v>20150801</v>
      </c>
      <c r="M5819">
        <v>0</v>
      </c>
      <c r="N5819">
        <v>0</v>
      </c>
      <c r="O5819" t="s">
        <v>2003</v>
      </c>
      <c r="R5819">
        <v>0</v>
      </c>
      <c r="S5819" t="s">
        <v>271</v>
      </c>
      <c r="AA5819" t="s">
        <v>1611</v>
      </c>
      <c r="AC5819">
        <v>1</v>
      </c>
      <c r="AE5819">
        <v>1</v>
      </c>
      <c r="AF5819" t="s">
        <v>271</v>
      </c>
    </row>
    <row r="5820" spans="1:32" x14ac:dyDescent="0.25">
      <c r="A5820" t="str">
        <f t="array" ref="A5820">IF(COUNT(SEARCH(RubriekenHistorisch,CONCATENATE(P5819,U5819,AB5819,AH5819))),"t","f")</f>
        <v>f</v>
      </c>
      <c r="B5820" t="str">
        <f t="shared" si="272"/>
        <v>f</v>
      </c>
      <c r="C5820" t="str">
        <f t="shared" si="273"/>
        <v>f</v>
      </c>
      <c r="D5820" t="str">
        <f t="shared" si="274"/>
        <v>f</v>
      </c>
      <c r="E5820" t="str">
        <f>IF(COUNT(SEARCH({"04.","05.","09.","12."},CONCATENATE(P5819,U5819,AB5819,AH5819))),"t","f")</f>
        <v>f</v>
      </c>
      <c r="F5820" t="str">
        <f t="array" ref="F5820">IF(COUNT(SEARCH(HistorischeRubrieken,CONCATENATE(P5819,U5819,AB5819,AH5819))),"t","f")</f>
        <v>f</v>
      </c>
      <c r="G5820">
        <v>6</v>
      </c>
      <c r="H5820">
        <v>510447</v>
      </c>
      <c r="I5820" t="s">
        <v>2518</v>
      </c>
      <c r="J5820">
        <v>20150801</v>
      </c>
      <c r="M5820">
        <v>0</v>
      </c>
      <c r="N5820">
        <v>0</v>
      </c>
      <c r="O5820" t="s">
        <v>2003</v>
      </c>
      <c r="R5820">
        <v>0</v>
      </c>
      <c r="S5820" t="s">
        <v>271</v>
      </c>
      <c r="AA5820" t="s">
        <v>1613</v>
      </c>
      <c r="AC5820">
        <v>1</v>
      </c>
      <c r="AE5820">
        <v>1</v>
      </c>
      <c r="AF5820" t="s">
        <v>271</v>
      </c>
    </row>
    <row r="5821" spans="1:32" hidden="1" x14ac:dyDescent="0.25">
      <c r="A5821" t="str">
        <f t="array" ref="A5821">IF(COUNT(SEARCH(RubriekenHistorisch,CONCATENATE(P5820,U5820,AB5820,AH5820))),"t","f")</f>
        <v>f</v>
      </c>
      <c r="B5821" t="str">
        <f t="shared" si="272"/>
        <v>f</v>
      </c>
      <c r="C5821" t="str">
        <f t="shared" si="273"/>
        <v>f</v>
      </c>
      <c r="D5821" t="str">
        <f t="shared" si="274"/>
        <v>f</v>
      </c>
      <c r="E5821" t="str">
        <f>IF(COUNT(SEARCH({"04.","05.","09.","12."},CONCATENATE(P5820,U5820,AB5820,AH5820))),"t","f")</f>
        <v>f</v>
      </c>
      <c r="F5821" t="str">
        <f t="array" ref="F5821">IF(COUNT(SEARCH(HistorischeRubrieken,CONCATENATE(P5820,U5820,AB5820,AH5820))),"t","f")</f>
        <v>f</v>
      </c>
      <c r="G5821">
        <v>1</v>
      </c>
      <c r="H5821">
        <v>510448</v>
      </c>
      <c r="I5821" t="s">
        <v>2519</v>
      </c>
      <c r="J5821">
        <v>20091201</v>
      </c>
      <c r="K5821">
        <v>20120115</v>
      </c>
      <c r="M5821">
        <v>0</v>
      </c>
      <c r="N5821">
        <v>0</v>
      </c>
      <c r="O5821" t="s">
        <v>1996</v>
      </c>
      <c r="R5821">
        <v>0</v>
      </c>
      <c r="S5821" t="s">
        <v>271</v>
      </c>
      <c r="AA5821" t="s">
        <v>1998</v>
      </c>
      <c r="AC5821">
        <v>1</v>
      </c>
      <c r="AE5821">
        <v>1</v>
      </c>
      <c r="AF5821" t="s">
        <v>271</v>
      </c>
    </row>
    <row r="5822" spans="1:32" hidden="1" x14ac:dyDescent="0.25">
      <c r="A5822" t="str">
        <f t="array" ref="A5822">IF(COUNT(SEARCH(RubriekenHistorisch,CONCATENATE(P5821,U5821,AB5821,AH5821))),"t","f")</f>
        <v>f</v>
      </c>
      <c r="B5822" t="str">
        <f t="shared" si="272"/>
        <v>f</v>
      </c>
      <c r="C5822" t="str">
        <f t="shared" si="273"/>
        <v>f</v>
      </c>
      <c r="D5822" t="str">
        <f t="shared" si="274"/>
        <v>f</v>
      </c>
      <c r="E5822" t="str">
        <f>IF(COUNT(SEARCH({"04.","05.","09.","12."},CONCATENATE(P5821,U5821,AB5821,AH5821))),"t","f")</f>
        <v>f</v>
      </c>
      <c r="F5822" t="str">
        <f t="array" ref="F5822">IF(COUNT(SEARCH(HistorischeRubrieken,CONCATENATE(P5821,U5821,AB5821,AH5821))),"t","f")</f>
        <v>f</v>
      </c>
      <c r="G5822">
        <v>2</v>
      </c>
      <c r="H5822">
        <v>510448</v>
      </c>
      <c r="I5822" t="s">
        <v>2519</v>
      </c>
      <c r="J5822">
        <v>20120115</v>
      </c>
      <c r="K5822">
        <v>20120116</v>
      </c>
      <c r="M5822">
        <v>0</v>
      </c>
      <c r="N5822">
        <v>0</v>
      </c>
      <c r="O5822" t="s">
        <v>1999</v>
      </c>
      <c r="R5822">
        <v>0</v>
      </c>
      <c r="S5822" t="s">
        <v>271</v>
      </c>
      <c r="AA5822" t="s">
        <v>2000</v>
      </c>
      <c r="AC5822">
        <v>1</v>
      </c>
      <c r="AE5822">
        <v>1</v>
      </c>
      <c r="AF5822" t="s">
        <v>271</v>
      </c>
    </row>
    <row r="5823" spans="1:32" hidden="1" x14ac:dyDescent="0.25">
      <c r="A5823" t="str">
        <f t="array" ref="A5823">IF(COUNT(SEARCH(RubriekenHistorisch,CONCATENATE(P5822,U5822,AB5822,AH5822))),"t","f")</f>
        <v>f</v>
      </c>
      <c r="B5823" t="str">
        <f t="shared" si="272"/>
        <v>f</v>
      </c>
      <c r="C5823" t="str">
        <f t="shared" si="273"/>
        <v>f</v>
      </c>
      <c r="D5823" t="str">
        <f t="shared" si="274"/>
        <v>f</v>
      </c>
      <c r="E5823" t="str">
        <f>IF(COUNT(SEARCH({"04.","05.","09.","12."},CONCATENATE(P5822,U5822,AB5822,AH5822))),"t","f")</f>
        <v>f</v>
      </c>
      <c r="F5823" t="str">
        <f t="array" ref="F5823">IF(COUNT(SEARCH(HistorischeRubrieken,CONCATENATE(P5822,U5822,AB5822,AH5822))),"t","f")</f>
        <v>f</v>
      </c>
      <c r="G5823">
        <v>3</v>
      </c>
      <c r="H5823">
        <v>510448</v>
      </c>
      <c r="I5823" t="s">
        <v>2519</v>
      </c>
      <c r="J5823">
        <v>20120116</v>
      </c>
      <c r="K5823">
        <v>20121119</v>
      </c>
      <c r="M5823">
        <v>0</v>
      </c>
      <c r="N5823">
        <v>0</v>
      </c>
      <c r="O5823" t="s">
        <v>2001</v>
      </c>
      <c r="R5823">
        <v>0</v>
      </c>
      <c r="S5823" t="s">
        <v>271</v>
      </c>
      <c r="AA5823" t="s">
        <v>2000</v>
      </c>
      <c r="AC5823">
        <v>1</v>
      </c>
      <c r="AE5823">
        <v>1</v>
      </c>
      <c r="AF5823" t="s">
        <v>271</v>
      </c>
    </row>
    <row r="5824" spans="1:32" hidden="1" x14ac:dyDescent="0.25">
      <c r="A5824" t="str">
        <f t="array" ref="A5824">IF(COUNT(SEARCH(RubriekenHistorisch,CONCATENATE(P5823,U5823,AB5823,AH5823))),"t","f")</f>
        <v>f</v>
      </c>
      <c r="B5824" t="str">
        <f t="shared" si="272"/>
        <v>f</v>
      </c>
      <c r="C5824" t="str">
        <f t="shared" si="273"/>
        <v>f</v>
      </c>
      <c r="D5824" t="str">
        <f t="shared" si="274"/>
        <v>f</v>
      </c>
      <c r="E5824" t="str">
        <f>IF(COUNT(SEARCH({"04.","05.","09.","12."},CONCATENATE(P5823,U5823,AB5823,AH5823))),"t","f")</f>
        <v>f</v>
      </c>
      <c r="F5824" t="str">
        <f t="array" ref="F5824">IF(COUNT(SEARCH(HistorischeRubrieken,CONCATENATE(P5823,U5823,AB5823,AH5823))),"t","f")</f>
        <v>f</v>
      </c>
      <c r="G5824">
        <v>4</v>
      </c>
      <c r="H5824">
        <v>510448</v>
      </c>
      <c r="I5824" t="s">
        <v>2519</v>
      </c>
      <c r="J5824">
        <v>20121119</v>
      </c>
      <c r="K5824">
        <v>20140401</v>
      </c>
      <c r="M5824">
        <v>0</v>
      </c>
      <c r="N5824">
        <v>0</v>
      </c>
      <c r="O5824" t="s">
        <v>2001</v>
      </c>
      <c r="R5824">
        <v>0</v>
      </c>
      <c r="S5824" t="s">
        <v>271</v>
      </c>
      <c r="AA5824" t="s">
        <v>2000</v>
      </c>
      <c r="AC5824">
        <v>1</v>
      </c>
      <c r="AE5824">
        <v>1</v>
      </c>
      <c r="AF5824" t="s">
        <v>271</v>
      </c>
    </row>
    <row r="5825" spans="1:32" hidden="1" x14ac:dyDescent="0.25">
      <c r="A5825" t="str">
        <f t="array" ref="A5825">IF(COUNT(SEARCH(RubriekenHistorisch,CONCATENATE(P5824,U5824,AB5824,AH5824))),"t","f")</f>
        <v>f</v>
      </c>
      <c r="B5825" t="str">
        <f t="shared" si="272"/>
        <v>f</v>
      </c>
      <c r="C5825" t="str">
        <f t="shared" si="273"/>
        <v>f</v>
      </c>
      <c r="D5825" t="str">
        <f t="shared" si="274"/>
        <v>f</v>
      </c>
      <c r="E5825" t="str">
        <f>IF(COUNT(SEARCH({"04.","05.","09.","12."},CONCATENATE(P5824,U5824,AB5824,AH5824))),"t","f")</f>
        <v>f</v>
      </c>
      <c r="F5825" t="str">
        <f t="array" ref="F5825">IF(COUNT(SEARCH(HistorischeRubrieken,CONCATENATE(P5824,U5824,AB5824,AH5824))),"t","f")</f>
        <v>f</v>
      </c>
      <c r="G5825">
        <v>5</v>
      </c>
      <c r="H5825">
        <v>510448</v>
      </c>
      <c r="I5825" t="s">
        <v>2519</v>
      </c>
      <c r="J5825">
        <v>20140401</v>
      </c>
      <c r="K5825">
        <v>20150801</v>
      </c>
      <c r="M5825">
        <v>0</v>
      </c>
      <c r="N5825">
        <v>0</v>
      </c>
      <c r="O5825" t="s">
        <v>2003</v>
      </c>
      <c r="R5825">
        <v>0</v>
      </c>
      <c r="S5825" t="s">
        <v>271</v>
      </c>
      <c r="AA5825" t="s">
        <v>1611</v>
      </c>
      <c r="AC5825">
        <v>1</v>
      </c>
      <c r="AE5825">
        <v>1</v>
      </c>
      <c r="AF5825" t="s">
        <v>271</v>
      </c>
    </row>
    <row r="5826" spans="1:32" x14ac:dyDescent="0.25">
      <c r="A5826" t="str">
        <f t="array" ref="A5826">IF(COUNT(SEARCH(RubriekenHistorisch,CONCATENATE(P5825,U5825,AB5825,AH5825))),"t","f")</f>
        <v>f</v>
      </c>
      <c r="B5826" t="str">
        <f t="shared" si="272"/>
        <v>f</v>
      </c>
      <c r="C5826" t="str">
        <f t="shared" si="273"/>
        <v>f</v>
      </c>
      <c r="D5826" t="str">
        <f t="shared" si="274"/>
        <v>f</v>
      </c>
      <c r="E5826" t="str">
        <f>IF(COUNT(SEARCH({"04.","05.","09.","12."},CONCATENATE(P5825,U5825,AB5825,AH5825))),"t","f")</f>
        <v>f</v>
      </c>
      <c r="F5826" t="str">
        <f t="array" ref="F5826">IF(COUNT(SEARCH(HistorischeRubrieken,CONCATENATE(P5825,U5825,AB5825,AH5825))),"t","f")</f>
        <v>f</v>
      </c>
      <c r="G5826">
        <v>6</v>
      </c>
      <c r="H5826">
        <v>510448</v>
      </c>
      <c r="I5826" t="s">
        <v>2519</v>
      </c>
      <c r="J5826">
        <v>20150801</v>
      </c>
      <c r="M5826">
        <v>0</v>
      </c>
      <c r="N5826">
        <v>0</v>
      </c>
      <c r="O5826" t="s">
        <v>2003</v>
      </c>
      <c r="R5826">
        <v>0</v>
      </c>
      <c r="S5826" t="s">
        <v>271</v>
      </c>
      <c r="AA5826" t="s">
        <v>1613</v>
      </c>
      <c r="AC5826">
        <v>1</v>
      </c>
      <c r="AE5826">
        <v>1</v>
      </c>
      <c r="AF5826" t="s">
        <v>271</v>
      </c>
    </row>
    <row r="5827" spans="1:32" hidden="1" x14ac:dyDescent="0.25">
      <c r="A5827" t="str">
        <f t="array" ref="A5827">IF(COUNT(SEARCH(RubriekenHistorisch,CONCATENATE(P5826,U5826,AB5826,AH5826))),"t","f")</f>
        <v>f</v>
      </c>
      <c r="B5827" t="str">
        <f t="shared" ref="B5827:B5890" si="275">IF(COUNT(SEARCH("07.66.20",CONCATENATE(P5826,U5826,AB5826,AH5826))),"t","f")</f>
        <v>f</v>
      </c>
      <c r="C5827" t="str">
        <f t="shared" ref="C5827:C5890" si="276">IF(COUNT(SEARCH("14.40.10",CONCATENATE(P5826,U5826,AB5826,AH5826))),"t","f")</f>
        <v>f</v>
      </c>
      <c r="D5827" t="str">
        <f t="shared" si="274"/>
        <v>f</v>
      </c>
      <c r="E5827" t="str">
        <f>IF(COUNT(SEARCH({"04.","05.","09.","12."},CONCATENATE(P5826,U5826,AB5826,AH5826))),"t","f")</f>
        <v>f</v>
      </c>
      <c r="F5827" t="str">
        <f t="array" ref="F5827">IF(COUNT(SEARCH(HistorischeRubrieken,CONCATENATE(P5826,U5826,AB5826,AH5826))),"t","f")</f>
        <v>f</v>
      </c>
      <c r="G5827">
        <v>1</v>
      </c>
      <c r="H5827">
        <v>510449</v>
      </c>
      <c r="I5827" t="s">
        <v>2520</v>
      </c>
      <c r="J5827">
        <v>20091201</v>
      </c>
      <c r="K5827">
        <v>20110101</v>
      </c>
      <c r="M5827">
        <v>0</v>
      </c>
      <c r="N5827">
        <v>0</v>
      </c>
      <c r="O5827" t="s">
        <v>1996</v>
      </c>
      <c r="R5827">
        <v>0</v>
      </c>
      <c r="S5827" t="s">
        <v>271</v>
      </c>
      <c r="AA5827" t="s">
        <v>1998</v>
      </c>
      <c r="AC5827">
        <v>1</v>
      </c>
      <c r="AE5827">
        <v>1</v>
      </c>
      <c r="AF5827" t="s">
        <v>271</v>
      </c>
    </row>
    <row r="5828" spans="1:32" hidden="1" x14ac:dyDescent="0.25">
      <c r="A5828" t="str">
        <f t="array" ref="A5828">IF(COUNT(SEARCH(RubriekenHistorisch,CONCATENATE(P5827,U5827,AB5827,AH5827))),"t","f")</f>
        <v>f</v>
      </c>
      <c r="B5828" t="str">
        <f t="shared" si="275"/>
        <v>f</v>
      </c>
      <c r="C5828" t="str">
        <f t="shared" si="276"/>
        <v>f</v>
      </c>
      <c r="D5828" t="str">
        <f t="shared" ref="D5828:D5891" si="277">IF(COUNT(SEARCH("- 0",CONCATENATE(P5827,U5827,AB5827,AH5827))),"t","f")</f>
        <v>f</v>
      </c>
      <c r="E5828" t="str">
        <f>IF(COUNT(SEARCH({"04.","05.","09.","12."},CONCATENATE(P5827,U5827,AB5827,AH5827))),"t","f")</f>
        <v>f</v>
      </c>
      <c r="F5828" t="str">
        <f t="array" ref="F5828">IF(COUNT(SEARCH(HistorischeRubrieken,CONCATENATE(P5827,U5827,AB5827,AH5827))),"t","f")</f>
        <v>f</v>
      </c>
      <c r="G5828">
        <v>2</v>
      </c>
      <c r="H5828">
        <v>510449</v>
      </c>
      <c r="I5828" t="s">
        <v>2521</v>
      </c>
      <c r="J5828">
        <v>20110101</v>
      </c>
      <c r="K5828">
        <v>20120115</v>
      </c>
      <c r="M5828">
        <v>0</v>
      </c>
      <c r="N5828">
        <v>0</v>
      </c>
      <c r="O5828" t="s">
        <v>1996</v>
      </c>
      <c r="R5828">
        <v>0</v>
      </c>
      <c r="S5828" t="s">
        <v>271</v>
      </c>
      <c r="AA5828" t="s">
        <v>1998</v>
      </c>
      <c r="AC5828">
        <v>1</v>
      </c>
      <c r="AE5828">
        <v>1</v>
      </c>
      <c r="AF5828" t="s">
        <v>271</v>
      </c>
    </row>
    <row r="5829" spans="1:32" hidden="1" x14ac:dyDescent="0.25">
      <c r="A5829" t="str">
        <f t="array" ref="A5829">IF(COUNT(SEARCH(RubriekenHistorisch,CONCATENATE(P5828,U5828,AB5828,AH5828))),"t","f")</f>
        <v>f</v>
      </c>
      <c r="B5829" t="str">
        <f t="shared" si="275"/>
        <v>f</v>
      </c>
      <c r="C5829" t="str">
        <f t="shared" si="276"/>
        <v>f</v>
      </c>
      <c r="D5829" t="str">
        <f t="shared" si="277"/>
        <v>f</v>
      </c>
      <c r="E5829" t="str">
        <f>IF(COUNT(SEARCH({"04.","05.","09.","12."},CONCATENATE(P5828,U5828,AB5828,AH5828))),"t","f")</f>
        <v>f</v>
      </c>
      <c r="F5829" t="str">
        <f t="array" ref="F5829">IF(COUNT(SEARCH(HistorischeRubrieken,CONCATENATE(P5828,U5828,AB5828,AH5828))),"t","f")</f>
        <v>f</v>
      </c>
      <c r="G5829">
        <v>3</v>
      </c>
      <c r="H5829">
        <v>510449</v>
      </c>
      <c r="I5829" t="s">
        <v>2521</v>
      </c>
      <c r="J5829">
        <v>20120115</v>
      </c>
      <c r="K5829">
        <v>20120116</v>
      </c>
      <c r="M5829">
        <v>0</v>
      </c>
      <c r="N5829">
        <v>0</v>
      </c>
      <c r="O5829" t="s">
        <v>1999</v>
      </c>
      <c r="R5829">
        <v>0</v>
      </c>
      <c r="S5829" t="s">
        <v>271</v>
      </c>
      <c r="AA5829" t="s">
        <v>2000</v>
      </c>
      <c r="AC5829">
        <v>1</v>
      </c>
      <c r="AE5829">
        <v>1</v>
      </c>
      <c r="AF5829" t="s">
        <v>271</v>
      </c>
    </row>
    <row r="5830" spans="1:32" hidden="1" x14ac:dyDescent="0.25">
      <c r="A5830" t="str">
        <f t="array" ref="A5830">IF(COUNT(SEARCH(RubriekenHistorisch,CONCATENATE(P5829,U5829,AB5829,AH5829))),"t","f")</f>
        <v>f</v>
      </c>
      <c r="B5830" t="str">
        <f t="shared" si="275"/>
        <v>f</v>
      </c>
      <c r="C5830" t="str">
        <f t="shared" si="276"/>
        <v>f</v>
      </c>
      <c r="D5830" t="str">
        <f t="shared" si="277"/>
        <v>f</v>
      </c>
      <c r="E5830" t="str">
        <f>IF(COUNT(SEARCH({"04.","05.","09.","12."},CONCATENATE(P5829,U5829,AB5829,AH5829))),"t","f")</f>
        <v>f</v>
      </c>
      <c r="F5830" t="str">
        <f t="array" ref="F5830">IF(COUNT(SEARCH(HistorischeRubrieken,CONCATENATE(P5829,U5829,AB5829,AH5829))),"t","f")</f>
        <v>f</v>
      </c>
      <c r="G5830">
        <v>4</v>
      </c>
      <c r="H5830">
        <v>510449</v>
      </c>
      <c r="I5830" t="s">
        <v>2521</v>
      </c>
      <c r="J5830">
        <v>20120116</v>
      </c>
      <c r="K5830">
        <v>20121105</v>
      </c>
      <c r="M5830">
        <v>0</v>
      </c>
      <c r="N5830">
        <v>0</v>
      </c>
      <c r="O5830" t="s">
        <v>2001</v>
      </c>
      <c r="R5830">
        <v>0</v>
      </c>
      <c r="S5830" t="s">
        <v>271</v>
      </c>
      <c r="AA5830" t="s">
        <v>2000</v>
      </c>
      <c r="AC5830">
        <v>1</v>
      </c>
      <c r="AE5830">
        <v>1</v>
      </c>
      <c r="AF5830" t="s">
        <v>271</v>
      </c>
    </row>
    <row r="5831" spans="1:32" hidden="1" x14ac:dyDescent="0.25">
      <c r="A5831" t="str">
        <f t="array" ref="A5831">IF(COUNT(SEARCH(RubriekenHistorisch,CONCATENATE(P5830,U5830,AB5830,AH5830))),"t","f")</f>
        <v>f</v>
      </c>
      <c r="B5831" t="str">
        <f t="shared" si="275"/>
        <v>f</v>
      </c>
      <c r="C5831" t="str">
        <f t="shared" si="276"/>
        <v>f</v>
      </c>
      <c r="D5831" t="str">
        <f t="shared" si="277"/>
        <v>f</v>
      </c>
      <c r="E5831" t="str">
        <f>IF(COUNT(SEARCH({"04.","05.","09.","12."},CONCATENATE(P5830,U5830,AB5830,AH5830))),"t","f")</f>
        <v>f</v>
      </c>
      <c r="F5831" t="str">
        <f t="array" ref="F5831">IF(COUNT(SEARCH(HistorischeRubrieken,CONCATENATE(P5830,U5830,AB5830,AH5830))),"t","f")</f>
        <v>f</v>
      </c>
      <c r="G5831">
        <v>5</v>
      </c>
      <c r="H5831">
        <v>510449</v>
      </c>
      <c r="I5831" t="s">
        <v>2521</v>
      </c>
      <c r="J5831">
        <v>20121105</v>
      </c>
      <c r="K5831">
        <v>20140401</v>
      </c>
      <c r="M5831">
        <v>0</v>
      </c>
      <c r="N5831">
        <v>0</v>
      </c>
      <c r="O5831" t="s">
        <v>2001</v>
      </c>
      <c r="R5831">
        <v>0</v>
      </c>
      <c r="S5831" t="s">
        <v>271</v>
      </c>
      <c r="AA5831" t="s">
        <v>2000</v>
      </c>
      <c r="AC5831">
        <v>1</v>
      </c>
      <c r="AE5831">
        <v>1</v>
      </c>
      <c r="AF5831" t="s">
        <v>271</v>
      </c>
    </row>
    <row r="5832" spans="1:32" hidden="1" x14ac:dyDescent="0.25">
      <c r="A5832" t="str">
        <f t="array" ref="A5832">IF(COUNT(SEARCH(RubriekenHistorisch,CONCATENATE(P5831,U5831,AB5831,AH5831))),"t","f")</f>
        <v>f</v>
      </c>
      <c r="B5832" t="str">
        <f t="shared" si="275"/>
        <v>f</v>
      </c>
      <c r="C5832" t="str">
        <f t="shared" si="276"/>
        <v>f</v>
      </c>
      <c r="D5832" t="str">
        <f t="shared" si="277"/>
        <v>f</v>
      </c>
      <c r="E5832" t="str">
        <f>IF(COUNT(SEARCH({"04.","05.","09.","12."},CONCATENATE(P5831,U5831,AB5831,AH5831))),"t","f")</f>
        <v>f</v>
      </c>
      <c r="F5832" t="str">
        <f t="array" ref="F5832">IF(COUNT(SEARCH(HistorischeRubrieken,CONCATENATE(P5831,U5831,AB5831,AH5831))),"t","f")</f>
        <v>f</v>
      </c>
      <c r="G5832">
        <v>6</v>
      </c>
      <c r="H5832">
        <v>510449</v>
      </c>
      <c r="I5832" t="s">
        <v>2521</v>
      </c>
      <c r="J5832">
        <v>20140401</v>
      </c>
      <c r="K5832">
        <v>20150801</v>
      </c>
      <c r="M5832">
        <v>0</v>
      </c>
      <c r="N5832">
        <v>0</v>
      </c>
      <c r="O5832" t="s">
        <v>2003</v>
      </c>
      <c r="R5832">
        <v>0</v>
      </c>
      <c r="S5832" t="s">
        <v>271</v>
      </c>
      <c r="AA5832" t="s">
        <v>1611</v>
      </c>
      <c r="AC5832">
        <v>1</v>
      </c>
      <c r="AE5832">
        <v>1</v>
      </c>
      <c r="AF5832" t="s">
        <v>271</v>
      </c>
    </row>
    <row r="5833" spans="1:32" x14ac:dyDescent="0.25">
      <c r="A5833" t="str">
        <f t="array" ref="A5833">IF(COUNT(SEARCH(RubriekenHistorisch,CONCATENATE(P5832,U5832,AB5832,AH5832))),"t","f")</f>
        <v>f</v>
      </c>
      <c r="B5833" t="str">
        <f t="shared" si="275"/>
        <v>f</v>
      </c>
      <c r="C5833" t="str">
        <f t="shared" si="276"/>
        <v>f</v>
      </c>
      <c r="D5833" t="str">
        <f t="shared" si="277"/>
        <v>f</v>
      </c>
      <c r="E5833" t="str">
        <f>IF(COUNT(SEARCH({"04.","05.","09.","12."},CONCATENATE(P5832,U5832,AB5832,AH5832))),"t","f")</f>
        <v>f</v>
      </c>
      <c r="F5833" t="str">
        <f t="array" ref="F5833">IF(COUNT(SEARCH(HistorischeRubrieken,CONCATENATE(P5832,U5832,AB5832,AH5832))),"t","f")</f>
        <v>f</v>
      </c>
      <c r="G5833">
        <v>7</v>
      </c>
      <c r="H5833">
        <v>510449</v>
      </c>
      <c r="I5833" t="s">
        <v>2521</v>
      </c>
      <c r="J5833">
        <v>20150801</v>
      </c>
      <c r="M5833">
        <v>0</v>
      </c>
      <c r="N5833">
        <v>0</v>
      </c>
      <c r="O5833" t="s">
        <v>2003</v>
      </c>
      <c r="R5833">
        <v>0</v>
      </c>
      <c r="S5833" t="s">
        <v>271</v>
      </c>
      <c r="AA5833" t="s">
        <v>1613</v>
      </c>
      <c r="AC5833">
        <v>1</v>
      </c>
      <c r="AE5833">
        <v>1</v>
      </c>
      <c r="AF5833" t="s">
        <v>271</v>
      </c>
    </row>
    <row r="5834" spans="1:32" hidden="1" x14ac:dyDescent="0.25">
      <c r="A5834" t="str">
        <f t="array" ref="A5834">IF(COUNT(SEARCH(RubriekenHistorisch,CONCATENATE(P5833,U5833,AB5833,AH5833))),"t","f")</f>
        <v>f</v>
      </c>
      <c r="B5834" t="str">
        <f t="shared" si="275"/>
        <v>f</v>
      </c>
      <c r="C5834" t="str">
        <f t="shared" si="276"/>
        <v>f</v>
      </c>
      <c r="D5834" t="str">
        <f t="shared" si="277"/>
        <v>f</v>
      </c>
      <c r="E5834" t="str">
        <f>IF(COUNT(SEARCH({"04.","05.","09.","12."},CONCATENATE(P5833,U5833,AB5833,AH5833))),"t","f")</f>
        <v>f</v>
      </c>
      <c r="F5834" t="str">
        <f t="array" ref="F5834">IF(COUNT(SEARCH(HistorischeRubrieken,CONCATENATE(P5833,U5833,AB5833,AH5833))),"t","f")</f>
        <v>f</v>
      </c>
      <c r="G5834">
        <v>1</v>
      </c>
      <c r="H5834">
        <v>510450</v>
      </c>
      <c r="I5834" t="s">
        <v>2522</v>
      </c>
      <c r="J5834">
        <v>20090801</v>
      </c>
      <c r="K5834">
        <v>20100201</v>
      </c>
      <c r="M5834">
        <v>0</v>
      </c>
      <c r="N5834">
        <v>0</v>
      </c>
      <c r="AA5834" t="s">
        <v>1997</v>
      </c>
      <c r="AC5834">
        <v>0</v>
      </c>
      <c r="AE5834">
        <v>0</v>
      </c>
      <c r="AF5834" t="s">
        <v>271</v>
      </c>
    </row>
    <row r="5835" spans="1:32" hidden="1" x14ac:dyDescent="0.25">
      <c r="A5835" t="str">
        <f t="array" ref="A5835">IF(COUNT(SEARCH(RubriekenHistorisch,CONCATENATE(P5834,U5834,AB5834,AH5834))),"t","f")</f>
        <v>f</v>
      </c>
      <c r="B5835" t="str">
        <f t="shared" si="275"/>
        <v>f</v>
      </c>
      <c r="C5835" t="str">
        <f t="shared" si="276"/>
        <v>f</v>
      </c>
      <c r="D5835" t="str">
        <f t="shared" si="277"/>
        <v>f</v>
      </c>
      <c r="E5835" t="str">
        <f>IF(COUNT(SEARCH({"04.","05.","09.","12."},CONCATENATE(P5834,U5834,AB5834,AH5834))),"t","f")</f>
        <v>f</v>
      </c>
      <c r="F5835" t="str">
        <f t="array" ref="F5835">IF(COUNT(SEARCH(HistorischeRubrieken,CONCATENATE(P5834,U5834,AB5834,AH5834))),"t","f")</f>
        <v>f</v>
      </c>
      <c r="G5835">
        <v>2</v>
      </c>
      <c r="H5835">
        <v>510450</v>
      </c>
      <c r="I5835" t="s">
        <v>2522</v>
      </c>
      <c r="J5835">
        <v>20100201</v>
      </c>
      <c r="K5835">
        <v>20120115</v>
      </c>
      <c r="M5835">
        <v>0</v>
      </c>
      <c r="N5835">
        <v>0</v>
      </c>
      <c r="AA5835" t="s">
        <v>1998</v>
      </c>
      <c r="AC5835">
        <v>0</v>
      </c>
      <c r="AE5835">
        <v>1</v>
      </c>
      <c r="AF5835" t="s">
        <v>271</v>
      </c>
    </row>
    <row r="5836" spans="1:32" hidden="1" x14ac:dyDescent="0.25">
      <c r="A5836" t="str">
        <f t="array" ref="A5836">IF(COUNT(SEARCH(RubriekenHistorisch,CONCATENATE(P5835,U5835,AB5835,AH5835))),"t","f")</f>
        <v>f</v>
      </c>
      <c r="B5836" t="str">
        <f t="shared" si="275"/>
        <v>f</v>
      </c>
      <c r="C5836" t="str">
        <f t="shared" si="276"/>
        <v>f</v>
      </c>
      <c r="D5836" t="str">
        <f t="shared" si="277"/>
        <v>f</v>
      </c>
      <c r="E5836" t="str">
        <f>IF(COUNT(SEARCH({"04.","05.","09.","12."},CONCATENATE(P5835,U5835,AB5835,AH5835))),"t","f")</f>
        <v>f</v>
      </c>
      <c r="F5836" t="str">
        <f t="array" ref="F5836">IF(COUNT(SEARCH(HistorischeRubrieken,CONCATENATE(P5835,U5835,AB5835,AH5835))),"t","f")</f>
        <v>f</v>
      </c>
      <c r="G5836">
        <v>3</v>
      </c>
      <c r="H5836">
        <v>510450</v>
      </c>
      <c r="I5836" t="s">
        <v>2522</v>
      </c>
      <c r="J5836">
        <v>20120115</v>
      </c>
      <c r="K5836">
        <v>20140401</v>
      </c>
      <c r="M5836">
        <v>0</v>
      </c>
      <c r="N5836">
        <v>0</v>
      </c>
      <c r="AA5836" t="s">
        <v>2000</v>
      </c>
      <c r="AC5836">
        <v>0</v>
      </c>
      <c r="AE5836">
        <v>1</v>
      </c>
      <c r="AF5836" t="s">
        <v>271</v>
      </c>
    </row>
    <row r="5837" spans="1:32" hidden="1" x14ac:dyDescent="0.25">
      <c r="A5837" t="str">
        <f t="array" ref="A5837">IF(COUNT(SEARCH(RubriekenHistorisch,CONCATENATE(P5836,U5836,AB5836,AH5836))),"t","f")</f>
        <v>f</v>
      </c>
      <c r="B5837" t="str">
        <f t="shared" si="275"/>
        <v>f</v>
      </c>
      <c r="C5837" t="str">
        <f t="shared" si="276"/>
        <v>f</v>
      </c>
      <c r="D5837" t="str">
        <f t="shared" si="277"/>
        <v>f</v>
      </c>
      <c r="E5837" t="str">
        <f>IF(COUNT(SEARCH({"04.","05.","09.","12."},CONCATENATE(P5836,U5836,AB5836,AH5836))),"t","f")</f>
        <v>f</v>
      </c>
      <c r="F5837" t="str">
        <f t="array" ref="F5837">IF(COUNT(SEARCH(HistorischeRubrieken,CONCATENATE(P5836,U5836,AB5836,AH5836))),"t","f")</f>
        <v>f</v>
      </c>
      <c r="G5837">
        <v>4</v>
      </c>
      <c r="H5837">
        <v>510450</v>
      </c>
      <c r="I5837" t="s">
        <v>2522</v>
      </c>
      <c r="J5837">
        <v>20140401</v>
      </c>
      <c r="K5837">
        <v>20150101</v>
      </c>
      <c r="M5837">
        <v>0</v>
      </c>
      <c r="N5837">
        <v>0</v>
      </c>
      <c r="AA5837" t="s">
        <v>1611</v>
      </c>
      <c r="AC5837">
        <v>0</v>
      </c>
      <c r="AE5837">
        <v>1</v>
      </c>
      <c r="AF5837" t="s">
        <v>271</v>
      </c>
    </row>
    <row r="5838" spans="1:32" hidden="1" x14ac:dyDescent="0.25">
      <c r="A5838" t="str">
        <f t="array" ref="A5838">IF(COUNT(SEARCH(RubriekenHistorisch,CONCATENATE(P5837,U5837,AB5837,AH5837))),"t","f")</f>
        <v>f</v>
      </c>
      <c r="B5838" t="str">
        <f t="shared" si="275"/>
        <v>f</v>
      </c>
      <c r="C5838" t="str">
        <f t="shared" si="276"/>
        <v>f</v>
      </c>
      <c r="D5838" t="str">
        <f t="shared" si="277"/>
        <v>f</v>
      </c>
      <c r="E5838" t="str">
        <f>IF(COUNT(SEARCH({"04.","05.","09.","12."},CONCATENATE(P5837,U5837,AB5837,AH5837))),"t","f")</f>
        <v>f</v>
      </c>
      <c r="F5838" t="str">
        <f t="array" ref="F5838">IF(COUNT(SEARCH(HistorischeRubrieken,CONCATENATE(P5837,U5837,AB5837,AH5837))),"t","f")</f>
        <v>f</v>
      </c>
      <c r="G5838">
        <v>5</v>
      </c>
      <c r="H5838">
        <v>510450</v>
      </c>
      <c r="I5838" t="s">
        <v>2522</v>
      </c>
      <c r="J5838">
        <v>20150101</v>
      </c>
      <c r="K5838">
        <v>20150801</v>
      </c>
      <c r="M5838">
        <v>0</v>
      </c>
      <c r="N5838">
        <v>0</v>
      </c>
      <c r="O5838" t="s">
        <v>2003</v>
      </c>
      <c r="R5838">
        <v>0</v>
      </c>
      <c r="S5838" t="s">
        <v>271</v>
      </c>
      <c r="AA5838" t="s">
        <v>1611</v>
      </c>
      <c r="AC5838">
        <v>1</v>
      </c>
      <c r="AE5838">
        <v>1</v>
      </c>
      <c r="AF5838" t="s">
        <v>271</v>
      </c>
    </row>
    <row r="5839" spans="1:32" x14ac:dyDescent="0.25">
      <c r="A5839" t="str">
        <f t="array" ref="A5839">IF(COUNT(SEARCH(RubriekenHistorisch,CONCATENATE(P5838,U5838,AB5838,AH5838))),"t","f")</f>
        <v>f</v>
      </c>
      <c r="B5839" t="str">
        <f t="shared" si="275"/>
        <v>f</v>
      </c>
      <c r="C5839" t="str">
        <f t="shared" si="276"/>
        <v>f</v>
      </c>
      <c r="D5839" t="str">
        <f t="shared" si="277"/>
        <v>f</v>
      </c>
      <c r="E5839" t="str">
        <f>IF(COUNT(SEARCH({"04.","05.","09.","12."},CONCATENATE(P5838,U5838,AB5838,AH5838))),"t","f")</f>
        <v>f</v>
      </c>
      <c r="F5839" t="str">
        <f t="array" ref="F5839">IF(COUNT(SEARCH(HistorischeRubrieken,CONCATENATE(P5838,U5838,AB5838,AH5838))),"t","f")</f>
        <v>f</v>
      </c>
      <c r="G5839">
        <v>6</v>
      </c>
      <c r="H5839">
        <v>510450</v>
      </c>
      <c r="I5839" t="s">
        <v>2522</v>
      </c>
      <c r="J5839">
        <v>20150801</v>
      </c>
      <c r="M5839">
        <v>0</v>
      </c>
      <c r="N5839">
        <v>0</v>
      </c>
      <c r="O5839" t="s">
        <v>2003</v>
      </c>
      <c r="R5839">
        <v>0</v>
      </c>
      <c r="S5839" t="s">
        <v>271</v>
      </c>
      <c r="AA5839" t="s">
        <v>1613</v>
      </c>
      <c r="AC5839">
        <v>1</v>
      </c>
      <c r="AE5839">
        <v>1</v>
      </c>
      <c r="AF5839" t="s">
        <v>271</v>
      </c>
    </row>
    <row r="5840" spans="1:32" hidden="1" x14ac:dyDescent="0.25">
      <c r="A5840" t="str">
        <f t="array" ref="A5840">IF(COUNT(SEARCH(RubriekenHistorisch,CONCATENATE(P5839,U5839,AB5839,AH5839))),"t","f")</f>
        <v>f</v>
      </c>
      <c r="B5840" t="str">
        <f t="shared" si="275"/>
        <v>f</v>
      </c>
      <c r="C5840" t="str">
        <f t="shared" si="276"/>
        <v>f</v>
      </c>
      <c r="D5840" t="str">
        <f t="shared" si="277"/>
        <v>f</v>
      </c>
      <c r="E5840" t="str">
        <f>IF(COUNT(SEARCH({"04.","05.","09.","12."},CONCATENATE(P5839,U5839,AB5839,AH5839))),"t","f")</f>
        <v>f</v>
      </c>
      <c r="F5840" t="str">
        <f t="array" ref="F5840">IF(COUNT(SEARCH(HistorischeRubrieken,CONCATENATE(P5839,U5839,AB5839,AH5839))),"t","f")</f>
        <v>f</v>
      </c>
      <c r="G5840">
        <v>1</v>
      </c>
      <c r="H5840">
        <v>510451</v>
      </c>
      <c r="I5840" t="s">
        <v>2523</v>
      </c>
      <c r="J5840">
        <v>20091201</v>
      </c>
      <c r="K5840">
        <v>20120115</v>
      </c>
      <c r="M5840">
        <v>0</v>
      </c>
      <c r="N5840">
        <v>0</v>
      </c>
      <c r="O5840" t="s">
        <v>1996</v>
      </c>
      <c r="R5840">
        <v>0</v>
      </c>
      <c r="S5840" t="s">
        <v>271</v>
      </c>
      <c r="AA5840" t="s">
        <v>1998</v>
      </c>
      <c r="AC5840">
        <v>1</v>
      </c>
      <c r="AE5840">
        <v>1</v>
      </c>
      <c r="AF5840" t="s">
        <v>271</v>
      </c>
    </row>
    <row r="5841" spans="1:32" hidden="1" x14ac:dyDescent="0.25">
      <c r="A5841" t="str">
        <f t="array" ref="A5841">IF(COUNT(SEARCH(RubriekenHistorisch,CONCATENATE(P5840,U5840,AB5840,AH5840))),"t","f")</f>
        <v>f</v>
      </c>
      <c r="B5841" t="str">
        <f t="shared" si="275"/>
        <v>f</v>
      </c>
      <c r="C5841" t="str">
        <f t="shared" si="276"/>
        <v>f</v>
      </c>
      <c r="D5841" t="str">
        <f t="shared" si="277"/>
        <v>f</v>
      </c>
      <c r="E5841" t="str">
        <f>IF(COUNT(SEARCH({"04.","05.","09.","12."},CONCATENATE(P5840,U5840,AB5840,AH5840))),"t","f")</f>
        <v>f</v>
      </c>
      <c r="F5841" t="str">
        <f t="array" ref="F5841">IF(COUNT(SEARCH(HistorischeRubrieken,CONCATENATE(P5840,U5840,AB5840,AH5840))),"t","f")</f>
        <v>f</v>
      </c>
      <c r="G5841">
        <v>2</v>
      </c>
      <c r="H5841">
        <v>510451</v>
      </c>
      <c r="I5841" t="s">
        <v>2523</v>
      </c>
      <c r="J5841">
        <v>20120115</v>
      </c>
      <c r="K5841">
        <v>20120116</v>
      </c>
      <c r="M5841">
        <v>0</v>
      </c>
      <c r="N5841">
        <v>0</v>
      </c>
      <c r="O5841" t="s">
        <v>1999</v>
      </c>
      <c r="R5841">
        <v>0</v>
      </c>
      <c r="S5841" t="s">
        <v>271</v>
      </c>
      <c r="AA5841" t="s">
        <v>2000</v>
      </c>
      <c r="AC5841">
        <v>1</v>
      </c>
      <c r="AE5841">
        <v>1</v>
      </c>
      <c r="AF5841" t="s">
        <v>271</v>
      </c>
    </row>
    <row r="5842" spans="1:32" hidden="1" x14ac:dyDescent="0.25">
      <c r="A5842" t="str">
        <f t="array" ref="A5842">IF(COUNT(SEARCH(RubriekenHistorisch,CONCATENATE(P5841,U5841,AB5841,AH5841))),"t","f")</f>
        <v>f</v>
      </c>
      <c r="B5842" t="str">
        <f t="shared" si="275"/>
        <v>f</v>
      </c>
      <c r="C5842" t="str">
        <f t="shared" si="276"/>
        <v>f</v>
      </c>
      <c r="D5842" t="str">
        <f t="shared" si="277"/>
        <v>f</v>
      </c>
      <c r="E5842" t="str">
        <f>IF(COUNT(SEARCH({"04.","05.","09.","12."},CONCATENATE(P5841,U5841,AB5841,AH5841))),"t","f")</f>
        <v>f</v>
      </c>
      <c r="F5842" t="str">
        <f t="array" ref="F5842">IF(COUNT(SEARCH(HistorischeRubrieken,CONCATENATE(P5841,U5841,AB5841,AH5841))),"t","f")</f>
        <v>f</v>
      </c>
      <c r="G5842">
        <v>3</v>
      </c>
      <c r="H5842">
        <v>510451</v>
      </c>
      <c r="I5842" t="s">
        <v>2523</v>
      </c>
      <c r="J5842">
        <v>20120116</v>
      </c>
      <c r="K5842">
        <v>20121119</v>
      </c>
      <c r="M5842">
        <v>0</v>
      </c>
      <c r="N5842">
        <v>0</v>
      </c>
      <c r="O5842" t="s">
        <v>2001</v>
      </c>
      <c r="R5842">
        <v>0</v>
      </c>
      <c r="S5842" t="s">
        <v>271</v>
      </c>
      <c r="AA5842" t="s">
        <v>2000</v>
      </c>
      <c r="AC5842">
        <v>1</v>
      </c>
      <c r="AE5842">
        <v>1</v>
      </c>
      <c r="AF5842" t="s">
        <v>271</v>
      </c>
    </row>
    <row r="5843" spans="1:32" hidden="1" x14ac:dyDescent="0.25">
      <c r="A5843" t="str">
        <f t="array" ref="A5843">IF(COUNT(SEARCH(RubriekenHistorisch,CONCATENATE(P5842,U5842,AB5842,AH5842))),"t","f")</f>
        <v>f</v>
      </c>
      <c r="B5843" t="str">
        <f t="shared" si="275"/>
        <v>f</v>
      </c>
      <c r="C5843" t="str">
        <f t="shared" si="276"/>
        <v>f</v>
      </c>
      <c r="D5843" t="str">
        <f t="shared" si="277"/>
        <v>f</v>
      </c>
      <c r="E5843" t="str">
        <f>IF(COUNT(SEARCH({"04.","05.","09.","12."},CONCATENATE(P5842,U5842,AB5842,AH5842))),"t","f")</f>
        <v>f</v>
      </c>
      <c r="F5843" t="str">
        <f t="array" ref="F5843">IF(COUNT(SEARCH(HistorischeRubrieken,CONCATENATE(P5842,U5842,AB5842,AH5842))),"t","f")</f>
        <v>f</v>
      </c>
      <c r="G5843">
        <v>4</v>
      </c>
      <c r="H5843">
        <v>510451</v>
      </c>
      <c r="I5843" t="s">
        <v>2523</v>
      </c>
      <c r="J5843">
        <v>20121119</v>
      </c>
      <c r="K5843">
        <v>20140401</v>
      </c>
      <c r="M5843">
        <v>0</v>
      </c>
      <c r="N5843">
        <v>0</v>
      </c>
      <c r="O5843" t="s">
        <v>2001</v>
      </c>
      <c r="R5843">
        <v>0</v>
      </c>
      <c r="S5843" t="s">
        <v>271</v>
      </c>
      <c r="AA5843" t="s">
        <v>2000</v>
      </c>
      <c r="AC5843">
        <v>1</v>
      </c>
      <c r="AE5843">
        <v>1</v>
      </c>
      <c r="AF5843" t="s">
        <v>271</v>
      </c>
    </row>
    <row r="5844" spans="1:32" hidden="1" x14ac:dyDescent="0.25">
      <c r="A5844" t="str">
        <f t="array" ref="A5844">IF(COUNT(SEARCH(RubriekenHistorisch,CONCATENATE(P5843,U5843,AB5843,AH5843))),"t","f")</f>
        <v>f</v>
      </c>
      <c r="B5844" t="str">
        <f t="shared" si="275"/>
        <v>f</v>
      </c>
      <c r="C5844" t="str">
        <f t="shared" si="276"/>
        <v>f</v>
      </c>
      <c r="D5844" t="str">
        <f t="shared" si="277"/>
        <v>f</v>
      </c>
      <c r="E5844" t="str">
        <f>IF(COUNT(SEARCH({"04.","05.","09.","12."},CONCATENATE(P5843,U5843,AB5843,AH5843))),"t","f")</f>
        <v>f</v>
      </c>
      <c r="F5844" t="str">
        <f t="array" ref="F5844">IF(COUNT(SEARCH(HistorischeRubrieken,CONCATENATE(P5843,U5843,AB5843,AH5843))),"t","f")</f>
        <v>f</v>
      </c>
      <c r="G5844">
        <v>5</v>
      </c>
      <c r="H5844">
        <v>510451</v>
      </c>
      <c r="I5844" t="s">
        <v>2523</v>
      </c>
      <c r="J5844">
        <v>20140401</v>
      </c>
      <c r="K5844">
        <v>20150801</v>
      </c>
      <c r="M5844">
        <v>0</v>
      </c>
      <c r="N5844">
        <v>0</v>
      </c>
      <c r="O5844" t="s">
        <v>2003</v>
      </c>
      <c r="R5844">
        <v>0</v>
      </c>
      <c r="S5844" t="s">
        <v>271</v>
      </c>
      <c r="AA5844" t="s">
        <v>1611</v>
      </c>
      <c r="AC5844">
        <v>1</v>
      </c>
      <c r="AE5844">
        <v>1</v>
      </c>
      <c r="AF5844" t="s">
        <v>271</v>
      </c>
    </row>
    <row r="5845" spans="1:32" x14ac:dyDescent="0.25">
      <c r="A5845" t="str">
        <f t="array" ref="A5845">IF(COUNT(SEARCH(RubriekenHistorisch,CONCATENATE(P5844,U5844,AB5844,AH5844))),"t","f")</f>
        <v>f</v>
      </c>
      <c r="B5845" t="str">
        <f t="shared" si="275"/>
        <v>f</v>
      </c>
      <c r="C5845" t="str">
        <f t="shared" si="276"/>
        <v>f</v>
      </c>
      <c r="D5845" t="str">
        <f t="shared" si="277"/>
        <v>f</v>
      </c>
      <c r="E5845" t="str">
        <f>IF(COUNT(SEARCH({"04.","05.","09.","12."},CONCATENATE(P5844,U5844,AB5844,AH5844))),"t","f")</f>
        <v>f</v>
      </c>
      <c r="F5845" t="str">
        <f t="array" ref="F5845">IF(COUNT(SEARCH(HistorischeRubrieken,CONCATENATE(P5844,U5844,AB5844,AH5844))),"t","f")</f>
        <v>f</v>
      </c>
      <c r="G5845">
        <v>6</v>
      </c>
      <c r="H5845">
        <v>510451</v>
      </c>
      <c r="I5845" t="s">
        <v>2523</v>
      </c>
      <c r="J5845">
        <v>20150801</v>
      </c>
      <c r="M5845">
        <v>0</v>
      </c>
      <c r="N5845">
        <v>0</v>
      </c>
      <c r="O5845" t="s">
        <v>2003</v>
      </c>
      <c r="R5845">
        <v>0</v>
      </c>
      <c r="S5845" t="s">
        <v>271</v>
      </c>
      <c r="AA5845" t="s">
        <v>1613</v>
      </c>
      <c r="AC5845">
        <v>1</v>
      </c>
      <c r="AE5845">
        <v>1</v>
      </c>
      <c r="AF5845" t="s">
        <v>271</v>
      </c>
    </row>
    <row r="5846" spans="1:32" hidden="1" x14ac:dyDescent="0.25">
      <c r="A5846" t="str">
        <f t="array" ref="A5846">IF(COUNT(SEARCH(RubriekenHistorisch,CONCATENATE(P5845,U5845,AB5845,AH5845))),"t","f")</f>
        <v>f</v>
      </c>
      <c r="B5846" t="str">
        <f t="shared" si="275"/>
        <v>f</v>
      </c>
      <c r="C5846" t="str">
        <f t="shared" si="276"/>
        <v>f</v>
      </c>
      <c r="D5846" t="str">
        <f t="shared" si="277"/>
        <v>f</v>
      </c>
      <c r="E5846" t="str">
        <f>IF(COUNT(SEARCH({"04.","05.","09.","12."},CONCATENATE(P5845,U5845,AB5845,AH5845))),"t","f")</f>
        <v>f</v>
      </c>
      <c r="F5846" t="str">
        <f t="array" ref="F5846">IF(COUNT(SEARCH(HistorischeRubrieken,CONCATENATE(P5845,U5845,AB5845,AH5845))),"t","f")</f>
        <v>f</v>
      </c>
      <c r="G5846">
        <v>1</v>
      </c>
      <c r="H5846">
        <v>510452</v>
      </c>
      <c r="I5846" t="s">
        <v>2143</v>
      </c>
      <c r="J5846">
        <v>20091201</v>
      </c>
      <c r="K5846">
        <v>20120115</v>
      </c>
      <c r="M5846">
        <v>0</v>
      </c>
      <c r="N5846">
        <v>0</v>
      </c>
      <c r="O5846" t="s">
        <v>1996</v>
      </c>
      <c r="R5846">
        <v>0</v>
      </c>
      <c r="S5846" t="s">
        <v>271</v>
      </c>
      <c r="AA5846" t="s">
        <v>1998</v>
      </c>
      <c r="AC5846">
        <v>1</v>
      </c>
      <c r="AE5846">
        <v>1</v>
      </c>
      <c r="AF5846" t="s">
        <v>271</v>
      </c>
    </row>
    <row r="5847" spans="1:32" hidden="1" x14ac:dyDescent="0.25">
      <c r="A5847" t="str">
        <f t="array" ref="A5847">IF(COUNT(SEARCH(RubriekenHistorisch,CONCATENATE(P5846,U5846,AB5846,AH5846))),"t","f")</f>
        <v>f</v>
      </c>
      <c r="B5847" t="str">
        <f t="shared" si="275"/>
        <v>f</v>
      </c>
      <c r="C5847" t="str">
        <f t="shared" si="276"/>
        <v>f</v>
      </c>
      <c r="D5847" t="str">
        <f t="shared" si="277"/>
        <v>f</v>
      </c>
      <c r="E5847" t="str">
        <f>IF(COUNT(SEARCH({"04.","05.","09.","12."},CONCATENATE(P5846,U5846,AB5846,AH5846))),"t","f")</f>
        <v>f</v>
      </c>
      <c r="F5847" t="str">
        <f t="array" ref="F5847">IF(COUNT(SEARCH(HistorischeRubrieken,CONCATENATE(P5846,U5846,AB5846,AH5846))),"t","f")</f>
        <v>f</v>
      </c>
      <c r="G5847">
        <v>2</v>
      </c>
      <c r="H5847">
        <v>510452</v>
      </c>
      <c r="I5847" t="s">
        <v>2143</v>
      </c>
      <c r="J5847">
        <v>20120115</v>
      </c>
      <c r="K5847">
        <v>20120116</v>
      </c>
      <c r="M5847">
        <v>0</v>
      </c>
      <c r="N5847">
        <v>0</v>
      </c>
      <c r="O5847" t="s">
        <v>1999</v>
      </c>
      <c r="R5847">
        <v>0</v>
      </c>
      <c r="S5847" t="s">
        <v>271</v>
      </c>
      <c r="AA5847" t="s">
        <v>2000</v>
      </c>
      <c r="AC5847">
        <v>1</v>
      </c>
      <c r="AE5847">
        <v>1</v>
      </c>
      <c r="AF5847" t="s">
        <v>271</v>
      </c>
    </row>
    <row r="5848" spans="1:32" hidden="1" x14ac:dyDescent="0.25">
      <c r="A5848" t="str">
        <f t="array" ref="A5848">IF(COUNT(SEARCH(RubriekenHistorisch,CONCATENATE(P5847,U5847,AB5847,AH5847))),"t","f")</f>
        <v>f</v>
      </c>
      <c r="B5848" t="str">
        <f t="shared" si="275"/>
        <v>f</v>
      </c>
      <c r="C5848" t="str">
        <f t="shared" si="276"/>
        <v>f</v>
      </c>
      <c r="D5848" t="str">
        <f t="shared" si="277"/>
        <v>f</v>
      </c>
      <c r="E5848" t="str">
        <f>IF(COUNT(SEARCH({"04.","05.","09.","12."},CONCATENATE(P5847,U5847,AB5847,AH5847))),"t","f")</f>
        <v>f</v>
      </c>
      <c r="F5848" t="str">
        <f t="array" ref="F5848">IF(COUNT(SEARCH(HistorischeRubrieken,CONCATENATE(P5847,U5847,AB5847,AH5847))),"t","f")</f>
        <v>f</v>
      </c>
      <c r="G5848">
        <v>3</v>
      </c>
      <c r="H5848">
        <v>510452</v>
      </c>
      <c r="I5848" t="s">
        <v>2143</v>
      </c>
      <c r="J5848">
        <v>20120116</v>
      </c>
      <c r="K5848">
        <v>20121015</v>
      </c>
      <c r="M5848">
        <v>0</v>
      </c>
      <c r="N5848">
        <v>0</v>
      </c>
      <c r="O5848" t="s">
        <v>2001</v>
      </c>
      <c r="R5848">
        <v>0</v>
      </c>
      <c r="S5848" t="s">
        <v>271</v>
      </c>
      <c r="AA5848" t="s">
        <v>2000</v>
      </c>
      <c r="AC5848">
        <v>1</v>
      </c>
      <c r="AE5848">
        <v>1</v>
      </c>
      <c r="AF5848" t="s">
        <v>271</v>
      </c>
    </row>
    <row r="5849" spans="1:32" hidden="1" x14ac:dyDescent="0.25">
      <c r="A5849" t="str">
        <f t="array" ref="A5849">IF(COUNT(SEARCH(RubriekenHistorisch,CONCATENATE(P5848,U5848,AB5848,AH5848))),"t","f")</f>
        <v>f</v>
      </c>
      <c r="B5849" t="str">
        <f t="shared" si="275"/>
        <v>f</v>
      </c>
      <c r="C5849" t="str">
        <f t="shared" si="276"/>
        <v>f</v>
      </c>
      <c r="D5849" t="str">
        <f t="shared" si="277"/>
        <v>f</v>
      </c>
      <c r="E5849" t="str">
        <f>IF(COUNT(SEARCH({"04.","05.","09.","12."},CONCATENATE(P5848,U5848,AB5848,AH5848))),"t","f")</f>
        <v>f</v>
      </c>
      <c r="F5849" t="str">
        <f t="array" ref="F5849">IF(COUNT(SEARCH(HistorischeRubrieken,CONCATENATE(P5848,U5848,AB5848,AH5848))),"t","f")</f>
        <v>f</v>
      </c>
      <c r="G5849">
        <v>4</v>
      </c>
      <c r="H5849">
        <v>510452</v>
      </c>
      <c r="I5849" t="s">
        <v>2143</v>
      </c>
      <c r="J5849">
        <v>20121015</v>
      </c>
      <c r="K5849">
        <v>20130101</v>
      </c>
      <c r="M5849">
        <v>0</v>
      </c>
      <c r="N5849">
        <v>0</v>
      </c>
      <c r="O5849" t="s">
        <v>2001</v>
      </c>
      <c r="R5849">
        <v>0</v>
      </c>
      <c r="S5849" t="s">
        <v>271</v>
      </c>
      <c r="AA5849" t="s">
        <v>2000</v>
      </c>
      <c r="AC5849">
        <v>1</v>
      </c>
      <c r="AE5849">
        <v>1</v>
      </c>
      <c r="AF5849" t="s">
        <v>271</v>
      </c>
    </row>
    <row r="5850" spans="1:32" hidden="1" x14ac:dyDescent="0.25">
      <c r="A5850" t="str">
        <f t="array" ref="A5850">IF(COUNT(SEARCH(RubriekenHistorisch,CONCATENATE(P5849,U5849,AB5849,AH5849))),"t","f")</f>
        <v>f</v>
      </c>
      <c r="B5850" t="str">
        <f t="shared" si="275"/>
        <v>f</v>
      </c>
      <c r="C5850" t="str">
        <f t="shared" si="276"/>
        <v>f</v>
      </c>
      <c r="D5850" t="str">
        <f t="shared" si="277"/>
        <v>f</v>
      </c>
      <c r="E5850" t="str">
        <f>IF(COUNT(SEARCH({"04.","05.","09.","12."},CONCATENATE(P5849,U5849,AB5849,AH5849))),"t","f")</f>
        <v>f</v>
      </c>
      <c r="F5850" t="str">
        <f t="array" ref="F5850">IF(COUNT(SEARCH(HistorischeRubrieken,CONCATENATE(P5849,U5849,AB5849,AH5849))),"t","f")</f>
        <v>f</v>
      </c>
      <c r="G5850">
        <v>5</v>
      </c>
      <c r="H5850">
        <v>510452</v>
      </c>
      <c r="I5850" t="s">
        <v>2524</v>
      </c>
      <c r="J5850">
        <v>20130101</v>
      </c>
      <c r="K5850">
        <v>20140401</v>
      </c>
      <c r="M5850">
        <v>0</v>
      </c>
      <c r="N5850">
        <v>0</v>
      </c>
      <c r="O5850" t="s">
        <v>2001</v>
      </c>
      <c r="R5850">
        <v>0</v>
      </c>
      <c r="S5850" t="s">
        <v>271</v>
      </c>
      <c r="U5850" t="s">
        <v>2525</v>
      </c>
      <c r="V5850">
        <v>2</v>
      </c>
      <c r="W5850">
        <v>0</v>
      </c>
      <c r="X5850">
        <v>20130122</v>
      </c>
      <c r="Y5850">
        <v>0</v>
      </c>
      <c r="Z5850" t="s">
        <v>271</v>
      </c>
      <c r="AA5850" t="s">
        <v>2000</v>
      </c>
      <c r="AC5850">
        <v>1</v>
      </c>
      <c r="AE5850">
        <v>1</v>
      </c>
      <c r="AF5850" t="s">
        <v>271</v>
      </c>
    </row>
    <row r="5851" spans="1:32" hidden="1" x14ac:dyDescent="0.25">
      <c r="A5851" t="str">
        <f t="array" ref="A5851">IF(COUNT(SEARCH(RubriekenHistorisch,CONCATENATE(P5850,U5850,AB5850,AH5850))),"t","f")</f>
        <v>f</v>
      </c>
      <c r="B5851" t="str">
        <f t="shared" si="275"/>
        <v>f</v>
      </c>
      <c r="C5851" t="str">
        <f t="shared" si="276"/>
        <v>t</v>
      </c>
      <c r="D5851" t="str">
        <f t="shared" si="277"/>
        <v>f</v>
      </c>
      <c r="E5851" t="str">
        <f>IF(COUNT(SEARCH({"04.","05.","09.","12."},CONCATENATE(P5850,U5850,AB5850,AH5850))),"t","f")</f>
        <v>f</v>
      </c>
      <c r="F5851" t="str">
        <f t="array" ref="F5851">IF(COUNT(SEARCH(HistorischeRubrieken,CONCATENATE(P5850,U5850,AB5850,AH5850))),"t","f")</f>
        <v>f</v>
      </c>
      <c r="G5851">
        <v>6</v>
      </c>
      <c r="H5851">
        <v>510452</v>
      </c>
      <c r="I5851" t="s">
        <v>2524</v>
      </c>
      <c r="J5851">
        <v>20140401</v>
      </c>
      <c r="K5851">
        <v>20150801</v>
      </c>
      <c r="M5851">
        <v>0</v>
      </c>
      <c r="N5851">
        <v>0</v>
      </c>
      <c r="O5851" t="s">
        <v>2003</v>
      </c>
      <c r="R5851">
        <v>0</v>
      </c>
      <c r="S5851" t="s">
        <v>271</v>
      </c>
      <c r="AA5851" t="s">
        <v>1611</v>
      </c>
      <c r="AC5851">
        <v>1</v>
      </c>
      <c r="AE5851">
        <v>1</v>
      </c>
      <c r="AF5851" t="s">
        <v>271</v>
      </c>
    </row>
    <row r="5852" spans="1:32" x14ac:dyDescent="0.25">
      <c r="A5852" t="str">
        <f t="array" ref="A5852">IF(COUNT(SEARCH(RubriekenHistorisch,CONCATENATE(P5851,U5851,AB5851,AH5851))),"t","f")</f>
        <v>f</v>
      </c>
      <c r="B5852" t="str">
        <f t="shared" si="275"/>
        <v>f</v>
      </c>
      <c r="C5852" t="str">
        <f t="shared" si="276"/>
        <v>f</v>
      </c>
      <c r="D5852" t="str">
        <f t="shared" si="277"/>
        <v>f</v>
      </c>
      <c r="E5852" t="str">
        <f>IF(COUNT(SEARCH({"04.","05.","09.","12."},CONCATENATE(P5851,U5851,AB5851,AH5851))),"t","f")</f>
        <v>f</v>
      </c>
      <c r="F5852" t="str">
        <f t="array" ref="F5852">IF(COUNT(SEARCH(HistorischeRubrieken,CONCATENATE(P5851,U5851,AB5851,AH5851))),"t","f")</f>
        <v>f</v>
      </c>
      <c r="G5852">
        <v>7</v>
      </c>
      <c r="H5852">
        <v>510452</v>
      </c>
      <c r="I5852" t="s">
        <v>2524</v>
      </c>
      <c r="J5852">
        <v>20150801</v>
      </c>
      <c r="M5852">
        <v>0</v>
      </c>
      <c r="N5852">
        <v>0</v>
      </c>
      <c r="O5852" t="s">
        <v>2003</v>
      </c>
      <c r="R5852">
        <v>0</v>
      </c>
      <c r="S5852" t="s">
        <v>271</v>
      </c>
      <c r="AA5852" t="s">
        <v>1613</v>
      </c>
      <c r="AC5852">
        <v>1</v>
      </c>
      <c r="AE5852">
        <v>1</v>
      </c>
      <c r="AF5852" t="s">
        <v>271</v>
      </c>
    </row>
    <row r="5853" spans="1:32" hidden="1" x14ac:dyDescent="0.25">
      <c r="A5853" t="str">
        <f t="array" ref="A5853">IF(COUNT(SEARCH(RubriekenHistorisch,CONCATENATE(P5852,U5852,AB5852,AH5852))),"t","f")</f>
        <v>f</v>
      </c>
      <c r="B5853" t="str">
        <f t="shared" si="275"/>
        <v>f</v>
      </c>
      <c r="C5853" t="str">
        <f t="shared" si="276"/>
        <v>f</v>
      </c>
      <c r="D5853" t="str">
        <f t="shared" si="277"/>
        <v>f</v>
      </c>
      <c r="E5853" t="str">
        <f>IF(COUNT(SEARCH({"04.","05.","09.","12."},CONCATENATE(P5852,U5852,AB5852,AH5852))),"t","f")</f>
        <v>f</v>
      </c>
      <c r="F5853" t="str">
        <f t="array" ref="F5853">IF(COUNT(SEARCH(HistorischeRubrieken,CONCATENATE(P5852,U5852,AB5852,AH5852))),"t","f")</f>
        <v>f</v>
      </c>
      <c r="G5853">
        <v>1</v>
      </c>
      <c r="H5853">
        <v>510453</v>
      </c>
      <c r="I5853" t="s">
        <v>2526</v>
      </c>
      <c r="J5853">
        <v>20091201</v>
      </c>
      <c r="K5853">
        <v>20120115</v>
      </c>
      <c r="M5853">
        <v>0</v>
      </c>
      <c r="N5853">
        <v>0</v>
      </c>
      <c r="O5853" t="s">
        <v>1996</v>
      </c>
      <c r="R5853">
        <v>0</v>
      </c>
      <c r="S5853" t="s">
        <v>271</v>
      </c>
      <c r="AA5853" t="s">
        <v>1998</v>
      </c>
      <c r="AC5853">
        <v>1</v>
      </c>
      <c r="AE5853">
        <v>1</v>
      </c>
      <c r="AF5853" t="s">
        <v>271</v>
      </c>
    </row>
    <row r="5854" spans="1:32" hidden="1" x14ac:dyDescent="0.25">
      <c r="A5854" t="str">
        <f t="array" ref="A5854">IF(COUNT(SEARCH(RubriekenHistorisch,CONCATENATE(P5853,U5853,AB5853,AH5853))),"t","f")</f>
        <v>f</v>
      </c>
      <c r="B5854" t="str">
        <f t="shared" si="275"/>
        <v>f</v>
      </c>
      <c r="C5854" t="str">
        <f t="shared" si="276"/>
        <v>f</v>
      </c>
      <c r="D5854" t="str">
        <f t="shared" si="277"/>
        <v>f</v>
      </c>
      <c r="E5854" t="str">
        <f>IF(COUNT(SEARCH({"04.","05.","09.","12."},CONCATENATE(P5853,U5853,AB5853,AH5853))),"t","f")</f>
        <v>f</v>
      </c>
      <c r="F5854" t="str">
        <f t="array" ref="F5854">IF(COUNT(SEARCH(HistorischeRubrieken,CONCATENATE(P5853,U5853,AB5853,AH5853))),"t","f")</f>
        <v>f</v>
      </c>
      <c r="G5854">
        <v>2</v>
      </c>
      <c r="H5854">
        <v>510453</v>
      </c>
      <c r="I5854" t="s">
        <v>2526</v>
      </c>
      <c r="J5854">
        <v>20120115</v>
      </c>
      <c r="K5854">
        <v>20120116</v>
      </c>
      <c r="M5854">
        <v>0</v>
      </c>
      <c r="N5854">
        <v>0</v>
      </c>
      <c r="O5854" t="s">
        <v>1999</v>
      </c>
      <c r="R5854">
        <v>0</v>
      </c>
      <c r="S5854" t="s">
        <v>271</v>
      </c>
      <c r="AA5854" t="s">
        <v>2000</v>
      </c>
      <c r="AC5854">
        <v>1</v>
      </c>
      <c r="AE5854">
        <v>1</v>
      </c>
      <c r="AF5854" t="s">
        <v>271</v>
      </c>
    </row>
    <row r="5855" spans="1:32" hidden="1" x14ac:dyDescent="0.25">
      <c r="A5855" t="str">
        <f t="array" ref="A5855">IF(COUNT(SEARCH(RubriekenHistorisch,CONCATENATE(P5854,U5854,AB5854,AH5854))),"t","f")</f>
        <v>f</v>
      </c>
      <c r="B5855" t="str">
        <f t="shared" si="275"/>
        <v>f</v>
      </c>
      <c r="C5855" t="str">
        <f t="shared" si="276"/>
        <v>f</v>
      </c>
      <c r="D5855" t="str">
        <f t="shared" si="277"/>
        <v>f</v>
      </c>
      <c r="E5855" t="str">
        <f>IF(COUNT(SEARCH({"04.","05.","09.","12."},CONCATENATE(P5854,U5854,AB5854,AH5854))),"t","f")</f>
        <v>f</v>
      </c>
      <c r="F5855" t="str">
        <f t="array" ref="F5855">IF(COUNT(SEARCH(HistorischeRubrieken,CONCATENATE(P5854,U5854,AB5854,AH5854))),"t","f")</f>
        <v>f</v>
      </c>
      <c r="G5855">
        <v>3</v>
      </c>
      <c r="H5855">
        <v>510453</v>
      </c>
      <c r="I5855" t="s">
        <v>2526</v>
      </c>
      <c r="J5855">
        <v>20120116</v>
      </c>
      <c r="K5855">
        <v>20121119</v>
      </c>
      <c r="M5855">
        <v>0</v>
      </c>
      <c r="N5855">
        <v>0</v>
      </c>
      <c r="O5855" t="s">
        <v>2001</v>
      </c>
      <c r="R5855">
        <v>0</v>
      </c>
      <c r="S5855" t="s">
        <v>271</v>
      </c>
      <c r="AA5855" t="s">
        <v>2000</v>
      </c>
      <c r="AC5855">
        <v>1</v>
      </c>
      <c r="AE5855">
        <v>1</v>
      </c>
      <c r="AF5855" t="s">
        <v>271</v>
      </c>
    </row>
    <row r="5856" spans="1:32" hidden="1" x14ac:dyDescent="0.25">
      <c r="A5856" t="str">
        <f t="array" ref="A5856">IF(COUNT(SEARCH(RubriekenHistorisch,CONCATENATE(P5855,U5855,AB5855,AH5855))),"t","f")</f>
        <v>f</v>
      </c>
      <c r="B5856" t="str">
        <f t="shared" si="275"/>
        <v>f</v>
      </c>
      <c r="C5856" t="str">
        <f t="shared" si="276"/>
        <v>f</v>
      </c>
      <c r="D5856" t="str">
        <f t="shared" si="277"/>
        <v>f</v>
      </c>
      <c r="E5856" t="str">
        <f>IF(COUNT(SEARCH({"04.","05.","09.","12."},CONCATENATE(P5855,U5855,AB5855,AH5855))),"t","f")</f>
        <v>f</v>
      </c>
      <c r="F5856" t="str">
        <f t="array" ref="F5856">IF(COUNT(SEARCH(HistorischeRubrieken,CONCATENATE(P5855,U5855,AB5855,AH5855))),"t","f")</f>
        <v>f</v>
      </c>
      <c r="G5856">
        <v>4</v>
      </c>
      <c r="H5856">
        <v>510453</v>
      </c>
      <c r="I5856" t="s">
        <v>2526</v>
      </c>
      <c r="J5856">
        <v>20121119</v>
      </c>
      <c r="K5856">
        <v>20140401</v>
      </c>
      <c r="M5856">
        <v>0</v>
      </c>
      <c r="N5856">
        <v>0</v>
      </c>
      <c r="O5856" t="s">
        <v>2001</v>
      </c>
      <c r="R5856">
        <v>0</v>
      </c>
      <c r="S5856" t="s">
        <v>271</v>
      </c>
      <c r="AA5856" t="s">
        <v>2000</v>
      </c>
      <c r="AC5856">
        <v>1</v>
      </c>
      <c r="AE5856">
        <v>1</v>
      </c>
      <c r="AF5856" t="s">
        <v>271</v>
      </c>
    </row>
    <row r="5857" spans="1:32" hidden="1" x14ac:dyDescent="0.25">
      <c r="A5857" t="str">
        <f t="array" ref="A5857">IF(COUNT(SEARCH(RubriekenHistorisch,CONCATENATE(P5856,U5856,AB5856,AH5856))),"t","f")</f>
        <v>f</v>
      </c>
      <c r="B5857" t="str">
        <f t="shared" si="275"/>
        <v>f</v>
      </c>
      <c r="C5857" t="str">
        <f t="shared" si="276"/>
        <v>f</v>
      </c>
      <c r="D5857" t="str">
        <f t="shared" si="277"/>
        <v>f</v>
      </c>
      <c r="E5857" t="str">
        <f>IF(COUNT(SEARCH({"04.","05.","09.","12."},CONCATENATE(P5856,U5856,AB5856,AH5856))),"t","f")</f>
        <v>f</v>
      </c>
      <c r="F5857" t="str">
        <f t="array" ref="F5857">IF(COUNT(SEARCH(HistorischeRubrieken,CONCATENATE(P5856,U5856,AB5856,AH5856))),"t","f")</f>
        <v>f</v>
      </c>
      <c r="G5857">
        <v>5</v>
      </c>
      <c r="H5857">
        <v>510453</v>
      </c>
      <c r="I5857" t="s">
        <v>2526</v>
      </c>
      <c r="J5857">
        <v>20140401</v>
      </c>
      <c r="K5857">
        <v>20150801</v>
      </c>
      <c r="M5857">
        <v>0</v>
      </c>
      <c r="N5857">
        <v>0</v>
      </c>
      <c r="O5857" t="s">
        <v>2003</v>
      </c>
      <c r="R5857">
        <v>0</v>
      </c>
      <c r="S5857" t="s">
        <v>271</v>
      </c>
      <c r="AA5857" t="s">
        <v>1611</v>
      </c>
      <c r="AC5857">
        <v>1</v>
      </c>
      <c r="AE5857">
        <v>1</v>
      </c>
      <c r="AF5857" t="s">
        <v>271</v>
      </c>
    </row>
    <row r="5858" spans="1:32" x14ac:dyDescent="0.25">
      <c r="A5858" t="str">
        <f t="array" ref="A5858">IF(COUNT(SEARCH(RubriekenHistorisch,CONCATENATE(P5857,U5857,AB5857,AH5857))),"t","f")</f>
        <v>f</v>
      </c>
      <c r="B5858" t="str">
        <f t="shared" si="275"/>
        <v>f</v>
      </c>
      <c r="C5858" t="str">
        <f t="shared" si="276"/>
        <v>f</v>
      </c>
      <c r="D5858" t="str">
        <f t="shared" si="277"/>
        <v>f</v>
      </c>
      <c r="E5858" t="str">
        <f>IF(COUNT(SEARCH({"04.","05.","09.","12."},CONCATENATE(P5857,U5857,AB5857,AH5857))),"t","f")</f>
        <v>f</v>
      </c>
      <c r="F5858" t="str">
        <f t="array" ref="F5858">IF(COUNT(SEARCH(HistorischeRubrieken,CONCATENATE(P5857,U5857,AB5857,AH5857))),"t","f")</f>
        <v>f</v>
      </c>
      <c r="G5858">
        <v>6</v>
      </c>
      <c r="H5858">
        <v>510453</v>
      </c>
      <c r="I5858" t="s">
        <v>2526</v>
      </c>
      <c r="J5858">
        <v>20150801</v>
      </c>
      <c r="M5858">
        <v>0</v>
      </c>
      <c r="N5858">
        <v>0</v>
      </c>
      <c r="O5858" t="s">
        <v>2003</v>
      </c>
      <c r="R5858">
        <v>0</v>
      </c>
      <c r="S5858" t="s">
        <v>271</v>
      </c>
      <c r="AA5858" t="s">
        <v>1613</v>
      </c>
      <c r="AC5858">
        <v>1</v>
      </c>
      <c r="AE5858">
        <v>1</v>
      </c>
      <c r="AF5858" t="s">
        <v>271</v>
      </c>
    </row>
    <row r="5859" spans="1:32" hidden="1" x14ac:dyDescent="0.25">
      <c r="A5859" t="str">
        <f t="array" ref="A5859">IF(COUNT(SEARCH(RubriekenHistorisch,CONCATENATE(P5858,U5858,AB5858,AH5858))),"t","f")</f>
        <v>f</v>
      </c>
      <c r="B5859" t="str">
        <f t="shared" si="275"/>
        <v>f</v>
      </c>
      <c r="C5859" t="str">
        <f t="shared" si="276"/>
        <v>f</v>
      </c>
      <c r="D5859" t="str">
        <f t="shared" si="277"/>
        <v>f</v>
      </c>
      <c r="E5859" t="str">
        <f>IF(COUNT(SEARCH({"04.","05.","09.","12."},CONCATENATE(P5858,U5858,AB5858,AH5858))),"t","f")</f>
        <v>f</v>
      </c>
      <c r="F5859" t="str">
        <f t="array" ref="F5859">IF(COUNT(SEARCH(HistorischeRubrieken,CONCATENATE(P5858,U5858,AB5858,AH5858))),"t","f")</f>
        <v>f</v>
      </c>
      <c r="G5859">
        <v>1</v>
      </c>
      <c r="H5859">
        <v>510454</v>
      </c>
      <c r="I5859" t="s">
        <v>2527</v>
      </c>
      <c r="J5859">
        <v>20091201</v>
      </c>
      <c r="K5859">
        <v>20120115</v>
      </c>
      <c r="M5859">
        <v>0</v>
      </c>
      <c r="N5859">
        <v>0</v>
      </c>
      <c r="O5859" t="s">
        <v>1996</v>
      </c>
      <c r="R5859">
        <v>0</v>
      </c>
      <c r="S5859" t="s">
        <v>271</v>
      </c>
      <c r="AA5859" t="s">
        <v>1998</v>
      </c>
      <c r="AC5859">
        <v>1</v>
      </c>
      <c r="AE5859">
        <v>1</v>
      </c>
      <c r="AF5859" t="s">
        <v>271</v>
      </c>
    </row>
    <row r="5860" spans="1:32" hidden="1" x14ac:dyDescent="0.25">
      <c r="A5860" t="str">
        <f t="array" ref="A5860">IF(COUNT(SEARCH(RubriekenHistorisch,CONCATENATE(P5859,U5859,AB5859,AH5859))),"t","f")</f>
        <v>f</v>
      </c>
      <c r="B5860" t="str">
        <f t="shared" si="275"/>
        <v>f</v>
      </c>
      <c r="C5860" t="str">
        <f t="shared" si="276"/>
        <v>f</v>
      </c>
      <c r="D5860" t="str">
        <f t="shared" si="277"/>
        <v>f</v>
      </c>
      <c r="E5860" t="str">
        <f>IF(COUNT(SEARCH({"04.","05.","09.","12."},CONCATENATE(P5859,U5859,AB5859,AH5859))),"t","f")</f>
        <v>f</v>
      </c>
      <c r="F5860" t="str">
        <f t="array" ref="F5860">IF(COUNT(SEARCH(HistorischeRubrieken,CONCATENATE(P5859,U5859,AB5859,AH5859))),"t","f")</f>
        <v>f</v>
      </c>
      <c r="G5860">
        <v>2</v>
      </c>
      <c r="H5860">
        <v>510454</v>
      </c>
      <c r="I5860" t="s">
        <v>2527</v>
      </c>
      <c r="J5860">
        <v>20120115</v>
      </c>
      <c r="K5860">
        <v>20120116</v>
      </c>
      <c r="M5860">
        <v>0</v>
      </c>
      <c r="N5860">
        <v>0</v>
      </c>
      <c r="O5860" t="s">
        <v>1999</v>
      </c>
      <c r="R5860">
        <v>0</v>
      </c>
      <c r="S5860" t="s">
        <v>271</v>
      </c>
      <c r="AA5860" t="s">
        <v>2000</v>
      </c>
      <c r="AC5860">
        <v>1</v>
      </c>
      <c r="AE5860">
        <v>1</v>
      </c>
      <c r="AF5860" t="s">
        <v>271</v>
      </c>
    </row>
    <row r="5861" spans="1:32" hidden="1" x14ac:dyDescent="0.25">
      <c r="A5861" t="str">
        <f t="array" ref="A5861">IF(COUNT(SEARCH(RubriekenHistorisch,CONCATENATE(P5860,U5860,AB5860,AH5860))),"t","f")</f>
        <v>f</v>
      </c>
      <c r="B5861" t="str">
        <f t="shared" si="275"/>
        <v>f</v>
      </c>
      <c r="C5861" t="str">
        <f t="shared" si="276"/>
        <v>f</v>
      </c>
      <c r="D5861" t="str">
        <f t="shared" si="277"/>
        <v>f</v>
      </c>
      <c r="E5861" t="str">
        <f>IF(COUNT(SEARCH({"04.","05.","09.","12."},CONCATENATE(P5860,U5860,AB5860,AH5860))),"t","f")</f>
        <v>f</v>
      </c>
      <c r="F5861" t="str">
        <f t="array" ref="F5861">IF(COUNT(SEARCH(HistorischeRubrieken,CONCATENATE(P5860,U5860,AB5860,AH5860))),"t","f")</f>
        <v>f</v>
      </c>
      <c r="G5861">
        <v>3</v>
      </c>
      <c r="H5861">
        <v>510454</v>
      </c>
      <c r="I5861" t="s">
        <v>2527</v>
      </c>
      <c r="J5861">
        <v>20120116</v>
      </c>
      <c r="K5861">
        <v>20121119</v>
      </c>
      <c r="M5861">
        <v>0</v>
      </c>
      <c r="N5861">
        <v>0</v>
      </c>
      <c r="O5861" t="s">
        <v>2001</v>
      </c>
      <c r="R5861">
        <v>0</v>
      </c>
      <c r="S5861" t="s">
        <v>271</v>
      </c>
      <c r="AA5861" t="s">
        <v>2000</v>
      </c>
      <c r="AC5861">
        <v>1</v>
      </c>
      <c r="AE5861">
        <v>1</v>
      </c>
      <c r="AF5861" t="s">
        <v>271</v>
      </c>
    </row>
    <row r="5862" spans="1:32" hidden="1" x14ac:dyDescent="0.25">
      <c r="A5862" t="str">
        <f t="array" ref="A5862">IF(COUNT(SEARCH(RubriekenHistorisch,CONCATENATE(P5861,U5861,AB5861,AH5861))),"t","f")</f>
        <v>f</v>
      </c>
      <c r="B5862" t="str">
        <f t="shared" si="275"/>
        <v>f</v>
      </c>
      <c r="C5862" t="str">
        <f t="shared" si="276"/>
        <v>f</v>
      </c>
      <c r="D5862" t="str">
        <f t="shared" si="277"/>
        <v>f</v>
      </c>
      <c r="E5862" t="str">
        <f>IF(COUNT(SEARCH({"04.","05.","09.","12."},CONCATENATE(P5861,U5861,AB5861,AH5861))),"t","f")</f>
        <v>f</v>
      </c>
      <c r="F5862" t="str">
        <f t="array" ref="F5862">IF(COUNT(SEARCH(HistorischeRubrieken,CONCATENATE(P5861,U5861,AB5861,AH5861))),"t","f")</f>
        <v>f</v>
      </c>
      <c r="G5862">
        <v>4</v>
      </c>
      <c r="H5862">
        <v>510454</v>
      </c>
      <c r="I5862" t="s">
        <v>2527</v>
      </c>
      <c r="J5862">
        <v>20121119</v>
      </c>
      <c r="K5862">
        <v>20140401</v>
      </c>
      <c r="M5862">
        <v>0</v>
      </c>
      <c r="N5862">
        <v>0</v>
      </c>
      <c r="O5862" t="s">
        <v>2001</v>
      </c>
      <c r="R5862">
        <v>0</v>
      </c>
      <c r="S5862" t="s">
        <v>271</v>
      </c>
      <c r="AA5862" t="s">
        <v>2000</v>
      </c>
      <c r="AC5862">
        <v>1</v>
      </c>
      <c r="AE5862">
        <v>1</v>
      </c>
      <c r="AF5862" t="s">
        <v>271</v>
      </c>
    </row>
    <row r="5863" spans="1:32" hidden="1" x14ac:dyDescent="0.25">
      <c r="A5863" t="str">
        <f t="array" ref="A5863">IF(COUNT(SEARCH(RubriekenHistorisch,CONCATENATE(P5862,U5862,AB5862,AH5862))),"t","f")</f>
        <v>f</v>
      </c>
      <c r="B5863" t="str">
        <f t="shared" si="275"/>
        <v>f</v>
      </c>
      <c r="C5863" t="str">
        <f t="shared" si="276"/>
        <v>f</v>
      </c>
      <c r="D5863" t="str">
        <f t="shared" si="277"/>
        <v>f</v>
      </c>
      <c r="E5863" t="str">
        <f>IF(COUNT(SEARCH({"04.","05.","09.","12."},CONCATENATE(P5862,U5862,AB5862,AH5862))),"t","f")</f>
        <v>f</v>
      </c>
      <c r="F5863" t="str">
        <f t="array" ref="F5863">IF(COUNT(SEARCH(HistorischeRubrieken,CONCATENATE(P5862,U5862,AB5862,AH5862))),"t","f")</f>
        <v>f</v>
      </c>
      <c r="G5863">
        <v>5</v>
      </c>
      <c r="H5863">
        <v>510454</v>
      </c>
      <c r="I5863" t="s">
        <v>2527</v>
      </c>
      <c r="J5863">
        <v>20140401</v>
      </c>
      <c r="K5863">
        <v>20150801</v>
      </c>
      <c r="M5863">
        <v>0</v>
      </c>
      <c r="N5863">
        <v>0</v>
      </c>
      <c r="O5863" t="s">
        <v>2003</v>
      </c>
      <c r="R5863">
        <v>0</v>
      </c>
      <c r="S5863" t="s">
        <v>271</v>
      </c>
      <c r="AA5863" t="s">
        <v>1611</v>
      </c>
      <c r="AC5863">
        <v>1</v>
      </c>
      <c r="AE5863">
        <v>1</v>
      </c>
      <c r="AF5863" t="s">
        <v>271</v>
      </c>
    </row>
    <row r="5864" spans="1:32" x14ac:dyDescent="0.25">
      <c r="A5864" t="str">
        <f t="array" ref="A5864">IF(COUNT(SEARCH(RubriekenHistorisch,CONCATENATE(P5863,U5863,AB5863,AH5863))),"t","f")</f>
        <v>f</v>
      </c>
      <c r="B5864" t="str">
        <f t="shared" si="275"/>
        <v>f</v>
      </c>
      <c r="C5864" t="str">
        <f t="shared" si="276"/>
        <v>f</v>
      </c>
      <c r="D5864" t="str">
        <f t="shared" si="277"/>
        <v>f</v>
      </c>
      <c r="E5864" t="str">
        <f>IF(COUNT(SEARCH({"04.","05.","09.","12."},CONCATENATE(P5863,U5863,AB5863,AH5863))),"t","f")</f>
        <v>f</v>
      </c>
      <c r="F5864" t="str">
        <f t="array" ref="F5864">IF(COUNT(SEARCH(HistorischeRubrieken,CONCATENATE(P5863,U5863,AB5863,AH5863))),"t","f")</f>
        <v>f</v>
      </c>
      <c r="G5864">
        <v>6</v>
      </c>
      <c r="H5864">
        <v>510454</v>
      </c>
      <c r="I5864" t="s">
        <v>2527</v>
      </c>
      <c r="J5864">
        <v>20150801</v>
      </c>
      <c r="M5864">
        <v>0</v>
      </c>
      <c r="N5864">
        <v>0</v>
      </c>
      <c r="O5864" t="s">
        <v>2003</v>
      </c>
      <c r="R5864">
        <v>0</v>
      </c>
      <c r="S5864" t="s">
        <v>271</v>
      </c>
      <c r="AA5864" t="s">
        <v>1613</v>
      </c>
      <c r="AC5864">
        <v>1</v>
      </c>
      <c r="AE5864">
        <v>1</v>
      </c>
      <c r="AF5864" t="s">
        <v>271</v>
      </c>
    </row>
    <row r="5865" spans="1:32" hidden="1" x14ac:dyDescent="0.25">
      <c r="A5865" t="str">
        <f t="array" ref="A5865">IF(COUNT(SEARCH(RubriekenHistorisch,CONCATENATE(P5864,U5864,AB5864,AH5864))),"t","f")</f>
        <v>f</v>
      </c>
      <c r="B5865" t="str">
        <f t="shared" si="275"/>
        <v>f</v>
      </c>
      <c r="C5865" t="str">
        <f t="shared" si="276"/>
        <v>f</v>
      </c>
      <c r="D5865" t="str">
        <f t="shared" si="277"/>
        <v>f</v>
      </c>
      <c r="E5865" t="str">
        <f>IF(COUNT(SEARCH({"04.","05.","09.","12."},CONCATENATE(P5864,U5864,AB5864,AH5864))),"t","f")</f>
        <v>f</v>
      </c>
      <c r="F5865" t="str">
        <f t="array" ref="F5865">IF(COUNT(SEARCH(HistorischeRubrieken,CONCATENATE(P5864,U5864,AB5864,AH5864))),"t","f")</f>
        <v>f</v>
      </c>
      <c r="G5865">
        <v>1</v>
      </c>
      <c r="H5865">
        <v>510455</v>
      </c>
      <c r="I5865" t="s">
        <v>2528</v>
      </c>
      <c r="J5865">
        <v>20091201</v>
      </c>
      <c r="K5865">
        <v>20120115</v>
      </c>
      <c r="M5865">
        <v>0</v>
      </c>
      <c r="N5865">
        <v>0</v>
      </c>
      <c r="O5865" t="s">
        <v>1996</v>
      </c>
      <c r="R5865">
        <v>0</v>
      </c>
      <c r="S5865" t="s">
        <v>271</v>
      </c>
      <c r="AA5865" t="s">
        <v>1998</v>
      </c>
      <c r="AC5865">
        <v>1</v>
      </c>
      <c r="AE5865">
        <v>1</v>
      </c>
      <c r="AF5865" t="s">
        <v>271</v>
      </c>
    </row>
    <row r="5866" spans="1:32" hidden="1" x14ac:dyDescent="0.25">
      <c r="A5866" t="str">
        <f t="array" ref="A5866">IF(COUNT(SEARCH(RubriekenHistorisch,CONCATENATE(P5865,U5865,AB5865,AH5865))),"t","f")</f>
        <v>f</v>
      </c>
      <c r="B5866" t="str">
        <f t="shared" si="275"/>
        <v>f</v>
      </c>
      <c r="C5866" t="str">
        <f t="shared" si="276"/>
        <v>f</v>
      </c>
      <c r="D5866" t="str">
        <f t="shared" si="277"/>
        <v>f</v>
      </c>
      <c r="E5866" t="str">
        <f>IF(COUNT(SEARCH({"04.","05.","09.","12."},CONCATENATE(P5865,U5865,AB5865,AH5865))),"t","f")</f>
        <v>f</v>
      </c>
      <c r="F5866" t="str">
        <f t="array" ref="F5866">IF(COUNT(SEARCH(HistorischeRubrieken,CONCATENATE(P5865,U5865,AB5865,AH5865))),"t","f")</f>
        <v>f</v>
      </c>
      <c r="G5866">
        <v>2</v>
      </c>
      <c r="H5866">
        <v>510455</v>
      </c>
      <c r="I5866" t="s">
        <v>2528</v>
      </c>
      <c r="J5866">
        <v>20120115</v>
      </c>
      <c r="K5866">
        <v>20120116</v>
      </c>
      <c r="M5866">
        <v>0</v>
      </c>
      <c r="N5866">
        <v>0</v>
      </c>
      <c r="O5866" t="s">
        <v>1999</v>
      </c>
      <c r="R5866">
        <v>0</v>
      </c>
      <c r="S5866" t="s">
        <v>271</v>
      </c>
      <c r="AA5866" t="s">
        <v>2000</v>
      </c>
      <c r="AC5866">
        <v>1</v>
      </c>
      <c r="AE5866">
        <v>1</v>
      </c>
      <c r="AF5866" t="s">
        <v>271</v>
      </c>
    </row>
    <row r="5867" spans="1:32" hidden="1" x14ac:dyDescent="0.25">
      <c r="A5867" t="str">
        <f t="array" ref="A5867">IF(COUNT(SEARCH(RubriekenHistorisch,CONCATENATE(P5866,U5866,AB5866,AH5866))),"t","f")</f>
        <v>f</v>
      </c>
      <c r="B5867" t="str">
        <f t="shared" si="275"/>
        <v>f</v>
      </c>
      <c r="C5867" t="str">
        <f t="shared" si="276"/>
        <v>f</v>
      </c>
      <c r="D5867" t="str">
        <f t="shared" si="277"/>
        <v>f</v>
      </c>
      <c r="E5867" t="str">
        <f>IF(COUNT(SEARCH({"04.","05.","09.","12."},CONCATENATE(P5866,U5866,AB5866,AH5866))),"t","f")</f>
        <v>f</v>
      </c>
      <c r="F5867" t="str">
        <f t="array" ref="F5867">IF(COUNT(SEARCH(HistorischeRubrieken,CONCATENATE(P5866,U5866,AB5866,AH5866))),"t","f")</f>
        <v>f</v>
      </c>
      <c r="G5867">
        <v>3</v>
      </c>
      <c r="H5867">
        <v>510455</v>
      </c>
      <c r="I5867" t="s">
        <v>2528</v>
      </c>
      <c r="J5867">
        <v>20120116</v>
      </c>
      <c r="K5867">
        <v>20121119</v>
      </c>
      <c r="M5867">
        <v>0</v>
      </c>
      <c r="N5867">
        <v>0</v>
      </c>
      <c r="O5867" t="s">
        <v>2001</v>
      </c>
      <c r="R5867">
        <v>0</v>
      </c>
      <c r="S5867" t="s">
        <v>271</v>
      </c>
      <c r="AA5867" t="s">
        <v>2000</v>
      </c>
      <c r="AC5867">
        <v>1</v>
      </c>
      <c r="AE5867">
        <v>1</v>
      </c>
      <c r="AF5867" t="s">
        <v>271</v>
      </c>
    </row>
    <row r="5868" spans="1:32" hidden="1" x14ac:dyDescent="0.25">
      <c r="A5868" t="str">
        <f t="array" ref="A5868">IF(COUNT(SEARCH(RubriekenHistorisch,CONCATENATE(P5867,U5867,AB5867,AH5867))),"t","f")</f>
        <v>f</v>
      </c>
      <c r="B5868" t="str">
        <f t="shared" si="275"/>
        <v>f</v>
      </c>
      <c r="C5868" t="str">
        <f t="shared" si="276"/>
        <v>f</v>
      </c>
      <c r="D5868" t="str">
        <f t="shared" si="277"/>
        <v>f</v>
      </c>
      <c r="E5868" t="str">
        <f>IF(COUNT(SEARCH({"04.","05.","09.","12."},CONCATENATE(P5867,U5867,AB5867,AH5867))),"t","f")</f>
        <v>f</v>
      </c>
      <c r="F5868" t="str">
        <f t="array" ref="F5868">IF(COUNT(SEARCH(HistorischeRubrieken,CONCATENATE(P5867,U5867,AB5867,AH5867))),"t","f")</f>
        <v>f</v>
      </c>
      <c r="G5868">
        <v>4</v>
      </c>
      <c r="H5868">
        <v>510455</v>
      </c>
      <c r="I5868" t="s">
        <v>2528</v>
      </c>
      <c r="J5868">
        <v>20121119</v>
      </c>
      <c r="K5868">
        <v>20140401</v>
      </c>
      <c r="M5868">
        <v>0</v>
      </c>
      <c r="N5868">
        <v>0</v>
      </c>
      <c r="O5868" t="s">
        <v>2001</v>
      </c>
      <c r="R5868">
        <v>0</v>
      </c>
      <c r="S5868" t="s">
        <v>271</v>
      </c>
      <c r="AA5868" t="s">
        <v>2000</v>
      </c>
      <c r="AC5868">
        <v>1</v>
      </c>
      <c r="AE5868">
        <v>1</v>
      </c>
      <c r="AF5868" t="s">
        <v>271</v>
      </c>
    </row>
    <row r="5869" spans="1:32" hidden="1" x14ac:dyDescent="0.25">
      <c r="A5869" t="str">
        <f t="array" ref="A5869">IF(COUNT(SEARCH(RubriekenHistorisch,CONCATENATE(P5868,U5868,AB5868,AH5868))),"t","f")</f>
        <v>f</v>
      </c>
      <c r="B5869" t="str">
        <f t="shared" si="275"/>
        <v>f</v>
      </c>
      <c r="C5869" t="str">
        <f t="shared" si="276"/>
        <v>f</v>
      </c>
      <c r="D5869" t="str">
        <f t="shared" si="277"/>
        <v>f</v>
      </c>
      <c r="E5869" t="str">
        <f>IF(COUNT(SEARCH({"04.","05.","09.","12."},CONCATENATE(P5868,U5868,AB5868,AH5868))),"t","f")</f>
        <v>f</v>
      </c>
      <c r="F5869" t="str">
        <f t="array" ref="F5869">IF(COUNT(SEARCH(HistorischeRubrieken,CONCATENATE(P5868,U5868,AB5868,AH5868))),"t","f")</f>
        <v>f</v>
      </c>
      <c r="G5869">
        <v>5</v>
      </c>
      <c r="H5869">
        <v>510455</v>
      </c>
      <c r="I5869" t="s">
        <v>2528</v>
      </c>
      <c r="J5869">
        <v>20140401</v>
      </c>
      <c r="K5869">
        <v>20150801</v>
      </c>
      <c r="M5869">
        <v>0</v>
      </c>
      <c r="N5869">
        <v>0</v>
      </c>
      <c r="O5869" t="s">
        <v>2003</v>
      </c>
      <c r="R5869">
        <v>0</v>
      </c>
      <c r="S5869" t="s">
        <v>271</v>
      </c>
      <c r="AA5869" t="s">
        <v>1611</v>
      </c>
      <c r="AC5869">
        <v>1</v>
      </c>
      <c r="AE5869">
        <v>1</v>
      </c>
      <c r="AF5869" t="s">
        <v>271</v>
      </c>
    </row>
    <row r="5870" spans="1:32" x14ac:dyDescent="0.25">
      <c r="A5870" t="str">
        <f t="array" ref="A5870">IF(COUNT(SEARCH(RubriekenHistorisch,CONCATENATE(P5869,U5869,AB5869,AH5869))),"t","f")</f>
        <v>f</v>
      </c>
      <c r="B5870" t="str">
        <f t="shared" si="275"/>
        <v>f</v>
      </c>
      <c r="C5870" t="str">
        <f t="shared" si="276"/>
        <v>f</v>
      </c>
      <c r="D5870" t="str">
        <f t="shared" si="277"/>
        <v>f</v>
      </c>
      <c r="E5870" t="str">
        <f>IF(COUNT(SEARCH({"04.","05.","09.","12."},CONCATENATE(P5869,U5869,AB5869,AH5869))),"t","f")</f>
        <v>f</v>
      </c>
      <c r="F5870" t="str">
        <f t="array" ref="F5870">IF(COUNT(SEARCH(HistorischeRubrieken,CONCATENATE(P5869,U5869,AB5869,AH5869))),"t","f")</f>
        <v>f</v>
      </c>
      <c r="G5870">
        <v>6</v>
      </c>
      <c r="H5870">
        <v>510455</v>
      </c>
      <c r="I5870" t="s">
        <v>2528</v>
      </c>
      <c r="J5870">
        <v>20150801</v>
      </c>
      <c r="M5870">
        <v>0</v>
      </c>
      <c r="N5870">
        <v>0</v>
      </c>
      <c r="O5870" t="s">
        <v>2003</v>
      </c>
      <c r="R5870">
        <v>0</v>
      </c>
      <c r="S5870" t="s">
        <v>271</v>
      </c>
      <c r="AA5870" t="s">
        <v>1613</v>
      </c>
      <c r="AC5870">
        <v>1</v>
      </c>
      <c r="AE5870">
        <v>1</v>
      </c>
      <c r="AF5870" t="s">
        <v>271</v>
      </c>
    </row>
    <row r="5871" spans="1:32" hidden="1" x14ac:dyDescent="0.25">
      <c r="A5871" t="str">
        <f t="array" ref="A5871">IF(COUNT(SEARCH(RubriekenHistorisch,CONCATENATE(P5870,U5870,AB5870,AH5870))),"t","f")</f>
        <v>f</v>
      </c>
      <c r="B5871" t="str">
        <f t="shared" si="275"/>
        <v>f</v>
      </c>
      <c r="C5871" t="str">
        <f t="shared" si="276"/>
        <v>f</v>
      </c>
      <c r="D5871" t="str">
        <f t="shared" si="277"/>
        <v>f</v>
      </c>
      <c r="E5871" t="str">
        <f>IF(COUNT(SEARCH({"04.","05.","09.","12."},CONCATENATE(P5870,U5870,AB5870,AH5870))),"t","f")</f>
        <v>f</v>
      </c>
      <c r="F5871" t="str">
        <f t="array" ref="F5871">IF(COUNT(SEARCH(HistorischeRubrieken,CONCATENATE(P5870,U5870,AB5870,AH5870))),"t","f")</f>
        <v>f</v>
      </c>
      <c r="G5871">
        <v>1</v>
      </c>
      <c r="H5871">
        <v>510456</v>
      </c>
      <c r="I5871" t="s">
        <v>2529</v>
      </c>
      <c r="J5871">
        <v>20100301</v>
      </c>
      <c r="K5871">
        <v>20120115</v>
      </c>
      <c r="M5871">
        <v>0</v>
      </c>
      <c r="N5871">
        <v>0</v>
      </c>
      <c r="O5871" t="s">
        <v>1996</v>
      </c>
      <c r="R5871">
        <v>0</v>
      </c>
      <c r="S5871" t="s">
        <v>271</v>
      </c>
      <c r="AA5871" t="s">
        <v>1998</v>
      </c>
      <c r="AC5871">
        <v>1</v>
      </c>
      <c r="AE5871">
        <v>1</v>
      </c>
      <c r="AF5871" t="s">
        <v>271</v>
      </c>
    </row>
    <row r="5872" spans="1:32" hidden="1" x14ac:dyDescent="0.25">
      <c r="A5872" t="str">
        <f t="array" ref="A5872">IF(COUNT(SEARCH(RubriekenHistorisch,CONCATENATE(P5871,U5871,AB5871,AH5871))),"t","f")</f>
        <v>f</v>
      </c>
      <c r="B5872" t="str">
        <f t="shared" si="275"/>
        <v>f</v>
      </c>
      <c r="C5872" t="str">
        <f t="shared" si="276"/>
        <v>f</v>
      </c>
      <c r="D5872" t="str">
        <f t="shared" si="277"/>
        <v>f</v>
      </c>
      <c r="E5872" t="str">
        <f>IF(COUNT(SEARCH({"04.","05.","09.","12."},CONCATENATE(P5871,U5871,AB5871,AH5871))),"t","f")</f>
        <v>f</v>
      </c>
      <c r="F5872" t="str">
        <f t="array" ref="F5872">IF(COUNT(SEARCH(HistorischeRubrieken,CONCATENATE(P5871,U5871,AB5871,AH5871))),"t","f")</f>
        <v>f</v>
      </c>
      <c r="G5872">
        <v>2</v>
      </c>
      <c r="H5872">
        <v>510456</v>
      </c>
      <c r="I5872" t="s">
        <v>2529</v>
      </c>
      <c r="J5872">
        <v>20120115</v>
      </c>
      <c r="K5872">
        <v>20120116</v>
      </c>
      <c r="M5872">
        <v>0</v>
      </c>
      <c r="N5872">
        <v>0</v>
      </c>
      <c r="O5872" t="s">
        <v>1999</v>
      </c>
      <c r="R5872">
        <v>0</v>
      </c>
      <c r="S5872" t="s">
        <v>271</v>
      </c>
      <c r="AA5872" t="s">
        <v>2000</v>
      </c>
      <c r="AC5872">
        <v>1</v>
      </c>
      <c r="AE5872">
        <v>1</v>
      </c>
      <c r="AF5872" t="s">
        <v>271</v>
      </c>
    </row>
    <row r="5873" spans="1:32" hidden="1" x14ac:dyDescent="0.25">
      <c r="A5873" t="str">
        <f t="array" ref="A5873">IF(COUNT(SEARCH(RubriekenHistorisch,CONCATENATE(P5872,U5872,AB5872,AH5872))),"t","f")</f>
        <v>f</v>
      </c>
      <c r="B5873" t="str">
        <f t="shared" si="275"/>
        <v>f</v>
      </c>
      <c r="C5873" t="str">
        <f t="shared" si="276"/>
        <v>f</v>
      </c>
      <c r="D5873" t="str">
        <f t="shared" si="277"/>
        <v>f</v>
      </c>
      <c r="E5873" t="str">
        <f>IF(COUNT(SEARCH({"04.","05.","09.","12."},CONCATENATE(P5872,U5872,AB5872,AH5872))),"t","f")</f>
        <v>f</v>
      </c>
      <c r="F5873" t="str">
        <f t="array" ref="F5873">IF(COUNT(SEARCH(HistorischeRubrieken,CONCATENATE(P5872,U5872,AB5872,AH5872))),"t","f")</f>
        <v>f</v>
      </c>
      <c r="G5873">
        <v>3</v>
      </c>
      <c r="H5873">
        <v>510456</v>
      </c>
      <c r="I5873" t="s">
        <v>2529</v>
      </c>
      <c r="J5873">
        <v>20120116</v>
      </c>
      <c r="K5873">
        <v>20121119</v>
      </c>
      <c r="M5873">
        <v>0</v>
      </c>
      <c r="N5873">
        <v>0</v>
      </c>
      <c r="O5873" t="s">
        <v>2001</v>
      </c>
      <c r="R5873">
        <v>0</v>
      </c>
      <c r="S5873" t="s">
        <v>271</v>
      </c>
      <c r="AA5873" t="s">
        <v>2000</v>
      </c>
      <c r="AC5873">
        <v>1</v>
      </c>
      <c r="AE5873">
        <v>1</v>
      </c>
      <c r="AF5873" t="s">
        <v>271</v>
      </c>
    </row>
    <row r="5874" spans="1:32" hidden="1" x14ac:dyDescent="0.25">
      <c r="A5874" t="str">
        <f t="array" ref="A5874">IF(COUNT(SEARCH(RubriekenHistorisch,CONCATENATE(P5873,U5873,AB5873,AH5873))),"t","f")</f>
        <v>f</v>
      </c>
      <c r="B5874" t="str">
        <f t="shared" si="275"/>
        <v>f</v>
      </c>
      <c r="C5874" t="str">
        <f t="shared" si="276"/>
        <v>f</v>
      </c>
      <c r="D5874" t="str">
        <f t="shared" si="277"/>
        <v>f</v>
      </c>
      <c r="E5874" t="str">
        <f>IF(COUNT(SEARCH({"04.","05.","09.","12."},CONCATENATE(P5873,U5873,AB5873,AH5873))),"t","f")</f>
        <v>f</v>
      </c>
      <c r="F5874" t="str">
        <f t="array" ref="F5874">IF(COUNT(SEARCH(HistorischeRubrieken,CONCATENATE(P5873,U5873,AB5873,AH5873))),"t","f")</f>
        <v>f</v>
      </c>
      <c r="G5874">
        <v>4</v>
      </c>
      <c r="H5874">
        <v>510456</v>
      </c>
      <c r="I5874" t="s">
        <v>2529</v>
      </c>
      <c r="J5874">
        <v>20121119</v>
      </c>
      <c r="K5874">
        <v>20140401</v>
      </c>
      <c r="M5874">
        <v>0</v>
      </c>
      <c r="N5874">
        <v>0</v>
      </c>
      <c r="O5874" t="s">
        <v>2001</v>
      </c>
      <c r="R5874">
        <v>0</v>
      </c>
      <c r="S5874" t="s">
        <v>271</v>
      </c>
      <c r="AA5874" t="s">
        <v>2000</v>
      </c>
      <c r="AC5874">
        <v>1</v>
      </c>
      <c r="AE5874">
        <v>1</v>
      </c>
      <c r="AF5874" t="s">
        <v>271</v>
      </c>
    </row>
    <row r="5875" spans="1:32" hidden="1" x14ac:dyDescent="0.25">
      <c r="A5875" t="str">
        <f t="array" ref="A5875">IF(COUNT(SEARCH(RubriekenHistorisch,CONCATENATE(P5874,U5874,AB5874,AH5874))),"t","f")</f>
        <v>f</v>
      </c>
      <c r="B5875" t="str">
        <f t="shared" si="275"/>
        <v>f</v>
      </c>
      <c r="C5875" t="str">
        <f t="shared" si="276"/>
        <v>f</v>
      </c>
      <c r="D5875" t="str">
        <f t="shared" si="277"/>
        <v>f</v>
      </c>
      <c r="E5875" t="str">
        <f>IF(COUNT(SEARCH({"04.","05.","09.","12."},CONCATENATE(P5874,U5874,AB5874,AH5874))),"t","f")</f>
        <v>f</v>
      </c>
      <c r="F5875" t="str">
        <f t="array" ref="F5875">IF(COUNT(SEARCH(HistorischeRubrieken,CONCATENATE(P5874,U5874,AB5874,AH5874))),"t","f")</f>
        <v>f</v>
      </c>
      <c r="G5875">
        <v>5</v>
      </c>
      <c r="H5875">
        <v>510456</v>
      </c>
      <c r="I5875" t="s">
        <v>2529</v>
      </c>
      <c r="J5875">
        <v>20140401</v>
      </c>
      <c r="K5875">
        <v>20150801</v>
      </c>
      <c r="M5875">
        <v>0</v>
      </c>
      <c r="N5875">
        <v>0</v>
      </c>
      <c r="O5875" t="s">
        <v>2003</v>
      </c>
      <c r="R5875">
        <v>0</v>
      </c>
      <c r="S5875" t="s">
        <v>271</v>
      </c>
      <c r="AA5875" t="s">
        <v>1611</v>
      </c>
      <c r="AC5875">
        <v>1</v>
      </c>
      <c r="AE5875">
        <v>1</v>
      </c>
      <c r="AF5875" t="s">
        <v>271</v>
      </c>
    </row>
    <row r="5876" spans="1:32" x14ac:dyDescent="0.25">
      <c r="A5876" t="str">
        <f t="array" ref="A5876">IF(COUNT(SEARCH(RubriekenHistorisch,CONCATENATE(P5875,U5875,AB5875,AH5875))),"t","f")</f>
        <v>f</v>
      </c>
      <c r="B5876" t="str">
        <f t="shared" si="275"/>
        <v>f</v>
      </c>
      <c r="C5876" t="str">
        <f t="shared" si="276"/>
        <v>f</v>
      </c>
      <c r="D5876" t="str">
        <f t="shared" si="277"/>
        <v>f</v>
      </c>
      <c r="E5876" t="str">
        <f>IF(COUNT(SEARCH({"04.","05.","09.","12."},CONCATENATE(P5875,U5875,AB5875,AH5875))),"t","f")</f>
        <v>f</v>
      </c>
      <c r="F5876" t="str">
        <f t="array" ref="F5876">IF(COUNT(SEARCH(HistorischeRubrieken,CONCATENATE(P5875,U5875,AB5875,AH5875))),"t","f")</f>
        <v>f</v>
      </c>
      <c r="G5876">
        <v>6</v>
      </c>
      <c r="H5876">
        <v>510456</v>
      </c>
      <c r="I5876" t="s">
        <v>2529</v>
      </c>
      <c r="J5876">
        <v>20150801</v>
      </c>
      <c r="M5876">
        <v>0</v>
      </c>
      <c r="N5876">
        <v>0</v>
      </c>
      <c r="O5876" t="s">
        <v>2003</v>
      </c>
      <c r="R5876">
        <v>0</v>
      </c>
      <c r="S5876" t="s">
        <v>271</v>
      </c>
      <c r="AA5876" t="s">
        <v>1613</v>
      </c>
      <c r="AC5876">
        <v>1</v>
      </c>
      <c r="AE5876">
        <v>1</v>
      </c>
      <c r="AF5876" t="s">
        <v>271</v>
      </c>
    </row>
    <row r="5877" spans="1:32" hidden="1" x14ac:dyDescent="0.25">
      <c r="A5877" t="str">
        <f t="array" ref="A5877">IF(COUNT(SEARCH(RubriekenHistorisch,CONCATENATE(P5876,U5876,AB5876,AH5876))),"t","f")</f>
        <v>f</v>
      </c>
      <c r="B5877" t="str">
        <f t="shared" si="275"/>
        <v>f</v>
      </c>
      <c r="C5877" t="str">
        <f t="shared" si="276"/>
        <v>f</v>
      </c>
      <c r="D5877" t="str">
        <f t="shared" si="277"/>
        <v>f</v>
      </c>
      <c r="E5877" t="str">
        <f>IF(COUNT(SEARCH({"04.","05.","09.","12."},CONCATENATE(P5876,U5876,AB5876,AH5876))),"t","f")</f>
        <v>f</v>
      </c>
      <c r="F5877" t="str">
        <f t="array" ref="F5877">IF(COUNT(SEARCH(HistorischeRubrieken,CONCATENATE(P5876,U5876,AB5876,AH5876))),"t","f")</f>
        <v>f</v>
      </c>
      <c r="G5877">
        <v>1</v>
      </c>
      <c r="H5877">
        <v>510457</v>
      </c>
      <c r="I5877" t="s">
        <v>2530</v>
      </c>
      <c r="J5877">
        <v>20091001</v>
      </c>
      <c r="K5877">
        <v>20100201</v>
      </c>
      <c r="M5877">
        <v>0</v>
      </c>
      <c r="N5877">
        <v>0</v>
      </c>
      <c r="AA5877" t="s">
        <v>1997</v>
      </c>
      <c r="AC5877">
        <v>0</v>
      </c>
      <c r="AE5877">
        <v>0</v>
      </c>
      <c r="AF5877" t="s">
        <v>271</v>
      </c>
    </row>
    <row r="5878" spans="1:32" hidden="1" x14ac:dyDescent="0.25">
      <c r="A5878" t="str">
        <f t="array" ref="A5878">IF(COUNT(SEARCH(RubriekenHistorisch,CONCATENATE(P5877,U5877,AB5877,AH5877))),"t","f")</f>
        <v>f</v>
      </c>
      <c r="B5878" t="str">
        <f t="shared" si="275"/>
        <v>f</v>
      </c>
      <c r="C5878" t="str">
        <f t="shared" si="276"/>
        <v>f</v>
      </c>
      <c r="D5878" t="str">
        <f t="shared" si="277"/>
        <v>f</v>
      </c>
      <c r="E5878" t="str">
        <f>IF(COUNT(SEARCH({"04.","05.","09.","12."},CONCATENATE(P5877,U5877,AB5877,AH5877))),"t","f")</f>
        <v>f</v>
      </c>
      <c r="F5878" t="str">
        <f t="array" ref="F5878">IF(COUNT(SEARCH(HistorischeRubrieken,CONCATENATE(P5877,U5877,AB5877,AH5877))),"t","f")</f>
        <v>f</v>
      </c>
      <c r="G5878">
        <v>2</v>
      </c>
      <c r="H5878">
        <v>510457</v>
      </c>
      <c r="I5878" t="s">
        <v>2530</v>
      </c>
      <c r="J5878">
        <v>20100201</v>
      </c>
      <c r="K5878">
        <v>20110301</v>
      </c>
      <c r="M5878">
        <v>0</v>
      </c>
      <c r="N5878">
        <v>0</v>
      </c>
      <c r="AA5878" t="s">
        <v>1998</v>
      </c>
      <c r="AC5878">
        <v>0</v>
      </c>
      <c r="AE5878">
        <v>1</v>
      </c>
      <c r="AF5878" t="s">
        <v>271</v>
      </c>
    </row>
    <row r="5879" spans="1:32" hidden="1" x14ac:dyDescent="0.25">
      <c r="A5879" t="str">
        <f t="array" ref="A5879">IF(COUNT(SEARCH(RubriekenHistorisch,CONCATENATE(P5878,U5878,AB5878,AH5878))),"t","f")</f>
        <v>f</v>
      </c>
      <c r="B5879" t="str">
        <f t="shared" si="275"/>
        <v>f</v>
      </c>
      <c r="C5879" t="str">
        <f t="shared" si="276"/>
        <v>f</v>
      </c>
      <c r="D5879" t="str">
        <f t="shared" si="277"/>
        <v>f</v>
      </c>
      <c r="E5879" t="str">
        <f>IF(COUNT(SEARCH({"04.","05.","09.","12."},CONCATENATE(P5878,U5878,AB5878,AH5878))),"t","f")</f>
        <v>f</v>
      </c>
      <c r="F5879" t="str">
        <f t="array" ref="F5879">IF(COUNT(SEARCH(HistorischeRubrieken,CONCATENATE(P5878,U5878,AB5878,AH5878))),"t","f")</f>
        <v>f</v>
      </c>
      <c r="G5879">
        <v>3</v>
      </c>
      <c r="H5879">
        <v>510457</v>
      </c>
      <c r="I5879" t="s">
        <v>2530</v>
      </c>
      <c r="J5879">
        <v>20110301</v>
      </c>
      <c r="K5879">
        <v>20120115</v>
      </c>
      <c r="M5879">
        <v>0</v>
      </c>
      <c r="N5879">
        <v>0</v>
      </c>
      <c r="O5879" t="s">
        <v>1996</v>
      </c>
      <c r="R5879">
        <v>0</v>
      </c>
      <c r="S5879" t="s">
        <v>271</v>
      </c>
      <c r="AA5879" t="s">
        <v>1998</v>
      </c>
      <c r="AC5879">
        <v>1</v>
      </c>
      <c r="AE5879">
        <v>1</v>
      </c>
      <c r="AF5879" t="s">
        <v>271</v>
      </c>
    </row>
    <row r="5880" spans="1:32" hidden="1" x14ac:dyDescent="0.25">
      <c r="A5880" t="str">
        <f t="array" ref="A5880">IF(COUNT(SEARCH(RubriekenHistorisch,CONCATENATE(P5879,U5879,AB5879,AH5879))),"t","f")</f>
        <v>f</v>
      </c>
      <c r="B5880" t="str">
        <f t="shared" si="275"/>
        <v>f</v>
      </c>
      <c r="C5880" t="str">
        <f t="shared" si="276"/>
        <v>f</v>
      </c>
      <c r="D5880" t="str">
        <f t="shared" si="277"/>
        <v>f</v>
      </c>
      <c r="E5880" t="str">
        <f>IF(COUNT(SEARCH({"04.","05.","09.","12."},CONCATENATE(P5879,U5879,AB5879,AH5879))),"t","f")</f>
        <v>f</v>
      </c>
      <c r="F5880" t="str">
        <f t="array" ref="F5880">IF(COUNT(SEARCH(HistorischeRubrieken,CONCATENATE(P5879,U5879,AB5879,AH5879))),"t","f")</f>
        <v>f</v>
      </c>
      <c r="G5880">
        <v>4</v>
      </c>
      <c r="H5880">
        <v>510457</v>
      </c>
      <c r="I5880" t="s">
        <v>2530</v>
      </c>
      <c r="J5880">
        <v>20120115</v>
      </c>
      <c r="K5880">
        <v>20120116</v>
      </c>
      <c r="M5880">
        <v>0</v>
      </c>
      <c r="N5880">
        <v>0</v>
      </c>
      <c r="O5880" t="s">
        <v>1999</v>
      </c>
      <c r="R5880">
        <v>0</v>
      </c>
      <c r="S5880" t="s">
        <v>271</v>
      </c>
      <c r="AA5880" t="s">
        <v>2000</v>
      </c>
      <c r="AC5880">
        <v>1</v>
      </c>
      <c r="AE5880">
        <v>1</v>
      </c>
      <c r="AF5880" t="s">
        <v>271</v>
      </c>
    </row>
    <row r="5881" spans="1:32" hidden="1" x14ac:dyDescent="0.25">
      <c r="A5881" t="str">
        <f t="array" ref="A5881">IF(COUNT(SEARCH(RubriekenHistorisch,CONCATENATE(P5880,U5880,AB5880,AH5880))),"t","f")</f>
        <v>f</v>
      </c>
      <c r="B5881" t="str">
        <f t="shared" si="275"/>
        <v>f</v>
      </c>
      <c r="C5881" t="str">
        <f t="shared" si="276"/>
        <v>f</v>
      </c>
      <c r="D5881" t="str">
        <f t="shared" si="277"/>
        <v>f</v>
      </c>
      <c r="E5881" t="str">
        <f>IF(COUNT(SEARCH({"04.","05.","09.","12."},CONCATENATE(P5880,U5880,AB5880,AH5880))),"t","f")</f>
        <v>f</v>
      </c>
      <c r="F5881" t="str">
        <f t="array" ref="F5881">IF(COUNT(SEARCH(HistorischeRubrieken,CONCATENATE(P5880,U5880,AB5880,AH5880))),"t","f")</f>
        <v>f</v>
      </c>
      <c r="G5881">
        <v>5</v>
      </c>
      <c r="H5881">
        <v>510457</v>
      </c>
      <c r="I5881" t="s">
        <v>2530</v>
      </c>
      <c r="J5881">
        <v>20120116</v>
      </c>
      <c r="K5881">
        <v>20121015</v>
      </c>
      <c r="M5881">
        <v>0</v>
      </c>
      <c r="N5881">
        <v>0</v>
      </c>
      <c r="O5881" t="s">
        <v>2001</v>
      </c>
      <c r="R5881">
        <v>0</v>
      </c>
      <c r="S5881" t="s">
        <v>271</v>
      </c>
      <c r="AA5881" t="s">
        <v>2000</v>
      </c>
      <c r="AC5881">
        <v>1</v>
      </c>
      <c r="AE5881">
        <v>1</v>
      </c>
      <c r="AF5881" t="s">
        <v>271</v>
      </c>
    </row>
    <row r="5882" spans="1:32" hidden="1" x14ac:dyDescent="0.25">
      <c r="A5882" t="str">
        <f t="array" ref="A5882">IF(COUNT(SEARCH(RubriekenHistorisch,CONCATENATE(P5881,U5881,AB5881,AH5881))),"t","f")</f>
        <v>f</v>
      </c>
      <c r="B5882" t="str">
        <f t="shared" si="275"/>
        <v>f</v>
      </c>
      <c r="C5882" t="str">
        <f t="shared" si="276"/>
        <v>f</v>
      </c>
      <c r="D5882" t="str">
        <f t="shared" si="277"/>
        <v>f</v>
      </c>
      <c r="E5882" t="str">
        <f>IF(COUNT(SEARCH({"04.","05.","09.","12."},CONCATENATE(P5881,U5881,AB5881,AH5881))),"t","f")</f>
        <v>f</v>
      </c>
      <c r="F5882" t="str">
        <f t="array" ref="F5882">IF(COUNT(SEARCH(HistorischeRubrieken,CONCATENATE(P5881,U5881,AB5881,AH5881))),"t","f")</f>
        <v>f</v>
      </c>
      <c r="G5882">
        <v>6</v>
      </c>
      <c r="H5882">
        <v>510457</v>
      </c>
      <c r="I5882" t="s">
        <v>2530</v>
      </c>
      <c r="J5882">
        <v>20121015</v>
      </c>
      <c r="K5882">
        <v>20140401</v>
      </c>
      <c r="M5882">
        <v>0</v>
      </c>
      <c r="N5882">
        <v>0</v>
      </c>
      <c r="O5882" t="s">
        <v>2001</v>
      </c>
      <c r="R5882">
        <v>0</v>
      </c>
      <c r="S5882" t="s">
        <v>271</v>
      </c>
      <c r="AA5882" t="s">
        <v>2000</v>
      </c>
      <c r="AC5882">
        <v>1</v>
      </c>
      <c r="AE5882">
        <v>1</v>
      </c>
      <c r="AF5882" t="s">
        <v>271</v>
      </c>
    </row>
    <row r="5883" spans="1:32" hidden="1" x14ac:dyDescent="0.25">
      <c r="A5883" t="str">
        <f t="array" ref="A5883">IF(COUNT(SEARCH(RubriekenHistorisch,CONCATENATE(P5882,U5882,AB5882,AH5882))),"t","f")</f>
        <v>f</v>
      </c>
      <c r="B5883" t="str">
        <f t="shared" si="275"/>
        <v>f</v>
      </c>
      <c r="C5883" t="str">
        <f t="shared" si="276"/>
        <v>f</v>
      </c>
      <c r="D5883" t="str">
        <f t="shared" si="277"/>
        <v>f</v>
      </c>
      <c r="E5883" t="str">
        <f>IF(COUNT(SEARCH({"04.","05.","09.","12."},CONCATENATE(P5882,U5882,AB5882,AH5882))),"t","f")</f>
        <v>f</v>
      </c>
      <c r="F5883" t="str">
        <f t="array" ref="F5883">IF(COUNT(SEARCH(HistorischeRubrieken,CONCATENATE(P5882,U5882,AB5882,AH5882))),"t","f")</f>
        <v>f</v>
      </c>
      <c r="G5883">
        <v>7</v>
      </c>
      <c r="H5883">
        <v>510457</v>
      </c>
      <c r="I5883" t="s">
        <v>2530</v>
      </c>
      <c r="J5883">
        <v>20140401</v>
      </c>
      <c r="K5883">
        <v>20150801</v>
      </c>
      <c r="M5883">
        <v>0</v>
      </c>
      <c r="N5883">
        <v>0</v>
      </c>
      <c r="O5883" t="s">
        <v>2003</v>
      </c>
      <c r="R5883">
        <v>0</v>
      </c>
      <c r="S5883" t="s">
        <v>271</v>
      </c>
      <c r="AA5883" t="s">
        <v>1611</v>
      </c>
      <c r="AC5883">
        <v>1</v>
      </c>
      <c r="AE5883">
        <v>1</v>
      </c>
      <c r="AF5883" t="s">
        <v>271</v>
      </c>
    </row>
    <row r="5884" spans="1:32" x14ac:dyDescent="0.25">
      <c r="A5884" t="str">
        <f t="array" ref="A5884">IF(COUNT(SEARCH(RubriekenHistorisch,CONCATENATE(P5883,U5883,AB5883,AH5883))),"t","f")</f>
        <v>f</v>
      </c>
      <c r="B5884" t="str">
        <f t="shared" si="275"/>
        <v>f</v>
      </c>
      <c r="C5884" t="str">
        <f t="shared" si="276"/>
        <v>f</v>
      </c>
      <c r="D5884" t="str">
        <f t="shared" si="277"/>
        <v>f</v>
      </c>
      <c r="E5884" t="str">
        <f>IF(COUNT(SEARCH({"04.","05.","09.","12."},CONCATENATE(P5883,U5883,AB5883,AH5883))),"t","f")</f>
        <v>f</v>
      </c>
      <c r="F5884" t="str">
        <f t="array" ref="F5884">IF(COUNT(SEARCH(HistorischeRubrieken,CONCATENATE(P5883,U5883,AB5883,AH5883))),"t","f")</f>
        <v>f</v>
      </c>
      <c r="G5884">
        <v>8</v>
      </c>
      <c r="H5884">
        <v>510457</v>
      </c>
      <c r="I5884" t="s">
        <v>2530</v>
      </c>
      <c r="J5884">
        <v>20150801</v>
      </c>
      <c r="M5884">
        <v>0</v>
      </c>
      <c r="N5884">
        <v>0</v>
      </c>
      <c r="O5884" t="s">
        <v>2003</v>
      </c>
      <c r="R5884">
        <v>0</v>
      </c>
      <c r="S5884" t="s">
        <v>271</v>
      </c>
      <c r="AA5884" t="s">
        <v>1613</v>
      </c>
      <c r="AC5884">
        <v>1</v>
      </c>
      <c r="AE5884">
        <v>1</v>
      </c>
      <c r="AF5884" t="s">
        <v>271</v>
      </c>
    </row>
    <row r="5885" spans="1:32" hidden="1" x14ac:dyDescent="0.25">
      <c r="A5885" t="str">
        <f t="array" ref="A5885">IF(COUNT(SEARCH(RubriekenHistorisch,CONCATENATE(P5884,U5884,AB5884,AH5884))),"t","f")</f>
        <v>f</v>
      </c>
      <c r="B5885" t="str">
        <f t="shared" si="275"/>
        <v>f</v>
      </c>
      <c r="C5885" t="str">
        <f t="shared" si="276"/>
        <v>f</v>
      </c>
      <c r="D5885" t="str">
        <f t="shared" si="277"/>
        <v>f</v>
      </c>
      <c r="E5885" t="str">
        <f>IF(COUNT(SEARCH({"04.","05.","09.","12."},CONCATENATE(P5884,U5884,AB5884,AH5884))),"t","f")</f>
        <v>f</v>
      </c>
      <c r="F5885" t="str">
        <f t="array" ref="F5885">IF(COUNT(SEARCH(HistorischeRubrieken,CONCATENATE(P5884,U5884,AB5884,AH5884))),"t","f")</f>
        <v>f</v>
      </c>
      <c r="G5885">
        <v>1</v>
      </c>
      <c r="H5885">
        <v>510458</v>
      </c>
      <c r="I5885" t="s">
        <v>2124</v>
      </c>
      <c r="J5885">
        <v>20091001</v>
      </c>
      <c r="K5885">
        <v>20100201</v>
      </c>
      <c r="M5885">
        <v>0</v>
      </c>
      <c r="N5885">
        <v>0</v>
      </c>
      <c r="AA5885" t="s">
        <v>1997</v>
      </c>
      <c r="AC5885">
        <v>0</v>
      </c>
      <c r="AE5885">
        <v>0</v>
      </c>
      <c r="AF5885" t="s">
        <v>271</v>
      </c>
    </row>
    <row r="5886" spans="1:32" hidden="1" x14ac:dyDescent="0.25">
      <c r="A5886" t="str">
        <f t="array" ref="A5886">IF(COUNT(SEARCH(RubriekenHistorisch,CONCATENATE(P5885,U5885,AB5885,AH5885))),"t","f")</f>
        <v>f</v>
      </c>
      <c r="B5886" t="str">
        <f t="shared" si="275"/>
        <v>f</v>
      </c>
      <c r="C5886" t="str">
        <f t="shared" si="276"/>
        <v>f</v>
      </c>
      <c r="D5886" t="str">
        <f t="shared" si="277"/>
        <v>f</v>
      </c>
      <c r="E5886" t="str">
        <f>IF(COUNT(SEARCH({"04.","05.","09.","12."},CONCATENATE(P5885,U5885,AB5885,AH5885))),"t","f")</f>
        <v>f</v>
      </c>
      <c r="F5886" t="str">
        <f t="array" ref="F5886">IF(COUNT(SEARCH(HistorischeRubrieken,CONCATENATE(P5885,U5885,AB5885,AH5885))),"t","f")</f>
        <v>f</v>
      </c>
      <c r="G5886">
        <v>2</v>
      </c>
      <c r="H5886">
        <v>510458</v>
      </c>
      <c r="I5886" t="s">
        <v>2124</v>
      </c>
      <c r="J5886">
        <v>20100201</v>
      </c>
      <c r="K5886">
        <v>20110601</v>
      </c>
      <c r="M5886">
        <v>0</v>
      </c>
      <c r="N5886">
        <v>0</v>
      </c>
      <c r="AA5886" t="s">
        <v>1998</v>
      </c>
      <c r="AC5886">
        <v>0</v>
      </c>
      <c r="AE5886">
        <v>1</v>
      </c>
      <c r="AF5886" t="s">
        <v>271</v>
      </c>
    </row>
    <row r="5887" spans="1:32" hidden="1" x14ac:dyDescent="0.25">
      <c r="A5887" t="str">
        <f t="array" ref="A5887">IF(COUNT(SEARCH(RubriekenHistorisch,CONCATENATE(P5886,U5886,AB5886,AH5886))),"t","f")</f>
        <v>f</v>
      </c>
      <c r="B5887" t="str">
        <f t="shared" si="275"/>
        <v>f</v>
      </c>
      <c r="C5887" t="str">
        <f t="shared" si="276"/>
        <v>f</v>
      </c>
      <c r="D5887" t="str">
        <f t="shared" si="277"/>
        <v>f</v>
      </c>
      <c r="E5887" t="str">
        <f>IF(COUNT(SEARCH({"04.","05.","09.","12."},CONCATENATE(P5886,U5886,AB5886,AH5886))),"t","f")</f>
        <v>f</v>
      </c>
      <c r="F5887" t="str">
        <f t="array" ref="F5887">IF(COUNT(SEARCH(HistorischeRubrieken,CONCATENATE(P5886,U5886,AB5886,AH5886))),"t","f")</f>
        <v>f</v>
      </c>
      <c r="G5887">
        <v>3</v>
      </c>
      <c r="H5887">
        <v>510458</v>
      </c>
      <c r="I5887" t="s">
        <v>2124</v>
      </c>
      <c r="J5887">
        <v>20110601</v>
      </c>
      <c r="K5887">
        <v>20120115</v>
      </c>
      <c r="M5887">
        <v>0</v>
      </c>
      <c r="N5887">
        <v>0</v>
      </c>
      <c r="O5887" t="s">
        <v>1996</v>
      </c>
      <c r="R5887">
        <v>0</v>
      </c>
      <c r="S5887" t="s">
        <v>271</v>
      </c>
      <c r="AA5887" t="s">
        <v>1998</v>
      </c>
      <c r="AC5887">
        <v>1</v>
      </c>
      <c r="AE5887">
        <v>1</v>
      </c>
      <c r="AF5887" t="s">
        <v>271</v>
      </c>
    </row>
    <row r="5888" spans="1:32" hidden="1" x14ac:dyDescent="0.25">
      <c r="A5888" t="str">
        <f t="array" ref="A5888">IF(COUNT(SEARCH(RubriekenHistorisch,CONCATENATE(P5887,U5887,AB5887,AH5887))),"t","f")</f>
        <v>f</v>
      </c>
      <c r="B5888" t="str">
        <f t="shared" si="275"/>
        <v>f</v>
      </c>
      <c r="C5888" t="str">
        <f t="shared" si="276"/>
        <v>f</v>
      </c>
      <c r="D5888" t="str">
        <f t="shared" si="277"/>
        <v>f</v>
      </c>
      <c r="E5888" t="str">
        <f>IF(COUNT(SEARCH({"04.","05.","09.","12."},CONCATENATE(P5887,U5887,AB5887,AH5887))),"t","f")</f>
        <v>f</v>
      </c>
      <c r="F5888" t="str">
        <f t="array" ref="F5888">IF(COUNT(SEARCH(HistorischeRubrieken,CONCATENATE(P5887,U5887,AB5887,AH5887))),"t","f")</f>
        <v>f</v>
      </c>
      <c r="G5888">
        <v>4</v>
      </c>
      <c r="H5888">
        <v>510458</v>
      </c>
      <c r="I5888" t="s">
        <v>2124</v>
      </c>
      <c r="J5888">
        <v>20120115</v>
      </c>
      <c r="K5888">
        <v>20120116</v>
      </c>
      <c r="M5888">
        <v>0</v>
      </c>
      <c r="N5888">
        <v>0</v>
      </c>
      <c r="O5888" t="s">
        <v>1999</v>
      </c>
      <c r="R5888">
        <v>0</v>
      </c>
      <c r="S5888" t="s">
        <v>271</v>
      </c>
      <c r="AA5888" t="s">
        <v>2000</v>
      </c>
      <c r="AC5888">
        <v>1</v>
      </c>
      <c r="AE5888">
        <v>1</v>
      </c>
      <c r="AF5888" t="s">
        <v>271</v>
      </c>
    </row>
    <row r="5889" spans="1:32" hidden="1" x14ac:dyDescent="0.25">
      <c r="A5889" t="str">
        <f t="array" ref="A5889">IF(COUNT(SEARCH(RubriekenHistorisch,CONCATENATE(P5888,U5888,AB5888,AH5888))),"t","f")</f>
        <v>f</v>
      </c>
      <c r="B5889" t="str">
        <f t="shared" si="275"/>
        <v>f</v>
      </c>
      <c r="C5889" t="str">
        <f t="shared" si="276"/>
        <v>f</v>
      </c>
      <c r="D5889" t="str">
        <f t="shared" si="277"/>
        <v>f</v>
      </c>
      <c r="E5889" t="str">
        <f>IF(COUNT(SEARCH({"04.","05.","09.","12."},CONCATENATE(P5888,U5888,AB5888,AH5888))),"t","f")</f>
        <v>f</v>
      </c>
      <c r="F5889" t="str">
        <f t="array" ref="F5889">IF(COUNT(SEARCH(HistorischeRubrieken,CONCATENATE(P5888,U5888,AB5888,AH5888))),"t","f")</f>
        <v>f</v>
      </c>
      <c r="G5889">
        <v>5</v>
      </c>
      <c r="H5889">
        <v>510458</v>
      </c>
      <c r="I5889" t="s">
        <v>2124</v>
      </c>
      <c r="J5889">
        <v>20120116</v>
      </c>
      <c r="K5889">
        <v>20120917</v>
      </c>
      <c r="M5889">
        <v>0</v>
      </c>
      <c r="N5889">
        <v>0</v>
      </c>
      <c r="O5889" t="s">
        <v>2001</v>
      </c>
      <c r="R5889">
        <v>0</v>
      </c>
      <c r="S5889" t="s">
        <v>271</v>
      </c>
      <c r="AA5889" t="s">
        <v>2000</v>
      </c>
      <c r="AC5889">
        <v>1</v>
      </c>
      <c r="AE5889">
        <v>1</v>
      </c>
      <c r="AF5889" t="s">
        <v>271</v>
      </c>
    </row>
    <row r="5890" spans="1:32" hidden="1" x14ac:dyDescent="0.25">
      <c r="A5890" t="str">
        <f t="array" ref="A5890">IF(COUNT(SEARCH(RubriekenHistorisch,CONCATENATE(P5889,U5889,AB5889,AH5889))),"t","f")</f>
        <v>f</v>
      </c>
      <c r="B5890" t="str">
        <f t="shared" si="275"/>
        <v>f</v>
      </c>
      <c r="C5890" t="str">
        <f t="shared" si="276"/>
        <v>f</v>
      </c>
      <c r="D5890" t="str">
        <f t="shared" si="277"/>
        <v>f</v>
      </c>
      <c r="E5890" t="str">
        <f>IF(COUNT(SEARCH({"04.","05.","09.","12."},CONCATENATE(P5889,U5889,AB5889,AH5889))),"t","f")</f>
        <v>f</v>
      </c>
      <c r="F5890" t="str">
        <f t="array" ref="F5890">IF(COUNT(SEARCH(HistorischeRubrieken,CONCATENATE(P5889,U5889,AB5889,AH5889))),"t","f")</f>
        <v>f</v>
      </c>
      <c r="G5890">
        <v>6</v>
      </c>
      <c r="H5890">
        <v>510458</v>
      </c>
      <c r="I5890" t="s">
        <v>2124</v>
      </c>
      <c r="J5890">
        <v>20120917</v>
      </c>
      <c r="K5890">
        <v>20140401</v>
      </c>
      <c r="M5890">
        <v>0</v>
      </c>
      <c r="N5890">
        <v>0</v>
      </c>
      <c r="O5890" t="s">
        <v>2001</v>
      </c>
      <c r="R5890">
        <v>0</v>
      </c>
      <c r="S5890" t="s">
        <v>271</v>
      </c>
      <c r="AA5890" t="s">
        <v>2000</v>
      </c>
      <c r="AC5890">
        <v>1</v>
      </c>
      <c r="AE5890">
        <v>1</v>
      </c>
      <c r="AF5890" t="s">
        <v>271</v>
      </c>
    </row>
    <row r="5891" spans="1:32" hidden="1" x14ac:dyDescent="0.25">
      <c r="A5891" t="str">
        <f t="array" ref="A5891">IF(COUNT(SEARCH(RubriekenHistorisch,CONCATENATE(P5890,U5890,AB5890,AH5890))),"t","f")</f>
        <v>f</v>
      </c>
      <c r="B5891" t="str">
        <f t="shared" ref="B5891:B5954" si="278">IF(COUNT(SEARCH("07.66.20",CONCATENATE(P5890,U5890,AB5890,AH5890))),"t","f")</f>
        <v>f</v>
      </c>
      <c r="C5891" t="str">
        <f t="shared" ref="C5891:C5954" si="279">IF(COUNT(SEARCH("14.40.10",CONCATENATE(P5890,U5890,AB5890,AH5890))),"t","f")</f>
        <v>f</v>
      </c>
      <c r="D5891" t="str">
        <f t="shared" si="277"/>
        <v>f</v>
      </c>
      <c r="E5891" t="str">
        <f>IF(COUNT(SEARCH({"04.","05.","09.","12."},CONCATENATE(P5890,U5890,AB5890,AH5890))),"t","f")</f>
        <v>f</v>
      </c>
      <c r="F5891" t="str">
        <f t="array" ref="F5891">IF(COUNT(SEARCH(HistorischeRubrieken,CONCATENATE(P5890,U5890,AB5890,AH5890))),"t","f")</f>
        <v>f</v>
      </c>
      <c r="G5891">
        <v>7</v>
      </c>
      <c r="H5891">
        <v>510458</v>
      </c>
      <c r="I5891" t="s">
        <v>2124</v>
      </c>
      <c r="J5891">
        <v>20140401</v>
      </c>
      <c r="K5891">
        <v>20150801</v>
      </c>
      <c r="M5891">
        <v>0</v>
      </c>
      <c r="N5891">
        <v>0</v>
      </c>
      <c r="O5891" t="s">
        <v>2003</v>
      </c>
      <c r="R5891">
        <v>0</v>
      </c>
      <c r="S5891" t="s">
        <v>271</v>
      </c>
      <c r="AA5891" t="s">
        <v>1611</v>
      </c>
      <c r="AC5891">
        <v>1</v>
      </c>
      <c r="AE5891">
        <v>1</v>
      </c>
      <c r="AF5891" t="s">
        <v>271</v>
      </c>
    </row>
    <row r="5892" spans="1:32" x14ac:dyDescent="0.25">
      <c r="A5892" t="str">
        <f t="array" ref="A5892">IF(COUNT(SEARCH(RubriekenHistorisch,CONCATENATE(P5891,U5891,AB5891,AH5891))),"t","f")</f>
        <v>f</v>
      </c>
      <c r="B5892" t="str">
        <f t="shared" si="278"/>
        <v>f</v>
      </c>
      <c r="C5892" t="str">
        <f t="shared" si="279"/>
        <v>f</v>
      </c>
      <c r="D5892" t="str">
        <f t="shared" ref="D5892:D5955" si="280">IF(COUNT(SEARCH("- 0",CONCATENATE(P5891,U5891,AB5891,AH5891))),"t","f")</f>
        <v>f</v>
      </c>
      <c r="E5892" t="str">
        <f>IF(COUNT(SEARCH({"04.","05.","09.","12."},CONCATENATE(P5891,U5891,AB5891,AH5891))),"t","f")</f>
        <v>f</v>
      </c>
      <c r="F5892" t="str">
        <f t="array" ref="F5892">IF(COUNT(SEARCH(HistorischeRubrieken,CONCATENATE(P5891,U5891,AB5891,AH5891))),"t","f")</f>
        <v>f</v>
      </c>
      <c r="G5892">
        <v>8</v>
      </c>
      <c r="H5892">
        <v>510458</v>
      </c>
      <c r="I5892" t="s">
        <v>2124</v>
      </c>
      <c r="J5892">
        <v>20150801</v>
      </c>
      <c r="M5892">
        <v>0</v>
      </c>
      <c r="N5892">
        <v>0</v>
      </c>
      <c r="O5892" t="s">
        <v>2003</v>
      </c>
      <c r="R5892">
        <v>0</v>
      </c>
      <c r="S5892" t="s">
        <v>271</v>
      </c>
      <c r="AA5892" t="s">
        <v>1613</v>
      </c>
      <c r="AC5892">
        <v>1</v>
      </c>
      <c r="AE5892">
        <v>1</v>
      </c>
      <c r="AF5892" t="s">
        <v>271</v>
      </c>
    </row>
    <row r="5893" spans="1:32" hidden="1" x14ac:dyDescent="0.25">
      <c r="A5893" t="str">
        <f t="array" ref="A5893">IF(COUNT(SEARCH(RubriekenHistorisch,CONCATENATE(P5892,U5892,AB5892,AH5892))),"t","f")</f>
        <v>f</v>
      </c>
      <c r="B5893" t="str">
        <f t="shared" si="278"/>
        <v>f</v>
      </c>
      <c r="C5893" t="str">
        <f t="shared" si="279"/>
        <v>f</v>
      </c>
      <c r="D5893" t="str">
        <f t="shared" si="280"/>
        <v>f</v>
      </c>
      <c r="E5893" t="str">
        <f>IF(COUNT(SEARCH({"04.","05.","09.","12."},CONCATENATE(P5892,U5892,AB5892,AH5892))),"t","f")</f>
        <v>f</v>
      </c>
      <c r="F5893" t="str">
        <f t="array" ref="F5893">IF(COUNT(SEARCH(HistorischeRubrieken,CONCATENATE(P5892,U5892,AB5892,AH5892))),"t","f")</f>
        <v>f</v>
      </c>
      <c r="G5893">
        <v>1</v>
      </c>
      <c r="H5893">
        <v>510460</v>
      </c>
      <c r="I5893" t="s">
        <v>2531</v>
      </c>
      <c r="J5893">
        <v>20091201</v>
      </c>
      <c r="K5893">
        <v>20120115</v>
      </c>
      <c r="M5893">
        <v>0</v>
      </c>
      <c r="N5893">
        <v>0</v>
      </c>
      <c r="O5893" t="s">
        <v>1996</v>
      </c>
      <c r="R5893">
        <v>0</v>
      </c>
      <c r="S5893" t="s">
        <v>271</v>
      </c>
      <c r="AA5893" t="s">
        <v>1998</v>
      </c>
      <c r="AC5893">
        <v>1</v>
      </c>
      <c r="AE5893">
        <v>1</v>
      </c>
      <c r="AF5893" t="s">
        <v>271</v>
      </c>
    </row>
    <row r="5894" spans="1:32" hidden="1" x14ac:dyDescent="0.25">
      <c r="A5894" t="str">
        <f t="array" ref="A5894">IF(COUNT(SEARCH(RubriekenHistorisch,CONCATENATE(P5893,U5893,AB5893,AH5893))),"t","f")</f>
        <v>f</v>
      </c>
      <c r="B5894" t="str">
        <f t="shared" si="278"/>
        <v>f</v>
      </c>
      <c r="C5894" t="str">
        <f t="shared" si="279"/>
        <v>f</v>
      </c>
      <c r="D5894" t="str">
        <f t="shared" si="280"/>
        <v>f</v>
      </c>
      <c r="E5894" t="str">
        <f>IF(COUNT(SEARCH({"04.","05.","09.","12."},CONCATENATE(P5893,U5893,AB5893,AH5893))),"t","f")</f>
        <v>f</v>
      </c>
      <c r="F5894" t="str">
        <f t="array" ref="F5894">IF(COUNT(SEARCH(HistorischeRubrieken,CONCATENATE(P5893,U5893,AB5893,AH5893))),"t","f")</f>
        <v>f</v>
      </c>
      <c r="G5894">
        <v>2</v>
      </c>
      <c r="H5894">
        <v>510460</v>
      </c>
      <c r="I5894" t="s">
        <v>2531</v>
      </c>
      <c r="J5894">
        <v>20120115</v>
      </c>
      <c r="K5894">
        <v>20120116</v>
      </c>
      <c r="M5894">
        <v>0</v>
      </c>
      <c r="N5894">
        <v>0</v>
      </c>
      <c r="O5894" t="s">
        <v>1999</v>
      </c>
      <c r="R5894">
        <v>0</v>
      </c>
      <c r="S5894" t="s">
        <v>271</v>
      </c>
      <c r="AA5894" t="s">
        <v>2000</v>
      </c>
      <c r="AC5894">
        <v>1</v>
      </c>
      <c r="AE5894">
        <v>1</v>
      </c>
      <c r="AF5894" t="s">
        <v>271</v>
      </c>
    </row>
    <row r="5895" spans="1:32" hidden="1" x14ac:dyDescent="0.25">
      <c r="A5895" t="str">
        <f t="array" ref="A5895">IF(COUNT(SEARCH(RubriekenHistorisch,CONCATENATE(P5894,U5894,AB5894,AH5894))),"t","f")</f>
        <v>f</v>
      </c>
      <c r="B5895" t="str">
        <f t="shared" si="278"/>
        <v>f</v>
      </c>
      <c r="C5895" t="str">
        <f t="shared" si="279"/>
        <v>f</v>
      </c>
      <c r="D5895" t="str">
        <f t="shared" si="280"/>
        <v>f</v>
      </c>
      <c r="E5895" t="str">
        <f>IF(COUNT(SEARCH({"04.","05.","09.","12."},CONCATENATE(P5894,U5894,AB5894,AH5894))),"t","f")</f>
        <v>f</v>
      </c>
      <c r="F5895" t="str">
        <f t="array" ref="F5895">IF(COUNT(SEARCH(HistorischeRubrieken,CONCATENATE(P5894,U5894,AB5894,AH5894))),"t","f")</f>
        <v>f</v>
      </c>
      <c r="G5895">
        <v>3</v>
      </c>
      <c r="H5895">
        <v>510460</v>
      </c>
      <c r="I5895" t="s">
        <v>2531</v>
      </c>
      <c r="J5895">
        <v>20120116</v>
      </c>
      <c r="K5895">
        <v>20121119</v>
      </c>
      <c r="M5895">
        <v>0</v>
      </c>
      <c r="N5895">
        <v>0</v>
      </c>
      <c r="O5895" t="s">
        <v>2001</v>
      </c>
      <c r="R5895">
        <v>0</v>
      </c>
      <c r="S5895" t="s">
        <v>271</v>
      </c>
      <c r="AA5895" t="s">
        <v>2000</v>
      </c>
      <c r="AC5895">
        <v>1</v>
      </c>
      <c r="AE5895">
        <v>1</v>
      </c>
      <c r="AF5895" t="s">
        <v>271</v>
      </c>
    </row>
    <row r="5896" spans="1:32" hidden="1" x14ac:dyDescent="0.25">
      <c r="A5896" t="str">
        <f t="array" ref="A5896">IF(COUNT(SEARCH(RubriekenHistorisch,CONCATENATE(P5895,U5895,AB5895,AH5895))),"t","f")</f>
        <v>f</v>
      </c>
      <c r="B5896" t="str">
        <f t="shared" si="278"/>
        <v>f</v>
      </c>
      <c r="C5896" t="str">
        <f t="shared" si="279"/>
        <v>f</v>
      </c>
      <c r="D5896" t="str">
        <f t="shared" si="280"/>
        <v>f</v>
      </c>
      <c r="E5896" t="str">
        <f>IF(COUNT(SEARCH({"04.","05.","09.","12."},CONCATENATE(P5895,U5895,AB5895,AH5895))),"t","f")</f>
        <v>f</v>
      </c>
      <c r="F5896" t="str">
        <f t="array" ref="F5896">IF(COUNT(SEARCH(HistorischeRubrieken,CONCATENATE(P5895,U5895,AB5895,AH5895))),"t","f")</f>
        <v>f</v>
      </c>
      <c r="G5896">
        <v>4</v>
      </c>
      <c r="H5896">
        <v>510460</v>
      </c>
      <c r="I5896" t="s">
        <v>2531</v>
      </c>
      <c r="J5896">
        <v>20121119</v>
      </c>
      <c r="K5896">
        <v>20140401</v>
      </c>
      <c r="M5896">
        <v>0</v>
      </c>
      <c r="N5896">
        <v>0</v>
      </c>
      <c r="O5896" t="s">
        <v>2001</v>
      </c>
      <c r="R5896">
        <v>0</v>
      </c>
      <c r="S5896" t="s">
        <v>271</v>
      </c>
      <c r="AA5896" t="s">
        <v>2000</v>
      </c>
      <c r="AC5896">
        <v>1</v>
      </c>
      <c r="AE5896">
        <v>1</v>
      </c>
      <c r="AF5896" t="s">
        <v>271</v>
      </c>
    </row>
    <row r="5897" spans="1:32" hidden="1" x14ac:dyDescent="0.25">
      <c r="A5897" t="str">
        <f t="array" ref="A5897">IF(COUNT(SEARCH(RubriekenHistorisch,CONCATENATE(P5896,U5896,AB5896,AH5896))),"t","f")</f>
        <v>f</v>
      </c>
      <c r="B5897" t="str">
        <f t="shared" si="278"/>
        <v>f</v>
      </c>
      <c r="C5897" t="str">
        <f t="shared" si="279"/>
        <v>f</v>
      </c>
      <c r="D5897" t="str">
        <f t="shared" si="280"/>
        <v>f</v>
      </c>
      <c r="E5897" t="str">
        <f>IF(COUNT(SEARCH({"04.","05.","09.","12."},CONCATENATE(P5896,U5896,AB5896,AH5896))),"t","f")</f>
        <v>f</v>
      </c>
      <c r="F5897" t="str">
        <f t="array" ref="F5897">IF(COUNT(SEARCH(HistorischeRubrieken,CONCATENATE(P5896,U5896,AB5896,AH5896))),"t","f")</f>
        <v>f</v>
      </c>
      <c r="G5897">
        <v>5</v>
      </c>
      <c r="H5897">
        <v>510460</v>
      </c>
      <c r="I5897" t="s">
        <v>2531</v>
      </c>
      <c r="J5897">
        <v>20140401</v>
      </c>
      <c r="K5897">
        <v>20150801</v>
      </c>
      <c r="M5897">
        <v>0</v>
      </c>
      <c r="N5897">
        <v>0</v>
      </c>
      <c r="O5897" t="s">
        <v>2003</v>
      </c>
      <c r="R5897">
        <v>0</v>
      </c>
      <c r="S5897" t="s">
        <v>271</v>
      </c>
      <c r="AA5897" t="s">
        <v>1611</v>
      </c>
      <c r="AC5897">
        <v>1</v>
      </c>
      <c r="AE5897">
        <v>1</v>
      </c>
      <c r="AF5897" t="s">
        <v>271</v>
      </c>
    </row>
    <row r="5898" spans="1:32" x14ac:dyDescent="0.25">
      <c r="A5898" t="str">
        <f t="array" ref="A5898">IF(COUNT(SEARCH(RubriekenHistorisch,CONCATENATE(P5897,U5897,AB5897,AH5897))),"t","f")</f>
        <v>f</v>
      </c>
      <c r="B5898" t="str">
        <f t="shared" si="278"/>
        <v>f</v>
      </c>
      <c r="C5898" t="str">
        <f t="shared" si="279"/>
        <v>f</v>
      </c>
      <c r="D5898" t="str">
        <f t="shared" si="280"/>
        <v>f</v>
      </c>
      <c r="E5898" t="str">
        <f>IF(COUNT(SEARCH({"04.","05.","09.","12."},CONCATENATE(P5897,U5897,AB5897,AH5897))),"t","f")</f>
        <v>f</v>
      </c>
      <c r="F5898" t="str">
        <f t="array" ref="F5898">IF(COUNT(SEARCH(HistorischeRubrieken,CONCATENATE(P5897,U5897,AB5897,AH5897))),"t","f")</f>
        <v>f</v>
      </c>
      <c r="G5898">
        <v>6</v>
      </c>
      <c r="H5898">
        <v>510460</v>
      </c>
      <c r="I5898" t="s">
        <v>2531</v>
      </c>
      <c r="J5898">
        <v>20150801</v>
      </c>
      <c r="M5898">
        <v>0</v>
      </c>
      <c r="N5898">
        <v>0</v>
      </c>
      <c r="O5898" t="s">
        <v>2003</v>
      </c>
      <c r="R5898">
        <v>0</v>
      </c>
      <c r="S5898" t="s">
        <v>271</v>
      </c>
      <c r="AA5898" t="s">
        <v>1613</v>
      </c>
      <c r="AC5898">
        <v>1</v>
      </c>
      <c r="AE5898">
        <v>1</v>
      </c>
      <c r="AF5898" t="s">
        <v>271</v>
      </c>
    </row>
    <row r="5899" spans="1:32" hidden="1" x14ac:dyDescent="0.25">
      <c r="A5899" t="str">
        <f t="array" ref="A5899">IF(COUNT(SEARCH(RubriekenHistorisch,CONCATENATE(P5898,U5898,AB5898,AH5898))),"t","f")</f>
        <v>f</v>
      </c>
      <c r="B5899" t="str">
        <f t="shared" si="278"/>
        <v>f</v>
      </c>
      <c r="C5899" t="str">
        <f t="shared" si="279"/>
        <v>f</v>
      </c>
      <c r="D5899" t="str">
        <f t="shared" si="280"/>
        <v>f</v>
      </c>
      <c r="E5899" t="str">
        <f>IF(COUNT(SEARCH({"04.","05.","09.","12."},CONCATENATE(P5898,U5898,AB5898,AH5898))),"t","f")</f>
        <v>f</v>
      </c>
      <c r="F5899" t="str">
        <f t="array" ref="F5899">IF(COUNT(SEARCH(HistorischeRubrieken,CONCATENATE(P5898,U5898,AB5898,AH5898))),"t","f")</f>
        <v>f</v>
      </c>
      <c r="G5899">
        <v>1</v>
      </c>
      <c r="H5899">
        <v>510461</v>
      </c>
      <c r="I5899" t="s">
        <v>2532</v>
      </c>
      <c r="J5899">
        <v>20091201</v>
      </c>
      <c r="K5899">
        <v>20120115</v>
      </c>
      <c r="M5899">
        <v>0</v>
      </c>
      <c r="N5899">
        <v>0</v>
      </c>
      <c r="O5899" t="s">
        <v>1996</v>
      </c>
      <c r="R5899">
        <v>0</v>
      </c>
      <c r="S5899" t="s">
        <v>271</v>
      </c>
      <c r="AA5899" t="s">
        <v>1998</v>
      </c>
      <c r="AC5899">
        <v>1</v>
      </c>
      <c r="AE5899">
        <v>1</v>
      </c>
      <c r="AF5899" t="s">
        <v>271</v>
      </c>
    </row>
    <row r="5900" spans="1:32" hidden="1" x14ac:dyDescent="0.25">
      <c r="A5900" t="str">
        <f t="array" ref="A5900">IF(COUNT(SEARCH(RubriekenHistorisch,CONCATENATE(P5899,U5899,AB5899,AH5899))),"t","f")</f>
        <v>f</v>
      </c>
      <c r="B5900" t="str">
        <f t="shared" si="278"/>
        <v>f</v>
      </c>
      <c r="C5900" t="str">
        <f t="shared" si="279"/>
        <v>f</v>
      </c>
      <c r="D5900" t="str">
        <f t="shared" si="280"/>
        <v>f</v>
      </c>
      <c r="E5900" t="str">
        <f>IF(COUNT(SEARCH({"04.","05.","09.","12."},CONCATENATE(P5899,U5899,AB5899,AH5899))),"t","f")</f>
        <v>f</v>
      </c>
      <c r="F5900" t="str">
        <f t="array" ref="F5900">IF(COUNT(SEARCH(HistorischeRubrieken,CONCATENATE(P5899,U5899,AB5899,AH5899))),"t","f")</f>
        <v>f</v>
      </c>
      <c r="G5900">
        <v>2</v>
      </c>
      <c r="H5900">
        <v>510461</v>
      </c>
      <c r="I5900" t="s">
        <v>2532</v>
      </c>
      <c r="J5900">
        <v>20120115</v>
      </c>
      <c r="K5900">
        <v>20120116</v>
      </c>
      <c r="M5900">
        <v>0</v>
      </c>
      <c r="N5900">
        <v>0</v>
      </c>
      <c r="O5900" t="s">
        <v>1999</v>
      </c>
      <c r="R5900">
        <v>0</v>
      </c>
      <c r="S5900" t="s">
        <v>271</v>
      </c>
      <c r="AA5900" t="s">
        <v>2000</v>
      </c>
      <c r="AC5900">
        <v>1</v>
      </c>
      <c r="AE5900">
        <v>1</v>
      </c>
      <c r="AF5900" t="s">
        <v>271</v>
      </c>
    </row>
    <row r="5901" spans="1:32" hidden="1" x14ac:dyDescent="0.25">
      <c r="A5901" t="str">
        <f t="array" ref="A5901">IF(COUNT(SEARCH(RubriekenHistorisch,CONCATENATE(P5900,U5900,AB5900,AH5900))),"t","f")</f>
        <v>f</v>
      </c>
      <c r="B5901" t="str">
        <f t="shared" si="278"/>
        <v>f</v>
      </c>
      <c r="C5901" t="str">
        <f t="shared" si="279"/>
        <v>f</v>
      </c>
      <c r="D5901" t="str">
        <f t="shared" si="280"/>
        <v>f</v>
      </c>
      <c r="E5901" t="str">
        <f>IF(COUNT(SEARCH({"04.","05.","09.","12."},CONCATENATE(P5900,U5900,AB5900,AH5900))),"t","f")</f>
        <v>f</v>
      </c>
      <c r="F5901" t="str">
        <f t="array" ref="F5901">IF(COUNT(SEARCH(HistorischeRubrieken,CONCATENATE(P5900,U5900,AB5900,AH5900))),"t","f")</f>
        <v>f</v>
      </c>
      <c r="G5901">
        <v>3</v>
      </c>
      <c r="H5901">
        <v>510461</v>
      </c>
      <c r="I5901" t="s">
        <v>2532</v>
      </c>
      <c r="J5901">
        <v>20120116</v>
      </c>
      <c r="K5901">
        <v>20121119</v>
      </c>
      <c r="M5901">
        <v>0</v>
      </c>
      <c r="N5901">
        <v>0</v>
      </c>
      <c r="O5901" t="s">
        <v>2001</v>
      </c>
      <c r="R5901">
        <v>0</v>
      </c>
      <c r="S5901" t="s">
        <v>271</v>
      </c>
      <c r="AA5901" t="s">
        <v>2000</v>
      </c>
      <c r="AC5901">
        <v>1</v>
      </c>
      <c r="AE5901">
        <v>1</v>
      </c>
      <c r="AF5901" t="s">
        <v>271</v>
      </c>
    </row>
    <row r="5902" spans="1:32" hidden="1" x14ac:dyDescent="0.25">
      <c r="A5902" t="str">
        <f t="array" ref="A5902">IF(COUNT(SEARCH(RubriekenHistorisch,CONCATENATE(P5901,U5901,AB5901,AH5901))),"t","f")</f>
        <v>f</v>
      </c>
      <c r="B5902" t="str">
        <f t="shared" si="278"/>
        <v>f</v>
      </c>
      <c r="C5902" t="str">
        <f t="shared" si="279"/>
        <v>f</v>
      </c>
      <c r="D5902" t="str">
        <f t="shared" si="280"/>
        <v>f</v>
      </c>
      <c r="E5902" t="str">
        <f>IF(COUNT(SEARCH({"04.","05.","09.","12."},CONCATENATE(P5901,U5901,AB5901,AH5901))),"t","f")</f>
        <v>f</v>
      </c>
      <c r="F5902" t="str">
        <f t="array" ref="F5902">IF(COUNT(SEARCH(HistorischeRubrieken,CONCATENATE(P5901,U5901,AB5901,AH5901))),"t","f")</f>
        <v>f</v>
      </c>
      <c r="G5902">
        <v>4</v>
      </c>
      <c r="H5902">
        <v>510461</v>
      </c>
      <c r="I5902" t="s">
        <v>2532</v>
      </c>
      <c r="J5902">
        <v>20121119</v>
      </c>
      <c r="K5902">
        <v>20140401</v>
      </c>
      <c r="M5902">
        <v>0</v>
      </c>
      <c r="N5902">
        <v>0</v>
      </c>
      <c r="O5902" t="s">
        <v>2001</v>
      </c>
      <c r="R5902">
        <v>0</v>
      </c>
      <c r="S5902" t="s">
        <v>271</v>
      </c>
      <c r="AA5902" t="s">
        <v>2000</v>
      </c>
      <c r="AC5902">
        <v>1</v>
      </c>
      <c r="AE5902">
        <v>1</v>
      </c>
      <c r="AF5902" t="s">
        <v>271</v>
      </c>
    </row>
    <row r="5903" spans="1:32" hidden="1" x14ac:dyDescent="0.25">
      <c r="A5903" t="str">
        <f t="array" ref="A5903">IF(COUNT(SEARCH(RubriekenHistorisch,CONCATENATE(P5902,U5902,AB5902,AH5902))),"t","f")</f>
        <v>f</v>
      </c>
      <c r="B5903" t="str">
        <f t="shared" si="278"/>
        <v>f</v>
      </c>
      <c r="C5903" t="str">
        <f t="shared" si="279"/>
        <v>f</v>
      </c>
      <c r="D5903" t="str">
        <f t="shared" si="280"/>
        <v>f</v>
      </c>
      <c r="E5903" t="str">
        <f>IF(COUNT(SEARCH({"04.","05.","09.","12."},CONCATENATE(P5902,U5902,AB5902,AH5902))),"t","f")</f>
        <v>f</v>
      </c>
      <c r="F5903" t="str">
        <f t="array" ref="F5903">IF(COUNT(SEARCH(HistorischeRubrieken,CONCATENATE(P5902,U5902,AB5902,AH5902))),"t","f")</f>
        <v>f</v>
      </c>
      <c r="G5903">
        <v>5</v>
      </c>
      <c r="H5903">
        <v>510461</v>
      </c>
      <c r="I5903" t="s">
        <v>2532</v>
      </c>
      <c r="J5903">
        <v>20140401</v>
      </c>
      <c r="K5903">
        <v>20150801</v>
      </c>
      <c r="M5903">
        <v>0</v>
      </c>
      <c r="N5903">
        <v>0</v>
      </c>
      <c r="O5903" t="s">
        <v>2003</v>
      </c>
      <c r="R5903">
        <v>0</v>
      </c>
      <c r="S5903" t="s">
        <v>271</v>
      </c>
      <c r="AA5903" t="s">
        <v>1611</v>
      </c>
      <c r="AC5903">
        <v>1</v>
      </c>
      <c r="AE5903">
        <v>1</v>
      </c>
      <c r="AF5903" t="s">
        <v>271</v>
      </c>
    </row>
    <row r="5904" spans="1:32" x14ac:dyDescent="0.25">
      <c r="A5904" t="str">
        <f t="array" ref="A5904">IF(COUNT(SEARCH(RubriekenHistorisch,CONCATENATE(P5903,U5903,AB5903,AH5903))),"t","f")</f>
        <v>f</v>
      </c>
      <c r="B5904" t="str">
        <f t="shared" si="278"/>
        <v>f</v>
      </c>
      <c r="C5904" t="str">
        <f t="shared" si="279"/>
        <v>f</v>
      </c>
      <c r="D5904" t="str">
        <f t="shared" si="280"/>
        <v>f</v>
      </c>
      <c r="E5904" t="str">
        <f>IF(COUNT(SEARCH({"04.","05.","09.","12."},CONCATENATE(P5903,U5903,AB5903,AH5903))),"t","f")</f>
        <v>f</v>
      </c>
      <c r="F5904" t="str">
        <f t="array" ref="F5904">IF(COUNT(SEARCH(HistorischeRubrieken,CONCATENATE(P5903,U5903,AB5903,AH5903))),"t","f")</f>
        <v>f</v>
      </c>
      <c r="G5904">
        <v>6</v>
      </c>
      <c r="H5904">
        <v>510461</v>
      </c>
      <c r="I5904" t="s">
        <v>2532</v>
      </c>
      <c r="J5904">
        <v>20150801</v>
      </c>
      <c r="M5904">
        <v>0</v>
      </c>
      <c r="N5904">
        <v>0</v>
      </c>
      <c r="O5904" t="s">
        <v>2003</v>
      </c>
      <c r="R5904">
        <v>0</v>
      </c>
      <c r="S5904" t="s">
        <v>271</v>
      </c>
      <c r="AA5904" t="s">
        <v>1613</v>
      </c>
      <c r="AC5904">
        <v>1</v>
      </c>
      <c r="AE5904">
        <v>1</v>
      </c>
      <c r="AF5904" t="s">
        <v>271</v>
      </c>
    </row>
    <row r="5905" spans="1:32" hidden="1" x14ac:dyDescent="0.25">
      <c r="A5905" t="str">
        <f t="array" ref="A5905">IF(COUNT(SEARCH(RubriekenHistorisch,CONCATENATE(P5904,U5904,AB5904,AH5904))),"t","f")</f>
        <v>f</v>
      </c>
      <c r="B5905" t="str">
        <f t="shared" si="278"/>
        <v>f</v>
      </c>
      <c r="C5905" t="str">
        <f t="shared" si="279"/>
        <v>f</v>
      </c>
      <c r="D5905" t="str">
        <f t="shared" si="280"/>
        <v>f</v>
      </c>
      <c r="E5905" t="str">
        <f>IF(COUNT(SEARCH({"04.","05.","09.","12."},CONCATENATE(P5904,U5904,AB5904,AH5904))),"t","f")</f>
        <v>f</v>
      </c>
      <c r="F5905" t="str">
        <f t="array" ref="F5905">IF(COUNT(SEARCH(HistorischeRubrieken,CONCATENATE(P5904,U5904,AB5904,AH5904))),"t","f")</f>
        <v>f</v>
      </c>
      <c r="G5905">
        <v>1</v>
      </c>
      <c r="H5905">
        <v>510462</v>
      </c>
      <c r="I5905" t="s">
        <v>2533</v>
      </c>
      <c r="J5905">
        <v>20100601</v>
      </c>
      <c r="K5905">
        <v>20120115</v>
      </c>
      <c r="M5905">
        <v>0</v>
      </c>
      <c r="N5905">
        <v>0</v>
      </c>
      <c r="O5905" t="s">
        <v>1996</v>
      </c>
      <c r="R5905">
        <v>0</v>
      </c>
      <c r="S5905" t="s">
        <v>271</v>
      </c>
      <c r="AA5905" t="s">
        <v>1998</v>
      </c>
      <c r="AC5905">
        <v>1</v>
      </c>
      <c r="AE5905">
        <v>1</v>
      </c>
      <c r="AF5905" t="s">
        <v>271</v>
      </c>
    </row>
    <row r="5906" spans="1:32" hidden="1" x14ac:dyDescent="0.25">
      <c r="A5906" t="str">
        <f t="array" ref="A5906">IF(COUNT(SEARCH(RubriekenHistorisch,CONCATENATE(P5905,U5905,AB5905,AH5905))),"t","f")</f>
        <v>f</v>
      </c>
      <c r="B5906" t="str">
        <f t="shared" si="278"/>
        <v>f</v>
      </c>
      <c r="C5906" t="str">
        <f t="shared" si="279"/>
        <v>f</v>
      </c>
      <c r="D5906" t="str">
        <f t="shared" si="280"/>
        <v>f</v>
      </c>
      <c r="E5906" t="str">
        <f>IF(COUNT(SEARCH({"04.","05.","09.","12."},CONCATENATE(P5905,U5905,AB5905,AH5905))),"t","f")</f>
        <v>f</v>
      </c>
      <c r="F5906" t="str">
        <f t="array" ref="F5906">IF(COUNT(SEARCH(HistorischeRubrieken,CONCATENATE(P5905,U5905,AB5905,AH5905))),"t","f")</f>
        <v>f</v>
      </c>
      <c r="G5906">
        <v>2</v>
      </c>
      <c r="H5906">
        <v>510462</v>
      </c>
      <c r="I5906" t="s">
        <v>2533</v>
      </c>
      <c r="J5906">
        <v>20120115</v>
      </c>
      <c r="K5906">
        <v>20120116</v>
      </c>
      <c r="M5906">
        <v>0</v>
      </c>
      <c r="N5906">
        <v>0</v>
      </c>
      <c r="O5906" t="s">
        <v>1999</v>
      </c>
      <c r="R5906">
        <v>0</v>
      </c>
      <c r="S5906" t="s">
        <v>271</v>
      </c>
      <c r="AA5906" t="s">
        <v>2000</v>
      </c>
      <c r="AC5906">
        <v>1</v>
      </c>
      <c r="AE5906">
        <v>1</v>
      </c>
      <c r="AF5906" t="s">
        <v>271</v>
      </c>
    </row>
    <row r="5907" spans="1:32" hidden="1" x14ac:dyDescent="0.25">
      <c r="A5907" t="str">
        <f t="array" ref="A5907">IF(COUNT(SEARCH(RubriekenHistorisch,CONCATENATE(P5906,U5906,AB5906,AH5906))),"t","f")</f>
        <v>f</v>
      </c>
      <c r="B5907" t="str">
        <f t="shared" si="278"/>
        <v>f</v>
      </c>
      <c r="C5907" t="str">
        <f t="shared" si="279"/>
        <v>f</v>
      </c>
      <c r="D5907" t="str">
        <f t="shared" si="280"/>
        <v>f</v>
      </c>
      <c r="E5907" t="str">
        <f>IF(COUNT(SEARCH({"04.","05.","09.","12."},CONCATENATE(P5906,U5906,AB5906,AH5906))),"t","f")</f>
        <v>f</v>
      </c>
      <c r="F5907" t="str">
        <f t="array" ref="F5907">IF(COUNT(SEARCH(HistorischeRubrieken,CONCATENATE(P5906,U5906,AB5906,AH5906))),"t","f")</f>
        <v>f</v>
      </c>
      <c r="G5907">
        <v>3</v>
      </c>
      <c r="H5907">
        <v>510462</v>
      </c>
      <c r="I5907" t="s">
        <v>2533</v>
      </c>
      <c r="J5907">
        <v>20120116</v>
      </c>
      <c r="K5907">
        <v>20121119</v>
      </c>
      <c r="M5907">
        <v>0</v>
      </c>
      <c r="N5907">
        <v>0</v>
      </c>
      <c r="O5907" t="s">
        <v>2001</v>
      </c>
      <c r="R5907">
        <v>0</v>
      </c>
      <c r="S5907" t="s">
        <v>271</v>
      </c>
      <c r="AA5907" t="s">
        <v>2000</v>
      </c>
      <c r="AC5907">
        <v>1</v>
      </c>
      <c r="AE5907">
        <v>1</v>
      </c>
      <c r="AF5907" t="s">
        <v>271</v>
      </c>
    </row>
    <row r="5908" spans="1:32" hidden="1" x14ac:dyDescent="0.25">
      <c r="A5908" t="str">
        <f t="array" ref="A5908">IF(COUNT(SEARCH(RubriekenHistorisch,CONCATENATE(P5907,U5907,AB5907,AH5907))),"t","f")</f>
        <v>f</v>
      </c>
      <c r="B5908" t="str">
        <f t="shared" si="278"/>
        <v>f</v>
      </c>
      <c r="C5908" t="str">
        <f t="shared" si="279"/>
        <v>f</v>
      </c>
      <c r="D5908" t="str">
        <f t="shared" si="280"/>
        <v>f</v>
      </c>
      <c r="E5908" t="str">
        <f>IF(COUNT(SEARCH({"04.","05.","09.","12."},CONCATENATE(P5907,U5907,AB5907,AH5907))),"t","f")</f>
        <v>f</v>
      </c>
      <c r="F5908" t="str">
        <f t="array" ref="F5908">IF(COUNT(SEARCH(HistorischeRubrieken,CONCATENATE(P5907,U5907,AB5907,AH5907))),"t","f")</f>
        <v>f</v>
      </c>
      <c r="G5908">
        <v>4</v>
      </c>
      <c r="H5908">
        <v>510462</v>
      </c>
      <c r="I5908" t="s">
        <v>2533</v>
      </c>
      <c r="J5908">
        <v>20121119</v>
      </c>
      <c r="K5908">
        <v>20140401</v>
      </c>
      <c r="M5908">
        <v>0</v>
      </c>
      <c r="N5908">
        <v>0</v>
      </c>
      <c r="O5908" t="s">
        <v>2001</v>
      </c>
      <c r="R5908">
        <v>0</v>
      </c>
      <c r="S5908" t="s">
        <v>271</v>
      </c>
      <c r="AA5908" t="s">
        <v>2000</v>
      </c>
      <c r="AC5908">
        <v>1</v>
      </c>
      <c r="AE5908">
        <v>1</v>
      </c>
      <c r="AF5908" t="s">
        <v>271</v>
      </c>
    </row>
    <row r="5909" spans="1:32" hidden="1" x14ac:dyDescent="0.25">
      <c r="A5909" t="str">
        <f t="array" ref="A5909">IF(COUNT(SEARCH(RubriekenHistorisch,CONCATENATE(P5908,U5908,AB5908,AH5908))),"t","f")</f>
        <v>f</v>
      </c>
      <c r="B5909" t="str">
        <f t="shared" si="278"/>
        <v>f</v>
      </c>
      <c r="C5909" t="str">
        <f t="shared" si="279"/>
        <v>f</v>
      </c>
      <c r="D5909" t="str">
        <f t="shared" si="280"/>
        <v>f</v>
      </c>
      <c r="E5909" t="str">
        <f>IF(COUNT(SEARCH({"04.","05.","09.","12."},CONCATENATE(P5908,U5908,AB5908,AH5908))),"t","f")</f>
        <v>f</v>
      </c>
      <c r="F5909" t="str">
        <f t="array" ref="F5909">IF(COUNT(SEARCH(HistorischeRubrieken,CONCATENATE(P5908,U5908,AB5908,AH5908))),"t","f")</f>
        <v>f</v>
      </c>
      <c r="G5909">
        <v>5</v>
      </c>
      <c r="H5909">
        <v>510462</v>
      </c>
      <c r="I5909" t="s">
        <v>2533</v>
      </c>
      <c r="J5909">
        <v>20140401</v>
      </c>
      <c r="K5909">
        <v>20150801</v>
      </c>
      <c r="M5909">
        <v>0</v>
      </c>
      <c r="N5909">
        <v>0</v>
      </c>
      <c r="O5909" t="s">
        <v>2003</v>
      </c>
      <c r="R5909">
        <v>0</v>
      </c>
      <c r="S5909" t="s">
        <v>271</v>
      </c>
      <c r="AA5909" t="s">
        <v>1611</v>
      </c>
      <c r="AC5909">
        <v>1</v>
      </c>
      <c r="AE5909">
        <v>1</v>
      </c>
      <c r="AF5909" t="s">
        <v>271</v>
      </c>
    </row>
    <row r="5910" spans="1:32" x14ac:dyDescent="0.25">
      <c r="A5910" t="str">
        <f t="array" ref="A5910">IF(COUNT(SEARCH(RubriekenHistorisch,CONCATENATE(P5909,U5909,AB5909,AH5909))),"t","f")</f>
        <v>f</v>
      </c>
      <c r="B5910" t="str">
        <f t="shared" si="278"/>
        <v>f</v>
      </c>
      <c r="C5910" t="str">
        <f t="shared" si="279"/>
        <v>f</v>
      </c>
      <c r="D5910" t="str">
        <f t="shared" si="280"/>
        <v>f</v>
      </c>
      <c r="E5910" t="str">
        <f>IF(COUNT(SEARCH({"04.","05.","09.","12."},CONCATENATE(P5909,U5909,AB5909,AH5909))),"t","f")</f>
        <v>f</v>
      </c>
      <c r="F5910" t="str">
        <f t="array" ref="F5910">IF(COUNT(SEARCH(HistorischeRubrieken,CONCATENATE(P5909,U5909,AB5909,AH5909))),"t","f")</f>
        <v>f</v>
      </c>
      <c r="G5910">
        <v>6</v>
      </c>
      <c r="H5910">
        <v>510462</v>
      </c>
      <c r="I5910" t="s">
        <v>2533</v>
      </c>
      <c r="J5910">
        <v>20150801</v>
      </c>
      <c r="M5910">
        <v>0</v>
      </c>
      <c r="N5910">
        <v>0</v>
      </c>
      <c r="O5910" t="s">
        <v>2003</v>
      </c>
      <c r="R5910">
        <v>0</v>
      </c>
      <c r="S5910" t="s">
        <v>271</v>
      </c>
      <c r="AA5910" t="s">
        <v>1613</v>
      </c>
      <c r="AC5910">
        <v>1</v>
      </c>
      <c r="AE5910">
        <v>1</v>
      </c>
      <c r="AF5910" t="s">
        <v>271</v>
      </c>
    </row>
    <row r="5911" spans="1:32" hidden="1" x14ac:dyDescent="0.25">
      <c r="A5911" t="str">
        <f t="array" ref="A5911">IF(COUNT(SEARCH(RubriekenHistorisch,CONCATENATE(P5910,U5910,AB5910,AH5910))),"t","f")</f>
        <v>f</v>
      </c>
      <c r="B5911" t="str">
        <f t="shared" si="278"/>
        <v>f</v>
      </c>
      <c r="C5911" t="str">
        <f t="shared" si="279"/>
        <v>f</v>
      </c>
      <c r="D5911" t="str">
        <f t="shared" si="280"/>
        <v>f</v>
      </c>
      <c r="E5911" t="str">
        <f>IF(COUNT(SEARCH({"04.","05.","09.","12."},CONCATENATE(P5910,U5910,AB5910,AH5910))),"t","f")</f>
        <v>f</v>
      </c>
      <c r="F5911" t="str">
        <f t="array" ref="F5911">IF(COUNT(SEARCH(HistorischeRubrieken,CONCATENATE(P5910,U5910,AB5910,AH5910))),"t","f")</f>
        <v>f</v>
      </c>
      <c r="G5911">
        <v>1</v>
      </c>
      <c r="H5911">
        <v>510463</v>
      </c>
      <c r="I5911" t="s">
        <v>2534</v>
      </c>
      <c r="J5911">
        <v>20100301</v>
      </c>
      <c r="K5911">
        <v>20120115</v>
      </c>
      <c r="M5911">
        <v>0</v>
      </c>
      <c r="N5911">
        <v>0</v>
      </c>
      <c r="O5911" t="s">
        <v>1996</v>
      </c>
      <c r="R5911">
        <v>0</v>
      </c>
      <c r="S5911" t="s">
        <v>271</v>
      </c>
      <c r="AA5911" t="s">
        <v>1998</v>
      </c>
      <c r="AC5911">
        <v>1</v>
      </c>
      <c r="AE5911">
        <v>1</v>
      </c>
      <c r="AF5911" t="s">
        <v>271</v>
      </c>
    </row>
    <row r="5912" spans="1:32" hidden="1" x14ac:dyDescent="0.25">
      <c r="A5912" t="str">
        <f t="array" ref="A5912">IF(COUNT(SEARCH(RubriekenHistorisch,CONCATENATE(P5911,U5911,AB5911,AH5911))),"t","f")</f>
        <v>f</v>
      </c>
      <c r="B5912" t="str">
        <f t="shared" si="278"/>
        <v>f</v>
      </c>
      <c r="C5912" t="str">
        <f t="shared" si="279"/>
        <v>f</v>
      </c>
      <c r="D5912" t="str">
        <f t="shared" si="280"/>
        <v>f</v>
      </c>
      <c r="E5912" t="str">
        <f>IF(COUNT(SEARCH({"04.","05.","09.","12."},CONCATENATE(P5911,U5911,AB5911,AH5911))),"t","f")</f>
        <v>f</v>
      </c>
      <c r="F5912" t="str">
        <f t="array" ref="F5912">IF(COUNT(SEARCH(HistorischeRubrieken,CONCATENATE(P5911,U5911,AB5911,AH5911))),"t","f")</f>
        <v>f</v>
      </c>
      <c r="G5912">
        <v>2</v>
      </c>
      <c r="H5912">
        <v>510463</v>
      </c>
      <c r="I5912" t="s">
        <v>2534</v>
      </c>
      <c r="J5912">
        <v>20120115</v>
      </c>
      <c r="K5912">
        <v>20120116</v>
      </c>
      <c r="M5912">
        <v>0</v>
      </c>
      <c r="N5912">
        <v>0</v>
      </c>
      <c r="O5912" t="s">
        <v>1999</v>
      </c>
      <c r="R5912">
        <v>0</v>
      </c>
      <c r="S5912" t="s">
        <v>271</v>
      </c>
      <c r="AA5912" t="s">
        <v>2000</v>
      </c>
      <c r="AC5912">
        <v>1</v>
      </c>
      <c r="AE5912">
        <v>1</v>
      </c>
      <c r="AF5912" t="s">
        <v>271</v>
      </c>
    </row>
    <row r="5913" spans="1:32" hidden="1" x14ac:dyDescent="0.25">
      <c r="A5913" t="str">
        <f t="array" ref="A5913">IF(COUNT(SEARCH(RubriekenHistorisch,CONCATENATE(P5912,U5912,AB5912,AH5912))),"t","f")</f>
        <v>f</v>
      </c>
      <c r="B5913" t="str">
        <f t="shared" si="278"/>
        <v>f</v>
      </c>
      <c r="C5913" t="str">
        <f t="shared" si="279"/>
        <v>f</v>
      </c>
      <c r="D5913" t="str">
        <f t="shared" si="280"/>
        <v>f</v>
      </c>
      <c r="E5913" t="str">
        <f>IF(COUNT(SEARCH({"04.","05.","09.","12."},CONCATENATE(P5912,U5912,AB5912,AH5912))),"t","f")</f>
        <v>f</v>
      </c>
      <c r="F5913" t="str">
        <f t="array" ref="F5913">IF(COUNT(SEARCH(HistorischeRubrieken,CONCATENATE(P5912,U5912,AB5912,AH5912))),"t","f")</f>
        <v>f</v>
      </c>
      <c r="G5913">
        <v>3</v>
      </c>
      <c r="H5913">
        <v>510463</v>
      </c>
      <c r="I5913" t="s">
        <v>2534</v>
      </c>
      <c r="J5913">
        <v>20120116</v>
      </c>
      <c r="K5913">
        <v>20121119</v>
      </c>
      <c r="M5913">
        <v>0</v>
      </c>
      <c r="N5913">
        <v>0</v>
      </c>
      <c r="O5913" t="s">
        <v>2001</v>
      </c>
      <c r="R5913">
        <v>0</v>
      </c>
      <c r="S5913" t="s">
        <v>271</v>
      </c>
      <c r="AA5913" t="s">
        <v>2000</v>
      </c>
      <c r="AC5913">
        <v>1</v>
      </c>
      <c r="AE5913">
        <v>1</v>
      </c>
      <c r="AF5913" t="s">
        <v>271</v>
      </c>
    </row>
    <row r="5914" spans="1:32" hidden="1" x14ac:dyDescent="0.25">
      <c r="A5914" t="str">
        <f t="array" ref="A5914">IF(COUNT(SEARCH(RubriekenHistorisch,CONCATENATE(P5913,U5913,AB5913,AH5913))),"t","f")</f>
        <v>f</v>
      </c>
      <c r="B5914" t="str">
        <f t="shared" si="278"/>
        <v>f</v>
      </c>
      <c r="C5914" t="str">
        <f t="shared" si="279"/>
        <v>f</v>
      </c>
      <c r="D5914" t="str">
        <f t="shared" si="280"/>
        <v>f</v>
      </c>
      <c r="E5914" t="str">
        <f>IF(COUNT(SEARCH({"04.","05.","09.","12."},CONCATENATE(P5913,U5913,AB5913,AH5913))),"t","f")</f>
        <v>f</v>
      </c>
      <c r="F5914" t="str">
        <f t="array" ref="F5914">IF(COUNT(SEARCH(HistorischeRubrieken,CONCATENATE(P5913,U5913,AB5913,AH5913))),"t","f")</f>
        <v>f</v>
      </c>
      <c r="G5914">
        <v>4</v>
      </c>
      <c r="H5914">
        <v>510463</v>
      </c>
      <c r="I5914" t="s">
        <v>2534</v>
      </c>
      <c r="J5914">
        <v>20121119</v>
      </c>
      <c r="K5914">
        <v>20140401</v>
      </c>
      <c r="M5914">
        <v>0</v>
      </c>
      <c r="N5914">
        <v>0</v>
      </c>
      <c r="O5914" t="s">
        <v>2001</v>
      </c>
      <c r="R5914">
        <v>0</v>
      </c>
      <c r="S5914" t="s">
        <v>271</v>
      </c>
      <c r="AA5914" t="s">
        <v>2000</v>
      </c>
      <c r="AC5914">
        <v>1</v>
      </c>
      <c r="AE5914">
        <v>1</v>
      </c>
      <c r="AF5914" t="s">
        <v>271</v>
      </c>
    </row>
    <row r="5915" spans="1:32" hidden="1" x14ac:dyDescent="0.25">
      <c r="A5915" t="str">
        <f t="array" ref="A5915">IF(COUNT(SEARCH(RubriekenHistorisch,CONCATENATE(P5914,U5914,AB5914,AH5914))),"t","f")</f>
        <v>f</v>
      </c>
      <c r="B5915" t="str">
        <f t="shared" si="278"/>
        <v>f</v>
      </c>
      <c r="C5915" t="str">
        <f t="shared" si="279"/>
        <v>f</v>
      </c>
      <c r="D5915" t="str">
        <f t="shared" si="280"/>
        <v>f</v>
      </c>
      <c r="E5915" t="str">
        <f>IF(COUNT(SEARCH({"04.","05.","09.","12."},CONCATENATE(P5914,U5914,AB5914,AH5914))),"t","f")</f>
        <v>f</v>
      </c>
      <c r="F5915" t="str">
        <f t="array" ref="F5915">IF(COUNT(SEARCH(HistorischeRubrieken,CONCATENATE(P5914,U5914,AB5914,AH5914))),"t","f")</f>
        <v>f</v>
      </c>
      <c r="G5915">
        <v>5</v>
      </c>
      <c r="H5915">
        <v>510463</v>
      </c>
      <c r="I5915" t="s">
        <v>2534</v>
      </c>
      <c r="J5915">
        <v>20140401</v>
      </c>
      <c r="K5915">
        <v>20150801</v>
      </c>
      <c r="M5915">
        <v>0</v>
      </c>
      <c r="N5915">
        <v>0</v>
      </c>
      <c r="O5915" t="s">
        <v>2003</v>
      </c>
      <c r="R5915">
        <v>0</v>
      </c>
      <c r="S5915" t="s">
        <v>271</v>
      </c>
      <c r="AA5915" t="s">
        <v>1611</v>
      </c>
      <c r="AC5915">
        <v>1</v>
      </c>
      <c r="AE5915">
        <v>1</v>
      </c>
      <c r="AF5915" t="s">
        <v>271</v>
      </c>
    </row>
    <row r="5916" spans="1:32" x14ac:dyDescent="0.25">
      <c r="A5916" t="str">
        <f t="array" ref="A5916">IF(COUNT(SEARCH(RubriekenHistorisch,CONCATENATE(P5915,U5915,AB5915,AH5915))),"t","f")</f>
        <v>f</v>
      </c>
      <c r="B5916" t="str">
        <f t="shared" si="278"/>
        <v>f</v>
      </c>
      <c r="C5916" t="str">
        <f t="shared" si="279"/>
        <v>f</v>
      </c>
      <c r="D5916" t="str">
        <f t="shared" si="280"/>
        <v>f</v>
      </c>
      <c r="E5916" t="str">
        <f>IF(COUNT(SEARCH({"04.","05.","09.","12."},CONCATENATE(P5915,U5915,AB5915,AH5915))),"t","f")</f>
        <v>f</v>
      </c>
      <c r="F5916" t="str">
        <f t="array" ref="F5916">IF(COUNT(SEARCH(HistorischeRubrieken,CONCATENATE(P5915,U5915,AB5915,AH5915))),"t","f")</f>
        <v>f</v>
      </c>
      <c r="G5916">
        <v>6</v>
      </c>
      <c r="H5916">
        <v>510463</v>
      </c>
      <c r="I5916" t="s">
        <v>2534</v>
      </c>
      <c r="J5916">
        <v>20150801</v>
      </c>
      <c r="M5916">
        <v>0</v>
      </c>
      <c r="N5916">
        <v>0</v>
      </c>
      <c r="O5916" t="s">
        <v>2003</v>
      </c>
      <c r="R5916">
        <v>0</v>
      </c>
      <c r="S5916" t="s">
        <v>271</v>
      </c>
      <c r="AA5916" t="s">
        <v>1613</v>
      </c>
      <c r="AC5916">
        <v>1</v>
      </c>
      <c r="AE5916">
        <v>1</v>
      </c>
      <c r="AF5916" t="s">
        <v>271</v>
      </c>
    </row>
    <row r="5917" spans="1:32" hidden="1" x14ac:dyDescent="0.25">
      <c r="A5917" t="str">
        <f t="array" ref="A5917">IF(COUNT(SEARCH(RubriekenHistorisch,CONCATENATE(P5916,U5916,AB5916,AH5916))),"t","f")</f>
        <v>f</v>
      </c>
      <c r="B5917" t="str">
        <f t="shared" si="278"/>
        <v>f</v>
      </c>
      <c r="C5917" t="str">
        <f t="shared" si="279"/>
        <v>f</v>
      </c>
      <c r="D5917" t="str">
        <f t="shared" si="280"/>
        <v>f</v>
      </c>
      <c r="E5917" t="str">
        <f>IF(COUNT(SEARCH({"04.","05.","09.","12."},CONCATENATE(P5916,U5916,AB5916,AH5916))),"t","f")</f>
        <v>f</v>
      </c>
      <c r="F5917" t="str">
        <f t="array" ref="F5917">IF(COUNT(SEARCH(HistorischeRubrieken,CONCATENATE(P5916,U5916,AB5916,AH5916))),"t","f")</f>
        <v>f</v>
      </c>
      <c r="G5917">
        <v>1</v>
      </c>
      <c r="H5917">
        <v>510464</v>
      </c>
      <c r="I5917" t="s">
        <v>2535</v>
      </c>
      <c r="J5917">
        <v>20100101</v>
      </c>
      <c r="K5917">
        <v>20100201</v>
      </c>
      <c r="M5917">
        <v>0</v>
      </c>
      <c r="N5917">
        <v>0</v>
      </c>
      <c r="AA5917" t="s">
        <v>1997</v>
      </c>
      <c r="AC5917">
        <v>0</v>
      </c>
      <c r="AE5917">
        <v>0</v>
      </c>
      <c r="AF5917" t="s">
        <v>271</v>
      </c>
    </row>
    <row r="5918" spans="1:32" hidden="1" x14ac:dyDescent="0.25">
      <c r="A5918" t="str">
        <f t="array" ref="A5918">IF(COUNT(SEARCH(RubriekenHistorisch,CONCATENATE(P5917,U5917,AB5917,AH5917))),"t","f")</f>
        <v>f</v>
      </c>
      <c r="B5918" t="str">
        <f t="shared" si="278"/>
        <v>f</v>
      </c>
      <c r="C5918" t="str">
        <f t="shared" si="279"/>
        <v>f</v>
      </c>
      <c r="D5918" t="str">
        <f t="shared" si="280"/>
        <v>f</v>
      </c>
      <c r="E5918" t="str">
        <f>IF(COUNT(SEARCH({"04.","05.","09.","12."},CONCATENATE(P5917,U5917,AB5917,AH5917))),"t","f")</f>
        <v>f</v>
      </c>
      <c r="F5918" t="str">
        <f t="array" ref="F5918">IF(COUNT(SEARCH(HistorischeRubrieken,CONCATENATE(P5917,U5917,AB5917,AH5917))),"t","f")</f>
        <v>f</v>
      </c>
      <c r="G5918">
        <v>2</v>
      </c>
      <c r="H5918">
        <v>510464</v>
      </c>
      <c r="I5918" t="s">
        <v>2535</v>
      </c>
      <c r="J5918">
        <v>20100201</v>
      </c>
      <c r="K5918">
        <v>20110101</v>
      </c>
      <c r="M5918">
        <v>0</v>
      </c>
      <c r="N5918">
        <v>0</v>
      </c>
      <c r="AA5918" t="s">
        <v>1998</v>
      </c>
      <c r="AC5918">
        <v>0</v>
      </c>
      <c r="AE5918">
        <v>1</v>
      </c>
      <c r="AF5918" t="s">
        <v>271</v>
      </c>
    </row>
    <row r="5919" spans="1:32" hidden="1" x14ac:dyDescent="0.25">
      <c r="A5919" t="str">
        <f t="array" ref="A5919">IF(COUNT(SEARCH(RubriekenHistorisch,CONCATENATE(P5918,U5918,AB5918,AH5918))),"t","f")</f>
        <v>f</v>
      </c>
      <c r="B5919" t="str">
        <f t="shared" si="278"/>
        <v>f</v>
      </c>
      <c r="C5919" t="str">
        <f t="shared" si="279"/>
        <v>f</v>
      </c>
      <c r="D5919" t="str">
        <f t="shared" si="280"/>
        <v>f</v>
      </c>
      <c r="E5919" t="str">
        <f>IF(COUNT(SEARCH({"04.","05.","09.","12."},CONCATENATE(P5918,U5918,AB5918,AH5918))),"t","f")</f>
        <v>f</v>
      </c>
      <c r="F5919" t="str">
        <f t="array" ref="F5919">IF(COUNT(SEARCH(HistorischeRubrieken,CONCATENATE(P5918,U5918,AB5918,AH5918))),"t","f")</f>
        <v>f</v>
      </c>
      <c r="G5919">
        <v>1</v>
      </c>
      <c r="H5919">
        <v>510465</v>
      </c>
      <c r="I5919" t="s">
        <v>2536</v>
      </c>
      <c r="J5919">
        <v>20100601</v>
      </c>
      <c r="K5919">
        <v>20120115</v>
      </c>
      <c r="M5919">
        <v>0</v>
      </c>
      <c r="N5919">
        <v>0</v>
      </c>
      <c r="O5919" t="s">
        <v>1996</v>
      </c>
      <c r="R5919">
        <v>0</v>
      </c>
      <c r="S5919" t="s">
        <v>271</v>
      </c>
      <c r="AA5919" t="s">
        <v>1998</v>
      </c>
      <c r="AC5919">
        <v>1</v>
      </c>
      <c r="AE5919">
        <v>1</v>
      </c>
      <c r="AF5919" t="s">
        <v>271</v>
      </c>
    </row>
    <row r="5920" spans="1:32" hidden="1" x14ac:dyDescent="0.25">
      <c r="A5920" t="str">
        <f t="array" ref="A5920">IF(COUNT(SEARCH(RubriekenHistorisch,CONCATENATE(P5919,U5919,AB5919,AH5919))),"t","f")</f>
        <v>f</v>
      </c>
      <c r="B5920" t="str">
        <f t="shared" si="278"/>
        <v>f</v>
      </c>
      <c r="C5920" t="str">
        <f t="shared" si="279"/>
        <v>f</v>
      </c>
      <c r="D5920" t="str">
        <f t="shared" si="280"/>
        <v>f</v>
      </c>
      <c r="E5920" t="str">
        <f>IF(COUNT(SEARCH({"04.","05.","09.","12."},CONCATENATE(P5919,U5919,AB5919,AH5919))),"t","f")</f>
        <v>f</v>
      </c>
      <c r="F5920" t="str">
        <f t="array" ref="F5920">IF(COUNT(SEARCH(HistorischeRubrieken,CONCATENATE(P5919,U5919,AB5919,AH5919))),"t","f")</f>
        <v>f</v>
      </c>
      <c r="G5920">
        <v>2</v>
      </c>
      <c r="H5920">
        <v>510465</v>
      </c>
      <c r="I5920" t="s">
        <v>2536</v>
      </c>
      <c r="J5920">
        <v>20120115</v>
      </c>
      <c r="K5920">
        <v>20120116</v>
      </c>
      <c r="M5920">
        <v>0</v>
      </c>
      <c r="N5920">
        <v>0</v>
      </c>
      <c r="O5920" t="s">
        <v>1999</v>
      </c>
      <c r="R5920">
        <v>0</v>
      </c>
      <c r="S5920" t="s">
        <v>271</v>
      </c>
      <c r="AA5920" t="s">
        <v>2000</v>
      </c>
      <c r="AC5920">
        <v>1</v>
      </c>
      <c r="AE5920">
        <v>1</v>
      </c>
      <c r="AF5920" t="s">
        <v>271</v>
      </c>
    </row>
    <row r="5921" spans="1:32" hidden="1" x14ac:dyDescent="0.25">
      <c r="A5921" t="str">
        <f t="array" ref="A5921">IF(COUNT(SEARCH(RubriekenHistorisch,CONCATENATE(P5920,U5920,AB5920,AH5920))),"t","f")</f>
        <v>f</v>
      </c>
      <c r="B5921" t="str">
        <f t="shared" si="278"/>
        <v>f</v>
      </c>
      <c r="C5921" t="str">
        <f t="shared" si="279"/>
        <v>f</v>
      </c>
      <c r="D5921" t="str">
        <f t="shared" si="280"/>
        <v>f</v>
      </c>
      <c r="E5921" t="str">
        <f>IF(COUNT(SEARCH({"04.","05.","09.","12."},CONCATENATE(P5920,U5920,AB5920,AH5920))),"t","f")</f>
        <v>f</v>
      </c>
      <c r="F5921" t="str">
        <f t="array" ref="F5921">IF(COUNT(SEARCH(HistorischeRubrieken,CONCATENATE(P5920,U5920,AB5920,AH5920))),"t","f")</f>
        <v>f</v>
      </c>
      <c r="G5921">
        <v>3</v>
      </c>
      <c r="H5921">
        <v>510465</v>
      </c>
      <c r="I5921" t="s">
        <v>2536</v>
      </c>
      <c r="J5921">
        <v>20120116</v>
      </c>
      <c r="K5921">
        <v>20121119</v>
      </c>
      <c r="M5921">
        <v>0</v>
      </c>
      <c r="N5921">
        <v>0</v>
      </c>
      <c r="O5921" t="s">
        <v>2001</v>
      </c>
      <c r="R5921">
        <v>0</v>
      </c>
      <c r="S5921" t="s">
        <v>271</v>
      </c>
      <c r="AA5921" t="s">
        <v>2000</v>
      </c>
      <c r="AC5921">
        <v>1</v>
      </c>
      <c r="AE5921">
        <v>1</v>
      </c>
      <c r="AF5921" t="s">
        <v>271</v>
      </c>
    </row>
    <row r="5922" spans="1:32" hidden="1" x14ac:dyDescent="0.25">
      <c r="A5922" t="str">
        <f t="array" ref="A5922">IF(COUNT(SEARCH(RubriekenHistorisch,CONCATENATE(P5921,U5921,AB5921,AH5921))),"t","f")</f>
        <v>f</v>
      </c>
      <c r="B5922" t="str">
        <f t="shared" si="278"/>
        <v>f</v>
      </c>
      <c r="C5922" t="str">
        <f t="shared" si="279"/>
        <v>f</v>
      </c>
      <c r="D5922" t="str">
        <f t="shared" si="280"/>
        <v>f</v>
      </c>
      <c r="E5922" t="str">
        <f>IF(COUNT(SEARCH({"04.","05.","09.","12."},CONCATENATE(P5921,U5921,AB5921,AH5921))),"t","f")</f>
        <v>f</v>
      </c>
      <c r="F5922" t="str">
        <f t="array" ref="F5922">IF(COUNT(SEARCH(HistorischeRubrieken,CONCATENATE(P5921,U5921,AB5921,AH5921))),"t","f")</f>
        <v>f</v>
      </c>
      <c r="G5922">
        <v>4</v>
      </c>
      <c r="H5922">
        <v>510465</v>
      </c>
      <c r="I5922" t="s">
        <v>2536</v>
      </c>
      <c r="J5922">
        <v>20121119</v>
      </c>
      <c r="K5922">
        <v>20131201</v>
      </c>
      <c r="M5922">
        <v>0</v>
      </c>
      <c r="N5922">
        <v>0</v>
      </c>
      <c r="O5922" t="s">
        <v>2001</v>
      </c>
      <c r="R5922">
        <v>0</v>
      </c>
      <c r="S5922" t="s">
        <v>271</v>
      </c>
      <c r="AA5922" t="s">
        <v>2000</v>
      </c>
      <c r="AC5922">
        <v>1</v>
      </c>
      <c r="AE5922">
        <v>1</v>
      </c>
      <c r="AF5922" t="s">
        <v>271</v>
      </c>
    </row>
    <row r="5923" spans="1:32" hidden="1" x14ac:dyDescent="0.25">
      <c r="A5923" t="str">
        <f t="array" ref="A5923">IF(COUNT(SEARCH(RubriekenHistorisch,CONCATENATE(P5922,U5922,AB5922,AH5922))),"t","f")</f>
        <v>f</v>
      </c>
      <c r="B5923" t="str">
        <f t="shared" si="278"/>
        <v>f</v>
      </c>
      <c r="C5923" t="str">
        <f t="shared" si="279"/>
        <v>f</v>
      </c>
      <c r="D5923" t="str">
        <f t="shared" si="280"/>
        <v>f</v>
      </c>
      <c r="E5923" t="str">
        <f>IF(COUNT(SEARCH({"04.","05.","09.","12."},CONCATENATE(P5922,U5922,AB5922,AH5922))),"t","f")</f>
        <v>f</v>
      </c>
      <c r="F5923" t="str">
        <f t="array" ref="F5923">IF(COUNT(SEARCH(HistorischeRubrieken,CONCATENATE(P5922,U5922,AB5922,AH5922))),"t","f")</f>
        <v>f</v>
      </c>
      <c r="G5923">
        <v>5</v>
      </c>
      <c r="H5923">
        <v>510465</v>
      </c>
      <c r="I5923" t="s">
        <v>2536</v>
      </c>
      <c r="J5923">
        <v>20131201</v>
      </c>
      <c r="K5923">
        <v>20140101</v>
      </c>
      <c r="M5923">
        <v>0</v>
      </c>
      <c r="N5923">
        <v>0</v>
      </c>
      <c r="O5923" t="s">
        <v>2001</v>
      </c>
      <c r="R5923">
        <v>0</v>
      </c>
      <c r="S5923" t="s">
        <v>271</v>
      </c>
      <c r="T5923" t="s">
        <v>2001</v>
      </c>
      <c r="U5923" t="s">
        <v>2537</v>
      </c>
      <c r="V5923">
        <v>0</v>
      </c>
      <c r="W5923">
        <v>1</v>
      </c>
      <c r="X5923">
        <v>20131223</v>
      </c>
      <c r="Y5923">
        <v>0</v>
      </c>
      <c r="Z5923" t="s">
        <v>1003</v>
      </c>
      <c r="AA5923" t="s">
        <v>2000</v>
      </c>
      <c r="AC5923">
        <v>1</v>
      </c>
      <c r="AE5923">
        <v>1</v>
      </c>
      <c r="AF5923" t="s">
        <v>271</v>
      </c>
    </row>
    <row r="5924" spans="1:32" hidden="1" x14ac:dyDescent="0.25">
      <c r="A5924" t="str">
        <f t="array" ref="A5924">IF(COUNT(SEARCH(RubriekenHistorisch,CONCATENATE(P5923,U5923,AB5923,AH5923))),"t","f")</f>
        <v>f</v>
      </c>
      <c r="B5924" t="str">
        <f t="shared" si="278"/>
        <v>f</v>
      </c>
      <c r="C5924" t="str">
        <f t="shared" si="279"/>
        <v>t</v>
      </c>
      <c r="D5924" t="str">
        <f t="shared" si="280"/>
        <v>f</v>
      </c>
      <c r="E5924" t="str">
        <f>IF(COUNT(SEARCH({"04.","05.","09.","12."},CONCATENATE(P5923,U5923,AB5923,AH5923))),"t","f")</f>
        <v>f</v>
      </c>
      <c r="F5924" t="str">
        <f t="array" ref="F5924">IF(COUNT(SEARCH(HistorischeRubrieken,CONCATENATE(P5923,U5923,AB5923,AH5923))),"t","f")</f>
        <v>f</v>
      </c>
      <c r="G5924">
        <v>6</v>
      </c>
      <c r="H5924">
        <v>510465</v>
      </c>
      <c r="I5924" t="s">
        <v>2536</v>
      </c>
      <c r="J5924">
        <v>20140101</v>
      </c>
      <c r="K5924">
        <v>20140201</v>
      </c>
      <c r="M5924">
        <v>0</v>
      </c>
      <c r="N5924">
        <v>0</v>
      </c>
      <c r="U5924" t="s">
        <v>2537</v>
      </c>
      <c r="V5924">
        <v>2</v>
      </c>
      <c r="W5924">
        <v>0</v>
      </c>
      <c r="X5924">
        <v>20140127</v>
      </c>
      <c r="Y5924">
        <v>0</v>
      </c>
      <c r="Z5924" t="s">
        <v>271</v>
      </c>
    </row>
    <row r="5925" spans="1:32" hidden="1" x14ac:dyDescent="0.25">
      <c r="A5925" t="str">
        <f t="array" ref="A5925">IF(COUNT(SEARCH(RubriekenHistorisch,CONCATENATE(P5924,U5924,AB5924,AH5924))),"t","f")</f>
        <v>f</v>
      </c>
      <c r="B5925" t="str">
        <f t="shared" si="278"/>
        <v>f</v>
      </c>
      <c r="C5925" t="str">
        <f t="shared" si="279"/>
        <v>t</v>
      </c>
      <c r="D5925" t="str">
        <f t="shared" si="280"/>
        <v>f</v>
      </c>
      <c r="E5925" t="str">
        <f>IF(COUNT(SEARCH({"04.","05.","09.","12."},CONCATENATE(P5924,U5924,AB5924,AH5924))),"t","f")</f>
        <v>f</v>
      </c>
      <c r="F5925" t="str">
        <f t="array" ref="F5925">IF(COUNT(SEARCH(HistorischeRubrieken,CONCATENATE(P5924,U5924,AB5924,AH5924))),"t","f")</f>
        <v>f</v>
      </c>
      <c r="G5925">
        <v>1</v>
      </c>
      <c r="H5925">
        <v>510500</v>
      </c>
      <c r="I5925" t="s">
        <v>2538</v>
      </c>
      <c r="J5925">
        <v>20110201</v>
      </c>
      <c r="K5925">
        <v>20120901</v>
      </c>
      <c r="M5925">
        <v>0</v>
      </c>
      <c r="N5925">
        <v>0</v>
      </c>
      <c r="T5925" t="s">
        <v>1996</v>
      </c>
      <c r="U5925" t="s">
        <v>2539</v>
      </c>
      <c r="V5925">
        <v>0</v>
      </c>
      <c r="W5925">
        <v>1</v>
      </c>
      <c r="X5925">
        <v>20110203</v>
      </c>
      <c r="Y5925">
        <v>0</v>
      </c>
      <c r="Z5925" t="s">
        <v>1003</v>
      </c>
    </row>
    <row r="5926" spans="1:32" hidden="1" x14ac:dyDescent="0.25">
      <c r="A5926" t="str">
        <f t="array" ref="A5926">IF(COUNT(SEARCH(RubriekenHistorisch,CONCATENATE(P5925,U5925,AB5925,AH5925))),"t","f")</f>
        <v>f</v>
      </c>
      <c r="B5926" t="str">
        <f t="shared" si="278"/>
        <v>f</v>
      </c>
      <c r="C5926" t="str">
        <f t="shared" si="279"/>
        <v>t</v>
      </c>
      <c r="D5926" t="str">
        <f t="shared" si="280"/>
        <v>f</v>
      </c>
      <c r="E5926" t="str">
        <f>IF(COUNT(SEARCH({"04.","05.","09.","12."},CONCATENATE(P5925,U5925,AB5925,AH5925))),"t","f")</f>
        <v>f</v>
      </c>
      <c r="F5926" t="str">
        <f t="array" ref="F5926">IF(COUNT(SEARCH(HistorischeRubrieken,CONCATENATE(P5925,U5925,AB5925,AH5925))),"t","f")</f>
        <v>f</v>
      </c>
      <c r="G5926">
        <v>1</v>
      </c>
      <c r="H5926">
        <v>510501</v>
      </c>
      <c r="I5926" t="s">
        <v>2540</v>
      </c>
      <c r="J5926">
        <v>20120301</v>
      </c>
      <c r="K5926">
        <v>20120901</v>
      </c>
      <c r="M5926">
        <v>0</v>
      </c>
      <c r="N5926">
        <v>0</v>
      </c>
      <c r="T5926" t="s">
        <v>2001</v>
      </c>
      <c r="U5926" t="s">
        <v>2541</v>
      </c>
      <c r="V5926">
        <v>0</v>
      </c>
      <c r="W5926">
        <v>1</v>
      </c>
      <c r="X5926">
        <v>20120312</v>
      </c>
      <c r="Y5926">
        <v>0</v>
      </c>
      <c r="Z5926" t="s">
        <v>1003</v>
      </c>
    </row>
    <row r="5927" spans="1:32" hidden="1" x14ac:dyDescent="0.25">
      <c r="A5927" t="str">
        <f t="array" ref="A5927">IF(COUNT(SEARCH(RubriekenHistorisch,CONCATENATE(P5926,U5926,AB5926,AH5926))),"t","f")</f>
        <v>f</v>
      </c>
      <c r="B5927" t="str">
        <f t="shared" si="278"/>
        <v>f</v>
      </c>
      <c r="C5927" t="str">
        <f t="shared" si="279"/>
        <v>t</v>
      </c>
      <c r="D5927" t="str">
        <f t="shared" si="280"/>
        <v>f</v>
      </c>
      <c r="E5927" t="str">
        <f>IF(COUNT(SEARCH({"04.","05.","09.","12."},CONCATENATE(P5926,U5926,AB5926,AH5926))),"t","f")</f>
        <v>f</v>
      </c>
      <c r="F5927" t="str">
        <f t="array" ref="F5927">IF(COUNT(SEARCH(HistorischeRubrieken,CONCATENATE(P5926,U5926,AB5926,AH5926))),"t","f")</f>
        <v>f</v>
      </c>
      <c r="G5927">
        <v>1</v>
      </c>
      <c r="H5927">
        <v>510550</v>
      </c>
      <c r="I5927" t="s">
        <v>2542</v>
      </c>
      <c r="J5927">
        <v>20091201</v>
      </c>
      <c r="K5927">
        <v>20120115</v>
      </c>
      <c r="M5927">
        <v>0</v>
      </c>
      <c r="N5927">
        <v>0</v>
      </c>
      <c r="O5927" t="s">
        <v>1996</v>
      </c>
      <c r="R5927">
        <v>0</v>
      </c>
      <c r="S5927" t="s">
        <v>271</v>
      </c>
      <c r="AA5927" t="s">
        <v>1998</v>
      </c>
      <c r="AC5927">
        <v>1</v>
      </c>
      <c r="AE5927">
        <v>1</v>
      </c>
      <c r="AF5927" t="s">
        <v>271</v>
      </c>
    </row>
    <row r="5928" spans="1:32" hidden="1" x14ac:dyDescent="0.25">
      <c r="A5928" t="str">
        <f t="array" ref="A5928">IF(COUNT(SEARCH(RubriekenHistorisch,CONCATENATE(P5927,U5927,AB5927,AH5927))),"t","f")</f>
        <v>f</v>
      </c>
      <c r="B5928" t="str">
        <f t="shared" si="278"/>
        <v>f</v>
      </c>
      <c r="C5928" t="str">
        <f t="shared" si="279"/>
        <v>f</v>
      </c>
      <c r="D5928" t="str">
        <f t="shared" si="280"/>
        <v>f</v>
      </c>
      <c r="E5928" t="str">
        <f>IF(COUNT(SEARCH({"04.","05.","09.","12."},CONCATENATE(P5927,U5927,AB5927,AH5927))),"t","f")</f>
        <v>f</v>
      </c>
      <c r="F5928" t="str">
        <f t="array" ref="F5928">IF(COUNT(SEARCH(HistorischeRubrieken,CONCATENATE(P5927,U5927,AB5927,AH5927))),"t","f")</f>
        <v>f</v>
      </c>
      <c r="G5928">
        <v>2</v>
      </c>
      <c r="H5928">
        <v>510550</v>
      </c>
      <c r="I5928" t="s">
        <v>2542</v>
      </c>
      <c r="J5928">
        <v>20120115</v>
      </c>
      <c r="K5928">
        <v>20120116</v>
      </c>
      <c r="M5928">
        <v>0</v>
      </c>
      <c r="N5928">
        <v>0</v>
      </c>
      <c r="O5928" t="s">
        <v>1999</v>
      </c>
      <c r="R5928">
        <v>0</v>
      </c>
      <c r="S5928" t="s">
        <v>271</v>
      </c>
      <c r="AA5928" t="s">
        <v>2000</v>
      </c>
      <c r="AC5928">
        <v>1</v>
      </c>
      <c r="AE5928">
        <v>1</v>
      </c>
      <c r="AF5928" t="s">
        <v>271</v>
      </c>
    </row>
    <row r="5929" spans="1:32" hidden="1" x14ac:dyDescent="0.25">
      <c r="A5929" t="str">
        <f t="array" ref="A5929">IF(COUNT(SEARCH(RubriekenHistorisch,CONCATENATE(P5928,U5928,AB5928,AH5928))),"t","f")</f>
        <v>f</v>
      </c>
      <c r="B5929" t="str">
        <f t="shared" si="278"/>
        <v>f</v>
      </c>
      <c r="C5929" t="str">
        <f t="shared" si="279"/>
        <v>f</v>
      </c>
      <c r="D5929" t="str">
        <f t="shared" si="280"/>
        <v>f</v>
      </c>
      <c r="E5929" t="str">
        <f>IF(COUNT(SEARCH({"04.","05.","09.","12."},CONCATENATE(P5928,U5928,AB5928,AH5928))),"t","f")</f>
        <v>f</v>
      </c>
      <c r="F5929" t="str">
        <f t="array" ref="F5929">IF(COUNT(SEARCH(HistorischeRubrieken,CONCATENATE(P5928,U5928,AB5928,AH5928))),"t","f")</f>
        <v>f</v>
      </c>
      <c r="G5929">
        <v>3</v>
      </c>
      <c r="H5929">
        <v>510550</v>
      </c>
      <c r="I5929" t="s">
        <v>2542</v>
      </c>
      <c r="J5929">
        <v>20120116</v>
      </c>
      <c r="K5929">
        <v>20121119</v>
      </c>
      <c r="M5929">
        <v>0</v>
      </c>
      <c r="N5929">
        <v>0</v>
      </c>
      <c r="O5929" t="s">
        <v>2001</v>
      </c>
      <c r="R5929">
        <v>0</v>
      </c>
      <c r="S5929" t="s">
        <v>271</v>
      </c>
      <c r="AA5929" t="s">
        <v>2000</v>
      </c>
      <c r="AC5929">
        <v>1</v>
      </c>
      <c r="AE5929">
        <v>1</v>
      </c>
      <c r="AF5929" t="s">
        <v>271</v>
      </c>
    </row>
    <row r="5930" spans="1:32" hidden="1" x14ac:dyDescent="0.25">
      <c r="A5930" t="str">
        <f t="array" ref="A5930">IF(COUNT(SEARCH(RubriekenHistorisch,CONCATENATE(P5929,U5929,AB5929,AH5929))),"t","f")</f>
        <v>f</v>
      </c>
      <c r="B5930" t="str">
        <f t="shared" si="278"/>
        <v>f</v>
      </c>
      <c r="C5930" t="str">
        <f t="shared" si="279"/>
        <v>f</v>
      </c>
      <c r="D5930" t="str">
        <f t="shared" si="280"/>
        <v>f</v>
      </c>
      <c r="E5930" t="str">
        <f>IF(COUNT(SEARCH({"04.","05.","09.","12."},CONCATENATE(P5929,U5929,AB5929,AH5929))),"t","f")</f>
        <v>f</v>
      </c>
      <c r="F5930" t="str">
        <f t="array" ref="F5930">IF(COUNT(SEARCH(HistorischeRubrieken,CONCATENATE(P5929,U5929,AB5929,AH5929))),"t","f")</f>
        <v>f</v>
      </c>
      <c r="G5930">
        <v>4</v>
      </c>
      <c r="H5930">
        <v>510550</v>
      </c>
      <c r="I5930" t="s">
        <v>2542</v>
      </c>
      <c r="J5930">
        <v>20121119</v>
      </c>
      <c r="K5930">
        <v>20140401</v>
      </c>
      <c r="M5930">
        <v>0</v>
      </c>
      <c r="N5930">
        <v>0</v>
      </c>
      <c r="O5930" t="s">
        <v>2001</v>
      </c>
      <c r="R5930">
        <v>0</v>
      </c>
      <c r="S5930" t="s">
        <v>271</v>
      </c>
      <c r="AA5930" t="s">
        <v>2000</v>
      </c>
      <c r="AC5930">
        <v>1</v>
      </c>
      <c r="AE5930">
        <v>1</v>
      </c>
      <c r="AF5930" t="s">
        <v>271</v>
      </c>
    </row>
    <row r="5931" spans="1:32" hidden="1" x14ac:dyDescent="0.25">
      <c r="A5931" t="str">
        <f t="array" ref="A5931">IF(COUNT(SEARCH(RubriekenHistorisch,CONCATENATE(P5930,U5930,AB5930,AH5930))),"t","f")</f>
        <v>f</v>
      </c>
      <c r="B5931" t="str">
        <f t="shared" si="278"/>
        <v>f</v>
      </c>
      <c r="C5931" t="str">
        <f t="shared" si="279"/>
        <v>f</v>
      </c>
      <c r="D5931" t="str">
        <f t="shared" si="280"/>
        <v>f</v>
      </c>
      <c r="E5931" t="str">
        <f>IF(COUNT(SEARCH({"04.","05.","09.","12."},CONCATENATE(P5930,U5930,AB5930,AH5930))),"t","f")</f>
        <v>f</v>
      </c>
      <c r="F5931" t="str">
        <f t="array" ref="F5931">IF(COUNT(SEARCH(HistorischeRubrieken,CONCATENATE(P5930,U5930,AB5930,AH5930))),"t","f")</f>
        <v>f</v>
      </c>
      <c r="G5931">
        <v>5</v>
      </c>
      <c r="H5931">
        <v>510550</v>
      </c>
      <c r="I5931" t="s">
        <v>2542</v>
      </c>
      <c r="J5931">
        <v>20140401</v>
      </c>
      <c r="K5931">
        <v>20150101</v>
      </c>
      <c r="M5931">
        <v>0</v>
      </c>
      <c r="N5931">
        <v>0</v>
      </c>
      <c r="O5931" t="s">
        <v>2003</v>
      </c>
      <c r="R5931">
        <v>0</v>
      </c>
      <c r="S5931" t="s">
        <v>271</v>
      </c>
      <c r="AA5931" t="s">
        <v>1611</v>
      </c>
      <c r="AC5931">
        <v>1</v>
      </c>
      <c r="AE5931">
        <v>1</v>
      </c>
      <c r="AF5931" t="s">
        <v>271</v>
      </c>
    </row>
    <row r="5932" spans="1:32" hidden="1" x14ac:dyDescent="0.25">
      <c r="A5932" t="str">
        <f t="array" ref="A5932">IF(COUNT(SEARCH(RubriekenHistorisch,CONCATENATE(P5931,U5931,AB5931,AH5931))),"t","f")</f>
        <v>f</v>
      </c>
      <c r="B5932" t="str">
        <f t="shared" si="278"/>
        <v>f</v>
      </c>
      <c r="C5932" t="str">
        <f t="shared" si="279"/>
        <v>f</v>
      </c>
      <c r="D5932" t="str">
        <f t="shared" si="280"/>
        <v>f</v>
      </c>
      <c r="E5932" t="str">
        <f>IF(COUNT(SEARCH({"04.","05.","09.","12."},CONCATENATE(P5931,U5931,AB5931,AH5931))),"t","f")</f>
        <v>f</v>
      </c>
      <c r="F5932" t="str">
        <f t="array" ref="F5932">IF(COUNT(SEARCH(HistorischeRubrieken,CONCATENATE(P5931,U5931,AB5931,AH5931))),"t","f")</f>
        <v>f</v>
      </c>
      <c r="G5932">
        <v>6</v>
      </c>
      <c r="H5932">
        <v>510550</v>
      </c>
      <c r="I5932" t="s">
        <v>2542</v>
      </c>
      <c r="J5932">
        <v>20150101</v>
      </c>
      <c r="K5932">
        <v>20150201</v>
      </c>
      <c r="M5932">
        <v>0</v>
      </c>
      <c r="N5932">
        <v>0</v>
      </c>
      <c r="U5932" t="s">
        <v>2543</v>
      </c>
      <c r="V5932">
        <v>2</v>
      </c>
      <c r="W5932">
        <v>0</v>
      </c>
      <c r="X5932">
        <v>20150104</v>
      </c>
      <c r="Y5932">
        <v>0</v>
      </c>
      <c r="Z5932" t="s">
        <v>271</v>
      </c>
    </row>
    <row r="5933" spans="1:32" hidden="1" x14ac:dyDescent="0.25">
      <c r="A5933" t="str">
        <f t="array" ref="A5933">IF(COUNT(SEARCH(RubriekenHistorisch,CONCATENATE(P5932,U5932,AB5932,AH5932))),"t","f")</f>
        <v>f</v>
      </c>
      <c r="B5933" t="str">
        <f t="shared" si="278"/>
        <v>f</v>
      </c>
      <c r="C5933" t="str">
        <f t="shared" si="279"/>
        <v>t</v>
      </c>
      <c r="D5933" t="str">
        <f t="shared" si="280"/>
        <v>f</v>
      </c>
      <c r="E5933" t="str">
        <f>IF(COUNT(SEARCH({"04.","05.","09.","12."},CONCATENATE(P5932,U5932,AB5932,AH5932))),"t","f")</f>
        <v>f</v>
      </c>
      <c r="F5933" t="str">
        <f t="array" ref="F5933">IF(COUNT(SEARCH(HistorischeRubrieken,CONCATENATE(P5932,U5932,AB5932,AH5932))),"t","f")</f>
        <v>f</v>
      </c>
      <c r="G5933">
        <v>1</v>
      </c>
      <c r="H5933">
        <v>510551</v>
      </c>
      <c r="I5933" t="s">
        <v>2544</v>
      </c>
      <c r="J5933">
        <v>20091201</v>
      </c>
      <c r="K5933">
        <v>20120115</v>
      </c>
      <c r="M5933">
        <v>0</v>
      </c>
      <c r="N5933">
        <v>0</v>
      </c>
      <c r="O5933" t="s">
        <v>1996</v>
      </c>
      <c r="R5933">
        <v>0</v>
      </c>
      <c r="S5933" t="s">
        <v>271</v>
      </c>
      <c r="AA5933" t="s">
        <v>1998</v>
      </c>
      <c r="AC5933">
        <v>1</v>
      </c>
      <c r="AE5933">
        <v>1</v>
      </c>
      <c r="AF5933" t="s">
        <v>271</v>
      </c>
    </row>
    <row r="5934" spans="1:32" hidden="1" x14ac:dyDescent="0.25">
      <c r="A5934" t="str">
        <f t="array" ref="A5934">IF(COUNT(SEARCH(RubriekenHistorisch,CONCATENATE(P5933,U5933,AB5933,AH5933))),"t","f")</f>
        <v>f</v>
      </c>
      <c r="B5934" t="str">
        <f t="shared" si="278"/>
        <v>f</v>
      </c>
      <c r="C5934" t="str">
        <f t="shared" si="279"/>
        <v>f</v>
      </c>
      <c r="D5934" t="str">
        <f t="shared" si="280"/>
        <v>f</v>
      </c>
      <c r="E5934" t="str">
        <f>IF(COUNT(SEARCH({"04.","05.","09.","12."},CONCATENATE(P5933,U5933,AB5933,AH5933))),"t","f")</f>
        <v>f</v>
      </c>
      <c r="F5934" t="str">
        <f t="array" ref="F5934">IF(COUNT(SEARCH(HistorischeRubrieken,CONCATENATE(P5933,U5933,AB5933,AH5933))),"t","f")</f>
        <v>f</v>
      </c>
      <c r="G5934">
        <v>2</v>
      </c>
      <c r="H5934">
        <v>510551</v>
      </c>
      <c r="I5934" t="s">
        <v>2544</v>
      </c>
      <c r="J5934">
        <v>20120115</v>
      </c>
      <c r="K5934">
        <v>20120116</v>
      </c>
      <c r="M5934">
        <v>0</v>
      </c>
      <c r="N5934">
        <v>0</v>
      </c>
      <c r="O5934" t="s">
        <v>1999</v>
      </c>
      <c r="R5934">
        <v>0</v>
      </c>
      <c r="S5934" t="s">
        <v>271</v>
      </c>
      <c r="AA5934" t="s">
        <v>2000</v>
      </c>
      <c r="AC5934">
        <v>1</v>
      </c>
      <c r="AE5934">
        <v>1</v>
      </c>
      <c r="AF5934" t="s">
        <v>271</v>
      </c>
    </row>
    <row r="5935" spans="1:32" hidden="1" x14ac:dyDescent="0.25">
      <c r="A5935" t="str">
        <f t="array" ref="A5935">IF(COUNT(SEARCH(RubriekenHistorisch,CONCATENATE(P5934,U5934,AB5934,AH5934))),"t","f")</f>
        <v>f</v>
      </c>
      <c r="B5935" t="str">
        <f t="shared" si="278"/>
        <v>f</v>
      </c>
      <c r="C5935" t="str">
        <f t="shared" si="279"/>
        <v>f</v>
      </c>
      <c r="D5935" t="str">
        <f t="shared" si="280"/>
        <v>f</v>
      </c>
      <c r="E5935" t="str">
        <f>IF(COUNT(SEARCH({"04.","05.","09.","12."},CONCATENATE(P5934,U5934,AB5934,AH5934))),"t","f")</f>
        <v>f</v>
      </c>
      <c r="F5935" t="str">
        <f t="array" ref="F5935">IF(COUNT(SEARCH(HistorischeRubrieken,CONCATENATE(P5934,U5934,AB5934,AH5934))),"t","f")</f>
        <v>f</v>
      </c>
      <c r="G5935">
        <v>3</v>
      </c>
      <c r="H5935">
        <v>510551</v>
      </c>
      <c r="I5935" t="s">
        <v>2544</v>
      </c>
      <c r="J5935">
        <v>20120116</v>
      </c>
      <c r="K5935">
        <v>20120917</v>
      </c>
      <c r="M5935">
        <v>0</v>
      </c>
      <c r="N5935">
        <v>0</v>
      </c>
      <c r="O5935" t="s">
        <v>2001</v>
      </c>
      <c r="R5935">
        <v>0</v>
      </c>
      <c r="S5935" t="s">
        <v>271</v>
      </c>
      <c r="AA5935" t="s">
        <v>2000</v>
      </c>
      <c r="AC5935">
        <v>1</v>
      </c>
      <c r="AE5935">
        <v>1</v>
      </c>
      <c r="AF5935" t="s">
        <v>271</v>
      </c>
    </row>
    <row r="5936" spans="1:32" hidden="1" x14ac:dyDescent="0.25">
      <c r="A5936" t="str">
        <f t="array" ref="A5936">IF(COUNT(SEARCH(RubriekenHistorisch,CONCATENATE(P5935,U5935,AB5935,AH5935))),"t","f")</f>
        <v>f</v>
      </c>
      <c r="B5936" t="str">
        <f t="shared" si="278"/>
        <v>f</v>
      </c>
      <c r="C5936" t="str">
        <f t="shared" si="279"/>
        <v>f</v>
      </c>
      <c r="D5936" t="str">
        <f t="shared" si="280"/>
        <v>f</v>
      </c>
      <c r="E5936" t="str">
        <f>IF(COUNT(SEARCH({"04.","05.","09.","12."},CONCATENATE(P5935,U5935,AB5935,AH5935))),"t","f")</f>
        <v>f</v>
      </c>
      <c r="F5936" t="str">
        <f t="array" ref="F5936">IF(COUNT(SEARCH(HistorischeRubrieken,CONCATENATE(P5935,U5935,AB5935,AH5935))),"t","f")</f>
        <v>f</v>
      </c>
      <c r="G5936">
        <v>4</v>
      </c>
      <c r="H5936">
        <v>510551</v>
      </c>
      <c r="I5936" t="s">
        <v>2544</v>
      </c>
      <c r="J5936">
        <v>20120917</v>
      </c>
      <c r="K5936">
        <v>20140401</v>
      </c>
      <c r="M5936">
        <v>0</v>
      </c>
      <c r="N5936">
        <v>0</v>
      </c>
      <c r="O5936" t="s">
        <v>2001</v>
      </c>
      <c r="R5936">
        <v>0</v>
      </c>
      <c r="S5936" t="s">
        <v>271</v>
      </c>
      <c r="AA5936" t="s">
        <v>2000</v>
      </c>
      <c r="AC5936">
        <v>1</v>
      </c>
      <c r="AE5936">
        <v>1</v>
      </c>
      <c r="AF5936" t="s">
        <v>271</v>
      </c>
    </row>
    <row r="5937" spans="1:32" hidden="1" x14ac:dyDescent="0.25">
      <c r="A5937" t="str">
        <f t="array" ref="A5937">IF(COUNT(SEARCH(RubriekenHistorisch,CONCATENATE(P5936,U5936,AB5936,AH5936))),"t","f")</f>
        <v>f</v>
      </c>
      <c r="B5937" t="str">
        <f t="shared" si="278"/>
        <v>f</v>
      </c>
      <c r="C5937" t="str">
        <f t="shared" si="279"/>
        <v>f</v>
      </c>
      <c r="D5937" t="str">
        <f t="shared" si="280"/>
        <v>f</v>
      </c>
      <c r="E5937" t="str">
        <f>IF(COUNT(SEARCH({"04.","05.","09.","12."},CONCATENATE(P5936,U5936,AB5936,AH5936))),"t","f")</f>
        <v>f</v>
      </c>
      <c r="F5937" t="str">
        <f t="array" ref="F5937">IF(COUNT(SEARCH(HistorischeRubrieken,CONCATENATE(P5936,U5936,AB5936,AH5936))),"t","f")</f>
        <v>f</v>
      </c>
      <c r="G5937">
        <v>5</v>
      </c>
      <c r="H5937">
        <v>510551</v>
      </c>
      <c r="I5937" t="s">
        <v>2544</v>
      </c>
      <c r="J5937">
        <v>20140401</v>
      </c>
      <c r="K5937">
        <v>20150801</v>
      </c>
      <c r="M5937">
        <v>0</v>
      </c>
      <c r="N5937">
        <v>0</v>
      </c>
      <c r="O5937" t="s">
        <v>2003</v>
      </c>
      <c r="R5937">
        <v>0</v>
      </c>
      <c r="S5937" t="s">
        <v>271</v>
      </c>
      <c r="AA5937" t="s">
        <v>1611</v>
      </c>
      <c r="AC5937">
        <v>1</v>
      </c>
      <c r="AE5937">
        <v>1</v>
      </c>
      <c r="AF5937" t="s">
        <v>271</v>
      </c>
    </row>
    <row r="5938" spans="1:32" x14ac:dyDescent="0.25">
      <c r="A5938" t="str">
        <f t="array" ref="A5938">IF(COUNT(SEARCH(RubriekenHistorisch,CONCATENATE(P5937,U5937,AB5937,AH5937))),"t","f")</f>
        <v>f</v>
      </c>
      <c r="B5938" t="str">
        <f t="shared" si="278"/>
        <v>f</v>
      </c>
      <c r="C5938" t="str">
        <f t="shared" si="279"/>
        <v>f</v>
      </c>
      <c r="D5938" t="str">
        <f t="shared" si="280"/>
        <v>f</v>
      </c>
      <c r="E5938" t="str">
        <f>IF(COUNT(SEARCH({"04.","05.","09.","12."},CONCATENATE(P5937,U5937,AB5937,AH5937))),"t","f")</f>
        <v>f</v>
      </c>
      <c r="F5938" t="str">
        <f t="array" ref="F5938">IF(COUNT(SEARCH(HistorischeRubrieken,CONCATENATE(P5937,U5937,AB5937,AH5937))),"t","f")</f>
        <v>f</v>
      </c>
      <c r="G5938">
        <v>6</v>
      </c>
      <c r="H5938">
        <v>510551</v>
      </c>
      <c r="I5938" t="s">
        <v>2544</v>
      </c>
      <c r="J5938">
        <v>20150801</v>
      </c>
      <c r="M5938">
        <v>0</v>
      </c>
      <c r="N5938">
        <v>0</v>
      </c>
      <c r="O5938" t="s">
        <v>2003</v>
      </c>
      <c r="R5938">
        <v>0</v>
      </c>
      <c r="S5938" t="s">
        <v>271</v>
      </c>
      <c r="AA5938" t="s">
        <v>1613</v>
      </c>
      <c r="AC5938">
        <v>1</v>
      </c>
      <c r="AE5938">
        <v>1</v>
      </c>
      <c r="AF5938" t="s">
        <v>271</v>
      </c>
    </row>
    <row r="5939" spans="1:32" hidden="1" x14ac:dyDescent="0.25">
      <c r="A5939" t="str">
        <f t="array" ref="A5939">IF(COUNT(SEARCH(RubriekenHistorisch,CONCATENATE(P5938,U5938,AB5938,AH5938))),"t","f")</f>
        <v>f</v>
      </c>
      <c r="B5939" t="str">
        <f t="shared" si="278"/>
        <v>f</v>
      </c>
      <c r="C5939" t="str">
        <f t="shared" si="279"/>
        <v>f</v>
      </c>
      <c r="D5939" t="str">
        <f t="shared" si="280"/>
        <v>f</v>
      </c>
      <c r="E5939" t="str">
        <f>IF(COUNT(SEARCH({"04.","05.","09.","12."},CONCATENATE(P5938,U5938,AB5938,AH5938))),"t","f")</f>
        <v>f</v>
      </c>
      <c r="F5939" t="str">
        <f t="array" ref="F5939">IF(COUNT(SEARCH(HistorischeRubrieken,CONCATENATE(P5938,U5938,AB5938,AH5938))),"t","f")</f>
        <v>f</v>
      </c>
      <c r="G5939">
        <v>1</v>
      </c>
      <c r="H5939">
        <v>510552</v>
      </c>
      <c r="I5939" t="s">
        <v>2545</v>
      </c>
      <c r="J5939">
        <v>20090801</v>
      </c>
      <c r="K5939">
        <v>20100201</v>
      </c>
      <c r="M5939">
        <v>0</v>
      </c>
      <c r="N5939">
        <v>0</v>
      </c>
      <c r="AA5939" t="s">
        <v>1997</v>
      </c>
      <c r="AC5939">
        <v>0</v>
      </c>
      <c r="AE5939">
        <v>0</v>
      </c>
      <c r="AF5939" t="s">
        <v>271</v>
      </c>
    </row>
    <row r="5940" spans="1:32" hidden="1" x14ac:dyDescent="0.25">
      <c r="A5940" t="str">
        <f t="array" ref="A5940">IF(COUNT(SEARCH(RubriekenHistorisch,CONCATENATE(P5939,U5939,AB5939,AH5939))),"t","f")</f>
        <v>f</v>
      </c>
      <c r="B5940" t="str">
        <f t="shared" si="278"/>
        <v>f</v>
      </c>
      <c r="C5940" t="str">
        <f t="shared" si="279"/>
        <v>f</v>
      </c>
      <c r="D5940" t="str">
        <f t="shared" si="280"/>
        <v>f</v>
      </c>
      <c r="E5940" t="str">
        <f>IF(COUNT(SEARCH({"04.","05.","09.","12."},CONCATENATE(P5939,U5939,AB5939,AH5939))),"t","f")</f>
        <v>f</v>
      </c>
      <c r="F5940" t="str">
        <f t="array" ref="F5940">IF(COUNT(SEARCH(HistorischeRubrieken,CONCATENATE(P5939,U5939,AB5939,AH5939))),"t","f")</f>
        <v>f</v>
      </c>
      <c r="G5940">
        <v>2</v>
      </c>
      <c r="H5940">
        <v>510552</v>
      </c>
      <c r="I5940" t="s">
        <v>2545</v>
      </c>
      <c r="J5940">
        <v>20100201</v>
      </c>
      <c r="K5940">
        <v>20120115</v>
      </c>
      <c r="M5940">
        <v>0</v>
      </c>
      <c r="N5940">
        <v>0</v>
      </c>
      <c r="AA5940" t="s">
        <v>1998</v>
      </c>
      <c r="AC5940">
        <v>0</v>
      </c>
      <c r="AE5940">
        <v>1</v>
      </c>
      <c r="AF5940" t="s">
        <v>271</v>
      </c>
    </row>
    <row r="5941" spans="1:32" hidden="1" x14ac:dyDescent="0.25">
      <c r="A5941" t="str">
        <f t="array" ref="A5941">IF(COUNT(SEARCH(RubriekenHistorisch,CONCATENATE(P5940,U5940,AB5940,AH5940))),"t","f")</f>
        <v>f</v>
      </c>
      <c r="B5941" t="str">
        <f t="shared" si="278"/>
        <v>f</v>
      </c>
      <c r="C5941" t="str">
        <f t="shared" si="279"/>
        <v>f</v>
      </c>
      <c r="D5941" t="str">
        <f t="shared" si="280"/>
        <v>f</v>
      </c>
      <c r="E5941" t="str">
        <f>IF(COUNT(SEARCH({"04.","05.","09.","12."},CONCATENATE(P5940,U5940,AB5940,AH5940))),"t","f")</f>
        <v>f</v>
      </c>
      <c r="F5941" t="str">
        <f t="array" ref="F5941">IF(COUNT(SEARCH(HistorischeRubrieken,CONCATENATE(P5940,U5940,AB5940,AH5940))),"t","f")</f>
        <v>f</v>
      </c>
      <c r="G5941">
        <v>3</v>
      </c>
      <c r="H5941">
        <v>510552</v>
      </c>
      <c r="I5941" t="s">
        <v>2545</v>
      </c>
      <c r="J5941">
        <v>20120115</v>
      </c>
      <c r="K5941">
        <v>20140401</v>
      </c>
      <c r="M5941">
        <v>0</v>
      </c>
      <c r="N5941">
        <v>0</v>
      </c>
      <c r="AA5941" t="s">
        <v>2000</v>
      </c>
      <c r="AC5941">
        <v>0</v>
      </c>
      <c r="AE5941">
        <v>1</v>
      </c>
      <c r="AF5941" t="s">
        <v>271</v>
      </c>
    </row>
    <row r="5942" spans="1:32" hidden="1" x14ac:dyDescent="0.25">
      <c r="A5942" t="str">
        <f t="array" ref="A5942">IF(COUNT(SEARCH(RubriekenHistorisch,CONCATENATE(P5941,U5941,AB5941,AH5941))),"t","f")</f>
        <v>f</v>
      </c>
      <c r="B5942" t="str">
        <f t="shared" si="278"/>
        <v>f</v>
      </c>
      <c r="C5942" t="str">
        <f t="shared" si="279"/>
        <v>f</v>
      </c>
      <c r="D5942" t="str">
        <f t="shared" si="280"/>
        <v>f</v>
      </c>
      <c r="E5942" t="str">
        <f>IF(COUNT(SEARCH({"04.","05.","09.","12."},CONCATENATE(P5941,U5941,AB5941,AH5941))),"t","f")</f>
        <v>f</v>
      </c>
      <c r="F5942" t="str">
        <f t="array" ref="F5942">IF(COUNT(SEARCH(HistorischeRubrieken,CONCATENATE(P5941,U5941,AB5941,AH5941))),"t","f")</f>
        <v>f</v>
      </c>
      <c r="G5942">
        <v>4</v>
      </c>
      <c r="H5942">
        <v>510552</v>
      </c>
      <c r="I5942" t="s">
        <v>2545</v>
      </c>
      <c r="J5942">
        <v>20140401</v>
      </c>
      <c r="K5942">
        <v>20140501</v>
      </c>
      <c r="M5942">
        <v>0</v>
      </c>
      <c r="N5942">
        <v>0</v>
      </c>
      <c r="AA5942" t="s">
        <v>1611</v>
      </c>
      <c r="AC5942">
        <v>0</v>
      </c>
      <c r="AE5942">
        <v>1</v>
      </c>
      <c r="AF5942" t="s">
        <v>271</v>
      </c>
    </row>
    <row r="5943" spans="1:32" hidden="1" x14ac:dyDescent="0.25">
      <c r="A5943" t="str">
        <f t="array" ref="A5943">IF(COUNT(SEARCH(RubriekenHistorisch,CONCATENATE(P5942,U5942,AB5942,AH5942))),"t","f")</f>
        <v>f</v>
      </c>
      <c r="B5943" t="str">
        <f t="shared" si="278"/>
        <v>f</v>
      </c>
      <c r="C5943" t="str">
        <f t="shared" si="279"/>
        <v>f</v>
      </c>
      <c r="D5943" t="str">
        <f t="shared" si="280"/>
        <v>f</v>
      </c>
      <c r="E5943" t="str">
        <f>IF(COUNT(SEARCH({"04.","05.","09.","12."},CONCATENATE(P5942,U5942,AB5942,AH5942))),"t","f")</f>
        <v>f</v>
      </c>
      <c r="F5943" t="str">
        <f t="array" ref="F5943">IF(COUNT(SEARCH(HistorischeRubrieken,CONCATENATE(P5942,U5942,AB5942,AH5942))),"t","f")</f>
        <v>f</v>
      </c>
      <c r="G5943">
        <v>5</v>
      </c>
      <c r="H5943">
        <v>510552</v>
      </c>
      <c r="I5943" t="s">
        <v>2545</v>
      </c>
      <c r="J5943">
        <v>20140501</v>
      </c>
      <c r="K5943">
        <v>20150801</v>
      </c>
      <c r="M5943">
        <v>0</v>
      </c>
      <c r="N5943">
        <v>0</v>
      </c>
      <c r="O5943" t="s">
        <v>2003</v>
      </c>
      <c r="R5943">
        <v>0</v>
      </c>
      <c r="S5943" t="s">
        <v>271</v>
      </c>
      <c r="AA5943" t="s">
        <v>1611</v>
      </c>
      <c r="AC5943">
        <v>1</v>
      </c>
      <c r="AE5943">
        <v>1</v>
      </c>
      <c r="AF5943" t="s">
        <v>271</v>
      </c>
    </row>
    <row r="5944" spans="1:32" x14ac:dyDescent="0.25">
      <c r="A5944" t="str">
        <f t="array" ref="A5944">IF(COUNT(SEARCH(RubriekenHistorisch,CONCATENATE(P5943,U5943,AB5943,AH5943))),"t","f")</f>
        <v>f</v>
      </c>
      <c r="B5944" t="str">
        <f t="shared" si="278"/>
        <v>f</v>
      </c>
      <c r="C5944" t="str">
        <f t="shared" si="279"/>
        <v>f</v>
      </c>
      <c r="D5944" t="str">
        <f t="shared" si="280"/>
        <v>f</v>
      </c>
      <c r="E5944" t="str">
        <f>IF(COUNT(SEARCH({"04.","05.","09.","12."},CONCATENATE(P5943,U5943,AB5943,AH5943))),"t","f")</f>
        <v>f</v>
      </c>
      <c r="F5944" t="str">
        <f t="array" ref="F5944">IF(COUNT(SEARCH(HistorischeRubrieken,CONCATENATE(P5943,U5943,AB5943,AH5943))),"t","f")</f>
        <v>f</v>
      </c>
      <c r="G5944">
        <v>6</v>
      </c>
      <c r="H5944">
        <v>510552</v>
      </c>
      <c r="I5944" t="s">
        <v>2545</v>
      </c>
      <c r="J5944">
        <v>20150801</v>
      </c>
      <c r="M5944">
        <v>0</v>
      </c>
      <c r="N5944">
        <v>0</v>
      </c>
      <c r="O5944" t="s">
        <v>2003</v>
      </c>
      <c r="R5944">
        <v>0</v>
      </c>
      <c r="S5944" t="s">
        <v>271</v>
      </c>
      <c r="AA5944" t="s">
        <v>1613</v>
      </c>
      <c r="AC5944">
        <v>1</v>
      </c>
      <c r="AE5944">
        <v>1</v>
      </c>
      <c r="AF5944" t="s">
        <v>271</v>
      </c>
    </row>
    <row r="5945" spans="1:32" hidden="1" x14ac:dyDescent="0.25">
      <c r="A5945" t="str">
        <f t="array" ref="A5945">IF(COUNT(SEARCH(RubriekenHistorisch,CONCATENATE(P5944,U5944,AB5944,AH5944))),"t","f")</f>
        <v>f</v>
      </c>
      <c r="B5945" t="str">
        <f t="shared" si="278"/>
        <v>f</v>
      </c>
      <c r="C5945" t="str">
        <f t="shared" si="279"/>
        <v>f</v>
      </c>
      <c r="D5945" t="str">
        <f t="shared" si="280"/>
        <v>f</v>
      </c>
      <c r="E5945" t="str">
        <f>IF(COUNT(SEARCH({"04.","05.","09.","12."},CONCATENATE(P5944,U5944,AB5944,AH5944))),"t","f")</f>
        <v>f</v>
      </c>
      <c r="F5945" t="str">
        <f t="array" ref="F5945">IF(COUNT(SEARCH(HistorischeRubrieken,CONCATENATE(P5944,U5944,AB5944,AH5944))),"t","f")</f>
        <v>f</v>
      </c>
      <c r="G5945">
        <v>1</v>
      </c>
      <c r="H5945">
        <v>510553</v>
      </c>
      <c r="I5945" t="s">
        <v>2546</v>
      </c>
      <c r="J5945">
        <v>20090801</v>
      </c>
      <c r="K5945">
        <v>20100201</v>
      </c>
      <c r="M5945">
        <v>0</v>
      </c>
      <c r="N5945">
        <v>0</v>
      </c>
      <c r="AA5945" t="s">
        <v>1997</v>
      </c>
      <c r="AC5945">
        <v>0</v>
      </c>
      <c r="AE5945">
        <v>0</v>
      </c>
      <c r="AF5945" t="s">
        <v>271</v>
      </c>
    </row>
    <row r="5946" spans="1:32" hidden="1" x14ac:dyDescent="0.25">
      <c r="A5946" t="str">
        <f t="array" ref="A5946">IF(COUNT(SEARCH(RubriekenHistorisch,CONCATENATE(P5945,U5945,AB5945,AH5945))),"t","f")</f>
        <v>f</v>
      </c>
      <c r="B5946" t="str">
        <f t="shared" si="278"/>
        <v>f</v>
      </c>
      <c r="C5946" t="str">
        <f t="shared" si="279"/>
        <v>f</v>
      </c>
      <c r="D5946" t="str">
        <f t="shared" si="280"/>
        <v>f</v>
      </c>
      <c r="E5946" t="str">
        <f>IF(COUNT(SEARCH({"04.","05.","09.","12."},CONCATENATE(P5945,U5945,AB5945,AH5945))),"t","f")</f>
        <v>f</v>
      </c>
      <c r="F5946" t="str">
        <f t="array" ref="F5946">IF(COUNT(SEARCH(HistorischeRubrieken,CONCATENATE(P5945,U5945,AB5945,AH5945))),"t","f")</f>
        <v>f</v>
      </c>
      <c r="G5946">
        <v>2</v>
      </c>
      <c r="H5946">
        <v>510553</v>
      </c>
      <c r="I5946" t="s">
        <v>2546</v>
      </c>
      <c r="J5946">
        <v>20100201</v>
      </c>
      <c r="K5946">
        <v>20120115</v>
      </c>
      <c r="M5946">
        <v>0</v>
      </c>
      <c r="N5946">
        <v>0</v>
      </c>
      <c r="AA5946" t="s">
        <v>1998</v>
      </c>
      <c r="AC5946">
        <v>0</v>
      </c>
      <c r="AE5946">
        <v>1</v>
      </c>
      <c r="AF5946" t="s">
        <v>271</v>
      </c>
    </row>
    <row r="5947" spans="1:32" hidden="1" x14ac:dyDescent="0.25">
      <c r="A5947" t="str">
        <f t="array" ref="A5947">IF(COUNT(SEARCH(RubriekenHistorisch,CONCATENATE(P5946,U5946,AB5946,AH5946))),"t","f")</f>
        <v>f</v>
      </c>
      <c r="B5947" t="str">
        <f t="shared" si="278"/>
        <v>f</v>
      </c>
      <c r="C5947" t="str">
        <f t="shared" si="279"/>
        <v>f</v>
      </c>
      <c r="D5947" t="str">
        <f t="shared" si="280"/>
        <v>f</v>
      </c>
      <c r="E5947" t="str">
        <f>IF(COUNT(SEARCH({"04.","05.","09.","12."},CONCATENATE(P5946,U5946,AB5946,AH5946))),"t","f")</f>
        <v>f</v>
      </c>
      <c r="F5947" t="str">
        <f t="array" ref="F5947">IF(COUNT(SEARCH(HistorischeRubrieken,CONCATENATE(P5946,U5946,AB5946,AH5946))),"t","f")</f>
        <v>f</v>
      </c>
      <c r="G5947">
        <v>3</v>
      </c>
      <c r="H5947">
        <v>510553</v>
      </c>
      <c r="I5947" t="s">
        <v>2546</v>
      </c>
      <c r="J5947">
        <v>20120115</v>
      </c>
      <c r="K5947">
        <v>20140401</v>
      </c>
      <c r="M5947">
        <v>0</v>
      </c>
      <c r="N5947">
        <v>0</v>
      </c>
      <c r="AA5947" t="s">
        <v>2000</v>
      </c>
      <c r="AC5947">
        <v>0</v>
      </c>
      <c r="AE5947">
        <v>1</v>
      </c>
      <c r="AF5947" t="s">
        <v>271</v>
      </c>
    </row>
    <row r="5948" spans="1:32" hidden="1" x14ac:dyDescent="0.25">
      <c r="A5948" t="str">
        <f t="array" ref="A5948">IF(COUNT(SEARCH(RubriekenHistorisch,CONCATENATE(P5947,U5947,AB5947,AH5947))),"t","f")</f>
        <v>f</v>
      </c>
      <c r="B5948" t="str">
        <f t="shared" si="278"/>
        <v>f</v>
      </c>
      <c r="C5948" t="str">
        <f t="shared" si="279"/>
        <v>f</v>
      </c>
      <c r="D5948" t="str">
        <f t="shared" si="280"/>
        <v>f</v>
      </c>
      <c r="E5948" t="str">
        <f>IF(COUNT(SEARCH({"04.","05.","09.","12."},CONCATENATE(P5947,U5947,AB5947,AH5947))),"t","f")</f>
        <v>f</v>
      </c>
      <c r="F5948" t="str">
        <f t="array" ref="F5948">IF(COUNT(SEARCH(HistorischeRubrieken,CONCATENATE(P5947,U5947,AB5947,AH5947))),"t","f")</f>
        <v>f</v>
      </c>
      <c r="G5948">
        <v>4</v>
      </c>
      <c r="H5948">
        <v>510553</v>
      </c>
      <c r="I5948" t="s">
        <v>2546</v>
      </c>
      <c r="J5948">
        <v>20140401</v>
      </c>
      <c r="K5948">
        <v>20150101</v>
      </c>
      <c r="M5948">
        <v>0</v>
      </c>
      <c r="N5948">
        <v>0</v>
      </c>
      <c r="AA5948" t="s">
        <v>1611</v>
      </c>
      <c r="AC5948">
        <v>0</v>
      </c>
      <c r="AE5948">
        <v>1</v>
      </c>
      <c r="AF5948" t="s">
        <v>271</v>
      </c>
    </row>
    <row r="5949" spans="1:32" hidden="1" x14ac:dyDescent="0.25">
      <c r="A5949" t="str">
        <f t="array" ref="A5949">IF(COUNT(SEARCH(RubriekenHistorisch,CONCATENATE(P5948,U5948,AB5948,AH5948))),"t","f")</f>
        <v>f</v>
      </c>
      <c r="B5949" t="str">
        <f t="shared" si="278"/>
        <v>f</v>
      </c>
      <c r="C5949" t="str">
        <f t="shared" si="279"/>
        <v>f</v>
      </c>
      <c r="D5949" t="str">
        <f t="shared" si="280"/>
        <v>f</v>
      </c>
      <c r="E5949" t="str">
        <f>IF(COUNT(SEARCH({"04.","05.","09.","12."},CONCATENATE(P5948,U5948,AB5948,AH5948))),"t","f")</f>
        <v>f</v>
      </c>
      <c r="F5949" t="str">
        <f t="array" ref="F5949">IF(COUNT(SEARCH(HistorischeRubrieken,CONCATENATE(P5948,U5948,AB5948,AH5948))),"t","f")</f>
        <v>f</v>
      </c>
      <c r="G5949">
        <v>1</v>
      </c>
      <c r="H5949">
        <v>510554</v>
      </c>
      <c r="I5949" t="s">
        <v>2547</v>
      </c>
      <c r="J5949">
        <v>20090801</v>
      </c>
      <c r="K5949">
        <v>20100201</v>
      </c>
      <c r="M5949">
        <v>0</v>
      </c>
      <c r="N5949">
        <v>0</v>
      </c>
      <c r="AA5949" t="s">
        <v>1997</v>
      </c>
      <c r="AC5949">
        <v>0</v>
      </c>
      <c r="AE5949">
        <v>0</v>
      </c>
      <c r="AF5949" t="s">
        <v>271</v>
      </c>
    </row>
    <row r="5950" spans="1:32" hidden="1" x14ac:dyDescent="0.25">
      <c r="A5950" t="str">
        <f t="array" ref="A5950">IF(COUNT(SEARCH(RubriekenHistorisch,CONCATENATE(P5949,U5949,AB5949,AH5949))),"t","f")</f>
        <v>f</v>
      </c>
      <c r="B5950" t="str">
        <f t="shared" si="278"/>
        <v>f</v>
      </c>
      <c r="C5950" t="str">
        <f t="shared" si="279"/>
        <v>f</v>
      </c>
      <c r="D5950" t="str">
        <f t="shared" si="280"/>
        <v>f</v>
      </c>
      <c r="E5950" t="str">
        <f>IF(COUNT(SEARCH({"04.","05.","09.","12."},CONCATENATE(P5949,U5949,AB5949,AH5949))),"t","f")</f>
        <v>f</v>
      </c>
      <c r="F5950" t="str">
        <f t="array" ref="F5950">IF(COUNT(SEARCH(HistorischeRubrieken,CONCATENATE(P5949,U5949,AB5949,AH5949))),"t","f")</f>
        <v>f</v>
      </c>
      <c r="G5950">
        <v>2</v>
      </c>
      <c r="H5950">
        <v>510554</v>
      </c>
      <c r="I5950" t="s">
        <v>2547</v>
      </c>
      <c r="J5950">
        <v>20100201</v>
      </c>
      <c r="K5950">
        <v>20120115</v>
      </c>
      <c r="M5950">
        <v>0</v>
      </c>
      <c r="N5950">
        <v>0</v>
      </c>
      <c r="AA5950" t="s">
        <v>1998</v>
      </c>
      <c r="AC5950">
        <v>0</v>
      </c>
      <c r="AE5950">
        <v>1</v>
      </c>
      <c r="AF5950" t="s">
        <v>271</v>
      </c>
    </row>
    <row r="5951" spans="1:32" hidden="1" x14ac:dyDescent="0.25">
      <c r="A5951" t="str">
        <f t="array" ref="A5951">IF(COUNT(SEARCH(RubriekenHistorisch,CONCATENATE(P5950,U5950,AB5950,AH5950))),"t","f")</f>
        <v>f</v>
      </c>
      <c r="B5951" t="str">
        <f t="shared" si="278"/>
        <v>f</v>
      </c>
      <c r="C5951" t="str">
        <f t="shared" si="279"/>
        <v>f</v>
      </c>
      <c r="D5951" t="str">
        <f t="shared" si="280"/>
        <v>f</v>
      </c>
      <c r="E5951" t="str">
        <f>IF(COUNT(SEARCH({"04.","05.","09.","12."},CONCATENATE(P5950,U5950,AB5950,AH5950))),"t","f")</f>
        <v>f</v>
      </c>
      <c r="F5951" t="str">
        <f t="array" ref="F5951">IF(COUNT(SEARCH(HistorischeRubrieken,CONCATENATE(P5950,U5950,AB5950,AH5950))),"t","f")</f>
        <v>f</v>
      </c>
      <c r="G5951">
        <v>3</v>
      </c>
      <c r="H5951">
        <v>510554</v>
      </c>
      <c r="I5951" t="s">
        <v>2547</v>
      </c>
      <c r="J5951">
        <v>20120115</v>
      </c>
      <c r="K5951">
        <v>20140401</v>
      </c>
      <c r="M5951">
        <v>0</v>
      </c>
      <c r="N5951">
        <v>0</v>
      </c>
      <c r="AA5951" t="s">
        <v>2000</v>
      </c>
      <c r="AC5951">
        <v>0</v>
      </c>
      <c r="AE5951">
        <v>1</v>
      </c>
      <c r="AF5951" t="s">
        <v>271</v>
      </c>
    </row>
    <row r="5952" spans="1:32" hidden="1" x14ac:dyDescent="0.25">
      <c r="A5952" t="str">
        <f t="array" ref="A5952">IF(COUNT(SEARCH(RubriekenHistorisch,CONCATENATE(P5951,U5951,AB5951,AH5951))),"t","f")</f>
        <v>f</v>
      </c>
      <c r="B5952" t="str">
        <f t="shared" si="278"/>
        <v>f</v>
      </c>
      <c r="C5952" t="str">
        <f t="shared" si="279"/>
        <v>f</v>
      </c>
      <c r="D5952" t="str">
        <f t="shared" si="280"/>
        <v>f</v>
      </c>
      <c r="E5952" t="str">
        <f>IF(COUNT(SEARCH({"04.","05.","09.","12."},CONCATENATE(P5951,U5951,AB5951,AH5951))),"t","f")</f>
        <v>f</v>
      </c>
      <c r="F5952" t="str">
        <f t="array" ref="F5952">IF(COUNT(SEARCH(HistorischeRubrieken,CONCATENATE(P5951,U5951,AB5951,AH5951))),"t","f")</f>
        <v>f</v>
      </c>
      <c r="G5952">
        <v>4</v>
      </c>
      <c r="H5952">
        <v>510554</v>
      </c>
      <c r="I5952" t="s">
        <v>2547</v>
      </c>
      <c r="J5952">
        <v>20140401</v>
      </c>
      <c r="K5952">
        <v>20150801</v>
      </c>
      <c r="M5952">
        <v>0</v>
      </c>
      <c r="N5952">
        <v>0</v>
      </c>
      <c r="AA5952" t="s">
        <v>1611</v>
      </c>
      <c r="AC5952">
        <v>0</v>
      </c>
      <c r="AE5952">
        <v>1</v>
      </c>
      <c r="AF5952" t="s">
        <v>271</v>
      </c>
    </row>
    <row r="5953" spans="1:32" x14ac:dyDescent="0.25">
      <c r="A5953" t="str">
        <f t="array" ref="A5953">IF(COUNT(SEARCH(RubriekenHistorisch,CONCATENATE(P5952,U5952,AB5952,AH5952))),"t","f")</f>
        <v>f</v>
      </c>
      <c r="B5953" t="str">
        <f t="shared" si="278"/>
        <v>f</v>
      </c>
      <c r="C5953" t="str">
        <f t="shared" si="279"/>
        <v>f</v>
      </c>
      <c r="D5953" t="str">
        <f t="shared" si="280"/>
        <v>f</v>
      </c>
      <c r="E5953" t="str">
        <f>IF(COUNT(SEARCH({"04.","05.","09.","12."},CONCATENATE(P5952,U5952,AB5952,AH5952))),"t","f")</f>
        <v>f</v>
      </c>
      <c r="F5953" t="str">
        <f t="array" ref="F5953">IF(COUNT(SEARCH(HistorischeRubrieken,CONCATENATE(P5952,U5952,AB5952,AH5952))),"t","f")</f>
        <v>f</v>
      </c>
      <c r="G5953">
        <v>5</v>
      </c>
      <c r="H5953">
        <v>510554</v>
      </c>
      <c r="I5953" t="s">
        <v>2547</v>
      </c>
      <c r="J5953">
        <v>20150801</v>
      </c>
      <c r="M5953">
        <v>0</v>
      </c>
      <c r="N5953">
        <v>0</v>
      </c>
      <c r="AA5953" t="s">
        <v>1613</v>
      </c>
      <c r="AC5953">
        <v>0</v>
      </c>
      <c r="AE5953">
        <v>1</v>
      </c>
      <c r="AF5953" t="s">
        <v>271</v>
      </c>
    </row>
    <row r="5954" spans="1:32" hidden="1" x14ac:dyDescent="0.25">
      <c r="A5954" t="str">
        <f t="array" ref="A5954">IF(COUNT(SEARCH(RubriekenHistorisch,CONCATENATE(P5953,U5953,AB5953,AH5953))),"t","f")</f>
        <v>f</v>
      </c>
      <c r="B5954" t="str">
        <f t="shared" si="278"/>
        <v>f</v>
      </c>
      <c r="C5954" t="str">
        <f t="shared" si="279"/>
        <v>f</v>
      </c>
      <c r="D5954" t="str">
        <f t="shared" si="280"/>
        <v>f</v>
      </c>
      <c r="E5954" t="str">
        <f>IF(COUNT(SEARCH({"04.","05.","09.","12."},CONCATENATE(P5953,U5953,AB5953,AH5953))),"t","f")</f>
        <v>f</v>
      </c>
      <c r="F5954" t="str">
        <f t="array" ref="F5954">IF(COUNT(SEARCH(HistorischeRubrieken,CONCATENATE(P5953,U5953,AB5953,AH5953))),"t","f")</f>
        <v>f</v>
      </c>
      <c r="G5954">
        <v>1</v>
      </c>
      <c r="H5954">
        <v>520014</v>
      </c>
      <c r="I5954" t="s">
        <v>2548</v>
      </c>
      <c r="J5954">
        <v>20120501</v>
      </c>
      <c r="K5954">
        <v>20120717</v>
      </c>
      <c r="M5954">
        <v>0</v>
      </c>
      <c r="N5954">
        <v>0</v>
      </c>
      <c r="O5954" t="s">
        <v>2001</v>
      </c>
      <c r="R5954">
        <v>0</v>
      </c>
      <c r="S5954" t="s">
        <v>271</v>
      </c>
      <c r="U5954" t="s">
        <v>2549</v>
      </c>
      <c r="V5954">
        <v>1</v>
      </c>
      <c r="W5954">
        <v>1</v>
      </c>
      <c r="X5954">
        <v>20120520</v>
      </c>
      <c r="Y5954">
        <v>0</v>
      </c>
      <c r="Z5954" t="s">
        <v>271</v>
      </c>
      <c r="AA5954" t="s">
        <v>2000</v>
      </c>
      <c r="AC5954">
        <v>1</v>
      </c>
      <c r="AE5954">
        <v>1</v>
      </c>
      <c r="AF5954" t="s">
        <v>271</v>
      </c>
    </row>
    <row r="5955" spans="1:32" hidden="1" x14ac:dyDescent="0.25">
      <c r="A5955" t="str">
        <f t="array" ref="A5955">IF(COUNT(SEARCH(RubriekenHistorisch,CONCATENATE(P5954,U5954,AB5954,AH5954))),"t","f")</f>
        <v>f</v>
      </c>
      <c r="B5955" t="str">
        <f t="shared" ref="B5955:B6018" si="281">IF(COUNT(SEARCH("07.66.20",CONCATENATE(P5954,U5954,AB5954,AH5954))),"t","f")</f>
        <v>f</v>
      </c>
      <c r="C5955" t="str">
        <f t="shared" ref="C5955:C6018" si="282">IF(COUNT(SEARCH("14.40.10",CONCATENATE(P5954,U5954,AB5954,AH5954))),"t","f")</f>
        <v>t</v>
      </c>
      <c r="D5955" t="str">
        <f t="shared" si="280"/>
        <v>f</v>
      </c>
      <c r="E5955" t="str">
        <f>IF(COUNT(SEARCH({"04.","05.","09.","12."},CONCATENATE(P5954,U5954,AB5954,AH5954))),"t","f")</f>
        <v>f</v>
      </c>
      <c r="F5955" t="str">
        <f t="array" ref="F5955">IF(COUNT(SEARCH(HistorischeRubrieken,CONCATENATE(P5954,U5954,AB5954,AH5954))),"t","f")</f>
        <v>f</v>
      </c>
      <c r="G5955">
        <v>1</v>
      </c>
      <c r="H5955">
        <v>520092</v>
      </c>
      <c r="I5955" t="s">
        <v>2550</v>
      </c>
      <c r="J5955">
        <v>20120601</v>
      </c>
      <c r="K5955">
        <v>20120717</v>
      </c>
      <c r="M5955">
        <v>0</v>
      </c>
      <c r="N5955">
        <v>0</v>
      </c>
      <c r="O5955" t="s">
        <v>2001</v>
      </c>
      <c r="R5955">
        <v>0</v>
      </c>
      <c r="S5955" t="s">
        <v>271</v>
      </c>
      <c r="U5955" t="s">
        <v>2551</v>
      </c>
      <c r="V5955">
        <v>1</v>
      </c>
      <c r="W5955">
        <v>1</v>
      </c>
      <c r="X5955">
        <v>20120605</v>
      </c>
      <c r="Y5955">
        <v>0</v>
      </c>
      <c r="Z5955" t="s">
        <v>271</v>
      </c>
      <c r="AA5955" t="s">
        <v>2000</v>
      </c>
      <c r="AC5955">
        <v>1</v>
      </c>
      <c r="AE5955">
        <v>1</v>
      </c>
      <c r="AF5955" t="s">
        <v>271</v>
      </c>
    </row>
    <row r="5956" spans="1:32" hidden="1" x14ac:dyDescent="0.25">
      <c r="A5956" t="str">
        <f t="array" ref="A5956">IF(COUNT(SEARCH(RubriekenHistorisch,CONCATENATE(P5955,U5955,AB5955,AH5955))),"t","f")</f>
        <v>f</v>
      </c>
      <c r="B5956" t="str">
        <f t="shared" si="281"/>
        <v>f</v>
      </c>
      <c r="C5956" t="str">
        <f t="shared" si="282"/>
        <v>t</v>
      </c>
      <c r="D5956" t="str">
        <f t="shared" ref="D5956:D6019" si="283">IF(COUNT(SEARCH("- 0",CONCATENATE(P5955,U5955,AB5955,AH5955))),"t","f")</f>
        <v>f</v>
      </c>
      <c r="E5956" t="str">
        <f>IF(COUNT(SEARCH({"04.","05.","09.","12."},CONCATENATE(P5955,U5955,AB5955,AH5955))),"t","f")</f>
        <v>f</v>
      </c>
      <c r="F5956" t="str">
        <f t="array" ref="F5956">IF(COUNT(SEARCH(HistorischeRubrieken,CONCATENATE(P5955,U5955,AB5955,AH5955))),"t","f")</f>
        <v>f</v>
      </c>
      <c r="G5956">
        <v>1</v>
      </c>
      <c r="H5956">
        <v>600001</v>
      </c>
      <c r="I5956" t="s">
        <v>2552</v>
      </c>
      <c r="J5956">
        <v>19921101</v>
      </c>
      <c r="K5956">
        <v>19940201</v>
      </c>
      <c r="M5956">
        <v>0</v>
      </c>
      <c r="N5956">
        <v>0</v>
      </c>
      <c r="O5956" t="s">
        <v>2553</v>
      </c>
      <c r="P5956" t="s">
        <v>2554</v>
      </c>
      <c r="Q5956" t="s">
        <v>2555</v>
      </c>
      <c r="R5956">
        <v>0</v>
      </c>
      <c r="S5956" t="s">
        <v>271</v>
      </c>
    </row>
    <row r="5957" spans="1:32" hidden="1" x14ac:dyDescent="0.25">
      <c r="A5957" t="str">
        <f t="array" ref="A5957">IF(COUNT(SEARCH(RubriekenHistorisch,CONCATENATE(P5956,U5956,AB5956,AH5956))),"t","f")</f>
        <v>f</v>
      </c>
      <c r="B5957" t="str">
        <f t="shared" si="281"/>
        <v>f</v>
      </c>
      <c r="C5957" t="str">
        <f t="shared" si="282"/>
        <v>f</v>
      </c>
      <c r="D5957" t="str">
        <f t="shared" si="283"/>
        <v>t</v>
      </c>
      <c r="E5957" t="str">
        <f>IF(COUNT(SEARCH({"04.","05.","09.","12."},CONCATENATE(P5956,U5956,AB5956,AH5956))),"t","f")</f>
        <v>t</v>
      </c>
      <c r="F5957" t="str">
        <f t="array" ref="F5957">IF(COUNT(SEARCH(HistorischeRubrieken,CONCATENATE(P5956,U5956,AB5956,AH5956))),"t","f")</f>
        <v>f</v>
      </c>
      <c r="G5957">
        <v>2</v>
      </c>
      <c r="H5957">
        <v>600001</v>
      </c>
      <c r="I5957" t="s">
        <v>2556</v>
      </c>
      <c r="J5957">
        <v>19940201</v>
      </c>
      <c r="K5957">
        <v>19981101</v>
      </c>
      <c r="M5957">
        <v>0</v>
      </c>
      <c r="N5957">
        <v>0</v>
      </c>
      <c r="O5957" t="s">
        <v>2553</v>
      </c>
      <c r="P5957" t="s">
        <v>2557</v>
      </c>
      <c r="Q5957" t="s">
        <v>2555</v>
      </c>
      <c r="R5957">
        <v>0</v>
      </c>
      <c r="S5957" t="s">
        <v>271</v>
      </c>
      <c r="AA5957" t="s">
        <v>2553</v>
      </c>
      <c r="AB5957" t="s">
        <v>2557</v>
      </c>
      <c r="AC5957">
        <v>1</v>
      </c>
      <c r="AE5957">
        <v>1</v>
      </c>
      <c r="AF5957" t="s">
        <v>271</v>
      </c>
    </row>
    <row r="5958" spans="1:32" hidden="1" x14ac:dyDescent="0.25">
      <c r="A5958" t="str">
        <f t="array" ref="A5958">IF(COUNT(SEARCH(RubriekenHistorisch,CONCATENATE(P5957,U5957,AB5957,AH5957))),"t","f")</f>
        <v>f</v>
      </c>
      <c r="B5958" t="str">
        <f t="shared" si="281"/>
        <v>f</v>
      </c>
      <c r="C5958" t="str">
        <f t="shared" si="282"/>
        <v>f</v>
      </c>
      <c r="D5958" t="str">
        <f t="shared" si="283"/>
        <v>t</v>
      </c>
      <c r="E5958" t="str">
        <f>IF(COUNT(SEARCH({"04.","05.","09.","12."},CONCATENATE(P5957,U5957,AB5957,AH5957))),"t","f")</f>
        <v>t</v>
      </c>
      <c r="F5958" t="str">
        <f t="array" ref="F5958">IF(COUNT(SEARCH(HistorischeRubrieken,CONCATENATE(P5957,U5957,AB5957,AH5957))),"t","f")</f>
        <v>f</v>
      </c>
      <c r="G5958">
        <v>3</v>
      </c>
      <c r="H5958">
        <v>600001</v>
      </c>
      <c r="I5958" t="s">
        <v>2558</v>
      </c>
      <c r="J5958">
        <v>19981101</v>
      </c>
      <c r="K5958">
        <v>20001201</v>
      </c>
      <c r="M5958">
        <v>0</v>
      </c>
      <c r="N5958">
        <v>0</v>
      </c>
      <c r="O5958" t="s">
        <v>2553</v>
      </c>
      <c r="P5958" t="s">
        <v>2559</v>
      </c>
      <c r="Q5958" t="s">
        <v>2555</v>
      </c>
      <c r="R5958">
        <v>0</v>
      </c>
      <c r="S5958" t="s">
        <v>271</v>
      </c>
      <c r="AA5958" t="s">
        <v>2553</v>
      </c>
      <c r="AB5958" t="s">
        <v>2559</v>
      </c>
      <c r="AC5958">
        <v>1</v>
      </c>
      <c r="AE5958">
        <v>1</v>
      </c>
      <c r="AF5958" t="s">
        <v>271</v>
      </c>
    </row>
    <row r="5959" spans="1:32" hidden="1" x14ac:dyDescent="0.25">
      <c r="A5959" t="str">
        <f t="array" ref="A5959">IF(COUNT(SEARCH(RubriekenHistorisch,CONCATENATE(P5958,U5958,AB5958,AH5958))),"t","f")</f>
        <v>f</v>
      </c>
      <c r="B5959" t="str">
        <f t="shared" si="281"/>
        <v>f</v>
      </c>
      <c r="C5959" t="str">
        <f t="shared" si="282"/>
        <v>f</v>
      </c>
      <c r="D5959" t="str">
        <f t="shared" si="283"/>
        <v>t</v>
      </c>
      <c r="E5959" t="str">
        <f>IF(COUNT(SEARCH({"04.","05.","09.","12."},CONCATENATE(P5958,U5958,AB5958,AH5958))),"t","f")</f>
        <v>t</v>
      </c>
      <c r="F5959" t="str">
        <f t="array" ref="F5959">IF(COUNT(SEARCH(HistorischeRubrieken,CONCATENATE(P5958,U5958,AB5958,AH5958))),"t","f")</f>
        <v>f</v>
      </c>
      <c r="G5959">
        <v>4</v>
      </c>
      <c r="H5959">
        <v>600001</v>
      </c>
      <c r="I5959" t="s">
        <v>2558</v>
      </c>
      <c r="J5959">
        <v>20001201</v>
      </c>
      <c r="K5959">
        <v>20010401</v>
      </c>
      <c r="M5959">
        <v>0</v>
      </c>
      <c r="N5959">
        <v>0</v>
      </c>
      <c r="O5959" t="s">
        <v>2553</v>
      </c>
      <c r="P5959" t="s">
        <v>2560</v>
      </c>
      <c r="Q5959" t="s">
        <v>2555</v>
      </c>
      <c r="R5959">
        <v>0</v>
      </c>
      <c r="S5959" t="s">
        <v>271</v>
      </c>
      <c r="AA5959" t="s">
        <v>2553</v>
      </c>
      <c r="AB5959" t="s">
        <v>2560</v>
      </c>
      <c r="AC5959">
        <v>1</v>
      </c>
      <c r="AE5959">
        <v>1</v>
      </c>
      <c r="AF5959" t="s">
        <v>271</v>
      </c>
    </row>
    <row r="5960" spans="1:32" hidden="1" x14ac:dyDescent="0.25">
      <c r="A5960" t="str">
        <f t="array" ref="A5960">IF(COUNT(SEARCH(RubriekenHistorisch,CONCATENATE(P5959,U5959,AB5959,AH5959))),"t","f")</f>
        <v>f</v>
      </c>
      <c r="B5960" t="str">
        <f t="shared" si="281"/>
        <v>f</v>
      </c>
      <c r="C5960" t="str">
        <f t="shared" si="282"/>
        <v>f</v>
      </c>
      <c r="D5960" t="str">
        <f t="shared" si="283"/>
        <v>t</v>
      </c>
      <c r="E5960" t="str">
        <f>IF(COUNT(SEARCH({"04.","05.","09.","12."},CONCATENATE(P5959,U5959,AB5959,AH5959))),"t","f")</f>
        <v>t</v>
      </c>
      <c r="F5960" t="str">
        <f t="array" ref="F5960">IF(COUNT(SEARCH(HistorischeRubrieken,CONCATENATE(P5959,U5959,AB5959,AH5959))),"t","f")</f>
        <v>f</v>
      </c>
      <c r="G5960">
        <v>5</v>
      </c>
      <c r="H5960">
        <v>600001</v>
      </c>
      <c r="I5960" t="s">
        <v>2558</v>
      </c>
      <c r="J5960">
        <v>20010401</v>
      </c>
      <c r="K5960">
        <v>20021201</v>
      </c>
      <c r="M5960">
        <v>0</v>
      </c>
      <c r="N5960">
        <v>0</v>
      </c>
      <c r="O5960" t="s">
        <v>2561</v>
      </c>
      <c r="P5960" t="s">
        <v>2560</v>
      </c>
      <c r="Q5960" t="s">
        <v>2555</v>
      </c>
      <c r="R5960">
        <v>0</v>
      </c>
      <c r="S5960" t="s">
        <v>271</v>
      </c>
      <c r="AA5960" t="s">
        <v>2561</v>
      </c>
      <c r="AB5960" t="s">
        <v>2560</v>
      </c>
      <c r="AC5960">
        <v>1</v>
      </c>
      <c r="AE5960">
        <v>1</v>
      </c>
      <c r="AF5960" t="s">
        <v>271</v>
      </c>
    </row>
    <row r="5961" spans="1:32" hidden="1" x14ac:dyDescent="0.25">
      <c r="A5961" t="str">
        <f t="array" ref="A5961">IF(COUNT(SEARCH(RubriekenHistorisch,CONCATENATE(P5960,U5960,AB5960,AH5960))),"t","f")</f>
        <v>f</v>
      </c>
      <c r="B5961" t="str">
        <f t="shared" si="281"/>
        <v>f</v>
      </c>
      <c r="C5961" t="str">
        <f t="shared" si="282"/>
        <v>f</v>
      </c>
      <c r="D5961" t="str">
        <f t="shared" si="283"/>
        <v>t</v>
      </c>
      <c r="E5961" t="str">
        <f>IF(COUNT(SEARCH({"04.","05.","09.","12."},CONCATENATE(P5960,U5960,AB5960,AH5960))),"t","f")</f>
        <v>t</v>
      </c>
      <c r="F5961" t="str">
        <f t="array" ref="F5961">IF(COUNT(SEARCH(HistorischeRubrieken,CONCATENATE(P5960,U5960,AB5960,AH5960))),"t","f")</f>
        <v>f</v>
      </c>
      <c r="G5961">
        <v>6</v>
      </c>
      <c r="H5961">
        <v>600001</v>
      </c>
      <c r="I5961" t="s">
        <v>2558</v>
      </c>
      <c r="J5961">
        <v>20021201</v>
      </c>
      <c r="K5961">
        <v>20050601</v>
      </c>
      <c r="M5961">
        <v>0</v>
      </c>
      <c r="N5961">
        <v>0</v>
      </c>
      <c r="O5961" t="s">
        <v>2562</v>
      </c>
      <c r="P5961" t="s">
        <v>2563</v>
      </c>
      <c r="Q5961" t="s">
        <v>2555</v>
      </c>
      <c r="R5961">
        <v>0</v>
      </c>
      <c r="S5961" t="s">
        <v>271</v>
      </c>
      <c r="AA5961" t="s">
        <v>2562</v>
      </c>
      <c r="AB5961" t="s">
        <v>2563</v>
      </c>
      <c r="AC5961">
        <v>1</v>
      </c>
      <c r="AE5961">
        <v>1</v>
      </c>
      <c r="AF5961" t="s">
        <v>271</v>
      </c>
    </row>
    <row r="5962" spans="1:32" hidden="1" x14ac:dyDescent="0.25">
      <c r="A5962" t="str">
        <f t="array" ref="A5962">IF(COUNT(SEARCH(RubriekenHistorisch,CONCATENATE(P5961,U5961,AB5961,AH5961))),"t","f")</f>
        <v>f</v>
      </c>
      <c r="B5962" t="str">
        <f t="shared" si="281"/>
        <v>f</v>
      </c>
      <c r="C5962" t="str">
        <f t="shared" si="282"/>
        <v>f</v>
      </c>
      <c r="D5962" t="str">
        <f t="shared" si="283"/>
        <v>t</v>
      </c>
      <c r="E5962" t="str">
        <f>IF(COUNT(SEARCH({"04.","05.","09.","12."},CONCATENATE(P5961,U5961,AB5961,AH5961))),"t","f")</f>
        <v>t</v>
      </c>
      <c r="F5962" t="str">
        <f t="array" ref="F5962">IF(COUNT(SEARCH(HistorischeRubrieken,CONCATENATE(P5961,U5961,AB5961,AH5961))),"t","f")</f>
        <v>f</v>
      </c>
      <c r="G5962">
        <v>7</v>
      </c>
      <c r="H5962">
        <v>600001</v>
      </c>
      <c r="I5962" t="s">
        <v>2558</v>
      </c>
      <c r="J5962">
        <v>20050601</v>
      </c>
      <c r="K5962">
        <v>20051201</v>
      </c>
      <c r="M5962">
        <v>0</v>
      </c>
      <c r="N5962">
        <v>0</v>
      </c>
      <c r="O5962" t="s">
        <v>2564</v>
      </c>
      <c r="P5962" t="s">
        <v>2565</v>
      </c>
      <c r="Q5962" t="s">
        <v>2555</v>
      </c>
      <c r="R5962">
        <v>0</v>
      </c>
      <c r="S5962" t="s">
        <v>271</v>
      </c>
      <c r="AA5962" t="s">
        <v>2564</v>
      </c>
      <c r="AB5962" t="s">
        <v>2566</v>
      </c>
      <c r="AC5962">
        <v>1</v>
      </c>
      <c r="AE5962">
        <v>1</v>
      </c>
      <c r="AF5962" t="s">
        <v>271</v>
      </c>
    </row>
    <row r="5963" spans="1:32" hidden="1" x14ac:dyDescent="0.25">
      <c r="A5963" t="str">
        <f t="array" ref="A5963">IF(COUNT(SEARCH(RubriekenHistorisch,CONCATENATE(P5962,U5962,AB5962,AH5962))),"t","f")</f>
        <v>f</v>
      </c>
      <c r="B5963" t="str">
        <f t="shared" si="281"/>
        <v>f</v>
      </c>
      <c r="C5963" t="str">
        <f t="shared" si="282"/>
        <v>f</v>
      </c>
      <c r="D5963" t="str">
        <f t="shared" si="283"/>
        <v>t</v>
      </c>
      <c r="E5963" t="str">
        <f>IF(COUNT(SEARCH({"04.","05.","09.","12."},CONCATENATE(P5962,U5962,AB5962,AH5962))),"t","f")</f>
        <v>t</v>
      </c>
      <c r="F5963" t="str">
        <f t="array" ref="F5963">IF(COUNT(SEARCH(HistorischeRubrieken,CONCATENATE(P5962,U5962,AB5962,AH5962))),"t","f")</f>
        <v>f</v>
      </c>
      <c r="G5963">
        <v>8</v>
      </c>
      <c r="H5963">
        <v>600001</v>
      </c>
      <c r="I5963" t="s">
        <v>2558</v>
      </c>
      <c r="J5963">
        <v>20051201</v>
      </c>
      <c r="K5963">
        <v>20061201</v>
      </c>
      <c r="M5963">
        <v>0</v>
      </c>
      <c r="N5963">
        <v>0</v>
      </c>
      <c r="O5963" t="s">
        <v>2564</v>
      </c>
      <c r="P5963" t="s">
        <v>2567</v>
      </c>
      <c r="Q5963" t="s">
        <v>2555</v>
      </c>
      <c r="R5963">
        <v>0</v>
      </c>
      <c r="S5963" t="s">
        <v>271</v>
      </c>
      <c r="AA5963" t="s">
        <v>2564</v>
      </c>
      <c r="AB5963" t="s">
        <v>2568</v>
      </c>
      <c r="AC5963">
        <v>1</v>
      </c>
      <c r="AE5963">
        <v>1</v>
      </c>
      <c r="AF5963" t="s">
        <v>271</v>
      </c>
    </row>
    <row r="5964" spans="1:32" hidden="1" x14ac:dyDescent="0.25">
      <c r="A5964" t="str">
        <f t="array" ref="A5964">IF(COUNT(SEARCH(RubriekenHistorisch,CONCATENATE(P5963,U5963,AB5963,AH5963))),"t","f")</f>
        <v>f</v>
      </c>
      <c r="B5964" t="str">
        <f t="shared" si="281"/>
        <v>f</v>
      </c>
      <c r="C5964" t="str">
        <f t="shared" si="282"/>
        <v>f</v>
      </c>
      <c r="D5964" t="str">
        <f t="shared" si="283"/>
        <v>t</v>
      </c>
      <c r="E5964" t="str">
        <f>IF(COUNT(SEARCH({"04.","05.","09.","12."},CONCATENATE(P5963,U5963,AB5963,AH5963))),"t","f")</f>
        <v>t</v>
      </c>
      <c r="F5964" t="str">
        <f t="array" ref="F5964">IF(COUNT(SEARCH(HistorischeRubrieken,CONCATENATE(P5963,U5963,AB5963,AH5963))),"t","f")</f>
        <v>f</v>
      </c>
      <c r="G5964">
        <v>9</v>
      </c>
      <c r="H5964">
        <v>600001</v>
      </c>
      <c r="I5964" t="s">
        <v>2558</v>
      </c>
      <c r="J5964">
        <v>20061201</v>
      </c>
      <c r="K5964">
        <v>20071201</v>
      </c>
      <c r="M5964">
        <v>0</v>
      </c>
      <c r="N5964">
        <v>0</v>
      </c>
      <c r="O5964" t="s">
        <v>2564</v>
      </c>
      <c r="P5964" t="s">
        <v>2569</v>
      </c>
      <c r="Q5964" t="s">
        <v>2555</v>
      </c>
      <c r="R5964">
        <v>0</v>
      </c>
      <c r="S5964" t="s">
        <v>271</v>
      </c>
      <c r="AA5964" t="s">
        <v>2564</v>
      </c>
      <c r="AB5964" t="s">
        <v>2570</v>
      </c>
      <c r="AC5964">
        <v>1</v>
      </c>
      <c r="AE5964">
        <v>1</v>
      </c>
      <c r="AF5964" t="s">
        <v>271</v>
      </c>
    </row>
    <row r="5965" spans="1:32" hidden="1" x14ac:dyDescent="0.25">
      <c r="A5965" t="str">
        <f t="array" ref="A5965">IF(COUNT(SEARCH(RubriekenHistorisch,CONCATENATE(P5964,U5964,AB5964,AH5964))),"t","f")</f>
        <v>f</v>
      </c>
      <c r="B5965" t="str">
        <f t="shared" si="281"/>
        <v>f</v>
      </c>
      <c r="C5965" t="str">
        <f t="shared" si="282"/>
        <v>f</v>
      </c>
      <c r="D5965" t="str">
        <f t="shared" si="283"/>
        <v>t</v>
      </c>
      <c r="E5965" t="str">
        <f>IF(COUNT(SEARCH({"04.","05.","09.","12."},CONCATENATE(P5964,U5964,AB5964,AH5964))),"t","f")</f>
        <v>t</v>
      </c>
      <c r="F5965" t="str">
        <f t="array" ref="F5965">IF(COUNT(SEARCH(HistorischeRubrieken,CONCATENATE(P5964,U5964,AB5964,AH5964))),"t","f")</f>
        <v>f</v>
      </c>
      <c r="G5965">
        <v>10</v>
      </c>
      <c r="H5965">
        <v>600001</v>
      </c>
      <c r="I5965" t="s">
        <v>2558</v>
      </c>
      <c r="J5965">
        <v>20071201</v>
      </c>
      <c r="K5965">
        <v>20091201</v>
      </c>
      <c r="M5965">
        <v>0</v>
      </c>
      <c r="N5965">
        <v>0</v>
      </c>
      <c r="O5965" t="s">
        <v>2571</v>
      </c>
      <c r="P5965" t="s">
        <v>2569</v>
      </c>
      <c r="Q5965" t="s">
        <v>2555</v>
      </c>
      <c r="R5965">
        <v>0</v>
      </c>
      <c r="S5965" t="s">
        <v>271</v>
      </c>
      <c r="AA5965" t="s">
        <v>2571</v>
      </c>
      <c r="AB5965" t="s">
        <v>2570</v>
      </c>
      <c r="AC5965">
        <v>1</v>
      </c>
      <c r="AE5965">
        <v>1</v>
      </c>
      <c r="AF5965" t="s">
        <v>271</v>
      </c>
    </row>
    <row r="5966" spans="1:32" hidden="1" x14ac:dyDescent="0.25">
      <c r="A5966" t="str">
        <f t="array" ref="A5966">IF(COUNT(SEARCH(RubriekenHistorisch,CONCATENATE(P5965,U5965,AB5965,AH5965))),"t","f")</f>
        <v>f</v>
      </c>
      <c r="B5966" t="str">
        <f t="shared" si="281"/>
        <v>f</v>
      </c>
      <c r="C5966" t="str">
        <f t="shared" si="282"/>
        <v>f</v>
      </c>
      <c r="D5966" t="str">
        <f t="shared" si="283"/>
        <v>t</v>
      </c>
      <c r="E5966" t="str">
        <f>IF(COUNT(SEARCH({"04.","05.","09.","12."},CONCATENATE(P5965,U5965,AB5965,AH5965))),"t","f")</f>
        <v>t</v>
      </c>
      <c r="F5966" t="str">
        <f t="array" ref="F5966">IF(COUNT(SEARCH(HistorischeRubrieken,CONCATENATE(P5965,U5965,AB5965,AH5965))),"t","f")</f>
        <v>f</v>
      </c>
      <c r="G5966">
        <v>11</v>
      </c>
      <c r="H5966">
        <v>600001</v>
      </c>
      <c r="I5966" t="s">
        <v>2558</v>
      </c>
      <c r="J5966">
        <v>20091201</v>
      </c>
      <c r="K5966">
        <v>20100601</v>
      </c>
      <c r="M5966">
        <v>0</v>
      </c>
      <c r="N5966">
        <v>0</v>
      </c>
      <c r="O5966" t="s">
        <v>2571</v>
      </c>
      <c r="R5966">
        <v>0</v>
      </c>
      <c r="S5966" t="s">
        <v>271</v>
      </c>
      <c r="AA5966" t="s">
        <v>2571</v>
      </c>
      <c r="AB5966" t="s">
        <v>2572</v>
      </c>
      <c r="AC5966">
        <v>1</v>
      </c>
      <c r="AE5966">
        <v>1</v>
      </c>
      <c r="AF5966" t="s">
        <v>271</v>
      </c>
    </row>
    <row r="5967" spans="1:32" hidden="1" x14ac:dyDescent="0.25">
      <c r="A5967" t="str">
        <f t="array" ref="A5967">IF(COUNT(SEARCH(RubriekenHistorisch,CONCATENATE(P5966,U5966,AB5966,AH5966))),"t","f")</f>
        <v>f</v>
      </c>
      <c r="B5967" t="str">
        <f t="shared" si="281"/>
        <v>f</v>
      </c>
      <c r="C5967" t="str">
        <f t="shared" si="282"/>
        <v>f</v>
      </c>
      <c r="D5967" t="str">
        <f t="shared" si="283"/>
        <v>f</v>
      </c>
      <c r="E5967" t="str">
        <f>IF(COUNT(SEARCH({"04.","05.","09.","12."},CONCATENATE(P5966,U5966,AB5966,AH5966))),"t","f")</f>
        <v>t</v>
      </c>
      <c r="F5967" t="str">
        <f t="array" ref="F5967">IF(COUNT(SEARCH(HistorischeRubrieken,CONCATENATE(P5966,U5966,AB5966,AH5966))),"t","f")</f>
        <v>f</v>
      </c>
      <c r="G5967">
        <v>1</v>
      </c>
      <c r="H5967">
        <v>600101</v>
      </c>
      <c r="I5967" t="s">
        <v>2573</v>
      </c>
      <c r="J5967">
        <v>19921101</v>
      </c>
      <c r="K5967">
        <v>19930315</v>
      </c>
      <c r="M5967">
        <v>0</v>
      </c>
      <c r="N5967">
        <v>0</v>
      </c>
      <c r="O5967" t="s">
        <v>2553</v>
      </c>
      <c r="P5967" t="s">
        <v>2574</v>
      </c>
      <c r="Q5967" t="s">
        <v>2555</v>
      </c>
      <c r="R5967">
        <v>0</v>
      </c>
      <c r="S5967" t="s">
        <v>271</v>
      </c>
    </row>
    <row r="5968" spans="1:32" hidden="1" x14ac:dyDescent="0.25">
      <c r="A5968" t="str">
        <f t="array" ref="A5968">IF(COUNT(SEARCH(RubriekenHistorisch,CONCATENATE(P5967,U5967,AB5967,AH5967))),"t","f")</f>
        <v>f</v>
      </c>
      <c r="B5968" t="str">
        <f t="shared" si="281"/>
        <v>f</v>
      </c>
      <c r="C5968" t="str">
        <f t="shared" si="282"/>
        <v>f</v>
      </c>
      <c r="D5968" t="str">
        <f t="shared" si="283"/>
        <v>f</v>
      </c>
      <c r="E5968" t="str">
        <f>IF(COUNT(SEARCH({"04.","05.","09.","12."},CONCATENATE(P5967,U5967,AB5967,AH5967))),"t","f")</f>
        <v>t</v>
      </c>
      <c r="F5968" t="str">
        <f t="array" ref="F5968">IF(COUNT(SEARCH(HistorischeRubrieken,CONCATENATE(P5967,U5967,AB5967,AH5967))),"t","f")</f>
        <v>f</v>
      </c>
      <c r="G5968">
        <v>2</v>
      </c>
      <c r="H5968">
        <v>600101</v>
      </c>
      <c r="I5968" t="s">
        <v>2573</v>
      </c>
      <c r="J5968">
        <v>19930315</v>
      </c>
      <c r="K5968">
        <v>19940101</v>
      </c>
      <c r="M5968">
        <v>0</v>
      </c>
      <c r="N5968">
        <v>0</v>
      </c>
      <c r="O5968" t="s">
        <v>2553</v>
      </c>
      <c r="P5968" t="s">
        <v>2575</v>
      </c>
      <c r="Q5968" t="s">
        <v>2555</v>
      </c>
      <c r="R5968">
        <v>0</v>
      </c>
      <c r="S5968" t="s">
        <v>271</v>
      </c>
      <c r="AA5968" t="s">
        <v>2553</v>
      </c>
      <c r="AB5968" t="s">
        <v>2575</v>
      </c>
      <c r="AC5968">
        <v>1</v>
      </c>
      <c r="AE5968">
        <v>1</v>
      </c>
      <c r="AF5968" t="s">
        <v>271</v>
      </c>
    </row>
    <row r="5969" spans="1:32" hidden="1" x14ac:dyDescent="0.25">
      <c r="A5969" t="str">
        <f t="array" ref="A5969">IF(COUNT(SEARCH(RubriekenHistorisch,CONCATENATE(P5968,U5968,AB5968,AH5968))),"t","f")</f>
        <v>f</v>
      </c>
      <c r="B5969" t="str">
        <f t="shared" si="281"/>
        <v>f</v>
      </c>
      <c r="C5969" t="str">
        <f t="shared" si="282"/>
        <v>f</v>
      </c>
      <c r="D5969" t="str">
        <f t="shared" si="283"/>
        <v>f</v>
      </c>
      <c r="E5969" t="str">
        <f>IF(COUNT(SEARCH({"04.","05.","09.","12."},CONCATENATE(P5968,U5968,AB5968,AH5968))),"t","f")</f>
        <v>t</v>
      </c>
      <c r="F5969" t="str">
        <f t="array" ref="F5969">IF(COUNT(SEARCH(HistorischeRubrieken,CONCATENATE(P5968,U5968,AB5968,AH5968))),"t","f")</f>
        <v>f</v>
      </c>
      <c r="G5969">
        <v>3</v>
      </c>
      <c r="H5969">
        <v>600101</v>
      </c>
      <c r="I5969" t="s">
        <v>2576</v>
      </c>
      <c r="J5969">
        <v>19940101</v>
      </c>
      <c r="K5969">
        <v>19950128</v>
      </c>
      <c r="M5969">
        <v>0</v>
      </c>
      <c r="N5969">
        <v>0</v>
      </c>
      <c r="O5969" t="s">
        <v>2553</v>
      </c>
      <c r="P5969" t="s">
        <v>2577</v>
      </c>
      <c r="Q5969" t="s">
        <v>2555</v>
      </c>
      <c r="R5969">
        <v>0</v>
      </c>
      <c r="S5969" t="s">
        <v>271</v>
      </c>
      <c r="AA5969" t="s">
        <v>2553</v>
      </c>
      <c r="AB5969" t="s">
        <v>2577</v>
      </c>
      <c r="AC5969">
        <v>1</v>
      </c>
      <c r="AE5969">
        <v>1</v>
      </c>
      <c r="AF5969" t="s">
        <v>271</v>
      </c>
    </row>
    <row r="5970" spans="1:32" hidden="1" x14ac:dyDescent="0.25">
      <c r="A5970" t="str">
        <f t="array" ref="A5970">IF(COUNT(SEARCH(RubriekenHistorisch,CONCATENATE(P5969,U5969,AB5969,AH5969))),"t","f")</f>
        <v>f</v>
      </c>
      <c r="B5970" t="str">
        <f t="shared" si="281"/>
        <v>f</v>
      </c>
      <c r="C5970" t="str">
        <f t="shared" si="282"/>
        <v>f</v>
      </c>
      <c r="D5970" t="str">
        <f t="shared" si="283"/>
        <v>f</v>
      </c>
      <c r="E5970" t="str">
        <f>IF(COUNT(SEARCH({"04.","05.","09.","12."},CONCATENATE(P5969,U5969,AB5969,AH5969))),"t","f")</f>
        <v>t</v>
      </c>
      <c r="F5970" t="str">
        <f t="array" ref="F5970">IF(COUNT(SEARCH(HistorischeRubrieken,CONCATENATE(P5969,U5969,AB5969,AH5969))),"t","f")</f>
        <v>f</v>
      </c>
      <c r="G5970">
        <v>4</v>
      </c>
      <c r="H5970">
        <v>600101</v>
      </c>
      <c r="I5970" t="s">
        <v>2576</v>
      </c>
      <c r="J5970">
        <v>19950128</v>
      </c>
      <c r="K5970">
        <v>19970101</v>
      </c>
      <c r="M5970">
        <v>0</v>
      </c>
      <c r="N5970">
        <v>0</v>
      </c>
      <c r="O5970" t="s">
        <v>2553</v>
      </c>
      <c r="P5970" t="s">
        <v>2578</v>
      </c>
      <c r="Q5970" t="s">
        <v>2555</v>
      </c>
      <c r="R5970">
        <v>0</v>
      </c>
      <c r="S5970" t="s">
        <v>271</v>
      </c>
      <c r="AA5970" t="s">
        <v>2553</v>
      </c>
      <c r="AB5970" t="s">
        <v>2578</v>
      </c>
      <c r="AC5970">
        <v>1</v>
      </c>
      <c r="AE5970">
        <v>1</v>
      </c>
      <c r="AF5970" t="s">
        <v>271</v>
      </c>
    </row>
    <row r="5971" spans="1:32" hidden="1" x14ac:dyDescent="0.25">
      <c r="A5971" t="str">
        <f t="array" ref="A5971">IF(COUNT(SEARCH(RubriekenHistorisch,CONCATENATE(P5970,U5970,AB5970,AH5970))),"t","f")</f>
        <v>f</v>
      </c>
      <c r="B5971" t="str">
        <f t="shared" si="281"/>
        <v>f</v>
      </c>
      <c r="C5971" t="str">
        <f t="shared" si="282"/>
        <v>f</v>
      </c>
      <c r="D5971" t="str">
        <f t="shared" si="283"/>
        <v>f</v>
      </c>
      <c r="E5971" t="str">
        <f>IF(COUNT(SEARCH({"04.","05.","09.","12."},CONCATENATE(P5970,U5970,AB5970,AH5970))),"t","f")</f>
        <v>t</v>
      </c>
      <c r="F5971" t="str">
        <f t="array" ref="F5971">IF(COUNT(SEARCH(HistorischeRubrieken,CONCATENATE(P5970,U5970,AB5970,AH5970))),"t","f")</f>
        <v>f</v>
      </c>
      <c r="G5971">
        <v>5</v>
      </c>
      <c r="H5971">
        <v>600101</v>
      </c>
      <c r="I5971" t="s">
        <v>2576</v>
      </c>
      <c r="J5971">
        <v>19970101</v>
      </c>
      <c r="K5971">
        <v>19980128</v>
      </c>
      <c r="M5971">
        <v>0</v>
      </c>
      <c r="N5971">
        <v>0</v>
      </c>
      <c r="O5971" t="s">
        <v>2553</v>
      </c>
      <c r="P5971" t="s">
        <v>2579</v>
      </c>
      <c r="Q5971" t="s">
        <v>2555</v>
      </c>
      <c r="R5971">
        <v>0</v>
      </c>
      <c r="S5971" t="s">
        <v>271</v>
      </c>
      <c r="AA5971" t="s">
        <v>2553</v>
      </c>
      <c r="AB5971" t="s">
        <v>2579</v>
      </c>
      <c r="AC5971">
        <v>1</v>
      </c>
      <c r="AE5971">
        <v>1</v>
      </c>
      <c r="AF5971" t="s">
        <v>271</v>
      </c>
    </row>
    <row r="5972" spans="1:32" hidden="1" x14ac:dyDescent="0.25">
      <c r="A5972" t="str">
        <f t="array" ref="A5972">IF(COUNT(SEARCH(RubriekenHistorisch,CONCATENATE(P5971,U5971,AB5971,AH5971))),"t","f")</f>
        <v>f</v>
      </c>
      <c r="B5972" t="str">
        <f t="shared" si="281"/>
        <v>f</v>
      </c>
      <c r="C5972" t="str">
        <f t="shared" si="282"/>
        <v>f</v>
      </c>
      <c r="D5972" t="str">
        <f t="shared" si="283"/>
        <v>t</v>
      </c>
      <c r="E5972" t="str">
        <f>IF(COUNT(SEARCH({"04.","05.","09.","12."},CONCATENATE(P5971,U5971,AB5971,AH5971))),"t","f")</f>
        <v>t</v>
      </c>
      <c r="F5972" t="str">
        <f t="array" ref="F5972">IF(COUNT(SEARCH(HistorischeRubrieken,CONCATENATE(P5971,U5971,AB5971,AH5971))),"t","f")</f>
        <v>f</v>
      </c>
      <c r="G5972">
        <v>6</v>
      </c>
      <c r="H5972">
        <v>600101</v>
      </c>
      <c r="I5972" t="s">
        <v>2576</v>
      </c>
      <c r="J5972">
        <v>19980128</v>
      </c>
      <c r="K5972">
        <v>19981101</v>
      </c>
      <c r="M5972">
        <v>0</v>
      </c>
      <c r="N5972">
        <v>0</v>
      </c>
      <c r="O5972" t="s">
        <v>2553</v>
      </c>
      <c r="P5972" t="s">
        <v>2580</v>
      </c>
      <c r="Q5972" t="s">
        <v>2555</v>
      </c>
      <c r="R5972">
        <v>0</v>
      </c>
      <c r="S5972" t="s">
        <v>271</v>
      </c>
      <c r="AA5972" t="s">
        <v>2553</v>
      </c>
      <c r="AB5972" t="s">
        <v>2580</v>
      </c>
      <c r="AC5972">
        <v>1</v>
      </c>
      <c r="AE5972">
        <v>1</v>
      </c>
      <c r="AF5972" t="s">
        <v>271</v>
      </c>
    </row>
    <row r="5973" spans="1:32" hidden="1" x14ac:dyDescent="0.25">
      <c r="A5973" t="str">
        <f t="array" ref="A5973">IF(COUNT(SEARCH(RubriekenHistorisch,CONCATENATE(P5972,U5972,AB5972,AH5972))),"t","f")</f>
        <v>f</v>
      </c>
      <c r="B5973" t="str">
        <f t="shared" si="281"/>
        <v>f</v>
      </c>
      <c r="C5973" t="str">
        <f t="shared" si="282"/>
        <v>f</v>
      </c>
      <c r="D5973" t="str">
        <f t="shared" si="283"/>
        <v>t</v>
      </c>
      <c r="E5973" t="str">
        <f>IF(COUNT(SEARCH({"04.","05.","09.","12."},CONCATENATE(P5972,U5972,AB5972,AH5972))),"t","f")</f>
        <v>t</v>
      </c>
      <c r="F5973" t="str">
        <f t="array" ref="F5973">IF(COUNT(SEARCH(HistorischeRubrieken,CONCATENATE(P5972,U5972,AB5972,AH5972))),"t","f")</f>
        <v>f</v>
      </c>
      <c r="G5973">
        <v>7</v>
      </c>
      <c r="H5973">
        <v>600101</v>
      </c>
      <c r="I5973" t="s">
        <v>2581</v>
      </c>
      <c r="J5973">
        <v>19981101</v>
      </c>
      <c r="K5973">
        <v>20010401</v>
      </c>
      <c r="M5973">
        <v>0</v>
      </c>
      <c r="N5973">
        <v>0</v>
      </c>
      <c r="O5973" t="s">
        <v>2553</v>
      </c>
      <c r="P5973" t="s">
        <v>2582</v>
      </c>
      <c r="Q5973" t="s">
        <v>2555</v>
      </c>
      <c r="R5973">
        <v>0</v>
      </c>
      <c r="S5973" t="s">
        <v>271</v>
      </c>
      <c r="AA5973" t="s">
        <v>2553</v>
      </c>
      <c r="AB5973" t="s">
        <v>2582</v>
      </c>
      <c r="AC5973">
        <v>1</v>
      </c>
      <c r="AE5973">
        <v>1</v>
      </c>
      <c r="AF5973" t="s">
        <v>271</v>
      </c>
    </row>
    <row r="5974" spans="1:32" hidden="1" x14ac:dyDescent="0.25">
      <c r="A5974" t="str">
        <f t="array" ref="A5974">IF(COUNT(SEARCH(RubriekenHistorisch,CONCATENATE(P5973,U5973,AB5973,AH5973))),"t","f")</f>
        <v>f</v>
      </c>
      <c r="B5974" t="str">
        <f t="shared" si="281"/>
        <v>f</v>
      </c>
      <c r="C5974" t="str">
        <f t="shared" si="282"/>
        <v>f</v>
      </c>
      <c r="D5974" t="str">
        <f t="shared" si="283"/>
        <v>t</v>
      </c>
      <c r="E5974" t="str">
        <f>IF(COUNT(SEARCH({"04.","05.","09.","12."},CONCATENATE(P5973,U5973,AB5973,AH5973))),"t","f")</f>
        <v>t</v>
      </c>
      <c r="F5974" t="str">
        <f t="array" ref="F5974">IF(COUNT(SEARCH(HistorischeRubrieken,CONCATENATE(P5973,U5973,AB5973,AH5973))),"t","f")</f>
        <v>f</v>
      </c>
      <c r="G5974">
        <v>8</v>
      </c>
      <c r="H5974">
        <v>600101</v>
      </c>
      <c r="I5974" t="s">
        <v>2581</v>
      </c>
      <c r="J5974">
        <v>20010401</v>
      </c>
      <c r="K5974">
        <v>20021201</v>
      </c>
      <c r="M5974">
        <v>0</v>
      </c>
      <c r="N5974">
        <v>0</v>
      </c>
      <c r="O5974" t="s">
        <v>2561</v>
      </c>
      <c r="P5974" t="s">
        <v>2582</v>
      </c>
      <c r="Q5974" t="s">
        <v>2555</v>
      </c>
      <c r="R5974">
        <v>0</v>
      </c>
      <c r="S5974" t="s">
        <v>271</v>
      </c>
      <c r="AA5974" t="s">
        <v>2561</v>
      </c>
      <c r="AB5974" t="s">
        <v>2582</v>
      </c>
      <c r="AC5974">
        <v>1</v>
      </c>
      <c r="AE5974">
        <v>1</v>
      </c>
      <c r="AF5974" t="s">
        <v>271</v>
      </c>
    </row>
    <row r="5975" spans="1:32" hidden="1" x14ac:dyDescent="0.25">
      <c r="A5975" t="str">
        <f t="array" ref="A5975">IF(COUNT(SEARCH(RubriekenHistorisch,CONCATENATE(P5974,U5974,AB5974,AH5974))),"t","f")</f>
        <v>f</v>
      </c>
      <c r="B5975" t="str">
        <f t="shared" si="281"/>
        <v>f</v>
      </c>
      <c r="C5975" t="str">
        <f t="shared" si="282"/>
        <v>f</v>
      </c>
      <c r="D5975" t="str">
        <f t="shared" si="283"/>
        <v>t</v>
      </c>
      <c r="E5975" t="str">
        <f>IF(COUNT(SEARCH({"04.","05.","09.","12."},CONCATENATE(P5974,U5974,AB5974,AH5974))),"t","f")</f>
        <v>t</v>
      </c>
      <c r="F5975" t="str">
        <f t="array" ref="F5975">IF(COUNT(SEARCH(HistorischeRubrieken,CONCATENATE(P5974,U5974,AB5974,AH5974))),"t","f")</f>
        <v>f</v>
      </c>
      <c r="G5975">
        <v>9</v>
      </c>
      <c r="H5975">
        <v>600101</v>
      </c>
      <c r="I5975" t="s">
        <v>2581</v>
      </c>
      <c r="J5975">
        <v>20021201</v>
      </c>
      <c r="K5975">
        <v>20031201</v>
      </c>
      <c r="M5975">
        <v>0</v>
      </c>
      <c r="N5975">
        <v>0</v>
      </c>
      <c r="O5975" t="s">
        <v>2562</v>
      </c>
      <c r="P5975" t="s">
        <v>2583</v>
      </c>
      <c r="Q5975" t="s">
        <v>2555</v>
      </c>
      <c r="R5975">
        <v>0</v>
      </c>
      <c r="S5975" t="s">
        <v>271</v>
      </c>
      <c r="AA5975" t="s">
        <v>2562</v>
      </c>
      <c r="AB5975" t="s">
        <v>2583</v>
      </c>
      <c r="AC5975">
        <v>1</v>
      </c>
      <c r="AE5975">
        <v>1</v>
      </c>
      <c r="AF5975" t="s">
        <v>271</v>
      </c>
    </row>
    <row r="5976" spans="1:32" hidden="1" x14ac:dyDescent="0.25">
      <c r="A5976" t="str">
        <f t="array" ref="A5976">IF(COUNT(SEARCH(RubriekenHistorisch,CONCATENATE(P5975,U5975,AB5975,AH5975))),"t","f")</f>
        <v>f</v>
      </c>
      <c r="B5976" t="str">
        <f t="shared" si="281"/>
        <v>f</v>
      </c>
      <c r="C5976" t="str">
        <f t="shared" si="282"/>
        <v>f</v>
      </c>
      <c r="D5976" t="str">
        <f t="shared" si="283"/>
        <v>t</v>
      </c>
      <c r="E5976" t="str">
        <f>IF(COUNT(SEARCH({"04.","05.","09.","12."},CONCATENATE(P5975,U5975,AB5975,AH5975))),"t","f")</f>
        <v>t</v>
      </c>
      <c r="F5976" t="str">
        <f t="array" ref="F5976">IF(COUNT(SEARCH(HistorischeRubrieken,CONCATENATE(P5975,U5975,AB5975,AH5975))),"t","f")</f>
        <v>f</v>
      </c>
      <c r="G5976">
        <v>10</v>
      </c>
      <c r="H5976">
        <v>600101</v>
      </c>
      <c r="I5976" t="s">
        <v>2581</v>
      </c>
      <c r="J5976">
        <v>20031201</v>
      </c>
      <c r="K5976">
        <v>20050601</v>
      </c>
      <c r="M5976">
        <v>0</v>
      </c>
      <c r="N5976">
        <v>0</v>
      </c>
      <c r="O5976" t="s">
        <v>2562</v>
      </c>
      <c r="P5976" t="s">
        <v>2584</v>
      </c>
      <c r="Q5976" t="s">
        <v>2555</v>
      </c>
      <c r="R5976">
        <v>0</v>
      </c>
      <c r="S5976" t="s">
        <v>271</v>
      </c>
      <c r="AA5976" t="s">
        <v>2562</v>
      </c>
      <c r="AB5976" t="s">
        <v>2584</v>
      </c>
      <c r="AC5976">
        <v>1</v>
      </c>
      <c r="AE5976">
        <v>1</v>
      </c>
      <c r="AF5976" t="s">
        <v>271</v>
      </c>
    </row>
    <row r="5977" spans="1:32" hidden="1" x14ac:dyDescent="0.25">
      <c r="A5977" t="str">
        <f t="array" ref="A5977">IF(COUNT(SEARCH(RubriekenHistorisch,CONCATENATE(P5976,U5976,AB5976,AH5976))),"t","f")</f>
        <v>f</v>
      </c>
      <c r="B5977" t="str">
        <f t="shared" si="281"/>
        <v>f</v>
      </c>
      <c r="C5977" t="str">
        <f t="shared" si="282"/>
        <v>f</v>
      </c>
      <c r="D5977" t="str">
        <f t="shared" si="283"/>
        <v>t</v>
      </c>
      <c r="E5977" t="str">
        <f>IF(COUNT(SEARCH({"04.","05.","09.","12."},CONCATENATE(P5976,U5976,AB5976,AH5976))),"t","f")</f>
        <v>t</v>
      </c>
      <c r="F5977" t="str">
        <f t="array" ref="F5977">IF(COUNT(SEARCH(HistorischeRubrieken,CONCATENATE(P5976,U5976,AB5976,AH5976))),"t","f")</f>
        <v>f</v>
      </c>
      <c r="G5977">
        <v>11</v>
      </c>
      <c r="H5977">
        <v>600101</v>
      </c>
      <c r="I5977" t="s">
        <v>2581</v>
      </c>
      <c r="J5977">
        <v>20050601</v>
      </c>
      <c r="K5977">
        <v>20071201</v>
      </c>
      <c r="M5977">
        <v>0</v>
      </c>
      <c r="N5977">
        <v>0</v>
      </c>
      <c r="O5977" t="s">
        <v>2564</v>
      </c>
      <c r="P5977" t="s">
        <v>2585</v>
      </c>
      <c r="Q5977" t="s">
        <v>2555</v>
      </c>
      <c r="R5977">
        <v>0</v>
      </c>
      <c r="S5977" t="s">
        <v>271</v>
      </c>
      <c r="AA5977" t="s">
        <v>2564</v>
      </c>
      <c r="AB5977" t="s">
        <v>2586</v>
      </c>
      <c r="AC5977">
        <v>1</v>
      </c>
      <c r="AE5977">
        <v>1</v>
      </c>
      <c r="AF5977" t="s">
        <v>271</v>
      </c>
    </row>
    <row r="5978" spans="1:32" hidden="1" x14ac:dyDescent="0.25">
      <c r="A5978" t="str">
        <f t="array" ref="A5978">IF(COUNT(SEARCH(RubriekenHistorisch,CONCATENATE(P5977,U5977,AB5977,AH5977))),"t","f")</f>
        <v>f</v>
      </c>
      <c r="B5978" t="str">
        <f t="shared" si="281"/>
        <v>f</v>
      </c>
      <c r="C5978" t="str">
        <f t="shared" si="282"/>
        <v>f</v>
      </c>
      <c r="D5978" t="str">
        <f t="shared" si="283"/>
        <v>t</v>
      </c>
      <c r="E5978" t="str">
        <f>IF(COUNT(SEARCH({"04.","05.","09.","12."},CONCATENATE(P5977,U5977,AB5977,AH5977))),"t","f")</f>
        <v>t</v>
      </c>
      <c r="F5978" t="str">
        <f t="array" ref="F5978">IF(COUNT(SEARCH(HistorischeRubrieken,CONCATENATE(P5977,U5977,AB5977,AH5977))),"t","f")</f>
        <v>f</v>
      </c>
      <c r="G5978">
        <v>12</v>
      </c>
      <c r="H5978">
        <v>600101</v>
      </c>
      <c r="I5978" t="s">
        <v>2581</v>
      </c>
      <c r="J5978">
        <v>20071201</v>
      </c>
      <c r="K5978">
        <v>20091201</v>
      </c>
      <c r="M5978">
        <v>0</v>
      </c>
      <c r="N5978">
        <v>0</v>
      </c>
      <c r="O5978" t="s">
        <v>2571</v>
      </c>
      <c r="P5978" t="s">
        <v>2585</v>
      </c>
      <c r="Q5978" t="s">
        <v>2555</v>
      </c>
      <c r="R5978">
        <v>0</v>
      </c>
      <c r="S5978" t="s">
        <v>271</v>
      </c>
      <c r="AA5978" t="s">
        <v>2571</v>
      </c>
      <c r="AB5978" t="s">
        <v>2586</v>
      </c>
      <c r="AC5978">
        <v>1</v>
      </c>
      <c r="AE5978">
        <v>1</v>
      </c>
      <c r="AF5978" t="s">
        <v>271</v>
      </c>
    </row>
    <row r="5979" spans="1:32" hidden="1" x14ac:dyDescent="0.25">
      <c r="A5979" t="str">
        <f t="array" ref="A5979">IF(COUNT(SEARCH(RubriekenHistorisch,CONCATENATE(P5978,U5978,AB5978,AH5978))),"t","f")</f>
        <v>f</v>
      </c>
      <c r="B5979" t="str">
        <f t="shared" si="281"/>
        <v>f</v>
      </c>
      <c r="C5979" t="str">
        <f t="shared" si="282"/>
        <v>f</v>
      </c>
      <c r="D5979" t="str">
        <f t="shared" si="283"/>
        <v>t</v>
      </c>
      <c r="E5979" t="str">
        <f>IF(COUNT(SEARCH({"04.","05.","09.","12."},CONCATENATE(P5978,U5978,AB5978,AH5978))),"t","f")</f>
        <v>t</v>
      </c>
      <c r="F5979" t="str">
        <f t="array" ref="F5979">IF(COUNT(SEARCH(HistorischeRubrieken,CONCATENATE(P5978,U5978,AB5978,AH5978))),"t","f")</f>
        <v>f</v>
      </c>
      <c r="G5979">
        <v>13</v>
      </c>
      <c r="H5979">
        <v>600101</v>
      </c>
      <c r="I5979" t="s">
        <v>2581</v>
      </c>
      <c r="J5979">
        <v>20091201</v>
      </c>
      <c r="K5979">
        <v>20100601</v>
      </c>
      <c r="M5979">
        <v>0</v>
      </c>
      <c r="N5979">
        <v>0</v>
      </c>
      <c r="O5979" t="s">
        <v>2571</v>
      </c>
      <c r="R5979">
        <v>0</v>
      </c>
      <c r="S5979" t="s">
        <v>271</v>
      </c>
      <c r="AA5979" t="s">
        <v>2571</v>
      </c>
      <c r="AB5979" t="s">
        <v>2586</v>
      </c>
      <c r="AC5979">
        <v>1</v>
      </c>
      <c r="AE5979">
        <v>1</v>
      </c>
      <c r="AF5979" t="s">
        <v>271</v>
      </c>
    </row>
    <row r="5980" spans="1:32" hidden="1" x14ac:dyDescent="0.25">
      <c r="A5980" t="str">
        <f t="array" ref="A5980">IF(COUNT(SEARCH(RubriekenHistorisch,CONCATENATE(P5979,U5979,AB5979,AH5979))),"t","f")</f>
        <v>f</v>
      </c>
      <c r="B5980" t="str">
        <f t="shared" si="281"/>
        <v>f</v>
      </c>
      <c r="C5980" t="str">
        <f t="shared" si="282"/>
        <v>f</v>
      </c>
      <c r="D5980" t="str">
        <f t="shared" si="283"/>
        <v>f</v>
      </c>
      <c r="E5980" t="str">
        <f>IF(COUNT(SEARCH({"04.","05.","09.","12."},CONCATENATE(P5979,U5979,AB5979,AH5979))),"t","f")</f>
        <v>t</v>
      </c>
      <c r="F5980" t="str">
        <f t="array" ref="F5980">IF(COUNT(SEARCH(HistorischeRubrieken,CONCATENATE(P5979,U5979,AB5979,AH5979))),"t","f")</f>
        <v>f</v>
      </c>
      <c r="G5980">
        <v>1</v>
      </c>
      <c r="H5980">
        <v>600201</v>
      </c>
      <c r="I5980" t="s">
        <v>2587</v>
      </c>
      <c r="J5980">
        <v>19921101</v>
      </c>
      <c r="K5980">
        <v>19950401</v>
      </c>
      <c r="M5980">
        <v>0</v>
      </c>
      <c r="N5980">
        <v>0</v>
      </c>
      <c r="O5980" t="s">
        <v>2553</v>
      </c>
      <c r="P5980" t="s">
        <v>2588</v>
      </c>
      <c r="Q5980" t="s">
        <v>2555</v>
      </c>
      <c r="R5980">
        <v>0</v>
      </c>
      <c r="S5980" t="s">
        <v>271</v>
      </c>
    </row>
    <row r="5981" spans="1:32" hidden="1" x14ac:dyDescent="0.25">
      <c r="A5981" t="str">
        <f t="array" ref="A5981">IF(COUNT(SEARCH(RubriekenHistorisch,CONCATENATE(P5980,U5980,AB5980,AH5980))),"t","f")</f>
        <v>f</v>
      </c>
      <c r="B5981" t="str">
        <f t="shared" si="281"/>
        <v>f</v>
      </c>
      <c r="C5981" t="str">
        <f t="shared" si="282"/>
        <v>f</v>
      </c>
      <c r="D5981" t="str">
        <f t="shared" si="283"/>
        <v>f</v>
      </c>
      <c r="E5981" t="str">
        <f>IF(COUNT(SEARCH({"04.","05.","09.","12."},CONCATENATE(P5980,U5980,AB5980,AH5980))),"t","f")</f>
        <v>t</v>
      </c>
      <c r="F5981" t="str">
        <f t="array" ref="F5981">IF(COUNT(SEARCH(HistorischeRubrieken,CONCATENATE(P5980,U5980,AB5980,AH5980))),"t","f")</f>
        <v>f</v>
      </c>
      <c r="G5981">
        <v>2</v>
      </c>
      <c r="H5981">
        <v>600201</v>
      </c>
      <c r="I5981" t="s">
        <v>2587</v>
      </c>
      <c r="J5981">
        <v>19950401</v>
      </c>
      <c r="K5981">
        <v>20001201</v>
      </c>
      <c r="M5981">
        <v>0</v>
      </c>
      <c r="N5981">
        <v>0</v>
      </c>
      <c r="O5981" t="s">
        <v>2553</v>
      </c>
      <c r="P5981" t="s">
        <v>2589</v>
      </c>
      <c r="Q5981" t="s">
        <v>2555</v>
      </c>
      <c r="R5981">
        <v>0</v>
      </c>
      <c r="S5981" t="s">
        <v>271</v>
      </c>
      <c r="AA5981" t="s">
        <v>2553</v>
      </c>
      <c r="AB5981" t="s">
        <v>2589</v>
      </c>
      <c r="AC5981">
        <v>1</v>
      </c>
      <c r="AE5981">
        <v>1</v>
      </c>
      <c r="AF5981" t="s">
        <v>271</v>
      </c>
    </row>
    <row r="5982" spans="1:32" hidden="1" x14ac:dyDescent="0.25">
      <c r="A5982" t="str">
        <f t="array" ref="A5982">IF(COUNT(SEARCH(RubriekenHistorisch,CONCATENATE(P5981,U5981,AB5981,AH5981))),"t","f")</f>
        <v>f</v>
      </c>
      <c r="B5982" t="str">
        <f t="shared" si="281"/>
        <v>f</v>
      </c>
      <c r="C5982" t="str">
        <f t="shared" si="282"/>
        <v>f</v>
      </c>
      <c r="D5982" t="str">
        <f t="shared" si="283"/>
        <v>t</v>
      </c>
      <c r="E5982" t="str">
        <f>IF(COUNT(SEARCH({"04.","05.","09.","12."},CONCATENATE(P5981,U5981,AB5981,AH5981))),"t","f")</f>
        <v>t</v>
      </c>
      <c r="F5982" t="str">
        <f t="array" ref="F5982">IF(COUNT(SEARCH(HistorischeRubrieken,CONCATENATE(P5981,U5981,AB5981,AH5981))),"t","f")</f>
        <v>f</v>
      </c>
      <c r="G5982">
        <v>3</v>
      </c>
      <c r="H5982">
        <v>600201</v>
      </c>
      <c r="I5982" t="s">
        <v>2587</v>
      </c>
      <c r="J5982">
        <v>20001201</v>
      </c>
      <c r="K5982">
        <v>20010401</v>
      </c>
      <c r="M5982">
        <v>0</v>
      </c>
      <c r="N5982">
        <v>0</v>
      </c>
      <c r="O5982" t="s">
        <v>2553</v>
      </c>
      <c r="P5982" t="s">
        <v>2590</v>
      </c>
      <c r="Q5982" t="s">
        <v>2555</v>
      </c>
      <c r="R5982">
        <v>0</v>
      </c>
      <c r="S5982" t="s">
        <v>271</v>
      </c>
      <c r="AA5982" t="s">
        <v>2553</v>
      </c>
      <c r="AB5982" t="s">
        <v>2590</v>
      </c>
      <c r="AC5982">
        <v>1</v>
      </c>
      <c r="AE5982">
        <v>1</v>
      </c>
      <c r="AF5982" t="s">
        <v>271</v>
      </c>
    </row>
    <row r="5983" spans="1:32" hidden="1" x14ac:dyDescent="0.25">
      <c r="A5983" t="str">
        <f t="array" ref="A5983">IF(COUNT(SEARCH(RubriekenHistorisch,CONCATENATE(P5982,U5982,AB5982,AH5982))),"t","f")</f>
        <v>f</v>
      </c>
      <c r="B5983" t="str">
        <f t="shared" si="281"/>
        <v>f</v>
      </c>
      <c r="C5983" t="str">
        <f t="shared" si="282"/>
        <v>f</v>
      </c>
      <c r="D5983" t="str">
        <f t="shared" si="283"/>
        <v>t</v>
      </c>
      <c r="E5983" t="str">
        <f>IF(COUNT(SEARCH({"04.","05.","09.","12."},CONCATENATE(P5982,U5982,AB5982,AH5982))),"t","f")</f>
        <v>t</v>
      </c>
      <c r="F5983" t="str">
        <f t="array" ref="F5983">IF(COUNT(SEARCH(HistorischeRubrieken,CONCATENATE(P5982,U5982,AB5982,AH5982))),"t","f")</f>
        <v>f</v>
      </c>
      <c r="G5983">
        <v>4</v>
      </c>
      <c r="H5983">
        <v>600201</v>
      </c>
      <c r="I5983" t="s">
        <v>2587</v>
      </c>
      <c r="J5983">
        <v>20010401</v>
      </c>
      <c r="K5983">
        <v>20020301</v>
      </c>
      <c r="M5983">
        <v>0</v>
      </c>
      <c r="N5983">
        <v>0</v>
      </c>
      <c r="O5983" t="s">
        <v>2561</v>
      </c>
      <c r="P5983" t="s">
        <v>2591</v>
      </c>
      <c r="Q5983" t="s">
        <v>2555</v>
      </c>
      <c r="R5983">
        <v>0</v>
      </c>
      <c r="S5983" t="s">
        <v>271</v>
      </c>
      <c r="AA5983" t="s">
        <v>2561</v>
      </c>
      <c r="AB5983" t="s">
        <v>2591</v>
      </c>
      <c r="AC5983">
        <v>1</v>
      </c>
      <c r="AE5983">
        <v>1</v>
      </c>
      <c r="AF5983" t="s">
        <v>271</v>
      </c>
    </row>
    <row r="5984" spans="1:32" hidden="1" x14ac:dyDescent="0.25">
      <c r="A5984" t="str">
        <f t="array" ref="A5984">IF(COUNT(SEARCH(RubriekenHistorisch,CONCATENATE(P5983,U5983,AB5983,AH5983))),"t","f")</f>
        <v>f</v>
      </c>
      <c r="B5984" t="str">
        <f t="shared" si="281"/>
        <v>f</v>
      </c>
      <c r="C5984" t="str">
        <f t="shared" si="282"/>
        <v>f</v>
      </c>
      <c r="D5984" t="str">
        <f t="shared" si="283"/>
        <v>t</v>
      </c>
      <c r="E5984" t="str">
        <f>IF(COUNT(SEARCH({"04.","05.","09.","12."},CONCATENATE(P5983,U5983,AB5983,AH5983))),"t","f")</f>
        <v>t</v>
      </c>
      <c r="F5984" t="str">
        <f t="array" ref="F5984">IF(COUNT(SEARCH(HistorischeRubrieken,CONCATENATE(P5983,U5983,AB5983,AH5983))),"t","f")</f>
        <v>f</v>
      </c>
      <c r="G5984">
        <v>5</v>
      </c>
      <c r="H5984">
        <v>600201</v>
      </c>
      <c r="I5984" t="s">
        <v>2587</v>
      </c>
      <c r="J5984">
        <v>20020301</v>
      </c>
      <c r="K5984">
        <v>20021201</v>
      </c>
      <c r="M5984">
        <v>0</v>
      </c>
      <c r="N5984">
        <v>0</v>
      </c>
      <c r="O5984" t="s">
        <v>2561</v>
      </c>
      <c r="P5984" t="s">
        <v>2592</v>
      </c>
      <c r="Q5984" t="s">
        <v>2555</v>
      </c>
      <c r="R5984">
        <v>0</v>
      </c>
      <c r="S5984" t="s">
        <v>271</v>
      </c>
      <c r="AA5984" t="s">
        <v>2561</v>
      </c>
      <c r="AB5984" t="s">
        <v>2592</v>
      </c>
      <c r="AC5984">
        <v>1</v>
      </c>
      <c r="AE5984">
        <v>1</v>
      </c>
      <c r="AF5984" t="s">
        <v>271</v>
      </c>
    </row>
    <row r="5985" spans="1:32" hidden="1" x14ac:dyDescent="0.25">
      <c r="A5985" t="str">
        <f t="array" ref="A5985">IF(COUNT(SEARCH(RubriekenHistorisch,CONCATENATE(P5984,U5984,AB5984,AH5984))),"t","f")</f>
        <v>f</v>
      </c>
      <c r="B5985" t="str">
        <f t="shared" si="281"/>
        <v>f</v>
      </c>
      <c r="C5985" t="str">
        <f t="shared" si="282"/>
        <v>f</v>
      </c>
      <c r="D5985" t="str">
        <f t="shared" si="283"/>
        <v>t</v>
      </c>
      <c r="E5985" t="str">
        <f>IF(COUNT(SEARCH({"04.","05.","09.","12."},CONCATENATE(P5984,U5984,AB5984,AH5984))),"t","f")</f>
        <v>t</v>
      </c>
      <c r="F5985" t="str">
        <f t="array" ref="F5985">IF(COUNT(SEARCH(HistorischeRubrieken,CONCATENATE(P5984,U5984,AB5984,AH5984))),"t","f")</f>
        <v>f</v>
      </c>
      <c r="G5985">
        <v>6</v>
      </c>
      <c r="H5985">
        <v>600201</v>
      </c>
      <c r="I5985" t="s">
        <v>2587</v>
      </c>
      <c r="J5985">
        <v>20021201</v>
      </c>
      <c r="K5985">
        <v>20030301</v>
      </c>
      <c r="M5985">
        <v>0</v>
      </c>
      <c r="N5985">
        <v>0</v>
      </c>
      <c r="O5985" t="s">
        <v>2562</v>
      </c>
      <c r="P5985" t="s">
        <v>2593</v>
      </c>
      <c r="Q5985" t="s">
        <v>2555</v>
      </c>
      <c r="R5985">
        <v>0</v>
      </c>
      <c r="S5985" t="s">
        <v>271</v>
      </c>
      <c r="AA5985" t="s">
        <v>2562</v>
      </c>
      <c r="AB5985" t="s">
        <v>2593</v>
      </c>
      <c r="AC5985">
        <v>1</v>
      </c>
      <c r="AE5985">
        <v>1</v>
      </c>
      <c r="AF5985" t="s">
        <v>271</v>
      </c>
    </row>
    <row r="5986" spans="1:32" hidden="1" x14ac:dyDescent="0.25">
      <c r="A5986" t="str">
        <f t="array" ref="A5986">IF(COUNT(SEARCH(RubriekenHistorisch,CONCATENATE(P5985,U5985,AB5985,AH5985))),"t","f")</f>
        <v>f</v>
      </c>
      <c r="B5986" t="str">
        <f t="shared" si="281"/>
        <v>f</v>
      </c>
      <c r="C5986" t="str">
        <f t="shared" si="282"/>
        <v>f</v>
      </c>
      <c r="D5986" t="str">
        <f t="shared" si="283"/>
        <v>t</v>
      </c>
      <c r="E5986" t="str">
        <f>IF(COUNT(SEARCH({"04.","05.","09.","12."},CONCATENATE(P5985,U5985,AB5985,AH5985))),"t","f")</f>
        <v>t</v>
      </c>
      <c r="F5986" t="str">
        <f t="array" ref="F5986">IF(COUNT(SEARCH(HistorischeRubrieken,CONCATENATE(P5985,U5985,AB5985,AH5985))),"t","f")</f>
        <v>f</v>
      </c>
      <c r="G5986">
        <v>7</v>
      </c>
      <c r="H5986">
        <v>600201</v>
      </c>
      <c r="I5986" t="s">
        <v>2587</v>
      </c>
      <c r="J5986">
        <v>20030301</v>
      </c>
      <c r="K5986">
        <v>20050601</v>
      </c>
      <c r="M5986">
        <v>0</v>
      </c>
      <c r="N5986">
        <v>0</v>
      </c>
      <c r="O5986" t="s">
        <v>2562</v>
      </c>
      <c r="P5986" t="s">
        <v>2594</v>
      </c>
      <c r="Q5986" t="s">
        <v>2555</v>
      </c>
      <c r="R5986">
        <v>0</v>
      </c>
      <c r="S5986" t="s">
        <v>271</v>
      </c>
      <c r="AA5986" t="s">
        <v>2562</v>
      </c>
      <c r="AB5986" t="s">
        <v>2594</v>
      </c>
      <c r="AC5986">
        <v>1</v>
      </c>
      <c r="AE5986">
        <v>1</v>
      </c>
      <c r="AF5986" t="s">
        <v>271</v>
      </c>
    </row>
    <row r="5987" spans="1:32" hidden="1" x14ac:dyDescent="0.25">
      <c r="A5987" t="str">
        <f t="array" ref="A5987">IF(COUNT(SEARCH(RubriekenHistorisch,CONCATENATE(P5986,U5986,AB5986,AH5986))),"t","f")</f>
        <v>f</v>
      </c>
      <c r="B5987" t="str">
        <f t="shared" si="281"/>
        <v>f</v>
      </c>
      <c r="C5987" t="str">
        <f t="shared" si="282"/>
        <v>f</v>
      </c>
      <c r="D5987" t="str">
        <f t="shared" si="283"/>
        <v>t</v>
      </c>
      <c r="E5987" t="str">
        <f>IF(COUNT(SEARCH({"04.","05.","09.","12."},CONCATENATE(P5986,U5986,AB5986,AH5986))),"t","f")</f>
        <v>t</v>
      </c>
      <c r="F5987" t="str">
        <f t="array" ref="F5987">IF(COUNT(SEARCH(HistorischeRubrieken,CONCATENATE(P5986,U5986,AB5986,AH5986))),"t","f")</f>
        <v>f</v>
      </c>
      <c r="G5987">
        <v>8</v>
      </c>
      <c r="H5987">
        <v>600201</v>
      </c>
      <c r="I5987" t="s">
        <v>2587</v>
      </c>
      <c r="J5987">
        <v>20050601</v>
      </c>
      <c r="K5987">
        <v>20071201</v>
      </c>
      <c r="M5987">
        <v>0</v>
      </c>
      <c r="N5987">
        <v>0</v>
      </c>
      <c r="O5987" t="s">
        <v>2564</v>
      </c>
      <c r="P5987" t="s">
        <v>2595</v>
      </c>
      <c r="Q5987" t="s">
        <v>2555</v>
      </c>
      <c r="R5987">
        <v>0</v>
      </c>
      <c r="S5987" t="s">
        <v>271</v>
      </c>
      <c r="AA5987" t="s">
        <v>2564</v>
      </c>
      <c r="AB5987" t="s">
        <v>2596</v>
      </c>
      <c r="AC5987">
        <v>1</v>
      </c>
      <c r="AE5987">
        <v>1</v>
      </c>
      <c r="AF5987" t="s">
        <v>271</v>
      </c>
    </row>
    <row r="5988" spans="1:32" hidden="1" x14ac:dyDescent="0.25">
      <c r="A5988" t="str">
        <f t="array" ref="A5988">IF(COUNT(SEARCH(RubriekenHistorisch,CONCATENATE(P5987,U5987,AB5987,AH5987))),"t","f")</f>
        <v>f</v>
      </c>
      <c r="B5988" t="str">
        <f t="shared" si="281"/>
        <v>f</v>
      </c>
      <c r="C5988" t="str">
        <f t="shared" si="282"/>
        <v>f</v>
      </c>
      <c r="D5988" t="str">
        <f t="shared" si="283"/>
        <v>t</v>
      </c>
      <c r="E5988" t="str">
        <f>IF(COUNT(SEARCH({"04.","05.","09.","12."},CONCATENATE(P5987,U5987,AB5987,AH5987))),"t","f")</f>
        <v>t</v>
      </c>
      <c r="F5988" t="str">
        <f t="array" ref="F5988">IF(COUNT(SEARCH(HistorischeRubrieken,CONCATENATE(P5987,U5987,AB5987,AH5987))),"t","f")</f>
        <v>f</v>
      </c>
      <c r="G5988">
        <v>9</v>
      </c>
      <c r="H5988">
        <v>600201</v>
      </c>
      <c r="I5988" t="s">
        <v>2587</v>
      </c>
      <c r="J5988">
        <v>20071201</v>
      </c>
      <c r="K5988">
        <v>20091201</v>
      </c>
      <c r="M5988">
        <v>0</v>
      </c>
      <c r="N5988">
        <v>0</v>
      </c>
      <c r="O5988" t="s">
        <v>2571</v>
      </c>
      <c r="P5988" t="s">
        <v>2595</v>
      </c>
      <c r="Q5988" t="s">
        <v>2555</v>
      </c>
      <c r="R5988">
        <v>0</v>
      </c>
      <c r="S5988" t="s">
        <v>271</v>
      </c>
      <c r="AA5988" t="s">
        <v>2571</v>
      </c>
      <c r="AB5988" t="s">
        <v>2596</v>
      </c>
      <c r="AC5988">
        <v>1</v>
      </c>
      <c r="AE5988">
        <v>1</v>
      </c>
      <c r="AF5988" t="s">
        <v>271</v>
      </c>
    </row>
    <row r="5989" spans="1:32" hidden="1" x14ac:dyDescent="0.25">
      <c r="A5989" t="str">
        <f t="array" ref="A5989">IF(COUNT(SEARCH(RubriekenHistorisch,CONCATENATE(P5988,U5988,AB5988,AH5988))),"t","f")</f>
        <v>f</v>
      </c>
      <c r="B5989" t="str">
        <f t="shared" si="281"/>
        <v>f</v>
      </c>
      <c r="C5989" t="str">
        <f t="shared" si="282"/>
        <v>f</v>
      </c>
      <c r="D5989" t="str">
        <f t="shared" si="283"/>
        <v>t</v>
      </c>
      <c r="E5989" t="str">
        <f>IF(COUNT(SEARCH({"04.","05.","09.","12."},CONCATENATE(P5988,U5988,AB5988,AH5988))),"t","f")</f>
        <v>t</v>
      </c>
      <c r="F5989" t="str">
        <f t="array" ref="F5989">IF(COUNT(SEARCH(HistorischeRubrieken,CONCATENATE(P5988,U5988,AB5988,AH5988))),"t","f")</f>
        <v>f</v>
      </c>
      <c r="G5989">
        <v>10</v>
      </c>
      <c r="H5989">
        <v>600201</v>
      </c>
      <c r="I5989" t="s">
        <v>2587</v>
      </c>
      <c r="J5989">
        <v>20091201</v>
      </c>
      <c r="K5989">
        <v>20100601</v>
      </c>
      <c r="M5989">
        <v>0</v>
      </c>
      <c r="N5989">
        <v>0</v>
      </c>
      <c r="O5989" t="s">
        <v>2571</v>
      </c>
      <c r="R5989">
        <v>0</v>
      </c>
      <c r="S5989" t="s">
        <v>271</v>
      </c>
      <c r="AA5989" t="s">
        <v>2571</v>
      </c>
      <c r="AB5989" t="s">
        <v>2596</v>
      </c>
      <c r="AC5989">
        <v>1</v>
      </c>
      <c r="AE5989">
        <v>1</v>
      </c>
      <c r="AF5989" t="s">
        <v>271</v>
      </c>
    </row>
    <row r="5990" spans="1:32" hidden="1" x14ac:dyDescent="0.25">
      <c r="A5990" t="str">
        <f t="array" ref="A5990">IF(COUNT(SEARCH(RubriekenHistorisch,CONCATENATE(P5989,U5989,AB5989,AH5989))),"t","f")</f>
        <v>f</v>
      </c>
      <c r="B5990" t="str">
        <f t="shared" si="281"/>
        <v>f</v>
      </c>
      <c r="C5990" t="str">
        <f t="shared" si="282"/>
        <v>f</v>
      </c>
      <c r="D5990" t="str">
        <f t="shared" si="283"/>
        <v>f</v>
      </c>
      <c r="E5990" t="str">
        <f>IF(COUNT(SEARCH({"04.","05.","09.","12."},CONCATENATE(P5989,U5989,AB5989,AH5989))),"t","f")</f>
        <v>t</v>
      </c>
      <c r="F5990" t="str">
        <f t="array" ref="F5990">IF(COUNT(SEARCH(HistorischeRubrieken,CONCATENATE(P5989,U5989,AB5989,AH5989))),"t","f")</f>
        <v>f</v>
      </c>
      <c r="G5990">
        <v>1</v>
      </c>
      <c r="H5990">
        <v>600301</v>
      </c>
      <c r="I5990" t="s">
        <v>2597</v>
      </c>
      <c r="J5990">
        <v>19930315</v>
      </c>
      <c r="K5990">
        <v>19980101</v>
      </c>
      <c r="M5990">
        <v>0</v>
      </c>
      <c r="N5990">
        <v>0</v>
      </c>
      <c r="O5990" t="s">
        <v>2553</v>
      </c>
      <c r="P5990" t="s">
        <v>2598</v>
      </c>
      <c r="Q5990" t="s">
        <v>2555</v>
      </c>
      <c r="R5990">
        <v>0</v>
      </c>
      <c r="S5990" t="s">
        <v>271</v>
      </c>
      <c r="AA5990" t="s">
        <v>2553</v>
      </c>
      <c r="AB5990" t="s">
        <v>2599</v>
      </c>
      <c r="AC5990">
        <v>1</v>
      </c>
      <c r="AE5990">
        <v>1</v>
      </c>
      <c r="AF5990" t="s">
        <v>271</v>
      </c>
    </row>
    <row r="5991" spans="1:32" hidden="1" x14ac:dyDescent="0.25">
      <c r="A5991" t="str">
        <f t="array" ref="A5991">IF(COUNT(SEARCH(RubriekenHistorisch,CONCATENATE(P5990,U5990,AB5990,AH5990))),"t","f")</f>
        <v>f</v>
      </c>
      <c r="B5991" t="str">
        <f t="shared" si="281"/>
        <v>f</v>
      </c>
      <c r="C5991" t="str">
        <f t="shared" si="282"/>
        <v>f</v>
      </c>
      <c r="D5991" t="str">
        <f t="shared" si="283"/>
        <v>t</v>
      </c>
      <c r="E5991" t="str">
        <f>IF(COUNT(SEARCH({"04.","05.","09.","12."},CONCATENATE(P5990,U5990,AB5990,AH5990))),"t","f")</f>
        <v>t</v>
      </c>
      <c r="F5991" t="str">
        <f t="array" ref="F5991">IF(COUNT(SEARCH(HistorischeRubrieken,CONCATENATE(P5990,U5990,AB5990,AH5990))),"t","f")</f>
        <v>f</v>
      </c>
      <c r="G5991">
        <v>2</v>
      </c>
      <c r="H5991">
        <v>600301</v>
      </c>
      <c r="I5991" t="s">
        <v>2600</v>
      </c>
      <c r="J5991">
        <v>19980101</v>
      </c>
      <c r="K5991">
        <v>19991201</v>
      </c>
      <c r="M5991">
        <v>0</v>
      </c>
      <c r="N5991">
        <v>0</v>
      </c>
      <c r="O5991" t="s">
        <v>2553</v>
      </c>
      <c r="P5991" t="s">
        <v>2601</v>
      </c>
      <c r="Q5991" t="s">
        <v>2555</v>
      </c>
      <c r="R5991">
        <v>0</v>
      </c>
      <c r="S5991" t="s">
        <v>271</v>
      </c>
      <c r="AA5991" t="s">
        <v>2553</v>
      </c>
      <c r="AB5991" t="s">
        <v>2601</v>
      </c>
      <c r="AC5991">
        <v>1</v>
      </c>
      <c r="AE5991">
        <v>1</v>
      </c>
      <c r="AF5991" t="s">
        <v>271</v>
      </c>
    </row>
    <row r="5992" spans="1:32" hidden="1" x14ac:dyDescent="0.25">
      <c r="A5992" t="str">
        <f t="array" ref="A5992">IF(COUNT(SEARCH(RubriekenHistorisch,CONCATENATE(P5991,U5991,AB5991,AH5991))),"t","f")</f>
        <v>f</v>
      </c>
      <c r="B5992" t="str">
        <f t="shared" si="281"/>
        <v>f</v>
      </c>
      <c r="C5992" t="str">
        <f t="shared" si="282"/>
        <v>f</v>
      </c>
      <c r="D5992" t="str">
        <f t="shared" si="283"/>
        <v>t</v>
      </c>
      <c r="E5992" t="str">
        <f>IF(COUNT(SEARCH({"04.","05.","09.","12."},CONCATENATE(P5991,U5991,AB5991,AH5991))),"t","f")</f>
        <v>t</v>
      </c>
      <c r="F5992" t="str">
        <f t="array" ref="F5992">IF(COUNT(SEARCH(HistorischeRubrieken,CONCATENATE(P5991,U5991,AB5991,AH5991))),"t","f")</f>
        <v>f</v>
      </c>
      <c r="G5992">
        <v>3</v>
      </c>
      <c r="H5992">
        <v>600301</v>
      </c>
      <c r="I5992" t="s">
        <v>2600</v>
      </c>
      <c r="J5992">
        <v>19991201</v>
      </c>
      <c r="K5992">
        <v>20010401</v>
      </c>
      <c r="M5992">
        <v>0</v>
      </c>
      <c r="N5992">
        <v>0</v>
      </c>
      <c r="O5992" t="s">
        <v>2553</v>
      </c>
      <c r="P5992" t="s">
        <v>2602</v>
      </c>
      <c r="Q5992" t="s">
        <v>2555</v>
      </c>
      <c r="R5992">
        <v>0</v>
      </c>
      <c r="S5992" t="s">
        <v>271</v>
      </c>
      <c r="AA5992" t="s">
        <v>2553</v>
      </c>
      <c r="AB5992" t="s">
        <v>2602</v>
      </c>
      <c r="AC5992">
        <v>1</v>
      </c>
      <c r="AE5992">
        <v>1</v>
      </c>
      <c r="AF5992" t="s">
        <v>271</v>
      </c>
    </row>
    <row r="5993" spans="1:32" hidden="1" x14ac:dyDescent="0.25">
      <c r="A5993" t="str">
        <f t="array" ref="A5993">IF(COUNT(SEARCH(RubriekenHistorisch,CONCATENATE(P5992,U5992,AB5992,AH5992))),"t","f")</f>
        <v>f</v>
      </c>
      <c r="B5993" t="str">
        <f t="shared" si="281"/>
        <v>f</v>
      </c>
      <c r="C5993" t="str">
        <f t="shared" si="282"/>
        <v>f</v>
      </c>
      <c r="D5993" t="str">
        <f t="shared" si="283"/>
        <v>t</v>
      </c>
      <c r="E5993" t="str">
        <f>IF(COUNT(SEARCH({"04.","05.","09.","12."},CONCATENATE(P5992,U5992,AB5992,AH5992))),"t","f")</f>
        <v>t</v>
      </c>
      <c r="F5993" t="str">
        <f t="array" ref="F5993">IF(COUNT(SEARCH(HistorischeRubrieken,CONCATENATE(P5992,U5992,AB5992,AH5992))),"t","f")</f>
        <v>f</v>
      </c>
      <c r="G5993">
        <v>4</v>
      </c>
      <c r="H5993">
        <v>600301</v>
      </c>
      <c r="I5993" t="s">
        <v>2600</v>
      </c>
      <c r="J5993">
        <v>20010401</v>
      </c>
      <c r="K5993">
        <v>20021201</v>
      </c>
      <c r="M5993">
        <v>0</v>
      </c>
      <c r="N5993">
        <v>0</v>
      </c>
      <c r="O5993" t="s">
        <v>2561</v>
      </c>
      <c r="P5993" t="s">
        <v>2602</v>
      </c>
      <c r="Q5993" t="s">
        <v>2555</v>
      </c>
      <c r="R5993">
        <v>0</v>
      </c>
      <c r="S5993" t="s">
        <v>271</v>
      </c>
      <c r="AA5993" t="s">
        <v>2561</v>
      </c>
      <c r="AB5993" t="s">
        <v>2602</v>
      </c>
      <c r="AC5993">
        <v>1</v>
      </c>
      <c r="AE5993">
        <v>1</v>
      </c>
      <c r="AF5993" t="s">
        <v>271</v>
      </c>
    </row>
    <row r="5994" spans="1:32" hidden="1" x14ac:dyDescent="0.25">
      <c r="A5994" t="str">
        <f t="array" ref="A5994">IF(COUNT(SEARCH(RubriekenHistorisch,CONCATENATE(P5993,U5993,AB5993,AH5993))),"t","f")</f>
        <v>f</v>
      </c>
      <c r="B5994" t="str">
        <f t="shared" si="281"/>
        <v>f</v>
      </c>
      <c r="C5994" t="str">
        <f t="shared" si="282"/>
        <v>f</v>
      </c>
      <c r="D5994" t="str">
        <f t="shared" si="283"/>
        <v>t</v>
      </c>
      <c r="E5994" t="str">
        <f>IF(COUNT(SEARCH({"04.","05.","09.","12."},CONCATENATE(P5993,U5993,AB5993,AH5993))),"t","f")</f>
        <v>t</v>
      </c>
      <c r="F5994" t="str">
        <f t="array" ref="F5994">IF(COUNT(SEARCH(HistorischeRubrieken,CONCATENATE(P5993,U5993,AB5993,AH5993))),"t","f")</f>
        <v>f</v>
      </c>
      <c r="G5994">
        <v>5</v>
      </c>
      <c r="H5994">
        <v>600301</v>
      </c>
      <c r="I5994" t="s">
        <v>2600</v>
      </c>
      <c r="J5994">
        <v>20021201</v>
      </c>
      <c r="K5994">
        <v>20030301</v>
      </c>
      <c r="M5994">
        <v>0</v>
      </c>
      <c r="N5994">
        <v>0</v>
      </c>
      <c r="O5994" t="s">
        <v>2561</v>
      </c>
      <c r="R5994">
        <v>0</v>
      </c>
      <c r="S5994" t="s">
        <v>271</v>
      </c>
      <c r="AA5994" t="s">
        <v>2561</v>
      </c>
      <c r="AB5994" t="s">
        <v>2603</v>
      </c>
      <c r="AC5994">
        <v>0</v>
      </c>
      <c r="AE5994">
        <v>1</v>
      </c>
      <c r="AF5994" t="s">
        <v>271</v>
      </c>
    </row>
    <row r="5995" spans="1:32" hidden="1" x14ac:dyDescent="0.25">
      <c r="A5995" t="str">
        <f t="array" ref="A5995">IF(COUNT(SEARCH(RubriekenHistorisch,CONCATENATE(P5994,U5994,AB5994,AH5994))),"t","f")</f>
        <v>f</v>
      </c>
      <c r="B5995" t="str">
        <f t="shared" si="281"/>
        <v>f</v>
      </c>
      <c r="C5995" t="str">
        <f t="shared" si="282"/>
        <v>f</v>
      </c>
      <c r="D5995" t="str">
        <f t="shared" si="283"/>
        <v>t</v>
      </c>
      <c r="E5995" t="str">
        <f>IF(COUNT(SEARCH({"04.","05.","09.","12."},CONCATENATE(P5994,U5994,AB5994,AH5994))),"t","f")</f>
        <v>t</v>
      </c>
      <c r="F5995" t="str">
        <f t="array" ref="F5995">IF(COUNT(SEARCH(HistorischeRubrieken,CONCATENATE(P5994,U5994,AB5994,AH5994))),"t","f")</f>
        <v>f</v>
      </c>
      <c r="G5995">
        <v>6</v>
      </c>
      <c r="H5995">
        <v>600301</v>
      </c>
      <c r="I5995" t="s">
        <v>2604</v>
      </c>
      <c r="J5995">
        <v>20030301</v>
      </c>
      <c r="K5995">
        <v>20030601</v>
      </c>
      <c r="M5995">
        <v>0</v>
      </c>
      <c r="N5995">
        <v>0</v>
      </c>
      <c r="O5995" t="s">
        <v>2561</v>
      </c>
      <c r="R5995">
        <v>0</v>
      </c>
      <c r="S5995" t="s">
        <v>271</v>
      </c>
      <c r="V5995">
        <v>2</v>
      </c>
      <c r="W5995">
        <v>0</v>
      </c>
      <c r="X5995">
        <v>20030315</v>
      </c>
      <c r="Y5995">
        <v>0</v>
      </c>
      <c r="Z5995" t="s">
        <v>271</v>
      </c>
      <c r="AA5995" t="s">
        <v>2561</v>
      </c>
      <c r="AC5995">
        <v>0</v>
      </c>
      <c r="AE5995">
        <v>1</v>
      </c>
      <c r="AF5995" t="s">
        <v>271</v>
      </c>
    </row>
    <row r="5996" spans="1:32" hidden="1" x14ac:dyDescent="0.25">
      <c r="A5996" t="str">
        <f t="array" ref="A5996">IF(COUNT(SEARCH(RubriekenHistorisch,CONCATENATE(P5995,U5995,AB5995,AH5995))),"t","f")</f>
        <v>f</v>
      </c>
      <c r="B5996" t="str">
        <f t="shared" si="281"/>
        <v>f</v>
      </c>
      <c r="C5996" t="str">
        <f t="shared" si="282"/>
        <v>f</v>
      </c>
      <c r="D5996" t="str">
        <f t="shared" si="283"/>
        <v>f</v>
      </c>
      <c r="E5996" t="str">
        <f>IF(COUNT(SEARCH({"04.","05.","09.","12."},CONCATENATE(P5995,U5995,AB5995,AH5995))),"t","f")</f>
        <v>f</v>
      </c>
      <c r="F5996" t="str">
        <f t="array" ref="F5996">IF(COUNT(SEARCH(HistorischeRubrieken,CONCATENATE(P5995,U5995,AB5995,AH5995))),"t","f")</f>
        <v>f</v>
      </c>
      <c r="G5996">
        <v>1</v>
      </c>
      <c r="H5996">
        <v>600401</v>
      </c>
      <c r="I5996" t="s">
        <v>2605</v>
      </c>
      <c r="J5996">
        <v>19930701</v>
      </c>
      <c r="K5996">
        <v>19981101</v>
      </c>
      <c r="M5996">
        <v>0</v>
      </c>
      <c r="N5996">
        <v>0</v>
      </c>
      <c r="O5996" t="s">
        <v>2553</v>
      </c>
      <c r="P5996" t="s">
        <v>2606</v>
      </c>
      <c r="Q5996" t="s">
        <v>2555</v>
      </c>
      <c r="R5996">
        <v>0</v>
      </c>
      <c r="S5996" t="s">
        <v>271</v>
      </c>
      <c r="AA5996" t="s">
        <v>2553</v>
      </c>
      <c r="AB5996" t="s">
        <v>2606</v>
      </c>
      <c r="AC5996">
        <v>1</v>
      </c>
      <c r="AE5996">
        <v>1</v>
      </c>
      <c r="AF5996" t="s">
        <v>271</v>
      </c>
    </row>
    <row r="5997" spans="1:32" hidden="1" x14ac:dyDescent="0.25">
      <c r="A5997" t="str">
        <f t="array" ref="A5997">IF(COUNT(SEARCH(RubriekenHistorisch,CONCATENATE(P5996,U5996,AB5996,AH5996))),"t","f")</f>
        <v>f</v>
      </c>
      <c r="B5997" t="str">
        <f t="shared" si="281"/>
        <v>f</v>
      </c>
      <c r="C5997" t="str">
        <f t="shared" si="282"/>
        <v>f</v>
      </c>
      <c r="D5997" t="str">
        <f t="shared" si="283"/>
        <v>t</v>
      </c>
      <c r="E5997" t="str">
        <f>IF(COUNT(SEARCH({"04.","05.","09.","12."},CONCATENATE(P5996,U5996,AB5996,AH5996))),"t","f")</f>
        <v>t</v>
      </c>
      <c r="F5997" t="str">
        <f t="array" ref="F5997">IF(COUNT(SEARCH(HistorischeRubrieken,CONCATENATE(P5996,U5996,AB5996,AH5996))),"t","f")</f>
        <v>f</v>
      </c>
      <c r="G5997">
        <v>2</v>
      </c>
      <c r="H5997">
        <v>600401</v>
      </c>
      <c r="I5997" t="s">
        <v>2607</v>
      </c>
      <c r="J5997">
        <v>19981101</v>
      </c>
      <c r="K5997">
        <v>20010401</v>
      </c>
      <c r="M5997">
        <v>0</v>
      </c>
      <c r="N5997">
        <v>0</v>
      </c>
      <c r="O5997" t="s">
        <v>2553</v>
      </c>
      <c r="P5997" t="s">
        <v>2608</v>
      </c>
      <c r="Q5997" t="s">
        <v>2555</v>
      </c>
      <c r="R5997">
        <v>0</v>
      </c>
      <c r="S5997" t="s">
        <v>271</v>
      </c>
      <c r="AA5997" t="s">
        <v>2553</v>
      </c>
      <c r="AB5997" t="s">
        <v>2608</v>
      </c>
      <c r="AC5997">
        <v>1</v>
      </c>
      <c r="AE5997">
        <v>1</v>
      </c>
      <c r="AF5997" t="s">
        <v>271</v>
      </c>
    </row>
    <row r="5998" spans="1:32" hidden="1" x14ac:dyDescent="0.25">
      <c r="A5998" t="str">
        <f t="array" ref="A5998">IF(COUNT(SEARCH(RubriekenHistorisch,CONCATENATE(P5997,U5997,AB5997,AH5997))),"t","f")</f>
        <v>f</v>
      </c>
      <c r="B5998" t="str">
        <f t="shared" si="281"/>
        <v>f</v>
      </c>
      <c r="C5998" t="str">
        <f t="shared" si="282"/>
        <v>f</v>
      </c>
      <c r="D5998" t="str">
        <f t="shared" si="283"/>
        <v>t</v>
      </c>
      <c r="E5998" t="str">
        <f>IF(COUNT(SEARCH({"04.","05.","09.","12."},CONCATENATE(P5997,U5997,AB5997,AH5997))),"t","f")</f>
        <v>t</v>
      </c>
      <c r="F5998" t="str">
        <f t="array" ref="F5998">IF(COUNT(SEARCH(HistorischeRubrieken,CONCATENATE(P5997,U5997,AB5997,AH5997))),"t","f")</f>
        <v>f</v>
      </c>
      <c r="G5998">
        <v>3</v>
      </c>
      <c r="H5998">
        <v>600401</v>
      </c>
      <c r="I5998" t="s">
        <v>2609</v>
      </c>
      <c r="J5998">
        <v>20010401</v>
      </c>
      <c r="K5998">
        <v>20021201</v>
      </c>
      <c r="M5998">
        <v>0</v>
      </c>
      <c r="N5998">
        <v>0</v>
      </c>
      <c r="O5998" t="s">
        <v>2561</v>
      </c>
      <c r="P5998" t="s">
        <v>2608</v>
      </c>
      <c r="Q5998" t="s">
        <v>2555</v>
      </c>
      <c r="R5998">
        <v>0</v>
      </c>
      <c r="S5998" t="s">
        <v>271</v>
      </c>
      <c r="AA5998" t="s">
        <v>2561</v>
      </c>
      <c r="AB5998" t="s">
        <v>2608</v>
      </c>
      <c r="AC5998">
        <v>1</v>
      </c>
      <c r="AE5998">
        <v>1</v>
      </c>
      <c r="AF5998" t="s">
        <v>271</v>
      </c>
    </row>
    <row r="5999" spans="1:32" hidden="1" x14ac:dyDescent="0.25">
      <c r="A5999" t="str">
        <f t="array" ref="A5999">IF(COUNT(SEARCH(RubriekenHistorisch,CONCATENATE(P5998,U5998,AB5998,AH5998))),"t","f")</f>
        <v>f</v>
      </c>
      <c r="B5999" t="str">
        <f t="shared" si="281"/>
        <v>f</v>
      </c>
      <c r="C5999" t="str">
        <f t="shared" si="282"/>
        <v>f</v>
      </c>
      <c r="D5999" t="str">
        <f t="shared" si="283"/>
        <v>t</v>
      </c>
      <c r="E5999" t="str">
        <f>IF(COUNT(SEARCH({"04.","05.","09.","12."},CONCATENATE(P5998,U5998,AB5998,AH5998))),"t","f")</f>
        <v>t</v>
      </c>
      <c r="F5999" t="str">
        <f t="array" ref="F5999">IF(COUNT(SEARCH(HistorischeRubrieken,CONCATENATE(P5998,U5998,AB5998,AH5998))),"t","f")</f>
        <v>f</v>
      </c>
      <c r="G5999">
        <v>4</v>
      </c>
      <c r="H5999">
        <v>600401</v>
      </c>
      <c r="I5999" t="s">
        <v>2610</v>
      </c>
      <c r="J5999">
        <v>20021201</v>
      </c>
      <c r="K5999">
        <v>20050601</v>
      </c>
      <c r="M5999">
        <v>0</v>
      </c>
      <c r="N5999">
        <v>0</v>
      </c>
      <c r="O5999" t="s">
        <v>2562</v>
      </c>
      <c r="P5999" t="s">
        <v>2611</v>
      </c>
      <c r="Q5999" t="s">
        <v>2555</v>
      </c>
      <c r="R5999">
        <v>0</v>
      </c>
      <c r="S5999" t="s">
        <v>271</v>
      </c>
      <c r="U5999" t="s">
        <v>2612</v>
      </c>
      <c r="V5999">
        <v>1</v>
      </c>
      <c r="W5999">
        <v>0</v>
      </c>
      <c r="X5999">
        <v>20021209</v>
      </c>
      <c r="Y5999">
        <v>0</v>
      </c>
      <c r="Z5999" t="s">
        <v>271</v>
      </c>
      <c r="AA5999" t="s">
        <v>2562</v>
      </c>
      <c r="AB5999" t="s">
        <v>2611</v>
      </c>
      <c r="AC5999">
        <v>1</v>
      </c>
      <c r="AE5999">
        <v>1</v>
      </c>
      <c r="AF5999" t="s">
        <v>271</v>
      </c>
    </row>
    <row r="6000" spans="1:32" hidden="1" x14ac:dyDescent="0.25">
      <c r="A6000" t="str">
        <f t="array" ref="A6000">IF(COUNT(SEARCH(RubriekenHistorisch,CONCATENATE(P5999,U5999,AB5999,AH5999))),"t","f")</f>
        <v>f</v>
      </c>
      <c r="B6000" t="str">
        <f t="shared" si="281"/>
        <v>f</v>
      </c>
      <c r="C6000" t="str">
        <f t="shared" si="282"/>
        <v>t</v>
      </c>
      <c r="D6000" t="str">
        <f t="shared" si="283"/>
        <v>t</v>
      </c>
      <c r="E6000" t="str">
        <f>IF(COUNT(SEARCH({"04.","05.","09.","12."},CONCATENATE(P5999,U5999,AB5999,AH5999))),"t","f")</f>
        <v>t</v>
      </c>
      <c r="F6000" t="str">
        <f t="array" ref="F6000">IF(COUNT(SEARCH(HistorischeRubrieken,CONCATENATE(P5999,U5999,AB5999,AH5999))),"t","f")</f>
        <v>f</v>
      </c>
      <c r="G6000">
        <v>5</v>
      </c>
      <c r="H6000">
        <v>600401</v>
      </c>
      <c r="I6000" t="s">
        <v>2610</v>
      </c>
      <c r="J6000">
        <v>20050601</v>
      </c>
      <c r="K6000">
        <v>20071201</v>
      </c>
      <c r="M6000">
        <v>0</v>
      </c>
      <c r="N6000">
        <v>0</v>
      </c>
      <c r="O6000" t="s">
        <v>2564</v>
      </c>
      <c r="P6000" t="s">
        <v>2611</v>
      </c>
      <c r="Q6000" t="s">
        <v>2555</v>
      </c>
      <c r="R6000">
        <v>0</v>
      </c>
      <c r="S6000" t="s">
        <v>271</v>
      </c>
      <c r="U6000" t="s">
        <v>2612</v>
      </c>
      <c r="V6000">
        <v>1</v>
      </c>
      <c r="W6000">
        <v>0</v>
      </c>
      <c r="X6000">
        <v>20021209</v>
      </c>
      <c r="Y6000">
        <v>0</v>
      </c>
      <c r="Z6000" t="s">
        <v>271</v>
      </c>
      <c r="AA6000" t="s">
        <v>2564</v>
      </c>
      <c r="AB6000" t="s">
        <v>2613</v>
      </c>
      <c r="AC6000">
        <v>1</v>
      </c>
      <c r="AE6000">
        <v>1</v>
      </c>
      <c r="AF6000" t="s">
        <v>271</v>
      </c>
    </row>
    <row r="6001" spans="1:32" hidden="1" x14ac:dyDescent="0.25">
      <c r="A6001" t="str">
        <f t="array" ref="A6001">IF(COUNT(SEARCH(RubriekenHistorisch,CONCATENATE(P6000,U6000,AB6000,AH6000))),"t","f")</f>
        <v>f</v>
      </c>
      <c r="B6001" t="str">
        <f t="shared" si="281"/>
        <v>f</v>
      </c>
      <c r="C6001" t="str">
        <f t="shared" si="282"/>
        <v>t</v>
      </c>
      <c r="D6001" t="str">
        <f t="shared" si="283"/>
        <v>t</v>
      </c>
      <c r="E6001" t="str">
        <f>IF(COUNT(SEARCH({"04.","05.","09.","12."},CONCATENATE(P6000,U6000,AB6000,AH6000))),"t","f")</f>
        <v>t</v>
      </c>
      <c r="F6001" t="str">
        <f t="array" ref="F6001">IF(COUNT(SEARCH(HistorischeRubrieken,CONCATENATE(P6000,U6000,AB6000,AH6000))),"t","f")</f>
        <v>f</v>
      </c>
      <c r="G6001">
        <v>6</v>
      </c>
      <c r="H6001">
        <v>600401</v>
      </c>
      <c r="I6001" t="s">
        <v>2610</v>
      </c>
      <c r="J6001">
        <v>20071201</v>
      </c>
      <c r="K6001">
        <v>20081201</v>
      </c>
      <c r="M6001">
        <v>0</v>
      </c>
      <c r="N6001">
        <v>0</v>
      </c>
      <c r="O6001" t="s">
        <v>2571</v>
      </c>
      <c r="P6001" t="s">
        <v>2611</v>
      </c>
      <c r="Q6001" t="s">
        <v>2555</v>
      </c>
      <c r="R6001">
        <v>0</v>
      </c>
      <c r="S6001" t="s">
        <v>271</v>
      </c>
      <c r="U6001" t="s">
        <v>2612</v>
      </c>
      <c r="V6001">
        <v>1</v>
      </c>
      <c r="W6001">
        <v>0</v>
      </c>
      <c r="X6001">
        <v>20021209</v>
      </c>
      <c r="Y6001">
        <v>0</v>
      </c>
      <c r="Z6001" t="s">
        <v>271</v>
      </c>
      <c r="AA6001" t="s">
        <v>2571</v>
      </c>
      <c r="AB6001" t="s">
        <v>2613</v>
      </c>
      <c r="AC6001">
        <v>1</v>
      </c>
      <c r="AE6001">
        <v>1</v>
      </c>
      <c r="AF6001" t="s">
        <v>271</v>
      </c>
    </row>
    <row r="6002" spans="1:32" hidden="1" x14ac:dyDescent="0.25">
      <c r="A6002" t="str">
        <f t="array" ref="A6002">IF(COUNT(SEARCH(RubriekenHistorisch,CONCATENATE(P6001,U6001,AB6001,AH6001))),"t","f")</f>
        <v>f</v>
      </c>
      <c r="B6002" t="str">
        <f t="shared" si="281"/>
        <v>f</v>
      </c>
      <c r="C6002" t="str">
        <f t="shared" si="282"/>
        <v>t</v>
      </c>
      <c r="D6002" t="str">
        <f t="shared" si="283"/>
        <v>t</v>
      </c>
      <c r="E6002" t="str">
        <f>IF(COUNT(SEARCH({"04.","05.","09.","12."},CONCATENATE(P6001,U6001,AB6001,AH6001))),"t","f")</f>
        <v>t</v>
      </c>
      <c r="F6002" t="str">
        <f t="array" ref="F6002">IF(COUNT(SEARCH(HistorischeRubrieken,CONCATENATE(P6001,U6001,AB6001,AH6001))),"t","f")</f>
        <v>f</v>
      </c>
      <c r="G6002">
        <v>7</v>
      </c>
      <c r="H6002">
        <v>600401</v>
      </c>
      <c r="I6002" t="s">
        <v>2610</v>
      </c>
      <c r="J6002">
        <v>20081201</v>
      </c>
      <c r="K6002">
        <v>20091201</v>
      </c>
      <c r="M6002">
        <v>0</v>
      </c>
      <c r="N6002">
        <v>0</v>
      </c>
      <c r="O6002" t="s">
        <v>2571</v>
      </c>
      <c r="P6002" t="s">
        <v>2614</v>
      </c>
      <c r="Q6002" t="s">
        <v>2555</v>
      </c>
      <c r="R6002">
        <v>0</v>
      </c>
      <c r="S6002" t="s">
        <v>271</v>
      </c>
      <c r="AA6002" t="s">
        <v>2571</v>
      </c>
      <c r="AB6002" t="s">
        <v>2615</v>
      </c>
      <c r="AC6002">
        <v>1</v>
      </c>
      <c r="AE6002">
        <v>1</v>
      </c>
      <c r="AF6002" t="s">
        <v>271</v>
      </c>
    </row>
    <row r="6003" spans="1:32" hidden="1" x14ac:dyDescent="0.25">
      <c r="A6003" t="str">
        <f t="array" ref="A6003">IF(COUNT(SEARCH(RubriekenHistorisch,CONCATENATE(P6002,U6002,AB6002,AH6002))),"t","f")</f>
        <v>f</v>
      </c>
      <c r="B6003" t="str">
        <f t="shared" si="281"/>
        <v>f</v>
      </c>
      <c r="C6003" t="str">
        <f t="shared" si="282"/>
        <v>f</v>
      </c>
      <c r="D6003" t="str">
        <f t="shared" si="283"/>
        <v>t</v>
      </c>
      <c r="E6003" t="str">
        <f>IF(COUNT(SEARCH({"04.","05.","09.","12."},CONCATENATE(P6002,U6002,AB6002,AH6002))),"t","f")</f>
        <v>t</v>
      </c>
      <c r="F6003" t="str">
        <f t="array" ref="F6003">IF(COUNT(SEARCH(HistorischeRubrieken,CONCATENATE(P6002,U6002,AB6002,AH6002))),"t","f")</f>
        <v>f</v>
      </c>
      <c r="G6003">
        <v>8</v>
      </c>
      <c r="H6003">
        <v>600401</v>
      </c>
      <c r="I6003" t="s">
        <v>2610</v>
      </c>
      <c r="J6003">
        <v>20091201</v>
      </c>
      <c r="K6003">
        <v>20100601</v>
      </c>
      <c r="M6003">
        <v>0</v>
      </c>
      <c r="N6003">
        <v>0</v>
      </c>
      <c r="O6003" t="s">
        <v>2571</v>
      </c>
      <c r="R6003">
        <v>0</v>
      </c>
      <c r="S6003" t="s">
        <v>271</v>
      </c>
      <c r="AA6003" t="s">
        <v>2571</v>
      </c>
      <c r="AB6003" t="s">
        <v>2616</v>
      </c>
      <c r="AC6003">
        <v>1</v>
      </c>
      <c r="AE6003">
        <v>1</v>
      </c>
      <c r="AF6003" t="s">
        <v>271</v>
      </c>
    </row>
    <row r="6004" spans="1:32" hidden="1" x14ac:dyDescent="0.25">
      <c r="A6004" t="str">
        <f t="array" ref="A6004">IF(COUNT(SEARCH(RubriekenHistorisch,CONCATENATE(P6003,U6003,AB6003,AH6003))),"t","f")</f>
        <v>f</v>
      </c>
      <c r="B6004" t="str">
        <f t="shared" si="281"/>
        <v>f</v>
      </c>
      <c r="C6004" t="str">
        <f t="shared" si="282"/>
        <v>f</v>
      </c>
      <c r="D6004" t="str">
        <f t="shared" si="283"/>
        <v>f</v>
      </c>
      <c r="E6004" t="str">
        <f>IF(COUNT(SEARCH({"04.","05.","09.","12."},CONCATENATE(P6003,U6003,AB6003,AH6003))),"t","f")</f>
        <v>t</v>
      </c>
      <c r="F6004" t="str">
        <f t="array" ref="F6004">IF(COUNT(SEARCH(HistorischeRubrieken,CONCATENATE(P6003,U6003,AB6003,AH6003))),"t","f")</f>
        <v>f</v>
      </c>
      <c r="G6004">
        <v>1</v>
      </c>
      <c r="H6004">
        <v>600501</v>
      </c>
      <c r="I6004" t="s">
        <v>2617</v>
      </c>
      <c r="J6004">
        <v>19930701</v>
      </c>
      <c r="K6004">
        <v>20001201</v>
      </c>
      <c r="M6004">
        <v>0</v>
      </c>
      <c r="N6004">
        <v>0</v>
      </c>
      <c r="O6004" t="s">
        <v>2553</v>
      </c>
      <c r="P6004" t="s">
        <v>2618</v>
      </c>
      <c r="Q6004" t="s">
        <v>2555</v>
      </c>
      <c r="R6004">
        <v>0</v>
      </c>
      <c r="S6004" t="s">
        <v>271</v>
      </c>
      <c r="AA6004" t="s">
        <v>2553</v>
      </c>
      <c r="AB6004" t="s">
        <v>2619</v>
      </c>
      <c r="AC6004">
        <v>1</v>
      </c>
      <c r="AE6004">
        <v>1</v>
      </c>
      <c r="AF6004" t="s">
        <v>271</v>
      </c>
    </row>
    <row r="6005" spans="1:32" hidden="1" x14ac:dyDescent="0.25">
      <c r="A6005" t="str">
        <f t="array" ref="A6005">IF(COUNT(SEARCH(RubriekenHistorisch,CONCATENATE(P6004,U6004,AB6004,AH6004))),"t","f")</f>
        <v>f</v>
      </c>
      <c r="B6005" t="str">
        <f t="shared" si="281"/>
        <v>f</v>
      </c>
      <c r="C6005" t="str">
        <f t="shared" si="282"/>
        <v>f</v>
      </c>
      <c r="D6005" t="str">
        <f t="shared" si="283"/>
        <v>t</v>
      </c>
      <c r="E6005" t="str">
        <f>IF(COUNT(SEARCH({"04.","05.","09.","12."},CONCATENATE(P6004,U6004,AB6004,AH6004))),"t","f")</f>
        <v>t</v>
      </c>
      <c r="F6005" t="str">
        <f t="array" ref="F6005">IF(COUNT(SEARCH(HistorischeRubrieken,CONCATENATE(P6004,U6004,AB6004,AH6004))),"t","f")</f>
        <v>f</v>
      </c>
      <c r="G6005">
        <v>2</v>
      </c>
      <c r="H6005">
        <v>600501</v>
      </c>
      <c r="I6005" t="s">
        <v>2617</v>
      </c>
      <c r="J6005">
        <v>20001201</v>
      </c>
      <c r="K6005">
        <v>20010401</v>
      </c>
      <c r="M6005">
        <v>0</v>
      </c>
      <c r="N6005">
        <v>0</v>
      </c>
      <c r="O6005" t="s">
        <v>2553</v>
      </c>
      <c r="P6005" t="s">
        <v>2620</v>
      </c>
      <c r="Q6005" t="s">
        <v>2555</v>
      </c>
      <c r="R6005">
        <v>0</v>
      </c>
      <c r="S6005" t="s">
        <v>271</v>
      </c>
      <c r="AA6005" t="s">
        <v>2553</v>
      </c>
      <c r="AB6005" t="s">
        <v>2620</v>
      </c>
      <c r="AC6005">
        <v>1</v>
      </c>
      <c r="AE6005">
        <v>1</v>
      </c>
      <c r="AF6005" t="s">
        <v>271</v>
      </c>
    </row>
    <row r="6006" spans="1:32" hidden="1" x14ac:dyDescent="0.25">
      <c r="A6006" t="str">
        <f t="array" ref="A6006">IF(COUNT(SEARCH(RubriekenHistorisch,CONCATENATE(P6005,U6005,AB6005,AH6005))),"t","f")</f>
        <v>f</v>
      </c>
      <c r="B6006" t="str">
        <f t="shared" si="281"/>
        <v>f</v>
      </c>
      <c r="C6006" t="str">
        <f t="shared" si="282"/>
        <v>f</v>
      </c>
      <c r="D6006" t="str">
        <f t="shared" si="283"/>
        <v>t</v>
      </c>
      <c r="E6006" t="str">
        <f>IF(COUNT(SEARCH({"04.","05.","09.","12."},CONCATENATE(P6005,U6005,AB6005,AH6005))),"t","f")</f>
        <v>t</v>
      </c>
      <c r="F6006" t="str">
        <f t="array" ref="F6006">IF(COUNT(SEARCH(HistorischeRubrieken,CONCATENATE(P6005,U6005,AB6005,AH6005))),"t","f")</f>
        <v>f</v>
      </c>
      <c r="G6006">
        <v>3</v>
      </c>
      <c r="H6006">
        <v>600501</v>
      </c>
      <c r="I6006" t="s">
        <v>2617</v>
      </c>
      <c r="J6006">
        <v>20010401</v>
      </c>
      <c r="K6006">
        <v>20021201</v>
      </c>
      <c r="M6006">
        <v>0</v>
      </c>
      <c r="N6006">
        <v>0</v>
      </c>
      <c r="O6006" t="s">
        <v>2561</v>
      </c>
      <c r="P6006" t="s">
        <v>2620</v>
      </c>
      <c r="Q6006" t="s">
        <v>2555</v>
      </c>
      <c r="R6006">
        <v>0</v>
      </c>
      <c r="S6006" t="s">
        <v>271</v>
      </c>
      <c r="AA6006" t="s">
        <v>2561</v>
      </c>
      <c r="AB6006" t="s">
        <v>2620</v>
      </c>
      <c r="AC6006">
        <v>1</v>
      </c>
      <c r="AE6006">
        <v>1</v>
      </c>
      <c r="AF6006" t="s">
        <v>271</v>
      </c>
    </row>
    <row r="6007" spans="1:32" hidden="1" x14ac:dyDescent="0.25">
      <c r="A6007" t="str">
        <f t="array" ref="A6007">IF(COUNT(SEARCH(RubriekenHistorisch,CONCATENATE(P6006,U6006,AB6006,AH6006))),"t","f")</f>
        <v>f</v>
      </c>
      <c r="B6007" t="str">
        <f t="shared" si="281"/>
        <v>f</v>
      </c>
      <c r="C6007" t="str">
        <f t="shared" si="282"/>
        <v>f</v>
      </c>
      <c r="D6007" t="str">
        <f t="shared" si="283"/>
        <v>t</v>
      </c>
      <c r="E6007" t="str">
        <f>IF(COUNT(SEARCH({"04.","05.","09.","12."},CONCATENATE(P6006,U6006,AB6006,AH6006))),"t","f")</f>
        <v>t</v>
      </c>
      <c r="F6007" t="str">
        <f t="array" ref="F6007">IF(COUNT(SEARCH(HistorischeRubrieken,CONCATENATE(P6006,U6006,AB6006,AH6006))),"t","f")</f>
        <v>f</v>
      </c>
      <c r="G6007">
        <v>4</v>
      </c>
      <c r="H6007">
        <v>600501</v>
      </c>
      <c r="I6007" t="s">
        <v>2617</v>
      </c>
      <c r="J6007">
        <v>20021201</v>
      </c>
      <c r="K6007">
        <v>20030301</v>
      </c>
      <c r="M6007">
        <v>0</v>
      </c>
      <c r="N6007">
        <v>0</v>
      </c>
      <c r="O6007" t="s">
        <v>2562</v>
      </c>
      <c r="P6007" t="s">
        <v>2621</v>
      </c>
      <c r="Q6007" t="s">
        <v>2555</v>
      </c>
      <c r="R6007">
        <v>0</v>
      </c>
      <c r="S6007" t="s">
        <v>271</v>
      </c>
      <c r="AA6007" t="s">
        <v>2562</v>
      </c>
      <c r="AB6007" t="s">
        <v>2621</v>
      </c>
      <c r="AC6007">
        <v>1</v>
      </c>
      <c r="AE6007">
        <v>1</v>
      </c>
      <c r="AF6007" t="s">
        <v>271</v>
      </c>
    </row>
    <row r="6008" spans="1:32" hidden="1" x14ac:dyDescent="0.25">
      <c r="A6008" t="str">
        <f t="array" ref="A6008">IF(COUNT(SEARCH(RubriekenHistorisch,CONCATENATE(P6007,U6007,AB6007,AH6007))),"t","f")</f>
        <v>f</v>
      </c>
      <c r="B6008" t="str">
        <f t="shared" si="281"/>
        <v>f</v>
      </c>
      <c r="C6008" t="str">
        <f t="shared" si="282"/>
        <v>f</v>
      </c>
      <c r="D6008" t="str">
        <f t="shared" si="283"/>
        <v>t</v>
      </c>
      <c r="E6008" t="str">
        <f>IF(COUNT(SEARCH({"04.","05.","09.","12."},CONCATENATE(P6007,U6007,AB6007,AH6007))),"t","f")</f>
        <v>t</v>
      </c>
      <c r="F6008" t="str">
        <f t="array" ref="F6008">IF(COUNT(SEARCH(HistorischeRubrieken,CONCATENATE(P6007,U6007,AB6007,AH6007))),"t","f")</f>
        <v>f</v>
      </c>
      <c r="G6008">
        <v>5</v>
      </c>
      <c r="H6008">
        <v>600501</v>
      </c>
      <c r="I6008" t="s">
        <v>2617</v>
      </c>
      <c r="J6008">
        <v>20030301</v>
      </c>
      <c r="K6008">
        <v>20041201</v>
      </c>
      <c r="M6008">
        <v>0</v>
      </c>
      <c r="N6008">
        <v>0</v>
      </c>
      <c r="O6008" t="s">
        <v>2562</v>
      </c>
      <c r="P6008" t="s">
        <v>2622</v>
      </c>
      <c r="Q6008" t="s">
        <v>2555</v>
      </c>
      <c r="R6008">
        <v>0</v>
      </c>
      <c r="S6008" t="s">
        <v>271</v>
      </c>
      <c r="AA6008" t="s">
        <v>2562</v>
      </c>
      <c r="AB6008" t="s">
        <v>2622</v>
      </c>
      <c r="AC6008">
        <v>1</v>
      </c>
      <c r="AE6008">
        <v>1</v>
      </c>
      <c r="AF6008" t="s">
        <v>271</v>
      </c>
    </row>
    <row r="6009" spans="1:32" hidden="1" x14ac:dyDescent="0.25">
      <c r="A6009" t="str">
        <f t="array" ref="A6009">IF(COUNT(SEARCH(RubriekenHistorisch,CONCATENATE(P6008,U6008,AB6008,AH6008))),"t","f")</f>
        <v>f</v>
      </c>
      <c r="B6009" t="str">
        <f t="shared" si="281"/>
        <v>f</v>
      </c>
      <c r="C6009" t="str">
        <f t="shared" si="282"/>
        <v>f</v>
      </c>
      <c r="D6009" t="str">
        <f t="shared" si="283"/>
        <v>t</v>
      </c>
      <c r="E6009" t="str">
        <f>IF(COUNT(SEARCH({"04.","05.","09.","12."},CONCATENATE(P6008,U6008,AB6008,AH6008))),"t","f")</f>
        <v>t</v>
      </c>
      <c r="F6009" t="str">
        <f t="array" ref="F6009">IF(COUNT(SEARCH(HistorischeRubrieken,CONCATENATE(P6008,U6008,AB6008,AH6008))),"t","f")</f>
        <v>f</v>
      </c>
      <c r="G6009">
        <v>6</v>
      </c>
      <c r="H6009">
        <v>600501</v>
      </c>
      <c r="I6009" t="s">
        <v>2617</v>
      </c>
      <c r="J6009">
        <v>20041201</v>
      </c>
      <c r="K6009">
        <v>20050601</v>
      </c>
      <c r="M6009">
        <v>0</v>
      </c>
      <c r="N6009">
        <v>0</v>
      </c>
      <c r="O6009" t="s">
        <v>2562</v>
      </c>
      <c r="P6009" t="s">
        <v>2623</v>
      </c>
      <c r="Q6009" t="s">
        <v>2555</v>
      </c>
      <c r="R6009">
        <v>0</v>
      </c>
      <c r="S6009" t="s">
        <v>271</v>
      </c>
      <c r="AA6009" t="s">
        <v>2562</v>
      </c>
      <c r="AB6009" t="s">
        <v>2623</v>
      </c>
      <c r="AC6009">
        <v>1</v>
      </c>
      <c r="AE6009">
        <v>1</v>
      </c>
      <c r="AF6009" t="s">
        <v>271</v>
      </c>
    </row>
    <row r="6010" spans="1:32" hidden="1" x14ac:dyDescent="0.25">
      <c r="A6010" t="str">
        <f t="array" ref="A6010">IF(COUNT(SEARCH(RubriekenHistorisch,CONCATENATE(P6009,U6009,AB6009,AH6009))),"t","f")</f>
        <v>f</v>
      </c>
      <c r="B6010" t="str">
        <f t="shared" si="281"/>
        <v>f</v>
      </c>
      <c r="C6010" t="str">
        <f t="shared" si="282"/>
        <v>f</v>
      </c>
      <c r="D6010" t="str">
        <f t="shared" si="283"/>
        <v>t</v>
      </c>
      <c r="E6010" t="str">
        <f>IF(COUNT(SEARCH({"04.","05.","09.","12."},CONCATENATE(P6009,U6009,AB6009,AH6009))),"t","f")</f>
        <v>t</v>
      </c>
      <c r="F6010" t="str">
        <f t="array" ref="F6010">IF(COUNT(SEARCH(HistorischeRubrieken,CONCATENATE(P6009,U6009,AB6009,AH6009))),"t","f")</f>
        <v>f</v>
      </c>
      <c r="G6010">
        <v>7</v>
      </c>
      <c r="H6010">
        <v>600501</v>
      </c>
      <c r="I6010" t="s">
        <v>2617</v>
      </c>
      <c r="J6010">
        <v>20050601</v>
      </c>
      <c r="K6010">
        <v>20060301</v>
      </c>
      <c r="M6010">
        <v>0</v>
      </c>
      <c r="N6010">
        <v>0</v>
      </c>
      <c r="O6010" t="s">
        <v>2564</v>
      </c>
      <c r="P6010" t="s">
        <v>2624</v>
      </c>
      <c r="Q6010" t="s">
        <v>2555</v>
      </c>
      <c r="R6010">
        <v>0</v>
      </c>
      <c r="S6010" t="s">
        <v>271</v>
      </c>
      <c r="AA6010" t="s">
        <v>2564</v>
      </c>
      <c r="AB6010" t="s">
        <v>2625</v>
      </c>
      <c r="AC6010">
        <v>1</v>
      </c>
      <c r="AE6010">
        <v>1</v>
      </c>
      <c r="AF6010" t="s">
        <v>271</v>
      </c>
    </row>
    <row r="6011" spans="1:32" hidden="1" x14ac:dyDescent="0.25">
      <c r="A6011" t="str">
        <f t="array" ref="A6011">IF(COUNT(SEARCH(RubriekenHistorisch,CONCATENATE(P6010,U6010,AB6010,AH6010))),"t","f")</f>
        <v>f</v>
      </c>
      <c r="B6011" t="str">
        <f t="shared" si="281"/>
        <v>f</v>
      </c>
      <c r="C6011" t="str">
        <f t="shared" si="282"/>
        <v>f</v>
      </c>
      <c r="D6011" t="str">
        <f t="shared" si="283"/>
        <v>t</v>
      </c>
      <c r="E6011" t="str">
        <f>IF(COUNT(SEARCH({"04.","05.","09.","12."},CONCATENATE(P6010,U6010,AB6010,AH6010))),"t","f")</f>
        <v>t</v>
      </c>
      <c r="F6011" t="str">
        <f t="array" ref="F6011">IF(COUNT(SEARCH(HistorischeRubrieken,CONCATENATE(P6010,U6010,AB6010,AH6010))),"t","f")</f>
        <v>f</v>
      </c>
      <c r="G6011">
        <v>8</v>
      </c>
      <c r="H6011">
        <v>600501</v>
      </c>
      <c r="I6011" t="s">
        <v>2617</v>
      </c>
      <c r="J6011">
        <v>20060301</v>
      </c>
      <c r="K6011">
        <v>20071201</v>
      </c>
      <c r="M6011">
        <v>0</v>
      </c>
      <c r="N6011">
        <v>0</v>
      </c>
      <c r="O6011" t="s">
        <v>2564</v>
      </c>
      <c r="P6011" t="s">
        <v>2626</v>
      </c>
      <c r="Q6011" t="s">
        <v>2555</v>
      </c>
      <c r="R6011">
        <v>0</v>
      </c>
      <c r="S6011" t="s">
        <v>271</v>
      </c>
      <c r="AA6011" t="s">
        <v>2564</v>
      </c>
      <c r="AB6011" t="s">
        <v>2627</v>
      </c>
      <c r="AC6011">
        <v>1</v>
      </c>
      <c r="AE6011">
        <v>1</v>
      </c>
      <c r="AF6011" t="s">
        <v>271</v>
      </c>
    </row>
    <row r="6012" spans="1:32" hidden="1" x14ac:dyDescent="0.25">
      <c r="A6012" t="str">
        <f t="array" ref="A6012">IF(COUNT(SEARCH(RubriekenHistorisch,CONCATENATE(P6011,U6011,AB6011,AH6011))),"t","f")</f>
        <v>f</v>
      </c>
      <c r="B6012" t="str">
        <f t="shared" si="281"/>
        <v>f</v>
      </c>
      <c r="C6012" t="str">
        <f t="shared" si="282"/>
        <v>f</v>
      </c>
      <c r="D6012" t="str">
        <f t="shared" si="283"/>
        <v>t</v>
      </c>
      <c r="E6012" t="str">
        <f>IF(COUNT(SEARCH({"04.","05.","09.","12."},CONCATENATE(P6011,U6011,AB6011,AH6011))),"t","f")</f>
        <v>t</v>
      </c>
      <c r="F6012" t="str">
        <f t="array" ref="F6012">IF(COUNT(SEARCH(HistorischeRubrieken,CONCATENATE(P6011,U6011,AB6011,AH6011))),"t","f")</f>
        <v>f</v>
      </c>
      <c r="G6012">
        <v>9</v>
      </c>
      <c r="H6012">
        <v>600501</v>
      </c>
      <c r="I6012" t="s">
        <v>2617</v>
      </c>
      <c r="J6012">
        <v>20071201</v>
      </c>
      <c r="K6012">
        <v>20091201</v>
      </c>
      <c r="M6012">
        <v>0</v>
      </c>
      <c r="N6012">
        <v>0</v>
      </c>
      <c r="O6012" t="s">
        <v>2571</v>
      </c>
      <c r="P6012" t="s">
        <v>2626</v>
      </c>
      <c r="Q6012" t="s">
        <v>2555</v>
      </c>
      <c r="R6012">
        <v>0</v>
      </c>
      <c r="S6012" t="s">
        <v>271</v>
      </c>
      <c r="AA6012" t="s">
        <v>2571</v>
      </c>
      <c r="AB6012" t="s">
        <v>2627</v>
      </c>
      <c r="AC6012">
        <v>1</v>
      </c>
      <c r="AE6012">
        <v>1</v>
      </c>
      <c r="AF6012" t="s">
        <v>271</v>
      </c>
    </row>
    <row r="6013" spans="1:32" hidden="1" x14ac:dyDescent="0.25">
      <c r="A6013" t="str">
        <f t="array" ref="A6013">IF(COUNT(SEARCH(RubriekenHistorisch,CONCATENATE(P6012,U6012,AB6012,AH6012))),"t","f")</f>
        <v>f</v>
      </c>
      <c r="B6013" t="str">
        <f t="shared" si="281"/>
        <v>f</v>
      </c>
      <c r="C6013" t="str">
        <f t="shared" si="282"/>
        <v>f</v>
      </c>
      <c r="D6013" t="str">
        <f t="shared" si="283"/>
        <v>t</v>
      </c>
      <c r="E6013" t="str">
        <f>IF(COUNT(SEARCH({"04.","05.","09.","12."},CONCATENATE(P6012,U6012,AB6012,AH6012))),"t","f")</f>
        <v>t</v>
      </c>
      <c r="F6013" t="str">
        <f t="array" ref="F6013">IF(COUNT(SEARCH(HistorischeRubrieken,CONCATENATE(P6012,U6012,AB6012,AH6012))),"t","f")</f>
        <v>f</v>
      </c>
      <c r="G6013">
        <v>10</v>
      </c>
      <c r="H6013">
        <v>600501</v>
      </c>
      <c r="I6013" t="s">
        <v>2628</v>
      </c>
      <c r="J6013">
        <v>20091201</v>
      </c>
      <c r="K6013">
        <v>20100601</v>
      </c>
      <c r="M6013">
        <v>0</v>
      </c>
      <c r="N6013">
        <v>0</v>
      </c>
      <c r="O6013" t="s">
        <v>2571</v>
      </c>
      <c r="R6013">
        <v>0</v>
      </c>
      <c r="S6013" t="s">
        <v>271</v>
      </c>
      <c r="AA6013" t="s">
        <v>2571</v>
      </c>
      <c r="AB6013" t="s">
        <v>2629</v>
      </c>
      <c r="AC6013">
        <v>1</v>
      </c>
      <c r="AE6013">
        <v>1</v>
      </c>
      <c r="AF6013" t="s">
        <v>271</v>
      </c>
    </row>
    <row r="6014" spans="1:32" hidden="1" x14ac:dyDescent="0.25">
      <c r="A6014" t="str">
        <f t="array" ref="A6014">IF(COUNT(SEARCH(RubriekenHistorisch,CONCATENATE(P6013,U6013,AB6013,AH6013))),"t","f")</f>
        <v>f</v>
      </c>
      <c r="B6014" t="str">
        <f t="shared" si="281"/>
        <v>f</v>
      </c>
      <c r="C6014" t="str">
        <f t="shared" si="282"/>
        <v>f</v>
      </c>
      <c r="D6014" t="str">
        <f t="shared" si="283"/>
        <v>f</v>
      </c>
      <c r="E6014" t="str">
        <f>IF(COUNT(SEARCH({"04.","05.","09.","12."},CONCATENATE(P6013,U6013,AB6013,AH6013))),"t","f")</f>
        <v>t</v>
      </c>
      <c r="F6014" t="str">
        <f t="array" ref="F6014">IF(COUNT(SEARCH(HistorischeRubrieken,CONCATENATE(P6013,U6013,AB6013,AH6013))),"t","f")</f>
        <v>f</v>
      </c>
      <c r="G6014">
        <v>1</v>
      </c>
      <c r="H6014">
        <v>600601</v>
      </c>
      <c r="I6014" t="s">
        <v>2630</v>
      </c>
      <c r="J6014">
        <v>19930701</v>
      </c>
      <c r="K6014">
        <v>20010401</v>
      </c>
      <c r="M6014">
        <v>0</v>
      </c>
      <c r="N6014">
        <v>0</v>
      </c>
      <c r="O6014" t="s">
        <v>2553</v>
      </c>
      <c r="P6014" t="s">
        <v>2631</v>
      </c>
      <c r="Q6014" t="s">
        <v>2555</v>
      </c>
      <c r="R6014">
        <v>0</v>
      </c>
      <c r="S6014" t="s">
        <v>271</v>
      </c>
      <c r="AA6014" t="s">
        <v>2553</v>
      </c>
      <c r="AB6014" t="s">
        <v>2631</v>
      </c>
      <c r="AC6014">
        <v>1</v>
      </c>
      <c r="AE6014">
        <v>1</v>
      </c>
      <c r="AF6014" t="s">
        <v>271</v>
      </c>
    </row>
    <row r="6015" spans="1:32" hidden="1" x14ac:dyDescent="0.25">
      <c r="A6015" t="str">
        <f t="array" ref="A6015">IF(COUNT(SEARCH(RubriekenHistorisch,CONCATENATE(P6014,U6014,AB6014,AH6014))),"t","f")</f>
        <v>f</v>
      </c>
      <c r="B6015" t="str">
        <f t="shared" si="281"/>
        <v>f</v>
      </c>
      <c r="C6015" t="str">
        <f t="shared" si="282"/>
        <v>f</v>
      </c>
      <c r="D6015" t="str">
        <f t="shared" si="283"/>
        <v>t</v>
      </c>
      <c r="E6015" t="str">
        <f>IF(COUNT(SEARCH({"04.","05.","09.","12."},CONCATENATE(P6014,U6014,AB6014,AH6014))),"t","f")</f>
        <v>t</v>
      </c>
      <c r="F6015" t="str">
        <f t="array" ref="F6015">IF(COUNT(SEARCH(HistorischeRubrieken,CONCATENATE(P6014,U6014,AB6014,AH6014))),"t","f")</f>
        <v>f</v>
      </c>
      <c r="G6015">
        <v>2</v>
      </c>
      <c r="H6015">
        <v>600601</v>
      </c>
      <c r="I6015" t="s">
        <v>2632</v>
      </c>
      <c r="J6015">
        <v>20010401</v>
      </c>
      <c r="K6015">
        <v>20021201</v>
      </c>
      <c r="M6015">
        <v>0</v>
      </c>
      <c r="N6015">
        <v>0</v>
      </c>
      <c r="O6015" t="s">
        <v>2561</v>
      </c>
      <c r="P6015" t="s">
        <v>2631</v>
      </c>
      <c r="Q6015" t="s">
        <v>2555</v>
      </c>
      <c r="R6015">
        <v>0</v>
      </c>
      <c r="S6015" t="s">
        <v>271</v>
      </c>
      <c r="AA6015" t="s">
        <v>2561</v>
      </c>
      <c r="AB6015" t="s">
        <v>2631</v>
      </c>
      <c r="AC6015">
        <v>1</v>
      </c>
      <c r="AE6015">
        <v>1</v>
      </c>
      <c r="AF6015" t="s">
        <v>271</v>
      </c>
    </row>
    <row r="6016" spans="1:32" hidden="1" x14ac:dyDescent="0.25">
      <c r="A6016" t="str">
        <f t="array" ref="A6016">IF(COUNT(SEARCH(RubriekenHistorisch,CONCATENATE(P6015,U6015,AB6015,AH6015))),"t","f")</f>
        <v>f</v>
      </c>
      <c r="B6016" t="str">
        <f t="shared" si="281"/>
        <v>f</v>
      </c>
      <c r="C6016" t="str">
        <f t="shared" si="282"/>
        <v>f</v>
      </c>
      <c r="D6016" t="str">
        <f t="shared" si="283"/>
        <v>t</v>
      </c>
      <c r="E6016" t="str">
        <f>IF(COUNT(SEARCH({"04.","05.","09.","12."},CONCATENATE(P6015,U6015,AB6015,AH6015))),"t","f")</f>
        <v>t</v>
      </c>
      <c r="F6016" t="str">
        <f t="array" ref="F6016">IF(COUNT(SEARCH(HistorischeRubrieken,CONCATENATE(P6015,U6015,AB6015,AH6015))),"t","f")</f>
        <v>f</v>
      </c>
      <c r="G6016">
        <v>3</v>
      </c>
      <c r="H6016">
        <v>600601</v>
      </c>
      <c r="I6016" t="s">
        <v>2632</v>
      </c>
      <c r="J6016">
        <v>20021201</v>
      </c>
      <c r="K6016">
        <v>20030301</v>
      </c>
      <c r="M6016">
        <v>0</v>
      </c>
      <c r="N6016">
        <v>0</v>
      </c>
      <c r="O6016" t="s">
        <v>2561</v>
      </c>
      <c r="R6016">
        <v>0</v>
      </c>
      <c r="S6016" t="s">
        <v>271</v>
      </c>
      <c r="AA6016" t="s">
        <v>2561</v>
      </c>
      <c r="AB6016" t="s">
        <v>2631</v>
      </c>
      <c r="AC6016">
        <v>0</v>
      </c>
      <c r="AE6016">
        <v>1</v>
      </c>
      <c r="AF6016" t="s">
        <v>271</v>
      </c>
    </row>
    <row r="6017" spans="1:32" hidden="1" x14ac:dyDescent="0.25">
      <c r="A6017" t="str">
        <f t="array" ref="A6017">IF(COUNT(SEARCH(RubriekenHistorisch,CONCATENATE(P6016,U6016,AB6016,AH6016))),"t","f")</f>
        <v>f</v>
      </c>
      <c r="B6017" t="str">
        <f t="shared" si="281"/>
        <v>f</v>
      </c>
      <c r="C6017" t="str">
        <f t="shared" si="282"/>
        <v>f</v>
      </c>
      <c r="D6017" t="str">
        <f t="shared" si="283"/>
        <v>t</v>
      </c>
      <c r="E6017" t="str">
        <f>IF(COUNT(SEARCH({"04.","05.","09.","12."},CONCATENATE(P6016,U6016,AB6016,AH6016))),"t","f")</f>
        <v>t</v>
      </c>
      <c r="F6017" t="str">
        <f t="array" ref="F6017">IF(COUNT(SEARCH(HistorischeRubrieken,CONCATENATE(P6016,U6016,AB6016,AH6016))),"t","f")</f>
        <v>f</v>
      </c>
      <c r="G6017">
        <v>4</v>
      </c>
      <c r="H6017">
        <v>600601</v>
      </c>
      <c r="I6017" t="s">
        <v>2632</v>
      </c>
      <c r="J6017">
        <v>20030301</v>
      </c>
      <c r="K6017">
        <v>20030601</v>
      </c>
      <c r="M6017">
        <v>0</v>
      </c>
      <c r="N6017">
        <v>0</v>
      </c>
      <c r="O6017" t="s">
        <v>2561</v>
      </c>
      <c r="R6017">
        <v>0</v>
      </c>
      <c r="S6017" t="s">
        <v>271</v>
      </c>
      <c r="V6017">
        <v>2</v>
      </c>
      <c r="W6017">
        <v>0</v>
      </c>
      <c r="X6017">
        <v>20030315</v>
      </c>
      <c r="Y6017">
        <v>0</v>
      </c>
      <c r="Z6017" t="s">
        <v>271</v>
      </c>
      <c r="AA6017" t="s">
        <v>2561</v>
      </c>
      <c r="AC6017">
        <v>0</v>
      </c>
      <c r="AE6017">
        <v>1</v>
      </c>
      <c r="AF6017" t="s">
        <v>271</v>
      </c>
    </row>
    <row r="6018" spans="1:32" hidden="1" x14ac:dyDescent="0.25">
      <c r="A6018" t="str">
        <f t="array" ref="A6018">IF(COUNT(SEARCH(RubriekenHistorisch,CONCATENATE(P6017,U6017,AB6017,AH6017))),"t","f")</f>
        <v>f</v>
      </c>
      <c r="B6018" t="str">
        <f t="shared" si="281"/>
        <v>f</v>
      </c>
      <c r="C6018" t="str">
        <f t="shared" si="282"/>
        <v>f</v>
      </c>
      <c r="D6018" t="str">
        <f t="shared" si="283"/>
        <v>f</v>
      </c>
      <c r="E6018" t="str">
        <f>IF(COUNT(SEARCH({"04.","05.","09.","12."},CONCATENATE(P6017,U6017,AB6017,AH6017))),"t","f")</f>
        <v>f</v>
      </c>
      <c r="F6018" t="str">
        <f t="array" ref="F6018">IF(COUNT(SEARCH(HistorischeRubrieken,CONCATENATE(P6017,U6017,AB6017,AH6017))),"t","f")</f>
        <v>f</v>
      </c>
      <c r="G6018">
        <v>1</v>
      </c>
      <c r="H6018">
        <v>600701</v>
      </c>
      <c r="I6018" t="s">
        <v>2633</v>
      </c>
      <c r="J6018">
        <v>19930701</v>
      </c>
      <c r="K6018">
        <v>19991201</v>
      </c>
      <c r="M6018">
        <v>0</v>
      </c>
      <c r="N6018">
        <v>0</v>
      </c>
      <c r="O6018" t="s">
        <v>2553</v>
      </c>
      <c r="P6018" t="s">
        <v>2634</v>
      </c>
      <c r="Q6018" t="s">
        <v>2555</v>
      </c>
      <c r="R6018">
        <v>0</v>
      </c>
      <c r="S6018" t="s">
        <v>271</v>
      </c>
      <c r="AA6018" t="s">
        <v>2553</v>
      </c>
      <c r="AB6018" t="s">
        <v>2634</v>
      </c>
      <c r="AC6018">
        <v>1</v>
      </c>
      <c r="AE6018">
        <v>1</v>
      </c>
      <c r="AF6018" t="s">
        <v>271</v>
      </c>
    </row>
    <row r="6019" spans="1:32" hidden="1" x14ac:dyDescent="0.25">
      <c r="A6019" t="str">
        <f t="array" ref="A6019">IF(COUNT(SEARCH(RubriekenHistorisch,CONCATENATE(P6018,U6018,AB6018,AH6018))),"t","f")</f>
        <v>f</v>
      </c>
      <c r="B6019" t="str">
        <f t="shared" ref="B6019:B6082" si="284">IF(COUNT(SEARCH("07.66.20",CONCATENATE(P6018,U6018,AB6018,AH6018))),"t","f")</f>
        <v>f</v>
      </c>
      <c r="C6019" t="str">
        <f t="shared" ref="C6019:C6082" si="285">IF(COUNT(SEARCH("14.40.10",CONCATENATE(P6018,U6018,AB6018,AH6018))),"t","f")</f>
        <v>f</v>
      </c>
      <c r="D6019" t="str">
        <f t="shared" si="283"/>
        <v>t</v>
      </c>
      <c r="E6019" t="str">
        <f>IF(COUNT(SEARCH({"04.","05.","09.","12."},CONCATENATE(P6018,U6018,AB6018,AH6018))),"t","f")</f>
        <v>t</v>
      </c>
      <c r="F6019" t="str">
        <f t="array" ref="F6019">IF(COUNT(SEARCH(HistorischeRubrieken,CONCATENATE(P6018,U6018,AB6018,AH6018))),"t","f")</f>
        <v>f</v>
      </c>
      <c r="G6019">
        <v>2</v>
      </c>
      <c r="H6019">
        <v>600701</v>
      </c>
      <c r="I6019" t="s">
        <v>2635</v>
      </c>
      <c r="J6019">
        <v>19991201</v>
      </c>
      <c r="K6019">
        <v>20010401</v>
      </c>
      <c r="M6019">
        <v>0</v>
      </c>
      <c r="N6019">
        <v>0</v>
      </c>
      <c r="O6019" t="s">
        <v>2553</v>
      </c>
      <c r="P6019" t="s">
        <v>2636</v>
      </c>
      <c r="Q6019" t="s">
        <v>2555</v>
      </c>
      <c r="R6019">
        <v>0</v>
      </c>
      <c r="S6019" t="s">
        <v>271</v>
      </c>
      <c r="AA6019" t="s">
        <v>2553</v>
      </c>
      <c r="AB6019" t="s">
        <v>2636</v>
      </c>
      <c r="AC6019">
        <v>1</v>
      </c>
      <c r="AE6019">
        <v>1</v>
      </c>
      <c r="AF6019" t="s">
        <v>271</v>
      </c>
    </row>
    <row r="6020" spans="1:32" hidden="1" x14ac:dyDescent="0.25">
      <c r="A6020" t="str">
        <f t="array" ref="A6020">IF(COUNT(SEARCH(RubriekenHistorisch,CONCATENATE(P6019,U6019,AB6019,AH6019))),"t","f")</f>
        <v>f</v>
      </c>
      <c r="B6020" t="str">
        <f t="shared" si="284"/>
        <v>f</v>
      </c>
      <c r="C6020" t="str">
        <f t="shared" si="285"/>
        <v>f</v>
      </c>
      <c r="D6020" t="str">
        <f t="shared" ref="D6020:D6083" si="286">IF(COUNT(SEARCH("- 0",CONCATENATE(P6019,U6019,AB6019,AH6019))),"t","f")</f>
        <v>t</v>
      </c>
      <c r="E6020" t="str">
        <f>IF(COUNT(SEARCH({"04.","05.","09.","12."},CONCATENATE(P6019,U6019,AB6019,AH6019))),"t","f")</f>
        <v>t</v>
      </c>
      <c r="F6020" t="str">
        <f t="array" ref="F6020">IF(COUNT(SEARCH(HistorischeRubrieken,CONCATENATE(P6019,U6019,AB6019,AH6019))),"t","f")</f>
        <v>f</v>
      </c>
      <c r="G6020">
        <v>3</v>
      </c>
      <c r="H6020">
        <v>600701</v>
      </c>
      <c r="I6020" t="s">
        <v>2635</v>
      </c>
      <c r="J6020">
        <v>20010401</v>
      </c>
      <c r="K6020">
        <v>20011201</v>
      </c>
      <c r="M6020">
        <v>0</v>
      </c>
      <c r="N6020">
        <v>0</v>
      </c>
      <c r="O6020" t="s">
        <v>2561</v>
      </c>
      <c r="P6020" t="s">
        <v>2636</v>
      </c>
      <c r="Q6020" t="s">
        <v>2555</v>
      </c>
      <c r="R6020">
        <v>0</v>
      </c>
      <c r="S6020" t="s">
        <v>271</v>
      </c>
      <c r="AA6020" t="s">
        <v>2561</v>
      </c>
      <c r="AB6020" t="s">
        <v>2636</v>
      </c>
      <c r="AC6020">
        <v>1</v>
      </c>
      <c r="AE6020">
        <v>1</v>
      </c>
      <c r="AF6020" t="s">
        <v>271</v>
      </c>
    </row>
    <row r="6021" spans="1:32" hidden="1" x14ac:dyDescent="0.25">
      <c r="A6021" t="str">
        <f t="array" ref="A6021">IF(COUNT(SEARCH(RubriekenHistorisch,CONCATENATE(P6020,U6020,AB6020,AH6020))),"t","f")</f>
        <v>f</v>
      </c>
      <c r="B6021" t="str">
        <f t="shared" si="284"/>
        <v>f</v>
      </c>
      <c r="C6021" t="str">
        <f t="shared" si="285"/>
        <v>f</v>
      </c>
      <c r="D6021" t="str">
        <f t="shared" si="286"/>
        <v>t</v>
      </c>
      <c r="E6021" t="str">
        <f>IF(COUNT(SEARCH({"04.","05.","09.","12."},CONCATENATE(P6020,U6020,AB6020,AH6020))),"t","f")</f>
        <v>t</v>
      </c>
      <c r="F6021" t="str">
        <f t="array" ref="F6021">IF(COUNT(SEARCH(HistorischeRubrieken,CONCATENATE(P6020,U6020,AB6020,AH6020))),"t","f")</f>
        <v>f</v>
      </c>
      <c r="G6021">
        <v>4</v>
      </c>
      <c r="H6021">
        <v>600701</v>
      </c>
      <c r="I6021" t="s">
        <v>2635</v>
      </c>
      <c r="J6021">
        <v>20011201</v>
      </c>
      <c r="K6021">
        <v>20021201</v>
      </c>
      <c r="M6021">
        <v>0</v>
      </c>
      <c r="N6021">
        <v>0</v>
      </c>
      <c r="O6021" t="s">
        <v>2561</v>
      </c>
      <c r="P6021" t="s">
        <v>2637</v>
      </c>
      <c r="Q6021" t="s">
        <v>2555</v>
      </c>
      <c r="R6021">
        <v>0</v>
      </c>
      <c r="S6021" t="s">
        <v>271</v>
      </c>
      <c r="AA6021" t="s">
        <v>2561</v>
      </c>
      <c r="AB6021" t="s">
        <v>2637</v>
      </c>
      <c r="AC6021">
        <v>1</v>
      </c>
      <c r="AE6021">
        <v>1</v>
      </c>
      <c r="AF6021" t="s">
        <v>271</v>
      </c>
    </row>
    <row r="6022" spans="1:32" hidden="1" x14ac:dyDescent="0.25">
      <c r="A6022" t="str">
        <f t="array" ref="A6022">IF(COUNT(SEARCH(RubriekenHistorisch,CONCATENATE(P6021,U6021,AB6021,AH6021))),"t","f")</f>
        <v>f</v>
      </c>
      <c r="B6022" t="str">
        <f t="shared" si="284"/>
        <v>f</v>
      </c>
      <c r="C6022" t="str">
        <f t="shared" si="285"/>
        <v>f</v>
      </c>
      <c r="D6022" t="str">
        <f t="shared" si="286"/>
        <v>t</v>
      </c>
      <c r="E6022" t="str">
        <f>IF(COUNT(SEARCH({"04.","05.","09.","12."},CONCATENATE(P6021,U6021,AB6021,AH6021))),"t","f")</f>
        <v>t</v>
      </c>
      <c r="F6022" t="str">
        <f t="array" ref="F6022">IF(COUNT(SEARCH(HistorischeRubrieken,CONCATENATE(P6021,U6021,AB6021,AH6021))),"t","f")</f>
        <v>f</v>
      </c>
      <c r="G6022">
        <v>5</v>
      </c>
      <c r="H6022">
        <v>600701</v>
      </c>
      <c r="I6022" t="s">
        <v>2635</v>
      </c>
      <c r="J6022">
        <v>20021201</v>
      </c>
      <c r="K6022">
        <v>20030901</v>
      </c>
      <c r="M6022">
        <v>0</v>
      </c>
      <c r="N6022">
        <v>0</v>
      </c>
      <c r="O6022" t="s">
        <v>2562</v>
      </c>
      <c r="P6022" t="s">
        <v>2638</v>
      </c>
      <c r="Q6022" t="s">
        <v>2555</v>
      </c>
      <c r="R6022">
        <v>0</v>
      </c>
      <c r="S6022" t="s">
        <v>271</v>
      </c>
      <c r="AA6022" t="s">
        <v>2562</v>
      </c>
      <c r="AB6022" t="s">
        <v>2638</v>
      </c>
      <c r="AC6022">
        <v>1</v>
      </c>
      <c r="AE6022">
        <v>1</v>
      </c>
      <c r="AF6022" t="s">
        <v>271</v>
      </c>
    </row>
    <row r="6023" spans="1:32" hidden="1" x14ac:dyDescent="0.25">
      <c r="A6023" t="str">
        <f t="array" ref="A6023">IF(COUNT(SEARCH(RubriekenHistorisch,CONCATENATE(P6022,U6022,AB6022,AH6022))),"t","f")</f>
        <v>f</v>
      </c>
      <c r="B6023" t="str">
        <f t="shared" si="284"/>
        <v>f</v>
      </c>
      <c r="C6023" t="str">
        <f t="shared" si="285"/>
        <v>f</v>
      </c>
      <c r="D6023" t="str">
        <f t="shared" si="286"/>
        <v>t</v>
      </c>
      <c r="E6023" t="str">
        <f>IF(COUNT(SEARCH({"04.","05.","09.","12."},CONCATENATE(P6022,U6022,AB6022,AH6022))),"t","f")</f>
        <v>t</v>
      </c>
      <c r="F6023" t="str">
        <f t="array" ref="F6023">IF(COUNT(SEARCH(HistorischeRubrieken,CONCATENATE(P6022,U6022,AB6022,AH6022))),"t","f")</f>
        <v>f</v>
      </c>
      <c r="G6023">
        <v>6</v>
      </c>
      <c r="H6023">
        <v>600701</v>
      </c>
      <c r="I6023" t="s">
        <v>2639</v>
      </c>
      <c r="J6023">
        <v>20030901</v>
      </c>
      <c r="K6023">
        <v>20050601</v>
      </c>
      <c r="M6023">
        <v>0</v>
      </c>
      <c r="N6023">
        <v>0</v>
      </c>
      <c r="O6023" t="s">
        <v>2562</v>
      </c>
      <c r="P6023" t="s">
        <v>2640</v>
      </c>
      <c r="Q6023" t="s">
        <v>2555</v>
      </c>
      <c r="R6023">
        <v>0</v>
      </c>
      <c r="S6023" t="s">
        <v>271</v>
      </c>
      <c r="U6023" t="s">
        <v>2641</v>
      </c>
      <c r="V6023">
        <v>1</v>
      </c>
      <c r="W6023">
        <v>0</v>
      </c>
      <c r="X6023">
        <v>20030902</v>
      </c>
      <c r="Y6023">
        <v>0</v>
      </c>
      <c r="Z6023" t="s">
        <v>271</v>
      </c>
      <c r="AA6023" t="s">
        <v>2562</v>
      </c>
      <c r="AB6023" t="s">
        <v>2640</v>
      </c>
      <c r="AC6023">
        <v>1</v>
      </c>
      <c r="AE6023">
        <v>1</v>
      </c>
      <c r="AF6023" t="s">
        <v>271</v>
      </c>
    </row>
    <row r="6024" spans="1:32" hidden="1" x14ac:dyDescent="0.25">
      <c r="A6024" t="str">
        <f t="array" ref="A6024">IF(COUNT(SEARCH(RubriekenHistorisch,CONCATENATE(P6023,U6023,AB6023,AH6023))),"t","f")</f>
        <v>f</v>
      </c>
      <c r="B6024" t="str">
        <f t="shared" si="284"/>
        <v>f</v>
      </c>
      <c r="C6024" t="str">
        <f t="shared" si="285"/>
        <v>t</v>
      </c>
      <c r="D6024" t="str">
        <f t="shared" si="286"/>
        <v>t</v>
      </c>
      <c r="E6024" t="str">
        <f>IF(COUNT(SEARCH({"04.","05.","09.","12."},CONCATENATE(P6023,U6023,AB6023,AH6023))),"t","f")</f>
        <v>t</v>
      </c>
      <c r="F6024" t="str">
        <f t="array" ref="F6024">IF(COUNT(SEARCH(HistorischeRubrieken,CONCATENATE(P6023,U6023,AB6023,AH6023))),"t","f")</f>
        <v>f</v>
      </c>
      <c r="G6024">
        <v>7</v>
      </c>
      <c r="H6024">
        <v>600701</v>
      </c>
      <c r="I6024" t="s">
        <v>2639</v>
      </c>
      <c r="J6024">
        <v>20050601</v>
      </c>
      <c r="K6024">
        <v>20051201</v>
      </c>
      <c r="M6024">
        <v>0</v>
      </c>
      <c r="N6024">
        <v>0</v>
      </c>
      <c r="O6024" t="s">
        <v>2564</v>
      </c>
      <c r="P6024" t="s">
        <v>2640</v>
      </c>
      <c r="Q6024" t="s">
        <v>2555</v>
      </c>
      <c r="R6024">
        <v>0</v>
      </c>
      <c r="S6024" t="s">
        <v>271</v>
      </c>
      <c r="U6024" t="s">
        <v>2641</v>
      </c>
      <c r="V6024">
        <v>1</v>
      </c>
      <c r="W6024">
        <v>0</v>
      </c>
      <c r="X6024">
        <v>20030902</v>
      </c>
      <c r="Y6024">
        <v>0</v>
      </c>
      <c r="Z6024" t="s">
        <v>271</v>
      </c>
      <c r="AA6024" t="s">
        <v>2564</v>
      </c>
      <c r="AB6024" t="s">
        <v>2642</v>
      </c>
      <c r="AC6024">
        <v>1</v>
      </c>
      <c r="AE6024">
        <v>1</v>
      </c>
      <c r="AF6024" t="s">
        <v>271</v>
      </c>
    </row>
    <row r="6025" spans="1:32" hidden="1" x14ac:dyDescent="0.25">
      <c r="A6025" t="str">
        <f t="array" ref="A6025">IF(COUNT(SEARCH(RubriekenHistorisch,CONCATENATE(P6024,U6024,AB6024,AH6024))),"t","f")</f>
        <v>f</v>
      </c>
      <c r="B6025" t="str">
        <f t="shared" si="284"/>
        <v>f</v>
      </c>
      <c r="C6025" t="str">
        <f t="shared" si="285"/>
        <v>t</v>
      </c>
      <c r="D6025" t="str">
        <f t="shared" si="286"/>
        <v>t</v>
      </c>
      <c r="E6025" t="str">
        <f>IF(COUNT(SEARCH({"04.","05.","09.","12."},CONCATENATE(P6024,U6024,AB6024,AH6024))),"t","f")</f>
        <v>t</v>
      </c>
      <c r="F6025" t="str">
        <f t="array" ref="F6025">IF(COUNT(SEARCH(HistorischeRubrieken,CONCATENATE(P6024,U6024,AB6024,AH6024))),"t","f")</f>
        <v>f</v>
      </c>
      <c r="G6025">
        <v>8</v>
      </c>
      <c r="H6025">
        <v>600701</v>
      </c>
      <c r="I6025" t="s">
        <v>2639</v>
      </c>
      <c r="J6025">
        <v>20051201</v>
      </c>
      <c r="K6025">
        <v>20061201</v>
      </c>
      <c r="M6025">
        <v>0</v>
      </c>
      <c r="N6025">
        <v>0</v>
      </c>
      <c r="O6025" t="s">
        <v>2564</v>
      </c>
      <c r="P6025" t="s">
        <v>2643</v>
      </c>
      <c r="Q6025" t="s">
        <v>2555</v>
      </c>
      <c r="R6025">
        <v>0</v>
      </c>
      <c r="S6025" t="s">
        <v>271</v>
      </c>
      <c r="U6025" t="s">
        <v>2641</v>
      </c>
      <c r="V6025">
        <v>1</v>
      </c>
      <c r="W6025">
        <v>0</v>
      </c>
      <c r="X6025">
        <v>20030902</v>
      </c>
      <c r="Y6025">
        <v>0</v>
      </c>
      <c r="Z6025" t="s">
        <v>271</v>
      </c>
      <c r="AA6025" t="s">
        <v>2564</v>
      </c>
      <c r="AB6025" t="s">
        <v>2644</v>
      </c>
      <c r="AC6025">
        <v>1</v>
      </c>
      <c r="AE6025">
        <v>1</v>
      </c>
      <c r="AF6025" t="s">
        <v>271</v>
      </c>
    </row>
    <row r="6026" spans="1:32" hidden="1" x14ac:dyDescent="0.25">
      <c r="A6026" t="str">
        <f t="array" ref="A6026">IF(COUNT(SEARCH(RubriekenHistorisch,CONCATENATE(P6025,U6025,AB6025,AH6025))),"t","f")</f>
        <v>f</v>
      </c>
      <c r="B6026" t="str">
        <f t="shared" si="284"/>
        <v>f</v>
      </c>
      <c r="C6026" t="str">
        <f t="shared" si="285"/>
        <v>t</v>
      </c>
      <c r="D6026" t="str">
        <f t="shared" si="286"/>
        <v>t</v>
      </c>
      <c r="E6026" t="str">
        <f>IF(COUNT(SEARCH({"04.","05.","09.","12."},CONCATENATE(P6025,U6025,AB6025,AH6025))),"t","f")</f>
        <v>t</v>
      </c>
      <c r="F6026" t="str">
        <f t="array" ref="F6026">IF(COUNT(SEARCH(HistorischeRubrieken,CONCATENATE(P6025,U6025,AB6025,AH6025))),"t","f")</f>
        <v>f</v>
      </c>
      <c r="G6026">
        <v>9</v>
      </c>
      <c r="H6026">
        <v>600701</v>
      </c>
      <c r="I6026" t="s">
        <v>2639</v>
      </c>
      <c r="J6026">
        <v>20061201</v>
      </c>
      <c r="K6026">
        <v>20071201</v>
      </c>
      <c r="M6026">
        <v>0</v>
      </c>
      <c r="N6026">
        <v>0</v>
      </c>
      <c r="O6026" t="s">
        <v>2564</v>
      </c>
      <c r="P6026" t="s">
        <v>2645</v>
      </c>
      <c r="Q6026" t="s">
        <v>2555</v>
      </c>
      <c r="R6026">
        <v>0</v>
      </c>
      <c r="S6026" t="s">
        <v>271</v>
      </c>
      <c r="AA6026" t="s">
        <v>2564</v>
      </c>
      <c r="AB6026" t="s">
        <v>2646</v>
      </c>
      <c r="AC6026">
        <v>1</v>
      </c>
      <c r="AE6026">
        <v>1</v>
      </c>
      <c r="AF6026" t="s">
        <v>271</v>
      </c>
    </row>
    <row r="6027" spans="1:32" hidden="1" x14ac:dyDescent="0.25">
      <c r="A6027" t="str">
        <f t="array" ref="A6027">IF(COUNT(SEARCH(RubriekenHistorisch,CONCATENATE(P6026,U6026,AB6026,AH6026))),"t","f")</f>
        <v>f</v>
      </c>
      <c r="B6027" t="str">
        <f t="shared" si="284"/>
        <v>f</v>
      </c>
      <c r="C6027" t="str">
        <f t="shared" si="285"/>
        <v>f</v>
      </c>
      <c r="D6027" t="str">
        <f t="shared" si="286"/>
        <v>t</v>
      </c>
      <c r="E6027" t="str">
        <f>IF(COUNT(SEARCH({"04.","05.","09.","12."},CONCATENATE(P6026,U6026,AB6026,AH6026))),"t","f")</f>
        <v>t</v>
      </c>
      <c r="F6027" t="str">
        <f t="array" ref="F6027">IF(COUNT(SEARCH(HistorischeRubrieken,CONCATENATE(P6026,U6026,AB6026,AH6026))),"t","f")</f>
        <v>f</v>
      </c>
      <c r="G6027">
        <v>10</v>
      </c>
      <c r="H6027">
        <v>600701</v>
      </c>
      <c r="I6027" t="s">
        <v>2639</v>
      </c>
      <c r="J6027">
        <v>20071201</v>
      </c>
      <c r="K6027">
        <v>20091201</v>
      </c>
      <c r="M6027">
        <v>0</v>
      </c>
      <c r="N6027">
        <v>0</v>
      </c>
      <c r="O6027" t="s">
        <v>2571</v>
      </c>
      <c r="P6027" t="s">
        <v>2645</v>
      </c>
      <c r="Q6027" t="s">
        <v>2555</v>
      </c>
      <c r="R6027">
        <v>0</v>
      </c>
      <c r="S6027" t="s">
        <v>271</v>
      </c>
      <c r="AA6027" t="s">
        <v>2571</v>
      </c>
      <c r="AB6027" t="s">
        <v>2646</v>
      </c>
      <c r="AC6027">
        <v>1</v>
      </c>
      <c r="AE6027">
        <v>1</v>
      </c>
      <c r="AF6027" t="s">
        <v>271</v>
      </c>
    </row>
    <row r="6028" spans="1:32" hidden="1" x14ac:dyDescent="0.25">
      <c r="A6028" t="str">
        <f t="array" ref="A6028">IF(COUNT(SEARCH(RubriekenHistorisch,CONCATENATE(P6027,U6027,AB6027,AH6027))),"t","f")</f>
        <v>f</v>
      </c>
      <c r="B6028" t="str">
        <f t="shared" si="284"/>
        <v>f</v>
      </c>
      <c r="C6028" t="str">
        <f t="shared" si="285"/>
        <v>f</v>
      </c>
      <c r="D6028" t="str">
        <f t="shared" si="286"/>
        <v>t</v>
      </c>
      <c r="E6028" t="str">
        <f>IF(COUNT(SEARCH({"04.","05.","09.","12."},CONCATENATE(P6027,U6027,AB6027,AH6027))),"t","f")</f>
        <v>t</v>
      </c>
      <c r="F6028" t="str">
        <f t="array" ref="F6028">IF(COUNT(SEARCH(HistorischeRubrieken,CONCATENATE(P6027,U6027,AB6027,AH6027))),"t","f")</f>
        <v>f</v>
      </c>
      <c r="G6028">
        <v>11</v>
      </c>
      <c r="H6028">
        <v>600701</v>
      </c>
      <c r="I6028" t="s">
        <v>2647</v>
      </c>
      <c r="J6028">
        <v>20091201</v>
      </c>
      <c r="K6028">
        <v>20100601</v>
      </c>
      <c r="M6028">
        <v>0</v>
      </c>
      <c r="N6028">
        <v>0</v>
      </c>
      <c r="O6028" t="s">
        <v>2571</v>
      </c>
      <c r="R6028">
        <v>0</v>
      </c>
      <c r="S6028" t="s">
        <v>271</v>
      </c>
      <c r="AA6028" t="s">
        <v>2571</v>
      </c>
      <c r="AB6028" t="s">
        <v>2648</v>
      </c>
      <c r="AC6028">
        <v>1</v>
      </c>
      <c r="AE6028">
        <v>1</v>
      </c>
      <c r="AF6028" t="s">
        <v>271</v>
      </c>
    </row>
    <row r="6029" spans="1:32" hidden="1" x14ac:dyDescent="0.25">
      <c r="A6029" t="str">
        <f t="array" ref="A6029">IF(COUNT(SEARCH(RubriekenHistorisch,CONCATENATE(P6028,U6028,AB6028,AH6028))),"t","f")</f>
        <v>f</v>
      </c>
      <c r="B6029" t="str">
        <f t="shared" si="284"/>
        <v>f</v>
      </c>
      <c r="C6029" t="str">
        <f t="shared" si="285"/>
        <v>f</v>
      </c>
      <c r="D6029" t="str">
        <f t="shared" si="286"/>
        <v>f</v>
      </c>
      <c r="E6029" t="str">
        <f>IF(COUNT(SEARCH({"04.","05.","09.","12."},CONCATENATE(P6028,U6028,AB6028,AH6028))),"t","f")</f>
        <v>t</v>
      </c>
      <c r="F6029" t="str">
        <f t="array" ref="F6029">IF(COUNT(SEARCH(HistorischeRubrieken,CONCATENATE(P6028,U6028,AB6028,AH6028))),"t","f")</f>
        <v>f</v>
      </c>
      <c r="G6029">
        <v>1</v>
      </c>
      <c r="H6029">
        <v>600801</v>
      </c>
      <c r="I6029" t="s">
        <v>2649</v>
      </c>
      <c r="J6029">
        <v>19930701</v>
      </c>
      <c r="K6029">
        <v>19991201</v>
      </c>
      <c r="M6029">
        <v>0</v>
      </c>
      <c r="N6029">
        <v>0</v>
      </c>
      <c r="O6029" t="s">
        <v>2553</v>
      </c>
      <c r="P6029" t="s">
        <v>2650</v>
      </c>
      <c r="Q6029" t="s">
        <v>2555</v>
      </c>
      <c r="R6029">
        <v>0</v>
      </c>
      <c r="S6029" t="s">
        <v>271</v>
      </c>
      <c r="AA6029" t="s">
        <v>2553</v>
      </c>
      <c r="AB6029" t="s">
        <v>2650</v>
      </c>
      <c r="AC6029">
        <v>1</v>
      </c>
      <c r="AE6029">
        <v>1</v>
      </c>
      <c r="AF6029" t="s">
        <v>271</v>
      </c>
    </row>
    <row r="6030" spans="1:32" hidden="1" x14ac:dyDescent="0.25">
      <c r="A6030" t="str">
        <f t="array" ref="A6030">IF(COUNT(SEARCH(RubriekenHistorisch,CONCATENATE(P6029,U6029,AB6029,AH6029))),"t","f")</f>
        <v>f</v>
      </c>
      <c r="B6030" t="str">
        <f t="shared" si="284"/>
        <v>f</v>
      </c>
      <c r="C6030" t="str">
        <f t="shared" si="285"/>
        <v>f</v>
      </c>
      <c r="D6030" t="str">
        <f t="shared" si="286"/>
        <v>t</v>
      </c>
      <c r="E6030" t="str">
        <f>IF(COUNT(SEARCH({"04.","05.","09.","12."},CONCATENATE(P6029,U6029,AB6029,AH6029))),"t","f")</f>
        <v>t</v>
      </c>
      <c r="F6030" t="str">
        <f t="array" ref="F6030">IF(COUNT(SEARCH(HistorischeRubrieken,CONCATENATE(P6029,U6029,AB6029,AH6029))),"t","f")</f>
        <v>f</v>
      </c>
      <c r="G6030">
        <v>2</v>
      </c>
      <c r="H6030">
        <v>600801</v>
      </c>
      <c r="I6030" t="s">
        <v>2651</v>
      </c>
      <c r="J6030">
        <v>19991201</v>
      </c>
      <c r="K6030">
        <v>20010401</v>
      </c>
      <c r="M6030">
        <v>0</v>
      </c>
      <c r="N6030">
        <v>0</v>
      </c>
      <c r="O6030" t="s">
        <v>2553</v>
      </c>
      <c r="P6030" t="s">
        <v>2652</v>
      </c>
      <c r="Q6030" t="s">
        <v>2555</v>
      </c>
      <c r="R6030">
        <v>0</v>
      </c>
      <c r="S6030" t="s">
        <v>271</v>
      </c>
      <c r="AA6030" t="s">
        <v>2553</v>
      </c>
      <c r="AB6030" t="s">
        <v>2652</v>
      </c>
      <c r="AC6030">
        <v>1</v>
      </c>
      <c r="AE6030">
        <v>1</v>
      </c>
      <c r="AF6030" t="s">
        <v>271</v>
      </c>
    </row>
    <row r="6031" spans="1:32" hidden="1" x14ac:dyDescent="0.25">
      <c r="A6031" t="str">
        <f t="array" ref="A6031">IF(COUNT(SEARCH(RubriekenHistorisch,CONCATENATE(P6030,U6030,AB6030,AH6030))),"t","f")</f>
        <v>f</v>
      </c>
      <c r="B6031" t="str">
        <f t="shared" si="284"/>
        <v>f</v>
      </c>
      <c r="C6031" t="str">
        <f t="shared" si="285"/>
        <v>f</v>
      </c>
      <c r="D6031" t="str">
        <f t="shared" si="286"/>
        <v>t</v>
      </c>
      <c r="E6031" t="str">
        <f>IF(COUNT(SEARCH({"04.","05.","09.","12."},CONCATENATE(P6030,U6030,AB6030,AH6030))),"t","f")</f>
        <v>t</v>
      </c>
      <c r="F6031" t="str">
        <f t="array" ref="F6031">IF(COUNT(SEARCH(HistorischeRubrieken,CONCATENATE(P6030,U6030,AB6030,AH6030))),"t","f")</f>
        <v>f</v>
      </c>
      <c r="G6031">
        <v>3</v>
      </c>
      <c r="H6031">
        <v>600801</v>
      </c>
      <c r="I6031" t="s">
        <v>2651</v>
      </c>
      <c r="J6031">
        <v>20010401</v>
      </c>
      <c r="K6031">
        <v>20020101</v>
      </c>
      <c r="M6031">
        <v>0</v>
      </c>
      <c r="N6031">
        <v>0</v>
      </c>
      <c r="O6031" t="s">
        <v>2561</v>
      </c>
      <c r="P6031" t="s">
        <v>2652</v>
      </c>
      <c r="Q6031" t="s">
        <v>2555</v>
      </c>
      <c r="R6031">
        <v>0</v>
      </c>
      <c r="S6031" t="s">
        <v>271</v>
      </c>
      <c r="AA6031" t="s">
        <v>2561</v>
      </c>
      <c r="AB6031" t="s">
        <v>2652</v>
      </c>
      <c r="AC6031">
        <v>1</v>
      </c>
      <c r="AE6031">
        <v>1</v>
      </c>
      <c r="AF6031" t="s">
        <v>271</v>
      </c>
    </row>
    <row r="6032" spans="1:32" hidden="1" x14ac:dyDescent="0.25">
      <c r="A6032" t="str">
        <f t="array" ref="A6032">IF(COUNT(SEARCH(RubriekenHistorisch,CONCATENATE(P6031,U6031,AB6031,AH6031))),"t","f")</f>
        <v>f</v>
      </c>
      <c r="B6032" t="str">
        <f t="shared" si="284"/>
        <v>f</v>
      </c>
      <c r="C6032" t="str">
        <f t="shared" si="285"/>
        <v>f</v>
      </c>
      <c r="D6032" t="str">
        <f t="shared" si="286"/>
        <v>t</v>
      </c>
      <c r="E6032" t="str">
        <f>IF(COUNT(SEARCH({"04.","05.","09.","12."},CONCATENATE(P6031,U6031,AB6031,AH6031))),"t","f")</f>
        <v>t</v>
      </c>
      <c r="F6032" t="str">
        <f t="array" ref="F6032">IF(COUNT(SEARCH(HistorischeRubrieken,CONCATENATE(P6031,U6031,AB6031,AH6031))),"t","f")</f>
        <v>f</v>
      </c>
      <c r="G6032">
        <v>4</v>
      </c>
      <c r="H6032">
        <v>600801</v>
      </c>
      <c r="I6032" t="s">
        <v>2651</v>
      </c>
      <c r="J6032">
        <v>20020101</v>
      </c>
      <c r="K6032">
        <v>20021201</v>
      </c>
      <c r="M6032">
        <v>0</v>
      </c>
      <c r="N6032">
        <v>0</v>
      </c>
      <c r="O6032" t="s">
        <v>2561</v>
      </c>
      <c r="P6032" t="s">
        <v>2653</v>
      </c>
      <c r="Q6032" t="s">
        <v>2555</v>
      </c>
      <c r="R6032">
        <v>0</v>
      </c>
      <c r="S6032" t="s">
        <v>271</v>
      </c>
      <c r="AA6032" t="s">
        <v>2561</v>
      </c>
      <c r="AB6032" t="s">
        <v>2653</v>
      </c>
      <c r="AC6032">
        <v>1</v>
      </c>
      <c r="AE6032">
        <v>1</v>
      </c>
      <c r="AF6032" t="s">
        <v>271</v>
      </c>
    </row>
    <row r="6033" spans="1:32" hidden="1" x14ac:dyDescent="0.25">
      <c r="A6033" t="str">
        <f t="array" ref="A6033">IF(COUNT(SEARCH(RubriekenHistorisch,CONCATENATE(P6032,U6032,AB6032,AH6032))),"t","f")</f>
        <v>f</v>
      </c>
      <c r="B6033" t="str">
        <f t="shared" si="284"/>
        <v>f</v>
      </c>
      <c r="C6033" t="str">
        <f t="shared" si="285"/>
        <v>f</v>
      </c>
      <c r="D6033" t="str">
        <f t="shared" si="286"/>
        <v>t</v>
      </c>
      <c r="E6033" t="str">
        <f>IF(COUNT(SEARCH({"04.","05.","09.","12."},CONCATENATE(P6032,U6032,AB6032,AH6032))),"t","f")</f>
        <v>t</v>
      </c>
      <c r="F6033" t="str">
        <f t="array" ref="F6033">IF(COUNT(SEARCH(HistorischeRubrieken,CONCATENATE(P6032,U6032,AB6032,AH6032))),"t","f")</f>
        <v>f</v>
      </c>
      <c r="G6033">
        <v>5</v>
      </c>
      <c r="H6033">
        <v>600801</v>
      </c>
      <c r="I6033" t="s">
        <v>2651</v>
      </c>
      <c r="J6033">
        <v>20021201</v>
      </c>
      <c r="K6033">
        <v>20030901</v>
      </c>
      <c r="M6033">
        <v>0</v>
      </c>
      <c r="N6033">
        <v>0</v>
      </c>
      <c r="O6033" t="s">
        <v>2562</v>
      </c>
      <c r="P6033" t="s">
        <v>2654</v>
      </c>
      <c r="Q6033" t="s">
        <v>2555</v>
      </c>
      <c r="R6033">
        <v>0</v>
      </c>
      <c r="S6033" t="s">
        <v>271</v>
      </c>
      <c r="AA6033" t="s">
        <v>2562</v>
      </c>
      <c r="AB6033" t="s">
        <v>2654</v>
      </c>
      <c r="AC6033">
        <v>1</v>
      </c>
      <c r="AE6033">
        <v>1</v>
      </c>
      <c r="AF6033" t="s">
        <v>271</v>
      </c>
    </row>
    <row r="6034" spans="1:32" hidden="1" x14ac:dyDescent="0.25">
      <c r="A6034" t="str">
        <f t="array" ref="A6034">IF(COUNT(SEARCH(RubriekenHistorisch,CONCATENATE(P6033,U6033,AB6033,AH6033))),"t","f")</f>
        <v>f</v>
      </c>
      <c r="B6034" t="str">
        <f t="shared" si="284"/>
        <v>f</v>
      </c>
      <c r="C6034" t="str">
        <f t="shared" si="285"/>
        <v>f</v>
      </c>
      <c r="D6034" t="str">
        <f t="shared" si="286"/>
        <v>t</v>
      </c>
      <c r="E6034" t="str">
        <f>IF(COUNT(SEARCH({"04.","05.","09.","12."},CONCATENATE(P6033,U6033,AB6033,AH6033))),"t","f")</f>
        <v>t</v>
      </c>
      <c r="F6034" t="str">
        <f t="array" ref="F6034">IF(COUNT(SEARCH(HistorischeRubrieken,CONCATENATE(P6033,U6033,AB6033,AH6033))),"t","f")</f>
        <v>f</v>
      </c>
      <c r="G6034">
        <v>6</v>
      </c>
      <c r="H6034">
        <v>600801</v>
      </c>
      <c r="I6034" t="s">
        <v>2651</v>
      </c>
      <c r="J6034">
        <v>20030901</v>
      </c>
      <c r="K6034">
        <v>20031201</v>
      </c>
      <c r="M6034">
        <v>0</v>
      </c>
      <c r="N6034">
        <v>0</v>
      </c>
      <c r="O6034" t="s">
        <v>2562</v>
      </c>
      <c r="R6034">
        <v>0</v>
      </c>
      <c r="S6034" t="s">
        <v>271</v>
      </c>
      <c r="AA6034" t="s">
        <v>2562</v>
      </c>
      <c r="AB6034" t="s">
        <v>2654</v>
      </c>
      <c r="AC6034">
        <v>0</v>
      </c>
      <c r="AE6034">
        <v>1</v>
      </c>
      <c r="AF6034" t="s">
        <v>271</v>
      </c>
    </row>
    <row r="6035" spans="1:32" hidden="1" x14ac:dyDescent="0.25">
      <c r="A6035" t="str">
        <f t="array" ref="A6035">IF(COUNT(SEARCH(RubriekenHistorisch,CONCATENATE(P6034,U6034,AB6034,AH6034))),"t","f")</f>
        <v>f</v>
      </c>
      <c r="B6035" t="str">
        <f t="shared" si="284"/>
        <v>f</v>
      </c>
      <c r="C6035" t="str">
        <f t="shared" si="285"/>
        <v>f</v>
      </c>
      <c r="D6035" t="str">
        <f t="shared" si="286"/>
        <v>t</v>
      </c>
      <c r="E6035" t="str">
        <f>IF(COUNT(SEARCH({"04.","05.","09.","12."},CONCATENATE(P6034,U6034,AB6034,AH6034))),"t","f")</f>
        <v>t</v>
      </c>
      <c r="F6035" t="str">
        <f t="array" ref="F6035">IF(COUNT(SEARCH(HistorischeRubrieken,CONCATENATE(P6034,U6034,AB6034,AH6034))),"t","f")</f>
        <v>f</v>
      </c>
      <c r="G6035">
        <v>7</v>
      </c>
      <c r="H6035">
        <v>600801</v>
      </c>
      <c r="I6035" t="s">
        <v>2651</v>
      </c>
      <c r="J6035">
        <v>20031201</v>
      </c>
      <c r="K6035">
        <v>20040301</v>
      </c>
      <c r="M6035">
        <v>0</v>
      </c>
      <c r="N6035">
        <v>0</v>
      </c>
      <c r="O6035" t="s">
        <v>2562</v>
      </c>
      <c r="R6035">
        <v>0</v>
      </c>
      <c r="S6035" t="s">
        <v>271</v>
      </c>
      <c r="V6035">
        <v>2</v>
      </c>
      <c r="W6035">
        <v>0</v>
      </c>
      <c r="X6035">
        <v>20031203</v>
      </c>
      <c r="Y6035">
        <v>0</v>
      </c>
      <c r="Z6035" t="s">
        <v>271</v>
      </c>
      <c r="AA6035" t="s">
        <v>2562</v>
      </c>
      <c r="AB6035" t="s">
        <v>2654</v>
      </c>
      <c r="AC6035">
        <v>0</v>
      </c>
      <c r="AE6035">
        <v>1</v>
      </c>
      <c r="AF6035" t="s">
        <v>271</v>
      </c>
    </row>
    <row r="6036" spans="1:32" hidden="1" x14ac:dyDescent="0.25">
      <c r="A6036" t="str">
        <f t="array" ref="A6036">IF(COUNT(SEARCH(RubriekenHistorisch,CONCATENATE(P6035,U6035,AB6035,AH6035))),"t","f")</f>
        <v>f</v>
      </c>
      <c r="B6036" t="str">
        <f t="shared" si="284"/>
        <v>f</v>
      </c>
      <c r="C6036" t="str">
        <f t="shared" si="285"/>
        <v>f</v>
      </c>
      <c r="D6036" t="str">
        <f t="shared" si="286"/>
        <v>t</v>
      </c>
      <c r="E6036" t="str">
        <f>IF(COUNT(SEARCH({"04.","05.","09.","12."},CONCATENATE(P6035,U6035,AB6035,AH6035))),"t","f")</f>
        <v>t</v>
      </c>
      <c r="F6036" t="str">
        <f t="array" ref="F6036">IF(COUNT(SEARCH(HistorischeRubrieken,CONCATENATE(P6035,U6035,AB6035,AH6035))),"t","f")</f>
        <v>f</v>
      </c>
      <c r="G6036">
        <v>2</v>
      </c>
      <c r="H6036">
        <v>600901</v>
      </c>
      <c r="I6036" t="s">
        <v>2655</v>
      </c>
      <c r="J6036">
        <v>19940701</v>
      </c>
      <c r="K6036">
        <v>19970101</v>
      </c>
      <c r="M6036">
        <v>0</v>
      </c>
      <c r="N6036">
        <v>0</v>
      </c>
      <c r="O6036" t="s">
        <v>2553</v>
      </c>
      <c r="P6036" t="s">
        <v>2656</v>
      </c>
      <c r="Q6036" t="s">
        <v>2555</v>
      </c>
      <c r="R6036">
        <v>0</v>
      </c>
      <c r="S6036" t="s">
        <v>271</v>
      </c>
      <c r="AA6036" t="s">
        <v>2553</v>
      </c>
      <c r="AB6036" t="s">
        <v>2656</v>
      </c>
      <c r="AC6036">
        <v>1</v>
      </c>
      <c r="AE6036">
        <v>1</v>
      </c>
      <c r="AF6036" t="s">
        <v>271</v>
      </c>
    </row>
    <row r="6037" spans="1:32" hidden="1" x14ac:dyDescent="0.25">
      <c r="A6037" t="str">
        <f t="array" ref="A6037">IF(COUNT(SEARCH(RubriekenHistorisch,CONCATENATE(P6036,U6036,AB6036,AH6036))),"t","f")</f>
        <v>f</v>
      </c>
      <c r="B6037" t="str">
        <f t="shared" si="284"/>
        <v>f</v>
      </c>
      <c r="C6037" t="str">
        <f t="shared" si="285"/>
        <v>f</v>
      </c>
      <c r="D6037" t="str">
        <f t="shared" si="286"/>
        <v>t</v>
      </c>
      <c r="E6037" t="str">
        <f>IF(COUNT(SEARCH({"04.","05.","09.","12."},CONCATENATE(P6036,U6036,AB6036,AH6036))),"t","f")</f>
        <v>t</v>
      </c>
      <c r="F6037" t="str">
        <f t="array" ref="F6037">IF(COUNT(SEARCH(HistorischeRubrieken,CONCATENATE(P6036,U6036,AB6036,AH6036))),"t","f")</f>
        <v>f</v>
      </c>
      <c r="G6037">
        <v>3</v>
      </c>
      <c r="H6037">
        <v>600901</v>
      </c>
      <c r="I6037" t="s">
        <v>2655</v>
      </c>
      <c r="J6037">
        <v>19970101</v>
      </c>
      <c r="K6037">
        <v>20010401</v>
      </c>
      <c r="M6037">
        <v>0</v>
      </c>
      <c r="N6037">
        <v>0</v>
      </c>
      <c r="O6037" t="s">
        <v>2553</v>
      </c>
      <c r="P6037" t="s">
        <v>2657</v>
      </c>
      <c r="Q6037" t="s">
        <v>2555</v>
      </c>
      <c r="R6037">
        <v>0</v>
      </c>
      <c r="S6037" t="s">
        <v>271</v>
      </c>
      <c r="AA6037" t="s">
        <v>2553</v>
      </c>
      <c r="AB6037" t="s">
        <v>2657</v>
      </c>
      <c r="AC6037">
        <v>1</v>
      </c>
      <c r="AE6037">
        <v>1</v>
      </c>
      <c r="AF6037" t="s">
        <v>271</v>
      </c>
    </row>
    <row r="6038" spans="1:32" hidden="1" x14ac:dyDescent="0.25">
      <c r="A6038" t="str">
        <f t="array" ref="A6038">IF(COUNT(SEARCH(RubriekenHistorisch,CONCATENATE(P6037,U6037,AB6037,AH6037))),"t","f")</f>
        <v>f</v>
      </c>
      <c r="B6038" t="str">
        <f t="shared" si="284"/>
        <v>f</v>
      </c>
      <c r="C6038" t="str">
        <f t="shared" si="285"/>
        <v>f</v>
      </c>
      <c r="D6038" t="str">
        <f t="shared" si="286"/>
        <v>t</v>
      </c>
      <c r="E6038" t="str">
        <f>IF(COUNT(SEARCH({"04.","05.","09.","12."},CONCATENATE(P6037,U6037,AB6037,AH6037))),"t","f")</f>
        <v>t</v>
      </c>
      <c r="F6038" t="str">
        <f t="array" ref="F6038">IF(COUNT(SEARCH(HistorischeRubrieken,CONCATENATE(P6037,U6037,AB6037,AH6037))),"t","f")</f>
        <v>f</v>
      </c>
      <c r="G6038">
        <v>4</v>
      </c>
      <c r="H6038">
        <v>600901</v>
      </c>
      <c r="I6038" t="s">
        <v>2658</v>
      </c>
      <c r="J6038">
        <v>20010401</v>
      </c>
      <c r="K6038">
        <v>20021201</v>
      </c>
      <c r="M6038">
        <v>0</v>
      </c>
      <c r="N6038">
        <v>0</v>
      </c>
      <c r="O6038" t="s">
        <v>2561</v>
      </c>
      <c r="P6038" t="s">
        <v>2657</v>
      </c>
      <c r="Q6038" t="s">
        <v>2555</v>
      </c>
      <c r="R6038">
        <v>0</v>
      </c>
      <c r="S6038" t="s">
        <v>271</v>
      </c>
      <c r="AA6038" t="s">
        <v>2561</v>
      </c>
      <c r="AB6038" t="s">
        <v>2657</v>
      </c>
      <c r="AC6038">
        <v>1</v>
      </c>
      <c r="AE6038">
        <v>1</v>
      </c>
      <c r="AF6038" t="s">
        <v>271</v>
      </c>
    </row>
    <row r="6039" spans="1:32" hidden="1" x14ac:dyDescent="0.25">
      <c r="A6039" t="str">
        <f t="array" ref="A6039">IF(COUNT(SEARCH(RubriekenHistorisch,CONCATENATE(P6038,U6038,AB6038,AH6038))),"t","f")</f>
        <v>f</v>
      </c>
      <c r="B6039" t="str">
        <f t="shared" si="284"/>
        <v>f</v>
      </c>
      <c r="C6039" t="str">
        <f t="shared" si="285"/>
        <v>f</v>
      </c>
      <c r="D6039" t="str">
        <f t="shared" si="286"/>
        <v>t</v>
      </c>
      <c r="E6039" t="str">
        <f>IF(COUNT(SEARCH({"04.","05.","09.","12."},CONCATENATE(P6038,U6038,AB6038,AH6038))),"t","f")</f>
        <v>t</v>
      </c>
      <c r="F6039" t="str">
        <f t="array" ref="F6039">IF(COUNT(SEARCH(HistorischeRubrieken,CONCATENATE(P6038,U6038,AB6038,AH6038))),"t","f")</f>
        <v>f</v>
      </c>
      <c r="G6039">
        <v>5</v>
      </c>
      <c r="H6039">
        <v>600901</v>
      </c>
      <c r="I6039" t="s">
        <v>2658</v>
      </c>
      <c r="J6039">
        <v>20021201</v>
      </c>
      <c r="K6039">
        <v>20050601</v>
      </c>
      <c r="M6039">
        <v>0</v>
      </c>
      <c r="N6039">
        <v>0</v>
      </c>
      <c r="O6039" t="s">
        <v>2562</v>
      </c>
      <c r="P6039" t="s">
        <v>2659</v>
      </c>
      <c r="Q6039" t="s">
        <v>2555</v>
      </c>
      <c r="R6039">
        <v>0</v>
      </c>
      <c r="S6039" t="s">
        <v>271</v>
      </c>
      <c r="AA6039" t="s">
        <v>2562</v>
      </c>
      <c r="AB6039" t="s">
        <v>2659</v>
      </c>
      <c r="AC6039">
        <v>1</v>
      </c>
      <c r="AE6039">
        <v>1</v>
      </c>
      <c r="AF6039" t="s">
        <v>271</v>
      </c>
    </row>
    <row r="6040" spans="1:32" hidden="1" x14ac:dyDescent="0.25">
      <c r="A6040" t="str">
        <f t="array" ref="A6040">IF(COUNT(SEARCH(RubriekenHistorisch,CONCATENATE(P6039,U6039,AB6039,AH6039))),"t","f")</f>
        <v>f</v>
      </c>
      <c r="B6040" t="str">
        <f t="shared" si="284"/>
        <v>f</v>
      </c>
      <c r="C6040" t="str">
        <f t="shared" si="285"/>
        <v>f</v>
      </c>
      <c r="D6040" t="str">
        <f t="shared" si="286"/>
        <v>t</v>
      </c>
      <c r="E6040" t="str">
        <f>IF(COUNT(SEARCH({"04.","05.","09.","12."},CONCATENATE(P6039,U6039,AB6039,AH6039))),"t","f")</f>
        <v>t</v>
      </c>
      <c r="F6040" t="str">
        <f t="array" ref="F6040">IF(COUNT(SEARCH(HistorischeRubrieken,CONCATENATE(P6039,U6039,AB6039,AH6039))),"t","f")</f>
        <v>f</v>
      </c>
      <c r="G6040">
        <v>6</v>
      </c>
      <c r="H6040">
        <v>600901</v>
      </c>
      <c r="I6040" t="s">
        <v>2658</v>
      </c>
      <c r="J6040">
        <v>20050601</v>
      </c>
      <c r="K6040">
        <v>20071201</v>
      </c>
      <c r="M6040">
        <v>0</v>
      </c>
      <c r="N6040">
        <v>0</v>
      </c>
      <c r="O6040" t="s">
        <v>2564</v>
      </c>
      <c r="P6040" t="s">
        <v>2660</v>
      </c>
      <c r="Q6040" t="s">
        <v>2555</v>
      </c>
      <c r="R6040">
        <v>0</v>
      </c>
      <c r="S6040" t="s">
        <v>271</v>
      </c>
      <c r="AA6040" t="s">
        <v>2564</v>
      </c>
      <c r="AB6040" t="s">
        <v>2661</v>
      </c>
      <c r="AC6040">
        <v>1</v>
      </c>
      <c r="AE6040">
        <v>1</v>
      </c>
      <c r="AF6040" t="s">
        <v>271</v>
      </c>
    </row>
    <row r="6041" spans="1:32" hidden="1" x14ac:dyDescent="0.25">
      <c r="A6041" t="str">
        <f t="array" ref="A6041">IF(COUNT(SEARCH(RubriekenHistorisch,CONCATENATE(P6040,U6040,AB6040,AH6040))),"t","f")</f>
        <v>f</v>
      </c>
      <c r="B6041" t="str">
        <f t="shared" si="284"/>
        <v>f</v>
      </c>
      <c r="C6041" t="str">
        <f t="shared" si="285"/>
        <v>f</v>
      </c>
      <c r="D6041" t="str">
        <f t="shared" si="286"/>
        <v>t</v>
      </c>
      <c r="E6041" t="str">
        <f>IF(COUNT(SEARCH({"04.","05.","09.","12."},CONCATENATE(P6040,U6040,AB6040,AH6040))),"t","f")</f>
        <v>t</v>
      </c>
      <c r="F6041" t="str">
        <f t="array" ref="F6041">IF(COUNT(SEARCH(HistorischeRubrieken,CONCATENATE(P6040,U6040,AB6040,AH6040))),"t","f")</f>
        <v>f</v>
      </c>
      <c r="G6041">
        <v>7</v>
      </c>
      <c r="H6041">
        <v>600901</v>
      </c>
      <c r="I6041" t="s">
        <v>2658</v>
      </c>
      <c r="J6041">
        <v>20071201</v>
      </c>
      <c r="K6041">
        <v>20091201</v>
      </c>
      <c r="M6041">
        <v>0</v>
      </c>
      <c r="N6041">
        <v>0</v>
      </c>
      <c r="O6041" t="s">
        <v>2571</v>
      </c>
      <c r="P6041" t="s">
        <v>2660</v>
      </c>
      <c r="Q6041" t="s">
        <v>2555</v>
      </c>
      <c r="R6041">
        <v>0</v>
      </c>
      <c r="S6041" t="s">
        <v>271</v>
      </c>
      <c r="AA6041" t="s">
        <v>2571</v>
      </c>
      <c r="AB6041" t="s">
        <v>2661</v>
      </c>
      <c r="AC6041">
        <v>1</v>
      </c>
      <c r="AE6041">
        <v>1</v>
      </c>
      <c r="AF6041" t="s">
        <v>271</v>
      </c>
    </row>
    <row r="6042" spans="1:32" hidden="1" x14ac:dyDescent="0.25">
      <c r="A6042" t="str">
        <f t="array" ref="A6042">IF(COUNT(SEARCH(RubriekenHistorisch,CONCATENATE(P6041,U6041,AB6041,AH6041))),"t","f")</f>
        <v>f</v>
      </c>
      <c r="B6042" t="str">
        <f t="shared" si="284"/>
        <v>f</v>
      </c>
      <c r="C6042" t="str">
        <f t="shared" si="285"/>
        <v>f</v>
      </c>
      <c r="D6042" t="str">
        <f t="shared" si="286"/>
        <v>t</v>
      </c>
      <c r="E6042" t="str">
        <f>IF(COUNT(SEARCH({"04.","05.","09.","12."},CONCATENATE(P6041,U6041,AB6041,AH6041))),"t","f")</f>
        <v>t</v>
      </c>
      <c r="F6042" t="str">
        <f t="array" ref="F6042">IF(COUNT(SEARCH(HistorischeRubrieken,CONCATENATE(P6041,U6041,AB6041,AH6041))),"t","f")</f>
        <v>f</v>
      </c>
      <c r="G6042">
        <v>8</v>
      </c>
      <c r="H6042">
        <v>600901</v>
      </c>
      <c r="I6042" t="s">
        <v>2662</v>
      </c>
      <c r="J6042">
        <v>20091201</v>
      </c>
      <c r="K6042">
        <v>20100601</v>
      </c>
      <c r="M6042">
        <v>0</v>
      </c>
      <c r="N6042">
        <v>0</v>
      </c>
      <c r="O6042" t="s">
        <v>2571</v>
      </c>
      <c r="R6042">
        <v>0</v>
      </c>
      <c r="S6042" t="s">
        <v>271</v>
      </c>
      <c r="AA6042" t="s">
        <v>2571</v>
      </c>
      <c r="AB6042" t="s">
        <v>2663</v>
      </c>
      <c r="AC6042">
        <v>1</v>
      </c>
      <c r="AE6042">
        <v>1</v>
      </c>
      <c r="AF6042" t="s">
        <v>271</v>
      </c>
    </row>
    <row r="6043" spans="1:32" hidden="1" x14ac:dyDescent="0.25">
      <c r="A6043" t="str">
        <f t="array" ref="A6043">IF(COUNT(SEARCH(RubriekenHistorisch,CONCATENATE(P6042,U6042,AB6042,AH6042))),"t","f")</f>
        <v>f</v>
      </c>
      <c r="B6043" t="str">
        <f t="shared" si="284"/>
        <v>f</v>
      </c>
      <c r="C6043" t="str">
        <f t="shared" si="285"/>
        <v>f</v>
      </c>
      <c r="D6043" t="str">
        <f t="shared" si="286"/>
        <v>f</v>
      </c>
      <c r="E6043" t="str">
        <f>IF(COUNT(SEARCH({"04.","05.","09.","12."},CONCATENATE(P6042,U6042,AB6042,AH6042))),"t","f")</f>
        <v>t</v>
      </c>
      <c r="F6043" t="str">
        <f t="array" ref="F6043">IF(COUNT(SEARCH(HistorischeRubrieken,CONCATENATE(P6042,U6042,AB6042,AH6042))),"t","f")</f>
        <v>f</v>
      </c>
      <c r="G6043">
        <v>1</v>
      </c>
      <c r="H6043">
        <v>601001</v>
      </c>
      <c r="I6043" t="s">
        <v>2664</v>
      </c>
      <c r="J6043">
        <v>19940901</v>
      </c>
      <c r="K6043">
        <v>20010401</v>
      </c>
      <c r="M6043">
        <v>0</v>
      </c>
      <c r="N6043">
        <v>0</v>
      </c>
      <c r="O6043" t="s">
        <v>2553</v>
      </c>
      <c r="P6043" t="s">
        <v>2665</v>
      </c>
      <c r="Q6043" t="s">
        <v>2555</v>
      </c>
      <c r="R6043">
        <v>0</v>
      </c>
      <c r="S6043" t="s">
        <v>271</v>
      </c>
      <c r="AA6043" t="s">
        <v>2553</v>
      </c>
      <c r="AB6043" t="s">
        <v>2665</v>
      </c>
      <c r="AC6043">
        <v>1</v>
      </c>
      <c r="AE6043">
        <v>1</v>
      </c>
      <c r="AF6043" t="s">
        <v>271</v>
      </c>
    </row>
    <row r="6044" spans="1:32" hidden="1" x14ac:dyDescent="0.25">
      <c r="A6044" t="str">
        <f t="array" ref="A6044">IF(COUNT(SEARCH(RubriekenHistorisch,CONCATENATE(P6043,U6043,AB6043,AH6043))),"t","f")</f>
        <v>f</v>
      </c>
      <c r="B6044" t="str">
        <f t="shared" si="284"/>
        <v>f</v>
      </c>
      <c r="C6044" t="str">
        <f t="shared" si="285"/>
        <v>f</v>
      </c>
      <c r="D6044" t="str">
        <f t="shared" si="286"/>
        <v>t</v>
      </c>
      <c r="E6044" t="str">
        <f>IF(COUNT(SEARCH({"04.","05.","09.","12."},CONCATENATE(P6043,U6043,AB6043,AH6043))),"t","f")</f>
        <v>t</v>
      </c>
      <c r="F6044" t="str">
        <f t="array" ref="F6044">IF(COUNT(SEARCH(HistorischeRubrieken,CONCATENATE(P6043,U6043,AB6043,AH6043))),"t","f")</f>
        <v>f</v>
      </c>
      <c r="G6044">
        <v>2</v>
      </c>
      <c r="H6044">
        <v>601001</v>
      </c>
      <c r="I6044" t="s">
        <v>2664</v>
      </c>
      <c r="J6044">
        <v>20010401</v>
      </c>
      <c r="K6044">
        <v>20020101</v>
      </c>
      <c r="M6044">
        <v>0</v>
      </c>
      <c r="N6044">
        <v>0</v>
      </c>
      <c r="O6044" t="s">
        <v>2561</v>
      </c>
      <c r="P6044" t="s">
        <v>2665</v>
      </c>
      <c r="Q6044" t="s">
        <v>2555</v>
      </c>
      <c r="R6044">
        <v>0</v>
      </c>
      <c r="S6044" t="s">
        <v>271</v>
      </c>
      <c r="AA6044" t="s">
        <v>2561</v>
      </c>
      <c r="AB6044" t="s">
        <v>2665</v>
      </c>
      <c r="AC6044">
        <v>1</v>
      </c>
      <c r="AE6044">
        <v>1</v>
      </c>
      <c r="AF6044" t="s">
        <v>271</v>
      </c>
    </row>
    <row r="6045" spans="1:32" hidden="1" x14ac:dyDescent="0.25">
      <c r="A6045" t="str">
        <f t="array" ref="A6045">IF(COUNT(SEARCH(RubriekenHistorisch,CONCATENATE(P6044,U6044,AB6044,AH6044))),"t","f")</f>
        <v>f</v>
      </c>
      <c r="B6045" t="str">
        <f t="shared" si="284"/>
        <v>f</v>
      </c>
      <c r="C6045" t="str">
        <f t="shared" si="285"/>
        <v>f</v>
      </c>
      <c r="D6045" t="str">
        <f t="shared" si="286"/>
        <v>t</v>
      </c>
      <c r="E6045" t="str">
        <f>IF(COUNT(SEARCH({"04.","05.","09.","12."},CONCATENATE(P6044,U6044,AB6044,AH6044))),"t","f")</f>
        <v>t</v>
      </c>
      <c r="F6045" t="str">
        <f t="array" ref="F6045">IF(COUNT(SEARCH(HistorischeRubrieken,CONCATENATE(P6044,U6044,AB6044,AH6044))),"t","f")</f>
        <v>f</v>
      </c>
      <c r="G6045">
        <v>3</v>
      </c>
      <c r="H6045">
        <v>601001</v>
      </c>
      <c r="I6045" t="s">
        <v>2664</v>
      </c>
      <c r="J6045">
        <v>20020101</v>
      </c>
      <c r="K6045">
        <v>20021201</v>
      </c>
      <c r="M6045">
        <v>0</v>
      </c>
      <c r="N6045">
        <v>0</v>
      </c>
      <c r="O6045" t="s">
        <v>2561</v>
      </c>
      <c r="P6045" t="s">
        <v>2666</v>
      </c>
      <c r="Q6045" t="s">
        <v>2555</v>
      </c>
      <c r="R6045">
        <v>0</v>
      </c>
      <c r="S6045" t="s">
        <v>271</v>
      </c>
      <c r="AA6045" t="s">
        <v>2561</v>
      </c>
      <c r="AB6045" t="s">
        <v>2666</v>
      </c>
      <c r="AC6045">
        <v>1</v>
      </c>
      <c r="AE6045">
        <v>1</v>
      </c>
      <c r="AF6045" t="s">
        <v>271</v>
      </c>
    </row>
    <row r="6046" spans="1:32" hidden="1" x14ac:dyDescent="0.25">
      <c r="A6046" t="str">
        <f t="array" ref="A6046">IF(COUNT(SEARCH(RubriekenHistorisch,CONCATENATE(P6045,U6045,AB6045,AH6045))),"t","f")</f>
        <v>f</v>
      </c>
      <c r="B6046" t="str">
        <f t="shared" si="284"/>
        <v>f</v>
      </c>
      <c r="C6046" t="str">
        <f t="shared" si="285"/>
        <v>f</v>
      </c>
      <c r="D6046" t="str">
        <f t="shared" si="286"/>
        <v>t</v>
      </c>
      <c r="E6046" t="str">
        <f>IF(COUNT(SEARCH({"04.","05.","09.","12."},CONCATENATE(P6045,U6045,AB6045,AH6045))),"t","f")</f>
        <v>t</v>
      </c>
      <c r="F6046" t="str">
        <f t="array" ref="F6046">IF(COUNT(SEARCH(HistorischeRubrieken,CONCATENATE(P6045,U6045,AB6045,AH6045))),"t","f")</f>
        <v>f</v>
      </c>
      <c r="G6046">
        <v>4</v>
      </c>
      <c r="H6046">
        <v>601001</v>
      </c>
      <c r="I6046" t="s">
        <v>2664</v>
      </c>
      <c r="J6046">
        <v>20021201</v>
      </c>
      <c r="K6046">
        <v>20031201</v>
      </c>
      <c r="M6046">
        <v>0</v>
      </c>
      <c r="N6046">
        <v>0</v>
      </c>
      <c r="O6046" t="s">
        <v>2562</v>
      </c>
      <c r="P6046" t="s">
        <v>2667</v>
      </c>
      <c r="Q6046" t="s">
        <v>2555</v>
      </c>
      <c r="R6046">
        <v>0</v>
      </c>
      <c r="S6046" t="s">
        <v>271</v>
      </c>
      <c r="AA6046" t="s">
        <v>2562</v>
      </c>
      <c r="AB6046" t="s">
        <v>2667</v>
      </c>
      <c r="AC6046">
        <v>1</v>
      </c>
      <c r="AE6046">
        <v>1</v>
      </c>
      <c r="AF6046" t="s">
        <v>271</v>
      </c>
    </row>
    <row r="6047" spans="1:32" hidden="1" x14ac:dyDescent="0.25">
      <c r="A6047" t="str">
        <f t="array" ref="A6047">IF(COUNT(SEARCH(RubriekenHistorisch,CONCATENATE(P6046,U6046,AB6046,AH6046))),"t","f")</f>
        <v>f</v>
      </c>
      <c r="B6047" t="str">
        <f t="shared" si="284"/>
        <v>f</v>
      </c>
      <c r="C6047" t="str">
        <f t="shared" si="285"/>
        <v>f</v>
      </c>
      <c r="D6047" t="str">
        <f t="shared" si="286"/>
        <v>t</v>
      </c>
      <c r="E6047" t="str">
        <f>IF(COUNT(SEARCH({"04.","05.","09.","12."},CONCATENATE(P6046,U6046,AB6046,AH6046))),"t","f")</f>
        <v>t</v>
      </c>
      <c r="F6047" t="str">
        <f t="array" ref="F6047">IF(COUNT(SEARCH(HistorischeRubrieken,CONCATENATE(P6046,U6046,AB6046,AH6046))),"t","f")</f>
        <v>f</v>
      </c>
      <c r="G6047">
        <v>5</v>
      </c>
      <c r="H6047">
        <v>601001</v>
      </c>
      <c r="I6047" t="s">
        <v>2668</v>
      </c>
      <c r="J6047">
        <v>20031201</v>
      </c>
      <c r="K6047">
        <v>20050601</v>
      </c>
      <c r="M6047">
        <v>0</v>
      </c>
      <c r="N6047">
        <v>0</v>
      </c>
      <c r="O6047" t="s">
        <v>2562</v>
      </c>
      <c r="P6047" t="s">
        <v>2669</v>
      </c>
      <c r="Q6047" t="s">
        <v>2555</v>
      </c>
      <c r="R6047">
        <v>0</v>
      </c>
      <c r="S6047" t="s">
        <v>271</v>
      </c>
      <c r="AA6047" t="s">
        <v>2562</v>
      </c>
      <c r="AB6047" t="s">
        <v>2669</v>
      </c>
      <c r="AC6047">
        <v>1</v>
      </c>
      <c r="AE6047">
        <v>1</v>
      </c>
      <c r="AF6047" t="s">
        <v>271</v>
      </c>
    </row>
    <row r="6048" spans="1:32" hidden="1" x14ac:dyDescent="0.25">
      <c r="A6048" t="str">
        <f t="array" ref="A6048">IF(COUNT(SEARCH(RubriekenHistorisch,CONCATENATE(P6047,U6047,AB6047,AH6047))),"t","f")</f>
        <v>f</v>
      </c>
      <c r="B6048" t="str">
        <f t="shared" si="284"/>
        <v>f</v>
      </c>
      <c r="C6048" t="str">
        <f t="shared" si="285"/>
        <v>f</v>
      </c>
      <c r="D6048" t="str">
        <f t="shared" si="286"/>
        <v>t</v>
      </c>
      <c r="E6048" t="str">
        <f>IF(COUNT(SEARCH({"04.","05.","09.","12."},CONCATENATE(P6047,U6047,AB6047,AH6047))),"t","f")</f>
        <v>t</v>
      </c>
      <c r="F6048" t="str">
        <f t="array" ref="F6048">IF(COUNT(SEARCH(HistorischeRubrieken,CONCATENATE(P6047,U6047,AB6047,AH6047))),"t","f")</f>
        <v>f</v>
      </c>
      <c r="G6048">
        <v>6</v>
      </c>
      <c r="H6048">
        <v>601001</v>
      </c>
      <c r="I6048" t="s">
        <v>2668</v>
      </c>
      <c r="J6048">
        <v>20050601</v>
      </c>
      <c r="K6048">
        <v>20051201</v>
      </c>
      <c r="M6048">
        <v>0</v>
      </c>
      <c r="N6048">
        <v>0</v>
      </c>
      <c r="O6048" t="s">
        <v>2564</v>
      </c>
      <c r="P6048" t="s">
        <v>2670</v>
      </c>
      <c r="Q6048" t="s">
        <v>2555</v>
      </c>
      <c r="R6048">
        <v>0</v>
      </c>
      <c r="S6048" t="s">
        <v>271</v>
      </c>
      <c r="AA6048" t="s">
        <v>2564</v>
      </c>
      <c r="AB6048" t="s">
        <v>2671</v>
      </c>
      <c r="AC6048">
        <v>1</v>
      </c>
      <c r="AE6048">
        <v>1</v>
      </c>
      <c r="AF6048" t="s">
        <v>271</v>
      </c>
    </row>
    <row r="6049" spans="1:32" hidden="1" x14ac:dyDescent="0.25">
      <c r="A6049" t="str">
        <f t="array" ref="A6049">IF(COUNT(SEARCH(RubriekenHistorisch,CONCATENATE(P6048,U6048,AB6048,AH6048))),"t","f")</f>
        <v>f</v>
      </c>
      <c r="B6049" t="str">
        <f t="shared" si="284"/>
        <v>f</v>
      </c>
      <c r="C6049" t="str">
        <f t="shared" si="285"/>
        <v>f</v>
      </c>
      <c r="D6049" t="str">
        <f t="shared" si="286"/>
        <v>t</v>
      </c>
      <c r="E6049" t="str">
        <f>IF(COUNT(SEARCH({"04.","05.","09.","12."},CONCATENATE(P6048,U6048,AB6048,AH6048))),"t","f")</f>
        <v>t</v>
      </c>
      <c r="F6049" t="str">
        <f t="array" ref="F6049">IF(COUNT(SEARCH(HistorischeRubrieken,CONCATENATE(P6048,U6048,AB6048,AH6048))),"t","f")</f>
        <v>f</v>
      </c>
      <c r="G6049">
        <v>7</v>
      </c>
      <c r="H6049">
        <v>601001</v>
      </c>
      <c r="I6049" t="s">
        <v>2668</v>
      </c>
      <c r="J6049">
        <v>20051201</v>
      </c>
      <c r="K6049">
        <v>20061201</v>
      </c>
      <c r="M6049">
        <v>0</v>
      </c>
      <c r="N6049">
        <v>0</v>
      </c>
      <c r="O6049" t="s">
        <v>2564</v>
      </c>
      <c r="P6049" t="s">
        <v>2672</v>
      </c>
      <c r="Q6049" t="s">
        <v>2555</v>
      </c>
      <c r="R6049">
        <v>0</v>
      </c>
      <c r="S6049" t="s">
        <v>271</v>
      </c>
      <c r="AA6049" t="s">
        <v>2564</v>
      </c>
      <c r="AB6049" t="s">
        <v>2673</v>
      </c>
      <c r="AC6049">
        <v>1</v>
      </c>
      <c r="AE6049">
        <v>1</v>
      </c>
      <c r="AF6049" t="s">
        <v>271</v>
      </c>
    </row>
    <row r="6050" spans="1:32" hidden="1" x14ac:dyDescent="0.25">
      <c r="A6050" t="str">
        <f t="array" ref="A6050">IF(COUNT(SEARCH(RubriekenHistorisch,CONCATENATE(P6049,U6049,AB6049,AH6049))),"t","f")</f>
        <v>f</v>
      </c>
      <c r="B6050" t="str">
        <f t="shared" si="284"/>
        <v>f</v>
      </c>
      <c r="C6050" t="str">
        <f t="shared" si="285"/>
        <v>f</v>
      </c>
      <c r="D6050" t="str">
        <f t="shared" si="286"/>
        <v>t</v>
      </c>
      <c r="E6050" t="str">
        <f>IF(COUNT(SEARCH({"04.","05.","09.","12."},CONCATENATE(P6049,U6049,AB6049,AH6049))),"t","f")</f>
        <v>t</v>
      </c>
      <c r="F6050" t="str">
        <f t="array" ref="F6050">IF(COUNT(SEARCH(HistorischeRubrieken,CONCATENATE(P6049,U6049,AB6049,AH6049))),"t","f")</f>
        <v>f</v>
      </c>
      <c r="G6050">
        <v>8</v>
      </c>
      <c r="H6050">
        <v>601001</v>
      </c>
      <c r="I6050" t="s">
        <v>2668</v>
      </c>
      <c r="J6050">
        <v>20061201</v>
      </c>
      <c r="K6050">
        <v>20071201</v>
      </c>
      <c r="M6050">
        <v>0</v>
      </c>
      <c r="N6050">
        <v>0</v>
      </c>
      <c r="O6050" t="s">
        <v>2564</v>
      </c>
      <c r="P6050" t="s">
        <v>2674</v>
      </c>
      <c r="Q6050" t="s">
        <v>2555</v>
      </c>
      <c r="R6050">
        <v>0</v>
      </c>
      <c r="S6050" t="s">
        <v>271</v>
      </c>
      <c r="AA6050" t="s">
        <v>2564</v>
      </c>
      <c r="AB6050" t="s">
        <v>2675</v>
      </c>
      <c r="AC6050">
        <v>1</v>
      </c>
      <c r="AE6050">
        <v>1</v>
      </c>
      <c r="AF6050" t="s">
        <v>271</v>
      </c>
    </row>
    <row r="6051" spans="1:32" hidden="1" x14ac:dyDescent="0.25">
      <c r="A6051" t="str">
        <f t="array" ref="A6051">IF(COUNT(SEARCH(RubriekenHistorisch,CONCATENATE(P6050,U6050,AB6050,AH6050))),"t","f")</f>
        <v>f</v>
      </c>
      <c r="B6051" t="str">
        <f t="shared" si="284"/>
        <v>f</v>
      </c>
      <c r="C6051" t="str">
        <f t="shared" si="285"/>
        <v>f</v>
      </c>
      <c r="D6051" t="str">
        <f t="shared" si="286"/>
        <v>t</v>
      </c>
      <c r="E6051" t="str">
        <f>IF(COUNT(SEARCH({"04.","05.","09.","12."},CONCATENATE(P6050,U6050,AB6050,AH6050))),"t","f")</f>
        <v>t</v>
      </c>
      <c r="F6051" t="str">
        <f t="array" ref="F6051">IF(COUNT(SEARCH(HistorischeRubrieken,CONCATENATE(P6050,U6050,AB6050,AH6050))),"t","f")</f>
        <v>f</v>
      </c>
      <c r="G6051">
        <v>9</v>
      </c>
      <c r="H6051">
        <v>601001</v>
      </c>
      <c r="I6051" t="s">
        <v>2668</v>
      </c>
      <c r="J6051">
        <v>20071201</v>
      </c>
      <c r="K6051">
        <v>20081201</v>
      </c>
      <c r="M6051">
        <v>0</v>
      </c>
      <c r="N6051">
        <v>0</v>
      </c>
      <c r="O6051" t="s">
        <v>2571</v>
      </c>
      <c r="P6051" t="s">
        <v>2674</v>
      </c>
      <c r="Q6051" t="s">
        <v>2555</v>
      </c>
      <c r="R6051">
        <v>0</v>
      </c>
      <c r="S6051" t="s">
        <v>271</v>
      </c>
      <c r="AA6051" t="s">
        <v>2571</v>
      </c>
      <c r="AB6051" t="s">
        <v>2675</v>
      </c>
      <c r="AC6051">
        <v>1</v>
      </c>
      <c r="AE6051">
        <v>1</v>
      </c>
      <c r="AF6051" t="s">
        <v>271</v>
      </c>
    </row>
    <row r="6052" spans="1:32" hidden="1" x14ac:dyDescent="0.25">
      <c r="A6052" t="str">
        <f t="array" ref="A6052">IF(COUNT(SEARCH(RubriekenHistorisch,CONCATENATE(P6051,U6051,AB6051,AH6051))),"t","f")</f>
        <v>f</v>
      </c>
      <c r="B6052" t="str">
        <f t="shared" si="284"/>
        <v>f</v>
      </c>
      <c r="C6052" t="str">
        <f t="shared" si="285"/>
        <v>f</v>
      </c>
      <c r="D6052" t="str">
        <f t="shared" si="286"/>
        <v>t</v>
      </c>
      <c r="E6052" t="str">
        <f>IF(COUNT(SEARCH({"04.","05.","09.","12."},CONCATENATE(P6051,U6051,AB6051,AH6051))),"t","f")</f>
        <v>t</v>
      </c>
      <c r="F6052" t="str">
        <f t="array" ref="F6052">IF(COUNT(SEARCH(HistorischeRubrieken,CONCATENATE(P6051,U6051,AB6051,AH6051))),"t","f")</f>
        <v>f</v>
      </c>
      <c r="G6052">
        <v>10</v>
      </c>
      <c r="H6052">
        <v>601001</v>
      </c>
      <c r="I6052" t="s">
        <v>2676</v>
      </c>
      <c r="J6052">
        <v>20081201</v>
      </c>
      <c r="K6052">
        <v>20091201</v>
      </c>
      <c r="M6052">
        <v>0</v>
      </c>
      <c r="N6052">
        <v>0</v>
      </c>
      <c r="O6052" t="s">
        <v>2571</v>
      </c>
      <c r="P6052" t="s">
        <v>2677</v>
      </c>
      <c r="Q6052" t="s">
        <v>2555</v>
      </c>
      <c r="R6052">
        <v>0</v>
      </c>
      <c r="S6052" t="s">
        <v>271</v>
      </c>
      <c r="AA6052" t="s">
        <v>2571</v>
      </c>
      <c r="AB6052" t="s">
        <v>2678</v>
      </c>
      <c r="AC6052">
        <v>1</v>
      </c>
      <c r="AE6052">
        <v>1</v>
      </c>
      <c r="AF6052" t="s">
        <v>271</v>
      </c>
    </row>
    <row r="6053" spans="1:32" hidden="1" x14ac:dyDescent="0.25">
      <c r="A6053" t="str">
        <f t="array" ref="A6053">IF(COUNT(SEARCH(RubriekenHistorisch,CONCATENATE(P6052,U6052,AB6052,AH6052))),"t","f")</f>
        <v>f</v>
      </c>
      <c r="B6053" t="str">
        <f t="shared" si="284"/>
        <v>f</v>
      </c>
      <c r="C6053" t="str">
        <f t="shared" si="285"/>
        <v>f</v>
      </c>
      <c r="D6053" t="str">
        <f t="shared" si="286"/>
        <v>t</v>
      </c>
      <c r="E6053" t="str">
        <f>IF(COUNT(SEARCH({"04.","05.","09.","12."},CONCATENATE(P6052,U6052,AB6052,AH6052))),"t","f")</f>
        <v>t</v>
      </c>
      <c r="F6053" t="str">
        <f t="array" ref="F6053">IF(COUNT(SEARCH(HistorischeRubrieken,CONCATENATE(P6052,U6052,AB6052,AH6052))),"t","f")</f>
        <v>f</v>
      </c>
      <c r="G6053">
        <v>11</v>
      </c>
      <c r="H6053">
        <v>601001</v>
      </c>
      <c r="I6053" t="s">
        <v>2676</v>
      </c>
      <c r="J6053">
        <v>20091201</v>
      </c>
      <c r="K6053">
        <v>20100601</v>
      </c>
      <c r="M6053">
        <v>0</v>
      </c>
      <c r="N6053">
        <v>0</v>
      </c>
      <c r="O6053" t="s">
        <v>2571</v>
      </c>
      <c r="R6053">
        <v>0</v>
      </c>
      <c r="S6053" t="s">
        <v>271</v>
      </c>
      <c r="AA6053" t="s">
        <v>2571</v>
      </c>
      <c r="AB6053" t="s">
        <v>2679</v>
      </c>
      <c r="AC6053">
        <v>1</v>
      </c>
      <c r="AE6053">
        <v>1</v>
      </c>
      <c r="AF6053" t="s">
        <v>271</v>
      </c>
    </row>
    <row r="6054" spans="1:32" hidden="1" x14ac:dyDescent="0.25">
      <c r="A6054" t="str">
        <f t="array" ref="A6054">IF(COUNT(SEARCH(RubriekenHistorisch,CONCATENATE(P6053,U6053,AB6053,AH6053))),"t","f")</f>
        <v>f</v>
      </c>
      <c r="B6054" t="str">
        <f t="shared" si="284"/>
        <v>f</v>
      </c>
      <c r="C6054" t="str">
        <f t="shared" si="285"/>
        <v>f</v>
      </c>
      <c r="D6054" t="str">
        <f t="shared" si="286"/>
        <v>f</v>
      </c>
      <c r="E6054" t="str">
        <f>IF(COUNT(SEARCH({"04.","05.","09.","12."},CONCATENATE(P6053,U6053,AB6053,AH6053))),"t","f")</f>
        <v>t</v>
      </c>
      <c r="F6054" t="str">
        <f t="array" ref="F6054">IF(COUNT(SEARCH(HistorischeRubrieken,CONCATENATE(P6053,U6053,AB6053,AH6053))),"t","f")</f>
        <v>f</v>
      </c>
      <c r="G6054">
        <v>1</v>
      </c>
      <c r="H6054">
        <v>601101</v>
      </c>
      <c r="I6054" t="s">
        <v>2680</v>
      </c>
      <c r="J6054">
        <v>19950801</v>
      </c>
      <c r="K6054">
        <v>19960801</v>
      </c>
      <c r="M6054">
        <v>0</v>
      </c>
      <c r="N6054">
        <v>0</v>
      </c>
      <c r="O6054" t="s">
        <v>2681</v>
      </c>
      <c r="R6054">
        <v>0</v>
      </c>
      <c r="S6054" t="s">
        <v>271</v>
      </c>
      <c r="AA6054" t="s">
        <v>2682</v>
      </c>
      <c r="AC6054">
        <v>1</v>
      </c>
      <c r="AE6054">
        <v>0</v>
      </c>
      <c r="AF6054" t="s">
        <v>271</v>
      </c>
    </row>
    <row r="6055" spans="1:32" hidden="1" x14ac:dyDescent="0.25">
      <c r="A6055" t="str">
        <f t="array" ref="A6055">IF(COUNT(SEARCH(RubriekenHistorisch,CONCATENATE(P6054,U6054,AB6054,AH6054))),"t","f")</f>
        <v>f</v>
      </c>
      <c r="B6055" t="str">
        <f t="shared" si="284"/>
        <v>f</v>
      </c>
      <c r="C6055" t="str">
        <f t="shared" si="285"/>
        <v>f</v>
      </c>
      <c r="D6055" t="str">
        <f t="shared" si="286"/>
        <v>f</v>
      </c>
      <c r="E6055" t="str">
        <f>IF(COUNT(SEARCH({"04.","05.","09.","12."},CONCATENATE(P6054,U6054,AB6054,AH6054))),"t","f")</f>
        <v>f</v>
      </c>
      <c r="F6055" t="str">
        <f t="array" ref="F6055">IF(COUNT(SEARCH(HistorischeRubrieken,CONCATENATE(P6054,U6054,AB6054,AH6054))),"t","f")</f>
        <v>f</v>
      </c>
      <c r="G6055">
        <v>2</v>
      </c>
      <c r="H6055">
        <v>601101</v>
      </c>
      <c r="I6055" t="s">
        <v>2680</v>
      </c>
      <c r="J6055">
        <v>19960801</v>
      </c>
      <c r="K6055">
        <v>19980501</v>
      </c>
      <c r="M6055">
        <v>0</v>
      </c>
      <c r="N6055">
        <v>0</v>
      </c>
      <c r="O6055" t="s">
        <v>2683</v>
      </c>
      <c r="R6055">
        <v>0</v>
      </c>
      <c r="S6055" t="s">
        <v>271</v>
      </c>
      <c r="AA6055" t="s">
        <v>2684</v>
      </c>
      <c r="AC6055">
        <v>1</v>
      </c>
      <c r="AE6055">
        <v>0</v>
      </c>
      <c r="AF6055" t="s">
        <v>271</v>
      </c>
    </row>
    <row r="6056" spans="1:32" hidden="1" x14ac:dyDescent="0.25">
      <c r="A6056" t="str">
        <f t="array" ref="A6056">IF(COUNT(SEARCH(RubriekenHistorisch,CONCATENATE(P6055,U6055,AB6055,AH6055))),"t","f")</f>
        <v>f</v>
      </c>
      <c r="B6056" t="str">
        <f t="shared" si="284"/>
        <v>f</v>
      </c>
      <c r="C6056" t="str">
        <f t="shared" si="285"/>
        <v>f</v>
      </c>
      <c r="D6056" t="str">
        <f t="shared" si="286"/>
        <v>f</v>
      </c>
      <c r="E6056" t="str">
        <f>IF(COUNT(SEARCH({"04.","05.","09.","12."},CONCATENATE(P6055,U6055,AB6055,AH6055))),"t","f")</f>
        <v>f</v>
      </c>
      <c r="F6056" t="str">
        <f t="array" ref="F6056">IF(COUNT(SEARCH(HistorischeRubrieken,CONCATENATE(P6055,U6055,AB6055,AH6055))),"t","f")</f>
        <v>f</v>
      </c>
      <c r="G6056">
        <v>3</v>
      </c>
      <c r="H6056">
        <v>601101</v>
      </c>
      <c r="I6056" t="s">
        <v>2680</v>
      </c>
      <c r="J6056">
        <v>19980501</v>
      </c>
      <c r="K6056">
        <v>19980801</v>
      </c>
      <c r="M6056">
        <v>0</v>
      </c>
      <c r="N6056">
        <v>0</v>
      </c>
      <c r="O6056" t="s">
        <v>2683</v>
      </c>
      <c r="R6056">
        <v>0</v>
      </c>
      <c r="S6056" t="s">
        <v>271</v>
      </c>
      <c r="AA6056" t="s">
        <v>2685</v>
      </c>
      <c r="AC6056">
        <v>1</v>
      </c>
      <c r="AE6056">
        <v>0</v>
      </c>
      <c r="AF6056" t="s">
        <v>271</v>
      </c>
    </row>
    <row r="6057" spans="1:32" hidden="1" x14ac:dyDescent="0.25">
      <c r="A6057" t="str">
        <f t="array" ref="A6057">IF(COUNT(SEARCH(RubriekenHistorisch,CONCATENATE(P6056,U6056,AB6056,AH6056))),"t","f")</f>
        <v>f</v>
      </c>
      <c r="B6057" t="str">
        <f t="shared" si="284"/>
        <v>f</v>
      </c>
      <c r="C6057" t="str">
        <f t="shared" si="285"/>
        <v>f</v>
      </c>
      <c r="D6057" t="str">
        <f t="shared" si="286"/>
        <v>f</v>
      </c>
      <c r="E6057" t="str">
        <f>IF(COUNT(SEARCH({"04.","05.","09.","12."},CONCATENATE(P6056,U6056,AB6056,AH6056))),"t","f")</f>
        <v>f</v>
      </c>
      <c r="F6057" t="str">
        <f t="array" ref="F6057">IF(COUNT(SEARCH(HistorischeRubrieken,CONCATENATE(P6056,U6056,AB6056,AH6056))),"t","f")</f>
        <v>f</v>
      </c>
      <c r="G6057">
        <v>4</v>
      </c>
      <c r="H6057">
        <v>601101</v>
      </c>
      <c r="I6057" t="s">
        <v>2680</v>
      </c>
      <c r="J6057">
        <v>19980801</v>
      </c>
      <c r="K6057">
        <v>20010201</v>
      </c>
      <c r="M6057">
        <v>0</v>
      </c>
      <c r="N6057">
        <v>0</v>
      </c>
      <c r="O6057" t="s">
        <v>2686</v>
      </c>
      <c r="R6057">
        <v>0</v>
      </c>
      <c r="S6057" t="s">
        <v>271</v>
      </c>
      <c r="T6057" t="s">
        <v>2687</v>
      </c>
      <c r="U6057" t="s">
        <v>2688</v>
      </c>
      <c r="V6057">
        <v>0</v>
      </c>
      <c r="W6057">
        <v>0</v>
      </c>
      <c r="X6057">
        <v>19980914</v>
      </c>
      <c r="Y6057">
        <v>0</v>
      </c>
      <c r="Z6057" t="s">
        <v>271</v>
      </c>
      <c r="AA6057" t="s">
        <v>2689</v>
      </c>
      <c r="AC6057">
        <v>1</v>
      </c>
      <c r="AE6057">
        <v>0</v>
      </c>
      <c r="AF6057" t="s">
        <v>271</v>
      </c>
    </row>
    <row r="6058" spans="1:32" hidden="1" x14ac:dyDescent="0.25">
      <c r="A6058" t="str">
        <f t="array" ref="A6058">IF(COUNT(SEARCH(RubriekenHistorisch,CONCATENATE(P6057,U6057,AB6057,AH6057))),"t","f")</f>
        <v>f</v>
      </c>
      <c r="B6058" t="str">
        <f t="shared" si="284"/>
        <v>f</v>
      </c>
      <c r="C6058" t="str">
        <f t="shared" si="285"/>
        <v>t</v>
      </c>
      <c r="D6058" t="str">
        <f t="shared" si="286"/>
        <v>f</v>
      </c>
      <c r="E6058" t="str">
        <f>IF(COUNT(SEARCH({"04.","05.","09.","12."},CONCATENATE(P6057,U6057,AB6057,AH6057))),"t","f")</f>
        <v>t</v>
      </c>
      <c r="F6058" t="str">
        <f t="array" ref="F6058">IF(COUNT(SEARCH(HistorischeRubrieken,CONCATENATE(P6057,U6057,AB6057,AH6057))),"t","f")</f>
        <v>f</v>
      </c>
      <c r="G6058">
        <v>5</v>
      </c>
      <c r="H6058">
        <v>601101</v>
      </c>
      <c r="I6058" t="s">
        <v>2680</v>
      </c>
      <c r="J6058">
        <v>20010201</v>
      </c>
      <c r="K6058">
        <v>20060301</v>
      </c>
      <c r="M6058">
        <v>0</v>
      </c>
      <c r="N6058">
        <v>0</v>
      </c>
      <c r="O6058" t="s">
        <v>2690</v>
      </c>
      <c r="R6058">
        <v>0</v>
      </c>
      <c r="S6058" t="s">
        <v>271</v>
      </c>
      <c r="AA6058" t="s">
        <v>2691</v>
      </c>
      <c r="AC6058">
        <v>1</v>
      </c>
      <c r="AE6058">
        <v>0</v>
      </c>
      <c r="AF6058" t="s">
        <v>271</v>
      </c>
    </row>
    <row r="6059" spans="1:32" hidden="1" x14ac:dyDescent="0.25">
      <c r="A6059" t="str">
        <f t="array" ref="A6059">IF(COUNT(SEARCH(RubriekenHistorisch,CONCATENATE(P6058,U6058,AB6058,AH6058))),"t","f")</f>
        <v>f</v>
      </c>
      <c r="B6059" t="str">
        <f t="shared" si="284"/>
        <v>f</v>
      </c>
      <c r="C6059" t="str">
        <f t="shared" si="285"/>
        <v>f</v>
      </c>
      <c r="D6059" t="str">
        <f t="shared" si="286"/>
        <v>f</v>
      </c>
      <c r="E6059" t="str">
        <f>IF(COUNT(SEARCH({"04.","05.","09.","12."},CONCATENATE(P6058,U6058,AB6058,AH6058))),"t","f")</f>
        <v>f</v>
      </c>
      <c r="F6059" t="str">
        <f t="array" ref="F6059">IF(COUNT(SEARCH(HistorischeRubrieken,CONCATENATE(P6058,U6058,AB6058,AH6058))),"t","f")</f>
        <v>f</v>
      </c>
      <c r="G6059">
        <v>6</v>
      </c>
      <c r="H6059">
        <v>601101</v>
      </c>
      <c r="I6059" t="s">
        <v>2680</v>
      </c>
      <c r="J6059">
        <v>20060301</v>
      </c>
      <c r="K6059">
        <v>20060601</v>
      </c>
      <c r="M6059">
        <v>0</v>
      </c>
      <c r="N6059">
        <v>0</v>
      </c>
      <c r="O6059" t="s">
        <v>2692</v>
      </c>
      <c r="R6059">
        <v>0</v>
      </c>
      <c r="S6059" t="s">
        <v>271</v>
      </c>
      <c r="AA6059" t="s">
        <v>2693</v>
      </c>
      <c r="AC6059">
        <v>1</v>
      </c>
      <c r="AE6059">
        <v>0</v>
      </c>
      <c r="AF6059" t="s">
        <v>1003</v>
      </c>
    </row>
    <row r="6060" spans="1:32" hidden="1" x14ac:dyDescent="0.25">
      <c r="A6060" t="str">
        <f t="array" ref="A6060">IF(COUNT(SEARCH(RubriekenHistorisch,CONCATENATE(P6059,U6059,AB6059,AH6059))),"t","f")</f>
        <v>f</v>
      </c>
      <c r="B6060" t="str">
        <f t="shared" si="284"/>
        <v>f</v>
      </c>
      <c r="C6060" t="str">
        <f t="shared" si="285"/>
        <v>f</v>
      </c>
      <c r="D6060" t="str">
        <f t="shared" si="286"/>
        <v>f</v>
      </c>
      <c r="E6060" t="str">
        <f>IF(COUNT(SEARCH({"04.","05.","09.","12."},CONCATENATE(P6059,U6059,AB6059,AH6059))),"t","f")</f>
        <v>f</v>
      </c>
      <c r="F6060" t="str">
        <f t="array" ref="F6060">IF(COUNT(SEARCH(HistorischeRubrieken,CONCATENATE(P6059,U6059,AB6059,AH6059))),"t","f")</f>
        <v>f</v>
      </c>
      <c r="G6060">
        <v>7</v>
      </c>
      <c r="H6060">
        <v>601101</v>
      </c>
      <c r="I6060" t="s">
        <v>2680</v>
      </c>
      <c r="J6060">
        <v>20060601</v>
      </c>
      <c r="K6060">
        <v>20120115</v>
      </c>
      <c r="M6060">
        <v>0</v>
      </c>
      <c r="N6060">
        <v>0</v>
      </c>
      <c r="O6060" t="s">
        <v>2692</v>
      </c>
      <c r="R6060">
        <v>0</v>
      </c>
      <c r="S6060" t="s">
        <v>271</v>
      </c>
      <c r="AA6060" t="s">
        <v>2694</v>
      </c>
      <c r="AC6060">
        <v>1</v>
      </c>
      <c r="AE6060">
        <v>0</v>
      </c>
      <c r="AF6060" t="s">
        <v>1003</v>
      </c>
    </row>
    <row r="6061" spans="1:32" hidden="1" x14ac:dyDescent="0.25">
      <c r="A6061" t="str">
        <f t="array" ref="A6061">IF(COUNT(SEARCH(RubriekenHistorisch,CONCATENATE(P6060,U6060,AB6060,AH6060))),"t","f")</f>
        <v>f</v>
      </c>
      <c r="B6061" t="str">
        <f t="shared" si="284"/>
        <v>f</v>
      </c>
      <c r="C6061" t="str">
        <f t="shared" si="285"/>
        <v>f</v>
      </c>
      <c r="D6061" t="str">
        <f t="shared" si="286"/>
        <v>f</v>
      </c>
      <c r="E6061" t="str">
        <f>IF(COUNT(SEARCH({"04.","05.","09.","12."},CONCATENATE(P6060,U6060,AB6060,AH6060))),"t","f")</f>
        <v>f</v>
      </c>
      <c r="F6061" t="str">
        <f t="array" ref="F6061">IF(COUNT(SEARCH(HistorischeRubrieken,CONCATENATE(P6060,U6060,AB6060,AH6060))),"t","f")</f>
        <v>f</v>
      </c>
      <c r="G6061">
        <v>8</v>
      </c>
      <c r="H6061">
        <v>601101</v>
      </c>
      <c r="I6061" t="s">
        <v>2680</v>
      </c>
      <c r="J6061">
        <v>20120115</v>
      </c>
      <c r="K6061">
        <v>20120917</v>
      </c>
      <c r="M6061">
        <v>0</v>
      </c>
      <c r="N6061">
        <v>0</v>
      </c>
      <c r="O6061" t="s">
        <v>2695</v>
      </c>
      <c r="R6061">
        <v>0</v>
      </c>
      <c r="S6061" t="s">
        <v>271</v>
      </c>
      <c r="AA6061" t="s">
        <v>2696</v>
      </c>
      <c r="AC6061">
        <v>1</v>
      </c>
      <c r="AE6061">
        <v>0</v>
      </c>
      <c r="AF6061" t="s">
        <v>1003</v>
      </c>
    </row>
    <row r="6062" spans="1:32" hidden="1" x14ac:dyDescent="0.25">
      <c r="A6062" t="str">
        <f t="array" ref="A6062">IF(COUNT(SEARCH(RubriekenHistorisch,CONCATENATE(P6061,U6061,AB6061,AH6061))),"t","f")</f>
        <v>f</v>
      </c>
      <c r="B6062" t="str">
        <f t="shared" si="284"/>
        <v>f</v>
      </c>
      <c r="C6062" t="str">
        <f t="shared" si="285"/>
        <v>f</v>
      </c>
      <c r="D6062" t="str">
        <f t="shared" si="286"/>
        <v>f</v>
      </c>
      <c r="E6062" t="str">
        <f>IF(COUNT(SEARCH({"04.","05.","09.","12."},CONCATENATE(P6061,U6061,AB6061,AH6061))),"t","f")</f>
        <v>f</v>
      </c>
      <c r="F6062" t="str">
        <f t="array" ref="F6062">IF(COUNT(SEARCH(HistorischeRubrieken,CONCATENATE(P6061,U6061,AB6061,AH6061))),"t","f")</f>
        <v>f</v>
      </c>
      <c r="G6062">
        <v>9</v>
      </c>
      <c r="H6062">
        <v>601101</v>
      </c>
      <c r="I6062" t="s">
        <v>2680</v>
      </c>
      <c r="J6062">
        <v>20120917</v>
      </c>
      <c r="K6062">
        <v>20140106</v>
      </c>
      <c r="M6062">
        <v>0</v>
      </c>
      <c r="N6062">
        <v>0</v>
      </c>
      <c r="O6062" t="s">
        <v>2695</v>
      </c>
      <c r="R6062">
        <v>0</v>
      </c>
      <c r="S6062" t="s">
        <v>271</v>
      </c>
      <c r="AA6062" t="s">
        <v>2696</v>
      </c>
      <c r="AC6062">
        <v>1</v>
      </c>
      <c r="AE6062">
        <v>0</v>
      </c>
      <c r="AF6062" t="s">
        <v>1003</v>
      </c>
    </row>
    <row r="6063" spans="1:32" hidden="1" x14ac:dyDescent="0.25">
      <c r="A6063" t="str">
        <f t="array" ref="A6063">IF(COUNT(SEARCH(RubriekenHistorisch,CONCATENATE(P6062,U6062,AB6062,AH6062))),"t","f")</f>
        <v>f</v>
      </c>
      <c r="B6063" t="str">
        <f t="shared" si="284"/>
        <v>f</v>
      </c>
      <c r="C6063" t="str">
        <f t="shared" si="285"/>
        <v>f</v>
      </c>
      <c r="D6063" t="str">
        <f t="shared" si="286"/>
        <v>f</v>
      </c>
      <c r="E6063" t="str">
        <f>IF(COUNT(SEARCH({"04.","05.","09.","12."},CONCATENATE(P6062,U6062,AB6062,AH6062))),"t","f")</f>
        <v>f</v>
      </c>
      <c r="F6063" t="str">
        <f t="array" ref="F6063">IF(COUNT(SEARCH(HistorischeRubrieken,CONCATENATE(P6062,U6062,AB6062,AH6062))),"t","f")</f>
        <v>f</v>
      </c>
      <c r="G6063">
        <v>10</v>
      </c>
      <c r="H6063">
        <v>601101</v>
      </c>
      <c r="I6063" t="s">
        <v>2697</v>
      </c>
      <c r="J6063">
        <v>20140106</v>
      </c>
      <c r="K6063">
        <v>20160301</v>
      </c>
      <c r="M6063">
        <v>0</v>
      </c>
      <c r="N6063">
        <v>0</v>
      </c>
      <c r="O6063" t="s">
        <v>2698</v>
      </c>
      <c r="R6063">
        <v>0</v>
      </c>
      <c r="S6063" t="s">
        <v>271</v>
      </c>
      <c r="AA6063" t="s">
        <v>2699</v>
      </c>
      <c r="AC6063">
        <v>1</v>
      </c>
      <c r="AE6063">
        <v>0</v>
      </c>
      <c r="AF6063" t="s">
        <v>271</v>
      </c>
    </row>
    <row r="6064" spans="1:32" x14ac:dyDescent="0.25">
      <c r="A6064" t="str">
        <f t="array" ref="A6064">IF(COUNT(SEARCH(RubriekenHistorisch,CONCATENATE(P6063,U6063,AB6063,AH6063))),"t","f")</f>
        <v>f</v>
      </c>
      <c r="B6064" t="str">
        <f t="shared" si="284"/>
        <v>f</v>
      </c>
      <c r="C6064" t="str">
        <f t="shared" si="285"/>
        <v>f</v>
      </c>
      <c r="D6064" t="str">
        <f t="shared" si="286"/>
        <v>f</v>
      </c>
      <c r="E6064" t="str">
        <f>IF(COUNT(SEARCH({"04.","05.","09.","12."},CONCATENATE(P6063,U6063,AB6063,AH6063))),"t","f")</f>
        <v>f</v>
      </c>
      <c r="F6064" t="str">
        <f t="array" ref="F6064">IF(COUNT(SEARCH(HistorischeRubrieken,CONCATENATE(P6063,U6063,AB6063,AH6063))),"t","f")</f>
        <v>f</v>
      </c>
      <c r="G6064">
        <v>11</v>
      </c>
      <c r="H6064">
        <v>601101</v>
      </c>
      <c r="I6064" t="s">
        <v>2697</v>
      </c>
      <c r="J6064">
        <v>20160301</v>
      </c>
      <c r="M6064">
        <v>0</v>
      </c>
      <c r="N6064">
        <v>0</v>
      </c>
      <c r="O6064" t="s">
        <v>2698</v>
      </c>
      <c r="R6064">
        <v>0</v>
      </c>
      <c r="S6064" t="s">
        <v>271</v>
      </c>
      <c r="T6064" t="s">
        <v>2698</v>
      </c>
      <c r="U6064" t="s">
        <v>6819</v>
      </c>
      <c r="V6064">
        <v>0</v>
      </c>
      <c r="W6064">
        <v>1</v>
      </c>
      <c r="X6064">
        <v>20160301</v>
      </c>
      <c r="Y6064">
        <v>0</v>
      </c>
      <c r="Z6064" t="s">
        <v>1003</v>
      </c>
      <c r="AA6064" t="s">
        <v>2699</v>
      </c>
      <c r="AC6064">
        <v>1</v>
      </c>
      <c r="AE6064">
        <v>0</v>
      </c>
      <c r="AF6064" t="s">
        <v>271</v>
      </c>
    </row>
    <row r="6065" spans="1:32" x14ac:dyDescent="0.25">
      <c r="A6065" t="str">
        <f t="array" ref="A6065">IF(COUNT(SEARCH(RubriekenHistorisch,CONCATENATE(P6064,U6064,AB6064,AH6064))),"t","f")</f>
        <v>f</v>
      </c>
      <c r="B6065" t="str">
        <f t="shared" si="284"/>
        <v>f</v>
      </c>
      <c r="C6065" t="str">
        <f t="shared" si="285"/>
        <v>t</v>
      </c>
      <c r="D6065" t="str">
        <f t="shared" si="286"/>
        <v>f</v>
      </c>
      <c r="E6065" t="str">
        <f>IF(COUNT(SEARCH({"04.","05.","09.","12."},CONCATENATE(P6064,U6064,AB6064,AH6064))),"t","f")</f>
        <v>f</v>
      </c>
      <c r="F6065" t="str">
        <f t="array" ref="F6065">IF(COUNT(SEARCH(HistorischeRubrieken,CONCATENATE(P6064,U6064,AB6064,AH6064))),"t","f")</f>
        <v>f</v>
      </c>
      <c r="G6065">
        <v>1</v>
      </c>
      <c r="H6065">
        <v>601102</v>
      </c>
      <c r="I6065" t="s">
        <v>2700</v>
      </c>
      <c r="J6065">
        <v>20140801</v>
      </c>
      <c r="M6065">
        <v>0</v>
      </c>
      <c r="N6065">
        <v>0</v>
      </c>
      <c r="O6065" t="s">
        <v>2701</v>
      </c>
      <c r="R6065">
        <v>0</v>
      </c>
      <c r="S6065" t="s">
        <v>271</v>
      </c>
      <c r="AA6065" t="s">
        <v>2702</v>
      </c>
      <c r="AC6065">
        <v>1</v>
      </c>
      <c r="AE6065">
        <v>0</v>
      </c>
      <c r="AF6065" t="s">
        <v>271</v>
      </c>
    </row>
    <row r="6066" spans="1:32" hidden="1" x14ac:dyDescent="0.25">
      <c r="A6066" t="str">
        <f t="array" ref="A6066">IF(COUNT(SEARCH(RubriekenHistorisch,CONCATENATE(P6065,U6065,AB6065,AH6065))),"t","f")</f>
        <v>f</v>
      </c>
      <c r="B6066" t="str">
        <f t="shared" si="284"/>
        <v>f</v>
      </c>
      <c r="C6066" t="str">
        <f t="shared" si="285"/>
        <v>f</v>
      </c>
      <c r="D6066" t="str">
        <f t="shared" si="286"/>
        <v>f</v>
      </c>
      <c r="E6066" t="str">
        <f>IF(COUNT(SEARCH({"04.","05.","09.","12."},CONCATENATE(P6065,U6065,AB6065,AH6065))),"t","f")</f>
        <v>f</v>
      </c>
      <c r="F6066" t="str">
        <f t="array" ref="F6066">IF(COUNT(SEARCH(HistorischeRubrieken,CONCATENATE(P6065,U6065,AB6065,AH6065))),"t","f")</f>
        <v>f</v>
      </c>
      <c r="G6066">
        <v>1</v>
      </c>
      <c r="H6066">
        <v>601201</v>
      </c>
      <c r="I6066" t="s">
        <v>2703</v>
      </c>
      <c r="J6066">
        <v>19951101</v>
      </c>
      <c r="K6066">
        <v>20010401</v>
      </c>
      <c r="M6066">
        <v>0</v>
      </c>
      <c r="N6066">
        <v>0</v>
      </c>
      <c r="O6066" t="s">
        <v>2704</v>
      </c>
      <c r="R6066">
        <v>0</v>
      </c>
      <c r="S6066" t="s">
        <v>271</v>
      </c>
      <c r="AA6066" t="s">
        <v>2705</v>
      </c>
      <c r="AC6066">
        <v>1</v>
      </c>
      <c r="AE6066">
        <v>0</v>
      </c>
      <c r="AF6066" t="s">
        <v>1003</v>
      </c>
    </row>
    <row r="6067" spans="1:32" hidden="1" x14ac:dyDescent="0.25">
      <c r="A6067" t="str">
        <f t="array" ref="A6067">IF(COUNT(SEARCH(RubriekenHistorisch,CONCATENATE(P6066,U6066,AB6066,AH6066))),"t","f")</f>
        <v>f</v>
      </c>
      <c r="B6067" t="str">
        <f t="shared" si="284"/>
        <v>f</v>
      </c>
      <c r="C6067" t="str">
        <f t="shared" si="285"/>
        <v>f</v>
      </c>
      <c r="D6067" t="str">
        <f t="shared" si="286"/>
        <v>f</v>
      </c>
      <c r="E6067" t="str">
        <f>IF(COUNT(SEARCH({"04.","05.","09.","12."},CONCATENATE(P6066,U6066,AB6066,AH6066))),"t","f")</f>
        <v>f</v>
      </c>
      <c r="F6067" t="str">
        <f t="array" ref="F6067">IF(COUNT(SEARCH(HistorischeRubrieken,CONCATENATE(P6066,U6066,AB6066,AH6066))),"t","f")</f>
        <v>f</v>
      </c>
      <c r="G6067">
        <v>2</v>
      </c>
      <c r="H6067">
        <v>601201</v>
      </c>
      <c r="I6067" t="s">
        <v>2703</v>
      </c>
      <c r="J6067">
        <v>20010401</v>
      </c>
      <c r="K6067">
        <v>20071201</v>
      </c>
      <c r="M6067">
        <v>0</v>
      </c>
      <c r="N6067">
        <v>0</v>
      </c>
      <c r="O6067" t="s">
        <v>2706</v>
      </c>
      <c r="R6067">
        <v>0</v>
      </c>
      <c r="S6067" t="s">
        <v>271</v>
      </c>
      <c r="AA6067" t="s">
        <v>2707</v>
      </c>
      <c r="AC6067">
        <v>1</v>
      </c>
      <c r="AE6067">
        <v>0</v>
      </c>
      <c r="AF6067" t="s">
        <v>1003</v>
      </c>
    </row>
    <row r="6068" spans="1:32" hidden="1" x14ac:dyDescent="0.25">
      <c r="A6068" t="str">
        <f t="array" ref="A6068">IF(COUNT(SEARCH(RubriekenHistorisch,CONCATENATE(P6067,U6067,AB6067,AH6067))),"t","f")</f>
        <v>f</v>
      </c>
      <c r="B6068" t="str">
        <f t="shared" si="284"/>
        <v>f</v>
      </c>
      <c r="C6068" t="str">
        <f t="shared" si="285"/>
        <v>f</v>
      </c>
      <c r="D6068" t="str">
        <f t="shared" si="286"/>
        <v>f</v>
      </c>
      <c r="E6068" t="str">
        <f>IF(COUNT(SEARCH({"04.","05.","09.","12."},CONCATENATE(P6067,U6067,AB6067,AH6067))),"t","f")</f>
        <v>f</v>
      </c>
      <c r="F6068" t="str">
        <f t="array" ref="F6068">IF(COUNT(SEARCH(HistorischeRubrieken,CONCATENATE(P6067,U6067,AB6067,AH6067))),"t","f")</f>
        <v>f</v>
      </c>
      <c r="G6068">
        <v>3</v>
      </c>
      <c r="H6068">
        <v>601201</v>
      </c>
      <c r="I6068" t="s">
        <v>2703</v>
      </c>
      <c r="J6068">
        <v>20071201</v>
      </c>
      <c r="K6068">
        <v>20100301</v>
      </c>
      <c r="M6068">
        <v>0</v>
      </c>
      <c r="N6068">
        <v>0</v>
      </c>
      <c r="O6068" t="s">
        <v>2708</v>
      </c>
      <c r="R6068">
        <v>0</v>
      </c>
      <c r="S6068" t="s">
        <v>271</v>
      </c>
      <c r="AA6068" t="s">
        <v>2709</v>
      </c>
      <c r="AC6068">
        <v>1</v>
      </c>
      <c r="AE6068">
        <v>0</v>
      </c>
      <c r="AF6068" t="s">
        <v>1003</v>
      </c>
    </row>
    <row r="6069" spans="1:32" hidden="1" x14ac:dyDescent="0.25">
      <c r="A6069" t="str">
        <f t="array" ref="A6069">IF(COUNT(SEARCH(RubriekenHistorisch,CONCATENATE(P6068,U6068,AB6068,AH6068))),"t","f")</f>
        <v>f</v>
      </c>
      <c r="B6069" t="str">
        <f t="shared" si="284"/>
        <v>f</v>
      </c>
      <c r="C6069" t="str">
        <f t="shared" si="285"/>
        <v>f</v>
      </c>
      <c r="D6069" t="str">
        <f t="shared" si="286"/>
        <v>f</v>
      </c>
      <c r="E6069" t="str">
        <f>IF(COUNT(SEARCH({"04.","05.","09.","12."},CONCATENATE(P6068,U6068,AB6068,AH6068))),"t","f")</f>
        <v>f</v>
      </c>
      <c r="F6069" t="str">
        <f t="array" ref="F6069">IF(COUNT(SEARCH(HistorischeRubrieken,CONCATENATE(P6068,U6068,AB6068,AH6068))),"t","f")</f>
        <v>f</v>
      </c>
      <c r="G6069">
        <v>4</v>
      </c>
      <c r="H6069">
        <v>601201</v>
      </c>
      <c r="I6069" t="s">
        <v>2703</v>
      </c>
      <c r="J6069">
        <v>20100301</v>
      </c>
      <c r="K6069">
        <v>20111101</v>
      </c>
      <c r="M6069">
        <v>0</v>
      </c>
      <c r="N6069">
        <v>0</v>
      </c>
      <c r="AA6069" t="s">
        <v>2710</v>
      </c>
      <c r="AC6069">
        <v>0</v>
      </c>
      <c r="AE6069">
        <v>0</v>
      </c>
      <c r="AF6069" t="s">
        <v>271</v>
      </c>
    </row>
    <row r="6070" spans="1:32" hidden="1" x14ac:dyDescent="0.25">
      <c r="A6070" t="str">
        <f t="array" ref="A6070">IF(COUNT(SEARCH(RubriekenHistorisch,CONCATENATE(P6069,U6069,AB6069,AH6069))),"t","f")</f>
        <v>f</v>
      </c>
      <c r="B6070" t="str">
        <f t="shared" si="284"/>
        <v>f</v>
      </c>
      <c r="C6070" t="str">
        <f t="shared" si="285"/>
        <v>f</v>
      </c>
      <c r="D6070" t="str">
        <f t="shared" si="286"/>
        <v>f</v>
      </c>
      <c r="E6070" t="str">
        <f>IF(COUNT(SEARCH({"04.","05.","09.","12."},CONCATENATE(P6069,U6069,AB6069,AH6069))),"t","f")</f>
        <v>f</v>
      </c>
      <c r="F6070" t="str">
        <f t="array" ref="F6070">IF(COUNT(SEARCH(HistorischeRubrieken,CONCATENATE(P6069,U6069,AB6069,AH6069))),"t","f")</f>
        <v>f</v>
      </c>
      <c r="G6070">
        <v>5</v>
      </c>
      <c r="H6070">
        <v>601201</v>
      </c>
      <c r="I6070" t="s">
        <v>2703</v>
      </c>
      <c r="J6070">
        <v>20111101</v>
      </c>
      <c r="K6070">
        <v>20120115</v>
      </c>
      <c r="M6070">
        <v>0</v>
      </c>
      <c r="N6070">
        <v>0</v>
      </c>
      <c r="AA6070" t="s">
        <v>2711</v>
      </c>
      <c r="AC6070">
        <v>0</v>
      </c>
      <c r="AE6070">
        <v>0</v>
      </c>
      <c r="AF6070" t="s">
        <v>271</v>
      </c>
    </row>
    <row r="6071" spans="1:32" hidden="1" x14ac:dyDescent="0.25">
      <c r="A6071" t="str">
        <f t="array" ref="A6071">IF(COUNT(SEARCH(RubriekenHistorisch,CONCATENATE(P6070,U6070,AB6070,AH6070))),"t","f")</f>
        <v>f</v>
      </c>
      <c r="B6071" t="str">
        <f t="shared" si="284"/>
        <v>f</v>
      </c>
      <c r="C6071" t="str">
        <f t="shared" si="285"/>
        <v>f</v>
      </c>
      <c r="D6071" t="str">
        <f t="shared" si="286"/>
        <v>f</v>
      </c>
      <c r="E6071" t="str">
        <f>IF(COUNT(SEARCH({"04.","05.","09.","12."},CONCATENATE(P6070,U6070,AB6070,AH6070))),"t","f")</f>
        <v>f</v>
      </c>
      <c r="F6071" t="str">
        <f t="array" ref="F6071">IF(COUNT(SEARCH(HistorischeRubrieken,CONCATENATE(P6070,U6070,AB6070,AH6070))),"t","f")</f>
        <v>f</v>
      </c>
      <c r="G6071">
        <v>6</v>
      </c>
      <c r="H6071">
        <v>601201</v>
      </c>
      <c r="I6071" t="s">
        <v>2703</v>
      </c>
      <c r="J6071">
        <v>20120115</v>
      </c>
      <c r="K6071">
        <v>20120601</v>
      </c>
      <c r="M6071">
        <v>0</v>
      </c>
      <c r="N6071">
        <v>0</v>
      </c>
      <c r="AA6071" t="s">
        <v>2712</v>
      </c>
      <c r="AC6071">
        <v>0</v>
      </c>
      <c r="AE6071">
        <v>0</v>
      </c>
      <c r="AF6071" t="s">
        <v>271</v>
      </c>
    </row>
    <row r="6072" spans="1:32" hidden="1" x14ac:dyDescent="0.25">
      <c r="A6072" t="str">
        <f t="array" ref="A6072">IF(COUNT(SEARCH(RubriekenHistorisch,CONCATENATE(P6071,U6071,AB6071,AH6071))),"t","f")</f>
        <v>f</v>
      </c>
      <c r="B6072" t="str">
        <f t="shared" si="284"/>
        <v>f</v>
      </c>
      <c r="C6072" t="str">
        <f t="shared" si="285"/>
        <v>f</v>
      </c>
      <c r="D6072" t="str">
        <f t="shared" si="286"/>
        <v>f</v>
      </c>
      <c r="E6072" t="str">
        <f>IF(COUNT(SEARCH({"04.","05.","09.","12."},CONCATENATE(P6071,U6071,AB6071,AH6071))),"t","f")</f>
        <v>f</v>
      </c>
      <c r="F6072" t="str">
        <f t="array" ref="F6072">IF(COUNT(SEARCH(HistorischeRubrieken,CONCATENATE(P6071,U6071,AB6071,AH6071))),"t","f")</f>
        <v>f</v>
      </c>
      <c r="G6072">
        <v>7</v>
      </c>
      <c r="H6072">
        <v>601201</v>
      </c>
      <c r="I6072" t="s">
        <v>2703</v>
      </c>
      <c r="J6072">
        <v>20120601</v>
      </c>
      <c r="K6072">
        <v>20140106</v>
      </c>
      <c r="M6072">
        <v>0</v>
      </c>
      <c r="N6072">
        <v>0</v>
      </c>
      <c r="AA6072" t="s">
        <v>2713</v>
      </c>
      <c r="AC6072">
        <v>0</v>
      </c>
      <c r="AE6072">
        <v>1</v>
      </c>
      <c r="AF6072" t="s">
        <v>271</v>
      </c>
    </row>
    <row r="6073" spans="1:32" hidden="1" x14ac:dyDescent="0.25">
      <c r="A6073" t="str">
        <f t="array" ref="A6073">IF(COUNT(SEARCH(RubriekenHistorisch,CONCATENATE(P6072,U6072,AB6072,AH6072))),"t","f")</f>
        <v>f</v>
      </c>
      <c r="B6073" t="str">
        <f t="shared" si="284"/>
        <v>f</v>
      </c>
      <c r="C6073" t="str">
        <f t="shared" si="285"/>
        <v>f</v>
      </c>
      <c r="D6073" t="str">
        <f t="shared" si="286"/>
        <v>f</v>
      </c>
      <c r="E6073" t="str">
        <f>IF(COUNT(SEARCH({"04.","05.","09.","12."},CONCATENATE(P6072,U6072,AB6072,AH6072))),"t","f")</f>
        <v>f</v>
      </c>
      <c r="F6073" t="str">
        <f t="array" ref="F6073">IF(COUNT(SEARCH(HistorischeRubrieken,CONCATENATE(P6072,U6072,AB6072,AH6072))),"t","f")</f>
        <v>f</v>
      </c>
      <c r="G6073">
        <v>8</v>
      </c>
      <c r="H6073">
        <v>601201</v>
      </c>
      <c r="I6073" t="s">
        <v>2703</v>
      </c>
      <c r="J6073">
        <v>20140106</v>
      </c>
      <c r="K6073">
        <v>20141001</v>
      </c>
      <c r="M6073">
        <v>0</v>
      </c>
      <c r="N6073">
        <v>0</v>
      </c>
      <c r="AA6073" t="s">
        <v>2714</v>
      </c>
      <c r="AC6073">
        <v>0</v>
      </c>
      <c r="AE6073">
        <v>1</v>
      </c>
      <c r="AF6073" t="s">
        <v>271</v>
      </c>
    </row>
    <row r="6074" spans="1:32" hidden="1" x14ac:dyDescent="0.25">
      <c r="A6074" t="str">
        <f t="array" ref="A6074">IF(COUNT(SEARCH(RubriekenHistorisch,CONCATENATE(P6073,U6073,AB6073,AH6073))),"t","f")</f>
        <v>f</v>
      </c>
      <c r="B6074" t="str">
        <f t="shared" si="284"/>
        <v>f</v>
      </c>
      <c r="C6074" t="str">
        <f t="shared" si="285"/>
        <v>f</v>
      </c>
      <c r="D6074" t="str">
        <f t="shared" si="286"/>
        <v>f</v>
      </c>
      <c r="E6074" t="str">
        <f>IF(COUNT(SEARCH({"04.","05.","09.","12."},CONCATENATE(P6073,U6073,AB6073,AH6073))),"t","f")</f>
        <v>f</v>
      </c>
      <c r="F6074" t="str">
        <f t="array" ref="F6074">IF(COUNT(SEARCH(HistorischeRubrieken,CONCATENATE(P6073,U6073,AB6073,AH6073))),"t","f")</f>
        <v>f</v>
      </c>
      <c r="G6074">
        <v>9</v>
      </c>
      <c r="H6074">
        <v>601201</v>
      </c>
      <c r="I6074" t="s">
        <v>2703</v>
      </c>
      <c r="J6074">
        <v>20141001</v>
      </c>
      <c r="K6074">
        <v>20151201</v>
      </c>
      <c r="M6074">
        <v>0</v>
      </c>
      <c r="N6074">
        <v>0</v>
      </c>
      <c r="T6074" t="s">
        <v>2715</v>
      </c>
      <c r="U6074" t="s">
        <v>2716</v>
      </c>
      <c r="V6074">
        <v>0</v>
      </c>
      <c r="W6074">
        <v>1</v>
      </c>
      <c r="X6074">
        <v>20141015</v>
      </c>
      <c r="Y6074">
        <v>4</v>
      </c>
      <c r="Z6074" t="s">
        <v>1003</v>
      </c>
      <c r="AA6074" t="s">
        <v>2714</v>
      </c>
      <c r="AC6074">
        <v>0</v>
      </c>
      <c r="AE6074">
        <v>1</v>
      </c>
      <c r="AF6074" t="s">
        <v>271</v>
      </c>
    </row>
    <row r="6075" spans="1:32" hidden="1" x14ac:dyDescent="0.25">
      <c r="A6075" t="str">
        <f t="array" ref="A6075">IF(COUNT(SEARCH(RubriekenHistorisch,CONCATENATE(P6074,U6074,AB6074,AH6074))),"t","f")</f>
        <v>f</v>
      </c>
      <c r="B6075" t="str">
        <f t="shared" si="284"/>
        <v>f</v>
      </c>
      <c r="C6075" t="str">
        <f t="shared" si="285"/>
        <v>f</v>
      </c>
      <c r="D6075" t="str">
        <f t="shared" si="286"/>
        <v>f</v>
      </c>
      <c r="E6075" t="str">
        <f>IF(COUNT(SEARCH({"04.","05.","09.","12."},CONCATENATE(P6074,U6074,AB6074,AH6074))),"t","f")</f>
        <v>f</v>
      </c>
      <c r="F6075" t="str">
        <f t="array" ref="F6075">IF(COUNT(SEARCH(HistorischeRubrieken,CONCATENATE(P6074,U6074,AB6074,AH6074))),"t","f")</f>
        <v>f</v>
      </c>
      <c r="G6075">
        <v>10</v>
      </c>
      <c r="H6075">
        <v>601201</v>
      </c>
      <c r="I6075" t="s">
        <v>6820</v>
      </c>
      <c r="J6075">
        <v>20151201</v>
      </c>
      <c r="K6075">
        <v>20160201</v>
      </c>
      <c r="M6075">
        <v>0</v>
      </c>
      <c r="N6075">
        <v>0</v>
      </c>
      <c r="T6075" t="s">
        <v>2715</v>
      </c>
      <c r="U6075" t="s">
        <v>2716</v>
      </c>
      <c r="V6075">
        <v>0</v>
      </c>
      <c r="W6075">
        <v>1</v>
      </c>
      <c r="X6075">
        <v>20141015</v>
      </c>
      <c r="Y6075">
        <v>4</v>
      </c>
      <c r="Z6075" t="s">
        <v>1003</v>
      </c>
      <c r="AA6075" t="s">
        <v>2714</v>
      </c>
      <c r="AC6075">
        <v>0</v>
      </c>
      <c r="AE6075">
        <v>1</v>
      </c>
      <c r="AF6075" t="s">
        <v>271</v>
      </c>
    </row>
    <row r="6076" spans="1:32" x14ac:dyDescent="0.25">
      <c r="A6076" t="str">
        <f t="array" ref="A6076">IF(COUNT(SEARCH(RubriekenHistorisch,CONCATENATE(P6075,U6075,AB6075,AH6075))),"t","f")</f>
        <v>f</v>
      </c>
      <c r="B6076" t="str">
        <f t="shared" si="284"/>
        <v>f</v>
      </c>
      <c r="C6076" t="str">
        <f t="shared" si="285"/>
        <v>f</v>
      </c>
      <c r="D6076" t="str">
        <f t="shared" si="286"/>
        <v>f</v>
      </c>
      <c r="E6076" t="str">
        <f>IF(COUNT(SEARCH({"04.","05.","09.","12."},CONCATENATE(P6075,U6075,AB6075,AH6075))),"t","f")</f>
        <v>f</v>
      </c>
      <c r="F6076" t="str">
        <f t="array" ref="F6076">IF(COUNT(SEARCH(HistorischeRubrieken,CONCATENATE(P6075,U6075,AB6075,AH6075))),"t","f")</f>
        <v>f</v>
      </c>
      <c r="G6076">
        <v>11</v>
      </c>
      <c r="H6076">
        <v>601201</v>
      </c>
      <c r="I6076" t="s">
        <v>6820</v>
      </c>
      <c r="J6076">
        <v>20160201</v>
      </c>
      <c r="M6076">
        <v>0</v>
      </c>
      <c r="N6076">
        <v>0</v>
      </c>
      <c r="T6076" t="s">
        <v>2715</v>
      </c>
      <c r="U6076" t="s">
        <v>6821</v>
      </c>
      <c r="V6076">
        <v>0</v>
      </c>
      <c r="W6076">
        <v>1</v>
      </c>
      <c r="X6076">
        <v>20160220</v>
      </c>
      <c r="Y6076">
        <v>1</v>
      </c>
      <c r="Z6076" t="s">
        <v>1003</v>
      </c>
      <c r="AA6076" t="s">
        <v>2714</v>
      </c>
      <c r="AC6076">
        <v>0</v>
      </c>
      <c r="AE6076">
        <v>1</v>
      </c>
      <c r="AF6076" t="s">
        <v>271</v>
      </c>
    </row>
    <row r="6077" spans="1:32" hidden="1" x14ac:dyDescent="0.25">
      <c r="A6077" t="str">
        <f t="array" ref="A6077">IF(COUNT(SEARCH(RubriekenHistorisch,CONCATENATE(P6076,U6076,AB6076,AH6076))),"t","f")</f>
        <v>f</v>
      </c>
      <c r="B6077" t="str">
        <f t="shared" si="284"/>
        <v>f</v>
      </c>
      <c r="C6077" t="str">
        <f t="shared" si="285"/>
        <v>f</v>
      </c>
      <c r="D6077" t="str">
        <f t="shared" si="286"/>
        <v>f</v>
      </c>
      <c r="E6077" t="str">
        <f>IF(COUNT(SEARCH({"04.","05.","09.","12."},CONCATENATE(P6076,U6076,AB6076,AH6076))),"t","f")</f>
        <v>f</v>
      </c>
      <c r="F6077" t="str">
        <f t="array" ref="F6077">IF(COUNT(SEARCH(HistorischeRubrieken,CONCATENATE(P6076,U6076,AB6076,AH6076))),"t","f")</f>
        <v>f</v>
      </c>
      <c r="G6077">
        <v>1</v>
      </c>
      <c r="H6077">
        <v>601202</v>
      </c>
      <c r="I6077" t="s">
        <v>2717</v>
      </c>
      <c r="J6077">
        <v>20080601</v>
      </c>
      <c r="K6077">
        <v>20081201</v>
      </c>
      <c r="M6077">
        <v>0</v>
      </c>
      <c r="N6077">
        <v>0</v>
      </c>
      <c r="O6077" t="s">
        <v>2571</v>
      </c>
      <c r="P6077" t="s">
        <v>2718</v>
      </c>
      <c r="Q6077" t="s">
        <v>2719</v>
      </c>
      <c r="R6077">
        <v>0</v>
      </c>
      <c r="S6077" t="s">
        <v>271</v>
      </c>
      <c r="U6077" t="s">
        <v>2720</v>
      </c>
      <c r="V6077">
        <v>1</v>
      </c>
      <c r="W6077">
        <v>1</v>
      </c>
      <c r="X6077">
        <v>20080610</v>
      </c>
      <c r="Y6077">
        <v>0</v>
      </c>
      <c r="Z6077" t="s">
        <v>1003</v>
      </c>
      <c r="AA6077" t="s">
        <v>2571</v>
      </c>
      <c r="AB6077" t="s">
        <v>2721</v>
      </c>
      <c r="AC6077">
        <v>1</v>
      </c>
      <c r="AE6077">
        <v>1</v>
      </c>
      <c r="AF6077" t="s">
        <v>271</v>
      </c>
    </row>
    <row r="6078" spans="1:32" hidden="1" x14ac:dyDescent="0.25">
      <c r="A6078" t="str">
        <f t="array" ref="A6078">IF(COUNT(SEARCH(RubriekenHistorisch,CONCATENATE(P6077,U6077,AB6077,AH6077))),"t","f")</f>
        <v>f</v>
      </c>
      <c r="B6078" t="str">
        <f t="shared" si="284"/>
        <v>f</v>
      </c>
      <c r="C6078" t="str">
        <f t="shared" si="285"/>
        <v>f</v>
      </c>
      <c r="D6078" t="str">
        <f t="shared" si="286"/>
        <v>t</v>
      </c>
      <c r="E6078" t="str">
        <f>IF(COUNT(SEARCH({"04.","05.","09.","12."},CONCATENATE(P6077,U6077,AB6077,AH6077))),"t","f")</f>
        <v>t</v>
      </c>
      <c r="F6078" t="str">
        <f t="array" ref="F6078">IF(COUNT(SEARCH(HistorischeRubrieken,CONCATENATE(P6077,U6077,AB6077,AH6077))),"t","f")</f>
        <v>f</v>
      </c>
      <c r="G6078">
        <v>2</v>
      </c>
      <c r="H6078">
        <v>601202</v>
      </c>
      <c r="I6078" t="s">
        <v>2717</v>
      </c>
      <c r="J6078">
        <v>20081201</v>
      </c>
      <c r="K6078">
        <v>20091201</v>
      </c>
      <c r="M6078">
        <v>0</v>
      </c>
      <c r="N6078">
        <v>0</v>
      </c>
      <c r="O6078" t="s">
        <v>2571</v>
      </c>
      <c r="P6078" t="s">
        <v>2722</v>
      </c>
      <c r="Q6078" t="s">
        <v>2719</v>
      </c>
      <c r="R6078">
        <v>0</v>
      </c>
      <c r="S6078" t="s">
        <v>271</v>
      </c>
      <c r="U6078" t="s">
        <v>2723</v>
      </c>
      <c r="V6078">
        <v>1</v>
      </c>
      <c r="W6078">
        <v>1</v>
      </c>
      <c r="X6078">
        <v>20090105</v>
      </c>
      <c r="Y6078">
        <v>12</v>
      </c>
      <c r="Z6078" t="s">
        <v>271</v>
      </c>
      <c r="AA6078" t="s">
        <v>2571</v>
      </c>
      <c r="AB6078" t="s">
        <v>2724</v>
      </c>
      <c r="AC6078">
        <v>1</v>
      </c>
      <c r="AE6078">
        <v>1</v>
      </c>
      <c r="AF6078" t="s">
        <v>271</v>
      </c>
    </row>
    <row r="6079" spans="1:32" hidden="1" x14ac:dyDescent="0.25">
      <c r="A6079" t="str">
        <f t="array" ref="A6079">IF(COUNT(SEARCH(RubriekenHistorisch,CONCATENATE(P6078,U6078,AB6078,AH6078))),"t","f")</f>
        <v>f</v>
      </c>
      <c r="B6079" t="str">
        <f t="shared" si="284"/>
        <v>f</v>
      </c>
      <c r="C6079" t="str">
        <f t="shared" si="285"/>
        <v>t</v>
      </c>
      <c r="D6079" t="str">
        <f t="shared" si="286"/>
        <v>t</v>
      </c>
      <c r="E6079" t="str">
        <f>IF(COUNT(SEARCH({"04.","05.","09.","12."},CONCATENATE(P6078,U6078,AB6078,AH6078))),"t","f")</f>
        <v>t</v>
      </c>
      <c r="F6079" t="str">
        <f t="array" ref="F6079">IF(COUNT(SEARCH(HistorischeRubrieken,CONCATENATE(P6078,U6078,AB6078,AH6078))),"t","f")</f>
        <v>f</v>
      </c>
      <c r="G6079">
        <v>3</v>
      </c>
      <c r="H6079">
        <v>601202</v>
      </c>
      <c r="I6079" t="s">
        <v>2717</v>
      </c>
      <c r="J6079">
        <v>20091201</v>
      </c>
      <c r="K6079">
        <v>20111201</v>
      </c>
      <c r="M6079">
        <v>0</v>
      </c>
      <c r="N6079">
        <v>0</v>
      </c>
      <c r="O6079" t="s">
        <v>2725</v>
      </c>
      <c r="P6079" t="s">
        <v>2726</v>
      </c>
      <c r="Q6079" t="s">
        <v>2719</v>
      </c>
      <c r="R6079">
        <v>0</v>
      </c>
      <c r="S6079" t="s">
        <v>271</v>
      </c>
      <c r="U6079" t="s">
        <v>2727</v>
      </c>
      <c r="V6079">
        <v>1</v>
      </c>
      <c r="W6079">
        <v>1</v>
      </c>
      <c r="X6079">
        <v>20100602</v>
      </c>
      <c r="Y6079">
        <v>0</v>
      </c>
      <c r="Z6079" t="s">
        <v>271</v>
      </c>
      <c r="AA6079" t="s">
        <v>2725</v>
      </c>
      <c r="AB6079" t="s">
        <v>2728</v>
      </c>
      <c r="AC6079">
        <v>1</v>
      </c>
      <c r="AE6079">
        <v>1</v>
      </c>
      <c r="AF6079" t="s">
        <v>271</v>
      </c>
    </row>
    <row r="6080" spans="1:32" hidden="1" x14ac:dyDescent="0.25">
      <c r="A6080" t="str">
        <f t="array" ref="A6080">IF(COUNT(SEARCH(RubriekenHistorisch,CONCATENATE(P6079,U6079,AB6079,AH6079))),"t","f")</f>
        <v>f</v>
      </c>
      <c r="B6080" t="str">
        <f t="shared" si="284"/>
        <v>f</v>
      </c>
      <c r="C6080" t="str">
        <f t="shared" si="285"/>
        <v>f</v>
      </c>
      <c r="D6080" t="str">
        <f t="shared" si="286"/>
        <v>t</v>
      </c>
      <c r="E6080" t="str">
        <f>IF(COUNT(SEARCH({"04.","05.","09.","12."},CONCATENATE(P6079,U6079,AB6079,AH6079))),"t","f")</f>
        <v>t</v>
      </c>
      <c r="F6080" t="str">
        <f t="array" ref="F6080">IF(COUNT(SEARCH(HistorischeRubrieken,CONCATENATE(P6079,U6079,AB6079,AH6079))),"t","f")</f>
        <v>f</v>
      </c>
      <c r="G6080">
        <v>4</v>
      </c>
      <c r="H6080">
        <v>601202</v>
      </c>
      <c r="I6080" t="s">
        <v>2717</v>
      </c>
      <c r="J6080">
        <v>20111201</v>
      </c>
      <c r="K6080">
        <v>20120115</v>
      </c>
      <c r="M6080">
        <v>0</v>
      </c>
      <c r="N6080">
        <v>0</v>
      </c>
      <c r="O6080" t="s">
        <v>2725</v>
      </c>
      <c r="P6080" t="s">
        <v>2729</v>
      </c>
      <c r="Q6080" t="s">
        <v>2719</v>
      </c>
      <c r="R6080">
        <v>0</v>
      </c>
      <c r="S6080" t="s">
        <v>271</v>
      </c>
      <c r="U6080" t="s">
        <v>2730</v>
      </c>
      <c r="V6080">
        <v>1</v>
      </c>
      <c r="W6080">
        <v>1</v>
      </c>
      <c r="X6080">
        <v>20111209</v>
      </c>
      <c r="Y6080">
        <v>0</v>
      </c>
      <c r="Z6080" t="s">
        <v>271</v>
      </c>
      <c r="AA6080" t="s">
        <v>2725</v>
      </c>
      <c r="AB6080" t="s">
        <v>2731</v>
      </c>
      <c r="AC6080">
        <v>1</v>
      </c>
      <c r="AE6080">
        <v>1</v>
      </c>
      <c r="AF6080" t="s">
        <v>271</v>
      </c>
    </row>
    <row r="6081" spans="1:32" hidden="1" x14ac:dyDescent="0.25">
      <c r="A6081" t="str">
        <f t="array" ref="A6081">IF(COUNT(SEARCH(RubriekenHistorisch,CONCATENATE(P6080,U6080,AB6080,AH6080))),"t","f")</f>
        <v>f</v>
      </c>
      <c r="B6081" t="str">
        <f t="shared" si="284"/>
        <v>f</v>
      </c>
      <c r="C6081" t="str">
        <f t="shared" si="285"/>
        <v>f</v>
      </c>
      <c r="D6081" t="str">
        <f t="shared" si="286"/>
        <v>t</v>
      </c>
      <c r="E6081" t="str">
        <f>IF(COUNT(SEARCH({"04.","05.","09.","12."},CONCATENATE(P6080,U6080,AB6080,AH6080))),"t","f")</f>
        <v>f</v>
      </c>
      <c r="F6081" t="str">
        <f t="array" ref="F6081">IF(COUNT(SEARCH(HistorischeRubrieken,CONCATENATE(P6080,U6080,AB6080,AH6080))),"t","f")</f>
        <v>f</v>
      </c>
      <c r="G6081">
        <v>5</v>
      </c>
      <c r="H6081">
        <v>601202</v>
      </c>
      <c r="I6081" t="s">
        <v>2717</v>
      </c>
      <c r="J6081">
        <v>20120115</v>
      </c>
      <c r="K6081">
        <v>20121119</v>
      </c>
      <c r="M6081">
        <v>0</v>
      </c>
      <c r="N6081">
        <v>0</v>
      </c>
      <c r="O6081" t="s">
        <v>2732</v>
      </c>
      <c r="P6081" t="s">
        <v>2729</v>
      </c>
      <c r="Q6081" t="s">
        <v>2719</v>
      </c>
      <c r="R6081">
        <v>0</v>
      </c>
      <c r="S6081" t="s">
        <v>271</v>
      </c>
      <c r="U6081" t="s">
        <v>2730</v>
      </c>
      <c r="V6081">
        <v>1</v>
      </c>
      <c r="W6081">
        <v>1</v>
      </c>
      <c r="X6081">
        <v>20111209</v>
      </c>
      <c r="Y6081">
        <v>0</v>
      </c>
      <c r="Z6081" t="s">
        <v>271</v>
      </c>
      <c r="AA6081" t="s">
        <v>2732</v>
      </c>
      <c r="AB6081" t="s">
        <v>2731</v>
      </c>
      <c r="AC6081">
        <v>1</v>
      </c>
      <c r="AE6081">
        <v>1</v>
      </c>
      <c r="AF6081" t="s">
        <v>271</v>
      </c>
    </row>
    <row r="6082" spans="1:32" hidden="1" x14ac:dyDescent="0.25">
      <c r="A6082" t="str">
        <f t="array" ref="A6082">IF(COUNT(SEARCH(RubriekenHistorisch,CONCATENATE(P6081,U6081,AB6081,AH6081))),"t","f")</f>
        <v>f</v>
      </c>
      <c r="B6082" t="str">
        <f t="shared" si="284"/>
        <v>f</v>
      </c>
      <c r="C6082" t="str">
        <f t="shared" si="285"/>
        <v>f</v>
      </c>
      <c r="D6082" t="str">
        <f t="shared" si="286"/>
        <v>t</v>
      </c>
      <c r="E6082" t="str">
        <f>IF(COUNT(SEARCH({"04.","05.","09.","12."},CONCATENATE(P6081,U6081,AB6081,AH6081))),"t","f")</f>
        <v>f</v>
      </c>
      <c r="F6082" t="str">
        <f t="array" ref="F6082">IF(COUNT(SEARCH(HistorischeRubrieken,CONCATENATE(P6081,U6081,AB6081,AH6081))),"t","f")</f>
        <v>f</v>
      </c>
      <c r="G6082">
        <v>6</v>
      </c>
      <c r="H6082">
        <v>601202</v>
      </c>
      <c r="I6082" t="s">
        <v>2717</v>
      </c>
      <c r="J6082">
        <v>20121119</v>
      </c>
      <c r="K6082">
        <v>20150201</v>
      </c>
      <c r="M6082">
        <v>0</v>
      </c>
      <c r="N6082">
        <v>0</v>
      </c>
      <c r="O6082" t="s">
        <v>2732</v>
      </c>
      <c r="P6082" t="s">
        <v>2729</v>
      </c>
      <c r="Q6082" t="s">
        <v>2719</v>
      </c>
      <c r="R6082">
        <v>0</v>
      </c>
      <c r="S6082" t="s">
        <v>271</v>
      </c>
      <c r="AA6082" t="s">
        <v>2732</v>
      </c>
      <c r="AB6082" t="s">
        <v>2731</v>
      </c>
      <c r="AC6082">
        <v>1</v>
      </c>
      <c r="AE6082">
        <v>1</v>
      </c>
      <c r="AF6082" t="s">
        <v>271</v>
      </c>
    </row>
    <row r="6083" spans="1:32" hidden="1" x14ac:dyDescent="0.25">
      <c r="A6083" t="str">
        <f t="array" ref="A6083">IF(COUNT(SEARCH(RubriekenHistorisch,CONCATENATE(P6082,U6082,AB6082,AH6082))),"t","f")</f>
        <v>f</v>
      </c>
      <c r="B6083" t="str">
        <f t="shared" ref="B6083:B6146" si="287">IF(COUNT(SEARCH("07.66.20",CONCATENATE(P6082,U6082,AB6082,AH6082))),"t","f")</f>
        <v>f</v>
      </c>
      <c r="C6083" t="str">
        <f t="shared" ref="C6083:C6146" si="288">IF(COUNT(SEARCH("14.40.10",CONCATENATE(P6082,U6082,AB6082,AH6082))),"t","f")</f>
        <v>f</v>
      </c>
      <c r="D6083" t="str">
        <f t="shared" si="286"/>
        <v>t</v>
      </c>
      <c r="E6083" t="str">
        <f>IF(COUNT(SEARCH({"04.","05.","09.","12."},CONCATENATE(P6082,U6082,AB6082,AH6082))),"t","f")</f>
        <v>f</v>
      </c>
      <c r="F6083" t="str">
        <f t="array" ref="F6083">IF(COUNT(SEARCH(HistorischeRubrieken,CONCATENATE(P6082,U6082,AB6082,AH6082))),"t","f")</f>
        <v>f</v>
      </c>
      <c r="G6083">
        <v>7</v>
      </c>
      <c r="H6083">
        <v>601202</v>
      </c>
      <c r="I6083" t="s">
        <v>2717</v>
      </c>
      <c r="J6083">
        <v>20150201</v>
      </c>
      <c r="K6083">
        <v>20150301</v>
      </c>
      <c r="M6083">
        <v>0</v>
      </c>
      <c r="N6083">
        <v>0</v>
      </c>
      <c r="O6083" t="s">
        <v>2732</v>
      </c>
      <c r="P6083" t="s">
        <v>2729</v>
      </c>
      <c r="Q6083" t="s">
        <v>2719</v>
      </c>
      <c r="R6083">
        <v>0</v>
      </c>
      <c r="S6083" t="s">
        <v>271</v>
      </c>
      <c r="T6083" t="s">
        <v>2733</v>
      </c>
      <c r="U6083" t="s">
        <v>2734</v>
      </c>
      <c r="V6083">
        <v>0</v>
      </c>
      <c r="W6083">
        <v>1</v>
      </c>
      <c r="X6083">
        <v>20150204</v>
      </c>
      <c r="Y6083">
        <v>0</v>
      </c>
      <c r="Z6083" t="s">
        <v>1003</v>
      </c>
      <c r="AA6083" t="s">
        <v>2732</v>
      </c>
      <c r="AB6083" t="s">
        <v>2731</v>
      </c>
      <c r="AC6083">
        <v>1</v>
      </c>
      <c r="AE6083">
        <v>1</v>
      </c>
      <c r="AF6083" t="s">
        <v>271</v>
      </c>
    </row>
    <row r="6084" spans="1:32" x14ac:dyDescent="0.25">
      <c r="A6084" t="str">
        <f t="array" ref="A6084">IF(COUNT(SEARCH(RubriekenHistorisch,CONCATENATE(P6083,U6083,AB6083,AH6083))),"t","f")</f>
        <v>f</v>
      </c>
      <c r="B6084" t="str">
        <f t="shared" si="287"/>
        <v>f</v>
      </c>
      <c r="C6084" t="str">
        <f t="shared" si="288"/>
        <v>f</v>
      </c>
      <c r="D6084" t="str">
        <f t="shared" ref="D6084:D6147" si="289">IF(COUNT(SEARCH("- 0",CONCATENATE(P6083,U6083,AB6083,AH6083))),"t","f")</f>
        <v>t</v>
      </c>
      <c r="E6084" t="str">
        <f>IF(COUNT(SEARCH({"04.","05.","09.","12."},CONCATENATE(P6083,U6083,AB6083,AH6083))),"t","f")</f>
        <v>f</v>
      </c>
      <c r="F6084" t="str">
        <f t="array" ref="F6084">IF(COUNT(SEARCH(HistorischeRubrieken,CONCATENATE(P6083,U6083,AB6083,AH6083))),"t","f")</f>
        <v>f</v>
      </c>
      <c r="G6084">
        <v>8</v>
      </c>
      <c r="H6084">
        <v>601202</v>
      </c>
      <c r="I6084" t="s">
        <v>2717</v>
      </c>
      <c r="J6084">
        <v>20150301</v>
      </c>
      <c r="M6084">
        <v>0</v>
      </c>
      <c r="N6084">
        <v>0</v>
      </c>
      <c r="O6084" t="s">
        <v>2732</v>
      </c>
      <c r="P6084" t="s">
        <v>2729</v>
      </c>
      <c r="Q6084" t="s">
        <v>2719</v>
      </c>
      <c r="R6084">
        <v>0</v>
      </c>
      <c r="S6084" t="s">
        <v>271</v>
      </c>
      <c r="T6084" t="s">
        <v>2732</v>
      </c>
      <c r="U6084" t="s">
        <v>2735</v>
      </c>
      <c r="V6084">
        <v>0</v>
      </c>
      <c r="W6084">
        <v>1</v>
      </c>
      <c r="X6084">
        <v>20150306</v>
      </c>
      <c r="Y6084">
        <v>0</v>
      </c>
      <c r="Z6084" t="s">
        <v>1003</v>
      </c>
      <c r="AA6084" t="s">
        <v>2732</v>
      </c>
      <c r="AB6084" t="s">
        <v>2731</v>
      </c>
      <c r="AC6084">
        <v>1</v>
      </c>
      <c r="AE6084">
        <v>1</v>
      </c>
      <c r="AF6084" t="s">
        <v>271</v>
      </c>
    </row>
    <row r="6085" spans="1:32" hidden="1" x14ac:dyDescent="0.25">
      <c r="A6085" t="str">
        <f t="array" ref="A6085">IF(COUNT(SEARCH(RubriekenHistorisch,CONCATENATE(P6084,U6084,AB6084,AH6084))),"t","f")</f>
        <v>f</v>
      </c>
      <c r="B6085" t="str">
        <f t="shared" si="287"/>
        <v>f</v>
      </c>
      <c r="C6085" t="str">
        <f t="shared" si="288"/>
        <v>t</v>
      </c>
      <c r="D6085" t="str">
        <f t="shared" si="289"/>
        <v>t</v>
      </c>
      <c r="E6085" t="str">
        <f>IF(COUNT(SEARCH({"04.","05.","09.","12."},CONCATENATE(P6084,U6084,AB6084,AH6084))),"t","f")</f>
        <v>f</v>
      </c>
      <c r="F6085" t="str">
        <f t="array" ref="F6085">IF(COUNT(SEARCH(HistorischeRubrieken,CONCATENATE(P6084,U6084,AB6084,AH6084))),"t","f")</f>
        <v>f</v>
      </c>
      <c r="G6085">
        <v>1</v>
      </c>
      <c r="H6085">
        <v>601203</v>
      </c>
      <c r="I6085" t="s">
        <v>2736</v>
      </c>
      <c r="J6085">
        <v>20091109</v>
      </c>
      <c r="K6085">
        <v>20100301</v>
      </c>
      <c r="M6085">
        <v>0</v>
      </c>
      <c r="N6085">
        <v>0</v>
      </c>
      <c r="AA6085" t="s">
        <v>2737</v>
      </c>
      <c r="AC6085">
        <v>0</v>
      </c>
      <c r="AE6085">
        <v>1</v>
      </c>
      <c r="AF6085" t="s">
        <v>271</v>
      </c>
    </row>
    <row r="6086" spans="1:32" hidden="1" x14ac:dyDescent="0.25">
      <c r="A6086" t="str">
        <f t="array" ref="A6086">IF(COUNT(SEARCH(RubriekenHistorisch,CONCATENATE(P6085,U6085,AB6085,AH6085))),"t","f")</f>
        <v>f</v>
      </c>
      <c r="B6086" t="str">
        <f t="shared" si="287"/>
        <v>f</v>
      </c>
      <c r="C6086" t="str">
        <f t="shared" si="288"/>
        <v>f</v>
      </c>
      <c r="D6086" t="str">
        <f t="shared" si="289"/>
        <v>f</v>
      </c>
      <c r="E6086" t="str">
        <f>IF(COUNT(SEARCH({"04.","05.","09.","12."},CONCATENATE(P6085,U6085,AB6085,AH6085))),"t","f")</f>
        <v>f</v>
      </c>
      <c r="F6086" t="str">
        <f t="array" ref="F6086">IF(COUNT(SEARCH(HistorischeRubrieken,CONCATENATE(P6085,U6085,AB6085,AH6085))),"t","f")</f>
        <v>f</v>
      </c>
      <c r="G6086">
        <v>1</v>
      </c>
      <c r="H6086">
        <v>601204</v>
      </c>
      <c r="I6086" t="s">
        <v>2738</v>
      </c>
      <c r="J6086">
        <v>20100101</v>
      </c>
      <c r="K6086">
        <v>20120901</v>
      </c>
      <c r="M6086">
        <v>0</v>
      </c>
      <c r="N6086">
        <v>0</v>
      </c>
      <c r="T6086" t="s">
        <v>2739</v>
      </c>
      <c r="U6086" t="s">
        <v>2727</v>
      </c>
      <c r="V6086">
        <v>0</v>
      </c>
      <c r="W6086">
        <v>1</v>
      </c>
      <c r="X6086">
        <v>20100111</v>
      </c>
      <c r="Y6086">
        <v>0</v>
      </c>
      <c r="Z6086" t="s">
        <v>1003</v>
      </c>
    </row>
    <row r="6087" spans="1:32" hidden="1" x14ac:dyDescent="0.25">
      <c r="A6087" t="str">
        <f t="array" ref="A6087">IF(COUNT(SEARCH(RubriekenHistorisch,CONCATENATE(P6086,U6086,AB6086,AH6086))),"t","f")</f>
        <v>f</v>
      </c>
      <c r="B6087" t="str">
        <f t="shared" si="287"/>
        <v>f</v>
      </c>
      <c r="C6087" t="str">
        <f t="shared" si="288"/>
        <v>f</v>
      </c>
      <c r="D6087" t="str">
        <f t="shared" si="289"/>
        <v>t</v>
      </c>
      <c r="E6087" t="str">
        <f>IF(COUNT(SEARCH({"04.","05.","09.","12."},CONCATENATE(P6086,U6086,AB6086,AH6086))),"t","f")</f>
        <v>t</v>
      </c>
      <c r="F6087" t="str">
        <f t="array" ref="F6087">IF(COUNT(SEARCH(HistorischeRubrieken,CONCATENATE(P6086,U6086,AB6086,AH6086))),"t","f")</f>
        <v>f</v>
      </c>
      <c r="G6087">
        <v>1</v>
      </c>
      <c r="H6087">
        <v>601301</v>
      </c>
      <c r="I6087" t="s">
        <v>2740</v>
      </c>
      <c r="J6087">
        <v>19960201</v>
      </c>
      <c r="K6087">
        <v>19970201</v>
      </c>
      <c r="M6087">
        <v>0</v>
      </c>
      <c r="N6087">
        <v>0</v>
      </c>
      <c r="O6087" t="s">
        <v>2741</v>
      </c>
      <c r="P6087" t="s">
        <v>2742</v>
      </c>
      <c r="Q6087" t="s">
        <v>2743</v>
      </c>
      <c r="R6087">
        <v>0</v>
      </c>
      <c r="S6087" t="s">
        <v>271</v>
      </c>
      <c r="U6087" t="s">
        <v>2744</v>
      </c>
      <c r="V6087">
        <v>1</v>
      </c>
      <c r="W6087">
        <v>1</v>
      </c>
      <c r="X6087">
        <v>19960215</v>
      </c>
      <c r="Y6087">
        <v>12</v>
      </c>
      <c r="Z6087" t="s">
        <v>1003</v>
      </c>
      <c r="AA6087" t="s">
        <v>2741</v>
      </c>
      <c r="AB6087" t="s">
        <v>2745</v>
      </c>
      <c r="AC6087">
        <v>1</v>
      </c>
      <c r="AE6087">
        <v>0</v>
      </c>
      <c r="AF6087" t="s">
        <v>271</v>
      </c>
    </row>
    <row r="6088" spans="1:32" hidden="1" x14ac:dyDescent="0.25">
      <c r="A6088" t="str">
        <f t="array" ref="A6088">IF(COUNT(SEARCH(RubriekenHistorisch,CONCATENATE(P6087,U6087,AB6087,AH6087))),"t","f")</f>
        <v>f</v>
      </c>
      <c r="B6088" t="str">
        <f t="shared" si="287"/>
        <v>f</v>
      </c>
      <c r="C6088" t="str">
        <f t="shared" si="288"/>
        <v>t</v>
      </c>
      <c r="D6088" t="str">
        <f t="shared" si="289"/>
        <v>t</v>
      </c>
      <c r="E6088" t="str">
        <f>IF(COUNT(SEARCH({"04.","05.","09.","12."},CONCATENATE(P6087,U6087,AB6087,AH6087))),"t","f")</f>
        <v>t</v>
      </c>
      <c r="F6088" t="str">
        <f t="array" ref="F6088">IF(COUNT(SEARCH(HistorischeRubrieken,CONCATENATE(P6087,U6087,AB6087,AH6087))),"t","f")</f>
        <v>t</v>
      </c>
      <c r="G6088">
        <v>2</v>
      </c>
      <c r="H6088">
        <v>601301</v>
      </c>
      <c r="I6088" t="s">
        <v>2740</v>
      </c>
      <c r="J6088">
        <v>19970201</v>
      </c>
      <c r="K6088">
        <v>19981101</v>
      </c>
      <c r="M6088">
        <v>0</v>
      </c>
      <c r="N6088">
        <v>0</v>
      </c>
      <c r="O6088" t="s">
        <v>2741</v>
      </c>
      <c r="P6088" t="s">
        <v>2746</v>
      </c>
      <c r="Q6088" t="s">
        <v>2743</v>
      </c>
      <c r="R6088">
        <v>0</v>
      </c>
      <c r="S6088" t="s">
        <v>271</v>
      </c>
      <c r="U6088" t="s">
        <v>2747</v>
      </c>
      <c r="V6088">
        <v>1</v>
      </c>
      <c r="W6088">
        <v>1</v>
      </c>
      <c r="X6088">
        <v>19970215</v>
      </c>
      <c r="Y6088">
        <v>12</v>
      </c>
      <c r="Z6088" t="s">
        <v>271</v>
      </c>
      <c r="AA6088" t="s">
        <v>2741</v>
      </c>
      <c r="AB6088" t="s">
        <v>2745</v>
      </c>
      <c r="AC6088">
        <v>1</v>
      </c>
      <c r="AE6088">
        <v>0</v>
      </c>
      <c r="AF6088" t="s">
        <v>271</v>
      </c>
    </row>
    <row r="6089" spans="1:32" hidden="1" x14ac:dyDescent="0.25">
      <c r="A6089" t="str">
        <f t="array" ref="A6089">IF(COUNT(SEARCH(RubriekenHistorisch,CONCATENATE(P6088,U6088,AB6088,AH6088))),"t","f")</f>
        <v>f</v>
      </c>
      <c r="B6089" t="str">
        <f t="shared" si="287"/>
        <v>f</v>
      </c>
      <c r="C6089" t="str">
        <f t="shared" si="288"/>
        <v>t</v>
      </c>
      <c r="D6089" t="str">
        <f t="shared" si="289"/>
        <v>t</v>
      </c>
      <c r="E6089" t="str">
        <f>IF(COUNT(SEARCH({"04.","05.","09.","12."},CONCATENATE(P6088,U6088,AB6088,AH6088))),"t","f")</f>
        <v>t</v>
      </c>
      <c r="F6089" t="str">
        <f t="array" ref="F6089">IF(COUNT(SEARCH(HistorischeRubrieken,CONCATENATE(P6088,U6088,AB6088,AH6088))),"t","f")</f>
        <v>t</v>
      </c>
      <c r="G6089">
        <v>3</v>
      </c>
      <c r="H6089">
        <v>601301</v>
      </c>
      <c r="I6089" t="s">
        <v>2740</v>
      </c>
      <c r="J6089">
        <v>19981101</v>
      </c>
      <c r="K6089">
        <v>20001201</v>
      </c>
      <c r="M6089">
        <v>0</v>
      </c>
      <c r="N6089">
        <v>0</v>
      </c>
      <c r="O6089" t="s">
        <v>2741</v>
      </c>
      <c r="P6089" t="s">
        <v>2748</v>
      </c>
      <c r="Q6089" t="s">
        <v>2743</v>
      </c>
      <c r="R6089">
        <v>0</v>
      </c>
      <c r="S6089" t="s">
        <v>271</v>
      </c>
      <c r="U6089" t="s">
        <v>2749</v>
      </c>
      <c r="V6089">
        <v>1</v>
      </c>
      <c r="W6089">
        <v>1</v>
      </c>
      <c r="X6089">
        <v>19981115</v>
      </c>
      <c r="Y6089">
        <v>12</v>
      </c>
      <c r="Z6089" t="s">
        <v>271</v>
      </c>
      <c r="AA6089" t="s">
        <v>2741</v>
      </c>
      <c r="AB6089" t="s">
        <v>2750</v>
      </c>
      <c r="AC6089">
        <v>1</v>
      </c>
      <c r="AE6089">
        <v>0</v>
      </c>
      <c r="AF6089" t="s">
        <v>271</v>
      </c>
    </row>
    <row r="6090" spans="1:32" hidden="1" x14ac:dyDescent="0.25">
      <c r="A6090" t="str">
        <f t="array" ref="A6090">IF(COUNT(SEARCH(RubriekenHistorisch,CONCATENATE(P6089,U6089,AB6089,AH6089))),"t","f")</f>
        <v>f</v>
      </c>
      <c r="B6090" t="str">
        <f t="shared" si="287"/>
        <v>f</v>
      </c>
      <c r="C6090" t="str">
        <f t="shared" si="288"/>
        <v>t</v>
      </c>
      <c r="D6090" t="str">
        <f t="shared" si="289"/>
        <v>t</v>
      </c>
      <c r="E6090" t="str">
        <f>IF(COUNT(SEARCH({"04.","05.","09.","12."},CONCATENATE(P6089,U6089,AB6089,AH6089))),"t","f")</f>
        <v>t</v>
      </c>
      <c r="F6090" t="str">
        <f t="array" ref="F6090">IF(COUNT(SEARCH(HistorischeRubrieken,CONCATENATE(P6089,U6089,AB6089,AH6089))),"t","f")</f>
        <v>t</v>
      </c>
      <c r="G6090">
        <v>4</v>
      </c>
      <c r="H6090">
        <v>601301</v>
      </c>
      <c r="I6090" t="s">
        <v>2740</v>
      </c>
      <c r="J6090">
        <v>20001201</v>
      </c>
      <c r="K6090">
        <v>20010401</v>
      </c>
      <c r="M6090">
        <v>0</v>
      </c>
      <c r="N6090">
        <v>0</v>
      </c>
      <c r="O6090" t="s">
        <v>2741</v>
      </c>
      <c r="P6090" t="s">
        <v>2748</v>
      </c>
      <c r="Q6090" t="s">
        <v>2743</v>
      </c>
      <c r="R6090">
        <v>0</v>
      </c>
      <c r="S6090" t="s">
        <v>271</v>
      </c>
      <c r="U6090" t="s">
        <v>2751</v>
      </c>
      <c r="V6090">
        <v>1</v>
      </c>
      <c r="W6090">
        <v>1</v>
      </c>
      <c r="X6090">
        <v>20001215</v>
      </c>
      <c r="Y6090">
        <v>12</v>
      </c>
      <c r="Z6090" t="s">
        <v>271</v>
      </c>
      <c r="AA6090" t="s">
        <v>2741</v>
      </c>
      <c r="AB6090" t="s">
        <v>2750</v>
      </c>
      <c r="AC6090">
        <v>1</v>
      </c>
      <c r="AE6090">
        <v>0</v>
      </c>
      <c r="AF6090" t="s">
        <v>271</v>
      </c>
    </row>
    <row r="6091" spans="1:32" hidden="1" x14ac:dyDescent="0.25">
      <c r="A6091" t="str">
        <f t="array" ref="A6091">IF(COUNT(SEARCH(RubriekenHistorisch,CONCATENATE(P6090,U6090,AB6090,AH6090))),"t","f")</f>
        <v>f</v>
      </c>
      <c r="B6091" t="str">
        <f t="shared" si="287"/>
        <v>f</v>
      </c>
      <c r="C6091" t="str">
        <f t="shared" si="288"/>
        <v>t</v>
      </c>
      <c r="D6091" t="str">
        <f t="shared" si="289"/>
        <v>t</v>
      </c>
      <c r="E6091" t="str">
        <f>IF(COUNT(SEARCH({"04.","05.","09.","12."},CONCATENATE(P6090,U6090,AB6090,AH6090))),"t","f")</f>
        <v>t</v>
      </c>
      <c r="F6091" t="str">
        <f t="array" ref="F6091">IF(COUNT(SEARCH(HistorischeRubrieken,CONCATENATE(P6090,U6090,AB6090,AH6090))),"t","f")</f>
        <v>t</v>
      </c>
      <c r="G6091">
        <v>5</v>
      </c>
      <c r="H6091">
        <v>601301</v>
      </c>
      <c r="I6091" t="s">
        <v>2740</v>
      </c>
      <c r="J6091">
        <v>20010401</v>
      </c>
      <c r="K6091">
        <v>20011201</v>
      </c>
      <c r="M6091">
        <v>0</v>
      </c>
      <c r="N6091">
        <v>0</v>
      </c>
      <c r="O6091" t="s">
        <v>2752</v>
      </c>
      <c r="P6091" t="s">
        <v>2748</v>
      </c>
      <c r="Q6091" t="s">
        <v>2743</v>
      </c>
      <c r="R6091">
        <v>0</v>
      </c>
      <c r="S6091" t="s">
        <v>271</v>
      </c>
      <c r="U6091" t="s">
        <v>2749</v>
      </c>
      <c r="V6091">
        <v>1</v>
      </c>
      <c r="W6091">
        <v>1</v>
      </c>
      <c r="X6091">
        <v>20010515</v>
      </c>
      <c r="Y6091">
        <v>12</v>
      </c>
      <c r="Z6091" t="s">
        <v>271</v>
      </c>
      <c r="AA6091" t="s">
        <v>2752</v>
      </c>
      <c r="AB6091" t="s">
        <v>2750</v>
      </c>
      <c r="AC6091">
        <v>1</v>
      </c>
      <c r="AE6091">
        <v>0</v>
      </c>
      <c r="AF6091" t="s">
        <v>271</v>
      </c>
    </row>
    <row r="6092" spans="1:32" hidden="1" x14ac:dyDescent="0.25">
      <c r="A6092" t="str">
        <f t="array" ref="A6092">IF(COUNT(SEARCH(RubriekenHistorisch,CONCATENATE(P6091,U6091,AB6091,AH6091))),"t","f")</f>
        <v>f</v>
      </c>
      <c r="B6092" t="str">
        <f t="shared" si="287"/>
        <v>f</v>
      </c>
      <c r="C6092" t="str">
        <f t="shared" si="288"/>
        <v>t</v>
      </c>
      <c r="D6092" t="str">
        <f t="shared" si="289"/>
        <v>t</v>
      </c>
      <c r="E6092" t="str">
        <f>IF(COUNT(SEARCH({"04.","05.","09.","12."},CONCATENATE(P6091,U6091,AB6091,AH6091))),"t","f")</f>
        <v>t</v>
      </c>
      <c r="F6092" t="str">
        <f t="array" ref="F6092">IF(COUNT(SEARCH(HistorischeRubrieken,CONCATENATE(P6091,U6091,AB6091,AH6091))),"t","f")</f>
        <v>t</v>
      </c>
      <c r="G6092">
        <v>6</v>
      </c>
      <c r="H6092">
        <v>601301</v>
      </c>
      <c r="I6092" t="s">
        <v>2740</v>
      </c>
      <c r="J6092">
        <v>20011201</v>
      </c>
      <c r="K6092">
        <v>20061201</v>
      </c>
      <c r="M6092">
        <v>0</v>
      </c>
      <c r="N6092">
        <v>0</v>
      </c>
      <c r="O6092" t="s">
        <v>2752</v>
      </c>
      <c r="P6092" t="s">
        <v>2753</v>
      </c>
      <c r="Q6092" t="s">
        <v>2743</v>
      </c>
      <c r="R6092">
        <v>0</v>
      </c>
      <c r="S6092" t="s">
        <v>271</v>
      </c>
      <c r="U6092" t="s">
        <v>2754</v>
      </c>
      <c r="V6092">
        <v>1</v>
      </c>
      <c r="W6092">
        <v>1</v>
      </c>
      <c r="X6092">
        <v>20020515</v>
      </c>
      <c r="Y6092">
        <v>12</v>
      </c>
      <c r="Z6092" t="s">
        <v>271</v>
      </c>
      <c r="AA6092" t="s">
        <v>2752</v>
      </c>
      <c r="AB6092" t="s">
        <v>2750</v>
      </c>
      <c r="AC6092">
        <v>1</v>
      </c>
      <c r="AE6092">
        <v>0</v>
      </c>
      <c r="AF6092" t="s">
        <v>271</v>
      </c>
    </row>
    <row r="6093" spans="1:32" hidden="1" x14ac:dyDescent="0.25">
      <c r="A6093" t="str">
        <f t="array" ref="A6093">IF(COUNT(SEARCH(RubriekenHistorisch,CONCATENATE(P6092,U6092,AB6092,AH6092))),"t","f")</f>
        <v>f</v>
      </c>
      <c r="B6093" t="str">
        <f t="shared" si="287"/>
        <v>f</v>
      </c>
      <c r="C6093" t="str">
        <f t="shared" si="288"/>
        <v>t</v>
      </c>
      <c r="D6093" t="str">
        <f t="shared" si="289"/>
        <v>t</v>
      </c>
      <c r="E6093" t="str">
        <f>IF(COUNT(SEARCH({"04.","05.","09.","12."},CONCATENATE(P6092,U6092,AB6092,AH6092))),"t","f")</f>
        <v>t</v>
      </c>
      <c r="F6093" t="str">
        <f t="array" ref="F6093">IF(COUNT(SEARCH(HistorischeRubrieken,CONCATENATE(P6092,U6092,AB6092,AH6092))),"t","f")</f>
        <v>t</v>
      </c>
      <c r="G6093">
        <v>7</v>
      </c>
      <c r="H6093">
        <v>601301</v>
      </c>
      <c r="I6093" t="s">
        <v>2740</v>
      </c>
      <c r="J6093">
        <v>20061201</v>
      </c>
      <c r="K6093">
        <v>20080601</v>
      </c>
      <c r="M6093">
        <v>0</v>
      </c>
      <c r="N6093">
        <v>0</v>
      </c>
      <c r="O6093" t="s">
        <v>2752</v>
      </c>
      <c r="P6093" t="s">
        <v>2755</v>
      </c>
      <c r="Q6093" t="s">
        <v>2743</v>
      </c>
      <c r="R6093">
        <v>0</v>
      </c>
      <c r="S6093" t="s">
        <v>271</v>
      </c>
      <c r="U6093" t="s">
        <v>2756</v>
      </c>
      <c r="V6093">
        <v>1</v>
      </c>
      <c r="W6093">
        <v>1</v>
      </c>
      <c r="X6093">
        <v>20070515</v>
      </c>
      <c r="Y6093">
        <v>12</v>
      </c>
      <c r="Z6093" t="s">
        <v>271</v>
      </c>
      <c r="AA6093" t="s">
        <v>2752</v>
      </c>
      <c r="AB6093" t="s">
        <v>2750</v>
      </c>
      <c r="AC6093">
        <v>1</v>
      </c>
      <c r="AE6093">
        <v>0</v>
      </c>
      <c r="AF6093" t="s">
        <v>271</v>
      </c>
    </row>
    <row r="6094" spans="1:32" hidden="1" x14ac:dyDescent="0.25">
      <c r="A6094" t="str">
        <f t="array" ref="A6094">IF(COUNT(SEARCH(RubriekenHistorisch,CONCATENATE(P6093,U6093,AB6093,AH6093))),"t","f")</f>
        <v>f</v>
      </c>
      <c r="B6094" t="str">
        <f t="shared" si="287"/>
        <v>f</v>
      </c>
      <c r="C6094" t="str">
        <f t="shared" si="288"/>
        <v>t</v>
      </c>
      <c r="D6094" t="str">
        <f t="shared" si="289"/>
        <v>t</v>
      </c>
      <c r="E6094" t="str">
        <f>IF(COUNT(SEARCH({"04.","05.","09.","12."},CONCATENATE(P6093,U6093,AB6093,AH6093))),"t","f")</f>
        <v>t</v>
      </c>
      <c r="F6094" t="str">
        <f t="array" ref="F6094">IF(COUNT(SEARCH(HistorischeRubrieken,CONCATENATE(P6093,U6093,AB6093,AH6093))),"t","f")</f>
        <v>t</v>
      </c>
      <c r="G6094">
        <v>8</v>
      </c>
      <c r="H6094">
        <v>601301</v>
      </c>
      <c r="I6094" t="s">
        <v>2740</v>
      </c>
      <c r="J6094">
        <v>20080601</v>
      </c>
      <c r="K6094">
        <v>20090901</v>
      </c>
      <c r="M6094">
        <v>0</v>
      </c>
      <c r="N6094">
        <v>0</v>
      </c>
      <c r="O6094" t="s">
        <v>2757</v>
      </c>
      <c r="P6094" t="s">
        <v>2758</v>
      </c>
      <c r="Q6094" t="s">
        <v>2743</v>
      </c>
      <c r="R6094">
        <v>0</v>
      </c>
      <c r="S6094" t="s">
        <v>271</v>
      </c>
      <c r="U6094" t="s">
        <v>2759</v>
      </c>
      <c r="V6094">
        <v>1</v>
      </c>
      <c r="W6094">
        <v>1</v>
      </c>
      <c r="X6094">
        <v>20070515</v>
      </c>
      <c r="Y6094">
        <v>12</v>
      </c>
      <c r="Z6094" t="s">
        <v>271</v>
      </c>
      <c r="AA6094" t="s">
        <v>2757</v>
      </c>
      <c r="AB6094" t="s">
        <v>2750</v>
      </c>
      <c r="AC6094">
        <v>1</v>
      </c>
      <c r="AE6094">
        <v>0</v>
      </c>
      <c r="AF6094" t="s">
        <v>271</v>
      </c>
    </row>
    <row r="6095" spans="1:32" hidden="1" x14ac:dyDescent="0.25">
      <c r="A6095" t="str">
        <f t="array" ref="A6095">IF(COUNT(SEARCH(RubriekenHistorisch,CONCATENATE(P6094,U6094,AB6094,AH6094))),"t","f")</f>
        <v>f</v>
      </c>
      <c r="B6095" t="str">
        <f t="shared" si="287"/>
        <v>f</v>
      </c>
      <c r="C6095" t="str">
        <f t="shared" si="288"/>
        <v>t</v>
      </c>
      <c r="D6095" t="str">
        <f t="shared" si="289"/>
        <v>t</v>
      </c>
      <c r="E6095" t="str">
        <f>IF(COUNT(SEARCH({"04.","05.","09.","12."},CONCATENATE(P6094,U6094,AB6094,AH6094))),"t","f")</f>
        <v>t</v>
      </c>
      <c r="F6095" t="str">
        <f t="array" ref="F6095">IF(COUNT(SEARCH(HistorischeRubrieken,CONCATENATE(P6094,U6094,AB6094,AH6094))),"t","f")</f>
        <v>t</v>
      </c>
      <c r="G6095">
        <v>9</v>
      </c>
      <c r="H6095">
        <v>601301</v>
      </c>
      <c r="I6095" t="s">
        <v>2760</v>
      </c>
      <c r="J6095">
        <v>20090901</v>
      </c>
      <c r="K6095">
        <v>20100301</v>
      </c>
      <c r="M6095">
        <v>0</v>
      </c>
      <c r="N6095">
        <v>0</v>
      </c>
      <c r="O6095" t="s">
        <v>2757</v>
      </c>
      <c r="P6095" t="s">
        <v>2761</v>
      </c>
      <c r="Q6095" t="s">
        <v>2762</v>
      </c>
      <c r="R6095">
        <v>0</v>
      </c>
      <c r="S6095" t="s">
        <v>271</v>
      </c>
      <c r="U6095" t="s">
        <v>2763</v>
      </c>
      <c r="V6095">
        <v>1</v>
      </c>
      <c r="W6095">
        <v>1</v>
      </c>
      <c r="X6095">
        <v>20090902</v>
      </c>
      <c r="Y6095">
        <v>12</v>
      </c>
      <c r="Z6095" t="s">
        <v>271</v>
      </c>
      <c r="AA6095" t="s">
        <v>2757</v>
      </c>
      <c r="AB6095" t="s">
        <v>2750</v>
      </c>
      <c r="AC6095">
        <v>1</v>
      </c>
      <c r="AE6095">
        <v>0</v>
      </c>
      <c r="AF6095" t="s">
        <v>271</v>
      </c>
    </row>
    <row r="6096" spans="1:32" hidden="1" x14ac:dyDescent="0.25">
      <c r="A6096" t="str">
        <f t="array" ref="A6096">IF(COUNT(SEARCH(RubriekenHistorisch,CONCATENATE(P6095,U6095,AB6095,AH6095))),"t","f")</f>
        <v>f</v>
      </c>
      <c r="B6096" t="str">
        <f t="shared" si="287"/>
        <v>f</v>
      </c>
      <c r="C6096" t="str">
        <f t="shared" si="288"/>
        <v>t</v>
      </c>
      <c r="D6096" t="str">
        <f t="shared" si="289"/>
        <v>t</v>
      </c>
      <c r="E6096" t="str">
        <f>IF(COUNT(SEARCH({"04.","05.","09.","12."},CONCATENATE(P6095,U6095,AB6095,AH6095))),"t","f")</f>
        <v>t</v>
      </c>
      <c r="F6096" t="str">
        <f t="array" ref="F6096">IF(COUNT(SEARCH(HistorischeRubrieken,CONCATENATE(P6095,U6095,AB6095,AH6095))),"t","f")</f>
        <v>t</v>
      </c>
      <c r="G6096">
        <v>10</v>
      </c>
      <c r="H6096">
        <v>601301</v>
      </c>
      <c r="I6096" t="s">
        <v>2760</v>
      </c>
      <c r="J6096">
        <v>20100301</v>
      </c>
      <c r="K6096">
        <v>20111201</v>
      </c>
      <c r="M6096">
        <v>0</v>
      </c>
      <c r="N6096">
        <v>0</v>
      </c>
      <c r="O6096" t="s">
        <v>2757</v>
      </c>
      <c r="P6096" t="s">
        <v>2761</v>
      </c>
      <c r="Q6096" t="s">
        <v>2762</v>
      </c>
      <c r="R6096">
        <v>0</v>
      </c>
      <c r="S6096" t="s">
        <v>271</v>
      </c>
      <c r="U6096" t="s">
        <v>2763</v>
      </c>
      <c r="V6096">
        <v>1</v>
      </c>
      <c r="W6096">
        <v>1</v>
      </c>
      <c r="X6096">
        <v>20100515</v>
      </c>
      <c r="Y6096">
        <v>12</v>
      </c>
      <c r="Z6096" t="s">
        <v>271</v>
      </c>
      <c r="AA6096" t="s">
        <v>2757</v>
      </c>
      <c r="AB6096" t="s">
        <v>2750</v>
      </c>
      <c r="AC6096">
        <v>1</v>
      </c>
      <c r="AE6096">
        <v>0</v>
      </c>
      <c r="AF6096" t="s">
        <v>271</v>
      </c>
    </row>
    <row r="6097" spans="1:32" hidden="1" x14ac:dyDescent="0.25">
      <c r="A6097" t="str">
        <f t="array" ref="A6097">IF(COUNT(SEARCH(RubriekenHistorisch,CONCATENATE(P6096,U6096,AB6096,AH6096))),"t","f")</f>
        <v>f</v>
      </c>
      <c r="B6097" t="str">
        <f t="shared" si="287"/>
        <v>f</v>
      </c>
      <c r="C6097" t="str">
        <f t="shared" si="288"/>
        <v>t</v>
      </c>
      <c r="D6097" t="str">
        <f t="shared" si="289"/>
        <v>t</v>
      </c>
      <c r="E6097" t="str">
        <f>IF(COUNT(SEARCH({"04.","05.","09.","12."},CONCATENATE(P6096,U6096,AB6096,AH6096))),"t","f")</f>
        <v>t</v>
      </c>
      <c r="F6097" t="str">
        <f t="array" ref="F6097">IF(COUNT(SEARCH(HistorischeRubrieken,CONCATENATE(P6096,U6096,AB6096,AH6096))),"t","f")</f>
        <v>t</v>
      </c>
      <c r="G6097">
        <v>11</v>
      </c>
      <c r="H6097">
        <v>601301</v>
      </c>
      <c r="I6097" t="s">
        <v>2764</v>
      </c>
      <c r="J6097">
        <v>20111201</v>
      </c>
      <c r="K6097">
        <v>20120115</v>
      </c>
      <c r="M6097">
        <v>0</v>
      </c>
      <c r="N6097">
        <v>0</v>
      </c>
      <c r="O6097" t="s">
        <v>2757</v>
      </c>
      <c r="P6097" t="s">
        <v>2765</v>
      </c>
      <c r="Q6097" t="s">
        <v>2762</v>
      </c>
      <c r="R6097">
        <v>0</v>
      </c>
      <c r="S6097" t="s">
        <v>271</v>
      </c>
      <c r="U6097" t="s">
        <v>2766</v>
      </c>
      <c r="V6097">
        <v>1</v>
      </c>
      <c r="W6097">
        <v>1</v>
      </c>
      <c r="X6097">
        <v>20120515</v>
      </c>
      <c r="Y6097">
        <v>12</v>
      </c>
      <c r="Z6097" t="s">
        <v>271</v>
      </c>
      <c r="AA6097" t="s">
        <v>2757</v>
      </c>
      <c r="AB6097" t="s">
        <v>2750</v>
      </c>
      <c r="AC6097">
        <v>1</v>
      </c>
      <c r="AE6097">
        <v>0</v>
      </c>
      <c r="AF6097" t="s">
        <v>271</v>
      </c>
    </row>
    <row r="6098" spans="1:32" hidden="1" x14ac:dyDescent="0.25">
      <c r="A6098" t="str">
        <f t="array" ref="A6098">IF(COUNT(SEARCH(RubriekenHistorisch,CONCATENATE(P6097,U6097,AB6097,AH6097))),"t","f")</f>
        <v>f</v>
      </c>
      <c r="B6098" t="str">
        <f t="shared" si="287"/>
        <v>f</v>
      </c>
      <c r="C6098" t="str">
        <f t="shared" si="288"/>
        <v>t</v>
      </c>
      <c r="D6098" t="str">
        <f t="shared" si="289"/>
        <v>t</v>
      </c>
      <c r="E6098" t="str">
        <f>IF(COUNT(SEARCH({"04.","05.","09.","12."},CONCATENATE(P6097,U6097,AB6097,AH6097))),"t","f")</f>
        <v>t</v>
      </c>
      <c r="F6098" t="str">
        <f t="array" ref="F6098">IF(COUNT(SEARCH(HistorischeRubrieken,CONCATENATE(P6097,U6097,AB6097,AH6097))),"t","f")</f>
        <v>t</v>
      </c>
      <c r="G6098">
        <v>12</v>
      </c>
      <c r="H6098">
        <v>601301</v>
      </c>
      <c r="I6098" t="s">
        <v>2764</v>
      </c>
      <c r="J6098">
        <v>20120115</v>
      </c>
      <c r="K6098">
        <v>20120716</v>
      </c>
      <c r="M6098">
        <v>0</v>
      </c>
      <c r="N6098">
        <v>0</v>
      </c>
      <c r="O6098" t="s">
        <v>2767</v>
      </c>
      <c r="P6098" t="s">
        <v>2765</v>
      </c>
      <c r="Q6098" t="s">
        <v>2762</v>
      </c>
      <c r="R6098">
        <v>0</v>
      </c>
      <c r="S6098" t="s">
        <v>271</v>
      </c>
      <c r="U6098" t="s">
        <v>2766</v>
      </c>
      <c r="V6098">
        <v>1</v>
      </c>
      <c r="W6098">
        <v>1</v>
      </c>
      <c r="X6098">
        <v>20120515</v>
      </c>
      <c r="Y6098">
        <v>12</v>
      </c>
      <c r="Z6098" t="s">
        <v>271</v>
      </c>
      <c r="AA6098" t="s">
        <v>2767</v>
      </c>
      <c r="AB6098" t="s">
        <v>2750</v>
      </c>
      <c r="AC6098">
        <v>1</v>
      </c>
      <c r="AE6098">
        <v>0</v>
      </c>
      <c r="AF6098" t="s">
        <v>271</v>
      </c>
    </row>
    <row r="6099" spans="1:32" hidden="1" x14ac:dyDescent="0.25">
      <c r="A6099" t="str">
        <f t="array" ref="A6099">IF(COUNT(SEARCH(RubriekenHistorisch,CONCATENATE(P6098,U6098,AB6098,AH6098))),"t","f")</f>
        <v>f</v>
      </c>
      <c r="B6099" t="str">
        <f t="shared" si="287"/>
        <v>f</v>
      </c>
      <c r="C6099" t="str">
        <f t="shared" si="288"/>
        <v>t</v>
      </c>
      <c r="D6099" t="str">
        <f t="shared" si="289"/>
        <v>t</v>
      </c>
      <c r="E6099" t="str">
        <f>IF(COUNT(SEARCH({"04.","05.","09.","12."},CONCATENATE(P6098,U6098,AB6098,AH6098))),"t","f")</f>
        <v>t</v>
      </c>
      <c r="F6099" t="str">
        <f t="array" ref="F6099">IF(COUNT(SEARCH(HistorischeRubrieken,CONCATENATE(P6098,U6098,AB6098,AH6098))),"t","f")</f>
        <v>t</v>
      </c>
      <c r="G6099">
        <v>13</v>
      </c>
      <c r="H6099">
        <v>601301</v>
      </c>
      <c r="I6099" t="s">
        <v>2764</v>
      </c>
      <c r="J6099">
        <v>20120716</v>
      </c>
      <c r="K6099">
        <v>20130101</v>
      </c>
      <c r="M6099">
        <v>0</v>
      </c>
      <c r="N6099">
        <v>0</v>
      </c>
      <c r="O6099" t="s">
        <v>2767</v>
      </c>
      <c r="P6099" t="s">
        <v>2768</v>
      </c>
      <c r="Q6099" t="s">
        <v>2762</v>
      </c>
      <c r="R6099">
        <v>0</v>
      </c>
      <c r="S6099" t="s">
        <v>271</v>
      </c>
      <c r="U6099" t="s">
        <v>2769</v>
      </c>
      <c r="V6099">
        <v>1</v>
      </c>
      <c r="W6099">
        <v>1</v>
      </c>
      <c r="X6099">
        <v>20120515</v>
      </c>
      <c r="Y6099">
        <v>12</v>
      </c>
      <c r="Z6099" t="s">
        <v>271</v>
      </c>
      <c r="AA6099" t="s">
        <v>2767</v>
      </c>
      <c r="AB6099" t="s">
        <v>2750</v>
      </c>
      <c r="AC6099">
        <v>1</v>
      </c>
      <c r="AE6099">
        <v>0</v>
      </c>
      <c r="AF6099" t="s">
        <v>271</v>
      </c>
    </row>
    <row r="6100" spans="1:32" hidden="1" x14ac:dyDescent="0.25">
      <c r="A6100" t="str">
        <f t="array" ref="A6100">IF(COUNT(SEARCH(RubriekenHistorisch,CONCATENATE(P6099,U6099,AB6099,AH6099))),"t","f")</f>
        <v>f</v>
      </c>
      <c r="B6100" t="str">
        <f t="shared" si="287"/>
        <v>f</v>
      </c>
      <c r="C6100" t="str">
        <f t="shared" si="288"/>
        <v>t</v>
      </c>
      <c r="D6100" t="str">
        <f t="shared" si="289"/>
        <v>t</v>
      </c>
      <c r="E6100" t="str">
        <f>IF(COUNT(SEARCH({"04.","05.","09.","12."},CONCATENATE(P6099,U6099,AB6099,AH6099))),"t","f")</f>
        <v>t</v>
      </c>
      <c r="F6100" t="str">
        <f t="array" ref="F6100">IF(COUNT(SEARCH(HistorischeRubrieken,CONCATENATE(P6099,U6099,AB6099,AH6099))),"t","f")</f>
        <v>t</v>
      </c>
      <c r="G6100">
        <v>14</v>
      </c>
      <c r="H6100">
        <v>601301</v>
      </c>
      <c r="I6100" t="s">
        <v>2764</v>
      </c>
      <c r="J6100">
        <v>20130101</v>
      </c>
      <c r="K6100">
        <v>20130601</v>
      </c>
      <c r="M6100">
        <v>0</v>
      </c>
      <c r="N6100">
        <v>0</v>
      </c>
      <c r="O6100" t="s">
        <v>2767</v>
      </c>
      <c r="P6100" t="s">
        <v>2770</v>
      </c>
      <c r="Q6100" t="s">
        <v>2762</v>
      </c>
      <c r="R6100">
        <v>0</v>
      </c>
      <c r="S6100" t="s">
        <v>271</v>
      </c>
      <c r="U6100" t="s">
        <v>2771</v>
      </c>
      <c r="V6100">
        <v>1</v>
      </c>
      <c r="W6100">
        <v>1</v>
      </c>
      <c r="X6100">
        <v>20130515</v>
      </c>
      <c r="Y6100">
        <v>12</v>
      </c>
      <c r="Z6100" t="s">
        <v>271</v>
      </c>
      <c r="AA6100" t="s">
        <v>2767</v>
      </c>
      <c r="AB6100" t="s">
        <v>2750</v>
      </c>
      <c r="AC6100">
        <v>1</v>
      </c>
      <c r="AE6100">
        <v>0</v>
      </c>
      <c r="AF6100" t="s">
        <v>271</v>
      </c>
    </row>
    <row r="6101" spans="1:32" hidden="1" x14ac:dyDescent="0.25">
      <c r="A6101" t="str">
        <f t="array" ref="A6101">IF(COUNT(SEARCH(RubriekenHistorisch,CONCATENATE(P6100,U6100,AB6100,AH6100))),"t","f")</f>
        <v>f</v>
      </c>
      <c r="B6101" t="str">
        <f t="shared" si="287"/>
        <v>f</v>
      </c>
      <c r="C6101" t="str">
        <f t="shared" si="288"/>
        <v>t</v>
      </c>
      <c r="D6101" t="str">
        <f t="shared" si="289"/>
        <v>t</v>
      </c>
      <c r="E6101" t="str">
        <f>IF(COUNT(SEARCH({"04.","05.","09.","12."},CONCATENATE(P6100,U6100,AB6100,AH6100))),"t","f")</f>
        <v>t</v>
      </c>
      <c r="F6101" t="str">
        <f t="array" ref="F6101">IF(COUNT(SEARCH(HistorischeRubrieken,CONCATENATE(P6100,U6100,AB6100,AH6100))),"t","f")</f>
        <v>t</v>
      </c>
      <c r="G6101">
        <v>15</v>
      </c>
      <c r="H6101">
        <v>601301</v>
      </c>
      <c r="I6101" t="s">
        <v>2764</v>
      </c>
      <c r="J6101">
        <v>20130601</v>
      </c>
      <c r="K6101">
        <v>20130701</v>
      </c>
      <c r="M6101">
        <v>0</v>
      </c>
      <c r="N6101">
        <v>0</v>
      </c>
      <c r="U6101" t="s">
        <v>2772</v>
      </c>
      <c r="V6101">
        <v>2</v>
      </c>
      <c r="W6101">
        <v>0</v>
      </c>
      <c r="X6101">
        <v>20130607</v>
      </c>
      <c r="Y6101">
        <v>0</v>
      </c>
      <c r="Z6101" t="s">
        <v>271</v>
      </c>
    </row>
    <row r="6102" spans="1:32" hidden="1" x14ac:dyDescent="0.25">
      <c r="A6102" t="str">
        <f t="array" ref="A6102">IF(COUNT(SEARCH(RubriekenHistorisch,CONCATENATE(P6101,U6101,AB6101,AH6101))),"t","f")</f>
        <v>f</v>
      </c>
      <c r="B6102" t="str">
        <f t="shared" si="287"/>
        <v>f</v>
      </c>
      <c r="C6102" t="str">
        <f t="shared" si="288"/>
        <v>t</v>
      </c>
      <c r="D6102" t="str">
        <f t="shared" si="289"/>
        <v>f</v>
      </c>
      <c r="E6102" t="str">
        <f>IF(COUNT(SEARCH({"04.","05.","09.","12."},CONCATENATE(P6101,U6101,AB6101,AH6101))),"t","f")</f>
        <v>f</v>
      </c>
      <c r="F6102" t="str">
        <f t="array" ref="F6102">IF(COUNT(SEARCH(HistorischeRubrieken,CONCATENATE(P6101,U6101,AB6101,AH6101))),"t","f")</f>
        <v>f</v>
      </c>
      <c r="G6102">
        <v>1</v>
      </c>
      <c r="H6102">
        <v>601401</v>
      </c>
      <c r="I6102" t="s">
        <v>2773</v>
      </c>
      <c r="J6102">
        <v>19960201</v>
      </c>
      <c r="K6102">
        <v>19970201</v>
      </c>
      <c r="M6102">
        <v>0</v>
      </c>
      <c r="N6102">
        <v>0</v>
      </c>
      <c r="O6102" t="s">
        <v>2741</v>
      </c>
      <c r="P6102" t="s">
        <v>2774</v>
      </c>
      <c r="Q6102" t="s">
        <v>2743</v>
      </c>
      <c r="R6102">
        <v>0</v>
      </c>
      <c r="S6102" t="s">
        <v>271</v>
      </c>
      <c r="U6102" t="s">
        <v>2775</v>
      </c>
      <c r="V6102">
        <v>1</v>
      </c>
      <c r="W6102">
        <v>1</v>
      </c>
      <c r="X6102">
        <v>19960215</v>
      </c>
      <c r="Y6102">
        <v>12</v>
      </c>
      <c r="Z6102" t="s">
        <v>1003</v>
      </c>
      <c r="AA6102" t="s">
        <v>2741</v>
      </c>
      <c r="AB6102" t="s">
        <v>2745</v>
      </c>
      <c r="AC6102">
        <v>1</v>
      </c>
      <c r="AE6102">
        <v>0</v>
      </c>
      <c r="AF6102" t="s">
        <v>271</v>
      </c>
    </row>
    <row r="6103" spans="1:32" hidden="1" x14ac:dyDescent="0.25">
      <c r="A6103" t="str">
        <f t="array" ref="A6103">IF(COUNT(SEARCH(RubriekenHistorisch,CONCATENATE(P6102,U6102,AB6102,AH6102))),"t","f")</f>
        <v>f</v>
      </c>
      <c r="B6103" t="str">
        <f t="shared" si="287"/>
        <v>f</v>
      </c>
      <c r="C6103" t="str">
        <f t="shared" si="288"/>
        <v>t</v>
      </c>
      <c r="D6103" t="str">
        <f t="shared" si="289"/>
        <v>t</v>
      </c>
      <c r="E6103" t="str">
        <f>IF(COUNT(SEARCH({"04.","05.","09.","12."},CONCATENATE(P6102,U6102,AB6102,AH6102))),"t","f")</f>
        <v>t</v>
      </c>
      <c r="F6103" t="str">
        <f t="array" ref="F6103">IF(COUNT(SEARCH(HistorischeRubrieken,CONCATENATE(P6102,U6102,AB6102,AH6102))),"t","f")</f>
        <v>t</v>
      </c>
      <c r="G6103">
        <v>2</v>
      </c>
      <c r="H6103">
        <v>601401</v>
      </c>
      <c r="I6103" t="s">
        <v>2773</v>
      </c>
      <c r="J6103">
        <v>19970201</v>
      </c>
      <c r="K6103">
        <v>19970501</v>
      </c>
      <c r="M6103">
        <v>0</v>
      </c>
      <c r="N6103">
        <v>0</v>
      </c>
      <c r="O6103" t="s">
        <v>2741</v>
      </c>
      <c r="P6103" t="s">
        <v>2776</v>
      </c>
      <c r="Q6103" t="s">
        <v>2743</v>
      </c>
      <c r="R6103">
        <v>0</v>
      </c>
      <c r="S6103" t="s">
        <v>271</v>
      </c>
      <c r="U6103" t="s">
        <v>2777</v>
      </c>
      <c r="V6103">
        <v>1</v>
      </c>
      <c r="W6103">
        <v>1</v>
      </c>
      <c r="X6103">
        <v>19970215</v>
      </c>
      <c r="Y6103">
        <v>12</v>
      </c>
      <c r="Z6103" t="s">
        <v>271</v>
      </c>
      <c r="AA6103" t="s">
        <v>2741</v>
      </c>
      <c r="AB6103" t="s">
        <v>2745</v>
      </c>
      <c r="AC6103">
        <v>1</v>
      </c>
      <c r="AE6103">
        <v>0</v>
      </c>
      <c r="AF6103" t="s">
        <v>271</v>
      </c>
    </row>
    <row r="6104" spans="1:32" hidden="1" x14ac:dyDescent="0.25">
      <c r="A6104" t="str">
        <f t="array" ref="A6104">IF(COUNT(SEARCH(RubriekenHistorisch,CONCATENATE(P6103,U6103,AB6103,AH6103))),"t","f")</f>
        <v>f</v>
      </c>
      <c r="B6104" t="str">
        <f t="shared" si="287"/>
        <v>f</v>
      </c>
      <c r="C6104" t="str">
        <f t="shared" si="288"/>
        <v>t</v>
      </c>
      <c r="D6104" t="str">
        <f t="shared" si="289"/>
        <v>t</v>
      </c>
      <c r="E6104" t="str">
        <f>IF(COUNT(SEARCH({"04.","05.","09.","12."},CONCATENATE(P6103,U6103,AB6103,AH6103))),"t","f")</f>
        <v>t</v>
      </c>
      <c r="F6104" t="str">
        <f t="array" ref="F6104">IF(COUNT(SEARCH(HistorischeRubrieken,CONCATENATE(P6103,U6103,AB6103,AH6103))),"t","f")</f>
        <v>t</v>
      </c>
      <c r="G6104">
        <v>3</v>
      </c>
      <c r="H6104">
        <v>601401</v>
      </c>
      <c r="I6104" t="s">
        <v>2778</v>
      </c>
      <c r="J6104">
        <v>19970501</v>
      </c>
      <c r="K6104">
        <v>19981101</v>
      </c>
      <c r="M6104">
        <v>0</v>
      </c>
      <c r="N6104">
        <v>0</v>
      </c>
      <c r="O6104" t="s">
        <v>2741</v>
      </c>
      <c r="P6104" t="s">
        <v>2779</v>
      </c>
      <c r="Q6104" t="s">
        <v>2743</v>
      </c>
      <c r="R6104">
        <v>0</v>
      </c>
      <c r="S6104" t="s">
        <v>271</v>
      </c>
      <c r="U6104" t="s">
        <v>2780</v>
      </c>
      <c r="V6104">
        <v>1</v>
      </c>
      <c r="W6104">
        <v>1</v>
      </c>
      <c r="X6104">
        <v>19980215</v>
      </c>
      <c r="Y6104">
        <v>12</v>
      </c>
      <c r="Z6104" t="s">
        <v>271</v>
      </c>
      <c r="AA6104" t="s">
        <v>2741</v>
      </c>
      <c r="AB6104" t="s">
        <v>2745</v>
      </c>
      <c r="AC6104">
        <v>1</v>
      </c>
      <c r="AE6104">
        <v>0</v>
      </c>
      <c r="AF6104" t="s">
        <v>271</v>
      </c>
    </row>
    <row r="6105" spans="1:32" hidden="1" x14ac:dyDescent="0.25">
      <c r="A6105" t="str">
        <f t="array" ref="A6105">IF(COUNT(SEARCH(RubriekenHistorisch,CONCATENATE(P6104,U6104,AB6104,AH6104))),"t","f")</f>
        <v>f</v>
      </c>
      <c r="B6105" t="str">
        <f t="shared" si="287"/>
        <v>f</v>
      </c>
      <c r="C6105" t="str">
        <f t="shared" si="288"/>
        <v>t</v>
      </c>
      <c r="D6105" t="str">
        <f t="shared" si="289"/>
        <v>t</v>
      </c>
      <c r="E6105" t="str">
        <f>IF(COUNT(SEARCH({"04.","05.","09.","12."},CONCATENATE(P6104,U6104,AB6104,AH6104))),"t","f")</f>
        <v>t</v>
      </c>
      <c r="F6105" t="str">
        <f t="array" ref="F6105">IF(COUNT(SEARCH(HistorischeRubrieken,CONCATENATE(P6104,U6104,AB6104,AH6104))),"t","f")</f>
        <v>t</v>
      </c>
      <c r="G6105">
        <v>4</v>
      </c>
      <c r="H6105">
        <v>601401</v>
      </c>
      <c r="I6105" t="s">
        <v>2773</v>
      </c>
      <c r="J6105">
        <v>19981101</v>
      </c>
      <c r="K6105">
        <v>20001201</v>
      </c>
      <c r="M6105">
        <v>0</v>
      </c>
      <c r="N6105">
        <v>0</v>
      </c>
      <c r="O6105" t="s">
        <v>2741</v>
      </c>
      <c r="P6105" t="s">
        <v>2781</v>
      </c>
      <c r="Q6105" t="s">
        <v>2743</v>
      </c>
      <c r="R6105">
        <v>0</v>
      </c>
      <c r="S6105" t="s">
        <v>271</v>
      </c>
      <c r="U6105" t="s">
        <v>2782</v>
      </c>
      <c r="V6105">
        <v>1</v>
      </c>
      <c r="W6105">
        <v>1</v>
      </c>
      <c r="X6105">
        <v>19981115</v>
      </c>
      <c r="Y6105">
        <v>12</v>
      </c>
      <c r="Z6105" t="s">
        <v>271</v>
      </c>
      <c r="AA6105" t="s">
        <v>2741</v>
      </c>
      <c r="AB6105" t="s">
        <v>2750</v>
      </c>
      <c r="AC6105">
        <v>1</v>
      </c>
      <c r="AE6105">
        <v>0</v>
      </c>
      <c r="AF6105" t="s">
        <v>271</v>
      </c>
    </row>
    <row r="6106" spans="1:32" hidden="1" x14ac:dyDescent="0.25">
      <c r="A6106" t="str">
        <f t="array" ref="A6106">IF(COUNT(SEARCH(RubriekenHistorisch,CONCATENATE(P6105,U6105,AB6105,AH6105))),"t","f")</f>
        <v>f</v>
      </c>
      <c r="B6106" t="str">
        <f t="shared" si="287"/>
        <v>f</v>
      </c>
      <c r="C6106" t="str">
        <f t="shared" si="288"/>
        <v>t</v>
      </c>
      <c r="D6106" t="str">
        <f t="shared" si="289"/>
        <v>t</v>
      </c>
      <c r="E6106" t="str">
        <f>IF(COUNT(SEARCH({"04.","05.","09.","12."},CONCATENATE(P6105,U6105,AB6105,AH6105))),"t","f")</f>
        <v>t</v>
      </c>
      <c r="F6106" t="str">
        <f t="array" ref="F6106">IF(COUNT(SEARCH(HistorischeRubrieken,CONCATENATE(P6105,U6105,AB6105,AH6105))),"t","f")</f>
        <v>t</v>
      </c>
      <c r="G6106">
        <v>5</v>
      </c>
      <c r="H6106">
        <v>601401</v>
      </c>
      <c r="I6106" t="s">
        <v>2773</v>
      </c>
      <c r="J6106">
        <v>20001201</v>
      </c>
      <c r="K6106">
        <v>20010401</v>
      </c>
      <c r="M6106">
        <v>0</v>
      </c>
      <c r="N6106">
        <v>0</v>
      </c>
      <c r="O6106" t="s">
        <v>2741</v>
      </c>
      <c r="P6106" t="s">
        <v>2783</v>
      </c>
      <c r="Q6106" t="s">
        <v>2743</v>
      </c>
      <c r="R6106">
        <v>0</v>
      </c>
      <c r="S6106" t="s">
        <v>271</v>
      </c>
      <c r="U6106" t="s">
        <v>2784</v>
      </c>
      <c r="V6106">
        <v>1</v>
      </c>
      <c r="W6106">
        <v>1</v>
      </c>
      <c r="X6106">
        <v>20001215</v>
      </c>
      <c r="Y6106">
        <v>12</v>
      </c>
      <c r="Z6106" t="s">
        <v>271</v>
      </c>
      <c r="AA6106" t="s">
        <v>2741</v>
      </c>
      <c r="AB6106" t="s">
        <v>2750</v>
      </c>
      <c r="AC6106">
        <v>1</v>
      </c>
      <c r="AE6106">
        <v>0</v>
      </c>
      <c r="AF6106" t="s">
        <v>271</v>
      </c>
    </row>
    <row r="6107" spans="1:32" hidden="1" x14ac:dyDescent="0.25">
      <c r="A6107" t="str">
        <f t="array" ref="A6107">IF(COUNT(SEARCH(RubriekenHistorisch,CONCATENATE(P6106,U6106,AB6106,AH6106))),"t","f")</f>
        <v>f</v>
      </c>
      <c r="B6107" t="str">
        <f t="shared" si="287"/>
        <v>f</v>
      </c>
      <c r="C6107" t="str">
        <f t="shared" si="288"/>
        <v>t</v>
      </c>
      <c r="D6107" t="str">
        <f t="shared" si="289"/>
        <v>t</v>
      </c>
      <c r="E6107" t="str">
        <f>IF(COUNT(SEARCH({"04.","05.","09.","12."},CONCATENATE(P6106,U6106,AB6106,AH6106))),"t","f")</f>
        <v>t</v>
      </c>
      <c r="F6107" t="str">
        <f t="array" ref="F6107">IF(COUNT(SEARCH(HistorischeRubrieken,CONCATENATE(P6106,U6106,AB6106,AH6106))),"t","f")</f>
        <v>t</v>
      </c>
      <c r="G6107">
        <v>6</v>
      </c>
      <c r="H6107">
        <v>601401</v>
      </c>
      <c r="I6107" t="s">
        <v>2773</v>
      </c>
      <c r="J6107">
        <v>20010401</v>
      </c>
      <c r="K6107">
        <v>20020301</v>
      </c>
      <c r="M6107">
        <v>0</v>
      </c>
      <c r="N6107">
        <v>0</v>
      </c>
      <c r="O6107" t="s">
        <v>2752</v>
      </c>
      <c r="P6107" t="s">
        <v>2783</v>
      </c>
      <c r="Q6107" t="s">
        <v>2743</v>
      </c>
      <c r="R6107">
        <v>0</v>
      </c>
      <c r="S6107" t="s">
        <v>271</v>
      </c>
      <c r="U6107" t="s">
        <v>2785</v>
      </c>
      <c r="V6107">
        <v>1</v>
      </c>
      <c r="W6107">
        <v>1</v>
      </c>
      <c r="X6107">
        <v>20010515</v>
      </c>
      <c r="Y6107">
        <v>12</v>
      </c>
      <c r="Z6107" t="s">
        <v>271</v>
      </c>
      <c r="AA6107" t="s">
        <v>2752</v>
      </c>
      <c r="AB6107" t="s">
        <v>2750</v>
      </c>
      <c r="AC6107">
        <v>1</v>
      </c>
      <c r="AE6107">
        <v>0</v>
      </c>
      <c r="AF6107" t="s">
        <v>271</v>
      </c>
    </row>
    <row r="6108" spans="1:32" hidden="1" x14ac:dyDescent="0.25">
      <c r="A6108" t="str">
        <f t="array" ref="A6108">IF(COUNT(SEARCH(RubriekenHistorisch,CONCATENATE(P6107,U6107,AB6107,AH6107))),"t","f")</f>
        <v>f</v>
      </c>
      <c r="B6108" t="str">
        <f t="shared" si="287"/>
        <v>f</v>
      </c>
      <c r="C6108" t="str">
        <f t="shared" si="288"/>
        <v>t</v>
      </c>
      <c r="D6108" t="str">
        <f t="shared" si="289"/>
        <v>t</v>
      </c>
      <c r="E6108" t="str">
        <f>IF(COUNT(SEARCH({"04.","05.","09.","12."},CONCATENATE(P6107,U6107,AB6107,AH6107))),"t","f")</f>
        <v>t</v>
      </c>
      <c r="F6108" t="str">
        <f t="array" ref="F6108">IF(COUNT(SEARCH(HistorischeRubrieken,CONCATENATE(P6107,U6107,AB6107,AH6107))),"t","f")</f>
        <v>t</v>
      </c>
      <c r="G6108">
        <v>7</v>
      </c>
      <c r="H6108">
        <v>601401</v>
      </c>
      <c r="I6108" t="s">
        <v>2773</v>
      </c>
      <c r="J6108">
        <v>20020301</v>
      </c>
      <c r="K6108">
        <v>20030301</v>
      </c>
      <c r="M6108">
        <v>0</v>
      </c>
      <c r="N6108">
        <v>0</v>
      </c>
      <c r="O6108" t="s">
        <v>2752</v>
      </c>
      <c r="P6108" t="s">
        <v>2786</v>
      </c>
      <c r="Q6108" t="s">
        <v>2743</v>
      </c>
      <c r="R6108">
        <v>0</v>
      </c>
      <c r="S6108" t="s">
        <v>271</v>
      </c>
      <c r="U6108" t="s">
        <v>2787</v>
      </c>
      <c r="V6108">
        <v>1</v>
      </c>
      <c r="W6108">
        <v>1</v>
      </c>
      <c r="X6108">
        <v>20020515</v>
      </c>
      <c r="Y6108">
        <v>12</v>
      </c>
      <c r="Z6108" t="s">
        <v>271</v>
      </c>
      <c r="AA6108" t="s">
        <v>2752</v>
      </c>
      <c r="AB6108" t="s">
        <v>2750</v>
      </c>
      <c r="AC6108">
        <v>1</v>
      </c>
      <c r="AE6108">
        <v>0</v>
      </c>
      <c r="AF6108" t="s">
        <v>271</v>
      </c>
    </row>
    <row r="6109" spans="1:32" hidden="1" x14ac:dyDescent="0.25">
      <c r="A6109" t="str">
        <f t="array" ref="A6109">IF(COUNT(SEARCH(RubriekenHistorisch,CONCATENATE(P6108,U6108,AB6108,AH6108))),"t","f")</f>
        <v>f</v>
      </c>
      <c r="B6109" t="str">
        <f t="shared" si="287"/>
        <v>f</v>
      </c>
      <c r="C6109" t="str">
        <f t="shared" si="288"/>
        <v>t</v>
      </c>
      <c r="D6109" t="str">
        <f t="shared" si="289"/>
        <v>t</v>
      </c>
      <c r="E6109" t="str">
        <f>IF(COUNT(SEARCH({"04.","05.","09.","12."},CONCATENATE(P6108,U6108,AB6108,AH6108))),"t","f")</f>
        <v>t</v>
      </c>
      <c r="F6109" t="str">
        <f t="array" ref="F6109">IF(COUNT(SEARCH(HistorischeRubrieken,CONCATENATE(P6108,U6108,AB6108,AH6108))),"t","f")</f>
        <v>t</v>
      </c>
      <c r="G6109">
        <v>8</v>
      </c>
      <c r="H6109">
        <v>601401</v>
      </c>
      <c r="I6109" t="s">
        <v>2773</v>
      </c>
      <c r="J6109">
        <v>20030301</v>
      </c>
      <c r="K6109">
        <v>20041201</v>
      </c>
      <c r="M6109">
        <v>0</v>
      </c>
      <c r="N6109">
        <v>0</v>
      </c>
      <c r="O6109" t="s">
        <v>2752</v>
      </c>
      <c r="P6109" t="s">
        <v>2788</v>
      </c>
      <c r="Q6109" t="s">
        <v>2743</v>
      </c>
      <c r="R6109">
        <v>0</v>
      </c>
      <c r="S6109" t="s">
        <v>271</v>
      </c>
      <c r="U6109" t="s">
        <v>2789</v>
      </c>
      <c r="V6109">
        <v>1</v>
      </c>
      <c r="W6109">
        <v>1</v>
      </c>
      <c r="X6109">
        <v>20030515</v>
      </c>
      <c r="Y6109">
        <v>12</v>
      </c>
      <c r="Z6109" t="s">
        <v>271</v>
      </c>
      <c r="AA6109" t="s">
        <v>2752</v>
      </c>
      <c r="AB6109" t="s">
        <v>2750</v>
      </c>
      <c r="AC6109">
        <v>1</v>
      </c>
      <c r="AE6109">
        <v>0</v>
      </c>
      <c r="AF6109" t="s">
        <v>271</v>
      </c>
    </row>
    <row r="6110" spans="1:32" hidden="1" x14ac:dyDescent="0.25">
      <c r="A6110" t="str">
        <f t="array" ref="A6110">IF(COUNT(SEARCH(RubriekenHistorisch,CONCATENATE(P6109,U6109,AB6109,AH6109))),"t","f")</f>
        <v>f</v>
      </c>
      <c r="B6110" t="str">
        <f t="shared" si="287"/>
        <v>f</v>
      </c>
      <c r="C6110" t="str">
        <f t="shared" si="288"/>
        <v>t</v>
      </c>
      <c r="D6110" t="str">
        <f t="shared" si="289"/>
        <v>t</v>
      </c>
      <c r="E6110" t="str">
        <f>IF(COUNT(SEARCH({"04.","05.","09.","12."},CONCATENATE(P6109,U6109,AB6109,AH6109))),"t","f")</f>
        <v>t</v>
      </c>
      <c r="F6110" t="str">
        <f t="array" ref="F6110">IF(COUNT(SEARCH(HistorischeRubrieken,CONCATENATE(P6109,U6109,AB6109,AH6109))),"t","f")</f>
        <v>t</v>
      </c>
      <c r="G6110">
        <v>9</v>
      </c>
      <c r="H6110">
        <v>601401</v>
      </c>
      <c r="I6110" t="s">
        <v>2773</v>
      </c>
      <c r="J6110">
        <v>20041201</v>
      </c>
      <c r="K6110">
        <v>20060301</v>
      </c>
      <c r="M6110">
        <v>0</v>
      </c>
      <c r="N6110">
        <v>0</v>
      </c>
      <c r="O6110" t="s">
        <v>2752</v>
      </c>
      <c r="P6110" t="s">
        <v>2790</v>
      </c>
      <c r="Q6110" t="s">
        <v>2791</v>
      </c>
      <c r="R6110">
        <v>0</v>
      </c>
      <c r="S6110" t="s">
        <v>271</v>
      </c>
      <c r="U6110" t="s">
        <v>2792</v>
      </c>
      <c r="V6110">
        <v>1</v>
      </c>
      <c r="W6110">
        <v>1</v>
      </c>
      <c r="X6110">
        <v>20050515</v>
      </c>
      <c r="Y6110">
        <v>12</v>
      </c>
      <c r="Z6110" t="s">
        <v>271</v>
      </c>
      <c r="AA6110" t="s">
        <v>2752</v>
      </c>
      <c r="AB6110" t="s">
        <v>2750</v>
      </c>
      <c r="AC6110">
        <v>1</v>
      </c>
      <c r="AE6110">
        <v>0</v>
      </c>
      <c r="AF6110" t="s">
        <v>271</v>
      </c>
    </row>
    <row r="6111" spans="1:32" hidden="1" x14ac:dyDescent="0.25">
      <c r="A6111" t="str">
        <f t="array" ref="A6111">IF(COUNT(SEARCH(RubriekenHistorisch,CONCATENATE(P6110,U6110,AB6110,AH6110))),"t","f")</f>
        <v>f</v>
      </c>
      <c r="B6111" t="str">
        <f t="shared" si="287"/>
        <v>f</v>
      </c>
      <c r="C6111" t="str">
        <f t="shared" si="288"/>
        <v>t</v>
      </c>
      <c r="D6111" t="str">
        <f t="shared" si="289"/>
        <v>t</v>
      </c>
      <c r="E6111" t="str">
        <f>IF(COUNT(SEARCH({"04.","05.","09.","12."},CONCATENATE(P6110,U6110,AB6110,AH6110))),"t","f")</f>
        <v>t</v>
      </c>
      <c r="F6111" t="str">
        <f t="array" ref="F6111">IF(COUNT(SEARCH(HistorischeRubrieken,CONCATENATE(P6110,U6110,AB6110,AH6110))),"t","f")</f>
        <v>t</v>
      </c>
      <c r="G6111">
        <v>10</v>
      </c>
      <c r="H6111">
        <v>601401</v>
      </c>
      <c r="I6111" t="s">
        <v>2773</v>
      </c>
      <c r="J6111">
        <v>20060301</v>
      </c>
      <c r="K6111">
        <v>20060901</v>
      </c>
      <c r="M6111">
        <v>0</v>
      </c>
      <c r="N6111">
        <v>0</v>
      </c>
      <c r="O6111" t="s">
        <v>2752</v>
      </c>
      <c r="P6111" t="s">
        <v>2793</v>
      </c>
      <c r="Q6111" t="s">
        <v>2791</v>
      </c>
      <c r="R6111">
        <v>0</v>
      </c>
      <c r="S6111" t="s">
        <v>271</v>
      </c>
      <c r="U6111" t="s">
        <v>2794</v>
      </c>
      <c r="V6111">
        <v>1</v>
      </c>
      <c r="W6111">
        <v>1</v>
      </c>
      <c r="X6111">
        <v>20060515</v>
      </c>
      <c r="Y6111">
        <v>12</v>
      </c>
      <c r="Z6111" t="s">
        <v>271</v>
      </c>
      <c r="AA6111" t="s">
        <v>2752</v>
      </c>
      <c r="AB6111" t="s">
        <v>2750</v>
      </c>
      <c r="AC6111">
        <v>1</v>
      </c>
      <c r="AE6111">
        <v>0</v>
      </c>
      <c r="AF6111" t="s">
        <v>271</v>
      </c>
    </row>
    <row r="6112" spans="1:32" hidden="1" x14ac:dyDescent="0.25">
      <c r="A6112" t="str">
        <f t="array" ref="A6112">IF(COUNT(SEARCH(RubriekenHistorisch,CONCATENATE(P6111,U6111,AB6111,AH6111))),"t","f")</f>
        <v>f</v>
      </c>
      <c r="B6112" t="str">
        <f t="shared" si="287"/>
        <v>f</v>
      </c>
      <c r="C6112" t="str">
        <f t="shared" si="288"/>
        <v>t</v>
      </c>
      <c r="D6112" t="str">
        <f t="shared" si="289"/>
        <v>t</v>
      </c>
      <c r="E6112" t="str">
        <f>IF(COUNT(SEARCH({"04.","05.","09.","12."},CONCATENATE(P6111,U6111,AB6111,AH6111))),"t","f")</f>
        <v>t</v>
      </c>
      <c r="F6112" t="str">
        <f t="array" ref="F6112">IF(COUNT(SEARCH(HistorischeRubrieken,CONCATENATE(P6111,U6111,AB6111,AH6111))),"t","f")</f>
        <v>t</v>
      </c>
      <c r="G6112">
        <v>11</v>
      </c>
      <c r="H6112">
        <v>601401</v>
      </c>
      <c r="I6112" t="s">
        <v>2773</v>
      </c>
      <c r="J6112">
        <v>20060901</v>
      </c>
      <c r="K6112">
        <v>20080601</v>
      </c>
      <c r="M6112">
        <v>0</v>
      </c>
      <c r="N6112">
        <v>0</v>
      </c>
      <c r="O6112" t="s">
        <v>2752</v>
      </c>
      <c r="P6112" t="s">
        <v>2795</v>
      </c>
      <c r="Q6112" t="s">
        <v>2791</v>
      </c>
      <c r="R6112">
        <v>0</v>
      </c>
      <c r="S6112" t="s">
        <v>271</v>
      </c>
      <c r="U6112" t="s">
        <v>2796</v>
      </c>
      <c r="V6112">
        <v>1</v>
      </c>
      <c r="W6112">
        <v>1</v>
      </c>
      <c r="X6112">
        <v>20070515</v>
      </c>
      <c r="Y6112">
        <v>12</v>
      </c>
      <c r="Z6112" t="s">
        <v>271</v>
      </c>
      <c r="AA6112" t="s">
        <v>2752</v>
      </c>
      <c r="AB6112" t="s">
        <v>2750</v>
      </c>
      <c r="AC6112">
        <v>1</v>
      </c>
      <c r="AE6112">
        <v>0</v>
      </c>
      <c r="AF6112" t="s">
        <v>271</v>
      </c>
    </row>
    <row r="6113" spans="1:32" hidden="1" x14ac:dyDescent="0.25">
      <c r="A6113" t="str">
        <f t="array" ref="A6113">IF(COUNT(SEARCH(RubriekenHistorisch,CONCATENATE(P6112,U6112,AB6112,AH6112))),"t","f")</f>
        <v>f</v>
      </c>
      <c r="B6113" t="str">
        <f t="shared" si="287"/>
        <v>f</v>
      </c>
      <c r="C6113" t="str">
        <f t="shared" si="288"/>
        <v>t</v>
      </c>
      <c r="D6113" t="str">
        <f t="shared" si="289"/>
        <v>t</v>
      </c>
      <c r="E6113" t="str">
        <f>IF(COUNT(SEARCH({"04.","05.","09.","12."},CONCATENATE(P6112,U6112,AB6112,AH6112))),"t","f")</f>
        <v>t</v>
      </c>
      <c r="F6113" t="str">
        <f t="array" ref="F6113">IF(COUNT(SEARCH(HistorischeRubrieken,CONCATENATE(P6112,U6112,AB6112,AH6112))),"t","f")</f>
        <v>t</v>
      </c>
      <c r="G6113">
        <v>12</v>
      </c>
      <c r="H6113">
        <v>601401</v>
      </c>
      <c r="I6113" t="s">
        <v>2773</v>
      </c>
      <c r="J6113">
        <v>20080601</v>
      </c>
      <c r="K6113">
        <v>20090901</v>
      </c>
      <c r="M6113">
        <v>0</v>
      </c>
      <c r="N6113">
        <v>0</v>
      </c>
      <c r="O6113" t="s">
        <v>2757</v>
      </c>
      <c r="P6113" t="s">
        <v>2797</v>
      </c>
      <c r="Q6113" t="s">
        <v>2791</v>
      </c>
      <c r="R6113">
        <v>0</v>
      </c>
      <c r="S6113" t="s">
        <v>271</v>
      </c>
      <c r="U6113" t="s">
        <v>2798</v>
      </c>
      <c r="V6113">
        <v>1</v>
      </c>
      <c r="W6113">
        <v>1</v>
      </c>
      <c r="X6113">
        <v>20070515</v>
      </c>
      <c r="Y6113">
        <v>12</v>
      </c>
      <c r="Z6113" t="s">
        <v>271</v>
      </c>
      <c r="AA6113" t="s">
        <v>2757</v>
      </c>
      <c r="AB6113" t="s">
        <v>2750</v>
      </c>
      <c r="AC6113">
        <v>1</v>
      </c>
      <c r="AE6113">
        <v>0</v>
      </c>
      <c r="AF6113" t="s">
        <v>271</v>
      </c>
    </row>
    <row r="6114" spans="1:32" hidden="1" x14ac:dyDescent="0.25">
      <c r="A6114" t="str">
        <f t="array" ref="A6114">IF(COUNT(SEARCH(RubriekenHistorisch,CONCATENATE(P6113,U6113,AB6113,AH6113))),"t","f")</f>
        <v>f</v>
      </c>
      <c r="B6114" t="str">
        <f t="shared" si="287"/>
        <v>f</v>
      </c>
      <c r="C6114" t="str">
        <f t="shared" si="288"/>
        <v>t</v>
      </c>
      <c r="D6114" t="str">
        <f t="shared" si="289"/>
        <v>t</v>
      </c>
      <c r="E6114" t="str">
        <f>IF(COUNT(SEARCH({"04.","05.","09.","12."},CONCATENATE(P6113,U6113,AB6113,AH6113))),"t","f")</f>
        <v>t</v>
      </c>
      <c r="F6114" t="str">
        <f t="array" ref="F6114">IF(COUNT(SEARCH(HistorischeRubrieken,CONCATENATE(P6113,U6113,AB6113,AH6113))),"t","f")</f>
        <v>t</v>
      </c>
      <c r="G6114">
        <v>13</v>
      </c>
      <c r="H6114">
        <v>601401</v>
      </c>
      <c r="I6114" t="s">
        <v>2773</v>
      </c>
      <c r="J6114">
        <v>20090901</v>
      </c>
      <c r="K6114">
        <v>20100301</v>
      </c>
      <c r="M6114">
        <v>0</v>
      </c>
      <c r="N6114">
        <v>0</v>
      </c>
      <c r="O6114" t="s">
        <v>2757</v>
      </c>
      <c r="P6114" t="s">
        <v>2797</v>
      </c>
      <c r="Q6114" t="s">
        <v>2762</v>
      </c>
      <c r="R6114">
        <v>0</v>
      </c>
      <c r="S6114" t="s">
        <v>271</v>
      </c>
      <c r="U6114" t="s">
        <v>2798</v>
      </c>
      <c r="V6114">
        <v>1</v>
      </c>
      <c r="W6114">
        <v>1</v>
      </c>
      <c r="X6114">
        <v>20090915</v>
      </c>
      <c r="Y6114">
        <v>12</v>
      </c>
      <c r="Z6114" t="s">
        <v>271</v>
      </c>
      <c r="AA6114" t="s">
        <v>2757</v>
      </c>
      <c r="AB6114" t="s">
        <v>2750</v>
      </c>
      <c r="AC6114">
        <v>1</v>
      </c>
      <c r="AE6114">
        <v>0</v>
      </c>
      <c r="AF6114" t="s">
        <v>271</v>
      </c>
    </row>
    <row r="6115" spans="1:32" hidden="1" x14ac:dyDescent="0.25">
      <c r="A6115" t="str">
        <f t="array" ref="A6115">IF(COUNT(SEARCH(RubriekenHistorisch,CONCATENATE(P6114,U6114,AB6114,AH6114))),"t","f")</f>
        <v>f</v>
      </c>
      <c r="B6115" t="str">
        <f t="shared" si="287"/>
        <v>f</v>
      </c>
      <c r="C6115" t="str">
        <f t="shared" si="288"/>
        <v>t</v>
      </c>
      <c r="D6115" t="str">
        <f t="shared" si="289"/>
        <v>t</v>
      </c>
      <c r="E6115" t="str">
        <f>IF(COUNT(SEARCH({"04.","05.","09.","12."},CONCATENATE(P6114,U6114,AB6114,AH6114))),"t","f")</f>
        <v>t</v>
      </c>
      <c r="F6115" t="str">
        <f t="array" ref="F6115">IF(COUNT(SEARCH(HistorischeRubrieken,CONCATENATE(P6114,U6114,AB6114,AH6114))),"t","f")</f>
        <v>t</v>
      </c>
      <c r="G6115">
        <v>14</v>
      </c>
      <c r="H6115">
        <v>601401</v>
      </c>
      <c r="I6115" t="s">
        <v>2773</v>
      </c>
      <c r="J6115">
        <v>20100301</v>
      </c>
      <c r="K6115">
        <v>20100601</v>
      </c>
      <c r="M6115">
        <v>0</v>
      </c>
      <c r="N6115">
        <v>0</v>
      </c>
      <c r="O6115" t="s">
        <v>2757</v>
      </c>
      <c r="P6115" t="s">
        <v>2797</v>
      </c>
      <c r="Q6115" t="s">
        <v>2762</v>
      </c>
      <c r="R6115">
        <v>0</v>
      </c>
      <c r="S6115" t="s">
        <v>271</v>
      </c>
      <c r="U6115" t="s">
        <v>2798</v>
      </c>
      <c r="V6115">
        <v>1</v>
      </c>
      <c r="W6115">
        <v>1</v>
      </c>
      <c r="X6115">
        <v>20100515</v>
      </c>
      <c r="Y6115">
        <v>12</v>
      </c>
      <c r="Z6115" t="s">
        <v>271</v>
      </c>
      <c r="AA6115" t="s">
        <v>2757</v>
      </c>
      <c r="AB6115" t="s">
        <v>2750</v>
      </c>
      <c r="AC6115">
        <v>1</v>
      </c>
      <c r="AE6115">
        <v>0</v>
      </c>
      <c r="AF6115" t="s">
        <v>271</v>
      </c>
    </row>
    <row r="6116" spans="1:32" hidden="1" x14ac:dyDescent="0.25">
      <c r="A6116" t="str">
        <f t="array" ref="A6116">IF(COUNT(SEARCH(RubriekenHistorisch,CONCATENATE(P6115,U6115,AB6115,AH6115))),"t","f")</f>
        <v>f</v>
      </c>
      <c r="B6116" t="str">
        <f t="shared" si="287"/>
        <v>f</v>
      </c>
      <c r="C6116" t="str">
        <f t="shared" si="288"/>
        <v>t</v>
      </c>
      <c r="D6116" t="str">
        <f t="shared" si="289"/>
        <v>t</v>
      </c>
      <c r="E6116" t="str">
        <f>IF(COUNT(SEARCH({"04.","05.","09.","12."},CONCATENATE(P6115,U6115,AB6115,AH6115))),"t","f")</f>
        <v>t</v>
      </c>
      <c r="F6116" t="str">
        <f t="array" ref="F6116">IF(COUNT(SEARCH(HistorischeRubrieken,CONCATENATE(P6115,U6115,AB6115,AH6115))),"t","f")</f>
        <v>t</v>
      </c>
      <c r="G6116">
        <v>15</v>
      </c>
      <c r="H6116">
        <v>601401</v>
      </c>
      <c r="I6116" t="s">
        <v>2799</v>
      </c>
      <c r="J6116">
        <v>20100601</v>
      </c>
      <c r="K6116">
        <v>20120115</v>
      </c>
      <c r="M6116">
        <v>0</v>
      </c>
      <c r="N6116">
        <v>0</v>
      </c>
      <c r="O6116" t="s">
        <v>2757</v>
      </c>
      <c r="P6116" t="s">
        <v>2797</v>
      </c>
      <c r="Q6116" t="s">
        <v>2762</v>
      </c>
      <c r="R6116">
        <v>0</v>
      </c>
      <c r="S6116" t="s">
        <v>271</v>
      </c>
      <c r="U6116" t="s">
        <v>2798</v>
      </c>
      <c r="V6116">
        <v>1</v>
      </c>
      <c r="W6116">
        <v>1</v>
      </c>
      <c r="X6116">
        <v>20100515</v>
      </c>
      <c r="Y6116">
        <v>12</v>
      </c>
      <c r="Z6116" t="s">
        <v>271</v>
      </c>
      <c r="AA6116" t="s">
        <v>2757</v>
      </c>
      <c r="AB6116" t="s">
        <v>2750</v>
      </c>
      <c r="AC6116">
        <v>1</v>
      </c>
      <c r="AE6116">
        <v>0</v>
      </c>
      <c r="AF6116" t="s">
        <v>271</v>
      </c>
    </row>
    <row r="6117" spans="1:32" hidden="1" x14ac:dyDescent="0.25">
      <c r="A6117" t="str">
        <f t="array" ref="A6117">IF(COUNT(SEARCH(RubriekenHistorisch,CONCATENATE(P6116,U6116,AB6116,AH6116))),"t","f")</f>
        <v>f</v>
      </c>
      <c r="B6117" t="str">
        <f t="shared" si="287"/>
        <v>f</v>
      </c>
      <c r="C6117" t="str">
        <f t="shared" si="288"/>
        <v>t</v>
      </c>
      <c r="D6117" t="str">
        <f t="shared" si="289"/>
        <v>t</v>
      </c>
      <c r="E6117" t="str">
        <f>IF(COUNT(SEARCH({"04.","05.","09.","12."},CONCATENATE(P6116,U6116,AB6116,AH6116))),"t","f")</f>
        <v>t</v>
      </c>
      <c r="F6117" t="str">
        <f t="array" ref="F6117">IF(COUNT(SEARCH(HistorischeRubrieken,CONCATENATE(P6116,U6116,AB6116,AH6116))),"t","f")</f>
        <v>t</v>
      </c>
      <c r="G6117">
        <v>16</v>
      </c>
      <c r="H6117">
        <v>601401</v>
      </c>
      <c r="I6117" t="s">
        <v>2799</v>
      </c>
      <c r="J6117">
        <v>20120115</v>
      </c>
      <c r="K6117">
        <v>20120716</v>
      </c>
      <c r="M6117">
        <v>0</v>
      </c>
      <c r="N6117">
        <v>0</v>
      </c>
      <c r="O6117" t="s">
        <v>2767</v>
      </c>
      <c r="P6117" t="s">
        <v>2797</v>
      </c>
      <c r="Q6117" t="s">
        <v>2762</v>
      </c>
      <c r="R6117">
        <v>0</v>
      </c>
      <c r="S6117" t="s">
        <v>271</v>
      </c>
      <c r="U6117" t="s">
        <v>2798</v>
      </c>
      <c r="V6117">
        <v>1</v>
      </c>
      <c r="W6117">
        <v>1</v>
      </c>
      <c r="X6117">
        <v>20100515</v>
      </c>
      <c r="Y6117">
        <v>12</v>
      </c>
      <c r="Z6117" t="s">
        <v>271</v>
      </c>
      <c r="AA6117" t="s">
        <v>2767</v>
      </c>
      <c r="AB6117" t="s">
        <v>2750</v>
      </c>
      <c r="AC6117">
        <v>1</v>
      </c>
      <c r="AE6117">
        <v>0</v>
      </c>
      <c r="AF6117" t="s">
        <v>271</v>
      </c>
    </row>
    <row r="6118" spans="1:32" hidden="1" x14ac:dyDescent="0.25">
      <c r="A6118" t="str">
        <f t="array" ref="A6118">IF(COUNT(SEARCH(RubriekenHistorisch,CONCATENATE(P6117,U6117,AB6117,AH6117))),"t","f")</f>
        <v>f</v>
      </c>
      <c r="B6118" t="str">
        <f t="shared" si="287"/>
        <v>f</v>
      </c>
      <c r="C6118" t="str">
        <f t="shared" si="288"/>
        <v>t</v>
      </c>
      <c r="D6118" t="str">
        <f t="shared" si="289"/>
        <v>t</v>
      </c>
      <c r="E6118" t="str">
        <f>IF(COUNT(SEARCH({"04.","05.","09.","12."},CONCATENATE(P6117,U6117,AB6117,AH6117))),"t","f")</f>
        <v>t</v>
      </c>
      <c r="F6118" t="str">
        <f t="array" ref="F6118">IF(COUNT(SEARCH(HistorischeRubrieken,CONCATENATE(P6117,U6117,AB6117,AH6117))),"t","f")</f>
        <v>t</v>
      </c>
      <c r="G6118">
        <v>17</v>
      </c>
      <c r="H6118">
        <v>601401</v>
      </c>
      <c r="I6118" t="s">
        <v>2799</v>
      </c>
      <c r="J6118">
        <v>20120716</v>
      </c>
      <c r="K6118">
        <v>20130601</v>
      </c>
      <c r="M6118">
        <v>0</v>
      </c>
      <c r="N6118">
        <v>0</v>
      </c>
      <c r="O6118" t="s">
        <v>2767</v>
      </c>
      <c r="P6118" t="s">
        <v>2797</v>
      </c>
      <c r="Q6118" t="s">
        <v>2762</v>
      </c>
      <c r="R6118">
        <v>0</v>
      </c>
      <c r="S6118" t="s">
        <v>271</v>
      </c>
      <c r="U6118" t="s">
        <v>2798</v>
      </c>
      <c r="V6118">
        <v>1</v>
      </c>
      <c r="W6118">
        <v>1</v>
      </c>
      <c r="X6118">
        <v>20100515</v>
      </c>
      <c r="Y6118">
        <v>12</v>
      </c>
      <c r="Z6118" t="s">
        <v>271</v>
      </c>
      <c r="AA6118" t="s">
        <v>2767</v>
      </c>
      <c r="AB6118" t="s">
        <v>2750</v>
      </c>
      <c r="AC6118">
        <v>1</v>
      </c>
      <c r="AE6118">
        <v>0</v>
      </c>
      <c r="AF6118" t="s">
        <v>271</v>
      </c>
    </row>
    <row r="6119" spans="1:32" hidden="1" x14ac:dyDescent="0.25">
      <c r="A6119" t="str">
        <f t="array" ref="A6119">IF(COUNT(SEARCH(RubriekenHistorisch,CONCATENATE(P6118,U6118,AB6118,AH6118))),"t","f")</f>
        <v>f</v>
      </c>
      <c r="B6119" t="str">
        <f t="shared" si="287"/>
        <v>f</v>
      </c>
      <c r="C6119" t="str">
        <f t="shared" si="288"/>
        <v>t</v>
      </c>
      <c r="D6119" t="str">
        <f t="shared" si="289"/>
        <v>t</v>
      </c>
      <c r="E6119" t="str">
        <f>IF(COUNT(SEARCH({"04.","05.","09.","12."},CONCATENATE(P6118,U6118,AB6118,AH6118))),"t","f")</f>
        <v>t</v>
      </c>
      <c r="F6119" t="str">
        <f t="array" ref="F6119">IF(COUNT(SEARCH(HistorischeRubrieken,CONCATENATE(P6118,U6118,AB6118,AH6118))),"t","f")</f>
        <v>t</v>
      </c>
      <c r="G6119">
        <v>18</v>
      </c>
      <c r="H6119">
        <v>601401</v>
      </c>
      <c r="I6119" t="s">
        <v>2799</v>
      </c>
      <c r="J6119">
        <v>20130601</v>
      </c>
      <c r="K6119">
        <v>20130701</v>
      </c>
      <c r="M6119">
        <v>0</v>
      </c>
      <c r="N6119">
        <v>0</v>
      </c>
      <c r="U6119" t="s">
        <v>2800</v>
      </c>
      <c r="V6119">
        <v>2</v>
      </c>
      <c r="W6119">
        <v>0</v>
      </c>
      <c r="X6119">
        <v>20130607</v>
      </c>
      <c r="Y6119">
        <v>0</v>
      </c>
      <c r="Z6119" t="s">
        <v>271</v>
      </c>
    </row>
    <row r="6120" spans="1:32" hidden="1" x14ac:dyDescent="0.25">
      <c r="A6120" t="str">
        <f t="array" ref="A6120">IF(COUNT(SEARCH(RubriekenHistorisch,CONCATENATE(P6119,U6119,AB6119,AH6119))),"t","f")</f>
        <v>f</v>
      </c>
      <c r="B6120" t="str">
        <f t="shared" si="287"/>
        <v>f</v>
      </c>
      <c r="C6120" t="str">
        <f t="shared" si="288"/>
        <v>t</v>
      </c>
      <c r="D6120" t="str">
        <f t="shared" si="289"/>
        <v>f</v>
      </c>
      <c r="E6120" t="str">
        <f>IF(COUNT(SEARCH({"04.","05.","09.","12."},CONCATENATE(P6119,U6119,AB6119,AH6119))),"t","f")</f>
        <v>f</v>
      </c>
      <c r="F6120" t="str">
        <f t="array" ref="F6120">IF(COUNT(SEARCH(HistorischeRubrieken,CONCATENATE(P6119,U6119,AB6119,AH6119))),"t","f")</f>
        <v>f</v>
      </c>
      <c r="G6120">
        <v>1</v>
      </c>
      <c r="H6120">
        <v>601402</v>
      </c>
      <c r="I6120" t="s">
        <v>2801</v>
      </c>
      <c r="J6120">
        <v>20120401</v>
      </c>
      <c r="K6120">
        <v>20120901</v>
      </c>
      <c r="M6120">
        <v>0</v>
      </c>
      <c r="N6120">
        <v>0</v>
      </c>
      <c r="T6120" t="s">
        <v>2767</v>
      </c>
      <c r="U6120" t="s">
        <v>2800</v>
      </c>
      <c r="V6120">
        <v>0</v>
      </c>
      <c r="W6120">
        <v>1</v>
      </c>
      <c r="X6120">
        <v>20120423</v>
      </c>
      <c r="Y6120">
        <v>0</v>
      </c>
      <c r="Z6120" t="s">
        <v>1003</v>
      </c>
    </row>
    <row r="6121" spans="1:32" hidden="1" x14ac:dyDescent="0.25">
      <c r="A6121" t="str">
        <f t="array" ref="A6121">IF(COUNT(SEARCH(RubriekenHistorisch,CONCATENATE(P6120,U6120,AB6120,AH6120))),"t","f")</f>
        <v>f</v>
      </c>
      <c r="B6121" t="str">
        <f t="shared" si="287"/>
        <v>f</v>
      </c>
      <c r="C6121" t="str">
        <f t="shared" si="288"/>
        <v>t</v>
      </c>
      <c r="D6121" t="str">
        <f t="shared" si="289"/>
        <v>f</v>
      </c>
      <c r="E6121" t="str">
        <f>IF(COUNT(SEARCH({"04.","05.","09.","12."},CONCATENATE(P6120,U6120,AB6120,AH6120))),"t","f")</f>
        <v>f</v>
      </c>
      <c r="F6121" t="str">
        <f t="array" ref="F6121">IF(COUNT(SEARCH(HistorischeRubrieken,CONCATENATE(P6120,U6120,AB6120,AH6120))),"t","f")</f>
        <v>f</v>
      </c>
      <c r="G6121">
        <v>1</v>
      </c>
      <c r="H6121">
        <v>601501</v>
      </c>
      <c r="I6121" t="s">
        <v>2802</v>
      </c>
      <c r="J6121">
        <v>19960201</v>
      </c>
      <c r="K6121">
        <v>19970201</v>
      </c>
      <c r="M6121">
        <v>0</v>
      </c>
      <c r="N6121">
        <v>0</v>
      </c>
      <c r="O6121" t="s">
        <v>2741</v>
      </c>
      <c r="P6121" t="s">
        <v>2803</v>
      </c>
      <c r="Q6121" t="s">
        <v>2743</v>
      </c>
      <c r="R6121">
        <v>0</v>
      </c>
      <c r="S6121" t="s">
        <v>271</v>
      </c>
      <c r="U6121" t="s">
        <v>2804</v>
      </c>
      <c r="V6121">
        <v>1</v>
      </c>
      <c r="W6121">
        <v>1</v>
      </c>
      <c r="X6121">
        <v>19960215</v>
      </c>
      <c r="Y6121">
        <v>12</v>
      </c>
      <c r="Z6121" t="s">
        <v>1003</v>
      </c>
      <c r="AA6121" t="s">
        <v>2741</v>
      </c>
      <c r="AB6121" t="s">
        <v>2745</v>
      </c>
      <c r="AC6121">
        <v>1</v>
      </c>
      <c r="AE6121">
        <v>0</v>
      </c>
      <c r="AF6121" t="s">
        <v>271</v>
      </c>
    </row>
    <row r="6122" spans="1:32" hidden="1" x14ac:dyDescent="0.25">
      <c r="A6122" t="str">
        <f t="array" ref="A6122">IF(COUNT(SEARCH(RubriekenHistorisch,CONCATENATE(P6121,U6121,AB6121,AH6121))),"t","f")</f>
        <v>f</v>
      </c>
      <c r="B6122" t="str">
        <f t="shared" si="287"/>
        <v>f</v>
      </c>
      <c r="C6122" t="str">
        <f t="shared" si="288"/>
        <v>t</v>
      </c>
      <c r="D6122" t="str">
        <f t="shared" si="289"/>
        <v>t</v>
      </c>
      <c r="E6122" t="str">
        <f>IF(COUNT(SEARCH({"04.","05.","09.","12."},CONCATENATE(P6121,U6121,AB6121,AH6121))),"t","f")</f>
        <v>t</v>
      </c>
      <c r="F6122" t="str">
        <f t="array" ref="F6122">IF(COUNT(SEARCH(HistorischeRubrieken,CONCATENATE(P6121,U6121,AB6121,AH6121))),"t","f")</f>
        <v>t</v>
      </c>
      <c r="G6122">
        <v>2</v>
      </c>
      <c r="H6122">
        <v>601501</v>
      </c>
      <c r="I6122" t="s">
        <v>2802</v>
      </c>
      <c r="J6122">
        <v>19970201</v>
      </c>
      <c r="K6122">
        <v>19981101</v>
      </c>
      <c r="M6122">
        <v>0</v>
      </c>
      <c r="N6122">
        <v>0</v>
      </c>
      <c r="O6122" t="s">
        <v>2741</v>
      </c>
      <c r="P6122" t="s">
        <v>2805</v>
      </c>
      <c r="Q6122" t="s">
        <v>2743</v>
      </c>
      <c r="R6122">
        <v>0</v>
      </c>
      <c r="S6122" t="s">
        <v>271</v>
      </c>
      <c r="U6122" t="s">
        <v>2806</v>
      </c>
      <c r="V6122">
        <v>1</v>
      </c>
      <c r="W6122">
        <v>1</v>
      </c>
      <c r="X6122">
        <v>19970215</v>
      </c>
      <c r="Y6122">
        <v>12</v>
      </c>
      <c r="Z6122" t="s">
        <v>271</v>
      </c>
      <c r="AA6122" t="s">
        <v>2741</v>
      </c>
      <c r="AB6122" t="s">
        <v>2745</v>
      </c>
      <c r="AC6122">
        <v>1</v>
      </c>
      <c r="AE6122">
        <v>0</v>
      </c>
      <c r="AF6122" t="s">
        <v>271</v>
      </c>
    </row>
    <row r="6123" spans="1:32" hidden="1" x14ac:dyDescent="0.25">
      <c r="A6123" t="str">
        <f t="array" ref="A6123">IF(COUNT(SEARCH(RubriekenHistorisch,CONCATENATE(P6122,U6122,AB6122,AH6122))),"t","f")</f>
        <v>f</v>
      </c>
      <c r="B6123" t="str">
        <f t="shared" si="287"/>
        <v>f</v>
      </c>
      <c r="C6123" t="str">
        <f t="shared" si="288"/>
        <v>t</v>
      </c>
      <c r="D6123" t="str">
        <f t="shared" si="289"/>
        <v>t</v>
      </c>
      <c r="E6123" t="str">
        <f>IF(COUNT(SEARCH({"04.","05.","09.","12."},CONCATENATE(P6122,U6122,AB6122,AH6122))),"t","f")</f>
        <v>t</v>
      </c>
      <c r="F6123" t="str">
        <f t="array" ref="F6123">IF(COUNT(SEARCH(HistorischeRubrieken,CONCATENATE(P6122,U6122,AB6122,AH6122))),"t","f")</f>
        <v>t</v>
      </c>
      <c r="G6123">
        <v>3</v>
      </c>
      <c r="H6123">
        <v>601501</v>
      </c>
      <c r="I6123" t="s">
        <v>2802</v>
      </c>
      <c r="J6123">
        <v>19981101</v>
      </c>
      <c r="K6123">
        <v>20001201</v>
      </c>
      <c r="M6123">
        <v>0</v>
      </c>
      <c r="N6123">
        <v>0</v>
      </c>
      <c r="O6123" t="s">
        <v>2741</v>
      </c>
      <c r="P6123" t="s">
        <v>2807</v>
      </c>
      <c r="Q6123" t="s">
        <v>2743</v>
      </c>
      <c r="R6123">
        <v>0</v>
      </c>
      <c r="S6123" t="s">
        <v>271</v>
      </c>
      <c r="U6123" t="s">
        <v>2808</v>
      </c>
      <c r="V6123">
        <v>1</v>
      </c>
      <c r="W6123">
        <v>1</v>
      </c>
      <c r="X6123">
        <v>19981115</v>
      </c>
      <c r="Y6123">
        <v>12</v>
      </c>
      <c r="Z6123" t="s">
        <v>271</v>
      </c>
      <c r="AA6123" t="s">
        <v>2741</v>
      </c>
      <c r="AB6123" t="s">
        <v>2750</v>
      </c>
      <c r="AC6123">
        <v>1</v>
      </c>
      <c r="AE6123">
        <v>0</v>
      </c>
      <c r="AF6123" t="s">
        <v>271</v>
      </c>
    </row>
    <row r="6124" spans="1:32" hidden="1" x14ac:dyDescent="0.25">
      <c r="A6124" t="str">
        <f t="array" ref="A6124">IF(COUNT(SEARCH(RubriekenHistorisch,CONCATENATE(P6123,U6123,AB6123,AH6123))),"t","f")</f>
        <v>f</v>
      </c>
      <c r="B6124" t="str">
        <f t="shared" si="287"/>
        <v>f</v>
      </c>
      <c r="C6124" t="str">
        <f t="shared" si="288"/>
        <v>t</v>
      </c>
      <c r="D6124" t="str">
        <f t="shared" si="289"/>
        <v>t</v>
      </c>
      <c r="E6124" t="str">
        <f>IF(COUNT(SEARCH({"04.","05.","09.","12."},CONCATENATE(P6123,U6123,AB6123,AH6123))),"t","f")</f>
        <v>t</v>
      </c>
      <c r="F6124" t="str">
        <f t="array" ref="F6124">IF(COUNT(SEARCH(HistorischeRubrieken,CONCATENATE(P6123,U6123,AB6123,AH6123))),"t","f")</f>
        <v>t</v>
      </c>
      <c r="G6124">
        <v>4</v>
      </c>
      <c r="H6124">
        <v>601501</v>
      </c>
      <c r="I6124" t="s">
        <v>2802</v>
      </c>
      <c r="J6124">
        <v>20001201</v>
      </c>
      <c r="K6124">
        <v>20010401</v>
      </c>
      <c r="M6124">
        <v>0</v>
      </c>
      <c r="N6124">
        <v>0</v>
      </c>
      <c r="O6124" t="s">
        <v>2741</v>
      </c>
      <c r="P6124" t="s">
        <v>2807</v>
      </c>
      <c r="Q6124" t="s">
        <v>2743</v>
      </c>
      <c r="R6124">
        <v>0</v>
      </c>
      <c r="S6124" t="s">
        <v>271</v>
      </c>
      <c r="U6124" t="s">
        <v>2809</v>
      </c>
      <c r="V6124">
        <v>1</v>
      </c>
      <c r="W6124">
        <v>1</v>
      </c>
      <c r="X6124">
        <v>20001215</v>
      </c>
      <c r="Y6124">
        <v>12</v>
      </c>
      <c r="Z6124" t="s">
        <v>271</v>
      </c>
      <c r="AA6124" t="s">
        <v>2741</v>
      </c>
      <c r="AB6124" t="s">
        <v>2750</v>
      </c>
      <c r="AC6124">
        <v>1</v>
      </c>
      <c r="AE6124">
        <v>0</v>
      </c>
      <c r="AF6124" t="s">
        <v>271</v>
      </c>
    </row>
    <row r="6125" spans="1:32" hidden="1" x14ac:dyDescent="0.25">
      <c r="A6125" t="str">
        <f t="array" ref="A6125">IF(COUNT(SEARCH(RubriekenHistorisch,CONCATENATE(P6124,U6124,AB6124,AH6124))),"t","f")</f>
        <v>f</v>
      </c>
      <c r="B6125" t="str">
        <f t="shared" si="287"/>
        <v>f</v>
      </c>
      <c r="C6125" t="str">
        <f t="shared" si="288"/>
        <v>t</v>
      </c>
      <c r="D6125" t="str">
        <f t="shared" si="289"/>
        <v>t</v>
      </c>
      <c r="E6125" t="str">
        <f>IF(COUNT(SEARCH({"04.","05.","09.","12."},CONCATENATE(P6124,U6124,AB6124,AH6124))),"t","f")</f>
        <v>t</v>
      </c>
      <c r="F6125" t="str">
        <f t="array" ref="F6125">IF(COUNT(SEARCH(HistorischeRubrieken,CONCATENATE(P6124,U6124,AB6124,AH6124))),"t","f")</f>
        <v>t</v>
      </c>
      <c r="G6125">
        <v>5</v>
      </c>
      <c r="H6125">
        <v>601501</v>
      </c>
      <c r="I6125" t="s">
        <v>2802</v>
      </c>
      <c r="J6125">
        <v>20010401</v>
      </c>
      <c r="K6125">
        <v>20011201</v>
      </c>
      <c r="M6125">
        <v>0</v>
      </c>
      <c r="N6125">
        <v>0</v>
      </c>
      <c r="O6125" t="s">
        <v>2752</v>
      </c>
      <c r="P6125" t="s">
        <v>2807</v>
      </c>
      <c r="Q6125" t="s">
        <v>2743</v>
      </c>
      <c r="R6125">
        <v>0</v>
      </c>
      <c r="S6125" t="s">
        <v>271</v>
      </c>
      <c r="U6125" t="s">
        <v>2808</v>
      </c>
      <c r="V6125">
        <v>1</v>
      </c>
      <c r="W6125">
        <v>1</v>
      </c>
      <c r="X6125">
        <v>20010515</v>
      </c>
      <c r="Y6125">
        <v>12</v>
      </c>
      <c r="Z6125" t="s">
        <v>271</v>
      </c>
      <c r="AA6125" t="s">
        <v>2752</v>
      </c>
      <c r="AB6125" t="s">
        <v>2750</v>
      </c>
      <c r="AC6125">
        <v>1</v>
      </c>
      <c r="AE6125">
        <v>0</v>
      </c>
      <c r="AF6125" t="s">
        <v>271</v>
      </c>
    </row>
    <row r="6126" spans="1:32" hidden="1" x14ac:dyDescent="0.25">
      <c r="A6126" t="str">
        <f t="array" ref="A6126">IF(COUNT(SEARCH(RubriekenHistorisch,CONCATENATE(P6125,U6125,AB6125,AH6125))),"t","f")</f>
        <v>f</v>
      </c>
      <c r="B6126" t="str">
        <f t="shared" si="287"/>
        <v>f</v>
      </c>
      <c r="C6126" t="str">
        <f t="shared" si="288"/>
        <v>t</v>
      </c>
      <c r="D6126" t="str">
        <f t="shared" si="289"/>
        <v>t</v>
      </c>
      <c r="E6126" t="str">
        <f>IF(COUNT(SEARCH({"04.","05.","09.","12."},CONCATENATE(P6125,U6125,AB6125,AH6125))),"t","f")</f>
        <v>t</v>
      </c>
      <c r="F6126" t="str">
        <f t="array" ref="F6126">IF(COUNT(SEARCH(HistorischeRubrieken,CONCATENATE(P6125,U6125,AB6125,AH6125))),"t","f")</f>
        <v>t</v>
      </c>
      <c r="G6126">
        <v>6</v>
      </c>
      <c r="H6126">
        <v>601501</v>
      </c>
      <c r="I6126" t="s">
        <v>2802</v>
      </c>
      <c r="J6126">
        <v>20011201</v>
      </c>
      <c r="K6126">
        <v>20031201</v>
      </c>
      <c r="M6126">
        <v>0</v>
      </c>
      <c r="N6126">
        <v>0</v>
      </c>
      <c r="O6126" t="s">
        <v>2752</v>
      </c>
      <c r="P6126" t="s">
        <v>2810</v>
      </c>
      <c r="Q6126" t="s">
        <v>2743</v>
      </c>
      <c r="R6126">
        <v>0</v>
      </c>
      <c r="S6126" t="s">
        <v>271</v>
      </c>
      <c r="U6126" t="s">
        <v>2811</v>
      </c>
      <c r="V6126">
        <v>1</v>
      </c>
      <c r="W6126">
        <v>1</v>
      </c>
      <c r="X6126">
        <v>20020515</v>
      </c>
      <c r="Y6126">
        <v>12</v>
      </c>
      <c r="Z6126" t="s">
        <v>271</v>
      </c>
      <c r="AA6126" t="s">
        <v>2752</v>
      </c>
      <c r="AB6126" t="s">
        <v>2750</v>
      </c>
      <c r="AC6126">
        <v>1</v>
      </c>
      <c r="AE6126">
        <v>0</v>
      </c>
      <c r="AF6126" t="s">
        <v>271</v>
      </c>
    </row>
    <row r="6127" spans="1:32" hidden="1" x14ac:dyDescent="0.25">
      <c r="A6127" t="str">
        <f t="array" ref="A6127">IF(COUNT(SEARCH(RubriekenHistorisch,CONCATENATE(P6126,U6126,AB6126,AH6126))),"t","f")</f>
        <v>f</v>
      </c>
      <c r="B6127" t="str">
        <f t="shared" si="287"/>
        <v>f</v>
      </c>
      <c r="C6127" t="str">
        <f t="shared" si="288"/>
        <v>t</v>
      </c>
      <c r="D6127" t="str">
        <f t="shared" si="289"/>
        <v>t</v>
      </c>
      <c r="E6127" t="str">
        <f>IF(COUNT(SEARCH({"04.","05.","09.","12."},CONCATENATE(P6126,U6126,AB6126,AH6126))),"t","f")</f>
        <v>t</v>
      </c>
      <c r="F6127" t="str">
        <f t="array" ref="F6127">IF(COUNT(SEARCH(HistorischeRubrieken,CONCATENATE(P6126,U6126,AB6126,AH6126))),"t","f")</f>
        <v>t</v>
      </c>
      <c r="G6127">
        <v>7</v>
      </c>
      <c r="H6127">
        <v>601501</v>
      </c>
      <c r="I6127" t="s">
        <v>2802</v>
      </c>
      <c r="J6127">
        <v>20031201</v>
      </c>
      <c r="K6127">
        <v>20041201</v>
      </c>
      <c r="M6127">
        <v>0</v>
      </c>
      <c r="N6127">
        <v>0</v>
      </c>
      <c r="O6127" t="s">
        <v>2752</v>
      </c>
      <c r="P6127" t="s">
        <v>2812</v>
      </c>
      <c r="Q6127" t="s">
        <v>2743</v>
      </c>
      <c r="R6127">
        <v>0</v>
      </c>
      <c r="S6127" t="s">
        <v>271</v>
      </c>
      <c r="U6127" t="s">
        <v>2813</v>
      </c>
      <c r="V6127">
        <v>1</v>
      </c>
      <c r="W6127">
        <v>1</v>
      </c>
      <c r="X6127">
        <v>20040515</v>
      </c>
      <c r="Y6127">
        <v>12</v>
      </c>
      <c r="Z6127" t="s">
        <v>271</v>
      </c>
      <c r="AA6127" t="s">
        <v>2752</v>
      </c>
      <c r="AB6127" t="s">
        <v>2750</v>
      </c>
      <c r="AC6127">
        <v>1</v>
      </c>
      <c r="AE6127">
        <v>0</v>
      </c>
      <c r="AF6127" t="s">
        <v>271</v>
      </c>
    </row>
    <row r="6128" spans="1:32" hidden="1" x14ac:dyDescent="0.25">
      <c r="A6128" t="str">
        <f t="array" ref="A6128">IF(COUNT(SEARCH(RubriekenHistorisch,CONCATENATE(P6127,U6127,AB6127,AH6127))),"t","f")</f>
        <v>f</v>
      </c>
      <c r="B6128" t="str">
        <f t="shared" si="287"/>
        <v>f</v>
      </c>
      <c r="C6128" t="str">
        <f t="shared" si="288"/>
        <v>t</v>
      </c>
      <c r="D6128" t="str">
        <f t="shared" si="289"/>
        <v>t</v>
      </c>
      <c r="E6128" t="str">
        <f>IF(COUNT(SEARCH({"04.","05.","09.","12."},CONCATENATE(P6127,U6127,AB6127,AH6127))),"t","f")</f>
        <v>t</v>
      </c>
      <c r="F6128" t="str">
        <f t="array" ref="F6128">IF(COUNT(SEARCH(HistorischeRubrieken,CONCATENATE(P6127,U6127,AB6127,AH6127))),"t","f")</f>
        <v>t</v>
      </c>
      <c r="G6128">
        <v>8</v>
      </c>
      <c r="H6128">
        <v>601501</v>
      </c>
      <c r="I6128" t="s">
        <v>2814</v>
      </c>
      <c r="J6128">
        <v>20041201</v>
      </c>
      <c r="K6128">
        <v>20051201</v>
      </c>
      <c r="M6128">
        <v>0</v>
      </c>
      <c r="N6128">
        <v>0</v>
      </c>
      <c r="O6128" t="s">
        <v>2752</v>
      </c>
      <c r="P6128" t="s">
        <v>2815</v>
      </c>
      <c r="Q6128" t="s">
        <v>2743</v>
      </c>
      <c r="R6128">
        <v>0</v>
      </c>
      <c r="S6128" t="s">
        <v>271</v>
      </c>
      <c r="U6128" t="s">
        <v>2816</v>
      </c>
      <c r="V6128">
        <v>1</v>
      </c>
      <c r="W6128">
        <v>1</v>
      </c>
      <c r="X6128">
        <v>20050515</v>
      </c>
      <c r="Y6128">
        <v>12</v>
      </c>
      <c r="Z6128" t="s">
        <v>271</v>
      </c>
      <c r="AA6128" t="s">
        <v>2752</v>
      </c>
      <c r="AB6128" t="s">
        <v>2750</v>
      </c>
      <c r="AC6128">
        <v>1</v>
      </c>
      <c r="AE6128">
        <v>0</v>
      </c>
      <c r="AF6128" t="s">
        <v>271</v>
      </c>
    </row>
    <row r="6129" spans="1:32" hidden="1" x14ac:dyDescent="0.25">
      <c r="A6129" t="str">
        <f t="array" ref="A6129">IF(COUNT(SEARCH(RubriekenHistorisch,CONCATENATE(P6128,U6128,AB6128,AH6128))),"t","f")</f>
        <v>f</v>
      </c>
      <c r="B6129" t="str">
        <f t="shared" si="287"/>
        <v>f</v>
      </c>
      <c r="C6129" t="str">
        <f t="shared" si="288"/>
        <v>t</v>
      </c>
      <c r="D6129" t="str">
        <f t="shared" si="289"/>
        <v>t</v>
      </c>
      <c r="E6129" t="str">
        <f>IF(COUNT(SEARCH({"04.","05.","09.","12."},CONCATENATE(P6128,U6128,AB6128,AH6128))),"t","f")</f>
        <v>t</v>
      </c>
      <c r="F6129" t="str">
        <f t="array" ref="F6129">IF(COUNT(SEARCH(HistorischeRubrieken,CONCATENATE(P6128,U6128,AB6128,AH6128))),"t","f")</f>
        <v>t</v>
      </c>
      <c r="G6129">
        <v>9</v>
      </c>
      <c r="H6129">
        <v>601501</v>
      </c>
      <c r="I6129" t="s">
        <v>2814</v>
      </c>
      <c r="J6129">
        <v>20051201</v>
      </c>
      <c r="K6129">
        <v>20061201</v>
      </c>
      <c r="M6129">
        <v>0</v>
      </c>
      <c r="N6129">
        <v>0</v>
      </c>
      <c r="O6129" t="s">
        <v>2752</v>
      </c>
      <c r="P6129" t="s">
        <v>2817</v>
      </c>
      <c r="Q6129" t="s">
        <v>2743</v>
      </c>
      <c r="R6129">
        <v>0</v>
      </c>
      <c r="S6129" t="s">
        <v>271</v>
      </c>
      <c r="U6129" t="s">
        <v>2818</v>
      </c>
      <c r="V6129">
        <v>1</v>
      </c>
      <c r="W6129">
        <v>1</v>
      </c>
      <c r="X6129">
        <v>20060515</v>
      </c>
      <c r="Y6129">
        <v>12</v>
      </c>
      <c r="Z6129" t="s">
        <v>271</v>
      </c>
      <c r="AA6129" t="s">
        <v>2752</v>
      </c>
      <c r="AB6129" t="s">
        <v>2750</v>
      </c>
      <c r="AC6129">
        <v>1</v>
      </c>
      <c r="AE6129">
        <v>0</v>
      </c>
      <c r="AF6129" t="s">
        <v>271</v>
      </c>
    </row>
    <row r="6130" spans="1:32" hidden="1" x14ac:dyDescent="0.25">
      <c r="A6130" t="str">
        <f t="array" ref="A6130">IF(COUNT(SEARCH(RubriekenHistorisch,CONCATENATE(P6129,U6129,AB6129,AH6129))),"t","f")</f>
        <v>f</v>
      </c>
      <c r="B6130" t="str">
        <f t="shared" si="287"/>
        <v>f</v>
      </c>
      <c r="C6130" t="str">
        <f t="shared" si="288"/>
        <v>t</v>
      </c>
      <c r="D6130" t="str">
        <f t="shared" si="289"/>
        <v>t</v>
      </c>
      <c r="E6130" t="str">
        <f>IF(COUNT(SEARCH({"04.","05.","09.","12."},CONCATENATE(P6129,U6129,AB6129,AH6129))),"t","f")</f>
        <v>t</v>
      </c>
      <c r="F6130" t="str">
        <f t="array" ref="F6130">IF(COUNT(SEARCH(HistorischeRubrieken,CONCATENATE(P6129,U6129,AB6129,AH6129))),"t","f")</f>
        <v>t</v>
      </c>
      <c r="G6130">
        <v>10</v>
      </c>
      <c r="H6130">
        <v>601501</v>
      </c>
      <c r="I6130" t="s">
        <v>2814</v>
      </c>
      <c r="J6130">
        <v>20061201</v>
      </c>
      <c r="K6130">
        <v>20080601</v>
      </c>
      <c r="M6130">
        <v>0</v>
      </c>
      <c r="N6130">
        <v>0</v>
      </c>
      <c r="O6130" t="s">
        <v>2752</v>
      </c>
      <c r="P6130" t="s">
        <v>2819</v>
      </c>
      <c r="Q6130" t="s">
        <v>2743</v>
      </c>
      <c r="R6130">
        <v>0</v>
      </c>
      <c r="S6130" t="s">
        <v>271</v>
      </c>
      <c r="U6130" t="s">
        <v>2820</v>
      </c>
      <c r="V6130">
        <v>1</v>
      </c>
      <c r="W6130">
        <v>1</v>
      </c>
      <c r="X6130">
        <v>20070515</v>
      </c>
      <c r="Y6130">
        <v>12</v>
      </c>
      <c r="Z6130" t="s">
        <v>271</v>
      </c>
      <c r="AA6130" t="s">
        <v>2752</v>
      </c>
      <c r="AB6130" t="s">
        <v>2750</v>
      </c>
      <c r="AC6130">
        <v>1</v>
      </c>
      <c r="AE6130">
        <v>0</v>
      </c>
      <c r="AF6130" t="s">
        <v>271</v>
      </c>
    </row>
    <row r="6131" spans="1:32" hidden="1" x14ac:dyDescent="0.25">
      <c r="A6131" t="str">
        <f t="array" ref="A6131">IF(COUNT(SEARCH(RubriekenHistorisch,CONCATENATE(P6130,U6130,AB6130,AH6130))),"t","f")</f>
        <v>f</v>
      </c>
      <c r="B6131" t="str">
        <f t="shared" si="287"/>
        <v>f</v>
      </c>
      <c r="C6131" t="str">
        <f t="shared" si="288"/>
        <v>t</v>
      </c>
      <c r="D6131" t="str">
        <f t="shared" si="289"/>
        <v>t</v>
      </c>
      <c r="E6131" t="str">
        <f>IF(COUNT(SEARCH({"04.","05.","09.","12."},CONCATENATE(P6130,U6130,AB6130,AH6130))),"t","f")</f>
        <v>t</v>
      </c>
      <c r="F6131" t="str">
        <f t="array" ref="F6131">IF(COUNT(SEARCH(HistorischeRubrieken,CONCATENATE(P6130,U6130,AB6130,AH6130))),"t","f")</f>
        <v>t</v>
      </c>
      <c r="G6131">
        <v>11</v>
      </c>
      <c r="H6131">
        <v>601501</v>
      </c>
      <c r="I6131" t="s">
        <v>2814</v>
      </c>
      <c r="J6131">
        <v>20080601</v>
      </c>
      <c r="K6131">
        <v>20081201</v>
      </c>
      <c r="M6131">
        <v>0</v>
      </c>
      <c r="N6131">
        <v>0</v>
      </c>
      <c r="O6131" t="s">
        <v>2757</v>
      </c>
      <c r="P6131" t="s">
        <v>2821</v>
      </c>
      <c r="Q6131" t="s">
        <v>2743</v>
      </c>
      <c r="R6131">
        <v>0</v>
      </c>
      <c r="S6131" t="s">
        <v>271</v>
      </c>
      <c r="U6131" t="s">
        <v>2822</v>
      </c>
      <c r="V6131">
        <v>1</v>
      </c>
      <c r="W6131">
        <v>1</v>
      </c>
      <c r="X6131">
        <v>20070515</v>
      </c>
      <c r="Y6131">
        <v>12</v>
      </c>
      <c r="Z6131" t="s">
        <v>271</v>
      </c>
      <c r="AA6131" t="s">
        <v>2757</v>
      </c>
      <c r="AB6131" t="s">
        <v>2750</v>
      </c>
      <c r="AC6131">
        <v>1</v>
      </c>
      <c r="AE6131">
        <v>0</v>
      </c>
      <c r="AF6131" t="s">
        <v>271</v>
      </c>
    </row>
    <row r="6132" spans="1:32" hidden="1" x14ac:dyDescent="0.25">
      <c r="A6132" t="str">
        <f t="array" ref="A6132">IF(COUNT(SEARCH(RubriekenHistorisch,CONCATENATE(P6131,U6131,AB6131,AH6131))),"t","f")</f>
        <v>f</v>
      </c>
      <c r="B6132" t="str">
        <f t="shared" si="287"/>
        <v>f</v>
      </c>
      <c r="C6132" t="str">
        <f t="shared" si="288"/>
        <v>t</v>
      </c>
      <c r="D6132" t="str">
        <f t="shared" si="289"/>
        <v>t</v>
      </c>
      <c r="E6132" t="str">
        <f>IF(COUNT(SEARCH({"04.","05.","09.","12."},CONCATENATE(P6131,U6131,AB6131,AH6131))),"t","f")</f>
        <v>t</v>
      </c>
      <c r="F6132" t="str">
        <f t="array" ref="F6132">IF(COUNT(SEARCH(HistorischeRubrieken,CONCATENATE(P6131,U6131,AB6131,AH6131))),"t","f")</f>
        <v>t</v>
      </c>
      <c r="G6132">
        <v>12</v>
      </c>
      <c r="H6132">
        <v>601501</v>
      </c>
      <c r="I6132" t="s">
        <v>2823</v>
      </c>
      <c r="J6132">
        <v>20081201</v>
      </c>
      <c r="K6132">
        <v>20091201</v>
      </c>
      <c r="M6132">
        <v>0</v>
      </c>
      <c r="N6132">
        <v>0</v>
      </c>
      <c r="O6132" t="s">
        <v>2757</v>
      </c>
      <c r="P6132" t="s">
        <v>2824</v>
      </c>
      <c r="Q6132" t="s">
        <v>2762</v>
      </c>
      <c r="R6132">
        <v>0</v>
      </c>
      <c r="S6132" t="s">
        <v>271</v>
      </c>
      <c r="U6132" t="s">
        <v>2825</v>
      </c>
      <c r="V6132">
        <v>1</v>
      </c>
      <c r="W6132">
        <v>1</v>
      </c>
      <c r="X6132">
        <v>20090515</v>
      </c>
      <c r="Y6132">
        <v>12</v>
      </c>
      <c r="Z6132" t="s">
        <v>271</v>
      </c>
      <c r="AA6132" t="s">
        <v>2757</v>
      </c>
      <c r="AB6132" t="s">
        <v>2750</v>
      </c>
      <c r="AC6132">
        <v>1</v>
      </c>
      <c r="AE6132">
        <v>0</v>
      </c>
      <c r="AF6132" t="s">
        <v>271</v>
      </c>
    </row>
    <row r="6133" spans="1:32" hidden="1" x14ac:dyDescent="0.25">
      <c r="A6133" t="str">
        <f t="array" ref="A6133">IF(COUNT(SEARCH(RubriekenHistorisch,CONCATENATE(P6132,U6132,AB6132,AH6132))),"t","f")</f>
        <v>f</v>
      </c>
      <c r="B6133" t="str">
        <f t="shared" si="287"/>
        <v>f</v>
      </c>
      <c r="C6133" t="str">
        <f t="shared" si="288"/>
        <v>t</v>
      </c>
      <c r="D6133" t="str">
        <f t="shared" si="289"/>
        <v>t</v>
      </c>
      <c r="E6133" t="str">
        <f>IF(COUNT(SEARCH({"04.","05.","09.","12."},CONCATENATE(P6132,U6132,AB6132,AH6132))),"t","f")</f>
        <v>t</v>
      </c>
      <c r="F6133" t="str">
        <f t="array" ref="F6133">IF(COUNT(SEARCH(HistorischeRubrieken,CONCATENATE(P6132,U6132,AB6132,AH6132))),"t","f")</f>
        <v>t</v>
      </c>
      <c r="G6133">
        <v>13</v>
      </c>
      <c r="H6133">
        <v>601501</v>
      </c>
      <c r="I6133" t="s">
        <v>2826</v>
      </c>
      <c r="J6133">
        <v>20091201</v>
      </c>
      <c r="K6133">
        <v>20101201</v>
      </c>
      <c r="M6133">
        <v>0</v>
      </c>
      <c r="N6133">
        <v>0</v>
      </c>
      <c r="O6133" t="s">
        <v>2757</v>
      </c>
      <c r="P6133" t="s">
        <v>2827</v>
      </c>
      <c r="Q6133" t="s">
        <v>2762</v>
      </c>
      <c r="R6133">
        <v>0</v>
      </c>
      <c r="S6133" t="s">
        <v>271</v>
      </c>
      <c r="U6133" t="s">
        <v>2828</v>
      </c>
      <c r="V6133">
        <v>1</v>
      </c>
      <c r="W6133">
        <v>1</v>
      </c>
      <c r="X6133">
        <v>20100515</v>
      </c>
      <c r="Y6133">
        <v>12</v>
      </c>
      <c r="Z6133" t="s">
        <v>271</v>
      </c>
      <c r="AA6133" t="s">
        <v>2757</v>
      </c>
      <c r="AB6133" t="s">
        <v>2750</v>
      </c>
      <c r="AC6133">
        <v>1</v>
      </c>
      <c r="AE6133">
        <v>0</v>
      </c>
      <c r="AF6133" t="s">
        <v>271</v>
      </c>
    </row>
    <row r="6134" spans="1:32" hidden="1" x14ac:dyDescent="0.25">
      <c r="A6134" t="str">
        <f t="array" ref="A6134">IF(COUNT(SEARCH(RubriekenHistorisch,CONCATENATE(P6133,U6133,AB6133,AH6133))),"t","f")</f>
        <v>f</v>
      </c>
      <c r="B6134" t="str">
        <f t="shared" si="287"/>
        <v>f</v>
      </c>
      <c r="C6134" t="str">
        <f t="shared" si="288"/>
        <v>t</v>
      </c>
      <c r="D6134" t="str">
        <f t="shared" si="289"/>
        <v>t</v>
      </c>
      <c r="E6134" t="str">
        <f>IF(COUNT(SEARCH({"04.","05.","09.","12."},CONCATENATE(P6133,U6133,AB6133,AH6133))),"t","f")</f>
        <v>t</v>
      </c>
      <c r="F6134" t="str">
        <f t="array" ref="F6134">IF(COUNT(SEARCH(HistorischeRubrieken,CONCATENATE(P6133,U6133,AB6133,AH6133))),"t","f")</f>
        <v>t</v>
      </c>
      <c r="G6134">
        <v>14</v>
      </c>
      <c r="H6134">
        <v>601501</v>
      </c>
      <c r="I6134" t="s">
        <v>2826</v>
      </c>
      <c r="J6134">
        <v>20101201</v>
      </c>
      <c r="K6134">
        <v>20120115</v>
      </c>
      <c r="M6134">
        <v>0</v>
      </c>
      <c r="N6134">
        <v>0</v>
      </c>
      <c r="O6134" t="s">
        <v>2757</v>
      </c>
      <c r="P6134" t="s">
        <v>2829</v>
      </c>
      <c r="Q6134" t="s">
        <v>2762</v>
      </c>
      <c r="R6134">
        <v>0</v>
      </c>
      <c r="S6134" t="s">
        <v>271</v>
      </c>
      <c r="U6134" t="s">
        <v>2830</v>
      </c>
      <c r="V6134">
        <v>1</v>
      </c>
      <c r="W6134">
        <v>1</v>
      </c>
      <c r="X6134">
        <v>20110515</v>
      </c>
      <c r="Y6134">
        <v>12</v>
      </c>
      <c r="Z6134" t="s">
        <v>271</v>
      </c>
      <c r="AA6134" t="s">
        <v>2757</v>
      </c>
      <c r="AB6134" t="s">
        <v>2750</v>
      </c>
      <c r="AC6134">
        <v>1</v>
      </c>
      <c r="AE6134">
        <v>0</v>
      </c>
      <c r="AF6134" t="s">
        <v>271</v>
      </c>
    </row>
    <row r="6135" spans="1:32" hidden="1" x14ac:dyDescent="0.25">
      <c r="A6135" t="str">
        <f t="array" ref="A6135">IF(COUNT(SEARCH(RubriekenHistorisch,CONCATENATE(P6134,U6134,AB6134,AH6134))),"t","f")</f>
        <v>f</v>
      </c>
      <c r="B6135" t="str">
        <f t="shared" si="287"/>
        <v>f</v>
      </c>
      <c r="C6135" t="str">
        <f t="shared" si="288"/>
        <v>t</v>
      </c>
      <c r="D6135" t="str">
        <f t="shared" si="289"/>
        <v>t</v>
      </c>
      <c r="E6135" t="str">
        <f>IF(COUNT(SEARCH({"04.","05.","09.","12."},CONCATENATE(P6134,U6134,AB6134,AH6134))),"t","f")</f>
        <v>t</v>
      </c>
      <c r="F6135" t="str">
        <f t="array" ref="F6135">IF(COUNT(SEARCH(HistorischeRubrieken,CONCATENATE(P6134,U6134,AB6134,AH6134))),"t","f")</f>
        <v>t</v>
      </c>
      <c r="G6135">
        <v>15</v>
      </c>
      <c r="H6135">
        <v>601501</v>
      </c>
      <c r="I6135" t="s">
        <v>2826</v>
      </c>
      <c r="J6135">
        <v>20120115</v>
      </c>
      <c r="K6135">
        <v>20120716</v>
      </c>
      <c r="M6135">
        <v>0</v>
      </c>
      <c r="N6135">
        <v>0</v>
      </c>
      <c r="O6135" t="s">
        <v>2767</v>
      </c>
      <c r="P6135" t="s">
        <v>2829</v>
      </c>
      <c r="Q6135" t="s">
        <v>2762</v>
      </c>
      <c r="R6135">
        <v>0</v>
      </c>
      <c r="S6135" t="s">
        <v>271</v>
      </c>
      <c r="U6135" t="s">
        <v>2830</v>
      </c>
      <c r="V6135">
        <v>1</v>
      </c>
      <c r="W6135">
        <v>1</v>
      </c>
      <c r="X6135">
        <v>20110515</v>
      </c>
      <c r="Y6135">
        <v>12</v>
      </c>
      <c r="Z6135" t="s">
        <v>271</v>
      </c>
      <c r="AA6135" t="s">
        <v>2767</v>
      </c>
      <c r="AB6135" t="s">
        <v>2750</v>
      </c>
      <c r="AC6135">
        <v>1</v>
      </c>
      <c r="AE6135">
        <v>0</v>
      </c>
      <c r="AF6135" t="s">
        <v>271</v>
      </c>
    </row>
    <row r="6136" spans="1:32" hidden="1" x14ac:dyDescent="0.25">
      <c r="A6136" t="str">
        <f t="array" ref="A6136">IF(COUNT(SEARCH(RubriekenHistorisch,CONCATENATE(P6135,U6135,AB6135,AH6135))),"t","f")</f>
        <v>f</v>
      </c>
      <c r="B6136" t="str">
        <f t="shared" si="287"/>
        <v>f</v>
      </c>
      <c r="C6136" t="str">
        <f t="shared" si="288"/>
        <v>t</v>
      </c>
      <c r="D6136" t="str">
        <f t="shared" si="289"/>
        <v>t</v>
      </c>
      <c r="E6136" t="str">
        <f>IF(COUNT(SEARCH({"04.","05.","09.","12."},CONCATENATE(P6135,U6135,AB6135,AH6135))),"t","f")</f>
        <v>t</v>
      </c>
      <c r="F6136" t="str">
        <f t="array" ref="F6136">IF(COUNT(SEARCH(HistorischeRubrieken,CONCATENATE(P6135,U6135,AB6135,AH6135))),"t","f")</f>
        <v>t</v>
      </c>
      <c r="G6136">
        <v>16</v>
      </c>
      <c r="H6136">
        <v>601501</v>
      </c>
      <c r="I6136" t="s">
        <v>2826</v>
      </c>
      <c r="J6136">
        <v>20120716</v>
      </c>
      <c r="K6136">
        <v>20120901</v>
      </c>
      <c r="M6136">
        <v>0</v>
      </c>
      <c r="N6136">
        <v>0</v>
      </c>
      <c r="O6136" t="s">
        <v>2767</v>
      </c>
      <c r="P6136" t="s">
        <v>2831</v>
      </c>
      <c r="Q6136" t="s">
        <v>2762</v>
      </c>
      <c r="R6136">
        <v>0</v>
      </c>
      <c r="S6136" t="s">
        <v>271</v>
      </c>
      <c r="U6136" t="s">
        <v>2832</v>
      </c>
      <c r="V6136">
        <v>1</v>
      </c>
      <c r="W6136">
        <v>1</v>
      </c>
      <c r="X6136">
        <v>20120515</v>
      </c>
      <c r="Y6136">
        <v>12</v>
      </c>
      <c r="Z6136" t="s">
        <v>271</v>
      </c>
      <c r="AA6136" t="s">
        <v>2767</v>
      </c>
      <c r="AB6136" t="s">
        <v>2750</v>
      </c>
      <c r="AC6136">
        <v>1</v>
      </c>
      <c r="AE6136">
        <v>0</v>
      </c>
      <c r="AF6136" t="s">
        <v>271</v>
      </c>
    </row>
    <row r="6137" spans="1:32" hidden="1" x14ac:dyDescent="0.25">
      <c r="A6137" t="str">
        <f t="array" ref="A6137">IF(COUNT(SEARCH(RubriekenHistorisch,CONCATENATE(P6136,U6136,AB6136,AH6136))),"t","f")</f>
        <v>f</v>
      </c>
      <c r="B6137" t="str">
        <f t="shared" si="287"/>
        <v>f</v>
      </c>
      <c r="C6137" t="str">
        <f t="shared" si="288"/>
        <v>t</v>
      </c>
      <c r="D6137" t="str">
        <f t="shared" si="289"/>
        <v>t</v>
      </c>
      <c r="E6137" t="str">
        <f>IF(COUNT(SEARCH({"04.","05.","09.","12."},CONCATENATE(P6136,U6136,AB6136,AH6136))),"t","f")</f>
        <v>t</v>
      </c>
      <c r="F6137" t="str">
        <f t="array" ref="F6137">IF(COUNT(SEARCH(HistorischeRubrieken,CONCATENATE(P6136,U6136,AB6136,AH6136))),"t","f")</f>
        <v>t</v>
      </c>
      <c r="G6137">
        <v>17</v>
      </c>
      <c r="H6137">
        <v>601501</v>
      </c>
      <c r="I6137" t="s">
        <v>2826</v>
      </c>
      <c r="J6137">
        <v>20120901</v>
      </c>
      <c r="K6137">
        <v>20121201</v>
      </c>
      <c r="M6137">
        <v>0</v>
      </c>
      <c r="N6137">
        <v>0</v>
      </c>
      <c r="O6137" t="s">
        <v>2767</v>
      </c>
      <c r="P6137" t="s">
        <v>2831</v>
      </c>
      <c r="Q6137" t="s">
        <v>2762</v>
      </c>
      <c r="R6137">
        <v>0</v>
      </c>
      <c r="S6137" t="s">
        <v>271</v>
      </c>
      <c r="U6137" t="s">
        <v>2833</v>
      </c>
      <c r="V6137">
        <v>1</v>
      </c>
      <c r="W6137">
        <v>1</v>
      </c>
      <c r="X6137">
        <v>20120912</v>
      </c>
      <c r="Y6137">
        <v>0</v>
      </c>
      <c r="Z6137" t="s">
        <v>271</v>
      </c>
      <c r="AA6137" t="s">
        <v>2767</v>
      </c>
      <c r="AB6137" t="s">
        <v>2750</v>
      </c>
      <c r="AC6137">
        <v>1</v>
      </c>
      <c r="AE6137">
        <v>0</v>
      </c>
      <c r="AF6137" t="s">
        <v>271</v>
      </c>
    </row>
    <row r="6138" spans="1:32" hidden="1" x14ac:dyDescent="0.25">
      <c r="A6138" t="str">
        <f t="array" ref="A6138">IF(COUNT(SEARCH(RubriekenHistorisch,CONCATENATE(P6137,U6137,AB6137,AH6137))),"t","f")</f>
        <v>f</v>
      </c>
      <c r="B6138" t="str">
        <f t="shared" si="287"/>
        <v>f</v>
      </c>
      <c r="C6138" t="str">
        <f t="shared" si="288"/>
        <v>t</v>
      </c>
      <c r="D6138" t="str">
        <f t="shared" si="289"/>
        <v>t</v>
      </c>
      <c r="E6138" t="str">
        <f>IF(COUNT(SEARCH({"04.","05.","09.","12."},CONCATENATE(P6137,U6137,AB6137,AH6137))),"t","f")</f>
        <v>t</v>
      </c>
      <c r="F6138" t="str">
        <f t="array" ref="F6138">IF(COUNT(SEARCH(HistorischeRubrieken,CONCATENATE(P6137,U6137,AB6137,AH6137))),"t","f")</f>
        <v>t</v>
      </c>
      <c r="G6138">
        <v>18</v>
      </c>
      <c r="H6138">
        <v>601501</v>
      </c>
      <c r="I6138" t="s">
        <v>2826</v>
      </c>
      <c r="J6138">
        <v>20121201</v>
      </c>
      <c r="K6138">
        <v>20130101</v>
      </c>
      <c r="M6138">
        <v>0</v>
      </c>
      <c r="N6138">
        <v>0</v>
      </c>
      <c r="O6138" t="s">
        <v>2767</v>
      </c>
      <c r="P6138" t="s">
        <v>2831</v>
      </c>
      <c r="Q6138" t="s">
        <v>2762</v>
      </c>
      <c r="R6138">
        <v>0</v>
      </c>
      <c r="S6138" t="s">
        <v>271</v>
      </c>
      <c r="U6138" t="s">
        <v>2832</v>
      </c>
      <c r="V6138">
        <v>1</v>
      </c>
      <c r="W6138">
        <v>1</v>
      </c>
      <c r="X6138">
        <v>20130515</v>
      </c>
      <c r="Y6138">
        <v>12</v>
      </c>
      <c r="Z6138" t="s">
        <v>271</v>
      </c>
      <c r="AA6138" t="s">
        <v>2767</v>
      </c>
      <c r="AB6138" t="s">
        <v>2750</v>
      </c>
      <c r="AC6138">
        <v>1</v>
      </c>
      <c r="AE6138">
        <v>0</v>
      </c>
      <c r="AF6138" t="s">
        <v>271</v>
      </c>
    </row>
    <row r="6139" spans="1:32" hidden="1" x14ac:dyDescent="0.25">
      <c r="A6139" t="str">
        <f t="array" ref="A6139">IF(COUNT(SEARCH(RubriekenHistorisch,CONCATENATE(P6138,U6138,AB6138,AH6138))),"t","f")</f>
        <v>f</v>
      </c>
      <c r="B6139" t="str">
        <f t="shared" si="287"/>
        <v>f</v>
      </c>
      <c r="C6139" t="str">
        <f t="shared" si="288"/>
        <v>t</v>
      </c>
      <c r="D6139" t="str">
        <f t="shared" si="289"/>
        <v>t</v>
      </c>
      <c r="E6139" t="str">
        <f>IF(COUNT(SEARCH({"04.","05.","09.","12."},CONCATENATE(P6138,U6138,AB6138,AH6138))),"t","f")</f>
        <v>t</v>
      </c>
      <c r="F6139" t="str">
        <f t="array" ref="F6139">IF(COUNT(SEARCH(HistorischeRubrieken,CONCATENATE(P6138,U6138,AB6138,AH6138))),"t","f")</f>
        <v>t</v>
      </c>
      <c r="G6139">
        <v>19</v>
      </c>
      <c r="H6139">
        <v>601501</v>
      </c>
      <c r="I6139" t="s">
        <v>2826</v>
      </c>
      <c r="J6139">
        <v>20130101</v>
      </c>
      <c r="K6139">
        <v>20130201</v>
      </c>
      <c r="M6139">
        <v>0</v>
      </c>
      <c r="N6139">
        <v>0</v>
      </c>
      <c r="O6139" t="s">
        <v>2767</v>
      </c>
      <c r="P6139" t="s">
        <v>2831</v>
      </c>
      <c r="Q6139" t="s">
        <v>2762</v>
      </c>
      <c r="R6139">
        <v>0</v>
      </c>
      <c r="S6139" t="s">
        <v>271</v>
      </c>
      <c r="T6139" t="s">
        <v>2767</v>
      </c>
      <c r="U6139" t="s">
        <v>2834</v>
      </c>
      <c r="V6139">
        <v>0</v>
      </c>
      <c r="W6139">
        <v>1</v>
      </c>
      <c r="X6139">
        <v>20130108</v>
      </c>
      <c r="Y6139">
        <v>0</v>
      </c>
      <c r="Z6139" t="s">
        <v>271</v>
      </c>
      <c r="AA6139" t="s">
        <v>2767</v>
      </c>
      <c r="AB6139" t="s">
        <v>2750</v>
      </c>
      <c r="AC6139">
        <v>1</v>
      </c>
      <c r="AE6139">
        <v>0</v>
      </c>
      <c r="AF6139" t="s">
        <v>271</v>
      </c>
    </row>
    <row r="6140" spans="1:32" hidden="1" x14ac:dyDescent="0.25">
      <c r="A6140" t="str">
        <f t="array" ref="A6140">IF(COUNT(SEARCH(RubriekenHistorisch,CONCATENATE(P6139,U6139,AB6139,AH6139))),"t","f")</f>
        <v>f</v>
      </c>
      <c r="B6140" t="str">
        <f t="shared" si="287"/>
        <v>f</v>
      </c>
      <c r="C6140" t="str">
        <f t="shared" si="288"/>
        <v>t</v>
      </c>
      <c r="D6140" t="str">
        <f t="shared" si="289"/>
        <v>t</v>
      </c>
      <c r="E6140" t="str">
        <f>IF(COUNT(SEARCH({"04.","05.","09.","12."},CONCATENATE(P6139,U6139,AB6139,AH6139))),"t","f")</f>
        <v>t</v>
      </c>
      <c r="F6140" t="str">
        <f t="array" ref="F6140">IF(COUNT(SEARCH(HistorischeRubrieken,CONCATENATE(P6139,U6139,AB6139,AH6139))),"t","f")</f>
        <v>t</v>
      </c>
      <c r="G6140">
        <v>20</v>
      </c>
      <c r="H6140">
        <v>601501</v>
      </c>
      <c r="I6140" t="s">
        <v>2826</v>
      </c>
      <c r="J6140">
        <v>20130201</v>
      </c>
      <c r="K6140">
        <v>20130601</v>
      </c>
      <c r="M6140">
        <v>0</v>
      </c>
      <c r="N6140">
        <v>0</v>
      </c>
      <c r="O6140" t="s">
        <v>2767</v>
      </c>
      <c r="P6140" t="s">
        <v>2831</v>
      </c>
      <c r="Q6140" t="s">
        <v>2762</v>
      </c>
      <c r="R6140">
        <v>0</v>
      </c>
      <c r="S6140" t="s">
        <v>271</v>
      </c>
      <c r="U6140" t="s">
        <v>2832</v>
      </c>
      <c r="V6140">
        <v>1</v>
      </c>
      <c r="W6140">
        <v>1</v>
      </c>
      <c r="X6140">
        <v>20130515</v>
      </c>
      <c r="Y6140">
        <v>12</v>
      </c>
      <c r="Z6140" t="s">
        <v>271</v>
      </c>
      <c r="AA6140" t="s">
        <v>2767</v>
      </c>
      <c r="AB6140" t="s">
        <v>2750</v>
      </c>
      <c r="AC6140">
        <v>1</v>
      </c>
      <c r="AE6140">
        <v>0</v>
      </c>
      <c r="AF6140" t="s">
        <v>271</v>
      </c>
    </row>
    <row r="6141" spans="1:32" hidden="1" x14ac:dyDescent="0.25">
      <c r="A6141" t="str">
        <f t="array" ref="A6141">IF(COUNT(SEARCH(RubriekenHistorisch,CONCATENATE(P6140,U6140,AB6140,AH6140))),"t","f")</f>
        <v>f</v>
      </c>
      <c r="B6141" t="str">
        <f t="shared" si="287"/>
        <v>f</v>
      </c>
      <c r="C6141" t="str">
        <f t="shared" si="288"/>
        <v>t</v>
      </c>
      <c r="D6141" t="str">
        <f t="shared" si="289"/>
        <v>t</v>
      </c>
      <c r="E6141" t="str">
        <f>IF(COUNT(SEARCH({"04.","05.","09.","12."},CONCATENATE(P6140,U6140,AB6140,AH6140))),"t","f")</f>
        <v>t</v>
      </c>
      <c r="F6141" t="str">
        <f t="array" ref="F6141">IF(COUNT(SEARCH(HistorischeRubrieken,CONCATENATE(P6140,U6140,AB6140,AH6140))),"t","f")</f>
        <v>t</v>
      </c>
      <c r="G6141">
        <v>21</v>
      </c>
      <c r="H6141">
        <v>601501</v>
      </c>
      <c r="I6141" t="s">
        <v>2826</v>
      </c>
      <c r="J6141">
        <v>20130601</v>
      </c>
      <c r="K6141">
        <v>20130701</v>
      </c>
      <c r="M6141">
        <v>0</v>
      </c>
      <c r="N6141">
        <v>0</v>
      </c>
      <c r="U6141" t="s">
        <v>2835</v>
      </c>
      <c r="V6141">
        <v>2</v>
      </c>
      <c r="W6141">
        <v>0</v>
      </c>
      <c r="X6141">
        <v>20130607</v>
      </c>
      <c r="Y6141">
        <v>0</v>
      </c>
      <c r="Z6141" t="s">
        <v>271</v>
      </c>
    </row>
    <row r="6142" spans="1:32" hidden="1" x14ac:dyDescent="0.25">
      <c r="A6142" t="str">
        <f t="array" ref="A6142">IF(COUNT(SEARCH(RubriekenHistorisch,CONCATENATE(P6141,U6141,AB6141,AH6141))),"t","f")</f>
        <v>f</v>
      </c>
      <c r="B6142" t="str">
        <f t="shared" si="287"/>
        <v>f</v>
      </c>
      <c r="C6142" t="str">
        <f t="shared" si="288"/>
        <v>t</v>
      </c>
      <c r="D6142" t="str">
        <f t="shared" si="289"/>
        <v>f</v>
      </c>
      <c r="E6142" t="str">
        <f>IF(COUNT(SEARCH({"04.","05.","09.","12."},CONCATENATE(P6141,U6141,AB6141,AH6141))),"t","f")</f>
        <v>f</v>
      </c>
      <c r="F6142" t="str">
        <f t="array" ref="F6142">IF(COUNT(SEARCH(HistorischeRubrieken,CONCATENATE(P6141,U6141,AB6141,AH6141))),"t","f")</f>
        <v>f</v>
      </c>
      <c r="G6142">
        <v>1</v>
      </c>
      <c r="H6142">
        <v>601502</v>
      </c>
      <c r="I6142" t="s">
        <v>2836</v>
      </c>
      <c r="J6142">
        <v>20120401</v>
      </c>
      <c r="K6142">
        <v>20120901</v>
      </c>
      <c r="M6142">
        <v>0</v>
      </c>
      <c r="N6142">
        <v>0</v>
      </c>
      <c r="T6142" t="s">
        <v>2767</v>
      </c>
      <c r="U6142" t="s">
        <v>2835</v>
      </c>
      <c r="V6142">
        <v>0</v>
      </c>
      <c r="W6142">
        <v>1</v>
      </c>
      <c r="X6142">
        <v>20120416</v>
      </c>
      <c r="Y6142">
        <v>0</v>
      </c>
      <c r="Z6142" t="s">
        <v>1003</v>
      </c>
    </row>
    <row r="6143" spans="1:32" hidden="1" x14ac:dyDescent="0.25">
      <c r="A6143" t="str">
        <f t="array" ref="A6143">IF(COUNT(SEARCH(RubriekenHistorisch,CONCATENATE(P6142,U6142,AB6142,AH6142))),"t","f")</f>
        <v>f</v>
      </c>
      <c r="B6143" t="str">
        <f t="shared" si="287"/>
        <v>f</v>
      </c>
      <c r="C6143" t="str">
        <f t="shared" si="288"/>
        <v>t</v>
      </c>
      <c r="D6143" t="str">
        <f t="shared" si="289"/>
        <v>f</v>
      </c>
      <c r="E6143" t="str">
        <f>IF(COUNT(SEARCH({"04.","05.","09.","12."},CONCATENATE(P6142,U6142,AB6142,AH6142))),"t","f")</f>
        <v>f</v>
      </c>
      <c r="F6143" t="str">
        <f t="array" ref="F6143">IF(COUNT(SEARCH(HistorischeRubrieken,CONCATENATE(P6142,U6142,AB6142,AH6142))),"t","f")</f>
        <v>f</v>
      </c>
      <c r="G6143">
        <v>1</v>
      </c>
      <c r="H6143">
        <v>601601</v>
      </c>
      <c r="I6143" t="s">
        <v>2837</v>
      </c>
      <c r="J6143">
        <v>19960201</v>
      </c>
      <c r="K6143">
        <v>19970201</v>
      </c>
      <c r="M6143">
        <v>0</v>
      </c>
      <c r="N6143">
        <v>0</v>
      </c>
      <c r="O6143" t="s">
        <v>2741</v>
      </c>
      <c r="P6143" t="s">
        <v>2838</v>
      </c>
      <c r="Q6143" t="s">
        <v>2743</v>
      </c>
      <c r="R6143">
        <v>0</v>
      </c>
      <c r="S6143" t="s">
        <v>271</v>
      </c>
      <c r="U6143" t="s">
        <v>2839</v>
      </c>
      <c r="V6143">
        <v>1</v>
      </c>
      <c r="W6143">
        <v>1</v>
      </c>
      <c r="X6143">
        <v>19960215</v>
      </c>
      <c r="Y6143">
        <v>12</v>
      </c>
      <c r="Z6143" t="s">
        <v>1003</v>
      </c>
      <c r="AA6143" t="s">
        <v>2741</v>
      </c>
      <c r="AB6143" t="s">
        <v>2745</v>
      </c>
      <c r="AC6143">
        <v>1</v>
      </c>
      <c r="AE6143">
        <v>0</v>
      </c>
      <c r="AF6143" t="s">
        <v>271</v>
      </c>
    </row>
    <row r="6144" spans="1:32" hidden="1" x14ac:dyDescent="0.25">
      <c r="A6144" t="str">
        <f t="array" ref="A6144">IF(COUNT(SEARCH(RubriekenHistorisch,CONCATENATE(P6143,U6143,AB6143,AH6143))),"t","f")</f>
        <v>f</v>
      </c>
      <c r="B6144" t="str">
        <f t="shared" si="287"/>
        <v>f</v>
      </c>
      <c r="C6144" t="str">
        <f t="shared" si="288"/>
        <v>t</v>
      </c>
      <c r="D6144" t="str">
        <f t="shared" si="289"/>
        <v>t</v>
      </c>
      <c r="E6144" t="str">
        <f>IF(COUNT(SEARCH({"04.","05.","09.","12."},CONCATENATE(P6143,U6143,AB6143,AH6143))),"t","f")</f>
        <v>t</v>
      </c>
      <c r="F6144" t="str">
        <f t="array" ref="F6144">IF(COUNT(SEARCH(HistorischeRubrieken,CONCATENATE(P6143,U6143,AB6143,AH6143))),"t","f")</f>
        <v>t</v>
      </c>
      <c r="G6144">
        <v>2</v>
      </c>
      <c r="H6144">
        <v>601601</v>
      </c>
      <c r="I6144" t="s">
        <v>2840</v>
      </c>
      <c r="J6144">
        <v>19970201</v>
      </c>
      <c r="K6144">
        <v>19981101</v>
      </c>
      <c r="M6144">
        <v>0</v>
      </c>
      <c r="N6144">
        <v>0</v>
      </c>
      <c r="O6144" t="s">
        <v>2741</v>
      </c>
      <c r="P6144" t="s">
        <v>2841</v>
      </c>
      <c r="Q6144" t="s">
        <v>2743</v>
      </c>
      <c r="R6144">
        <v>0</v>
      </c>
      <c r="S6144" t="s">
        <v>271</v>
      </c>
      <c r="U6144" t="s">
        <v>2842</v>
      </c>
      <c r="V6144">
        <v>1</v>
      </c>
      <c r="W6144">
        <v>1</v>
      </c>
      <c r="X6144">
        <v>19970215</v>
      </c>
      <c r="Y6144">
        <v>12</v>
      </c>
      <c r="Z6144" t="s">
        <v>271</v>
      </c>
      <c r="AA6144" t="s">
        <v>2741</v>
      </c>
      <c r="AB6144" t="s">
        <v>2745</v>
      </c>
      <c r="AC6144">
        <v>1</v>
      </c>
      <c r="AE6144">
        <v>0</v>
      </c>
      <c r="AF6144" t="s">
        <v>271</v>
      </c>
    </row>
    <row r="6145" spans="1:32" hidden="1" x14ac:dyDescent="0.25">
      <c r="A6145" t="str">
        <f t="array" ref="A6145">IF(COUNT(SEARCH(RubriekenHistorisch,CONCATENATE(P6144,U6144,AB6144,AH6144))),"t","f")</f>
        <v>f</v>
      </c>
      <c r="B6145" t="str">
        <f t="shared" si="287"/>
        <v>f</v>
      </c>
      <c r="C6145" t="str">
        <f t="shared" si="288"/>
        <v>t</v>
      </c>
      <c r="D6145" t="str">
        <f t="shared" si="289"/>
        <v>t</v>
      </c>
      <c r="E6145" t="str">
        <f>IF(COUNT(SEARCH({"04.","05.","09.","12."},CONCATENATE(P6144,U6144,AB6144,AH6144))),"t","f")</f>
        <v>t</v>
      </c>
      <c r="F6145" t="str">
        <f t="array" ref="F6145">IF(COUNT(SEARCH(HistorischeRubrieken,CONCATENATE(P6144,U6144,AB6144,AH6144))),"t","f")</f>
        <v>t</v>
      </c>
      <c r="G6145">
        <v>3</v>
      </c>
      <c r="H6145">
        <v>601601</v>
      </c>
      <c r="I6145" t="s">
        <v>2843</v>
      </c>
      <c r="J6145">
        <v>19981101</v>
      </c>
      <c r="K6145">
        <v>20001201</v>
      </c>
      <c r="M6145">
        <v>0</v>
      </c>
      <c r="N6145">
        <v>0</v>
      </c>
      <c r="O6145" t="s">
        <v>2741</v>
      </c>
      <c r="P6145" t="s">
        <v>2844</v>
      </c>
      <c r="Q6145" t="s">
        <v>2743</v>
      </c>
      <c r="R6145">
        <v>0</v>
      </c>
      <c r="S6145" t="s">
        <v>271</v>
      </c>
      <c r="U6145" t="s">
        <v>2845</v>
      </c>
      <c r="V6145">
        <v>1</v>
      </c>
      <c r="W6145">
        <v>1</v>
      </c>
      <c r="X6145">
        <v>19981115</v>
      </c>
      <c r="Y6145">
        <v>12</v>
      </c>
      <c r="Z6145" t="s">
        <v>271</v>
      </c>
      <c r="AA6145" t="s">
        <v>2741</v>
      </c>
      <c r="AB6145" t="s">
        <v>2750</v>
      </c>
      <c r="AC6145">
        <v>1</v>
      </c>
      <c r="AE6145">
        <v>0</v>
      </c>
      <c r="AF6145" t="s">
        <v>271</v>
      </c>
    </row>
    <row r="6146" spans="1:32" hidden="1" x14ac:dyDescent="0.25">
      <c r="A6146" t="str">
        <f t="array" ref="A6146">IF(COUNT(SEARCH(RubriekenHistorisch,CONCATENATE(P6145,U6145,AB6145,AH6145))),"t","f")</f>
        <v>f</v>
      </c>
      <c r="B6146" t="str">
        <f t="shared" si="287"/>
        <v>f</v>
      </c>
      <c r="C6146" t="str">
        <f t="shared" si="288"/>
        <v>t</v>
      </c>
      <c r="D6146" t="str">
        <f t="shared" si="289"/>
        <v>t</v>
      </c>
      <c r="E6146" t="str">
        <f>IF(COUNT(SEARCH({"04.","05.","09.","12."},CONCATENATE(P6145,U6145,AB6145,AH6145))),"t","f")</f>
        <v>t</v>
      </c>
      <c r="F6146" t="str">
        <f t="array" ref="F6146">IF(COUNT(SEARCH(HistorischeRubrieken,CONCATENATE(P6145,U6145,AB6145,AH6145))),"t","f")</f>
        <v>t</v>
      </c>
      <c r="G6146">
        <v>4</v>
      </c>
      <c r="H6146">
        <v>601601</v>
      </c>
      <c r="I6146" t="s">
        <v>2843</v>
      </c>
      <c r="J6146">
        <v>20001201</v>
      </c>
      <c r="K6146">
        <v>20010401</v>
      </c>
      <c r="M6146">
        <v>0</v>
      </c>
      <c r="N6146">
        <v>0</v>
      </c>
      <c r="O6146" t="s">
        <v>2741</v>
      </c>
      <c r="P6146" t="s">
        <v>2846</v>
      </c>
      <c r="Q6146" t="s">
        <v>2743</v>
      </c>
      <c r="R6146">
        <v>0</v>
      </c>
      <c r="S6146" t="s">
        <v>271</v>
      </c>
      <c r="U6146" t="s">
        <v>2847</v>
      </c>
      <c r="V6146">
        <v>1</v>
      </c>
      <c r="W6146">
        <v>1</v>
      </c>
      <c r="X6146">
        <v>20001215</v>
      </c>
      <c r="Y6146">
        <v>12</v>
      </c>
      <c r="Z6146" t="s">
        <v>271</v>
      </c>
      <c r="AA6146" t="s">
        <v>2741</v>
      </c>
      <c r="AB6146" t="s">
        <v>2750</v>
      </c>
      <c r="AC6146">
        <v>1</v>
      </c>
      <c r="AE6146">
        <v>0</v>
      </c>
      <c r="AF6146" t="s">
        <v>271</v>
      </c>
    </row>
    <row r="6147" spans="1:32" hidden="1" x14ac:dyDescent="0.25">
      <c r="A6147" t="str">
        <f t="array" ref="A6147">IF(COUNT(SEARCH(RubriekenHistorisch,CONCATENATE(P6146,U6146,AB6146,AH6146))),"t","f")</f>
        <v>f</v>
      </c>
      <c r="B6147" t="str">
        <f t="shared" ref="B6147:B6210" si="290">IF(COUNT(SEARCH("07.66.20",CONCATENATE(P6146,U6146,AB6146,AH6146))),"t","f")</f>
        <v>f</v>
      </c>
      <c r="C6147" t="str">
        <f t="shared" ref="C6147:C6210" si="291">IF(COUNT(SEARCH("14.40.10",CONCATENATE(P6146,U6146,AB6146,AH6146))),"t","f")</f>
        <v>t</v>
      </c>
      <c r="D6147" t="str">
        <f t="shared" si="289"/>
        <v>t</v>
      </c>
      <c r="E6147" t="str">
        <f>IF(COUNT(SEARCH({"04.","05.","09.","12."},CONCATENATE(P6146,U6146,AB6146,AH6146))),"t","f")</f>
        <v>t</v>
      </c>
      <c r="F6147" t="str">
        <f t="array" ref="F6147">IF(COUNT(SEARCH(HistorischeRubrieken,CONCATENATE(P6146,U6146,AB6146,AH6146))),"t","f")</f>
        <v>t</v>
      </c>
      <c r="G6147">
        <v>5</v>
      </c>
      <c r="H6147">
        <v>601601</v>
      </c>
      <c r="I6147" t="s">
        <v>2843</v>
      </c>
      <c r="J6147">
        <v>20010401</v>
      </c>
      <c r="K6147">
        <v>20021201</v>
      </c>
      <c r="M6147">
        <v>0</v>
      </c>
      <c r="N6147">
        <v>0</v>
      </c>
      <c r="O6147" t="s">
        <v>2752</v>
      </c>
      <c r="P6147" t="s">
        <v>2846</v>
      </c>
      <c r="Q6147" t="s">
        <v>2743</v>
      </c>
      <c r="R6147">
        <v>0</v>
      </c>
      <c r="S6147" t="s">
        <v>271</v>
      </c>
      <c r="U6147" t="s">
        <v>2848</v>
      </c>
      <c r="V6147">
        <v>1</v>
      </c>
      <c r="W6147">
        <v>1</v>
      </c>
      <c r="X6147">
        <v>20010515</v>
      </c>
      <c r="Y6147">
        <v>12</v>
      </c>
      <c r="Z6147" t="s">
        <v>271</v>
      </c>
      <c r="AA6147" t="s">
        <v>2752</v>
      </c>
      <c r="AB6147" t="s">
        <v>2750</v>
      </c>
      <c r="AC6147">
        <v>1</v>
      </c>
      <c r="AE6147">
        <v>0</v>
      </c>
      <c r="AF6147" t="s">
        <v>271</v>
      </c>
    </row>
    <row r="6148" spans="1:32" hidden="1" x14ac:dyDescent="0.25">
      <c r="A6148" t="str">
        <f t="array" ref="A6148">IF(COUNT(SEARCH(RubriekenHistorisch,CONCATENATE(P6147,U6147,AB6147,AH6147))),"t","f")</f>
        <v>f</v>
      </c>
      <c r="B6148" t="str">
        <f t="shared" si="290"/>
        <v>f</v>
      </c>
      <c r="C6148" t="str">
        <f t="shared" si="291"/>
        <v>t</v>
      </c>
      <c r="D6148" t="str">
        <f t="shared" ref="D6148:D6211" si="292">IF(COUNT(SEARCH("- 0",CONCATENATE(P6147,U6147,AB6147,AH6147))),"t","f")</f>
        <v>t</v>
      </c>
      <c r="E6148" t="str">
        <f>IF(COUNT(SEARCH({"04.","05.","09.","12."},CONCATENATE(P6147,U6147,AB6147,AH6147))),"t","f")</f>
        <v>t</v>
      </c>
      <c r="F6148" t="str">
        <f t="array" ref="F6148">IF(COUNT(SEARCH(HistorischeRubrieken,CONCATENATE(P6147,U6147,AB6147,AH6147))),"t","f")</f>
        <v>t</v>
      </c>
      <c r="G6148">
        <v>6</v>
      </c>
      <c r="H6148">
        <v>601601</v>
      </c>
      <c r="I6148" t="s">
        <v>2843</v>
      </c>
      <c r="J6148">
        <v>20021201</v>
      </c>
      <c r="K6148">
        <v>20061201</v>
      </c>
      <c r="M6148">
        <v>0</v>
      </c>
      <c r="N6148">
        <v>0</v>
      </c>
      <c r="O6148" t="s">
        <v>2752</v>
      </c>
      <c r="P6148" t="s">
        <v>2849</v>
      </c>
      <c r="Q6148" t="s">
        <v>2743</v>
      </c>
      <c r="R6148">
        <v>0</v>
      </c>
      <c r="S6148" t="s">
        <v>271</v>
      </c>
      <c r="U6148" t="s">
        <v>2850</v>
      </c>
      <c r="V6148">
        <v>1</v>
      </c>
      <c r="W6148">
        <v>1</v>
      </c>
      <c r="X6148">
        <v>20030515</v>
      </c>
      <c r="Y6148">
        <v>12</v>
      </c>
      <c r="Z6148" t="s">
        <v>271</v>
      </c>
      <c r="AA6148" t="s">
        <v>2752</v>
      </c>
      <c r="AB6148" t="s">
        <v>2750</v>
      </c>
      <c r="AC6148">
        <v>1</v>
      </c>
      <c r="AE6148">
        <v>0</v>
      </c>
      <c r="AF6148" t="s">
        <v>271</v>
      </c>
    </row>
    <row r="6149" spans="1:32" hidden="1" x14ac:dyDescent="0.25">
      <c r="A6149" t="str">
        <f t="array" ref="A6149">IF(COUNT(SEARCH(RubriekenHistorisch,CONCATENATE(P6148,U6148,AB6148,AH6148))),"t","f")</f>
        <v>f</v>
      </c>
      <c r="B6149" t="str">
        <f t="shared" si="290"/>
        <v>f</v>
      </c>
      <c r="C6149" t="str">
        <f t="shared" si="291"/>
        <v>t</v>
      </c>
      <c r="D6149" t="str">
        <f t="shared" si="292"/>
        <v>t</v>
      </c>
      <c r="E6149" t="str">
        <f>IF(COUNT(SEARCH({"04.","05.","09.","12."},CONCATENATE(P6148,U6148,AB6148,AH6148))),"t","f")</f>
        <v>t</v>
      </c>
      <c r="F6149" t="str">
        <f t="array" ref="F6149">IF(COUNT(SEARCH(HistorischeRubrieken,CONCATENATE(P6148,U6148,AB6148,AH6148))),"t","f")</f>
        <v>t</v>
      </c>
      <c r="G6149">
        <v>7</v>
      </c>
      <c r="H6149">
        <v>601601</v>
      </c>
      <c r="I6149" t="s">
        <v>2843</v>
      </c>
      <c r="J6149">
        <v>20061201</v>
      </c>
      <c r="K6149">
        <v>20080301</v>
      </c>
      <c r="M6149">
        <v>0</v>
      </c>
      <c r="N6149">
        <v>0</v>
      </c>
      <c r="O6149" t="s">
        <v>2752</v>
      </c>
      <c r="P6149" t="s">
        <v>2851</v>
      </c>
      <c r="Q6149" t="s">
        <v>2743</v>
      </c>
      <c r="R6149">
        <v>0</v>
      </c>
      <c r="S6149" t="s">
        <v>271</v>
      </c>
      <c r="U6149" t="s">
        <v>2852</v>
      </c>
      <c r="V6149">
        <v>1</v>
      </c>
      <c r="W6149">
        <v>1</v>
      </c>
      <c r="X6149">
        <v>20070515</v>
      </c>
      <c r="Y6149">
        <v>12</v>
      </c>
      <c r="Z6149" t="s">
        <v>271</v>
      </c>
      <c r="AA6149" t="s">
        <v>2752</v>
      </c>
      <c r="AB6149" t="s">
        <v>2750</v>
      </c>
      <c r="AC6149">
        <v>1</v>
      </c>
      <c r="AE6149">
        <v>0</v>
      </c>
      <c r="AF6149" t="s">
        <v>271</v>
      </c>
    </row>
    <row r="6150" spans="1:32" hidden="1" x14ac:dyDescent="0.25">
      <c r="A6150" t="str">
        <f t="array" ref="A6150">IF(COUNT(SEARCH(RubriekenHistorisch,CONCATENATE(P6149,U6149,AB6149,AH6149))),"t","f")</f>
        <v>f</v>
      </c>
      <c r="B6150" t="str">
        <f t="shared" si="290"/>
        <v>f</v>
      </c>
      <c r="C6150" t="str">
        <f t="shared" si="291"/>
        <v>t</v>
      </c>
      <c r="D6150" t="str">
        <f t="shared" si="292"/>
        <v>t</v>
      </c>
      <c r="E6150" t="str">
        <f>IF(COUNT(SEARCH({"04.","05.","09.","12."},CONCATENATE(P6149,U6149,AB6149,AH6149))),"t","f")</f>
        <v>t</v>
      </c>
      <c r="F6150" t="str">
        <f t="array" ref="F6150">IF(COUNT(SEARCH(HistorischeRubrieken,CONCATENATE(P6149,U6149,AB6149,AH6149))),"t","f")</f>
        <v>t</v>
      </c>
      <c r="G6150">
        <v>8</v>
      </c>
      <c r="H6150">
        <v>601601</v>
      </c>
      <c r="I6150" t="s">
        <v>2853</v>
      </c>
      <c r="J6150">
        <v>20080301</v>
      </c>
      <c r="K6150">
        <v>20080601</v>
      </c>
      <c r="M6150">
        <v>0</v>
      </c>
      <c r="N6150">
        <v>0</v>
      </c>
      <c r="O6150" t="s">
        <v>2752</v>
      </c>
      <c r="P6150" t="s">
        <v>2854</v>
      </c>
      <c r="Q6150" t="s">
        <v>2762</v>
      </c>
      <c r="R6150">
        <v>0</v>
      </c>
      <c r="S6150" t="s">
        <v>271</v>
      </c>
      <c r="U6150" t="s">
        <v>2855</v>
      </c>
      <c r="V6150">
        <v>1</v>
      </c>
      <c r="W6150">
        <v>1</v>
      </c>
      <c r="X6150">
        <v>20080515</v>
      </c>
      <c r="Y6150">
        <v>12</v>
      </c>
      <c r="Z6150" t="s">
        <v>271</v>
      </c>
      <c r="AA6150" t="s">
        <v>2752</v>
      </c>
      <c r="AB6150" t="s">
        <v>2750</v>
      </c>
      <c r="AC6150">
        <v>1</v>
      </c>
      <c r="AE6150">
        <v>0</v>
      </c>
      <c r="AF6150" t="s">
        <v>271</v>
      </c>
    </row>
    <row r="6151" spans="1:32" hidden="1" x14ac:dyDescent="0.25">
      <c r="A6151" t="str">
        <f t="array" ref="A6151">IF(COUNT(SEARCH(RubriekenHistorisch,CONCATENATE(P6150,U6150,AB6150,AH6150))),"t","f")</f>
        <v>f</v>
      </c>
      <c r="B6151" t="str">
        <f t="shared" si="290"/>
        <v>f</v>
      </c>
      <c r="C6151" t="str">
        <f t="shared" si="291"/>
        <v>t</v>
      </c>
      <c r="D6151" t="str">
        <f t="shared" si="292"/>
        <v>t</v>
      </c>
      <c r="E6151" t="str">
        <f>IF(COUNT(SEARCH({"04.","05.","09.","12."},CONCATENATE(P6150,U6150,AB6150,AH6150))),"t","f")</f>
        <v>t</v>
      </c>
      <c r="F6151" t="str">
        <f t="array" ref="F6151">IF(COUNT(SEARCH(HistorischeRubrieken,CONCATENATE(P6150,U6150,AB6150,AH6150))),"t","f")</f>
        <v>t</v>
      </c>
      <c r="G6151">
        <v>9</v>
      </c>
      <c r="H6151">
        <v>601601</v>
      </c>
      <c r="I6151" t="s">
        <v>2853</v>
      </c>
      <c r="J6151">
        <v>20080601</v>
      </c>
      <c r="K6151">
        <v>20090901</v>
      </c>
      <c r="M6151">
        <v>0</v>
      </c>
      <c r="N6151">
        <v>0</v>
      </c>
      <c r="O6151" t="s">
        <v>2757</v>
      </c>
      <c r="P6151" t="s">
        <v>2854</v>
      </c>
      <c r="Q6151" t="s">
        <v>2762</v>
      </c>
      <c r="R6151">
        <v>0</v>
      </c>
      <c r="S6151" t="s">
        <v>271</v>
      </c>
      <c r="U6151" t="s">
        <v>2855</v>
      </c>
      <c r="V6151">
        <v>1</v>
      </c>
      <c r="W6151">
        <v>1</v>
      </c>
      <c r="X6151">
        <v>20080515</v>
      </c>
      <c r="Y6151">
        <v>12</v>
      </c>
      <c r="Z6151" t="s">
        <v>271</v>
      </c>
      <c r="AA6151" t="s">
        <v>2757</v>
      </c>
      <c r="AB6151" t="s">
        <v>2750</v>
      </c>
      <c r="AC6151">
        <v>1</v>
      </c>
      <c r="AE6151">
        <v>0</v>
      </c>
      <c r="AF6151" t="s">
        <v>271</v>
      </c>
    </row>
    <row r="6152" spans="1:32" hidden="1" x14ac:dyDescent="0.25">
      <c r="A6152" t="str">
        <f t="array" ref="A6152">IF(COUNT(SEARCH(RubriekenHistorisch,CONCATENATE(P6151,U6151,AB6151,AH6151))),"t","f")</f>
        <v>f</v>
      </c>
      <c r="B6152" t="str">
        <f t="shared" si="290"/>
        <v>f</v>
      </c>
      <c r="C6152" t="str">
        <f t="shared" si="291"/>
        <v>t</v>
      </c>
      <c r="D6152" t="str">
        <f t="shared" si="292"/>
        <v>t</v>
      </c>
      <c r="E6152" t="str">
        <f>IF(COUNT(SEARCH({"04.","05.","09.","12."},CONCATENATE(P6151,U6151,AB6151,AH6151))),"t","f")</f>
        <v>t</v>
      </c>
      <c r="F6152" t="str">
        <f t="array" ref="F6152">IF(COUNT(SEARCH(HistorischeRubrieken,CONCATENATE(P6151,U6151,AB6151,AH6151))),"t","f")</f>
        <v>t</v>
      </c>
      <c r="G6152">
        <v>10</v>
      </c>
      <c r="H6152">
        <v>601601</v>
      </c>
      <c r="I6152" t="s">
        <v>2856</v>
      </c>
      <c r="J6152">
        <v>20090901</v>
      </c>
      <c r="K6152">
        <v>20091201</v>
      </c>
      <c r="M6152">
        <v>0</v>
      </c>
      <c r="N6152">
        <v>0</v>
      </c>
      <c r="O6152" t="s">
        <v>2757</v>
      </c>
      <c r="P6152" t="s">
        <v>2854</v>
      </c>
      <c r="Q6152" t="s">
        <v>2762</v>
      </c>
      <c r="R6152">
        <v>0</v>
      </c>
      <c r="S6152" t="s">
        <v>271</v>
      </c>
      <c r="U6152" t="s">
        <v>2855</v>
      </c>
      <c r="V6152">
        <v>1</v>
      </c>
      <c r="W6152">
        <v>1</v>
      </c>
      <c r="X6152">
        <v>20080515</v>
      </c>
      <c r="Y6152">
        <v>12</v>
      </c>
      <c r="Z6152" t="s">
        <v>271</v>
      </c>
      <c r="AA6152" t="s">
        <v>2757</v>
      </c>
      <c r="AB6152" t="s">
        <v>2750</v>
      </c>
      <c r="AC6152">
        <v>1</v>
      </c>
      <c r="AE6152">
        <v>0</v>
      </c>
      <c r="AF6152" t="s">
        <v>271</v>
      </c>
    </row>
    <row r="6153" spans="1:32" hidden="1" x14ac:dyDescent="0.25">
      <c r="A6153" t="str">
        <f t="array" ref="A6153">IF(COUNT(SEARCH(RubriekenHistorisch,CONCATENATE(P6152,U6152,AB6152,AH6152))),"t","f")</f>
        <v>f</v>
      </c>
      <c r="B6153" t="str">
        <f t="shared" si="290"/>
        <v>f</v>
      </c>
      <c r="C6153" t="str">
        <f t="shared" si="291"/>
        <v>t</v>
      </c>
      <c r="D6153" t="str">
        <f t="shared" si="292"/>
        <v>t</v>
      </c>
      <c r="E6153" t="str">
        <f>IF(COUNT(SEARCH({"04.","05.","09.","12."},CONCATENATE(P6152,U6152,AB6152,AH6152))),"t","f")</f>
        <v>t</v>
      </c>
      <c r="F6153" t="str">
        <f t="array" ref="F6153">IF(COUNT(SEARCH(HistorischeRubrieken,CONCATENATE(P6152,U6152,AB6152,AH6152))),"t","f")</f>
        <v>t</v>
      </c>
      <c r="G6153">
        <v>11</v>
      </c>
      <c r="H6153">
        <v>601601</v>
      </c>
      <c r="I6153" t="s">
        <v>2856</v>
      </c>
      <c r="J6153">
        <v>20091201</v>
      </c>
      <c r="K6153">
        <v>20101201</v>
      </c>
      <c r="M6153">
        <v>0</v>
      </c>
      <c r="N6153">
        <v>0</v>
      </c>
      <c r="O6153" t="s">
        <v>2757</v>
      </c>
      <c r="P6153" t="s">
        <v>2857</v>
      </c>
      <c r="Q6153" t="s">
        <v>2762</v>
      </c>
      <c r="R6153">
        <v>0</v>
      </c>
      <c r="S6153" t="s">
        <v>271</v>
      </c>
      <c r="U6153" t="s">
        <v>2858</v>
      </c>
      <c r="V6153">
        <v>1</v>
      </c>
      <c r="W6153">
        <v>1</v>
      </c>
      <c r="X6153">
        <v>20100515</v>
      </c>
      <c r="Y6153">
        <v>12</v>
      </c>
      <c r="Z6153" t="s">
        <v>271</v>
      </c>
      <c r="AA6153" t="s">
        <v>2757</v>
      </c>
      <c r="AB6153" t="s">
        <v>2750</v>
      </c>
      <c r="AC6153">
        <v>1</v>
      </c>
      <c r="AE6153">
        <v>0</v>
      </c>
      <c r="AF6153" t="s">
        <v>271</v>
      </c>
    </row>
    <row r="6154" spans="1:32" hidden="1" x14ac:dyDescent="0.25">
      <c r="A6154" t="str">
        <f t="array" ref="A6154">IF(COUNT(SEARCH(RubriekenHistorisch,CONCATENATE(P6153,U6153,AB6153,AH6153))),"t","f")</f>
        <v>f</v>
      </c>
      <c r="B6154" t="str">
        <f t="shared" si="290"/>
        <v>f</v>
      </c>
      <c r="C6154" t="str">
        <f t="shared" si="291"/>
        <v>t</v>
      </c>
      <c r="D6154" t="str">
        <f t="shared" si="292"/>
        <v>t</v>
      </c>
      <c r="E6154" t="str">
        <f>IF(COUNT(SEARCH({"04.","05.","09.","12."},CONCATENATE(P6153,U6153,AB6153,AH6153))),"t","f")</f>
        <v>t</v>
      </c>
      <c r="F6154" t="str">
        <f t="array" ref="F6154">IF(COUNT(SEARCH(HistorischeRubrieken,CONCATENATE(P6153,U6153,AB6153,AH6153))),"t","f")</f>
        <v>t</v>
      </c>
      <c r="G6154">
        <v>12</v>
      </c>
      <c r="H6154">
        <v>601601</v>
      </c>
      <c r="I6154" t="s">
        <v>2856</v>
      </c>
      <c r="J6154">
        <v>20101201</v>
      </c>
      <c r="K6154">
        <v>20120115</v>
      </c>
      <c r="M6154">
        <v>0</v>
      </c>
      <c r="N6154">
        <v>0</v>
      </c>
      <c r="O6154" t="s">
        <v>2757</v>
      </c>
      <c r="P6154" t="s">
        <v>2859</v>
      </c>
      <c r="Q6154" t="s">
        <v>2762</v>
      </c>
      <c r="R6154">
        <v>0</v>
      </c>
      <c r="S6154" t="s">
        <v>271</v>
      </c>
      <c r="U6154" t="s">
        <v>2860</v>
      </c>
      <c r="V6154">
        <v>1</v>
      </c>
      <c r="W6154">
        <v>1</v>
      </c>
      <c r="X6154">
        <v>20110515</v>
      </c>
      <c r="Y6154">
        <v>12</v>
      </c>
      <c r="Z6154" t="s">
        <v>271</v>
      </c>
      <c r="AA6154" t="s">
        <v>2757</v>
      </c>
      <c r="AB6154" t="s">
        <v>2750</v>
      </c>
      <c r="AC6154">
        <v>1</v>
      </c>
      <c r="AE6154">
        <v>0</v>
      </c>
      <c r="AF6154" t="s">
        <v>271</v>
      </c>
    </row>
    <row r="6155" spans="1:32" hidden="1" x14ac:dyDescent="0.25">
      <c r="A6155" t="str">
        <f t="array" ref="A6155">IF(COUNT(SEARCH(RubriekenHistorisch,CONCATENATE(P6154,U6154,AB6154,AH6154))),"t","f")</f>
        <v>f</v>
      </c>
      <c r="B6155" t="str">
        <f t="shared" si="290"/>
        <v>f</v>
      </c>
      <c r="C6155" t="str">
        <f t="shared" si="291"/>
        <v>t</v>
      </c>
      <c r="D6155" t="str">
        <f t="shared" si="292"/>
        <v>t</v>
      </c>
      <c r="E6155" t="str">
        <f>IF(COUNT(SEARCH({"04.","05.","09.","12."},CONCATENATE(P6154,U6154,AB6154,AH6154))),"t","f")</f>
        <v>t</v>
      </c>
      <c r="F6155" t="str">
        <f t="array" ref="F6155">IF(COUNT(SEARCH(HistorischeRubrieken,CONCATENATE(P6154,U6154,AB6154,AH6154))),"t","f")</f>
        <v>t</v>
      </c>
      <c r="G6155">
        <v>13</v>
      </c>
      <c r="H6155">
        <v>601601</v>
      </c>
      <c r="I6155" t="s">
        <v>2856</v>
      </c>
      <c r="J6155">
        <v>20120115</v>
      </c>
      <c r="K6155">
        <v>20120716</v>
      </c>
      <c r="M6155">
        <v>0</v>
      </c>
      <c r="N6155">
        <v>0</v>
      </c>
      <c r="O6155" t="s">
        <v>2767</v>
      </c>
      <c r="P6155" t="s">
        <v>2859</v>
      </c>
      <c r="Q6155" t="s">
        <v>2762</v>
      </c>
      <c r="R6155">
        <v>0</v>
      </c>
      <c r="S6155" t="s">
        <v>271</v>
      </c>
      <c r="U6155" t="s">
        <v>2860</v>
      </c>
      <c r="V6155">
        <v>1</v>
      </c>
      <c r="W6155">
        <v>1</v>
      </c>
      <c r="X6155">
        <v>20110515</v>
      </c>
      <c r="Y6155">
        <v>12</v>
      </c>
      <c r="Z6155" t="s">
        <v>271</v>
      </c>
      <c r="AA6155" t="s">
        <v>2767</v>
      </c>
      <c r="AB6155" t="s">
        <v>2750</v>
      </c>
      <c r="AC6155">
        <v>1</v>
      </c>
      <c r="AE6155">
        <v>0</v>
      </c>
      <c r="AF6155" t="s">
        <v>271</v>
      </c>
    </row>
    <row r="6156" spans="1:32" hidden="1" x14ac:dyDescent="0.25">
      <c r="A6156" t="str">
        <f t="array" ref="A6156">IF(COUNT(SEARCH(RubriekenHistorisch,CONCATENATE(P6155,U6155,AB6155,AH6155))),"t","f")</f>
        <v>f</v>
      </c>
      <c r="B6156" t="str">
        <f t="shared" si="290"/>
        <v>f</v>
      </c>
      <c r="C6156" t="str">
        <f t="shared" si="291"/>
        <v>t</v>
      </c>
      <c r="D6156" t="str">
        <f t="shared" si="292"/>
        <v>t</v>
      </c>
      <c r="E6156" t="str">
        <f>IF(COUNT(SEARCH({"04.","05.","09.","12."},CONCATENATE(P6155,U6155,AB6155,AH6155))),"t","f")</f>
        <v>t</v>
      </c>
      <c r="F6156" t="str">
        <f t="array" ref="F6156">IF(COUNT(SEARCH(HistorischeRubrieken,CONCATENATE(P6155,U6155,AB6155,AH6155))),"t","f")</f>
        <v>t</v>
      </c>
      <c r="G6156">
        <v>14</v>
      </c>
      <c r="H6156">
        <v>601601</v>
      </c>
      <c r="I6156" t="s">
        <v>2856</v>
      </c>
      <c r="J6156">
        <v>20120716</v>
      </c>
      <c r="K6156">
        <v>20120801</v>
      </c>
      <c r="M6156">
        <v>0</v>
      </c>
      <c r="N6156">
        <v>0</v>
      </c>
      <c r="O6156" t="s">
        <v>2767</v>
      </c>
      <c r="P6156" t="s">
        <v>2861</v>
      </c>
      <c r="Q6156" t="s">
        <v>2762</v>
      </c>
      <c r="R6156">
        <v>0</v>
      </c>
      <c r="S6156" t="s">
        <v>271</v>
      </c>
      <c r="U6156" t="s">
        <v>2862</v>
      </c>
      <c r="V6156">
        <v>1</v>
      </c>
      <c r="W6156">
        <v>1</v>
      </c>
      <c r="X6156">
        <v>20120515</v>
      </c>
      <c r="Y6156">
        <v>12</v>
      </c>
      <c r="Z6156" t="s">
        <v>271</v>
      </c>
      <c r="AA6156" t="s">
        <v>2767</v>
      </c>
      <c r="AB6156" t="s">
        <v>2750</v>
      </c>
      <c r="AC6156">
        <v>1</v>
      </c>
      <c r="AE6156">
        <v>0</v>
      </c>
      <c r="AF6156" t="s">
        <v>271</v>
      </c>
    </row>
    <row r="6157" spans="1:32" hidden="1" x14ac:dyDescent="0.25">
      <c r="A6157" t="str">
        <f t="array" ref="A6157">IF(COUNT(SEARCH(RubriekenHistorisch,CONCATENATE(P6156,U6156,AB6156,AH6156))),"t","f")</f>
        <v>f</v>
      </c>
      <c r="B6157" t="str">
        <f t="shared" si="290"/>
        <v>f</v>
      </c>
      <c r="C6157" t="str">
        <f t="shared" si="291"/>
        <v>t</v>
      </c>
      <c r="D6157" t="str">
        <f t="shared" si="292"/>
        <v>t</v>
      </c>
      <c r="E6157" t="str">
        <f>IF(COUNT(SEARCH({"04.","05.","09.","12."},CONCATENATE(P6156,U6156,AB6156,AH6156))),"t","f")</f>
        <v>t</v>
      </c>
      <c r="F6157" t="str">
        <f t="array" ref="F6157">IF(COUNT(SEARCH(HistorischeRubrieken,CONCATENATE(P6156,U6156,AB6156,AH6156))),"t","f")</f>
        <v>t</v>
      </c>
      <c r="G6157">
        <v>15</v>
      </c>
      <c r="H6157">
        <v>601601</v>
      </c>
      <c r="I6157" t="s">
        <v>2856</v>
      </c>
      <c r="J6157">
        <v>20120801</v>
      </c>
      <c r="K6157">
        <v>20120901</v>
      </c>
      <c r="M6157">
        <v>0</v>
      </c>
      <c r="N6157">
        <v>0</v>
      </c>
      <c r="O6157" t="s">
        <v>2767</v>
      </c>
      <c r="P6157" t="s">
        <v>2861</v>
      </c>
      <c r="Q6157" t="s">
        <v>2762</v>
      </c>
      <c r="R6157">
        <v>0</v>
      </c>
      <c r="S6157" t="s">
        <v>271</v>
      </c>
      <c r="T6157" t="s">
        <v>2767</v>
      </c>
      <c r="U6157" t="s">
        <v>2863</v>
      </c>
      <c r="V6157">
        <v>0</v>
      </c>
      <c r="W6157">
        <v>1</v>
      </c>
      <c r="X6157">
        <v>20120830</v>
      </c>
      <c r="Y6157">
        <v>0</v>
      </c>
      <c r="Z6157" t="s">
        <v>1003</v>
      </c>
      <c r="AA6157" t="s">
        <v>2767</v>
      </c>
      <c r="AB6157" t="s">
        <v>2750</v>
      </c>
      <c r="AC6157">
        <v>1</v>
      </c>
      <c r="AE6157">
        <v>0</v>
      </c>
      <c r="AF6157" t="s">
        <v>271</v>
      </c>
    </row>
    <row r="6158" spans="1:32" hidden="1" x14ac:dyDescent="0.25">
      <c r="A6158" t="str">
        <f t="array" ref="A6158">IF(COUNT(SEARCH(RubriekenHistorisch,CONCATENATE(P6157,U6157,AB6157,AH6157))),"t","f")</f>
        <v>f</v>
      </c>
      <c r="B6158" t="str">
        <f t="shared" si="290"/>
        <v>f</v>
      </c>
      <c r="C6158" t="str">
        <f t="shared" si="291"/>
        <v>t</v>
      </c>
      <c r="D6158" t="str">
        <f t="shared" si="292"/>
        <v>t</v>
      </c>
      <c r="E6158" t="str">
        <f>IF(COUNT(SEARCH({"04.","05.","09.","12."},CONCATENATE(P6157,U6157,AB6157,AH6157))),"t","f")</f>
        <v>t</v>
      </c>
      <c r="F6158" t="str">
        <f t="array" ref="F6158">IF(COUNT(SEARCH(HistorischeRubrieken,CONCATENATE(P6157,U6157,AB6157,AH6157))),"t","f")</f>
        <v>t</v>
      </c>
      <c r="G6158">
        <v>16</v>
      </c>
      <c r="H6158">
        <v>601601</v>
      </c>
      <c r="I6158" t="s">
        <v>2856</v>
      </c>
      <c r="J6158">
        <v>20120901</v>
      </c>
      <c r="K6158">
        <v>20121201</v>
      </c>
      <c r="M6158">
        <v>0</v>
      </c>
      <c r="N6158">
        <v>0</v>
      </c>
      <c r="O6158" t="s">
        <v>2767</v>
      </c>
      <c r="P6158" t="s">
        <v>2861</v>
      </c>
      <c r="Q6158" t="s">
        <v>2762</v>
      </c>
      <c r="R6158">
        <v>0</v>
      </c>
      <c r="S6158" t="s">
        <v>271</v>
      </c>
      <c r="U6158" t="s">
        <v>2862</v>
      </c>
      <c r="V6158">
        <v>1</v>
      </c>
      <c r="W6158">
        <v>1</v>
      </c>
      <c r="X6158">
        <v>20120912</v>
      </c>
      <c r="Y6158">
        <v>0</v>
      </c>
      <c r="Z6158" t="s">
        <v>271</v>
      </c>
      <c r="AA6158" t="s">
        <v>2767</v>
      </c>
      <c r="AB6158" t="s">
        <v>2750</v>
      </c>
      <c r="AC6158">
        <v>1</v>
      </c>
      <c r="AE6158">
        <v>0</v>
      </c>
      <c r="AF6158" t="s">
        <v>271</v>
      </c>
    </row>
    <row r="6159" spans="1:32" hidden="1" x14ac:dyDescent="0.25">
      <c r="A6159" t="str">
        <f t="array" ref="A6159">IF(COUNT(SEARCH(RubriekenHistorisch,CONCATENATE(P6158,U6158,AB6158,AH6158))),"t","f")</f>
        <v>f</v>
      </c>
      <c r="B6159" t="str">
        <f t="shared" si="290"/>
        <v>f</v>
      </c>
      <c r="C6159" t="str">
        <f t="shared" si="291"/>
        <v>t</v>
      </c>
      <c r="D6159" t="str">
        <f t="shared" si="292"/>
        <v>t</v>
      </c>
      <c r="E6159" t="str">
        <f>IF(COUNT(SEARCH({"04.","05.","09.","12."},CONCATENATE(P6158,U6158,AB6158,AH6158))),"t","f")</f>
        <v>t</v>
      </c>
      <c r="F6159" t="str">
        <f t="array" ref="F6159">IF(COUNT(SEARCH(HistorischeRubrieken,CONCATENATE(P6158,U6158,AB6158,AH6158))),"t","f")</f>
        <v>t</v>
      </c>
      <c r="G6159">
        <v>17</v>
      </c>
      <c r="H6159">
        <v>601601</v>
      </c>
      <c r="I6159" t="s">
        <v>2856</v>
      </c>
      <c r="J6159">
        <v>20121201</v>
      </c>
      <c r="K6159">
        <v>20130601</v>
      </c>
      <c r="M6159">
        <v>0</v>
      </c>
      <c r="N6159">
        <v>0</v>
      </c>
      <c r="O6159" t="s">
        <v>2767</v>
      </c>
      <c r="P6159" t="s">
        <v>2861</v>
      </c>
      <c r="Q6159" t="s">
        <v>2762</v>
      </c>
      <c r="R6159">
        <v>0</v>
      </c>
      <c r="S6159" t="s">
        <v>271</v>
      </c>
      <c r="U6159" t="s">
        <v>2862</v>
      </c>
      <c r="V6159">
        <v>1</v>
      </c>
      <c r="W6159">
        <v>1</v>
      </c>
      <c r="X6159">
        <v>20130515</v>
      </c>
      <c r="Y6159">
        <v>12</v>
      </c>
      <c r="Z6159" t="s">
        <v>271</v>
      </c>
      <c r="AA6159" t="s">
        <v>2767</v>
      </c>
      <c r="AB6159" t="s">
        <v>2750</v>
      </c>
      <c r="AC6159">
        <v>1</v>
      </c>
      <c r="AE6159">
        <v>0</v>
      </c>
      <c r="AF6159" t="s">
        <v>271</v>
      </c>
    </row>
    <row r="6160" spans="1:32" hidden="1" x14ac:dyDescent="0.25">
      <c r="A6160" t="str">
        <f t="array" ref="A6160">IF(COUNT(SEARCH(RubriekenHistorisch,CONCATENATE(P6159,U6159,AB6159,AH6159))),"t","f")</f>
        <v>f</v>
      </c>
      <c r="B6160" t="str">
        <f t="shared" si="290"/>
        <v>f</v>
      </c>
      <c r="C6160" t="str">
        <f t="shared" si="291"/>
        <v>t</v>
      </c>
      <c r="D6160" t="str">
        <f t="shared" si="292"/>
        <v>t</v>
      </c>
      <c r="E6160" t="str">
        <f>IF(COUNT(SEARCH({"04.","05.","09.","12."},CONCATENATE(P6159,U6159,AB6159,AH6159))),"t","f")</f>
        <v>t</v>
      </c>
      <c r="F6160" t="str">
        <f t="array" ref="F6160">IF(COUNT(SEARCH(HistorischeRubrieken,CONCATENATE(P6159,U6159,AB6159,AH6159))),"t","f")</f>
        <v>t</v>
      </c>
      <c r="G6160">
        <v>18</v>
      </c>
      <c r="H6160">
        <v>601601</v>
      </c>
      <c r="I6160" t="s">
        <v>2856</v>
      </c>
      <c r="J6160">
        <v>20130601</v>
      </c>
      <c r="K6160">
        <v>20130701</v>
      </c>
      <c r="M6160">
        <v>0</v>
      </c>
      <c r="N6160">
        <v>0</v>
      </c>
      <c r="U6160" t="s">
        <v>2863</v>
      </c>
      <c r="V6160">
        <v>2</v>
      </c>
      <c r="W6160">
        <v>0</v>
      </c>
      <c r="X6160">
        <v>20130607</v>
      </c>
      <c r="Y6160">
        <v>0</v>
      </c>
      <c r="Z6160" t="s">
        <v>271</v>
      </c>
    </row>
    <row r="6161" spans="1:32" hidden="1" x14ac:dyDescent="0.25">
      <c r="A6161" t="str">
        <f t="array" ref="A6161">IF(COUNT(SEARCH(RubriekenHistorisch,CONCATENATE(P6160,U6160,AB6160,AH6160))),"t","f")</f>
        <v>f</v>
      </c>
      <c r="B6161" t="str">
        <f t="shared" si="290"/>
        <v>f</v>
      </c>
      <c r="C6161" t="str">
        <f t="shared" si="291"/>
        <v>t</v>
      </c>
      <c r="D6161" t="str">
        <f t="shared" si="292"/>
        <v>f</v>
      </c>
      <c r="E6161" t="str">
        <f>IF(COUNT(SEARCH({"04.","05.","09.","12."},CONCATENATE(P6160,U6160,AB6160,AH6160))),"t","f")</f>
        <v>f</v>
      </c>
      <c r="F6161" t="str">
        <f t="array" ref="F6161">IF(COUNT(SEARCH(HistorischeRubrieken,CONCATENATE(P6160,U6160,AB6160,AH6160))),"t","f")</f>
        <v>f</v>
      </c>
      <c r="G6161">
        <v>1</v>
      </c>
      <c r="H6161">
        <v>601602</v>
      </c>
      <c r="I6161" t="s">
        <v>2864</v>
      </c>
      <c r="J6161">
        <v>19960201</v>
      </c>
      <c r="K6161">
        <v>19970201</v>
      </c>
      <c r="M6161">
        <v>0</v>
      </c>
      <c r="N6161">
        <v>0</v>
      </c>
      <c r="O6161" t="s">
        <v>2741</v>
      </c>
      <c r="P6161" t="s">
        <v>2865</v>
      </c>
      <c r="Q6161" t="s">
        <v>2743</v>
      </c>
      <c r="R6161">
        <v>0</v>
      </c>
      <c r="S6161" t="s">
        <v>271</v>
      </c>
      <c r="U6161" t="s">
        <v>2866</v>
      </c>
      <c r="V6161">
        <v>1</v>
      </c>
      <c r="W6161">
        <v>1</v>
      </c>
      <c r="X6161">
        <v>19960215</v>
      </c>
      <c r="Y6161">
        <v>12</v>
      </c>
      <c r="Z6161" t="s">
        <v>1003</v>
      </c>
      <c r="AA6161" t="s">
        <v>2741</v>
      </c>
      <c r="AB6161" t="s">
        <v>2867</v>
      </c>
      <c r="AC6161">
        <v>1</v>
      </c>
      <c r="AE6161">
        <v>0</v>
      </c>
      <c r="AF6161" t="s">
        <v>271</v>
      </c>
    </row>
    <row r="6162" spans="1:32" hidden="1" x14ac:dyDescent="0.25">
      <c r="A6162" t="str">
        <f t="array" ref="A6162">IF(COUNT(SEARCH(RubriekenHistorisch,CONCATENATE(P6161,U6161,AB6161,AH6161))),"t","f")</f>
        <v>f</v>
      </c>
      <c r="B6162" t="str">
        <f t="shared" si="290"/>
        <v>f</v>
      </c>
      <c r="C6162" t="str">
        <f t="shared" si="291"/>
        <v>f</v>
      </c>
      <c r="D6162" t="str">
        <f t="shared" si="292"/>
        <v>t</v>
      </c>
      <c r="E6162" t="str">
        <f>IF(COUNT(SEARCH({"04.","05.","09.","12."},CONCATENATE(P6161,U6161,AB6161,AH6161))),"t","f")</f>
        <v>t</v>
      </c>
      <c r="F6162" t="str">
        <f t="array" ref="F6162">IF(COUNT(SEARCH(HistorischeRubrieken,CONCATENATE(P6161,U6161,AB6161,AH6161))),"t","f")</f>
        <v>t</v>
      </c>
      <c r="G6162">
        <v>2</v>
      </c>
      <c r="H6162">
        <v>601602</v>
      </c>
      <c r="I6162" t="s">
        <v>2868</v>
      </c>
      <c r="J6162">
        <v>19970201</v>
      </c>
      <c r="K6162">
        <v>19981101</v>
      </c>
      <c r="M6162">
        <v>0</v>
      </c>
      <c r="N6162">
        <v>0</v>
      </c>
      <c r="O6162" t="s">
        <v>2741</v>
      </c>
      <c r="P6162" t="s">
        <v>2869</v>
      </c>
      <c r="Q6162" t="s">
        <v>2743</v>
      </c>
      <c r="R6162">
        <v>0</v>
      </c>
      <c r="S6162" t="s">
        <v>271</v>
      </c>
      <c r="U6162" t="s">
        <v>2870</v>
      </c>
      <c r="V6162">
        <v>1</v>
      </c>
      <c r="W6162">
        <v>1</v>
      </c>
      <c r="X6162">
        <v>19970215</v>
      </c>
      <c r="Y6162">
        <v>12</v>
      </c>
      <c r="Z6162" t="s">
        <v>271</v>
      </c>
      <c r="AA6162" t="s">
        <v>2741</v>
      </c>
      <c r="AB6162" t="s">
        <v>2867</v>
      </c>
      <c r="AC6162">
        <v>1</v>
      </c>
      <c r="AE6162">
        <v>0</v>
      </c>
      <c r="AF6162" t="s">
        <v>271</v>
      </c>
    </row>
    <row r="6163" spans="1:32" hidden="1" x14ac:dyDescent="0.25">
      <c r="A6163" t="str">
        <f t="array" ref="A6163">IF(COUNT(SEARCH(RubriekenHistorisch,CONCATENATE(P6162,U6162,AB6162,AH6162))),"t","f")</f>
        <v>f</v>
      </c>
      <c r="B6163" t="str">
        <f t="shared" si="290"/>
        <v>f</v>
      </c>
      <c r="C6163" t="str">
        <f t="shared" si="291"/>
        <v>f</v>
      </c>
      <c r="D6163" t="str">
        <f t="shared" si="292"/>
        <v>t</v>
      </c>
      <c r="E6163" t="str">
        <f>IF(COUNT(SEARCH({"04.","05.","09.","12."},CONCATENATE(P6162,U6162,AB6162,AH6162))),"t","f")</f>
        <v>t</v>
      </c>
      <c r="F6163" t="str">
        <f t="array" ref="F6163">IF(COUNT(SEARCH(HistorischeRubrieken,CONCATENATE(P6162,U6162,AB6162,AH6162))),"t","f")</f>
        <v>t</v>
      </c>
      <c r="G6163">
        <v>3</v>
      </c>
      <c r="H6163">
        <v>601602</v>
      </c>
      <c r="I6163" t="s">
        <v>2871</v>
      </c>
      <c r="J6163">
        <v>19981101</v>
      </c>
      <c r="K6163">
        <v>20001201</v>
      </c>
      <c r="M6163">
        <v>0</v>
      </c>
      <c r="N6163">
        <v>0</v>
      </c>
      <c r="O6163" t="s">
        <v>2741</v>
      </c>
      <c r="P6163" t="s">
        <v>2872</v>
      </c>
      <c r="Q6163" t="s">
        <v>2743</v>
      </c>
      <c r="R6163">
        <v>0</v>
      </c>
      <c r="S6163" t="s">
        <v>271</v>
      </c>
      <c r="U6163" t="s">
        <v>2873</v>
      </c>
      <c r="V6163">
        <v>1</v>
      </c>
      <c r="W6163">
        <v>1</v>
      </c>
      <c r="X6163">
        <v>19981115</v>
      </c>
      <c r="Y6163">
        <v>12</v>
      </c>
      <c r="Z6163" t="s">
        <v>271</v>
      </c>
      <c r="AA6163" t="s">
        <v>2741</v>
      </c>
      <c r="AB6163" t="s">
        <v>2874</v>
      </c>
      <c r="AC6163">
        <v>1</v>
      </c>
      <c r="AE6163">
        <v>0</v>
      </c>
      <c r="AF6163" t="s">
        <v>271</v>
      </c>
    </row>
    <row r="6164" spans="1:32" hidden="1" x14ac:dyDescent="0.25">
      <c r="A6164" t="str">
        <f t="array" ref="A6164">IF(COUNT(SEARCH(RubriekenHistorisch,CONCATENATE(P6163,U6163,AB6163,AH6163))),"t","f")</f>
        <v>f</v>
      </c>
      <c r="B6164" t="str">
        <f t="shared" si="290"/>
        <v>f</v>
      </c>
      <c r="C6164" t="str">
        <f t="shared" si="291"/>
        <v>f</v>
      </c>
      <c r="D6164" t="str">
        <f t="shared" si="292"/>
        <v>t</v>
      </c>
      <c r="E6164" t="str">
        <f>IF(COUNT(SEARCH({"04.","05.","09.","12."},CONCATENATE(P6163,U6163,AB6163,AH6163))),"t","f")</f>
        <v>t</v>
      </c>
      <c r="F6164" t="str">
        <f t="array" ref="F6164">IF(COUNT(SEARCH(HistorischeRubrieken,CONCATENATE(P6163,U6163,AB6163,AH6163))),"t","f")</f>
        <v>t</v>
      </c>
      <c r="G6164">
        <v>4</v>
      </c>
      <c r="H6164">
        <v>601602</v>
      </c>
      <c r="I6164" t="s">
        <v>2871</v>
      </c>
      <c r="J6164">
        <v>20001201</v>
      </c>
      <c r="K6164">
        <v>20010401</v>
      </c>
      <c r="M6164">
        <v>0</v>
      </c>
      <c r="N6164">
        <v>0</v>
      </c>
      <c r="O6164" t="s">
        <v>2741</v>
      </c>
      <c r="P6164" t="s">
        <v>2875</v>
      </c>
      <c r="Q6164" t="s">
        <v>2743</v>
      </c>
      <c r="R6164">
        <v>0</v>
      </c>
      <c r="S6164" t="s">
        <v>271</v>
      </c>
      <c r="U6164" t="s">
        <v>2876</v>
      </c>
      <c r="V6164">
        <v>1</v>
      </c>
      <c r="W6164">
        <v>1</v>
      </c>
      <c r="X6164">
        <v>20011115</v>
      </c>
      <c r="Y6164">
        <v>12</v>
      </c>
      <c r="Z6164" t="s">
        <v>271</v>
      </c>
      <c r="AA6164" t="s">
        <v>2741</v>
      </c>
      <c r="AB6164" t="s">
        <v>2874</v>
      </c>
      <c r="AC6164">
        <v>1</v>
      </c>
      <c r="AE6164">
        <v>0</v>
      </c>
      <c r="AF6164" t="s">
        <v>271</v>
      </c>
    </row>
    <row r="6165" spans="1:32" hidden="1" x14ac:dyDescent="0.25">
      <c r="A6165" t="str">
        <f t="array" ref="A6165">IF(COUNT(SEARCH(RubriekenHistorisch,CONCATENATE(P6164,U6164,AB6164,AH6164))),"t","f")</f>
        <v>f</v>
      </c>
      <c r="B6165" t="str">
        <f t="shared" si="290"/>
        <v>f</v>
      </c>
      <c r="C6165" t="str">
        <f t="shared" si="291"/>
        <v>f</v>
      </c>
      <c r="D6165" t="str">
        <f t="shared" si="292"/>
        <v>t</v>
      </c>
      <c r="E6165" t="str">
        <f>IF(COUNT(SEARCH({"04.","05.","09.","12."},CONCATENATE(P6164,U6164,AB6164,AH6164))),"t","f")</f>
        <v>t</v>
      </c>
      <c r="F6165" t="str">
        <f t="array" ref="F6165">IF(COUNT(SEARCH(HistorischeRubrieken,CONCATENATE(P6164,U6164,AB6164,AH6164))),"t","f")</f>
        <v>t</v>
      </c>
      <c r="G6165">
        <v>5</v>
      </c>
      <c r="H6165">
        <v>601602</v>
      </c>
      <c r="I6165" t="s">
        <v>2871</v>
      </c>
      <c r="J6165">
        <v>20010401</v>
      </c>
      <c r="K6165">
        <v>20021201</v>
      </c>
      <c r="M6165">
        <v>0</v>
      </c>
      <c r="N6165">
        <v>0</v>
      </c>
      <c r="O6165" t="s">
        <v>2752</v>
      </c>
      <c r="P6165" t="s">
        <v>2875</v>
      </c>
      <c r="Q6165" t="s">
        <v>2743</v>
      </c>
      <c r="R6165">
        <v>0</v>
      </c>
      <c r="S6165" t="s">
        <v>271</v>
      </c>
      <c r="U6165" t="s">
        <v>2876</v>
      </c>
      <c r="V6165">
        <v>1</v>
      </c>
      <c r="W6165">
        <v>1</v>
      </c>
      <c r="X6165">
        <v>20011115</v>
      </c>
      <c r="Y6165">
        <v>12</v>
      </c>
      <c r="Z6165" t="s">
        <v>271</v>
      </c>
      <c r="AA6165" t="s">
        <v>2752</v>
      </c>
      <c r="AB6165" t="s">
        <v>2874</v>
      </c>
      <c r="AC6165">
        <v>1</v>
      </c>
      <c r="AE6165">
        <v>0</v>
      </c>
      <c r="AF6165" t="s">
        <v>271</v>
      </c>
    </row>
    <row r="6166" spans="1:32" hidden="1" x14ac:dyDescent="0.25">
      <c r="A6166" t="str">
        <f t="array" ref="A6166">IF(COUNT(SEARCH(RubriekenHistorisch,CONCATENATE(P6165,U6165,AB6165,AH6165))),"t","f")</f>
        <v>f</v>
      </c>
      <c r="B6166" t="str">
        <f t="shared" si="290"/>
        <v>f</v>
      </c>
      <c r="C6166" t="str">
        <f t="shared" si="291"/>
        <v>f</v>
      </c>
      <c r="D6166" t="str">
        <f t="shared" si="292"/>
        <v>t</v>
      </c>
      <c r="E6166" t="str">
        <f>IF(COUNT(SEARCH({"04.","05.","09.","12."},CONCATENATE(P6165,U6165,AB6165,AH6165))),"t","f")</f>
        <v>t</v>
      </c>
      <c r="F6166" t="str">
        <f t="array" ref="F6166">IF(COUNT(SEARCH(HistorischeRubrieken,CONCATENATE(P6165,U6165,AB6165,AH6165))),"t","f")</f>
        <v>t</v>
      </c>
      <c r="G6166">
        <v>6</v>
      </c>
      <c r="H6166">
        <v>601602</v>
      </c>
      <c r="I6166" t="s">
        <v>2871</v>
      </c>
      <c r="J6166">
        <v>20021201</v>
      </c>
      <c r="K6166">
        <v>20061201</v>
      </c>
      <c r="M6166">
        <v>0</v>
      </c>
      <c r="N6166">
        <v>0</v>
      </c>
      <c r="O6166" t="s">
        <v>2752</v>
      </c>
      <c r="P6166" t="s">
        <v>2877</v>
      </c>
      <c r="Q6166" t="s">
        <v>2743</v>
      </c>
      <c r="R6166">
        <v>0</v>
      </c>
      <c r="S6166" t="s">
        <v>271</v>
      </c>
      <c r="U6166" t="s">
        <v>2878</v>
      </c>
      <c r="V6166">
        <v>1</v>
      </c>
      <c r="W6166">
        <v>1</v>
      </c>
      <c r="X6166">
        <v>20031115</v>
      </c>
      <c r="Y6166">
        <v>12</v>
      </c>
      <c r="Z6166" t="s">
        <v>271</v>
      </c>
      <c r="AA6166" t="s">
        <v>2752</v>
      </c>
      <c r="AB6166" t="s">
        <v>2874</v>
      </c>
      <c r="AC6166">
        <v>1</v>
      </c>
      <c r="AE6166">
        <v>0</v>
      </c>
      <c r="AF6166" t="s">
        <v>271</v>
      </c>
    </row>
    <row r="6167" spans="1:32" hidden="1" x14ac:dyDescent="0.25">
      <c r="A6167" t="str">
        <f t="array" ref="A6167">IF(COUNT(SEARCH(RubriekenHistorisch,CONCATENATE(P6166,U6166,AB6166,AH6166))),"t","f")</f>
        <v>f</v>
      </c>
      <c r="B6167" t="str">
        <f t="shared" si="290"/>
        <v>f</v>
      </c>
      <c r="C6167" t="str">
        <f t="shared" si="291"/>
        <v>f</v>
      </c>
      <c r="D6167" t="str">
        <f t="shared" si="292"/>
        <v>t</v>
      </c>
      <c r="E6167" t="str">
        <f>IF(COUNT(SEARCH({"04.","05.","09.","12."},CONCATENATE(P6166,U6166,AB6166,AH6166))),"t","f")</f>
        <v>t</v>
      </c>
      <c r="F6167" t="str">
        <f t="array" ref="F6167">IF(COUNT(SEARCH(HistorischeRubrieken,CONCATENATE(P6166,U6166,AB6166,AH6166))),"t","f")</f>
        <v>t</v>
      </c>
      <c r="G6167">
        <v>7</v>
      </c>
      <c r="H6167">
        <v>601602</v>
      </c>
      <c r="I6167" t="s">
        <v>2871</v>
      </c>
      <c r="J6167">
        <v>20061201</v>
      </c>
      <c r="K6167">
        <v>20080601</v>
      </c>
      <c r="M6167">
        <v>0</v>
      </c>
      <c r="N6167">
        <v>0</v>
      </c>
      <c r="O6167" t="s">
        <v>2752</v>
      </c>
      <c r="P6167" t="s">
        <v>2879</v>
      </c>
      <c r="Q6167" t="s">
        <v>2743</v>
      </c>
      <c r="R6167">
        <v>0</v>
      </c>
      <c r="S6167" t="s">
        <v>271</v>
      </c>
      <c r="U6167" t="s">
        <v>2880</v>
      </c>
      <c r="V6167">
        <v>1</v>
      </c>
      <c r="W6167">
        <v>1</v>
      </c>
      <c r="X6167">
        <v>20071115</v>
      </c>
      <c r="Y6167">
        <v>12</v>
      </c>
      <c r="Z6167" t="s">
        <v>271</v>
      </c>
      <c r="AA6167" t="s">
        <v>2752</v>
      </c>
      <c r="AB6167" t="s">
        <v>2874</v>
      </c>
      <c r="AC6167">
        <v>1</v>
      </c>
      <c r="AE6167">
        <v>0</v>
      </c>
      <c r="AF6167" t="s">
        <v>271</v>
      </c>
    </row>
    <row r="6168" spans="1:32" hidden="1" x14ac:dyDescent="0.25">
      <c r="A6168" t="str">
        <f t="array" ref="A6168">IF(COUNT(SEARCH(RubriekenHistorisch,CONCATENATE(P6167,U6167,AB6167,AH6167))),"t","f")</f>
        <v>f</v>
      </c>
      <c r="B6168" t="str">
        <f t="shared" si="290"/>
        <v>f</v>
      </c>
      <c r="C6168" t="str">
        <f t="shared" si="291"/>
        <v>f</v>
      </c>
      <c r="D6168" t="str">
        <f t="shared" si="292"/>
        <v>t</v>
      </c>
      <c r="E6168" t="str">
        <f>IF(COUNT(SEARCH({"04.","05.","09.","12."},CONCATENATE(P6167,U6167,AB6167,AH6167))),"t","f")</f>
        <v>t</v>
      </c>
      <c r="F6168" t="str">
        <f t="array" ref="F6168">IF(COUNT(SEARCH(HistorischeRubrieken,CONCATENATE(P6167,U6167,AB6167,AH6167))),"t","f")</f>
        <v>t</v>
      </c>
      <c r="G6168">
        <v>8</v>
      </c>
      <c r="H6168">
        <v>601602</v>
      </c>
      <c r="I6168" t="s">
        <v>2871</v>
      </c>
      <c r="J6168">
        <v>20080601</v>
      </c>
      <c r="K6168">
        <v>20090901</v>
      </c>
      <c r="M6168">
        <v>0</v>
      </c>
      <c r="N6168">
        <v>0</v>
      </c>
      <c r="O6168" t="s">
        <v>2757</v>
      </c>
      <c r="P6168" t="s">
        <v>2881</v>
      </c>
      <c r="Q6168" t="s">
        <v>2743</v>
      </c>
      <c r="R6168">
        <v>0</v>
      </c>
      <c r="S6168" t="s">
        <v>271</v>
      </c>
      <c r="U6168" t="s">
        <v>2882</v>
      </c>
      <c r="V6168">
        <v>1</v>
      </c>
      <c r="W6168">
        <v>1</v>
      </c>
      <c r="X6168">
        <v>20071115</v>
      </c>
      <c r="Y6168">
        <v>12</v>
      </c>
      <c r="Z6168" t="s">
        <v>271</v>
      </c>
      <c r="AA6168" t="s">
        <v>2757</v>
      </c>
      <c r="AB6168" t="s">
        <v>2874</v>
      </c>
      <c r="AC6168">
        <v>1</v>
      </c>
      <c r="AE6168">
        <v>0</v>
      </c>
      <c r="AF6168" t="s">
        <v>271</v>
      </c>
    </row>
    <row r="6169" spans="1:32" hidden="1" x14ac:dyDescent="0.25">
      <c r="A6169" t="str">
        <f t="array" ref="A6169">IF(COUNT(SEARCH(RubriekenHistorisch,CONCATENATE(P6168,U6168,AB6168,AH6168))),"t","f")</f>
        <v>f</v>
      </c>
      <c r="B6169" t="str">
        <f t="shared" si="290"/>
        <v>f</v>
      </c>
      <c r="C6169" t="str">
        <f t="shared" si="291"/>
        <v>f</v>
      </c>
      <c r="D6169" t="str">
        <f t="shared" si="292"/>
        <v>t</v>
      </c>
      <c r="E6169" t="str">
        <f>IF(COUNT(SEARCH({"04.","05.","09.","12."},CONCATENATE(P6168,U6168,AB6168,AH6168))),"t","f")</f>
        <v>t</v>
      </c>
      <c r="F6169" t="str">
        <f t="array" ref="F6169">IF(COUNT(SEARCH(HistorischeRubrieken,CONCATENATE(P6168,U6168,AB6168,AH6168))),"t","f")</f>
        <v>t</v>
      </c>
      <c r="G6169">
        <v>9</v>
      </c>
      <c r="H6169">
        <v>601602</v>
      </c>
      <c r="I6169" t="s">
        <v>2883</v>
      </c>
      <c r="J6169">
        <v>20090901</v>
      </c>
      <c r="K6169">
        <v>20100601</v>
      </c>
      <c r="M6169">
        <v>0</v>
      </c>
      <c r="N6169">
        <v>0</v>
      </c>
      <c r="O6169" t="s">
        <v>2757</v>
      </c>
      <c r="P6169" t="s">
        <v>2884</v>
      </c>
      <c r="Q6169" t="s">
        <v>2762</v>
      </c>
      <c r="R6169">
        <v>0</v>
      </c>
      <c r="S6169" t="s">
        <v>271</v>
      </c>
      <c r="U6169" t="s">
        <v>2885</v>
      </c>
      <c r="V6169">
        <v>1</v>
      </c>
      <c r="W6169">
        <v>1</v>
      </c>
      <c r="X6169">
        <v>20091115</v>
      </c>
      <c r="Y6169">
        <v>12</v>
      </c>
      <c r="Z6169" t="s">
        <v>271</v>
      </c>
      <c r="AA6169" t="s">
        <v>2757</v>
      </c>
      <c r="AB6169" t="s">
        <v>2874</v>
      </c>
      <c r="AC6169">
        <v>1</v>
      </c>
      <c r="AE6169">
        <v>0</v>
      </c>
      <c r="AF6169" t="s">
        <v>271</v>
      </c>
    </row>
    <row r="6170" spans="1:32" hidden="1" x14ac:dyDescent="0.25">
      <c r="A6170" t="str">
        <f t="array" ref="A6170">IF(COUNT(SEARCH(RubriekenHistorisch,CONCATENATE(P6169,U6169,AB6169,AH6169))),"t","f")</f>
        <v>f</v>
      </c>
      <c r="B6170" t="str">
        <f t="shared" si="290"/>
        <v>f</v>
      </c>
      <c r="C6170" t="str">
        <f t="shared" si="291"/>
        <v>f</v>
      </c>
      <c r="D6170" t="str">
        <f t="shared" si="292"/>
        <v>t</v>
      </c>
      <c r="E6170" t="str">
        <f>IF(COUNT(SEARCH({"04.","05.","09.","12."},CONCATENATE(P6169,U6169,AB6169,AH6169))),"t","f")</f>
        <v>t</v>
      </c>
      <c r="F6170" t="str">
        <f t="array" ref="F6170">IF(COUNT(SEARCH(HistorischeRubrieken,CONCATENATE(P6169,U6169,AB6169,AH6169))),"t","f")</f>
        <v>f</v>
      </c>
      <c r="G6170">
        <v>10</v>
      </c>
      <c r="H6170">
        <v>601602</v>
      </c>
      <c r="I6170" t="s">
        <v>2883</v>
      </c>
      <c r="J6170">
        <v>20100601</v>
      </c>
      <c r="K6170">
        <v>20101201</v>
      </c>
      <c r="M6170">
        <v>0</v>
      </c>
      <c r="N6170">
        <v>0</v>
      </c>
      <c r="O6170" t="s">
        <v>2757</v>
      </c>
      <c r="P6170" t="s">
        <v>2886</v>
      </c>
      <c r="Q6170" t="s">
        <v>2762</v>
      </c>
      <c r="R6170">
        <v>0</v>
      </c>
      <c r="S6170" t="s">
        <v>271</v>
      </c>
      <c r="U6170" t="s">
        <v>2887</v>
      </c>
      <c r="V6170">
        <v>1</v>
      </c>
      <c r="W6170">
        <v>1</v>
      </c>
      <c r="X6170">
        <v>20101001</v>
      </c>
      <c r="Y6170">
        <v>12</v>
      </c>
      <c r="Z6170" t="s">
        <v>271</v>
      </c>
      <c r="AA6170" t="s">
        <v>2757</v>
      </c>
      <c r="AB6170" t="s">
        <v>2888</v>
      </c>
      <c r="AC6170">
        <v>1</v>
      </c>
      <c r="AE6170">
        <v>0</v>
      </c>
      <c r="AF6170" t="s">
        <v>271</v>
      </c>
    </row>
    <row r="6171" spans="1:32" hidden="1" x14ac:dyDescent="0.25">
      <c r="A6171" t="str">
        <f t="array" ref="A6171">IF(COUNT(SEARCH(RubriekenHistorisch,CONCATENATE(P6170,U6170,AB6170,AH6170))),"t","f")</f>
        <v>f</v>
      </c>
      <c r="B6171" t="str">
        <f t="shared" si="290"/>
        <v>f</v>
      </c>
      <c r="C6171" t="str">
        <f t="shared" si="291"/>
        <v>f</v>
      </c>
      <c r="D6171" t="str">
        <f t="shared" si="292"/>
        <v>t</v>
      </c>
      <c r="E6171" t="str">
        <f>IF(COUNT(SEARCH({"04.","05.","09.","12."},CONCATENATE(P6170,U6170,AB6170,AH6170))),"t","f")</f>
        <v>t</v>
      </c>
      <c r="F6171" t="str">
        <f t="array" ref="F6171">IF(COUNT(SEARCH(HistorischeRubrieken,CONCATENATE(P6170,U6170,AB6170,AH6170))),"t","f")</f>
        <v>f</v>
      </c>
      <c r="G6171">
        <v>11</v>
      </c>
      <c r="H6171">
        <v>601602</v>
      </c>
      <c r="I6171" t="s">
        <v>2883</v>
      </c>
      <c r="J6171">
        <v>20101201</v>
      </c>
      <c r="K6171">
        <v>20120115</v>
      </c>
      <c r="M6171">
        <v>0</v>
      </c>
      <c r="N6171">
        <v>0</v>
      </c>
      <c r="O6171" t="s">
        <v>2757</v>
      </c>
      <c r="P6171" t="s">
        <v>2889</v>
      </c>
      <c r="Q6171" t="s">
        <v>2762</v>
      </c>
      <c r="R6171">
        <v>0</v>
      </c>
      <c r="S6171" t="s">
        <v>271</v>
      </c>
      <c r="U6171" t="s">
        <v>2890</v>
      </c>
      <c r="V6171">
        <v>1</v>
      </c>
      <c r="W6171">
        <v>1</v>
      </c>
      <c r="X6171">
        <v>20111001</v>
      </c>
      <c r="Y6171">
        <v>12</v>
      </c>
      <c r="Z6171" t="s">
        <v>271</v>
      </c>
      <c r="AA6171" t="s">
        <v>2757</v>
      </c>
      <c r="AB6171" t="s">
        <v>2888</v>
      </c>
      <c r="AC6171">
        <v>1</v>
      </c>
      <c r="AE6171">
        <v>0</v>
      </c>
      <c r="AF6171" t="s">
        <v>271</v>
      </c>
    </row>
    <row r="6172" spans="1:32" hidden="1" x14ac:dyDescent="0.25">
      <c r="A6172" t="str">
        <f t="array" ref="A6172">IF(COUNT(SEARCH(RubriekenHistorisch,CONCATENATE(P6171,U6171,AB6171,AH6171))),"t","f")</f>
        <v>f</v>
      </c>
      <c r="B6172" t="str">
        <f t="shared" si="290"/>
        <v>f</v>
      </c>
      <c r="C6172" t="str">
        <f t="shared" si="291"/>
        <v>f</v>
      </c>
      <c r="D6172" t="str">
        <f t="shared" si="292"/>
        <v>t</v>
      </c>
      <c r="E6172" t="str">
        <f>IF(COUNT(SEARCH({"04.","05.","09.","12."},CONCATENATE(P6171,U6171,AB6171,AH6171))),"t","f")</f>
        <v>t</v>
      </c>
      <c r="F6172" t="str">
        <f t="array" ref="F6172">IF(COUNT(SEARCH(HistorischeRubrieken,CONCATENATE(P6171,U6171,AB6171,AH6171))),"t","f")</f>
        <v>f</v>
      </c>
      <c r="G6172">
        <v>12</v>
      </c>
      <c r="H6172">
        <v>601602</v>
      </c>
      <c r="I6172" t="s">
        <v>2883</v>
      </c>
      <c r="J6172">
        <v>20120115</v>
      </c>
      <c r="K6172">
        <v>20120716</v>
      </c>
      <c r="M6172">
        <v>0</v>
      </c>
      <c r="N6172">
        <v>0</v>
      </c>
      <c r="O6172" t="s">
        <v>2767</v>
      </c>
      <c r="P6172" t="s">
        <v>2889</v>
      </c>
      <c r="Q6172" t="s">
        <v>2762</v>
      </c>
      <c r="R6172">
        <v>0</v>
      </c>
      <c r="S6172" t="s">
        <v>271</v>
      </c>
      <c r="U6172" t="s">
        <v>2890</v>
      </c>
      <c r="V6172">
        <v>1</v>
      </c>
      <c r="W6172">
        <v>1</v>
      </c>
      <c r="X6172">
        <v>20111001</v>
      </c>
      <c r="Y6172">
        <v>12</v>
      </c>
      <c r="Z6172" t="s">
        <v>271</v>
      </c>
      <c r="AA6172" t="s">
        <v>2767</v>
      </c>
      <c r="AB6172" t="s">
        <v>2888</v>
      </c>
      <c r="AC6172">
        <v>1</v>
      </c>
      <c r="AE6172">
        <v>0</v>
      </c>
      <c r="AF6172" t="s">
        <v>271</v>
      </c>
    </row>
    <row r="6173" spans="1:32" hidden="1" x14ac:dyDescent="0.25">
      <c r="A6173" t="str">
        <f t="array" ref="A6173">IF(COUNT(SEARCH(RubriekenHistorisch,CONCATENATE(P6172,U6172,AB6172,AH6172))),"t","f")</f>
        <v>f</v>
      </c>
      <c r="B6173" t="str">
        <f t="shared" si="290"/>
        <v>f</v>
      </c>
      <c r="C6173" t="str">
        <f t="shared" si="291"/>
        <v>f</v>
      </c>
      <c r="D6173" t="str">
        <f t="shared" si="292"/>
        <v>t</v>
      </c>
      <c r="E6173" t="str">
        <f>IF(COUNT(SEARCH({"04.","05.","09.","12."},CONCATENATE(P6172,U6172,AB6172,AH6172))),"t","f")</f>
        <v>t</v>
      </c>
      <c r="F6173" t="str">
        <f t="array" ref="F6173">IF(COUNT(SEARCH(HistorischeRubrieken,CONCATENATE(P6172,U6172,AB6172,AH6172))),"t","f")</f>
        <v>f</v>
      </c>
      <c r="G6173">
        <v>13</v>
      </c>
      <c r="H6173">
        <v>601602</v>
      </c>
      <c r="I6173" t="s">
        <v>2883</v>
      </c>
      <c r="J6173">
        <v>20120716</v>
      </c>
      <c r="K6173">
        <v>20130601</v>
      </c>
      <c r="M6173">
        <v>0</v>
      </c>
      <c r="N6173">
        <v>0</v>
      </c>
      <c r="O6173" t="s">
        <v>2767</v>
      </c>
      <c r="P6173" t="s">
        <v>2891</v>
      </c>
      <c r="Q6173" t="s">
        <v>2762</v>
      </c>
      <c r="R6173">
        <v>0</v>
      </c>
      <c r="S6173" t="s">
        <v>271</v>
      </c>
      <c r="U6173" t="s">
        <v>2892</v>
      </c>
      <c r="V6173">
        <v>1</v>
      </c>
      <c r="W6173">
        <v>1</v>
      </c>
      <c r="X6173">
        <v>20111001</v>
      </c>
      <c r="Y6173">
        <v>12</v>
      </c>
      <c r="Z6173" t="s">
        <v>271</v>
      </c>
      <c r="AA6173" t="s">
        <v>2767</v>
      </c>
      <c r="AB6173" t="s">
        <v>2888</v>
      </c>
      <c r="AC6173">
        <v>1</v>
      </c>
      <c r="AE6173">
        <v>0</v>
      </c>
      <c r="AF6173" t="s">
        <v>271</v>
      </c>
    </row>
    <row r="6174" spans="1:32" hidden="1" x14ac:dyDescent="0.25">
      <c r="A6174" t="str">
        <f t="array" ref="A6174">IF(COUNT(SEARCH(RubriekenHistorisch,CONCATENATE(P6173,U6173,AB6173,AH6173))),"t","f")</f>
        <v>f</v>
      </c>
      <c r="B6174" t="str">
        <f t="shared" si="290"/>
        <v>f</v>
      </c>
      <c r="C6174" t="str">
        <f t="shared" si="291"/>
        <v>f</v>
      </c>
      <c r="D6174" t="str">
        <f t="shared" si="292"/>
        <v>t</v>
      </c>
      <c r="E6174" t="str">
        <f>IF(COUNT(SEARCH({"04.","05.","09.","12."},CONCATENATE(P6173,U6173,AB6173,AH6173))),"t","f")</f>
        <v>t</v>
      </c>
      <c r="F6174" t="str">
        <f t="array" ref="F6174">IF(COUNT(SEARCH(HistorischeRubrieken,CONCATENATE(P6173,U6173,AB6173,AH6173))),"t","f")</f>
        <v>f</v>
      </c>
      <c r="G6174">
        <v>14</v>
      </c>
      <c r="H6174">
        <v>601602</v>
      </c>
      <c r="I6174" t="s">
        <v>2883</v>
      </c>
      <c r="J6174">
        <v>20130601</v>
      </c>
      <c r="K6174">
        <v>20130701</v>
      </c>
      <c r="M6174">
        <v>0</v>
      </c>
      <c r="N6174">
        <v>0</v>
      </c>
      <c r="U6174" t="s">
        <v>2893</v>
      </c>
      <c r="V6174">
        <v>2</v>
      </c>
      <c r="W6174">
        <v>0</v>
      </c>
      <c r="X6174">
        <v>20130607</v>
      </c>
      <c r="Y6174">
        <v>0</v>
      </c>
      <c r="Z6174" t="s">
        <v>271</v>
      </c>
    </row>
    <row r="6175" spans="1:32" hidden="1" x14ac:dyDescent="0.25">
      <c r="A6175" t="str">
        <f t="array" ref="A6175">IF(COUNT(SEARCH(RubriekenHistorisch,CONCATENATE(P6174,U6174,AB6174,AH6174))),"t","f")</f>
        <v>f</v>
      </c>
      <c r="B6175" t="str">
        <f t="shared" si="290"/>
        <v>f</v>
      </c>
      <c r="C6175" t="str">
        <f t="shared" si="291"/>
        <v>t</v>
      </c>
      <c r="D6175" t="str">
        <f t="shared" si="292"/>
        <v>f</v>
      </c>
      <c r="E6175" t="str">
        <f>IF(COUNT(SEARCH({"04.","05.","09.","12."},CONCATENATE(P6174,U6174,AB6174,AH6174))),"t","f")</f>
        <v>f</v>
      </c>
      <c r="F6175" t="str">
        <f t="array" ref="F6175">IF(COUNT(SEARCH(HistorischeRubrieken,CONCATENATE(P6174,U6174,AB6174,AH6174))),"t","f")</f>
        <v>f</v>
      </c>
      <c r="G6175">
        <v>1</v>
      </c>
      <c r="H6175">
        <v>601701</v>
      </c>
      <c r="I6175" t="s">
        <v>2894</v>
      </c>
      <c r="J6175">
        <v>19960201</v>
      </c>
      <c r="K6175">
        <v>19970201</v>
      </c>
      <c r="M6175">
        <v>0</v>
      </c>
      <c r="N6175">
        <v>0</v>
      </c>
      <c r="O6175" t="s">
        <v>2741</v>
      </c>
      <c r="P6175" t="s">
        <v>2895</v>
      </c>
      <c r="Q6175" t="s">
        <v>2743</v>
      </c>
      <c r="R6175">
        <v>0</v>
      </c>
      <c r="S6175" t="s">
        <v>271</v>
      </c>
      <c r="U6175" t="s">
        <v>2896</v>
      </c>
      <c r="V6175">
        <v>1</v>
      </c>
      <c r="W6175">
        <v>1</v>
      </c>
      <c r="X6175">
        <v>19960215</v>
      </c>
      <c r="Y6175">
        <v>12</v>
      </c>
      <c r="Z6175" t="s">
        <v>1003</v>
      </c>
      <c r="AA6175" t="s">
        <v>2741</v>
      </c>
      <c r="AB6175" t="s">
        <v>2745</v>
      </c>
      <c r="AC6175">
        <v>1</v>
      </c>
      <c r="AE6175">
        <v>0</v>
      </c>
      <c r="AF6175" t="s">
        <v>271</v>
      </c>
    </row>
    <row r="6176" spans="1:32" hidden="1" x14ac:dyDescent="0.25">
      <c r="A6176" t="str">
        <f t="array" ref="A6176">IF(COUNT(SEARCH(RubriekenHistorisch,CONCATENATE(P6175,U6175,AB6175,AH6175))),"t","f")</f>
        <v>f</v>
      </c>
      <c r="B6176" t="str">
        <f t="shared" si="290"/>
        <v>f</v>
      </c>
      <c r="C6176" t="str">
        <f t="shared" si="291"/>
        <v>t</v>
      </c>
      <c r="D6176" t="str">
        <f t="shared" si="292"/>
        <v>t</v>
      </c>
      <c r="E6176" t="str">
        <f>IF(COUNT(SEARCH({"04.","05.","09.","12."},CONCATENATE(P6175,U6175,AB6175,AH6175))),"t","f")</f>
        <v>t</v>
      </c>
      <c r="F6176" t="str">
        <f t="array" ref="F6176">IF(COUNT(SEARCH(HistorischeRubrieken,CONCATENATE(P6175,U6175,AB6175,AH6175))),"t","f")</f>
        <v>t</v>
      </c>
      <c r="G6176">
        <v>2</v>
      </c>
      <c r="H6176">
        <v>601701</v>
      </c>
      <c r="I6176" t="s">
        <v>2897</v>
      </c>
      <c r="J6176">
        <v>19970201</v>
      </c>
      <c r="K6176">
        <v>19981101</v>
      </c>
      <c r="M6176">
        <v>0</v>
      </c>
      <c r="N6176">
        <v>0</v>
      </c>
      <c r="O6176" t="s">
        <v>2741</v>
      </c>
      <c r="P6176" t="s">
        <v>2898</v>
      </c>
      <c r="Q6176" t="s">
        <v>2743</v>
      </c>
      <c r="R6176">
        <v>0</v>
      </c>
      <c r="S6176" t="s">
        <v>271</v>
      </c>
      <c r="U6176" t="s">
        <v>2899</v>
      </c>
      <c r="V6176">
        <v>1</v>
      </c>
      <c r="W6176">
        <v>1</v>
      </c>
      <c r="X6176">
        <v>19970215</v>
      </c>
      <c r="Y6176">
        <v>12</v>
      </c>
      <c r="Z6176" t="s">
        <v>271</v>
      </c>
      <c r="AA6176" t="s">
        <v>2741</v>
      </c>
      <c r="AB6176" t="s">
        <v>2745</v>
      </c>
      <c r="AC6176">
        <v>1</v>
      </c>
      <c r="AE6176">
        <v>0</v>
      </c>
      <c r="AF6176" t="s">
        <v>271</v>
      </c>
    </row>
    <row r="6177" spans="1:32" hidden="1" x14ac:dyDescent="0.25">
      <c r="A6177" t="str">
        <f t="array" ref="A6177">IF(COUNT(SEARCH(RubriekenHistorisch,CONCATENATE(P6176,U6176,AB6176,AH6176))),"t","f")</f>
        <v>f</v>
      </c>
      <c r="B6177" t="str">
        <f t="shared" si="290"/>
        <v>f</v>
      </c>
      <c r="C6177" t="str">
        <f t="shared" si="291"/>
        <v>t</v>
      </c>
      <c r="D6177" t="str">
        <f t="shared" si="292"/>
        <v>t</v>
      </c>
      <c r="E6177" t="str">
        <f>IF(COUNT(SEARCH({"04.","05.","09.","12."},CONCATENATE(P6176,U6176,AB6176,AH6176))),"t","f")</f>
        <v>t</v>
      </c>
      <c r="F6177" t="str">
        <f t="array" ref="F6177">IF(COUNT(SEARCH(HistorischeRubrieken,CONCATENATE(P6176,U6176,AB6176,AH6176))),"t","f")</f>
        <v>t</v>
      </c>
      <c r="G6177">
        <v>3</v>
      </c>
      <c r="H6177">
        <v>601701</v>
      </c>
      <c r="I6177" t="s">
        <v>2900</v>
      </c>
      <c r="J6177">
        <v>19981101</v>
      </c>
      <c r="K6177">
        <v>20001201</v>
      </c>
      <c r="M6177">
        <v>0</v>
      </c>
      <c r="N6177">
        <v>0</v>
      </c>
      <c r="O6177" t="s">
        <v>2741</v>
      </c>
      <c r="P6177" t="s">
        <v>2901</v>
      </c>
      <c r="Q6177" t="s">
        <v>2743</v>
      </c>
      <c r="R6177">
        <v>0</v>
      </c>
      <c r="S6177" t="s">
        <v>271</v>
      </c>
      <c r="U6177" t="s">
        <v>2902</v>
      </c>
      <c r="V6177">
        <v>1</v>
      </c>
      <c r="W6177">
        <v>1</v>
      </c>
      <c r="X6177">
        <v>19981115</v>
      </c>
      <c r="Y6177">
        <v>12</v>
      </c>
      <c r="Z6177" t="s">
        <v>271</v>
      </c>
      <c r="AA6177" t="s">
        <v>2741</v>
      </c>
      <c r="AB6177" t="s">
        <v>2750</v>
      </c>
      <c r="AC6177">
        <v>1</v>
      </c>
      <c r="AE6177">
        <v>0</v>
      </c>
      <c r="AF6177" t="s">
        <v>271</v>
      </c>
    </row>
    <row r="6178" spans="1:32" hidden="1" x14ac:dyDescent="0.25">
      <c r="A6178" t="str">
        <f t="array" ref="A6178">IF(COUNT(SEARCH(RubriekenHistorisch,CONCATENATE(P6177,U6177,AB6177,AH6177))),"t","f")</f>
        <v>f</v>
      </c>
      <c r="B6178" t="str">
        <f t="shared" si="290"/>
        <v>f</v>
      </c>
      <c r="C6178" t="str">
        <f t="shared" si="291"/>
        <v>t</v>
      </c>
      <c r="D6178" t="str">
        <f t="shared" si="292"/>
        <v>t</v>
      </c>
      <c r="E6178" t="str">
        <f>IF(COUNT(SEARCH({"04.","05.","09.","12."},CONCATENATE(P6177,U6177,AB6177,AH6177))),"t","f")</f>
        <v>t</v>
      </c>
      <c r="F6178" t="str">
        <f t="array" ref="F6178">IF(COUNT(SEARCH(HistorischeRubrieken,CONCATENATE(P6177,U6177,AB6177,AH6177))),"t","f")</f>
        <v>t</v>
      </c>
      <c r="G6178">
        <v>4</v>
      </c>
      <c r="H6178">
        <v>601701</v>
      </c>
      <c r="I6178" t="s">
        <v>2900</v>
      </c>
      <c r="J6178">
        <v>20001201</v>
      </c>
      <c r="K6178">
        <v>20010401</v>
      </c>
      <c r="M6178">
        <v>0</v>
      </c>
      <c r="N6178">
        <v>0</v>
      </c>
      <c r="O6178" t="s">
        <v>2741</v>
      </c>
      <c r="P6178" t="s">
        <v>2903</v>
      </c>
      <c r="Q6178" t="s">
        <v>2743</v>
      </c>
      <c r="R6178">
        <v>0</v>
      </c>
      <c r="S6178" t="s">
        <v>271</v>
      </c>
      <c r="U6178" t="s">
        <v>2904</v>
      </c>
      <c r="V6178">
        <v>1</v>
      </c>
      <c r="W6178">
        <v>1</v>
      </c>
      <c r="X6178">
        <v>20001215</v>
      </c>
      <c r="Y6178">
        <v>12</v>
      </c>
      <c r="Z6178" t="s">
        <v>271</v>
      </c>
      <c r="AA6178" t="s">
        <v>2741</v>
      </c>
      <c r="AB6178" t="s">
        <v>2750</v>
      </c>
      <c r="AC6178">
        <v>1</v>
      </c>
      <c r="AE6178">
        <v>0</v>
      </c>
      <c r="AF6178" t="s">
        <v>271</v>
      </c>
    </row>
    <row r="6179" spans="1:32" hidden="1" x14ac:dyDescent="0.25">
      <c r="A6179" t="str">
        <f t="array" ref="A6179">IF(COUNT(SEARCH(RubriekenHistorisch,CONCATENATE(P6178,U6178,AB6178,AH6178))),"t","f")</f>
        <v>f</v>
      </c>
      <c r="B6179" t="str">
        <f t="shared" si="290"/>
        <v>f</v>
      </c>
      <c r="C6179" t="str">
        <f t="shared" si="291"/>
        <v>t</v>
      </c>
      <c r="D6179" t="str">
        <f t="shared" si="292"/>
        <v>t</v>
      </c>
      <c r="E6179" t="str">
        <f>IF(COUNT(SEARCH({"04.","05.","09.","12."},CONCATENATE(P6178,U6178,AB6178,AH6178))),"t","f")</f>
        <v>t</v>
      </c>
      <c r="F6179" t="str">
        <f t="array" ref="F6179">IF(COUNT(SEARCH(HistorischeRubrieken,CONCATENATE(P6178,U6178,AB6178,AH6178))),"t","f")</f>
        <v>t</v>
      </c>
      <c r="G6179">
        <v>5</v>
      </c>
      <c r="H6179">
        <v>601701</v>
      </c>
      <c r="I6179" t="s">
        <v>2900</v>
      </c>
      <c r="J6179">
        <v>20010401</v>
      </c>
      <c r="K6179">
        <v>20021201</v>
      </c>
      <c r="M6179">
        <v>0</v>
      </c>
      <c r="N6179">
        <v>0</v>
      </c>
      <c r="O6179" t="s">
        <v>2752</v>
      </c>
      <c r="P6179" t="s">
        <v>2903</v>
      </c>
      <c r="Q6179" t="s">
        <v>2743</v>
      </c>
      <c r="R6179">
        <v>0</v>
      </c>
      <c r="S6179" t="s">
        <v>271</v>
      </c>
      <c r="U6179" t="s">
        <v>2905</v>
      </c>
      <c r="V6179">
        <v>1</v>
      </c>
      <c r="W6179">
        <v>1</v>
      </c>
      <c r="X6179">
        <v>20010515</v>
      </c>
      <c r="Y6179">
        <v>12</v>
      </c>
      <c r="Z6179" t="s">
        <v>271</v>
      </c>
      <c r="AA6179" t="s">
        <v>2752</v>
      </c>
      <c r="AB6179" t="s">
        <v>2750</v>
      </c>
      <c r="AC6179">
        <v>1</v>
      </c>
      <c r="AE6179">
        <v>0</v>
      </c>
      <c r="AF6179" t="s">
        <v>271</v>
      </c>
    </row>
    <row r="6180" spans="1:32" hidden="1" x14ac:dyDescent="0.25">
      <c r="A6180" t="str">
        <f t="array" ref="A6180">IF(COUNT(SEARCH(RubriekenHistorisch,CONCATENATE(P6179,U6179,AB6179,AH6179))),"t","f")</f>
        <v>f</v>
      </c>
      <c r="B6180" t="str">
        <f t="shared" si="290"/>
        <v>f</v>
      </c>
      <c r="C6180" t="str">
        <f t="shared" si="291"/>
        <v>t</v>
      </c>
      <c r="D6180" t="str">
        <f t="shared" si="292"/>
        <v>t</v>
      </c>
      <c r="E6180" t="str">
        <f>IF(COUNT(SEARCH({"04.","05.","09.","12."},CONCATENATE(P6179,U6179,AB6179,AH6179))),"t","f")</f>
        <v>t</v>
      </c>
      <c r="F6180" t="str">
        <f t="array" ref="F6180">IF(COUNT(SEARCH(HistorischeRubrieken,CONCATENATE(P6179,U6179,AB6179,AH6179))),"t","f")</f>
        <v>t</v>
      </c>
      <c r="G6180">
        <v>6</v>
      </c>
      <c r="H6180">
        <v>601701</v>
      </c>
      <c r="I6180" t="s">
        <v>2900</v>
      </c>
      <c r="J6180">
        <v>20021201</v>
      </c>
      <c r="K6180">
        <v>20040901</v>
      </c>
      <c r="M6180">
        <v>0</v>
      </c>
      <c r="N6180">
        <v>0</v>
      </c>
      <c r="O6180" t="s">
        <v>2752</v>
      </c>
      <c r="P6180" t="s">
        <v>2906</v>
      </c>
      <c r="Q6180" t="s">
        <v>2743</v>
      </c>
      <c r="R6180">
        <v>0</v>
      </c>
      <c r="S6180" t="s">
        <v>271</v>
      </c>
      <c r="U6180" t="s">
        <v>2907</v>
      </c>
      <c r="V6180">
        <v>1</v>
      </c>
      <c r="W6180">
        <v>1</v>
      </c>
      <c r="X6180">
        <v>20030515</v>
      </c>
      <c r="Y6180">
        <v>12</v>
      </c>
      <c r="Z6180" t="s">
        <v>271</v>
      </c>
      <c r="AA6180" t="s">
        <v>2752</v>
      </c>
      <c r="AB6180" t="s">
        <v>2750</v>
      </c>
      <c r="AC6180">
        <v>1</v>
      </c>
      <c r="AE6180">
        <v>0</v>
      </c>
      <c r="AF6180" t="s">
        <v>271</v>
      </c>
    </row>
    <row r="6181" spans="1:32" hidden="1" x14ac:dyDescent="0.25">
      <c r="A6181" t="str">
        <f t="array" ref="A6181">IF(COUNT(SEARCH(RubriekenHistorisch,CONCATENATE(P6180,U6180,AB6180,AH6180))),"t","f")</f>
        <v>f</v>
      </c>
      <c r="B6181" t="str">
        <f t="shared" si="290"/>
        <v>f</v>
      </c>
      <c r="C6181" t="str">
        <f t="shared" si="291"/>
        <v>t</v>
      </c>
      <c r="D6181" t="str">
        <f t="shared" si="292"/>
        <v>t</v>
      </c>
      <c r="E6181" t="str">
        <f>IF(COUNT(SEARCH({"04.","05.","09.","12."},CONCATENATE(P6180,U6180,AB6180,AH6180))),"t","f")</f>
        <v>t</v>
      </c>
      <c r="F6181" t="str">
        <f t="array" ref="F6181">IF(COUNT(SEARCH(HistorischeRubrieken,CONCATENATE(P6180,U6180,AB6180,AH6180))),"t","f")</f>
        <v>t</v>
      </c>
      <c r="G6181">
        <v>7</v>
      </c>
      <c r="H6181">
        <v>601701</v>
      </c>
      <c r="I6181" t="s">
        <v>2900</v>
      </c>
      <c r="J6181">
        <v>20040901</v>
      </c>
      <c r="K6181">
        <v>20041201</v>
      </c>
      <c r="M6181">
        <v>0</v>
      </c>
      <c r="N6181">
        <v>0</v>
      </c>
      <c r="O6181" t="s">
        <v>2752</v>
      </c>
      <c r="P6181" t="s">
        <v>2908</v>
      </c>
      <c r="Q6181" t="s">
        <v>2743</v>
      </c>
      <c r="R6181">
        <v>0</v>
      </c>
      <c r="S6181" t="s">
        <v>271</v>
      </c>
      <c r="U6181" t="s">
        <v>2909</v>
      </c>
      <c r="V6181">
        <v>1</v>
      </c>
      <c r="W6181">
        <v>1</v>
      </c>
      <c r="X6181">
        <v>20040915</v>
      </c>
      <c r="Y6181">
        <v>0</v>
      </c>
      <c r="Z6181" t="s">
        <v>1003</v>
      </c>
      <c r="AA6181" t="s">
        <v>2752</v>
      </c>
      <c r="AB6181" t="s">
        <v>2750</v>
      </c>
      <c r="AC6181">
        <v>1</v>
      </c>
      <c r="AE6181">
        <v>0</v>
      </c>
      <c r="AF6181" t="s">
        <v>271</v>
      </c>
    </row>
    <row r="6182" spans="1:32" hidden="1" x14ac:dyDescent="0.25">
      <c r="A6182" t="str">
        <f t="array" ref="A6182">IF(COUNT(SEARCH(RubriekenHistorisch,CONCATENATE(P6181,U6181,AB6181,AH6181))),"t","f")</f>
        <v>f</v>
      </c>
      <c r="B6182" t="str">
        <f t="shared" si="290"/>
        <v>f</v>
      </c>
      <c r="C6182" t="str">
        <f t="shared" si="291"/>
        <v>t</v>
      </c>
      <c r="D6182" t="str">
        <f t="shared" si="292"/>
        <v>t</v>
      </c>
      <c r="E6182" t="str">
        <f>IF(COUNT(SEARCH({"04.","05.","09.","12."},CONCATENATE(P6181,U6181,AB6181,AH6181))),"t","f")</f>
        <v>t</v>
      </c>
      <c r="F6182" t="str">
        <f t="array" ref="F6182">IF(COUNT(SEARCH(HistorischeRubrieken,CONCATENATE(P6181,U6181,AB6181,AH6181))),"t","f")</f>
        <v>t</v>
      </c>
      <c r="G6182">
        <v>8</v>
      </c>
      <c r="H6182">
        <v>601701</v>
      </c>
      <c r="I6182" t="s">
        <v>2900</v>
      </c>
      <c r="J6182">
        <v>20041201</v>
      </c>
      <c r="K6182">
        <v>20080601</v>
      </c>
      <c r="M6182">
        <v>0</v>
      </c>
      <c r="N6182">
        <v>0</v>
      </c>
      <c r="O6182" t="s">
        <v>2752</v>
      </c>
      <c r="P6182" t="s">
        <v>2910</v>
      </c>
      <c r="Q6182" t="s">
        <v>2791</v>
      </c>
      <c r="R6182">
        <v>0</v>
      </c>
      <c r="S6182" t="s">
        <v>271</v>
      </c>
      <c r="U6182" t="s">
        <v>2911</v>
      </c>
      <c r="V6182">
        <v>1</v>
      </c>
      <c r="W6182">
        <v>1</v>
      </c>
      <c r="X6182">
        <v>20050515</v>
      </c>
      <c r="Y6182">
        <v>12</v>
      </c>
      <c r="Z6182" t="s">
        <v>271</v>
      </c>
      <c r="AA6182" t="s">
        <v>2752</v>
      </c>
      <c r="AB6182" t="s">
        <v>2750</v>
      </c>
      <c r="AC6182">
        <v>1</v>
      </c>
      <c r="AE6182">
        <v>0</v>
      </c>
      <c r="AF6182" t="s">
        <v>271</v>
      </c>
    </row>
    <row r="6183" spans="1:32" hidden="1" x14ac:dyDescent="0.25">
      <c r="A6183" t="str">
        <f t="array" ref="A6183">IF(COUNT(SEARCH(RubriekenHistorisch,CONCATENATE(P6182,U6182,AB6182,AH6182))),"t","f")</f>
        <v>f</v>
      </c>
      <c r="B6183" t="str">
        <f t="shared" si="290"/>
        <v>f</v>
      </c>
      <c r="C6183" t="str">
        <f t="shared" si="291"/>
        <v>t</v>
      </c>
      <c r="D6183" t="str">
        <f t="shared" si="292"/>
        <v>t</v>
      </c>
      <c r="E6183" t="str">
        <f>IF(COUNT(SEARCH({"04.","05.","09.","12."},CONCATENATE(P6182,U6182,AB6182,AH6182))),"t","f")</f>
        <v>t</v>
      </c>
      <c r="F6183" t="str">
        <f t="array" ref="F6183">IF(COUNT(SEARCH(HistorischeRubrieken,CONCATENATE(P6182,U6182,AB6182,AH6182))),"t","f")</f>
        <v>t</v>
      </c>
      <c r="G6183">
        <v>9</v>
      </c>
      <c r="H6183">
        <v>601701</v>
      </c>
      <c r="I6183" t="s">
        <v>2900</v>
      </c>
      <c r="J6183">
        <v>20080601</v>
      </c>
      <c r="K6183">
        <v>20090901</v>
      </c>
      <c r="M6183">
        <v>0</v>
      </c>
      <c r="N6183">
        <v>0</v>
      </c>
      <c r="O6183" t="s">
        <v>2757</v>
      </c>
      <c r="P6183" t="s">
        <v>2912</v>
      </c>
      <c r="Q6183" t="s">
        <v>2791</v>
      </c>
      <c r="R6183">
        <v>0</v>
      </c>
      <c r="S6183" t="s">
        <v>271</v>
      </c>
      <c r="U6183" t="s">
        <v>2913</v>
      </c>
      <c r="V6183">
        <v>1</v>
      </c>
      <c r="W6183">
        <v>1</v>
      </c>
      <c r="X6183">
        <v>20050515</v>
      </c>
      <c r="Y6183">
        <v>12</v>
      </c>
      <c r="Z6183" t="s">
        <v>271</v>
      </c>
      <c r="AA6183" t="s">
        <v>2757</v>
      </c>
      <c r="AB6183" t="s">
        <v>2750</v>
      </c>
      <c r="AC6183">
        <v>1</v>
      </c>
      <c r="AE6183">
        <v>0</v>
      </c>
      <c r="AF6183" t="s">
        <v>271</v>
      </c>
    </row>
    <row r="6184" spans="1:32" hidden="1" x14ac:dyDescent="0.25">
      <c r="A6184" t="str">
        <f t="array" ref="A6184">IF(COUNT(SEARCH(RubriekenHistorisch,CONCATENATE(P6183,U6183,AB6183,AH6183))),"t","f")</f>
        <v>f</v>
      </c>
      <c r="B6184" t="str">
        <f t="shared" si="290"/>
        <v>f</v>
      </c>
      <c r="C6184" t="str">
        <f t="shared" si="291"/>
        <v>t</v>
      </c>
      <c r="D6184" t="str">
        <f t="shared" si="292"/>
        <v>t</v>
      </c>
      <c r="E6184" t="str">
        <f>IF(COUNT(SEARCH({"04.","05.","09.","12."},CONCATENATE(P6183,U6183,AB6183,AH6183))),"t","f")</f>
        <v>t</v>
      </c>
      <c r="F6184" t="str">
        <f t="array" ref="F6184">IF(COUNT(SEARCH(HistorischeRubrieken,CONCATENATE(P6183,U6183,AB6183,AH6183))),"t","f")</f>
        <v>t</v>
      </c>
      <c r="G6184">
        <v>10</v>
      </c>
      <c r="H6184">
        <v>601701</v>
      </c>
      <c r="I6184" t="s">
        <v>2914</v>
      </c>
      <c r="J6184">
        <v>20090901</v>
      </c>
      <c r="K6184">
        <v>20100301</v>
      </c>
      <c r="M6184">
        <v>0</v>
      </c>
      <c r="N6184">
        <v>0</v>
      </c>
      <c r="O6184" t="s">
        <v>2757</v>
      </c>
      <c r="P6184" t="s">
        <v>2912</v>
      </c>
      <c r="Q6184" t="s">
        <v>2762</v>
      </c>
      <c r="R6184">
        <v>0</v>
      </c>
      <c r="S6184" t="s">
        <v>271</v>
      </c>
      <c r="U6184" t="s">
        <v>2915</v>
      </c>
      <c r="V6184">
        <v>1</v>
      </c>
      <c r="W6184">
        <v>1</v>
      </c>
      <c r="X6184">
        <v>20090902</v>
      </c>
      <c r="Y6184">
        <v>12</v>
      </c>
      <c r="Z6184" t="s">
        <v>271</v>
      </c>
      <c r="AA6184" t="s">
        <v>2757</v>
      </c>
      <c r="AB6184" t="s">
        <v>2750</v>
      </c>
      <c r="AC6184">
        <v>1</v>
      </c>
      <c r="AE6184">
        <v>0</v>
      </c>
      <c r="AF6184" t="s">
        <v>271</v>
      </c>
    </row>
    <row r="6185" spans="1:32" hidden="1" x14ac:dyDescent="0.25">
      <c r="A6185" t="str">
        <f t="array" ref="A6185">IF(COUNT(SEARCH(RubriekenHistorisch,CONCATENATE(P6184,U6184,AB6184,AH6184))),"t","f")</f>
        <v>f</v>
      </c>
      <c r="B6185" t="str">
        <f t="shared" si="290"/>
        <v>f</v>
      </c>
      <c r="C6185" t="str">
        <f t="shared" si="291"/>
        <v>t</v>
      </c>
      <c r="D6185" t="str">
        <f t="shared" si="292"/>
        <v>t</v>
      </c>
      <c r="E6185" t="str">
        <f>IF(COUNT(SEARCH({"04.","05.","09.","12."},CONCATENATE(P6184,U6184,AB6184,AH6184))),"t","f")</f>
        <v>t</v>
      </c>
      <c r="F6185" t="str">
        <f t="array" ref="F6185">IF(COUNT(SEARCH(HistorischeRubrieken,CONCATENATE(P6184,U6184,AB6184,AH6184))),"t","f")</f>
        <v>t</v>
      </c>
      <c r="G6185">
        <v>11</v>
      </c>
      <c r="H6185">
        <v>601701</v>
      </c>
      <c r="I6185" t="s">
        <v>2914</v>
      </c>
      <c r="J6185">
        <v>20100301</v>
      </c>
      <c r="K6185">
        <v>20100601</v>
      </c>
      <c r="M6185">
        <v>0</v>
      </c>
      <c r="N6185">
        <v>0</v>
      </c>
      <c r="O6185" t="s">
        <v>2757</v>
      </c>
      <c r="P6185" t="s">
        <v>2912</v>
      </c>
      <c r="Q6185" t="s">
        <v>2762</v>
      </c>
      <c r="R6185">
        <v>0</v>
      </c>
      <c r="S6185" t="s">
        <v>271</v>
      </c>
      <c r="U6185" t="s">
        <v>2915</v>
      </c>
      <c r="V6185">
        <v>1</v>
      </c>
      <c r="W6185">
        <v>1</v>
      </c>
      <c r="X6185">
        <v>20100515</v>
      </c>
      <c r="Y6185">
        <v>12</v>
      </c>
      <c r="Z6185" t="s">
        <v>271</v>
      </c>
      <c r="AA6185" t="s">
        <v>2757</v>
      </c>
      <c r="AB6185" t="s">
        <v>2750</v>
      </c>
      <c r="AC6185">
        <v>1</v>
      </c>
      <c r="AE6185">
        <v>0</v>
      </c>
      <c r="AF6185" t="s">
        <v>271</v>
      </c>
    </row>
    <row r="6186" spans="1:32" hidden="1" x14ac:dyDescent="0.25">
      <c r="A6186" t="str">
        <f t="array" ref="A6186">IF(COUNT(SEARCH(RubriekenHistorisch,CONCATENATE(P6185,U6185,AB6185,AH6185))),"t","f")</f>
        <v>f</v>
      </c>
      <c r="B6186" t="str">
        <f t="shared" si="290"/>
        <v>f</v>
      </c>
      <c r="C6186" t="str">
        <f t="shared" si="291"/>
        <v>t</v>
      </c>
      <c r="D6186" t="str">
        <f t="shared" si="292"/>
        <v>t</v>
      </c>
      <c r="E6186" t="str">
        <f>IF(COUNT(SEARCH({"04.","05.","09.","12."},CONCATENATE(P6185,U6185,AB6185,AH6185))),"t","f")</f>
        <v>t</v>
      </c>
      <c r="F6186" t="str">
        <f t="array" ref="F6186">IF(COUNT(SEARCH(HistorischeRubrieken,CONCATENATE(P6185,U6185,AB6185,AH6185))),"t","f")</f>
        <v>t</v>
      </c>
      <c r="G6186">
        <v>12</v>
      </c>
      <c r="H6186">
        <v>601701</v>
      </c>
      <c r="I6186" t="s">
        <v>2916</v>
      </c>
      <c r="J6186">
        <v>20100601</v>
      </c>
      <c r="K6186">
        <v>20120115</v>
      </c>
      <c r="M6186">
        <v>0</v>
      </c>
      <c r="N6186">
        <v>0</v>
      </c>
      <c r="O6186" t="s">
        <v>2757</v>
      </c>
      <c r="P6186" t="s">
        <v>2912</v>
      </c>
      <c r="Q6186" t="s">
        <v>2762</v>
      </c>
      <c r="R6186">
        <v>0</v>
      </c>
      <c r="S6186" t="s">
        <v>271</v>
      </c>
      <c r="U6186" t="s">
        <v>2915</v>
      </c>
      <c r="V6186">
        <v>1</v>
      </c>
      <c r="W6186">
        <v>1</v>
      </c>
      <c r="X6186">
        <v>20100515</v>
      </c>
      <c r="Y6186">
        <v>12</v>
      </c>
      <c r="Z6186" t="s">
        <v>271</v>
      </c>
      <c r="AA6186" t="s">
        <v>2757</v>
      </c>
      <c r="AB6186" t="s">
        <v>2750</v>
      </c>
      <c r="AC6186">
        <v>1</v>
      </c>
      <c r="AE6186">
        <v>0</v>
      </c>
      <c r="AF6186" t="s">
        <v>271</v>
      </c>
    </row>
    <row r="6187" spans="1:32" hidden="1" x14ac:dyDescent="0.25">
      <c r="A6187" t="str">
        <f t="array" ref="A6187">IF(COUNT(SEARCH(RubriekenHistorisch,CONCATENATE(P6186,U6186,AB6186,AH6186))),"t","f")</f>
        <v>f</v>
      </c>
      <c r="B6187" t="str">
        <f t="shared" si="290"/>
        <v>f</v>
      </c>
      <c r="C6187" t="str">
        <f t="shared" si="291"/>
        <v>t</v>
      </c>
      <c r="D6187" t="str">
        <f t="shared" si="292"/>
        <v>t</v>
      </c>
      <c r="E6187" t="str">
        <f>IF(COUNT(SEARCH({"04.","05.","09.","12."},CONCATENATE(P6186,U6186,AB6186,AH6186))),"t","f")</f>
        <v>t</v>
      </c>
      <c r="F6187" t="str">
        <f t="array" ref="F6187">IF(COUNT(SEARCH(HistorischeRubrieken,CONCATENATE(P6186,U6186,AB6186,AH6186))),"t","f")</f>
        <v>t</v>
      </c>
      <c r="G6187">
        <v>13</v>
      </c>
      <c r="H6187">
        <v>601701</v>
      </c>
      <c r="I6187" t="s">
        <v>2916</v>
      </c>
      <c r="J6187">
        <v>20120115</v>
      </c>
      <c r="K6187">
        <v>20120716</v>
      </c>
      <c r="M6187">
        <v>0</v>
      </c>
      <c r="N6187">
        <v>0</v>
      </c>
      <c r="O6187" t="s">
        <v>2767</v>
      </c>
      <c r="P6187" t="s">
        <v>2912</v>
      </c>
      <c r="Q6187" t="s">
        <v>2762</v>
      </c>
      <c r="R6187">
        <v>0</v>
      </c>
      <c r="S6187" t="s">
        <v>271</v>
      </c>
      <c r="U6187" t="s">
        <v>2915</v>
      </c>
      <c r="V6187">
        <v>1</v>
      </c>
      <c r="W6187">
        <v>1</v>
      </c>
      <c r="X6187">
        <v>20100515</v>
      </c>
      <c r="Y6187">
        <v>12</v>
      </c>
      <c r="Z6187" t="s">
        <v>271</v>
      </c>
      <c r="AA6187" t="s">
        <v>2767</v>
      </c>
      <c r="AB6187" t="s">
        <v>2750</v>
      </c>
      <c r="AC6187">
        <v>1</v>
      </c>
      <c r="AE6187">
        <v>0</v>
      </c>
      <c r="AF6187" t="s">
        <v>271</v>
      </c>
    </row>
    <row r="6188" spans="1:32" hidden="1" x14ac:dyDescent="0.25">
      <c r="A6188" t="str">
        <f t="array" ref="A6188">IF(COUNT(SEARCH(RubriekenHistorisch,CONCATENATE(P6187,U6187,AB6187,AH6187))),"t","f")</f>
        <v>f</v>
      </c>
      <c r="B6188" t="str">
        <f t="shared" si="290"/>
        <v>f</v>
      </c>
      <c r="C6188" t="str">
        <f t="shared" si="291"/>
        <v>t</v>
      </c>
      <c r="D6188" t="str">
        <f t="shared" si="292"/>
        <v>t</v>
      </c>
      <c r="E6188" t="str">
        <f>IF(COUNT(SEARCH({"04.","05.","09.","12."},CONCATENATE(P6187,U6187,AB6187,AH6187))),"t","f")</f>
        <v>t</v>
      </c>
      <c r="F6188" t="str">
        <f t="array" ref="F6188">IF(COUNT(SEARCH(HistorischeRubrieken,CONCATENATE(P6187,U6187,AB6187,AH6187))),"t","f")</f>
        <v>t</v>
      </c>
      <c r="G6188">
        <v>14</v>
      </c>
      <c r="H6188">
        <v>601701</v>
      </c>
      <c r="I6188" t="s">
        <v>2916</v>
      </c>
      <c r="J6188">
        <v>20120716</v>
      </c>
      <c r="K6188">
        <v>20130601</v>
      </c>
      <c r="M6188">
        <v>0</v>
      </c>
      <c r="N6188">
        <v>0</v>
      </c>
      <c r="O6188" t="s">
        <v>2767</v>
      </c>
      <c r="P6188" t="s">
        <v>2912</v>
      </c>
      <c r="Q6188" t="s">
        <v>2762</v>
      </c>
      <c r="R6188">
        <v>0</v>
      </c>
      <c r="S6188" t="s">
        <v>271</v>
      </c>
      <c r="U6188" t="s">
        <v>2915</v>
      </c>
      <c r="V6188">
        <v>1</v>
      </c>
      <c r="W6188">
        <v>1</v>
      </c>
      <c r="X6188">
        <v>20100515</v>
      </c>
      <c r="Y6188">
        <v>12</v>
      </c>
      <c r="Z6188" t="s">
        <v>271</v>
      </c>
      <c r="AA6188" t="s">
        <v>2767</v>
      </c>
      <c r="AB6188" t="s">
        <v>2750</v>
      </c>
      <c r="AC6188">
        <v>1</v>
      </c>
      <c r="AE6188">
        <v>0</v>
      </c>
      <c r="AF6188" t="s">
        <v>271</v>
      </c>
    </row>
    <row r="6189" spans="1:32" hidden="1" x14ac:dyDescent="0.25">
      <c r="A6189" t="str">
        <f t="array" ref="A6189">IF(COUNT(SEARCH(RubriekenHistorisch,CONCATENATE(P6188,U6188,AB6188,AH6188))),"t","f")</f>
        <v>f</v>
      </c>
      <c r="B6189" t="str">
        <f t="shared" si="290"/>
        <v>f</v>
      </c>
      <c r="C6189" t="str">
        <f t="shared" si="291"/>
        <v>t</v>
      </c>
      <c r="D6189" t="str">
        <f t="shared" si="292"/>
        <v>t</v>
      </c>
      <c r="E6189" t="str">
        <f>IF(COUNT(SEARCH({"04.","05.","09.","12."},CONCATENATE(P6188,U6188,AB6188,AH6188))),"t","f")</f>
        <v>t</v>
      </c>
      <c r="F6189" t="str">
        <f t="array" ref="F6189">IF(COUNT(SEARCH(HistorischeRubrieken,CONCATENATE(P6188,U6188,AB6188,AH6188))),"t","f")</f>
        <v>t</v>
      </c>
      <c r="G6189">
        <v>15</v>
      </c>
      <c r="H6189">
        <v>601701</v>
      </c>
      <c r="I6189" t="s">
        <v>2916</v>
      </c>
      <c r="J6189">
        <v>20130601</v>
      </c>
      <c r="K6189">
        <v>20130701</v>
      </c>
      <c r="M6189">
        <v>0</v>
      </c>
      <c r="N6189">
        <v>0</v>
      </c>
      <c r="U6189" t="s">
        <v>2917</v>
      </c>
      <c r="V6189">
        <v>2</v>
      </c>
      <c r="W6189">
        <v>0</v>
      </c>
      <c r="X6189">
        <v>20130607</v>
      </c>
      <c r="Y6189">
        <v>0</v>
      </c>
      <c r="Z6189" t="s">
        <v>271</v>
      </c>
    </row>
    <row r="6190" spans="1:32" hidden="1" x14ac:dyDescent="0.25">
      <c r="A6190" t="str">
        <f t="array" ref="A6190">IF(COUNT(SEARCH(RubriekenHistorisch,CONCATENATE(P6189,U6189,AB6189,AH6189))),"t","f")</f>
        <v>f</v>
      </c>
      <c r="B6190" t="str">
        <f t="shared" si="290"/>
        <v>f</v>
      </c>
      <c r="C6190" t="str">
        <f t="shared" si="291"/>
        <v>t</v>
      </c>
      <c r="D6190" t="str">
        <f t="shared" si="292"/>
        <v>f</v>
      </c>
      <c r="E6190" t="str">
        <f>IF(COUNT(SEARCH({"04.","05.","09.","12."},CONCATENATE(P6189,U6189,AB6189,AH6189))),"t","f")</f>
        <v>f</v>
      </c>
      <c r="F6190" t="str">
        <f t="array" ref="F6190">IF(COUNT(SEARCH(HistorischeRubrieken,CONCATENATE(P6189,U6189,AB6189,AH6189))),"t","f")</f>
        <v>f</v>
      </c>
      <c r="G6190">
        <v>1</v>
      </c>
      <c r="H6190">
        <v>601702</v>
      </c>
      <c r="I6190" t="s">
        <v>2918</v>
      </c>
      <c r="J6190">
        <v>20120401</v>
      </c>
      <c r="K6190">
        <v>20120901</v>
      </c>
      <c r="M6190">
        <v>0</v>
      </c>
      <c r="N6190">
        <v>0</v>
      </c>
      <c r="T6190" t="s">
        <v>2767</v>
      </c>
      <c r="U6190" t="s">
        <v>2917</v>
      </c>
      <c r="V6190">
        <v>0</v>
      </c>
      <c r="W6190">
        <v>1</v>
      </c>
      <c r="X6190">
        <v>20120423</v>
      </c>
      <c r="Y6190">
        <v>0</v>
      </c>
      <c r="Z6190" t="s">
        <v>1003</v>
      </c>
    </row>
    <row r="6191" spans="1:32" hidden="1" x14ac:dyDescent="0.25">
      <c r="A6191" t="str">
        <f t="array" ref="A6191">IF(COUNT(SEARCH(RubriekenHistorisch,CONCATENATE(P6190,U6190,AB6190,AH6190))),"t","f")</f>
        <v>f</v>
      </c>
      <c r="B6191" t="str">
        <f t="shared" si="290"/>
        <v>f</v>
      </c>
      <c r="C6191" t="str">
        <f t="shared" si="291"/>
        <v>t</v>
      </c>
      <c r="D6191" t="str">
        <f t="shared" si="292"/>
        <v>f</v>
      </c>
      <c r="E6191" t="str">
        <f>IF(COUNT(SEARCH({"04.","05.","09.","12."},CONCATENATE(P6190,U6190,AB6190,AH6190))),"t","f")</f>
        <v>f</v>
      </c>
      <c r="F6191" t="str">
        <f t="array" ref="F6191">IF(COUNT(SEARCH(HistorischeRubrieken,CONCATENATE(P6190,U6190,AB6190,AH6190))),"t","f")</f>
        <v>f</v>
      </c>
      <c r="G6191">
        <v>1</v>
      </c>
      <c r="H6191">
        <v>601801</v>
      </c>
      <c r="I6191" t="s">
        <v>2919</v>
      </c>
      <c r="J6191">
        <v>19960501</v>
      </c>
      <c r="K6191">
        <v>19970201</v>
      </c>
      <c r="M6191">
        <v>0</v>
      </c>
      <c r="N6191">
        <v>0</v>
      </c>
      <c r="O6191" t="s">
        <v>2741</v>
      </c>
      <c r="P6191" t="s">
        <v>2920</v>
      </c>
      <c r="Q6191" t="s">
        <v>2743</v>
      </c>
      <c r="R6191">
        <v>0</v>
      </c>
      <c r="S6191" t="s">
        <v>271</v>
      </c>
      <c r="U6191" t="s">
        <v>2921</v>
      </c>
      <c r="V6191">
        <v>1</v>
      </c>
      <c r="W6191">
        <v>1</v>
      </c>
      <c r="X6191">
        <v>19960515</v>
      </c>
      <c r="Y6191">
        <v>12</v>
      </c>
      <c r="Z6191" t="s">
        <v>1003</v>
      </c>
      <c r="AA6191" t="s">
        <v>2741</v>
      </c>
      <c r="AB6191" t="s">
        <v>2922</v>
      </c>
      <c r="AC6191">
        <v>1</v>
      </c>
      <c r="AE6191">
        <v>0</v>
      </c>
      <c r="AF6191" t="s">
        <v>271</v>
      </c>
    </row>
    <row r="6192" spans="1:32" hidden="1" x14ac:dyDescent="0.25">
      <c r="A6192" t="str">
        <f t="array" ref="A6192">IF(COUNT(SEARCH(RubriekenHistorisch,CONCATENATE(P6191,U6191,AB6191,AH6191))),"t","f")</f>
        <v>f</v>
      </c>
      <c r="B6192" t="str">
        <f t="shared" si="290"/>
        <v>f</v>
      </c>
      <c r="C6192" t="str">
        <f t="shared" si="291"/>
        <v>t</v>
      </c>
      <c r="D6192" t="str">
        <f t="shared" si="292"/>
        <v>t</v>
      </c>
      <c r="E6192" t="str">
        <f>IF(COUNT(SEARCH({"04.","05.","09.","12."},CONCATENATE(P6191,U6191,AB6191,AH6191))),"t","f")</f>
        <v>t</v>
      </c>
      <c r="F6192" t="str">
        <f t="array" ref="F6192">IF(COUNT(SEARCH(HistorischeRubrieken,CONCATENATE(P6191,U6191,AB6191,AH6191))),"t","f")</f>
        <v>t</v>
      </c>
      <c r="G6192">
        <v>2</v>
      </c>
      <c r="H6192">
        <v>601801</v>
      </c>
      <c r="I6192" t="s">
        <v>2919</v>
      </c>
      <c r="J6192">
        <v>19970201</v>
      </c>
      <c r="K6192">
        <v>19970501</v>
      </c>
      <c r="M6192">
        <v>0</v>
      </c>
      <c r="N6192">
        <v>0</v>
      </c>
      <c r="O6192" t="s">
        <v>2741</v>
      </c>
      <c r="P6192" t="s">
        <v>2923</v>
      </c>
      <c r="Q6192" t="s">
        <v>2743</v>
      </c>
      <c r="R6192">
        <v>0</v>
      </c>
      <c r="S6192" t="s">
        <v>271</v>
      </c>
      <c r="U6192" t="s">
        <v>2924</v>
      </c>
      <c r="V6192">
        <v>1</v>
      </c>
      <c r="W6192">
        <v>1</v>
      </c>
      <c r="X6192">
        <v>19970515</v>
      </c>
      <c r="Y6192">
        <v>12</v>
      </c>
      <c r="Z6192" t="s">
        <v>271</v>
      </c>
      <c r="AA6192" t="s">
        <v>2741</v>
      </c>
      <c r="AB6192" t="s">
        <v>2922</v>
      </c>
      <c r="AC6192">
        <v>1</v>
      </c>
      <c r="AE6192">
        <v>0</v>
      </c>
      <c r="AF6192" t="s">
        <v>271</v>
      </c>
    </row>
    <row r="6193" spans="1:32" hidden="1" x14ac:dyDescent="0.25">
      <c r="A6193" t="str">
        <f t="array" ref="A6193">IF(COUNT(SEARCH(RubriekenHistorisch,CONCATENATE(P6192,U6192,AB6192,AH6192))),"t","f")</f>
        <v>f</v>
      </c>
      <c r="B6193" t="str">
        <f t="shared" si="290"/>
        <v>f</v>
      </c>
      <c r="C6193" t="str">
        <f t="shared" si="291"/>
        <v>t</v>
      </c>
      <c r="D6193" t="str">
        <f t="shared" si="292"/>
        <v>t</v>
      </c>
      <c r="E6193" t="str">
        <f>IF(COUNT(SEARCH({"04.","05.","09.","12."},CONCATENATE(P6192,U6192,AB6192,AH6192))),"t","f")</f>
        <v>t</v>
      </c>
      <c r="F6193" t="str">
        <f t="array" ref="F6193">IF(COUNT(SEARCH(HistorischeRubrieken,CONCATENATE(P6192,U6192,AB6192,AH6192))),"t","f")</f>
        <v>t</v>
      </c>
      <c r="G6193">
        <v>3</v>
      </c>
      <c r="H6193">
        <v>601801</v>
      </c>
      <c r="I6193" t="s">
        <v>2925</v>
      </c>
      <c r="J6193">
        <v>19970501</v>
      </c>
      <c r="K6193">
        <v>19980101</v>
      </c>
      <c r="M6193">
        <v>0</v>
      </c>
      <c r="N6193">
        <v>0</v>
      </c>
      <c r="O6193" t="s">
        <v>2741</v>
      </c>
      <c r="P6193" t="s">
        <v>2926</v>
      </c>
      <c r="Q6193" t="s">
        <v>2743</v>
      </c>
      <c r="R6193">
        <v>0</v>
      </c>
      <c r="S6193" t="s">
        <v>271</v>
      </c>
      <c r="U6193" t="s">
        <v>2927</v>
      </c>
      <c r="V6193">
        <v>1</v>
      </c>
      <c r="W6193">
        <v>1</v>
      </c>
      <c r="X6193">
        <v>19970515</v>
      </c>
      <c r="Y6193">
        <v>12</v>
      </c>
      <c r="Z6193" t="s">
        <v>271</v>
      </c>
      <c r="AA6193" t="s">
        <v>2741</v>
      </c>
      <c r="AB6193" t="s">
        <v>2922</v>
      </c>
      <c r="AC6193">
        <v>1</v>
      </c>
      <c r="AE6193">
        <v>0</v>
      </c>
      <c r="AF6193" t="s">
        <v>271</v>
      </c>
    </row>
    <row r="6194" spans="1:32" hidden="1" x14ac:dyDescent="0.25">
      <c r="A6194" t="str">
        <f t="array" ref="A6194">IF(COUNT(SEARCH(RubriekenHistorisch,CONCATENATE(P6193,U6193,AB6193,AH6193))),"t","f")</f>
        <v>f</v>
      </c>
      <c r="B6194" t="str">
        <f t="shared" si="290"/>
        <v>f</v>
      </c>
      <c r="C6194" t="str">
        <f t="shared" si="291"/>
        <v>t</v>
      </c>
      <c r="D6194" t="str">
        <f t="shared" si="292"/>
        <v>t</v>
      </c>
      <c r="E6194" t="str">
        <f>IF(COUNT(SEARCH({"04.","05.","09.","12."},CONCATENATE(P6193,U6193,AB6193,AH6193))),"t","f")</f>
        <v>t</v>
      </c>
      <c r="F6194" t="str">
        <f t="array" ref="F6194">IF(COUNT(SEARCH(HistorischeRubrieken,CONCATENATE(P6193,U6193,AB6193,AH6193))),"t","f")</f>
        <v>t</v>
      </c>
      <c r="G6194">
        <v>4</v>
      </c>
      <c r="H6194">
        <v>601801</v>
      </c>
      <c r="I6194" t="s">
        <v>2928</v>
      </c>
      <c r="J6194">
        <v>19980101</v>
      </c>
      <c r="K6194">
        <v>19981101</v>
      </c>
      <c r="M6194">
        <v>0</v>
      </c>
      <c r="N6194">
        <v>0</v>
      </c>
      <c r="O6194" t="s">
        <v>2741</v>
      </c>
      <c r="P6194" t="s">
        <v>2929</v>
      </c>
      <c r="Q6194" t="s">
        <v>2743</v>
      </c>
      <c r="R6194">
        <v>0</v>
      </c>
      <c r="S6194" t="s">
        <v>271</v>
      </c>
      <c r="U6194" t="s">
        <v>2930</v>
      </c>
      <c r="V6194">
        <v>1</v>
      </c>
      <c r="W6194">
        <v>1</v>
      </c>
      <c r="X6194">
        <v>19980515</v>
      </c>
      <c r="Y6194">
        <v>12</v>
      </c>
      <c r="Z6194" t="s">
        <v>271</v>
      </c>
      <c r="AA6194" t="s">
        <v>2741</v>
      </c>
      <c r="AB6194" t="s">
        <v>2922</v>
      </c>
      <c r="AC6194">
        <v>1</v>
      </c>
      <c r="AE6194">
        <v>0</v>
      </c>
      <c r="AF6194" t="s">
        <v>271</v>
      </c>
    </row>
    <row r="6195" spans="1:32" hidden="1" x14ac:dyDescent="0.25">
      <c r="A6195" t="str">
        <f t="array" ref="A6195">IF(COUNT(SEARCH(RubriekenHistorisch,CONCATENATE(P6194,U6194,AB6194,AH6194))),"t","f")</f>
        <v>f</v>
      </c>
      <c r="B6195" t="str">
        <f t="shared" si="290"/>
        <v>f</v>
      </c>
      <c r="C6195" t="str">
        <f t="shared" si="291"/>
        <v>t</v>
      </c>
      <c r="D6195" t="str">
        <f t="shared" si="292"/>
        <v>t</v>
      </c>
      <c r="E6195" t="str">
        <f>IF(COUNT(SEARCH({"04.","05.","09.","12."},CONCATENATE(P6194,U6194,AB6194,AH6194))),"t","f")</f>
        <v>t</v>
      </c>
      <c r="F6195" t="str">
        <f t="array" ref="F6195">IF(COUNT(SEARCH(HistorischeRubrieken,CONCATENATE(P6194,U6194,AB6194,AH6194))),"t","f")</f>
        <v>t</v>
      </c>
      <c r="G6195">
        <v>5</v>
      </c>
      <c r="H6195">
        <v>601801</v>
      </c>
      <c r="I6195" t="s">
        <v>2928</v>
      </c>
      <c r="J6195">
        <v>19981101</v>
      </c>
      <c r="K6195">
        <v>19991201</v>
      </c>
      <c r="M6195">
        <v>0</v>
      </c>
      <c r="N6195">
        <v>0</v>
      </c>
      <c r="O6195" t="s">
        <v>2741</v>
      </c>
      <c r="P6195" t="s">
        <v>2931</v>
      </c>
      <c r="Q6195" t="s">
        <v>2743</v>
      </c>
      <c r="R6195">
        <v>0</v>
      </c>
      <c r="S6195" t="s">
        <v>271</v>
      </c>
      <c r="U6195" t="s">
        <v>2932</v>
      </c>
      <c r="V6195">
        <v>1</v>
      </c>
      <c r="W6195">
        <v>1</v>
      </c>
      <c r="X6195">
        <v>19981115</v>
      </c>
      <c r="Y6195">
        <v>12</v>
      </c>
      <c r="Z6195" t="s">
        <v>271</v>
      </c>
      <c r="AA6195" t="s">
        <v>2741</v>
      </c>
      <c r="AB6195" t="s">
        <v>2750</v>
      </c>
      <c r="AC6195">
        <v>1</v>
      </c>
      <c r="AE6195">
        <v>0</v>
      </c>
      <c r="AF6195" t="s">
        <v>271</v>
      </c>
    </row>
    <row r="6196" spans="1:32" hidden="1" x14ac:dyDescent="0.25">
      <c r="A6196" t="str">
        <f t="array" ref="A6196">IF(COUNT(SEARCH(RubriekenHistorisch,CONCATENATE(P6195,U6195,AB6195,AH6195))),"t","f")</f>
        <v>f</v>
      </c>
      <c r="B6196" t="str">
        <f t="shared" si="290"/>
        <v>f</v>
      </c>
      <c r="C6196" t="str">
        <f t="shared" si="291"/>
        <v>t</v>
      </c>
      <c r="D6196" t="str">
        <f t="shared" si="292"/>
        <v>t</v>
      </c>
      <c r="E6196" t="str">
        <f>IF(COUNT(SEARCH({"04.","05.","09.","12."},CONCATENATE(P6195,U6195,AB6195,AH6195))),"t","f")</f>
        <v>t</v>
      </c>
      <c r="F6196" t="str">
        <f t="array" ref="F6196">IF(COUNT(SEARCH(HistorischeRubrieken,CONCATENATE(P6195,U6195,AB6195,AH6195))),"t","f")</f>
        <v>t</v>
      </c>
      <c r="G6196">
        <v>6</v>
      </c>
      <c r="H6196">
        <v>601801</v>
      </c>
      <c r="I6196" t="s">
        <v>2928</v>
      </c>
      <c r="J6196">
        <v>19991201</v>
      </c>
      <c r="K6196">
        <v>20001201</v>
      </c>
      <c r="M6196">
        <v>0</v>
      </c>
      <c r="N6196">
        <v>0</v>
      </c>
      <c r="O6196" t="s">
        <v>2741</v>
      </c>
      <c r="P6196" t="s">
        <v>2933</v>
      </c>
      <c r="Q6196" t="s">
        <v>2743</v>
      </c>
      <c r="R6196">
        <v>0</v>
      </c>
      <c r="S6196" t="s">
        <v>271</v>
      </c>
      <c r="U6196" t="s">
        <v>2934</v>
      </c>
      <c r="V6196">
        <v>1</v>
      </c>
      <c r="W6196">
        <v>1</v>
      </c>
      <c r="X6196">
        <v>20001115</v>
      </c>
      <c r="Y6196">
        <v>12</v>
      </c>
      <c r="Z6196" t="s">
        <v>271</v>
      </c>
      <c r="AA6196" t="s">
        <v>2741</v>
      </c>
      <c r="AB6196" t="s">
        <v>2750</v>
      </c>
      <c r="AC6196">
        <v>1</v>
      </c>
      <c r="AE6196">
        <v>0</v>
      </c>
      <c r="AF6196" t="s">
        <v>271</v>
      </c>
    </row>
    <row r="6197" spans="1:32" hidden="1" x14ac:dyDescent="0.25">
      <c r="A6197" t="str">
        <f t="array" ref="A6197">IF(COUNT(SEARCH(RubriekenHistorisch,CONCATENATE(P6196,U6196,AB6196,AH6196))),"t","f")</f>
        <v>f</v>
      </c>
      <c r="B6197" t="str">
        <f t="shared" si="290"/>
        <v>f</v>
      </c>
      <c r="C6197" t="str">
        <f t="shared" si="291"/>
        <v>t</v>
      </c>
      <c r="D6197" t="str">
        <f t="shared" si="292"/>
        <v>t</v>
      </c>
      <c r="E6197" t="str">
        <f>IF(COUNT(SEARCH({"04.","05.","09.","12."},CONCATENATE(P6196,U6196,AB6196,AH6196))),"t","f")</f>
        <v>t</v>
      </c>
      <c r="F6197" t="str">
        <f t="array" ref="F6197">IF(COUNT(SEARCH(HistorischeRubrieken,CONCATENATE(P6196,U6196,AB6196,AH6196))),"t","f")</f>
        <v>t</v>
      </c>
      <c r="G6197">
        <v>7</v>
      </c>
      <c r="H6197">
        <v>601801</v>
      </c>
      <c r="I6197" t="s">
        <v>2928</v>
      </c>
      <c r="J6197">
        <v>20001201</v>
      </c>
      <c r="K6197">
        <v>20010401</v>
      </c>
      <c r="M6197">
        <v>0</v>
      </c>
      <c r="N6197">
        <v>0</v>
      </c>
      <c r="O6197" t="s">
        <v>2741</v>
      </c>
      <c r="P6197" t="s">
        <v>2935</v>
      </c>
      <c r="Q6197" t="s">
        <v>2743</v>
      </c>
      <c r="R6197">
        <v>0</v>
      </c>
      <c r="S6197" t="s">
        <v>271</v>
      </c>
      <c r="U6197" t="s">
        <v>2936</v>
      </c>
      <c r="V6197">
        <v>1</v>
      </c>
      <c r="W6197">
        <v>1</v>
      </c>
      <c r="X6197">
        <v>20001215</v>
      </c>
      <c r="Y6197">
        <v>12</v>
      </c>
      <c r="Z6197" t="s">
        <v>271</v>
      </c>
      <c r="AA6197" t="s">
        <v>2741</v>
      </c>
      <c r="AB6197" t="s">
        <v>2750</v>
      </c>
      <c r="AC6197">
        <v>1</v>
      </c>
      <c r="AE6197">
        <v>0</v>
      </c>
      <c r="AF6197" t="s">
        <v>271</v>
      </c>
    </row>
    <row r="6198" spans="1:32" hidden="1" x14ac:dyDescent="0.25">
      <c r="A6198" t="str">
        <f t="array" ref="A6198">IF(COUNT(SEARCH(RubriekenHistorisch,CONCATENATE(P6197,U6197,AB6197,AH6197))),"t","f")</f>
        <v>f</v>
      </c>
      <c r="B6198" t="str">
        <f t="shared" si="290"/>
        <v>f</v>
      </c>
      <c r="C6198" t="str">
        <f t="shared" si="291"/>
        <v>t</v>
      </c>
      <c r="D6198" t="str">
        <f t="shared" si="292"/>
        <v>t</v>
      </c>
      <c r="E6198" t="str">
        <f>IF(COUNT(SEARCH({"04.","05.","09.","12."},CONCATENATE(P6197,U6197,AB6197,AH6197))),"t","f")</f>
        <v>t</v>
      </c>
      <c r="F6198" t="str">
        <f t="array" ref="F6198">IF(COUNT(SEARCH(HistorischeRubrieken,CONCATENATE(P6197,U6197,AB6197,AH6197))),"t","f")</f>
        <v>t</v>
      </c>
      <c r="G6198">
        <v>8</v>
      </c>
      <c r="H6198">
        <v>601801</v>
      </c>
      <c r="I6198" t="s">
        <v>2928</v>
      </c>
      <c r="J6198">
        <v>20010401</v>
      </c>
      <c r="K6198">
        <v>20011201</v>
      </c>
      <c r="M6198">
        <v>0</v>
      </c>
      <c r="N6198">
        <v>0</v>
      </c>
      <c r="O6198" t="s">
        <v>2752</v>
      </c>
      <c r="P6198" t="s">
        <v>2935</v>
      </c>
      <c r="Q6198" t="s">
        <v>2743</v>
      </c>
      <c r="R6198">
        <v>0</v>
      </c>
      <c r="S6198" t="s">
        <v>271</v>
      </c>
      <c r="U6198" t="s">
        <v>2937</v>
      </c>
      <c r="V6198">
        <v>1</v>
      </c>
      <c r="W6198">
        <v>1</v>
      </c>
      <c r="X6198">
        <v>20000515</v>
      </c>
      <c r="Y6198">
        <v>12</v>
      </c>
      <c r="Z6198" t="s">
        <v>271</v>
      </c>
      <c r="AA6198" t="s">
        <v>2752</v>
      </c>
      <c r="AB6198" t="s">
        <v>2750</v>
      </c>
      <c r="AC6198">
        <v>1</v>
      </c>
      <c r="AE6198">
        <v>0</v>
      </c>
      <c r="AF6198" t="s">
        <v>271</v>
      </c>
    </row>
    <row r="6199" spans="1:32" hidden="1" x14ac:dyDescent="0.25">
      <c r="A6199" t="str">
        <f t="array" ref="A6199">IF(COUNT(SEARCH(RubriekenHistorisch,CONCATENATE(P6198,U6198,AB6198,AH6198))),"t","f")</f>
        <v>f</v>
      </c>
      <c r="B6199" t="str">
        <f t="shared" si="290"/>
        <v>f</v>
      </c>
      <c r="C6199" t="str">
        <f t="shared" si="291"/>
        <v>t</v>
      </c>
      <c r="D6199" t="str">
        <f t="shared" si="292"/>
        <v>t</v>
      </c>
      <c r="E6199" t="str">
        <f>IF(COUNT(SEARCH({"04.","05.","09.","12."},CONCATENATE(P6198,U6198,AB6198,AH6198))),"t","f")</f>
        <v>t</v>
      </c>
      <c r="F6199" t="str">
        <f t="array" ref="F6199">IF(COUNT(SEARCH(HistorischeRubrieken,CONCATENATE(P6198,U6198,AB6198,AH6198))),"t","f")</f>
        <v>t</v>
      </c>
      <c r="G6199">
        <v>9</v>
      </c>
      <c r="H6199">
        <v>601801</v>
      </c>
      <c r="I6199" t="s">
        <v>2928</v>
      </c>
      <c r="J6199">
        <v>20011201</v>
      </c>
      <c r="K6199">
        <v>20020301</v>
      </c>
      <c r="M6199">
        <v>0</v>
      </c>
      <c r="N6199">
        <v>0</v>
      </c>
      <c r="O6199" t="s">
        <v>2752</v>
      </c>
      <c r="P6199" t="s">
        <v>2938</v>
      </c>
      <c r="Q6199" t="s">
        <v>2743</v>
      </c>
      <c r="R6199">
        <v>0</v>
      </c>
      <c r="S6199" t="s">
        <v>271</v>
      </c>
      <c r="U6199" t="s">
        <v>2939</v>
      </c>
      <c r="V6199">
        <v>1</v>
      </c>
      <c r="W6199">
        <v>1</v>
      </c>
      <c r="X6199">
        <v>20020515</v>
      </c>
      <c r="Y6199">
        <v>12</v>
      </c>
      <c r="Z6199" t="s">
        <v>271</v>
      </c>
      <c r="AA6199" t="s">
        <v>2752</v>
      </c>
      <c r="AB6199" t="s">
        <v>2750</v>
      </c>
      <c r="AC6199">
        <v>1</v>
      </c>
      <c r="AE6199">
        <v>0</v>
      </c>
      <c r="AF6199" t="s">
        <v>271</v>
      </c>
    </row>
    <row r="6200" spans="1:32" hidden="1" x14ac:dyDescent="0.25">
      <c r="A6200" t="str">
        <f t="array" ref="A6200">IF(COUNT(SEARCH(RubriekenHistorisch,CONCATENATE(P6199,U6199,AB6199,AH6199))),"t","f")</f>
        <v>f</v>
      </c>
      <c r="B6200" t="str">
        <f t="shared" si="290"/>
        <v>f</v>
      </c>
      <c r="C6200" t="str">
        <f t="shared" si="291"/>
        <v>t</v>
      </c>
      <c r="D6200" t="str">
        <f t="shared" si="292"/>
        <v>t</v>
      </c>
      <c r="E6200" t="str">
        <f>IF(COUNT(SEARCH({"04.","05.","09.","12."},CONCATENATE(P6199,U6199,AB6199,AH6199))),"t","f")</f>
        <v>t</v>
      </c>
      <c r="F6200" t="str">
        <f t="array" ref="F6200">IF(COUNT(SEARCH(HistorischeRubrieken,CONCATENATE(P6199,U6199,AB6199,AH6199))),"t","f")</f>
        <v>t</v>
      </c>
      <c r="G6200">
        <v>10</v>
      </c>
      <c r="H6200">
        <v>601801</v>
      </c>
      <c r="I6200" t="s">
        <v>2928</v>
      </c>
      <c r="J6200">
        <v>20020301</v>
      </c>
      <c r="K6200">
        <v>20021201</v>
      </c>
      <c r="M6200">
        <v>0</v>
      </c>
      <c r="N6200">
        <v>0</v>
      </c>
      <c r="O6200" t="s">
        <v>2752</v>
      </c>
      <c r="P6200" t="s">
        <v>2940</v>
      </c>
      <c r="Q6200" t="s">
        <v>2743</v>
      </c>
      <c r="R6200">
        <v>0</v>
      </c>
      <c r="S6200" t="s">
        <v>271</v>
      </c>
      <c r="U6200" t="s">
        <v>2941</v>
      </c>
      <c r="V6200">
        <v>1</v>
      </c>
      <c r="W6200">
        <v>1</v>
      </c>
      <c r="X6200">
        <v>20020515</v>
      </c>
      <c r="Y6200">
        <v>12</v>
      </c>
      <c r="Z6200" t="s">
        <v>271</v>
      </c>
      <c r="AA6200" t="s">
        <v>2752</v>
      </c>
      <c r="AB6200" t="s">
        <v>2750</v>
      </c>
      <c r="AC6200">
        <v>1</v>
      </c>
      <c r="AE6200">
        <v>0</v>
      </c>
      <c r="AF6200" t="s">
        <v>271</v>
      </c>
    </row>
    <row r="6201" spans="1:32" hidden="1" x14ac:dyDescent="0.25">
      <c r="A6201" t="str">
        <f t="array" ref="A6201">IF(COUNT(SEARCH(RubriekenHistorisch,CONCATENATE(P6200,U6200,AB6200,AH6200))),"t","f")</f>
        <v>f</v>
      </c>
      <c r="B6201" t="str">
        <f t="shared" si="290"/>
        <v>f</v>
      </c>
      <c r="C6201" t="str">
        <f t="shared" si="291"/>
        <v>t</v>
      </c>
      <c r="D6201" t="str">
        <f t="shared" si="292"/>
        <v>t</v>
      </c>
      <c r="E6201" t="str">
        <f>IF(COUNT(SEARCH({"04.","05.","09.","12."},CONCATENATE(P6200,U6200,AB6200,AH6200))),"t","f")</f>
        <v>t</v>
      </c>
      <c r="F6201" t="str">
        <f t="array" ref="F6201">IF(COUNT(SEARCH(HistorischeRubrieken,CONCATENATE(P6200,U6200,AB6200,AH6200))),"t","f")</f>
        <v>t</v>
      </c>
      <c r="G6201">
        <v>11</v>
      </c>
      <c r="H6201">
        <v>601801</v>
      </c>
      <c r="I6201" t="s">
        <v>2928</v>
      </c>
      <c r="J6201">
        <v>20021201</v>
      </c>
      <c r="K6201">
        <v>20050301</v>
      </c>
      <c r="M6201">
        <v>0</v>
      </c>
      <c r="N6201">
        <v>0</v>
      </c>
      <c r="O6201" t="s">
        <v>2752</v>
      </c>
      <c r="P6201" t="s">
        <v>2942</v>
      </c>
      <c r="Q6201" t="s">
        <v>2743</v>
      </c>
      <c r="R6201">
        <v>0</v>
      </c>
      <c r="S6201" t="s">
        <v>271</v>
      </c>
      <c r="U6201" t="s">
        <v>2943</v>
      </c>
      <c r="V6201">
        <v>1</v>
      </c>
      <c r="W6201">
        <v>1</v>
      </c>
      <c r="X6201">
        <v>20030515</v>
      </c>
      <c r="Y6201">
        <v>12</v>
      </c>
      <c r="Z6201" t="s">
        <v>271</v>
      </c>
      <c r="AA6201" t="s">
        <v>2752</v>
      </c>
      <c r="AB6201" t="s">
        <v>2750</v>
      </c>
      <c r="AC6201">
        <v>1</v>
      </c>
      <c r="AE6201">
        <v>0</v>
      </c>
      <c r="AF6201" t="s">
        <v>271</v>
      </c>
    </row>
    <row r="6202" spans="1:32" hidden="1" x14ac:dyDescent="0.25">
      <c r="A6202" t="str">
        <f t="array" ref="A6202">IF(COUNT(SEARCH(RubriekenHistorisch,CONCATENATE(P6201,U6201,AB6201,AH6201))),"t","f")</f>
        <v>f</v>
      </c>
      <c r="B6202" t="str">
        <f t="shared" si="290"/>
        <v>f</v>
      </c>
      <c r="C6202" t="str">
        <f t="shared" si="291"/>
        <v>t</v>
      </c>
      <c r="D6202" t="str">
        <f t="shared" si="292"/>
        <v>t</v>
      </c>
      <c r="E6202" t="str">
        <f>IF(COUNT(SEARCH({"04.","05.","09.","12."},CONCATENATE(P6201,U6201,AB6201,AH6201))),"t","f")</f>
        <v>t</v>
      </c>
      <c r="F6202" t="str">
        <f t="array" ref="F6202">IF(COUNT(SEARCH(HistorischeRubrieken,CONCATENATE(P6201,U6201,AB6201,AH6201))),"t","f")</f>
        <v>t</v>
      </c>
      <c r="G6202">
        <v>12</v>
      </c>
      <c r="H6202">
        <v>601801</v>
      </c>
      <c r="I6202" t="s">
        <v>2928</v>
      </c>
      <c r="J6202">
        <v>20050301</v>
      </c>
      <c r="K6202">
        <v>20080601</v>
      </c>
      <c r="M6202">
        <v>0</v>
      </c>
      <c r="N6202">
        <v>0</v>
      </c>
      <c r="O6202" t="s">
        <v>2752</v>
      </c>
      <c r="P6202" t="s">
        <v>2944</v>
      </c>
      <c r="Q6202" t="s">
        <v>2762</v>
      </c>
      <c r="R6202">
        <v>0</v>
      </c>
      <c r="S6202" t="s">
        <v>271</v>
      </c>
      <c r="U6202" t="s">
        <v>2945</v>
      </c>
      <c r="V6202">
        <v>1</v>
      </c>
      <c r="W6202">
        <v>1</v>
      </c>
      <c r="X6202">
        <v>20050515</v>
      </c>
      <c r="Y6202">
        <v>12</v>
      </c>
      <c r="Z6202" t="s">
        <v>271</v>
      </c>
      <c r="AA6202" t="s">
        <v>2752</v>
      </c>
      <c r="AB6202" t="s">
        <v>2750</v>
      </c>
      <c r="AC6202">
        <v>1</v>
      </c>
      <c r="AE6202">
        <v>0</v>
      </c>
      <c r="AF6202" t="s">
        <v>271</v>
      </c>
    </row>
    <row r="6203" spans="1:32" hidden="1" x14ac:dyDescent="0.25">
      <c r="A6203" t="str">
        <f t="array" ref="A6203">IF(COUNT(SEARCH(RubriekenHistorisch,CONCATENATE(P6202,U6202,AB6202,AH6202))),"t","f")</f>
        <v>f</v>
      </c>
      <c r="B6203" t="str">
        <f t="shared" si="290"/>
        <v>f</v>
      </c>
      <c r="C6203" t="str">
        <f t="shared" si="291"/>
        <v>t</v>
      </c>
      <c r="D6203" t="str">
        <f t="shared" si="292"/>
        <v>t</v>
      </c>
      <c r="E6203" t="str">
        <f>IF(COUNT(SEARCH({"04.","05.","09.","12."},CONCATENATE(P6202,U6202,AB6202,AH6202))),"t","f")</f>
        <v>t</v>
      </c>
      <c r="F6203" t="str">
        <f t="array" ref="F6203">IF(COUNT(SEARCH(HistorischeRubrieken,CONCATENATE(P6202,U6202,AB6202,AH6202))),"t","f")</f>
        <v>t</v>
      </c>
      <c r="G6203">
        <v>13</v>
      </c>
      <c r="H6203">
        <v>601801</v>
      </c>
      <c r="I6203" t="s">
        <v>2928</v>
      </c>
      <c r="J6203">
        <v>20080601</v>
      </c>
      <c r="K6203">
        <v>20081201</v>
      </c>
      <c r="M6203">
        <v>0</v>
      </c>
      <c r="N6203">
        <v>0</v>
      </c>
      <c r="O6203" t="s">
        <v>2757</v>
      </c>
      <c r="P6203" t="s">
        <v>2944</v>
      </c>
      <c r="Q6203" t="s">
        <v>2762</v>
      </c>
      <c r="R6203">
        <v>0</v>
      </c>
      <c r="S6203" t="s">
        <v>271</v>
      </c>
      <c r="U6203" t="s">
        <v>2945</v>
      </c>
      <c r="V6203">
        <v>1</v>
      </c>
      <c r="W6203">
        <v>1</v>
      </c>
      <c r="X6203">
        <v>20050515</v>
      </c>
      <c r="Y6203">
        <v>12</v>
      </c>
      <c r="Z6203" t="s">
        <v>271</v>
      </c>
      <c r="AA6203" t="s">
        <v>2757</v>
      </c>
      <c r="AB6203" t="s">
        <v>2750</v>
      </c>
      <c r="AC6203">
        <v>1</v>
      </c>
      <c r="AE6203">
        <v>0</v>
      </c>
      <c r="AF6203" t="s">
        <v>271</v>
      </c>
    </row>
    <row r="6204" spans="1:32" hidden="1" x14ac:dyDescent="0.25">
      <c r="A6204" t="str">
        <f t="array" ref="A6204">IF(COUNT(SEARCH(RubriekenHistorisch,CONCATENATE(P6203,U6203,AB6203,AH6203))),"t","f")</f>
        <v>f</v>
      </c>
      <c r="B6204" t="str">
        <f t="shared" si="290"/>
        <v>f</v>
      </c>
      <c r="C6204" t="str">
        <f t="shared" si="291"/>
        <v>t</v>
      </c>
      <c r="D6204" t="str">
        <f t="shared" si="292"/>
        <v>t</v>
      </c>
      <c r="E6204" t="str">
        <f>IF(COUNT(SEARCH({"04.","05.","09.","12."},CONCATENATE(P6203,U6203,AB6203,AH6203))),"t","f")</f>
        <v>t</v>
      </c>
      <c r="F6204" t="str">
        <f t="array" ref="F6204">IF(COUNT(SEARCH(HistorischeRubrieken,CONCATENATE(P6203,U6203,AB6203,AH6203))),"t","f")</f>
        <v>t</v>
      </c>
      <c r="G6204">
        <v>14</v>
      </c>
      <c r="H6204">
        <v>601801</v>
      </c>
      <c r="I6204" t="s">
        <v>2928</v>
      </c>
      <c r="J6204">
        <v>20081201</v>
      </c>
      <c r="K6204">
        <v>20091201</v>
      </c>
      <c r="M6204">
        <v>0</v>
      </c>
      <c r="N6204">
        <v>0</v>
      </c>
      <c r="O6204" t="s">
        <v>2757</v>
      </c>
      <c r="P6204" t="s">
        <v>2946</v>
      </c>
      <c r="Q6204" t="s">
        <v>2762</v>
      </c>
      <c r="R6204">
        <v>0</v>
      </c>
      <c r="S6204" t="s">
        <v>271</v>
      </c>
      <c r="U6204" t="s">
        <v>2947</v>
      </c>
      <c r="V6204">
        <v>1</v>
      </c>
      <c r="W6204">
        <v>1</v>
      </c>
      <c r="X6204">
        <v>20090515</v>
      </c>
      <c r="Y6204">
        <v>12</v>
      </c>
      <c r="Z6204" t="s">
        <v>271</v>
      </c>
      <c r="AA6204" t="s">
        <v>2757</v>
      </c>
      <c r="AB6204" t="s">
        <v>2750</v>
      </c>
      <c r="AC6204">
        <v>1</v>
      </c>
      <c r="AE6204">
        <v>0</v>
      </c>
      <c r="AF6204" t="s">
        <v>271</v>
      </c>
    </row>
    <row r="6205" spans="1:32" hidden="1" x14ac:dyDescent="0.25">
      <c r="A6205" t="str">
        <f t="array" ref="A6205">IF(COUNT(SEARCH(RubriekenHistorisch,CONCATENATE(P6204,U6204,AB6204,AH6204))),"t","f")</f>
        <v>f</v>
      </c>
      <c r="B6205" t="str">
        <f t="shared" si="290"/>
        <v>f</v>
      </c>
      <c r="C6205" t="str">
        <f t="shared" si="291"/>
        <v>t</v>
      </c>
      <c r="D6205" t="str">
        <f t="shared" si="292"/>
        <v>t</v>
      </c>
      <c r="E6205" t="str">
        <f>IF(COUNT(SEARCH({"04.","05.","09.","12."},CONCATENATE(P6204,U6204,AB6204,AH6204))),"t","f")</f>
        <v>t</v>
      </c>
      <c r="F6205" t="str">
        <f t="array" ref="F6205">IF(COUNT(SEARCH(HistorischeRubrieken,CONCATENATE(P6204,U6204,AB6204,AH6204))),"t","f")</f>
        <v>t</v>
      </c>
      <c r="G6205">
        <v>15</v>
      </c>
      <c r="H6205">
        <v>601801</v>
      </c>
      <c r="I6205" t="s">
        <v>2928</v>
      </c>
      <c r="J6205">
        <v>20091201</v>
      </c>
      <c r="K6205">
        <v>20100601</v>
      </c>
      <c r="M6205">
        <v>0</v>
      </c>
      <c r="N6205">
        <v>0</v>
      </c>
      <c r="O6205" t="s">
        <v>2757</v>
      </c>
      <c r="P6205" t="s">
        <v>2948</v>
      </c>
      <c r="Q6205" t="s">
        <v>2762</v>
      </c>
      <c r="R6205">
        <v>0</v>
      </c>
      <c r="S6205" t="s">
        <v>271</v>
      </c>
      <c r="U6205" t="s">
        <v>2949</v>
      </c>
      <c r="V6205">
        <v>1</v>
      </c>
      <c r="W6205">
        <v>1</v>
      </c>
      <c r="X6205">
        <v>20100515</v>
      </c>
      <c r="Y6205">
        <v>12</v>
      </c>
      <c r="Z6205" t="s">
        <v>271</v>
      </c>
      <c r="AA6205" t="s">
        <v>2757</v>
      </c>
      <c r="AB6205" t="s">
        <v>2750</v>
      </c>
      <c r="AC6205">
        <v>1</v>
      </c>
      <c r="AE6205">
        <v>0</v>
      </c>
      <c r="AF6205" t="s">
        <v>271</v>
      </c>
    </row>
    <row r="6206" spans="1:32" hidden="1" x14ac:dyDescent="0.25">
      <c r="A6206" t="str">
        <f t="array" ref="A6206">IF(COUNT(SEARCH(RubriekenHistorisch,CONCATENATE(P6205,U6205,AB6205,AH6205))),"t","f")</f>
        <v>f</v>
      </c>
      <c r="B6206" t="str">
        <f t="shared" si="290"/>
        <v>f</v>
      </c>
      <c r="C6206" t="str">
        <f t="shared" si="291"/>
        <v>t</v>
      </c>
      <c r="D6206" t="str">
        <f t="shared" si="292"/>
        <v>t</v>
      </c>
      <c r="E6206" t="str">
        <f>IF(COUNT(SEARCH({"04.","05.","09.","12."},CONCATENATE(P6205,U6205,AB6205,AH6205))),"t","f")</f>
        <v>t</v>
      </c>
      <c r="F6206" t="str">
        <f t="array" ref="F6206">IF(COUNT(SEARCH(HistorischeRubrieken,CONCATENATE(P6205,U6205,AB6205,AH6205))),"t","f")</f>
        <v>t</v>
      </c>
      <c r="G6206">
        <v>16</v>
      </c>
      <c r="H6206">
        <v>601801</v>
      </c>
      <c r="I6206" t="s">
        <v>2950</v>
      </c>
      <c r="J6206">
        <v>20100601</v>
      </c>
      <c r="K6206">
        <v>20101201</v>
      </c>
      <c r="M6206">
        <v>0</v>
      </c>
      <c r="N6206">
        <v>0</v>
      </c>
      <c r="O6206" t="s">
        <v>2757</v>
      </c>
      <c r="P6206" t="s">
        <v>2951</v>
      </c>
      <c r="Q6206" t="s">
        <v>2762</v>
      </c>
      <c r="R6206">
        <v>0</v>
      </c>
      <c r="S6206" t="s">
        <v>271</v>
      </c>
      <c r="U6206" t="s">
        <v>2952</v>
      </c>
      <c r="V6206">
        <v>1</v>
      </c>
      <c r="W6206">
        <v>1</v>
      </c>
      <c r="X6206">
        <v>20100515</v>
      </c>
      <c r="Y6206">
        <v>12</v>
      </c>
      <c r="Z6206" t="s">
        <v>271</v>
      </c>
      <c r="AA6206" t="s">
        <v>2757</v>
      </c>
      <c r="AB6206" t="s">
        <v>2750</v>
      </c>
      <c r="AC6206">
        <v>1</v>
      </c>
      <c r="AE6206">
        <v>0</v>
      </c>
      <c r="AF6206" t="s">
        <v>271</v>
      </c>
    </row>
    <row r="6207" spans="1:32" hidden="1" x14ac:dyDescent="0.25">
      <c r="A6207" t="str">
        <f t="array" ref="A6207">IF(COUNT(SEARCH(RubriekenHistorisch,CONCATENATE(P6206,U6206,AB6206,AH6206))),"t","f")</f>
        <v>f</v>
      </c>
      <c r="B6207" t="str">
        <f t="shared" si="290"/>
        <v>f</v>
      </c>
      <c r="C6207" t="str">
        <f t="shared" si="291"/>
        <v>t</v>
      </c>
      <c r="D6207" t="str">
        <f t="shared" si="292"/>
        <v>t</v>
      </c>
      <c r="E6207" t="str">
        <f>IF(COUNT(SEARCH({"04.","05.","09.","12."},CONCATENATE(P6206,U6206,AB6206,AH6206))),"t","f")</f>
        <v>t</v>
      </c>
      <c r="F6207" t="str">
        <f t="array" ref="F6207">IF(COUNT(SEARCH(HistorischeRubrieken,CONCATENATE(P6206,U6206,AB6206,AH6206))),"t","f")</f>
        <v>t</v>
      </c>
      <c r="G6207">
        <v>17</v>
      </c>
      <c r="H6207">
        <v>601801</v>
      </c>
      <c r="I6207" t="s">
        <v>2950</v>
      </c>
      <c r="J6207">
        <v>20101201</v>
      </c>
      <c r="K6207">
        <v>20120115</v>
      </c>
      <c r="M6207">
        <v>0</v>
      </c>
      <c r="N6207">
        <v>0</v>
      </c>
      <c r="O6207" t="s">
        <v>2757</v>
      </c>
      <c r="P6207" t="s">
        <v>2953</v>
      </c>
      <c r="Q6207" t="s">
        <v>2762</v>
      </c>
      <c r="R6207">
        <v>0</v>
      </c>
      <c r="S6207" t="s">
        <v>271</v>
      </c>
      <c r="U6207" t="s">
        <v>2954</v>
      </c>
      <c r="V6207">
        <v>1</v>
      </c>
      <c r="W6207">
        <v>1</v>
      </c>
      <c r="X6207">
        <v>20110515</v>
      </c>
      <c r="Y6207">
        <v>12</v>
      </c>
      <c r="Z6207" t="s">
        <v>271</v>
      </c>
      <c r="AA6207" t="s">
        <v>2757</v>
      </c>
      <c r="AB6207" t="s">
        <v>2750</v>
      </c>
      <c r="AC6207">
        <v>1</v>
      </c>
      <c r="AE6207">
        <v>0</v>
      </c>
      <c r="AF6207" t="s">
        <v>271</v>
      </c>
    </row>
    <row r="6208" spans="1:32" hidden="1" x14ac:dyDescent="0.25">
      <c r="A6208" t="str">
        <f t="array" ref="A6208">IF(COUNT(SEARCH(RubriekenHistorisch,CONCATENATE(P6207,U6207,AB6207,AH6207))),"t","f")</f>
        <v>f</v>
      </c>
      <c r="B6208" t="str">
        <f t="shared" si="290"/>
        <v>f</v>
      </c>
      <c r="C6208" t="str">
        <f t="shared" si="291"/>
        <v>t</v>
      </c>
      <c r="D6208" t="str">
        <f t="shared" si="292"/>
        <v>t</v>
      </c>
      <c r="E6208" t="str">
        <f>IF(COUNT(SEARCH({"04.","05.","09.","12."},CONCATENATE(P6207,U6207,AB6207,AH6207))),"t","f")</f>
        <v>t</v>
      </c>
      <c r="F6208" t="str">
        <f t="array" ref="F6208">IF(COUNT(SEARCH(HistorischeRubrieken,CONCATENATE(P6207,U6207,AB6207,AH6207))),"t","f")</f>
        <v>t</v>
      </c>
      <c r="G6208">
        <v>18</v>
      </c>
      <c r="H6208">
        <v>601801</v>
      </c>
      <c r="I6208" t="s">
        <v>2950</v>
      </c>
      <c r="J6208">
        <v>20120115</v>
      </c>
      <c r="K6208">
        <v>20120716</v>
      </c>
      <c r="M6208">
        <v>0</v>
      </c>
      <c r="N6208">
        <v>0</v>
      </c>
      <c r="O6208" t="s">
        <v>2767</v>
      </c>
      <c r="P6208" t="s">
        <v>2953</v>
      </c>
      <c r="Q6208" t="s">
        <v>2762</v>
      </c>
      <c r="R6208">
        <v>0</v>
      </c>
      <c r="S6208" t="s">
        <v>271</v>
      </c>
      <c r="U6208" t="s">
        <v>2954</v>
      </c>
      <c r="V6208">
        <v>1</v>
      </c>
      <c r="W6208">
        <v>1</v>
      </c>
      <c r="X6208">
        <v>20110515</v>
      </c>
      <c r="Y6208">
        <v>12</v>
      </c>
      <c r="Z6208" t="s">
        <v>271</v>
      </c>
      <c r="AA6208" t="s">
        <v>2767</v>
      </c>
      <c r="AB6208" t="s">
        <v>2750</v>
      </c>
      <c r="AC6208">
        <v>1</v>
      </c>
      <c r="AE6208">
        <v>0</v>
      </c>
      <c r="AF6208" t="s">
        <v>271</v>
      </c>
    </row>
    <row r="6209" spans="1:32" hidden="1" x14ac:dyDescent="0.25">
      <c r="A6209" t="str">
        <f t="array" ref="A6209">IF(COUNT(SEARCH(RubriekenHistorisch,CONCATENATE(P6208,U6208,AB6208,AH6208))),"t","f")</f>
        <v>f</v>
      </c>
      <c r="B6209" t="str">
        <f t="shared" si="290"/>
        <v>f</v>
      </c>
      <c r="C6209" t="str">
        <f t="shared" si="291"/>
        <v>t</v>
      </c>
      <c r="D6209" t="str">
        <f t="shared" si="292"/>
        <v>t</v>
      </c>
      <c r="E6209" t="str">
        <f>IF(COUNT(SEARCH({"04.","05.","09.","12."},CONCATENATE(P6208,U6208,AB6208,AH6208))),"t","f")</f>
        <v>t</v>
      </c>
      <c r="F6209" t="str">
        <f t="array" ref="F6209">IF(COUNT(SEARCH(HistorischeRubrieken,CONCATENATE(P6208,U6208,AB6208,AH6208))),"t","f")</f>
        <v>t</v>
      </c>
      <c r="G6209">
        <v>19</v>
      </c>
      <c r="H6209">
        <v>601801</v>
      </c>
      <c r="I6209" t="s">
        <v>2950</v>
      </c>
      <c r="J6209">
        <v>20120716</v>
      </c>
      <c r="K6209">
        <v>20130601</v>
      </c>
      <c r="M6209">
        <v>0</v>
      </c>
      <c r="N6209">
        <v>0</v>
      </c>
      <c r="O6209" t="s">
        <v>2767</v>
      </c>
      <c r="P6209" t="s">
        <v>2955</v>
      </c>
      <c r="Q6209" t="s">
        <v>2762</v>
      </c>
      <c r="R6209">
        <v>0</v>
      </c>
      <c r="S6209" t="s">
        <v>271</v>
      </c>
      <c r="U6209" t="s">
        <v>2956</v>
      </c>
      <c r="V6209">
        <v>1</v>
      </c>
      <c r="W6209">
        <v>1</v>
      </c>
      <c r="X6209">
        <v>20120515</v>
      </c>
      <c r="Y6209">
        <v>12</v>
      </c>
      <c r="Z6209" t="s">
        <v>271</v>
      </c>
      <c r="AA6209" t="s">
        <v>2767</v>
      </c>
      <c r="AB6209" t="s">
        <v>2750</v>
      </c>
      <c r="AC6209">
        <v>1</v>
      </c>
      <c r="AE6209">
        <v>0</v>
      </c>
      <c r="AF6209" t="s">
        <v>271</v>
      </c>
    </row>
    <row r="6210" spans="1:32" hidden="1" x14ac:dyDescent="0.25">
      <c r="A6210" t="str">
        <f t="array" ref="A6210">IF(COUNT(SEARCH(RubriekenHistorisch,CONCATENATE(P6209,U6209,AB6209,AH6209))),"t","f")</f>
        <v>f</v>
      </c>
      <c r="B6210" t="str">
        <f t="shared" si="290"/>
        <v>f</v>
      </c>
      <c r="C6210" t="str">
        <f t="shared" si="291"/>
        <v>t</v>
      </c>
      <c r="D6210" t="str">
        <f t="shared" si="292"/>
        <v>t</v>
      </c>
      <c r="E6210" t="str">
        <f>IF(COUNT(SEARCH({"04.","05.","09.","12."},CONCATENATE(P6209,U6209,AB6209,AH6209))),"t","f")</f>
        <v>t</v>
      </c>
      <c r="F6210" t="str">
        <f t="array" ref="F6210">IF(COUNT(SEARCH(HistorischeRubrieken,CONCATENATE(P6209,U6209,AB6209,AH6209))),"t","f")</f>
        <v>t</v>
      </c>
      <c r="G6210">
        <v>20</v>
      </c>
      <c r="H6210">
        <v>601801</v>
      </c>
      <c r="I6210" t="s">
        <v>2950</v>
      </c>
      <c r="J6210">
        <v>20130601</v>
      </c>
      <c r="K6210">
        <v>20130701</v>
      </c>
      <c r="M6210">
        <v>0</v>
      </c>
      <c r="N6210">
        <v>0</v>
      </c>
      <c r="U6210" t="s">
        <v>2957</v>
      </c>
      <c r="V6210">
        <v>2</v>
      </c>
      <c r="W6210">
        <v>0</v>
      </c>
      <c r="X6210">
        <v>20130607</v>
      </c>
      <c r="Y6210">
        <v>0</v>
      </c>
      <c r="Z6210" t="s">
        <v>271</v>
      </c>
    </row>
    <row r="6211" spans="1:32" hidden="1" x14ac:dyDescent="0.25">
      <c r="A6211" t="str">
        <f t="array" ref="A6211">IF(COUNT(SEARCH(RubriekenHistorisch,CONCATENATE(P6210,U6210,AB6210,AH6210))),"t","f")</f>
        <v>f</v>
      </c>
      <c r="B6211" t="str">
        <f t="shared" ref="B6211:B6274" si="293">IF(COUNT(SEARCH("07.66.20",CONCATENATE(P6210,U6210,AB6210,AH6210))),"t","f")</f>
        <v>f</v>
      </c>
      <c r="C6211" t="str">
        <f t="shared" ref="C6211:C6274" si="294">IF(COUNT(SEARCH("14.40.10",CONCATENATE(P6210,U6210,AB6210,AH6210))),"t","f")</f>
        <v>t</v>
      </c>
      <c r="D6211" t="str">
        <f t="shared" si="292"/>
        <v>f</v>
      </c>
      <c r="E6211" t="str">
        <f>IF(COUNT(SEARCH({"04.","05.","09.","12."},CONCATENATE(P6210,U6210,AB6210,AH6210))),"t","f")</f>
        <v>f</v>
      </c>
      <c r="F6211" t="str">
        <f t="array" ref="F6211">IF(COUNT(SEARCH(HistorischeRubrieken,CONCATENATE(P6210,U6210,AB6210,AH6210))),"t","f")</f>
        <v>f</v>
      </c>
      <c r="G6211">
        <v>1</v>
      </c>
      <c r="H6211">
        <v>601802</v>
      </c>
      <c r="I6211" t="s">
        <v>2958</v>
      </c>
      <c r="J6211">
        <v>19990901</v>
      </c>
      <c r="K6211">
        <v>19991201</v>
      </c>
      <c r="M6211">
        <v>0</v>
      </c>
      <c r="N6211">
        <v>0</v>
      </c>
      <c r="T6211" t="s">
        <v>2741</v>
      </c>
      <c r="U6211" t="s">
        <v>2957</v>
      </c>
      <c r="V6211">
        <v>0</v>
      </c>
      <c r="W6211">
        <v>0</v>
      </c>
      <c r="X6211">
        <v>19990905</v>
      </c>
      <c r="Y6211">
        <v>0</v>
      </c>
      <c r="Z6211" t="s">
        <v>1003</v>
      </c>
    </row>
    <row r="6212" spans="1:32" hidden="1" x14ac:dyDescent="0.25">
      <c r="A6212" t="str">
        <f t="array" ref="A6212">IF(COUNT(SEARCH(RubriekenHistorisch,CONCATENATE(P6211,U6211,AB6211,AH6211))),"t","f")</f>
        <v>f</v>
      </c>
      <c r="B6212" t="str">
        <f t="shared" si="293"/>
        <v>f</v>
      </c>
      <c r="C6212" t="str">
        <f t="shared" si="294"/>
        <v>t</v>
      </c>
      <c r="D6212" t="str">
        <f t="shared" ref="D6212:D6275" si="295">IF(COUNT(SEARCH("- 0",CONCATENATE(P6211,U6211,AB6211,AH6211))),"t","f")</f>
        <v>f</v>
      </c>
      <c r="E6212" t="str">
        <f>IF(COUNT(SEARCH({"04.","05.","09.","12."},CONCATENATE(P6211,U6211,AB6211,AH6211))),"t","f")</f>
        <v>f</v>
      </c>
      <c r="F6212" t="str">
        <f t="array" ref="F6212">IF(COUNT(SEARCH(HistorischeRubrieken,CONCATENATE(P6211,U6211,AB6211,AH6211))),"t","f")</f>
        <v>f</v>
      </c>
      <c r="G6212">
        <v>1</v>
      </c>
      <c r="H6212">
        <v>601803</v>
      </c>
      <c r="I6212" t="s">
        <v>2959</v>
      </c>
      <c r="J6212">
        <v>19990901</v>
      </c>
      <c r="K6212">
        <v>19991201</v>
      </c>
      <c r="M6212">
        <v>0</v>
      </c>
      <c r="N6212">
        <v>0</v>
      </c>
      <c r="T6212" t="s">
        <v>2741</v>
      </c>
      <c r="U6212" t="s">
        <v>2960</v>
      </c>
      <c r="V6212">
        <v>0</v>
      </c>
      <c r="W6212">
        <v>0</v>
      </c>
      <c r="X6212">
        <v>19991015</v>
      </c>
      <c r="Y6212">
        <v>0</v>
      </c>
      <c r="Z6212" t="s">
        <v>271</v>
      </c>
    </row>
    <row r="6213" spans="1:32" hidden="1" x14ac:dyDescent="0.25">
      <c r="A6213" t="str">
        <f t="array" ref="A6213">IF(COUNT(SEARCH(RubriekenHistorisch,CONCATENATE(P6212,U6212,AB6212,AH6212))),"t","f")</f>
        <v>f</v>
      </c>
      <c r="B6213" t="str">
        <f t="shared" si="293"/>
        <v>f</v>
      </c>
      <c r="C6213" t="str">
        <f t="shared" si="294"/>
        <v>t</v>
      </c>
      <c r="D6213" t="str">
        <f t="shared" si="295"/>
        <v>f</v>
      </c>
      <c r="E6213" t="str">
        <f>IF(COUNT(SEARCH({"04.","05.","09.","12."},CONCATENATE(P6212,U6212,AB6212,AH6212))),"t","f")</f>
        <v>f</v>
      </c>
      <c r="F6213" t="str">
        <f t="array" ref="F6213">IF(COUNT(SEARCH(HistorischeRubrieken,CONCATENATE(P6212,U6212,AB6212,AH6212))),"t","f")</f>
        <v>t</v>
      </c>
      <c r="G6213">
        <v>1</v>
      </c>
      <c r="H6213">
        <v>601901</v>
      </c>
      <c r="I6213" t="s">
        <v>2961</v>
      </c>
      <c r="J6213">
        <v>19960501</v>
      </c>
      <c r="K6213">
        <v>19970101</v>
      </c>
      <c r="M6213">
        <v>0</v>
      </c>
      <c r="N6213">
        <v>0</v>
      </c>
      <c r="O6213" t="s">
        <v>2741</v>
      </c>
      <c r="P6213" t="s">
        <v>2962</v>
      </c>
      <c r="Q6213" t="s">
        <v>2743</v>
      </c>
      <c r="R6213">
        <v>0</v>
      </c>
      <c r="S6213" t="s">
        <v>271</v>
      </c>
      <c r="U6213" t="s">
        <v>2963</v>
      </c>
      <c r="V6213">
        <v>1</v>
      </c>
      <c r="W6213">
        <v>1</v>
      </c>
      <c r="X6213">
        <v>19960515</v>
      </c>
      <c r="Y6213">
        <v>12</v>
      </c>
      <c r="Z6213" t="s">
        <v>1003</v>
      </c>
      <c r="AA6213" t="s">
        <v>2741</v>
      </c>
      <c r="AB6213" t="s">
        <v>2922</v>
      </c>
      <c r="AC6213">
        <v>1</v>
      </c>
      <c r="AE6213">
        <v>0</v>
      </c>
      <c r="AF6213" t="s">
        <v>271</v>
      </c>
    </row>
    <row r="6214" spans="1:32" hidden="1" x14ac:dyDescent="0.25">
      <c r="A6214" t="str">
        <f t="array" ref="A6214">IF(COUNT(SEARCH(RubriekenHistorisch,CONCATENATE(P6213,U6213,AB6213,AH6213))),"t","f")</f>
        <v>f</v>
      </c>
      <c r="B6214" t="str">
        <f t="shared" si="293"/>
        <v>f</v>
      </c>
      <c r="C6214" t="str">
        <f t="shared" si="294"/>
        <v>t</v>
      </c>
      <c r="D6214" t="str">
        <f t="shared" si="295"/>
        <v>t</v>
      </c>
      <c r="E6214" t="str">
        <f>IF(COUNT(SEARCH({"04.","05.","09.","12."},CONCATENATE(P6213,U6213,AB6213,AH6213))),"t","f")</f>
        <v>t</v>
      </c>
      <c r="F6214" t="str">
        <f t="array" ref="F6214">IF(COUNT(SEARCH(HistorischeRubrieken,CONCATENATE(P6213,U6213,AB6213,AH6213))),"t","f")</f>
        <v>t</v>
      </c>
      <c r="G6214">
        <v>2</v>
      </c>
      <c r="H6214">
        <v>601901</v>
      </c>
      <c r="I6214" t="s">
        <v>2961</v>
      </c>
      <c r="J6214">
        <v>19970101</v>
      </c>
      <c r="K6214">
        <v>19970501</v>
      </c>
      <c r="M6214">
        <v>0</v>
      </c>
      <c r="N6214">
        <v>0</v>
      </c>
      <c r="O6214" t="s">
        <v>2741</v>
      </c>
      <c r="P6214" t="s">
        <v>2964</v>
      </c>
      <c r="Q6214" t="s">
        <v>2743</v>
      </c>
      <c r="R6214">
        <v>0</v>
      </c>
      <c r="S6214" t="s">
        <v>271</v>
      </c>
      <c r="U6214" t="s">
        <v>2965</v>
      </c>
      <c r="V6214">
        <v>1</v>
      </c>
      <c r="W6214">
        <v>1</v>
      </c>
      <c r="X6214">
        <v>19970515</v>
      </c>
      <c r="Y6214">
        <v>12</v>
      </c>
      <c r="Z6214" t="s">
        <v>271</v>
      </c>
      <c r="AA6214" t="s">
        <v>2741</v>
      </c>
      <c r="AB6214" t="s">
        <v>2922</v>
      </c>
      <c r="AC6214">
        <v>1</v>
      </c>
      <c r="AE6214">
        <v>0</v>
      </c>
      <c r="AF6214" t="s">
        <v>271</v>
      </c>
    </row>
    <row r="6215" spans="1:32" hidden="1" x14ac:dyDescent="0.25">
      <c r="A6215" t="str">
        <f t="array" ref="A6215">IF(COUNT(SEARCH(RubriekenHistorisch,CONCATENATE(P6214,U6214,AB6214,AH6214))),"t","f")</f>
        <v>f</v>
      </c>
      <c r="B6215" t="str">
        <f t="shared" si="293"/>
        <v>f</v>
      </c>
      <c r="C6215" t="str">
        <f t="shared" si="294"/>
        <v>t</v>
      </c>
      <c r="D6215" t="str">
        <f t="shared" si="295"/>
        <v>t</v>
      </c>
      <c r="E6215" t="str">
        <f>IF(COUNT(SEARCH({"04.","05.","09.","12."},CONCATENATE(P6214,U6214,AB6214,AH6214))),"t","f")</f>
        <v>t</v>
      </c>
      <c r="F6215" t="str">
        <f t="array" ref="F6215">IF(COUNT(SEARCH(HistorischeRubrieken,CONCATENATE(P6214,U6214,AB6214,AH6214))),"t","f")</f>
        <v>t</v>
      </c>
      <c r="G6215">
        <v>3</v>
      </c>
      <c r="H6215">
        <v>601901</v>
      </c>
      <c r="I6215" t="s">
        <v>2966</v>
      </c>
      <c r="J6215">
        <v>19970501</v>
      </c>
      <c r="K6215">
        <v>19980128</v>
      </c>
      <c r="M6215">
        <v>0</v>
      </c>
      <c r="N6215">
        <v>0</v>
      </c>
      <c r="O6215" t="s">
        <v>2741</v>
      </c>
      <c r="P6215" t="s">
        <v>2967</v>
      </c>
      <c r="Q6215" t="s">
        <v>2743</v>
      </c>
      <c r="R6215">
        <v>0</v>
      </c>
      <c r="S6215" t="s">
        <v>271</v>
      </c>
      <c r="U6215" t="s">
        <v>2968</v>
      </c>
      <c r="V6215">
        <v>1</v>
      </c>
      <c r="W6215">
        <v>1</v>
      </c>
      <c r="X6215">
        <v>19980515</v>
      </c>
      <c r="Y6215">
        <v>12</v>
      </c>
      <c r="Z6215" t="s">
        <v>271</v>
      </c>
      <c r="AA6215" t="s">
        <v>2741</v>
      </c>
      <c r="AB6215" t="s">
        <v>2922</v>
      </c>
      <c r="AC6215">
        <v>1</v>
      </c>
      <c r="AE6215">
        <v>0</v>
      </c>
      <c r="AF6215" t="s">
        <v>271</v>
      </c>
    </row>
    <row r="6216" spans="1:32" hidden="1" x14ac:dyDescent="0.25">
      <c r="A6216" t="str">
        <f t="array" ref="A6216">IF(COUNT(SEARCH(RubriekenHistorisch,CONCATENATE(P6215,U6215,AB6215,AH6215))),"t","f")</f>
        <v>f</v>
      </c>
      <c r="B6216" t="str">
        <f t="shared" si="293"/>
        <v>f</v>
      </c>
      <c r="C6216" t="str">
        <f t="shared" si="294"/>
        <v>t</v>
      </c>
      <c r="D6216" t="str">
        <f t="shared" si="295"/>
        <v>t</v>
      </c>
      <c r="E6216" t="str">
        <f>IF(COUNT(SEARCH({"04.","05.","09.","12."},CONCATENATE(P6215,U6215,AB6215,AH6215))),"t","f")</f>
        <v>t</v>
      </c>
      <c r="F6216" t="str">
        <f t="array" ref="F6216">IF(COUNT(SEARCH(HistorischeRubrieken,CONCATENATE(P6215,U6215,AB6215,AH6215))),"t","f")</f>
        <v>t</v>
      </c>
      <c r="G6216">
        <v>4</v>
      </c>
      <c r="H6216">
        <v>601901</v>
      </c>
      <c r="I6216" t="s">
        <v>2969</v>
      </c>
      <c r="J6216">
        <v>19980128</v>
      </c>
      <c r="K6216">
        <v>19981101</v>
      </c>
      <c r="M6216">
        <v>0</v>
      </c>
      <c r="N6216">
        <v>0</v>
      </c>
      <c r="O6216" t="s">
        <v>2741</v>
      </c>
      <c r="P6216" t="s">
        <v>2970</v>
      </c>
      <c r="Q6216" t="s">
        <v>2743</v>
      </c>
      <c r="R6216">
        <v>0</v>
      </c>
      <c r="S6216" t="s">
        <v>271</v>
      </c>
      <c r="U6216" t="s">
        <v>2971</v>
      </c>
      <c r="V6216">
        <v>1</v>
      </c>
      <c r="W6216">
        <v>1</v>
      </c>
      <c r="X6216">
        <v>19980515</v>
      </c>
      <c r="Y6216">
        <v>12</v>
      </c>
      <c r="Z6216" t="s">
        <v>271</v>
      </c>
      <c r="AA6216" t="s">
        <v>2741</v>
      </c>
      <c r="AB6216" t="s">
        <v>2922</v>
      </c>
      <c r="AC6216">
        <v>1</v>
      </c>
      <c r="AE6216">
        <v>0</v>
      </c>
      <c r="AF6216" t="s">
        <v>271</v>
      </c>
    </row>
    <row r="6217" spans="1:32" hidden="1" x14ac:dyDescent="0.25">
      <c r="A6217" t="str">
        <f t="array" ref="A6217">IF(COUNT(SEARCH(RubriekenHistorisch,CONCATENATE(P6216,U6216,AB6216,AH6216))),"t","f")</f>
        <v>f</v>
      </c>
      <c r="B6217" t="str">
        <f t="shared" si="293"/>
        <v>f</v>
      </c>
      <c r="C6217" t="str">
        <f t="shared" si="294"/>
        <v>t</v>
      </c>
      <c r="D6217" t="str">
        <f t="shared" si="295"/>
        <v>t</v>
      </c>
      <c r="E6217" t="str">
        <f>IF(COUNT(SEARCH({"04.","05.","09.","12."},CONCATENATE(P6216,U6216,AB6216,AH6216))),"t","f")</f>
        <v>t</v>
      </c>
      <c r="F6217" t="str">
        <f t="array" ref="F6217">IF(COUNT(SEARCH(HistorischeRubrieken,CONCATENATE(P6216,U6216,AB6216,AH6216))),"t","f")</f>
        <v>t</v>
      </c>
      <c r="G6217">
        <v>5</v>
      </c>
      <c r="H6217">
        <v>601901</v>
      </c>
      <c r="I6217" t="s">
        <v>2969</v>
      </c>
      <c r="J6217">
        <v>19981101</v>
      </c>
      <c r="K6217">
        <v>20001201</v>
      </c>
      <c r="M6217">
        <v>0</v>
      </c>
      <c r="N6217">
        <v>0</v>
      </c>
      <c r="O6217" t="s">
        <v>2741</v>
      </c>
      <c r="P6217" t="s">
        <v>2972</v>
      </c>
      <c r="Q6217" t="s">
        <v>2743</v>
      </c>
      <c r="R6217">
        <v>0</v>
      </c>
      <c r="S6217" t="s">
        <v>271</v>
      </c>
      <c r="U6217" t="s">
        <v>2973</v>
      </c>
      <c r="V6217">
        <v>1</v>
      </c>
      <c r="W6217">
        <v>1</v>
      </c>
      <c r="X6217">
        <v>19981115</v>
      </c>
      <c r="Y6217">
        <v>12</v>
      </c>
      <c r="Z6217" t="s">
        <v>271</v>
      </c>
      <c r="AA6217" t="s">
        <v>2741</v>
      </c>
      <c r="AB6217" t="s">
        <v>2750</v>
      </c>
      <c r="AC6217">
        <v>1</v>
      </c>
      <c r="AE6217">
        <v>0</v>
      </c>
      <c r="AF6217" t="s">
        <v>271</v>
      </c>
    </row>
    <row r="6218" spans="1:32" hidden="1" x14ac:dyDescent="0.25">
      <c r="A6218" t="str">
        <f t="array" ref="A6218">IF(COUNT(SEARCH(RubriekenHistorisch,CONCATENATE(P6217,U6217,AB6217,AH6217))),"t","f")</f>
        <v>f</v>
      </c>
      <c r="B6218" t="str">
        <f t="shared" si="293"/>
        <v>f</v>
      </c>
      <c r="C6218" t="str">
        <f t="shared" si="294"/>
        <v>t</v>
      </c>
      <c r="D6218" t="str">
        <f t="shared" si="295"/>
        <v>t</v>
      </c>
      <c r="E6218" t="str">
        <f>IF(COUNT(SEARCH({"04.","05.","09.","12."},CONCATENATE(P6217,U6217,AB6217,AH6217))),"t","f")</f>
        <v>t</v>
      </c>
      <c r="F6218" t="str">
        <f t="array" ref="F6218">IF(COUNT(SEARCH(HistorischeRubrieken,CONCATENATE(P6217,U6217,AB6217,AH6217))),"t","f")</f>
        <v>t</v>
      </c>
      <c r="G6218">
        <v>6</v>
      </c>
      <c r="H6218">
        <v>601901</v>
      </c>
      <c r="I6218" t="s">
        <v>2969</v>
      </c>
      <c r="J6218">
        <v>20001201</v>
      </c>
      <c r="K6218">
        <v>20010401</v>
      </c>
      <c r="M6218">
        <v>0</v>
      </c>
      <c r="N6218">
        <v>0</v>
      </c>
      <c r="O6218" t="s">
        <v>2741</v>
      </c>
      <c r="P6218" t="s">
        <v>2974</v>
      </c>
      <c r="Q6218" t="s">
        <v>2743</v>
      </c>
      <c r="R6218">
        <v>0</v>
      </c>
      <c r="S6218" t="s">
        <v>271</v>
      </c>
      <c r="U6218" t="s">
        <v>2975</v>
      </c>
      <c r="V6218">
        <v>1</v>
      </c>
      <c r="W6218">
        <v>1</v>
      </c>
      <c r="X6218">
        <v>20001215</v>
      </c>
      <c r="Y6218">
        <v>12</v>
      </c>
      <c r="Z6218" t="s">
        <v>271</v>
      </c>
      <c r="AA6218" t="s">
        <v>2741</v>
      </c>
      <c r="AB6218" t="s">
        <v>2750</v>
      </c>
      <c r="AC6218">
        <v>1</v>
      </c>
      <c r="AE6218">
        <v>0</v>
      </c>
      <c r="AF6218" t="s">
        <v>271</v>
      </c>
    </row>
    <row r="6219" spans="1:32" hidden="1" x14ac:dyDescent="0.25">
      <c r="A6219" t="str">
        <f t="array" ref="A6219">IF(COUNT(SEARCH(RubriekenHistorisch,CONCATENATE(P6218,U6218,AB6218,AH6218))),"t","f")</f>
        <v>f</v>
      </c>
      <c r="B6219" t="str">
        <f t="shared" si="293"/>
        <v>f</v>
      </c>
      <c r="C6219" t="str">
        <f t="shared" si="294"/>
        <v>t</v>
      </c>
      <c r="D6219" t="str">
        <f t="shared" si="295"/>
        <v>t</v>
      </c>
      <c r="E6219" t="str">
        <f>IF(COUNT(SEARCH({"04.","05.","09.","12."},CONCATENATE(P6218,U6218,AB6218,AH6218))),"t","f")</f>
        <v>t</v>
      </c>
      <c r="F6219" t="str">
        <f t="array" ref="F6219">IF(COUNT(SEARCH(HistorischeRubrieken,CONCATENATE(P6218,U6218,AB6218,AH6218))),"t","f")</f>
        <v>t</v>
      </c>
      <c r="G6219">
        <v>7</v>
      </c>
      <c r="H6219">
        <v>601901</v>
      </c>
      <c r="I6219" t="s">
        <v>2969</v>
      </c>
      <c r="J6219">
        <v>20010401</v>
      </c>
      <c r="K6219">
        <v>20030601</v>
      </c>
      <c r="M6219">
        <v>0</v>
      </c>
      <c r="N6219">
        <v>0</v>
      </c>
      <c r="O6219" t="s">
        <v>2752</v>
      </c>
      <c r="P6219" t="s">
        <v>2974</v>
      </c>
      <c r="Q6219" t="s">
        <v>2743</v>
      </c>
      <c r="R6219">
        <v>0</v>
      </c>
      <c r="S6219" t="s">
        <v>271</v>
      </c>
      <c r="U6219" t="s">
        <v>2976</v>
      </c>
      <c r="V6219">
        <v>1</v>
      </c>
      <c r="W6219">
        <v>1</v>
      </c>
      <c r="X6219">
        <v>20010515</v>
      </c>
      <c r="Y6219">
        <v>12</v>
      </c>
      <c r="Z6219" t="s">
        <v>271</v>
      </c>
      <c r="AA6219" t="s">
        <v>2752</v>
      </c>
      <c r="AB6219" t="s">
        <v>2750</v>
      </c>
      <c r="AC6219">
        <v>1</v>
      </c>
      <c r="AE6219">
        <v>0</v>
      </c>
      <c r="AF6219" t="s">
        <v>271</v>
      </c>
    </row>
    <row r="6220" spans="1:32" hidden="1" x14ac:dyDescent="0.25">
      <c r="A6220" t="str">
        <f t="array" ref="A6220">IF(COUNT(SEARCH(RubriekenHistorisch,CONCATENATE(P6219,U6219,AB6219,AH6219))),"t","f")</f>
        <v>f</v>
      </c>
      <c r="B6220" t="str">
        <f t="shared" si="293"/>
        <v>f</v>
      </c>
      <c r="C6220" t="str">
        <f t="shared" si="294"/>
        <v>t</v>
      </c>
      <c r="D6220" t="str">
        <f t="shared" si="295"/>
        <v>t</v>
      </c>
      <c r="E6220" t="str">
        <f>IF(COUNT(SEARCH({"04.","05.","09.","12."},CONCATENATE(P6219,U6219,AB6219,AH6219))),"t","f")</f>
        <v>t</v>
      </c>
      <c r="F6220" t="str">
        <f t="array" ref="F6220">IF(COUNT(SEARCH(HistorischeRubrieken,CONCATENATE(P6219,U6219,AB6219,AH6219))),"t","f")</f>
        <v>t</v>
      </c>
      <c r="G6220">
        <v>8</v>
      </c>
      <c r="H6220">
        <v>601901</v>
      </c>
      <c r="I6220" t="s">
        <v>2969</v>
      </c>
      <c r="J6220">
        <v>20030601</v>
      </c>
      <c r="K6220">
        <v>20031201</v>
      </c>
      <c r="M6220">
        <v>0</v>
      </c>
      <c r="N6220">
        <v>0</v>
      </c>
      <c r="O6220" t="s">
        <v>2752</v>
      </c>
      <c r="P6220" t="s">
        <v>2977</v>
      </c>
      <c r="Q6220" t="s">
        <v>2743</v>
      </c>
      <c r="R6220">
        <v>0</v>
      </c>
      <c r="S6220" t="s">
        <v>271</v>
      </c>
      <c r="U6220" t="s">
        <v>2978</v>
      </c>
      <c r="V6220">
        <v>1</v>
      </c>
      <c r="W6220">
        <v>1</v>
      </c>
      <c r="X6220">
        <v>20040515</v>
      </c>
      <c r="Y6220">
        <v>12</v>
      </c>
      <c r="Z6220" t="s">
        <v>271</v>
      </c>
      <c r="AA6220" t="s">
        <v>2752</v>
      </c>
      <c r="AB6220" t="s">
        <v>2750</v>
      </c>
      <c r="AC6220">
        <v>1</v>
      </c>
      <c r="AE6220">
        <v>0</v>
      </c>
      <c r="AF6220" t="s">
        <v>271</v>
      </c>
    </row>
    <row r="6221" spans="1:32" hidden="1" x14ac:dyDescent="0.25">
      <c r="A6221" t="str">
        <f t="array" ref="A6221">IF(COUNT(SEARCH(RubriekenHistorisch,CONCATENATE(P6220,U6220,AB6220,AH6220))),"t","f")</f>
        <v>f</v>
      </c>
      <c r="B6221" t="str">
        <f t="shared" si="293"/>
        <v>f</v>
      </c>
      <c r="C6221" t="str">
        <f t="shared" si="294"/>
        <v>t</v>
      </c>
      <c r="D6221" t="str">
        <f t="shared" si="295"/>
        <v>t</v>
      </c>
      <c r="E6221" t="str">
        <f>IF(COUNT(SEARCH({"04.","05.","09.","12."},CONCATENATE(P6220,U6220,AB6220,AH6220))),"t","f")</f>
        <v>t</v>
      </c>
      <c r="F6221" t="str">
        <f t="array" ref="F6221">IF(COUNT(SEARCH(HistorischeRubrieken,CONCATENATE(P6220,U6220,AB6220,AH6220))),"t","f")</f>
        <v>t</v>
      </c>
      <c r="G6221">
        <v>9</v>
      </c>
      <c r="H6221">
        <v>601901</v>
      </c>
      <c r="I6221" t="s">
        <v>2969</v>
      </c>
      <c r="J6221">
        <v>20031201</v>
      </c>
      <c r="K6221">
        <v>20050301</v>
      </c>
      <c r="M6221">
        <v>0</v>
      </c>
      <c r="N6221">
        <v>0</v>
      </c>
      <c r="O6221" t="s">
        <v>2752</v>
      </c>
      <c r="P6221" t="s">
        <v>2979</v>
      </c>
      <c r="Q6221" t="s">
        <v>2743</v>
      </c>
      <c r="R6221">
        <v>0</v>
      </c>
      <c r="S6221" t="s">
        <v>271</v>
      </c>
      <c r="U6221" t="s">
        <v>2980</v>
      </c>
      <c r="V6221">
        <v>1</v>
      </c>
      <c r="W6221">
        <v>1</v>
      </c>
      <c r="X6221">
        <v>20040515</v>
      </c>
      <c r="Y6221">
        <v>12</v>
      </c>
      <c r="Z6221" t="s">
        <v>271</v>
      </c>
      <c r="AA6221" t="s">
        <v>2752</v>
      </c>
      <c r="AB6221" t="s">
        <v>2750</v>
      </c>
      <c r="AC6221">
        <v>1</v>
      </c>
      <c r="AE6221">
        <v>0</v>
      </c>
      <c r="AF6221" t="s">
        <v>271</v>
      </c>
    </row>
    <row r="6222" spans="1:32" hidden="1" x14ac:dyDescent="0.25">
      <c r="A6222" t="str">
        <f t="array" ref="A6222">IF(COUNT(SEARCH(RubriekenHistorisch,CONCATENATE(P6221,U6221,AB6221,AH6221))),"t","f")</f>
        <v>f</v>
      </c>
      <c r="B6222" t="str">
        <f t="shared" si="293"/>
        <v>f</v>
      </c>
      <c r="C6222" t="str">
        <f t="shared" si="294"/>
        <v>t</v>
      </c>
      <c r="D6222" t="str">
        <f t="shared" si="295"/>
        <v>t</v>
      </c>
      <c r="E6222" t="str">
        <f>IF(COUNT(SEARCH({"04.","05.","09.","12."},CONCATENATE(P6221,U6221,AB6221,AH6221))),"t","f")</f>
        <v>t</v>
      </c>
      <c r="F6222" t="str">
        <f t="array" ref="F6222">IF(COUNT(SEARCH(HistorischeRubrieken,CONCATENATE(P6221,U6221,AB6221,AH6221))),"t","f")</f>
        <v>t</v>
      </c>
      <c r="G6222">
        <v>10</v>
      </c>
      <c r="H6222">
        <v>601901</v>
      </c>
      <c r="I6222" t="s">
        <v>2969</v>
      </c>
      <c r="J6222">
        <v>20050301</v>
      </c>
      <c r="K6222">
        <v>20070301</v>
      </c>
      <c r="M6222">
        <v>0</v>
      </c>
      <c r="N6222">
        <v>0</v>
      </c>
      <c r="O6222" t="s">
        <v>2752</v>
      </c>
      <c r="P6222" t="s">
        <v>2981</v>
      </c>
      <c r="Q6222" t="s">
        <v>2762</v>
      </c>
      <c r="R6222">
        <v>0</v>
      </c>
      <c r="S6222" t="s">
        <v>271</v>
      </c>
      <c r="U6222" t="s">
        <v>2982</v>
      </c>
      <c r="V6222">
        <v>1</v>
      </c>
      <c r="W6222">
        <v>1</v>
      </c>
      <c r="X6222">
        <v>20050515</v>
      </c>
      <c r="Y6222">
        <v>12</v>
      </c>
      <c r="Z6222" t="s">
        <v>271</v>
      </c>
      <c r="AA6222" t="s">
        <v>2752</v>
      </c>
      <c r="AB6222" t="s">
        <v>2750</v>
      </c>
      <c r="AC6222">
        <v>1</v>
      </c>
      <c r="AE6222">
        <v>0</v>
      </c>
      <c r="AF6222" t="s">
        <v>271</v>
      </c>
    </row>
    <row r="6223" spans="1:32" hidden="1" x14ac:dyDescent="0.25">
      <c r="A6223" t="str">
        <f t="array" ref="A6223">IF(COUNT(SEARCH(RubriekenHistorisch,CONCATENATE(P6222,U6222,AB6222,AH6222))),"t","f")</f>
        <v>f</v>
      </c>
      <c r="B6223" t="str">
        <f t="shared" si="293"/>
        <v>f</v>
      </c>
      <c r="C6223" t="str">
        <f t="shared" si="294"/>
        <v>t</v>
      </c>
      <c r="D6223" t="str">
        <f t="shared" si="295"/>
        <v>t</v>
      </c>
      <c r="E6223" t="str">
        <f>IF(COUNT(SEARCH({"04.","05.","09.","12."},CONCATENATE(P6222,U6222,AB6222,AH6222))),"t","f")</f>
        <v>t</v>
      </c>
      <c r="F6223" t="str">
        <f t="array" ref="F6223">IF(COUNT(SEARCH(HistorischeRubrieken,CONCATENATE(P6222,U6222,AB6222,AH6222))),"t","f")</f>
        <v>t</v>
      </c>
      <c r="G6223">
        <v>11</v>
      </c>
      <c r="H6223">
        <v>601901</v>
      </c>
      <c r="I6223" t="s">
        <v>2969</v>
      </c>
      <c r="J6223">
        <v>20070301</v>
      </c>
      <c r="K6223">
        <v>20071201</v>
      </c>
      <c r="M6223">
        <v>0</v>
      </c>
      <c r="N6223">
        <v>0</v>
      </c>
      <c r="O6223" t="s">
        <v>2752</v>
      </c>
      <c r="P6223" t="s">
        <v>2983</v>
      </c>
      <c r="Q6223" t="s">
        <v>2762</v>
      </c>
      <c r="R6223">
        <v>0</v>
      </c>
      <c r="S6223" t="s">
        <v>271</v>
      </c>
      <c r="U6223" t="s">
        <v>2984</v>
      </c>
      <c r="V6223">
        <v>1</v>
      </c>
      <c r="W6223">
        <v>1</v>
      </c>
      <c r="X6223">
        <v>20070515</v>
      </c>
      <c r="Y6223">
        <v>12</v>
      </c>
      <c r="Z6223" t="s">
        <v>271</v>
      </c>
      <c r="AA6223" t="s">
        <v>2752</v>
      </c>
      <c r="AB6223" t="s">
        <v>2750</v>
      </c>
      <c r="AC6223">
        <v>1</v>
      </c>
      <c r="AE6223">
        <v>0</v>
      </c>
      <c r="AF6223" t="s">
        <v>271</v>
      </c>
    </row>
    <row r="6224" spans="1:32" hidden="1" x14ac:dyDescent="0.25">
      <c r="A6224" t="str">
        <f t="array" ref="A6224">IF(COUNT(SEARCH(RubriekenHistorisch,CONCATENATE(P6223,U6223,AB6223,AH6223))),"t","f")</f>
        <v>f</v>
      </c>
      <c r="B6224" t="str">
        <f t="shared" si="293"/>
        <v>f</v>
      </c>
      <c r="C6224" t="str">
        <f t="shared" si="294"/>
        <v>t</v>
      </c>
      <c r="D6224" t="str">
        <f t="shared" si="295"/>
        <v>t</v>
      </c>
      <c r="E6224" t="str">
        <f>IF(COUNT(SEARCH({"04.","05.","09.","12."},CONCATENATE(P6223,U6223,AB6223,AH6223))),"t","f")</f>
        <v>t</v>
      </c>
      <c r="F6224" t="str">
        <f t="array" ref="F6224">IF(COUNT(SEARCH(HistorischeRubrieken,CONCATENATE(P6223,U6223,AB6223,AH6223))),"t","f")</f>
        <v>t</v>
      </c>
      <c r="G6224">
        <v>12</v>
      </c>
      <c r="H6224">
        <v>601901</v>
      </c>
      <c r="I6224" t="s">
        <v>2969</v>
      </c>
      <c r="J6224">
        <v>20071201</v>
      </c>
      <c r="K6224">
        <v>20080601</v>
      </c>
      <c r="M6224">
        <v>0</v>
      </c>
      <c r="N6224">
        <v>0</v>
      </c>
      <c r="O6224" t="s">
        <v>2752</v>
      </c>
      <c r="P6224" t="s">
        <v>2985</v>
      </c>
      <c r="Q6224" t="s">
        <v>2762</v>
      </c>
      <c r="R6224">
        <v>0</v>
      </c>
      <c r="S6224" t="s">
        <v>271</v>
      </c>
      <c r="U6224" t="s">
        <v>2986</v>
      </c>
      <c r="V6224">
        <v>1</v>
      </c>
      <c r="W6224">
        <v>1</v>
      </c>
      <c r="X6224">
        <v>20080515</v>
      </c>
      <c r="Y6224">
        <v>12</v>
      </c>
      <c r="Z6224" t="s">
        <v>271</v>
      </c>
      <c r="AA6224" t="s">
        <v>2752</v>
      </c>
      <c r="AB6224" t="s">
        <v>2750</v>
      </c>
      <c r="AC6224">
        <v>1</v>
      </c>
      <c r="AE6224">
        <v>0</v>
      </c>
      <c r="AF6224" t="s">
        <v>271</v>
      </c>
    </row>
    <row r="6225" spans="1:32" hidden="1" x14ac:dyDescent="0.25">
      <c r="A6225" t="str">
        <f t="array" ref="A6225">IF(COUNT(SEARCH(RubriekenHistorisch,CONCATENATE(P6224,U6224,AB6224,AH6224))),"t","f")</f>
        <v>f</v>
      </c>
      <c r="B6225" t="str">
        <f t="shared" si="293"/>
        <v>f</v>
      </c>
      <c r="C6225" t="str">
        <f t="shared" si="294"/>
        <v>t</v>
      </c>
      <c r="D6225" t="str">
        <f t="shared" si="295"/>
        <v>t</v>
      </c>
      <c r="E6225" t="str">
        <f>IF(COUNT(SEARCH({"04.","05.","09.","12."},CONCATENATE(P6224,U6224,AB6224,AH6224))),"t","f")</f>
        <v>t</v>
      </c>
      <c r="F6225" t="str">
        <f t="array" ref="F6225">IF(COUNT(SEARCH(HistorischeRubrieken,CONCATENATE(P6224,U6224,AB6224,AH6224))),"t","f")</f>
        <v>t</v>
      </c>
      <c r="G6225">
        <v>13</v>
      </c>
      <c r="H6225">
        <v>601901</v>
      </c>
      <c r="I6225" t="s">
        <v>2969</v>
      </c>
      <c r="J6225">
        <v>20080601</v>
      </c>
      <c r="K6225">
        <v>20090601</v>
      </c>
      <c r="M6225">
        <v>0</v>
      </c>
      <c r="N6225">
        <v>0</v>
      </c>
      <c r="O6225" t="s">
        <v>2757</v>
      </c>
      <c r="P6225" t="s">
        <v>2987</v>
      </c>
      <c r="Q6225" t="s">
        <v>2762</v>
      </c>
      <c r="R6225">
        <v>0</v>
      </c>
      <c r="S6225" t="s">
        <v>271</v>
      </c>
      <c r="U6225" t="s">
        <v>2988</v>
      </c>
      <c r="V6225">
        <v>2</v>
      </c>
      <c r="W6225">
        <v>0</v>
      </c>
      <c r="X6225">
        <v>20080605</v>
      </c>
      <c r="Y6225">
        <v>0</v>
      </c>
      <c r="Z6225" t="s">
        <v>271</v>
      </c>
      <c r="AA6225" t="s">
        <v>2757</v>
      </c>
      <c r="AB6225" t="s">
        <v>2750</v>
      </c>
      <c r="AC6225">
        <v>1</v>
      </c>
      <c r="AE6225">
        <v>0</v>
      </c>
      <c r="AF6225" t="s">
        <v>271</v>
      </c>
    </row>
    <row r="6226" spans="1:32" hidden="1" x14ac:dyDescent="0.25">
      <c r="A6226" t="str">
        <f t="array" ref="A6226">IF(COUNT(SEARCH(RubriekenHistorisch,CONCATENATE(P6225,U6225,AB6225,AH6225))),"t","f")</f>
        <v>f</v>
      </c>
      <c r="B6226" t="str">
        <f t="shared" si="293"/>
        <v>f</v>
      </c>
      <c r="C6226" t="str">
        <f t="shared" si="294"/>
        <v>t</v>
      </c>
      <c r="D6226" t="str">
        <f t="shared" si="295"/>
        <v>t</v>
      </c>
      <c r="E6226" t="str">
        <f>IF(COUNT(SEARCH({"04.","05.","09.","12."},CONCATENATE(P6225,U6225,AB6225,AH6225))),"t","f")</f>
        <v>t</v>
      </c>
      <c r="F6226" t="str">
        <f t="array" ref="F6226">IF(COUNT(SEARCH(HistorischeRubrieken,CONCATENATE(P6225,U6225,AB6225,AH6225))),"t","f")</f>
        <v>t</v>
      </c>
      <c r="G6226">
        <v>14</v>
      </c>
      <c r="H6226">
        <v>601901</v>
      </c>
      <c r="I6226" t="s">
        <v>2969</v>
      </c>
      <c r="J6226">
        <v>20090601</v>
      </c>
      <c r="K6226">
        <v>20091201</v>
      </c>
      <c r="M6226">
        <v>0</v>
      </c>
      <c r="N6226">
        <v>0</v>
      </c>
      <c r="O6226" t="s">
        <v>2757</v>
      </c>
      <c r="P6226" t="s">
        <v>2987</v>
      </c>
      <c r="Q6226" t="s">
        <v>2762</v>
      </c>
      <c r="R6226">
        <v>0</v>
      </c>
      <c r="S6226" t="s">
        <v>271</v>
      </c>
      <c r="U6226" t="s">
        <v>2989</v>
      </c>
      <c r="V6226">
        <v>1</v>
      </c>
      <c r="W6226">
        <v>1</v>
      </c>
      <c r="X6226">
        <v>20090603</v>
      </c>
      <c r="Y6226">
        <v>12</v>
      </c>
      <c r="Z6226" t="s">
        <v>271</v>
      </c>
      <c r="AA6226" t="s">
        <v>2757</v>
      </c>
      <c r="AB6226" t="s">
        <v>2750</v>
      </c>
      <c r="AC6226">
        <v>1</v>
      </c>
      <c r="AE6226">
        <v>0</v>
      </c>
      <c r="AF6226" t="s">
        <v>271</v>
      </c>
    </row>
    <row r="6227" spans="1:32" hidden="1" x14ac:dyDescent="0.25">
      <c r="A6227" t="str">
        <f t="array" ref="A6227">IF(COUNT(SEARCH(RubriekenHistorisch,CONCATENATE(P6226,U6226,AB6226,AH6226))),"t","f")</f>
        <v>f</v>
      </c>
      <c r="B6227" t="str">
        <f t="shared" si="293"/>
        <v>f</v>
      </c>
      <c r="C6227" t="str">
        <f t="shared" si="294"/>
        <v>t</v>
      </c>
      <c r="D6227" t="str">
        <f t="shared" si="295"/>
        <v>t</v>
      </c>
      <c r="E6227" t="str">
        <f>IF(COUNT(SEARCH({"04.","05.","09.","12."},CONCATENATE(P6226,U6226,AB6226,AH6226))),"t","f")</f>
        <v>t</v>
      </c>
      <c r="F6227" t="str">
        <f t="array" ref="F6227">IF(COUNT(SEARCH(HistorischeRubrieken,CONCATENATE(P6226,U6226,AB6226,AH6226))),"t","f")</f>
        <v>t</v>
      </c>
      <c r="G6227">
        <v>15</v>
      </c>
      <c r="H6227">
        <v>601901</v>
      </c>
      <c r="I6227" t="s">
        <v>2990</v>
      </c>
      <c r="J6227">
        <v>20091201</v>
      </c>
      <c r="K6227">
        <v>20110901</v>
      </c>
      <c r="M6227">
        <v>0</v>
      </c>
      <c r="N6227">
        <v>0</v>
      </c>
      <c r="O6227" t="s">
        <v>2757</v>
      </c>
      <c r="P6227" t="s">
        <v>2991</v>
      </c>
      <c r="Q6227" t="s">
        <v>2762</v>
      </c>
      <c r="R6227">
        <v>0</v>
      </c>
      <c r="S6227" t="s">
        <v>271</v>
      </c>
      <c r="U6227" t="s">
        <v>2992</v>
      </c>
      <c r="V6227">
        <v>1</v>
      </c>
      <c r="W6227">
        <v>1</v>
      </c>
      <c r="X6227">
        <v>20100515</v>
      </c>
      <c r="Y6227">
        <v>12</v>
      </c>
      <c r="Z6227" t="s">
        <v>271</v>
      </c>
      <c r="AA6227" t="s">
        <v>2757</v>
      </c>
      <c r="AB6227" t="s">
        <v>2750</v>
      </c>
      <c r="AC6227">
        <v>1</v>
      </c>
      <c r="AE6227">
        <v>0</v>
      </c>
      <c r="AF6227" t="s">
        <v>271</v>
      </c>
    </row>
    <row r="6228" spans="1:32" hidden="1" x14ac:dyDescent="0.25">
      <c r="A6228" t="str">
        <f t="array" ref="A6228">IF(COUNT(SEARCH(RubriekenHistorisch,CONCATENATE(P6227,U6227,AB6227,AH6227))),"t","f")</f>
        <v>f</v>
      </c>
      <c r="B6228" t="str">
        <f t="shared" si="293"/>
        <v>f</v>
      </c>
      <c r="C6228" t="str">
        <f t="shared" si="294"/>
        <v>t</v>
      </c>
      <c r="D6228" t="str">
        <f t="shared" si="295"/>
        <v>t</v>
      </c>
      <c r="E6228" t="str">
        <f>IF(COUNT(SEARCH({"04.","05.","09.","12."},CONCATENATE(P6227,U6227,AB6227,AH6227))),"t","f")</f>
        <v>t</v>
      </c>
      <c r="F6228" t="str">
        <f t="array" ref="F6228">IF(COUNT(SEARCH(HistorischeRubrieken,CONCATENATE(P6227,U6227,AB6227,AH6227))),"t","f")</f>
        <v>t</v>
      </c>
      <c r="G6228">
        <v>16</v>
      </c>
      <c r="H6228">
        <v>601901</v>
      </c>
      <c r="I6228" t="s">
        <v>2990</v>
      </c>
      <c r="J6228">
        <v>20110901</v>
      </c>
      <c r="K6228">
        <v>20111201</v>
      </c>
      <c r="M6228">
        <v>0</v>
      </c>
      <c r="N6228">
        <v>0</v>
      </c>
      <c r="O6228" t="s">
        <v>2757</v>
      </c>
      <c r="P6228" t="s">
        <v>2993</v>
      </c>
      <c r="Q6228" t="s">
        <v>2762</v>
      </c>
      <c r="R6228">
        <v>0</v>
      </c>
      <c r="S6228" t="s">
        <v>271</v>
      </c>
      <c r="U6228" t="s">
        <v>2994</v>
      </c>
      <c r="V6228">
        <v>1</v>
      </c>
      <c r="W6228">
        <v>1</v>
      </c>
      <c r="X6228">
        <v>20110902</v>
      </c>
      <c r="Y6228">
        <v>0</v>
      </c>
      <c r="Z6228" t="s">
        <v>1003</v>
      </c>
      <c r="AA6228" t="s">
        <v>2757</v>
      </c>
      <c r="AB6228" t="s">
        <v>2750</v>
      </c>
      <c r="AC6228">
        <v>1</v>
      </c>
      <c r="AE6228">
        <v>0</v>
      </c>
      <c r="AF6228" t="s">
        <v>271</v>
      </c>
    </row>
    <row r="6229" spans="1:32" hidden="1" x14ac:dyDescent="0.25">
      <c r="A6229" t="str">
        <f t="array" ref="A6229">IF(COUNT(SEARCH(RubriekenHistorisch,CONCATENATE(P6228,U6228,AB6228,AH6228))),"t","f")</f>
        <v>f</v>
      </c>
      <c r="B6229" t="str">
        <f t="shared" si="293"/>
        <v>f</v>
      </c>
      <c r="C6229" t="str">
        <f t="shared" si="294"/>
        <v>t</v>
      </c>
      <c r="D6229" t="str">
        <f t="shared" si="295"/>
        <v>t</v>
      </c>
      <c r="E6229" t="str">
        <f>IF(COUNT(SEARCH({"04.","05.","09.","12."},CONCATENATE(P6228,U6228,AB6228,AH6228))),"t","f")</f>
        <v>t</v>
      </c>
      <c r="F6229" t="str">
        <f t="array" ref="F6229">IF(COUNT(SEARCH(HistorischeRubrieken,CONCATENATE(P6228,U6228,AB6228,AH6228))),"t","f")</f>
        <v>t</v>
      </c>
      <c r="G6229">
        <v>17</v>
      </c>
      <c r="H6229">
        <v>601901</v>
      </c>
      <c r="I6229" t="s">
        <v>2990</v>
      </c>
      <c r="J6229">
        <v>20111201</v>
      </c>
      <c r="K6229">
        <v>20120115</v>
      </c>
      <c r="M6229">
        <v>0</v>
      </c>
      <c r="N6229">
        <v>0</v>
      </c>
      <c r="O6229" t="s">
        <v>2757</v>
      </c>
      <c r="P6229" t="s">
        <v>2993</v>
      </c>
      <c r="Q6229" t="s">
        <v>2762</v>
      </c>
      <c r="R6229">
        <v>0</v>
      </c>
      <c r="S6229" t="s">
        <v>271</v>
      </c>
      <c r="U6229" t="s">
        <v>2995</v>
      </c>
      <c r="V6229">
        <v>1</v>
      </c>
      <c r="W6229">
        <v>1</v>
      </c>
      <c r="X6229">
        <v>20120515</v>
      </c>
      <c r="Y6229">
        <v>12</v>
      </c>
      <c r="Z6229" t="s">
        <v>1003</v>
      </c>
      <c r="AA6229" t="s">
        <v>2757</v>
      </c>
      <c r="AB6229" t="s">
        <v>2750</v>
      </c>
      <c r="AC6229">
        <v>1</v>
      </c>
      <c r="AE6229">
        <v>0</v>
      </c>
      <c r="AF6229" t="s">
        <v>271</v>
      </c>
    </row>
    <row r="6230" spans="1:32" hidden="1" x14ac:dyDescent="0.25">
      <c r="A6230" t="str">
        <f t="array" ref="A6230">IF(COUNT(SEARCH(RubriekenHistorisch,CONCATENATE(P6229,U6229,AB6229,AH6229))),"t","f")</f>
        <v>f</v>
      </c>
      <c r="B6230" t="str">
        <f t="shared" si="293"/>
        <v>f</v>
      </c>
      <c r="C6230" t="str">
        <f t="shared" si="294"/>
        <v>t</v>
      </c>
      <c r="D6230" t="str">
        <f t="shared" si="295"/>
        <v>t</v>
      </c>
      <c r="E6230" t="str">
        <f>IF(COUNT(SEARCH({"04.","05.","09.","12."},CONCATENATE(P6229,U6229,AB6229,AH6229))),"t","f")</f>
        <v>t</v>
      </c>
      <c r="F6230" t="str">
        <f t="array" ref="F6230">IF(COUNT(SEARCH(HistorischeRubrieken,CONCATENATE(P6229,U6229,AB6229,AH6229))),"t","f")</f>
        <v>t</v>
      </c>
      <c r="G6230">
        <v>18</v>
      </c>
      <c r="H6230">
        <v>601901</v>
      </c>
      <c r="I6230" t="s">
        <v>2990</v>
      </c>
      <c r="J6230">
        <v>20120115</v>
      </c>
      <c r="K6230">
        <v>20120716</v>
      </c>
      <c r="M6230">
        <v>0</v>
      </c>
      <c r="N6230">
        <v>0</v>
      </c>
      <c r="O6230" t="s">
        <v>2767</v>
      </c>
      <c r="P6230" t="s">
        <v>2993</v>
      </c>
      <c r="Q6230" t="s">
        <v>2762</v>
      </c>
      <c r="R6230">
        <v>0</v>
      </c>
      <c r="S6230" t="s">
        <v>271</v>
      </c>
      <c r="U6230" t="s">
        <v>2995</v>
      </c>
      <c r="V6230">
        <v>1</v>
      </c>
      <c r="W6230">
        <v>1</v>
      </c>
      <c r="X6230">
        <v>20120515</v>
      </c>
      <c r="Y6230">
        <v>12</v>
      </c>
      <c r="Z6230" t="s">
        <v>1003</v>
      </c>
      <c r="AA6230" t="s">
        <v>2767</v>
      </c>
      <c r="AB6230" t="s">
        <v>2750</v>
      </c>
      <c r="AC6230">
        <v>1</v>
      </c>
      <c r="AE6230">
        <v>0</v>
      </c>
      <c r="AF6230" t="s">
        <v>271</v>
      </c>
    </row>
    <row r="6231" spans="1:32" hidden="1" x14ac:dyDescent="0.25">
      <c r="A6231" t="str">
        <f t="array" ref="A6231">IF(COUNT(SEARCH(RubriekenHistorisch,CONCATENATE(P6230,U6230,AB6230,AH6230))),"t","f")</f>
        <v>f</v>
      </c>
      <c r="B6231" t="str">
        <f t="shared" si="293"/>
        <v>f</v>
      </c>
      <c r="C6231" t="str">
        <f t="shared" si="294"/>
        <v>t</v>
      </c>
      <c r="D6231" t="str">
        <f t="shared" si="295"/>
        <v>t</v>
      </c>
      <c r="E6231" t="str">
        <f>IF(COUNT(SEARCH({"04.","05.","09.","12."},CONCATENATE(P6230,U6230,AB6230,AH6230))),"t","f")</f>
        <v>t</v>
      </c>
      <c r="F6231" t="str">
        <f t="array" ref="F6231">IF(COUNT(SEARCH(HistorischeRubrieken,CONCATENATE(P6230,U6230,AB6230,AH6230))),"t","f")</f>
        <v>t</v>
      </c>
      <c r="G6231">
        <v>19</v>
      </c>
      <c r="H6231">
        <v>601901</v>
      </c>
      <c r="I6231" t="s">
        <v>2990</v>
      </c>
      <c r="J6231">
        <v>20120716</v>
      </c>
      <c r="K6231">
        <v>20120801</v>
      </c>
      <c r="M6231">
        <v>0</v>
      </c>
      <c r="N6231">
        <v>0</v>
      </c>
      <c r="O6231" t="s">
        <v>2767</v>
      </c>
      <c r="P6231" t="s">
        <v>2993</v>
      </c>
      <c r="Q6231" t="s">
        <v>2762</v>
      </c>
      <c r="R6231">
        <v>0</v>
      </c>
      <c r="S6231" t="s">
        <v>271</v>
      </c>
      <c r="U6231" t="s">
        <v>2995</v>
      </c>
      <c r="V6231">
        <v>1</v>
      </c>
      <c r="W6231">
        <v>1</v>
      </c>
      <c r="X6231">
        <v>20120515</v>
      </c>
      <c r="Y6231">
        <v>12</v>
      </c>
      <c r="Z6231" t="s">
        <v>271</v>
      </c>
      <c r="AA6231" t="s">
        <v>2767</v>
      </c>
      <c r="AB6231" t="s">
        <v>2750</v>
      </c>
      <c r="AC6231">
        <v>1</v>
      </c>
      <c r="AE6231">
        <v>0</v>
      </c>
      <c r="AF6231" t="s">
        <v>271</v>
      </c>
    </row>
    <row r="6232" spans="1:32" hidden="1" x14ac:dyDescent="0.25">
      <c r="A6232" t="str">
        <f t="array" ref="A6232">IF(COUNT(SEARCH(RubriekenHistorisch,CONCATENATE(P6231,U6231,AB6231,AH6231))),"t","f")</f>
        <v>f</v>
      </c>
      <c r="B6232" t="str">
        <f t="shared" si="293"/>
        <v>f</v>
      </c>
      <c r="C6232" t="str">
        <f t="shared" si="294"/>
        <v>t</v>
      </c>
      <c r="D6232" t="str">
        <f t="shared" si="295"/>
        <v>t</v>
      </c>
      <c r="E6232" t="str">
        <f>IF(COUNT(SEARCH({"04.","05.","09.","12."},CONCATENATE(P6231,U6231,AB6231,AH6231))),"t","f")</f>
        <v>t</v>
      </c>
      <c r="F6232" t="str">
        <f t="array" ref="F6232">IF(COUNT(SEARCH(HistorischeRubrieken,CONCATENATE(P6231,U6231,AB6231,AH6231))),"t","f")</f>
        <v>t</v>
      </c>
      <c r="G6232">
        <v>20</v>
      </c>
      <c r="H6232">
        <v>601901</v>
      </c>
      <c r="I6232" t="s">
        <v>2990</v>
      </c>
      <c r="J6232">
        <v>20120801</v>
      </c>
      <c r="K6232">
        <v>20120901</v>
      </c>
      <c r="M6232">
        <v>0</v>
      </c>
      <c r="N6232">
        <v>0</v>
      </c>
      <c r="O6232" t="s">
        <v>2767</v>
      </c>
      <c r="P6232" t="s">
        <v>2993</v>
      </c>
      <c r="Q6232" t="s">
        <v>2762</v>
      </c>
      <c r="R6232">
        <v>0</v>
      </c>
      <c r="S6232" t="s">
        <v>271</v>
      </c>
      <c r="T6232" t="s">
        <v>2767</v>
      </c>
      <c r="U6232" t="s">
        <v>2996</v>
      </c>
      <c r="V6232">
        <v>0</v>
      </c>
      <c r="W6232">
        <v>1</v>
      </c>
      <c r="X6232">
        <v>20120830</v>
      </c>
      <c r="Y6232">
        <v>0</v>
      </c>
      <c r="Z6232" t="s">
        <v>1003</v>
      </c>
      <c r="AA6232" t="s">
        <v>2767</v>
      </c>
      <c r="AB6232" t="s">
        <v>2750</v>
      </c>
      <c r="AC6232">
        <v>1</v>
      </c>
      <c r="AE6232">
        <v>0</v>
      </c>
      <c r="AF6232" t="s">
        <v>271</v>
      </c>
    </row>
    <row r="6233" spans="1:32" hidden="1" x14ac:dyDescent="0.25">
      <c r="A6233" t="str">
        <f t="array" ref="A6233">IF(COUNT(SEARCH(RubriekenHistorisch,CONCATENATE(P6232,U6232,AB6232,AH6232))),"t","f")</f>
        <v>f</v>
      </c>
      <c r="B6233" t="str">
        <f t="shared" si="293"/>
        <v>f</v>
      </c>
      <c r="C6233" t="str">
        <f t="shared" si="294"/>
        <v>t</v>
      </c>
      <c r="D6233" t="str">
        <f t="shared" si="295"/>
        <v>t</v>
      </c>
      <c r="E6233" t="str">
        <f>IF(COUNT(SEARCH({"04.","05.","09.","12."},CONCATENATE(P6232,U6232,AB6232,AH6232))),"t","f")</f>
        <v>t</v>
      </c>
      <c r="F6233" t="str">
        <f t="array" ref="F6233">IF(COUNT(SEARCH(HistorischeRubrieken,CONCATENATE(P6232,U6232,AB6232,AH6232))),"t","f")</f>
        <v>t</v>
      </c>
      <c r="G6233">
        <v>21</v>
      </c>
      <c r="H6233">
        <v>601901</v>
      </c>
      <c r="I6233" t="s">
        <v>2990</v>
      </c>
      <c r="J6233">
        <v>20120901</v>
      </c>
      <c r="K6233">
        <v>20121201</v>
      </c>
      <c r="M6233">
        <v>0</v>
      </c>
      <c r="N6233">
        <v>0</v>
      </c>
      <c r="O6233" t="s">
        <v>2767</v>
      </c>
      <c r="P6233" t="s">
        <v>2993</v>
      </c>
      <c r="Q6233" t="s">
        <v>2762</v>
      </c>
      <c r="R6233">
        <v>0</v>
      </c>
      <c r="S6233" t="s">
        <v>271</v>
      </c>
      <c r="U6233" t="s">
        <v>2995</v>
      </c>
      <c r="V6233">
        <v>1</v>
      </c>
      <c r="W6233">
        <v>1</v>
      </c>
      <c r="X6233">
        <v>20120912</v>
      </c>
      <c r="Y6233">
        <v>0</v>
      </c>
      <c r="Z6233" t="s">
        <v>271</v>
      </c>
      <c r="AA6233" t="s">
        <v>2767</v>
      </c>
      <c r="AB6233" t="s">
        <v>2750</v>
      </c>
      <c r="AC6233">
        <v>1</v>
      </c>
      <c r="AE6233">
        <v>0</v>
      </c>
      <c r="AF6233" t="s">
        <v>271</v>
      </c>
    </row>
    <row r="6234" spans="1:32" hidden="1" x14ac:dyDescent="0.25">
      <c r="A6234" t="str">
        <f t="array" ref="A6234">IF(COUNT(SEARCH(RubriekenHistorisch,CONCATENATE(P6233,U6233,AB6233,AH6233))),"t","f")</f>
        <v>f</v>
      </c>
      <c r="B6234" t="str">
        <f t="shared" si="293"/>
        <v>f</v>
      </c>
      <c r="C6234" t="str">
        <f t="shared" si="294"/>
        <v>t</v>
      </c>
      <c r="D6234" t="str">
        <f t="shared" si="295"/>
        <v>t</v>
      </c>
      <c r="E6234" t="str">
        <f>IF(COUNT(SEARCH({"04.","05.","09.","12."},CONCATENATE(P6233,U6233,AB6233,AH6233))),"t","f")</f>
        <v>t</v>
      </c>
      <c r="F6234" t="str">
        <f t="array" ref="F6234">IF(COUNT(SEARCH(HistorischeRubrieken,CONCATENATE(P6233,U6233,AB6233,AH6233))),"t","f")</f>
        <v>t</v>
      </c>
      <c r="G6234">
        <v>22</v>
      </c>
      <c r="H6234">
        <v>601901</v>
      </c>
      <c r="I6234" t="s">
        <v>2990</v>
      </c>
      <c r="J6234">
        <v>20121201</v>
      </c>
      <c r="K6234">
        <v>20130601</v>
      </c>
      <c r="M6234">
        <v>0</v>
      </c>
      <c r="N6234">
        <v>0</v>
      </c>
      <c r="O6234" t="s">
        <v>2767</v>
      </c>
      <c r="P6234" t="s">
        <v>2993</v>
      </c>
      <c r="Q6234" t="s">
        <v>2762</v>
      </c>
      <c r="R6234">
        <v>0</v>
      </c>
      <c r="S6234" t="s">
        <v>271</v>
      </c>
      <c r="U6234" t="s">
        <v>2995</v>
      </c>
      <c r="V6234">
        <v>1</v>
      </c>
      <c r="W6234">
        <v>1</v>
      </c>
      <c r="X6234">
        <v>20120515</v>
      </c>
      <c r="Y6234">
        <v>12</v>
      </c>
      <c r="Z6234" t="s">
        <v>271</v>
      </c>
      <c r="AA6234" t="s">
        <v>2767</v>
      </c>
      <c r="AB6234" t="s">
        <v>2750</v>
      </c>
      <c r="AC6234">
        <v>1</v>
      </c>
      <c r="AE6234">
        <v>0</v>
      </c>
      <c r="AF6234" t="s">
        <v>271</v>
      </c>
    </row>
    <row r="6235" spans="1:32" hidden="1" x14ac:dyDescent="0.25">
      <c r="A6235" t="str">
        <f t="array" ref="A6235">IF(COUNT(SEARCH(RubriekenHistorisch,CONCATENATE(P6234,U6234,AB6234,AH6234))),"t","f")</f>
        <v>f</v>
      </c>
      <c r="B6235" t="str">
        <f t="shared" si="293"/>
        <v>f</v>
      </c>
      <c r="C6235" t="str">
        <f t="shared" si="294"/>
        <v>t</v>
      </c>
      <c r="D6235" t="str">
        <f t="shared" si="295"/>
        <v>t</v>
      </c>
      <c r="E6235" t="str">
        <f>IF(COUNT(SEARCH({"04.","05.","09.","12."},CONCATENATE(P6234,U6234,AB6234,AH6234))),"t","f")</f>
        <v>t</v>
      </c>
      <c r="F6235" t="str">
        <f t="array" ref="F6235">IF(COUNT(SEARCH(HistorischeRubrieken,CONCATENATE(P6234,U6234,AB6234,AH6234))),"t","f")</f>
        <v>t</v>
      </c>
      <c r="G6235">
        <v>23</v>
      </c>
      <c r="H6235">
        <v>601901</v>
      </c>
      <c r="I6235" t="s">
        <v>2990</v>
      </c>
      <c r="J6235">
        <v>20130601</v>
      </c>
      <c r="K6235">
        <v>20130701</v>
      </c>
      <c r="M6235">
        <v>0</v>
      </c>
      <c r="N6235">
        <v>0</v>
      </c>
      <c r="U6235" t="s">
        <v>2996</v>
      </c>
      <c r="V6235">
        <v>2</v>
      </c>
      <c r="W6235">
        <v>0</v>
      </c>
      <c r="X6235">
        <v>20130607</v>
      </c>
      <c r="Y6235">
        <v>0</v>
      </c>
      <c r="Z6235" t="s">
        <v>271</v>
      </c>
    </row>
    <row r="6236" spans="1:32" hidden="1" x14ac:dyDescent="0.25">
      <c r="A6236" t="str">
        <f t="array" ref="A6236">IF(COUNT(SEARCH(RubriekenHistorisch,CONCATENATE(P6235,U6235,AB6235,AH6235))),"t","f")</f>
        <v>f</v>
      </c>
      <c r="B6236" t="str">
        <f t="shared" si="293"/>
        <v>f</v>
      </c>
      <c r="C6236" t="str">
        <f t="shared" si="294"/>
        <v>t</v>
      </c>
      <c r="D6236" t="str">
        <f t="shared" si="295"/>
        <v>f</v>
      </c>
      <c r="E6236" t="str">
        <f>IF(COUNT(SEARCH({"04.","05.","09.","12."},CONCATENATE(P6235,U6235,AB6235,AH6235))),"t","f")</f>
        <v>f</v>
      </c>
      <c r="F6236" t="str">
        <f t="array" ref="F6236">IF(COUNT(SEARCH(HistorischeRubrieken,CONCATENATE(P6235,U6235,AB6235,AH6235))),"t","f")</f>
        <v>f</v>
      </c>
      <c r="G6236">
        <v>1</v>
      </c>
      <c r="H6236">
        <v>602001</v>
      </c>
      <c r="I6236" t="s">
        <v>2997</v>
      </c>
      <c r="J6236">
        <v>19960501</v>
      </c>
      <c r="K6236">
        <v>19970101</v>
      </c>
      <c r="M6236">
        <v>0</v>
      </c>
      <c r="N6236">
        <v>0</v>
      </c>
      <c r="O6236" t="s">
        <v>2741</v>
      </c>
      <c r="P6236" t="s">
        <v>2998</v>
      </c>
      <c r="Q6236" t="s">
        <v>2743</v>
      </c>
      <c r="R6236">
        <v>0</v>
      </c>
      <c r="S6236" t="s">
        <v>271</v>
      </c>
      <c r="U6236" t="s">
        <v>2999</v>
      </c>
      <c r="V6236">
        <v>1</v>
      </c>
      <c r="W6236">
        <v>1</v>
      </c>
      <c r="X6236">
        <v>19960515</v>
      </c>
      <c r="Y6236">
        <v>12</v>
      </c>
      <c r="Z6236" t="s">
        <v>1003</v>
      </c>
      <c r="AA6236" t="s">
        <v>2741</v>
      </c>
      <c r="AB6236" t="s">
        <v>2922</v>
      </c>
      <c r="AC6236">
        <v>1</v>
      </c>
      <c r="AE6236">
        <v>0</v>
      </c>
      <c r="AF6236" t="s">
        <v>271</v>
      </c>
    </row>
    <row r="6237" spans="1:32" hidden="1" x14ac:dyDescent="0.25">
      <c r="A6237" t="str">
        <f t="array" ref="A6237">IF(COUNT(SEARCH(RubriekenHistorisch,CONCATENATE(P6236,U6236,AB6236,AH6236))),"t","f")</f>
        <v>f</v>
      </c>
      <c r="B6237" t="str">
        <f t="shared" si="293"/>
        <v>f</v>
      </c>
      <c r="C6237" t="str">
        <f t="shared" si="294"/>
        <v>t</v>
      </c>
      <c r="D6237" t="str">
        <f t="shared" si="295"/>
        <v>t</v>
      </c>
      <c r="E6237" t="str">
        <f>IF(COUNT(SEARCH({"04.","05.","09.","12."},CONCATENATE(P6236,U6236,AB6236,AH6236))),"t","f")</f>
        <v>t</v>
      </c>
      <c r="F6237" t="str">
        <f t="array" ref="F6237">IF(COUNT(SEARCH(HistorischeRubrieken,CONCATENATE(P6236,U6236,AB6236,AH6236))),"t","f")</f>
        <v>t</v>
      </c>
      <c r="G6237">
        <v>2</v>
      </c>
      <c r="H6237">
        <v>602001</v>
      </c>
      <c r="I6237" t="s">
        <v>2997</v>
      </c>
      <c r="J6237">
        <v>19970101</v>
      </c>
      <c r="K6237">
        <v>19980201</v>
      </c>
      <c r="M6237">
        <v>0</v>
      </c>
      <c r="N6237">
        <v>0</v>
      </c>
      <c r="O6237" t="s">
        <v>2741</v>
      </c>
      <c r="P6237" t="s">
        <v>3000</v>
      </c>
      <c r="Q6237" t="s">
        <v>2743</v>
      </c>
      <c r="R6237">
        <v>0</v>
      </c>
      <c r="S6237" t="s">
        <v>271</v>
      </c>
      <c r="U6237" t="s">
        <v>3001</v>
      </c>
      <c r="V6237">
        <v>1</v>
      </c>
      <c r="W6237">
        <v>1</v>
      </c>
      <c r="X6237">
        <v>19970515</v>
      </c>
      <c r="Y6237">
        <v>12</v>
      </c>
      <c r="Z6237" t="s">
        <v>271</v>
      </c>
      <c r="AA6237" t="s">
        <v>2741</v>
      </c>
      <c r="AB6237" t="s">
        <v>2922</v>
      </c>
      <c r="AC6237">
        <v>1</v>
      </c>
      <c r="AE6237">
        <v>0</v>
      </c>
      <c r="AF6237" t="s">
        <v>271</v>
      </c>
    </row>
    <row r="6238" spans="1:32" hidden="1" x14ac:dyDescent="0.25">
      <c r="A6238" t="str">
        <f t="array" ref="A6238">IF(COUNT(SEARCH(RubriekenHistorisch,CONCATENATE(P6237,U6237,AB6237,AH6237))),"t","f")</f>
        <v>f</v>
      </c>
      <c r="B6238" t="str">
        <f t="shared" si="293"/>
        <v>f</v>
      </c>
      <c r="C6238" t="str">
        <f t="shared" si="294"/>
        <v>t</v>
      </c>
      <c r="D6238" t="str">
        <f t="shared" si="295"/>
        <v>t</v>
      </c>
      <c r="E6238" t="str">
        <f>IF(COUNT(SEARCH({"04.","05.","09.","12."},CONCATENATE(P6237,U6237,AB6237,AH6237))),"t","f")</f>
        <v>t</v>
      </c>
      <c r="F6238" t="str">
        <f t="array" ref="F6238">IF(COUNT(SEARCH(HistorischeRubrieken,CONCATENATE(P6237,U6237,AB6237,AH6237))),"t","f")</f>
        <v>t</v>
      </c>
      <c r="G6238">
        <v>3</v>
      </c>
      <c r="H6238">
        <v>602001</v>
      </c>
      <c r="I6238" t="s">
        <v>2997</v>
      </c>
      <c r="J6238">
        <v>19980201</v>
      </c>
      <c r="K6238">
        <v>19981101</v>
      </c>
      <c r="M6238">
        <v>0</v>
      </c>
      <c r="N6238">
        <v>0</v>
      </c>
      <c r="O6238" t="s">
        <v>2741</v>
      </c>
      <c r="P6238" t="s">
        <v>3002</v>
      </c>
      <c r="Q6238" t="s">
        <v>2743</v>
      </c>
      <c r="R6238">
        <v>0</v>
      </c>
      <c r="S6238" t="s">
        <v>271</v>
      </c>
      <c r="U6238" t="s">
        <v>3003</v>
      </c>
      <c r="V6238">
        <v>1</v>
      </c>
      <c r="W6238">
        <v>1</v>
      </c>
      <c r="X6238">
        <v>19980515</v>
      </c>
      <c r="Y6238">
        <v>12</v>
      </c>
      <c r="Z6238" t="s">
        <v>271</v>
      </c>
      <c r="AA6238" t="s">
        <v>2741</v>
      </c>
      <c r="AB6238" t="s">
        <v>2922</v>
      </c>
      <c r="AC6238">
        <v>1</v>
      </c>
      <c r="AE6238">
        <v>0</v>
      </c>
      <c r="AF6238" t="s">
        <v>271</v>
      </c>
    </row>
    <row r="6239" spans="1:32" hidden="1" x14ac:dyDescent="0.25">
      <c r="A6239" t="str">
        <f t="array" ref="A6239">IF(COUNT(SEARCH(RubriekenHistorisch,CONCATENATE(P6238,U6238,AB6238,AH6238))),"t","f")</f>
        <v>f</v>
      </c>
      <c r="B6239" t="str">
        <f t="shared" si="293"/>
        <v>f</v>
      </c>
      <c r="C6239" t="str">
        <f t="shared" si="294"/>
        <v>t</v>
      </c>
      <c r="D6239" t="str">
        <f t="shared" si="295"/>
        <v>t</v>
      </c>
      <c r="E6239" t="str">
        <f>IF(COUNT(SEARCH({"04.","05.","09.","12."},CONCATENATE(P6238,U6238,AB6238,AH6238))),"t","f")</f>
        <v>t</v>
      </c>
      <c r="F6239" t="str">
        <f t="array" ref="F6239">IF(COUNT(SEARCH(HistorischeRubrieken,CONCATENATE(P6238,U6238,AB6238,AH6238))),"t","f")</f>
        <v>t</v>
      </c>
      <c r="G6239">
        <v>4</v>
      </c>
      <c r="H6239">
        <v>602001</v>
      </c>
      <c r="I6239" t="s">
        <v>3004</v>
      </c>
      <c r="J6239">
        <v>19981101</v>
      </c>
      <c r="K6239">
        <v>20001201</v>
      </c>
      <c r="M6239">
        <v>0</v>
      </c>
      <c r="N6239">
        <v>0</v>
      </c>
      <c r="O6239" t="s">
        <v>2741</v>
      </c>
      <c r="P6239" t="s">
        <v>3005</v>
      </c>
      <c r="Q6239" t="s">
        <v>2743</v>
      </c>
      <c r="R6239">
        <v>0</v>
      </c>
      <c r="S6239" t="s">
        <v>271</v>
      </c>
      <c r="U6239" t="s">
        <v>3006</v>
      </c>
      <c r="V6239">
        <v>1</v>
      </c>
      <c r="W6239">
        <v>1</v>
      </c>
      <c r="X6239">
        <v>19981115</v>
      </c>
      <c r="Y6239">
        <v>12</v>
      </c>
      <c r="Z6239" t="s">
        <v>271</v>
      </c>
      <c r="AA6239" t="s">
        <v>2741</v>
      </c>
      <c r="AB6239" t="s">
        <v>2750</v>
      </c>
      <c r="AC6239">
        <v>1</v>
      </c>
      <c r="AE6239">
        <v>0</v>
      </c>
      <c r="AF6239" t="s">
        <v>271</v>
      </c>
    </row>
    <row r="6240" spans="1:32" hidden="1" x14ac:dyDescent="0.25">
      <c r="A6240" t="str">
        <f t="array" ref="A6240">IF(COUNT(SEARCH(RubriekenHistorisch,CONCATENATE(P6239,U6239,AB6239,AH6239))),"t","f")</f>
        <v>f</v>
      </c>
      <c r="B6240" t="str">
        <f t="shared" si="293"/>
        <v>f</v>
      </c>
      <c r="C6240" t="str">
        <f t="shared" si="294"/>
        <v>t</v>
      </c>
      <c r="D6240" t="str">
        <f t="shared" si="295"/>
        <v>t</v>
      </c>
      <c r="E6240" t="str">
        <f>IF(COUNT(SEARCH({"04.","05.","09.","12."},CONCATENATE(P6239,U6239,AB6239,AH6239))),"t","f")</f>
        <v>t</v>
      </c>
      <c r="F6240" t="str">
        <f t="array" ref="F6240">IF(COUNT(SEARCH(HistorischeRubrieken,CONCATENATE(P6239,U6239,AB6239,AH6239))),"t","f")</f>
        <v>t</v>
      </c>
      <c r="G6240">
        <v>5</v>
      </c>
      <c r="H6240">
        <v>602001</v>
      </c>
      <c r="I6240" t="s">
        <v>3004</v>
      </c>
      <c r="J6240">
        <v>20001201</v>
      </c>
      <c r="K6240">
        <v>20010401</v>
      </c>
      <c r="M6240">
        <v>0</v>
      </c>
      <c r="N6240">
        <v>0</v>
      </c>
      <c r="O6240" t="s">
        <v>2741</v>
      </c>
      <c r="P6240" t="s">
        <v>3005</v>
      </c>
      <c r="Q6240" t="s">
        <v>2743</v>
      </c>
      <c r="R6240">
        <v>0</v>
      </c>
      <c r="S6240" t="s">
        <v>271</v>
      </c>
      <c r="U6240" t="s">
        <v>3007</v>
      </c>
      <c r="V6240">
        <v>1</v>
      </c>
      <c r="W6240">
        <v>1</v>
      </c>
      <c r="X6240">
        <v>20001215</v>
      </c>
      <c r="Y6240">
        <v>12</v>
      </c>
      <c r="Z6240" t="s">
        <v>271</v>
      </c>
      <c r="AA6240" t="s">
        <v>2741</v>
      </c>
      <c r="AB6240" t="s">
        <v>2750</v>
      </c>
      <c r="AC6240">
        <v>1</v>
      </c>
      <c r="AE6240">
        <v>0</v>
      </c>
      <c r="AF6240" t="s">
        <v>271</v>
      </c>
    </row>
    <row r="6241" spans="1:32" hidden="1" x14ac:dyDescent="0.25">
      <c r="A6241" t="str">
        <f t="array" ref="A6241">IF(COUNT(SEARCH(RubriekenHistorisch,CONCATENATE(P6240,U6240,AB6240,AH6240))),"t","f")</f>
        <v>f</v>
      </c>
      <c r="B6241" t="str">
        <f t="shared" si="293"/>
        <v>f</v>
      </c>
      <c r="C6241" t="str">
        <f t="shared" si="294"/>
        <v>t</v>
      </c>
      <c r="D6241" t="str">
        <f t="shared" si="295"/>
        <v>t</v>
      </c>
      <c r="E6241" t="str">
        <f>IF(COUNT(SEARCH({"04.","05.","09.","12."},CONCATENATE(P6240,U6240,AB6240,AH6240))),"t","f")</f>
        <v>t</v>
      </c>
      <c r="F6241" t="str">
        <f t="array" ref="F6241">IF(COUNT(SEARCH(HistorischeRubrieken,CONCATENATE(P6240,U6240,AB6240,AH6240))),"t","f")</f>
        <v>t</v>
      </c>
      <c r="G6241">
        <v>6</v>
      </c>
      <c r="H6241">
        <v>602001</v>
      </c>
      <c r="I6241" t="s">
        <v>3004</v>
      </c>
      <c r="J6241">
        <v>20010401</v>
      </c>
      <c r="K6241">
        <v>20021201</v>
      </c>
      <c r="M6241">
        <v>0</v>
      </c>
      <c r="N6241">
        <v>0</v>
      </c>
      <c r="O6241" t="s">
        <v>2752</v>
      </c>
      <c r="P6241" t="s">
        <v>3005</v>
      </c>
      <c r="Q6241" t="s">
        <v>2743</v>
      </c>
      <c r="R6241">
        <v>0</v>
      </c>
      <c r="S6241" t="s">
        <v>271</v>
      </c>
      <c r="U6241" t="s">
        <v>3006</v>
      </c>
      <c r="V6241">
        <v>1</v>
      </c>
      <c r="W6241">
        <v>1</v>
      </c>
      <c r="X6241">
        <v>20010515</v>
      </c>
      <c r="Y6241">
        <v>12</v>
      </c>
      <c r="Z6241" t="s">
        <v>271</v>
      </c>
      <c r="AA6241" t="s">
        <v>2752</v>
      </c>
      <c r="AB6241" t="s">
        <v>2750</v>
      </c>
      <c r="AC6241">
        <v>1</v>
      </c>
      <c r="AE6241">
        <v>0</v>
      </c>
      <c r="AF6241" t="s">
        <v>271</v>
      </c>
    </row>
    <row r="6242" spans="1:32" hidden="1" x14ac:dyDescent="0.25">
      <c r="A6242" t="str">
        <f t="array" ref="A6242">IF(COUNT(SEARCH(RubriekenHistorisch,CONCATENATE(P6241,U6241,AB6241,AH6241))),"t","f")</f>
        <v>f</v>
      </c>
      <c r="B6242" t="str">
        <f t="shared" si="293"/>
        <v>f</v>
      </c>
      <c r="C6242" t="str">
        <f t="shared" si="294"/>
        <v>t</v>
      </c>
      <c r="D6242" t="str">
        <f t="shared" si="295"/>
        <v>t</v>
      </c>
      <c r="E6242" t="str">
        <f>IF(COUNT(SEARCH({"04.","05.","09.","12."},CONCATENATE(P6241,U6241,AB6241,AH6241))),"t","f")</f>
        <v>t</v>
      </c>
      <c r="F6242" t="str">
        <f t="array" ref="F6242">IF(COUNT(SEARCH(HistorischeRubrieken,CONCATENATE(P6241,U6241,AB6241,AH6241))),"t","f")</f>
        <v>t</v>
      </c>
      <c r="G6242">
        <v>7</v>
      </c>
      <c r="H6242">
        <v>602001</v>
      </c>
      <c r="I6242" t="s">
        <v>3004</v>
      </c>
      <c r="J6242">
        <v>20021201</v>
      </c>
      <c r="K6242">
        <v>20050301</v>
      </c>
      <c r="M6242">
        <v>0</v>
      </c>
      <c r="N6242">
        <v>0</v>
      </c>
      <c r="O6242" t="s">
        <v>2752</v>
      </c>
      <c r="P6242" t="s">
        <v>3008</v>
      </c>
      <c r="Q6242" t="s">
        <v>2743</v>
      </c>
      <c r="R6242">
        <v>0</v>
      </c>
      <c r="S6242" t="s">
        <v>271</v>
      </c>
      <c r="U6242" t="s">
        <v>3009</v>
      </c>
      <c r="V6242">
        <v>1</v>
      </c>
      <c r="W6242">
        <v>1</v>
      </c>
      <c r="X6242">
        <v>20030515</v>
      </c>
      <c r="Y6242">
        <v>12</v>
      </c>
      <c r="Z6242" t="s">
        <v>271</v>
      </c>
      <c r="AA6242" t="s">
        <v>2752</v>
      </c>
      <c r="AB6242" t="s">
        <v>2750</v>
      </c>
      <c r="AC6242">
        <v>1</v>
      </c>
      <c r="AE6242">
        <v>0</v>
      </c>
      <c r="AF6242" t="s">
        <v>271</v>
      </c>
    </row>
    <row r="6243" spans="1:32" hidden="1" x14ac:dyDescent="0.25">
      <c r="A6243" t="str">
        <f t="array" ref="A6243">IF(COUNT(SEARCH(RubriekenHistorisch,CONCATENATE(P6242,U6242,AB6242,AH6242))),"t","f")</f>
        <v>f</v>
      </c>
      <c r="B6243" t="str">
        <f t="shared" si="293"/>
        <v>f</v>
      </c>
      <c r="C6243" t="str">
        <f t="shared" si="294"/>
        <v>t</v>
      </c>
      <c r="D6243" t="str">
        <f t="shared" si="295"/>
        <v>t</v>
      </c>
      <c r="E6243" t="str">
        <f>IF(COUNT(SEARCH({"04.","05.","09.","12."},CONCATENATE(P6242,U6242,AB6242,AH6242))),"t","f")</f>
        <v>t</v>
      </c>
      <c r="F6243" t="str">
        <f t="array" ref="F6243">IF(COUNT(SEARCH(HistorischeRubrieken,CONCATENATE(P6242,U6242,AB6242,AH6242))),"t","f")</f>
        <v>t</v>
      </c>
      <c r="G6243">
        <v>8</v>
      </c>
      <c r="H6243">
        <v>602001</v>
      </c>
      <c r="I6243" t="s">
        <v>3004</v>
      </c>
      <c r="J6243">
        <v>20050301</v>
      </c>
      <c r="K6243">
        <v>20070301</v>
      </c>
      <c r="M6243">
        <v>0</v>
      </c>
      <c r="N6243">
        <v>0</v>
      </c>
      <c r="O6243" t="s">
        <v>2752</v>
      </c>
      <c r="P6243" t="s">
        <v>3010</v>
      </c>
      <c r="Q6243" t="s">
        <v>2762</v>
      </c>
      <c r="R6243">
        <v>0</v>
      </c>
      <c r="S6243" t="s">
        <v>271</v>
      </c>
      <c r="U6243" t="s">
        <v>3011</v>
      </c>
      <c r="V6243">
        <v>1</v>
      </c>
      <c r="W6243">
        <v>1</v>
      </c>
      <c r="X6243">
        <v>20050515</v>
      </c>
      <c r="Y6243">
        <v>12</v>
      </c>
      <c r="Z6243" t="s">
        <v>271</v>
      </c>
      <c r="AA6243" t="s">
        <v>2752</v>
      </c>
      <c r="AB6243" t="s">
        <v>2750</v>
      </c>
      <c r="AC6243">
        <v>1</v>
      </c>
      <c r="AE6243">
        <v>0</v>
      </c>
      <c r="AF6243" t="s">
        <v>271</v>
      </c>
    </row>
    <row r="6244" spans="1:32" hidden="1" x14ac:dyDescent="0.25">
      <c r="A6244" t="str">
        <f t="array" ref="A6244">IF(COUNT(SEARCH(RubriekenHistorisch,CONCATENATE(P6243,U6243,AB6243,AH6243))),"t","f")</f>
        <v>f</v>
      </c>
      <c r="B6244" t="str">
        <f t="shared" si="293"/>
        <v>f</v>
      </c>
      <c r="C6244" t="str">
        <f t="shared" si="294"/>
        <v>t</v>
      </c>
      <c r="D6244" t="str">
        <f t="shared" si="295"/>
        <v>t</v>
      </c>
      <c r="E6244" t="str">
        <f>IF(COUNT(SEARCH({"04.","05.","09.","12."},CONCATENATE(P6243,U6243,AB6243,AH6243))),"t","f")</f>
        <v>t</v>
      </c>
      <c r="F6244" t="str">
        <f t="array" ref="F6244">IF(COUNT(SEARCH(HistorischeRubrieken,CONCATENATE(P6243,U6243,AB6243,AH6243))),"t","f")</f>
        <v>t</v>
      </c>
      <c r="G6244">
        <v>9</v>
      </c>
      <c r="H6244">
        <v>602001</v>
      </c>
      <c r="I6244" t="s">
        <v>3004</v>
      </c>
      <c r="J6244">
        <v>20070301</v>
      </c>
      <c r="K6244">
        <v>20071201</v>
      </c>
      <c r="M6244">
        <v>0</v>
      </c>
      <c r="N6244">
        <v>0</v>
      </c>
      <c r="O6244" t="s">
        <v>2752</v>
      </c>
      <c r="P6244" t="s">
        <v>3012</v>
      </c>
      <c r="Q6244" t="s">
        <v>2762</v>
      </c>
      <c r="R6244">
        <v>0</v>
      </c>
      <c r="S6244" t="s">
        <v>271</v>
      </c>
      <c r="U6244" t="s">
        <v>3013</v>
      </c>
      <c r="V6244">
        <v>1</v>
      </c>
      <c r="W6244">
        <v>1</v>
      </c>
      <c r="X6244">
        <v>20070515</v>
      </c>
      <c r="Y6244">
        <v>12</v>
      </c>
      <c r="Z6244" t="s">
        <v>271</v>
      </c>
      <c r="AA6244" t="s">
        <v>2752</v>
      </c>
      <c r="AB6244" t="s">
        <v>2750</v>
      </c>
      <c r="AC6244">
        <v>1</v>
      </c>
      <c r="AE6244">
        <v>0</v>
      </c>
      <c r="AF6244" t="s">
        <v>271</v>
      </c>
    </row>
    <row r="6245" spans="1:32" hidden="1" x14ac:dyDescent="0.25">
      <c r="A6245" t="str">
        <f t="array" ref="A6245">IF(COUNT(SEARCH(RubriekenHistorisch,CONCATENATE(P6244,U6244,AB6244,AH6244))),"t","f")</f>
        <v>f</v>
      </c>
      <c r="B6245" t="str">
        <f t="shared" si="293"/>
        <v>f</v>
      </c>
      <c r="C6245" t="str">
        <f t="shared" si="294"/>
        <v>t</v>
      </c>
      <c r="D6245" t="str">
        <f t="shared" si="295"/>
        <v>t</v>
      </c>
      <c r="E6245" t="str">
        <f>IF(COUNT(SEARCH({"04.","05.","09.","12."},CONCATENATE(P6244,U6244,AB6244,AH6244))),"t","f")</f>
        <v>t</v>
      </c>
      <c r="F6245" t="str">
        <f t="array" ref="F6245">IF(COUNT(SEARCH(HistorischeRubrieken,CONCATENATE(P6244,U6244,AB6244,AH6244))),"t","f")</f>
        <v>t</v>
      </c>
      <c r="G6245">
        <v>10</v>
      </c>
      <c r="H6245">
        <v>602001</v>
      </c>
      <c r="I6245" t="s">
        <v>3004</v>
      </c>
      <c r="J6245">
        <v>20071201</v>
      </c>
      <c r="K6245">
        <v>20080601</v>
      </c>
      <c r="M6245">
        <v>0</v>
      </c>
      <c r="N6245">
        <v>0</v>
      </c>
      <c r="O6245" t="s">
        <v>2752</v>
      </c>
      <c r="P6245" t="s">
        <v>3014</v>
      </c>
      <c r="Q6245" t="s">
        <v>2762</v>
      </c>
      <c r="R6245">
        <v>0</v>
      </c>
      <c r="S6245" t="s">
        <v>271</v>
      </c>
      <c r="U6245" t="s">
        <v>3015</v>
      </c>
      <c r="V6245">
        <v>1</v>
      </c>
      <c r="W6245">
        <v>1</v>
      </c>
      <c r="X6245">
        <v>20080515</v>
      </c>
      <c r="Y6245">
        <v>12</v>
      </c>
      <c r="Z6245" t="s">
        <v>271</v>
      </c>
      <c r="AA6245" t="s">
        <v>2752</v>
      </c>
      <c r="AB6245" t="s">
        <v>2750</v>
      </c>
      <c r="AC6245">
        <v>1</v>
      </c>
      <c r="AE6245">
        <v>0</v>
      </c>
      <c r="AF6245" t="s">
        <v>271</v>
      </c>
    </row>
    <row r="6246" spans="1:32" hidden="1" x14ac:dyDescent="0.25">
      <c r="A6246" t="str">
        <f t="array" ref="A6246">IF(COUNT(SEARCH(RubriekenHistorisch,CONCATENATE(P6245,U6245,AB6245,AH6245))),"t","f")</f>
        <v>f</v>
      </c>
      <c r="B6246" t="str">
        <f t="shared" si="293"/>
        <v>f</v>
      </c>
      <c r="C6246" t="str">
        <f t="shared" si="294"/>
        <v>t</v>
      </c>
      <c r="D6246" t="str">
        <f t="shared" si="295"/>
        <v>t</v>
      </c>
      <c r="E6246" t="str">
        <f>IF(COUNT(SEARCH({"04.","05.","09.","12."},CONCATENATE(P6245,U6245,AB6245,AH6245))),"t","f")</f>
        <v>t</v>
      </c>
      <c r="F6246" t="str">
        <f t="array" ref="F6246">IF(COUNT(SEARCH(HistorischeRubrieken,CONCATENATE(P6245,U6245,AB6245,AH6245))),"t","f")</f>
        <v>t</v>
      </c>
      <c r="G6246">
        <v>11</v>
      </c>
      <c r="H6246">
        <v>602001</v>
      </c>
      <c r="I6246" t="s">
        <v>3004</v>
      </c>
      <c r="J6246">
        <v>20080601</v>
      </c>
      <c r="K6246">
        <v>20091201</v>
      </c>
      <c r="M6246">
        <v>0</v>
      </c>
      <c r="N6246">
        <v>0</v>
      </c>
      <c r="O6246" t="s">
        <v>2757</v>
      </c>
      <c r="P6246" t="s">
        <v>3014</v>
      </c>
      <c r="Q6246" t="s">
        <v>2762</v>
      </c>
      <c r="R6246">
        <v>0</v>
      </c>
      <c r="S6246" t="s">
        <v>271</v>
      </c>
      <c r="U6246" t="s">
        <v>3015</v>
      </c>
      <c r="V6246">
        <v>1</v>
      </c>
      <c r="W6246">
        <v>1</v>
      </c>
      <c r="X6246">
        <v>20080515</v>
      </c>
      <c r="Y6246">
        <v>12</v>
      </c>
      <c r="Z6246" t="s">
        <v>271</v>
      </c>
      <c r="AA6246" t="s">
        <v>2757</v>
      </c>
      <c r="AB6246" t="s">
        <v>2750</v>
      </c>
      <c r="AC6246">
        <v>1</v>
      </c>
      <c r="AE6246">
        <v>0</v>
      </c>
      <c r="AF6246" t="s">
        <v>271</v>
      </c>
    </row>
    <row r="6247" spans="1:32" hidden="1" x14ac:dyDescent="0.25">
      <c r="A6247" t="str">
        <f t="array" ref="A6247">IF(COUNT(SEARCH(RubriekenHistorisch,CONCATENATE(P6246,U6246,AB6246,AH6246))),"t","f")</f>
        <v>f</v>
      </c>
      <c r="B6247" t="str">
        <f t="shared" si="293"/>
        <v>f</v>
      </c>
      <c r="C6247" t="str">
        <f t="shared" si="294"/>
        <v>t</v>
      </c>
      <c r="D6247" t="str">
        <f t="shared" si="295"/>
        <v>t</v>
      </c>
      <c r="E6247" t="str">
        <f>IF(COUNT(SEARCH({"04.","05.","09.","12."},CONCATENATE(P6246,U6246,AB6246,AH6246))),"t","f")</f>
        <v>t</v>
      </c>
      <c r="F6247" t="str">
        <f t="array" ref="F6247">IF(COUNT(SEARCH(HistorischeRubrieken,CONCATENATE(P6246,U6246,AB6246,AH6246))),"t","f")</f>
        <v>t</v>
      </c>
      <c r="G6247">
        <v>12</v>
      </c>
      <c r="H6247">
        <v>602001</v>
      </c>
      <c r="I6247" t="s">
        <v>3016</v>
      </c>
      <c r="J6247">
        <v>20091201</v>
      </c>
      <c r="K6247">
        <v>20111201</v>
      </c>
      <c r="M6247">
        <v>0</v>
      </c>
      <c r="N6247">
        <v>0</v>
      </c>
      <c r="O6247" t="s">
        <v>2757</v>
      </c>
      <c r="P6247" t="s">
        <v>3014</v>
      </c>
      <c r="Q6247" t="s">
        <v>2762</v>
      </c>
      <c r="R6247">
        <v>0</v>
      </c>
      <c r="S6247" t="s">
        <v>271</v>
      </c>
      <c r="U6247" t="s">
        <v>3015</v>
      </c>
      <c r="V6247">
        <v>1</v>
      </c>
      <c r="W6247">
        <v>1</v>
      </c>
      <c r="X6247">
        <v>20080515</v>
      </c>
      <c r="Y6247">
        <v>12</v>
      </c>
      <c r="Z6247" t="s">
        <v>271</v>
      </c>
      <c r="AA6247" t="s">
        <v>2757</v>
      </c>
      <c r="AB6247" t="s">
        <v>2750</v>
      </c>
      <c r="AC6247">
        <v>1</v>
      </c>
      <c r="AE6247">
        <v>0</v>
      </c>
      <c r="AF6247" t="s">
        <v>271</v>
      </c>
    </row>
    <row r="6248" spans="1:32" hidden="1" x14ac:dyDescent="0.25">
      <c r="A6248" t="str">
        <f t="array" ref="A6248">IF(COUNT(SEARCH(RubriekenHistorisch,CONCATENATE(P6247,U6247,AB6247,AH6247))),"t","f")</f>
        <v>f</v>
      </c>
      <c r="B6248" t="str">
        <f t="shared" si="293"/>
        <v>f</v>
      </c>
      <c r="C6248" t="str">
        <f t="shared" si="294"/>
        <v>t</v>
      </c>
      <c r="D6248" t="str">
        <f t="shared" si="295"/>
        <v>t</v>
      </c>
      <c r="E6248" t="str">
        <f>IF(COUNT(SEARCH({"04.","05.","09.","12."},CONCATENATE(P6247,U6247,AB6247,AH6247))),"t","f")</f>
        <v>t</v>
      </c>
      <c r="F6248" t="str">
        <f t="array" ref="F6248">IF(COUNT(SEARCH(HistorischeRubrieken,CONCATENATE(P6247,U6247,AB6247,AH6247))),"t","f")</f>
        <v>t</v>
      </c>
      <c r="G6248">
        <v>13</v>
      </c>
      <c r="H6248">
        <v>602001</v>
      </c>
      <c r="I6248" t="s">
        <v>3016</v>
      </c>
      <c r="J6248">
        <v>20111201</v>
      </c>
      <c r="K6248">
        <v>20120115</v>
      </c>
      <c r="M6248">
        <v>0</v>
      </c>
      <c r="N6248">
        <v>0</v>
      </c>
      <c r="O6248" t="s">
        <v>2757</v>
      </c>
      <c r="P6248" t="s">
        <v>3017</v>
      </c>
      <c r="Q6248" t="s">
        <v>2762</v>
      </c>
      <c r="R6248">
        <v>0</v>
      </c>
      <c r="S6248" t="s">
        <v>271</v>
      </c>
      <c r="U6248" t="s">
        <v>3018</v>
      </c>
      <c r="V6248">
        <v>2</v>
      </c>
      <c r="W6248">
        <v>0</v>
      </c>
      <c r="X6248">
        <v>20120217</v>
      </c>
      <c r="Y6248">
        <v>0</v>
      </c>
      <c r="Z6248" t="s">
        <v>271</v>
      </c>
      <c r="AA6248" t="s">
        <v>2757</v>
      </c>
      <c r="AB6248" t="s">
        <v>2750</v>
      </c>
      <c r="AC6248">
        <v>1</v>
      </c>
      <c r="AE6248">
        <v>0</v>
      </c>
      <c r="AF6248" t="s">
        <v>271</v>
      </c>
    </row>
    <row r="6249" spans="1:32" hidden="1" x14ac:dyDescent="0.25">
      <c r="A6249" t="str">
        <f t="array" ref="A6249">IF(COUNT(SEARCH(RubriekenHistorisch,CONCATENATE(P6248,U6248,AB6248,AH6248))),"t","f")</f>
        <v>f</v>
      </c>
      <c r="B6249" t="str">
        <f t="shared" si="293"/>
        <v>f</v>
      </c>
      <c r="C6249" t="str">
        <f t="shared" si="294"/>
        <v>t</v>
      </c>
      <c r="D6249" t="str">
        <f t="shared" si="295"/>
        <v>t</v>
      </c>
      <c r="E6249" t="str">
        <f>IF(COUNT(SEARCH({"04.","05.","09.","12."},CONCATENATE(P6248,U6248,AB6248,AH6248))),"t","f")</f>
        <v>t</v>
      </c>
      <c r="F6249" t="str">
        <f t="array" ref="F6249">IF(COUNT(SEARCH(HistorischeRubrieken,CONCATENATE(P6248,U6248,AB6248,AH6248))),"t","f")</f>
        <v>t</v>
      </c>
      <c r="G6249">
        <v>14</v>
      </c>
      <c r="H6249">
        <v>602001</v>
      </c>
      <c r="I6249" t="s">
        <v>3016</v>
      </c>
      <c r="J6249">
        <v>20120115</v>
      </c>
      <c r="K6249">
        <v>20120301</v>
      </c>
      <c r="M6249">
        <v>0</v>
      </c>
      <c r="N6249">
        <v>0</v>
      </c>
      <c r="O6249" t="s">
        <v>2767</v>
      </c>
      <c r="P6249" t="s">
        <v>3017</v>
      </c>
      <c r="Q6249" t="s">
        <v>2762</v>
      </c>
      <c r="R6249">
        <v>0</v>
      </c>
      <c r="S6249" t="s">
        <v>271</v>
      </c>
      <c r="U6249" t="s">
        <v>3018</v>
      </c>
      <c r="V6249">
        <v>2</v>
      </c>
      <c r="W6249">
        <v>0</v>
      </c>
      <c r="X6249">
        <v>20120217</v>
      </c>
      <c r="Y6249">
        <v>0</v>
      </c>
      <c r="Z6249" t="s">
        <v>271</v>
      </c>
      <c r="AA6249" t="s">
        <v>2767</v>
      </c>
      <c r="AB6249" t="s">
        <v>2750</v>
      </c>
      <c r="AC6249">
        <v>1</v>
      </c>
      <c r="AE6249">
        <v>0</v>
      </c>
      <c r="AF6249" t="s">
        <v>271</v>
      </c>
    </row>
    <row r="6250" spans="1:32" hidden="1" x14ac:dyDescent="0.25">
      <c r="A6250" t="str">
        <f t="array" ref="A6250">IF(COUNT(SEARCH(RubriekenHistorisch,CONCATENATE(P6249,U6249,AB6249,AH6249))),"t","f")</f>
        <v>f</v>
      </c>
      <c r="B6250" t="str">
        <f t="shared" si="293"/>
        <v>f</v>
      </c>
      <c r="C6250" t="str">
        <f t="shared" si="294"/>
        <v>t</v>
      </c>
      <c r="D6250" t="str">
        <f t="shared" si="295"/>
        <v>t</v>
      </c>
      <c r="E6250" t="str">
        <f>IF(COUNT(SEARCH({"04.","05.","09.","12."},CONCATENATE(P6249,U6249,AB6249,AH6249))),"t","f")</f>
        <v>t</v>
      </c>
      <c r="F6250" t="str">
        <f t="array" ref="F6250">IF(COUNT(SEARCH(HistorischeRubrieken,CONCATENATE(P6249,U6249,AB6249,AH6249))),"t","f")</f>
        <v>t</v>
      </c>
      <c r="G6250">
        <v>15</v>
      </c>
      <c r="H6250">
        <v>602001</v>
      </c>
      <c r="I6250" t="s">
        <v>3016</v>
      </c>
      <c r="J6250">
        <v>20120301</v>
      </c>
      <c r="K6250">
        <v>20120716</v>
      </c>
      <c r="M6250">
        <v>0</v>
      </c>
      <c r="N6250">
        <v>0</v>
      </c>
      <c r="O6250" t="s">
        <v>2767</v>
      </c>
      <c r="P6250" t="s">
        <v>3019</v>
      </c>
      <c r="Q6250" t="s">
        <v>2762</v>
      </c>
      <c r="R6250">
        <v>0</v>
      </c>
      <c r="S6250" t="s">
        <v>271</v>
      </c>
      <c r="U6250" t="s">
        <v>3020</v>
      </c>
      <c r="V6250">
        <v>1</v>
      </c>
      <c r="W6250">
        <v>1</v>
      </c>
      <c r="X6250">
        <v>20120515</v>
      </c>
      <c r="Y6250">
        <v>12</v>
      </c>
      <c r="Z6250" t="s">
        <v>271</v>
      </c>
      <c r="AA6250" t="s">
        <v>2767</v>
      </c>
      <c r="AB6250" t="s">
        <v>2750</v>
      </c>
      <c r="AC6250">
        <v>1</v>
      </c>
      <c r="AE6250">
        <v>0</v>
      </c>
      <c r="AF6250" t="s">
        <v>271</v>
      </c>
    </row>
    <row r="6251" spans="1:32" hidden="1" x14ac:dyDescent="0.25">
      <c r="A6251" t="str">
        <f t="array" ref="A6251">IF(COUNT(SEARCH(RubriekenHistorisch,CONCATENATE(P6250,U6250,AB6250,AH6250))),"t","f")</f>
        <v>f</v>
      </c>
      <c r="B6251" t="str">
        <f t="shared" si="293"/>
        <v>f</v>
      </c>
      <c r="C6251" t="str">
        <f t="shared" si="294"/>
        <v>t</v>
      </c>
      <c r="D6251" t="str">
        <f t="shared" si="295"/>
        <v>t</v>
      </c>
      <c r="E6251" t="str">
        <f>IF(COUNT(SEARCH({"04.","05.","09.","12."},CONCATENATE(P6250,U6250,AB6250,AH6250))),"t","f")</f>
        <v>t</v>
      </c>
      <c r="F6251" t="str">
        <f t="array" ref="F6251">IF(COUNT(SEARCH(HistorischeRubrieken,CONCATENATE(P6250,U6250,AB6250,AH6250))),"t","f")</f>
        <v>t</v>
      </c>
      <c r="G6251">
        <v>16</v>
      </c>
      <c r="H6251">
        <v>602001</v>
      </c>
      <c r="I6251" t="s">
        <v>3016</v>
      </c>
      <c r="J6251">
        <v>20120716</v>
      </c>
      <c r="K6251">
        <v>20120901</v>
      </c>
      <c r="M6251">
        <v>0</v>
      </c>
      <c r="N6251">
        <v>0</v>
      </c>
      <c r="O6251" t="s">
        <v>2767</v>
      </c>
      <c r="P6251" t="s">
        <v>3019</v>
      </c>
      <c r="Q6251" t="s">
        <v>2762</v>
      </c>
      <c r="R6251">
        <v>0</v>
      </c>
      <c r="S6251" t="s">
        <v>271</v>
      </c>
      <c r="U6251" t="s">
        <v>3020</v>
      </c>
      <c r="V6251">
        <v>1</v>
      </c>
      <c r="W6251">
        <v>1</v>
      </c>
      <c r="X6251">
        <v>20120515</v>
      </c>
      <c r="Y6251">
        <v>12</v>
      </c>
      <c r="Z6251" t="s">
        <v>271</v>
      </c>
      <c r="AA6251" t="s">
        <v>2767</v>
      </c>
      <c r="AB6251" t="s">
        <v>2750</v>
      </c>
      <c r="AC6251">
        <v>1</v>
      </c>
      <c r="AE6251">
        <v>0</v>
      </c>
      <c r="AF6251" t="s">
        <v>271</v>
      </c>
    </row>
    <row r="6252" spans="1:32" hidden="1" x14ac:dyDescent="0.25">
      <c r="A6252" t="str">
        <f t="array" ref="A6252">IF(COUNT(SEARCH(RubriekenHistorisch,CONCATENATE(P6251,U6251,AB6251,AH6251))),"t","f")</f>
        <v>f</v>
      </c>
      <c r="B6252" t="str">
        <f t="shared" si="293"/>
        <v>f</v>
      </c>
      <c r="C6252" t="str">
        <f t="shared" si="294"/>
        <v>t</v>
      </c>
      <c r="D6252" t="str">
        <f t="shared" si="295"/>
        <v>t</v>
      </c>
      <c r="E6252" t="str">
        <f>IF(COUNT(SEARCH({"04.","05.","09.","12."},CONCATENATE(P6251,U6251,AB6251,AH6251))),"t","f")</f>
        <v>t</v>
      </c>
      <c r="F6252" t="str">
        <f t="array" ref="F6252">IF(COUNT(SEARCH(HistorischeRubrieken,CONCATENATE(P6251,U6251,AB6251,AH6251))),"t","f")</f>
        <v>t</v>
      </c>
      <c r="G6252">
        <v>17</v>
      </c>
      <c r="H6252">
        <v>602001</v>
      </c>
      <c r="I6252" t="s">
        <v>3016</v>
      </c>
      <c r="J6252">
        <v>20120901</v>
      </c>
      <c r="K6252">
        <v>20121101</v>
      </c>
      <c r="M6252">
        <v>0</v>
      </c>
      <c r="N6252">
        <v>0</v>
      </c>
      <c r="O6252" t="s">
        <v>2767</v>
      </c>
      <c r="P6252" t="s">
        <v>3019</v>
      </c>
      <c r="Q6252" t="s">
        <v>2762</v>
      </c>
      <c r="R6252">
        <v>0</v>
      </c>
      <c r="S6252" t="s">
        <v>271</v>
      </c>
      <c r="U6252" t="s">
        <v>3021</v>
      </c>
      <c r="V6252">
        <v>1</v>
      </c>
      <c r="W6252">
        <v>1</v>
      </c>
      <c r="X6252">
        <v>20120912</v>
      </c>
      <c r="Y6252">
        <v>0</v>
      </c>
      <c r="Z6252" t="s">
        <v>271</v>
      </c>
      <c r="AA6252" t="s">
        <v>2767</v>
      </c>
      <c r="AB6252" t="s">
        <v>2750</v>
      </c>
      <c r="AC6252">
        <v>1</v>
      </c>
      <c r="AE6252">
        <v>0</v>
      </c>
      <c r="AF6252" t="s">
        <v>271</v>
      </c>
    </row>
    <row r="6253" spans="1:32" hidden="1" x14ac:dyDescent="0.25">
      <c r="A6253" t="str">
        <f t="array" ref="A6253">IF(COUNT(SEARCH(RubriekenHistorisch,CONCATENATE(P6252,U6252,AB6252,AH6252))),"t","f")</f>
        <v>f</v>
      </c>
      <c r="B6253" t="str">
        <f t="shared" si="293"/>
        <v>f</v>
      </c>
      <c r="C6253" t="str">
        <f t="shared" si="294"/>
        <v>t</v>
      </c>
      <c r="D6253" t="str">
        <f t="shared" si="295"/>
        <v>t</v>
      </c>
      <c r="E6253" t="str">
        <f>IF(COUNT(SEARCH({"04.","05.","09.","12."},CONCATENATE(P6252,U6252,AB6252,AH6252))),"t","f")</f>
        <v>t</v>
      </c>
      <c r="F6253" t="str">
        <f t="array" ref="F6253">IF(COUNT(SEARCH(HistorischeRubrieken,CONCATENATE(P6252,U6252,AB6252,AH6252))),"t","f")</f>
        <v>t</v>
      </c>
      <c r="G6253">
        <v>18</v>
      </c>
      <c r="H6253">
        <v>602001</v>
      </c>
      <c r="I6253" t="s">
        <v>3016</v>
      </c>
      <c r="J6253">
        <v>20121101</v>
      </c>
      <c r="K6253">
        <v>20130101</v>
      </c>
      <c r="M6253">
        <v>0</v>
      </c>
      <c r="N6253">
        <v>0</v>
      </c>
      <c r="O6253" t="s">
        <v>2767</v>
      </c>
      <c r="P6253" t="s">
        <v>3019</v>
      </c>
      <c r="Q6253" t="s">
        <v>2762</v>
      </c>
      <c r="R6253">
        <v>0</v>
      </c>
      <c r="S6253" t="s">
        <v>271</v>
      </c>
      <c r="U6253" t="s">
        <v>3020</v>
      </c>
      <c r="V6253">
        <v>1</v>
      </c>
      <c r="W6253">
        <v>1</v>
      </c>
      <c r="X6253">
        <v>20130515</v>
      </c>
      <c r="Y6253">
        <v>12</v>
      </c>
      <c r="Z6253" t="s">
        <v>271</v>
      </c>
      <c r="AA6253" t="s">
        <v>2767</v>
      </c>
      <c r="AB6253" t="s">
        <v>2750</v>
      </c>
      <c r="AC6253">
        <v>1</v>
      </c>
      <c r="AE6253">
        <v>0</v>
      </c>
      <c r="AF6253" t="s">
        <v>271</v>
      </c>
    </row>
    <row r="6254" spans="1:32" hidden="1" x14ac:dyDescent="0.25">
      <c r="A6254" t="str">
        <f t="array" ref="A6254">IF(COUNT(SEARCH(RubriekenHistorisch,CONCATENATE(P6253,U6253,AB6253,AH6253))),"t","f")</f>
        <v>f</v>
      </c>
      <c r="B6254" t="str">
        <f t="shared" si="293"/>
        <v>f</v>
      </c>
      <c r="C6254" t="str">
        <f t="shared" si="294"/>
        <v>t</v>
      </c>
      <c r="D6254" t="str">
        <f t="shared" si="295"/>
        <v>t</v>
      </c>
      <c r="E6254" t="str">
        <f>IF(COUNT(SEARCH({"04.","05.","09.","12."},CONCATENATE(P6253,U6253,AB6253,AH6253))),"t","f")</f>
        <v>t</v>
      </c>
      <c r="F6254" t="str">
        <f t="array" ref="F6254">IF(COUNT(SEARCH(HistorischeRubrieken,CONCATENATE(P6253,U6253,AB6253,AH6253))),"t","f")</f>
        <v>t</v>
      </c>
      <c r="G6254">
        <v>19</v>
      </c>
      <c r="H6254">
        <v>602001</v>
      </c>
      <c r="I6254" t="s">
        <v>3016</v>
      </c>
      <c r="J6254">
        <v>20130101</v>
      </c>
      <c r="K6254">
        <v>20130601</v>
      </c>
      <c r="M6254">
        <v>0</v>
      </c>
      <c r="N6254">
        <v>0</v>
      </c>
      <c r="O6254" t="s">
        <v>2767</v>
      </c>
      <c r="P6254" t="s">
        <v>3022</v>
      </c>
      <c r="Q6254" t="s">
        <v>2762</v>
      </c>
      <c r="R6254">
        <v>0</v>
      </c>
      <c r="S6254" t="s">
        <v>271</v>
      </c>
      <c r="U6254" t="s">
        <v>3023</v>
      </c>
      <c r="V6254">
        <v>1</v>
      </c>
      <c r="W6254">
        <v>1</v>
      </c>
      <c r="X6254">
        <v>20130515</v>
      </c>
      <c r="Y6254">
        <v>12</v>
      </c>
      <c r="Z6254" t="s">
        <v>271</v>
      </c>
      <c r="AA6254" t="s">
        <v>2767</v>
      </c>
      <c r="AB6254" t="s">
        <v>2750</v>
      </c>
      <c r="AC6254">
        <v>1</v>
      </c>
      <c r="AE6254">
        <v>0</v>
      </c>
      <c r="AF6254" t="s">
        <v>271</v>
      </c>
    </row>
    <row r="6255" spans="1:32" hidden="1" x14ac:dyDescent="0.25">
      <c r="A6255" t="str">
        <f t="array" ref="A6255">IF(COUNT(SEARCH(RubriekenHistorisch,CONCATENATE(P6254,U6254,AB6254,AH6254))),"t","f")</f>
        <v>f</v>
      </c>
      <c r="B6255" t="str">
        <f t="shared" si="293"/>
        <v>f</v>
      </c>
      <c r="C6255" t="str">
        <f t="shared" si="294"/>
        <v>t</v>
      </c>
      <c r="D6255" t="str">
        <f t="shared" si="295"/>
        <v>t</v>
      </c>
      <c r="E6255" t="str">
        <f>IF(COUNT(SEARCH({"04.","05.","09.","12."},CONCATENATE(P6254,U6254,AB6254,AH6254))),"t","f")</f>
        <v>t</v>
      </c>
      <c r="F6255" t="str">
        <f t="array" ref="F6255">IF(COUNT(SEARCH(HistorischeRubrieken,CONCATENATE(P6254,U6254,AB6254,AH6254))),"t","f")</f>
        <v>t</v>
      </c>
      <c r="G6255">
        <v>20</v>
      </c>
      <c r="H6255">
        <v>602001</v>
      </c>
      <c r="I6255" t="s">
        <v>3016</v>
      </c>
      <c r="J6255">
        <v>20130601</v>
      </c>
      <c r="K6255">
        <v>20130701</v>
      </c>
      <c r="M6255">
        <v>0</v>
      </c>
      <c r="N6255">
        <v>0</v>
      </c>
      <c r="U6255" t="s">
        <v>3024</v>
      </c>
      <c r="V6255">
        <v>2</v>
      </c>
      <c r="W6255">
        <v>0</v>
      </c>
      <c r="X6255">
        <v>20130607</v>
      </c>
      <c r="Y6255">
        <v>0</v>
      </c>
      <c r="Z6255" t="s">
        <v>271</v>
      </c>
    </row>
    <row r="6256" spans="1:32" hidden="1" x14ac:dyDescent="0.25">
      <c r="A6256" t="str">
        <f t="array" ref="A6256">IF(COUNT(SEARCH(RubriekenHistorisch,CONCATENATE(P6255,U6255,AB6255,AH6255))),"t","f")</f>
        <v>f</v>
      </c>
      <c r="B6256" t="str">
        <f t="shared" si="293"/>
        <v>f</v>
      </c>
      <c r="C6256" t="str">
        <f t="shared" si="294"/>
        <v>t</v>
      </c>
      <c r="D6256" t="str">
        <f t="shared" si="295"/>
        <v>f</v>
      </c>
      <c r="E6256" t="str">
        <f>IF(COUNT(SEARCH({"04.","05.","09.","12."},CONCATENATE(P6255,U6255,AB6255,AH6255))),"t","f")</f>
        <v>f</v>
      </c>
      <c r="F6256" t="str">
        <f t="array" ref="F6256">IF(COUNT(SEARCH(HistorischeRubrieken,CONCATENATE(P6255,U6255,AB6255,AH6255))),"t","f")</f>
        <v>f</v>
      </c>
      <c r="G6256">
        <v>1</v>
      </c>
      <c r="H6256">
        <v>602002</v>
      </c>
      <c r="I6256" t="s">
        <v>3025</v>
      </c>
      <c r="J6256">
        <v>20120401</v>
      </c>
      <c r="K6256">
        <v>20120901</v>
      </c>
      <c r="M6256">
        <v>0</v>
      </c>
      <c r="N6256">
        <v>0</v>
      </c>
      <c r="T6256" t="s">
        <v>2767</v>
      </c>
      <c r="U6256" t="s">
        <v>3024</v>
      </c>
      <c r="V6256">
        <v>0</v>
      </c>
      <c r="W6256">
        <v>1</v>
      </c>
      <c r="X6256">
        <v>20120416</v>
      </c>
      <c r="Y6256">
        <v>0</v>
      </c>
      <c r="Z6256" t="s">
        <v>1003</v>
      </c>
    </row>
    <row r="6257" spans="1:32" hidden="1" x14ac:dyDescent="0.25">
      <c r="A6257" t="str">
        <f t="array" ref="A6257">IF(COUNT(SEARCH(RubriekenHistorisch,CONCATENATE(P6256,U6256,AB6256,AH6256))),"t","f")</f>
        <v>f</v>
      </c>
      <c r="B6257" t="str">
        <f t="shared" si="293"/>
        <v>f</v>
      </c>
      <c r="C6257" t="str">
        <f t="shared" si="294"/>
        <v>t</v>
      </c>
      <c r="D6257" t="str">
        <f t="shared" si="295"/>
        <v>f</v>
      </c>
      <c r="E6257" t="str">
        <f>IF(COUNT(SEARCH({"04.","05.","09.","12."},CONCATENATE(P6256,U6256,AB6256,AH6256))),"t","f")</f>
        <v>f</v>
      </c>
      <c r="F6257" t="str">
        <f t="array" ref="F6257">IF(COUNT(SEARCH(HistorischeRubrieken,CONCATENATE(P6256,U6256,AB6256,AH6256))),"t","f")</f>
        <v>f</v>
      </c>
      <c r="G6257">
        <v>1</v>
      </c>
      <c r="H6257">
        <v>602101</v>
      </c>
      <c r="I6257" t="s">
        <v>3026</v>
      </c>
      <c r="J6257">
        <v>19960501</v>
      </c>
      <c r="K6257">
        <v>19970201</v>
      </c>
      <c r="M6257">
        <v>0</v>
      </c>
      <c r="N6257">
        <v>0</v>
      </c>
      <c r="O6257" t="s">
        <v>2741</v>
      </c>
      <c r="P6257" t="s">
        <v>3027</v>
      </c>
      <c r="Q6257" t="s">
        <v>2743</v>
      </c>
      <c r="R6257">
        <v>0</v>
      </c>
      <c r="S6257" t="s">
        <v>271</v>
      </c>
      <c r="U6257" t="s">
        <v>3028</v>
      </c>
      <c r="V6257">
        <v>1</v>
      </c>
      <c r="W6257">
        <v>1</v>
      </c>
      <c r="X6257">
        <v>19960515</v>
      </c>
      <c r="Y6257">
        <v>12</v>
      </c>
      <c r="Z6257" t="s">
        <v>1003</v>
      </c>
      <c r="AA6257" t="s">
        <v>2741</v>
      </c>
      <c r="AB6257" t="s">
        <v>2922</v>
      </c>
      <c r="AC6257">
        <v>1</v>
      </c>
      <c r="AE6257">
        <v>0</v>
      </c>
      <c r="AF6257" t="s">
        <v>271</v>
      </c>
    </row>
    <row r="6258" spans="1:32" hidden="1" x14ac:dyDescent="0.25">
      <c r="A6258" t="str">
        <f t="array" ref="A6258">IF(COUNT(SEARCH(RubriekenHistorisch,CONCATENATE(P6257,U6257,AB6257,AH6257))),"t","f")</f>
        <v>f</v>
      </c>
      <c r="B6258" t="str">
        <f t="shared" si="293"/>
        <v>f</v>
      </c>
      <c r="C6258" t="str">
        <f t="shared" si="294"/>
        <v>t</v>
      </c>
      <c r="D6258" t="str">
        <f t="shared" si="295"/>
        <v>t</v>
      </c>
      <c r="E6258" t="str">
        <f>IF(COUNT(SEARCH({"04.","05.","09.","12."},CONCATENATE(P6257,U6257,AB6257,AH6257))),"t","f")</f>
        <v>t</v>
      </c>
      <c r="F6258" t="str">
        <f t="array" ref="F6258">IF(COUNT(SEARCH(HistorischeRubrieken,CONCATENATE(P6257,U6257,AB6257,AH6257))),"t","f")</f>
        <v>t</v>
      </c>
      <c r="G6258">
        <v>2</v>
      </c>
      <c r="H6258">
        <v>602101</v>
      </c>
      <c r="I6258" t="s">
        <v>3026</v>
      </c>
      <c r="J6258">
        <v>19970201</v>
      </c>
      <c r="K6258">
        <v>19970501</v>
      </c>
      <c r="M6258">
        <v>0</v>
      </c>
      <c r="N6258">
        <v>0</v>
      </c>
      <c r="O6258" t="s">
        <v>2741</v>
      </c>
      <c r="P6258" t="s">
        <v>3029</v>
      </c>
      <c r="Q6258" t="s">
        <v>2743</v>
      </c>
      <c r="R6258">
        <v>0</v>
      </c>
      <c r="S6258" t="s">
        <v>271</v>
      </c>
      <c r="U6258" t="s">
        <v>3030</v>
      </c>
      <c r="V6258">
        <v>1</v>
      </c>
      <c r="W6258">
        <v>1</v>
      </c>
      <c r="X6258">
        <v>19970515</v>
      </c>
      <c r="Y6258">
        <v>12</v>
      </c>
      <c r="Z6258" t="s">
        <v>271</v>
      </c>
      <c r="AA6258" t="s">
        <v>2741</v>
      </c>
      <c r="AB6258" t="s">
        <v>2922</v>
      </c>
      <c r="AC6258">
        <v>1</v>
      </c>
      <c r="AE6258">
        <v>0</v>
      </c>
      <c r="AF6258" t="s">
        <v>271</v>
      </c>
    </row>
    <row r="6259" spans="1:32" hidden="1" x14ac:dyDescent="0.25">
      <c r="A6259" t="str">
        <f t="array" ref="A6259">IF(COUNT(SEARCH(RubriekenHistorisch,CONCATENATE(P6258,U6258,AB6258,AH6258))),"t","f")</f>
        <v>f</v>
      </c>
      <c r="B6259" t="str">
        <f t="shared" si="293"/>
        <v>f</v>
      </c>
      <c r="C6259" t="str">
        <f t="shared" si="294"/>
        <v>t</v>
      </c>
      <c r="D6259" t="str">
        <f t="shared" si="295"/>
        <v>t</v>
      </c>
      <c r="E6259" t="str">
        <f>IF(COUNT(SEARCH({"04.","05.","09.","12."},CONCATENATE(P6258,U6258,AB6258,AH6258))),"t","f")</f>
        <v>t</v>
      </c>
      <c r="F6259" t="str">
        <f t="array" ref="F6259">IF(COUNT(SEARCH(HistorischeRubrieken,CONCATENATE(P6258,U6258,AB6258,AH6258))),"t","f")</f>
        <v>t</v>
      </c>
      <c r="G6259">
        <v>3</v>
      </c>
      <c r="H6259">
        <v>602101</v>
      </c>
      <c r="I6259" t="s">
        <v>3031</v>
      </c>
      <c r="J6259">
        <v>19970501</v>
      </c>
      <c r="K6259">
        <v>19981101</v>
      </c>
      <c r="M6259">
        <v>0</v>
      </c>
      <c r="N6259">
        <v>0</v>
      </c>
      <c r="O6259" t="s">
        <v>2741</v>
      </c>
      <c r="P6259" t="s">
        <v>3032</v>
      </c>
      <c r="Q6259" t="s">
        <v>2743</v>
      </c>
      <c r="R6259">
        <v>0</v>
      </c>
      <c r="S6259" t="s">
        <v>271</v>
      </c>
      <c r="U6259" t="s">
        <v>3033</v>
      </c>
      <c r="V6259">
        <v>1</v>
      </c>
      <c r="W6259">
        <v>1</v>
      </c>
      <c r="X6259">
        <v>19970515</v>
      </c>
      <c r="Y6259">
        <v>12</v>
      </c>
      <c r="Z6259" t="s">
        <v>271</v>
      </c>
      <c r="AA6259" t="s">
        <v>2741</v>
      </c>
      <c r="AB6259" t="s">
        <v>2922</v>
      </c>
      <c r="AC6259">
        <v>1</v>
      </c>
      <c r="AE6259">
        <v>0</v>
      </c>
      <c r="AF6259" t="s">
        <v>271</v>
      </c>
    </row>
    <row r="6260" spans="1:32" hidden="1" x14ac:dyDescent="0.25">
      <c r="A6260" t="str">
        <f t="array" ref="A6260">IF(COUNT(SEARCH(RubriekenHistorisch,CONCATENATE(P6259,U6259,AB6259,AH6259))),"t","f")</f>
        <v>f</v>
      </c>
      <c r="B6260" t="str">
        <f t="shared" si="293"/>
        <v>f</v>
      </c>
      <c r="C6260" t="str">
        <f t="shared" si="294"/>
        <v>t</v>
      </c>
      <c r="D6260" t="str">
        <f t="shared" si="295"/>
        <v>t</v>
      </c>
      <c r="E6260" t="str">
        <f>IF(COUNT(SEARCH({"04.","05.","09.","12."},CONCATENATE(P6259,U6259,AB6259,AH6259))),"t","f")</f>
        <v>t</v>
      </c>
      <c r="F6260" t="str">
        <f t="array" ref="F6260">IF(COUNT(SEARCH(HistorischeRubrieken,CONCATENATE(P6259,U6259,AB6259,AH6259))),"t","f")</f>
        <v>t</v>
      </c>
      <c r="G6260">
        <v>4</v>
      </c>
      <c r="H6260">
        <v>602101</v>
      </c>
      <c r="I6260" t="s">
        <v>3034</v>
      </c>
      <c r="J6260">
        <v>19981101</v>
      </c>
      <c r="K6260">
        <v>20001201</v>
      </c>
      <c r="M6260">
        <v>0</v>
      </c>
      <c r="N6260">
        <v>0</v>
      </c>
      <c r="O6260" t="s">
        <v>2741</v>
      </c>
      <c r="P6260" t="s">
        <v>3035</v>
      </c>
      <c r="Q6260" t="s">
        <v>2743</v>
      </c>
      <c r="R6260">
        <v>0</v>
      </c>
      <c r="S6260" t="s">
        <v>271</v>
      </c>
      <c r="U6260" t="s">
        <v>3036</v>
      </c>
      <c r="V6260">
        <v>1</v>
      </c>
      <c r="W6260">
        <v>1</v>
      </c>
      <c r="X6260">
        <v>19981115</v>
      </c>
      <c r="Y6260">
        <v>12</v>
      </c>
      <c r="Z6260" t="s">
        <v>271</v>
      </c>
      <c r="AA6260" t="s">
        <v>2741</v>
      </c>
      <c r="AB6260" t="s">
        <v>2750</v>
      </c>
      <c r="AC6260">
        <v>1</v>
      </c>
      <c r="AE6260">
        <v>0</v>
      </c>
      <c r="AF6260" t="s">
        <v>271</v>
      </c>
    </row>
    <row r="6261" spans="1:32" hidden="1" x14ac:dyDescent="0.25">
      <c r="A6261" t="str">
        <f t="array" ref="A6261">IF(COUNT(SEARCH(RubriekenHistorisch,CONCATENATE(P6260,U6260,AB6260,AH6260))),"t","f")</f>
        <v>f</v>
      </c>
      <c r="B6261" t="str">
        <f t="shared" si="293"/>
        <v>f</v>
      </c>
      <c r="C6261" t="str">
        <f t="shared" si="294"/>
        <v>t</v>
      </c>
      <c r="D6261" t="str">
        <f t="shared" si="295"/>
        <v>t</v>
      </c>
      <c r="E6261" t="str">
        <f>IF(COUNT(SEARCH({"04.","05.","09.","12."},CONCATENATE(P6260,U6260,AB6260,AH6260))),"t","f")</f>
        <v>t</v>
      </c>
      <c r="F6261" t="str">
        <f t="array" ref="F6261">IF(COUNT(SEARCH(HistorischeRubrieken,CONCATENATE(P6260,U6260,AB6260,AH6260))),"t","f")</f>
        <v>t</v>
      </c>
      <c r="G6261">
        <v>5</v>
      </c>
      <c r="H6261">
        <v>602101</v>
      </c>
      <c r="I6261" t="s">
        <v>3034</v>
      </c>
      <c r="J6261">
        <v>20001201</v>
      </c>
      <c r="K6261">
        <v>20010401</v>
      </c>
      <c r="M6261">
        <v>0</v>
      </c>
      <c r="N6261">
        <v>0</v>
      </c>
      <c r="O6261" t="s">
        <v>2741</v>
      </c>
      <c r="P6261" t="s">
        <v>3037</v>
      </c>
      <c r="Q6261" t="s">
        <v>2743</v>
      </c>
      <c r="R6261">
        <v>0</v>
      </c>
      <c r="S6261" t="s">
        <v>271</v>
      </c>
      <c r="U6261" t="s">
        <v>3038</v>
      </c>
      <c r="V6261">
        <v>1</v>
      </c>
      <c r="W6261">
        <v>1</v>
      </c>
      <c r="X6261">
        <v>20001215</v>
      </c>
      <c r="Y6261">
        <v>12</v>
      </c>
      <c r="Z6261" t="s">
        <v>271</v>
      </c>
      <c r="AA6261" t="s">
        <v>2741</v>
      </c>
      <c r="AB6261" t="s">
        <v>2750</v>
      </c>
      <c r="AC6261">
        <v>1</v>
      </c>
      <c r="AE6261">
        <v>0</v>
      </c>
      <c r="AF6261" t="s">
        <v>271</v>
      </c>
    </row>
    <row r="6262" spans="1:32" hidden="1" x14ac:dyDescent="0.25">
      <c r="A6262" t="str">
        <f t="array" ref="A6262">IF(COUNT(SEARCH(RubriekenHistorisch,CONCATENATE(P6261,U6261,AB6261,AH6261))),"t","f")</f>
        <v>f</v>
      </c>
      <c r="B6262" t="str">
        <f t="shared" si="293"/>
        <v>f</v>
      </c>
      <c r="C6262" t="str">
        <f t="shared" si="294"/>
        <v>t</v>
      </c>
      <c r="D6262" t="str">
        <f t="shared" si="295"/>
        <v>t</v>
      </c>
      <c r="E6262" t="str">
        <f>IF(COUNT(SEARCH({"04.","05.","09.","12."},CONCATENATE(P6261,U6261,AB6261,AH6261))),"t","f")</f>
        <v>t</v>
      </c>
      <c r="F6262" t="str">
        <f t="array" ref="F6262">IF(COUNT(SEARCH(HistorischeRubrieken,CONCATENATE(P6261,U6261,AB6261,AH6261))),"t","f")</f>
        <v>t</v>
      </c>
      <c r="G6262">
        <v>6</v>
      </c>
      <c r="H6262">
        <v>602101</v>
      </c>
      <c r="I6262" t="s">
        <v>3039</v>
      </c>
      <c r="J6262">
        <v>20010401</v>
      </c>
      <c r="K6262">
        <v>20030301</v>
      </c>
      <c r="M6262">
        <v>0</v>
      </c>
      <c r="N6262">
        <v>0</v>
      </c>
      <c r="O6262" t="s">
        <v>2752</v>
      </c>
      <c r="P6262" t="s">
        <v>3037</v>
      </c>
      <c r="Q6262" t="s">
        <v>2743</v>
      </c>
      <c r="R6262">
        <v>0</v>
      </c>
      <c r="S6262" t="s">
        <v>271</v>
      </c>
      <c r="U6262" t="s">
        <v>3040</v>
      </c>
      <c r="V6262">
        <v>1</v>
      </c>
      <c r="W6262">
        <v>1</v>
      </c>
      <c r="X6262">
        <v>20010515</v>
      </c>
      <c r="Y6262">
        <v>12</v>
      </c>
      <c r="Z6262" t="s">
        <v>271</v>
      </c>
      <c r="AA6262" t="s">
        <v>2752</v>
      </c>
      <c r="AB6262" t="s">
        <v>2750</v>
      </c>
      <c r="AC6262">
        <v>1</v>
      </c>
      <c r="AE6262">
        <v>0</v>
      </c>
      <c r="AF6262" t="s">
        <v>271</v>
      </c>
    </row>
    <row r="6263" spans="1:32" hidden="1" x14ac:dyDescent="0.25">
      <c r="A6263" t="str">
        <f t="array" ref="A6263">IF(COUNT(SEARCH(RubriekenHistorisch,CONCATENATE(P6262,U6262,AB6262,AH6262))),"t","f")</f>
        <v>f</v>
      </c>
      <c r="B6263" t="str">
        <f t="shared" si="293"/>
        <v>f</v>
      </c>
      <c r="C6263" t="str">
        <f t="shared" si="294"/>
        <v>t</v>
      </c>
      <c r="D6263" t="str">
        <f t="shared" si="295"/>
        <v>t</v>
      </c>
      <c r="E6263" t="str">
        <f>IF(COUNT(SEARCH({"04.","05.","09.","12."},CONCATENATE(P6262,U6262,AB6262,AH6262))),"t","f")</f>
        <v>t</v>
      </c>
      <c r="F6263" t="str">
        <f t="array" ref="F6263">IF(COUNT(SEARCH(HistorischeRubrieken,CONCATENATE(P6262,U6262,AB6262,AH6262))),"t","f")</f>
        <v>t</v>
      </c>
      <c r="G6263">
        <v>7</v>
      </c>
      <c r="H6263">
        <v>602101</v>
      </c>
      <c r="I6263" t="s">
        <v>3039</v>
      </c>
      <c r="J6263">
        <v>20030301</v>
      </c>
      <c r="K6263">
        <v>20040901</v>
      </c>
      <c r="M6263">
        <v>0</v>
      </c>
      <c r="N6263">
        <v>0</v>
      </c>
      <c r="O6263" t="s">
        <v>2752</v>
      </c>
      <c r="P6263" t="s">
        <v>3041</v>
      </c>
      <c r="Q6263" t="s">
        <v>2743</v>
      </c>
      <c r="R6263">
        <v>0</v>
      </c>
      <c r="S6263" t="s">
        <v>271</v>
      </c>
      <c r="U6263" t="s">
        <v>3042</v>
      </c>
      <c r="V6263">
        <v>1</v>
      </c>
      <c r="W6263">
        <v>1</v>
      </c>
      <c r="X6263">
        <v>20030515</v>
      </c>
      <c r="Y6263">
        <v>12</v>
      </c>
      <c r="Z6263" t="s">
        <v>271</v>
      </c>
      <c r="AA6263" t="s">
        <v>2752</v>
      </c>
      <c r="AB6263" t="s">
        <v>2750</v>
      </c>
      <c r="AC6263">
        <v>1</v>
      </c>
      <c r="AE6263">
        <v>0</v>
      </c>
      <c r="AF6263" t="s">
        <v>271</v>
      </c>
    </row>
    <row r="6264" spans="1:32" hidden="1" x14ac:dyDescent="0.25">
      <c r="A6264" t="str">
        <f t="array" ref="A6264">IF(COUNT(SEARCH(RubriekenHistorisch,CONCATENATE(P6263,U6263,AB6263,AH6263))),"t","f")</f>
        <v>f</v>
      </c>
      <c r="B6264" t="str">
        <f t="shared" si="293"/>
        <v>f</v>
      </c>
      <c r="C6264" t="str">
        <f t="shared" si="294"/>
        <v>t</v>
      </c>
      <c r="D6264" t="str">
        <f t="shared" si="295"/>
        <v>t</v>
      </c>
      <c r="E6264" t="str">
        <f>IF(COUNT(SEARCH({"04.","05.","09.","12."},CONCATENATE(P6263,U6263,AB6263,AH6263))),"t","f")</f>
        <v>t</v>
      </c>
      <c r="F6264" t="str">
        <f t="array" ref="F6264">IF(COUNT(SEARCH(HistorischeRubrieken,CONCATENATE(P6263,U6263,AB6263,AH6263))),"t","f")</f>
        <v>t</v>
      </c>
      <c r="G6264">
        <v>8</v>
      </c>
      <c r="H6264">
        <v>602101</v>
      </c>
      <c r="I6264" t="s">
        <v>3039</v>
      </c>
      <c r="J6264">
        <v>20040901</v>
      </c>
      <c r="K6264">
        <v>20050301</v>
      </c>
      <c r="M6264">
        <v>0</v>
      </c>
      <c r="N6264">
        <v>0</v>
      </c>
      <c r="O6264" t="s">
        <v>2752</v>
      </c>
      <c r="P6264" t="s">
        <v>3043</v>
      </c>
      <c r="Q6264" t="s">
        <v>2743</v>
      </c>
      <c r="R6264">
        <v>0</v>
      </c>
      <c r="S6264" t="s">
        <v>271</v>
      </c>
      <c r="U6264" t="s">
        <v>3044</v>
      </c>
      <c r="V6264">
        <v>2</v>
      </c>
      <c r="W6264">
        <v>0</v>
      </c>
      <c r="X6264">
        <v>20041215</v>
      </c>
      <c r="Y6264">
        <v>0</v>
      </c>
      <c r="Z6264" t="s">
        <v>271</v>
      </c>
      <c r="AA6264" t="s">
        <v>2752</v>
      </c>
      <c r="AB6264" t="s">
        <v>2750</v>
      </c>
      <c r="AC6264">
        <v>1</v>
      </c>
      <c r="AE6264">
        <v>0</v>
      </c>
      <c r="AF6264" t="s">
        <v>271</v>
      </c>
    </row>
    <row r="6265" spans="1:32" hidden="1" x14ac:dyDescent="0.25">
      <c r="A6265" t="str">
        <f t="array" ref="A6265">IF(COUNT(SEARCH(RubriekenHistorisch,CONCATENATE(P6264,U6264,AB6264,AH6264))),"t","f")</f>
        <v>f</v>
      </c>
      <c r="B6265" t="str">
        <f t="shared" si="293"/>
        <v>f</v>
      </c>
      <c r="C6265" t="str">
        <f t="shared" si="294"/>
        <v>t</v>
      </c>
      <c r="D6265" t="str">
        <f t="shared" si="295"/>
        <v>t</v>
      </c>
      <c r="E6265" t="str">
        <f>IF(COUNT(SEARCH({"04.","05.","09.","12."},CONCATENATE(P6264,U6264,AB6264,AH6264))),"t","f")</f>
        <v>t</v>
      </c>
      <c r="F6265" t="str">
        <f t="array" ref="F6265">IF(COUNT(SEARCH(HistorischeRubrieken,CONCATENATE(P6264,U6264,AB6264,AH6264))),"t","f")</f>
        <v>t</v>
      </c>
      <c r="G6265">
        <v>9</v>
      </c>
      <c r="H6265">
        <v>602101</v>
      </c>
      <c r="I6265" t="s">
        <v>3039</v>
      </c>
      <c r="J6265">
        <v>20050301</v>
      </c>
      <c r="K6265">
        <v>20051201</v>
      </c>
      <c r="M6265">
        <v>0</v>
      </c>
      <c r="N6265">
        <v>0</v>
      </c>
      <c r="O6265" t="s">
        <v>2752</v>
      </c>
      <c r="P6265" t="s">
        <v>3043</v>
      </c>
      <c r="Q6265" t="s">
        <v>2743</v>
      </c>
      <c r="R6265">
        <v>0</v>
      </c>
      <c r="S6265" t="s">
        <v>271</v>
      </c>
      <c r="U6265" t="s">
        <v>3045</v>
      </c>
      <c r="V6265">
        <v>1</v>
      </c>
      <c r="W6265">
        <v>1</v>
      </c>
      <c r="X6265">
        <v>20050515</v>
      </c>
      <c r="Y6265">
        <v>12</v>
      </c>
      <c r="Z6265" t="s">
        <v>271</v>
      </c>
      <c r="AA6265" t="s">
        <v>2752</v>
      </c>
      <c r="AB6265" t="s">
        <v>2750</v>
      </c>
      <c r="AC6265">
        <v>1</v>
      </c>
      <c r="AE6265">
        <v>0</v>
      </c>
      <c r="AF6265" t="s">
        <v>271</v>
      </c>
    </row>
    <row r="6266" spans="1:32" hidden="1" x14ac:dyDescent="0.25">
      <c r="A6266" t="str">
        <f t="array" ref="A6266">IF(COUNT(SEARCH(RubriekenHistorisch,CONCATENATE(P6265,U6265,AB6265,AH6265))),"t","f")</f>
        <v>f</v>
      </c>
      <c r="B6266" t="str">
        <f t="shared" si="293"/>
        <v>f</v>
      </c>
      <c r="C6266" t="str">
        <f t="shared" si="294"/>
        <v>t</v>
      </c>
      <c r="D6266" t="str">
        <f t="shared" si="295"/>
        <v>t</v>
      </c>
      <c r="E6266" t="str">
        <f>IF(COUNT(SEARCH({"04.","05.","09.","12."},CONCATENATE(P6265,U6265,AB6265,AH6265))),"t","f")</f>
        <v>t</v>
      </c>
      <c r="F6266" t="str">
        <f t="array" ref="F6266">IF(COUNT(SEARCH(HistorischeRubrieken,CONCATENATE(P6265,U6265,AB6265,AH6265))),"t","f")</f>
        <v>t</v>
      </c>
      <c r="G6266">
        <v>10</v>
      </c>
      <c r="H6266">
        <v>602101</v>
      </c>
      <c r="I6266" t="s">
        <v>3039</v>
      </c>
      <c r="J6266">
        <v>20051201</v>
      </c>
      <c r="K6266">
        <v>20080601</v>
      </c>
      <c r="M6266">
        <v>0</v>
      </c>
      <c r="N6266">
        <v>0</v>
      </c>
      <c r="O6266" t="s">
        <v>2752</v>
      </c>
      <c r="P6266" t="s">
        <v>3046</v>
      </c>
      <c r="Q6266" t="s">
        <v>2743</v>
      </c>
      <c r="R6266">
        <v>0</v>
      </c>
      <c r="S6266" t="s">
        <v>271</v>
      </c>
      <c r="U6266" t="s">
        <v>3047</v>
      </c>
      <c r="V6266">
        <v>1</v>
      </c>
      <c r="W6266">
        <v>1</v>
      </c>
      <c r="X6266">
        <v>20060515</v>
      </c>
      <c r="Y6266">
        <v>12</v>
      </c>
      <c r="Z6266" t="s">
        <v>271</v>
      </c>
      <c r="AA6266" t="s">
        <v>2752</v>
      </c>
      <c r="AB6266" t="s">
        <v>2750</v>
      </c>
      <c r="AC6266">
        <v>1</v>
      </c>
      <c r="AE6266">
        <v>0</v>
      </c>
      <c r="AF6266" t="s">
        <v>271</v>
      </c>
    </row>
    <row r="6267" spans="1:32" hidden="1" x14ac:dyDescent="0.25">
      <c r="A6267" t="str">
        <f t="array" ref="A6267">IF(COUNT(SEARCH(RubriekenHistorisch,CONCATENATE(P6266,U6266,AB6266,AH6266))),"t","f")</f>
        <v>f</v>
      </c>
      <c r="B6267" t="str">
        <f t="shared" si="293"/>
        <v>f</v>
      </c>
      <c r="C6267" t="str">
        <f t="shared" si="294"/>
        <v>t</v>
      </c>
      <c r="D6267" t="str">
        <f t="shared" si="295"/>
        <v>t</v>
      </c>
      <c r="E6267" t="str">
        <f>IF(COUNT(SEARCH({"04.","05.","09.","12."},CONCATENATE(P6266,U6266,AB6266,AH6266))),"t","f")</f>
        <v>t</v>
      </c>
      <c r="F6267" t="str">
        <f t="array" ref="F6267">IF(COUNT(SEARCH(HistorischeRubrieken,CONCATENATE(P6266,U6266,AB6266,AH6266))),"t","f")</f>
        <v>t</v>
      </c>
      <c r="G6267">
        <v>11</v>
      </c>
      <c r="H6267">
        <v>602101</v>
      </c>
      <c r="I6267" t="s">
        <v>3039</v>
      </c>
      <c r="J6267">
        <v>20080601</v>
      </c>
      <c r="K6267">
        <v>20090901</v>
      </c>
      <c r="M6267">
        <v>0</v>
      </c>
      <c r="N6267">
        <v>0</v>
      </c>
      <c r="O6267" t="s">
        <v>2757</v>
      </c>
      <c r="P6267" t="s">
        <v>3048</v>
      </c>
      <c r="Q6267" t="s">
        <v>2743</v>
      </c>
      <c r="R6267">
        <v>0</v>
      </c>
      <c r="S6267" t="s">
        <v>271</v>
      </c>
      <c r="U6267" t="s">
        <v>3049</v>
      </c>
      <c r="V6267">
        <v>1</v>
      </c>
      <c r="W6267">
        <v>1</v>
      </c>
      <c r="X6267">
        <v>20060515</v>
      </c>
      <c r="Y6267">
        <v>12</v>
      </c>
      <c r="Z6267" t="s">
        <v>271</v>
      </c>
      <c r="AA6267" t="s">
        <v>2757</v>
      </c>
      <c r="AB6267" t="s">
        <v>2750</v>
      </c>
      <c r="AC6267">
        <v>1</v>
      </c>
      <c r="AE6267">
        <v>0</v>
      </c>
      <c r="AF6267" t="s">
        <v>271</v>
      </c>
    </row>
    <row r="6268" spans="1:32" hidden="1" x14ac:dyDescent="0.25">
      <c r="A6268" t="str">
        <f t="array" ref="A6268">IF(COUNT(SEARCH(RubriekenHistorisch,CONCATENATE(P6267,U6267,AB6267,AH6267))),"t","f")</f>
        <v>f</v>
      </c>
      <c r="B6268" t="str">
        <f t="shared" si="293"/>
        <v>f</v>
      </c>
      <c r="C6268" t="str">
        <f t="shared" si="294"/>
        <v>t</v>
      </c>
      <c r="D6268" t="str">
        <f t="shared" si="295"/>
        <v>t</v>
      </c>
      <c r="E6268" t="str">
        <f>IF(COUNT(SEARCH({"04.","05.","09.","12."},CONCATENATE(P6267,U6267,AB6267,AH6267))),"t","f")</f>
        <v>t</v>
      </c>
      <c r="F6268" t="str">
        <f t="array" ref="F6268">IF(COUNT(SEARCH(HistorischeRubrieken,CONCATENATE(P6267,U6267,AB6267,AH6267))),"t","f")</f>
        <v>t</v>
      </c>
      <c r="G6268">
        <v>12</v>
      </c>
      <c r="H6268">
        <v>602101</v>
      </c>
      <c r="I6268" t="s">
        <v>3050</v>
      </c>
      <c r="J6268">
        <v>20090901</v>
      </c>
      <c r="K6268">
        <v>20100301</v>
      </c>
      <c r="M6268">
        <v>0</v>
      </c>
      <c r="N6268">
        <v>0</v>
      </c>
      <c r="O6268" t="s">
        <v>2757</v>
      </c>
      <c r="P6268" t="s">
        <v>3048</v>
      </c>
      <c r="Q6268" t="s">
        <v>2762</v>
      </c>
      <c r="R6268">
        <v>0</v>
      </c>
      <c r="S6268" t="s">
        <v>271</v>
      </c>
      <c r="U6268" t="s">
        <v>3049</v>
      </c>
      <c r="V6268">
        <v>1</v>
      </c>
      <c r="W6268">
        <v>1</v>
      </c>
      <c r="X6268">
        <v>20090902</v>
      </c>
      <c r="Y6268">
        <v>12</v>
      </c>
      <c r="Z6268" t="s">
        <v>271</v>
      </c>
      <c r="AA6268" t="s">
        <v>2757</v>
      </c>
      <c r="AB6268" t="s">
        <v>2750</v>
      </c>
      <c r="AC6268">
        <v>1</v>
      </c>
      <c r="AE6268">
        <v>0</v>
      </c>
      <c r="AF6268" t="s">
        <v>271</v>
      </c>
    </row>
    <row r="6269" spans="1:32" hidden="1" x14ac:dyDescent="0.25">
      <c r="A6269" t="str">
        <f t="array" ref="A6269">IF(COUNT(SEARCH(RubriekenHistorisch,CONCATENATE(P6268,U6268,AB6268,AH6268))),"t","f")</f>
        <v>f</v>
      </c>
      <c r="B6269" t="str">
        <f t="shared" si="293"/>
        <v>f</v>
      </c>
      <c r="C6269" t="str">
        <f t="shared" si="294"/>
        <v>t</v>
      </c>
      <c r="D6269" t="str">
        <f t="shared" si="295"/>
        <v>t</v>
      </c>
      <c r="E6269" t="str">
        <f>IF(COUNT(SEARCH({"04.","05.","09.","12."},CONCATENATE(P6268,U6268,AB6268,AH6268))),"t","f")</f>
        <v>t</v>
      </c>
      <c r="F6269" t="str">
        <f t="array" ref="F6269">IF(COUNT(SEARCH(HistorischeRubrieken,CONCATENATE(P6268,U6268,AB6268,AH6268))),"t","f")</f>
        <v>t</v>
      </c>
      <c r="G6269">
        <v>13</v>
      </c>
      <c r="H6269">
        <v>602101</v>
      </c>
      <c r="I6269" t="s">
        <v>3050</v>
      </c>
      <c r="J6269">
        <v>20100301</v>
      </c>
      <c r="K6269">
        <v>20101201</v>
      </c>
      <c r="M6269">
        <v>0</v>
      </c>
      <c r="N6269">
        <v>0</v>
      </c>
      <c r="O6269" t="s">
        <v>2757</v>
      </c>
      <c r="P6269" t="s">
        <v>3048</v>
      </c>
      <c r="Q6269" t="s">
        <v>2762</v>
      </c>
      <c r="R6269">
        <v>0</v>
      </c>
      <c r="S6269" t="s">
        <v>271</v>
      </c>
      <c r="U6269" t="s">
        <v>3049</v>
      </c>
      <c r="V6269">
        <v>1</v>
      </c>
      <c r="W6269">
        <v>1</v>
      </c>
      <c r="X6269">
        <v>20100515</v>
      </c>
      <c r="Y6269">
        <v>12</v>
      </c>
      <c r="Z6269" t="s">
        <v>271</v>
      </c>
      <c r="AA6269" t="s">
        <v>2757</v>
      </c>
      <c r="AB6269" t="s">
        <v>2750</v>
      </c>
      <c r="AC6269">
        <v>1</v>
      </c>
      <c r="AE6269">
        <v>0</v>
      </c>
      <c r="AF6269" t="s">
        <v>271</v>
      </c>
    </row>
    <row r="6270" spans="1:32" hidden="1" x14ac:dyDescent="0.25">
      <c r="A6270" t="str">
        <f t="array" ref="A6270">IF(COUNT(SEARCH(RubriekenHistorisch,CONCATENATE(P6269,U6269,AB6269,AH6269))),"t","f")</f>
        <v>f</v>
      </c>
      <c r="B6270" t="str">
        <f t="shared" si="293"/>
        <v>f</v>
      </c>
      <c r="C6270" t="str">
        <f t="shared" si="294"/>
        <v>t</v>
      </c>
      <c r="D6270" t="str">
        <f t="shared" si="295"/>
        <v>t</v>
      </c>
      <c r="E6270" t="str">
        <f>IF(COUNT(SEARCH({"04.","05.","09.","12."},CONCATENATE(P6269,U6269,AB6269,AH6269))),"t","f")</f>
        <v>t</v>
      </c>
      <c r="F6270" t="str">
        <f t="array" ref="F6270">IF(COUNT(SEARCH(HistorischeRubrieken,CONCATENATE(P6269,U6269,AB6269,AH6269))),"t","f")</f>
        <v>t</v>
      </c>
      <c r="G6270">
        <v>14</v>
      </c>
      <c r="H6270">
        <v>602101</v>
      </c>
      <c r="I6270" t="s">
        <v>3051</v>
      </c>
      <c r="J6270">
        <v>20101201</v>
      </c>
      <c r="K6270">
        <v>20120115</v>
      </c>
      <c r="M6270">
        <v>0</v>
      </c>
      <c r="N6270">
        <v>0</v>
      </c>
      <c r="O6270" t="s">
        <v>2757</v>
      </c>
      <c r="P6270" t="s">
        <v>3052</v>
      </c>
      <c r="Q6270" t="s">
        <v>2762</v>
      </c>
      <c r="R6270">
        <v>0</v>
      </c>
      <c r="S6270" t="s">
        <v>271</v>
      </c>
      <c r="U6270" t="s">
        <v>3053</v>
      </c>
      <c r="V6270">
        <v>1</v>
      </c>
      <c r="W6270">
        <v>1</v>
      </c>
      <c r="X6270">
        <v>20110515</v>
      </c>
      <c r="Y6270">
        <v>12</v>
      </c>
      <c r="Z6270" t="s">
        <v>271</v>
      </c>
      <c r="AA6270" t="s">
        <v>2757</v>
      </c>
      <c r="AB6270" t="s">
        <v>2750</v>
      </c>
      <c r="AC6270">
        <v>1</v>
      </c>
      <c r="AE6270">
        <v>0</v>
      </c>
      <c r="AF6270" t="s">
        <v>271</v>
      </c>
    </row>
    <row r="6271" spans="1:32" hidden="1" x14ac:dyDescent="0.25">
      <c r="A6271" t="str">
        <f t="array" ref="A6271">IF(COUNT(SEARCH(RubriekenHistorisch,CONCATENATE(P6270,U6270,AB6270,AH6270))),"t","f")</f>
        <v>f</v>
      </c>
      <c r="B6271" t="str">
        <f t="shared" si="293"/>
        <v>f</v>
      </c>
      <c r="C6271" t="str">
        <f t="shared" si="294"/>
        <v>t</v>
      </c>
      <c r="D6271" t="str">
        <f t="shared" si="295"/>
        <v>t</v>
      </c>
      <c r="E6271" t="str">
        <f>IF(COUNT(SEARCH({"04.","05.","09.","12."},CONCATENATE(P6270,U6270,AB6270,AH6270))),"t","f")</f>
        <v>t</v>
      </c>
      <c r="F6271" t="str">
        <f t="array" ref="F6271">IF(COUNT(SEARCH(HistorischeRubrieken,CONCATENATE(P6270,U6270,AB6270,AH6270))),"t","f")</f>
        <v>t</v>
      </c>
      <c r="G6271">
        <v>15</v>
      </c>
      <c r="H6271">
        <v>602101</v>
      </c>
      <c r="I6271" t="s">
        <v>3051</v>
      </c>
      <c r="J6271">
        <v>20120115</v>
      </c>
      <c r="K6271">
        <v>20120716</v>
      </c>
      <c r="M6271">
        <v>0</v>
      </c>
      <c r="N6271">
        <v>0</v>
      </c>
      <c r="O6271" t="s">
        <v>2767</v>
      </c>
      <c r="P6271" t="s">
        <v>3052</v>
      </c>
      <c r="Q6271" t="s">
        <v>2762</v>
      </c>
      <c r="R6271">
        <v>0</v>
      </c>
      <c r="S6271" t="s">
        <v>271</v>
      </c>
      <c r="U6271" t="s">
        <v>3053</v>
      </c>
      <c r="V6271">
        <v>1</v>
      </c>
      <c r="W6271">
        <v>1</v>
      </c>
      <c r="X6271">
        <v>20110515</v>
      </c>
      <c r="Y6271">
        <v>12</v>
      </c>
      <c r="Z6271" t="s">
        <v>271</v>
      </c>
      <c r="AA6271" t="s">
        <v>2767</v>
      </c>
      <c r="AB6271" t="s">
        <v>2750</v>
      </c>
      <c r="AC6271">
        <v>1</v>
      </c>
      <c r="AE6271">
        <v>0</v>
      </c>
      <c r="AF6271" t="s">
        <v>271</v>
      </c>
    </row>
    <row r="6272" spans="1:32" hidden="1" x14ac:dyDescent="0.25">
      <c r="A6272" t="str">
        <f t="array" ref="A6272">IF(COUNT(SEARCH(RubriekenHistorisch,CONCATENATE(P6271,U6271,AB6271,AH6271))),"t","f")</f>
        <v>f</v>
      </c>
      <c r="B6272" t="str">
        <f t="shared" si="293"/>
        <v>f</v>
      </c>
      <c r="C6272" t="str">
        <f t="shared" si="294"/>
        <v>t</v>
      </c>
      <c r="D6272" t="str">
        <f t="shared" si="295"/>
        <v>t</v>
      </c>
      <c r="E6272" t="str">
        <f>IF(COUNT(SEARCH({"04.","05.","09.","12."},CONCATENATE(P6271,U6271,AB6271,AH6271))),"t","f")</f>
        <v>t</v>
      </c>
      <c r="F6272" t="str">
        <f t="array" ref="F6272">IF(COUNT(SEARCH(HistorischeRubrieken,CONCATENATE(P6271,U6271,AB6271,AH6271))),"t","f")</f>
        <v>t</v>
      </c>
      <c r="G6272">
        <v>16</v>
      </c>
      <c r="H6272">
        <v>602101</v>
      </c>
      <c r="I6272" t="s">
        <v>3051</v>
      </c>
      <c r="J6272">
        <v>20120716</v>
      </c>
      <c r="K6272">
        <v>20130601</v>
      </c>
      <c r="M6272">
        <v>0</v>
      </c>
      <c r="N6272">
        <v>0</v>
      </c>
      <c r="O6272" t="s">
        <v>2767</v>
      </c>
      <c r="P6272" t="s">
        <v>3054</v>
      </c>
      <c r="Q6272" t="s">
        <v>2762</v>
      </c>
      <c r="R6272">
        <v>0</v>
      </c>
      <c r="S6272" t="s">
        <v>271</v>
      </c>
      <c r="U6272" t="s">
        <v>3055</v>
      </c>
      <c r="V6272">
        <v>1</v>
      </c>
      <c r="W6272">
        <v>1</v>
      </c>
      <c r="X6272">
        <v>20120515</v>
      </c>
      <c r="Y6272">
        <v>12</v>
      </c>
      <c r="Z6272" t="s">
        <v>271</v>
      </c>
      <c r="AA6272" t="s">
        <v>2767</v>
      </c>
      <c r="AB6272" t="s">
        <v>2750</v>
      </c>
      <c r="AC6272">
        <v>1</v>
      </c>
      <c r="AE6272">
        <v>0</v>
      </c>
      <c r="AF6272" t="s">
        <v>271</v>
      </c>
    </row>
    <row r="6273" spans="1:32" hidden="1" x14ac:dyDescent="0.25">
      <c r="A6273" t="str">
        <f t="array" ref="A6273">IF(COUNT(SEARCH(RubriekenHistorisch,CONCATENATE(P6272,U6272,AB6272,AH6272))),"t","f")</f>
        <v>f</v>
      </c>
      <c r="B6273" t="str">
        <f t="shared" si="293"/>
        <v>f</v>
      </c>
      <c r="C6273" t="str">
        <f t="shared" si="294"/>
        <v>t</v>
      </c>
      <c r="D6273" t="str">
        <f t="shared" si="295"/>
        <v>t</v>
      </c>
      <c r="E6273" t="str">
        <f>IF(COUNT(SEARCH({"04.","05.","09.","12."},CONCATENATE(P6272,U6272,AB6272,AH6272))),"t","f")</f>
        <v>t</v>
      </c>
      <c r="F6273" t="str">
        <f t="array" ref="F6273">IF(COUNT(SEARCH(HistorischeRubrieken,CONCATENATE(P6272,U6272,AB6272,AH6272))),"t","f")</f>
        <v>t</v>
      </c>
      <c r="G6273">
        <v>17</v>
      </c>
      <c r="H6273">
        <v>602101</v>
      </c>
      <c r="I6273" t="s">
        <v>3051</v>
      </c>
      <c r="J6273">
        <v>20130601</v>
      </c>
      <c r="K6273">
        <v>20130701</v>
      </c>
      <c r="M6273">
        <v>0</v>
      </c>
      <c r="N6273">
        <v>0</v>
      </c>
      <c r="U6273" t="s">
        <v>3056</v>
      </c>
      <c r="V6273">
        <v>2</v>
      </c>
      <c r="W6273">
        <v>0</v>
      </c>
      <c r="X6273">
        <v>20130607</v>
      </c>
      <c r="Y6273">
        <v>0</v>
      </c>
      <c r="Z6273" t="s">
        <v>271</v>
      </c>
    </row>
    <row r="6274" spans="1:32" hidden="1" x14ac:dyDescent="0.25">
      <c r="A6274" t="str">
        <f t="array" ref="A6274">IF(COUNT(SEARCH(RubriekenHistorisch,CONCATENATE(P6273,U6273,AB6273,AH6273))),"t","f")</f>
        <v>f</v>
      </c>
      <c r="B6274" t="str">
        <f t="shared" si="293"/>
        <v>f</v>
      </c>
      <c r="C6274" t="str">
        <f t="shared" si="294"/>
        <v>t</v>
      </c>
      <c r="D6274" t="str">
        <f t="shared" si="295"/>
        <v>f</v>
      </c>
      <c r="E6274" t="str">
        <f>IF(COUNT(SEARCH({"04.","05.","09.","12."},CONCATENATE(P6273,U6273,AB6273,AH6273))),"t","f")</f>
        <v>f</v>
      </c>
      <c r="F6274" t="str">
        <f t="array" ref="F6274">IF(COUNT(SEARCH(HistorischeRubrieken,CONCATENATE(P6273,U6273,AB6273,AH6273))),"t","f")</f>
        <v>f</v>
      </c>
      <c r="G6274">
        <v>1</v>
      </c>
      <c r="H6274">
        <v>602102</v>
      </c>
      <c r="I6274" t="s">
        <v>3057</v>
      </c>
      <c r="J6274">
        <v>20031201</v>
      </c>
      <c r="K6274">
        <v>20050901</v>
      </c>
      <c r="M6274">
        <v>0</v>
      </c>
      <c r="N6274">
        <v>0</v>
      </c>
      <c r="O6274" t="s">
        <v>2752</v>
      </c>
      <c r="P6274" t="s">
        <v>3058</v>
      </c>
      <c r="Q6274" t="s">
        <v>2743</v>
      </c>
      <c r="R6274">
        <v>0</v>
      </c>
      <c r="S6274" t="s">
        <v>271</v>
      </c>
      <c r="U6274" t="s">
        <v>3059</v>
      </c>
      <c r="V6274">
        <v>1</v>
      </c>
      <c r="W6274">
        <v>1</v>
      </c>
      <c r="X6274">
        <v>20031210</v>
      </c>
      <c r="Y6274">
        <v>12</v>
      </c>
      <c r="Z6274" t="s">
        <v>1003</v>
      </c>
      <c r="AA6274" t="s">
        <v>2752</v>
      </c>
      <c r="AB6274" t="s">
        <v>2874</v>
      </c>
      <c r="AC6274">
        <v>1</v>
      </c>
      <c r="AE6274">
        <v>0</v>
      </c>
      <c r="AF6274" t="s">
        <v>271</v>
      </c>
    </row>
    <row r="6275" spans="1:32" hidden="1" x14ac:dyDescent="0.25">
      <c r="A6275" t="str">
        <f t="array" ref="A6275">IF(COUNT(SEARCH(RubriekenHistorisch,CONCATENATE(P6274,U6274,AB6274,AH6274))),"t","f")</f>
        <v>f</v>
      </c>
      <c r="B6275" t="str">
        <f t="shared" ref="B6275:B6338" si="296">IF(COUNT(SEARCH("07.66.20",CONCATENATE(P6274,U6274,AB6274,AH6274))),"t","f")</f>
        <v>f</v>
      </c>
      <c r="C6275" t="str">
        <f t="shared" ref="C6275:C6338" si="297">IF(COUNT(SEARCH("14.40.10",CONCATENATE(P6274,U6274,AB6274,AH6274))),"t","f")</f>
        <v>f</v>
      </c>
      <c r="D6275" t="str">
        <f t="shared" si="295"/>
        <v>t</v>
      </c>
      <c r="E6275" t="str">
        <f>IF(COUNT(SEARCH({"04.","05.","09.","12."},CONCATENATE(P6274,U6274,AB6274,AH6274))),"t","f")</f>
        <v>t</v>
      </c>
      <c r="F6275" t="str">
        <f t="array" ref="F6275">IF(COUNT(SEARCH(HistorischeRubrieken,CONCATENATE(P6274,U6274,AB6274,AH6274))),"t","f")</f>
        <v>t</v>
      </c>
      <c r="G6275">
        <v>2</v>
      </c>
      <c r="H6275">
        <v>602102</v>
      </c>
      <c r="I6275" t="s">
        <v>3057</v>
      </c>
      <c r="J6275">
        <v>20050901</v>
      </c>
      <c r="K6275">
        <v>20051201</v>
      </c>
      <c r="M6275">
        <v>0</v>
      </c>
      <c r="N6275">
        <v>0</v>
      </c>
      <c r="O6275" t="s">
        <v>2752</v>
      </c>
      <c r="P6275" t="s">
        <v>3058</v>
      </c>
      <c r="Q6275" t="s">
        <v>2743</v>
      </c>
      <c r="R6275">
        <v>0</v>
      </c>
      <c r="S6275" t="s">
        <v>271</v>
      </c>
      <c r="U6275" t="s">
        <v>3059</v>
      </c>
      <c r="V6275">
        <v>1</v>
      </c>
      <c r="W6275">
        <v>1</v>
      </c>
      <c r="X6275">
        <v>20051010</v>
      </c>
      <c r="Y6275">
        <v>12</v>
      </c>
      <c r="Z6275" t="s">
        <v>271</v>
      </c>
      <c r="AA6275" t="s">
        <v>2752</v>
      </c>
      <c r="AB6275" t="s">
        <v>2874</v>
      </c>
      <c r="AC6275">
        <v>1</v>
      </c>
      <c r="AE6275">
        <v>0</v>
      </c>
      <c r="AF6275" t="s">
        <v>271</v>
      </c>
    </row>
    <row r="6276" spans="1:32" hidden="1" x14ac:dyDescent="0.25">
      <c r="A6276" t="str">
        <f t="array" ref="A6276">IF(COUNT(SEARCH(RubriekenHistorisch,CONCATENATE(P6275,U6275,AB6275,AH6275))),"t","f")</f>
        <v>f</v>
      </c>
      <c r="B6276" t="str">
        <f t="shared" si="296"/>
        <v>f</v>
      </c>
      <c r="C6276" t="str">
        <f t="shared" si="297"/>
        <v>f</v>
      </c>
      <c r="D6276" t="str">
        <f t="shared" ref="D6276:D6339" si="298">IF(COUNT(SEARCH("- 0",CONCATENATE(P6275,U6275,AB6275,AH6275))),"t","f")</f>
        <v>t</v>
      </c>
      <c r="E6276" t="str">
        <f>IF(COUNT(SEARCH({"04.","05.","09.","12."},CONCATENATE(P6275,U6275,AB6275,AH6275))),"t","f")</f>
        <v>t</v>
      </c>
      <c r="F6276" t="str">
        <f t="array" ref="F6276">IF(COUNT(SEARCH(HistorischeRubrieken,CONCATENATE(P6275,U6275,AB6275,AH6275))),"t","f")</f>
        <v>t</v>
      </c>
      <c r="G6276">
        <v>3</v>
      </c>
      <c r="H6276">
        <v>602102</v>
      </c>
      <c r="I6276" t="s">
        <v>3057</v>
      </c>
      <c r="J6276">
        <v>20051201</v>
      </c>
      <c r="K6276">
        <v>20080601</v>
      </c>
      <c r="M6276">
        <v>0</v>
      </c>
      <c r="N6276">
        <v>0</v>
      </c>
      <c r="O6276" t="s">
        <v>2752</v>
      </c>
      <c r="P6276" t="s">
        <v>3060</v>
      </c>
      <c r="Q6276" t="s">
        <v>2743</v>
      </c>
      <c r="R6276">
        <v>0</v>
      </c>
      <c r="S6276" t="s">
        <v>271</v>
      </c>
      <c r="U6276" t="s">
        <v>3061</v>
      </c>
      <c r="V6276">
        <v>1</v>
      </c>
      <c r="W6276">
        <v>1</v>
      </c>
      <c r="X6276">
        <v>20061010</v>
      </c>
      <c r="Y6276">
        <v>12</v>
      </c>
      <c r="Z6276" t="s">
        <v>271</v>
      </c>
      <c r="AA6276" t="s">
        <v>2752</v>
      </c>
      <c r="AB6276" t="s">
        <v>2874</v>
      </c>
      <c r="AC6276">
        <v>1</v>
      </c>
      <c r="AE6276">
        <v>0</v>
      </c>
      <c r="AF6276" t="s">
        <v>271</v>
      </c>
    </row>
    <row r="6277" spans="1:32" hidden="1" x14ac:dyDescent="0.25">
      <c r="A6277" t="str">
        <f t="array" ref="A6277">IF(COUNT(SEARCH(RubriekenHistorisch,CONCATENATE(P6276,U6276,AB6276,AH6276))),"t","f")</f>
        <v>f</v>
      </c>
      <c r="B6277" t="str">
        <f t="shared" si="296"/>
        <v>f</v>
      </c>
      <c r="C6277" t="str">
        <f t="shared" si="297"/>
        <v>f</v>
      </c>
      <c r="D6277" t="str">
        <f t="shared" si="298"/>
        <v>t</v>
      </c>
      <c r="E6277" t="str">
        <f>IF(COUNT(SEARCH({"04.","05.","09.","12."},CONCATENATE(P6276,U6276,AB6276,AH6276))),"t","f")</f>
        <v>t</v>
      </c>
      <c r="F6277" t="str">
        <f t="array" ref="F6277">IF(COUNT(SEARCH(HistorischeRubrieken,CONCATENATE(P6276,U6276,AB6276,AH6276))),"t","f")</f>
        <v>t</v>
      </c>
      <c r="G6277">
        <v>4</v>
      </c>
      <c r="H6277">
        <v>602102</v>
      </c>
      <c r="I6277" t="s">
        <v>3057</v>
      </c>
      <c r="J6277">
        <v>20080601</v>
      </c>
      <c r="K6277">
        <v>20090901</v>
      </c>
      <c r="M6277">
        <v>0</v>
      </c>
      <c r="N6277">
        <v>0</v>
      </c>
      <c r="O6277" t="s">
        <v>2757</v>
      </c>
      <c r="P6277" t="s">
        <v>3062</v>
      </c>
      <c r="Q6277" t="s">
        <v>2743</v>
      </c>
      <c r="R6277">
        <v>0</v>
      </c>
      <c r="S6277" t="s">
        <v>271</v>
      </c>
      <c r="U6277" t="s">
        <v>3063</v>
      </c>
      <c r="V6277">
        <v>1</v>
      </c>
      <c r="W6277">
        <v>1</v>
      </c>
      <c r="X6277">
        <v>20061010</v>
      </c>
      <c r="Y6277">
        <v>12</v>
      </c>
      <c r="Z6277" t="s">
        <v>271</v>
      </c>
      <c r="AA6277" t="s">
        <v>2757</v>
      </c>
      <c r="AB6277" t="s">
        <v>2874</v>
      </c>
      <c r="AC6277">
        <v>1</v>
      </c>
      <c r="AE6277">
        <v>0</v>
      </c>
      <c r="AF6277" t="s">
        <v>271</v>
      </c>
    </row>
    <row r="6278" spans="1:32" hidden="1" x14ac:dyDescent="0.25">
      <c r="A6278" t="str">
        <f t="array" ref="A6278">IF(COUNT(SEARCH(RubriekenHistorisch,CONCATENATE(P6277,U6277,AB6277,AH6277))),"t","f")</f>
        <v>f</v>
      </c>
      <c r="B6278" t="str">
        <f t="shared" si="296"/>
        <v>f</v>
      </c>
      <c r="C6278" t="str">
        <f t="shared" si="297"/>
        <v>f</v>
      </c>
      <c r="D6278" t="str">
        <f t="shared" si="298"/>
        <v>t</v>
      </c>
      <c r="E6278" t="str">
        <f>IF(COUNT(SEARCH({"04.","05.","09.","12."},CONCATENATE(P6277,U6277,AB6277,AH6277))),"t","f")</f>
        <v>t</v>
      </c>
      <c r="F6278" t="str">
        <f t="array" ref="F6278">IF(COUNT(SEARCH(HistorischeRubrieken,CONCATENATE(P6277,U6277,AB6277,AH6277))),"t","f")</f>
        <v>t</v>
      </c>
      <c r="G6278">
        <v>5</v>
      </c>
      <c r="H6278">
        <v>602102</v>
      </c>
      <c r="I6278" t="s">
        <v>3064</v>
      </c>
      <c r="J6278">
        <v>20090901</v>
      </c>
      <c r="K6278">
        <v>20100601</v>
      </c>
      <c r="M6278">
        <v>0</v>
      </c>
      <c r="N6278">
        <v>0</v>
      </c>
      <c r="O6278" t="s">
        <v>2757</v>
      </c>
      <c r="P6278" t="s">
        <v>3065</v>
      </c>
      <c r="Q6278" t="s">
        <v>2762</v>
      </c>
      <c r="R6278">
        <v>0</v>
      </c>
      <c r="S6278" t="s">
        <v>271</v>
      </c>
      <c r="U6278" t="s">
        <v>3066</v>
      </c>
      <c r="V6278">
        <v>1</v>
      </c>
      <c r="W6278">
        <v>1</v>
      </c>
      <c r="X6278">
        <v>20091010</v>
      </c>
      <c r="Y6278">
        <v>12</v>
      </c>
      <c r="Z6278" t="s">
        <v>271</v>
      </c>
      <c r="AA6278" t="s">
        <v>2757</v>
      </c>
      <c r="AB6278" t="s">
        <v>2874</v>
      </c>
      <c r="AC6278">
        <v>1</v>
      </c>
      <c r="AE6278">
        <v>0</v>
      </c>
      <c r="AF6278" t="s">
        <v>271</v>
      </c>
    </row>
    <row r="6279" spans="1:32" hidden="1" x14ac:dyDescent="0.25">
      <c r="A6279" t="str">
        <f t="array" ref="A6279">IF(COUNT(SEARCH(RubriekenHistorisch,CONCATENATE(P6278,U6278,AB6278,AH6278))),"t","f")</f>
        <v>f</v>
      </c>
      <c r="B6279" t="str">
        <f t="shared" si="296"/>
        <v>f</v>
      </c>
      <c r="C6279" t="str">
        <f t="shared" si="297"/>
        <v>f</v>
      </c>
      <c r="D6279" t="str">
        <f t="shared" si="298"/>
        <v>t</v>
      </c>
      <c r="E6279" t="str">
        <f>IF(COUNT(SEARCH({"04.","05.","09.","12."},CONCATENATE(P6278,U6278,AB6278,AH6278))),"t","f")</f>
        <v>t</v>
      </c>
      <c r="F6279" t="str">
        <f t="array" ref="F6279">IF(COUNT(SEARCH(HistorischeRubrieken,CONCATENATE(P6278,U6278,AB6278,AH6278))),"t","f")</f>
        <v>f</v>
      </c>
      <c r="G6279">
        <v>6</v>
      </c>
      <c r="H6279">
        <v>602102</v>
      </c>
      <c r="I6279" t="s">
        <v>3067</v>
      </c>
      <c r="J6279">
        <v>20100601</v>
      </c>
      <c r="K6279">
        <v>20101201</v>
      </c>
      <c r="M6279">
        <v>0</v>
      </c>
      <c r="N6279">
        <v>0</v>
      </c>
      <c r="O6279" t="s">
        <v>2757</v>
      </c>
      <c r="P6279" t="s">
        <v>3068</v>
      </c>
      <c r="Q6279" t="s">
        <v>2762</v>
      </c>
      <c r="R6279">
        <v>0</v>
      </c>
      <c r="S6279" t="s">
        <v>271</v>
      </c>
      <c r="U6279" t="s">
        <v>3069</v>
      </c>
      <c r="V6279">
        <v>1</v>
      </c>
      <c r="W6279">
        <v>1</v>
      </c>
      <c r="X6279">
        <v>20101001</v>
      </c>
      <c r="Y6279">
        <v>12</v>
      </c>
      <c r="Z6279" t="s">
        <v>271</v>
      </c>
      <c r="AA6279" t="s">
        <v>2757</v>
      </c>
      <c r="AB6279" t="s">
        <v>2888</v>
      </c>
      <c r="AC6279">
        <v>1</v>
      </c>
      <c r="AE6279">
        <v>0</v>
      </c>
      <c r="AF6279" t="s">
        <v>271</v>
      </c>
    </row>
    <row r="6280" spans="1:32" hidden="1" x14ac:dyDescent="0.25">
      <c r="A6280" t="str">
        <f t="array" ref="A6280">IF(COUNT(SEARCH(RubriekenHistorisch,CONCATENATE(P6279,U6279,AB6279,AH6279))),"t","f")</f>
        <v>f</v>
      </c>
      <c r="B6280" t="str">
        <f t="shared" si="296"/>
        <v>f</v>
      </c>
      <c r="C6280" t="str">
        <f t="shared" si="297"/>
        <v>f</v>
      </c>
      <c r="D6280" t="str">
        <f t="shared" si="298"/>
        <v>t</v>
      </c>
      <c r="E6280" t="str">
        <f>IF(COUNT(SEARCH({"04.","05.","09.","12."},CONCATENATE(P6279,U6279,AB6279,AH6279))),"t","f")</f>
        <v>t</v>
      </c>
      <c r="F6280" t="str">
        <f t="array" ref="F6280">IF(COUNT(SEARCH(HistorischeRubrieken,CONCATENATE(P6279,U6279,AB6279,AH6279))),"t","f")</f>
        <v>f</v>
      </c>
      <c r="G6280">
        <v>7</v>
      </c>
      <c r="H6280">
        <v>602102</v>
      </c>
      <c r="I6280" t="s">
        <v>3067</v>
      </c>
      <c r="J6280">
        <v>20101201</v>
      </c>
      <c r="K6280">
        <v>20120115</v>
      </c>
      <c r="M6280">
        <v>0</v>
      </c>
      <c r="N6280">
        <v>0</v>
      </c>
      <c r="O6280" t="s">
        <v>2757</v>
      </c>
      <c r="P6280" t="s">
        <v>3070</v>
      </c>
      <c r="Q6280" t="s">
        <v>2762</v>
      </c>
      <c r="R6280">
        <v>0</v>
      </c>
      <c r="S6280" t="s">
        <v>271</v>
      </c>
      <c r="U6280" t="s">
        <v>3071</v>
      </c>
      <c r="V6280">
        <v>1</v>
      </c>
      <c r="W6280">
        <v>1</v>
      </c>
      <c r="X6280">
        <v>20111001</v>
      </c>
      <c r="Y6280">
        <v>12</v>
      </c>
      <c r="Z6280" t="s">
        <v>271</v>
      </c>
      <c r="AA6280" t="s">
        <v>2757</v>
      </c>
      <c r="AB6280" t="s">
        <v>2888</v>
      </c>
      <c r="AC6280">
        <v>1</v>
      </c>
      <c r="AE6280">
        <v>0</v>
      </c>
      <c r="AF6280" t="s">
        <v>271</v>
      </c>
    </row>
    <row r="6281" spans="1:32" hidden="1" x14ac:dyDescent="0.25">
      <c r="A6281" t="str">
        <f t="array" ref="A6281">IF(COUNT(SEARCH(RubriekenHistorisch,CONCATENATE(P6280,U6280,AB6280,AH6280))),"t","f")</f>
        <v>f</v>
      </c>
      <c r="B6281" t="str">
        <f t="shared" si="296"/>
        <v>f</v>
      </c>
      <c r="C6281" t="str">
        <f t="shared" si="297"/>
        <v>f</v>
      </c>
      <c r="D6281" t="str">
        <f t="shared" si="298"/>
        <v>t</v>
      </c>
      <c r="E6281" t="str">
        <f>IF(COUNT(SEARCH({"04.","05.","09.","12."},CONCATENATE(P6280,U6280,AB6280,AH6280))),"t","f")</f>
        <v>t</v>
      </c>
      <c r="F6281" t="str">
        <f t="array" ref="F6281">IF(COUNT(SEARCH(HistorischeRubrieken,CONCATENATE(P6280,U6280,AB6280,AH6280))),"t","f")</f>
        <v>f</v>
      </c>
      <c r="G6281">
        <v>8</v>
      </c>
      <c r="H6281">
        <v>602102</v>
      </c>
      <c r="I6281" t="s">
        <v>3067</v>
      </c>
      <c r="J6281">
        <v>20120115</v>
      </c>
      <c r="K6281">
        <v>20120716</v>
      </c>
      <c r="M6281">
        <v>0</v>
      </c>
      <c r="N6281">
        <v>0</v>
      </c>
      <c r="O6281" t="s">
        <v>2767</v>
      </c>
      <c r="P6281" t="s">
        <v>3070</v>
      </c>
      <c r="Q6281" t="s">
        <v>2762</v>
      </c>
      <c r="R6281">
        <v>0</v>
      </c>
      <c r="S6281" t="s">
        <v>271</v>
      </c>
      <c r="U6281" t="s">
        <v>3071</v>
      </c>
      <c r="V6281">
        <v>1</v>
      </c>
      <c r="W6281">
        <v>1</v>
      </c>
      <c r="X6281">
        <v>20111001</v>
      </c>
      <c r="Y6281">
        <v>12</v>
      </c>
      <c r="Z6281" t="s">
        <v>271</v>
      </c>
      <c r="AA6281" t="s">
        <v>2767</v>
      </c>
      <c r="AB6281" t="s">
        <v>2888</v>
      </c>
      <c r="AC6281">
        <v>1</v>
      </c>
      <c r="AE6281">
        <v>0</v>
      </c>
      <c r="AF6281" t="s">
        <v>271</v>
      </c>
    </row>
    <row r="6282" spans="1:32" hidden="1" x14ac:dyDescent="0.25">
      <c r="A6282" t="str">
        <f t="array" ref="A6282">IF(COUNT(SEARCH(RubriekenHistorisch,CONCATENATE(P6281,U6281,AB6281,AH6281))),"t","f")</f>
        <v>f</v>
      </c>
      <c r="B6282" t="str">
        <f t="shared" si="296"/>
        <v>f</v>
      </c>
      <c r="C6282" t="str">
        <f t="shared" si="297"/>
        <v>f</v>
      </c>
      <c r="D6282" t="str">
        <f t="shared" si="298"/>
        <v>t</v>
      </c>
      <c r="E6282" t="str">
        <f>IF(COUNT(SEARCH({"04.","05.","09.","12."},CONCATENATE(P6281,U6281,AB6281,AH6281))),"t","f")</f>
        <v>t</v>
      </c>
      <c r="F6282" t="str">
        <f t="array" ref="F6282">IF(COUNT(SEARCH(HistorischeRubrieken,CONCATENATE(P6281,U6281,AB6281,AH6281))),"t","f")</f>
        <v>f</v>
      </c>
      <c r="G6282">
        <v>9</v>
      </c>
      <c r="H6282">
        <v>602102</v>
      </c>
      <c r="I6282" t="s">
        <v>3067</v>
      </c>
      <c r="J6282">
        <v>20120716</v>
      </c>
      <c r="K6282">
        <v>20130601</v>
      </c>
      <c r="M6282">
        <v>0</v>
      </c>
      <c r="N6282">
        <v>0</v>
      </c>
      <c r="O6282" t="s">
        <v>2767</v>
      </c>
      <c r="P6282" t="s">
        <v>3072</v>
      </c>
      <c r="Q6282" t="s">
        <v>2762</v>
      </c>
      <c r="R6282">
        <v>0</v>
      </c>
      <c r="S6282" t="s">
        <v>271</v>
      </c>
      <c r="U6282" t="s">
        <v>3073</v>
      </c>
      <c r="V6282">
        <v>1</v>
      </c>
      <c r="W6282">
        <v>1</v>
      </c>
      <c r="X6282">
        <v>20121001</v>
      </c>
      <c r="Y6282">
        <v>12</v>
      </c>
      <c r="Z6282" t="s">
        <v>271</v>
      </c>
      <c r="AA6282" t="s">
        <v>2767</v>
      </c>
      <c r="AB6282" t="s">
        <v>2888</v>
      </c>
      <c r="AC6282">
        <v>1</v>
      </c>
      <c r="AE6282">
        <v>0</v>
      </c>
      <c r="AF6282" t="s">
        <v>271</v>
      </c>
    </row>
    <row r="6283" spans="1:32" hidden="1" x14ac:dyDescent="0.25">
      <c r="A6283" t="str">
        <f t="array" ref="A6283">IF(COUNT(SEARCH(RubriekenHistorisch,CONCATENATE(P6282,U6282,AB6282,AH6282))),"t","f")</f>
        <v>f</v>
      </c>
      <c r="B6283" t="str">
        <f t="shared" si="296"/>
        <v>f</v>
      </c>
      <c r="C6283" t="str">
        <f t="shared" si="297"/>
        <v>f</v>
      </c>
      <c r="D6283" t="str">
        <f t="shared" si="298"/>
        <v>t</v>
      </c>
      <c r="E6283" t="str">
        <f>IF(COUNT(SEARCH({"04.","05.","09.","12."},CONCATENATE(P6282,U6282,AB6282,AH6282))),"t","f")</f>
        <v>t</v>
      </c>
      <c r="F6283" t="str">
        <f t="array" ref="F6283">IF(COUNT(SEARCH(HistorischeRubrieken,CONCATENATE(P6282,U6282,AB6282,AH6282))),"t","f")</f>
        <v>f</v>
      </c>
      <c r="G6283">
        <v>10</v>
      </c>
      <c r="H6283">
        <v>602102</v>
      </c>
      <c r="I6283" t="s">
        <v>3067</v>
      </c>
      <c r="J6283">
        <v>20130601</v>
      </c>
      <c r="K6283">
        <v>20130701</v>
      </c>
      <c r="M6283">
        <v>0</v>
      </c>
      <c r="N6283">
        <v>0</v>
      </c>
      <c r="U6283" t="s">
        <v>3074</v>
      </c>
      <c r="V6283">
        <v>2</v>
      </c>
      <c r="W6283">
        <v>0</v>
      </c>
      <c r="X6283">
        <v>20130607</v>
      </c>
      <c r="Y6283">
        <v>0</v>
      </c>
      <c r="Z6283" t="s">
        <v>271</v>
      </c>
    </row>
    <row r="6284" spans="1:32" hidden="1" x14ac:dyDescent="0.25">
      <c r="A6284" t="str">
        <f t="array" ref="A6284">IF(COUNT(SEARCH(RubriekenHistorisch,CONCATENATE(P6283,U6283,AB6283,AH6283))),"t","f")</f>
        <v>f</v>
      </c>
      <c r="B6284" t="str">
        <f t="shared" si="296"/>
        <v>f</v>
      </c>
      <c r="C6284" t="str">
        <f t="shared" si="297"/>
        <v>t</v>
      </c>
      <c r="D6284" t="str">
        <f t="shared" si="298"/>
        <v>f</v>
      </c>
      <c r="E6284" t="str">
        <f>IF(COUNT(SEARCH({"04.","05.","09.","12."},CONCATENATE(P6283,U6283,AB6283,AH6283))),"t","f")</f>
        <v>f</v>
      </c>
      <c r="F6284" t="str">
        <f t="array" ref="F6284">IF(COUNT(SEARCH(HistorischeRubrieken,CONCATENATE(P6283,U6283,AB6283,AH6283))),"t","f")</f>
        <v>f</v>
      </c>
      <c r="G6284">
        <v>1</v>
      </c>
      <c r="H6284">
        <v>602201</v>
      </c>
      <c r="I6284" t="s">
        <v>3075</v>
      </c>
      <c r="J6284">
        <v>19980201</v>
      </c>
      <c r="K6284">
        <v>20010301</v>
      </c>
      <c r="M6284">
        <v>0</v>
      </c>
      <c r="N6284">
        <v>0</v>
      </c>
      <c r="O6284" t="s">
        <v>3076</v>
      </c>
      <c r="R6284">
        <v>0</v>
      </c>
      <c r="S6284" t="s">
        <v>271</v>
      </c>
      <c r="T6284" t="s">
        <v>3077</v>
      </c>
      <c r="U6284" t="s">
        <v>3078</v>
      </c>
      <c r="V6284">
        <v>0</v>
      </c>
      <c r="W6284">
        <v>0</v>
      </c>
      <c r="X6284">
        <v>19990222</v>
      </c>
      <c r="Y6284">
        <v>12</v>
      </c>
      <c r="Z6284" t="s">
        <v>1003</v>
      </c>
      <c r="AA6284" t="s">
        <v>3076</v>
      </c>
      <c r="AB6284" t="s">
        <v>3079</v>
      </c>
      <c r="AC6284">
        <v>1</v>
      </c>
      <c r="AE6284">
        <v>0</v>
      </c>
      <c r="AF6284" t="s">
        <v>1003</v>
      </c>
    </row>
    <row r="6285" spans="1:32" hidden="1" x14ac:dyDescent="0.25">
      <c r="A6285" t="str">
        <f t="array" ref="A6285">IF(COUNT(SEARCH(RubriekenHistorisch,CONCATENATE(P6284,U6284,AB6284,AH6284))),"t","f")</f>
        <v>f</v>
      </c>
      <c r="B6285" t="str">
        <f t="shared" si="296"/>
        <v>f</v>
      </c>
      <c r="C6285" t="str">
        <f t="shared" si="297"/>
        <v>t</v>
      </c>
      <c r="D6285" t="str">
        <f t="shared" si="298"/>
        <v>t</v>
      </c>
      <c r="E6285" t="str">
        <f>IF(COUNT(SEARCH({"04.","05.","09.","12."},CONCATENATE(P6284,U6284,AB6284,AH6284))),"t","f")</f>
        <v>f</v>
      </c>
      <c r="F6285" t="str">
        <f t="array" ref="F6285">IF(COUNT(SEARCH(HistorischeRubrieken,CONCATENATE(P6284,U6284,AB6284,AH6284))),"t","f")</f>
        <v>f</v>
      </c>
      <c r="G6285">
        <v>2</v>
      </c>
      <c r="H6285">
        <v>602201</v>
      </c>
      <c r="I6285" t="s">
        <v>3075</v>
      </c>
      <c r="J6285">
        <v>20010301</v>
      </c>
      <c r="K6285">
        <v>20070301</v>
      </c>
      <c r="M6285">
        <v>0</v>
      </c>
      <c r="N6285">
        <v>0</v>
      </c>
      <c r="O6285" t="s">
        <v>3080</v>
      </c>
      <c r="R6285">
        <v>0</v>
      </c>
      <c r="S6285" t="s">
        <v>271</v>
      </c>
      <c r="T6285" t="s">
        <v>3081</v>
      </c>
      <c r="U6285" t="s">
        <v>3078</v>
      </c>
      <c r="V6285">
        <v>0</v>
      </c>
      <c r="W6285">
        <v>1</v>
      </c>
      <c r="X6285">
        <v>20020222</v>
      </c>
      <c r="Y6285">
        <v>12</v>
      </c>
      <c r="Z6285" t="s">
        <v>1003</v>
      </c>
      <c r="AA6285" t="s">
        <v>3080</v>
      </c>
      <c r="AB6285" t="s">
        <v>3079</v>
      </c>
      <c r="AC6285">
        <v>1</v>
      </c>
      <c r="AE6285">
        <v>0</v>
      </c>
      <c r="AF6285" t="s">
        <v>1003</v>
      </c>
    </row>
    <row r="6286" spans="1:32" hidden="1" x14ac:dyDescent="0.25">
      <c r="A6286" t="str">
        <f t="array" ref="A6286">IF(COUNT(SEARCH(RubriekenHistorisch,CONCATENATE(P6285,U6285,AB6285,AH6285))),"t","f")</f>
        <v>f</v>
      </c>
      <c r="B6286" t="str">
        <f t="shared" si="296"/>
        <v>f</v>
      </c>
      <c r="C6286" t="str">
        <f t="shared" si="297"/>
        <v>t</v>
      </c>
      <c r="D6286" t="str">
        <f t="shared" si="298"/>
        <v>t</v>
      </c>
      <c r="E6286" t="str">
        <f>IF(COUNT(SEARCH({"04.","05.","09.","12."},CONCATENATE(P6285,U6285,AB6285,AH6285))),"t","f")</f>
        <v>f</v>
      </c>
      <c r="F6286" t="str">
        <f t="array" ref="F6286">IF(COUNT(SEARCH(HistorischeRubrieken,CONCATENATE(P6285,U6285,AB6285,AH6285))),"t","f")</f>
        <v>f</v>
      </c>
      <c r="G6286">
        <v>3</v>
      </c>
      <c r="H6286">
        <v>602201</v>
      </c>
      <c r="I6286" t="s">
        <v>3082</v>
      </c>
      <c r="J6286">
        <v>20070301</v>
      </c>
      <c r="K6286">
        <v>20070901</v>
      </c>
      <c r="M6286">
        <v>0</v>
      </c>
      <c r="N6286">
        <v>0</v>
      </c>
      <c r="O6286" t="s">
        <v>3080</v>
      </c>
      <c r="R6286">
        <v>0</v>
      </c>
      <c r="S6286" t="s">
        <v>271</v>
      </c>
      <c r="T6286" t="s">
        <v>3081</v>
      </c>
      <c r="U6286" t="s">
        <v>3083</v>
      </c>
      <c r="V6286">
        <v>0</v>
      </c>
      <c r="W6286">
        <v>1</v>
      </c>
      <c r="X6286">
        <v>20070306</v>
      </c>
      <c r="Y6286">
        <v>0</v>
      </c>
      <c r="Z6286" t="s">
        <v>1003</v>
      </c>
      <c r="AA6286" t="s">
        <v>3080</v>
      </c>
      <c r="AB6286" t="s">
        <v>3079</v>
      </c>
      <c r="AC6286">
        <v>1</v>
      </c>
      <c r="AE6286">
        <v>0</v>
      </c>
      <c r="AF6286" t="s">
        <v>1003</v>
      </c>
    </row>
    <row r="6287" spans="1:32" hidden="1" x14ac:dyDescent="0.25">
      <c r="A6287" t="str">
        <f t="array" ref="A6287">IF(COUNT(SEARCH(RubriekenHistorisch,CONCATENATE(P6286,U6286,AB6286,AH6286))),"t","f")</f>
        <v>f</v>
      </c>
      <c r="B6287" t="str">
        <f t="shared" si="296"/>
        <v>f</v>
      </c>
      <c r="C6287" t="str">
        <f t="shared" si="297"/>
        <v>t</v>
      </c>
      <c r="D6287" t="str">
        <f t="shared" si="298"/>
        <v>t</v>
      </c>
      <c r="E6287" t="str">
        <f>IF(COUNT(SEARCH({"04.","05.","09.","12."},CONCATENATE(P6286,U6286,AB6286,AH6286))),"t","f")</f>
        <v>f</v>
      </c>
      <c r="F6287" t="str">
        <f t="array" ref="F6287">IF(COUNT(SEARCH(HistorischeRubrieken,CONCATENATE(P6286,U6286,AB6286,AH6286))),"t","f")</f>
        <v>t</v>
      </c>
      <c r="G6287">
        <v>4</v>
      </c>
      <c r="H6287">
        <v>602201</v>
      </c>
      <c r="I6287" t="s">
        <v>3082</v>
      </c>
      <c r="J6287">
        <v>20070901</v>
      </c>
      <c r="K6287">
        <v>20071201</v>
      </c>
      <c r="M6287">
        <v>0</v>
      </c>
      <c r="N6287">
        <v>0</v>
      </c>
      <c r="O6287" t="s">
        <v>3080</v>
      </c>
      <c r="R6287">
        <v>0</v>
      </c>
      <c r="S6287" t="s">
        <v>271</v>
      </c>
      <c r="T6287" t="s">
        <v>3081</v>
      </c>
      <c r="U6287" t="s">
        <v>3084</v>
      </c>
      <c r="V6287">
        <v>0</v>
      </c>
      <c r="W6287">
        <v>1</v>
      </c>
      <c r="X6287">
        <v>20071008</v>
      </c>
      <c r="Y6287">
        <v>0</v>
      </c>
      <c r="Z6287" t="s">
        <v>1003</v>
      </c>
      <c r="AA6287" t="s">
        <v>3080</v>
      </c>
      <c r="AB6287" t="s">
        <v>3079</v>
      </c>
      <c r="AC6287">
        <v>1</v>
      </c>
      <c r="AE6287">
        <v>0</v>
      </c>
      <c r="AF6287" t="s">
        <v>271</v>
      </c>
    </row>
    <row r="6288" spans="1:32" hidden="1" x14ac:dyDescent="0.25">
      <c r="A6288" t="str">
        <f t="array" ref="A6288">IF(COUNT(SEARCH(RubriekenHistorisch,CONCATENATE(P6287,U6287,AB6287,AH6287))),"t","f")</f>
        <v>f</v>
      </c>
      <c r="B6288" t="str">
        <f t="shared" si="296"/>
        <v>f</v>
      </c>
      <c r="C6288" t="str">
        <f t="shared" si="297"/>
        <v>t</v>
      </c>
      <c r="D6288" t="str">
        <f t="shared" si="298"/>
        <v>t</v>
      </c>
      <c r="E6288" t="str">
        <f>IF(COUNT(SEARCH({"04.","05.","09.","12."},CONCATENATE(P6287,U6287,AB6287,AH6287))),"t","f")</f>
        <v>f</v>
      </c>
      <c r="F6288" t="str">
        <f t="array" ref="F6288">IF(COUNT(SEARCH(HistorischeRubrieken,CONCATENATE(P6287,U6287,AB6287,AH6287))),"t","f")</f>
        <v>t</v>
      </c>
      <c r="G6288">
        <v>5</v>
      </c>
      <c r="H6288">
        <v>602201</v>
      </c>
      <c r="I6288" t="s">
        <v>3082</v>
      </c>
      <c r="J6288">
        <v>20071201</v>
      </c>
      <c r="K6288">
        <v>20081201</v>
      </c>
      <c r="M6288">
        <v>0</v>
      </c>
      <c r="N6288">
        <v>0</v>
      </c>
      <c r="O6288" t="s">
        <v>3085</v>
      </c>
      <c r="R6288">
        <v>0</v>
      </c>
      <c r="S6288" t="s">
        <v>271</v>
      </c>
      <c r="T6288" t="s">
        <v>3086</v>
      </c>
      <c r="U6288" t="s">
        <v>3078</v>
      </c>
      <c r="V6288">
        <v>0</v>
      </c>
      <c r="W6288">
        <v>1</v>
      </c>
      <c r="X6288">
        <v>20080222</v>
      </c>
      <c r="Y6288">
        <v>12</v>
      </c>
      <c r="Z6288" t="s">
        <v>1003</v>
      </c>
      <c r="AA6288" t="s">
        <v>3085</v>
      </c>
      <c r="AB6288" t="s">
        <v>3079</v>
      </c>
      <c r="AC6288">
        <v>1</v>
      </c>
      <c r="AE6288">
        <v>0</v>
      </c>
      <c r="AF6288" t="s">
        <v>271</v>
      </c>
    </row>
    <row r="6289" spans="1:32" hidden="1" x14ac:dyDescent="0.25">
      <c r="A6289" t="str">
        <f t="array" ref="A6289">IF(COUNT(SEARCH(RubriekenHistorisch,CONCATENATE(P6288,U6288,AB6288,AH6288))),"t","f")</f>
        <v>f</v>
      </c>
      <c r="B6289" t="str">
        <f t="shared" si="296"/>
        <v>f</v>
      </c>
      <c r="C6289" t="str">
        <f t="shared" si="297"/>
        <v>t</v>
      </c>
      <c r="D6289" t="str">
        <f t="shared" si="298"/>
        <v>t</v>
      </c>
      <c r="E6289" t="str">
        <f>IF(COUNT(SEARCH({"04.","05.","09.","12."},CONCATENATE(P6288,U6288,AB6288,AH6288))),"t","f")</f>
        <v>f</v>
      </c>
      <c r="F6289" t="str">
        <f t="array" ref="F6289">IF(COUNT(SEARCH(HistorischeRubrieken,CONCATENATE(P6288,U6288,AB6288,AH6288))),"t","f")</f>
        <v>f</v>
      </c>
      <c r="G6289">
        <v>6</v>
      </c>
      <c r="H6289">
        <v>602201</v>
      </c>
      <c r="I6289" t="s">
        <v>3082</v>
      </c>
      <c r="J6289">
        <v>20081201</v>
      </c>
      <c r="K6289">
        <v>20101201</v>
      </c>
      <c r="M6289">
        <v>0</v>
      </c>
      <c r="N6289">
        <v>0</v>
      </c>
      <c r="O6289" t="s">
        <v>3085</v>
      </c>
      <c r="R6289">
        <v>0</v>
      </c>
      <c r="S6289" t="s">
        <v>271</v>
      </c>
      <c r="T6289" t="s">
        <v>3086</v>
      </c>
      <c r="U6289" t="s">
        <v>3087</v>
      </c>
      <c r="V6289">
        <v>0</v>
      </c>
      <c r="W6289">
        <v>1</v>
      </c>
      <c r="X6289">
        <v>20090222</v>
      </c>
      <c r="Y6289">
        <v>12</v>
      </c>
      <c r="Z6289" t="s">
        <v>271</v>
      </c>
      <c r="AA6289" t="s">
        <v>3085</v>
      </c>
      <c r="AB6289" t="s">
        <v>3079</v>
      </c>
      <c r="AC6289">
        <v>1</v>
      </c>
      <c r="AE6289">
        <v>0</v>
      </c>
      <c r="AF6289" t="s">
        <v>271</v>
      </c>
    </row>
    <row r="6290" spans="1:32" hidden="1" x14ac:dyDescent="0.25">
      <c r="A6290" t="str">
        <f t="array" ref="A6290">IF(COUNT(SEARCH(RubriekenHistorisch,CONCATENATE(P6289,U6289,AB6289,AH6289))),"t","f")</f>
        <v>f</v>
      </c>
      <c r="B6290" t="str">
        <f t="shared" si="296"/>
        <v>f</v>
      </c>
      <c r="C6290" t="str">
        <f t="shared" si="297"/>
        <v>t</v>
      </c>
      <c r="D6290" t="str">
        <f t="shared" si="298"/>
        <v>t</v>
      </c>
      <c r="E6290" t="str">
        <f>IF(COUNT(SEARCH({"04.","05.","09.","12."},CONCATENATE(P6289,U6289,AB6289,AH6289))),"t","f")</f>
        <v>f</v>
      </c>
      <c r="F6290" t="str">
        <f t="array" ref="F6290">IF(COUNT(SEARCH(HistorischeRubrieken,CONCATENATE(P6289,U6289,AB6289,AH6289))),"t","f")</f>
        <v>f</v>
      </c>
      <c r="G6290">
        <v>7</v>
      </c>
      <c r="H6290">
        <v>602201</v>
      </c>
      <c r="I6290" t="s">
        <v>3082</v>
      </c>
      <c r="J6290">
        <v>20101201</v>
      </c>
      <c r="K6290">
        <v>20120115</v>
      </c>
      <c r="M6290">
        <v>0</v>
      </c>
      <c r="N6290">
        <v>0</v>
      </c>
      <c r="O6290" t="s">
        <v>3085</v>
      </c>
      <c r="R6290">
        <v>0</v>
      </c>
      <c r="S6290" t="s">
        <v>271</v>
      </c>
      <c r="AA6290" t="s">
        <v>3085</v>
      </c>
      <c r="AB6290" t="s">
        <v>3079</v>
      </c>
      <c r="AC6290">
        <v>1</v>
      </c>
      <c r="AE6290">
        <v>0</v>
      </c>
      <c r="AF6290" t="s">
        <v>271</v>
      </c>
    </row>
    <row r="6291" spans="1:32" hidden="1" x14ac:dyDescent="0.25">
      <c r="A6291" t="str">
        <f t="array" ref="A6291">IF(COUNT(SEARCH(RubriekenHistorisch,CONCATENATE(P6290,U6290,AB6290,AH6290))),"t","f")</f>
        <v>f</v>
      </c>
      <c r="B6291" t="str">
        <f t="shared" si="296"/>
        <v>f</v>
      </c>
      <c r="C6291" t="str">
        <f t="shared" si="297"/>
        <v>f</v>
      </c>
      <c r="D6291" t="str">
        <f t="shared" si="298"/>
        <v>t</v>
      </c>
      <c r="E6291" t="str">
        <f>IF(COUNT(SEARCH({"04.","05.","09.","12."},CONCATENATE(P6290,U6290,AB6290,AH6290))),"t","f")</f>
        <v>f</v>
      </c>
      <c r="F6291" t="str">
        <f t="array" ref="F6291">IF(COUNT(SEARCH(HistorischeRubrieken,CONCATENATE(P6290,U6290,AB6290,AH6290))),"t","f")</f>
        <v>f</v>
      </c>
      <c r="G6291">
        <v>8</v>
      </c>
      <c r="H6291">
        <v>602201</v>
      </c>
      <c r="I6291" t="s">
        <v>3082</v>
      </c>
      <c r="J6291">
        <v>20120115</v>
      </c>
      <c r="K6291">
        <v>20120917</v>
      </c>
      <c r="M6291">
        <v>0</v>
      </c>
      <c r="N6291">
        <v>0</v>
      </c>
      <c r="O6291" t="s">
        <v>3088</v>
      </c>
      <c r="R6291">
        <v>0</v>
      </c>
      <c r="S6291" t="s">
        <v>271</v>
      </c>
      <c r="AA6291" t="s">
        <v>3088</v>
      </c>
      <c r="AB6291" t="s">
        <v>3079</v>
      </c>
      <c r="AC6291">
        <v>1</v>
      </c>
      <c r="AE6291">
        <v>0</v>
      </c>
      <c r="AF6291" t="s">
        <v>271</v>
      </c>
    </row>
    <row r="6292" spans="1:32" x14ac:dyDescent="0.25">
      <c r="A6292" t="str">
        <f t="array" ref="A6292">IF(COUNT(SEARCH(RubriekenHistorisch,CONCATENATE(P6291,U6291,AB6291,AH6291))),"t","f")</f>
        <v>f</v>
      </c>
      <c r="B6292" t="str">
        <f t="shared" si="296"/>
        <v>f</v>
      </c>
      <c r="C6292" t="str">
        <f t="shared" si="297"/>
        <v>f</v>
      </c>
      <c r="D6292" t="str">
        <f t="shared" si="298"/>
        <v>t</v>
      </c>
      <c r="E6292" t="str">
        <f>IF(COUNT(SEARCH({"04.","05.","09.","12."},CONCATENATE(P6291,U6291,AB6291,AH6291))),"t","f")</f>
        <v>f</v>
      </c>
      <c r="F6292" t="str">
        <f t="array" ref="F6292">IF(COUNT(SEARCH(HistorischeRubrieken,CONCATENATE(P6291,U6291,AB6291,AH6291))),"t","f")</f>
        <v>f</v>
      </c>
      <c r="G6292">
        <v>9</v>
      </c>
      <c r="H6292">
        <v>602201</v>
      </c>
      <c r="I6292" t="s">
        <v>3082</v>
      </c>
      <c r="J6292">
        <v>20120917</v>
      </c>
      <c r="M6292">
        <v>0</v>
      </c>
      <c r="N6292">
        <v>0</v>
      </c>
      <c r="O6292" t="s">
        <v>3088</v>
      </c>
      <c r="R6292">
        <v>0</v>
      </c>
      <c r="S6292" t="s">
        <v>271</v>
      </c>
      <c r="AA6292" t="s">
        <v>3088</v>
      </c>
      <c r="AB6292" t="s">
        <v>3079</v>
      </c>
      <c r="AC6292">
        <v>1</v>
      </c>
      <c r="AE6292">
        <v>0</v>
      </c>
      <c r="AF6292" t="s">
        <v>271</v>
      </c>
    </row>
    <row r="6293" spans="1:32" hidden="1" x14ac:dyDescent="0.25">
      <c r="A6293" t="str">
        <f t="array" ref="A6293">IF(COUNT(SEARCH(RubriekenHistorisch,CONCATENATE(P6292,U6292,AB6292,AH6292))),"t","f")</f>
        <v>f</v>
      </c>
      <c r="B6293" t="str">
        <f t="shared" si="296"/>
        <v>f</v>
      </c>
      <c r="C6293" t="str">
        <f t="shared" si="297"/>
        <v>f</v>
      </c>
      <c r="D6293" t="str">
        <f t="shared" si="298"/>
        <v>t</v>
      </c>
      <c r="E6293" t="str">
        <f>IF(COUNT(SEARCH({"04.","05.","09.","12."},CONCATENATE(P6292,U6292,AB6292,AH6292))),"t","f")</f>
        <v>f</v>
      </c>
      <c r="F6293" t="str">
        <f t="array" ref="F6293">IF(COUNT(SEARCH(HistorischeRubrieken,CONCATENATE(P6292,U6292,AB6292,AH6292))),"t","f")</f>
        <v>f</v>
      </c>
      <c r="G6293">
        <v>1</v>
      </c>
      <c r="H6293">
        <v>602202</v>
      </c>
      <c r="I6293" t="s">
        <v>3089</v>
      </c>
      <c r="J6293">
        <v>19980201</v>
      </c>
      <c r="K6293">
        <v>19981101</v>
      </c>
      <c r="M6293">
        <v>0</v>
      </c>
      <c r="N6293">
        <v>0</v>
      </c>
      <c r="O6293" t="s">
        <v>3090</v>
      </c>
      <c r="P6293" t="s">
        <v>3091</v>
      </c>
      <c r="Q6293" t="s">
        <v>3092</v>
      </c>
      <c r="R6293">
        <v>1</v>
      </c>
      <c r="S6293" t="s">
        <v>271</v>
      </c>
      <c r="T6293" t="s">
        <v>3077</v>
      </c>
      <c r="U6293" t="s">
        <v>3093</v>
      </c>
      <c r="V6293">
        <v>0</v>
      </c>
      <c r="W6293">
        <v>0</v>
      </c>
      <c r="X6293">
        <v>19980222</v>
      </c>
      <c r="Y6293">
        <v>0</v>
      </c>
      <c r="Z6293" t="s">
        <v>1003</v>
      </c>
      <c r="AA6293" t="s">
        <v>3077</v>
      </c>
      <c r="AB6293" t="s">
        <v>3094</v>
      </c>
      <c r="AC6293">
        <v>0</v>
      </c>
      <c r="AE6293">
        <v>0</v>
      </c>
      <c r="AF6293" t="s">
        <v>271</v>
      </c>
    </row>
    <row r="6294" spans="1:32" hidden="1" x14ac:dyDescent="0.25">
      <c r="A6294" t="str">
        <f t="array" ref="A6294">IF(COUNT(SEARCH(RubriekenHistorisch,CONCATENATE(P6293,U6293,AB6293,AH6293))),"t","f")</f>
        <v>f</v>
      </c>
      <c r="B6294" t="str">
        <f t="shared" si="296"/>
        <v>f</v>
      </c>
      <c r="C6294" t="str">
        <f t="shared" si="297"/>
        <v>t</v>
      </c>
      <c r="D6294" t="str">
        <f t="shared" si="298"/>
        <v>f</v>
      </c>
      <c r="E6294" t="str">
        <f>IF(COUNT(SEARCH({"04.","05.","09.","12."},CONCATENATE(P6293,U6293,AB6293,AH6293))),"t","f")</f>
        <v>f</v>
      </c>
      <c r="F6294" t="str">
        <f t="array" ref="F6294">IF(COUNT(SEARCH(HistorischeRubrieken,CONCATENATE(P6293,U6293,AB6293,AH6293))),"t","f")</f>
        <v>f</v>
      </c>
      <c r="G6294">
        <v>1</v>
      </c>
      <c r="H6294">
        <v>602203</v>
      </c>
      <c r="I6294" t="s">
        <v>3095</v>
      </c>
      <c r="J6294">
        <v>20081201</v>
      </c>
      <c r="K6294">
        <v>20081202</v>
      </c>
      <c r="M6294">
        <v>0</v>
      </c>
      <c r="N6294">
        <v>0</v>
      </c>
      <c r="T6294" t="s">
        <v>3096</v>
      </c>
      <c r="U6294" t="s">
        <v>3097</v>
      </c>
      <c r="V6294">
        <v>0</v>
      </c>
      <c r="W6294">
        <v>1</v>
      </c>
      <c r="X6294">
        <v>20081202</v>
      </c>
      <c r="Y6294">
        <v>0</v>
      </c>
      <c r="Z6294" t="s">
        <v>271</v>
      </c>
    </row>
    <row r="6295" spans="1:32" hidden="1" x14ac:dyDescent="0.25">
      <c r="A6295" t="str">
        <f t="array" ref="A6295">IF(COUNT(SEARCH(RubriekenHistorisch,CONCATENATE(P6294,U6294,AB6294,AH6294))),"t","f")</f>
        <v>f</v>
      </c>
      <c r="B6295" t="str">
        <f t="shared" si="296"/>
        <v>f</v>
      </c>
      <c r="C6295" t="str">
        <f t="shared" si="297"/>
        <v>t</v>
      </c>
      <c r="D6295" t="str">
        <f t="shared" si="298"/>
        <v>f</v>
      </c>
      <c r="E6295" t="str">
        <f>IF(COUNT(SEARCH({"04.","05.","09.","12."},CONCATENATE(P6294,U6294,AB6294,AH6294))),"t","f")</f>
        <v>f</v>
      </c>
      <c r="F6295" t="str">
        <f t="array" ref="F6295">IF(COUNT(SEARCH(HistorischeRubrieken,CONCATENATE(P6294,U6294,AB6294,AH6294))),"t","f")</f>
        <v>t</v>
      </c>
      <c r="G6295">
        <v>2</v>
      </c>
      <c r="H6295">
        <v>602203</v>
      </c>
      <c r="I6295" t="s">
        <v>3095</v>
      </c>
      <c r="J6295">
        <v>20081202</v>
      </c>
      <c r="K6295">
        <v>20090901</v>
      </c>
      <c r="M6295">
        <v>0</v>
      </c>
      <c r="N6295">
        <v>0</v>
      </c>
      <c r="T6295" t="s">
        <v>3096</v>
      </c>
      <c r="U6295" t="s">
        <v>3098</v>
      </c>
      <c r="V6295">
        <v>0</v>
      </c>
      <c r="W6295">
        <v>1</v>
      </c>
      <c r="X6295">
        <v>20081204</v>
      </c>
      <c r="Y6295">
        <v>0</v>
      </c>
      <c r="Z6295" t="s">
        <v>271</v>
      </c>
    </row>
    <row r="6296" spans="1:32" hidden="1" x14ac:dyDescent="0.25">
      <c r="A6296" t="str">
        <f t="array" ref="A6296">IF(COUNT(SEARCH(RubriekenHistorisch,CONCATENATE(P6295,U6295,AB6295,AH6295))),"t","f")</f>
        <v>f</v>
      </c>
      <c r="B6296" t="str">
        <f t="shared" si="296"/>
        <v>f</v>
      </c>
      <c r="C6296" t="str">
        <f t="shared" si="297"/>
        <v>t</v>
      </c>
      <c r="D6296" t="str">
        <f t="shared" si="298"/>
        <v>f</v>
      </c>
      <c r="E6296" t="str">
        <f>IF(COUNT(SEARCH({"04.","05.","09.","12."},CONCATENATE(P6295,U6295,AB6295,AH6295))),"t","f")</f>
        <v>f</v>
      </c>
      <c r="F6296" t="str">
        <f t="array" ref="F6296">IF(COUNT(SEARCH(HistorischeRubrieken,CONCATENATE(P6295,U6295,AB6295,AH6295))),"t","f")</f>
        <v>t</v>
      </c>
      <c r="G6296">
        <v>3</v>
      </c>
      <c r="H6296">
        <v>602203</v>
      </c>
      <c r="I6296" t="s">
        <v>3099</v>
      </c>
      <c r="J6296">
        <v>20090901</v>
      </c>
      <c r="K6296">
        <v>20100901</v>
      </c>
      <c r="M6296">
        <v>0</v>
      </c>
      <c r="N6296">
        <v>0</v>
      </c>
      <c r="T6296" t="s">
        <v>3096</v>
      </c>
      <c r="U6296" t="s">
        <v>3100</v>
      </c>
      <c r="V6296">
        <v>0</v>
      </c>
      <c r="W6296">
        <v>1</v>
      </c>
      <c r="X6296">
        <v>20090908</v>
      </c>
      <c r="Y6296">
        <v>12</v>
      </c>
      <c r="Z6296" t="s">
        <v>271</v>
      </c>
    </row>
    <row r="6297" spans="1:32" hidden="1" x14ac:dyDescent="0.25">
      <c r="A6297" t="str">
        <f t="array" ref="A6297">IF(COUNT(SEARCH(RubriekenHistorisch,CONCATENATE(P6296,U6296,AB6296,AH6296))),"t","f")</f>
        <v>f</v>
      </c>
      <c r="B6297" t="str">
        <f t="shared" si="296"/>
        <v>f</v>
      </c>
      <c r="C6297" t="str">
        <f t="shared" si="297"/>
        <v>t</v>
      </c>
      <c r="D6297" t="str">
        <f t="shared" si="298"/>
        <v>t</v>
      </c>
      <c r="E6297" t="str">
        <f>IF(COUNT(SEARCH({"04.","05.","09.","12."},CONCATENATE(P6296,U6296,AB6296,AH6296))),"t","f")</f>
        <v>f</v>
      </c>
      <c r="F6297" t="str">
        <f t="array" ref="F6297">IF(COUNT(SEARCH(HistorischeRubrieken,CONCATENATE(P6296,U6296,AB6296,AH6296))),"t","f")</f>
        <v>t</v>
      </c>
      <c r="G6297">
        <v>4</v>
      </c>
      <c r="H6297">
        <v>602203</v>
      </c>
      <c r="I6297" t="s">
        <v>3099</v>
      </c>
      <c r="J6297">
        <v>20100901</v>
      </c>
      <c r="K6297">
        <v>20120115</v>
      </c>
      <c r="M6297">
        <v>0</v>
      </c>
      <c r="N6297">
        <v>0</v>
      </c>
      <c r="T6297" t="s">
        <v>3096</v>
      </c>
      <c r="U6297" t="s">
        <v>3100</v>
      </c>
      <c r="V6297">
        <v>0</v>
      </c>
      <c r="W6297">
        <v>1</v>
      </c>
      <c r="X6297">
        <v>20100908</v>
      </c>
      <c r="Y6297">
        <v>12</v>
      </c>
      <c r="Z6297" t="s">
        <v>271</v>
      </c>
    </row>
    <row r="6298" spans="1:32" x14ac:dyDescent="0.25">
      <c r="A6298" t="str">
        <f t="array" ref="A6298">IF(COUNT(SEARCH(RubriekenHistorisch,CONCATENATE(P6297,U6297,AB6297,AH6297))),"t","f")</f>
        <v>f</v>
      </c>
      <c r="B6298" t="str">
        <f t="shared" si="296"/>
        <v>f</v>
      </c>
      <c r="C6298" t="str">
        <f t="shared" si="297"/>
        <v>t</v>
      </c>
      <c r="D6298" t="str">
        <f t="shared" si="298"/>
        <v>t</v>
      </c>
      <c r="E6298" t="str">
        <f>IF(COUNT(SEARCH({"04.","05.","09.","12."},CONCATENATE(P6297,U6297,AB6297,AH6297))),"t","f")</f>
        <v>f</v>
      </c>
      <c r="F6298" t="str">
        <f t="array" ref="F6298">IF(COUNT(SEARCH(HistorischeRubrieken,CONCATENATE(P6297,U6297,AB6297,AH6297))),"t","f")</f>
        <v>t</v>
      </c>
      <c r="G6298">
        <v>5</v>
      </c>
      <c r="H6298">
        <v>602203</v>
      </c>
      <c r="I6298" t="s">
        <v>3099</v>
      </c>
      <c r="J6298">
        <v>20120115</v>
      </c>
      <c r="M6298">
        <v>0</v>
      </c>
      <c r="N6298">
        <v>0</v>
      </c>
      <c r="T6298" t="s">
        <v>3101</v>
      </c>
      <c r="U6298" t="s">
        <v>3100</v>
      </c>
      <c r="V6298">
        <v>0</v>
      </c>
      <c r="W6298">
        <v>1</v>
      </c>
      <c r="X6298">
        <v>20100908</v>
      </c>
      <c r="Y6298">
        <v>12</v>
      </c>
      <c r="Z6298" t="s">
        <v>271</v>
      </c>
    </row>
    <row r="6299" spans="1:32" hidden="1" x14ac:dyDescent="0.25">
      <c r="A6299" t="str">
        <f t="array" ref="A6299">IF(COUNT(SEARCH(RubriekenHistorisch,CONCATENATE(P6298,U6298,AB6298,AH6298))),"t","f")</f>
        <v>f</v>
      </c>
      <c r="B6299" t="str">
        <f t="shared" si="296"/>
        <v>f</v>
      </c>
      <c r="C6299" t="str">
        <f t="shared" si="297"/>
        <v>t</v>
      </c>
      <c r="D6299" t="str">
        <f t="shared" si="298"/>
        <v>t</v>
      </c>
      <c r="E6299" t="str">
        <f>IF(COUNT(SEARCH({"04.","05.","09.","12."},CONCATENATE(P6298,U6298,AB6298,AH6298))),"t","f")</f>
        <v>f</v>
      </c>
      <c r="F6299" t="str">
        <f t="array" ref="F6299">IF(COUNT(SEARCH(HistorischeRubrieken,CONCATENATE(P6298,U6298,AB6298,AH6298))),"t","f")</f>
        <v>t</v>
      </c>
      <c r="G6299">
        <v>1</v>
      </c>
      <c r="H6299">
        <v>602204</v>
      </c>
      <c r="I6299" t="s">
        <v>3102</v>
      </c>
      <c r="J6299">
        <v>20081201</v>
      </c>
      <c r="K6299">
        <v>20081202</v>
      </c>
      <c r="M6299">
        <v>0</v>
      </c>
      <c r="N6299">
        <v>0</v>
      </c>
      <c r="T6299" t="s">
        <v>3096</v>
      </c>
      <c r="U6299" t="s">
        <v>3103</v>
      </c>
      <c r="V6299">
        <v>0</v>
      </c>
      <c r="W6299">
        <v>1</v>
      </c>
      <c r="X6299">
        <v>20081212</v>
      </c>
      <c r="Y6299">
        <v>0</v>
      </c>
      <c r="Z6299" t="s">
        <v>271</v>
      </c>
    </row>
    <row r="6300" spans="1:32" hidden="1" x14ac:dyDescent="0.25">
      <c r="A6300" t="str">
        <f t="array" ref="A6300">IF(COUNT(SEARCH(RubriekenHistorisch,CONCATENATE(P6299,U6299,AB6299,AH6299))),"t","f")</f>
        <v>f</v>
      </c>
      <c r="B6300" t="str">
        <f t="shared" si="296"/>
        <v>f</v>
      </c>
      <c r="C6300" t="str">
        <f t="shared" si="297"/>
        <v>t</v>
      </c>
      <c r="D6300" t="str">
        <f t="shared" si="298"/>
        <v>f</v>
      </c>
      <c r="E6300" t="str">
        <f>IF(COUNT(SEARCH({"04.","05.","09.","12."},CONCATENATE(P6299,U6299,AB6299,AH6299))),"t","f")</f>
        <v>f</v>
      </c>
      <c r="F6300" t="str">
        <f t="array" ref="F6300">IF(COUNT(SEARCH(HistorischeRubrieken,CONCATENATE(P6299,U6299,AB6299,AH6299))),"t","f")</f>
        <v>t</v>
      </c>
      <c r="G6300">
        <v>2</v>
      </c>
      <c r="H6300">
        <v>602204</v>
      </c>
      <c r="I6300" t="s">
        <v>3102</v>
      </c>
      <c r="J6300">
        <v>20081202</v>
      </c>
      <c r="K6300">
        <v>20101201</v>
      </c>
      <c r="M6300">
        <v>0</v>
      </c>
      <c r="N6300">
        <v>0</v>
      </c>
      <c r="T6300" t="s">
        <v>3096</v>
      </c>
      <c r="U6300" t="s">
        <v>3104</v>
      </c>
      <c r="V6300">
        <v>0</v>
      </c>
      <c r="W6300">
        <v>1</v>
      </c>
      <c r="X6300">
        <v>20081212</v>
      </c>
      <c r="Y6300">
        <v>0</v>
      </c>
      <c r="Z6300" t="s">
        <v>271</v>
      </c>
    </row>
    <row r="6301" spans="1:32" hidden="1" x14ac:dyDescent="0.25">
      <c r="A6301" t="str">
        <f t="array" ref="A6301">IF(COUNT(SEARCH(RubriekenHistorisch,CONCATENATE(P6300,U6300,AB6300,AH6300))),"t","f")</f>
        <v>f</v>
      </c>
      <c r="B6301" t="str">
        <f t="shared" si="296"/>
        <v>f</v>
      </c>
      <c r="C6301" t="str">
        <f t="shared" si="297"/>
        <v>t</v>
      </c>
      <c r="D6301" t="str">
        <f t="shared" si="298"/>
        <v>f</v>
      </c>
      <c r="E6301" t="str">
        <f>IF(COUNT(SEARCH({"04.","05.","09.","12."},CONCATENATE(P6300,U6300,AB6300,AH6300))),"t","f")</f>
        <v>f</v>
      </c>
      <c r="F6301" t="str">
        <f t="array" ref="F6301">IF(COUNT(SEARCH(HistorischeRubrieken,CONCATENATE(P6300,U6300,AB6300,AH6300))),"t","f")</f>
        <v>t</v>
      </c>
      <c r="G6301">
        <v>3</v>
      </c>
      <c r="H6301">
        <v>602204</v>
      </c>
      <c r="I6301" t="s">
        <v>3105</v>
      </c>
      <c r="J6301">
        <v>20101201</v>
      </c>
      <c r="K6301">
        <v>20120115</v>
      </c>
      <c r="M6301">
        <v>0</v>
      </c>
      <c r="N6301">
        <v>0</v>
      </c>
      <c r="T6301" t="s">
        <v>3086</v>
      </c>
      <c r="U6301" t="s">
        <v>3087</v>
      </c>
      <c r="V6301">
        <v>0</v>
      </c>
      <c r="W6301">
        <v>1</v>
      </c>
      <c r="X6301">
        <v>20110222</v>
      </c>
      <c r="Y6301">
        <v>12</v>
      </c>
      <c r="Z6301" t="s">
        <v>271</v>
      </c>
    </row>
    <row r="6302" spans="1:32" hidden="1" x14ac:dyDescent="0.25">
      <c r="A6302" t="str">
        <f t="array" ref="A6302">IF(COUNT(SEARCH(RubriekenHistorisch,CONCATENATE(P6301,U6301,AB6301,AH6301))),"t","f")</f>
        <v>f</v>
      </c>
      <c r="B6302" t="str">
        <f t="shared" si="296"/>
        <v>f</v>
      </c>
      <c r="C6302" t="str">
        <f t="shared" si="297"/>
        <v>t</v>
      </c>
      <c r="D6302" t="str">
        <f t="shared" si="298"/>
        <v>t</v>
      </c>
      <c r="E6302" t="str">
        <f>IF(COUNT(SEARCH({"04.","05.","09.","12."},CONCATENATE(P6301,U6301,AB6301,AH6301))),"t","f")</f>
        <v>f</v>
      </c>
      <c r="F6302" t="str">
        <f t="array" ref="F6302">IF(COUNT(SEARCH(HistorischeRubrieken,CONCATENATE(P6301,U6301,AB6301,AH6301))),"t","f")</f>
        <v>f</v>
      </c>
      <c r="G6302">
        <v>4</v>
      </c>
      <c r="H6302">
        <v>602204</v>
      </c>
      <c r="I6302" t="s">
        <v>3105</v>
      </c>
      <c r="J6302">
        <v>20120115</v>
      </c>
      <c r="K6302">
        <v>20130201</v>
      </c>
      <c r="M6302">
        <v>0</v>
      </c>
      <c r="N6302">
        <v>0</v>
      </c>
      <c r="T6302" t="s">
        <v>3106</v>
      </c>
      <c r="U6302" t="s">
        <v>3087</v>
      </c>
      <c r="V6302">
        <v>0</v>
      </c>
      <c r="W6302">
        <v>1</v>
      </c>
      <c r="X6302">
        <v>20110222</v>
      </c>
      <c r="Y6302">
        <v>12</v>
      </c>
      <c r="Z6302" t="s">
        <v>271</v>
      </c>
    </row>
    <row r="6303" spans="1:32" x14ac:dyDescent="0.25">
      <c r="A6303" t="str">
        <f t="array" ref="A6303">IF(COUNT(SEARCH(RubriekenHistorisch,CONCATENATE(P6302,U6302,AB6302,AH6302))),"t","f")</f>
        <v>f</v>
      </c>
      <c r="B6303" t="str">
        <f t="shared" si="296"/>
        <v>f</v>
      </c>
      <c r="C6303" t="str">
        <f t="shared" si="297"/>
        <v>t</v>
      </c>
      <c r="D6303" t="str">
        <f t="shared" si="298"/>
        <v>t</v>
      </c>
      <c r="E6303" t="str">
        <f>IF(COUNT(SEARCH({"04.","05.","09.","12."},CONCATENATE(P6302,U6302,AB6302,AH6302))),"t","f")</f>
        <v>f</v>
      </c>
      <c r="F6303" t="str">
        <f t="array" ref="F6303">IF(COUNT(SEARCH(HistorischeRubrieken,CONCATENATE(P6302,U6302,AB6302,AH6302))),"t","f")</f>
        <v>f</v>
      </c>
      <c r="G6303">
        <v>5</v>
      </c>
      <c r="H6303">
        <v>602204</v>
      </c>
      <c r="I6303" t="s">
        <v>3105</v>
      </c>
      <c r="J6303">
        <v>20130201</v>
      </c>
      <c r="M6303">
        <v>0</v>
      </c>
      <c r="N6303">
        <v>0</v>
      </c>
      <c r="T6303" t="s">
        <v>3106</v>
      </c>
      <c r="U6303" t="s">
        <v>3087</v>
      </c>
      <c r="V6303">
        <v>0</v>
      </c>
      <c r="W6303">
        <v>1</v>
      </c>
      <c r="X6303">
        <v>20130322</v>
      </c>
      <c r="Y6303">
        <v>12</v>
      </c>
      <c r="Z6303" t="s">
        <v>271</v>
      </c>
    </row>
    <row r="6304" spans="1:32" hidden="1" x14ac:dyDescent="0.25">
      <c r="A6304" t="str">
        <f t="array" ref="A6304">IF(COUNT(SEARCH(RubriekenHistorisch,CONCATENATE(P6303,U6303,AB6303,AH6303))),"t","f")</f>
        <v>f</v>
      </c>
      <c r="B6304" t="str">
        <f t="shared" si="296"/>
        <v>f</v>
      </c>
      <c r="C6304" t="str">
        <f t="shared" si="297"/>
        <v>t</v>
      </c>
      <c r="D6304" t="str">
        <f t="shared" si="298"/>
        <v>t</v>
      </c>
      <c r="E6304" t="str">
        <f>IF(COUNT(SEARCH({"04.","05.","09.","12."},CONCATENATE(P6303,U6303,AB6303,AH6303))),"t","f")</f>
        <v>f</v>
      </c>
      <c r="F6304" t="str">
        <f t="array" ref="F6304">IF(COUNT(SEARCH(HistorischeRubrieken,CONCATENATE(P6303,U6303,AB6303,AH6303))),"t","f")</f>
        <v>f</v>
      </c>
      <c r="G6304">
        <v>1</v>
      </c>
      <c r="H6304">
        <v>602301</v>
      </c>
      <c r="I6304" t="s">
        <v>6209</v>
      </c>
      <c r="J6304">
        <v>19980201</v>
      </c>
      <c r="K6304">
        <v>20010301</v>
      </c>
      <c r="M6304">
        <v>0</v>
      </c>
      <c r="N6304">
        <v>0</v>
      </c>
      <c r="AA6304" t="s">
        <v>2685</v>
      </c>
      <c r="AC6304">
        <v>0</v>
      </c>
      <c r="AE6304">
        <v>0</v>
      </c>
      <c r="AF6304" t="s">
        <v>271</v>
      </c>
    </row>
    <row r="6305" spans="1:32" hidden="1" x14ac:dyDescent="0.25">
      <c r="A6305" t="str">
        <f t="array" ref="A6305">IF(COUNT(SEARCH(RubriekenHistorisch,CONCATENATE(P6304,U6304,AB6304,AH6304))),"t","f")</f>
        <v>f</v>
      </c>
      <c r="B6305" t="str">
        <f t="shared" si="296"/>
        <v>f</v>
      </c>
      <c r="C6305" t="str">
        <f t="shared" si="297"/>
        <v>f</v>
      </c>
      <c r="D6305" t="str">
        <f t="shared" si="298"/>
        <v>f</v>
      </c>
      <c r="E6305" t="str">
        <f>IF(COUNT(SEARCH({"04.","05.","09.","12."},CONCATENATE(P6304,U6304,AB6304,AH6304))),"t","f")</f>
        <v>f</v>
      </c>
      <c r="F6305" t="str">
        <f t="array" ref="F6305">IF(COUNT(SEARCH(HistorischeRubrieken,CONCATENATE(P6304,U6304,AB6304,AH6304))),"t","f")</f>
        <v>f</v>
      </c>
      <c r="G6305">
        <v>2</v>
      </c>
      <c r="H6305">
        <v>602301</v>
      </c>
      <c r="I6305" t="s">
        <v>6209</v>
      </c>
      <c r="J6305">
        <v>20010301</v>
      </c>
      <c r="K6305">
        <v>20060301</v>
      </c>
      <c r="M6305">
        <v>0</v>
      </c>
      <c r="N6305">
        <v>0</v>
      </c>
      <c r="AA6305" t="s">
        <v>3107</v>
      </c>
      <c r="AC6305">
        <v>0</v>
      </c>
      <c r="AE6305">
        <v>0</v>
      </c>
      <c r="AF6305" t="s">
        <v>271</v>
      </c>
    </row>
    <row r="6306" spans="1:32" hidden="1" x14ac:dyDescent="0.25">
      <c r="A6306" t="str">
        <f t="array" ref="A6306">IF(COUNT(SEARCH(RubriekenHistorisch,CONCATENATE(P6305,U6305,AB6305,AH6305))),"t","f")</f>
        <v>f</v>
      </c>
      <c r="B6306" t="str">
        <f t="shared" si="296"/>
        <v>f</v>
      </c>
      <c r="C6306" t="str">
        <f t="shared" si="297"/>
        <v>f</v>
      </c>
      <c r="D6306" t="str">
        <f t="shared" si="298"/>
        <v>f</v>
      </c>
      <c r="E6306" t="str">
        <f>IF(COUNT(SEARCH({"04.","05.","09.","12."},CONCATENATE(P6305,U6305,AB6305,AH6305))),"t","f")</f>
        <v>f</v>
      </c>
      <c r="F6306" t="str">
        <f t="array" ref="F6306">IF(COUNT(SEARCH(HistorischeRubrieken,CONCATENATE(P6305,U6305,AB6305,AH6305))),"t","f")</f>
        <v>f</v>
      </c>
      <c r="G6306">
        <v>3</v>
      </c>
      <c r="H6306">
        <v>602301</v>
      </c>
      <c r="I6306" t="s">
        <v>6209</v>
      </c>
      <c r="J6306">
        <v>20060301</v>
      </c>
      <c r="K6306">
        <v>20060601</v>
      </c>
      <c r="M6306">
        <v>0</v>
      </c>
      <c r="N6306">
        <v>0</v>
      </c>
      <c r="O6306" t="s">
        <v>2692</v>
      </c>
      <c r="R6306">
        <v>0</v>
      </c>
      <c r="S6306" t="s">
        <v>271</v>
      </c>
      <c r="AA6306" t="s">
        <v>2693</v>
      </c>
      <c r="AC6306">
        <v>1</v>
      </c>
      <c r="AE6306">
        <v>0</v>
      </c>
      <c r="AF6306" t="s">
        <v>1003</v>
      </c>
    </row>
    <row r="6307" spans="1:32" hidden="1" x14ac:dyDescent="0.25">
      <c r="A6307" t="str">
        <f t="array" ref="A6307">IF(COUNT(SEARCH(RubriekenHistorisch,CONCATENATE(P6306,U6306,AB6306,AH6306))),"t","f")</f>
        <v>f</v>
      </c>
      <c r="B6307" t="str">
        <f t="shared" si="296"/>
        <v>f</v>
      </c>
      <c r="C6307" t="str">
        <f t="shared" si="297"/>
        <v>f</v>
      </c>
      <c r="D6307" t="str">
        <f t="shared" si="298"/>
        <v>f</v>
      </c>
      <c r="E6307" t="str">
        <f>IF(COUNT(SEARCH({"04.","05.","09.","12."},CONCATENATE(P6306,U6306,AB6306,AH6306))),"t","f")</f>
        <v>f</v>
      </c>
      <c r="F6307" t="str">
        <f t="array" ref="F6307">IF(COUNT(SEARCH(HistorischeRubrieken,CONCATENATE(P6306,U6306,AB6306,AH6306))),"t","f")</f>
        <v>f</v>
      </c>
      <c r="G6307">
        <v>4</v>
      </c>
      <c r="H6307">
        <v>602301</v>
      </c>
      <c r="I6307" t="s">
        <v>6209</v>
      </c>
      <c r="J6307">
        <v>20060601</v>
      </c>
      <c r="K6307">
        <v>20081201</v>
      </c>
      <c r="M6307">
        <v>0</v>
      </c>
      <c r="N6307">
        <v>0</v>
      </c>
      <c r="O6307" t="s">
        <v>2692</v>
      </c>
      <c r="R6307">
        <v>0</v>
      </c>
      <c r="S6307" t="s">
        <v>271</v>
      </c>
      <c r="AA6307" t="s">
        <v>2694</v>
      </c>
      <c r="AC6307">
        <v>1</v>
      </c>
      <c r="AE6307">
        <v>0</v>
      </c>
      <c r="AF6307" t="s">
        <v>1003</v>
      </c>
    </row>
    <row r="6308" spans="1:32" hidden="1" x14ac:dyDescent="0.25">
      <c r="A6308" t="str">
        <f t="array" ref="A6308">IF(COUNT(SEARCH(RubriekenHistorisch,CONCATENATE(P6307,U6307,AB6307,AH6307))),"t","f")</f>
        <v>f</v>
      </c>
      <c r="B6308" t="str">
        <f t="shared" si="296"/>
        <v>f</v>
      </c>
      <c r="C6308" t="str">
        <f t="shared" si="297"/>
        <v>f</v>
      </c>
      <c r="D6308" t="str">
        <f t="shared" si="298"/>
        <v>f</v>
      </c>
      <c r="E6308" t="str">
        <f>IF(COUNT(SEARCH({"04.","05.","09.","12."},CONCATENATE(P6307,U6307,AB6307,AH6307))),"t","f")</f>
        <v>f</v>
      </c>
      <c r="F6308" t="str">
        <f t="array" ref="F6308">IF(COUNT(SEARCH(HistorischeRubrieken,CONCATENATE(P6307,U6307,AB6307,AH6307))),"t","f")</f>
        <v>f</v>
      </c>
      <c r="G6308">
        <v>1</v>
      </c>
      <c r="H6308">
        <v>602401</v>
      </c>
      <c r="I6308" t="s">
        <v>3108</v>
      </c>
      <c r="J6308">
        <v>19980501</v>
      </c>
      <c r="K6308">
        <v>19980801</v>
      </c>
      <c r="M6308">
        <v>0</v>
      </c>
      <c r="N6308">
        <v>0</v>
      </c>
      <c r="O6308" t="s">
        <v>2683</v>
      </c>
      <c r="R6308">
        <v>0</v>
      </c>
      <c r="S6308" t="s">
        <v>271</v>
      </c>
      <c r="AA6308" t="s">
        <v>2685</v>
      </c>
      <c r="AC6308">
        <v>1</v>
      </c>
      <c r="AE6308">
        <v>0</v>
      </c>
      <c r="AF6308" t="s">
        <v>271</v>
      </c>
    </row>
    <row r="6309" spans="1:32" hidden="1" x14ac:dyDescent="0.25">
      <c r="A6309" t="str">
        <f t="array" ref="A6309">IF(COUNT(SEARCH(RubriekenHistorisch,CONCATENATE(P6308,U6308,AB6308,AH6308))),"t","f")</f>
        <v>f</v>
      </c>
      <c r="B6309" t="str">
        <f t="shared" si="296"/>
        <v>f</v>
      </c>
      <c r="C6309" t="str">
        <f t="shared" si="297"/>
        <v>f</v>
      </c>
      <c r="D6309" t="str">
        <f t="shared" si="298"/>
        <v>f</v>
      </c>
      <c r="E6309" t="str">
        <f>IF(COUNT(SEARCH({"04.","05.","09.","12."},CONCATENATE(P6308,U6308,AB6308,AH6308))),"t","f")</f>
        <v>f</v>
      </c>
      <c r="F6309" t="str">
        <f t="array" ref="F6309">IF(COUNT(SEARCH(HistorischeRubrieken,CONCATENATE(P6308,U6308,AB6308,AH6308))),"t","f")</f>
        <v>f</v>
      </c>
      <c r="G6309">
        <v>2</v>
      </c>
      <c r="H6309">
        <v>602401</v>
      </c>
      <c r="I6309" t="s">
        <v>3108</v>
      </c>
      <c r="J6309">
        <v>19980801</v>
      </c>
      <c r="K6309">
        <v>20010201</v>
      </c>
      <c r="M6309">
        <v>0</v>
      </c>
      <c r="N6309">
        <v>0</v>
      </c>
      <c r="O6309" t="s">
        <v>2686</v>
      </c>
      <c r="R6309">
        <v>0</v>
      </c>
      <c r="S6309" t="s">
        <v>271</v>
      </c>
      <c r="AA6309" t="s">
        <v>2689</v>
      </c>
      <c r="AC6309">
        <v>1</v>
      </c>
      <c r="AE6309">
        <v>0</v>
      </c>
      <c r="AF6309" t="s">
        <v>271</v>
      </c>
    </row>
    <row r="6310" spans="1:32" hidden="1" x14ac:dyDescent="0.25">
      <c r="A6310" t="str">
        <f t="array" ref="A6310">IF(COUNT(SEARCH(RubriekenHistorisch,CONCATENATE(P6309,U6309,AB6309,AH6309))),"t","f")</f>
        <v>f</v>
      </c>
      <c r="B6310" t="str">
        <f t="shared" si="296"/>
        <v>f</v>
      </c>
      <c r="C6310" t="str">
        <f t="shared" si="297"/>
        <v>f</v>
      </c>
      <c r="D6310" t="str">
        <f t="shared" si="298"/>
        <v>f</v>
      </c>
      <c r="E6310" t="str">
        <f>IF(COUNT(SEARCH({"04.","05.","09.","12."},CONCATENATE(P6309,U6309,AB6309,AH6309))),"t","f")</f>
        <v>f</v>
      </c>
      <c r="F6310" t="str">
        <f t="array" ref="F6310">IF(COUNT(SEARCH(HistorischeRubrieken,CONCATENATE(P6309,U6309,AB6309,AH6309))),"t","f")</f>
        <v>f</v>
      </c>
      <c r="G6310">
        <v>3</v>
      </c>
      <c r="H6310">
        <v>602401</v>
      </c>
      <c r="I6310" t="s">
        <v>3108</v>
      </c>
      <c r="J6310">
        <v>20010201</v>
      </c>
      <c r="K6310">
        <v>20021201</v>
      </c>
      <c r="M6310">
        <v>0</v>
      </c>
      <c r="N6310">
        <v>0</v>
      </c>
      <c r="O6310" t="s">
        <v>2690</v>
      </c>
      <c r="R6310">
        <v>0</v>
      </c>
      <c r="S6310" t="s">
        <v>271</v>
      </c>
      <c r="AA6310" t="s">
        <v>2691</v>
      </c>
      <c r="AC6310">
        <v>1</v>
      </c>
      <c r="AE6310">
        <v>0</v>
      </c>
      <c r="AF6310" t="s">
        <v>271</v>
      </c>
    </row>
    <row r="6311" spans="1:32" hidden="1" x14ac:dyDescent="0.25">
      <c r="A6311" t="str">
        <f t="array" ref="A6311">IF(COUNT(SEARCH(RubriekenHistorisch,CONCATENATE(P6310,U6310,AB6310,AH6310))),"t","f")</f>
        <v>f</v>
      </c>
      <c r="B6311" t="str">
        <f t="shared" si="296"/>
        <v>f</v>
      </c>
      <c r="C6311" t="str">
        <f t="shared" si="297"/>
        <v>f</v>
      </c>
      <c r="D6311" t="str">
        <f t="shared" si="298"/>
        <v>f</v>
      </c>
      <c r="E6311" t="str">
        <f>IF(COUNT(SEARCH({"04.","05.","09.","12."},CONCATENATE(P6310,U6310,AB6310,AH6310))),"t","f")</f>
        <v>f</v>
      </c>
      <c r="F6311" t="str">
        <f t="array" ref="F6311">IF(COUNT(SEARCH(HistorischeRubrieken,CONCATENATE(P6310,U6310,AB6310,AH6310))),"t","f")</f>
        <v>f</v>
      </c>
      <c r="G6311">
        <v>4</v>
      </c>
      <c r="H6311">
        <v>602401</v>
      </c>
      <c r="I6311" t="s">
        <v>3108</v>
      </c>
      <c r="J6311">
        <v>20021201</v>
      </c>
      <c r="K6311">
        <v>20030301</v>
      </c>
      <c r="M6311">
        <v>0</v>
      </c>
      <c r="N6311">
        <v>0</v>
      </c>
    </row>
    <row r="6312" spans="1:32" hidden="1" x14ac:dyDescent="0.25">
      <c r="A6312" t="str">
        <f t="array" ref="A6312">IF(COUNT(SEARCH(RubriekenHistorisch,CONCATENATE(P6311,U6311,AB6311,AH6311))),"t","f")</f>
        <v>f</v>
      </c>
      <c r="B6312" t="str">
        <f t="shared" si="296"/>
        <v>f</v>
      </c>
      <c r="C6312" t="str">
        <f t="shared" si="297"/>
        <v>f</v>
      </c>
      <c r="D6312" t="str">
        <f t="shared" si="298"/>
        <v>f</v>
      </c>
      <c r="E6312" t="str">
        <f>IF(COUNT(SEARCH({"04.","05.","09.","12."},CONCATENATE(P6311,U6311,AB6311,AH6311))),"t","f")</f>
        <v>f</v>
      </c>
      <c r="F6312" t="str">
        <f t="array" ref="F6312">IF(COUNT(SEARCH(HistorischeRubrieken,CONCATENATE(P6311,U6311,AB6311,AH6311))),"t","f")</f>
        <v>f</v>
      </c>
      <c r="G6312">
        <v>5</v>
      </c>
      <c r="H6312">
        <v>602401</v>
      </c>
      <c r="I6312" t="s">
        <v>3108</v>
      </c>
      <c r="J6312">
        <v>20030301</v>
      </c>
      <c r="K6312">
        <v>20031201</v>
      </c>
      <c r="M6312">
        <v>0</v>
      </c>
      <c r="N6312">
        <v>0</v>
      </c>
      <c r="O6312" t="s">
        <v>2690</v>
      </c>
      <c r="R6312">
        <v>0</v>
      </c>
      <c r="S6312" t="s">
        <v>271</v>
      </c>
      <c r="V6312">
        <v>2</v>
      </c>
      <c r="W6312">
        <v>0</v>
      </c>
      <c r="X6312">
        <v>20030307</v>
      </c>
      <c r="Y6312">
        <v>0</v>
      </c>
      <c r="Z6312" t="s">
        <v>271</v>
      </c>
      <c r="AA6312" t="s">
        <v>2691</v>
      </c>
      <c r="AC6312">
        <v>0</v>
      </c>
      <c r="AE6312">
        <v>0</v>
      </c>
      <c r="AF6312" t="s">
        <v>271</v>
      </c>
    </row>
    <row r="6313" spans="1:32" hidden="1" x14ac:dyDescent="0.25">
      <c r="A6313" t="str">
        <f t="array" ref="A6313">IF(COUNT(SEARCH(RubriekenHistorisch,CONCATENATE(P6312,U6312,AB6312,AH6312))),"t","f")</f>
        <v>f</v>
      </c>
      <c r="B6313" t="str">
        <f t="shared" si="296"/>
        <v>f</v>
      </c>
      <c r="C6313" t="str">
        <f t="shared" si="297"/>
        <v>f</v>
      </c>
      <c r="D6313" t="str">
        <f t="shared" si="298"/>
        <v>f</v>
      </c>
      <c r="E6313" t="str">
        <f>IF(COUNT(SEARCH({"04.","05.","09.","12."},CONCATENATE(P6312,U6312,AB6312,AH6312))),"t","f")</f>
        <v>f</v>
      </c>
      <c r="F6313" t="str">
        <f t="array" ref="F6313">IF(COUNT(SEARCH(HistorischeRubrieken,CONCATENATE(P6312,U6312,AB6312,AH6312))),"t","f")</f>
        <v>f</v>
      </c>
      <c r="G6313">
        <v>1</v>
      </c>
      <c r="H6313">
        <v>602501</v>
      </c>
      <c r="I6313" t="s">
        <v>3109</v>
      </c>
      <c r="J6313">
        <v>19980501</v>
      </c>
      <c r="K6313">
        <v>20010301</v>
      </c>
      <c r="M6313">
        <v>0</v>
      </c>
      <c r="N6313">
        <v>0</v>
      </c>
      <c r="AA6313" t="s">
        <v>2685</v>
      </c>
      <c r="AC6313">
        <v>0</v>
      </c>
      <c r="AE6313">
        <v>0</v>
      </c>
      <c r="AF6313" t="s">
        <v>271</v>
      </c>
    </row>
    <row r="6314" spans="1:32" hidden="1" x14ac:dyDescent="0.25">
      <c r="A6314" t="str">
        <f t="array" ref="A6314">IF(COUNT(SEARCH(RubriekenHistorisch,CONCATENATE(P6313,U6313,AB6313,AH6313))),"t","f")</f>
        <v>f</v>
      </c>
      <c r="B6314" t="str">
        <f t="shared" si="296"/>
        <v>f</v>
      </c>
      <c r="C6314" t="str">
        <f t="shared" si="297"/>
        <v>f</v>
      </c>
      <c r="D6314" t="str">
        <f t="shared" si="298"/>
        <v>f</v>
      </c>
      <c r="E6314" t="str">
        <f>IF(COUNT(SEARCH({"04.","05.","09.","12."},CONCATENATE(P6313,U6313,AB6313,AH6313))),"t","f")</f>
        <v>f</v>
      </c>
      <c r="F6314" t="str">
        <f t="array" ref="F6314">IF(COUNT(SEARCH(HistorischeRubrieken,CONCATENATE(P6313,U6313,AB6313,AH6313))),"t","f")</f>
        <v>f</v>
      </c>
      <c r="G6314">
        <v>2</v>
      </c>
      <c r="H6314">
        <v>602501</v>
      </c>
      <c r="I6314" t="s">
        <v>3109</v>
      </c>
      <c r="J6314">
        <v>20010301</v>
      </c>
      <c r="K6314">
        <v>20030301</v>
      </c>
      <c r="M6314">
        <v>0</v>
      </c>
      <c r="N6314">
        <v>0</v>
      </c>
      <c r="AA6314" t="s">
        <v>3107</v>
      </c>
      <c r="AC6314">
        <v>0</v>
      </c>
      <c r="AE6314">
        <v>0</v>
      </c>
      <c r="AF6314" t="s">
        <v>271</v>
      </c>
    </row>
    <row r="6315" spans="1:32" hidden="1" x14ac:dyDescent="0.25">
      <c r="A6315" t="str">
        <f t="array" ref="A6315">IF(COUNT(SEARCH(RubriekenHistorisch,CONCATENATE(P6314,U6314,AB6314,AH6314))),"t","f")</f>
        <v>f</v>
      </c>
      <c r="B6315" t="str">
        <f t="shared" si="296"/>
        <v>f</v>
      </c>
      <c r="C6315" t="str">
        <f t="shared" si="297"/>
        <v>f</v>
      </c>
      <c r="D6315" t="str">
        <f t="shared" si="298"/>
        <v>f</v>
      </c>
      <c r="E6315" t="str">
        <f>IF(COUNT(SEARCH({"04.","05.","09.","12."},CONCATENATE(P6314,U6314,AB6314,AH6314))),"t","f")</f>
        <v>f</v>
      </c>
      <c r="F6315" t="str">
        <f t="array" ref="F6315">IF(COUNT(SEARCH(HistorischeRubrieken,CONCATENATE(P6314,U6314,AB6314,AH6314))),"t","f")</f>
        <v>f</v>
      </c>
      <c r="G6315">
        <v>3</v>
      </c>
      <c r="H6315">
        <v>602501</v>
      </c>
      <c r="I6315" t="s">
        <v>3109</v>
      </c>
      <c r="J6315">
        <v>20030301</v>
      </c>
      <c r="K6315">
        <v>20060301</v>
      </c>
      <c r="M6315">
        <v>0</v>
      </c>
      <c r="N6315">
        <v>0</v>
      </c>
      <c r="O6315" t="s">
        <v>2690</v>
      </c>
      <c r="R6315">
        <v>0</v>
      </c>
      <c r="S6315" t="s">
        <v>271</v>
      </c>
      <c r="AA6315" t="s">
        <v>2691</v>
      </c>
      <c r="AC6315">
        <v>1</v>
      </c>
      <c r="AE6315">
        <v>0</v>
      </c>
      <c r="AF6315" t="s">
        <v>1003</v>
      </c>
    </row>
    <row r="6316" spans="1:32" hidden="1" x14ac:dyDescent="0.25">
      <c r="A6316" t="str">
        <f t="array" ref="A6316">IF(COUNT(SEARCH(RubriekenHistorisch,CONCATENATE(P6315,U6315,AB6315,AH6315))),"t","f")</f>
        <v>f</v>
      </c>
      <c r="B6316" t="str">
        <f t="shared" si="296"/>
        <v>f</v>
      </c>
      <c r="C6316" t="str">
        <f t="shared" si="297"/>
        <v>f</v>
      </c>
      <c r="D6316" t="str">
        <f t="shared" si="298"/>
        <v>f</v>
      </c>
      <c r="E6316" t="str">
        <f>IF(COUNT(SEARCH({"04.","05.","09.","12."},CONCATENATE(P6315,U6315,AB6315,AH6315))),"t","f")</f>
        <v>f</v>
      </c>
      <c r="F6316" t="str">
        <f t="array" ref="F6316">IF(COUNT(SEARCH(HistorischeRubrieken,CONCATENATE(P6315,U6315,AB6315,AH6315))),"t","f")</f>
        <v>f</v>
      </c>
      <c r="G6316">
        <v>4</v>
      </c>
      <c r="H6316">
        <v>602501</v>
      </c>
      <c r="I6316" t="s">
        <v>3109</v>
      </c>
      <c r="J6316">
        <v>20060301</v>
      </c>
      <c r="K6316">
        <v>20060601</v>
      </c>
      <c r="M6316">
        <v>0</v>
      </c>
      <c r="N6316">
        <v>0</v>
      </c>
      <c r="O6316" t="s">
        <v>2692</v>
      </c>
      <c r="R6316">
        <v>0</v>
      </c>
      <c r="S6316" t="s">
        <v>271</v>
      </c>
      <c r="AA6316" t="s">
        <v>2693</v>
      </c>
      <c r="AC6316">
        <v>1</v>
      </c>
      <c r="AE6316">
        <v>0</v>
      </c>
      <c r="AF6316" t="s">
        <v>1003</v>
      </c>
    </row>
    <row r="6317" spans="1:32" hidden="1" x14ac:dyDescent="0.25">
      <c r="A6317" t="str">
        <f t="array" ref="A6317">IF(COUNT(SEARCH(RubriekenHistorisch,CONCATENATE(P6316,U6316,AB6316,AH6316))),"t","f")</f>
        <v>f</v>
      </c>
      <c r="B6317" t="str">
        <f t="shared" si="296"/>
        <v>f</v>
      </c>
      <c r="C6317" t="str">
        <f t="shared" si="297"/>
        <v>f</v>
      </c>
      <c r="D6317" t="str">
        <f t="shared" si="298"/>
        <v>f</v>
      </c>
      <c r="E6317" t="str">
        <f>IF(COUNT(SEARCH({"04.","05.","09.","12."},CONCATENATE(P6316,U6316,AB6316,AH6316))),"t","f")</f>
        <v>f</v>
      </c>
      <c r="F6317" t="str">
        <f t="array" ref="F6317">IF(COUNT(SEARCH(HistorischeRubrieken,CONCATENATE(P6316,U6316,AB6316,AH6316))),"t","f")</f>
        <v>f</v>
      </c>
      <c r="G6317">
        <v>5</v>
      </c>
      <c r="H6317">
        <v>602501</v>
      </c>
      <c r="I6317" t="s">
        <v>3109</v>
      </c>
      <c r="J6317">
        <v>20060601</v>
      </c>
      <c r="K6317">
        <v>20110301</v>
      </c>
      <c r="M6317">
        <v>0</v>
      </c>
      <c r="N6317">
        <v>0</v>
      </c>
      <c r="O6317" t="s">
        <v>2692</v>
      </c>
      <c r="R6317">
        <v>0</v>
      </c>
      <c r="S6317" t="s">
        <v>271</v>
      </c>
      <c r="AA6317" t="s">
        <v>2694</v>
      </c>
      <c r="AC6317">
        <v>1</v>
      </c>
      <c r="AE6317">
        <v>0</v>
      </c>
      <c r="AF6317" t="s">
        <v>1003</v>
      </c>
    </row>
    <row r="6318" spans="1:32" hidden="1" x14ac:dyDescent="0.25">
      <c r="A6318" t="str">
        <f t="array" ref="A6318">IF(COUNT(SEARCH(RubriekenHistorisch,CONCATENATE(P6317,U6317,AB6317,AH6317))),"t","f")</f>
        <v>f</v>
      </c>
      <c r="B6318" t="str">
        <f t="shared" si="296"/>
        <v>f</v>
      </c>
      <c r="C6318" t="str">
        <f t="shared" si="297"/>
        <v>f</v>
      </c>
      <c r="D6318" t="str">
        <f t="shared" si="298"/>
        <v>f</v>
      </c>
      <c r="E6318" t="str">
        <f>IF(COUNT(SEARCH({"04.","05.","09.","12."},CONCATENATE(P6317,U6317,AB6317,AH6317))),"t","f")</f>
        <v>f</v>
      </c>
      <c r="F6318" t="str">
        <f t="array" ref="F6318">IF(COUNT(SEARCH(HistorischeRubrieken,CONCATENATE(P6317,U6317,AB6317,AH6317))),"t","f")</f>
        <v>f</v>
      </c>
      <c r="G6318">
        <v>6</v>
      </c>
      <c r="H6318">
        <v>602501</v>
      </c>
      <c r="I6318" t="s">
        <v>3110</v>
      </c>
      <c r="J6318">
        <v>20110301</v>
      </c>
      <c r="K6318">
        <v>20120115</v>
      </c>
      <c r="M6318">
        <v>0</v>
      </c>
      <c r="N6318">
        <v>0</v>
      </c>
      <c r="O6318" t="s">
        <v>2692</v>
      </c>
      <c r="R6318">
        <v>0</v>
      </c>
      <c r="S6318" t="s">
        <v>271</v>
      </c>
      <c r="AA6318" t="s">
        <v>2694</v>
      </c>
      <c r="AC6318">
        <v>1</v>
      </c>
      <c r="AE6318">
        <v>0</v>
      </c>
      <c r="AF6318" t="s">
        <v>1003</v>
      </c>
    </row>
    <row r="6319" spans="1:32" hidden="1" x14ac:dyDescent="0.25">
      <c r="A6319" t="str">
        <f t="array" ref="A6319">IF(COUNT(SEARCH(RubriekenHistorisch,CONCATENATE(P6318,U6318,AB6318,AH6318))),"t","f")</f>
        <v>f</v>
      </c>
      <c r="B6319" t="str">
        <f t="shared" si="296"/>
        <v>f</v>
      </c>
      <c r="C6319" t="str">
        <f t="shared" si="297"/>
        <v>f</v>
      </c>
      <c r="D6319" t="str">
        <f t="shared" si="298"/>
        <v>f</v>
      </c>
      <c r="E6319" t="str">
        <f>IF(COUNT(SEARCH({"04.","05.","09.","12."},CONCATENATE(P6318,U6318,AB6318,AH6318))),"t","f")</f>
        <v>f</v>
      </c>
      <c r="F6319" t="str">
        <f t="array" ref="F6319">IF(COUNT(SEARCH(HistorischeRubrieken,CONCATENATE(P6318,U6318,AB6318,AH6318))),"t","f")</f>
        <v>f</v>
      </c>
      <c r="G6319">
        <v>7</v>
      </c>
      <c r="H6319">
        <v>602501</v>
      </c>
      <c r="I6319" t="s">
        <v>3110</v>
      </c>
      <c r="J6319">
        <v>20120115</v>
      </c>
      <c r="K6319">
        <v>20120917</v>
      </c>
      <c r="M6319">
        <v>0</v>
      </c>
      <c r="N6319">
        <v>0</v>
      </c>
      <c r="O6319" t="s">
        <v>2695</v>
      </c>
      <c r="R6319">
        <v>0</v>
      </c>
      <c r="S6319" t="s">
        <v>271</v>
      </c>
      <c r="AA6319" t="s">
        <v>2696</v>
      </c>
      <c r="AC6319">
        <v>1</v>
      </c>
      <c r="AE6319">
        <v>0</v>
      </c>
      <c r="AF6319" t="s">
        <v>1003</v>
      </c>
    </row>
    <row r="6320" spans="1:32" hidden="1" x14ac:dyDescent="0.25">
      <c r="A6320" t="str">
        <f t="array" ref="A6320">IF(COUNT(SEARCH(RubriekenHistorisch,CONCATENATE(P6319,U6319,AB6319,AH6319))),"t","f")</f>
        <v>f</v>
      </c>
      <c r="B6320" t="str">
        <f t="shared" si="296"/>
        <v>f</v>
      </c>
      <c r="C6320" t="str">
        <f t="shared" si="297"/>
        <v>f</v>
      </c>
      <c r="D6320" t="str">
        <f t="shared" si="298"/>
        <v>f</v>
      </c>
      <c r="E6320" t="str">
        <f>IF(COUNT(SEARCH({"04.","05.","09.","12."},CONCATENATE(P6319,U6319,AB6319,AH6319))),"t","f")</f>
        <v>f</v>
      </c>
      <c r="F6320" t="str">
        <f t="array" ref="F6320">IF(COUNT(SEARCH(HistorischeRubrieken,CONCATENATE(P6319,U6319,AB6319,AH6319))),"t","f")</f>
        <v>f</v>
      </c>
      <c r="G6320">
        <v>8</v>
      </c>
      <c r="H6320">
        <v>602501</v>
      </c>
      <c r="I6320" t="s">
        <v>3110</v>
      </c>
      <c r="J6320">
        <v>20120917</v>
      </c>
      <c r="K6320">
        <v>20140106</v>
      </c>
      <c r="M6320">
        <v>0</v>
      </c>
      <c r="N6320">
        <v>0</v>
      </c>
      <c r="O6320" t="s">
        <v>2695</v>
      </c>
      <c r="R6320">
        <v>0</v>
      </c>
      <c r="S6320" t="s">
        <v>271</v>
      </c>
      <c r="AA6320" t="s">
        <v>2696</v>
      </c>
      <c r="AC6320">
        <v>1</v>
      </c>
      <c r="AE6320">
        <v>0</v>
      </c>
      <c r="AF6320" t="s">
        <v>1003</v>
      </c>
    </row>
    <row r="6321" spans="1:32" x14ac:dyDescent="0.25">
      <c r="A6321" t="str">
        <f t="array" ref="A6321">IF(COUNT(SEARCH(RubriekenHistorisch,CONCATENATE(P6320,U6320,AB6320,AH6320))),"t","f")</f>
        <v>f</v>
      </c>
      <c r="B6321" t="str">
        <f t="shared" si="296"/>
        <v>f</v>
      </c>
      <c r="C6321" t="str">
        <f t="shared" si="297"/>
        <v>f</v>
      </c>
      <c r="D6321" t="str">
        <f t="shared" si="298"/>
        <v>f</v>
      </c>
      <c r="E6321" t="str">
        <f>IF(COUNT(SEARCH({"04.","05.","09.","12."},CONCATENATE(P6320,U6320,AB6320,AH6320))),"t","f")</f>
        <v>f</v>
      </c>
      <c r="F6321" t="str">
        <f t="array" ref="F6321">IF(COUNT(SEARCH(HistorischeRubrieken,CONCATENATE(P6320,U6320,AB6320,AH6320))),"t","f")</f>
        <v>f</v>
      </c>
      <c r="G6321">
        <v>9</v>
      </c>
      <c r="H6321">
        <v>602501</v>
      </c>
      <c r="I6321" t="s">
        <v>3110</v>
      </c>
      <c r="J6321">
        <v>20140106</v>
      </c>
      <c r="M6321">
        <v>0</v>
      </c>
      <c r="N6321">
        <v>0</v>
      </c>
      <c r="O6321" t="s">
        <v>2698</v>
      </c>
      <c r="R6321">
        <v>0</v>
      </c>
      <c r="S6321" t="s">
        <v>271</v>
      </c>
      <c r="AA6321" t="s">
        <v>2699</v>
      </c>
      <c r="AC6321">
        <v>1</v>
      </c>
      <c r="AE6321">
        <v>0</v>
      </c>
      <c r="AF6321" t="s">
        <v>271</v>
      </c>
    </row>
    <row r="6322" spans="1:32" x14ac:dyDescent="0.25">
      <c r="A6322" t="str">
        <f t="array" ref="A6322">IF(COUNT(SEARCH(RubriekenHistorisch,CONCATENATE(P6321,U6321,AB6321,AH6321))),"t","f")</f>
        <v>f</v>
      </c>
      <c r="B6322" t="str">
        <f t="shared" si="296"/>
        <v>f</v>
      </c>
      <c r="C6322" t="str">
        <f t="shared" si="297"/>
        <v>f</v>
      </c>
      <c r="D6322" t="str">
        <f t="shared" si="298"/>
        <v>f</v>
      </c>
      <c r="E6322" t="str">
        <f>IF(COUNT(SEARCH({"04.","05.","09.","12."},CONCATENATE(P6321,U6321,AB6321,AH6321))),"t","f")</f>
        <v>f</v>
      </c>
      <c r="F6322" t="str">
        <f t="array" ref="F6322">IF(COUNT(SEARCH(HistorischeRubrieken,CONCATENATE(P6321,U6321,AB6321,AH6321))),"t","f")</f>
        <v>f</v>
      </c>
      <c r="G6322">
        <v>1</v>
      </c>
      <c r="H6322">
        <v>602502</v>
      </c>
      <c r="I6322" t="s">
        <v>3111</v>
      </c>
      <c r="J6322">
        <v>20140801</v>
      </c>
      <c r="M6322">
        <v>0</v>
      </c>
      <c r="N6322">
        <v>0</v>
      </c>
      <c r="O6322" t="s">
        <v>2701</v>
      </c>
      <c r="R6322">
        <v>0</v>
      </c>
      <c r="S6322" t="s">
        <v>271</v>
      </c>
      <c r="AA6322" t="s">
        <v>2702</v>
      </c>
      <c r="AC6322">
        <v>1</v>
      </c>
      <c r="AE6322">
        <v>0</v>
      </c>
      <c r="AF6322" t="s">
        <v>271</v>
      </c>
    </row>
    <row r="6323" spans="1:32" hidden="1" x14ac:dyDescent="0.25">
      <c r="A6323" t="str">
        <f t="array" ref="A6323">IF(COUNT(SEARCH(RubriekenHistorisch,CONCATENATE(P6322,U6322,AB6322,AH6322))),"t","f")</f>
        <v>f</v>
      </c>
      <c r="B6323" t="str">
        <f t="shared" si="296"/>
        <v>f</v>
      </c>
      <c r="C6323" t="str">
        <f t="shared" si="297"/>
        <v>f</v>
      </c>
      <c r="D6323" t="str">
        <f t="shared" si="298"/>
        <v>f</v>
      </c>
      <c r="E6323" t="str">
        <f>IF(COUNT(SEARCH({"04.","05.","09.","12."},CONCATENATE(P6322,U6322,AB6322,AH6322))),"t","f")</f>
        <v>f</v>
      </c>
      <c r="F6323" t="str">
        <f t="array" ref="F6323">IF(COUNT(SEARCH(HistorischeRubrieken,CONCATENATE(P6322,U6322,AB6322,AH6322))),"t","f")</f>
        <v>f</v>
      </c>
      <c r="G6323">
        <v>1</v>
      </c>
      <c r="H6323">
        <v>602601</v>
      </c>
      <c r="I6323" t="s">
        <v>3112</v>
      </c>
      <c r="J6323">
        <v>20040601</v>
      </c>
      <c r="K6323">
        <v>20080601</v>
      </c>
      <c r="M6323">
        <v>0</v>
      </c>
      <c r="N6323">
        <v>0</v>
      </c>
      <c r="AA6323" t="s">
        <v>3113</v>
      </c>
      <c r="AC6323">
        <v>0</v>
      </c>
      <c r="AE6323">
        <v>0</v>
      </c>
      <c r="AF6323" t="s">
        <v>1003</v>
      </c>
    </row>
    <row r="6324" spans="1:32" hidden="1" x14ac:dyDescent="0.25">
      <c r="A6324" t="str">
        <f t="array" ref="A6324">IF(COUNT(SEARCH(RubriekenHistorisch,CONCATENATE(P6323,U6323,AB6323,AH6323))),"t","f")</f>
        <v>f</v>
      </c>
      <c r="B6324" t="str">
        <f t="shared" si="296"/>
        <v>f</v>
      </c>
      <c r="C6324" t="str">
        <f t="shared" si="297"/>
        <v>f</v>
      </c>
      <c r="D6324" t="str">
        <f t="shared" si="298"/>
        <v>f</v>
      </c>
      <c r="E6324" t="str">
        <f>IF(COUNT(SEARCH({"04.","05.","09.","12."},CONCATENATE(P6323,U6323,AB6323,AH6323))),"t","f")</f>
        <v>f</v>
      </c>
      <c r="F6324" t="str">
        <f t="array" ref="F6324">IF(COUNT(SEARCH(HistorischeRubrieken,CONCATENATE(P6323,U6323,AB6323,AH6323))),"t","f")</f>
        <v>f</v>
      </c>
      <c r="G6324">
        <v>2</v>
      </c>
      <c r="H6324">
        <v>602601</v>
      </c>
      <c r="I6324" t="s">
        <v>3112</v>
      </c>
      <c r="J6324">
        <v>20080601</v>
      </c>
      <c r="K6324">
        <v>20090301</v>
      </c>
      <c r="M6324">
        <v>0</v>
      </c>
      <c r="N6324">
        <v>0</v>
      </c>
      <c r="AA6324" t="s">
        <v>3114</v>
      </c>
      <c r="AC6324">
        <v>0</v>
      </c>
      <c r="AE6324">
        <v>0</v>
      </c>
      <c r="AF6324" t="s">
        <v>1003</v>
      </c>
    </row>
    <row r="6325" spans="1:32" hidden="1" x14ac:dyDescent="0.25">
      <c r="A6325" t="str">
        <f t="array" ref="A6325">IF(COUNT(SEARCH(RubriekenHistorisch,CONCATENATE(P6324,U6324,AB6324,AH6324))),"t","f")</f>
        <v>f</v>
      </c>
      <c r="B6325" t="str">
        <f t="shared" si="296"/>
        <v>f</v>
      </c>
      <c r="C6325" t="str">
        <f t="shared" si="297"/>
        <v>f</v>
      </c>
      <c r="D6325" t="str">
        <f t="shared" si="298"/>
        <v>f</v>
      </c>
      <c r="E6325" t="str">
        <f>IF(COUNT(SEARCH({"04.","05.","09.","12."},CONCATENATE(P6324,U6324,AB6324,AH6324))),"t","f")</f>
        <v>f</v>
      </c>
      <c r="F6325" t="str">
        <f t="array" ref="F6325">IF(COUNT(SEARCH(HistorischeRubrieken,CONCATENATE(P6324,U6324,AB6324,AH6324))),"t","f")</f>
        <v>f</v>
      </c>
      <c r="G6325">
        <v>3</v>
      </c>
      <c r="H6325">
        <v>602601</v>
      </c>
      <c r="I6325" t="s">
        <v>3112</v>
      </c>
      <c r="J6325">
        <v>20090301</v>
      </c>
      <c r="K6325">
        <v>20120115</v>
      </c>
      <c r="M6325">
        <v>0</v>
      </c>
      <c r="N6325">
        <v>0</v>
      </c>
      <c r="AA6325" t="s">
        <v>3115</v>
      </c>
      <c r="AC6325">
        <v>0</v>
      </c>
      <c r="AE6325">
        <v>0</v>
      </c>
      <c r="AF6325" t="s">
        <v>1003</v>
      </c>
    </row>
    <row r="6326" spans="1:32" hidden="1" x14ac:dyDescent="0.25">
      <c r="A6326" t="str">
        <f t="array" ref="A6326">IF(COUNT(SEARCH(RubriekenHistorisch,CONCATENATE(P6325,U6325,AB6325,AH6325))),"t","f")</f>
        <v>f</v>
      </c>
      <c r="B6326" t="str">
        <f t="shared" si="296"/>
        <v>f</v>
      </c>
      <c r="C6326" t="str">
        <f t="shared" si="297"/>
        <v>f</v>
      </c>
      <c r="D6326" t="str">
        <f t="shared" si="298"/>
        <v>f</v>
      </c>
      <c r="E6326" t="str">
        <f>IF(COUNT(SEARCH({"04.","05.","09.","12."},CONCATENATE(P6325,U6325,AB6325,AH6325))),"t","f")</f>
        <v>f</v>
      </c>
      <c r="F6326" t="str">
        <f t="array" ref="F6326">IF(COUNT(SEARCH(HistorischeRubrieken,CONCATENATE(P6325,U6325,AB6325,AH6325))),"t","f")</f>
        <v>f</v>
      </c>
      <c r="G6326">
        <v>4</v>
      </c>
      <c r="H6326">
        <v>602601</v>
      </c>
      <c r="I6326" t="s">
        <v>3112</v>
      </c>
      <c r="J6326">
        <v>20120115</v>
      </c>
      <c r="K6326">
        <v>20120601</v>
      </c>
      <c r="M6326">
        <v>0</v>
      </c>
      <c r="N6326">
        <v>0</v>
      </c>
      <c r="AA6326" t="s">
        <v>3116</v>
      </c>
      <c r="AC6326">
        <v>0</v>
      </c>
      <c r="AE6326">
        <v>0</v>
      </c>
      <c r="AF6326" t="s">
        <v>1003</v>
      </c>
    </row>
    <row r="6327" spans="1:32" x14ac:dyDescent="0.25">
      <c r="A6327" t="str">
        <f t="array" ref="A6327">IF(COUNT(SEARCH(RubriekenHistorisch,CONCATENATE(P6326,U6326,AB6326,AH6326))),"t","f")</f>
        <v>f</v>
      </c>
      <c r="B6327" t="str">
        <f t="shared" si="296"/>
        <v>f</v>
      </c>
      <c r="C6327" t="str">
        <f t="shared" si="297"/>
        <v>f</v>
      </c>
      <c r="D6327" t="str">
        <f t="shared" si="298"/>
        <v>f</v>
      </c>
      <c r="E6327" t="str">
        <f>IF(COUNT(SEARCH({"04.","05.","09.","12."},CONCATENATE(P6326,U6326,AB6326,AH6326))),"t","f")</f>
        <v>f</v>
      </c>
      <c r="F6327" t="str">
        <f t="array" ref="F6327">IF(COUNT(SEARCH(HistorischeRubrieken,CONCATENATE(P6326,U6326,AB6326,AH6326))),"t","f")</f>
        <v>f</v>
      </c>
      <c r="G6327">
        <v>5</v>
      </c>
      <c r="H6327">
        <v>602601</v>
      </c>
      <c r="I6327" t="s">
        <v>3112</v>
      </c>
      <c r="J6327">
        <v>20120601</v>
      </c>
      <c r="M6327">
        <v>0</v>
      </c>
      <c r="N6327">
        <v>0</v>
      </c>
      <c r="AA6327" t="s">
        <v>3116</v>
      </c>
      <c r="AC6327">
        <v>0</v>
      </c>
      <c r="AE6327">
        <v>0</v>
      </c>
      <c r="AF6327" t="s">
        <v>271</v>
      </c>
    </row>
    <row r="6328" spans="1:32" hidden="1" x14ac:dyDescent="0.25">
      <c r="A6328" t="str">
        <f t="array" ref="A6328">IF(COUNT(SEARCH(RubriekenHistorisch,CONCATENATE(P6327,U6327,AB6327,AH6327))),"t","f")</f>
        <v>f</v>
      </c>
      <c r="B6328" t="str">
        <f t="shared" si="296"/>
        <v>f</v>
      </c>
      <c r="C6328" t="str">
        <f t="shared" si="297"/>
        <v>f</v>
      </c>
      <c r="D6328" t="str">
        <f t="shared" si="298"/>
        <v>f</v>
      </c>
      <c r="E6328" t="str">
        <f>IF(COUNT(SEARCH({"04.","05.","09.","12."},CONCATENATE(P6327,U6327,AB6327,AH6327))),"t","f")</f>
        <v>f</v>
      </c>
      <c r="F6328" t="str">
        <f t="array" ref="F6328">IF(COUNT(SEARCH(HistorischeRubrieken,CONCATENATE(P6327,U6327,AB6327,AH6327))),"t","f")</f>
        <v>f</v>
      </c>
      <c r="G6328">
        <v>1</v>
      </c>
      <c r="H6328">
        <v>602701</v>
      </c>
      <c r="I6328" t="s">
        <v>3117</v>
      </c>
      <c r="J6328">
        <v>19990301</v>
      </c>
      <c r="K6328">
        <v>20010301</v>
      </c>
      <c r="M6328">
        <v>0</v>
      </c>
      <c r="N6328">
        <v>0</v>
      </c>
      <c r="AA6328" t="s">
        <v>2689</v>
      </c>
      <c r="AC6328">
        <v>0</v>
      </c>
      <c r="AE6328">
        <v>0</v>
      </c>
      <c r="AF6328" t="s">
        <v>271</v>
      </c>
    </row>
    <row r="6329" spans="1:32" hidden="1" x14ac:dyDescent="0.25">
      <c r="A6329" t="str">
        <f t="array" ref="A6329">IF(COUNT(SEARCH(RubriekenHistorisch,CONCATENATE(P6328,U6328,AB6328,AH6328))),"t","f")</f>
        <v>f</v>
      </c>
      <c r="B6329" t="str">
        <f t="shared" si="296"/>
        <v>f</v>
      </c>
      <c r="C6329" t="str">
        <f t="shared" si="297"/>
        <v>f</v>
      </c>
      <c r="D6329" t="str">
        <f t="shared" si="298"/>
        <v>f</v>
      </c>
      <c r="E6329" t="str">
        <f>IF(COUNT(SEARCH({"04.","05.","09.","12."},CONCATENATE(P6328,U6328,AB6328,AH6328))),"t","f")</f>
        <v>f</v>
      </c>
      <c r="F6329" t="str">
        <f t="array" ref="F6329">IF(COUNT(SEARCH(HistorischeRubrieken,CONCATENATE(P6328,U6328,AB6328,AH6328))),"t","f")</f>
        <v>f</v>
      </c>
      <c r="G6329">
        <v>2</v>
      </c>
      <c r="H6329">
        <v>602701</v>
      </c>
      <c r="I6329" t="s">
        <v>3117</v>
      </c>
      <c r="J6329">
        <v>20010301</v>
      </c>
      <c r="K6329">
        <v>20030901</v>
      </c>
      <c r="M6329">
        <v>0</v>
      </c>
      <c r="N6329">
        <v>0</v>
      </c>
      <c r="AA6329" t="s">
        <v>2691</v>
      </c>
      <c r="AC6329">
        <v>0</v>
      </c>
      <c r="AE6329">
        <v>0</v>
      </c>
      <c r="AF6329" t="s">
        <v>271</v>
      </c>
    </row>
    <row r="6330" spans="1:32" hidden="1" x14ac:dyDescent="0.25">
      <c r="A6330" t="str">
        <f t="array" ref="A6330">IF(COUNT(SEARCH(RubriekenHistorisch,CONCATENATE(P6329,U6329,AB6329,AH6329))),"t","f")</f>
        <v>f</v>
      </c>
      <c r="B6330" t="str">
        <f t="shared" si="296"/>
        <v>f</v>
      </c>
      <c r="C6330" t="str">
        <f t="shared" si="297"/>
        <v>f</v>
      </c>
      <c r="D6330" t="str">
        <f t="shared" si="298"/>
        <v>f</v>
      </c>
      <c r="E6330" t="str">
        <f>IF(COUNT(SEARCH({"04.","05.","09.","12."},CONCATENATE(P6329,U6329,AB6329,AH6329))),"t","f")</f>
        <v>f</v>
      </c>
      <c r="F6330" t="str">
        <f t="array" ref="F6330">IF(COUNT(SEARCH(HistorischeRubrieken,CONCATENATE(P6329,U6329,AB6329,AH6329))),"t","f")</f>
        <v>f</v>
      </c>
      <c r="G6330">
        <v>3</v>
      </c>
      <c r="H6330">
        <v>602701</v>
      </c>
      <c r="I6330" t="s">
        <v>3117</v>
      </c>
      <c r="J6330">
        <v>20030901</v>
      </c>
      <c r="K6330">
        <v>20060301</v>
      </c>
      <c r="M6330">
        <v>0</v>
      </c>
      <c r="N6330">
        <v>0</v>
      </c>
      <c r="O6330" t="s">
        <v>2690</v>
      </c>
      <c r="R6330">
        <v>0</v>
      </c>
      <c r="S6330" t="s">
        <v>271</v>
      </c>
      <c r="AA6330" t="s">
        <v>2691</v>
      </c>
      <c r="AC6330">
        <v>1</v>
      </c>
      <c r="AE6330">
        <v>0</v>
      </c>
      <c r="AF6330" t="s">
        <v>271</v>
      </c>
    </row>
    <row r="6331" spans="1:32" hidden="1" x14ac:dyDescent="0.25">
      <c r="A6331" t="str">
        <f t="array" ref="A6331">IF(COUNT(SEARCH(RubriekenHistorisch,CONCATENATE(P6330,U6330,AB6330,AH6330))),"t","f")</f>
        <v>f</v>
      </c>
      <c r="B6331" t="str">
        <f t="shared" si="296"/>
        <v>f</v>
      </c>
      <c r="C6331" t="str">
        <f t="shared" si="297"/>
        <v>f</v>
      </c>
      <c r="D6331" t="str">
        <f t="shared" si="298"/>
        <v>f</v>
      </c>
      <c r="E6331" t="str">
        <f>IF(COUNT(SEARCH({"04.","05.","09.","12."},CONCATENATE(P6330,U6330,AB6330,AH6330))),"t","f")</f>
        <v>f</v>
      </c>
      <c r="F6331" t="str">
        <f t="array" ref="F6331">IF(COUNT(SEARCH(HistorischeRubrieken,CONCATENATE(P6330,U6330,AB6330,AH6330))),"t","f")</f>
        <v>f</v>
      </c>
      <c r="G6331">
        <v>4</v>
      </c>
      <c r="H6331">
        <v>602701</v>
      </c>
      <c r="I6331" t="s">
        <v>3117</v>
      </c>
      <c r="J6331">
        <v>20060301</v>
      </c>
      <c r="K6331">
        <v>20060601</v>
      </c>
      <c r="M6331">
        <v>0</v>
      </c>
      <c r="N6331">
        <v>0</v>
      </c>
      <c r="O6331" t="s">
        <v>2692</v>
      </c>
      <c r="R6331">
        <v>0</v>
      </c>
      <c r="S6331" t="s">
        <v>271</v>
      </c>
      <c r="AA6331" t="s">
        <v>2693</v>
      </c>
      <c r="AC6331">
        <v>1</v>
      </c>
      <c r="AE6331">
        <v>0</v>
      </c>
      <c r="AF6331" t="s">
        <v>1003</v>
      </c>
    </row>
    <row r="6332" spans="1:32" hidden="1" x14ac:dyDescent="0.25">
      <c r="A6332" t="str">
        <f t="array" ref="A6332">IF(COUNT(SEARCH(RubriekenHistorisch,CONCATENATE(P6331,U6331,AB6331,AH6331))),"t","f")</f>
        <v>f</v>
      </c>
      <c r="B6332" t="str">
        <f t="shared" si="296"/>
        <v>f</v>
      </c>
      <c r="C6332" t="str">
        <f t="shared" si="297"/>
        <v>f</v>
      </c>
      <c r="D6332" t="str">
        <f t="shared" si="298"/>
        <v>f</v>
      </c>
      <c r="E6332" t="str">
        <f>IF(COUNT(SEARCH({"04.","05.","09.","12."},CONCATENATE(P6331,U6331,AB6331,AH6331))),"t","f")</f>
        <v>f</v>
      </c>
      <c r="F6332" t="str">
        <f t="array" ref="F6332">IF(COUNT(SEARCH(HistorischeRubrieken,CONCATENATE(P6331,U6331,AB6331,AH6331))),"t","f")</f>
        <v>f</v>
      </c>
      <c r="G6332">
        <v>5</v>
      </c>
      <c r="H6332">
        <v>602701</v>
      </c>
      <c r="I6332" t="s">
        <v>3117</v>
      </c>
      <c r="J6332">
        <v>20060601</v>
      </c>
      <c r="K6332">
        <v>20100301</v>
      </c>
      <c r="M6332">
        <v>0</v>
      </c>
      <c r="N6332">
        <v>0</v>
      </c>
      <c r="O6332" t="s">
        <v>2692</v>
      </c>
      <c r="R6332">
        <v>0</v>
      </c>
      <c r="S6332" t="s">
        <v>271</v>
      </c>
      <c r="AA6332" t="s">
        <v>2694</v>
      </c>
      <c r="AC6332">
        <v>1</v>
      </c>
      <c r="AE6332">
        <v>0</v>
      </c>
      <c r="AF6332" t="s">
        <v>1003</v>
      </c>
    </row>
    <row r="6333" spans="1:32" hidden="1" x14ac:dyDescent="0.25">
      <c r="A6333" t="str">
        <f t="array" ref="A6333">IF(COUNT(SEARCH(RubriekenHistorisch,CONCATENATE(P6332,U6332,AB6332,AH6332))),"t","f")</f>
        <v>f</v>
      </c>
      <c r="B6333" t="str">
        <f t="shared" si="296"/>
        <v>f</v>
      </c>
      <c r="C6333" t="str">
        <f t="shared" si="297"/>
        <v>f</v>
      </c>
      <c r="D6333" t="str">
        <f t="shared" si="298"/>
        <v>f</v>
      </c>
      <c r="E6333" t="str">
        <f>IF(COUNT(SEARCH({"04.","05.","09.","12."},CONCATENATE(P6332,U6332,AB6332,AH6332))),"t","f")</f>
        <v>f</v>
      </c>
      <c r="F6333" t="str">
        <f t="array" ref="F6333">IF(COUNT(SEARCH(HistorischeRubrieken,CONCATENATE(P6332,U6332,AB6332,AH6332))),"t","f")</f>
        <v>f</v>
      </c>
      <c r="G6333">
        <v>1</v>
      </c>
      <c r="H6333">
        <v>602801</v>
      </c>
      <c r="I6333" t="s">
        <v>3118</v>
      </c>
      <c r="J6333">
        <v>19981101</v>
      </c>
      <c r="K6333">
        <v>20010201</v>
      </c>
      <c r="M6333">
        <v>0</v>
      </c>
      <c r="N6333">
        <v>0</v>
      </c>
      <c r="O6333" t="s">
        <v>2686</v>
      </c>
      <c r="R6333">
        <v>0</v>
      </c>
      <c r="S6333" t="s">
        <v>271</v>
      </c>
      <c r="AA6333" t="s">
        <v>2689</v>
      </c>
      <c r="AC6333">
        <v>1</v>
      </c>
      <c r="AE6333">
        <v>0</v>
      </c>
      <c r="AF6333" t="s">
        <v>271</v>
      </c>
    </row>
    <row r="6334" spans="1:32" hidden="1" x14ac:dyDescent="0.25">
      <c r="A6334" t="str">
        <f t="array" ref="A6334">IF(COUNT(SEARCH(RubriekenHistorisch,CONCATENATE(P6333,U6333,AB6333,AH6333))),"t","f")</f>
        <v>f</v>
      </c>
      <c r="B6334" t="str">
        <f t="shared" si="296"/>
        <v>f</v>
      </c>
      <c r="C6334" t="str">
        <f t="shared" si="297"/>
        <v>f</v>
      </c>
      <c r="D6334" t="str">
        <f t="shared" si="298"/>
        <v>f</v>
      </c>
      <c r="E6334" t="str">
        <f>IF(COUNT(SEARCH({"04.","05.","09.","12."},CONCATENATE(P6333,U6333,AB6333,AH6333))),"t","f")</f>
        <v>f</v>
      </c>
      <c r="F6334" t="str">
        <f t="array" ref="F6334">IF(COUNT(SEARCH(HistorischeRubrieken,CONCATENATE(P6333,U6333,AB6333,AH6333))),"t","f")</f>
        <v>f</v>
      </c>
      <c r="G6334">
        <v>2</v>
      </c>
      <c r="H6334">
        <v>602801</v>
      </c>
      <c r="I6334" t="s">
        <v>3118</v>
      </c>
      <c r="J6334">
        <v>20010201</v>
      </c>
      <c r="K6334">
        <v>20040301</v>
      </c>
      <c r="M6334">
        <v>0</v>
      </c>
      <c r="N6334">
        <v>0</v>
      </c>
      <c r="O6334" t="s">
        <v>2690</v>
      </c>
      <c r="R6334">
        <v>0</v>
      </c>
      <c r="S6334" t="s">
        <v>271</v>
      </c>
      <c r="AA6334" t="s">
        <v>2691</v>
      </c>
      <c r="AC6334">
        <v>1</v>
      </c>
      <c r="AE6334">
        <v>0</v>
      </c>
      <c r="AF6334" t="s">
        <v>271</v>
      </c>
    </row>
    <row r="6335" spans="1:32" hidden="1" x14ac:dyDescent="0.25">
      <c r="A6335" t="str">
        <f t="array" ref="A6335">IF(COUNT(SEARCH(RubriekenHistorisch,CONCATENATE(P6334,U6334,AB6334,AH6334))),"t","f")</f>
        <v>f</v>
      </c>
      <c r="B6335" t="str">
        <f t="shared" si="296"/>
        <v>f</v>
      </c>
      <c r="C6335" t="str">
        <f t="shared" si="297"/>
        <v>f</v>
      </c>
      <c r="D6335" t="str">
        <f t="shared" si="298"/>
        <v>f</v>
      </c>
      <c r="E6335" t="str">
        <f>IF(COUNT(SEARCH({"04.","05.","09.","12."},CONCATENATE(P6334,U6334,AB6334,AH6334))),"t","f")</f>
        <v>f</v>
      </c>
      <c r="F6335" t="str">
        <f t="array" ref="F6335">IF(COUNT(SEARCH(HistorischeRubrieken,CONCATENATE(P6334,U6334,AB6334,AH6334))),"t","f")</f>
        <v>f</v>
      </c>
      <c r="G6335">
        <v>1</v>
      </c>
      <c r="H6335">
        <v>602901</v>
      </c>
      <c r="I6335" t="s">
        <v>3119</v>
      </c>
      <c r="J6335">
        <v>19990601</v>
      </c>
      <c r="K6335">
        <v>20010201</v>
      </c>
      <c r="M6335">
        <v>0</v>
      </c>
      <c r="N6335">
        <v>0</v>
      </c>
      <c r="O6335" t="s">
        <v>2686</v>
      </c>
      <c r="R6335">
        <v>0</v>
      </c>
      <c r="S6335" t="s">
        <v>271</v>
      </c>
      <c r="AA6335" t="s">
        <v>2689</v>
      </c>
      <c r="AC6335">
        <v>1</v>
      </c>
      <c r="AE6335">
        <v>0</v>
      </c>
      <c r="AF6335" t="s">
        <v>271</v>
      </c>
    </row>
    <row r="6336" spans="1:32" hidden="1" x14ac:dyDescent="0.25">
      <c r="A6336" t="str">
        <f t="array" ref="A6336">IF(COUNT(SEARCH(RubriekenHistorisch,CONCATENATE(P6335,U6335,AB6335,AH6335))),"t","f")</f>
        <v>f</v>
      </c>
      <c r="B6336" t="str">
        <f t="shared" si="296"/>
        <v>f</v>
      </c>
      <c r="C6336" t="str">
        <f t="shared" si="297"/>
        <v>f</v>
      </c>
      <c r="D6336" t="str">
        <f t="shared" si="298"/>
        <v>f</v>
      </c>
      <c r="E6336" t="str">
        <f>IF(COUNT(SEARCH({"04.","05.","09.","12."},CONCATENATE(P6335,U6335,AB6335,AH6335))),"t","f")</f>
        <v>f</v>
      </c>
      <c r="F6336" t="str">
        <f t="array" ref="F6336">IF(COUNT(SEARCH(HistorischeRubrieken,CONCATENATE(P6335,U6335,AB6335,AH6335))),"t","f")</f>
        <v>f</v>
      </c>
      <c r="G6336">
        <v>2</v>
      </c>
      <c r="H6336">
        <v>602901</v>
      </c>
      <c r="I6336" t="s">
        <v>3119</v>
      </c>
      <c r="J6336">
        <v>20010201</v>
      </c>
      <c r="K6336">
        <v>20010901</v>
      </c>
      <c r="M6336">
        <v>0</v>
      </c>
      <c r="N6336">
        <v>0</v>
      </c>
      <c r="O6336" t="s">
        <v>2690</v>
      </c>
      <c r="R6336">
        <v>0</v>
      </c>
      <c r="S6336" t="s">
        <v>271</v>
      </c>
      <c r="AA6336" t="s">
        <v>2691</v>
      </c>
      <c r="AC6336">
        <v>1</v>
      </c>
      <c r="AE6336">
        <v>0</v>
      </c>
      <c r="AF6336" t="s">
        <v>271</v>
      </c>
    </row>
    <row r="6337" spans="1:32" hidden="1" x14ac:dyDescent="0.25">
      <c r="A6337" t="str">
        <f t="array" ref="A6337">IF(COUNT(SEARCH(RubriekenHistorisch,CONCATENATE(P6336,U6336,AB6336,AH6336))),"t","f")</f>
        <v>f</v>
      </c>
      <c r="B6337" t="str">
        <f t="shared" si="296"/>
        <v>f</v>
      </c>
      <c r="C6337" t="str">
        <f t="shared" si="297"/>
        <v>f</v>
      </c>
      <c r="D6337" t="str">
        <f t="shared" si="298"/>
        <v>f</v>
      </c>
      <c r="E6337" t="str">
        <f>IF(COUNT(SEARCH({"04.","05.","09.","12."},CONCATENATE(P6336,U6336,AB6336,AH6336))),"t","f")</f>
        <v>f</v>
      </c>
      <c r="F6337" t="str">
        <f t="array" ref="F6337">IF(COUNT(SEARCH(HistorischeRubrieken,CONCATENATE(P6336,U6336,AB6336,AH6336))),"t","f")</f>
        <v>f</v>
      </c>
      <c r="G6337">
        <v>3</v>
      </c>
      <c r="H6337">
        <v>602901</v>
      </c>
      <c r="I6337" t="s">
        <v>3120</v>
      </c>
      <c r="J6337">
        <v>20010901</v>
      </c>
      <c r="K6337">
        <v>20020901</v>
      </c>
      <c r="M6337">
        <v>0</v>
      </c>
      <c r="N6337">
        <v>0</v>
      </c>
      <c r="O6337" t="s">
        <v>2690</v>
      </c>
      <c r="R6337">
        <v>0</v>
      </c>
      <c r="S6337" t="s">
        <v>271</v>
      </c>
      <c r="AA6337" t="s">
        <v>2691</v>
      </c>
      <c r="AC6337">
        <v>1</v>
      </c>
      <c r="AE6337">
        <v>0</v>
      </c>
      <c r="AF6337" t="s">
        <v>271</v>
      </c>
    </row>
    <row r="6338" spans="1:32" hidden="1" x14ac:dyDescent="0.25">
      <c r="A6338" t="str">
        <f t="array" ref="A6338">IF(COUNT(SEARCH(RubriekenHistorisch,CONCATENATE(P6337,U6337,AB6337,AH6337))),"t","f")</f>
        <v>f</v>
      </c>
      <c r="B6338" t="str">
        <f t="shared" si="296"/>
        <v>f</v>
      </c>
      <c r="C6338" t="str">
        <f t="shared" si="297"/>
        <v>f</v>
      </c>
      <c r="D6338" t="str">
        <f t="shared" si="298"/>
        <v>f</v>
      </c>
      <c r="E6338" t="str">
        <f>IF(COUNT(SEARCH({"04.","05.","09.","12."},CONCATENATE(P6337,U6337,AB6337,AH6337))),"t","f")</f>
        <v>f</v>
      </c>
      <c r="F6338" t="str">
        <f t="array" ref="F6338">IF(COUNT(SEARCH(HistorischeRubrieken,CONCATENATE(P6337,U6337,AB6337,AH6337))),"t","f")</f>
        <v>f</v>
      </c>
      <c r="G6338">
        <v>4</v>
      </c>
      <c r="H6338">
        <v>602901</v>
      </c>
      <c r="I6338" t="s">
        <v>3121</v>
      </c>
      <c r="J6338">
        <v>20020901</v>
      </c>
      <c r="K6338">
        <v>20060301</v>
      </c>
      <c r="M6338">
        <v>0</v>
      </c>
      <c r="N6338">
        <v>0</v>
      </c>
      <c r="O6338" t="s">
        <v>2690</v>
      </c>
      <c r="R6338">
        <v>0</v>
      </c>
      <c r="S6338" t="s">
        <v>271</v>
      </c>
      <c r="U6338" t="s">
        <v>3122</v>
      </c>
      <c r="V6338">
        <v>1</v>
      </c>
      <c r="W6338">
        <v>1</v>
      </c>
      <c r="X6338">
        <v>20020915</v>
      </c>
      <c r="Y6338">
        <v>0</v>
      </c>
      <c r="Z6338" t="s">
        <v>1003</v>
      </c>
      <c r="AA6338" t="s">
        <v>2691</v>
      </c>
      <c r="AC6338">
        <v>1</v>
      </c>
      <c r="AE6338">
        <v>0</v>
      </c>
      <c r="AF6338" t="s">
        <v>271</v>
      </c>
    </row>
    <row r="6339" spans="1:32" hidden="1" x14ac:dyDescent="0.25">
      <c r="A6339" t="str">
        <f t="array" ref="A6339">IF(COUNT(SEARCH(RubriekenHistorisch,CONCATENATE(P6338,U6338,AB6338,AH6338))),"t","f")</f>
        <v>f</v>
      </c>
      <c r="B6339" t="str">
        <f t="shared" ref="B6339:B6402" si="299">IF(COUNT(SEARCH("07.66.20",CONCATENATE(P6338,U6338,AB6338,AH6338))),"t","f")</f>
        <v>f</v>
      </c>
      <c r="C6339" t="str">
        <f t="shared" ref="C6339:C6402" si="300">IF(COUNT(SEARCH("14.40.10",CONCATENATE(P6338,U6338,AB6338,AH6338))),"t","f")</f>
        <v>t</v>
      </c>
      <c r="D6339" t="str">
        <f t="shared" si="298"/>
        <v>f</v>
      </c>
      <c r="E6339" t="str">
        <f>IF(COUNT(SEARCH({"04.","05.","09.","12."},CONCATENATE(P6338,U6338,AB6338,AH6338))),"t","f")</f>
        <v>t</v>
      </c>
      <c r="F6339" t="str">
        <f t="array" ref="F6339">IF(COUNT(SEARCH(HistorischeRubrieken,CONCATENATE(P6338,U6338,AB6338,AH6338))),"t","f")</f>
        <v>f</v>
      </c>
      <c r="G6339">
        <v>5</v>
      </c>
      <c r="H6339">
        <v>602901</v>
      </c>
      <c r="I6339" t="s">
        <v>3121</v>
      </c>
      <c r="J6339">
        <v>20060301</v>
      </c>
      <c r="K6339">
        <v>20060601</v>
      </c>
      <c r="M6339">
        <v>0</v>
      </c>
      <c r="N6339">
        <v>0</v>
      </c>
      <c r="O6339" t="s">
        <v>3123</v>
      </c>
      <c r="R6339">
        <v>0</v>
      </c>
      <c r="S6339" t="s">
        <v>271</v>
      </c>
      <c r="AA6339" t="s">
        <v>3124</v>
      </c>
      <c r="AC6339">
        <v>1</v>
      </c>
      <c r="AE6339">
        <v>0</v>
      </c>
      <c r="AF6339" t="s">
        <v>1003</v>
      </c>
    </row>
    <row r="6340" spans="1:32" hidden="1" x14ac:dyDescent="0.25">
      <c r="A6340" t="str">
        <f t="array" ref="A6340">IF(COUNT(SEARCH(RubriekenHistorisch,CONCATENATE(P6339,U6339,AB6339,AH6339))),"t","f")</f>
        <v>f</v>
      </c>
      <c r="B6340" t="str">
        <f t="shared" si="299"/>
        <v>f</v>
      </c>
      <c r="C6340" t="str">
        <f t="shared" si="300"/>
        <v>f</v>
      </c>
      <c r="D6340" t="str">
        <f t="shared" ref="D6340:D6403" si="301">IF(COUNT(SEARCH("- 0",CONCATENATE(P6339,U6339,AB6339,AH6339))),"t","f")</f>
        <v>f</v>
      </c>
      <c r="E6340" t="str">
        <f>IF(COUNT(SEARCH({"04.","05.","09.","12."},CONCATENATE(P6339,U6339,AB6339,AH6339))),"t","f")</f>
        <v>f</v>
      </c>
      <c r="F6340" t="str">
        <f t="array" ref="F6340">IF(COUNT(SEARCH(HistorischeRubrieken,CONCATENATE(P6339,U6339,AB6339,AH6339))),"t","f")</f>
        <v>f</v>
      </c>
      <c r="G6340">
        <v>6</v>
      </c>
      <c r="H6340">
        <v>602901</v>
      </c>
      <c r="I6340" t="s">
        <v>3121</v>
      </c>
      <c r="J6340">
        <v>20060601</v>
      </c>
      <c r="K6340">
        <v>20120115</v>
      </c>
      <c r="M6340">
        <v>0</v>
      </c>
      <c r="N6340">
        <v>0</v>
      </c>
      <c r="O6340" t="s">
        <v>3123</v>
      </c>
      <c r="R6340">
        <v>0</v>
      </c>
      <c r="S6340" t="s">
        <v>271</v>
      </c>
      <c r="AA6340" t="s">
        <v>3125</v>
      </c>
      <c r="AC6340">
        <v>1</v>
      </c>
      <c r="AE6340">
        <v>0</v>
      </c>
      <c r="AF6340" t="s">
        <v>1003</v>
      </c>
    </row>
    <row r="6341" spans="1:32" hidden="1" x14ac:dyDescent="0.25">
      <c r="A6341" t="str">
        <f t="array" ref="A6341">IF(COUNT(SEARCH(RubriekenHistorisch,CONCATENATE(P6340,U6340,AB6340,AH6340))),"t","f")</f>
        <v>f</v>
      </c>
      <c r="B6341" t="str">
        <f t="shared" si="299"/>
        <v>f</v>
      </c>
      <c r="C6341" t="str">
        <f t="shared" si="300"/>
        <v>f</v>
      </c>
      <c r="D6341" t="str">
        <f t="shared" si="301"/>
        <v>f</v>
      </c>
      <c r="E6341" t="str">
        <f>IF(COUNT(SEARCH({"04.","05.","09.","12."},CONCATENATE(P6340,U6340,AB6340,AH6340))),"t","f")</f>
        <v>f</v>
      </c>
      <c r="F6341" t="str">
        <f t="array" ref="F6341">IF(COUNT(SEARCH(HistorischeRubrieken,CONCATENATE(P6340,U6340,AB6340,AH6340))),"t","f")</f>
        <v>f</v>
      </c>
      <c r="G6341">
        <v>7</v>
      </c>
      <c r="H6341">
        <v>602901</v>
      </c>
      <c r="I6341" t="s">
        <v>3121</v>
      </c>
      <c r="J6341">
        <v>20120115</v>
      </c>
      <c r="K6341">
        <v>20120917</v>
      </c>
      <c r="M6341">
        <v>0</v>
      </c>
      <c r="N6341">
        <v>0</v>
      </c>
      <c r="O6341" t="s">
        <v>2698</v>
      </c>
      <c r="R6341">
        <v>0</v>
      </c>
      <c r="S6341" t="s">
        <v>271</v>
      </c>
      <c r="AA6341" t="s">
        <v>3126</v>
      </c>
      <c r="AC6341">
        <v>1</v>
      </c>
      <c r="AE6341">
        <v>0</v>
      </c>
      <c r="AF6341" t="s">
        <v>1003</v>
      </c>
    </row>
    <row r="6342" spans="1:32" hidden="1" x14ac:dyDescent="0.25">
      <c r="A6342" t="str">
        <f t="array" ref="A6342">IF(COUNT(SEARCH(RubriekenHistorisch,CONCATENATE(P6341,U6341,AB6341,AH6341))),"t","f")</f>
        <v>f</v>
      </c>
      <c r="B6342" t="str">
        <f t="shared" si="299"/>
        <v>f</v>
      </c>
      <c r="C6342" t="str">
        <f t="shared" si="300"/>
        <v>f</v>
      </c>
      <c r="D6342" t="str">
        <f t="shared" si="301"/>
        <v>f</v>
      </c>
      <c r="E6342" t="str">
        <f>IF(COUNT(SEARCH({"04.","05.","09.","12."},CONCATENATE(P6341,U6341,AB6341,AH6341))),"t","f")</f>
        <v>f</v>
      </c>
      <c r="F6342" t="str">
        <f t="array" ref="F6342">IF(COUNT(SEARCH(HistorischeRubrieken,CONCATENATE(P6341,U6341,AB6341,AH6341))),"t","f")</f>
        <v>f</v>
      </c>
      <c r="G6342">
        <v>8</v>
      </c>
      <c r="H6342">
        <v>602901</v>
      </c>
      <c r="I6342" t="s">
        <v>3121</v>
      </c>
      <c r="J6342">
        <v>20120917</v>
      </c>
      <c r="K6342">
        <v>20140106</v>
      </c>
      <c r="M6342">
        <v>0</v>
      </c>
      <c r="N6342">
        <v>0</v>
      </c>
      <c r="O6342" t="s">
        <v>2698</v>
      </c>
      <c r="R6342">
        <v>0</v>
      </c>
      <c r="S6342" t="s">
        <v>271</v>
      </c>
      <c r="AA6342" t="s">
        <v>3126</v>
      </c>
      <c r="AC6342">
        <v>1</v>
      </c>
      <c r="AE6342">
        <v>0</v>
      </c>
      <c r="AF6342" t="s">
        <v>1003</v>
      </c>
    </row>
    <row r="6343" spans="1:32" x14ac:dyDescent="0.25">
      <c r="A6343" t="str">
        <f t="array" ref="A6343">IF(COUNT(SEARCH(RubriekenHistorisch,CONCATENATE(P6342,U6342,AB6342,AH6342))),"t","f")</f>
        <v>f</v>
      </c>
      <c r="B6343" t="str">
        <f t="shared" si="299"/>
        <v>f</v>
      </c>
      <c r="C6343" t="str">
        <f t="shared" si="300"/>
        <v>f</v>
      </c>
      <c r="D6343" t="str">
        <f t="shared" si="301"/>
        <v>f</v>
      </c>
      <c r="E6343" t="str">
        <f>IF(COUNT(SEARCH({"04.","05.","09.","12."},CONCATENATE(P6342,U6342,AB6342,AH6342))),"t","f")</f>
        <v>f</v>
      </c>
      <c r="F6343" t="str">
        <f t="array" ref="F6343">IF(COUNT(SEARCH(HistorischeRubrieken,CONCATENATE(P6342,U6342,AB6342,AH6342))),"t","f")</f>
        <v>f</v>
      </c>
      <c r="G6343">
        <v>9</v>
      </c>
      <c r="H6343">
        <v>602901</v>
      </c>
      <c r="I6343" t="s">
        <v>3127</v>
      </c>
      <c r="J6343">
        <v>20140106</v>
      </c>
      <c r="M6343">
        <v>0</v>
      </c>
      <c r="N6343">
        <v>0</v>
      </c>
      <c r="O6343" t="s">
        <v>2698</v>
      </c>
      <c r="R6343">
        <v>0</v>
      </c>
      <c r="S6343" t="s">
        <v>271</v>
      </c>
      <c r="AA6343" t="s">
        <v>2699</v>
      </c>
      <c r="AC6343">
        <v>1</v>
      </c>
      <c r="AE6343">
        <v>0</v>
      </c>
      <c r="AF6343" t="s">
        <v>271</v>
      </c>
    </row>
    <row r="6344" spans="1:32" hidden="1" x14ac:dyDescent="0.25">
      <c r="A6344" t="str">
        <f t="array" ref="A6344">IF(COUNT(SEARCH(RubriekenHistorisch,CONCATENATE(P6343,U6343,AB6343,AH6343))),"t","f")</f>
        <v>f</v>
      </c>
      <c r="B6344" t="str">
        <f t="shared" si="299"/>
        <v>f</v>
      </c>
      <c r="C6344" t="str">
        <f t="shared" si="300"/>
        <v>f</v>
      </c>
      <c r="D6344" t="str">
        <f t="shared" si="301"/>
        <v>f</v>
      </c>
      <c r="E6344" t="str">
        <f>IF(COUNT(SEARCH({"04.","05.","09.","12."},CONCATENATE(P6343,U6343,AB6343,AH6343))),"t","f")</f>
        <v>f</v>
      </c>
      <c r="F6344" t="str">
        <f t="array" ref="F6344">IF(COUNT(SEARCH(HistorischeRubrieken,CONCATENATE(P6343,U6343,AB6343,AH6343))),"t","f")</f>
        <v>f</v>
      </c>
      <c r="G6344">
        <v>1</v>
      </c>
      <c r="H6344">
        <v>603001</v>
      </c>
      <c r="I6344" t="s">
        <v>3128</v>
      </c>
      <c r="J6344">
        <v>19990901</v>
      </c>
      <c r="K6344">
        <v>20010201</v>
      </c>
      <c r="M6344">
        <v>0</v>
      </c>
      <c r="N6344">
        <v>0</v>
      </c>
      <c r="O6344" t="s">
        <v>2686</v>
      </c>
      <c r="R6344">
        <v>0</v>
      </c>
      <c r="S6344" t="s">
        <v>271</v>
      </c>
      <c r="AA6344" t="s">
        <v>2689</v>
      </c>
      <c r="AC6344">
        <v>1</v>
      </c>
      <c r="AE6344">
        <v>0</v>
      </c>
      <c r="AF6344" t="s">
        <v>271</v>
      </c>
    </row>
    <row r="6345" spans="1:32" hidden="1" x14ac:dyDescent="0.25">
      <c r="A6345" t="str">
        <f t="array" ref="A6345">IF(COUNT(SEARCH(RubriekenHistorisch,CONCATENATE(P6344,U6344,AB6344,AH6344))),"t","f")</f>
        <v>f</v>
      </c>
      <c r="B6345" t="str">
        <f t="shared" si="299"/>
        <v>f</v>
      </c>
      <c r="C6345" t="str">
        <f t="shared" si="300"/>
        <v>f</v>
      </c>
      <c r="D6345" t="str">
        <f t="shared" si="301"/>
        <v>f</v>
      </c>
      <c r="E6345" t="str">
        <f>IF(COUNT(SEARCH({"04.","05.","09.","12."},CONCATENATE(P6344,U6344,AB6344,AH6344))),"t","f")</f>
        <v>f</v>
      </c>
      <c r="F6345" t="str">
        <f t="array" ref="F6345">IF(COUNT(SEARCH(HistorischeRubrieken,CONCATENATE(P6344,U6344,AB6344,AH6344))),"t","f")</f>
        <v>f</v>
      </c>
      <c r="G6345">
        <v>2</v>
      </c>
      <c r="H6345">
        <v>603001</v>
      </c>
      <c r="I6345" t="s">
        <v>3128</v>
      </c>
      <c r="J6345">
        <v>20010201</v>
      </c>
      <c r="K6345">
        <v>20060301</v>
      </c>
      <c r="M6345">
        <v>0</v>
      </c>
      <c r="N6345">
        <v>0</v>
      </c>
      <c r="O6345" t="s">
        <v>2690</v>
      </c>
      <c r="R6345">
        <v>0</v>
      </c>
      <c r="S6345" t="s">
        <v>271</v>
      </c>
      <c r="AA6345" t="s">
        <v>2691</v>
      </c>
      <c r="AC6345">
        <v>1</v>
      </c>
      <c r="AE6345">
        <v>0</v>
      </c>
      <c r="AF6345" t="s">
        <v>271</v>
      </c>
    </row>
    <row r="6346" spans="1:32" hidden="1" x14ac:dyDescent="0.25">
      <c r="A6346" t="str">
        <f t="array" ref="A6346">IF(COUNT(SEARCH(RubriekenHistorisch,CONCATENATE(P6345,U6345,AB6345,AH6345))),"t","f")</f>
        <v>f</v>
      </c>
      <c r="B6346" t="str">
        <f t="shared" si="299"/>
        <v>f</v>
      </c>
      <c r="C6346" t="str">
        <f t="shared" si="300"/>
        <v>f</v>
      </c>
      <c r="D6346" t="str">
        <f t="shared" si="301"/>
        <v>f</v>
      </c>
      <c r="E6346" t="str">
        <f>IF(COUNT(SEARCH({"04.","05.","09.","12."},CONCATENATE(P6345,U6345,AB6345,AH6345))),"t","f")</f>
        <v>f</v>
      </c>
      <c r="F6346" t="str">
        <f t="array" ref="F6346">IF(COUNT(SEARCH(HistorischeRubrieken,CONCATENATE(P6345,U6345,AB6345,AH6345))),"t","f")</f>
        <v>f</v>
      </c>
      <c r="G6346">
        <v>3</v>
      </c>
      <c r="H6346">
        <v>603001</v>
      </c>
      <c r="I6346" t="s">
        <v>3128</v>
      </c>
      <c r="J6346">
        <v>20060301</v>
      </c>
      <c r="K6346">
        <v>20060601</v>
      </c>
      <c r="M6346">
        <v>0</v>
      </c>
      <c r="N6346">
        <v>0</v>
      </c>
      <c r="O6346" t="s">
        <v>2692</v>
      </c>
      <c r="R6346">
        <v>0</v>
      </c>
      <c r="S6346" t="s">
        <v>271</v>
      </c>
      <c r="AA6346" t="s">
        <v>2693</v>
      </c>
      <c r="AC6346">
        <v>1</v>
      </c>
      <c r="AE6346">
        <v>0</v>
      </c>
      <c r="AF6346" t="s">
        <v>1003</v>
      </c>
    </row>
    <row r="6347" spans="1:32" hidden="1" x14ac:dyDescent="0.25">
      <c r="A6347" t="str">
        <f t="array" ref="A6347">IF(COUNT(SEARCH(RubriekenHistorisch,CONCATENATE(P6346,U6346,AB6346,AH6346))),"t","f")</f>
        <v>f</v>
      </c>
      <c r="B6347" t="str">
        <f t="shared" si="299"/>
        <v>f</v>
      </c>
      <c r="C6347" t="str">
        <f t="shared" si="300"/>
        <v>f</v>
      </c>
      <c r="D6347" t="str">
        <f t="shared" si="301"/>
        <v>f</v>
      </c>
      <c r="E6347" t="str">
        <f>IF(COUNT(SEARCH({"04.","05.","09.","12."},CONCATENATE(P6346,U6346,AB6346,AH6346))),"t","f")</f>
        <v>f</v>
      </c>
      <c r="F6347" t="str">
        <f t="array" ref="F6347">IF(COUNT(SEARCH(HistorischeRubrieken,CONCATENATE(P6346,U6346,AB6346,AH6346))),"t","f")</f>
        <v>f</v>
      </c>
      <c r="G6347">
        <v>4</v>
      </c>
      <c r="H6347">
        <v>603001</v>
      </c>
      <c r="I6347" t="s">
        <v>3128</v>
      </c>
      <c r="J6347">
        <v>20060601</v>
      </c>
      <c r="K6347">
        <v>20120115</v>
      </c>
      <c r="M6347">
        <v>0</v>
      </c>
      <c r="N6347">
        <v>0</v>
      </c>
      <c r="O6347" t="s">
        <v>2692</v>
      </c>
      <c r="R6347">
        <v>0</v>
      </c>
      <c r="S6347" t="s">
        <v>271</v>
      </c>
      <c r="AA6347" t="s">
        <v>2694</v>
      </c>
      <c r="AC6347">
        <v>1</v>
      </c>
      <c r="AE6347">
        <v>0</v>
      </c>
      <c r="AF6347" t="s">
        <v>1003</v>
      </c>
    </row>
    <row r="6348" spans="1:32" hidden="1" x14ac:dyDescent="0.25">
      <c r="A6348" t="str">
        <f t="array" ref="A6348">IF(COUNT(SEARCH(RubriekenHistorisch,CONCATENATE(P6347,U6347,AB6347,AH6347))),"t","f")</f>
        <v>f</v>
      </c>
      <c r="B6348" t="str">
        <f t="shared" si="299"/>
        <v>f</v>
      </c>
      <c r="C6348" t="str">
        <f t="shared" si="300"/>
        <v>f</v>
      </c>
      <c r="D6348" t="str">
        <f t="shared" si="301"/>
        <v>f</v>
      </c>
      <c r="E6348" t="str">
        <f>IF(COUNT(SEARCH({"04.","05.","09.","12."},CONCATENATE(P6347,U6347,AB6347,AH6347))),"t","f")</f>
        <v>f</v>
      </c>
      <c r="F6348" t="str">
        <f t="array" ref="F6348">IF(COUNT(SEARCH(HistorischeRubrieken,CONCATENATE(P6347,U6347,AB6347,AH6347))),"t","f")</f>
        <v>f</v>
      </c>
      <c r="G6348">
        <v>5</v>
      </c>
      <c r="H6348">
        <v>603001</v>
      </c>
      <c r="I6348" t="s">
        <v>3128</v>
      </c>
      <c r="J6348">
        <v>20120115</v>
      </c>
      <c r="K6348">
        <v>20120917</v>
      </c>
      <c r="M6348">
        <v>0</v>
      </c>
      <c r="N6348">
        <v>0</v>
      </c>
      <c r="O6348" t="s">
        <v>2695</v>
      </c>
      <c r="R6348">
        <v>0</v>
      </c>
      <c r="S6348" t="s">
        <v>271</v>
      </c>
      <c r="AA6348" t="s">
        <v>2696</v>
      </c>
      <c r="AC6348">
        <v>1</v>
      </c>
      <c r="AE6348">
        <v>0</v>
      </c>
      <c r="AF6348" t="s">
        <v>1003</v>
      </c>
    </row>
    <row r="6349" spans="1:32" hidden="1" x14ac:dyDescent="0.25">
      <c r="A6349" t="str">
        <f t="array" ref="A6349">IF(COUNT(SEARCH(RubriekenHistorisch,CONCATENATE(P6348,U6348,AB6348,AH6348))),"t","f")</f>
        <v>f</v>
      </c>
      <c r="B6349" t="str">
        <f t="shared" si="299"/>
        <v>f</v>
      </c>
      <c r="C6349" t="str">
        <f t="shared" si="300"/>
        <v>f</v>
      </c>
      <c r="D6349" t="str">
        <f t="shared" si="301"/>
        <v>f</v>
      </c>
      <c r="E6349" t="str">
        <f>IF(COUNT(SEARCH({"04.","05.","09.","12."},CONCATENATE(P6348,U6348,AB6348,AH6348))),"t","f")</f>
        <v>f</v>
      </c>
      <c r="F6349" t="str">
        <f t="array" ref="F6349">IF(COUNT(SEARCH(HistorischeRubrieken,CONCATENATE(P6348,U6348,AB6348,AH6348))),"t","f")</f>
        <v>f</v>
      </c>
      <c r="G6349">
        <v>6</v>
      </c>
      <c r="H6349">
        <v>603001</v>
      </c>
      <c r="I6349" t="s">
        <v>3128</v>
      </c>
      <c r="J6349">
        <v>20120917</v>
      </c>
      <c r="K6349">
        <v>20140106</v>
      </c>
      <c r="M6349">
        <v>0</v>
      </c>
      <c r="N6349">
        <v>0</v>
      </c>
      <c r="O6349" t="s">
        <v>2695</v>
      </c>
      <c r="R6349">
        <v>0</v>
      </c>
      <c r="S6349" t="s">
        <v>271</v>
      </c>
      <c r="AA6349" t="s">
        <v>2696</v>
      </c>
      <c r="AC6349">
        <v>1</v>
      </c>
      <c r="AE6349">
        <v>0</v>
      </c>
      <c r="AF6349" t="s">
        <v>1003</v>
      </c>
    </row>
    <row r="6350" spans="1:32" x14ac:dyDescent="0.25">
      <c r="A6350" t="str">
        <f t="array" ref="A6350">IF(COUNT(SEARCH(RubriekenHistorisch,CONCATENATE(P6349,U6349,AB6349,AH6349))),"t","f")</f>
        <v>f</v>
      </c>
      <c r="B6350" t="str">
        <f t="shared" si="299"/>
        <v>f</v>
      </c>
      <c r="C6350" t="str">
        <f t="shared" si="300"/>
        <v>f</v>
      </c>
      <c r="D6350" t="str">
        <f t="shared" si="301"/>
        <v>f</v>
      </c>
      <c r="E6350" t="str">
        <f>IF(COUNT(SEARCH({"04.","05.","09.","12."},CONCATENATE(P6349,U6349,AB6349,AH6349))),"t","f")</f>
        <v>f</v>
      </c>
      <c r="F6350" t="str">
        <f t="array" ref="F6350">IF(COUNT(SEARCH(HistorischeRubrieken,CONCATENATE(P6349,U6349,AB6349,AH6349))),"t","f")</f>
        <v>f</v>
      </c>
      <c r="G6350">
        <v>7</v>
      </c>
      <c r="H6350">
        <v>603001</v>
      </c>
      <c r="I6350" t="s">
        <v>3128</v>
      </c>
      <c r="J6350">
        <v>20140106</v>
      </c>
      <c r="M6350">
        <v>0</v>
      </c>
      <c r="N6350">
        <v>0</v>
      </c>
      <c r="O6350" t="s">
        <v>2698</v>
      </c>
      <c r="R6350">
        <v>0</v>
      </c>
      <c r="S6350" t="s">
        <v>271</v>
      </c>
      <c r="AA6350" t="s">
        <v>2699</v>
      </c>
      <c r="AC6350">
        <v>1</v>
      </c>
      <c r="AE6350">
        <v>0</v>
      </c>
      <c r="AF6350" t="s">
        <v>271</v>
      </c>
    </row>
    <row r="6351" spans="1:32" hidden="1" x14ac:dyDescent="0.25">
      <c r="A6351" t="str">
        <f t="array" ref="A6351">IF(COUNT(SEARCH(RubriekenHistorisch,CONCATENATE(P6350,U6350,AB6350,AH6350))),"t","f")</f>
        <v>f</v>
      </c>
      <c r="B6351" t="str">
        <f t="shared" si="299"/>
        <v>f</v>
      </c>
      <c r="C6351" t="str">
        <f t="shared" si="300"/>
        <v>f</v>
      </c>
      <c r="D6351" t="str">
        <f t="shared" si="301"/>
        <v>f</v>
      </c>
      <c r="E6351" t="str">
        <f>IF(COUNT(SEARCH({"04.","05.","09.","12."},CONCATENATE(P6350,U6350,AB6350,AH6350))),"t","f")</f>
        <v>f</v>
      </c>
      <c r="F6351" t="str">
        <f t="array" ref="F6351">IF(COUNT(SEARCH(HistorischeRubrieken,CONCATENATE(P6350,U6350,AB6350,AH6350))),"t","f")</f>
        <v>f</v>
      </c>
      <c r="G6351">
        <v>1</v>
      </c>
      <c r="H6351">
        <v>603002</v>
      </c>
      <c r="I6351" t="s">
        <v>3129</v>
      </c>
      <c r="J6351">
        <v>20140201</v>
      </c>
      <c r="K6351">
        <v>20140801</v>
      </c>
      <c r="M6351">
        <v>0</v>
      </c>
      <c r="N6351">
        <v>0</v>
      </c>
      <c r="O6351" t="s">
        <v>3130</v>
      </c>
      <c r="R6351">
        <v>0</v>
      </c>
      <c r="S6351" t="s">
        <v>271</v>
      </c>
      <c r="AA6351" t="s">
        <v>3130</v>
      </c>
      <c r="AC6351">
        <v>1</v>
      </c>
      <c r="AE6351">
        <v>0</v>
      </c>
      <c r="AF6351" t="s">
        <v>271</v>
      </c>
    </row>
    <row r="6352" spans="1:32" x14ac:dyDescent="0.25">
      <c r="A6352" t="str">
        <f t="array" ref="A6352">IF(COUNT(SEARCH(RubriekenHistorisch,CONCATENATE(P6351,U6351,AB6351,AH6351))),"t","f")</f>
        <v>f</v>
      </c>
      <c r="B6352" t="str">
        <f t="shared" si="299"/>
        <v>f</v>
      </c>
      <c r="C6352" t="str">
        <f t="shared" si="300"/>
        <v>f</v>
      </c>
      <c r="D6352" t="str">
        <f t="shared" si="301"/>
        <v>f</v>
      </c>
      <c r="E6352" t="str">
        <f>IF(COUNT(SEARCH({"04.","05.","09.","12."},CONCATENATE(P6351,U6351,AB6351,AH6351))),"t","f")</f>
        <v>f</v>
      </c>
      <c r="F6352" t="str">
        <f t="array" ref="F6352">IF(COUNT(SEARCH(HistorischeRubrieken,CONCATENATE(P6351,U6351,AB6351,AH6351))),"t","f")</f>
        <v>f</v>
      </c>
      <c r="G6352">
        <v>2</v>
      </c>
      <c r="H6352">
        <v>603002</v>
      </c>
      <c r="I6352" t="s">
        <v>3129</v>
      </c>
      <c r="J6352">
        <v>20140801</v>
      </c>
      <c r="M6352">
        <v>0</v>
      </c>
      <c r="N6352">
        <v>0</v>
      </c>
      <c r="O6352" t="s">
        <v>2701</v>
      </c>
      <c r="R6352">
        <v>0</v>
      </c>
      <c r="S6352" t="s">
        <v>271</v>
      </c>
      <c r="AA6352" t="s">
        <v>2702</v>
      </c>
      <c r="AC6352">
        <v>1</v>
      </c>
      <c r="AE6352">
        <v>0</v>
      </c>
      <c r="AF6352" t="s">
        <v>271</v>
      </c>
    </row>
    <row r="6353" spans="1:32" hidden="1" x14ac:dyDescent="0.25">
      <c r="A6353" t="str">
        <f t="array" ref="A6353">IF(COUNT(SEARCH(RubriekenHistorisch,CONCATENATE(P6352,U6352,AB6352,AH6352))),"t","f")</f>
        <v>f</v>
      </c>
      <c r="B6353" t="str">
        <f t="shared" si="299"/>
        <v>f</v>
      </c>
      <c r="C6353" t="str">
        <f t="shared" si="300"/>
        <v>f</v>
      </c>
      <c r="D6353" t="str">
        <f t="shared" si="301"/>
        <v>f</v>
      </c>
      <c r="E6353" t="str">
        <f>IF(COUNT(SEARCH({"04.","05.","09.","12."},CONCATENATE(P6352,U6352,AB6352,AH6352))),"t","f")</f>
        <v>f</v>
      </c>
      <c r="F6353" t="str">
        <f t="array" ref="F6353">IF(COUNT(SEARCH(HistorischeRubrieken,CONCATENATE(P6352,U6352,AB6352,AH6352))),"t","f")</f>
        <v>f</v>
      </c>
      <c r="G6353">
        <v>1</v>
      </c>
      <c r="H6353">
        <v>603101</v>
      </c>
      <c r="I6353" t="s">
        <v>3131</v>
      </c>
      <c r="J6353">
        <v>19990901</v>
      </c>
      <c r="K6353">
        <v>20010201</v>
      </c>
      <c r="M6353">
        <v>0</v>
      </c>
      <c r="N6353">
        <v>0</v>
      </c>
      <c r="O6353" t="s">
        <v>2686</v>
      </c>
      <c r="R6353">
        <v>0</v>
      </c>
      <c r="S6353" t="s">
        <v>271</v>
      </c>
      <c r="AA6353" t="s">
        <v>2689</v>
      </c>
      <c r="AC6353">
        <v>1</v>
      </c>
      <c r="AE6353">
        <v>0</v>
      </c>
      <c r="AF6353" t="s">
        <v>271</v>
      </c>
    </row>
    <row r="6354" spans="1:32" hidden="1" x14ac:dyDescent="0.25">
      <c r="A6354" t="str">
        <f t="array" ref="A6354">IF(COUNT(SEARCH(RubriekenHistorisch,CONCATENATE(P6353,U6353,AB6353,AH6353))),"t","f")</f>
        <v>f</v>
      </c>
      <c r="B6354" t="str">
        <f t="shared" si="299"/>
        <v>f</v>
      </c>
      <c r="C6354" t="str">
        <f t="shared" si="300"/>
        <v>f</v>
      </c>
      <c r="D6354" t="str">
        <f t="shared" si="301"/>
        <v>f</v>
      </c>
      <c r="E6354" t="str">
        <f>IF(COUNT(SEARCH({"04.","05.","09.","12."},CONCATENATE(P6353,U6353,AB6353,AH6353))),"t","f")</f>
        <v>f</v>
      </c>
      <c r="F6354" t="str">
        <f t="array" ref="F6354">IF(COUNT(SEARCH(HistorischeRubrieken,CONCATENATE(P6353,U6353,AB6353,AH6353))),"t","f")</f>
        <v>f</v>
      </c>
      <c r="G6354">
        <v>2</v>
      </c>
      <c r="H6354">
        <v>603101</v>
      </c>
      <c r="I6354" t="s">
        <v>3131</v>
      </c>
      <c r="J6354">
        <v>20010201</v>
      </c>
      <c r="K6354">
        <v>20060301</v>
      </c>
      <c r="M6354">
        <v>0</v>
      </c>
      <c r="N6354">
        <v>0</v>
      </c>
      <c r="O6354" t="s">
        <v>2690</v>
      </c>
      <c r="R6354">
        <v>0</v>
      </c>
      <c r="S6354" t="s">
        <v>271</v>
      </c>
      <c r="AA6354" t="s">
        <v>2691</v>
      </c>
      <c r="AC6354">
        <v>1</v>
      </c>
      <c r="AE6354">
        <v>0</v>
      </c>
      <c r="AF6354" t="s">
        <v>271</v>
      </c>
    </row>
    <row r="6355" spans="1:32" hidden="1" x14ac:dyDescent="0.25">
      <c r="A6355" t="str">
        <f t="array" ref="A6355">IF(COUNT(SEARCH(RubriekenHistorisch,CONCATENATE(P6354,U6354,AB6354,AH6354))),"t","f")</f>
        <v>f</v>
      </c>
      <c r="B6355" t="str">
        <f t="shared" si="299"/>
        <v>f</v>
      </c>
      <c r="C6355" t="str">
        <f t="shared" si="300"/>
        <v>f</v>
      </c>
      <c r="D6355" t="str">
        <f t="shared" si="301"/>
        <v>f</v>
      </c>
      <c r="E6355" t="str">
        <f>IF(COUNT(SEARCH({"04.","05.","09.","12."},CONCATENATE(P6354,U6354,AB6354,AH6354))),"t","f")</f>
        <v>f</v>
      </c>
      <c r="F6355" t="str">
        <f t="array" ref="F6355">IF(COUNT(SEARCH(HistorischeRubrieken,CONCATENATE(P6354,U6354,AB6354,AH6354))),"t","f")</f>
        <v>f</v>
      </c>
      <c r="G6355">
        <v>3</v>
      </c>
      <c r="H6355">
        <v>603101</v>
      </c>
      <c r="I6355" t="s">
        <v>3131</v>
      </c>
      <c r="J6355">
        <v>20060301</v>
      </c>
      <c r="K6355">
        <v>20060601</v>
      </c>
      <c r="M6355">
        <v>0</v>
      </c>
      <c r="N6355">
        <v>0</v>
      </c>
      <c r="O6355" t="s">
        <v>3123</v>
      </c>
      <c r="R6355">
        <v>0</v>
      </c>
      <c r="S6355" t="s">
        <v>271</v>
      </c>
      <c r="AA6355" t="s">
        <v>3124</v>
      </c>
      <c r="AC6355">
        <v>1</v>
      </c>
      <c r="AE6355">
        <v>0</v>
      </c>
      <c r="AF6355" t="s">
        <v>1003</v>
      </c>
    </row>
    <row r="6356" spans="1:32" hidden="1" x14ac:dyDescent="0.25">
      <c r="A6356" t="str">
        <f t="array" ref="A6356">IF(COUNT(SEARCH(RubriekenHistorisch,CONCATENATE(P6355,U6355,AB6355,AH6355))),"t","f")</f>
        <v>f</v>
      </c>
      <c r="B6356" t="str">
        <f t="shared" si="299"/>
        <v>f</v>
      </c>
      <c r="C6356" t="str">
        <f t="shared" si="300"/>
        <v>f</v>
      </c>
      <c r="D6356" t="str">
        <f t="shared" si="301"/>
        <v>f</v>
      </c>
      <c r="E6356" t="str">
        <f>IF(COUNT(SEARCH({"04.","05.","09.","12."},CONCATENATE(P6355,U6355,AB6355,AH6355))),"t","f")</f>
        <v>f</v>
      </c>
      <c r="F6356" t="str">
        <f t="array" ref="F6356">IF(COUNT(SEARCH(HistorischeRubrieken,CONCATENATE(P6355,U6355,AB6355,AH6355))),"t","f")</f>
        <v>f</v>
      </c>
      <c r="G6356">
        <v>4</v>
      </c>
      <c r="H6356">
        <v>603101</v>
      </c>
      <c r="I6356" t="s">
        <v>3131</v>
      </c>
      <c r="J6356">
        <v>20060601</v>
      </c>
      <c r="K6356">
        <v>20120115</v>
      </c>
      <c r="M6356">
        <v>0</v>
      </c>
      <c r="N6356">
        <v>0</v>
      </c>
      <c r="O6356" t="s">
        <v>3123</v>
      </c>
      <c r="R6356">
        <v>0</v>
      </c>
      <c r="S6356" t="s">
        <v>271</v>
      </c>
      <c r="AA6356" t="s">
        <v>3125</v>
      </c>
      <c r="AC6356">
        <v>1</v>
      </c>
      <c r="AE6356">
        <v>0</v>
      </c>
      <c r="AF6356" t="s">
        <v>1003</v>
      </c>
    </row>
    <row r="6357" spans="1:32" hidden="1" x14ac:dyDescent="0.25">
      <c r="A6357" t="str">
        <f t="array" ref="A6357">IF(COUNT(SEARCH(RubriekenHistorisch,CONCATENATE(P6356,U6356,AB6356,AH6356))),"t","f")</f>
        <v>f</v>
      </c>
      <c r="B6357" t="str">
        <f t="shared" si="299"/>
        <v>f</v>
      </c>
      <c r="C6357" t="str">
        <f t="shared" si="300"/>
        <v>f</v>
      </c>
      <c r="D6357" t="str">
        <f t="shared" si="301"/>
        <v>f</v>
      </c>
      <c r="E6357" t="str">
        <f>IF(COUNT(SEARCH({"04.","05.","09.","12."},CONCATENATE(P6356,U6356,AB6356,AH6356))),"t","f")</f>
        <v>f</v>
      </c>
      <c r="F6357" t="str">
        <f t="array" ref="F6357">IF(COUNT(SEARCH(HistorischeRubrieken,CONCATENATE(P6356,U6356,AB6356,AH6356))),"t","f")</f>
        <v>f</v>
      </c>
      <c r="G6357">
        <v>5</v>
      </c>
      <c r="H6357">
        <v>603101</v>
      </c>
      <c r="I6357" t="s">
        <v>3131</v>
      </c>
      <c r="J6357">
        <v>20120115</v>
      </c>
      <c r="K6357">
        <v>20120917</v>
      </c>
      <c r="M6357">
        <v>0</v>
      </c>
      <c r="N6357">
        <v>0</v>
      </c>
      <c r="O6357" t="s">
        <v>2698</v>
      </c>
      <c r="R6357">
        <v>0</v>
      </c>
      <c r="S6357" t="s">
        <v>271</v>
      </c>
      <c r="AA6357" t="s">
        <v>3126</v>
      </c>
      <c r="AC6357">
        <v>1</v>
      </c>
      <c r="AE6357">
        <v>0</v>
      </c>
      <c r="AF6357" t="s">
        <v>1003</v>
      </c>
    </row>
    <row r="6358" spans="1:32" x14ac:dyDescent="0.25">
      <c r="A6358" t="str">
        <f t="array" ref="A6358">IF(COUNT(SEARCH(RubriekenHistorisch,CONCATENATE(P6357,U6357,AB6357,AH6357))),"t","f")</f>
        <v>f</v>
      </c>
      <c r="B6358" t="str">
        <f t="shared" si="299"/>
        <v>f</v>
      </c>
      <c r="C6358" t="str">
        <f t="shared" si="300"/>
        <v>f</v>
      </c>
      <c r="D6358" t="str">
        <f t="shared" si="301"/>
        <v>f</v>
      </c>
      <c r="E6358" t="str">
        <f>IF(COUNT(SEARCH({"04.","05.","09.","12."},CONCATENATE(P6357,U6357,AB6357,AH6357))),"t","f")</f>
        <v>f</v>
      </c>
      <c r="F6358" t="str">
        <f t="array" ref="F6358">IF(COUNT(SEARCH(HistorischeRubrieken,CONCATENATE(P6357,U6357,AB6357,AH6357))),"t","f")</f>
        <v>f</v>
      </c>
      <c r="G6358">
        <v>6</v>
      </c>
      <c r="H6358">
        <v>603101</v>
      </c>
      <c r="I6358" t="s">
        <v>3131</v>
      </c>
      <c r="J6358">
        <v>20120917</v>
      </c>
      <c r="M6358">
        <v>0</v>
      </c>
      <c r="N6358">
        <v>0</v>
      </c>
      <c r="O6358" t="s">
        <v>2698</v>
      </c>
      <c r="R6358">
        <v>0</v>
      </c>
      <c r="S6358" t="s">
        <v>271</v>
      </c>
      <c r="AA6358" t="s">
        <v>3126</v>
      </c>
      <c r="AC6358">
        <v>1</v>
      </c>
      <c r="AE6358">
        <v>0</v>
      </c>
      <c r="AF6358" t="s">
        <v>1003</v>
      </c>
    </row>
    <row r="6359" spans="1:32" hidden="1" x14ac:dyDescent="0.25">
      <c r="A6359" t="str">
        <f t="array" ref="A6359">IF(COUNT(SEARCH(RubriekenHistorisch,CONCATENATE(P6358,U6358,AB6358,AH6358))),"t","f")</f>
        <v>f</v>
      </c>
      <c r="B6359" t="str">
        <f t="shared" si="299"/>
        <v>f</v>
      </c>
      <c r="C6359" t="str">
        <f t="shared" si="300"/>
        <v>f</v>
      </c>
      <c r="D6359" t="str">
        <f t="shared" si="301"/>
        <v>f</v>
      </c>
      <c r="E6359" t="str">
        <f>IF(COUNT(SEARCH({"04.","05.","09.","12."},CONCATENATE(P6358,U6358,AB6358,AH6358))),"t","f")</f>
        <v>f</v>
      </c>
      <c r="F6359" t="str">
        <f t="array" ref="F6359">IF(COUNT(SEARCH(HistorischeRubrieken,CONCATENATE(P6358,U6358,AB6358,AH6358))),"t","f")</f>
        <v>f</v>
      </c>
      <c r="G6359">
        <v>1</v>
      </c>
      <c r="H6359">
        <v>603102</v>
      </c>
      <c r="I6359" t="s">
        <v>3132</v>
      </c>
      <c r="J6359">
        <v>20140501</v>
      </c>
      <c r="K6359">
        <v>20140901</v>
      </c>
      <c r="M6359">
        <v>0</v>
      </c>
      <c r="N6359">
        <v>0</v>
      </c>
      <c r="O6359" t="s">
        <v>3130</v>
      </c>
      <c r="R6359">
        <v>0</v>
      </c>
      <c r="S6359" t="s">
        <v>271</v>
      </c>
      <c r="AA6359" t="s">
        <v>3130</v>
      </c>
      <c r="AC6359">
        <v>1</v>
      </c>
      <c r="AE6359">
        <v>0</v>
      </c>
      <c r="AF6359" t="s">
        <v>271</v>
      </c>
    </row>
    <row r="6360" spans="1:32" x14ac:dyDescent="0.25">
      <c r="A6360" t="str">
        <f t="array" ref="A6360">IF(COUNT(SEARCH(RubriekenHistorisch,CONCATENATE(P6359,U6359,AB6359,AH6359))),"t","f")</f>
        <v>f</v>
      </c>
      <c r="B6360" t="str">
        <f t="shared" si="299"/>
        <v>f</v>
      </c>
      <c r="C6360" t="str">
        <f t="shared" si="300"/>
        <v>f</v>
      </c>
      <c r="D6360" t="str">
        <f t="shared" si="301"/>
        <v>f</v>
      </c>
      <c r="E6360" t="str">
        <f>IF(COUNT(SEARCH({"04.","05.","09.","12."},CONCATENATE(P6359,U6359,AB6359,AH6359))),"t","f")</f>
        <v>f</v>
      </c>
      <c r="F6360" t="str">
        <f t="array" ref="F6360">IF(COUNT(SEARCH(HistorischeRubrieken,CONCATENATE(P6359,U6359,AB6359,AH6359))),"t","f")</f>
        <v>f</v>
      </c>
      <c r="G6360">
        <v>2</v>
      </c>
      <c r="H6360">
        <v>603102</v>
      </c>
      <c r="I6360" t="s">
        <v>3132</v>
      </c>
      <c r="J6360">
        <v>20140901</v>
      </c>
      <c r="M6360">
        <v>0</v>
      </c>
      <c r="N6360">
        <v>0</v>
      </c>
      <c r="O6360" t="s">
        <v>2701</v>
      </c>
      <c r="R6360">
        <v>0</v>
      </c>
      <c r="S6360" t="s">
        <v>271</v>
      </c>
      <c r="AA6360" t="s">
        <v>2702</v>
      </c>
      <c r="AC6360">
        <v>1</v>
      </c>
      <c r="AE6360">
        <v>0</v>
      </c>
      <c r="AF6360" t="s">
        <v>271</v>
      </c>
    </row>
    <row r="6361" spans="1:32" hidden="1" x14ac:dyDescent="0.25">
      <c r="A6361" t="str">
        <f t="array" ref="A6361">IF(COUNT(SEARCH(RubriekenHistorisch,CONCATENATE(P6360,U6360,AB6360,AH6360))),"t","f")</f>
        <v>f</v>
      </c>
      <c r="B6361" t="str">
        <f t="shared" si="299"/>
        <v>f</v>
      </c>
      <c r="C6361" t="str">
        <f t="shared" si="300"/>
        <v>f</v>
      </c>
      <c r="D6361" t="str">
        <f t="shared" si="301"/>
        <v>f</v>
      </c>
      <c r="E6361" t="str">
        <f>IF(COUNT(SEARCH({"04.","05.","09.","12."},CONCATENATE(P6360,U6360,AB6360,AH6360))),"t","f")</f>
        <v>f</v>
      </c>
      <c r="F6361" t="str">
        <f t="array" ref="F6361">IF(COUNT(SEARCH(HistorischeRubrieken,CONCATENATE(P6360,U6360,AB6360,AH6360))),"t","f")</f>
        <v>f</v>
      </c>
      <c r="G6361">
        <v>1</v>
      </c>
      <c r="H6361">
        <v>603201</v>
      </c>
      <c r="I6361" t="s">
        <v>3133</v>
      </c>
      <c r="J6361">
        <v>19990901</v>
      </c>
      <c r="K6361">
        <v>20010201</v>
      </c>
      <c r="M6361">
        <v>0</v>
      </c>
      <c r="N6361">
        <v>0</v>
      </c>
      <c r="O6361" t="s">
        <v>2686</v>
      </c>
      <c r="R6361">
        <v>0</v>
      </c>
      <c r="S6361" t="s">
        <v>271</v>
      </c>
      <c r="AA6361" t="s">
        <v>2689</v>
      </c>
      <c r="AC6361">
        <v>1</v>
      </c>
      <c r="AE6361">
        <v>0</v>
      </c>
      <c r="AF6361" t="s">
        <v>271</v>
      </c>
    </row>
    <row r="6362" spans="1:32" hidden="1" x14ac:dyDescent="0.25">
      <c r="A6362" t="str">
        <f t="array" ref="A6362">IF(COUNT(SEARCH(RubriekenHistorisch,CONCATENATE(P6361,U6361,AB6361,AH6361))),"t","f")</f>
        <v>f</v>
      </c>
      <c r="B6362" t="str">
        <f t="shared" si="299"/>
        <v>f</v>
      </c>
      <c r="C6362" t="str">
        <f t="shared" si="300"/>
        <v>f</v>
      </c>
      <c r="D6362" t="str">
        <f t="shared" si="301"/>
        <v>f</v>
      </c>
      <c r="E6362" t="str">
        <f>IF(COUNT(SEARCH({"04.","05.","09.","12."},CONCATENATE(P6361,U6361,AB6361,AH6361))),"t","f")</f>
        <v>f</v>
      </c>
      <c r="F6362" t="str">
        <f t="array" ref="F6362">IF(COUNT(SEARCH(HistorischeRubrieken,CONCATENATE(P6361,U6361,AB6361,AH6361))),"t","f")</f>
        <v>f</v>
      </c>
      <c r="G6362">
        <v>2</v>
      </c>
      <c r="H6362">
        <v>603201</v>
      </c>
      <c r="I6362" t="s">
        <v>3133</v>
      </c>
      <c r="J6362">
        <v>20010201</v>
      </c>
      <c r="K6362">
        <v>20051101</v>
      </c>
      <c r="M6362">
        <v>0</v>
      </c>
      <c r="N6362">
        <v>0</v>
      </c>
      <c r="O6362" t="s">
        <v>2690</v>
      </c>
      <c r="R6362">
        <v>0</v>
      </c>
      <c r="S6362" t="s">
        <v>271</v>
      </c>
      <c r="AA6362" t="s">
        <v>2691</v>
      </c>
      <c r="AC6362">
        <v>1</v>
      </c>
      <c r="AE6362">
        <v>0</v>
      </c>
      <c r="AF6362" t="s">
        <v>271</v>
      </c>
    </row>
    <row r="6363" spans="1:32" hidden="1" x14ac:dyDescent="0.25">
      <c r="A6363" t="str">
        <f t="array" ref="A6363">IF(COUNT(SEARCH(RubriekenHistorisch,CONCATENATE(P6362,U6362,AB6362,AH6362))),"t","f")</f>
        <v>f</v>
      </c>
      <c r="B6363" t="str">
        <f t="shared" si="299"/>
        <v>f</v>
      </c>
      <c r="C6363" t="str">
        <f t="shared" si="300"/>
        <v>f</v>
      </c>
      <c r="D6363" t="str">
        <f t="shared" si="301"/>
        <v>f</v>
      </c>
      <c r="E6363" t="str">
        <f>IF(COUNT(SEARCH({"04.","05.","09.","12."},CONCATENATE(P6362,U6362,AB6362,AH6362))),"t","f")</f>
        <v>f</v>
      </c>
      <c r="F6363" t="str">
        <f t="array" ref="F6363">IF(COUNT(SEARCH(HistorischeRubrieken,CONCATENATE(P6362,U6362,AB6362,AH6362))),"t","f")</f>
        <v>f</v>
      </c>
      <c r="G6363">
        <v>3</v>
      </c>
      <c r="H6363">
        <v>603201</v>
      </c>
      <c r="I6363" t="s">
        <v>3133</v>
      </c>
      <c r="J6363">
        <v>20051101</v>
      </c>
      <c r="K6363">
        <v>20060301</v>
      </c>
      <c r="M6363">
        <v>0</v>
      </c>
      <c r="N6363">
        <v>0</v>
      </c>
      <c r="O6363" t="s">
        <v>2690</v>
      </c>
      <c r="R6363">
        <v>0</v>
      </c>
      <c r="S6363" t="s">
        <v>271</v>
      </c>
      <c r="AA6363" t="s">
        <v>2691</v>
      </c>
      <c r="AC6363">
        <v>1</v>
      </c>
      <c r="AE6363">
        <v>0</v>
      </c>
      <c r="AF6363" t="s">
        <v>1003</v>
      </c>
    </row>
    <row r="6364" spans="1:32" hidden="1" x14ac:dyDescent="0.25">
      <c r="A6364" t="str">
        <f t="array" ref="A6364">IF(COUNT(SEARCH(RubriekenHistorisch,CONCATENATE(P6363,U6363,AB6363,AH6363))),"t","f")</f>
        <v>f</v>
      </c>
      <c r="B6364" t="str">
        <f t="shared" si="299"/>
        <v>f</v>
      </c>
      <c r="C6364" t="str">
        <f t="shared" si="300"/>
        <v>f</v>
      </c>
      <c r="D6364" t="str">
        <f t="shared" si="301"/>
        <v>f</v>
      </c>
      <c r="E6364" t="str">
        <f>IF(COUNT(SEARCH({"04.","05.","09.","12."},CONCATENATE(P6363,U6363,AB6363,AH6363))),"t","f")</f>
        <v>f</v>
      </c>
      <c r="F6364" t="str">
        <f t="array" ref="F6364">IF(COUNT(SEARCH(HistorischeRubrieken,CONCATENATE(P6363,U6363,AB6363,AH6363))),"t","f")</f>
        <v>f</v>
      </c>
      <c r="G6364">
        <v>4</v>
      </c>
      <c r="H6364">
        <v>603201</v>
      </c>
      <c r="I6364" t="s">
        <v>3133</v>
      </c>
      <c r="J6364">
        <v>20060301</v>
      </c>
      <c r="K6364">
        <v>20060601</v>
      </c>
      <c r="M6364">
        <v>0</v>
      </c>
      <c r="N6364">
        <v>0</v>
      </c>
      <c r="O6364" t="s">
        <v>2692</v>
      </c>
      <c r="R6364">
        <v>0</v>
      </c>
      <c r="S6364" t="s">
        <v>271</v>
      </c>
      <c r="AA6364" t="s">
        <v>2693</v>
      </c>
      <c r="AC6364">
        <v>1</v>
      </c>
      <c r="AE6364">
        <v>0</v>
      </c>
      <c r="AF6364" t="s">
        <v>1003</v>
      </c>
    </row>
    <row r="6365" spans="1:32" hidden="1" x14ac:dyDescent="0.25">
      <c r="A6365" t="str">
        <f t="array" ref="A6365">IF(COUNT(SEARCH(RubriekenHistorisch,CONCATENATE(P6364,U6364,AB6364,AH6364))),"t","f")</f>
        <v>f</v>
      </c>
      <c r="B6365" t="str">
        <f t="shared" si="299"/>
        <v>f</v>
      </c>
      <c r="C6365" t="str">
        <f t="shared" si="300"/>
        <v>f</v>
      </c>
      <c r="D6365" t="str">
        <f t="shared" si="301"/>
        <v>f</v>
      </c>
      <c r="E6365" t="str">
        <f>IF(COUNT(SEARCH({"04.","05.","09.","12."},CONCATENATE(P6364,U6364,AB6364,AH6364))),"t","f")</f>
        <v>f</v>
      </c>
      <c r="F6365" t="str">
        <f t="array" ref="F6365">IF(COUNT(SEARCH(HistorischeRubrieken,CONCATENATE(P6364,U6364,AB6364,AH6364))),"t","f")</f>
        <v>f</v>
      </c>
      <c r="G6365">
        <v>5</v>
      </c>
      <c r="H6365">
        <v>603201</v>
      </c>
      <c r="I6365" t="s">
        <v>3133</v>
      </c>
      <c r="J6365">
        <v>20060601</v>
      </c>
      <c r="K6365">
        <v>20090601</v>
      </c>
      <c r="M6365">
        <v>0</v>
      </c>
      <c r="N6365">
        <v>0</v>
      </c>
      <c r="O6365" t="s">
        <v>2692</v>
      </c>
      <c r="R6365">
        <v>0</v>
      </c>
      <c r="S6365" t="s">
        <v>271</v>
      </c>
      <c r="AA6365" t="s">
        <v>2694</v>
      </c>
      <c r="AC6365">
        <v>1</v>
      </c>
      <c r="AE6365">
        <v>0</v>
      </c>
      <c r="AF6365" t="s">
        <v>1003</v>
      </c>
    </row>
    <row r="6366" spans="1:32" hidden="1" x14ac:dyDescent="0.25">
      <c r="A6366" t="str">
        <f t="array" ref="A6366">IF(COUNT(SEARCH(RubriekenHistorisch,CONCATENATE(P6365,U6365,AB6365,AH6365))),"t","f")</f>
        <v>f</v>
      </c>
      <c r="B6366" t="str">
        <f t="shared" si="299"/>
        <v>f</v>
      </c>
      <c r="C6366" t="str">
        <f t="shared" si="300"/>
        <v>f</v>
      </c>
      <c r="D6366" t="str">
        <f t="shared" si="301"/>
        <v>f</v>
      </c>
      <c r="E6366" t="str">
        <f>IF(COUNT(SEARCH({"04.","05.","09.","12."},CONCATENATE(P6365,U6365,AB6365,AH6365))),"t","f")</f>
        <v>f</v>
      </c>
      <c r="F6366" t="str">
        <f t="array" ref="F6366">IF(COUNT(SEARCH(HistorischeRubrieken,CONCATENATE(P6365,U6365,AB6365,AH6365))),"t","f")</f>
        <v>f</v>
      </c>
      <c r="G6366">
        <v>6</v>
      </c>
      <c r="H6366">
        <v>603201</v>
      </c>
      <c r="I6366" t="s">
        <v>3133</v>
      </c>
      <c r="J6366">
        <v>20090601</v>
      </c>
      <c r="K6366">
        <v>20120115</v>
      </c>
      <c r="M6366">
        <v>0</v>
      </c>
      <c r="N6366">
        <v>0</v>
      </c>
      <c r="O6366" t="s">
        <v>3123</v>
      </c>
      <c r="R6366">
        <v>0</v>
      </c>
      <c r="S6366" t="s">
        <v>271</v>
      </c>
      <c r="AA6366" t="s">
        <v>3125</v>
      </c>
      <c r="AC6366">
        <v>1</v>
      </c>
      <c r="AE6366">
        <v>0</v>
      </c>
      <c r="AF6366" t="s">
        <v>1003</v>
      </c>
    </row>
    <row r="6367" spans="1:32" hidden="1" x14ac:dyDescent="0.25">
      <c r="A6367" t="str">
        <f t="array" ref="A6367">IF(COUNT(SEARCH(RubriekenHistorisch,CONCATENATE(P6366,U6366,AB6366,AH6366))),"t","f")</f>
        <v>f</v>
      </c>
      <c r="B6367" t="str">
        <f t="shared" si="299"/>
        <v>f</v>
      </c>
      <c r="C6367" t="str">
        <f t="shared" si="300"/>
        <v>f</v>
      </c>
      <c r="D6367" t="str">
        <f t="shared" si="301"/>
        <v>f</v>
      </c>
      <c r="E6367" t="str">
        <f>IF(COUNT(SEARCH({"04.","05.","09.","12."},CONCATENATE(P6366,U6366,AB6366,AH6366))),"t","f")</f>
        <v>f</v>
      </c>
      <c r="F6367" t="str">
        <f t="array" ref="F6367">IF(COUNT(SEARCH(HistorischeRubrieken,CONCATENATE(P6366,U6366,AB6366,AH6366))),"t","f")</f>
        <v>f</v>
      </c>
      <c r="G6367">
        <v>7</v>
      </c>
      <c r="H6367">
        <v>603201</v>
      </c>
      <c r="I6367" t="s">
        <v>3133</v>
      </c>
      <c r="J6367">
        <v>20120115</v>
      </c>
      <c r="K6367">
        <v>20120917</v>
      </c>
      <c r="M6367">
        <v>0</v>
      </c>
      <c r="N6367">
        <v>0</v>
      </c>
      <c r="O6367" t="s">
        <v>2698</v>
      </c>
      <c r="R6367">
        <v>0</v>
      </c>
      <c r="S6367" t="s">
        <v>271</v>
      </c>
      <c r="AA6367" t="s">
        <v>3126</v>
      </c>
      <c r="AC6367">
        <v>1</v>
      </c>
      <c r="AE6367">
        <v>0</v>
      </c>
      <c r="AF6367" t="s">
        <v>1003</v>
      </c>
    </row>
    <row r="6368" spans="1:32" x14ac:dyDescent="0.25">
      <c r="A6368" t="str">
        <f t="array" ref="A6368">IF(COUNT(SEARCH(RubriekenHistorisch,CONCATENATE(P6367,U6367,AB6367,AH6367))),"t","f")</f>
        <v>f</v>
      </c>
      <c r="B6368" t="str">
        <f t="shared" si="299"/>
        <v>f</v>
      </c>
      <c r="C6368" t="str">
        <f t="shared" si="300"/>
        <v>f</v>
      </c>
      <c r="D6368" t="str">
        <f t="shared" si="301"/>
        <v>f</v>
      </c>
      <c r="E6368" t="str">
        <f>IF(COUNT(SEARCH({"04.","05.","09.","12."},CONCATENATE(P6367,U6367,AB6367,AH6367))),"t","f")</f>
        <v>f</v>
      </c>
      <c r="F6368" t="str">
        <f t="array" ref="F6368">IF(COUNT(SEARCH(HistorischeRubrieken,CONCATENATE(P6367,U6367,AB6367,AH6367))),"t","f")</f>
        <v>f</v>
      </c>
      <c r="G6368">
        <v>8</v>
      </c>
      <c r="H6368">
        <v>603201</v>
      </c>
      <c r="I6368" t="s">
        <v>3133</v>
      </c>
      <c r="J6368">
        <v>20120917</v>
      </c>
      <c r="M6368">
        <v>0</v>
      </c>
      <c r="N6368">
        <v>0</v>
      </c>
      <c r="O6368" t="s">
        <v>2698</v>
      </c>
      <c r="R6368">
        <v>0</v>
      </c>
      <c r="S6368" t="s">
        <v>271</v>
      </c>
      <c r="AA6368" t="s">
        <v>3126</v>
      </c>
      <c r="AC6368">
        <v>1</v>
      </c>
      <c r="AE6368">
        <v>0</v>
      </c>
      <c r="AF6368" t="s">
        <v>1003</v>
      </c>
    </row>
    <row r="6369" spans="1:32" hidden="1" x14ac:dyDescent="0.25">
      <c r="A6369" t="str">
        <f t="array" ref="A6369">IF(COUNT(SEARCH(RubriekenHistorisch,CONCATENATE(P6368,U6368,AB6368,AH6368))),"t","f")</f>
        <v>f</v>
      </c>
      <c r="B6369" t="str">
        <f t="shared" si="299"/>
        <v>f</v>
      </c>
      <c r="C6369" t="str">
        <f t="shared" si="300"/>
        <v>f</v>
      </c>
      <c r="D6369" t="str">
        <f t="shared" si="301"/>
        <v>f</v>
      </c>
      <c r="E6369" t="str">
        <f>IF(COUNT(SEARCH({"04.","05.","09.","12."},CONCATENATE(P6368,U6368,AB6368,AH6368))),"t","f")</f>
        <v>f</v>
      </c>
      <c r="F6369" t="str">
        <f t="array" ref="F6369">IF(COUNT(SEARCH(HistorischeRubrieken,CONCATENATE(P6368,U6368,AB6368,AH6368))),"t","f")</f>
        <v>f</v>
      </c>
      <c r="G6369">
        <v>1</v>
      </c>
      <c r="H6369">
        <v>603301</v>
      </c>
      <c r="I6369" t="s">
        <v>3134</v>
      </c>
      <c r="J6369">
        <v>19991201</v>
      </c>
      <c r="K6369">
        <v>20010201</v>
      </c>
      <c r="M6369">
        <v>0</v>
      </c>
      <c r="N6369">
        <v>0</v>
      </c>
      <c r="O6369" t="s">
        <v>2686</v>
      </c>
      <c r="R6369">
        <v>0</v>
      </c>
      <c r="S6369" t="s">
        <v>271</v>
      </c>
      <c r="AA6369" t="s">
        <v>2689</v>
      </c>
      <c r="AC6369">
        <v>1</v>
      </c>
      <c r="AE6369">
        <v>0</v>
      </c>
      <c r="AF6369" t="s">
        <v>271</v>
      </c>
    </row>
    <row r="6370" spans="1:32" hidden="1" x14ac:dyDescent="0.25">
      <c r="A6370" t="str">
        <f t="array" ref="A6370">IF(COUNT(SEARCH(RubriekenHistorisch,CONCATENATE(P6369,U6369,AB6369,AH6369))),"t","f")</f>
        <v>f</v>
      </c>
      <c r="B6370" t="str">
        <f t="shared" si="299"/>
        <v>f</v>
      </c>
      <c r="C6370" t="str">
        <f t="shared" si="300"/>
        <v>f</v>
      </c>
      <c r="D6370" t="str">
        <f t="shared" si="301"/>
        <v>f</v>
      </c>
      <c r="E6370" t="str">
        <f>IF(COUNT(SEARCH({"04.","05.","09.","12."},CONCATENATE(P6369,U6369,AB6369,AH6369))),"t","f")</f>
        <v>f</v>
      </c>
      <c r="F6370" t="str">
        <f t="array" ref="F6370">IF(COUNT(SEARCH(HistorischeRubrieken,CONCATENATE(P6369,U6369,AB6369,AH6369))),"t","f")</f>
        <v>f</v>
      </c>
      <c r="G6370">
        <v>2</v>
      </c>
      <c r="H6370">
        <v>603301</v>
      </c>
      <c r="I6370" t="s">
        <v>3134</v>
      </c>
      <c r="J6370">
        <v>20010201</v>
      </c>
      <c r="K6370">
        <v>20040301</v>
      </c>
      <c r="M6370">
        <v>0</v>
      </c>
      <c r="N6370">
        <v>0</v>
      </c>
      <c r="O6370" t="s">
        <v>2690</v>
      </c>
      <c r="R6370">
        <v>0</v>
      </c>
      <c r="S6370" t="s">
        <v>271</v>
      </c>
      <c r="AA6370" t="s">
        <v>2691</v>
      </c>
      <c r="AC6370">
        <v>1</v>
      </c>
      <c r="AE6370">
        <v>0</v>
      </c>
      <c r="AF6370" t="s">
        <v>271</v>
      </c>
    </row>
    <row r="6371" spans="1:32" hidden="1" x14ac:dyDescent="0.25">
      <c r="A6371" t="str">
        <f t="array" ref="A6371">IF(COUNT(SEARCH(RubriekenHistorisch,CONCATENATE(P6370,U6370,AB6370,AH6370))),"t","f")</f>
        <v>f</v>
      </c>
      <c r="B6371" t="str">
        <f t="shared" si="299"/>
        <v>f</v>
      </c>
      <c r="C6371" t="str">
        <f t="shared" si="300"/>
        <v>f</v>
      </c>
      <c r="D6371" t="str">
        <f t="shared" si="301"/>
        <v>f</v>
      </c>
      <c r="E6371" t="str">
        <f>IF(COUNT(SEARCH({"04.","05.","09.","12."},CONCATENATE(P6370,U6370,AB6370,AH6370))),"t","f")</f>
        <v>f</v>
      </c>
      <c r="F6371" t="str">
        <f t="array" ref="F6371">IF(COUNT(SEARCH(HistorischeRubrieken,CONCATENATE(P6370,U6370,AB6370,AH6370))),"t","f")</f>
        <v>f</v>
      </c>
      <c r="G6371">
        <v>1</v>
      </c>
      <c r="H6371">
        <v>603401</v>
      </c>
      <c r="I6371" t="s">
        <v>3135</v>
      </c>
      <c r="J6371">
        <v>19991201</v>
      </c>
      <c r="K6371">
        <v>20010201</v>
      </c>
      <c r="M6371">
        <v>0</v>
      </c>
      <c r="N6371">
        <v>0</v>
      </c>
      <c r="O6371" t="s">
        <v>2686</v>
      </c>
      <c r="R6371">
        <v>0</v>
      </c>
      <c r="S6371" t="s">
        <v>271</v>
      </c>
      <c r="AA6371" t="s">
        <v>2689</v>
      </c>
      <c r="AC6371">
        <v>1</v>
      </c>
      <c r="AE6371">
        <v>0</v>
      </c>
      <c r="AF6371" t="s">
        <v>271</v>
      </c>
    </row>
    <row r="6372" spans="1:32" hidden="1" x14ac:dyDescent="0.25">
      <c r="A6372" t="str">
        <f t="array" ref="A6372">IF(COUNT(SEARCH(RubriekenHistorisch,CONCATENATE(P6371,U6371,AB6371,AH6371))),"t","f")</f>
        <v>f</v>
      </c>
      <c r="B6372" t="str">
        <f t="shared" si="299"/>
        <v>f</v>
      </c>
      <c r="C6372" t="str">
        <f t="shared" si="300"/>
        <v>f</v>
      </c>
      <c r="D6372" t="str">
        <f t="shared" si="301"/>
        <v>f</v>
      </c>
      <c r="E6372" t="str">
        <f>IF(COUNT(SEARCH({"04.","05.","09.","12."},CONCATENATE(P6371,U6371,AB6371,AH6371))),"t","f")</f>
        <v>f</v>
      </c>
      <c r="F6372" t="str">
        <f t="array" ref="F6372">IF(COUNT(SEARCH(HistorischeRubrieken,CONCATENATE(P6371,U6371,AB6371,AH6371))),"t","f")</f>
        <v>f</v>
      </c>
      <c r="G6372">
        <v>2</v>
      </c>
      <c r="H6372">
        <v>603401</v>
      </c>
      <c r="I6372" t="s">
        <v>3135</v>
      </c>
      <c r="J6372">
        <v>20010201</v>
      </c>
      <c r="K6372">
        <v>20060301</v>
      </c>
      <c r="M6372">
        <v>0</v>
      </c>
      <c r="N6372">
        <v>0</v>
      </c>
      <c r="O6372" t="s">
        <v>2690</v>
      </c>
      <c r="R6372">
        <v>0</v>
      </c>
      <c r="S6372" t="s">
        <v>271</v>
      </c>
      <c r="AA6372" t="s">
        <v>2691</v>
      </c>
      <c r="AC6372">
        <v>1</v>
      </c>
      <c r="AE6372">
        <v>0</v>
      </c>
      <c r="AF6372" t="s">
        <v>271</v>
      </c>
    </row>
    <row r="6373" spans="1:32" hidden="1" x14ac:dyDescent="0.25">
      <c r="A6373" t="str">
        <f t="array" ref="A6373">IF(COUNT(SEARCH(RubriekenHistorisch,CONCATENATE(P6372,U6372,AB6372,AH6372))),"t","f")</f>
        <v>f</v>
      </c>
      <c r="B6373" t="str">
        <f t="shared" si="299"/>
        <v>f</v>
      </c>
      <c r="C6373" t="str">
        <f t="shared" si="300"/>
        <v>f</v>
      </c>
      <c r="D6373" t="str">
        <f t="shared" si="301"/>
        <v>f</v>
      </c>
      <c r="E6373" t="str">
        <f>IF(COUNT(SEARCH({"04.","05.","09.","12."},CONCATENATE(P6372,U6372,AB6372,AH6372))),"t","f")</f>
        <v>f</v>
      </c>
      <c r="F6373" t="str">
        <f t="array" ref="F6373">IF(COUNT(SEARCH(HistorischeRubrieken,CONCATENATE(P6372,U6372,AB6372,AH6372))),"t","f")</f>
        <v>f</v>
      </c>
      <c r="G6373">
        <v>3</v>
      </c>
      <c r="H6373">
        <v>603401</v>
      </c>
      <c r="I6373" t="s">
        <v>3135</v>
      </c>
      <c r="J6373">
        <v>20060301</v>
      </c>
      <c r="K6373">
        <v>20060601</v>
      </c>
      <c r="M6373">
        <v>0</v>
      </c>
      <c r="N6373">
        <v>0</v>
      </c>
      <c r="O6373" t="s">
        <v>3123</v>
      </c>
      <c r="R6373">
        <v>0</v>
      </c>
      <c r="S6373" t="s">
        <v>271</v>
      </c>
      <c r="AA6373" t="s">
        <v>3124</v>
      </c>
      <c r="AC6373">
        <v>1</v>
      </c>
      <c r="AE6373">
        <v>0</v>
      </c>
      <c r="AF6373" t="s">
        <v>1003</v>
      </c>
    </row>
    <row r="6374" spans="1:32" hidden="1" x14ac:dyDescent="0.25">
      <c r="A6374" t="str">
        <f t="array" ref="A6374">IF(COUNT(SEARCH(RubriekenHistorisch,CONCATENATE(P6373,U6373,AB6373,AH6373))),"t","f")</f>
        <v>f</v>
      </c>
      <c r="B6374" t="str">
        <f t="shared" si="299"/>
        <v>f</v>
      </c>
      <c r="C6374" t="str">
        <f t="shared" si="300"/>
        <v>f</v>
      </c>
      <c r="D6374" t="str">
        <f t="shared" si="301"/>
        <v>f</v>
      </c>
      <c r="E6374" t="str">
        <f>IF(COUNT(SEARCH({"04.","05.","09.","12."},CONCATENATE(P6373,U6373,AB6373,AH6373))),"t","f")</f>
        <v>f</v>
      </c>
      <c r="F6374" t="str">
        <f t="array" ref="F6374">IF(COUNT(SEARCH(HistorischeRubrieken,CONCATENATE(P6373,U6373,AB6373,AH6373))),"t","f")</f>
        <v>f</v>
      </c>
      <c r="G6374">
        <v>4</v>
      </c>
      <c r="H6374">
        <v>603401</v>
      </c>
      <c r="I6374" t="s">
        <v>3135</v>
      </c>
      <c r="J6374">
        <v>20060601</v>
      </c>
      <c r="K6374">
        <v>20071201</v>
      </c>
      <c r="M6374">
        <v>0</v>
      </c>
      <c r="N6374">
        <v>0</v>
      </c>
      <c r="O6374" t="s">
        <v>3123</v>
      </c>
      <c r="R6374">
        <v>0</v>
      </c>
      <c r="S6374" t="s">
        <v>271</v>
      </c>
      <c r="AA6374" t="s">
        <v>3125</v>
      </c>
      <c r="AC6374">
        <v>1</v>
      </c>
      <c r="AE6374">
        <v>0</v>
      </c>
      <c r="AF6374" t="s">
        <v>1003</v>
      </c>
    </row>
    <row r="6375" spans="1:32" hidden="1" x14ac:dyDescent="0.25">
      <c r="A6375" t="str">
        <f t="array" ref="A6375">IF(COUNT(SEARCH(RubriekenHistorisch,CONCATENATE(P6374,U6374,AB6374,AH6374))),"t","f")</f>
        <v>f</v>
      </c>
      <c r="B6375" t="str">
        <f t="shared" si="299"/>
        <v>f</v>
      </c>
      <c r="C6375" t="str">
        <f t="shared" si="300"/>
        <v>f</v>
      </c>
      <c r="D6375" t="str">
        <f t="shared" si="301"/>
        <v>f</v>
      </c>
      <c r="E6375" t="str">
        <f>IF(COUNT(SEARCH({"04.","05.","09.","12."},CONCATENATE(P6374,U6374,AB6374,AH6374))),"t","f")</f>
        <v>f</v>
      </c>
      <c r="F6375" t="str">
        <f t="array" ref="F6375">IF(COUNT(SEARCH(HistorischeRubrieken,CONCATENATE(P6374,U6374,AB6374,AH6374))),"t","f")</f>
        <v>f</v>
      </c>
      <c r="G6375">
        <v>1</v>
      </c>
      <c r="H6375">
        <v>603501</v>
      </c>
      <c r="I6375" t="s">
        <v>3136</v>
      </c>
      <c r="J6375">
        <v>19991201</v>
      </c>
      <c r="K6375">
        <v>20010301</v>
      </c>
      <c r="M6375">
        <v>0</v>
      </c>
      <c r="N6375">
        <v>0</v>
      </c>
      <c r="AA6375" t="s">
        <v>2689</v>
      </c>
      <c r="AC6375">
        <v>0</v>
      </c>
      <c r="AE6375">
        <v>0</v>
      </c>
      <c r="AF6375" t="s">
        <v>271</v>
      </c>
    </row>
    <row r="6376" spans="1:32" hidden="1" x14ac:dyDescent="0.25">
      <c r="A6376" t="str">
        <f t="array" ref="A6376">IF(COUNT(SEARCH(RubriekenHistorisch,CONCATENATE(P6375,U6375,AB6375,AH6375))),"t","f")</f>
        <v>f</v>
      </c>
      <c r="B6376" t="str">
        <f t="shared" si="299"/>
        <v>f</v>
      </c>
      <c r="C6376" t="str">
        <f t="shared" si="300"/>
        <v>f</v>
      </c>
      <c r="D6376" t="str">
        <f t="shared" si="301"/>
        <v>f</v>
      </c>
      <c r="E6376" t="str">
        <f>IF(COUNT(SEARCH({"04.","05.","09.","12."},CONCATENATE(P6375,U6375,AB6375,AH6375))),"t","f")</f>
        <v>f</v>
      </c>
      <c r="F6376" t="str">
        <f t="array" ref="F6376">IF(COUNT(SEARCH(HistorischeRubrieken,CONCATENATE(P6375,U6375,AB6375,AH6375))),"t","f")</f>
        <v>f</v>
      </c>
      <c r="G6376">
        <v>2</v>
      </c>
      <c r="H6376">
        <v>603501</v>
      </c>
      <c r="I6376" t="s">
        <v>3136</v>
      </c>
      <c r="J6376">
        <v>20010301</v>
      </c>
      <c r="K6376">
        <v>20030601</v>
      </c>
      <c r="M6376">
        <v>0</v>
      </c>
      <c r="N6376">
        <v>0</v>
      </c>
      <c r="AA6376" t="s">
        <v>2691</v>
      </c>
      <c r="AC6376">
        <v>0</v>
      </c>
      <c r="AE6376">
        <v>0</v>
      </c>
      <c r="AF6376" t="s">
        <v>271</v>
      </c>
    </row>
    <row r="6377" spans="1:32" hidden="1" x14ac:dyDescent="0.25">
      <c r="A6377" t="str">
        <f t="array" ref="A6377">IF(COUNT(SEARCH(RubriekenHistorisch,CONCATENATE(P6376,U6376,AB6376,AH6376))),"t","f")</f>
        <v>f</v>
      </c>
      <c r="B6377" t="str">
        <f t="shared" si="299"/>
        <v>f</v>
      </c>
      <c r="C6377" t="str">
        <f t="shared" si="300"/>
        <v>f</v>
      </c>
      <c r="D6377" t="str">
        <f t="shared" si="301"/>
        <v>f</v>
      </c>
      <c r="E6377" t="str">
        <f>IF(COUNT(SEARCH({"04.","05.","09.","12."},CONCATENATE(P6376,U6376,AB6376,AH6376))),"t","f")</f>
        <v>f</v>
      </c>
      <c r="F6377" t="str">
        <f t="array" ref="F6377">IF(COUNT(SEARCH(HistorischeRubrieken,CONCATENATE(P6376,U6376,AB6376,AH6376))),"t","f")</f>
        <v>f</v>
      </c>
      <c r="G6377">
        <v>3</v>
      </c>
      <c r="H6377">
        <v>603501</v>
      </c>
      <c r="I6377" t="s">
        <v>6210</v>
      </c>
      <c r="J6377">
        <v>20030601</v>
      </c>
      <c r="K6377">
        <v>20060301</v>
      </c>
      <c r="M6377">
        <v>0</v>
      </c>
      <c r="N6377">
        <v>0</v>
      </c>
      <c r="AA6377" t="s">
        <v>2691</v>
      </c>
      <c r="AC6377">
        <v>0</v>
      </c>
      <c r="AE6377">
        <v>0</v>
      </c>
      <c r="AF6377" t="s">
        <v>271</v>
      </c>
    </row>
    <row r="6378" spans="1:32" hidden="1" x14ac:dyDescent="0.25">
      <c r="A6378" t="str">
        <f t="array" ref="A6378">IF(COUNT(SEARCH(RubriekenHistorisch,CONCATENATE(P6377,U6377,AB6377,AH6377))),"t","f")</f>
        <v>f</v>
      </c>
      <c r="B6378" t="str">
        <f t="shared" si="299"/>
        <v>f</v>
      </c>
      <c r="C6378" t="str">
        <f t="shared" si="300"/>
        <v>f</v>
      </c>
      <c r="D6378" t="str">
        <f t="shared" si="301"/>
        <v>f</v>
      </c>
      <c r="E6378" t="str">
        <f>IF(COUNT(SEARCH({"04.","05.","09.","12."},CONCATENATE(P6377,U6377,AB6377,AH6377))),"t","f")</f>
        <v>f</v>
      </c>
      <c r="F6378" t="str">
        <f t="array" ref="F6378">IF(COUNT(SEARCH(HistorischeRubrieken,CONCATENATE(P6377,U6377,AB6377,AH6377))),"t","f")</f>
        <v>f</v>
      </c>
      <c r="G6378">
        <v>1</v>
      </c>
      <c r="H6378">
        <v>603601</v>
      </c>
      <c r="I6378" t="s">
        <v>3137</v>
      </c>
      <c r="J6378">
        <v>20000301</v>
      </c>
      <c r="K6378">
        <v>20010301</v>
      </c>
      <c r="M6378">
        <v>0</v>
      </c>
      <c r="N6378">
        <v>0</v>
      </c>
      <c r="AA6378" t="s">
        <v>2689</v>
      </c>
      <c r="AC6378">
        <v>0</v>
      </c>
      <c r="AE6378">
        <v>0</v>
      </c>
      <c r="AF6378" t="s">
        <v>271</v>
      </c>
    </row>
    <row r="6379" spans="1:32" hidden="1" x14ac:dyDescent="0.25">
      <c r="A6379" t="str">
        <f t="array" ref="A6379">IF(COUNT(SEARCH(RubriekenHistorisch,CONCATENATE(P6378,U6378,AB6378,AH6378))),"t","f")</f>
        <v>f</v>
      </c>
      <c r="B6379" t="str">
        <f t="shared" si="299"/>
        <v>f</v>
      </c>
      <c r="C6379" t="str">
        <f t="shared" si="300"/>
        <v>f</v>
      </c>
      <c r="D6379" t="str">
        <f t="shared" si="301"/>
        <v>f</v>
      </c>
      <c r="E6379" t="str">
        <f>IF(COUNT(SEARCH({"04.","05.","09.","12."},CONCATENATE(P6378,U6378,AB6378,AH6378))),"t","f")</f>
        <v>f</v>
      </c>
      <c r="F6379" t="str">
        <f t="array" ref="F6379">IF(COUNT(SEARCH(HistorischeRubrieken,CONCATENATE(P6378,U6378,AB6378,AH6378))),"t","f")</f>
        <v>f</v>
      </c>
      <c r="G6379">
        <v>2</v>
      </c>
      <c r="H6379">
        <v>603601</v>
      </c>
      <c r="I6379" t="s">
        <v>3137</v>
      </c>
      <c r="J6379">
        <v>20010301</v>
      </c>
      <c r="K6379">
        <v>20040301</v>
      </c>
      <c r="M6379">
        <v>0</v>
      </c>
      <c r="N6379">
        <v>0</v>
      </c>
      <c r="AA6379" t="s">
        <v>2691</v>
      </c>
      <c r="AC6379">
        <v>0</v>
      </c>
      <c r="AE6379">
        <v>0</v>
      </c>
      <c r="AF6379" t="s">
        <v>271</v>
      </c>
    </row>
    <row r="6380" spans="1:32" hidden="1" x14ac:dyDescent="0.25">
      <c r="A6380" t="str">
        <f t="array" ref="A6380">IF(COUNT(SEARCH(RubriekenHistorisch,CONCATENATE(P6379,U6379,AB6379,AH6379))),"t","f")</f>
        <v>f</v>
      </c>
      <c r="B6380" t="str">
        <f t="shared" si="299"/>
        <v>f</v>
      </c>
      <c r="C6380" t="str">
        <f t="shared" si="300"/>
        <v>f</v>
      </c>
      <c r="D6380" t="str">
        <f t="shared" si="301"/>
        <v>f</v>
      </c>
      <c r="E6380" t="str">
        <f>IF(COUNT(SEARCH({"04.","05.","09.","12."},CONCATENATE(P6379,U6379,AB6379,AH6379))),"t","f")</f>
        <v>f</v>
      </c>
      <c r="F6380" t="str">
        <f t="array" ref="F6380">IF(COUNT(SEARCH(HistorischeRubrieken,CONCATENATE(P6379,U6379,AB6379,AH6379))),"t","f")</f>
        <v>f</v>
      </c>
      <c r="G6380">
        <v>3</v>
      </c>
      <c r="H6380">
        <v>603601</v>
      </c>
      <c r="I6380" t="s">
        <v>3138</v>
      </c>
      <c r="J6380">
        <v>20040301</v>
      </c>
      <c r="K6380">
        <v>20060301</v>
      </c>
      <c r="M6380">
        <v>0</v>
      </c>
      <c r="N6380">
        <v>0</v>
      </c>
      <c r="O6380" t="s">
        <v>2690</v>
      </c>
      <c r="R6380">
        <v>0</v>
      </c>
      <c r="S6380" t="s">
        <v>271</v>
      </c>
      <c r="AA6380" t="s">
        <v>2691</v>
      </c>
      <c r="AC6380">
        <v>1</v>
      </c>
      <c r="AE6380">
        <v>0</v>
      </c>
      <c r="AF6380" t="s">
        <v>1003</v>
      </c>
    </row>
    <row r="6381" spans="1:32" hidden="1" x14ac:dyDescent="0.25">
      <c r="A6381" t="str">
        <f t="array" ref="A6381">IF(COUNT(SEARCH(RubriekenHistorisch,CONCATENATE(P6380,U6380,AB6380,AH6380))),"t","f")</f>
        <v>f</v>
      </c>
      <c r="B6381" t="str">
        <f t="shared" si="299"/>
        <v>f</v>
      </c>
      <c r="C6381" t="str">
        <f t="shared" si="300"/>
        <v>f</v>
      </c>
      <c r="D6381" t="str">
        <f t="shared" si="301"/>
        <v>f</v>
      </c>
      <c r="E6381" t="str">
        <f>IF(COUNT(SEARCH({"04.","05.","09.","12."},CONCATENATE(P6380,U6380,AB6380,AH6380))),"t","f")</f>
        <v>f</v>
      </c>
      <c r="F6381" t="str">
        <f t="array" ref="F6381">IF(COUNT(SEARCH(HistorischeRubrieken,CONCATENATE(P6380,U6380,AB6380,AH6380))),"t","f")</f>
        <v>f</v>
      </c>
      <c r="G6381">
        <v>4</v>
      </c>
      <c r="H6381">
        <v>603601</v>
      </c>
      <c r="I6381" t="s">
        <v>3138</v>
      </c>
      <c r="J6381">
        <v>20060301</v>
      </c>
      <c r="K6381">
        <v>20060601</v>
      </c>
      <c r="M6381">
        <v>0</v>
      </c>
      <c r="N6381">
        <v>0</v>
      </c>
      <c r="O6381" t="s">
        <v>2692</v>
      </c>
      <c r="R6381">
        <v>0</v>
      </c>
      <c r="S6381" t="s">
        <v>271</v>
      </c>
      <c r="AA6381" t="s">
        <v>2693</v>
      </c>
      <c r="AC6381">
        <v>1</v>
      </c>
      <c r="AE6381">
        <v>0</v>
      </c>
      <c r="AF6381" t="s">
        <v>1003</v>
      </c>
    </row>
    <row r="6382" spans="1:32" hidden="1" x14ac:dyDescent="0.25">
      <c r="A6382" t="str">
        <f t="array" ref="A6382">IF(COUNT(SEARCH(RubriekenHistorisch,CONCATENATE(P6381,U6381,AB6381,AH6381))),"t","f")</f>
        <v>f</v>
      </c>
      <c r="B6382" t="str">
        <f t="shared" si="299"/>
        <v>f</v>
      </c>
      <c r="C6382" t="str">
        <f t="shared" si="300"/>
        <v>f</v>
      </c>
      <c r="D6382" t="str">
        <f t="shared" si="301"/>
        <v>f</v>
      </c>
      <c r="E6382" t="str">
        <f>IF(COUNT(SEARCH({"04.","05.","09.","12."},CONCATENATE(P6381,U6381,AB6381,AH6381))),"t","f")</f>
        <v>f</v>
      </c>
      <c r="F6382" t="str">
        <f t="array" ref="F6382">IF(COUNT(SEARCH(HistorischeRubrieken,CONCATENATE(P6381,U6381,AB6381,AH6381))),"t","f")</f>
        <v>f</v>
      </c>
      <c r="G6382">
        <v>5</v>
      </c>
      <c r="H6382">
        <v>603601</v>
      </c>
      <c r="I6382" t="s">
        <v>3138</v>
      </c>
      <c r="J6382">
        <v>20060601</v>
      </c>
      <c r="K6382">
        <v>20120115</v>
      </c>
      <c r="M6382">
        <v>0</v>
      </c>
      <c r="N6382">
        <v>0</v>
      </c>
      <c r="O6382" t="s">
        <v>2692</v>
      </c>
      <c r="R6382">
        <v>0</v>
      </c>
      <c r="S6382" t="s">
        <v>271</v>
      </c>
      <c r="AA6382" t="s">
        <v>2694</v>
      </c>
      <c r="AC6382">
        <v>1</v>
      </c>
      <c r="AE6382">
        <v>0</v>
      </c>
      <c r="AF6382" t="s">
        <v>1003</v>
      </c>
    </row>
    <row r="6383" spans="1:32" hidden="1" x14ac:dyDescent="0.25">
      <c r="A6383" t="str">
        <f t="array" ref="A6383">IF(COUNT(SEARCH(RubriekenHistorisch,CONCATENATE(P6382,U6382,AB6382,AH6382))),"t","f")</f>
        <v>f</v>
      </c>
      <c r="B6383" t="str">
        <f t="shared" si="299"/>
        <v>f</v>
      </c>
      <c r="C6383" t="str">
        <f t="shared" si="300"/>
        <v>f</v>
      </c>
      <c r="D6383" t="str">
        <f t="shared" si="301"/>
        <v>f</v>
      </c>
      <c r="E6383" t="str">
        <f>IF(COUNT(SEARCH({"04.","05.","09.","12."},CONCATENATE(P6382,U6382,AB6382,AH6382))),"t","f")</f>
        <v>f</v>
      </c>
      <c r="F6383" t="str">
        <f t="array" ref="F6383">IF(COUNT(SEARCH(HistorischeRubrieken,CONCATENATE(P6382,U6382,AB6382,AH6382))),"t","f")</f>
        <v>f</v>
      </c>
      <c r="G6383">
        <v>6</v>
      </c>
      <c r="H6383">
        <v>603601</v>
      </c>
      <c r="I6383" t="s">
        <v>3138</v>
      </c>
      <c r="J6383">
        <v>20120115</v>
      </c>
      <c r="K6383">
        <v>20120917</v>
      </c>
      <c r="M6383">
        <v>0</v>
      </c>
      <c r="N6383">
        <v>0</v>
      </c>
      <c r="O6383" t="s">
        <v>2695</v>
      </c>
      <c r="R6383">
        <v>0</v>
      </c>
      <c r="S6383" t="s">
        <v>271</v>
      </c>
      <c r="AA6383" t="s">
        <v>2696</v>
      </c>
      <c r="AC6383">
        <v>1</v>
      </c>
      <c r="AE6383">
        <v>0</v>
      </c>
      <c r="AF6383" t="s">
        <v>1003</v>
      </c>
    </row>
    <row r="6384" spans="1:32" hidden="1" x14ac:dyDescent="0.25">
      <c r="A6384" t="str">
        <f t="array" ref="A6384">IF(COUNT(SEARCH(RubriekenHistorisch,CONCATENATE(P6383,U6383,AB6383,AH6383))),"t","f")</f>
        <v>f</v>
      </c>
      <c r="B6384" t="str">
        <f t="shared" si="299"/>
        <v>f</v>
      </c>
      <c r="C6384" t="str">
        <f t="shared" si="300"/>
        <v>f</v>
      </c>
      <c r="D6384" t="str">
        <f t="shared" si="301"/>
        <v>f</v>
      </c>
      <c r="E6384" t="str">
        <f>IF(COUNT(SEARCH({"04.","05.","09.","12."},CONCATENATE(P6383,U6383,AB6383,AH6383))),"t","f")</f>
        <v>f</v>
      </c>
      <c r="F6384" t="str">
        <f t="array" ref="F6384">IF(COUNT(SEARCH(HistorischeRubrieken,CONCATENATE(P6383,U6383,AB6383,AH6383))),"t","f")</f>
        <v>f</v>
      </c>
      <c r="G6384">
        <v>7</v>
      </c>
      <c r="H6384">
        <v>603601</v>
      </c>
      <c r="I6384" t="s">
        <v>3138</v>
      </c>
      <c r="J6384">
        <v>20120917</v>
      </c>
      <c r="K6384">
        <v>20131001</v>
      </c>
      <c r="M6384">
        <v>0</v>
      </c>
      <c r="N6384">
        <v>0</v>
      </c>
      <c r="O6384" t="s">
        <v>2695</v>
      </c>
      <c r="R6384">
        <v>0</v>
      </c>
      <c r="S6384" t="s">
        <v>271</v>
      </c>
      <c r="AA6384" t="s">
        <v>2696</v>
      </c>
      <c r="AC6384">
        <v>1</v>
      </c>
      <c r="AE6384">
        <v>0</v>
      </c>
      <c r="AF6384" t="s">
        <v>1003</v>
      </c>
    </row>
    <row r="6385" spans="1:32" hidden="1" x14ac:dyDescent="0.25">
      <c r="A6385" t="str">
        <f t="array" ref="A6385">IF(COUNT(SEARCH(RubriekenHistorisch,CONCATENATE(P6384,U6384,AB6384,AH6384))),"t","f")</f>
        <v>f</v>
      </c>
      <c r="B6385" t="str">
        <f t="shared" si="299"/>
        <v>f</v>
      </c>
      <c r="C6385" t="str">
        <f t="shared" si="300"/>
        <v>f</v>
      </c>
      <c r="D6385" t="str">
        <f t="shared" si="301"/>
        <v>f</v>
      </c>
      <c r="E6385" t="str">
        <f>IF(COUNT(SEARCH({"04.","05.","09.","12."},CONCATENATE(P6384,U6384,AB6384,AH6384))),"t","f")</f>
        <v>f</v>
      </c>
      <c r="F6385" t="str">
        <f t="array" ref="F6385">IF(COUNT(SEARCH(HistorischeRubrieken,CONCATENATE(P6384,U6384,AB6384,AH6384))),"t","f")</f>
        <v>f</v>
      </c>
      <c r="G6385">
        <v>8</v>
      </c>
      <c r="H6385">
        <v>603601</v>
      </c>
      <c r="I6385" t="s">
        <v>3138</v>
      </c>
      <c r="J6385">
        <v>20131001</v>
      </c>
      <c r="K6385">
        <v>20151201</v>
      </c>
      <c r="M6385">
        <v>0</v>
      </c>
      <c r="N6385">
        <v>0</v>
      </c>
      <c r="O6385" t="s">
        <v>2698</v>
      </c>
      <c r="R6385">
        <v>0</v>
      </c>
      <c r="S6385" t="s">
        <v>271</v>
      </c>
      <c r="AA6385" t="s">
        <v>2699</v>
      </c>
      <c r="AC6385">
        <v>1</v>
      </c>
      <c r="AE6385">
        <v>0</v>
      </c>
      <c r="AF6385" t="s">
        <v>1003</v>
      </c>
    </row>
    <row r="6386" spans="1:32" hidden="1" x14ac:dyDescent="0.25">
      <c r="A6386" t="str">
        <f t="array" ref="A6386">IF(COUNT(SEARCH(RubriekenHistorisch,CONCATENATE(P6385,U6385,AB6385,AH6385))),"t","f")</f>
        <v>f</v>
      </c>
      <c r="B6386" t="str">
        <f t="shared" si="299"/>
        <v>f</v>
      </c>
      <c r="C6386" t="str">
        <f t="shared" si="300"/>
        <v>f</v>
      </c>
      <c r="D6386" t="str">
        <f t="shared" si="301"/>
        <v>f</v>
      </c>
      <c r="E6386" t="str">
        <f>IF(COUNT(SEARCH({"04.","05.","09.","12."},CONCATENATE(P6385,U6385,AB6385,AH6385))),"t","f")</f>
        <v>f</v>
      </c>
      <c r="F6386" t="str">
        <f t="array" ref="F6386">IF(COUNT(SEARCH(HistorischeRubrieken,CONCATENATE(P6385,U6385,AB6385,AH6385))),"t","f")</f>
        <v>f</v>
      </c>
      <c r="G6386">
        <v>9</v>
      </c>
      <c r="H6386">
        <v>603601</v>
      </c>
      <c r="I6386" t="s">
        <v>3138</v>
      </c>
      <c r="J6386">
        <v>20151201</v>
      </c>
      <c r="K6386">
        <v>20160101</v>
      </c>
      <c r="M6386">
        <v>0</v>
      </c>
      <c r="N6386">
        <v>0</v>
      </c>
      <c r="U6386" t="s">
        <v>3169</v>
      </c>
      <c r="V6386">
        <v>2</v>
      </c>
      <c r="W6386">
        <v>0</v>
      </c>
      <c r="X6386">
        <v>20151214</v>
      </c>
      <c r="Y6386">
        <v>0</v>
      </c>
      <c r="Z6386" t="s">
        <v>271</v>
      </c>
    </row>
    <row r="6387" spans="1:32" hidden="1" x14ac:dyDescent="0.25">
      <c r="A6387" t="str">
        <f t="array" ref="A6387">IF(COUNT(SEARCH(RubriekenHistorisch,CONCATENATE(P6386,U6386,AB6386,AH6386))),"t","f")</f>
        <v>f</v>
      </c>
      <c r="B6387" t="str">
        <f t="shared" si="299"/>
        <v>f</v>
      </c>
      <c r="C6387" t="str">
        <f t="shared" si="300"/>
        <v>t</v>
      </c>
      <c r="D6387" t="str">
        <f t="shared" si="301"/>
        <v>f</v>
      </c>
      <c r="E6387" t="str">
        <f>IF(COUNT(SEARCH({"04.","05.","09.","12."},CONCATENATE(P6386,U6386,AB6386,AH6386))),"t","f")</f>
        <v>f</v>
      </c>
      <c r="F6387" t="str">
        <f t="array" ref="F6387">IF(COUNT(SEARCH(HistorischeRubrieken,CONCATENATE(P6386,U6386,AB6386,AH6386))),"t","f")</f>
        <v>f</v>
      </c>
      <c r="G6387">
        <v>1</v>
      </c>
      <c r="H6387">
        <v>603602</v>
      </c>
      <c r="I6387" t="s">
        <v>3139</v>
      </c>
      <c r="J6387">
        <v>20131201</v>
      </c>
      <c r="K6387">
        <v>20140101</v>
      </c>
      <c r="M6387">
        <v>0</v>
      </c>
      <c r="N6387">
        <v>0</v>
      </c>
      <c r="O6387" t="s">
        <v>3130</v>
      </c>
      <c r="R6387">
        <v>0</v>
      </c>
      <c r="S6387" t="s">
        <v>271</v>
      </c>
      <c r="AA6387" t="s">
        <v>3130</v>
      </c>
      <c r="AC6387">
        <v>1</v>
      </c>
      <c r="AE6387">
        <v>0</v>
      </c>
      <c r="AF6387" t="s">
        <v>271</v>
      </c>
    </row>
    <row r="6388" spans="1:32" hidden="1" x14ac:dyDescent="0.25">
      <c r="A6388" t="str">
        <f t="array" ref="A6388">IF(COUNT(SEARCH(RubriekenHistorisch,CONCATENATE(P6387,U6387,AB6387,AH6387))),"t","f")</f>
        <v>f</v>
      </c>
      <c r="B6388" t="str">
        <f t="shared" si="299"/>
        <v>f</v>
      </c>
      <c r="C6388" t="str">
        <f t="shared" si="300"/>
        <v>f</v>
      </c>
      <c r="D6388" t="str">
        <f t="shared" si="301"/>
        <v>f</v>
      </c>
      <c r="E6388" t="str">
        <f>IF(COUNT(SEARCH({"04.","05.","09.","12."},CONCATENATE(P6387,U6387,AB6387,AH6387))),"t","f")</f>
        <v>f</v>
      </c>
      <c r="F6388" t="str">
        <f t="array" ref="F6388">IF(COUNT(SEARCH(HistorischeRubrieken,CONCATENATE(P6387,U6387,AB6387,AH6387))),"t","f")</f>
        <v>f</v>
      </c>
      <c r="G6388">
        <v>1</v>
      </c>
      <c r="H6388">
        <v>603701</v>
      </c>
      <c r="I6388" t="s">
        <v>3140</v>
      </c>
      <c r="J6388">
        <v>20000301</v>
      </c>
      <c r="K6388">
        <v>20010401</v>
      </c>
      <c r="M6388">
        <v>0</v>
      </c>
      <c r="N6388">
        <v>0</v>
      </c>
      <c r="O6388" t="s">
        <v>3141</v>
      </c>
      <c r="R6388">
        <v>0</v>
      </c>
      <c r="S6388" t="s">
        <v>271</v>
      </c>
      <c r="AA6388" t="s">
        <v>3142</v>
      </c>
      <c r="AC6388">
        <v>1</v>
      </c>
      <c r="AE6388">
        <v>1</v>
      </c>
      <c r="AF6388" t="s">
        <v>1003</v>
      </c>
    </row>
    <row r="6389" spans="1:32" hidden="1" x14ac:dyDescent="0.25">
      <c r="A6389" t="str">
        <f t="array" ref="A6389">IF(COUNT(SEARCH(RubriekenHistorisch,CONCATENATE(P6388,U6388,AB6388,AH6388))),"t","f")</f>
        <v>f</v>
      </c>
      <c r="B6389" t="str">
        <f t="shared" si="299"/>
        <v>f</v>
      </c>
      <c r="C6389" t="str">
        <f t="shared" si="300"/>
        <v>f</v>
      </c>
      <c r="D6389" t="str">
        <f t="shared" si="301"/>
        <v>f</v>
      </c>
      <c r="E6389" t="str">
        <f>IF(COUNT(SEARCH({"04.","05.","09.","12."},CONCATENATE(P6388,U6388,AB6388,AH6388))),"t","f")</f>
        <v>f</v>
      </c>
      <c r="F6389" t="str">
        <f t="array" ref="F6389">IF(COUNT(SEARCH(HistorischeRubrieken,CONCATENATE(P6388,U6388,AB6388,AH6388))),"t","f")</f>
        <v>f</v>
      </c>
      <c r="G6389">
        <v>2</v>
      </c>
      <c r="H6389">
        <v>603701</v>
      </c>
      <c r="I6389" t="s">
        <v>3140</v>
      </c>
      <c r="J6389">
        <v>20010401</v>
      </c>
      <c r="K6389">
        <v>20051201</v>
      </c>
      <c r="M6389">
        <v>0</v>
      </c>
      <c r="N6389">
        <v>0</v>
      </c>
      <c r="O6389" t="s">
        <v>3143</v>
      </c>
      <c r="R6389">
        <v>0</v>
      </c>
      <c r="S6389" t="s">
        <v>271</v>
      </c>
      <c r="AA6389" t="s">
        <v>3144</v>
      </c>
      <c r="AC6389">
        <v>1</v>
      </c>
      <c r="AE6389">
        <v>1</v>
      </c>
      <c r="AF6389" t="s">
        <v>1003</v>
      </c>
    </row>
    <row r="6390" spans="1:32" hidden="1" x14ac:dyDescent="0.25">
      <c r="A6390" t="str">
        <f t="array" ref="A6390">IF(COUNT(SEARCH(RubriekenHistorisch,CONCATENATE(P6389,U6389,AB6389,AH6389))),"t","f")</f>
        <v>f</v>
      </c>
      <c r="B6390" t="str">
        <f t="shared" si="299"/>
        <v>f</v>
      </c>
      <c r="C6390" t="str">
        <f t="shared" si="300"/>
        <v>f</v>
      </c>
      <c r="D6390" t="str">
        <f t="shared" si="301"/>
        <v>f</v>
      </c>
      <c r="E6390" t="str">
        <f>IF(COUNT(SEARCH({"04.","05.","09.","12."},CONCATENATE(P6389,U6389,AB6389,AH6389))),"t","f")</f>
        <v>f</v>
      </c>
      <c r="F6390" t="str">
        <f t="array" ref="F6390">IF(COUNT(SEARCH(HistorischeRubrieken,CONCATENATE(P6389,U6389,AB6389,AH6389))),"t","f")</f>
        <v>f</v>
      </c>
      <c r="G6390">
        <v>3</v>
      </c>
      <c r="H6390">
        <v>603701</v>
      </c>
      <c r="I6390" t="s">
        <v>3140</v>
      </c>
      <c r="J6390">
        <v>20051201</v>
      </c>
      <c r="K6390">
        <v>20070301</v>
      </c>
      <c r="M6390">
        <v>0</v>
      </c>
      <c r="N6390">
        <v>0</v>
      </c>
      <c r="O6390" t="s">
        <v>3145</v>
      </c>
      <c r="R6390">
        <v>0</v>
      </c>
      <c r="S6390" t="s">
        <v>271</v>
      </c>
      <c r="AA6390" t="s">
        <v>3146</v>
      </c>
      <c r="AC6390">
        <v>1</v>
      </c>
      <c r="AE6390">
        <v>1</v>
      </c>
      <c r="AF6390" t="s">
        <v>1003</v>
      </c>
    </row>
    <row r="6391" spans="1:32" hidden="1" x14ac:dyDescent="0.25">
      <c r="A6391" t="str">
        <f t="array" ref="A6391">IF(COUNT(SEARCH(RubriekenHistorisch,CONCATENATE(P6390,U6390,AB6390,AH6390))),"t","f")</f>
        <v>f</v>
      </c>
      <c r="B6391" t="str">
        <f t="shared" si="299"/>
        <v>f</v>
      </c>
      <c r="C6391" t="str">
        <f t="shared" si="300"/>
        <v>f</v>
      </c>
      <c r="D6391" t="str">
        <f t="shared" si="301"/>
        <v>f</v>
      </c>
      <c r="E6391" t="str">
        <f>IF(COUNT(SEARCH({"04.","05.","09.","12."},CONCATENATE(P6390,U6390,AB6390,AH6390))),"t","f")</f>
        <v>f</v>
      </c>
      <c r="F6391" t="str">
        <f t="array" ref="F6391">IF(COUNT(SEARCH(HistorischeRubrieken,CONCATENATE(P6390,U6390,AB6390,AH6390))),"t","f")</f>
        <v>f</v>
      </c>
      <c r="G6391">
        <v>4</v>
      </c>
      <c r="H6391">
        <v>603701</v>
      </c>
      <c r="I6391" t="s">
        <v>3140</v>
      </c>
      <c r="J6391">
        <v>20070301</v>
      </c>
      <c r="K6391">
        <v>20090601</v>
      </c>
      <c r="M6391">
        <v>0</v>
      </c>
      <c r="N6391">
        <v>0</v>
      </c>
      <c r="O6391" t="s">
        <v>3147</v>
      </c>
      <c r="R6391">
        <v>0</v>
      </c>
      <c r="S6391" t="s">
        <v>271</v>
      </c>
      <c r="AA6391" t="s">
        <v>3148</v>
      </c>
      <c r="AC6391">
        <v>1</v>
      </c>
      <c r="AE6391">
        <v>1</v>
      </c>
      <c r="AF6391" t="s">
        <v>1003</v>
      </c>
    </row>
    <row r="6392" spans="1:32" hidden="1" x14ac:dyDescent="0.25">
      <c r="A6392" t="str">
        <f t="array" ref="A6392">IF(COUNT(SEARCH(RubriekenHistorisch,CONCATENATE(P6391,U6391,AB6391,AH6391))),"t","f")</f>
        <v>f</v>
      </c>
      <c r="B6392" t="str">
        <f t="shared" si="299"/>
        <v>f</v>
      </c>
      <c r="C6392" t="str">
        <f t="shared" si="300"/>
        <v>f</v>
      </c>
      <c r="D6392" t="str">
        <f t="shared" si="301"/>
        <v>f</v>
      </c>
      <c r="E6392" t="str">
        <f>IF(COUNT(SEARCH({"04.","05.","09.","12."},CONCATENATE(P6391,U6391,AB6391,AH6391))),"t","f")</f>
        <v>f</v>
      </c>
      <c r="F6392" t="str">
        <f t="array" ref="F6392">IF(COUNT(SEARCH(HistorischeRubrieken,CONCATENATE(P6391,U6391,AB6391,AH6391))),"t","f")</f>
        <v>f</v>
      </c>
      <c r="G6392">
        <v>5</v>
      </c>
      <c r="H6392">
        <v>603701</v>
      </c>
      <c r="I6392" t="s">
        <v>3140</v>
      </c>
      <c r="J6392">
        <v>20090601</v>
      </c>
      <c r="K6392">
        <v>20090901</v>
      </c>
      <c r="M6392">
        <v>0</v>
      </c>
      <c r="N6392">
        <v>0</v>
      </c>
      <c r="O6392" t="s">
        <v>3149</v>
      </c>
      <c r="R6392">
        <v>0</v>
      </c>
      <c r="S6392" t="s">
        <v>271</v>
      </c>
      <c r="AA6392" t="s">
        <v>3148</v>
      </c>
      <c r="AC6392">
        <v>1</v>
      </c>
      <c r="AE6392">
        <v>1</v>
      </c>
      <c r="AF6392" t="s">
        <v>1003</v>
      </c>
    </row>
    <row r="6393" spans="1:32" hidden="1" x14ac:dyDescent="0.25">
      <c r="A6393" t="str">
        <f t="array" ref="A6393">IF(COUNT(SEARCH(RubriekenHistorisch,CONCATENATE(P6392,U6392,AB6392,AH6392))),"t","f")</f>
        <v>f</v>
      </c>
      <c r="B6393" t="str">
        <f t="shared" si="299"/>
        <v>f</v>
      </c>
      <c r="C6393" t="str">
        <f t="shared" si="300"/>
        <v>f</v>
      </c>
      <c r="D6393" t="str">
        <f t="shared" si="301"/>
        <v>f</v>
      </c>
      <c r="E6393" t="str">
        <f>IF(COUNT(SEARCH({"04.","05.","09.","12."},CONCATENATE(P6392,U6392,AB6392,AH6392))),"t","f")</f>
        <v>f</v>
      </c>
      <c r="F6393" t="str">
        <f t="array" ref="F6393">IF(COUNT(SEARCH(HistorischeRubrieken,CONCATENATE(P6392,U6392,AB6392,AH6392))),"t","f")</f>
        <v>f</v>
      </c>
      <c r="G6393">
        <v>6</v>
      </c>
      <c r="H6393">
        <v>603701</v>
      </c>
      <c r="I6393" t="s">
        <v>3140</v>
      </c>
      <c r="J6393">
        <v>20090901</v>
      </c>
      <c r="K6393">
        <v>20091201</v>
      </c>
      <c r="M6393">
        <v>0</v>
      </c>
      <c r="N6393">
        <v>0</v>
      </c>
      <c r="O6393" t="s">
        <v>3150</v>
      </c>
      <c r="R6393">
        <v>0</v>
      </c>
      <c r="S6393" t="s">
        <v>271</v>
      </c>
      <c r="AA6393" t="s">
        <v>3151</v>
      </c>
      <c r="AC6393">
        <v>1</v>
      </c>
      <c r="AE6393">
        <v>1</v>
      </c>
      <c r="AF6393" t="s">
        <v>1003</v>
      </c>
    </row>
    <row r="6394" spans="1:32" hidden="1" x14ac:dyDescent="0.25">
      <c r="A6394" t="str">
        <f t="array" ref="A6394">IF(COUNT(SEARCH(RubriekenHistorisch,CONCATENATE(P6393,U6393,AB6393,AH6393))),"t","f")</f>
        <v>f</v>
      </c>
      <c r="B6394" t="str">
        <f t="shared" si="299"/>
        <v>f</v>
      </c>
      <c r="C6394" t="str">
        <f t="shared" si="300"/>
        <v>f</v>
      </c>
      <c r="D6394" t="str">
        <f t="shared" si="301"/>
        <v>f</v>
      </c>
      <c r="E6394" t="str">
        <f>IF(COUNT(SEARCH({"04.","05.","09.","12."},CONCATENATE(P6393,U6393,AB6393,AH6393))),"t","f")</f>
        <v>f</v>
      </c>
      <c r="F6394" t="str">
        <f t="array" ref="F6394">IF(COUNT(SEARCH(HistorischeRubrieken,CONCATENATE(P6393,U6393,AB6393,AH6393))),"t","f")</f>
        <v>f</v>
      </c>
      <c r="G6394">
        <v>7</v>
      </c>
      <c r="H6394">
        <v>603701</v>
      </c>
      <c r="I6394" t="s">
        <v>3140</v>
      </c>
      <c r="J6394">
        <v>20091201</v>
      </c>
      <c r="K6394">
        <v>20100601</v>
      </c>
      <c r="M6394">
        <v>0</v>
      </c>
      <c r="N6394">
        <v>0</v>
      </c>
      <c r="O6394" t="s">
        <v>3152</v>
      </c>
      <c r="R6394">
        <v>0</v>
      </c>
      <c r="S6394" t="s">
        <v>271</v>
      </c>
      <c r="AA6394" t="s">
        <v>3153</v>
      </c>
      <c r="AC6394">
        <v>1</v>
      </c>
      <c r="AE6394">
        <v>1</v>
      </c>
      <c r="AF6394" t="s">
        <v>1003</v>
      </c>
    </row>
    <row r="6395" spans="1:32" hidden="1" x14ac:dyDescent="0.25">
      <c r="A6395" t="str">
        <f t="array" ref="A6395">IF(COUNT(SEARCH(RubriekenHistorisch,CONCATENATE(P6394,U6394,AB6394,AH6394))),"t","f")</f>
        <v>f</v>
      </c>
      <c r="B6395" t="str">
        <f t="shared" si="299"/>
        <v>f</v>
      </c>
      <c r="C6395" t="str">
        <f t="shared" si="300"/>
        <v>f</v>
      </c>
      <c r="D6395" t="str">
        <f t="shared" si="301"/>
        <v>f</v>
      </c>
      <c r="E6395" t="str">
        <f>IF(COUNT(SEARCH({"04.","05.","09.","12."},CONCATENATE(P6394,U6394,AB6394,AH6394))),"t","f")</f>
        <v>f</v>
      </c>
      <c r="F6395" t="str">
        <f t="array" ref="F6395">IF(COUNT(SEARCH(HistorischeRubrieken,CONCATENATE(P6394,U6394,AB6394,AH6394))),"t","f")</f>
        <v>f</v>
      </c>
      <c r="G6395">
        <v>8</v>
      </c>
      <c r="H6395">
        <v>603701</v>
      </c>
      <c r="I6395" t="s">
        <v>3154</v>
      </c>
      <c r="J6395">
        <v>20100601</v>
      </c>
      <c r="K6395">
        <v>20111201</v>
      </c>
      <c r="M6395">
        <v>0</v>
      </c>
      <c r="N6395">
        <v>0</v>
      </c>
      <c r="O6395" t="s">
        <v>3155</v>
      </c>
      <c r="R6395">
        <v>0</v>
      </c>
      <c r="S6395" t="s">
        <v>271</v>
      </c>
      <c r="AA6395" t="s">
        <v>3156</v>
      </c>
      <c r="AC6395">
        <v>1</v>
      </c>
      <c r="AE6395">
        <v>1</v>
      </c>
      <c r="AF6395" t="s">
        <v>1003</v>
      </c>
    </row>
    <row r="6396" spans="1:32" hidden="1" x14ac:dyDescent="0.25">
      <c r="A6396" t="str">
        <f t="array" ref="A6396">IF(COUNT(SEARCH(RubriekenHistorisch,CONCATENATE(P6395,U6395,AB6395,AH6395))),"t","f")</f>
        <v>f</v>
      </c>
      <c r="B6396" t="str">
        <f t="shared" si="299"/>
        <v>f</v>
      </c>
      <c r="C6396" t="str">
        <f t="shared" si="300"/>
        <v>f</v>
      </c>
      <c r="D6396" t="str">
        <f t="shared" si="301"/>
        <v>f</v>
      </c>
      <c r="E6396" t="str">
        <f>IF(COUNT(SEARCH({"04.","05.","09.","12."},CONCATENATE(P6395,U6395,AB6395,AH6395))),"t","f")</f>
        <v>f</v>
      </c>
      <c r="F6396" t="str">
        <f t="array" ref="F6396">IF(COUNT(SEARCH(HistorischeRubrieken,CONCATENATE(P6395,U6395,AB6395,AH6395))),"t","f")</f>
        <v>f</v>
      </c>
      <c r="G6396">
        <v>9</v>
      </c>
      <c r="H6396">
        <v>603701</v>
      </c>
      <c r="I6396" t="s">
        <v>3140</v>
      </c>
      <c r="J6396">
        <v>20111201</v>
      </c>
      <c r="K6396">
        <v>20120115</v>
      </c>
      <c r="M6396">
        <v>0</v>
      </c>
      <c r="N6396">
        <v>0</v>
      </c>
      <c r="O6396" t="s">
        <v>3157</v>
      </c>
      <c r="R6396">
        <v>0</v>
      </c>
      <c r="S6396" t="s">
        <v>271</v>
      </c>
      <c r="AA6396" t="s">
        <v>3158</v>
      </c>
      <c r="AC6396">
        <v>1</v>
      </c>
      <c r="AE6396">
        <v>1</v>
      </c>
      <c r="AF6396" t="s">
        <v>1003</v>
      </c>
    </row>
    <row r="6397" spans="1:32" hidden="1" x14ac:dyDescent="0.25">
      <c r="A6397" t="str">
        <f t="array" ref="A6397">IF(COUNT(SEARCH(RubriekenHistorisch,CONCATENATE(P6396,U6396,AB6396,AH6396))),"t","f")</f>
        <v>f</v>
      </c>
      <c r="B6397" t="str">
        <f t="shared" si="299"/>
        <v>f</v>
      </c>
      <c r="C6397" t="str">
        <f t="shared" si="300"/>
        <v>f</v>
      </c>
      <c r="D6397" t="str">
        <f t="shared" si="301"/>
        <v>f</v>
      </c>
      <c r="E6397" t="str">
        <f>IF(COUNT(SEARCH({"04.","05.","09.","12."},CONCATENATE(P6396,U6396,AB6396,AH6396))),"t","f")</f>
        <v>f</v>
      </c>
      <c r="F6397" t="str">
        <f t="array" ref="F6397">IF(COUNT(SEARCH(HistorischeRubrieken,CONCATENATE(P6396,U6396,AB6396,AH6396))),"t","f")</f>
        <v>f</v>
      </c>
      <c r="G6397">
        <v>10</v>
      </c>
      <c r="H6397">
        <v>603701</v>
      </c>
      <c r="I6397" t="s">
        <v>3140</v>
      </c>
      <c r="J6397">
        <v>20120115</v>
      </c>
      <c r="K6397">
        <v>20121001</v>
      </c>
      <c r="M6397">
        <v>0</v>
      </c>
      <c r="N6397">
        <v>0</v>
      </c>
      <c r="O6397" t="s">
        <v>3159</v>
      </c>
      <c r="R6397">
        <v>0</v>
      </c>
      <c r="S6397" t="s">
        <v>271</v>
      </c>
      <c r="AA6397" t="s">
        <v>3160</v>
      </c>
      <c r="AC6397">
        <v>1</v>
      </c>
      <c r="AE6397">
        <v>1</v>
      </c>
      <c r="AF6397" t="s">
        <v>1003</v>
      </c>
    </row>
    <row r="6398" spans="1:32" hidden="1" x14ac:dyDescent="0.25">
      <c r="A6398" t="str">
        <f t="array" ref="A6398">IF(COUNT(SEARCH(RubriekenHistorisch,CONCATENATE(P6397,U6397,AB6397,AH6397))),"t","f")</f>
        <v>f</v>
      </c>
      <c r="B6398" t="str">
        <f t="shared" si="299"/>
        <v>f</v>
      </c>
      <c r="C6398" t="str">
        <f t="shared" si="300"/>
        <v>f</v>
      </c>
      <c r="D6398" t="str">
        <f t="shared" si="301"/>
        <v>f</v>
      </c>
      <c r="E6398" t="str">
        <f>IF(COUNT(SEARCH({"04.","05.","09.","12."},CONCATENATE(P6397,U6397,AB6397,AH6397))),"t","f")</f>
        <v>f</v>
      </c>
      <c r="F6398" t="str">
        <f t="array" ref="F6398">IF(COUNT(SEARCH(HistorischeRubrieken,CONCATENATE(P6397,U6397,AB6397,AH6397))),"t","f")</f>
        <v>f</v>
      </c>
      <c r="G6398">
        <v>11</v>
      </c>
      <c r="H6398">
        <v>603701</v>
      </c>
      <c r="I6398" t="s">
        <v>3140</v>
      </c>
      <c r="J6398">
        <v>20121001</v>
      </c>
      <c r="K6398">
        <v>20160201</v>
      </c>
      <c r="M6398">
        <v>0</v>
      </c>
      <c r="N6398">
        <v>0</v>
      </c>
      <c r="O6398" t="s">
        <v>3159</v>
      </c>
      <c r="R6398">
        <v>0</v>
      </c>
      <c r="S6398" t="s">
        <v>271</v>
      </c>
      <c r="AA6398" t="s">
        <v>3160</v>
      </c>
      <c r="AC6398">
        <v>1</v>
      </c>
      <c r="AE6398">
        <v>1</v>
      </c>
      <c r="AF6398" t="s">
        <v>1003</v>
      </c>
    </row>
    <row r="6399" spans="1:32" x14ac:dyDescent="0.25">
      <c r="A6399" t="str">
        <f t="array" ref="A6399">IF(COUNT(SEARCH(RubriekenHistorisch,CONCATENATE(P6398,U6398,AB6398,AH6398))),"t","f")</f>
        <v>f</v>
      </c>
      <c r="B6399" t="str">
        <f t="shared" si="299"/>
        <v>f</v>
      </c>
      <c r="C6399" t="str">
        <f t="shared" si="300"/>
        <v>f</v>
      </c>
      <c r="D6399" t="str">
        <f t="shared" si="301"/>
        <v>f</v>
      </c>
      <c r="E6399" t="str">
        <f>IF(COUNT(SEARCH({"04.","05.","09.","12."},CONCATENATE(P6398,U6398,AB6398,AH6398))),"t","f")</f>
        <v>f</v>
      </c>
      <c r="F6399" t="str">
        <f t="array" ref="F6399">IF(COUNT(SEARCH(HistorischeRubrieken,CONCATENATE(P6398,U6398,AB6398,AH6398))),"t","f")</f>
        <v>f</v>
      </c>
      <c r="G6399">
        <v>12</v>
      </c>
      <c r="H6399">
        <v>603701</v>
      </c>
      <c r="I6399" t="s">
        <v>6822</v>
      </c>
      <c r="J6399">
        <v>20160201</v>
      </c>
      <c r="M6399">
        <v>0</v>
      </c>
      <c r="N6399">
        <v>0</v>
      </c>
      <c r="O6399" t="s">
        <v>3159</v>
      </c>
      <c r="R6399">
        <v>0</v>
      </c>
      <c r="S6399" t="s">
        <v>271</v>
      </c>
      <c r="T6399" t="s">
        <v>95</v>
      </c>
      <c r="U6399" t="s">
        <v>3162</v>
      </c>
      <c r="V6399">
        <v>2</v>
      </c>
      <c r="W6399">
        <v>1</v>
      </c>
      <c r="X6399">
        <v>20160201</v>
      </c>
      <c r="Y6399">
        <v>0</v>
      </c>
      <c r="Z6399" t="s">
        <v>1003</v>
      </c>
      <c r="AA6399" t="s">
        <v>3160</v>
      </c>
      <c r="AC6399">
        <v>1</v>
      </c>
      <c r="AE6399">
        <v>1</v>
      </c>
      <c r="AF6399" t="s">
        <v>271</v>
      </c>
    </row>
    <row r="6400" spans="1:32" hidden="1" x14ac:dyDescent="0.25">
      <c r="A6400" t="str">
        <f t="array" ref="A6400">IF(COUNT(SEARCH(RubriekenHistorisch,CONCATENATE(P6399,U6399,AB6399,AH6399))),"t","f")</f>
        <v>f</v>
      </c>
      <c r="B6400" t="str">
        <f t="shared" si="299"/>
        <v>f</v>
      </c>
      <c r="C6400" t="str">
        <f t="shared" si="300"/>
        <v>t</v>
      </c>
      <c r="D6400" t="str">
        <f t="shared" si="301"/>
        <v>f</v>
      </c>
      <c r="E6400" t="str">
        <f>IF(COUNT(SEARCH({"04.","05.","09.","12."},CONCATENATE(P6399,U6399,AB6399,AH6399))),"t","f")</f>
        <v>f</v>
      </c>
      <c r="F6400" t="str">
        <f t="array" ref="F6400">IF(COUNT(SEARCH(HistorischeRubrieken,CONCATENATE(P6399,U6399,AB6399,AH6399))),"t","f")</f>
        <v>f</v>
      </c>
      <c r="G6400">
        <v>1</v>
      </c>
      <c r="H6400">
        <v>603702</v>
      </c>
      <c r="I6400" t="s">
        <v>3161</v>
      </c>
      <c r="J6400">
        <v>20120701</v>
      </c>
      <c r="K6400">
        <v>20120901</v>
      </c>
      <c r="M6400">
        <v>0</v>
      </c>
      <c r="N6400">
        <v>0</v>
      </c>
      <c r="T6400" t="s">
        <v>3159</v>
      </c>
      <c r="U6400" t="s">
        <v>3162</v>
      </c>
      <c r="V6400">
        <v>0</v>
      </c>
      <c r="W6400">
        <v>1</v>
      </c>
      <c r="X6400">
        <v>20120716</v>
      </c>
      <c r="Y6400">
        <v>0</v>
      </c>
      <c r="Z6400" t="s">
        <v>1003</v>
      </c>
    </row>
    <row r="6401" spans="1:32" x14ac:dyDescent="0.25">
      <c r="A6401" t="str">
        <f t="array" ref="A6401">IF(COUNT(SEARCH(RubriekenHistorisch,CONCATENATE(P6400,U6400,AB6400,AH6400))),"t","f")</f>
        <v>f</v>
      </c>
      <c r="B6401" t="str">
        <f t="shared" si="299"/>
        <v>f</v>
      </c>
      <c r="C6401" t="str">
        <f t="shared" si="300"/>
        <v>t</v>
      </c>
      <c r="D6401" t="str">
        <f t="shared" si="301"/>
        <v>f</v>
      </c>
      <c r="E6401" t="str">
        <f>IF(COUNT(SEARCH({"04.","05.","09.","12."},CONCATENATE(P6400,U6400,AB6400,AH6400))),"t","f")</f>
        <v>f</v>
      </c>
      <c r="F6401" t="str">
        <f t="array" ref="F6401">IF(COUNT(SEARCH(HistorischeRubrieken,CONCATENATE(P6400,U6400,AB6400,AH6400))),"t","f")</f>
        <v>f</v>
      </c>
      <c r="G6401">
        <v>1</v>
      </c>
      <c r="H6401">
        <v>603703</v>
      </c>
      <c r="I6401" t="s">
        <v>3163</v>
      </c>
      <c r="J6401">
        <v>20150101</v>
      </c>
      <c r="M6401">
        <v>0</v>
      </c>
      <c r="N6401">
        <v>0</v>
      </c>
      <c r="O6401" t="s">
        <v>3164</v>
      </c>
      <c r="R6401">
        <v>0</v>
      </c>
      <c r="S6401" t="s">
        <v>271</v>
      </c>
      <c r="AA6401" t="s">
        <v>3165</v>
      </c>
      <c r="AC6401">
        <v>1</v>
      </c>
      <c r="AE6401">
        <v>0</v>
      </c>
      <c r="AF6401" t="s">
        <v>271</v>
      </c>
    </row>
    <row r="6402" spans="1:32" hidden="1" x14ac:dyDescent="0.25">
      <c r="A6402" t="str">
        <f t="array" ref="A6402">IF(COUNT(SEARCH(RubriekenHistorisch,CONCATENATE(P6401,U6401,AB6401,AH6401))),"t","f")</f>
        <v>f</v>
      </c>
      <c r="B6402" t="str">
        <f t="shared" si="299"/>
        <v>f</v>
      </c>
      <c r="C6402" t="str">
        <f t="shared" si="300"/>
        <v>f</v>
      </c>
      <c r="D6402" t="str">
        <f t="shared" si="301"/>
        <v>f</v>
      </c>
      <c r="E6402" t="str">
        <f>IF(COUNT(SEARCH({"04.","05.","09.","12."},CONCATENATE(P6401,U6401,AB6401,AH6401))),"t","f")</f>
        <v>f</v>
      </c>
      <c r="F6402" t="str">
        <f t="array" ref="F6402">IF(COUNT(SEARCH(HistorischeRubrieken,CONCATENATE(P6401,U6401,AB6401,AH6401))),"t","f")</f>
        <v>f</v>
      </c>
      <c r="G6402">
        <v>1</v>
      </c>
      <c r="H6402">
        <v>603801</v>
      </c>
      <c r="I6402" t="s">
        <v>3166</v>
      </c>
      <c r="J6402">
        <v>20000601</v>
      </c>
      <c r="K6402">
        <v>20010201</v>
      </c>
      <c r="M6402">
        <v>0</v>
      </c>
      <c r="N6402">
        <v>0</v>
      </c>
      <c r="O6402" t="s">
        <v>2686</v>
      </c>
      <c r="R6402">
        <v>0</v>
      </c>
      <c r="S6402" t="s">
        <v>271</v>
      </c>
      <c r="AA6402" t="s">
        <v>2689</v>
      </c>
      <c r="AC6402">
        <v>1</v>
      </c>
      <c r="AE6402">
        <v>0</v>
      </c>
      <c r="AF6402" t="s">
        <v>271</v>
      </c>
    </row>
    <row r="6403" spans="1:32" hidden="1" x14ac:dyDescent="0.25">
      <c r="A6403" t="str">
        <f t="array" ref="A6403">IF(COUNT(SEARCH(RubriekenHistorisch,CONCATENATE(P6402,U6402,AB6402,AH6402))),"t","f")</f>
        <v>f</v>
      </c>
      <c r="B6403" t="str">
        <f t="shared" ref="B6403:B6466" si="302">IF(COUNT(SEARCH("07.66.20",CONCATENATE(P6402,U6402,AB6402,AH6402))),"t","f")</f>
        <v>f</v>
      </c>
      <c r="C6403" t="str">
        <f t="shared" ref="C6403:C6466" si="303">IF(COUNT(SEARCH("14.40.10",CONCATENATE(P6402,U6402,AB6402,AH6402))),"t","f")</f>
        <v>f</v>
      </c>
      <c r="D6403" t="str">
        <f t="shared" si="301"/>
        <v>f</v>
      </c>
      <c r="E6403" t="str">
        <f>IF(COUNT(SEARCH({"04.","05.","09.","12."},CONCATENATE(P6402,U6402,AB6402,AH6402))),"t","f")</f>
        <v>f</v>
      </c>
      <c r="F6403" t="str">
        <f t="array" ref="F6403">IF(COUNT(SEARCH(HistorischeRubrieken,CONCATENATE(P6402,U6402,AB6402,AH6402))),"t","f")</f>
        <v>f</v>
      </c>
      <c r="G6403">
        <v>2</v>
      </c>
      <c r="H6403">
        <v>603801</v>
      </c>
      <c r="I6403" t="s">
        <v>3166</v>
      </c>
      <c r="J6403">
        <v>20010201</v>
      </c>
      <c r="K6403">
        <v>20051101</v>
      </c>
      <c r="M6403">
        <v>0</v>
      </c>
      <c r="N6403">
        <v>0</v>
      </c>
      <c r="O6403" t="s">
        <v>2690</v>
      </c>
      <c r="R6403">
        <v>0</v>
      </c>
      <c r="S6403" t="s">
        <v>271</v>
      </c>
      <c r="AA6403" t="s">
        <v>2691</v>
      </c>
      <c r="AC6403">
        <v>1</v>
      </c>
      <c r="AE6403">
        <v>0</v>
      </c>
      <c r="AF6403" t="s">
        <v>271</v>
      </c>
    </row>
    <row r="6404" spans="1:32" hidden="1" x14ac:dyDescent="0.25">
      <c r="A6404" t="str">
        <f t="array" ref="A6404">IF(COUNT(SEARCH(RubriekenHistorisch,CONCATENATE(P6403,U6403,AB6403,AH6403))),"t","f")</f>
        <v>f</v>
      </c>
      <c r="B6404" t="str">
        <f t="shared" si="302"/>
        <v>f</v>
      </c>
      <c r="C6404" t="str">
        <f t="shared" si="303"/>
        <v>f</v>
      </c>
      <c r="D6404" t="str">
        <f t="shared" ref="D6404:D6467" si="304">IF(COUNT(SEARCH("- 0",CONCATENATE(P6403,U6403,AB6403,AH6403))),"t","f")</f>
        <v>f</v>
      </c>
      <c r="E6404" t="str">
        <f>IF(COUNT(SEARCH({"04.","05.","09.","12."},CONCATENATE(P6403,U6403,AB6403,AH6403))),"t","f")</f>
        <v>f</v>
      </c>
      <c r="F6404" t="str">
        <f t="array" ref="F6404">IF(COUNT(SEARCH(HistorischeRubrieken,CONCATENATE(P6403,U6403,AB6403,AH6403))),"t","f")</f>
        <v>f</v>
      </c>
      <c r="G6404">
        <v>3</v>
      </c>
      <c r="H6404">
        <v>603801</v>
      </c>
      <c r="I6404" t="s">
        <v>3167</v>
      </c>
      <c r="J6404">
        <v>20051101</v>
      </c>
      <c r="K6404">
        <v>20060301</v>
      </c>
      <c r="M6404">
        <v>0</v>
      </c>
      <c r="N6404">
        <v>0</v>
      </c>
      <c r="O6404" t="s">
        <v>2690</v>
      </c>
      <c r="R6404">
        <v>0</v>
      </c>
      <c r="S6404" t="s">
        <v>271</v>
      </c>
      <c r="AA6404" t="s">
        <v>2691</v>
      </c>
      <c r="AC6404">
        <v>1</v>
      </c>
      <c r="AE6404">
        <v>0</v>
      </c>
      <c r="AF6404" t="s">
        <v>1003</v>
      </c>
    </row>
    <row r="6405" spans="1:32" hidden="1" x14ac:dyDescent="0.25">
      <c r="A6405" t="str">
        <f t="array" ref="A6405">IF(COUNT(SEARCH(RubriekenHistorisch,CONCATENATE(P6404,U6404,AB6404,AH6404))),"t","f")</f>
        <v>f</v>
      </c>
      <c r="B6405" t="str">
        <f t="shared" si="302"/>
        <v>f</v>
      </c>
      <c r="C6405" t="str">
        <f t="shared" si="303"/>
        <v>f</v>
      </c>
      <c r="D6405" t="str">
        <f t="shared" si="304"/>
        <v>f</v>
      </c>
      <c r="E6405" t="str">
        <f>IF(COUNT(SEARCH({"04.","05.","09.","12."},CONCATENATE(P6404,U6404,AB6404,AH6404))),"t","f")</f>
        <v>f</v>
      </c>
      <c r="F6405" t="str">
        <f t="array" ref="F6405">IF(COUNT(SEARCH(HistorischeRubrieken,CONCATENATE(P6404,U6404,AB6404,AH6404))),"t","f")</f>
        <v>f</v>
      </c>
      <c r="G6405">
        <v>4</v>
      </c>
      <c r="H6405">
        <v>603801</v>
      </c>
      <c r="I6405" t="s">
        <v>3167</v>
      </c>
      <c r="J6405">
        <v>20060301</v>
      </c>
      <c r="K6405">
        <v>20060601</v>
      </c>
      <c r="M6405">
        <v>0</v>
      </c>
      <c r="N6405">
        <v>0</v>
      </c>
      <c r="O6405" t="s">
        <v>3123</v>
      </c>
      <c r="R6405">
        <v>0</v>
      </c>
      <c r="S6405" t="s">
        <v>271</v>
      </c>
      <c r="AA6405" t="s">
        <v>3124</v>
      </c>
      <c r="AC6405">
        <v>1</v>
      </c>
      <c r="AE6405">
        <v>0</v>
      </c>
      <c r="AF6405" t="s">
        <v>1003</v>
      </c>
    </row>
    <row r="6406" spans="1:32" hidden="1" x14ac:dyDescent="0.25">
      <c r="A6406" t="str">
        <f t="array" ref="A6406">IF(COUNT(SEARCH(RubriekenHistorisch,CONCATENATE(P6405,U6405,AB6405,AH6405))),"t","f")</f>
        <v>f</v>
      </c>
      <c r="B6406" t="str">
        <f t="shared" si="302"/>
        <v>f</v>
      </c>
      <c r="C6406" t="str">
        <f t="shared" si="303"/>
        <v>f</v>
      </c>
      <c r="D6406" t="str">
        <f t="shared" si="304"/>
        <v>f</v>
      </c>
      <c r="E6406" t="str">
        <f>IF(COUNT(SEARCH({"04.","05.","09.","12."},CONCATENATE(P6405,U6405,AB6405,AH6405))),"t","f")</f>
        <v>f</v>
      </c>
      <c r="F6406" t="str">
        <f t="array" ref="F6406">IF(COUNT(SEARCH(HistorischeRubrieken,CONCATENATE(P6405,U6405,AB6405,AH6405))),"t","f")</f>
        <v>f</v>
      </c>
      <c r="G6406">
        <v>5</v>
      </c>
      <c r="H6406">
        <v>603801</v>
      </c>
      <c r="I6406" t="s">
        <v>3167</v>
      </c>
      <c r="J6406">
        <v>20060601</v>
      </c>
      <c r="K6406">
        <v>20120115</v>
      </c>
      <c r="M6406">
        <v>0</v>
      </c>
      <c r="N6406">
        <v>0</v>
      </c>
      <c r="O6406" t="s">
        <v>3123</v>
      </c>
      <c r="R6406">
        <v>0</v>
      </c>
      <c r="S6406" t="s">
        <v>271</v>
      </c>
      <c r="AA6406" t="s">
        <v>3125</v>
      </c>
      <c r="AC6406">
        <v>1</v>
      </c>
      <c r="AE6406">
        <v>0</v>
      </c>
      <c r="AF6406" t="s">
        <v>1003</v>
      </c>
    </row>
    <row r="6407" spans="1:32" hidden="1" x14ac:dyDescent="0.25">
      <c r="A6407" t="str">
        <f t="array" ref="A6407">IF(COUNT(SEARCH(RubriekenHistorisch,CONCATENATE(P6406,U6406,AB6406,AH6406))),"t","f")</f>
        <v>f</v>
      </c>
      <c r="B6407" t="str">
        <f t="shared" si="302"/>
        <v>f</v>
      </c>
      <c r="C6407" t="str">
        <f t="shared" si="303"/>
        <v>f</v>
      </c>
      <c r="D6407" t="str">
        <f t="shared" si="304"/>
        <v>f</v>
      </c>
      <c r="E6407" t="str">
        <f>IF(COUNT(SEARCH({"04.","05.","09.","12."},CONCATENATE(P6406,U6406,AB6406,AH6406))),"t","f")</f>
        <v>f</v>
      </c>
      <c r="F6407" t="str">
        <f t="array" ref="F6407">IF(COUNT(SEARCH(HistorischeRubrieken,CONCATENATE(P6406,U6406,AB6406,AH6406))),"t","f")</f>
        <v>f</v>
      </c>
      <c r="G6407">
        <v>6</v>
      </c>
      <c r="H6407">
        <v>603801</v>
      </c>
      <c r="I6407" t="s">
        <v>3167</v>
      </c>
      <c r="J6407">
        <v>20120115</v>
      </c>
      <c r="K6407">
        <v>20120917</v>
      </c>
      <c r="M6407">
        <v>0</v>
      </c>
      <c r="N6407">
        <v>0</v>
      </c>
      <c r="O6407" t="s">
        <v>2698</v>
      </c>
      <c r="R6407">
        <v>0</v>
      </c>
      <c r="S6407" t="s">
        <v>271</v>
      </c>
      <c r="AA6407" t="s">
        <v>3126</v>
      </c>
      <c r="AC6407">
        <v>1</v>
      </c>
      <c r="AE6407">
        <v>0</v>
      </c>
      <c r="AF6407" t="s">
        <v>1003</v>
      </c>
    </row>
    <row r="6408" spans="1:32" hidden="1" x14ac:dyDescent="0.25">
      <c r="A6408" t="str">
        <f t="array" ref="A6408">IF(COUNT(SEARCH(RubriekenHistorisch,CONCATENATE(P6407,U6407,AB6407,AH6407))),"t","f")</f>
        <v>f</v>
      </c>
      <c r="B6408" t="str">
        <f t="shared" si="302"/>
        <v>f</v>
      </c>
      <c r="C6408" t="str">
        <f t="shared" si="303"/>
        <v>f</v>
      </c>
      <c r="D6408" t="str">
        <f t="shared" si="304"/>
        <v>f</v>
      </c>
      <c r="E6408" t="str">
        <f>IF(COUNT(SEARCH({"04.","05.","09.","12."},CONCATENATE(P6407,U6407,AB6407,AH6407))),"t","f")</f>
        <v>f</v>
      </c>
      <c r="F6408" t="str">
        <f t="array" ref="F6408">IF(COUNT(SEARCH(HistorischeRubrieken,CONCATENATE(P6407,U6407,AB6407,AH6407))),"t","f")</f>
        <v>f</v>
      </c>
      <c r="G6408">
        <v>7</v>
      </c>
      <c r="H6408">
        <v>603801</v>
      </c>
      <c r="I6408" t="s">
        <v>3167</v>
      </c>
      <c r="J6408">
        <v>20120917</v>
      </c>
      <c r="K6408">
        <v>20141101</v>
      </c>
      <c r="M6408">
        <v>0</v>
      </c>
      <c r="N6408">
        <v>0</v>
      </c>
      <c r="O6408" t="s">
        <v>2698</v>
      </c>
      <c r="R6408">
        <v>0</v>
      </c>
      <c r="S6408" t="s">
        <v>271</v>
      </c>
      <c r="AA6408" t="s">
        <v>3126</v>
      </c>
      <c r="AC6408">
        <v>1</v>
      </c>
      <c r="AE6408">
        <v>0</v>
      </c>
      <c r="AF6408" t="s">
        <v>1003</v>
      </c>
    </row>
    <row r="6409" spans="1:32" hidden="1" x14ac:dyDescent="0.25">
      <c r="A6409" t="str">
        <f t="array" ref="A6409">IF(COUNT(SEARCH(RubriekenHistorisch,CONCATENATE(P6408,U6408,AB6408,AH6408))),"t","f")</f>
        <v>f</v>
      </c>
      <c r="B6409" t="str">
        <f t="shared" si="302"/>
        <v>f</v>
      </c>
      <c r="C6409" t="str">
        <f t="shared" si="303"/>
        <v>f</v>
      </c>
      <c r="D6409" t="str">
        <f t="shared" si="304"/>
        <v>f</v>
      </c>
      <c r="E6409" t="str">
        <f>IF(COUNT(SEARCH({"04.","05.","09.","12."},CONCATENATE(P6408,U6408,AB6408,AH6408))),"t","f")</f>
        <v>f</v>
      </c>
      <c r="F6409" t="str">
        <f t="array" ref="F6409">IF(COUNT(SEARCH(HistorischeRubrieken,CONCATENATE(P6408,U6408,AB6408,AH6408))),"t","f")</f>
        <v>f</v>
      </c>
      <c r="G6409">
        <v>8</v>
      </c>
      <c r="H6409">
        <v>603801</v>
      </c>
      <c r="I6409" t="s">
        <v>3168</v>
      </c>
      <c r="J6409">
        <v>20141101</v>
      </c>
      <c r="K6409">
        <v>20151001</v>
      </c>
      <c r="M6409">
        <v>0</v>
      </c>
      <c r="N6409">
        <v>0</v>
      </c>
      <c r="O6409" t="s">
        <v>2698</v>
      </c>
      <c r="R6409">
        <v>0</v>
      </c>
      <c r="S6409" t="s">
        <v>271</v>
      </c>
      <c r="U6409" t="s">
        <v>3169</v>
      </c>
      <c r="V6409">
        <v>1</v>
      </c>
      <c r="W6409">
        <v>1</v>
      </c>
      <c r="X6409">
        <v>20141102</v>
      </c>
      <c r="Y6409">
        <v>0</v>
      </c>
      <c r="Z6409" t="s">
        <v>1003</v>
      </c>
      <c r="AA6409" t="s">
        <v>3126</v>
      </c>
      <c r="AC6409">
        <v>1</v>
      </c>
      <c r="AE6409">
        <v>0</v>
      </c>
      <c r="AF6409" t="s">
        <v>271</v>
      </c>
    </row>
    <row r="6410" spans="1:32" x14ac:dyDescent="0.25">
      <c r="A6410" t="str">
        <f t="array" ref="A6410">IF(COUNT(SEARCH(RubriekenHistorisch,CONCATENATE(P6409,U6409,AB6409,AH6409))),"t","f")</f>
        <v>f</v>
      </c>
      <c r="B6410" t="str">
        <f t="shared" si="302"/>
        <v>f</v>
      </c>
      <c r="C6410" t="str">
        <f t="shared" si="303"/>
        <v>t</v>
      </c>
      <c r="D6410" t="str">
        <f t="shared" si="304"/>
        <v>f</v>
      </c>
      <c r="E6410" t="str">
        <f>IF(COUNT(SEARCH({"04.","05.","09.","12."},CONCATENATE(P6409,U6409,AB6409,AH6409))),"t","f")</f>
        <v>f</v>
      </c>
      <c r="F6410" t="str">
        <f t="array" ref="F6410">IF(COUNT(SEARCH(HistorischeRubrieken,CONCATENATE(P6409,U6409,AB6409,AH6409))),"t","f")</f>
        <v>f</v>
      </c>
      <c r="G6410">
        <v>9</v>
      </c>
      <c r="H6410">
        <v>603801</v>
      </c>
      <c r="I6410" t="s">
        <v>3170</v>
      </c>
      <c r="J6410">
        <v>20151001</v>
      </c>
      <c r="M6410">
        <v>0</v>
      </c>
      <c r="N6410">
        <v>0</v>
      </c>
      <c r="O6410" t="s">
        <v>2698</v>
      </c>
      <c r="R6410">
        <v>0</v>
      </c>
      <c r="S6410" t="s">
        <v>271</v>
      </c>
      <c r="AA6410" t="s">
        <v>3126</v>
      </c>
      <c r="AC6410">
        <v>1</v>
      </c>
      <c r="AE6410">
        <v>0</v>
      </c>
      <c r="AF6410" t="s">
        <v>271</v>
      </c>
    </row>
    <row r="6411" spans="1:32" hidden="1" x14ac:dyDescent="0.25">
      <c r="A6411" t="str">
        <f t="array" ref="A6411">IF(COUNT(SEARCH(RubriekenHistorisch,CONCATENATE(P6410,U6410,AB6410,AH6410))),"t","f")</f>
        <v>f</v>
      </c>
      <c r="B6411" t="str">
        <f t="shared" si="302"/>
        <v>f</v>
      </c>
      <c r="C6411" t="str">
        <f t="shared" si="303"/>
        <v>f</v>
      </c>
      <c r="D6411" t="str">
        <f t="shared" si="304"/>
        <v>f</v>
      </c>
      <c r="E6411" t="str">
        <f>IF(COUNT(SEARCH({"04.","05.","09.","12."},CONCATENATE(P6410,U6410,AB6410,AH6410))),"t","f")</f>
        <v>f</v>
      </c>
      <c r="F6411" t="str">
        <f t="array" ref="F6411">IF(COUNT(SEARCH(HistorischeRubrieken,CONCATENATE(P6410,U6410,AB6410,AH6410))),"t","f")</f>
        <v>f</v>
      </c>
      <c r="G6411">
        <v>1</v>
      </c>
      <c r="H6411">
        <v>603901</v>
      </c>
      <c r="I6411" t="s">
        <v>3171</v>
      </c>
      <c r="J6411">
        <v>20001201</v>
      </c>
      <c r="K6411">
        <v>20010201</v>
      </c>
      <c r="M6411">
        <v>0</v>
      </c>
      <c r="N6411">
        <v>0</v>
      </c>
      <c r="O6411" t="s">
        <v>2686</v>
      </c>
      <c r="R6411">
        <v>0</v>
      </c>
      <c r="S6411" t="s">
        <v>271</v>
      </c>
      <c r="AA6411" t="s">
        <v>2689</v>
      </c>
      <c r="AC6411">
        <v>1</v>
      </c>
      <c r="AE6411">
        <v>0</v>
      </c>
      <c r="AF6411" t="s">
        <v>271</v>
      </c>
    </row>
    <row r="6412" spans="1:32" hidden="1" x14ac:dyDescent="0.25">
      <c r="A6412" t="str">
        <f t="array" ref="A6412">IF(COUNT(SEARCH(RubriekenHistorisch,CONCATENATE(P6411,U6411,AB6411,AH6411))),"t","f")</f>
        <v>f</v>
      </c>
      <c r="B6412" t="str">
        <f t="shared" si="302"/>
        <v>f</v>
      </c>
      <c r="C6412" t="str">
        <f t="shared" si="303"/>
        <v>f</v>
      </c>
      <c r="D6412" t="str">
        <f t="shared" si="304"/>
        <v>f</v>
      </c>
      <c r="E6412" t="str">
        <f>IF(COUNT(SEARCH({"04.","05.","09.","12."},CONCATENATE(P6411,U6411,AB6411,AH6411))),"t","f")</f>
        <v>f</v>
      </c>
      <c r="F6412" t="str">
        <f t="array" ref="F6412">IF(COUNT(SEARCH(HistorischeRubrieken,CONCATENATE(P6411,U6411,AB6411,AH6411))),"t","f")</f>
        <v>f</v>
      </c>
      <c r="G6412">
        <v>2</v>
      </c>
      <c r="H6412">
        <v>603901</v>
      </c>
      <c r="I6412" t="s">
        <v>3171</v>
      </c>
      <c r="J6412">
        <v>20010201</v>
      </c>
      <c r="K6412">
        <v>20051201</v>
      </c>
      <c r="M6412">
        <v>0</v>
      </c>
      <c r="N6412">
        <v>0</v>
      </c>
      <c r="O6412" t="s">
        <v>2690</v>
      </c>
      <c r="R6412">
        <v>0</v>
      </c>
      <c r="S6412" t="s">
        <v>271</v>
      </c>
      <c r="AA6412" t="s">
        <v>2691</v>
      </c>
      <c r="AC6412">
        <v>1</v>
      </c>
      <c r="AE6412">
        <v>0</v>
      </c>
      <c r="AF6412" t="s">
        <v>1003</v>
      </c>
    </row>
    <row r="6413" spans="1:32" hidden="1" x14ac:dyDescent="0.25">
      <c r="A6413" t="str">
        <f t="array" ref="A6413">IF(COUNT(SEARCH(RubriekenHistorisch,CONCATENATE(P6412,U6412,AB6412,AH6412))),"t","f")</f>
        <v>f</v>
      </c>
      <c r="B6413" t="str">
        <f t="shared" si="302"/>
        <v>f</v>
      </c>
      <c r="C6413" t="str">
        <f t="shared" si="303"/>
        <v>f</v>
      </c>
      <c r="D6413" t="str">
        <f t="shared" si="304"/>
        <v>f</v>
      </c>
      <c r="E6413" t="str">
        <f>IF(COUNT(SEARCH({"04.","05.","09.","12."},CONCATENATE(P6412,U6412,AB6412,AH6412))),"t","f")</f>
        <v>f</v>
      </c>
      <c r="F6413" t="str">
        <f t="array" ref="F6413">IF(COUNT(SEARCH(HistorischeRubrieken,CONCATENATE(P6412,U6412,AB6412,AH6412))),"t","f")</f>
        <v>f</v>
      </c>
      <c r="G6413">
        <v>3</v>
      </c>
      <c r="H6413">
        <v>603901</v>
      </c>
      <c r="I6413" t="s">
        <v>3171</v>
      </c>
      <c r="J6413">
        <v>20051201</v>
      </c>
      <c r="K6413">
        <v>20060601</v>
      </c>
      <c r="M6413">
        <v>0</v>
      </c>
      <c r="N6413">
        <v>0</v>
      </c>
      <c r="O6413" t="s">
        <v>3172</v>
      </c>
      <c r="R6413">
        <v>0</v>
      </c>
      <c r="S6413" t="s">
        <v>271</v>
      </c>
      <c r="U6413" t="s">
        <v>3173</v>
      </c>
      <c r="V6413">
        <v>1</v>
      </c>
      <c r="W6413">
        <v>1</v>
      </c>
      <c r="X6413">
        <v>20051207</v>
      </c>
      <c r="Y6413">
        <v>0</v>
      </c>
      <c r="Z6413" t="s">
        <v>1003</v>
      </c>
      <c r="AA6413" t="s">
        <v>3174</v>
      </c>
      <c r="AC6413">
        <v>1</v>
      </c>
      <c r="AE6413">
        <v>0</v>
      </c>
      <c r="AF6413" t="s">
        <v>1003</v>
      </c>
    </row>
    <row r="6414" spans="1:32" hidden="1" x14ac:dyDescent="0.25">
      <c r="A6414" t="str">
        <f t="array" ref="A6414">IF(COUNT(SEARCH(RubriekenHistorisch,CONCATENATE(P6413,U6413,AB6413,AH6413))),"t","f")</f>
        <v>f</v>
      </c>
      <c r="B6414" t="str">
        <f t="shared" si="302"/>
        <v>f</v>
      </c>
      <c r="C6414" t="str">
        <f t="shared" si="303"/>
        <v>t</v>
      </c>
      <c r="D6414" t="str">
        <f t="shared" si="304"/>
        <v>f</v>
      </c>
      <c r="E6414" t="str">
        <f>IF(COUNT(SEARCH({"04.","05.","09.","12."},CONCATENATE(P6413,U6413,AB6413,AH6413))),"t","f")</f>
        <v>f</v>
      </c>
      <c r="F6414" t="str">
        <f t="array" ref="F6414">IF(COUNT(SEARCH(HistorischeRubrieken,CONCATENATE(P6413,U6413,AB6413,AH6413))),"t","f")</f>
        <v>f</v>
      </c>
      <c r="G6414">
        <v>4</v>
      </c>
      <c r="H6414">
        <v>603901</v>
      </c>
      <c r="I6414" t="s">
        <v>3175</v>
      </c>
      <c r="J6414">
        <v>20060601</v>
      </c>
      <c r="K6414">
        <v>20120115</v>
      </c>
      <c r="M6414">
        <v>0</v>
      </c>
      <c r="N6414">
        <v>0</v>
      </c>
      <c r="O6414" t="s">
        <v>2692</v>
      </c>
      <c r="R6414">
        <v>0</v>
      </c>
      <c r="S6414" t="s">
        <v>271</v>
      </c>
      <c r="AA6414" t="s">
        <v>2694</v>
      </c>
      <c r="AC6414">
        <v>1</v>
      </c>
      <c r="AE6414">
        <v>0</v>
      </c>
      <c r="AF6414" t="s">
        <v>1003</v>
      </c>
    </row>
    <row r="6415" spans="1:32" hidden="1" x14ac:dyDescent="0.25">
      <c r="A6415" t="str">
        <f t="array" ref="A6415">IF(COUNT(SEARCH(RubriekenHistorisch,CONCATENATE(P6414,U6414,AB6414,AH6414))),"t","f")</f>
        <v>f</v>
      </c>
      <c r="B6415" t="str">
        <f t="shared" si="302"/>
        <v>f</v>
      </c>
      <c r="C6415" t="str">
        <f t="shared" si="303"/>
        <v>f</v>
      </c>
      <c r="D6415" t="str">
        <f t="shared" si="304"/>
        <v>f</v>
      </c>
      <c r="E6415" t="str">
        <f>IF(COUNT(SEARCH({"04.","05.","09.","12."},CONCATENATE(P6414,U6414,AB6414,AH6414))),"t","f")</f>
        <v>f</v>
      </c>
      <c r="F6415" t="str">
        <f t="array" ref="F6415">IF(COUNT(SEARCH(HistorischeRubrieken,CONCATENATE(P6414,U6414,AB6414,AH6414))),"t","f")</f>
        <v>f</v>
      </c>
      <c r="G6415">
        <v>5</v>
      </c>
      <c r="H6415">
        <v>603901</v>
      </c>
      <c r="I6415" t="s">
        <v>3175</v>
      </c>
      <c r="J6415">
        <v>20120115</v>
      </c>
      <c r="K6415">
        <v>20120917</v>
      </c>
      <c r="M6415">
        <v>0</v>
      </c>
      <c r="N6415">
        <v>0</v>
      </c>
      <c r="O6415" t="s">
        <v>2695</v>
      </c>
      <c r="R6415">
        <v>0</v>
      </c>
      <c r="S6415" t="s">
        <v>271</v>
      </c>
      <c r="AA6415" t="s">
        <v>2696</v>
      </c>
      <c r="AC6415">
        <v>1</v>
      </c>
      <c r="AE6415">
        <v>0</v>
      </c>
      <c r="AF6415" t="s">
        <v>1003</v>
      </c>
    </row>
    <row r="6416" spans="1:32" hidden="1" x14ac:dyDescent="0.25">
      <c r="A6416" t="str">
        <f t="array" ref="A6416">IF(COUNT(SEARCH(RubriekenHistorisch,CONCATENATE(P6415,U6415,AB6415,AH6415))),"t","f")</f>
        <v>f</v>
      </c>
      <c r="B6416" t="str">
        <f t="shared" si="302"/>
        <v>f</v>
      </c>
      <c r="C6416" t="str">
        <f t="shared" si="303"/>
        <v>f</v>
      </c>
      <c r="D6416" t="str">
        <f t="shared" si="304"/>
        <v>f</v>
      </c>
      <c r="E6416" t="str">
        <f>IF(COUNT(SEARCH({"04.","05.","09.","12."},CONCATENATE(P6415,U6415,AB6415,AH6415))),"t","f")</f>
        <v>f</v>
      </c>
      <c r="F6416" t="str">
        <f t="array" ref="F6416">IF(COUNT(SEARCH(HistorischeRubrieken,CONCATENATE(P6415,U6415,AB6415,AH6415))),"t","f")</f>
        <v>f</v>
      </c>
      <c r="G6416">
        <v>6</v>
      </c>
      <c r="H6416">
        <v>603901</v>
      </c>
      <c r="I6416" t="s">
        <v>3175</v>
      </c>
      <c r="J6416">
        <v>20120917</v>
      </c>
      <c r="K6416">
        <v>20140106</v>
      </c>
      <c r="M6416">
        <v>0</v>
      </c>
      <c r="N6416">
        <v>0</v>
      </c>
      <c r="O6416" t="s">
        <v>2695</v>
      </c>
      <c r="R6416">
        <v>0</v>
      </c>
      <c r="S6416" t="s">
        <v>271</v>
      </c>
      <c r="AA6416" t="s">
        <v>2696</v>
      </c>
      <c r="AC6416">
        <v>1</v>
      </c>
      <c r="AE6416">
        <v>0</v>
      </c>
      <c r="AF6416" t="s">
        <v>1003</v>
      </c>
    </row>
    <row r="6417" spans="1:32" hidden="1" x14ac:dyDescent="0.25">
      <c r="A6417" t="str">
        <f t="array" ref="A6417">IF(COUNT(SEARCH(RubriekenHistorisch,CONCATENATE(P6416,U6416,AB6416,AH6416))),"t","f")</f>
        <v>f</v>
      </c>
      <c r="B6417" t="str">
        <f t="shared" si="302"/>
        <v>f</v>
      </c>
      <c r="C6417" t="str">
        <f t="shared" si="303"/>
        <v>f</v>
      </c>
      <c r="D6417" t="str">
        <f t="shared" si="304"/>
        <v>f</v>
      </c>
      <c r="E6417" t="str">
        <f>IF(COUNT(SEARCH({"04.","05.","09.","12."},CONCATENATE(P6416,U6416,AB6416,AH6416))),"t","f")</f>
        <v>f</v>
      </c>
      <c r="F6417" t="str">
        <f t="array" ref="F6417">IF(COUNT(SEARCH(HistorischeRubrieken,CONCATENATE(P6416,U6416,AB6416,AH6416))),"t","f")</f>
        <v>f</v>
      </c>
      <c r="G6417">
        <v>7</v>
      </c>
      <c r="H6417">
        <v>603901</v>
      </c>
      <c r="I6417" t="s">
        <v>3175</v>
      </c>
      <c r="J6417">
        <v>20140106</v>
      </c>
      <c r="K6417">
        <v>20140901</v>
      </c>
      <c r="M6417">
        <v>0</v>
      </c>
      <c r="N6417">
        <v>0</v>
      </c>
      <c r="O6417" t="s">
        <v>2698</v>
      </c>
      <c r="R6417">
        <v>0</v>
      </c>
      <c r="S6417" t="s">
        <v>271</v>
      </c>
      <c r="AA6417" t="s">
        <v>2699</v>
      </c>
      <c r="AC6417">
        <v>1</v>
      </c>
      <c r="AE6417">
        <v>0</v>
      </c>
      <c r="AF6417" t="s">
        <v>271</v>
      </c>
    </row>
    <row r="6418" spans="1:32" hidden="1" x14ac:dyDescent="0.25">
      <c r="A6418" t="str">
        <f t="array" ref="A6418">IF(COUNT(SEARCH(RubriekenHistorisch,CONCATENATE(P6417,U6417,AB6417,AH6417))),"t","f")</f>
        <v>f</v>
      </c>
      <c r="B6418" t="str">
        <f t="shared" si="302"/>
        <v>f</v>
      </c>
      <c r="C6418" t="str">
        <f t="shared" si="303"/>
        <v>f</v>
      </c>
      <c r="D6418" t="str">
        <f t="shared" si="304"/>
        <v>f</v>
      </c>
      <c r="E6418" t="str">
        <f>IF(COUNT(SEARCH({"04.","05.","09.","12."},CONCATENATE(P6417,U6417,AB6417,AH6417))),"t","f")</f>
        <v>f</v>
      </c>
      <c r="F6418" t="str">
        <f t="array" ref="F6418">IF(COUNT(SEARCH(HistorischeRubrieken,CONCATENATE(P6417,U6417,AB6417,AH6417))),"t","f")</f>
        <v>f</v>
      </c>
      <c r="G6418">
        <v>8</v>
      </c>
      <c r="H6418">
        <v>603901</v>
      </c>
      <c r="I6418" t="s">
        <v>3176</v>
      </c>
      <c r="J6418">
        <v>20140901</v>
      </c>
      <c r="K6418">
        <v>20151001</v>
      </c>
      <c r="M6418">
        <v>0</v>
      </c>
      <c r="N6418">
        <v>0</v>
      </c>
      <c r="O6418" t="s">
        <v>2698</v>
      </c>
      <c r="R6418">
        <v>0</v>
      </c>
      <c r="S6418" t="s">
        <v>271</v>
      </c>
      <c r="AA6418" t="s">
        <v>2699</v>
      </c>
      <c r="AC6418">
        <v>1</v>
      </c>
      <c r="AE6418">
        <v>0</v>
      </c>
      <c r="AF6418" t="s">
        <v>271</v>
      </c>
    </row>
    <row r="6419" spans="1:32" x14ac:dyDescent="0.25">
      <c r="A6419" t="str">
        <f t="array" ref="A6419">IF(COUNT(SEARCH(RubriekenHistorisch,CONCATENATE(P6418,U6418,AB6418,AH6418))),"t","f")</f>
        <v>f</v>
      </c>
      <c r="B6419" t="str">
        <f t="shared" si="302"/>
        <v>f</v>
      </c>
      <c r="C6419" t="str">
        <f t="shared" si="303"/>
        <v>f</v>
      </c>
      <c r="D6419" t="str">
        <f t="shared" si="304"/>
        <v>f</v>
      </c>
      <c r="E6419" t="str">
        <f>IF(COUNT(SEARCH({"04.","05.","09.","12."},CONCATENATE(P6418,U6418,AB6418,AH6418))),"t","f")</f>
        <v>f</v>
      </c>
      <c r="F6419" t="str">
        <f t="array" ref="F6419">IF(COUNT(SEARCH(HistorischeRubrieken,CONCATENATE(P6418,U6418,AB6418,AH6418))),"t","f")</f>
        <v>f</v>
      </c>
      <c r="G6419">
        <v>9</v>
      </c>
      <c r="H6419">
        <v>603901</v>
      </c>
      <c r="I6419" t="s">
        <v>3176</v>
      </c>
      <c r="J6419">
        <v>20151001</v>
      </c>
      <c r="M6419">
        <v>0</v>
      </c>
      <c r="N6419">
        <v>0</v>
      </c>
      <c r="O6419" t="s">
        <v>2698</v>
      </c>
      <c r="R6419">
        <v>0</v>
      </c>
      <c r="S6419" t="s">
        <v>271</v>
      </c>
      <c r="T6419" t="s">
        <v>2698</v>
      </c>
      <c r="U6419" t="s">
        <v>3177</v>
      </c>
      <c r="V6419">
        <v>0</v>
      </c>
      <c r="W6419">
        <v>1</v>
      </c>
      <c r="X6419">
        <v>20151005</v>
      </c>
      <c r="Y6419">
        <v>0</v>
      </c>
      <c r="Z6419" t="s">
        <v>1003</v>
      </c>
      <c r="AA6419" t="s">
        <v>2699</v>
      </c>
      <c r="AC6419">
        <v>1</v>
      </c>
      <c r="AE6419">
        <v>0</v>
      </c>
      <c r="AF6419" t="s">
        <v>271</v>
      </c>
    </row>
    <row r="6420" spans="1:32" hidden="1" x14ac:dyDescent="0.25">
      <c r="A6420" t="str">
        <f t="array" ref="A6420">IF(COUNT(SEARCH(RubriekenHistorisch,CONCATENATE(P6419,U6419,AB6419,AH6419))),"t","f")</f>
        <v>f</v>
      </c>
      <c r="B6420" t="str">
        <f t="shared" si="302"/>
        <v>f</v>
      </c>
      <c r="C6420" t="str">
        <f t="shared" si="303"/>
        <v>t</v>
      </c>
      <c r="D6420" t="str">
        <f t="shared" si="304"/>
        <v>f</v>
      </c>
      <c r="E6420" t="str">
        <f>IF(COUNT(SEARCH({"04.","05.","09.","12."},CONCATENATE(P6419,U6419,AB6419,AH6419))),"t","f")</f>
        <v>f</v>
      </c>
      <c r="F6420" t="str">
        <f t="array" ref="F6420">IF(COUNT(SEARCH(HistorischeRubrieken,CONCATENATE(P6419,U6419,AB6419,AH6419))),"t","f")</f>
        <v>f</v>
      </c>
      <c r="G6420">
        <v>1</v>
      </c>
      <c r="H6420">
        <v>603902</v>
      </c>
      <c r="I6420" t="s">
        <v>3178</v>
      </c>
      <c r="J6420">
        <v>20001201</v>
      </c>
      <c r="K6420">
        <v>20010201</v>
      </c>
      <c r="M6420">
        <v>0</v>
      </c>
      <c r="N6420">
        <v>0</v>
      </c>
      <c r="O6420" t="s">
        <v>3179</v>
      </c>
      <c r="R6420">
        <v>0</v>
      </c>
      <c r="S6420" t="s">
        <v>271</v>
      </c>
      <c r="AA6420" t="s">
        <v>3180</v>
      </c>
      <c r="AC6420">
        <v>1</v>
      </c>
      <c r="AE6420">
        <v>0</v>
      </c>
      <c r="AF6420" t="s">
        <v>271</v>
      </c>
    </row>
    <row r="6421" spans="1:32" hidden="1" x14ac:dyDescent="0.25">
      <c r="A6421" t="str">
        <f t="array" ref="A6421">IF(COUNT(SEARCH(RubriekenHistorisch,CONCATENATE(P6420,U6420,AB6420,AH6420))),"t","f")</f>
        <v>f</v>
      </c>
      <c r="B6421" t="str">
        <f t="shared" si="302"/>
        <v>f</v>
      </c>
      <c r="C6421" t="str">
        <f t="shared" si="303"/>
        <v>f</v>
      </c>
      <c r="D6421" t="str">
        <f t="shared" si="304"/>
        <v>f</v>
      </c>
      <c r="E6421" t="str">
        <f>IF(COUNT(SEARCH({"04.","05.","09.","12."},CONCATENATE(P6420,U6420,AB6420,AH6420))),"t","f")</f>
        <v>f</v>
      </c>
      <c r="F6421" t="str">
        <f t="array" ref="F6421">IF(COUNT(SEARCH(HistorischeRubrieken,CONCATENATE(P6420,U6420,AB6420,AH6420))),"t","f")</f>
        <v>f</v>
      </c>
      <c r="G6421">
        <v>2</v>
      </c>
      <c r="H6421">
        <v>603902</v>
      </c>
      <c r="I6421" t="s">
        <v>3178</v>
      </c>
      <c r="J6421">
        <v>20010201</v>
      </c>
      <c r="K6421">
        <v>20060301</v>
      </c>
      <c r="M6421">
        <v>0</v>
      </c>
      <c r="N6421">
        <v>0</v>
      </c>
      <c r="O6421" t="s">
        <v>3181</v>
      </c>
      <c r="R6421">
        <v>0</v>
      </c>
      <c r="S6421" t="s">
        <v>271</v>
      </c>
      <c r="AA6421" t="s">
        <v>3182</v>
      </c>
      <c r="AC6421">
        <v>1</v>
      </c>
      <c r="AE6421">
        <v>0</v>
      </c>
      <c r="AF6421" t="s">
        <v>271</v>
      </c>
    </row>
    <row r="6422" spans="1:32" hidden="1" x14ac:dyDescent="0.25">
      <c r="A6422" t="str">
        <f t="array" ref="A6422">IF(COUNT(SEARCH(RubriekenHistorisch,CONCATENATE(P6421,U6421,AB6421,AH6421))),"t","f")</f>
        <v>f</v>
      </c>
      <c r="B6422" t="str">
        <f t="shared" si="302"/>
        <v>f</v>
      </c>
      <c r="C6422" t="str">
        <f t="shared" si="303"/>
        <v>f</v>
      </c>
      <c r="D6422" t="str">
        <f t="shared" si="304"/>
        <v>f</v>
      </c>
      <c r="E6422" t="str">
        <f>IF(COUNT(SEARCH({"04.","05.","09.","12."},CONCATENATE(P6421,U6421,AB6421,AH6421))),"t","f")</f>
        <v>f</v>
      </c>
      <c r="F6422" t="str">
        <f t="array" ref="F6422">IF(COUNT(SEARCH(HistorischeRubrieken,CONCATENATE(P6421,U6421,AB6421,AH6421))),"t","f")</f>
        <v>f</v>
      </c>
      <c r="G6422">
        <v>3</v>
      </c>
      <c r="H6422">
        <v>603902</v>
      </c>
      <c r="I6422" t="s">
        <v>3178</v>
      </c>
      <c r="J6422">
        <v>20060301</v>
      </c>
      <c r="K6422">
        <v>20060601</v>
      </c>
      <c r="M6422">
        <v>0</v>
      </c>
      <c r="N6422">
        <v>0</v>
      </c>
      <c r="O6422" t="s">
        <v>3181</v>
      </c>
      <c r="R6422">
        <v>0</v>
      </c>
      <c r="S6422" t="s">
        <v>271</v>
      </c>
      <c r="V6422">
        <v>2</v>
      </c>
      <c r="W6422">
        <v>0</v>
      </c>
      <c r="X6422">
        <v>20060307</v>
      </c>
      <c r="Y6422">
        <v>0</v>
      </c>
      <c r="Z6422" t="s">
        <v>271</v>
      </c>
      <c r="AA6422" t="s">
        <v>3182</v>
      </c>
      <c r="AC6422">
        <v>0</v>
      </c>
      <c r="AE6422">
        <v>0</v>
      </c>
      <c r="AF6422" t="s">
        <v>271</v>
      </c>
    </row>
    <row r="6423" spans="1:32" x14ac:dyDescent="0.25">
      <c r="A6423" t="str">
        <f t="array" ref="A6423">IF(COUNT(SEARCH(RubriekenHistorisch,CONCATENATE(P6422,U6422,AB6422,AH6422))),"t","f")</f>
        <v>f</v>
      </c>
      <c r="B6423" t="str">
        <f t="shared" si="302"/>
        <v>f</v>
      </c>
      <c r="C6423" t="str">
        <f t="shared" si="303"/>
        <v>f</v>
      </c>
      <c r="D6423" t="str">
        <f t="shared" si="304"/>
        <v>f</v>
      </c>
      <c r="E6423" t="str">
        <f>IF(COUNT(SEARCH({"04.","05.","09.","12."},CONCATENATE(P6422,U6422,AB6422,AH6422))),"t","f")</f>
        <v>f</v>
      </c>
      <c r="F6423" t="str">
        <f t="array" ref="F6423">IF(COUNT(SEARCH(HistorischeRubrieken,CONCATENATE(P6422,U6422,AB6422,AH6422))),"t","f")</f>
        <v>f</v>
      </c>
      <c r="G6423">
        <v>1</v>
      </c>
      <c r="H6423">
        <v>603903</v>
      </c>
      <c r="I6423" t="s">
        <v>3183</v>
      </c>
      <c r="J6423">
        <v>20140801</v>
      </c>
      <c r="M6423">
        <v>0</v>
      </c>
      <c r="N6423">
        <v>0</v>
      </c>
      <c r="O6423" t="s">
        <v>2701</v>
      </c>
      <c r="R6423">
        <v>0</v>
      </c>
      <c r="S6423" t="s">
        <v>271</v>
      </c>
      <c r="AA6423" t="s">
        <v>2702</v>
      </c>
      <c r="AC6423">
        <v>1</v>
      </c>
      <c r="AE6423">
        <v>0</v>
      </c>
      <c r="AF6423" t="s">
        <v>271</v>
      </c>
    </row>
    <row r="6424" spans="1:32" hidden="1" x14ac:dyDescent="0.25">
      <c r="A6424" t="str">
        <f t="array" ref="A6424">IF(COUNT(SEARCH(RubriekenHistorisch,CONCATENATE(P6423,U6423,AB6423,AH6423))),"t","f")</f>
        <v>f</v>
      </c>
      <c r="B6424" t="str">
        <f t="shared" si="302"/>
        <v>f</v>
      </c>
      <c r="C6424" t="str">
        <f t="shared" si="303"/>
        <v>f</v>
      </c>
      <c r="D6424" t="str">
        <f t="shared" si="304"/>
        <v>f</v>
      </c>
      <c r="E6424" t="str">
        <f>IF(COUNT(SEARCH({"04.","05.","09.","12."},CONCATENATE(P6423,U6423,AB6423,AH6423))),"t","f")</f>
        <v>f</v>
      </c>
      <c r="F6424" t="str">
        <f t="array" ref="F6424">IF(COUNT(SEARCH(HistorischeRubrieken,CONCATENATE(P6423,U6423,AB6423,AH6423))),"t","f")</f>
        <v>f</v>
      </c>
      <c r="G6424">
        <v>1</v>
      </c>
      <c r="H6424">
        <v>604001</v>
      </c>
      <c r="I6424" t="s">
        <v>3184</v>
      </c>
      <c r="J6424">
        <v>20030601</v>
      </c>
      <c r="K6424">
        <v>20080601</v>
      </c>
      <c r="M6424">
        <v>0</v>
      </c>
      <c r="N6424">
        <v>0</v>
      </c>
      <c r="O6424" t="s">
        <v>3185</v>
      </c>
      <c r="R6424">
        <v>0</v>
      </c>
      <c r="S6424" t="s">
        <v>271</v>
      </c>
      <c r="AA6424" t="s">
        <v>3113</v>
      </c>
      <c r="AC6424">
        <v>1</v>
      </c>
      <c r="AE6424">
        <v>0</v>
      </c>
      <c r="AF6424" t="s">
        <v>1003</v>
      </c>
    </row>
    <row r="6425" spans="1:32" hidden="1" x14ac:dyDescent="0.25">
      <c r="A6425" t="str">
        <f t="array" ref="A6425">IF(COUNT(SEARCH(RubriekenHistorisch,CONCATENATE(P6424,U6424,AB6424,AH6424))),"t","f")</f>
        <v>f</v>
      </c>
      <c r="B6425" t="str">
        <f t="shared" si="302"/>
        <v>f</v>
      </c>
      <c r="C6425" t="str">
        <f t="shared" si="303"/>
        <v>f</v>
      </c>
      <c r="D6425" t="str">
        <f t="shared" si="304"/>
        <v>f</v>
      </c>
      <c r="E6425" t="str">
        <f>IF(COUNT(SEARCH({"04.","05.","09.","12."},CONCATENATE(P6424,U6424,AB6424,AH6424))),"t","f")</f>
        <v>f</v>
      </c>
      <c r="F6425" t="str">
        <f t="array" ref="F6425">IF(COUNT(SEARCH(HistorischeRubrieken,CONCATENATE(P6424,U6424,AB6424,AH6424))),"t","f")</f>
        <v>f</v>
      </c>
      <c r="G6425">
        <v>2</v>
      </c>
      <c r="H6425">
        <v>604001</v>
      </c>
      <c r="I6425" t="s">
        <v>3184</v>
      </c>
      <c r="J6425">
        <v>20080601</v>
      </c>
      <c r="K6425">
        <v>20081201</v>
      </c>
      <c r="M6425">
        <v>0</v>
      </c>
      <c r="N6425">
        <v>0</v>
      </c>
      <c r="O6425" t="s">
        <v>3186</v>
      </c>
      <c r="R6425">
        <v>0</v>
      </c>
      <c r="S6425" t="s">
        <v>271</v>
      </c>
      <c r="AA6425" t="s">
        <v>3114</v>
      </c>
      <c r="AC6425">
        <v>1</v>
      </c>
      <c r="AE6425">
        <v>0</v>
      </c>
      <c r="AF6425" t="s">
        <v>1003</v>
      </c>
    </row>
    <row r="6426" spans="1:32" hidden="1" x14ac:dyDescent="0.25">
      <c r="A6426" t="str">
        <f t="array" ref="A6426">IF(COUNT(SEARCH(RubriekenHistorisch,CONCATENATE(P6425,U6425,AB6425,AH6425))),"t","f")</f>
        <v>f</v>
      </c>
      <c r="B6426" t="str">
        <f t="shared" si="302"/>
        <v>f</v>
      </c>
      <c r="C6426" t="str">
        <f t="shared" si="303"/>
        <v>f</v>
      </c>
      <c r="D6426" t="str">
        <f t="shared" si="304"/>
        <v>f</v>
      </c>
      <c r="E6426" t="str">
        <f>IF(COUNT(SEARCH({"04.","05.","09.","12."},CONCATENATE(P6425,U6425,AB6425,AH6425))),"t","f")</f>
        <v>f</v>
      </c>
      <c r="F6426" t="str">
        <f t="array" ref="F6426">IF(COUNT(SEARCH(HistorischeRubrieken,CONCATENATE(P6425,U6425,AB6425,AH6425))),"t","f")</f>
        <v>f</v>
      </c>
      <c r="G6426">
        <v>3</v>
      </c>
      <c r="H6426">
        <v>604001</v>
      </c>
      <c r="I6426" t="s">
        <v>3187</v>
      </c>
      <c r="J6426">
        <v>20081201</v>
      </c>
      <c r="K6426">
        <v>20120115</v>
      </c>
      <c r="M6426">
        <v>0</v>
      </c>
      <c r="N6426">
        <v>0</v>
      </c>
      <c r="AA6426" t="s">
        <v>3115</v>
      </c>
      <c r="AC6426">
        <v>0</v>
      </c>
      <c r="AE6426">
        <v>0</v>
      </c>
      <c r="AF6426" t="s">
        <v>271</v>
      </c>
    </row>
    <row r="6427" spans="1:32" x14ac:dyDescent="0.25">
      <c r="A6427" t="str">
        <f t="array" ref="A6427">IF(COUNT(SEARCH(RubriekenHistorisch,CONCATENATE(P6426,U6426,AB6426,AH6426))),"t","f")</f>
        <v>f</v>
      </c>
      <c r="B6427" t="str">
        <f t="shared" si="302"/>
        <v>f</v>
      </c>
      <c r="C6427" t="str">
        <f t="shared" si="303"/>
        <v>f</v>
      </c>
      <c r="D6427" t="str">
        <f t="shared" si="304"/>
        <v>f</v>
      </c>
      <c r="E6427" t="str">
        <f>IF(COUNT(SEARCH({"04.","05.","09.","12."},CONCATENATE(P6426,U6426,AB6426,AH6426))),"t","f")</f>
        <v>f</v>
      </c>
      <c r="F6427" t="str">
        <f t="array" ref="F6427">IF(COUNT(SEARCH(HistorischeRubrieken,CONCATENATE(P6426,U6426,AB6426,AH6426))),"t","f")</f>
        <v>f</v>
      </c>
      <c r="G6427">
        <v>4</v>
      </c>
      <c r="H6427">
        <v>604001</v>
      </c>
      <c r="I6427" t="s">
        <v>3187</v>
      </c>
      <c r="J6427">
        <v>20120115</v>
      </c>
      <c r="M6427">
        <v>0</v>
      </c>
      <c r="N6427">
        <v>0</v>
      </c>
      <c r="AA6427" t="s">
        <v>3116</v>
      </c>
      <c r="AC6427">
        <v>0</v>
      </c>
      <c r="AE6427">
        <v>0</v>
      </c>
      <c r="AF6427" t="s">
        <v>271</v>
      </c>
    </row>
    <row r="6428" spans="1:32" hidden="1" x14ac:dyDescent="0.25">
      <c r="A6428" t="str">
        <f t="array" ref="A6428">IF(COUNT(SEARCH(RubriekenHistorisch,CONCATENATE(P6427,U6427,AB6427,AH6427))),"t","f")</f>
        <v>f</v>
      </c>
      <c r="B6428" t="str">
        <f t="shared" si="302"/>
        <v>f</v>
      </c>
      <c r="C6428" t="str">
        <f t="shared" si="303"/>
        <v>f</v>
      </c>
      <c r="D6428" t="str">
        <f t="shared" si="304"/>
        <v>f</v>
      </c>
      <c r="E6428" t="str">
        <f>IF(COUNT(SEARCH({"04.","05.","09.","12."},CONCATENATE(P6427,U6427,AB6427,AH6427))),"t","f")</f>
        <v>f</v>
      </c>
      <c r="F6428" t="str">
        <f t="array" ref="F6428">IF(COUNT(SEARCH(HistorischeRubrieken,CONCATENATE(P6427,U6427,AB6427,AH6427))),"t","f")</f>
        <v>f</v>
      </c>
      <c r="G6428">
        <v>1</v>
      </c>
      <c r="H6428">
        <v>604101</v>
      </c>
      <c r="I6428" t="s">
        <v>3188</v>
      </c>
      <c r="J6428">
        <v>20010901</v>
      </c>
      <c r="K6428">
        <v>20060301</v>
      </c>
      <c r="M6428">
        <v>0</v>
      </c>
      <c r="N6428">
        <v>0</v>
      </c>
      <c r="O6428" t="s">
        <v>2690</v>
      </c>
      <c r="R6428">
        <v>0</v>
      </c>
      <c r="S6428" t="s">
        <v>271</v>
      </c>
      <c r="AA6428" t="s">
        <v>2691</v>
      </c>
      <c r="AC6428">
        <v>1</v>
      </c>
      <c r="AE6428">
        <v>0</v>
      </c>
      <c r="AF6428" t="s">
        <v>1003</v>
      </c>
    </row>
    <row r="6429" spans="1:32" hidden="1" x14ac:dyDescent="0.25">
      <c r="A6429" t="str">
        <f t="array" ref="A6429">IF(COUNT(SEARCH(RubriekenHistorisch,CONCATENATE(P6428,U6428,AB6428,AH6428))),"t","f")</f>
        <v>f</v>
      </c>
      <c r="B6429" t="str">
        <f t="shared" si="302"/>
        <v>f</v>
      </c>
      <c r="C6429" t="str">
        <f t="shared" si="303"/>
        <v>f</v>
      </c>
      <c r="D6429" t="str">
        <f t="shared" si="304"/>
        <v>f</v>
      </c>
      <c r="E6429" t="str">
        <f>IF(COUNT(SEARCH({"04.","05.","09.","12."},CONCATENATE(P6428,U6428,AB6428,AH6428))),"t","f")</f>
        <v>f</v>
      </c>
      <c r="F6429" t="str">
        <f t="array" ref="F6429">IF(COUNT(SEARCH(HistorischeRubrieken,CONCATENATE(P6428,U6428,AB6428,AH6428))),"t","f")</f>
        <v>f</v>
      </c>
      <c r="G6429">
        <v>2</v>
      </c>
      <c r="H6429">
        <v>604101</v>
      </c>
      <c r="I6429" t="s">
        <v>3189</v>
      </c>
      <c r="J6429">
        <v>20060301</v>
      </c>
      <c r="K6429">
        <v>20060601</v>
      </c>
      <c r="M6429">
        <v>0</v>
      </c>
      <c r="N6429">
        <v>0</v>
      </c>
      <c r="O6429" t="s">
        <v>2692</v>
      </c>
      <c r="R6429">
        <v>0</v>
      </c>
      <c r="S6429" t="s">
        <v>271</v>
      </c>
      <c r="AA6429" t="s">
        <v>2693</v>
      </c>
      <c r="AC6429">
        <v>1</v>
      </c>
      <c r="AE6429">
        <v>0</v>
      </c>
      <c r="AF6429" t="s">
        <v>1003</v>
      </c>
    </row>
    <row r="6430" spans="1:32" hidden="1" x14ac:dyDescent="0.25">
      <c r="A6430" t="str">
        <f t="array" ref="A6430">IF(COUNT(SEARCH(RubriekenHistorisch,CONCATENATE(P6429,U6429,AB6429,AH6429))),"t","f")</f>
        <v>f</v>
      </c>
      <c r="B6430" t="str">
        <f t="shared" si="302"/>
        <v>f</v>
      </c>
      <c r="C6430" t="str">
        <f t="shared" si="303"/>
        <v>f</v>
      </c>
      <c r="D6430" t="str">
        <f t="shared" si="304"/>
        <v>f</v>
      </c>
      <c r="E6430" t="str">
        <f>IF(COUNT(SEARCH({"04.","05.","09.","12."},CONCATENATE(P6429,U6429,AB6429,AH6429))),"t","f")</f>
        <v>f</v>
      </c>
      <c r="F6430" t="str">
        <f t="array" ref="F6430">IF(COUNT(SEARCH(HistorischeRubrieken,CONCATENATE(P6429,U6429,AB6429,AH6429))),"t","f")</f>
        <v>f</v>
      </c>
      <c r="G6430">
        <v>3</v>
      </c>
      <c r="H6430">
        <v>604101</v>
      </c>
      <c r="I6430" t="s">
        <v>3189</v>
      </c>
      <c r="J6430">
        <v>20060601</v>
      </c>
      <c r="K6430">
        <v>20120115</v>
      </c>
      <c r="M6430">
        <v>0</v>
      </c>
      <c r="N6430">
        <v>0</v>
      </c>
      <c r="O6430" t="s">
        <v>2692</v>
      </c>
      <c r="R6430">
        <v>0</v>
      </c>
      <c r="S6430" t="s">
        <v>271</v>
      </c>
      <c r="AA6430" t="s">
        <v>2694</v>
      </c>
      <c r="AC6430">
        <v>1</v>
      </c>
      <c r="AE6430">
        <v>0</v>
      </c>
      <c r="AF6430" t="s">
        <v>1003</v>
      </c>
    </row>
    <row r="6431" spans="1:32" hidden="1" x14ac:dyDescent="0.25">
      <c r="A6431" t="str">
        <f t="array" ref="A6431">IF(COUNT(SEARCH(RubriekenHistorisch,CONCATENATE(P6430,U6430,AB6430,AH6430))),"t","f")</f>
        <v>f</v>
      </c>
      <c r="B6431" t="str">
        <f t="shared" si="302"/>
        <v>f</v>
      </c>
      <c r="C6431" t="str">
        <f t="shared" si="303"/>
        <v>f</v>
      </c>
      <c r="D6431" t="str">
        <f t="shared" si="304"/>
        <v>f</v>
      </c>
      <c r="E6431" t="str">
        <f>IF(COUNT(SEARCH({"04.","05.","09.","12."},CONCATENATE(P6430,U6430,AB6430,AH6430))),"t","f")</f>
        <v>f</v>
      </c>
      <c r="F6431" t="str">
        <f t="array" ref="F6431">IF(COUNT(SEARCH(HistorischeRubrieken,CONCATENATE(P6430,U6430,AB6430,AH6430))),"t","f")</f>
        <v>f</v>
      </c>
      <c r="G6431">
        <v>4</v>
      </c>
      <c r="H6431">
        <v>604101</v>
      </c>
      <c r="I6431" t="s">
        <v>3189</v>
      </c>
      <c r="J6431">
        <v>20120115</v>
      </c>
      <c r="K6431">
        <v>20120301</v>
      </c>
      <c r="M6431">
        <v>0</v>
      </c>
      <c r="N6431">
        <v>0</v>
      </c>
      <c r="O6431" t="s">
        <v>3190</v>
      </c>
      <c r="R6431">
        <v>0</v>
      </c>
      <c r="S6431" t="s">
        <v>271</v>
      </c>
      <c r="AA6431" t="s">
        <v>2696</v>
      </c>
      <c r="AC6431">
        <v>1</v>
      </c>
      <c r="AE6431">
        <v>0</v>
      </c>
      <c r="AF6431" t="s">
        <v>1003</v>
      </c>
    </row>
    <row r="6432" spans="1:32" hidden="1" x14ac:dyDescent="0.25">
      <c r="A6432" t="str">
        <f t="array" ref="A6432">IF(COUNT(SEARCH(RubriekenHistorisch,CONCATENATE(P6431,U6431,AB6431,AH6431))),"t","f")</f>
        <v>f</v>
      </c>
      <c r="B6432" t="str">
        <f t="shared" si="302"/>
        <v>f</v>
      </c>
      <c r="C6432" t="str">
        <f t="shared" si="303"/>
        <v>f</v>
      </c>
      <c r="D6432" t="str">
        <f t="shared" si="304"/>
        <v>f</v>
      </c>
      <c r="E6432" t="str">
        <f>IF(COUNT(SEARCH({"04.","05.","09.","12."},CONCATENATE(P6431,U6431,AB6431,AH6431))),"t","f")</f>
        <v>f</v>
      </c>
      <c r="F6432" t="str">
        <f t="array" ref="F6432">IF(COUNT(SEARCH(HistorischeRubrieken,CONCATENATE(P6431,U6431,AB6431,AH6431))),"t","f")</f>
        <v>f</v>
      </c>
      <c r="G6432">
        <v>5</v>
      </c>
      <c r="H6432">
        <v>604101</v>
      </c>
      <c r="I6432" t="s">
        <v>3189</v>
      </c>
      <c r="J6432">
        <v>20120301</v>
      </c>
      <c r="K6432">
        <v>20120917</v>
      </c>
      <c r="M6432">
        <v>0</v>
      </c>
      <c r="N6432">
        <v>0</v>
      </c>
      <c r="O6432" t="s">
        <v>2695</v>
      </c>
      <c r="R6432">
        <v>0</v>
      </c>
      <c r="S6432" t="s">
        <v>271</v>
      </c>
      <c r="AA6432" t="s">
        <v>3191</v>
      </c>
      <c r="AC6432">
        <v>1</v>
      </c>
      <c r="AE6432">
        <v>0</v>
      </c>
      <c r="AF6432" t="s">
        <v>1003</v>
      </c>
    </row>
    <row r="6433" spans="1:32" hidden="1" x14ac:dyDescent="0.25">
      <c r="A6433" t="str">
        <f t="array" ref="A6433">IF(COUNT(SEARCH(RubriekenHistorisch,CONCATENATE(P6432,U6432,AB6432,AH6432))),"t","f")</f>
        <v>f</v>
      </c>
      <c r="B6433" t="str">
        <f t="shared" si="302"/>
        <v>f</v>
      </c>
      <c r="C6433" t="str">
        <f t="shared" si="303"/>
        <v>f</v>
      </c>
      <c r="D6433" t="str">
        <f t="shared" si="304"/>
        <v>f</v>
      </c>
      <c r="E6433" t="str">
        <f>IF(COUNT(SEARCH({"04.","05.","09.","12."},CONCATENATE(P6432,U6432,AB6432,AH6432))),"t","f")</f>
        <v>f</v>
      </c>
      <c r="F6433" t="str">
        <f t="array" ref="F6433">IF(COUNT(SEARCH(HistorischeRubrieken,CONCATENATE(P6432,U6432,AB6432,AH6432))),"t","f")</f>
        <v>f</v>
      </c>
      <c r="G6433">
        <v>6</v>
      </c>
      <c r="H6433">
        <v>604101</v>
      </c>
      <c r="I6433" t="s">
        <v>3189</v>
      </c>
      <c r="J6433">
        <v>20120917</v>
      </c>
      <c r="K6433">
        <v>20140106</v>
      </c>
      <c r="M6433">
        <v>0</v>
      </c>
      <c r="N6433">
        <v>0</v>
      </c>
      <c r="O6433" t="s">
        <v>2695</v>
      </c>
      <c r="R6433">
        <v>0</v>
      </c>
      <c r="S6433" t="s">
        <v>271</v>
      </c>
      <c r="AA6433" t="s">
        <v>3191</v>
      </c>
      <c r="AC6433">
        <v>1</v>
      </c>
      <c r="AE6433">
        <v>0</v>
      </c>
      <c r="AF6433" t="s">
        <v>1003</v>
      </c>
    </row>
    <row r="6434" spans="1:32" x14ac:dyDescent="0.25">
      <c r="A6434" t="str">
        <f t="array" ref="A6434">IF(COUNT(SEARCH(RubriekenHistorisch,CONCATENATE(P6433,U6433,AB6433,AH6433))),"t","f")</f>
        <v>f</v>
      </c>
      <c r="B6434" t="str">
        <f t="shared" si="302"/>
        <v>f</v>
      </c>
      <c r="C6434" t="str">
        <f t="shared" si="303"/>
        <v>f</v>
      </c>
      <c r="D6434" t="str">
        <f t="shared" si="304"/>
        <v>f</v>
      </c>
      <c r="E6434" t="str">
        <f>IF(COUNT(SEARCH({"04.","05.","09.","12."},CONCATENATE(P6433,U6433,AB6433,AH6433))),"t","f")</f>
        <v>f</v>
      </c>
      <c r="F6434" t="str">
        <f t="array" ref="F6434">IF(COUNT(SEARCH(HistorischeRubrieken,CONCATENATE(P6433,U6433,AB6433,AH6433))),"t","f")</f>
        <v>f</v>
      </c>
      <c r="G6434">
        <v>7</v>
      </c>
      <c r="H6434">
        <v>604101</v>
      </c>
      <c r="I6434" t="s">
        <v>3189</v>
      </c>
      <c r="J6434">
        <v>20140106</v>
      </c>
      <c r="M6434">
        <v>0</v>
      </c>
      <c r="N6434">
        <v>0</v>
      </c>
      <c r="O6434" t="s">
        <v>2698</v>
      </c>
      <c r="R6434">
        <v>0</v>
      </c>
      <c r="S6434" t="s">
        <v>271</v>
      </c>
      <c r="AA6434" t="s">
        <v>2699</v>
      </c>
      <c r="AC6434">
        <v>1</v>
      </c>
      <c r="AE6434">
        <v>0</v>
      </c>
      <c r="AF6434" t="s">
        <v>271</v>
      </c>
    </row>
    <row r="6435" spans="1:32" hidden="1" x14ac:dyDescent="0.25">
      <c r="A6435" t="str">
        <f t="array" ref="A6435">IF(COUNT(SEARCH(RubriekenHistorisch,CONCATENATE(P6434,U6434,AB6434,AH6434))),"t","f")</f>
        <v>f</v>
      </c>
      <c r="B6435" t="str">
        <f t="shared" si="302"/>
        <v>f</v>
      </c>
      <c r="C6435" t="str">
        <f t="shared" si="303"/>
        <v>f</v>
      </c>
      <c r="D6435" t="str">
        <f t="shared" si="304"/>
        <v>f</v>
      </c>
      <c r="E6435" t="str">
        <f>IF(COUNT(SEARCH({"04.","05.","09.","12."},CONCATENATE(P6434,U6434,AB6434,AH6434))),"t","f")</f>
        <v>f</v>
      </c>
      <c r="F6435" t="str">
        <f t="array" ref="F6435">IF(COUNT(SEARCH(HistorischeRubrieken,CONCATENATE(P6434,U6434,AB6434,AH6434))),"t","f")</f>
        <v>f</v>
      </c>
      <c r="G6435">
        <v>1</v>
      </c>
      <c r="H6435">
        <v>604201</v>
      </c>
      <c r="I6435" t="s">
        <v>3192</v>
      </c>
      <c r="J6435">
        <v>20020601</v>
      </c>
      <c r="K6435">
        <v>20051201</v>
      </c>
      <c r="M6435">
        <v>0</v>
      </c>
      <c r="N6435">
        <v>0</v>
      </c>
      <c r="AA6435" t="s">
        <v>2691</v>
      </c>
      <c r="AC6435">
        <v>0</v>
      </c>
      <c r="AE6435">
        <v>0</v>
      </c>
      <c r="AF6435" t="s">
        <v>271</v>
      </c>
    </row>
    <row r="6436" spans="1:32" hidden="1" x14ac:dyDescent="0.25">
      <c r="A6436" t="str">
        <f t="array" ref="A6436">IF(COUNT(SEARCH(RubriekenHistorisch,CONCATENATE(P6435,U6435,AB6435,AH6435))),"t","f")</f>
        <v>f</v>
      </c>
      <c r="B6436" t="str">
        <f t="shared" si="302"/>
        <v>f</v>
      </c>
      <c r="C6436" t="str">
        <f t="shared" si="303"/>
        <v>f</v>
      </c>
      <c r="D6436" t="str">
        <f t="shared" si="304"/>
        <v>f</v>
      </c>
      <c r="E6436" t="str">
        <f>IF(COUNT(SEARCH({"04.","05.","09.","12."},CONCATENATE(P6435,U6435,AB6435,AH6435))),"t","f")</f>
        <v>f</v>
      </c>
      <c r="F6436" t="str">
        <f t="array" ref="F6436">IF(COUNT(SEARCH(HistorischeRubrieken,CONCATENATE(P6435,U6435,AB6435,AH6435))),"t","f")</f>
        <v>f</v>
      </c>
      <c r="G6436">
        <v>2</v>
      </c>
      <c r="H6436">
        <v>604201</v>
      </c>
      <c r="I6436" t="s">
        <v>3192</v>
      </c>
      <c r="J6436">
        <v>20051201</v>
      </c>
      <c r="K6436">
        <v>20120301</v>
      </c>
      <c r="M6436">
        <v>0</v>
      </c>
      <c r="N6436">
        <v>0</v>
      </c>
      <c r="O6436" t="s">
        <v>2692</v>
      </c>
      <c r="R6436">
        <v>0</v>
      </c>
      <c r="S6436" t="s">
        <v>271</v>
      </c>
      <c r="AA6436" t="s">
        <v>2693</v>
      </c>
      <c r="AC6436">
        <v>1</v>
      </c>
      <c r="AE6436">
        <v>0</v>
      </c>
      <c r="AF6436" t="s">
        <v>1003</v>
      </c>
    </row>
    <row r="6437" spans="1:32" hidden="1" x14ac:dyDescent="0.25">
      <c r="A6437" t="str">
        <f t="array" ref="A6437">IF(COUNT(SEARCH(RubriekenHistorisch,CONCATENATE(P6436,U6436,AB6436,AH6436))),"t","f")</f>
        <v>f</v>
      </c>
      <c r="B6437" t="str">
        <f t="shared" si="302"/>
        <v>f</v>
      </c>
      <c r="C6437" t="str">
        <f t="shared" si="303"/>
        <v>f</v>
      </c>
      <c r="D6437" t="str">
        <f t="shared" si="304"/>
        <v>f</v>
      </c>
      <c r="E6437" t="str">
        <f>IF(COUNT(SEARCH({"04.","05.","09.","12."},CONCATENATE(P6436,U6436,AB6436,AH6436))),"t","f")</f>
        <v>f</v>
      </c>
      <c r="F6437" t="str">
        <f t="array" ref="F6437">IF(COUNT(SEARCH(HistorischeRubrieken,CONCATENATE(P6436,U6436,AB6436,AH6436))),"t","f")</f>
        <v>f</v>
      </c>
      <c r="G6437">
        <v>1</v>
      </c>
      <c r="H6437">
        <v>604301</v>
      </c>
      <c r="I6437" t="s">
        <v>3193</v>
      </c>
      <c r="J6437">
        <v>20020901</v>
      </c>
      <c r="K6437">
        <v>20040901</v>
      </c>
      <c r="M6437">
        <v>0</v>
      </c>
      <c r="N6437">
        <v>0</v>
      </c>
      <c r="O6437" t="s">
        <v>2690</v>
      </c>
      <c r="R6437">
        <v>0</v>
      </c>
      <c r="S6437" t="s">
        <v>271</v>
      </c>
      <c r="AA6437" t="s">
        <v>2691</v>
      </c>
      <c r="AC6437">
        <v>1</v>
      </c>
      <c r="AE6437">
        <v>0</v>
      </c>
      <c r="AF6437" t="s">
        <v>1003</v>
      </c>
    </row>
    <row r="6438" spans="1:32" hidden="1" x14ac:dyDescent="0.25">
      <c r="A6438" t="str">
        <f t="array" ref="A6438">IF(COUNT(SEARCH(RubriekenHistorisch,CONCATENATE(P6437,U6437,AB6437,AH6437))),"t","f")</f>
        <v>f</v>
      </c>
      <c r="B6438" t="str">
        <f t="shared" si="302"/>
        <v>f</v>
      </c>
      <c r="C6438" t="str">
        <f t="shared" si="303"/>
        <v>f</v>
      </c>
      <c r="D6438" t="str">
        <f t="shared" si="304"/>
        <v>f</v>
      </c>
      <c r="E6438" t="str">
        <f>IF(COUNT(SEARCH({"04.","05.","09.","12."},CONCATENATE(P6437,U6437,AB6437,AH6437))),"t","f")</f>
        <v>f</v>
      </c>
      <c r="F6438" t="str">
        <f t="array" ref="F6438">IF(COUNT(SEARCH(HistorischeRubrieken,CONCATENATE(P6437,U6437,AB6437,AH6437))),"t","f")</f>
        <v>f</v>
      </c>
      <c r="G6438">
        <v>2</v>
      </c>
      <c r="H6438">
        <v>604301</v>
      </c>
      <c r="I6438" t="s">
        <v>3194</v>
      </c>
      <c r="J6438">
        <v>20040901</v>
      </c>
      <c r="K6438">
        <v>20060301</v>
      </c>
      <c r="M6438">
        <v>0</v>
      </c>
      <c r="N6438">
        <v>0</v>
      </c>
      <c r="O6438" t="s">
        <v>2690</v>
      </c>
      <c r="R6438">
        <v>0</v>
      </c>
      <c r="S6438" t="s">
        <v>271</v>
      </c>
      <c r="AA6438" t="s">
        <v>2691</v>
      </c>
      <c r="AC6438">
        <v>1</v>
      </c>
      <c r="AE6438">
        <v>0</v>
      </c>
      <c r="AF6438" t="s">
        <v>1003</v>
      </c>
    </row>
    <row r="6439" spans="1:32" hidden="1" x14ac:dyDescent="0.25">
      <c r="A6439" t="str">
        <f t="array" ref="A6439">IF(COUNT(SEARCH(RubriekenHistorisch,CONCATENATE(P6438,U6438,AB6438,AH6438))),"t","f")</f>
        <v>f</v>
      </c>
      <c r="B6439" t="str">
        <f t="shared" si="302"/>
        <v>f</v>
      </c>
      <c r="C6439" t="str">
        <f t="shared" si="303"/>
        <v>f</v>
      </c>
      <c r="D6439" t="str">
        <f t="shared" si="304"/>
        <v>f</v>
      </c>
      <c r="E6439" t="str">
        <f>IF(COUNT(SEARCH({"04.","05.","09.","12."},CONCATENATE(P6438,U6438,AB6438,AH6438))),"t","f")</f>
        <v>f</v>
      </c>
      <c r="F6439" t="str">
        <f t="array" ref="F6439">IF(COUNT(SEARCH(HistorischeRubrieken,CONCATENATE(P6438,U6438,AB6438,AH6438))),"t","f")</f>
        <v>f</v>
      </c>
      <c r="G6439">
        <v>3</v>
      </c>
      <c r="H6439">
        <v>604301</v>
      </c>
      <c r="I6439" t="s">
        <v>3194</v>
      </c>
      <c r="J6439">
        <v>20060301</v>
      </c>
      <c r="K6439">
        <v>20060601</v>
      </c>
      <c r="M6439">
        <v>0</v>
      </c>
      <c r="N6439">
        <v>0</v>
      </c>
      <c r="O6439" t="s">
        <v>2692</v>
      </c>
      <c r="R6439">
        <v>0</v>
      </c>
      <c r="S6439" t="s">
        <v>271</v>
      </c>
      <c r="AA6439" t="s">
        <v>2693</v>
      </c>
      <c r="AC6439">
        <v>1</v>
      </c>
      <c r="AE6439">
        <v>0</v>
      </c>
      <c r="AF6439" t="s">
        <v>1003</v>
      </c>
    </row>
    <row r="6440" spans="1:32" hidden="1" x14ac:dyDescent="0.25">
      <c r="A6440" t="str">
        <f t="array" ref="A6440">IF(COUNT(SEARCH(RubriekenHistorisch,CONCATENATE(P6439,U6439,AB6439,AH6439))),"t","f")</f>
        <v>f</v>
      </c>
      <c r="B6440" t="str">
        <f t="shared" si="302"/>
        <v>f</v>
      </c>
      <c r="C6440" t="str">
        <f t="shared" si="303"/>
        <v>f</v>
      </c>
      <c r="D6440" t="str">
        <f t="shared" si="304"/>
        <v>f</v>
      </c>
      <c r="E6440" t="str">
        <f>IF(COUNT(SEARCH({"04.","05.","09.","12."},CONCATENATE(P6439,U6439,AB6439,AH6439))),"t","f")</f>
        <v>f</v>
      </c>
      <c r="F6440" t="str">
        <f t="array" ref="F6440">IF(COUNT(SEARCH(HistorischeRubrieken,CONCATENATE(P6439,U6439,AB6439,AH6439))),"t","f")</f>
        <v>f</v>
      </c>
      <c r="G6440">
        <v>4</v>
      </c>
      <c r="H6440">
        <v>604301</v>
      </c>
      <c r="I6440" t="s">
        <v>3195</v>
      </c>
      <c r="J6440">
        <v>20060601</v>
      </c>
      <c r="K6440">
        <v>20100901</v>
      </c>
      <c r="M6440">
        <v>0</v>
      </c>
      <c r="N6440">
        <v>0</v>
      </c>
      <c r="O6440" t="s">
        <v>2692</v>
      </c>
      <c r="R6440">
        <v>0</v>
      </c>
      <c r="S6440" t="s">
        <v>271</v>
      </c>
      <c r="AA6440" t="s">
        <v>2694</v>
      </c>
      <c r="AC6440">
        <v>1</v>
      </c>
      <c r="AE6440">
        <v>0</v>
      </c>
      <c r="AF6440" t="s">
        <v>1003</v>
      </c>
    </row>
    <row r="6441" spans="1:32" hidden="1" x14ac:dyDescent="0.25">
      <c r="A6441" t="str">
        <f t="array" ref="A6441">IF(COUNT(SEARCH(RubriekenHistorisch,CONCATENATE(P6440,U6440,AB6440,AH6440))),"t","f")</f>
        <v>f</v>
      </c>
      <c r="B6441" t="str">
        <f t="shared" si="302"/>
        <v>f</v>
      </c>
      <c r="C6441" t="str">
        <f t="shared" si="303"/>
        <v>f</v>
      </c>
      <c r="D6441" t="str">
        <f t="shared" si="304"/>
        <v>f</v>
      </c>
      <c r="E6441" t="str">
        <f>IF(COUNT(SEARCH({"04.","05.","09.","12."},CONCATENATE(P6440,U6440,AB6440,AH6440))),"t","f")</f>
        <v>f</v>
      </c>
      <c r="F6441" t="str">
        <f t="array" ref="F6441">IF(COUNT(SEARCH(HistorischeRubrieken,CONCATENATE(P6440,U6440,AB6440,AH6440))),"t","f")</f>
        <v>f</v>
      </c>
      <c r="G6441">
        <v>1</v>
      </c>
      <c r="H6441">
        <v>604401</v>
      </c>
      <c r="I6441" t="s">
        <v>3196</v>
      </c>
      <c r="J6441">
        <v>20020901</v>
      </c>
      <c r="K6441">
        <v>20060301</v>
      </c>
      <c r="M6441">
        <v>0</v>
      </c>
      <c r="N6441">
        <v>0</v>
      </c>
      <c r="O6441" t="s">
        <v>2690</v>
      </c>
      <c r="R6441">
        <v>0</v>
      </c>
      <c r="S6441" t="s">
        <v>271</v>
      </c>
      <c r="AA6441" t="s">
        <v>2691</v>
      </c>
      <c r="AC6441">
        <v>1</v>
      </c>
      <c r="AE6441">
        <v>0</v>
      </c>
      <c r="AF6441" t="s">
        <v>271</v>
      </c>
    </row>
    <row r="6442" spans="1:32" hidden="1" x14ac:dyDescent="0.25">
      <c r="A6442" t="str">
        <f t="array" ref="A6442">IF(COUNT(SEARCH(RubriekenHistorisch,CONCATENATE(P6441,U6441,AB6441,AH6441))),"t","f")</f>
        <v>f</v>
      </c>
      <c r="B6442" t="str">
        <f t="shared" si="302"/>
        <v>f</v>
      </c>
      <c r="C6442" t="str">
        <f t="shared" si="303"/>
        <v>f</v>
      </c>
      <c r="D6442" t="str">
        <f t="shared" si="304"/>
        <v>f</v>
      </c>
      <c r="E6442" t="str">
        <f>IF(COUNT(SEARCH({"04.","05.","09.","12."},CONCATENATE(P6441,U6441,AB6441,AH6441))),"t","f")</f>
        <v>f</v>
      </c>
      <c r="F6442" t="str">
        <f t="array" ref="F6442">IF(COUNT(SEARCH(HistorischeRubrieken,CONCATENATE(P6441,U6441,AB6441,AH6441))),"t","f")</f>
        <v>f</v>
      </c>
      <c r="G6442">
        <v>2</v>
      </c>
      <c r="H6442">
        <v>604401</v>
      </c>
      <c r="I6442" t="s">
        <v>3196</v>
      </c>
      <c r="J6442">
        <v>20060301</v>
      </c>
      <c r="K6442">
        <v>20120115</v>
      </c>
      <c r="M6442">
        <v>0</v>
      </c>
      <c r="N6442">
        <v>0</v>
      </c>
      <c r="O6442" t="s">
        <v>2692</v>
      </c>
      <c r="R6442">
        <v>0</v>
      </c>
      <c r="S6442" t="s">
        <v>271</v>
      </c>
      <c r="AA6442" t="s">
        <v>2693</v>
      </c>
      <c r="AC6442">
        <v>1</v>
      </c>
      <c r="AE6442">
        <v>0</v>
      </c>
      <c r="AF6442" t="s">
        <v>1003</v>
      </c>
    </row>
    <row r="6443" spans="1:32" hidden="1" x14ac:dyDescent="0.25">
      <c r="A6443" t="str">
        <f t="array" ref="A6443">IF(COUNT(SEARCH(RubriekenHistorisch,CONCATENATE(P6442,U6442,AB6442,AH6442))),"t","f")</f>
        <v>f</v>
      </c>
      <c r="B6443" t="str">
        <f t="shared" si="302"/>
        <v>f</v>
      </c>
      <c r="C6443" t="str">
        <f t="shared" si="303"/>
        <v>f</v>
      </c>
      <c r="D6443" t="str">
        <f t="shared" si="304"/>
        <v>f</v>
      </c>
      <c r="E6443" t="str">
        <f>IF(COUNT(SEARCH({"04.","05.","09.","12."},CONCATENATE(P6442,U6442,AB6442,AH6442))),"t","f")</f>
        <v>f</v>
      </c>
      <c r="F6443" t="str">
        <f t="array" ref="F6443">IF(COUNT(SEARCH(HistorischeRubrieken,CONCATENATE(P6442,U6442,AB6442,AH6442))),"t","f")</f>
        <v>f</v>
      </c>
      <c r="G6443">
        <v>3</v>
      </c>
      <c r="H6443">
        <v>604401</v>
      </c>
      <c r="I6443" t="s">
        <v>3196</v>
      </c>
      <c r="J6443">
        <v>20120115</v>
      </c>
      <c r="K6443">
        <v>20120917</v>
      </c>
      <c r="M6443">
        <v>0</v>
      </c>
      <c r="N6443">
        <v>0</v>
      </c>
      <c r="O6443" t="s">
        <v>2695</v>
      </c>
      <c r="R6443">
        <v>0</v>
      </c>
      <c r="S6443" t="s">
        <v>271</v>
      </c>
      <c r="AA6443" t="s">
        <v>3191</v>
      </c>
      <c r="AC6443">
        <v>1</v>
      </c>
      <c r="AE6443">
        <v>0</v>
      </c>
      <c r="AF6443" t="s">
        <v>1003</v>
      </c>
    </row>
    <row r="6444" spans="1:32" hidden="1" x14ac:dyDescent="0.25">
      <c r="A6444" t="str">
        <f t="array" ref="A6444">IF(COUNT(SEARCH(RubriekenHistorisch,CONCATENATE(P6443,U6443,AB6443,AH6443))),"t","f")</f>
        <v>f</v>
      </c>
      <c r="B6444" t="str">
        <f t="shared" si="302"/>
        <v>f</v>
      </c>
      <c r="C6444" t="str">
        <f t="shared" si="303"/>
        <v>f</v>
      </c>
      <c r="D6444" t="str">
        <f t="shared" si="304"/>
        <v>f</v>
      </c>
      <c r="E6444" t="str">
        <f>IF(COUNT(SEARCH({"04.","05.","09.","12."},CONCATENATE(P6443,U6443,AB6443,AH6443))),"t","f")</f>
        <v>f</v>
      </c>
      <c r="F6444" t="str">
        <f t="array" ref="F6444">IF(COUNT(SEARCH(HistorischeRubrieken,CONCATENATE(P6443,U6443,AB6443,AH6443))),"t","f")</f>
        <v>f</v>
      </c>
      <c r="G6444">
        <v>4</v>
      </c>
      <c r="H6444">
        <v>604401</v>
      </c>
      <c r="I6444" t="s">
        <v>3196</v>
      </c>
      <c r="J6444">
        <v>20120917</v>
      </c>
      <c r="K6444">
        <v>20140106</v>
      </c>
      <c r="M6444">
        <v>0</v>
      </c>
      <c r="N6444">
        <v>0</v>
      </c>
      <c r="O6444" t="s">
        <v>2695</v>
      </c>
      <c r="R6444">
        <v>0</v>
      </c>
      <c r="S6444" t="s">
        <v>271</v>
      </c>
      <c r="AA6444" t="s">
        <v>3191</v>
      </c>
      <c r="AC6444">
        <v>1</v>
      </c>
      <c r="AE6444">
        <v>0</v>
      </c>
      <c r="AF6444" t="s">
        <v>1003</v>
      </c>
    </row>
    <row r="6445" spans="1:32" x14ac:dyDescent="0.25">
      <c r="A6445" t="str">
        <f t="array" ref="A6445">IF(COUNT(SEARCH(RubriekenHistorisch,CONCATENATE(P6444,U6444,AB6444,AH6444))),"t","f")</f>
        <v>f</v>
      </c>
      <c r="B6445" t="str">
        <f t="shared" si="302"/>
        <v>f</v>
      </c>
      <c r="C6445" t="str">
        <f t="shared" si="303"/>
        <v>f</v>
      </c>
      <c r="D6445" t="str">
        <f t="shared" si="304"/>
        <v>f</v>
      </c>
      <c r="E6445" t="str">
        <f>IF(COUNT(SEARCH({"04.","05.","09.","12."},CONCATENATE(P6444,U6444,AB6444,AH6444))),"t","f")</f>
        <v>f</v>
      </c>
      <c r="F6445" t="str">
        <f t="array" ref="F6445">IF(COUNT(SEARCH(HistorischeRubrieken,CONCATENATE(P6444,U6444,AB6444,AH6444))),"t","f")</f>
        <v>f</v>
      </c>
      <c r="G6445">
        <v>5</v>
      </c>
      <c r="H6445">
        <v>604401</v>
      </c>
      <c r="I6445" t="s">
        <v>3196</v>
      </c>
      <c r="J6445">
        <v>20140106</v>
      </c>
      <c r="M6445">
        <v>0</v>
      </c>
      <c r="N6445">
        <v>0</v>
      </c>
      <c r="O6445" t="s">
        <v>2698</v>
      </c>
      <c r="R6445">
        <v>0</v>
      </c>
      <c r="S6445" t="s">
        <v>271</v>
      </c>
      <c r="AA6445" t="s">
        <v>2699</v>
      </c>
      <c r="AC6445">
        <v>1</v>
      </c>
      <c r="AE6445">
        <v>0</v>
      </c>
      <c r="AF6445" t="s">
        <v>271</v>
      </c>
    </row>
    <row r="6446" spans="1:32" hidden="1" x14ac:dyDescent="0.25">
      <c r="A6446" t="str">
        <f t="array" ref="A6446">IF(COUNT(SEARCH(RubriekenHistorisch,CONCATENATE(P6445,U6445,AB6445,AH6445))),"t","f")</f>
        <v>f</v>
      </c>
      <c r="B6446" t="str">
        <f t="shared" si="302"/>
        <v>f</v>
      </c>
      <c r="C6446" t="str">
        <f t="shared" si="303"/>
        <v>f</v>
      </c>
      <c r="D6446" t="str">
        <f t="shared" si="304"/>
        <v>f</v>
      </c>
      <c r="E6446" t="str">
        <f>IF(COUNT(SEARCH({"04.","05.","09.","12."},CONCATENATE(P6445,U6445,AB6445,AH6445))),"t","f")</f>
        <v>f</v>
      </c>
      <c r="F6446" t="str">
        <f t="array" ref="F6446">IF(COUNT(SEARCH(HistorischeRubrieken,CONCATENATE(P6445,U6445,AB6445,AH6445))),"t","f")</f>
        <v>f</v>
      </c>
      <c r="G6446">
        <v>1</v>
      </c>
      <c r="H6446">
        <v>604601</v>
      </c>
      <c r="I6446" t="s">
        <v>3197</v>
      </c>
      <c r="J6446">
        <v>20030901</v>
      </c>
      <c r="K6446">
        <v>20031201</v>
      </c>
      <c r="M6446">
        <v>0</v>
      </c>
      <c r="N6446">
        <v>0</v>
      </c>
      <c r="O6446" t="s">
        <v>2752</v>
      </c>
      <c r="P6446" t="s">
        <v>3198</v>
      </c>
      <c r="Q6446" t="s">
        <v>2743</v>
      </c>
      <c r="R6446">
        <v>0</v>
      </c>
      <c r="S6446" t="s">
        <v>271</v>
      </c>
      <c r="U6446" t="s">
        <v>3199</v>
      </c>
      <c r="V6446">
        <v>1</v>
      </c>
      <c r="W6446">
        <v>1</v>
      </c>
      <c r="X6446">
        <v>20031001</v>
      </c>
      <c r="Y6446">
        <v>12</v>
      </c>
      <c r="Z6446" t="s">
        <v>1003</v>
      </c>
      <c r="AA6446" t="s">
        <v>3200</v>
      </c>
      <c r="AB6446" t="s">
        <v>2874</v>
      </c>
      <c r="AC6446">
        <v>1</v>
      </c>
      <c r="AE6446">
        <v>0</v>
      </c>
      <c r="AF6446" t="s">
        <v>271</v>
      </c>
    </row>
    <row r="6447" spans="1:32" hidden="1" x14ac:dyDescent="0.25">
      <c r="A6447" t="str">
        <f t="array" ref="A6447">IF(COUNT(SEARCH(RubriekenHistorisch,CONCATENATE(P6446,U6446,AB6446,AH6446))),"t","f")</f>
        <v>f</v>
      </c>
      <c r="B6447" t="str">
        <f t="shared" si="302"/>
        <v>f</v>
      </c>
      <c r="C6447" t="str">
        <f t="shared" si="303"/>
        <v>f</v>
      </c>
      <c r="D6447" t="str">
        <f t="shared" si="304"/>
        <v>t</v>
      </c>
      <c r="E6447" t="str">
        <f>IF(COUNT(SEARCH({"04.","05.","09.","12."},CONCATENATE(P6446,U6446,AB6446,AH6446))),"t","f")</f>
        <v>t</v>
      </c>
      <c r="F6447" t="str">
        <f t="array" ref="F6447">IF(COUNT(SEARCH(HistorischeRubrieken,CONCATENATE(P6446,U6446,AB6446,AH6446))),"t","f")</f>
        <v>t</v>
      </c>
      <c r="G6447">
        <v>2</v>
      </c>
      <c r="H6447">
        <v>604601</v>
      </c>
      <c r="I6447" t="s">
        <v>3197</v>
      </c>
      <c r="J6447">
        <v>20031201</v>
      </c>
      <c r="K6447">
        <v>20040901</v>
      </c>
      <c r="M6447">
        <v>0</v>
      </c>
      <c r="N6447">
        <v>0</v>
      </c>
      <c r="O6447" t="s">
        <v>2752</v>
      </c>
      <c r="P6447" t="s">
        <v>3201</v>
      </c>
      <c r="Q6447" t="s">
        <v>2743</v>
      </c>
      <c r="R6447">
        <v>0</v>
      </c>
      <c r="S6447" t="s">
        <v>271</v>
      </c>
      <c r="U6447" t="s">
        <v>3202</v>
      </c>
      <c r="V6447">
        <v>1</v>
      </c>
      <c r="W6447">
        <v>1</v>
      </c>
      <c r="X6447">
        <v>20041001</v>
      </c>
      <c r="Y6447">
        <v>12</v>
      </c>
      <c r="Z6447" t="s">
        <v>1003</v>
      </c>
      <c r="AA6447" t="s">
        <v>3200</v>
      </c>
      <c r="AB6447" t="s">
        <v>2874</v>
      </c>
      <c r="AC6447">
        <v>1</v>
      </c>
      <c r="AE6447">
        <v>0</v>
      </c>
      <c r="AF6447" t="s">
        <v>271</v>
      </c>
    </row>
    <row r="6448" spans="1:32" hidden="1" x14ac:dyDescent="0.25">
      <c r="A6448" t="str">
        <f t="array" ref="A6448">IF(COUNT(SEARCH(RubriekenHistorisch,CONCATENATE(P6447,U6447,AB6447,AH6447))),"t","f")</f>
        <v>f</v>
      </c>
      <c r="B6448" t="str">
        <f t="shared" si="302"/>
        <v>f</v>
      </c>
      <c r="C6448" t="str">
        <f t="shared" si="303"/>
        <v>f</v>
      </c>
      <c r="D6448" t="str">
        <f t="shared" si="304"/>
        <v>t</v>
      </c>
      <c r="E6448" t="str">
        <f>IF(COUNT(SEARCH({"04.","05.","09.","12."},CONCATENATE(P6447,U6447,AB6447,AH6447))),"t","f")</f>
        <v>t</v>
      </c>
      <c r="F6448" t="str">
        <f t="array" ref="F6448">IF(COUNT(SEARCH(HistorischeRubrieken,CONCATENATE(P6447,U6447,AB6447,AH6447))),"t","f")</f>
        <v>t</v>
      </c>
      <c r="G6448">
        <v>3</v>
      </c>
      <c r="H6448">
        <v>604601</v>
      </c>
      <c r="I6448" t="s">
        <v>3197</v>
      </c>
      <c r="J6448">
        <v>20040901</v>
      </c>
      <c r="K6448">
        <v>20050901</v>
      </c>
      <c r="M6448">
        <v>0</v>
      </c>
      <c r="N6448">
        <v>0</v>
      </c>
      <c r="O6448" t="s">
        <v>2752</v>
      </c>
      <c r="P6448" t="s">
        <v>3203</v>
      </c>
      <c r="Q6448" t="s">
        <v>2743</v>
      </c>
      <c r="R6448">
        <v>0</v>
      </c>
      <c r="S6448" t="s">
        <v>271</v>
      </c>
      <c r="U6448" t="s">
        <v>3204</v>
      </c>
      <c r="V6448">
        <v>1</v>
      </c>
      <c r="W6448">
        <v>1</v>
      </c>
      <c r="X6448">
        <v>20041001</v>
      </c>
      <c r="Y6448">
        <v>12</v>
      </c>
      <c r="Z6448" t="s">
        <v>1003</v>
      </c>
      <c r="AA6448" t="s">
        <v>3200</v>
      </c>
      <c r="AB6448" t="s">
        <v>2874</v>
      </c>
      <c r="AC6448">
        <v>1</v>
      </c>
      <c r="AE6448">
        <v>0</v>
      </c>
      <c r="AF6448" t="s">
        <v>271</v>
      </c>
    </row>
    <row r="6449" spans="1:32" hidden="1" x14ac:dyDescent="0.25">
      <c r="A6449" t="str">
        <f t="array" ref="A6449">IF(COUNT(SEARCH(RubriekenHistorisch,CONCATENATE(P6448,U6448,AB6448,AH6448))),"t","f")</f>
        <v>f</v>
      </c>
      <c r="B6449" t="str">
        <f t="shared" si="302"/>
        <v>f</v>
      </c>
      <c r="C6449" t="str">
        <f t="shared" si="303"/>
        <v>f</v>
      </c>
      <c r="D6449" t="str">
        <f t="shared" si="304"/>
        <v>t</v>
      </c>
      <c r="E6449" t="str">
        <f>IF(COUNT(SEARCH({"04.","05.","09.","12."},CONCATENATE(P6448,U6448,AB6448,AH6448))),"t","f")</f>
        <v>t</v>
      </c>
      <c r="F6449" t="str">
        <f t="array" ref="F6449">IF(COUNT(SEARCH(HistorischeRubrieken,CONCATENATE(P6448,U6448,AB6448,AH6448))),"t","f")</f>
        <v>t</v>
      </c>
      <c r="G6449">
        <v>4</v>
      </c>
      <c r="H6449">
        <v>604601</v>
      </c>
      <c r="I6449" t="s">
        <v>3197</v>
      </c>
      <c r="J6449">
        <v>20050901</v>
      </c>
      <c r="K6449">
        <v>20051201</v>
      </c>
      <c r="M6449">
        <v>0</v>
      </c>
      <c r="N6449">
        <v>0</v>
      </c>
      <c r="O6449" t="s">
        <v>2752</v>
      </c>
      <c r="P6449" t="s">
        <v>3205</v>
      </c>
      <c r="Q6449" t="s">
        <v>2743</v>
      </c>
      <c r="R6449">
        <v>0</v>
      </c>
      <c r="S6449" t="s">
        <v>271</v>
      </c>
      <c r="U6449" t="s">
        <v>3206</v>
      </c>
      <c r="V6449">
        <v>1</v>
      </c>
      <c r="W6449">
        <v>1</v>
      </c>
      <c r="X6449">
        <v>20051010</v>
      </c>
      <c r="Y6449">
        <v>12</v>
      </c>
      <c r="Z6449" t="s">
        <v>271</v>
      </c>
      <c r="AA6449" t="s">
        <v>3200</v>
      </c>
      <c r="AB6449" t="s">
        <v>2874</v>
      </c>
      <c r="AC6449">
        <v>1</v>
      </c>
      <c r="AE6449">
        <v>0</v>
      </c>
      <c r="AF6449" t="s">
        <v>271</v>
      </c>
    </row>
    <row r="6450" spans="1:32" hidden="1" x14ac:dyDescent="0.25">
      <c r="A6450" t="str">
        <f t="array" ref="A6450">IF(COUNT(SEARCH(RubriekenHistorisch,CONCATENATE(P6449,U6449,AB6449,AH6449))),"t","f")</f>
        <v>f</v>
      </c>
      <c r="B6450" t="str">
        <f t="shared" si="302"/>
        <v>f</v>
      </c>
      <c r="C6450" t="str">
        <f t="shared" si="303"/>
        <v>f</v>
      </c>
      <c r="D6450" t="str">
        <f t="shared" si="304"/>
        <v>t</v>
      </c>
      <c r="E6450" t="str">
        <f>IF(COUNT(SEARCH({"04.","05.","09.","12."},CONCATENATE(P6449,U6449,AB6449,AH6449))),"t","f")</f>
        <v>t</v>
      </c>
      <c r="F6450" t="str">
        <f t="array" ref="F6450">IF(COUNT(SEARCH(HistorischeRubrieken,CONCATENATE(P6449,U6449,AB6449,AH6449))),"t","f")</f>
        <v>t</v>
      </c>
      <c r="G6450">
        <v>5</v>
      </c>
      <c r="H6450">
        <v>604601</v>
      </c>
      <c r="I6450" t="s">
        <v>3197</v>
      </c>
      <c r="J6450">
        <v>20051201</v>
      </c>
      <c r="K6450">
        <v>20080601</v>
      </c>
      <c r="M6450">
        <v>0</v>
      </c>
      <c r="N6450">
        <v>0</v>
      </c>
      <c r="O6450" t="s">
        <v>2752</v>
      </c>
      <c r="P6450" t="s">
        <v>3207</v>
      </c>
      <c r="Q6450" t="s">
        <v>2743</v>
      </c>
      <c r="R6450">
        <v>0</v>
      </c>
      <c r="S6450" t="s">
        <v>271</v>
      </c>
      <c r="U6450" t="s">
        <v>3208</v>
      </c>
      <c r="V6450">
        <v>1</v>
      </c>
      <c r="W6450">
        <v>1</v>
      </c>
      <c r="X6450">
        <v>20061010</v>
      </c>
      <c r="Y6450">
        <v>12</v>
      </c>
      <c r="Z6450" t="s">
        <v>271</v>
      </c>
      <c r="AA6450" t="s">
        <v>3200</v>
      </c>
      <c r="AB6450" t="s">
        <v>2874</v>
      </c>
      <c r="AC6450">
        <v>1</v>
      </c>
      <c r="AE6450">
        <v>0</v>
      </c>
      <c r="AF6450" t="s">
        <v>271</v>
      </c>
    </row>
    <row r="6451" spans="1:32" hidden="1" x14ac:dyDescent="0.25">
      <c r="A6451" t="str">
        <f t="array" ref="A6451">IF(COUNT(SEARCH(RubriekenHistorisch,CONCATENATE(P6450,U6450,AB6450,AH6450))),"t","f")</f>
        <v>f</v>
      </c>
      <c r="B6451" t="str">
        <f t="shared" si="302"/>
        <v>f</v>
      </c>
      <c r="C6451" t="str">
        <f t="shared" si="303"/>
        <v>f</v>
      </c>
      <c r="D6451" t="str">
        <f t="shared" si="304"/>
        <v>t</v>
      </c>
      <c r="E6451" t="str">
        <f>IF(COUNT(SEARCH({"04.","05.","09.","12."},CONCATENATE(P6450,U6450,AB6450,AH6450))),"t","f")</f>
        <v>t</v>
      </c>
      <c r="F6451" t="str">
        <f t="array" ref="F6451">IF(COUNT(SEARCH(HistorischeRubrieken,CONCATENATE(P6450,U6450,AB6450,AH6450))),"t","f")</f>
        <v>t</v>
      </c>
      <c r="G6451">
        <v>6</v>
      </c>
      <c r="H6451">
        <v>604601</v>
      </c>
      <c r="I6451" t="s">
        <v>3197</v>
      </c>
      <c r="J6451">
        <v>20080601</v>
      </c>
      <c r="K6451">
        <v>20081201</v>
      </c>
      <c r="M6451">
        <v>0</v>
      </c>
      <c r="N6451">
        <v>0</v>
      </c>
      <c r="O6451" t="s">
        <v>2757</v>
      </c>
      <c r="P6451" t="s">
        <v>3209</v>
      </c>
      <c r="Q6451" t="s">
        <v>2743</v>
      </c>
      <c r="R6451">
        <v>0</v>
      </c>
      <c r="S6451" t="s">
        <v>271</v>
      </c>
      <c r="U6451" t="s">
        <v>3210</v>
      </c>
      <c r="V6451">
        <v>1</v>
      </c>
      <c r="W6451">
        <v>1</v>
      </c>
      <c r="X6451">
        <v>20061010</v>
      </c>
      <c r="Y6451">
        <v>12</v>
      </c>
      <c r="Z6451" t="s">
        <v>271</v>
      </c>
      <c r="AA6451" t="s">
        <v>3211</v>
      </c>
      <c r="AB6451" t="s">
        <v>2874</v>
      </c>
      <c r="AC6451">
        <v>1</v>
      </c>
      <c r="AE6451">
        <v>0</v>
      </c>
      <c r="AF6451" t="s">
        <v>271</v>
      </c>
    </row>
    <row r="6452" spans="1:32" hidden="1" x14ac:dyDescent="0.25">
      <c r="A6452" t="str">
        <f t="array" ref="A6452">IF(COUNT(SEARCH(RubriekenHistorisch,CONCATENATE(P6451,U6451,AB6451,AH6451))),"t","f")</f>
        <v>f</v>
      </c>
      <c r="B6452" t="str">
        <f t="shared" si="302"/>
        <v>f</v>
      </c>
      <c r="C6452" t="str">
        <f t="shared" si="303"/>
        <v>f</v>
      </c>
      <c r="D6452" t="str">
        <f t="shared" si="304"/>
        <v>t</v>
      </c>
      <c r="E6452" t="str">
        <f>IF(COUNT(SEARCH({"04.","05.","09.","12."},CONCATENATE(P6451,U6451,AB6451,AH6451))),"t","f")</f>
        <v>t</v>
      </c>
      <c r="F6452" t="str">
        <f t="array" ref="F6452">IF(COUNT(SEARCH(HistorischeRubrieken,CONCATENATE(P6451,U6451,AB6451,AH6451))),"t","f")</f>
        <v>t</v>
      </c>
      <c r="G6452">
        <v>7</v>
      </c>
      <c r="H6452">
        <v>604601</v>
      </c>
      <c r="I6452" t="s">
        <v>3197</v>
      </c>
      <c r="J6452">
        <v>20081201</v>
      </c>
      <c r="K6452">
        <v>20090901</v>
      </c>
      <c r="M6452">
        <v>0</v>
      </c>
      <c r="N6452">
        <v>0</v>
      </c>
      <c r="O6452" t="s">
        <v>2757</v>
      </c>
      <c r="P6452" t="s">
        <v>3212</v>
      </c>
      <c r="Q6452" t="s">
        <v>2762</v>
      </c>
      <c r="R6452">
        <v>0</v>
      </c>
      <c r="S6452" t="s">
        <v>271</v>
      </c>
      <c r="U6452" t="s">
        <v>3213</v>
      </c>
      <c r="V6452">
        <v>1</v>
      </c>
      <c r="W6452">
        <v>1</v>
      </c>
      <c r="X6452">
        <v>20091010</v>
      </c>
      <c r="Y6452">
        <v>12</v>
      </c>
      <c r="Z6452" t="s">
        <v>271</v>
      </c>
      <c r="AA6452" t="s">
        <v>3211</v>
      </c>
      <c r="AB6452" t="s">
        <v>2874</v>
      </c>
      <c r="AC6452">
        <v>1</v>
      </c>
      <c r="AE6452">
        <v>0</v>
      </c>
      <c r="AF6452" t="s">
        <v>271</v>
      </c>
    </row>
    <row r="6453" spans="1:32" hidden="1" x14ac:dyDescent="0.25">
      <c r="A6453" t="str">
        <f t="array" ref="A6453">IF(COUNT(SEARCH(RubriekenHistorisch,CONCATENATE(P6452,U6452,AB6452,AH6452))),"t","f")</f>
        <v>f</v>
      </c>
      <c r="B6453" t="str">
        <f t="shared" si="302"/>
        <v>f</v>
      </c>
      <c r="C6453" t="str">
        <f t="shared" si="303"/>
        <v>f</v>
      </c>
      <c r="D6453" t="str">
        <f t="shared" si="304"/>
        <v>t</v>
      </c>
      <c r="E6453" t="str">
        <f>IF(COUNT(SEARCH({"04.","05.","09.","12."},CONCATENATE(P6452,U6452,AB6452,AH6452))),"t","f")</f>
        <v>t</v>
      </c>
      <c r="F6453" t="str">
        <f t="array" ref="F6453">IF(COUNT(SEARCH(HistorischeRubrieken,CONCATENATE(P6452,U6452,AB6452,AH6452))),"t","f")</f>
        <v>t</v>
      </c>
      <c r="G6453">
        <v>8</v>
      </c>
      <c r="H6453">
        <v>604601</v>
      </c>
      <c r="I6453" t="s">
        <v>3197</v>
      </c>
      <c r="J6453">
        <v>20090901</v>
      </c>
      <c r="K6453">
        <v>20091201</v>
      </c>
      <c r="M6453">
        <v>0</v>
      </c>
      <c r="N6453">
        <v>0</v>
      </c>
      <c r="O6453" t="s">
        <v>2757</v>
      </c>
      <c r="P6453" t="s">
        <v>3214</v>
      </c>
      <c r="Q6453" t="s">
        <v>2762</v>
      </c>
      <c r="R6453">
        <v>0</v>
      </c>
      <c r="S6453" t="s">
        <v>271</v>
      </c>
      <c r="U6453" t="s">
        <v>3215</v>
      </c>
      <c r="V6453">
        <v>1</v>
      </c>
      <c r="W6453">
        <v>1</v>
      </c>
      <c r="X6453">
        <v>20091010</v>
      </c>
      <c r="Y6453">
        <v>12</v>
      </c>
      <c r="Z6453" t="s">
        <v>271</v>
      </c>
      <c r="AA6453" t="s">
        <v>3211</v>
      </c>
      <c r="AB6453" t="s">
        <v>2874</v>
      </c>
      <c r="AC6453">
        <v>1</v>
      </c>
      <c r="AE6453">
        <v>0</v>
      </c>
      <c r="AF6453" t="s">
        <v>271</v>
      </c>
    </row>
    <row r="6454" spans="1:32" hidden="1" x14ac:dyDescent="0.25">
      <c r="A6454" t="str">
        <f t="array" ref="A6454">IF(COUNT(SEARCH(RubriekenHistorisch,CONCATENATE(P6453,U6453,AB6453,AH6453))),"t","f")</f>
        <v>f</v>
      </c>
      <c r="B6454" t="str">
        <f t="shared" si="302"/>
        <v>f</v>
      </c>
      <c r="C6454" t="str">
        <f t="shared" si="303"/>
        <v>f</v>
      </c>
      <c r="D6454" t="str">
        <f t="shared" si="304"/>
        <v>t</v>
      </c>
      <c r="E6454" t="str">
        <f>IF(COUNT(SEARCH({"04.","05.","09.","12."},CONCATENATE(P6453,U6453,AB6453,AH6453))),"t","f")</f>
        <v>t</v>
      </c>
      <c r="F6454" t="str">
        <f t="array" ref="F6454">IF(COUNT(SEARCH(HistorischeRubrieken,CONCATENATE(P6453,U6453,AB6453,AH6453))),"t","f")</f>
        <v>f</v>
      </c>
      <c r="G6454">
        <v>9</v>
      </c>
      <c r="H6454">
        <v>604601</v>
      </c>
      <c r="I6454" t="s">
        <v>3216</v>
      </c>
      <c r="J6454">
        <v>20091201</v>
      </c>
      <c r="K6454">
        <v>20100601</v>
      </c>
      <c r="M6454">
        <v>0</v>
      </c>
      <c r="N6454">
        <v>0</v>
      </c>
      <c r="O6454" t="s">
        <v>2757</v>
      </c>
      <c r="P6454" t="s">
        <v>3217</v>
      </c>
      <c r="Q6454" t="s">
        <v>2762</v>
      </c>
      <c r="R6454">
        <v>0</v>
      </c>
      <c r="S6454" t="s">
        <v>271</v>
      </c>
      <c r="U6454" t="s">
        <v>3218</v>
      </c>
      <c r="V6454">
        <v>1</v>
      </c>
      <c r="W6454">
        <v>1</v>
      </c>
      <c r="X6454">
        <v>20101010</v>
      </c>
      <c r="Y6454">
        <v>12</v>
      </c>
      <c r="Z6454" t="s">
        <v>271</v>
      </c>
      <c r="AA6454" t="s">
        <v>3211</v>
      </c>
      <c r="AB6454" t="s">
        <v>2888</v>
      </c>
      <c r="AC6454">
        <v>1</v>
      </c>
      <c r="AE6454">
        <v>0</v>
      </c>
      <c r="AF6454" t="s">
        <v>271</v>
      </c>
    </row>
    <row r="6455" spans="1:32" hidden="1" x14ac:dyDescent="0.25">
      <c r="A6455" t="str">
        <f t="array" ref="A6455">IF(COUNT(SEARCH(RubriekenHistorisch,CONCATENATE(P6454,U6454,AB6454,AH6454))),"t","f")</f>
        <v>f</v>
      </c>
      <c r="B6455" t="str">
        <f t="shared" si="302"/>
        <v>f</v>
      </c>
      <c r="C6455" t="str">
        <f t="shared" si="303"/>
        <v>f</v>
      </c>
      <c r="D6455" t="str">
        <f t="shared" si="304"/>
        <v>t</v>
      </c>
      <c r="E6455" t="str">
        <f>IF(COUNT(SEARCH({"04.","05.","09.","12."},CONCATENATE(P6454,U6454,AB6454,AH6454))),"t","f")</f>
        <v>t</v>
      </c>
      <c r="F6455" t="str">
        <f t="array" ref="F6455">IF(COUNT(SEARCH(HistorischeRubrieken,CONCATENATE(P6454,U6454,AB6454,AH6454))),"t","f")</f>
        <v>f</v>
      </c>
      <c r="G6455">
        <v>10</v>
      </c>
      <c r="H6455">
        <v>604601</v>
      </c>
      <c r="I6455" t="s">
        <v>3216</v>
      </c>
      <c r="J6455">
        <v>20100601</v>
      </c>
      <c r="K6455">
        <v>20101201</v>
      </c>
      <c r="M6455">
        <v>0</v>
      </c>
      <c r="N6455">
        <v>0</v>
      </c>
      <c r="O6455" t="s">
        <v>2757</v>
      </c>
      <c r="P6455" t="s">
        <v>3219</v>
      </c>
      <c r="Q6455" t="s">
        <v>2762</v>
      </c>
      <c r="R6455">
        <v>0</v>
      </c>
      <c r="S6455" t="s">
        <v>271</v>
      </c>
      <c r="U6455" t="s">
        <v>3220</v>
      </c>
      <c r="V6455">
        <v>1</v>
      </c>
      <c r="W6455">
        <v>1</v>
      </c>
      <c r="X6455">
        <v>20101001</v>
      </c>
      <c r="Y6455">
        <v>12</v>
      </c>
      <c r="Z6455" t="s">
        <v>271</v>
      </c>
      <c r="AA6455" t="s">
        <v>3211</v>
      </c>
      <c r="AB6455" t="s">
        <v>2888</v>
      </c>
      <c r="AC6455">
        <v>1</v>
      </c>
      <c r="AE6455">
        <v>0</v>
      </c>
      <c r="AF6455" t="s">
        <v>271</v>
      </c>
    </row>
    <row r="6456" spans="1:32" hidden="1" x14ac:dyDescent="0.25">
      <c r="A6456" t="str">
        <f t="array" ref="A6456">IF(COUNT(SEARCH(RubriekenHistorisch,CONCATENATE(P6455,U6455,AB6455,AH6455))),"t","f")</f>
        <v>f</v>
      </c>
      <c r="B6456" t="str">
        <f t="shared" si="302"/>
        <v>f</v>
      </c>
      <c r="C6456" t="str">
        <f t="shared" si="303"/>
        <v>f</v>
      </c>
      <c r="D6456" t="str">
        <f t="shared" si="304"/>
        <v>t</v>
      </c>
      <c r="E6456" t="str">
        <f>IF(COUNT(SEARCH({"04.","05.","09.","12."},CONCATENATE(P6455,U6455,AB6455,AH6455))),"t","f")</f>
        <v>t</v>
      </c>
      <c r="F6456" t="str">
        <f t="array" ref="F6456">IF(COUNT(SEARCH(HistorischeRubrieken,CONCATENATE(P6455,U6455,AB6455,AH6455))),"t","f")</f>
        <v>f</v>
      </c>
      <c r="G6456">
        <v>11</v>
      </c>
      <c r="H6456">
        <v>604601</v>
      </c>
      <c r="I6456" t="s">
        <v>3216</v>
      </c>
      <c r="J6456">
        <v>20101201</v>
      </c>
      <c r="K6456">
        <v>20120115</v>
      </c>
      <c r="M6456">
        <v>0</v>
      </c>
      <c r="N6456">
        <v>0</v>
      </c>
      <c r="O6456" t="s">
        <v>2757</v>
      </c>
      <c r="P6456" t="s">
        <v>3221</v>
      </c>
      <c r="Q6456" t="s">
        <v>2762</v>
      </c>
      <c r="R6456">
        <v>0</v>
      </c>
      <c r="S6456" t="s">
        <v>271</v>
      </c>
      <c r="U6456" t="s">
        <v>3222</v>
      </c>
      <c r="V6456">
        <v>1</v>
      </c>
      <c r="W6456">
        <v>1</v>
      </c>
      <c r="X6456">
        <v>20111001</v>
      </c>
      <c r="Y6456">
        <v>12</v>
      </c>
      <c r="Z6456" t="s">
        <v>271</v>
      </c>
      <c r="AA6456" t="s">
        <v>3211</v>
      </c>
      <c r="AB6456" t="s">
        <v>2888</v>
      </c>
      <c r="AC6456">
        <v>1</v>
      </c>
      <c r="AE6456">
        <v>0</v>
      </c>
      <c r="AF6456" t="s">
        <v>271</v>
      </c>
    </row>
    <row r="6457" spans="1:32" hidden="1" x14ac:dyDescent="0.25">
      <c r="A6457" t="str">
        <f t="array" ref="A6457">IF(COUNT(SEARCH(RubriekenHistorisch,CONCATENATE(P6456,U6456,AB6456,AH6456))),"t","f")</f>
        <v>f</v>
      </c>
      <c r="B6457" t="str">
        <f t="shared" si="302"/>
        <v>f</v>
      </c>
      <c r="C6457" t="str">
        <f t="shared" si="303"/>
        <v>f</v>
      </c>
      <c r="D6457" t="str">
        <f t="shared" si="304"/>
        <v>t</v>
      </c>
      <c r="E6457" t="str">
        <f>IF(COUNT(SEARCH({"04.","05.","09.","12."},CONCATENATE(P6456,U6456,AB6456,AH6456))),"t","f")</f>
        <v>t</v>
      </c>
      <c r="F6457" t="str">
        <f t="array" ref="F6457">IF(COUNT(SEARCH(HistorischeRubrieken,CONCATENATE(P6456,U6456,AB6456,AH6456))),"t","f")</f>
        <v>f</v>
      </c>
      <c r="G6457">
        <v>12</v>
      </c>
      <c r="H6457">
        <v>604601</v>
      </c>
      <c r="I6457" t="s">
        <v>3216</v>
      </c>
      <c r="J6457">
        <v>20120115</v>
      </c>
      <c r="K6457">
        <v>20120716</v>
      </c>
      <c r="M6457">
        <v>0</v>
      </c>
      <c r="N6457">
        <v>0</v>
      </c>
      <c r="O6457" t="s">
        <v>2767</v>
      </c>
      <c r="P6457" t="s">
        <v>3221</v>
      </c>
      <c r="Q6457" t="s">
        <v>2762</v>
      </c>
      <c r="R6457">
        <v>0</v>
      </c>
      <c r="S6457" t="s">
        <v>271</v>
      </c>
      <c r="U6457" t="s">
        <v>3222</v>
      </c>
      <c r="V6457">
        <v>1</v>
      </c>
      <c r="W6457">
        <v>1</v>
      </c>
      <c r="X6457">
        <v>20111001</v>
      </c>
      <c r="Y6457">
        <v>12</v>
      </c>
      <c r="Z6457" t="s">
        <v>271</v>
      </c>
      <c r="AA6457" t="s">
        <v>3223</v>
      </c>
      <c r="AB6457" t="s">
        <v>2888</v>
      </c>
      <c r="AC6457">
        <v>1</v>
      </c>
      <c r="AE6457">
        <v>0</v>
      </c>
      <c r="AF6457" t="s">
        <v>271</v>
      </c>
    </row>
    <row r="6458" spans="1:32" hidden="1" x14ac:dyDescent="0.25">
      <c r="A6458" t="str">
        <f t="array" ref="A6458">IF(COUNT(SEARCH(RubriekenHistorisch,CONCATENATE(P6457,U6457,AB6457,AH6457))),"t","f")</f>
        <v>f</v>
      </c>
      <c r="B6458" t="str">
        <f t="shared" si="302"/>
        <v>f</v>
      </c>
      <c r="C6458" t="str">
        <f t="shared" si="303"/>
        <v>f</v>
      </c>
      <c r="D6458" t="str">
        <f t="shared" si="304"/>
        <v>t</v>
      </c>
      <c r="E6458" t="str">
        <f>IF(COUNT(SEARCH({"04.","05.","09.","12."},CONCATENATE(P6457,U6457,AB6457,AH6457))),"t","f")</f>
        <v>t</v>
      </c>
      <c r="F6458" t="str">
        <f t="array" ref="F6458">IF(COUNT(SEARCH(HistorischeRubrieken,CONCATENATE(P6457,U6457,AB6457,AH6457))),"t","f")</f>
        <v>f</v>
      </c>
      <c r="G6458">
        <v>13</v>
      </c>
      <c r="H6458">
        <v>604601</v>
      </c>
      <c r="I6458" t="s">
        <v>3216</v>
      </c>
      <c r="J6458">
        <v>20120716</v>
      </c>
      <c r="K6458">
        <v>20130601</v>
      </c>
      <c r="M6458">
        <v>0</v>
      </c>
      <c r="N6458">
        <v>0</v>
      </c>
      <c r="O6458" t="s">
        <v>2767</v>
      </c>
      <c r="P6458" t="s">
        <v>3224</v>
      </c>
      <c r="Q6458" t="s">
        <v>2762</v>
      </c>
      <c r="R6458">
        <v>0</v>
      </c>
      <c r="S6458" t="s">
        <v>271</v>
      </c>
      <c r="U6458" t="s">
        <v>3225</v>
      </c>
      <c r="V6458">
        <v>1</v>
      </c>
      <c r="W6458">
        <v>1</v>
      </c>
      <c r="X6458">
        <v>20121001</v>
      </c>
      <c r="Y6458">
        <v>12</v>
      </c>
      <c r="Z6458" t="s">
        <v>271</v>
      </c>
      <c r="AA6458" t="s">
        <v>3223</v>
      </c>
      <c r="AB6458" t="s">
        <v>2888</v>
      </c>
      <c r="AC6458">
        <v>1</v>
      </c>
      <c r="AE6458">
        <v>0</v>
      </c>
      <c r="AF6458" t="s">
        <v>271</v>
      </c>
    </row>
    <row r="6459" spans="1:32" hidden="1" x14ac:dyDescent="0.25">
      <c r="A6459" t="str">
        <f t="array" ref="A6459">IF(COUNT(SEARCH(RubriekenHistorisch,CONCATENATE(P6458,U6458,AB6458,AH6458))),"t","f")</f>
        <v>f</v>
      </c>
      <c r="B6459" t="str">
        <f t="shared" si="302"/>
        <v>f</v>
      </c>
      <c r="C6459" t="str">
        <f t="shared" si="303"/>
        <v>f</v>
      </c>
      <c r="D6459" t="str">
        <f t="shared" si="304"/>
        <v>t</v>
      </c>
      <c r="E6459" t="str">
        <f>IF(COUNT(SEARCH({"04.","05.","09.","12."},CONCATENATE(P6458,U6458,AB6458,AH6458))),"t","f")</f>
        <v>t</v>
      </c>
      <c r="F6459" t="str">
        <f t="array" ref="F6459">IF(COUNT(SEARCH(HistorischeRubrieken,CONCATENATE(P6458,U6458,AB6458,AH6458))),"t","f")</f>
        <v>f</v>
      </c>
      <c r="G6459">
        <v>14</v>
      </c>
      <c r="H6459">
        <v>604601</v>
      </c>
      <c r="I6459" t="s">
        <v>3216</v>
      </c>
      <c r="J6459">
        <v>20130601</v>
      </c>
      <c r="K6459">
        <v>20130701</v>
      </c>
      <c r="M6459">
        <v>0</v>
      </c>
      <c r="N6459">
        <v>0</v>
      </c>
      <c r="U6459" t="s">
        <v>3226</v>
      </c>
      <c r="V6459">
        <v>2</v>
      </c>
      <c r="W6459">
        <v>0</v>
      </c>
      <c r="X6459">
        <v>20130607</v>
      </c>
      <c r="Y6459">
        <v>0</v>
      </c>
      <c r="Z6459" t="s">
        <v>271</v>
      </c>
    </row>
    <row r="6460" spans="1:32" hidden="1" x14ac:dyDescent="0.25">
      <c r="A6460" t="str">
        <f t="array" ref="A6460">IF(COUNT(SEARCH(RubriekenHistorisch,CONCATENATE(P6459,U6459,AB6459,AH6459))),"t","f")</f>
        <v>f</v>
      </c>
      <c r="B6460" t="str">
        <f t="shared" si="302"/>
        <v>f</v>
      </c>
      <c r="C6460" t="str">
        <f t="shared" si="303"/>
        <v>t</v>
      </c>
      <c r="D6460" t="str">
        <f t="shared" si="304"/>
        <v>f</v>
      </c>
      <c r="E6460" t="str">
        <f>IF(COUNT(SEARCH({"04.","05.","09.","12."},CONCATENATE(P6459,U6459,AB6459,AH6459))),"t","f")</f>
        <v>f</v>
      </c>
      <c r="F6460" t="str">
        <f t="array" ref="F6460">IF(COUNT(SEARCH(HistorischeRubrieken,CONCATENATE(P6459,U6459,AB6459,AH6459))),"t","f")</f>
        <v>f</v>
      </c>
      <c r="G6460">
        <v>1</v>
      </c>
      <c r="H6460">
        <v>604701</v>
      </c>
      <c r="I6460" t="s">
        <v>3227</v>
      </c>
      <c r="J6460">
        <v>20030901</v>
      </c>
      <c r="K6460">
        <v>20080601</v>
      </c>
      <c r="M6460">
        <v>0</v>
      </c>
      <c r="N6460">
        <v>0</v>
      </c>
      <c r="O6460" t="s">
        <v>3185</v>
      </c>
      <c r="R6460">
        <v>0</v>
      </c>
      <c r="S6460" t="s">
        <v>271</v>
      </c>
      <c r="AA6460" t="s">
        <v>3113</v>
      </c>
      <c r="AC6460">
        <v>1</v>
      </c>
      <c r="AE6460">
        <v>0</v>
      </c>
      <c r="AF6460" t="s">
        <v>1003</v>
      </c>
    </row>
    <row r="6461" spans="1:32" hidden="1" x14ac:dyDescent="0.25">
      <c r="A6461" t="str">
        <f t="array" ref="A6461">IF(COUNT(SEARCH(RubriekenHistorisch,CONCATENATE(P6460,U6460,AB6460,AH6460))),"t","f")</f>
        <v>f</v>
      </c>
      <c r="B6461" t="str">
        <f t="shared" si="302"/>
        <v>f</v>
      </c>
      <c r="C6461" t="str">
        <f t="shared" si="303"/>
        <v>f</v>
      </c>
      <c r="D6461" t="str">
        <f t="shared" si="304"/>
        <v>f</v>
      </c>
      <c r="E6461" t="str">
        <f>IF(COUNT(SEARCH({"04.","05.","09.","12."},CONCATENATE(P6460,U6460,AB6460,AH6460))),"t","f")</f>
        <v>f</v>
      </c>
      <c r="F6461" t="str">
        <f t="array" ref="F6461">IF(COUNT(SEARCH(HistorischeRubrieken,CONCATENATE(P6460,U6460,AB6460,AH6460))),"t","f")</f>
        <v>f</v>
      </c>
      <c r="G6461">
        <v>2</v>
      </c>
      <c r="H6461">
        <v>604701</v>
      </c>
      <c r="I6461" t="s">
        <v>3227</v>
      </c>
      <c r="J6461">
        <v>20080601</v>
      </c>
      <c r="K6461">
        <v>20090301</v>
      </c>
      <c r="M6461">
        <v>0</v>
      </c>
      <c r="N6461">
        <v>0</v>
      </c>
      <c r="O6461" t="s">
        <v>3186</v>
      </c>
      <c r="R6461">
        <v>0</v>
      </c>
      <c r="S6461" t="s">
        <v>271</v>
      </c>
      <c r="AA6461" t="s">
        <v>3114</v>
      </c>
      <c r="AC6461">
        <v>1</v>
      </c>
      <c r="AE6461">
        <v>0</v>
      </c>
      <c r="AF6461" t="s">
        <v>1003</v>
      </c>
    </row>
    <row r="6462" spans="1:32" hidden="1" x14ac:dyDescent="0.25">
      <c r="A6462" t="str">
        <f t="array" ref="A6462">IF(COUNT(SEARCH(RubriekenHistorisch,CONCATENATE(P6461,U6461,AB6461,AH6461))),"t","f")</f>
        <v>f</v>
      </c>
      <c r="B6462" t="str">
        <f t="shared" si="302"/>
        <v>f</v>
      </c>
      <c r="C6462" t="str">
        <f t="shared" si="303"/>
        <v>f</v>
      </c>
      <c r="D6462" t="str">
        <f t="shared" si="304"/>
        <v>f</v>
      </c>
      <c r="E6462" t="str">
        <f>IF(COUNT(SEARCH({"04.","05.","09.","12."},CONCATENATE(P6461,U6461,AB6461,AH6461))),"t","f")</f>
        <v>f</v>
      </c>
      <c r="F6462" t="str">
        <f t="array" ref="F6462">IF(COUNT(SEARCH(HistorischeRubrieken,CONCATENATE(P6461,U6461,AB6461,AH6461))),"t","f")</f>
        <v>f</v>
      </c>
      <c r="G6462">
        <v>3</v>
      </c>
      <c r="H6462">
        <v>604701</v>
      </c>
      <c r="I6462" t="s">
        <v>3227</v>
      </c>
      <c r="J6462">
        <v>20090301</v>
      </c>
      <c r="K6462">
        <v>20111201</v>
      </c>
      <c r="M6462">
        <v>0</v>
      </c>
      <c r="N6462">
        <v>0</v>
      </c>
      <c r="O6462" t="s">
        <v>3186</v>
      </c>
      <c r="R6462">
        <v>0</v>
      </c>
      <c r="S6462" t="s">
        <v>271</v>
      </c>
      <c r="AA6462" t="s">
        <v>3115</v>
      </c>
      <c r="AC6462">
        <v>1</v>
      </c>
      <c r="AE6462">
        <v>0</v>
      </c>
      <c r="AF6462" t="s">
        <v>1003</v>
      </c>
    </row>
    <row r="6463" spans="1:32" hidden="1" x14ac:dyDescent="0.25">
      <c r="A6463" t="str">
        <f t="array" ref="A6463">IF(COUNT(SEARCH(RubriekenHistorisch,CONCATENATE(P6462,U6462,AB6462,AH6462))),"t","f")</f>
        <v>f</v>
      </c>
      <c r="B6463" t="str">
        <f t="shared" si="302"/>
        <v>f</v>
      </c>
      <c r="C6463" t="str">
        <f t="shared" si="303"/>
        <v>f</v>
      </c>
      <c r="D6463" t="str">
        <f t="shared" si="304"/>
        <v>f</v>
      </c>
      <c r="E6463" t="str">
        <f>IF(COUNT(SEARCH({"04.","05.","09.","12."},CONCATENATE(P6462,U6462,AB6462,AH6462))),"t","f")</f>
        <v>f</v>
      </c>
      <c r="F6463" t="str">
        <f t="array" ref="F6463">IF(COUNT(SEARCH(HistorischeRubrieken,CONCATENATE(P6462,U6462,AB6462,AH6462))),"t","f")</f>
        <v>f</v>
      </c>
      <c r="G6463">
        <v>4</v>
      </c>
      <c r="H6463">
        <v>604701</v>
      </c>
      <c r="I6463" t="s">
        <v>3227</v>
      </c>
      <c r="J6463">
        <v>20111201</v>
      </c>
      <c r="K6463">
        <v>20120115</v>
      </c>
      <c r="M6463">
        <v>0</v>
      </c>
      <c r="N6463">
        <v>0</v>
      </c>
      <c r="O6463" t="s">
        <v>3228</v>
      </c>
      <c r="R6463">
        <v>0</v>
      </c>
      <c r="S6463" t="s">
        <v>271</v>
      </c>
      <c r="AA6463" t="s">
        <v>3115</v>
      </c>
      <c r="AC6463">
        <v>1</v>
      </c>
      <c r="AE6463">
        <v>0</v>
      </c>
      <c r="AF6463" t="s">
        <v>1003</v>
      </c>
    </row>
    <row r="6464" spans="1:32" hidden="1" x14ac:dyDescent="0.25">
      <c r="A6464" t="str">
        <f t="array" ref="A6464">IF(COUNT(SEARCH(RubriekenHistorisch,CONCATENATE(P6463,U6463,AB6463,AH6463))),"t","f")</f>
        <v>f</v>
      </c>
      <c r="B6464" t="str">
        <f t="shared" si="302"/>
        <v>f</v>
      </c>
      <c r="C6464" t="str">
        <f t="shared" si="303"/>
        <v>f</v>
      </c>
      <c r="D6464" t="str">
        <f t="shared" si="304"/>
        <v>f</v>
      </c>
      <c r="E6464" t="str">
        <f>IF(COUNT(SEARCH({"04.","05.","09.","12."},CONCATENATE(P6463,U6463,AB6463,AH6463))),"t","f")</f>
        <v>f</v>
      </c>
      <c r="F6464" t="str">
        <f t="array" ref="F6464">IF(COUNT(SEARCH(HistorischeRubrieken,CONCATENATE(P6463,U6463,AB6463,AH6463))),"t","f")</f>
        <v>f</v>
      </c>
      <c r="G6464">
        <v>5</v>
      </c>
      <c r="H6464">
        <v>604701</v>
      </c>
      <c r="I6464" t="s">
        <v>3227</v>
      </c>
      <c r="J6464">
        <v>20120115</v>
      </c>
      <c r="K6464">
        <v>20120901</v>
      </c>
      <c r="M6464">
        <v>0</v>
      </c>
      <c r="N6464">
        <v>0</v>
      </c>
      <c r="O6464" t="s">
        <v>3229</v>
      </c>
      <c r="R6464">
        <v>0</v>
      </c>
      <c r="S6464" t="s">
        <v>271</v>
      </c>
      <c r="AA6464" t="s">
        <v>3116</v>
      </c>
      <c r="AC6464">
        <v>1</v>
      </c>
      <c r="AE6464">
        <v>0</v>
      </c>
      <c r="AF6464" t="s">
        <v>1003</v>
      </c>
    </row>
    <row r="6465" spans="1:32" hidden="1" x14ac:dyDescent="0.25">
      <c r="A6465" t="str">
        <f t="array" ref="A6465">IF(COUNT(SEARCH(RubriekenHistorisch,CONCATENATE(P6464,U6464,AB6464,AH6464))),"t","f")</f>
        <v>f</v>
      </c>
      <c r="B6465" t="str">
        <f t="shared" si="302"/>
        <v>f</v>
      </c>
      <c r="C6465" t="str">
        <f t="shared" si="303"/>
        <v>f</v>
      </c>
      <c r="D6465" t="str">
        <f t="shared" si="304"/>
        <v>f</v>
      </c>
      <c r="E6465" t="str">
        <f>IF(COUNT(SEARCH({"04.","05.","09.","12."},CONCATENATE(P6464,U6464,AB6464,AH6464))),"t","f")</f>
        <v>f</v>
      </c>
      <c r="F6465" t="str">
        <f t="array" ref="F6465">IF(COUNT(SEARCH(HistorischeRubrieken,CONCATENATE(P6464,U6464,AB6464,AH6464))),"t","f")</f>
        <v>f</v>
      </c>
      <c r="G6465">
        <v>6</v>
      </c>
      <c r="H6465">
        <v>604701</v>
      </c>
      <c r="I6465" t="s">
        <v>3227</v>
      </c>
      <c r="J6465">
        <v>20120901</v>
      </c>
      <c r="K6465">
        <v>20160601</v>
      </c>
      <c r="M6465">
        <v>0</v>
      </c>
      <c r="N6465">
        <v>0</v>
      </c>
      <c r="AA6465" t="s">
        <v>3116</v>
      </c>
      <c r="AC6465">
        <v>1</v>
      </c>
      <c r="AE6465">
        <v>0</v>
      </c>
      <c r="AF6465" t="s">
        <v>1003</v>
      </c>
    </row>
    <row r="6466" spans="1:32" x14ac:dyDescent="0.25">
      <c r="A6466" t="str">
        <f t="array" ref="A6466">IF(COUNT(SEARCH(RubriekenHistorisch,CONCATENATE(P6465,U6465,AB6465,AH6465))),"t","f")</f>
        <v>f</v>
      </c>
      <c r="B6466" t="str">
        <f t="shared" si="302"/>
        <v>f</v>
      </c>
      <c r="C6466" t="str">
        <f t="shared" si="303"/>
        <v>f</v>
      </c>
      <c r="D6466" t="str">
        <f t="shared" si="304"/>
        <v>f</v>
      </c>
      <c r="E6466" t="str">
        <f>IF(COUNT(SEARCH({"04.","05.","09.","12."},CONCATENATE(P6465,U6465,AB6465,AH6465))),"t","f")</f>
        <v>f</v>
      </c>
      <c r="F6466" t="str">
        <f t="array" ref="F6466">IF(COUNT(SEARCH(HistorischeRubrieken,CONCATENATE(P6465,U6465,AB6465,AH6465))),"t","f")</f>
        <v>f</v>
      </c>
      <c r="G6466">
        <v>7</v>
      </c>
      <c r="H6466">
        <v>604701</v>
      </c>
      <c r="I6466" t="s">
        <v>6823</v>
      </c>
      <c r="J6466">
        <v>20160601</v>
      </c>
      <c r="M6466">
        <v>0</v>
      </c>
      <c r="N6466">
        <v>0</v>
      </c>
      <c r="AA6466" t="s">
        <v>3116</v>
      </c>
      <c r="AC6466">
        <v>0</v>
      </c>
      <c r="AE6466">
        <v>0</v>
      </c>
      <c r="AF6466" t="s">
        <v>271</v>
      </c>
    </row>
    <row r="6467" spans="1:32" hidden="1" x14ac:dyDescent="0.25">
      <c r="A6467" t="str">
        <f t="array" ref="A6467">IF(COUNT(SEARCH(RubriekenHistorisch,CONCATENATE(P6466,U6466,AB6466,AH6466))),"t","f")</f>
        <v>f</v>
      </c>
      <c r="B6467" t="str">
        <f t="shared" ref="B6467:B6530" si="305">IF(COUNT(SEARCH("07.66.20",CONCATENATE(P6466,U6466,AB6466,AH6466))),"t","f")</f>
        <v>f</v>
      </c>
      <c r="C6467" t="str">
        <f t="shared" ref="C6467:C6530" si="306">IF(COUNT(SEARCH("14.40.10",CONCATENATE(P6466,U6466,AB6466,AH6466))),"t","f")</f>
        <v>f</v>
      </c>
      <c r="D6467" t="str">
        <f t="shared" si="304"/>
        <v>f</v>
      </c>
      <c r="E6467" t="str">
        <f>IF(COUNT(SEARCH({"04.","05.","09.","12."},CONCATENATE(P6466,U6466,AB6466,AH6466))),"t","f")</f>
        <v>f</v>
      </c>
      <c r="F6467" t="str">
        <f t="array" ref="F6467">IF(COUNT(SEARCH(HistorischeRubrieken,CONCATENATE(P6466,U6466,AB6466,AH6466))),"t","f")</f>
        <v>f</v>
      </c>
      <c r="G6467">
        <v>1</v>
      </c>
      <c r="H6467">
        <v>604801</v>
      </c>
      <c r="I6467" t="s">
        <v>3230</v>
      </c>
      <c r="J6467">
        <v>20030901</v>
      </c>
      <c r="K6467">
        <v>20080601</v>
      </c>
      <c r="M6467">
        <v>0</v>
      </c>
      <c r="N6467">
        <v>0</v>
      </c>
      <c r="AA6467" t="s">
        <v>3113</v>
      </c>
      <c r="AC6467">
        <v>0</v>
      </c>
      <c r="AE6467">
        <v>0</v>
      </c>
      <c r="AF6467" t="s">
        <v>1003</v>
      </c>
    </row>
    <row r="6468" spans="1:32" hidden="1" x14ac:dyDescent="0.25">
      <c r="A6468" t="str">
        <f t="array" ref="A6468">IF(COUNT(SEARCH(RubriekenHistorisch,CONCATENATE(P6467,U6467,AB6467,AH6467))),"t","f")</f>
        <v>f</v>
      </c>
      <c r="B6468" t="str">
        <f t="shared" si="305"/>
        <v>f</v>
      </c>
      <c r="C6468" t="str">
        <f t="shared" si="306"/>
        <v>f</v>
      </c>
      <c r="D6468" t="str">
        <f t="shared" ref="D6468:D6531" si="307">IF(COUNT(SEARCH("- 0",CONCATENATE(P6467,U6467,AB6467,AH6467))),"t","f")</f>
        <v>f</v>
      </c>
      <c r="E6468" t="str">
        <f>IF(COUNT(SEARCH({"04.","05.","09.","12."},CONCATENATE(P6467,U6467,AB6467,AH6467))),"t","f")</f>
        <v>f</v>
      </c>
      <c r="F6468" t="str">
        <f t="array" ref="F6468">IF(COUNT(SEARCH(HistorischeRubrieken,CONCATENATE(P6467,U6467,AB6467,AH6467))),"t","f")</f>
        <v>f</v>
      </c>
      <c r="G6468">
        <v>2</v>
      </c>
      <c r="H6468">
        <v>604801</v>
      </c>
      <c r="I6468" t="s">
        <v>3230</v>
      </c>
      <c r="J6468">
        <v>20080601</v>
      </c>
      <c r="K6468">
        <v>20111201</v>
      </c>
      <c r="M6468">
        <v>0</v>
      </c>
      <c r="N6468">
        <v>0</v>
      </c>
      <c r="AA6468" t="s">
        <v>3114</v>
      </c>
      <c r="AC6468">
        <v>0</v>
      </c>
      <c r="AE6468">
        <v>0</v>
      </c>
      <c r="AF6468" t="s">
        <v>1003</v>
      </c>
    </row>
    <row r="6469" spans="1:32" hidden="1" x14ac:dyDescent="0.25">
      <c r="A6469" t="str">
        <f t="array" ref="A6469">IF(COUNT(SEARCH(RubriekenHistorisch,CONCATENATE(P6468,U6468,AB6468,AH6468))),"t","f")</f>
        <v>f</v>
      </c>
      <c r="B6469" t="str">
        <f t="shared" si="305"/>
        <v>f</v>
      </c>
      <c r="C6469" t="str">
        <f t="shared" si="306"/>
        <v>f</v>
      </c>
      <c r="D6469" t="str">
        <f t="shared" si="307"/>
        <v>f</v>
      </c>
      <c r="E6469" t="str">
        <f>IF(COUNT(SEARCH({"04.","05.","09.","12."},CONCATENATE(P6468,U6468,AB6468,AH6468))),"t","f")</f>
        <v>f</v>
      </c>
      <c r="F6469" t="str">
        <f t="array" ref="F6469">IF(COUNT(SEARCH(HistorischeRubrieken,CONCATENATE(P6468,U6468,AB6468,AH6468))),"t","f")</f>
        <v>f</v>
      </c>
      <c r="G6469">
        <v>3</v>
      </c>
      <c r="H6469">
        <v>604801</v>
      </c>
      <c r="I6469" t="s">
        <v>3231</v>
      </c>
      <c r="J6469">
        <v>20111201</v>
      </c>
      <c r="K6469">
        <v>20120115</v>
      </c>
      <c r="M6469">
        <v>0</v>
      </c>
      <c r="N6469">
        <v>0</v>
      </c>
      <c r="AA6469" t="s">
        <v>3115</v>
      </c>
      <c r="AC6469">
        <v>0</v>
      </c>
      <c r="AE6469">
        <v>0</v>
      </c>
      <c r="AF6469" t="s">
        <v>1003</v>
      </c>
    </row>
    <row r="6470" spans="1:32" x14ac:dyDescent="0.25">
      <c r="A6470" t="str">
        <f t="array" ref="A6470">IF(COUNT(SEARCH(RubriekenHistorisch,CONCATENATE(P6469,U6469,AB6469,AH6469))),"t","f")</f>
        <v>f</v>
      </c>
      <c r="B6470" t="str">
        <f t="shared" si="305"/>
        <v>f</v>
      </c>
      <c r="C6470" t="str">
        <f t="shared" si="306"/>
        <v>f</v>
      </c>
      <c r="D6470" t="str">
        <f t="shared" si="307"/>
        <v>f</v>
      </c>
      <c r="E6470" t="str">
        <f>IF(COUNT(SEARCH({"04.","05.","09.","12."},CONCATENATE(P6469,U6469,AB6469,AH6469))),"t","f")</f>
        <v>f</v>
      </c>
      <c r="F6470" t="str">
        <f t="array" ref="F6470">IF(COUNT(SEARCH(HistorischeRubrieken,CONCATENATE(P6469,U6469,AB6469,AH6469))),"t","f")</f>
        <v>f</v>
      </c>
      <c r="G6470">
        <v>4</v>
      </c>
      <c r="H6470">
        <v>604801</v>
      </c>
      <c r="I6470" t="s">
        <v>3231</v>
      </c>
      <c r="J6470">
        <v>20120115</v>
      </c>
      <c r="M6470">
        <v>0</v>
      </c>
      <c r="N6470">
        <v>0</v>
      </c>
      <c r="AA6470" t="s">
        <v>3116</v>
      </c>
      <c r="AC6470">
        <v>0</v>
      </c>
      <c r="AE6470">
        <v>0</v>
      </c>
      <c r="AF6470" t="s">
        <v>1003</v>
      </c>
    </row>
    <row r="6471" spans="1:32" hidden="1" x14ac:dyDescent="0.25">
      <c r="A6471" t="str">
        <f t="array" ref="A6471">IF(COUNT(SEARCH(RubriekenHistorisch,CONCATENATE(P6470,U6470,AB6470,AH6470))),"t","f")</f>
        <v>f</v>
      </c>
      <c r="B6471" t="str">
        <f t="shared" si="305"/>
        <v>f</v>
      </c>
      <c r="C6471" t="str">
        <f t="shared" si="306"/>
        <v>f</v>
      </c>
      <c r="D6471" t="str">
        <f t="shared" si="307"/>
        <v>f</v>
      </c>
      <c r="E6471" t="str">
        <f>IF(COUNT(SEARCH({"04.","05.","09.","12."},CONCATENATE(P6470,U6470,AB6470,AH6470))),"t","f")</f>
        <v>f</v>
      </c>
      <c r="F6471" t="str">
        <f t="array" ref="F6471">IF(COUNT(SEARCH(HistorischeRubrieken,CONCATENATE(P6470,U6470,AB6470,AH6470))),"t","f")</f>
        <v>f</v>
      </c>
      <c r="G6471">
        <v>1</v>
      </c>
      <c r="H6471">
        <v>604901</v>
      </c>
      <c r="I6471" t="s">
        <v>3232</v>
      </c>
      <c r="J6471">
        <v>20040901</v>
      </c>
      <c r="K6471">
        <v>20080601</v>
      </c>
      <c r="M6471">
        <v>0</v>
      </c>
      <c r="N6471">
        <v>0</v>
      </c>
      <c r="AA6471" t="s">
        <v>3233</v>
      </c>
      <c r="AC6471">
        <v>0</v>
      </c>
      <c r="AE6471">
        <v>0</v>
      </c>
      <c r="AF6471" t="s">
        <v>271</v>
      </c>
    </row>
    <row r="6472" spans="1:32" hidden="1" x14ac:dyDescent="0.25">
      <c r="A6472" t="str">
        <f t="array" ref="A6472">IF(COUNT(SEARCH(RubriekenHistorisch,CONCATENATE(P6471,U6471,AB6471,AH6471))),"t","f")</f>
        <v>f</v>
      </c>
      <c r="B6472" t="str">
        <f t="shared" si="305"/>
        <v>f</v>
      </c>
      <c r="C6472" t="str">
        <f t="shared" si="306"/>
        <v>f</v>
      </c>
      <c r="D6472" t="str">
        <f t="shared" si="307"/>
        <v>f</v>
      </c>
      <c r="E6472" t="str">
        <f>IF(COUNT(SEARCH({"04.","05.","09.","12."},CONCATENATE(P6471,U6471,AB6471,AH6471))),"t","f")</f>
        <v>f</v>
      </c>
      <c r="F6472" t="str">
        <f t="array" ref="F6472">IF(COUNT(SEARCH(HistorischeRubrieken,CONCATENATE(P6471,U6471,AB6471,AH6471))),"t","f")</f>
        <v>f</v>
      </c>
      <c r="G6472">
        <v>2</v>
      </c>
      <c r="H6472">
        <v>604901</v>
      </c>
      <c r="I6472" t="s">
        <v>3232</v>
      </c>
      <c r="J6472">
        <v>20080601</v>
      </c>
      <c r="K6472">
        <v>20091201</v>
      </c>
      <c r="M6472">
        <v>0</v>
      </c>
      <c r="N6472">
        <v>0</v>
      </c>
      <c r="AA6472" t="s">
        <v>3234</v>
      </c>
      <c r="AC6472">
        <v>0</v>
      </c>
      <c r="AE6472">
        <v>0</v>
      </c>
      <c r="AF6472" t="s">
        <v>271</v>
      </c>
    </row>
    <row r="6473" spans="1:32" hidden="1" x14ac:dyDescent="0.25">
      <c r="A6473" t="str">
        <f t="array" ref="A6473">IF(COUNT(SEARCH(RubriekenHistorisch,CONCATENATE(P6472,U6472,AB6472,AH6472))),"t","f")</f>
        <v>f</v>
      </c>
      <c r="B6473" t="str">
        <f t="shared" si="305"/>
        <v>f</v>
      </c>
      <c r="C6473" t="str">
        <f t="shared" si="306"/>
        <v>f</v>
      </c>
      <c r="D6473" t="str">
        <f t="shared" si="307"/>
        <v>f</v>
      </c>
      <c r="E6473" t="str">
        <f>IF(COUNT(SEARCH({"04.","05.","09.","12."},CONCATENATE(P6472,U6472,AB6472,AH6472))),"t","f")</f>
        <v>f</v>
      </c>
      <c r="F6473" t="str">
        <f t="array" ref="F6473">IF(COUNT(SEARCH(HistorischeRubrieken,CONCATENATE(P6472,U6472,AB6472,AH6472))),"t","f")</f>
        <v>f</v>
      </c>
      <c r="G6473">
        <v>3</v>
      </c>
      <c r="H6473">
        <v>604901</v>
      </c>
      <c r="I6473" t="s">
        <v>3235</v>
      </c>
      <c r="J6473">
        <v>20091201</v>
      </c>
      <c r="K6473">
        <v>20111201</v>
      </c>
      <c r="M6473">
        <v>0</v>
      </c>
      <c r="N6473">
        <v>0</v>
      </c>
      <c r="AA6473" t="s">
        <v>3234</v>
      </c>
      <c r="AC6473">
        <v>0</v>
      </c>
      <c r="AE6473">
        <v>0</v>
      </c>
      <c r="AF6473" t="s">
        <v>271</v>
      </c>
    </row>
    <row r="6474" spans="1:32" hidden="1" x14ac:dyDescent="0.25">
      <c r="A6474" t="str">
        <f t="array" ref="A6474">IF(COUNT(SEARCH(RubriekenHistorisch,CONCATENATE(P6473,U6473,AB6473,AH6473))),"t","f")</f>
        <v>f</v>
      </c>
      <c r="B6474" t="str">
        <f t="shared" si="305"/>
        <v>f</v>
      </c>
      <c r="C6474" t="str">
        <f t="shared" si="306"/>
        <v>f</v>
      </c>
      <c r="D6474" t="str">
        <f t="shared" si="307"/>
        <v>f</v>
      </c>
      <c r="E6474" t="str">
        <f>IF(COUNT(SEARCH({"04.","05.","09.","12."},CONCATENATE(P6473,U6473,AB6473,AH6473))),"t","f")</f>
        <v>f</v>
      </c>
      <c r="F6474" t="str">
        <f t="array" ref="F6474">IF(COUNT(SEARCH(HistorischeRubrieken,CONCATENATE(P6473,U6473,AB6473,AH6473))),"t","f")</f>
        <v>f</v>
      </c>
      <c r="G6474">
        <v>4</v>
      </c>
      <c r="H6474">
        <v>604901</v>
      </c>
      <c r="I6474" t="s">
        <v>3235</v>
      </c>
      <c r="J6474">
        <v>20111201</v>
      </c>
      <c r="K6474">
        <v>20120115</v>
      </c>
      <c r="M6474">
        <v>0</v>
      </c>
      <c r="N6474">
        <v>0</v>
      </c>
      <c r="AA6474" t="s">
        <v>3234</v>
      </c>
      <c r="AC6474">
        <v>0</v>
      </c>
      <c r="AE6474">
        <v>0</v>
      </c>
      <c r="AF6474" t="s">
        <v>271</v>
      </c>
    </row>
    <row r="6475" spans="1:32" hidden="1" x14ac:dyDescent="0.25">
      <c r="A6475" t="str">
        <f t="array" ref="A6475">IF(COUNT(SEARCH(RubriekenHistorisch,CONCATENATE(P6474,U6474,AB6474,AH6474))),"t","f")</f>
        <v>f</v>
      </c>
      <c r="B6475" t="str">
        <f t="shared" si="305"/>
        <v>f</v>
      </c>
      <c r="C6475" t="str">
        <f t="shared" si="306"/>
        <v>f</v>
      </c>
      <c r="D6475" t="str">
        <f t="shared" si="307"/>
        <v>f</v>
      </c>
      <c r="E6475" t="str">
        <f>IF(COUNT(SEARCH({"04.","05.","09.","12."},CONCATENATE(P6474,U6474,AB6474,AH6474))),"t","f")</f>
        <v>f</v>
      </c>
      <c r="F6475" t="str">
        <f t="array" ref="F6475">IF(COUNT(SEARCH(HistorischeRubrieken,CONCATENATE(P6474,U6474,AB6474,AH6474))),"t","f")</f>
        <v>f</v>
      </c>
      <c r="G6475">
        <v>5</v>
      </c>
      <c r="H6475">
        <v>604901</v>
      </c>
      <c r="I6475" t="s">
        <v>3235</v>
      </c>
      <c r="J6475">
        <v>20120115</v>
      </c>
      <c r="K6475">
        <v>20140106</v>
      </c>
      <c r="M6475">
        <v>0</v>
      </c>
      <c r="N6475">
        <v>0</v>
      </c>
      <c r="AA6475" t="s">
        <v>3236</v>
      </c>
      <c r="AC6475">
        <v>0</v>
      </c>
      <c r="AE6475">
        <v>0</v>
      </c>
      <c r="AF6475" t="s">
        <v>271</v>
      </c>
    </row>
    <row r="6476" spans="1:32" x14ac:dyDescent="0.25">
      <c r="A6476" t="str">
        <f t="array" ref="A6476">IF(COUNT(SEARCH(RubriekenHistorisch,CONCATENATE(P6475,U6475,AB6475,AH6475))),"t","f")</f>
        <v>f</v>
      </c>
      <c r="B6476" t="str">
        <f t="shared" si="305"/>
        <v>f</v>
      </c>
      <c r="C6476" t="str">
        <f t="shared" si="306"/>
        <v>f</v>
      </c>
      <c r="D6476" t="str">
        <f t="shared" si="307"/>
        <v>f</v>
      </c>
      <c r="E6476" t="str">
        <f>IF(COUNT(SEARCH({"04.","05.","09.","12."},CONCATENATE(P6475,U6475,AB6475,AH6475))),"t","f")</f>
        <v>f</v>
      </c>
      <c r="F6476" t="str">
        <f t="array" ref="F6476">IF(COUNT(SEARCH(HistorischeRubrieken,CONCATENATE(P6475,U6475,AB6475,AH6475))),"t","f")</f>
        <v>f</v>
      </c>
      <c r="G6476">
        <v>6</v>
      </c>
      <c r="H6476">
        <v>604901</v>
      </c>
      <c r="I6476" t="s">
        <v>3235</v>
      </c>
      <c r="J6476">
        <v>20140106</v>
      </c>
      <c r="M6476">
        <v>0</v>
      </c>
      <c r="N6476">
        <v>0</v>
      </c>
      <c r="AA6476" t="s">
        <v>3237</v>
      </c>
      <c r="AB6476" t="s">
        <v>1642</v>
      </c>
      <c r="AC6476">
        <v>0</v>
      </c>
      <c r="AE6476">
        <v>0</v>
      </c>
      <c r="AF6476" t="s">
        <v>271</v>
      </c>
    </row>
    <row r="6477" spans="1:32" hidden="1" x14ac:dyDescent="0.25">
      <c r="A6477" t="str">
        <f t="array" ref="A6477">IF(COUNT(SEARCH(RubriekenHistorisch,CONCATENATE(P6476,U6476,AB6476,AH6476))),"t","f")</f>
        <v>f</v>
      </c>
      <c r="B6477" t="str">
        <f t="shared" si="305"/>
        <v>f</v>
      </c>
      <c r="C6477" t="str">
        <f t="shared" si="306"/>
        <v>f</v>
      </c>
      <c r="D6477" t="str">
        <f t="shared" si="307"/>
        <v>f</v>
      </c>
      <c r="E6477" t="str">
        <f>IF(COUNT(SEARCH({"04.","05.","09.","12."},CONCATENATE(P6476,U6476,AB6476,AH6476))),"t","f")</f>
        <v>t</v>
      </c>
      <c r="F6477" t="str">
        <f t="array" ref="F6477">IF(COUNT(SEARCH(HistorischeRubrieken,CONCATENATE(P6476,U6476,AB6476,AH6476))),"t","f")</f>
        <v>f</v>
      </c>
      <c r="G6477">
        <v>1</v>
      </c>
      <c r="H6477">
        <v>605101</v>
      </c>
      <c r="I6477" t="s">
        <v>3238</v>
      </c>
      <c r="J6477">
        <v>20051201</v>
      </c>
      <c r="K6477">
        <v>20090901</v>
      </c>
      <c r="M6477">
        <v>0</v>
      </c>
      <c r="N6477">
        <v>0</v>
      </c>
      <c r="O6477" t="s">
        <v>3123</v>
      </c>
      <c r="R6477">
        <v>0</v>
      </c>
      <c r="S6477" t="s">
        <v>271</v>
      </c>
      <c r="AA6477" t="s">
        <v>3124</v>
      </c>
      <c r="AC6477">
        <v>1</v>
      </c>
      <c r="AE6477">
        <v>0</v>
      </c>
      <c r="AF6477" t="s">
        <v>1003</v>
      </c>
    </row>
    <row r="6478" spans="1:32" hidden="1" x14ac:dyDescent="0.25">
      <c r="A6478" t="str">
        <f t="array" ref="A6478">IF(COUNT(SEARCH(RubriekenHistorisch,CONCATENATE(P6477,U6477,AB6477,AH6477))),"t","f")</f>
        <v>f</v>
      </c>
      <c r="B6478" t="str">
        <f t="shared" si="305"/>
        <v>f</v>
      </c>
      <c r="C6478" t="str">
        <f t="shared" si="306"/>
        <v>f</v>
      </c>
      <c r="D6478" t="str">
        <f t="shared" si="307"/>
        <v>f</v>
      </c>
      <c r="E6478" t="str">
        <f>IF(COUNT(SEARCH({"04.","05.","09.","12."},CONCATENATE(P6477,U6477,AB6477,AH6477))),"t","f")</f>
        <v>f</v>
      </c>
      <c r="F6478" t="str">
        <f t="array" ref="F6478">IF(COUNT(SEARCH(HistorischeRubrieken,CONCATENATE(P6477,U6477,AB6477,AH6477))),"t","f")</f>
        <v>f</v>
      </c>
      <c r="G6478">
        <v>2</v>
      </c>
      <c r="H6478">
        <v>605101</v>
      </c>
      <c r="I6478" t="s">
        <v>3238</v>
      </c>
      <c r="J6478">
        <v>20090901</v>
      </c>
      <c r="K6478">
        <v>20120115</v>
      </c>
      <c r="M6478">
        <v>0</v>
      </c>
      <c r="N6478">
        <v>0</v>
      </c>
      <c r="O6478" t="s">
        <v>3239</v>
      </c>
      <c r="R6478">
        <v>0</v>
      </c>
      <c r="S6478" t="s">
        <v>271</v>
      </c>
      <c r="AA6478" t="s">
        <v>3125</v>
      </c>
      <c r="AC6478">
        <v>1</v>
      </c>
      <c r="AE6478">
        <v>0</v>
      </c>
      <c r="AF6478" t="s">
        <v>1003</v>
      </c>
    </row>
    <row r="6479" spans="1:32" hidden="1" x14ac:dyDescent="0.25">
      <c r="A6479" t="str">
        <f t="array" ref="A6479">IF(COUNT(SEARCH(RubriekenHistorisch,CONCATENATE(P6478,U6478,AB6478,AH6478))),"t","f")</f>
        <v>f</v>
      </c>
      <c r="B6479" t="str">
        <f t="shared" si="305"/>
        <v>f</v>
      </c>
      <c r="C6479" t="str">
        <f t="shared" si="306"/>
        <v>f</v>
      </c>
      <c r="D6479" t="str">
        <f t="shared" si="307"/>
        <v>f</v>
      </c>
      <c r="E6479" t="str">
        <f>IF(COUNT(SEARCH({"04.","05.","09.","12."},CONCATENATE(P6478,U6478,AB6478,AH6478))),"t","f")</f>
        <v>f</v>
      </c>
      <c r="F6479" t="str">
        <f t="array" ref="F6479">IF(COUNT(SEARCH(HistorischeRubrieken,CONCATENATE(P6478,U6478,AB6478,AH6478))),"t","f")</f>
        <v>f</v>
      </c>
      <c r="G6479">
        <v>3</v>
      </c>
      <c r="H6479">
        <v>605101</v>
      </c>
      <c r="I6479" t="s">
        <v>3240</v>
      </c>
      <c r="J6479">
        <v>20120115</v>
      </c>
      <c r="K6479">
        <v>20120917</v>
      </c>
      <c r="M6479">
        <v>0</v>
      </c>
      <c r="N6479">
        <v>0</v>
      </c>
      <c r="O6479" t="s">
        <v>3241</v>
      </c>
      <c r="R6479">
        <v>0</v>
      </c>
      <c r="S6479" t="s">
        <v>271</v>
      </c>
      <c r="AA6479" t="s">
        <v>3126</v>
      </c>
      <c r="AC6479">
        <v>1</v>
      </c>
      <c r="AE6479">
        <v>0</v>
      </c>
      <c r="AF6479" t="s">
        <v>1003</v>
      </c>
    </row>
    <row r="6480" spans="1:32" x14ac:dyDescent="0.25">
      <c r="A6480" t="str">
        <f t="array" ref="A6480">IF(COUNT(SEARCH(RubriekenHistorisch,CONCATENATE(P6479,U6479,AB6479,AH6479))),"t","f")</f>
        <v>f</v>
      </c>
      <c r="B6480" t="str">
        <f t="shared" si="305"/>
        <v>f</v>
      </c>
      <c r="C6480" t="str">
        <f t="shared" si="306"/>
        <v>f</v>
      </c>
      <c r="D6480" t="str">
        <f t="shared" si="307"/>
        <v>f</v>
      </c>
      <c r="E6480" t="str">
        <f>IF(COUNT(SEARCH({"04.","05.","09.","12."},CONCATENATE(P6479,U6479,AB6479,AH6479))),"t","f")</f>
        <v>f</v>
      </c>
      <c r="F6480" t="str">
        <f t="array" ref="F6480">IF(COUNT(SEARCH(HistorischeRubrieken,CONCATENATE(P6479,U6479,AB6479,AH6479))),"t","f")</f>
        <v>f</v>
      </c>
      <c r="G6480">
        <v>4</v>
      </c>
      <c r="H6480">
        <v>605101</v>
      </c>
      <c r="I6480" t="s">
        <v>3240</v>
      </c>
      <c r="J6480">
        <v>20120917</v>
      </c>
      <c r="M6480">
        <v>0</v>
      </c>
      <c r="N6480">
        <v>0</v>
      </c>
      <c r="O6480" t="s">
        <v>3241</v>
      </c>
      <c r="R6480">
        <v>0</v>
      </c>
      <c r="S6480" t="s">
        <v>271</v>
      </c>
      <c r="AA6480" t="s">
        <v>3126</v>
      </c>
      <c r="AC6480">
        <v>1</v>
      </c>
      <c r="AE6480">
        <v>0</v>
      </c>
      <c r="AF6480" t="s">
        <v>1003</v>
      </c>
    </row>
    <row r="6481" spans="1:32" hidden="1" x14ac:dyDescent="0.25">
      <c r="A6481" t="str">
        <f t="array" ref="A6481">IF(COUNT(SEARCH(RubriekenHistorisch,CONCATENATE(P6480,U6480,AB6480,AH6480))),"t","f")</f>
        <v>f</v>
      </c>
      <c r="B6481" t="str">
        <f t="shared" si="305"/>
        <v>f</v>
      </c>
      <c r="C6481" t="str">
        <f t="shared" si="306"/>
        <v>f</v>
      </c>
      <c r="D6481" t="str">
        <f t="shared" si="307"/>
        <v>f</v>
      </c>
      <c r="E6481" t="str">
        <f>IF(COUNT(SEARCH({"04.","05.","09.","12."},CONCATENATE(P6480,U6480,AB6480,AH6480))),"t","f")</f>
        <v>f</v>
      </c>
      <c r="F6481" t="str">
        <f t="array" ref="F6481">IF(COUNT(SEARCH(HistorischeRubrieken,CONCATENATE(P6480,U6480,AB6480,AH6480))),"t","f")</f>
        <v>f</v>
      </c>
      <c r="G6481">
        <v>1</v>
      </c>
      <c r="H6481">
        <v>605201</v>
      </c>
      <c r="I6481" t="s">
        <v>3242</v>
      </c>
      <c r="J6481">
        <v>20070301</v>
      </c>
      <c r="K6481">
        <v>20080301</v>
      </c>
      <c r="M6481">
        <v>0</v>
      </c>
      <c r="N6481">
        <v>0</v>
      </c>
      <c r="O6481" t="s">
        <v>2752</v>
      </c>
      <c r="P6481" t="s">
        <v>3243</v>
      </c>
      <c r="Q6481" t="s">
        <v>2743</v>
      </c>
      <c r="R6481">
        <v>0</v>
      </c>
      <c r="S6481" t="s">
        <v>271</v>
      </c>
      <c r="U6481" t="s">
        <v>3244</v>
      </c>
      <c r="V6481">
        <v>1</v>
      </c>
      <c r="W6481">
        <v>1</v>
      </c>
      <c r="X6481">
        <v>20070312</v>
      </c>
      <c r="Y6481">
        <v>12</v>
      </c>
      <c r="Z6481" t="s">
        <v>1003</v>
      </c>
      <c r="AA6481" t="s">
        <v>3200</v>
      </c>
      <c r="AB6481" t="s">
        <v>2888</v>
      </c>
      <c r="AC6481">
        <v>1</v>
      </c>
      <c r="AE6481">
        <v>0</v>
      </c>
      <c r="AF6481" t="s">
        <v>271</v>
      </c>
    </row>
    <row r="6482" spans="1:32" hidden="1" x14ac:dyDescent="0.25">
      <c r="A6482" t="str">
        <f t="array" ref="A6482">IF(COUNT(SEARCH(RubriekenHistorisch,CONCATENATE(P6481,U6481,AB6481,AH6481))),"t","f")</f>
        <v>f</v>
      </c>
      <c r="B6482" t="str">
        <f t="shared" si="305"/>
        <v>f</v>
      </c>
      <c r="C6482" t="str">
        <f t="shared" si="306"/>
        <v>f</v>
      </c>
      <c r="D6482" t="str">
        <f t="shared" si="307"/>
        <v>t</v>
      </c>
      <c r="E6482" t="str">
        <f>IF(COUNT(SEARCH({"04.","05.","09.","12."},CONCATENATE(P6481,U6481,AB6481,AH6481))),"t","f")</f>
        <v>t</v>
      </c>
      <c r="F6482" t="str">
        <f t="array" ref="F6482">IF(COUNT(SEARCH(HistorischeRubrieken,CONCATENATE(P6481,U6481,AB6481,AH6481))),"t","f")</f>
        <v>t</v>
      </c>
      <c r="G6482">
        <v>2</v>
      </c>
      <c r="H6482">
        <v>605201</v>
      </c>
      <c r="I6482" t="s">
        <v>3245</v>
      </c>
      <c r="J6482">
        <v>20080301</v>
      </c>
      <c r="K6482">
        <v>20080601</v>
      </c>
      <c r="M6482">
        <v>0</v>
      </c>
      <c r="N6482">
        <v>0</v>
      </c>
      <c r="O6482" t="s">
        <v>2752</v>
      </c>
      <c r="P6482" t="s">
        <v>3246</v>
      </c>
      <c r="Q6482" t="s">
        <v>2762</v>
      </c>
      <c r="R6482">
        <v>0</v>
      </c>
      <c r="S6482" t="s">
        <v>271</v>
      </c>
      <c r="U6482" t="s">
        <v>3247</v>
      </c>
      <c r="V6482">
        <v>1</v>
      </c>
      <c r="W6482">
        <v>1</v>
      </c>
      <c r="X6482">
        <v>20080312</v>
      </c>
      <c r="Y6482">
        <v>12</v>
      </c>
      <c r="Z6482" t="s">
        <v>271</v>
      </c>
      <c r="AA6482" t="s">
        <v>3200</v>
      </c>
      <c r="AB6482" t="s">
        <v>2888</v>
      </c>
      <c r="AC6482">
        <v>1</v>
      </c>
      <c r="AE6482">
        <v>0</v>
      </c>
      <c r="AF6482" t="s">
        <v>271</v>
      </c>
    </row>
    <row r="6483" spans="1:32" hidden="1" x14ac:dyDescent="0.25">
      <c r="A6483" t="str">
        <f t="array" ref="A6483">IF(COUNT(SEARCH(RubriekenHistorisch,CONCATENATE(P6482,U6482,AB6482,AH6482))),"t","f")</f>
        <v>f</v>
      </c>
      <c r="B6483" t="str">
        <f t="shared" si="305"/>
        <v>f</v>
      </c>
      <c r="C6483" t="str">
        <f t="shared" si="306"/>
        <v>f</v>
      </c>
      <c r="D6483" t="str">
        <f t="shared" si="307"/>
        <v>t</v>
      </c>
      <c r="E6483" t="str">
        <f>IF(COUNT(SEARCH({"04.","05.","09.","12."},CONCATENATE(P6482,U6482,AB6482,AH6482))),"t","f")</f>
        <v>t</v>
      </c>
      <c r="F6483" t="str">
        <f t="array" ref="F6483">IF(COUNT(SEARCH(HistorischeRubrieken,CONCATENATE(P6482,U6482,AB6482,AH6482))),"t","f")</f>
        <v>f</v>
      </c>
      <c r="G6483">
        <v>3</v>
      </c>
      <c r="H6483">
        <v>605201</v>
      </c>
      <c r="I6483" t="s">
        <v>3245</v>
      </c>
      <c r="J6483">
        <v>20080601</v>
      </c>
      <c r="K6483">
        <v>20090301</v>
      </c>
      <c r="M6483">
        <v>0</v>
      </c>
      <c r="N6483">
        <v>0</v>
      </c>
      <c r="O6483" t="s">
        <v>2757</v>
      </c>
      <c r="P6483" t="s">
        <v>3246</v>
      </c>
      <c r="Q6483" t="s">
        <v>2762</v>
      </c>
      <c r="R6483">
        <v>0</v>
      </c>
      <c r="S6483" t="s">
        <v>271</v>
      </c>
      <c r="U6483" t="s">
        <v>3247</v>
      </c>
      <c r="V6483">
        <v>1</v>
      </c>
      <c r="W6483">
        <v>1</v>
      </c>
      <c r="X6483">
        <v>20080312</v>
      </c>
      <c r="Y6483">
        <v>12</v>
      </c>
      <c r="Z6483" t="s">
        <v>271</v>
      </c>
      <c r="AA6483" t="s">
        <v>3211</v>
      </c>
      <c r="AB6483" t="s">
        <v>2888</v>
      </c>
      <c r="AC6483">
        <v>1</v>
      </c>
      <c r="AE6483">
        <v>0</v>
      </c>
      <c r="AF6483" t="s">
        <v>271</v>
      </c>
    </row>
    <row r="6484" spans="1:32" hidden="1" x14ac:dyDescent="0.25">
      <c r="A6484" t="str">
        <f t="array" ref="A6484">IF(COUNT(SEARCH(RubriekenHistorisch,CONCATENATE(P6483,U6483,AB6483,AH6483))),"t","f")</f>
        <v>f</v>
      </c>
      <c r="B6484" t="str">
        <f t="shared" si="305"/>
        <v>f</v>
      </c>
      <c r="C6484" t="str">
        <f t="shared" si="306"/>
        <v>f</v>
      </c>
      <c r="D6484" t="str">
        <f t="shared" si="307"/>
        <v>t</v>
      </c>
      <c r="E6484" t="str">
        <f>IF(COUNT(SEARCH({"04.","05.","09.","12."},CONCATENATE(P6483,U6483,AB6483,AH6483))),"t","f")</f>
        <v>t</v>
      </c>
      <c r="F6484" t="str">
        <f t="array" ref="F6484">IF(COUNT(SEARCH(HistorischeRubrieken,CONCATENATE(P6483,U6483,AB6483,AH6483))),"t","f")</f>
        <v>f</v>
      </c>
      <c r="G6484">
        <v>4</v>
      </c>
      <c r="H6484">
        <v>605201</v>
      </c>
      <c r="I6484" t="s">
        <v>3245</v>
      </c>
      <c r="J6484">
        <v>20090301</v>
      </c>
      <c r="K6484">
        <v>20100601</v>
      </c>
      <c r="M6484">
        <v>0</v>
      </c>
      <c r="N6484">
        <v>0</v>
      </c>
      <c r="O6484" t="s">
        <v>3248</v>
      </c>
      <c r="P6484" t="s">
        <v>3249</v>
      </c>
      <c r="Q6484" t="s">
        <v>2762</v>
      </c>
      <c r="R6484">
        <v>0</v>
      </c>
      <c r="S6484" t="s">
        <v>271</v>
      </c>
      <c r="U6484" t="s">
        <v>3250</v>
      </c>
      <c r="V6484">
        <v>1</v>
      </c>
      <c r="W6484">
        <v>1</v>
      </c>
      <c r="X6484">
        <v>20090312</v>
      </c>
      <c r="Y6484">
        <v>12</v>
      </c>
      <c r="Z6484" t="s">
        <v>271</v>
      </c>
      <c r="AA6484" t="s">
        <v>3251</v>
      </c>
      <c r="AB6484" t="s">
        <v>2888</v>
      </c>
      <c r="AC6484">
        <v>1</v>
      </c>
      <c r="AE6484">
        <v>0</v>
      </c>
      <c r="AF6484" t="s">
        <v>271</v>
      </c>
    </row>
    <row r="6485" spans="1:32" hidden="1" x14ac:dyDescent="0.25">
      <c r="A6485" t="str">
        <f t="array" ref="A6485">IF(COUNT(SEARCH(RubriekenHistorisch,CONCATENATE(P6484,U6484,AB6484,AH6484))),"t","f")</f>
        <v>f</v>
      </c>
      <c r="B6485" t="str">
        <f t="shared" si="305"/>
        <v>f</v>
      </c>
      <c r="C6485" t="str">
        <f t="shared" si="306"/>
        <v>f</v>
      </c>
      <c r="D6485" t="str">
        <f t="shared" si="307"/>
        <v>t</v>
      </c>
      <c r="E6485" t="str">
        <f>IF(COUNT(SEARCH({"04.","05.","09.","12."},CONCATENATE(P6484,U6484,AB6484,AH6484))),"t","f")</f>
        <v>t</v>
      </c>
      <c r="F6485" t="str">
        <f t="array" ref="F6485">IF(COUNT(SEARCH(HistorischeRubrieken,CONCATENATE(P6484,U6484,AB6484,AH6484))),"t","f")</f>
        <v>f</v>
      </c>
      <c r="G6485">
        <v>5</v>
      </c>
      <c r="H6485">
        <v>605201</v>
      </c>
      <c r="I6485" t="s">
        <v>3252</v>
      </c>
      <c r="J6485">
        <v>20100601</v>
      </c>
      <c r="K6485">
        <v>20100901</v>
      </c>
      <c r="M6485">
        <v>0</v>
      </c>
      <c r="N6485">
        <v>0</v>
      </c>
      <c r="O6485" t="s">
        <v>3248</v>
      </c>
      <c r="P6485" t="s">
        <v>3249</v>
      </c>
      <c r="Q6485" t="s">
        <v>2762</v>
      </c>
      <c r="R6485">
        <v>0</v>
      </c>
      <c r="S6485" t="s">
        <v>271</v>
      </c>
      <c r="U6485" t="s">
        <v>3250</v>
      </c>
      <c r="V6485">
        <v>1</v>
      </c>
      <c r="W6485">
        <v>1</v>
      </c>
      <c r="X6485">
        <v>20101001</v>
      </c>
      <c r="Y6485">
        <v>12</v>
      </c>
      <c r="Z6485" t="s">
        <v>271</v>
      </c>
      <c r="AA6485" t="s">
        <v>3251</v>
      </c>
      <c r="AB6485" t="s">
        <v>2888</v>
      </c>
      <c r="AC6485">
        <v>1</v>
      </c>
      <c r="AE6485">
        <v>0</v>
      </c>
      <c r="AF6485" t="s">
        <v>271</v>
      </c>
    </row>
    <row r="6486" spans="1:32" hidden="1" x14ac:dyDescent="0.25">
      <c r="A6486" t="str">
        <f t="array" ref="A6486">IF(COUNT(SEARCH(RubriekenHistorisch,CONCATENATE(P6485,U6485,AB6485,AH6485))),"t","f")</f>
        <v>f</v>
      </c>
      <c r="B6486" t="str">
        <f t="shared" si="305"/>
        <v>f</v>
      </c>
      <c r="C6486" t="str">
        <f t="shared" si="306"/>
        <v>f</v>
      </c>
      <c r="D6486" t="str">
        <f t="shared" si="307"/>
        <v>t</v>
      </c>
      <c r="E6486" t="str">
        <f>IF(COUNT(SEARCH({"04.","05.","09.","12."},CONCATENATE(P6485,U6485,AB6485,AH6485))),"t","f")</f>
        <v>t</v>
      </c>
      <c r="F6486" t="str">
        <f t="array" ref="F6486">IF(COUNT(SEARCH(HistorischeRubrieken,CONCATENATE(P6485,U6485,AB6485,AH6485))),"t","f")</f>
        <v>f</v>
      </c>
      <c r="G6486">
        <v>6</v>
      </c>
      <c r="H6486">
        <v>605201</v>
      </c>
      <c r="I6486" t="s">
        <v>3252</v>
      </c>
      <c r="J6486">
        <v>20100901</v>
      </c>
      <c r="K6486">
        <v>20120115</v>
      </c>
      <c r="M6486">
        <v>0</v>
      </c>
      <c r="N6486">
        <v>0</v>
      </c>
      <c r="O6486" t="s">
        <v>3248</v>
      </c>
      <c r="P6486" t="s">
        <v>3253</v>
      </c>
      <c r="Q6486" t="s">
        <v>2762</v>
      </c>
      <c r="R6486">
        <v>0</v>
      </c>
      <c r="S6486" t="s">
        <v>271</v>
      </c>
      <c r="U6486" t="s">
        <v>3254</v>
      </c>
      <c r="V6486">
        <v>1</v>
      </c>
      <c r="W6486">
        <v>1</v>
      </c>
      <c r="X6486">
        <v>20101001</v>
      </c>
      <c r="Y6486">
        <v>12</v>
      </c>
      <c r="Z6486" t="s">
        <v>271</v>
      </c>
      <c r="AA6486" t="s">
        <v>3251</v>
      </c>
      <c r="AB6486" t="s">
        <v>2888</v>
      </c>
      <c r="AC6486">
        <v>1</v>
      </c>
      <c r="AE6486">
        <v>0</v>
      </c>
      <c r="AF6486" t="s">
        <v>271</v>
      </c>
    </row>
    <row r="6487" spans="1:32" hidden="1" x14ac:dyDescent="0.25">
      <c r="A6487" t="str">
        <f t="array" ref="A6487">IF(COUNT(SEARCH(RubriekenHistorisch,CONCATENATE(P6486,U6486,AB6486,AH6486))),"t","f")</f>
        <v>f</v>
      </c>
      <c r="B6487" t="str">
        <f t="shared" si="305"/>
        <v>f</v>
      </c>
      <c r="C6487" t="str">
        <f t="shared" si="306"/>
        <v>f</v>
      </c>
      <c r="D6487" t="str">
        <f t="shared" si="307"/>
        <v>t</v>
      </c>
      <c r="E6487" t="str">
        <f>IF(COUNT(SEARCH({"04.","05.","09.","12."},CONCATENATE(P6486,U6486,AB6486,AH6486))),"t","f")</f>
        <v>t</v>
      </c>
      <c r="F6487" t="str">
        <f t="array" ref="F6487">IF(COUNT(SEARCH(HistorischeRubrieken,CONCATENATE(P6486,U6486,AB6486,AH6486))),"t","f")</f>
        <v>f</v>
      </c>
      <c r="G6487">
        <v>7</v>
      </c>
      <c r="H6487">
        <v>605201</v>
      </c>
      <c r="I6487" t="s">
        <v>3252</v>
      </c>
      <c r="J6487">
        <v>20120115</v>
      </c>
      <c r="K6487">
        <v>20120716</v>
      </c>
      <c r="M6487">
        <v>0</v>
      </c>
      <c r="N6487">
        <v>0</v>
      </c>
      <c r="O6487" t="s">
        <v>3255</v>
      </c>
      <c r="P6487" t="s">
        <v>3253</v>
      </c>
      <c r="Q6487" t="s">
        <v>2762</v>
      </c>
      <c r="R6487">
        <v>0</v>
      </c>
      <c r="S6487" t="s">
        <v>271</v>
      </c>
      <c r="U6487" t="s">
        <v>3254</v>
      </c>
      <c r="V6487">
        <v>1</v>
      </c>
      <c r="W6487">
        <v>1</v>
      </c>
      <c r="X6487">
        <v>20101001</v>
      </c>
      <c r="Y6487">
        <v>12</v>
      </c>
      <c r="Z6487" t="s">
        <v>271</v>
      </c>
      <c r="AA6487" t="s">
        <v>3256</v>
      </c>
      <c r="AB6487" t="s">
        <v>2888</v>
      </c>
      <c r="AC6487">
        <v>1</v>
      </c>
      <c r="AE6487">
        <v>0</v>
      </c>
      <c r="AF6487" t="s">
        <v>271</v>
      </c>
    </row>
    <row r="6488" spans="1:32" hidden="1" x14ac:dyDescent="0.25">
      <c r="A6488" t="str">
        <f t="array" ref="A6488">IF(COUNT(SEARCH(RubriekenHistorisch,CONCATENATE(P6487,U6487,AB6487,AH6487))),"t","f")</f>
        <v>f</v>
      </c>
      <c r="B6488" t="str">
        <f t="shared" si="305"/>
        <v>f</v>
      </c>
      <c r="C6488" t="str">
        <f t="shared" si="306"/>
        <v>f</v>
      </c>
      <c r="D6488" t="str">
        <f t="shared" si="307"/>
        <v>t</v>
      </c>
      <c r="E6488" t="str">
        <f>IF(COUNT(SEARCH({"04.","05.","09.","12."},CONCATENATE(P6487,U6487,AB6487,AH6487))),"t","f")</f>
        <v>t</v>
      </c>
      <c r="F6488" t="str">
        <f t="array" ref="F6488">IF(COUNT(SEARCH(HistorischeRubrieken,CONCATENATE(P6487,U6487,AB6487,AH6487))),"t","f")</f>
        <v>f</v>
      </c>
      <c r="G6488">
        <v>8</v>
      </c>
      <c r="H6488">
        <v>605201</v>
      </c>
      <c r="I6488" t="s">
        <v>3252</v>
      </c>
      <c r="J6488">
        <v>20120716</v>
      </c>
      <c r="K6488">
        <v>20130601</v>
      </c>
      <c r="M6488">
        <v>0</v>
      </c>
      <c r="N6488">
        <v>0</v>
      </c>
      <c r="O6488" t="s">
        <v>3255</v>
      </c>
      <c r="P6488" t="s">
        <v>3253</v>
      </c>
      <c r="Q6488" t="s">
        <v>2762</v>
      </c>
      <c r="R6488">
        <v>0</v>
      </c>
      <c r="S6488" t="s">
        <v>271</v>
      </c>
      <c r="U6488" t="s">
        <v>3254</v>
      </c>
      <c r="V6488">
        <v>1</v>
      </c>
      <c r="W6488">
        <v>1</v>
      </c>
      <c r="X6488">
        <v>20101001</v>
      </c>
      <c r="Y6488">
        <v>12</v>
      </c>
      <c r="Z6488" t="s">
        <v>271</v>
      </c>
      <c r="AA6488" t="s">
        <v>3256</v>
      </c>
      <c r="AB6488" t="s">
        <v>2888</v>
      </c>
      <c r="AC6488">
        <v>1</v>
      </c>
      <c r="AE6488">
        <v>0</v>
      </c>
      <c r="AF6488" t="s">
        <v>271</v>
      </c>
    </row>
    <row r="6489" spans="1:32" hidden="1" x14ac:dyDescent="0.25">
      <c r="A6489" t="str">
        <f t="array" ref="A6489">IF(COUNT(SEARCH(RubriekenHistorisch,CONCATENATE(P6488,U6488,AB6488,AH6488))),"t","f")</f>
        <v>f</v>
      </c>
      <c r="B6489" t="str">
        <f t="shared" si="305"/>
        <v>f</v>
      </c>
      <c r="C6489" t="str">
        <f t="shared" si="306"/>
        <v>f</v>
      </c>
      <c r="D6489" t="str">
        <f t="shared" si="307"/>
        <v>t</v>
      </c>
      <c r="E6489" t="str">
        <f>IF(COUNT(SEARCH({"04.","05.","09.","12."},CONCATENATE(P6488,U6488,AB6488,AH6488))),"t","f")</f>
        <v>t</v>
      </c>
      <c r="F6489" t="str">
        <f t="array" ref="F6489">IF(COUNT(SEARCH(HistorischeRubrieken,CONCATENATE(P6488,U6488,AB6488,AH6488))),"t","f")</f>
        <v>f</v>
      </c>
      <c r="G6489">
        <v>9</v>
      </c>
      <c r="H6489">
        <v>605201</v>
      </c>
      <c r="I6489" t="s">
        <v>3252</v>
      </c>
      <c r="J6489">
        <v>20130601</v>
      </c>
      <c r="K6489">
        <v>20130701</v>
      </c>
      <c r="M6489">
        <v>0</v>
      </c>
      <c r="N6489">
        <v>0</v>
      </c>
      <c r="U6489" t="s">
        <v>3257</v>
      </c>
      <c r="V6489">
        <v>2</v>
      </c>
      <c r="W6489">
        <v>0</v>
      </c>
      <c r="X6489">
        <v>20130607</v>
      </c>
      <c r="Y6489">
        <v>0</v>
      </c>
      <c r="Z6489" t="s">
        <v>271</v>
      </c>
    </row>
    <row r="6490" spans="1:32" hidden="1" x14ac:dyDescent="0.25">
      <c r="A6490" t="str">
        <f t="array" ref="A6490">IF(COUNT(SEARCH(RubriekenHistorisch,CONCATENATE(P6489,U6489,AB6489,AH6489))),"t","f")</f>
        <v>f</v>
      </c>
      <c r="B6490" t="str">
        <f t="shared" si="305"/>
        <v>f</v>
      </c>
      <c r="C6490" t="str">
        <f t="shared" si="306"/>
        <v>t</v>
      </c>
      <c r="D6490" t="str">
        <f t="shared" si="307"/>
        <v>f</v>
      </c>
      <c r="E6490" t="str">
        <f>IF(COUNT(SEARCH({"04.","05.","09.","12."},CONCATENATE(P6489,U6489,AB6489,AH6489))),"t","f")</f>
        <v>f</v>
      </c>
      <c r="F6490" t="str">
        <f t="array" ref="F6490">IF(COUNT(SEARCH(HistorischeRubrieken,CONCATENATE(P6489,U6489,AB6489,AH6489))),"t","f")</f>
        <v>f</v>
      </c>
      <c r="G6490">
        <v>1</v>
      </c>
      <c r="H6490">
        <v>605202</v>
      </c>
      <c r="I6490" t="s">
        <v>3258</v>
      </c>
      <c r="J6490">
        <v>20120401</v>
      </c>
      <c r="K6490">
        <v>20120901</v>
      </c>
      <c r="M6490">
        <v>0</v>
      </c>
      <c r="N6490">
        <v>0</v>
      </c>
      <c r="T6490" t="s">
        <v>3255</v>
      </c>
      <c r="U6490" t="s">
        <v>3257</v>
      </c>
      <c r="V6490">
        <v>0</v>
      </c>
      <c r="W6490">
        <v>1</v>
      </c>
      <c r="X6490">
        <v>20120423</v>
      </c>
      <c r="Y6490">
        <v>0</v>
      </c>
      <c r="Z6490" t="s">
        <v>1003</v>
      </c>
    </row>
    <row r="6491" spans="1:32" hidden="1" x14ac:dyDescent="0.25">
      <c r="A6491" t="str">
        <f t="array" ref="A6491">IF(COUNT(SEARCH(RubriekenHistorisch,CONCATENATE(P6490,U6490,AB6490,AH6490))),"t","f")</f>
        <v>f</v>
      </c>
      <c r="B6491" t="str">
        <f t="shared" si="305"/>
        <v>f</v>
      </c>
      <c r="C6491" t="str">
        <f t="shared" si="306"/>
        <v>t</v>
      </c>
      <c r="D6491" t="str">
        <f t="shared" si="307"/>
        <v>f</v>
      </c>
      <c r="E6491" t="str">
        <f>IF(COUNT(SEARCH({"04.","05.","09.","12."},CONCATENATE(P6490,U6490,AB6490,AH6490))),"t","f")</f>
        <v>f</v>
      </c>
      <c r="F6491" t="str">
        <f t="array" ref="F6491">IF(COUNT(SEARCH(HistorischeRubrieken,CONCATENATE(P6490,U6490,AB6490,AH6490))),"t","f")</f>
        <v>f</v>
      </c>
      <c r="G6491">
        <v>1</v>
      </c>
      <c r="H6491">
        <v>605301</v>
      </c>
      <c r="I6491" t="s">
        <v>3259</v>
      </c>
      <c r="J6491">
        <v>20060301</v>
      </c>
      <c r="K6491">
        <v>20060901</v>
      </c>
      <c r="M6491">
        <v>0</v>
      </c>
      <c r="N6491">
        <v>0</v>
      </c>
      <c r="T6491" t="s">
        <v>3260</v>
      </c>
      <c r="U6491" t="s">
        <v>3261</v>
      </c>
      <c r="V6491">
        <v>0</v>
      </c>
      <c r="W6491">
        <v>1</v>
      </c>
      <c r="X6491">
        <v>20060302</v>
      </c>
      <c r="Y6491">
        <v>0</v>
      </c>
      <c r="Z6491" t="s">
        <v>1003</v>
      </c>
      <c r="AA6491" t="s">
        <v>3260</v>
      </c>
      <c r="AB6491" t="s">
        <v>3261</v>
      </c>
      <c r="AC6491">
        <v>0</v>
      </c>
      <c r="AE6491">
        <v>0</v>
      </c>
      <c r="AF6491" t="s">
        <v>271</v>
      </c>
    </row>
    <row r="6492" spans="1:32" hidden="1" x14ac:dyDescent="0.25">
      <c r="A6492" t="str">
        <f t="array" ref="A6492">IF(COUNT(SEARCH(RubriekenHistorisch,CONCATENATE(P6491,U6491,AB6491,AH6491))),"t","f")</f>
        <v>f</v>
      </c>
      <c r="B6492" t="str">
        <f t="shared" si="305"/>
        <v>f</v>
      </c>
      <c r="C6492" t="str">
        <f t="shared" si="306"/>
        <v>f</v>
      </c>
      <c r="D6492" t="str">
        <f t="shared" si="307"/>
        <v>f</v>
      </c>
      <c r="E6492" t="str">
        <f>IF(COUNT(SEARCH({"04.","05.","09.","12."},CONCATENATE(P6491,U6491,AB6491,AH6491))),"t","f")</f>
        <v>f</v>
      </c>
      <c r="F6492" t="str">
        <f t="array" ref="F6492">IF(COUNT(SEARCH(HistorischeRubrieken,CONCATENATE(P6491,U6491,AB6491,AH6491))),"t","f")</f>
        <v>f</v>
      </c>
      <c r="G6492">
        <v>2</v>
      </c>
      <c r="H6492">
        <v>605301</v>
      </c>
      <c r="I6492" t="s">
        <v>3259</v>
      </c>
      <c r="J6492">
        <v>20060901</v>
      </c>
      <c r="K6492">
        <v>20110301</v>
      </c>
      <c r="M6492">
        <v>0</v>
      </c>
      <c r="N6492">
        <v>0</v>
      </c>
      <c r="T6492" t="s">
        <v>3260</v>
      </c>
      <c r="U6492" t="s">
        <v>3262</v>
      </c>
      <c r="V6492">
        <v>0</v>
      </c>
      <c r="W6492">
        <v>1</v>
      </c>
      <c r="X6492">
        <v>20070302</v>
      </c>
      <c r="Y6492">
        <v>12</v>
      </c>
      <c r="Z6492" t="s">
        <v>1003</v>
      </c>
      <c r="AA6492" t="s">
        <v>3260</v>
      </c>
      <c r="AB6492" t="s">
        <v>3261</v>
      </c>
      <c r="AC6492">
        <v>0</v>
      </c>
      <c r="AE6492">
        <v>0</v>
      </c>
      <c r="AF6492" t="s">
        <v>271</v>
      </c>
    </row>
    <row r="6493" spans="1:32" hidden="1" x14ac:dyDescent="0.25">
      <c r="A6493" t="str">
        <f t="array" ref="A6493">IF(COUNT(SEARCH(RubriekenHistorisch,CONCATENATE(P6492,U6492,AB6492,AH6492))),"t","f")</f>
        <v>f</v>
      </c>
      <c r="B6493" t="str">
        <f t="shared" si="305"/>
        <v>f</v>
      </c>
      <c r="C6493" t="str">
        <f t="shared" si="306"/>
        <v>f</v>
      </c>
      <c r="D6493" t="str">
        <f t="shared" si="307"/>
        <v>t</v>
      </c>
      <c r="E6493" t="str">
        <f>IF(COUNT(SEARCH({"04.","05.","09.","12."},CONCATENATE(P6492,U6492,AB6492,AH6492))),"t","f")</f>
        <v>f</v>
      </c>
      <c r="F6493" t="str">
        <f t="array" ref="F6493">IF(COUNT(SEARCH(HistorischeRubrieken,CONCATENATE(P6492,U6492,AB6492,AH6492))),"t","f")</f>
        <v>f</v>
      </c>
      <c r="G6493">
        <v>3</v>
      </c>
      <c r="H6493">
        <v>605301</v>
      </c>
      <c r="I6493" t="s">
        <v>3263</v>
      </c>
      <c r="J6493">
        <v>20110301</v>
      </c>
      <c r="K6493">
        <v>20140301</v>
      </c>
      <c r="M6493">
        <v>0</v>
      </c>
      <c r="N6493">
        <v>0</v>
      </c>
      <c r="T6493" t="s">
        <v>3260</v>
      </c>
      <c r="U6493" t="s">
        <v>3264</v>
      </c>
      <c r="V6493">
        <v>0</v>
      </c>
      <c r="W6493">
        <v>1</v>
      </c>
      <c r="X6493">
        <v>20110302</v>
      </c>
      <c r="Y6493">
        <v>12</v>
      </c>
      <c r="Z6493" t="s">
        <v>271</v>
      </c>
      <c r="AA6493" t="s">
        <v>3260</v>
      </c>
      <c r="AB6493" t="s">
        <v>3261</v>
      </c>
      <c r="AC6493">
        <v>0</v>
      </c>
      <c r="AE6493">
        <v>0</v>
      </c>
      <c r="AF6493" t="s">
        <v>271</v>
      </c>
    </row>
    <row r="6494" spans="1:32" x14ac:dyDescent="0.25">
      <c r="A6494" t="str">
        <f t="array" ref="A6494">IF(COUNT(SEARCH(RubriekenHistorisch,CONCATENATE(P6493,U6493,AB6493,AH6493))),"t","f")</f>
        <v>f</v>
      </c>
      <c r="B6494" t="str">
        <f t="shared" si="305"/>
        <v>f</v>
      </c>
      <c r="C6494" t="str">
        <f t="shared" si="306"/>
        <v>f</v>
      </c>
      <c r="D6494" t="str">
        <f t="shared" si="307"/>
        <v>t</v>
      </c>
      <c r="E6494" t="str">
        <f>IF(COUNT(SEARCH({"04.","05.","09.","12."},CONCATENATE(P6493,U6493,AB6493,AH6493))),"t","f")</f>
        <v>f</v>
      </c>
      <c r="F6494" t="str">
        <f t="array" ref="F6494">IF(COUNT(SEARCH(HistorischeRubrieken,CONCATENATE(P6493,U6493,AB6493,AH6493))),"t","f")</f>
        <v>f</v>
      </c>
      <c r="G6494">
        <v>4</v>
      </c>
      <c r="H6494">
        <v>605301</v>
      </c>
      <c r="I6494" t="s">
        <v>3265</v>
      </c>
      <c r="J6494">
        <v>20140301</v>
      </c>
      <c r="M6494">
        <v>0</v>
      </c>
      <c r="N6494">
        <v>0</v>
      </c>
      <c r="T6494" t="s">
        <v>3260</v>
      </c>
      <c r="U6494" t="s">
        <v>3266</v>
      </c>
      <c r="V6494">
        <v>0</v>
      </c>
      <c r="W6494">
        <v>1</v>
      </c>
      <c r="X6494">
        <v>20140302</v>
      </c>
      <c r="Y6494">
        <v>12</v>
      </c>
      <c r="Z6494" t="s">
        <v>271</v>
      </c>
      <c r="AA6494" t="s">
        <v>3260</v>
      </c>
      <c r="AB6494" t="s">
        <v>3267</v>
      </c>
      <c r="AC6494">
        <v>0</v>
      </c>
      <c r="AE6494">
        <v>0</v>
      </c>
      <c r="AF6494" t="s">
        <v>271</v>
      </c>
    </row>
    <row r="6495" spans="1:32" hidden="1" x14ac:dyDescent="0.25">
      <c r="A6495" t="str">
        <f t="array" ref="A6495">IF(COUNT(SEARCH(RubriekenHistorisch,CONCATENATE(P6494,U6494,AB6494,AH6494))),"t","f")</f>
        <v>f</v>
      </c>
      <c r="B6495" t="str">
        <f t="shared" si="305"/>
        <v>f</v>
      </c>
      <c r="C6495" t="str">
        <f t="shared" si="306"/>
        <v>f</v>
      </c>
      <c r="D6495" t="str">
        <f t="shared" si="307"/>
        <v>t</v>
      </c>
      <c r="E6495" t="str">
        <f>IF(COUNT(SEARCH({"04.","05.","09.","12."},CONCATENATE(P6494,U6494,AB6494,AH6494))),"t","f")</f>
        <v>t</v>
      </c>
      <c r="F6495" t="str">
        <f t="array" ref="F6495">IF(COUNT(SEARCH(HistorischeRubrieken,CONCATENATE(P6494,U6494,AB6494,AH6494))),"t","f")</f>
        <v>t</v>
      </c>
      <c r="G6495">
        <v>1</v>
      </c>
      <c r="H6495">
        <v>605401</v>
      </c>
      <c r="I6495" t="s">
        <v>3268</v>
      </c>
      <c r="J6495">
        <v>20061115</v>
      </c>
      <c r="K6495">
        <v>20080601</v>
      </c>
      <c r="M6495">
        <v>0</v>
      </c>
      <c r="N6495">
        <v>0</v>
      </c>
      <c r="AA6495" t="s">
        <v>3233</v>
      </c>
      <c r="AC6495">
        <v>0</v>
      </c>
      <c r="AE6495">
        <v>0</v>
      </c>
      <c r="AF6495" t="s">
        <v>271</v>
      </c>
    </row>
    <row r="6496" spans="1:32" hidden="1" x14ac:dyDescent="0.25">
      <c r="A6496" t="str">
        <f t="array" ref="A6496">IF(COUNT(SEARCH(RubriekenHistorisch,CONCATENATE(P6495,U6495,AB6495,AH6495))),"t","f")</f>
        <v>f</v>
      </c>
      <c r="B6496" t="str">
        <f t="shared" si="305"/>
        <v>f</v>
      </c>
      <c r="C6496" t="str">
        <f t="shared" si="306"/>
        <v>f</v>
      </c>
      <c r="D6496" t="str">
        <f t="shared" si="307"/>
        <v>f</v>
      </c>
      <c r="E6496" t="str">
        <f>IF(COUNT(SEARCH({"04.","05.","09.","12."},CONCATENATE(P6495,U6495,AB6495,AH6495))),"t","f")</f>
        <v>f</v>
      </c>
      <c r="F6496" t="str">
        <f t="array" ref="F6496">IF(COUNT(SEARCH(HistorischeRubrieken,CONCATENATE(P6495,U6495,AB6495,AH6495))),"t","f")</f>
        <v>f</v>
      </c>
      <c r="G6496">
        <v>2</v>
      </c>
      <c r="H6496">
        <v>605401</v>
      </c>
      <c r="I6496" t="s">
        <v>3268</v>
      </c>
      <c r="J6496">
        <v>20080601</v>
      </c>
      <c r="K6496">
        <v>20120115</v>
      </c>
      <c r="M6496">
        <v>0</v>
      </c>
      <c r="N6496">
        <v>0</v>
      </c>
      <c r="AA6496" t="s">
        <v>3234</v>
      </c>
      <c r="AC6496">
        <v>0</v>
      </c>
      <c r="AE6496">
        <v>0</v>
      </c>
      <c r="AF6496" t="s">
        <v>271</v>
      </c>
    </row>
    <row r="6497" spans="1:32" hidden="1" x14ac:dyDescent="0.25">
      <c r="A6497" t="str">
        <f t="array" ref="A6497">IF(COUNT(SEARCH(RubriekenHistorisch,CONCATENATE(P6496,U6496,AB6496,AH6496))),"t","f")</f>
        <v>f</v>
      </c>
      <c r="B6497" t="str">
        <f t="shared" si="305"/>
        <v>f</v>
      </c>
      <c r="C6497" t="str">
        <f t="shared" si="306"/>
        <v>f</v>
      </c>
      <c r="D6497" t="str">
        <f t="shared" si="307"/>
        <v>f</v>
      </c>
      <c r="E6497" t="str">
        <f>IF(COUNT(SEARCH({"04.","05.","09.","12."},CONCATENATE(P6496,U6496,AB6496,AH6496))),"t","f")</f>
        <v>f</v>
      </c>
      <c r="F6497" t="str">
        <f t="array" ref="F6497">IF(COUNT(SEARCH(HistorischeRubrieken,CONCATENATE(P6496,U6496,AB6496,AH6496))),"t","f")</f>
        <v>f</v>
      </c>
      <c r="G6497">
        <v>3</v>
      </c>
      <c r="H6497">
        <v>605401</v>
      </c>
      <c r="I6497" t="s">
        <v>3268</v>
      </c>
      <c r="J6497">
        <v>20120115</v>
      </c>
      <c r="K6497">
        <v>20140106</v>
      </c>
      <c r="M6497">
        <v>0</v>
      </c>
      <c r="N6497">
        <v>0</v>
      </c>
      <c r="AA6497" t="s">
        <v>3236</v>
      </c>
      <c r="AC6497">
        <v>0</v>
      </c>
      <c r="AE6497">
        <v>0</v>
      </c>
      <c r="AF6497" t="s">
        <v>271</v>
      </c>
    </row>
    <row r="6498" spans="1:32" x14ac:dyDescent="0.25">
      <c r="A6498" t="str">
        <f t="array" ref="A6498">IF(COUNT(SEARCH(RubriekenHistorisch,CONCATENATE(P6497,U6497,AB6497,AH6497))),"t","f")</f>
        <v>f</v>
      </c>
      <c r="B6498" t="str">
        <f t="shared" si="305"/>
        <v>f</v>
      </c>
      <c r="C6498" t="str">
        <f t="shared" si="306"/>
        <v>f</v>
      </c>
      <c r="D6498" t="str">
        <f t="shared" si="307"/>
        <v>f</v>
      </c>
      <c r="E6498" t="str">
        <f>IF(COUNT(SEARCH({"04.","05.","09.","12."},CONCATENATE(P6497,U6497,AB6497,AH6497))),"t","f")</f>
        <v>f</v>
      </c>
      <c r="F6498" t="str">
        <f t="array" ref="F6498">IF(COUNT(SEARCH(HistorischeRubrieken,CONCATENATE(P6497,U6497,AB6497,AH6497))),"t","f")</f>
        <v>f</v>
      </c>
      <c r="G6498">
        <v>4</v>
      </c>
      <c r="H6498">
        <v>605401</v>
      </c>
      <c r="I6498" t="s">
        <v>3268</v>
      </c>
      <c r="J6498">
        <v>20140106</v>
      </c>
      <c r="M6498">
        <v>0</v>
      </c>
      <c r="N6498">
        <v>0</v>
      </c>
      <c r="AA6498" t="s">
        <v>3237</v>
      </c>
      <c r="AB6498" t="s">
        <v>1642</v>
      </c>
      <c r="AC6498">
        <v>0</v>
      </c>
      <c r="AE6498">
        <v>0</v>
      </c>
      <c r="AF6498" t="s">
        <v>271</v>
      </c>
    </row>
    <row r="6499" spans="1:32" hidden="1" x14ac:dyDescent="0.25">
      <c r="A6499" t="str">
        <f t="array" ref="A6499">IF(COUNT(SEARCH(RubriekenHistorisch,CONCATENATE(P6498,U6498,AB6498,AH6498))),"t","f")</f>
        <v>f</v>
      </c>
      <c r="B6499" t="str">
        <f t="shared" si="305"/>
        <v>f</v>
      </c>
      <c r="C6499" t="str">
        <f t="shared" si="306"/>
        <v>f</v>
      </c>
      <c r="D6499" t="str">
        <f t="shared" si="307"/>
        <v>f</v>
      </c>
      <c r="E6499" t="str">
        <f>IF(COUNT(SEARCH({"04.","05.","09.","12."},CONCATENATE(P6498,U6498,AB6498,AH6498))),"t","f")</f>
        <v>t</v>
      </c>
      <c r="F6499" t="str">
        <f t="array" ref="F6499">IF(COUNT(SEARCH(HistorischeRubrieken,CONCATENATE(P6498,U6498,AB6498,AH6498))),"t","f")</f>
        <v>f</v>
      </c>
      <c r="G6499">
        <v>1</v>
      </c>
      <c r="H6499">
        <v>605501</v>
      </c>
      <c r="I6499" t="s">
        <v>3269</v>
      </c>
      <c r="J6499">
        <v>20061115</v>
      </c>
      <c r="K6499">
        <v>20080601</v>
      </c>
      <c r="M6499">
        <v>0</v>
      </c>
      <c r="N6499">
        <v>0</v>
      </c>
      <c r="AA6499" t="s">
        <v>3113</v>
      </c>
      <c r="AC6499">
        <v>0</v>
      </c>
      <c r="AE6499">
        <v>0</v>
      </c>
      <c r="AF6499" t="s">
        <v>271</v>
      </c>
    </row>
    <row r="6500" spans="1:32" hidden="1" x14ac:dyDescent="0.25">
      <c r="A6500" t="str">
        <f t="array" ref="A6500">IF(COUNT(SEARCH(RubriekenHistorisch,CONCATENATE(P6499,U6499,AB6499,AH6499))),"t","f")</f>
        <v>f</v>
      </c>
      <c r="B6500" t="str">
        <f t="shared" si="305"/>
        <v>f</v>
      </c>
      <c r="C6500" t="str">
        <f t="shared" si="306"/>
        <v>f</v>
      </c>
      <c r="D6500" t="str">
        <f t="shared" si="307"/>
        <v>f</v>
      </c>
      <c r="E6500" t="str">
        <f>IF(COUNT(SEARCH({"04.","05.","09.","12."},CONCATENATE(P6499,U6499,AB6499,AH6499))),"t","f")</f>
        <v>f</v>
      </c>
      <c r="F6500" t="str">
        <f t="array" ref="F6500">IF(COUNT(SEARCH(HistorischeRubrieken,CONCATENATE(P6499,U6499,AB6499,AH6499))),"t","f")</f>
        <v>f</v>
      </c>
      <c r="G6500">
        <v>2</v>
      </c>
      <c r="H6500">
        <v>605501</v>
      </c>
      <c r="I6500" t="s">
        <v>3269</v>
      </c>
      <c r="J6500">
        <v>20080601</v>
      </c>
      <c r="K6500">
        <v>20090301</v>
      </c>
      <c r="M6500">
        <v>0</v>
      </c>
      <c r="N6500">
        <v>0</v>
      </c>
      <c r="AA6500" t="s">
        <v>3114</v>
      </c>
      <c r="AC6500">
        <v>0</v>
      </c>
      <c r="AE6500">
        <v>0</v>
      </c>
      <c r="AF6500" t="s">
        <v>271</v>
      </c>
    </row>
    <row r="6501" spans="1:32" hidden="1" x14ac:dyDescent="0.25">
      <c r="A6501" t="str">
        <f t="array" ref="A6501">IF(COUNT(SEARCH(RubriekenHistorisch,CONCATENATE(P6500,U6500,AB6500,AH6500))),"t","f")</f>
        <v>f</v>
      </c>
      <c r="B6501" t="str">
        <f t="shared" si="305"/>
        <v>f</v>
      </c>
      <c r="C6501" t="str">
        <f t="shared" si="306"/>
        <v>f</v>
      </c>
      <c r="D6501" t="str">
        <f t="shared" si="307"/>
        <v>f</v>
      </c>
      <c r="E6501" t="str">
        <f>IF(COUNT(SEARCH({"04.","05.","09.","12."},CONCATENATE(P6500,U6500,AB6500,AH6500))),"t","f")</f>
        <v>f</v>
      </c>
      <c r="F6501" t="str">
        <f t="array" ref="F6501">IF(COUNT(SEARCH(HistorischeRubrieken,CONCATENATE(P6500,U6500,AB6500,AH6500))),"t","f")</f>
        <v>f</v>
      </c>
      <c r="G6501">
        <v>3</v>
      </c>
      <c r="H6501">
        <v>605501</v>
      </c>
      <c r="I6501" t="s">
        <v>3269</v>
      </c>
      <c r="J6501">
        <v>20090301</v>
      </c>
      <c r="K6501">
        <v>20120115</v>
      </c>
      <c r="M6501">
        <v>0</v>
      </c>
      <c r="N6501">
        <v>0</v>
      </c>
      <c r="AA6501" t="s">
        <v>3115</v>
      </c>
      <c r="AC6501">
        <v>0</v>
      </c>
      <c r="AE6501">
        <v>0</v>
      </c>
      <c r="AF6501" t="s">
        <v>271</v>
      </c>
    </row>
    <row r="6502" spans="1:32" x14ac:dyDescent="0.25">
      <c r="A6502" t="str">
        <f t="array" ref="A6502">IF(COUNT(SEARCH(RubriekenHistorisch,CONCATENATE(P6501,U6501,AB6501,AH6501))),"t","f")</f>
        <v>f</v>
      </c>
      <c r="B6502" t="str">
        <f t="shared" si="305"/>
        <v>f</v>
      </c>
      <c r="C6502" t="str">
        <f t="shared" si="306"/>
        <v>f</v>
      </c>
      <c r="D6502" t="str">
        <f t="shared" si="307"/>
        <v>f</v>
      </c>
      <c r="E6502" t="str">
        <f>IF(COUNT(SEARCH({"04.","05.","09.","12."},CONCATENATE(P6501,U6501,AB6501,AH6501))),"t","f")</f>
        <v>f</v>
      </c>
      <c r="F6502" t="str">
        <f t="array" ref="F6502">IF(COUNT(SEARCH(HistorischeRubrieken,CONCATENATE(P6501,U6501,AB6501,AH6501))),"t","f")</f>
        <v>f</v>
      </c>
      <c r="G6502">
        <v>4</v>
      </c>
      <c r="H6502">
        <v>605501</v>
      </c>
      <c r="I6502" t="s">
        <v>3269</v>
      </c>
      <c r="J6502">
        <v>20120115</v>
      </c>
      <c r="M6502">
        <v>0</v>
      </c>
      <c r="N6502">
        <v>0</v>
      </c>
      <c r="AA6502" t="s">
        <v>3116</v>
      </c>
      <c r="AC6502">
        <v>0</v>
      </c>
      <c r="AE6502">
        <v>0</v>
      </c>
      <c r="AF6502" t="s">
        <v>271</v>
      </c>
    </row>
    <row r="6503" spans="1:32" hidden="1" x14ac:dyDescent="0.25">
      <c r="A6503" t="str">
        <f t="array" ref="A6503">IF(COUNT(SEARCH(RubriekenHistorisch,CONCATENATE(P6502,U6502,AB6502,AH6502))),"t","f")</f>
        <v>f</v>
      </c>
      <c r="B6503" t="str">
        <f t="shared" si="305"/>
        <v>f</v>
      </c>
      <c r="C6503" t="str">
        <f t="shared" si="306"/>
        <v>f</v>
      </c>
      <c r="D6503" t="str">
        <f t="shared" si="307"/>
        <v>f</v>
      </c>
      <c r="E6503" t="str">
        <f>IF(COUNT(SEARCH({"04.","05.","09.","12."},CONCATENATE(P6502,U6502,AB6502,AH6502))),"t","f")</f>
        <v>f</v>
      </c>
      <c r="F6503" t="str">
        <f t="array" ref="F6503">IF(COUNT(SEARCH(HistorischeRubrieken,CONCATENATE(P6502,U6502,AB6502,AH6502))),"t","f")</f>
        <v>f</v>
      </c>
      <c r="G6503">
        <v>1</v>
      </c>
      <c r="H6503">
        <v>605601</v>
      </c>
      <c r="I6503" t="s">
        <v>3270</v>
      </c>
      <c r="J6503">
        <v>20060601</v>
      </c>
      <c r="K6503">
        <v>20080601</v>
      </c>
      <c r="M6503">
        <v>0</v>
      </c>
      <c r="N6503">
        <v>0</v>
      </c>
      <c r="AA6503" t="s">
        <v>3233</v>
      </c>
      <c r="AC6503">
        <v>0</v>
      </c>
      <c r="AE6503">
        <v>0</v>
      </c>
      <c r="AF6503" t="s">
        <v>271</v>
      </c>
    </row>
    <row r="6504" spans="1:32" hidden="1" x14ac:dyDescent="0.25">
      <c r="A6504" t="str">
        <f t="array" ref="A6504">IF(COUNT(SEARCH(RubriekenHistorisch,CONCATENATE(P6503,U6503,AB6503,AH6503))),"t","f")</f>
        <v>f</v>
      </c>
      <c r="B6504" t="str">
        <f t="shared" si="305"/>
        <v>f</v>
      </c>
      <c r="C6504" t="str">
        <f t="shared" si="306"/>
        <v>f</v>
      </c>
      <c r="D6504" t="str">
        <f t="shared" si="307"/>
        <v>f</v>
      </c>
      <c r="E6504" t="str">
        <f>IF(COUNT(SEARCH({"04.","05.","09.","12."},CONCATENATE(P6503,U6503,AB6503,AH6503))),"t","f")</f>
        <v>f</v>
      </c>
      <c r="F6504" t="str">
        <f t="array" ref="F6504">IF(COUNT(SEARCH(HistorischeRubrieken,CONCATENATE(P6503,U6503,AB6503,AH6503))),"t","f")</f>
        <v>f</v>
      </c>
      <c r="G6504">
        <v>2</v>
      </c>
      <c r="H6504">
        <v>605601</v>
      </c>
      <c r="I6504" t="s">
        <v>3270</v>
      </c>
      <c r="J6504">
        <v>20080601</v>
      </c>
      <c r="K6504">
        <v>20100901</v>
      </c>
      <c r="M6504">
        <v>0</v>
      </c>
      <c r="N6504">
        <v>0</v>
      </c>
      <c r="AA6504" t="s">
        <v>3234</v>
      </c>
      <c r="AC6504">
        <v>0</v>
      </c>
      <c r="AE6504">
        <v>0</v>
      </c>
      <c r="AF6504" t="s">
        <v>271</v>
      </c>
    </row>
    <row r="6505" spans="1:32" x14ac:dyDescent="0.25">
      <c r="A6505" t="str">
        <f t="array" ref="A6505">IF(COUNT(SEARCH(RubriekenHistorisch,CONCATENATE(P6504,U6504,AB6504,AH6504))),"t","f")</f>
        <v>f</v>
      </c>
      <c r="B6505" t="str">
        <f t="shared" si="305"/>
        <v>f</v>
      </c>
      <c r="C6505" t="str">
        <f t="shared" si="306"/>
        <v>f</v>
      </c>
      <c r="D6505" t="str">
        <f t="shared" si="307"/>
        <v>f</v>
      </c>
      <c r="E6505" t="str">
        <f>IF(COUNT(SEARCH({"04.","05.","09.","12."},CONCATENATE(P6504,U6504,AB6504,AH6504))),"t","f")</f>
        <v>f</v>
      </c>
      <c r="F6505" t="str">
        <f t="array" ref="F6505">IF(COUNT(SEARCH(HistorischeRubrieken,CONCATENATE(P6504,U6504,AB6504,AH6504))),"t","f")</f>
        <v>f</v>
      </c>
      <c r="G6505">
        <v>1</v>
      </c>
      <c r="H6505">
        <v>605701</v>
      </c>
      <c r="I6505" t="s">
        <v>3271</v>
      </c>
      <c r="J6505">
        <v>20120901</v>
      </c>
      <c r="M6505">
        <v>0</v>
      </c>
      <c r="N6505">
        <v>0</v>
      </c>
      <c r="AA6505" t="s">
        <v>3116</v>
      </c>
      <c r="AC6505">
        <v>0</v>
      </c>
      <c r="AE6505">
        <v>0</v>
      </c>
      <c r="AF6505" t="s">
        <v>271</v>
      </c>
    </row>
    <row r="6506" spans="1:32" hidden="1" x14ac:dyDescent="0.25">
      <c r="A6506" t="str">
        <f t="array" ref="A6506">IF(COUNT(SEARCH(RubriekenHistorisch,CONCATENATE(P6505,U6505,AB6505,AH6505))),"t","f")</f>
        <v>f</v>
      </c>
      <c r="B6506" t="str">
        <f t="shared" si="305"/>
        <v>f</v>
      </c>
      <c r="C6506" t="str">
        <f t="shared" si="306"/>
        <v>f</v>
      </c>
      <c r="D6506" t="str">
        <f t="shared" si="307"/>
        <v>f</v>
      </c>
      <c r="E6506" t="str">
        <f>IF(COUNT(SEARCH({"04.","05.","09.","12."},CONCATENATE(P6505,U6505,AB6505,AH6505))),"t","f")</f>
        <v>f</v>
      </c>
      <c r="F6506" t="str">
        <f t="array" ref="F6506">IF(COUNT(SEARCH(HistorischeRubrieken,CONCATENATE(P6505,U6505,AB6505,AH6505))),"t","f")</f>
        <v>f</v>
      </c>
      <c r="G6506">
        <v>1</v>
      </c>
      <c r="H6506">
        <v>605801</v>
      </c>
      <c r="I6506" t="s">
        <v>3272</v>
      </c>
      <c r="J6506">
        <v>20061201</v>
      </c>
      <c r="K6506">
        <v>20080601</v>
      </c>
      <c r="M6506">
        <v>0</v>
      </c>
      <c r="N6506">
        <v>0</v>
      </c>
      <c r="AA6506" t="s">
        <v>3233</v>
      </c>
      <c r="AC6506">
        <v>0</v>
      </c>
      <c r="AE6506">
        <v>0</v>
      </c>
      <c r="AF6506" t="s">
        <v>271</v>
      </c>
    </row>
    <row r="6507" spans="1:32" hidden="1" x14ac:dyDescent="0.25">
      <c r="A6507" t="str">
        <f t="array" ref="A6507">IF(COUNT(SEARCH(RubriekenHistorisch,CONCATENATE(P6506,U6506,AB6506,AH6506))),"t","f")</f>
        <v>f</v>
      </c>
      <c r="B6507" t="str">
        <f t="shared" si="305"/>
        <v>f</v>
      </c>
      <c r="C6507" t="str">
        <f t="shared" si="306"/>
        <v>f</v>
      </c>
      <c r="D6507" t="str">
        <f t="shared" si="307"/>
        <v>f</v>
      </c>
      <c r="E6507" t="str">
        <f>IF(COUNT(SEARCH({"04.","05.","09.","12."},CONCATENATE(P6506,U6506,AB6506,AH6506))),"t","f")</f>
        <v>f</v>
      </c>
      <c r="F6507" t="str">
        <f t="array" ref="F6507">IF(COUNT(SEARCH(HistorischeRubrieken,CONCATENATE(P6506,U6506,AB6506,AH6506))),"t","f")</f>
        <v>f</v>
      </c>
      <c r="G6507">
        <v>2</v>
      </c>
      <c r="H6507">
        <v>605801</v>
      </c>
      <c r="I6507" t="s">
        <v>3272</v>
      </c>
      <c r="J6507">
        <v>20080601</v>
      </c>
      <c r="K6507">
        <v>20091201</v>
      </c>
      <c r="M6507">
        <v>0</v>
      </c>
      <c r="N6507">
        <v>0</v>
      </c>
      <c r="AA6507" t="s">
        <v>3234</v>
      </c>
      <c r="AC6507">
        <v>0</v>
      </c>
      <c r="AE6507">
        <v>0</v>
      </c>
      <c r="AF6507" t="s">
        <v>271</v>
      </c>
    </row>
    <row r="6508" spans="1:32" hidden="1" x14ac:dyDescent="0.25">
      <c r="A6508" t="str">
        <f t="array" ref="A6508">IF(COUNT(SEARCH(RubriekenHistorisch,CONCATENATE(P6507,U6507,AB6507,AH6507))),"t","f")</f>
        <v>f</v>
      </c>
      <c r="B6508" t="str">
        <f t="shared" si="305"/>
        <v>f</v>
      </c>
      <c r="C6508" t="str">
        <f t="shared" si="306"/>
        <v>f</v>
      </c>
      <c r="D6508" t="str">
        <f t="shared" si="307"/>
        <v>f</v>
      </c>
      <c r="E6508" t="str">
        <f>IF(COUNT(SEARCH({"04.","05.","09.","12."},CONCATENATE(P6507,U6507,AB6507,AH6507))),"t","f")</f>
        <v>f</v>
      </c>
      <c r="F6508" t="str">
        <f t="array" ref="F6508">IF(COUNT(SEARCH(HistorischeRubrieken,CONCATENATE(P6507,U6507,AB6507,AH6507))),"t","f")</f>
        <v>f</v>
      </c>
      <c r="G6508">
        <v>1</v>
      </c>
      <c r="H6508">
        <v>605901</v>
      </c>
      <c r="I6508" t="s">
        <v>3273</v>
      </c>
      <c r="J6508">
        <v>20071201</v>
      </c>
      <c r="K6508">
        <v>20080601</v>
      </c>
      <c r="M6508">
        <v>0</v>
      </c>
      <c r="N6508">
        <v>0</v>
      </c>
      <c r="O6508" t="s">
        <v>3274</v>
      </c>
      <c r="P6508" t="s">
        <v>3275</v>
      </c>
      <c r="Q6508" t="s">
        <v>2762</v>
      </c>
      <c r="R6508">
        <v>0</v>
      </c>
      <c r="S6508" t="s">
        <v>271</v>
      </c>
      <c r="U6508" t="s">
        <v>3276</v>
      </c>
      <c r="V6508">
        <v>1</v>
      </c>
      <c r="W6508">
        <v>1</v>
      </c>
      <c r="X6508">
        <v>20071217</v>
      </c>
      <c r="Y6508">
        <v>12</v>
      </c>
      <c r="Z6508" t="s">
        <v>1003</v>
      </c>
      <c r="AA6508" t="s">
        <v>3277</v>
      </c>
      <c r="AB6508" t="s">
        <v>2888</v>
      </c>
      <c r="AC6508">
        <v>1</v>
      </c>
      <c r="AE6508">
        <v>0</v>
      </c>
      <c r="AF6508" t="s">
        <v>271</v>
      </c>
    </row>
    <row r="6509" spans="1:32" hidden="1" x14ac:dyDescent="0.25">
      <c r="A6509" t="str">
        <f t="array" ref="A6509">IF(COUNT(SEARCH(RubriekenHistorisch,CONCATENATE(P6508,U6508,AB6508,AH6508))),"t","f")</f>
        <v>f</v>
      </c>
      <c r="B6509" t="str">
        <f t="shared" si="305"/>
        <v>f</v>
      </c>
      <c r="C6509" t="str">
        <f t="shared" si="306"/>
        <v>f</v>
      </c>
      <c r="D6509" t="str">
        <f t="shared" si="307"/>
        <v>t</v>
      </c>
      <c r="E6509" t="str">
        <f>IF(COUNT(SEARCH({"04.","05.","09.","12."},CONCATENATE(P6508,U6508,AB6508,AH6508))),"t","f")</f>
        <v>t</v>
      </c>
      <c r="F6509" t="str">
        <f t="array" ref="F6509">IF(COUNT(SEARCH(HistorischeRubrieken,CONCATENATE(P6508,U6508,AB6508,AH6508))),"t","f")</f>
        <v>f</v>
      </c>
      <c r="G6509">
        <v>2</v>
      </c>
      <c r="H6509">
        <v>605901</v>
      </c>
      <c r="I6509" t="s">
        <v>3273</v>
      </c>
      <c r="J6509">
        <v>20080601</v>
      </c>
      <c r="K6509">
        <v>20091201</v>
      </c>
      <c r="M6509">
        <v>0</v>
      </c>
      <c r="N6509">
        <v>0</v>
      </c>
      <c r="O6509" t="s">
        <v>3248</v>
      </c>
      <c r="P6509" t="s">
        <v>3275</v>
      </c>
      <c r="Q6509" t="s">
        <v>2762</v>
      </c>
      <c r="R6509">
        <v>0</v>
      </c>
      <c r="S6509" t="s">
        <v>271</v>
      </c>
      <c r="U6509" t="s">
        <v>3276</v>
      </c>
      <c r="V6509">
        <v>1</v>
      </c>
      <c r="W6509">
        <v>1</v>
      </c>
      <c r="X6509">
        <v>20071217</v>
      </c>
      <c r="Y6509">
        <v>12</v>
      </c>
      <c r="Z6509" t="s">
        <v>1003</v>
      </c>
      <c r="AA6509" t="s">
        <v>3251</v>
      </c>
      <c r="AB6509" t="s">
        <v>2888</v>
      </c>
      <c r="AC6509">
        <v>1</v>
      </c>
      <c r="AE6509">
        <v>0</v>
      </c>
      <c r="AF6509" t="s">
        <v>271</v>
      </c>
    </row>
    <row r="6510" spans="1:32" hidden="1" x14ac:dyDescent="0.25">
      <c r="A6510" t="str">
        <f t="array" ref="A6510">IF(COUNT(SEARCH(RubriekenHistorisch,CONCATENATE(P6509,U6509,AB6509,AH6509))),"t","f")</f>
        <v>f</v>
      </c>
      <c r="B6510" t="str">
        <f t="shared" si="305"/>
        <v>f</v>
      </c>
      <c r="C6510" t="str">
        <f t="shared" si="306"/>
        <v>f</v>
      </c>
      <c r="D6510" t="str">
        <f t="shared" si="307"/>
        <v>t</v>
      </c>
      <c r="E6510" t="str">
        <f>IF(COUNT(SEARCH({"04.","05.","09.","12."},CONCATENATE(P6509,U6509,AB6509,AH6509))),"t","f")</f>
        <v>t</v>
      </c>
      <c r="F6510" t="str">
        <f t="array" ref="F6510">IF(COUNT(SEARCH(HistorischeRubrieken,CONCATENATE(P6509,U6509,AB6509,AH6509))),"t","f")</f>
        <v>f</v>
      </c>
      <c r="G6510">
        <v>3</v>
      </c>
      <c r="H6510">
        <v>605901</v>
      </c>
      <c r="I6510" t="s">
        <v>3278</v>
      </c>
      <c r="J6510">
        <v>20091201</v>
      </c>
      <c r="K6510">
        <v>20100601</v>
      </c>
      <c r="M6510">
        <v>0</v>
      </c>
      <c r="N6510">
        <v>0</v>
      </c>
      <c r="O6510" t="s">
        <v>3248</v>
      </c>
      <c r="P6510" t="s">
        <v>3279</v>
      </c>
      <c r="Q6510" t="s">
        <v>2762</v>
      </c>
      <c r="R6510">
        <v>0</v>
      </c>
      <c r="S6510" t="s">
        <v>271</v>
      </c>
      <c r="U6510" t="s">
        <v>3280</v>
      </c>
      <c r="V6510">
        <v>1</v>
      </c>
      <c r="W6510">
        <v>1</v>
      </c>
      <c r="X6510">
        <v>20091203</v>
      </c>
      <c r="Y6510">
        <v>12</v>
      </c>
      <c r="Z6510" t="s">
        <v>271</v>
      </c>
      <c r="AA6510" t="s">
        <v>3251</v>
      </c>
      <c r="AB6510" t="s">
        <v>2888</v>
      </c>
      <c r="AC6510">
        <v>1</v>
      </c>
      <c r="AE6510">
        <v>0</v>
      </c>
      <c r="AF6510" t="s">
        <v>271</v>
      </c>
    </row>
    <row r="6511" spans="1:32" hidden="1" x14ac:dyDescent="0.25">
      <c r="A6511" t="str">
        <f t="array" ref="A6511">IF(COUNT(SEARCH(RubriekenHistorisch,CONCATENATE(P6510,U6510,AB6510,AH6510))),"t","f")</f>
        <v>f</v>
      </c>
      <c r="B6511" t="str">
        <f t="shared" si="305"/>
        <v>f</v>
      </c>
      <c r="C6511" t="str">
        <f t="shared" si="306"/>
        <v>f</v>
      </c>
      <c r="D6511" t="str">
        <f t="shared" si="307"/>
        <v>t</v>
      </c>
      <c r="E6511" t="str">
        <f>IF(COUNT(SEARCH({"04.","05.","09.","12."},CONCATENATE(P6510,U6510,AB6510,AH6510))),"t","f")</f>
        <v>t</v>
      </c>
      <c r="F6511" t="str">
        <f t="array" ref="F6511">IF(COUNT(SEARCH(HistorischeRubrieken,CONCATENATE(P6510,U6510,AB6510,AH6510))),"t","f")</f>
        <v>f</v>
      </c>
      <c r="G6511">
        <v>4</v>
      </c>
      <c r="H6511">
        <v>605901</v>
      </c>
      <c r="I6511" t="s">
        <v>3281</v>
      </c>
      <c r="J6511">
        <v>20100601</v>
      </c>
      <c r="K6511">
        <v>20111201</v>
      </c>
      <c r="M6511">
        <v>0</v>
      </c>
      <c r="N6511">
        <v>0</v>
      </c>
      <c r="O6511" t="s">
        <v>3248</v>
      </c>
      <c r="P6511" t="s">
        <v>3279</v>
      </c>
      <c r="Q6511" t="s">
        <v>2762</v>
      </c>
      <c r="R6511">
        <v>0</v>
      </c>
      <c r="S6511" t="s">
        <v>271</v>
      </c>
      <c r="U6511" t="s">
        <v>3280</v>
      </c>
      <c r="V6511">
        <v>1</v>
      </c>
      <c r="W6511">
        <v>1</v>
      </c>
      <c r="X6511">
        <v>20101001</v>
      </c>
      <c r="Y6511">
        <v>12</v>
      </c>
      <c r="Z6511" t="s">
        <v>271</v>
      </c>
      <c r="AA6511" t="s">
        <v>3251</v>
      </c>
      <c r="AB6511" t="s">
        <v>2888</v>
      </c>
      <c r="AC6511">
        <v>1</v>
      </c>
      <c r="AE6511">
        <v>0</v>
      </c>
      <c r="AF6511" t="s">
        <v>271</v>
      </c>
    </row>
    <row r="6512" spans="1:32" hidden="1" x14ac:dyDescent="0.25">
      <c r="A6512" t="str">
        <f t="array" ref="A6512">IF(COUNT(SEARCH(RubriekenHistorisch,CONCATENATE(P6511,U6511,AB6511,AH6511))),"t","f")</f>
        <v>f</v>
      </c>
      <c r="B6512" t="str">
        <f t="shared" si="305"/>
        <v>f</v>
      </c>
      <c r="C6512" t="str">
        <f t="shared" si="306"/>
        <v>f</v>
      </c>
      <c r="D6512" t="str">
        <f t="shared" si="307"/>
        <v>t</v>
      </c>
      <c r="E6512" t="str">
        <f>IF(COUNT(SEARCH({"04.","05.","09.","12."},CONCATENATE(P6511,U6511,AB6511,AH6511))),"t","f")</f>
        <v>t</v>
      </c>
      <c r="F6512" t="str">
        <f t="array" ref="F6512">IF(COUNT(SEARCH(HistorischeRubrieken,CONCATENATE(P6511,U6511,AB6511,AH6511))),"t","f")</f>
        <v>f</v>
      </c>
      <c r="G6512">
        <v>5</v>
      </c>
      <c r="H6512">
        <v>605901</v>
      </c>
      <c r="I6512" t="s">
        <v>3281</v>
      </c>
      <c r="J6512">
        <v>20111201</v>
      </c>
      <c r="K6512">
        <v>20120115</v>
      </c>
      <c r="M6512">
        <v>0</v>
      </c>
      <c r="N6512">
        <v>0</v>
      </c>
      <c r="O6512" t="s">
        <v>3248</v>
      </c>
      <c r="P6512" t="s">
        <v>3282</v>
      </c>
      <c r="Q6512" t="s">
        <v>2762</v>
      </c>
      <c r="R6512">
        <v>0</v>
      </c>
      <c r="S6512" t="s">
        <v>271</v>
      </c>
      <c r="U6512" t="s">
        <v>3283</v>
      </c>
      <c r="V6512">
        <v>1</v>
      </c>
      <c r="W6512">
        <v>1</v>
      </c>
      <c r="X6512">
        <v>20121001</v>
      </c>
      <c r="Y6512">
        <v>12</v>
      </c>
      <c r="Z6512" t="s">
        <v>271</v>
      </c>
      <c r="AA6512" t="s">
        <v>3251</v>
      </c>
      <c r="AB6512" t="s">
        <v>2888</v>
      </c>
      <c r="AC6512">
        <v>1</v>
      </c>
      <c r="AE6512">
        <v>0</v>
      </c>
      <c r="AF6512" t="s">
        <v>271</v>
      </c>
    </row>
    <row r="6513" spans="1:32" hidden="1" x14ac:dyDescent="0.25">
      <c r="A6513" t="str">
        <f t="array" ref="A6513">IF(COUNT(SEARCH(RubriekenHistorisch,CONCATENATE(P6512,U6512,AB6512,AH6512))),"t","f")</f>
        <v>f</v>
      </c>
      <c r="B6513" t="str">
        <f t="shared" si="305"/>
        <v>f</v>
      </c>
      <c r="C6513" t="str">
        <f t="shared" si="306"/>
        <v>f</v>
      </c>
      <c r="D6513" t="str">
        <f t="shared" si="307"/>
        <v>t</v>
      </c>
      <c r="E6513" t="str">
        <f>IF(COUNT(SEARCH({"04.","05.","09.","12."},CONCATENATE(P6512,U6512,AB6512,AH6512))),"t","f")</f>
        <v>t</v>
      </c>
      <c r="F6513" t="str">
        <f t="array" ref="F6513">IF(COUNT(SEARCH(HistorischeRubrieken,CONCATENATE(P6512,U6512,AB6512,AH6512))),"t","f")</f>
        <v>f</v>
      </c>
      <c r="G6513">
        <v>6</v>
      </c>
      <c r="H6513">
        <v>605901</v>
      </c>
      <c r="I6513" t="s">
        <v>3281</v>
      </c>
      <c r="J6513">
        <v>20120115</v>
      </c>
      <c r="K6513">
        <v>20120716</v>
      </c>
      <c r="M6513">
        <v>0</v>
      </c>
      <c r="N6513">
        <v>0</v>
      </c>
      <c r="O6513" t="s">
        <v>3255</v>
      </c>
      <c r="P6513" t="s">
        <v>3282</v>
      </c>
      <c r="Q6513" t="s">
        <v>2762</v>
      </c>
      <c r="R6513">
        <v>0</v>
      </c>
      <c r="S6513" t="s">
        <v>271</v>
      </c>
      <c r="U6513" t="s">
        <v>3283</v>
      </c>
      <c r="V6513">
        <v>1</v>
      </c>
      <c r="W6513">
        <v>1</v>
      </c>
      <c r="X6513">
        <v>20121001</v>
      </c>
      <c r="Y6513">
        <v>12</v>
      </c>
      <c r="Z6513" t="s">
        <v>271</v>
      </c>
      <c r="AA6513" t="s">
        <v>3256</v>
      </c>
      <c r="AB6513" t="s">
        <v>2888</v>
      </c>
      <c r="AC6513">
        <v>1</v>
      </c>
      <c r="AE6513">
        <v>0</v>
      </c>
      <c r="AF6513" t="s">
        <v>271</v>
      </c>
    </row>
    <row r="6514" spans="1:32" hidden="1" x14ac:dyDescent="0.25">
      <c r="A6514" t="str">
        <f t="array" ref="A6514">IF(COUNT(SEARCH(RubriekenHistorisch,CONCATENATE(P6513,U6513,AB6513,AH6513))),"t","f")</f>
        <v>f</v>
      </c>
      <c r="B6514" t="str">
        <f t="shared" si="305"/>
        <v>f</v>
      </c>
      <c r="C6514" t="str">
        <f t="shared" si="306"/>
        <v>f</v>
      </c>
      <c r="D6514" t="str">
        <f t="shared" si="307"/>
        <v>t</v>
      </c>
      <c r="E6514" t="str">
        <f>IF(COUNT(SEARCH({"04.","05.","09.","12."},CONCATENATE(P6513,U6513,AB6513,AH6513))),"t","f")</f>
        <v>t</v>
      </c>
      <c r="F6514" t="str">
        <f t="array" ref="F6514">IF(COUNT(SEARCH(HistorischeRubrieken,CONCATENATE(P6513,U6513,AB6513,AH6513))),"t","f")</f>
        <v>f</v>
      </c>
      <c r="G6514">
        <v>7</v>
      </c>
      <c r="H6514">
        <v>605901</v>
      </c>
      <c r="I6514" t="s">
        <v>3281</v>
      </c>
      <c r="J6514">
        <v>20120716</v>
      </c>
      <c r="K6514">
        <v>20130101</v>
      </c>
      <c r="M6514">
        <v>0</v>
      </c>
      <c r="N6514">
        <v>0</v>
      </c>
      <c r="O6514" t="s">
        <v>3255</v>
      </c>
      <c r="P6514" t="s">
        <v>3284</v>
      </c>
      <c r="Q6514" t="s">
        <v>2762</v>
      </c>
      <c r="R6514">
        <v>0</v>
      </c>
      <c r="S6514" t="s">
        <v>271</v>
      </c>
      <c r="U6514" t="s">
        <v>3285</v>
      </c>
      <c r="V6514">
        <v>1</v>
      </c>
      <c r="W6514">
        <v>1</v>
      </c>
      <c r="X6514">
        <v>20121001</v>
      </c>
      <c r="Y6514">
        <v>12</v>
      </c>
      <c r="Z6514" t="s">
        <v>271</v>
      </c>
      <c r="AA6514" t="s">
        <v>3256</v>
      </c>
      <c r="AB6514" t="s">
        <v>2888</v>
      </c>
      <c r="AC6514">
        <v>1</v>
      </c>
      <c r="AE6514">
        <v>0</v>
      </c>
      <c r="AF6514" t="s">
        <v>271</v>
      </c>
    </row>
    <row r="6515" spans="1:32" hidden="1" x14ac:dyDescent="0.25">
      <c r="A6515" t="str">
        <f t="array" ref="A6515">IF(COUNT(SEARCH(RubriekenHistorisch,CONCATENATE(P6514,U6514,AB6514,AH6514))),"t","f")</f>
        <v>f</v>
      </c>
      <c r="B6515" t="str">
        <f t="shared" si="305"/>
        <v>f</v>
      </c>
      <c r="C6515" t="str">
        <f t="shared" si="306"/>
        <v>f</v>
      </c>
      <c r="D6515" t="str">
        <f t="shared" si="307"/>
        <v>t</v>
      </c>
      <c r="E6515" t="str">
        <f>IF(COUNT(SEARCH({"04.","05.","09.","12."},CONCATENATE(P6514,U6514,AB6514,AH6514))),"t","f")</f>
        <v>t</v>
      </c>
      <c r="F6515" t="str">
        <f t="array" ref="F6515">IF(COUNT(SEARCH(HistorischeRubrieken,CONCATENATE(P6514,U6514,AB6514,AH6514))),"t","f")</f>
        <v>f</v>
      </c>
      <c r="G6515">
        <v>8</v>
      </c>
      <c r="H6515">
        <v>605901</v>
      </c>
      <c r="I6515" t="s">
        <v>3281</v>
      </c>
      <c r="J6515">
        <v>20130101</v>
      </c>
      <c r="K6515">
        <v>20130601</v>
      </c>
      <c r="M6515">
        <v>0</v>
      </c>
      <c r="N6515">
        <v>0</v>
      </c>
      <c r="O6515" t="s">
        <v>3255</v>
      </c>
      <c r="P6515" t="s">
        <v>3286</v>
      </c>
      <c r="Q6515" t="s">
        <v>2762</v>
      </c>
      <c r="R6515">
        <v>0</v>
      </c>
      <c r="S6515" t="s">
        <v>271</v>
      </c>
      <c r="U6515" t="s">
        <v>3287</v>
      </c>
      <c r="V6515">
        <v>1</v>
      </c>
      <c r="W6515">
        <v>1</v>
      </c>
      <c r="X6515">
        <v>20131001</v>
      </c>
      <c r="Y6515">
        <v>12</v>
      </c>
      <c r="Z6515" t="s">
        <v>271</v>
      </c>
      <c r="AA6515" t="s">
        <v>3256</v>
      </c>
      <c r="AB6515" t="s">
        <v>2888</v>
      </c>
      <c r="AC6515">
        <v>1</v>
      </c>
      <c r="AE6515">
        <v>0</v>
      </c>
      <c r="AF6515" t="s">
        <v>271</v>
      </c>
    </row>
    <row r="6516" spans="1:32" hidden="1" x14ac:dyDescent="0.25">
      <c r="A6516" t="str">
        <f t="array" ref="A6516">IF(COUNT(SEARCH(RubriekenHistorisch,CONCATENATE(P6515,U6515,AB6515,AH6515))),"t","f")</f>
        <v>f</v>
      </c>
      <c r="B6516" t="str">
        <f t="shared" si="305"/>
        <v>f</v>
      </c>
      <c r="C6516" t="str">
        <f t="shared" si="306"/>
        <v>f</v>
      </c>
      <c r="D6516" t="str">
        <f t="shared" si="307"/>
        <v>t</v>
      </c>
      <c r="E6516" t="str">
        <f>IF(COUNT(SEARCH({"04.","05.","09.","12."},CONCATENATE(P6515,U6515,AB6515,AH6515))),"t","f")</f>
        <v>t</v>
      </c>
      <c r="F6516" t="str">
        <f t="array" ref="F6516">IF(COUNT(SEARCH(HistorischeRubrieken,CONCATENATE(P6515,U6515,AB6515,AH6515))),"t","f")</f>
        <v>f</v>
      </c>
      <c r="G6516">
        <v>9</v>
      </c>
      <c r="H6516">
        <v>605901</v>
      </c>
      <c r="I6516" t="s">
        <v>3281</v>
      </c>
      <c r="J6516">
        <v>20130601</v>
      </c>
      <c r="K6516">
        <v>20130701</v>
      </c>
      <c r="M6516">
        <v>0</v>
      </c>
      <c r="N6516">
        <v>0</v>
      </c>
      <c r="U6516" t="s">
        <v>3288</v>
      </c>
      <c r="V6516">
        <v>2</v>
      </c>
      <c r="W6516">
        <v>0</v>
      </c>
      <c r="X6516">
        <v>20130607</v>
      </c>
      <c r="Y6516">
        <v>0</v>
      </c>
      <c r="Z6516" t="s">
        <v>271</v>
      </c>
    </row>
    <row r="6517" spans="1:32" hidden="1" x14ac:dyDescent="0.25">
      <c r="A6517" t="str">
        <f t="array" ref="A6517">IF(COUNT(SEARCH(RubriekenHistorisch,CONCATENATE(P6516,U6516,AB6516,AH6516))),"t","f")</f>
        <v>f</v>
      </c>
      <c r="B6517" t="str">
        <f t="shared" si="305"/>
        <v>f</v>
      </c>
      <c r="C6517" t="str">
        <f t="shared" si="306"/>
        <v>t</v>
      </c>
      <c r="D6517" t="str">
        <f t="shared" si="307"/>
        <v>f</v>
      </c>
      <c r="E6517" t="str">
        <f>IF(COUNT(SEARCH({"04.","05.","09.","12."},CONCATENATE(P6516,U6516,AB6516,AH6516))),"t","f")</f>
        <v>f</v>
      </c>
      <c r="F6517" t="str">
        <f t="array" ref="F6517">IF(COUNT(SEARCH(HistorischeRubrieken,CONCATENATE(P6516,U6516,AB6516,AH6516))),"t","f")</f>
        <v>f</v>
      </c>
      <c r="G6517">
        <v>1</v>
      </c>
      <c r="H6517">
        <v>606001</v>
      </c>
      <c r="I6517" t="s">
        <v>3289</v>
      </c>
      <c r="J6517">
        <v>20030601</v>
      </c>
      <c r="K6517">
        <v>20080601</v>
      </c>
      <c r="M6517">
        <v>0</v>
      </c>
      <c r="N6517">
        <v>0</v>
      </c>
      <c r="O6517" t="s">
        <v>3185</v>
      </c>
      <c r="R6517">
        <v>0</v>
      </c>
      <c r="S6517" t="s">
        <v>271</v>
      </c>
      <c r="AA6517" t="s">
        <v>3113</v>
      </c>
      <c r="AC6517">
        <v>1</v>
      </c>
      <c r="AE6517">
        <v>0</v>
      </c>
      <c r="AF6517" t="s">
        <v>1003</v>
      </c>
    </row>
    <row r="6518" spans="1:32" hidden="1" x14ac:dyDescent="0.25">
      <c r="A6518" t="str">
        <f t="array" ref="A6518">IF(COUNT(SEARCH(RubriekenHistorisch,CONCATENATE(P6517,U6517,AB6517,AH6517))),"t","f")</f>
        <v>f</v>
      </c>
      <c r="B6518" t="str">
        <f t="shared" si="305"/>
        <v>f</v>
      </c>
      <c r="C6518" t="str">
        <f t="shared" si="306"/>
        <v>f</v>
      </c>
      <c r="D6518" t="str">
        <f t="shared" si="307"/>
        <v>f</v>
      </c>
      <c r="E6518" t="str">
        <f>IF(COUNT(SEARCH({"04.","05.","09.","12."},CONCATENATE(P6517,U6517,AB6517,AH6517))),"t","f")</f>
        <v>f</v>
      </c>
      <c r="F6518" t="str">
        <f t="array" ref="F6518">IF(COUNT(SEARCH(HistorischeRubrieken,CONCATENATE(P6517,U6517,AB6517,AH6517))),"t","f")</f>
        <v>f</v>
      </c>
      <c r="G6518">
        <v>2</v>
      </c>
      <c r="H6518">
        <v>606001</v>
      </c>
      <c r="I6518" t="s">
        <v>3289</v>
      </c>
      <c r="J6518">
        <v>20080601</v>
      </c>
      <c r="K6518">
        <v>20090301</v>
      </c>
      <c r="M6518">
        <v>0</v>
      </c>
      <c r="N6518">
        <v>0</v>
      </c>
      <c r="O6518" t="s">
        <v>3186</v>
      </c>
      <c r="R6518">
        <v>0</v>
      </c>
      <c r="S6518" t="s">
        <v>271</v>
      </c>
      <c r="AA6518" t="s">
        <v>3114</v>
      </c>
      <c r="AC6518">
        <v>1</v>
      </c>
      <c r="AE6518">
        <v>0</v>
      </c>
      <c r="AF6518" t="s">
        <v>1003</v>
      </c>
    </row>
    <row r="6519" spans="1:32" hidden="1" x14ac:dyDescent="0.25">
      <c r="A6519" t="str">
        <f t="array" ref="A6519">IF(COUNT(SEARCH(RubriekenHistorisch,CONCATENATE(P6518,U6518,AB6518,AH6518))),"t","f")</f>
        <v>f</v>
      </c>
      <c r="B6519" t="str">
        <f t="shared" si="305"/>
        <v>f</v>
      </c>
      <c r="C6519" t="str">
        <f t="shared" si="306"/>
        <v>f</v>
      </c>
      <c r="D6519" t="str">
        <f t="shared" si="307"/>
        <v>f</v>
      </c>
      <c r="E6519" t="str">
        <f>IF(COUNT(SEARCH({"04.","05.","09.","12."},CONCATENATE(P6518,U6518,AB6518,AH6518))),"t","f")</f>
        <v>f</v>
      </c>
      <c r="F6519" t="str">
        <f t="array" ref="F6519">IF(COUNT(SEARCH(HistorischeRubrieken,CONCATENATE(P6518,U6518,AB6518,AH6518))),"t","f")</f>
        <v>f</v>
      </c>
      <c r="G6519">
        <v>3</v>
      </c>
      <c r="H6519">
        <v>606001</v>
      </c>
      <c r="I6519" t="s">
        <v>3289</v>
      </c>
      <c r="J6519">
        <v>20090301</v>
      </c>
      <c r="K6519">
        <v>20111201</v>
      </c>
      <c r="M6519">
        <v>0</v>
      </c>
      <c r="N6519">
        <v>0</v>
      </c>
      <c r="O6519" t="s">
        <v>3186</v>
      </c>
      <c r="R6519">
        <v>0</v>
      </c>
      <c r="S6519" t="s">
        <v>271</v>
      </c>
      <c r="AA6519" t="s">
        <v>3115</v>
      </c>
      <c r="AC6519">
        <v>1</v>
      </c>
      <c r="AE6519">
        <v>0</v>
      </c>
      <c r="AF6519" t="s">
        <v>1003</v>
      </c>
    </row>
    <row r="6520" spans="1:32" hidden="1" x14ac:dyDescent="0.25">
      <c r="A6520" t="str">
        <f t="array" ref="A6520">IF(COUNT(SEARCH(RubriekenHistorisch,CONCATENATE(P6519,U6519,AB6519,AH6519))),"t","f")</f>
        <v>f</v>
      </c>
      <c r="B6520" t="str">
        <f t="shared" si="305"/>
        <v>f</v>
      </c>
      <c r="C6520" t="str">
        <f t="shared" si="306"/>
        <v>f</v>
      </c>
      <c r="D6520" t="str">
        <f t="shared" si="307"/>
        <v>f</v>
      </c>
      <c r="E6520" t="str">
        <f>IF(COUNT(SEARCH({"04.","05.","09.","12."},CONCATENATE(P6519,U6519,AB6519,AH6519))),"t","f")</f>
        <v>f</v>
      </c>
      <c r="F6520" t="str">
        <f t="array" ref="F6520">IF(COUNT(SEARCH(HistorischeRubrieken,CONCATENATE(P6519,U6519,AB6519,AH6519))),"t","f")</f>
        <v>f</v>
      </c>
      <c r="G6520">
        <v>4</v>
      </c>
      <c r="H6520">
        <v>606001</v>
      </c>
      <c r="I6520" t="s">
        <v>3289</v>
      </c>
      <c r="J6520">
        <v>20111201</v>
      </c>
      <c r="K6520">
        <v>20120115</v>
      </c>
      <c r="M6520">
        <v>0</v>
      </c>
      <c r="N6520">
        <v>0</v>
      </c>
      <c r="O6520" t="s">
        <v>3228</v>
      </c>
      <c r="R6520">
        <v>0</v>
      </c>
      <c r="S6520" t="s">
        <v>271</v>
      </c>
      <c r="AA6520" t="s">
        <v>3115</v>
      </c>
      <c r="AC6520">
        <v>1</v>
      </c>
      <c r="AE6520">
        <v>0</v>
      </c>
      <c r="AF6520" t="s">
        <v>1003</v>
      </c>
    </row>
    <row r="6521" spans="1:32" hidden="1" x14ac:dyDescent="0.25">
      <c r="A6521" t="str">
        <f t="array" ref="A6521">IF(COUNT(SEARCH(RubriekenHistorisch,CONCATENATE(P6520,U6520,AB6520,AH6520))),"t","f")</f>
        <v>f</v>
      </c>
      <c r="B6521" t="str">
        <f t="shared" si="305"/>
        <v>f</v>
      </c>
      <c r="C6521" t="str">
        <f t="shared" si="306"/>
        <v>f</v>
      </c>
      <c r="D6521" t="str">
        <f t="shared" si="307"/>
        <v>f</v>
      </c>
      <c r="E6521" t="str">
        <f>IF(COUNT(SEARCH({"04.","05.","09.","12."},CONCATENATE(P6520,U6520,AB6520,AH6520))),"t","f")</f>
        <v>f</v>
      </c>
      <c r="F6521" t="str">
        <f t="array" ref="F6521">IF(COUNT(SEARCH(HistorischeRubrieken,CONCATENATE(P6520,U6520,AB6520,AH6520))),"t","f")</f>
        <v>f</v>
      </c>
      <c r="G6521">
        <v>5</v>
      </c>
      <c r="H6521">
        <v>606001</v>
      </c>
      <c r="I6521" t="s">
        <v>3289</v>
      </c>
      <c r="J6521">
        <v>20120115</v>
      </c>
      <c r="K6521">
        <v>20120901</v>
      </c>
      <c r="M6521">
        <v>0</v>
      </c>
      <c r="N6521">
        <v>0</v>
      </c>
      <c r="O6521" t="s">
        <v>3229</v>
      </c>
      <c r="R6521">
        <v>0</v>
      </c>
      <c r="S6521" t="s">
        <v>271</v>
      </c>
      <c r="AA6521" t="s">
        <v>3116</v>
      </c>
      <c r="AC6521">
        <v>1</v>
      </c>
      <c r="AE6521">
        <v>0</v>
      </c>
      <c r="AF6521" t="s">
        <v>1003</v>
      </c>
    </row>
    <row r="6522" spans="1:32" hidden="1" x14ac:dyDescent="0.25">
      <c r="A6522" t="str">
        <f t="array" ref="A6522">IF(COUNT(SEARCH(RubriekenHistorisch,CONCATENATE(P6521,U6521,AB6521,AH6521))),"t","f")</f>
        <v>f</v>
      </c>
      <c r="B6522" t="str">
        <f t="shared" si="305"/>
        <v>f</v>
      </c>
      <c r="C6522" t="str">
        <f t="shared" si="306"/>
        <v>f</v>
      </c>
      <c r="D6522" t="str">
        <f t="shared" si="307"/>
        <v>f</v>
      </c>
      <c r="E6522" t="str">
        <f>IF(COUNT(SEARCH({"04.","05.","09.","12."},CONCATENATE(P6521,U6521,AB6521,AH6521))),"t","f")</f>
        <v>f</v>
      </c>
      <c r="F6522" t="str">
        <f t="array" ref="F6522">IF(COUNT(SEARCH(HistorischeRubrieken,CONCATENATE(P6521,U6521,AB6521,AH6521))),"t","f")</f>
        <v>f</v>
      </c>
      <c r="G6522">
        <v>6</v>
      </c>
      <c r="H6522">
        <v>606001</v>
      </c>
      <c r="I6522" t="s">
        <v>3289</v>
      </c>
      <c r="J6522">
        <v>20120901</v>
      </c>
      <c r="K6522">
        <v>20131101</v>
      </c>
      <c r="M6522">
        <v>0</v>
      </c>
      <c r="N6522">
        <v>0</v>
      </c>
      <c r="AA6522" t="s">
        <v>3116</v>
      </c>
      <c r="AC6522">
        <v>1</v>
      </c>
      <c r="AE6522">
        <v>0</v>
      </c>
      <c r="AF6522" t="s">
        <v>1003</v>
      </c>
    </row>
    <row r="6523" spans="1:32" x14ac:dyDescent="0.25">
      <c r="A6523" t="str">
        <f t="array" ref="A6523">IF(COUNT(SEARCH(RubriekenHistorisch,CONCATENATE(P6522,U6522,AB6522,AH6522))),"t","f")</f>
        <v>f</v>
      </c>
      <c r="B6523" t="str">
        <f t="shared" si="305"/>
        <v>f</v>
      </c>
      <c r="C6523" t="str">
        <f t="shared" si="306"/>
        <v>f</v>
      </c>
      <c r="D6523" t="str">
        <f t="shared" si="307"/>
        <v>f</v>
      </c>
      <c r="E6523" t="str">
        <f>IF(COUNT(SEARCH({"04.","05.","09.","12."},CONCATENATE(P6522,U6522,AB6522,AH6522))),"t","f")</f>
        <v>f</v>
      </c>
      <c r="F6523" t="str">
        <f t="array" ref="F6523">IF(COUNT(SEARCH(HistorischeRubrieken,CONCATENATE(P6522,U6522,AB6522,AH6522))),"t","f")</f>
        <v>f</v>
      </c>
      <c r="G6523">
        <v>7</v>
      </c>
      <c r="H6523">
        <v>606001</v>
      </c>
      <c r="I6523" t="s">
        <v>3289</v>
      </c>
      <c r="J6523">
        <v>20131101</v>
      </c>
      <c r="M6523">
        <v>0</v>
      </c>
      <c r="N6523">
        <v>0</v>
      </c>
      <c r="AA6523" t="s">
        <v>3116</v>
      </c>
      <c r="AC6523">
        <v>0</v>
      </c>
      <c r="AE6523">
        <v>0</v>
      </c>
      <c r="AF6523" t="s">
        <v>1003</v>
      </c>
    </row>
    <row r="6524" spans="1:32" hidden="1" x14ac:dyDescent="0.25">
      <c r="A6524" t="str">
        <f t="array" ref="A6524">IF(COUNT(SEARCH(RubriekenHistorisch,CONCATENATE(P6523,U6523,AB6523,AH6523))),"t","f")</f>
        <v>f</v>
      </c>
      <c r="B6524" t="str">
        <f t="shared" si="305"/>
        <v>f</v>
      </c>
      <c r="C6524" t="str">
        <f t="shared" si="306"/>
        <v>f</v>
      </c>
      <c r="D6524" t="str">
        <f t="shared" si="307"/>
        <v>f</v>
      </c>
      <c r="E6524" t="str">
        <f>IF(COUNT(SEARCH({"04.","05.","09.","12."},CONCATENATE(P6523,U6523,AB6523,AH6523))),"t","f")</f>
        <v>f</v>
      </c>
      <c r="F6524" t="str">
        <f t="array" ref="F6524">IF(COUNT(SEARCH(HistorischeRubrieken,CONCATENATE(P6523,U6523,AB6523,AH6523))),"t","f")</f>
        <v>f</v>
      </c>
      <c r="G6524">
        <v>1</v>
      </c>
      <c r="H6524">
        <v>606201</v>
      </c>
      <c r="I6524" t="s">
        <v>3290</v>
      </c>
      <c r="J6524">
        <v>20050901</v>
      </c>
      <c r="K6524">
        <v>20080601</v>
      </c>
      <c r="M6524">
        <v>0</v>
      </c>
      <c r="N6524">
        <v>0</v>
      </c>
      <c r="O6524" t="s">
        <v>3185</v>
      </c>
      <c r="R6524">
        <v>0</v>
      </c>
      <c r="S6524" t="s">
        <v>271</v>
      </c>
      <c r="AA6524" t="s">
        <v>3113</v>
      </c>
      <c r="AC6524">
        <v>1</v>
      </c>
      <c r="AE6524">
        <v>0</v>
      </c>
      <c r="AF6524" t="s">
        <v>1003</v>
      </c>
    </row>
    <row r="6525" spans="1:32" hidden="1" x14ac:dyDescent="0.25">
      <c r="A6525" t="str">
        <f t="array" ref="A6525">IF(COUNT(SEARCH(RubriekenHistorisch,CONCATENATE(P6524,U6524,AB6524,AH6524))),"t","f")</f>
        <v>f</v>
      </c>
      <c r="B6525" t="str">
        <f t="shared" si="305"/>
        <v>f</v>
      </c>
      <c r="C6525" t="str">
        <f t="shared" si="306"/>
        <v>f</v>
      </c>
      <c r="D6525" t="str">
        <f t="shared" si="307"/>
        <v>f</v>
      </c>
      <c r="E6525" t="str">
        <f>IF(COUNT(SEARCH({"04.","05.","09.","12."},CONCATENATE(P6524,U6524,AB6524,AH6524))),"t","f")</f>
        <v>f</v>
      </c>
      <c r="F6525" t="str">
        <f t="array" ref="F6525">IF(COUNT(SEARCH(HistorischeRubrieken,CONCATENATE(P6524,U6524,AB6524,AH6524))),"t","f")</f>
        <v>f</v>
      </c>
      <c r="G6525">
        <v>2</v>
      </c>
      <c r="H6525">
        <v>606201</v>
      </c>
      <c r="I6525" t="s">
        <v>3290</v>
      </c>
      <c r="J6525">
        <v>20080601</v>
      </c>
      <c r="K6525">
        <v>20090301</v>
      </c>
      <c r="M6525">
        <v>0</v>
      </c>
      <c r="N6525">
        <v>0</v>
      </c>
      <c r="O6525" t="s">
        <v>3186</v>
      </c>
      <c r="R6525">
        <v>0</v>
      </c>
      <c r="S6525" t="s">
        <v>271</v>
      </c>
      <c r="AA6525" t="s">
        <v>3114</v>
      </c>
      <c r="AC6525">
        <v>1</v>
      </c>
      <c r="AE6525">
        <v>0</v>
      </c>
      <c r="AF6525" t="s">
        <v>1003</v>
      </c>
    </row>
    <row r="6526" spans="1:32" hidden="1" x14ac:dyDescent="0.25">
      <c r="A6526" t="str">
        <f t="array" ref="A6526">IF(COUNT(SEARCH(RubriekenHistorisch,CONCATENATE(P6525,U6525,AB6525,AH6525))),"t","f")</f>
        <v>f</v>
      </c>
      <c r="B6526" t="str">
        <f t="shared" si="305"/>
        <v>f</v>
      </c>
      <c r="C6526" t="str">
        <f t="shared" si="306"/>
        <v>f</v>
      </c>
      <c r="D6526" t="str">
        <f t="shared" si="307"/>
        <v>f</v>
      </c>
      <c r="E6526" t="str">
        <f>IF(COUNT(SEARCH({"04.","05.","09.","12."},CONCATENATE(P6525,U6525,AB6525,AH6525))),"t","f")</f>
        <v>f</v>
      </c>
      <c r="F6526" t="str">
        <f t="array" ref="F6526">IF(COUNT(SEARCH(HistorischeRubrieken,CONCATENATE(P6525,U6525,AB6525,AH6525))),"t","f")</f>
        <v>f</v>
      </c>
      <c r="G6526">
        <v>3</v>
      </c>
      <c r="H6526">
        <v>606201</v>
      </c>
      <c r="I6526" t="s">
        <v>3290</v>
      </c>
      <c r="J6526">
        <v>20090301</v>
      </c>
      <c r="K6526">
        <v>20111201</v>
      </c>
      <c r="M6526">
        <v>0</v>
      </c>
      <c r="N6526">
        <v>0</v>
      </c>
      <c r="O6526" t="s">
        <v>3186</v>
      </c>
      <c r="R6526">
        <v>0</v>
      </c>
      <c r="S6526" t="s">
        <v>271</v>
      </c>
      <c r="AA6526" t="s">
        <v>3115</v>
      </c>
      <c r="AC6526">
        <v>1</v>
      </c>
      <c r="AE6526">
        <v>0</v>
      </c>
      <c r="AF6526" t="s">
        <v>1003</v>
      </c>
    </row>
    <row r="6527" spans="1:32" hidden="1" x14ac:dyDescent="0.25">
      <c r="A6527" t="str">
        <f t="array" ref="A6527">IF(COUNT(SEARCH(RubriekenHistorisch,CONCATENATE(P6526,U6526,AB6526,AH6526))),"t","f")</f>
        <v>f</v>
      </c>
      <c r="B6527" t="str">
        <f t="shared" si="305"/>
        <v>f</v>
      </c>
      <c r="C6527" t="str">
        <f t="shared" si="306"/>
        <v>f</v>
      </c>
      <c r="D6527" t="str">
        <f t="shared" si="307"/>
        <v>f</v>
      </c>
      <c r="E6527" t="str">
        <f>IF(COUNT(SEARCH({"04.","05.","09.","12."},CONCATENATE(P6526,U6526,AB6526,AH6526))),"t","f")</f>
        <v>f</v>
      </c>
      <c r="F6527" t="str">
        <f t="array" ref="F6527">IF(COUNT(SEARCH(HistorischeRubrieken,CONCATENATE(P6526,U6526,AB6526,AH6526))),"t","f")</f>
        <v>f</v>
      </c>
      <c r="G6527">
        <v>4</v>
      </c>
      <c r="H6527">
        <v>606201</v>
      </c>
      <c r="I6527" t="s">
        <v>3290</v>
      </c>
      <c r="J6527">
        <v>20111201</v>
      </c>
      <c r="K6527">
        <v>20120115</v>
      </c>
      <c r="M6527">
        <v>0</v>
      </c>
      <c r="N6527">
        <v>0</v>
      </c>
      <c r="O6527" t="s">
        <v>3228</v>
      </c>
      <c r="R6527">
        <v>0</v>
      </c>
      <c r="S6527" t="s">
        <v>271</v>
      </c>
      <c r="AA6527" t="s">
        <v>3115</v>
      </c>
      <c r="AC6527">
        <v>1</v>
      </c>
      <c r="AE6527">
        <v>0</v>
      </c>
      <c r="AF6527" t="s">
        <v>1003</v>
      </c>
    </row>
    <row r="6528" spans="1:32" hidden="1" x14ac:dyDescent="0.25">
      <c r="A6528" t="str">
        <f t="array" ref="A6528">IF(COUNT(SEARCH(RubriekenHistorisch,CONCATENATE(P6527,U6527,AB6527,AH6527))),"t","f")</f>
        <v>f</v>
      </c>
      <c r="B6528" t="str">
        <f t="shared" si="305"/>
        <v>f</v>
      </c>
      <c r="C6528" t="str">
        <f t="shared" si="306"/>
        <v>f</v>
      </c>
      <c r="D6528" t="str">
        <f t="shared" si="307"/>
        <v>f</v>
      </c>
      <c r="E6528" t="str">
        <f>IF(COUNT(SEARCH({"04.","05.","09.","12."},CONCATENATE(P6527,U6527,AB6527,AH6527))),"t","f")</f>
        <v>f</v>
      </c>
      <c r="F6528" t="str">
        <f t="array" ref="F6528">IF(COUNT(SEARCH(HistorischeRubrieken,CONCATENATE(P6527,U6527,AB6527,AH6527))),"t","f")</f>
        <v>f</v>
      </c>
      <c r="G6528">
        <v>5</v>
      </c>
      <c r="H6528">
        <v>606201</v>
      </c>
      <c r="I6528" t="s">
        <v>3290</v>
      </c>
      <c r="J6528">
        <v>20120115</v>
      </c>
      <c r="K6528">
        <v>20120917</v>
      </c>
      <c r="M6528">
        <v>0</v>
      </c>
      <c r="N6528">
        <v>0</v>
      </c>
      <c r="O6528" t="s">
        <v>3229</v>
      </c>
      <c r="R6528">
        <v>0</v>
      </c>
      <c r="S6528" t="s">
        <v>271</v>
      </c>
      <c r="AA6528" t="s">
        <v>3116</v>
      </c>
      <c r="AC6528">
        <v>1</v>
      </c>
      <c r="AE6528">
        <v>0</v>
      </c>
      <c r="AF6528" t="s">
        <v>1003</v>
      </c>
    </row>
    <row r="6529" spans="1:32" x14ac:dyDescent="0.25">
      <c r="A6529" t="str">
        <f t="array" ref="A6529">IF(COUNT(SEARCH(RubriekenHistorisch,CONCATENATE(P6528,U6528,AB6528,AH6528))),"t","f")</f>
        <v>f</v>
      </c>
      <c r="B6529" t="str">
        <f t="shared" si="305"/>
        <v>f</v>
      </c>
      <c r="C6529" t="str">
        <f t="shared" si="306"/>
        <v>f</v>
      </c>
      <c r="D6529" t="str">
        <f t="shared" si="307"/>
        <v>f</v>
      </c>
      <c r="E6529" t="str">
        <f>IF(COUNT(SEARCH({"04.","05.","09.","12."},CONCATENATE(P6528,U6528,AB6528,AH6528))),"t","f")</f>
        <v>f</v>
      </c>
      <c r="F6529" t="str">
        <f t="array" ref="F6529">IF(COUNT(SEARCH(HistorischeRubrieken,CONCATENATE(P6528,U6528,AB6528,AH6528))),"t","f")</f>
        <v>f</v>
      </c>
      <c r="G6529">
        <v>6</v>
      </c>
      <c r="H6529">
        <v>606201</v>
      </c>
      <c r="I6529" t="s">
        <v>3290</v>
      </c>
      <c r="J6529">
        <v>20120917</v>
      </c>
      <c r="M6529">
        <v>0</v>
      </c>
      <c r="N6529">
        <v>0</v>
      </c>
      <c r="O6529" t="s">
        <v>3229</v>
      </c>
      <c r="R6529">
        <v>0</v>
      </c>
      <c r="S6529" t="s">
        <v>271</v>
      </c>
      <c r="AA6529" t="s">
        <v>3116</v>
      </c>
      <c r="AC6529">
        <v>1</v>
      </c>
      <c r="AE6529">
        <v>0</v>
      </c>
      <c r="AF6529" t="s">
        <v>1003</v>
      </c>
    </row>
    <row r="6530" spans="1:32" hidden="1" x14ac:dyDescent="0.25">
      <c r="A6530" t="str">
        <f t="array" ref="A6530">IF(COUNT(SEARCH(RubriekenHistorisch,CONCATENATE(P6529,U6529,AB6529,AH6529))),"t","f")</f>
        <v>f</v>
      </c>
      <c r="B6530" t="str">
        <f t="shared" si="305"/>
        <v>f</v>
      </c>
      <c r="C6530" t="str">
        <f t="shared" si="306"/>
        <v>f</v>
      </c>
      <c r="D6530" t="str">
        <f t="shared" si="307"/>
        <v>f</v>
      </c>
      <c r="E6530" t="str">
        <f>IF(COUNT(SEARCH({"04.","05.","09.","12."},CONCATENATE(P6529,U6529,AB6529,AH6529))),"t","f")</f>
        <v>f</v>
      </c>
      <c r="F6530" t="str">
        <f t="array" ref="F6530">IF(COUNT(SEARCH(HistorischeRubrieken,CONCATENATE(P6529,U6529,AB6529,AH6529))),"t","f")</f>
        <v>f</v>
      </c>
      <c r="G6530">
        <v>1</v>
      </c>
      <c r="H6530">
        <v>606401</v>
      </c>
      <c r="I6530" t="s">
        <v>3291</v>
      </c>
      <c r="J6530">
        <v>20030601</v>
      </c>
      <c r="K6530">
        <v>20080601</v>
      </c>
      <c r="M6530">
        <v>0</v>
      </c>
      <c r="N6530">
        <v>0</v>
      </c>
      <c r="O6530" t="s">
        <v>3185</v>
      </c>
      <c r="R6530">
        <v>0</v>
      </c>
      <c r="S6530" t="s">
        <v>271</v>
      </c>
      <c r="AA6530" t="s">
        <v>3113</v>
      </c>
      <c r="AC6530">
        <v>1</v>
      </c>
      <c r="AE6530">
        <v>0</v>
      </c>
      <c r="AF6530" t="s">
        <v>1003</v>
      </c>
    </row>
    <row r="6531" spans="1:32" hidden="1" x14ac:dyDescent="0.25">
      <c r="A6531" t="str">
        <f t="array" ref="A6531">IF(COUNT(SEARCH(RubriekenHistorisch,CONCATENATE(P6530,U6530,AB6530,AH6530))),"t","f")</f>
        <v>f</v>
      </c>
      <c r="B6531" t="str">
        <f t="shared" ref="B6531:B6594" si="308">IF(COUNT(SEARCH("07.66.20",CONCATENATE(P6530,U6530,AB6530,AH6530))),"t","f")</f>
        <v>f</v>
      </c>
      <c r="C6531" t="str">
        <f t="shared" ref="C6531:C6594" si="309">IF(COUNT(SEARCH("14.40.10",CONCATENATE(P6530,U6530,AB6530,AH6530))),"t","f")</f>
        <v>f</v>
      </c>
      <c r="D6531" t="str">
        <f t="shared" si="307"/>
        <v>f</v>
      </c>
      <c r="E6531" t="str">
        <f>IF(COUNT(SEARCH({"04.","05.","09.","12."},CONCATENATE(P6530,U6530,AB6530,AH6530))),"t","f")</f>
        <v>f</v>
      </c>
      <c r="F6531" t="str">
        <f t="array" ref="F6531">IF(COUNT(SEARCH(HistorischeRubrieken,CONCATENATE(P6530,U6530,AB6530,AH6530))),"t","f")</f>
        <v>f</v>
      </c>
      <c r="G6531">
        <v>2</v>
      </c>
      <c r="H6531">
        <v>606401</v>
      </c>
      <c r="I6531" t="s">
        <v>3291</v>
      </c>
      <c r="J6531">
        <v>20080601</v>
      </c>
      <c r="K6531">
        <v>20111201</v>
      </c>
      <c r="M6531">
        <v>0</v>
      </c>
      <c r="N6531">
        <v>0</v>
      </c>
      <c r="O6531" t="s">
        <v>3186</v>
      </c>
      <c r="R6531">
        <v>0</v>
      </c>
      <c r="S6531" t="s">
        <v>271</v>
      </c>
      <c r="AA6531" t="s">
        <v>3114</v>
      </c>
      <c r="AC6531">
        <v>1</v>
      </c>
      <c r="AE6531">
        <v>0</v>
      </c>
      <c r="AF6531" t="s">
        <v>1003</v>
      </c>
    </row>
    <row r="6532" spans="1:32" hidden="1" x14ac:dyDescent="0.25">
      <c r="A6532" t="str">
        <f t="array" ref="A6532">IF(COUNT(SEARCH(RubriekenHistorisch,CONCATENATE(P6531,U6531,AB6531,AH6531))),"t","f")</f>
        <v>f</v>
      </c>
      <c r="B6532" t="str">
        <f t="shared" si="308"/>
        <v>f</v>
      </c>
      <c r="C6532" t="str">
        <f t="shared" si="309"/>
        <v>f</v>
      </c>
      <c r="D6532" t="str">
        <f t="shared" ref="D6532:D6595" si="310">IF(COUNT(SEARCH("- 0",CONCATENATE(P6531,U6531,AB6531,AH6531))),"t","f")</f>
        <v>f</v>
      </c>
      <c r="E6532" t="str">
        <f>IF(COUNT(SEARCH({"04.","05.","09.","12."},CONCATENATE(P6531,U6531,AB6531,AH6531))),"t","f")</f>
        <v>f</v>
      </c>
      <c r="F6532" t="str">
        <f t="array" ref="F6532">IF(COUNT(SEARCH(HistorischeRubrieken,CONCATENATE(P6531,U6531,AB6531,AH6531))),"t","f")</f>
        <v>f</v>
      </c>
      <c r="G6532">
        <v>3</v>
      </c>
      <c r="H6532">
        <v>606401</v>
      </c>
      <c r="I6532" t="s">
        <v>3291</v>
      </c>
      <c r="J6532">
        <v>20111201</v>
      </c>
      <c r="K6532">
        <v>20120115</v>
      </c>
      <c r="M6532">
        <v>0</v>
      </c>
      <c r="N6532">
        <v>0</v>
      </c>
      <c r="O6532" t="s">
        <v>3228</v>
      </c>
      <c r="R6532">
        <v>0</v>
      </c>
      <c r="S6532" t="s">
        <v>271</v>
      </c>
      <c r="AA6532" t="s">
        <v>3115</v>
      </c>
      <c r="AC6532">
        <v>1</v>
      </c>
      <c r="AE6532">
        <v>0</v>
      </c>
      <c r="AF6532" t="s">
        <v>1003</v>
      </c>
    </row>
    <row r="6533" spans="1:32" hidden="1" x14ac:dyDescent="0.25">
      <c r="A6533" t="str">
        <f t="array" ref="A6533">IF(COUNT(SEARCH(RubriekenHistorisch,CONCATENATE(P6532,U6532,AB6532,AH6532))),"t","f")</f>
        <v>f</v>
      </c>
      <c r="B6533" t="str">
        <f t="shared" si="308"/>
        <v>f</v>
      </c>
      <c r="C6533" t="str">
        <f t="shared" si="309"/>
        <v>f</v>
      </c>
      <c r="D6533" t="str">
        <f t="shared" si="310"/>
        <v>f</v>
      </c>
      <c r="E6533" t="str">
        <f>IF(COUNT(SEARCH({"04.","05.","09.","12."},CONCATENATE(P6532,U6532,AB6532,AH6532))),"t","f")</f>
        <v>f</v>
      </c>
      <c r="F6533" t="str">
        <f t="array" ref="F6533">IF(COUNT(SEARCH(HistorischeRubrieken,CONCATENATE(P6532,U6532,AB6532,AH6532))),"t","f")</f>
        <v>f</v>
      </c>
      <c r="G6533">
        <v>4</v>
      </c>
      <c r="H6533">
        <v>606401</v>
      </c>
      <c r="I6533" t="s">
        <v>3291</v>
      </c>
      <c r="J6533">
        <v>20120115</v>
      </c>
      <c r="K6533">
        <v>20120917</v>
      </c>
      <c r="M6533">
        <v>0</v>
      </c>
      <c r="N6533">
        <v>0</v>
      </c>
      <c r="O6533" t="s">
        <v>3229</v>
      </c>
      <c r="R6533">
        <v>0</v>
      </c>
      <c r="S6533" t="s">
        <v>271</v>
      </c>
      <c r="AA6533" t="s">
        <v>3116</v>
      </c>
      <c r="AC6533">
        <v>1</v>
      </c>
      <c r="AE6533">
        <v>0</v>
      </c>
      <c r="AF6533" t="s">
        <v>1003</v>
      </c>
    </row>
    <row r="6534" spans="1:32" x14ac:dyDescent="0.25">
      <c r="A6534" t="str">
        <f t="array" ref="A6534">IF(COUNT(SEARCH(RubriekenHistorisch,CONCATENATE(P6533,U6533,AB6533,AH6533))),"t","f")</f>
        <v>f</v>
      </c>
      <c r="B6534" t="str">
        <f t="shared" si="308"/>
        <v>f</v>
      </c>
      <c r="C6534" t="str">
        <f t="shared" si="309"/>
        <v>f</v>
      </c>
      <c r="D6534" t="str">
        <f t="shared" si="310"/>
        <v>f</v>
      </c>
      <c r="E6534" t="str">
        <f>IF(COUNT(SEARCH({"04.","05.","09.","12."},CONCATENATE(P6533,U6533,AB6533,AH6533))),"t","f")</f>
        <v>f</v>
      </c>
      <c r="F6534" t="str">
        <f t="array" ref="F6534">IF(COUNT(SEARCH(HistorischeRubrieken,CONCATENATE(P6533,U6533,AB6533,AH6533))),"t","f")</f>
        <v>f</v>
      </c>
      <c r="G6534">
        <v>5</v>
      </c>
      <c r="H6534">
        <v>606401</v>
      </c>
      <c r="I6534" t="s">
        <v>3291</v>
      </c>
      <c r="J6534">
        <v>20120917</v>
      </c>
      <c r="M6534">
        <v>0</v>
      </c>
      <c r="N6534">
        <v>0</v>
      </c>
      <c r="O6534" t="s">
        <v>3229</v>
      </c>
      <c r="R6534">
        <v>0</v>
      </c>
      <c r="S6534" t="s">
        <v>271</v>
      </c>
      <c r="AA6534" t="s">
        <v>3116</v>
      </c>
      <c r="AC6534">
        <v>1</v>
      </c>
      <c r="AE6534">
        <v>0</v>
      </c>
      <c r="AF6534" t="s">
        <v>1003</v>
      </c>
    </row>
    <row r="6535" spans="1:32" hidden="1" x14ac:dyDescent="0.25">
      <c r="A6535" t="str">
        <f t="array" ref="A6535">IF(COUNT(SEARCH(RubriekenHistorisch,CONCATENATE(P6534,U6534,AB6534,AH6534))),"t","f")</f>
        <v>f</v>
      </c>
      <c r="B6535" t="str">
        <f t="shared" si="308"/>
        <v>f</v>
      </c>
      <c r="C6535" t="str">
        <f t="shared" si="309"/>
        <v>f</v>
      </c>
      <c r="D6535" t="str">
        <f t="shared" si="310"/>
        <v>f</v>
      </c>
      <c r="E6535" t="str">
        <f>IF(COUNT(SEARCH({"04.","05.","09.","12."},CONCATENATE(P6534,U6534,AB6534,AH6534))),"t","f")</f>
        <v>f</v>
      </c>
      <c r="F6535" t="str">
        <f t="array" ref="F6535">IF(COUNT(SEARCH(HistorischeRubrieken,CONCATENATE(P6534,U6534,AB6534,AH6534))),"t","f")</f>
        <v>f</v>
      </c>
      <c r="G6535">
        <v>1</v>
      </c>
      <c r="H6535">
        <v>606501</v>
      </c>
      <c r="I6535" t="s">
        <v>3292</v>
      </c>
      <c r="J6535">
        <v>20030901</v>
      </c>
      <c r="K6535">
        <v>20080601</v>
      </c>
      <c r="M6535">
        <v>0</v>
      </c>
      <c r="N6535">
        <v>0</v>
      </c>
      <c r="AA6535" t="s">
        <v>3293</v>
      </c>
      <c r="AC6535">
        <v>0</v>
      </c>
      <c r="AE6535">
        <v>0</v>
      </c>
      <c r="AF6535" t="s">
        <v>1003</v>
      </c>
    </row>
    <row r="6536" spans="1:32" hidden="1" x14ac:dyDescent="0.25">
      <c r="A6536" t="str">
        <f t="array" ref="A6536">IF(COUNT(SEARCH(RubriekenHistorisch,CONCATENATE(P6535,U6535,AB6535,AH6535))),"t","f")</f>
        <v>f</v>
      </c>
      <c r="B6536" t="str">
        <f t="shared" si="308"/>
        <v>f</v>
      </c>
      <c r="C6536" t="str">
        <f t="shared" si="309"/>
        <v>f</v>
      </c>
      <c r="D6536" t="str">
        <f t="shared" si="310"/>
        <v>f</v>
      </c>
      <c r="E6536" t="str">
        <f>IF(COUNT(SEARCH({"04.","05.","09.","12."},CONCATENATE(P6535,U6535,AB6535,AH6535))),"t","f")</f>
        <v>f</v>
      </c>
      <c r="F6536" t="str">
        <f t="array" ref="F6536">IF(COUNT(SEARCH(HistorischeRubrieken,CONCATENATE(P6535,U6535,AB6535,AH6535))),"t","f")</f>
        <v>f</v>
      </c>
      <c r="G6536">
        <v>2</v>
      </c>
      <c r="H6536">
        <v>606501</v>
      </c>
      <c r="I6536" t="s">
        <v>3292</v>
      </c>
      <c r="J6536">
        <v>20080601</v>
      </c>
      <c r="K6536">
        <v>20090301</v>
      </c>
      <c r="M6536">
        <v>0</v>
      </c>
      <c r="N6536">
        <v>0</v>
      </c>
      <c r="AA6536" t="s">
        <v>3294</v>
      </c>
      <c r="AC6536">
        <v>0</v>
      </c>
      <c r="AE6536">
        <v>0</v>
      </c>
      <c r="AF6536" t="s">
        <v>1003</v>
      </c>
    </row>
    <row r="6537" spans="1:32" hidden="1" x14ac:dyDescent="0.25">
      <c r="A6537" t="str">
        <f t="array" ref="A6537">IF(COUNT(SEARCH(RubriekenHistorisch,CONCATENATE(P6536,U6536,AB6536,AH6536))),"t","f")</f>
        <v>f</v>
      </c>
      <c r="B6537" t="str">
        <f t="shared" si="308"/>
        <v>f</v>
      </c>
      <c r="C6537" t="str">
        <f t="shared" si="309"/>
        <v>f</v>
      </c>
      <c r="D6537" t="str">
        <f t="shared" si="310"/>
        <v>f</v>
      </c>
      <c r="E6537" t="str">
        <f>IF(COUNT(SEARCH({"04.","05.","09.","12."},CONCATENATE(P6536,U6536,AB6536,AH6536))),"t","f")</f>
        <v>f</v>
      </c>
      <c r="F6537" t="str">
        <f t="array" ref="F6537">IF(COUNT(SEARCH(HistorischeRubrieken,CONCATENATE(P6536,U6536,AB6536,AH6536))),"t","f")</f>
        <v>f</v>
      </c>
      <c r="G6537">
        <v>3</v>
      </c>
      <c r="H6537">
        <v>606501</v>
      </c>
      <c r="I6537" t="s">
        <v>3292</v>
      </c>
      <c r="J6537">
        <v>20090301</v>
      </c>
      <c r="K6537">
        <v>20120115</v>
      </c>
      <c r="M6537">
        <v>0</v>
      </c>
      <c r="N6537">
        <v>0</v>
      </c>
      <c r="AA6537" t="s">
        <v>3295</v>
      </c>
      <c r="AC6537">
        <v>0</v>
      </c>
      <c r="AE6537">
        <v>0</v>
      </c>
      <c r="AF6537" t="s">
        <v>1003</v>
      </c>
    </row>
    <row r="6538" spans="1:32" hidden="1" x14ac:dyDescent="0.25">
      <c r="A6538" t="str">
        <f t="array" ref="A6538">IF(COUNT(SEARCH(RubriekenHistorisch,CONCATENATE(P6537,U6537,AB6537,AH6537))),"t","f")</f>
        <v>f</v>
      </c>
      <c r="B6538" t="str">
        <f t="shared" si="308"/>
        <v>f</v>
      </c>
      <c r="C6538" t="str">
        <f t="shared" si="309"/>
        <v>f</v>
      </c>
      <c r="D6538" t="str">
        <f t="shared" si="310"/>
        <v>f</v>
      </c>
      <c r="E6538" t="str">
        <f>IF(COUNT(SEARCH({"04.","05.","09.","12."},CONCATENATE(P6537,U6537,AB6537,AH6537))),"t","f")</f>
        <v>f</v>
      </c>
      <c r="F6538" t="str">
        <f t="array" ref="F6538">IF(COUNT(SEARCH(HistorischeRubrieken,CONCATENATE(P6537,U6537,AB6537,AH6537))),"t","f")</f>
        <v>f</v>
      </c>
      <c r="G6538">
        <v>4</v>
      </c>
      <c r="H6538">
        <v>606501</v>
      </c>
      <c r="I6538" t="s">
        <v>3292</v>
      </c>
      <c r="J6538">
        <v>20120115</v>
      </c>
      <c r="K6538">
        <v>20120601</v>
      </c>
      <c r="M6538">
        <v>0</v>
      </c>
      <c r="N6538">
        <v>0</v>
      </c>
      <c r="AA6538" t="s">
        <v>3296</v>
      </c>
      <c r="AC6538">
        <v>0</v>
      </c>
      <c r="AE6538">
        <v>0</v>
      </c>
      <c r="AF6538" t="s">
        <v>1003</v>
      </c>
    </row>
    <row r="6539" spans="1:32" x14ac:dyDescent="0.25">
      <c r="A6539" t="str">
        <f t="array" ref="A6539">IF(COUNT(SEARCH(RubriekenHistorisch,CONCATENATE(P6538,U6538,AB6538,AH6538))),"t","f")</f>
        <v>f</v>
      </c>
      <c r="B6539" t="str">
        <f t="shared" si="308"/>
        <v>f</v>
      </c>
      <c r="C6539" t="str">
        <f t="shared" si="309"/>
        <v>f</v>
      </c>
      <c r="D6539" t="str">
        <f t="shared" si="310"/>
        <v>f</v>
      </c>
      <c r="E6539" t="str">
        <f>IF(COUNT(SEARCH({"04.","05.","09.","12."},CONCATENATE(P6538,U6538,AB6538,AH6538))),"t","f")</f>
        <v>f</v>
      </c>
      <c r="F6539" t="str">
        <f t="array" ref="F6539">IF(COUNT(SEARCH(HistorischeRubrieken,CONCATENATE(P6538,U6538,AB6538,AH6538))),"t","f")</f>
        <v>f</v>
      </c>
      <c r="G6539">
        <v>5</v>
      </c>
      <c r="H6539">
        <v>606501</v>
      </c>
      <c r="I6539" t="s">
        <v>3292</v>
      </c>
      <c r="J6539">
        <v>20120601</v>
      </c>
      <c r="M6539">
        <v>0</v>
      </c>
      <c r="N6539">
        <v>0</v>
      </c>
      <c r="AA6539" t="s">
        <v>3296</v>
      </c>
      <c r="AC6539">
        <v>0</v>
      </c>
      <c r="AE6539">
        <v>0</v>
      </c>
      <c r="AF6539" t="s">
        <v>271</v>
      </c>
    </row>
    <row r="6540" spans="1:32" hidden="1" x14ac:dyDescent="0.25">
      <c r="A6540" t="str">
        <f t="array" ref="A6540">IF(COUNT(SEARCH(RubriekenHistorisch,CONCATENATE(P6539,U6539,AB6539,AH6539))),"t","f")</f>
        <v>f</v>
      </c>
      <c r="B6540" t="str">
        <f t="shared" si="308"/>
        <v>f</v>
      </c>
      <c r="C6540" t="str">
        <f t="shared" si="309"/>
        <v>f</v>
      </c>
      <c r="D6540" t="str">
        <f t="shared" si="310"/>
        <v>f</v>
      </c>
      <c r="E6540" t="str">
        <f>IF(COUNT(SEARCH({"04.","05.","09.","12."},CONCATENATE(P6539,U6539,AB6539,AH6539))),"t","f")</f>
        <v>f</v>
      </c>
      <c r="F6540" t="str">
        <f t="array" ref="F6540">IF(COUNT(SEARCH(HistorischeRubrieken,CONCATENATE(P6539,U6539,AB6539,AH6539))),"t","f")</f>
        <v>f</v>
      </c>
      <c r="G6540">
        <v>1</v>
      </c>
      <c r="H6540">
        <v>606502</v>
      </c>
      <c r="I6540" t="s">
        <v>3297</v>
      </c>
      <c r="J6540">
        <v>20050301</v>
      </c>
      <c r="K6540">
        <v>20090601</v>
      </c>
      <c r="M6540">
        <v>0</v>
      </c>
      <c r="N6540">
        <v>0</v>
      </c>
      <c r="O6540" t="s">
        <v>3298</v>
      </c>
      <c r="R6540">
        <v>0</v>
      </c>
      <c r="S6540" t="s">
        <v>271</v>
      </c>
      <c r="AA6540" t="s">
        <v>3299</v>
      </c>
      <c r="AC6540">
        <v>1</v>
      </c>
      <c r="AE6540">
        <v>0</v>
      </c>
      <c r="AF6540" t="s">
        <v>1003</v>
      </c>
    </row>
    <row r="6541" spans="1:32" hidden="1" x14ac:dyDescent="0.25">
      <c r="A6541" t="str">
        <f t="array" ref="A6541">IF(COUNT(SEARCH(RubriekenHistorisch,CONCATENATE(P6540,U6540,AB6540,AH6540))),"t","f")</f>
        <v>f</v>
      </c>
      <c r="B6541" t="str">
        <f t="shared" si="308"/>
        <v>f</v>
      </c>
      <c r="C6541" t="str">
        <f t="shared" si="309"/>
        <v>f</v>
      </c>
      <c r="D6541" t="str">
        <f t="shared" si="310"/>
        <v>f</v>
      </c>
      <c r="E6541" t="str">
        <f>IF(COUNT(SEARCH({"04.","05.","09.","12."},CONCATENATE(P6540,U6540,AB6540,AH6540))),"t","f")</f>
        <v>f</v>
      </c>
      <c r="F6541" t="str">
        <f t="array" ref="F6541">IF(COUNT(SEARCH(HistorischeRubrieken,CONCATENATE(P6540,U6540,AB6540,AH6540))),"t","f")</f>
        <v>f</v>
      </c>
      <c r="G6541">
        <v>1</v>
      </c>
      <c r="H6541">
        <v>606601</v>
      </c>
      <c r="I6541" t="s">
        <v>3300</v>
      </c>
      <c r="J6541">
        <v>20040301</v>
      </c>
      <c r="K6541">
        <v>20080601</v>
      </c>
      <c r="M6541">
        <v>0</v>
      </c>
      <c r="N6541">
        <v>0</v>
      </c>
      <c r="O6541" t="s">
        <v>3301</v>
      </c>
      <c r="R6541">
        <v>0</v>
      </c>
      <c r="S6541" t="s">
        <v>271</v>
      </c>
      <c r="AA6541" t="s">
        <v>3113</v>
      </c>
      <c r="AC6541">
        <v>1</v>
      </c>
      <c r="AE6541">
        <v>0</v>
      </c>
      <c r="AF6541" t="s">
        <v>271</v>
      </c>
    </row>
    <row r="6542" spans="1:32" hidden="1" x14ac:dyDescent="0.25">
      <c r="A6542" t="str">
        <f t="array" ref="A6542">IF(COUNT(SEARCH(RubriekenHistorisch,CONCATENATE(P6541,U6541,AB6541,AH6541))),"t","f")</f>
        <v>f</v>
      </c>
      <c r="B6542" t="str">
        <f t="shared" si="308"/>
        <v>f</v>
      </c>
      <c r="C6542" t="str">
        <f t="shared" si="309"/>
        <v>f</v>
      </c>
      <c r="D6542" t="str">
        <f t="shared" si="310"/>
        <v>f</v>
      </c>
      <c r="E6542" t="str">
        <f>IF(COUNT(SEARCH({"04.","05.","09.","12."},CONCATENATE(P6541,U6541,AB6541,AH6541))),"t","f")</f>
        <v>f</v>
      </c>
      <c r="F6542" t="str">
        <f t="array" ref="F6542">IF(COUNT(SEARCH(HistorischeRubrieken,CONCATENATE(P6541,U6541,AB6541,AH6541))),"t","f")</f>
        <v>f</v>
      </c>
      <c r="G6542">
        <v>2</v>
      </c>
      <c r="H6542">
        <v>606601</v>
      </c>
      <c r="I6542" t="s">
        <v>3300</v>
      </c>
      <c r="J6542">
        <v>20080601</v>
      </c>
      <c r="K6542">
        <v>20090301</v>
      </c>
      <c r="M6542">
        <v>0</v>
      </c>
      <c r="N6542">
        <v>0</v>
      </c>
      <c r="O6542" t="s">
        <v>3228</v>
      </c>
      <c r="R6542">
        <v>0</v>
      </c>
      <c r="S6542" t="s">
        <v>271</v>
      </c>
      <c r="AA6542" t="s">
        <v>3114</v>
      </c>
      <c r="AC6542">
        <v>1</v>
      </c>
      <c r="AE6542">
        <v>0</v>
      </c>
      <c r="AF6542" t="s">
        <v>271</v>
      </c>
    </row>
    <row r="6543" spans="1:32" hidden="1" x14ac:dyDescent="0.25">
      <c r="A6543" t="str">
        <f t="array" ref="A6543">IF(COUNT(SEARCH(RubriekenHistorisch,CONCATENATE(P6542,U6542,AB6542,AH6542))),"t","f")</f>
        <v>f</v>
      </c>
      <c r="B6543" t="str">
        <f t="shared" si="308"/>
        <v>f</v>
      </c>
      <c r="C6543" t="str">
        <f t="shared" si="309"/>
        <v>f</v>
      </c>
      <c r="D6543" t="str">
        <f t="shared" si="310"/>
        <v>f</v>
      </c>
      <c r="E6543" t="str">
        <f>IF(COUNT(SEARCH({"04.","05.","09.","12."},CONCATENATE(P6542,U6542,AB6542,AH6542))),"t","f")</f>
        <v>f</v>
      </c>
      <c r="F6543" t="str">
        <f t="array" ref="F6543">IF(COUNT(SEARCH(HistorischeRubrieken,CONCATENATE(P6542,U6542,AB6542,AH6542))),"t","f")</f>
        <v>f</v>
      </c>
      <c r="G6543">
        <v>3</v>
      </c>
      <c r="H6543">
        <v>606601</v>
      </c>
      <c r="I6543" t="s">
        <v>3300</v>
      </c>
      <c r="J6543">
        <v>20090301</v>
      </c>
      <c r="K6543">
        <v>20120115</v>
      </c>
      <c r="M6543">
        <v>0</v>
      </c>
      <c r="N6543">
        <v>0</v>
      </c>
      <c r="O6543" t="s">
        <v>3228</v>
      </c>
      <c r="R6543">
        <v>0</v>
      </c>
      <c r="S6543" t="s">
        <v>271</v>
      </c>
      <c r="AA6543" t="s">
        <v>3115</v>
      </c>
      <c r="AC6543">
        <v>1</v>
      </c>
      <c r="AE6543">
        <v>0</v>
      </c>
      <c r="AF6543" t="s">
        <v>271</v>
      </c>
    </row>
    <row r="6544" spans="1:32" hidden="1" x14ac:dyDescent="0.25">
      <c r="A6544" t="str">
        <f t="array" ref="A6544">IF(COUNT(SEARCH(RubriekenHistorisch,CONCATENATE(P6543,U6543,AB6543,AH6543))),"t","f")</f>
        <v>f</v>
      </c>
      <c r="B6544" t="str">
        <f t="shared" si="308"/>
        <v>f</v>
      </c>
      <c r="C6544" t="str">
        <f t="shared" si="309"/>
        <v>f</v>
      </c>
      <c r="D6544" t="str">
        <f t="shared" si="310"/>
        <v>f</v>
      </c>
      <c r="E6544" t="str">
        <f>IF(COUNT(SEARCH({"04.","05.","09.","12."},CONCATENATE(P6543,U6543,AB6543,AH6543))),"t","f")</f>
        <v>f</v>
      </c>
      <c r="F6544" t="str">
        <f t="array" ref="F6544">IF(COUNT(SEARCH(HistorischeRubrieken,CONCATENATE(P6543,U6543,AB6543,AH6543))),"t","f")</f>
        <v>f</v>
      </c>
      <c r="G6544">
        <v>4</v>
      </c>
      <c r="H6544">
        <v>606601</v>
      </c>
      <c r="I6544" t="s">
        <v>3300</v>
      </c>
      <c r="J6544">
        <v>20120115</v>
      </c>
      <c r="K6544">
        <v>20120917</v>
      </c>
      <c r="M6544">
        <v>0</v>
      </c>
      <c r="N6544">
        <v>0</v>
      </c>
      <c r="O6544" t="s">
        <v>3229</v>
      </c>
      <c r="R6544">
        <v>0</v>
      </c>
      <c r="S6544" t="s">
        <v>271</v>
      </c>
      <c r="AA6544" t="s">
        <v>3116</v>
      </c>
      <c r="AC6544">
        <v>1</v>
      </c>
      <c r="AE6544">
        <v>0</v>
      </c>
      <c r="AF6544" t="s">
        <v>271</v>
      </c>
    </row>
    <row r="6545" spans="1:32" x14ac:dyDescent="0.25">
      <c r="A6545" t="str">
        <f t="array" ref="A6545">IF(COUNT(SEARCH(RubriekenHistorisch,CONCATENATE(P6544,U6544,AB6544,AH6544))),"t","f")</f>
        <v>f</v>
      </c>
      <c r="B6545" t="str">
        <f t="shared" si="308"/>
        <v>f</v>
      </c>
      <c r="C6545" t="str">
        <f t="shared" si="309"/>
        <v>f</v>
      </c>
      <c r="D6545" t="str">
        <f t="shared" si="310"/>
        <v>f</v>
      </c>
      <c r="E6545" t="str">
        <f>IF(COUNT(SEARCH({"04.","05.","09.","12."},CONCATENATE(P6544,U6544,AB6544,AH6544))),"t","f")</f>
        <v>f</v>
      </c>
      <c r="F6545" t="str">
        <f t="array" ref="F6545">IF(COUNT(SEARCH(HistorischeRubrieken,CONCATENATE(P6544,U6544,AB6544,AH6544))),"t","f")</f>
        <v>f</v>
      </c>
      <c r="G6545">
        <v>5</v>
      </c>
      <c r="H6545">
        <v>606601</v>
      </c>
      <c r="I6545" t="s">
        <v>3300</v>
      </c>
      <c r="J6545">
        <v>20120917</v>
      </c>
      <c r="M6545">
        <v>0</v>
      </c>
      <c r="N6545">
        <v>0</v>
      </c>
      <c r="O6545" t="s">
        <v>3229</v>
      </c>
      <c r="R6545">
        <v>0</v>
      </c>
      <c r="S6545" t="s">
        <v>271</v>
      </c>
      <c r="AA6545" t="s">
        <v>3116</v>
      </c>
      <c r="AC6545">
        <v>1</v>
      </c>
      <c r="AE6545">
        <v>0</v>
      </c>
      <c r="AF6545" t="s">
        <v>271</v>
      </c>
    </row>
    <row r="6546" spans="1:32" hidden="1" x14ac:dyDescent="0.25">
      <c r="A6546" t="str">
        <f t="array" ref="A6546">IF(COUNT(SEARCH(RubriekenHistorisch,CONCATENATE(P6545,U6545,AB6545,AH6545))),"t","f")</f>
        <v>f</v>
      </c>
      <c r="B6546" t="str">
        <f t="shared" si="308"/>
        <v>f</v>
      </c>
      <c r="C6546" t="str">
        <f t="shared" si="309"/>
        <v>f</v>
      </c>
      <c r="D6546" t="str">
        <f t="shared" si="310"/>
        <v>f</v>
      </c>
      <c r="E6546" t="str">
        <f>IF(COUNT(SEARCH({"04.","05.","09.","12."},CONCATENATE(P6545,U6545,AB6545,AH6545))),"t","f")</f>
        <v>f</v>
      </c>
      <c r="F6546" t="str">
        <f t="array" ref="F6546">IF(COUNT(SEARCH(HistorischeRubrieken,CONCATENATE(P6545,U6545,AB6545,AH6545))),"t","f")</f>
        <v>f</v>
      </c>
      <c r="G6546">
        <v>1</v>
      </c>
      <c r="H6546">
        <v>606701</v>
      </c>
      <c r="I6546" t="s">
        <v>3302</v>
      </c>
      <c r="J6546">
        <v>20030901</v>
      </c>
      <c r="K6546">
        <v>20080601</v>
      </c>
      <c r="M6546">
        <v>0</v>
      </c>
      <c r="N6546">
        <v>0</v>
      </c>
      <c r="AA6546" t="s">
        <v>3113</v>
      </c>
      <c r="AC6546">
        <v>0</v>
      </c>
      <c r="AE6546">
        <v>0</v>
      </c>
      <c r="AF6546" t="s">
        <v>1003</v>
      </c>
    </row>
    <row r="6547" spans="1:32" hidden="1" x14ac:dyDescent="0.25">
      <c r="A6547" t="str">
        <f t="array" ref="A6547">IF(COUNT(SEARCH(RubriekenHistorisch,CONCATENATE(P6546,U6546,AB6546,AH6546))),"t","f")</f>
        <v>f</v>
      </c>
      <c r="B6547" t="str">
        <f t="shared" si="308"/>
        <v>f</v>
      </c>
      <c r="C6547" t="str">
        <f t="shared" si="309"/>
        <v>f</v>
      </c>
      <c r="D6547" t="str">
        <f t="shared" si="310"/>
        <v>f</v>
      </c>
      <c r="E6547" t="str">
        <f>IF(COUNT(SEARCH({"04.","05.","09.","12."},CONCATENATE(P6546,U6546,AB6546,AH6546))),"t","f")</f>
        <v>f</v>
      </c>
      <c r="F6547" t="str">
        <f t="array" ref="F6547">IF(COUNT(SEARCH(HistorischeRubrieken,CONCATENATE(P6546,U6546,AB6546,AH6546))),"t","f")</f>
        <v>f</v>
      </c>
      <c r="G6547">
        <v>2</v>
      </c>
      <c r="H6547">
        <v>606701</v>
      </c>
      <c r="I6547" t="s">
        <v>3302</v>
      </c>
      <c r="J6547">
        <v>20080601</v>
      </c>
      <c r="K6547">
        <v>20090301</v>
      </c>
      <c r="M6547">
        <v>0</v>
      </c>
      <c r="N6547">
        <v>0</v>
      </c>
      <c r="AA6547" t="s">
        <v>3114</v>
      </c>
      <c r="AC6547">
        <v>0</v>
      </c>
      <c r="AE6547">
        <v>0</v>
      </c>
      <c r="AF6547" t="s">
        <v>1003</v>
      </c>
    </row>
    <row r="6548" spans="1:32" hidden="1" x14ac:dyDescent="0.25">
      <c r="A6548" t="str">
        <f t="array" ref="A6548">IF(COUNT(SEARCH(RubriekenHistorisch,CONCATENATE(P6547,U6547,AB6547,AH6547))),"t","f")</f>
        <v>f</v>
      </c>
      <c r="B6548" t="str">
        <f t="shared" si="308"/>
        <v>f</v>
      </c>
      <c r="C6548" t="str">
        <f t="shared" si="309"/>
        <v>f</v>
      </c>
      <c r="D6548" t="str">
        <f t="shared" si="310"/>
        <v>f</v>
      </c>
      <c r="E6548" t="str">
        <f>IF(COUNT(SEARCH({"04.","05.","09.","12."},CONCATENATE(P6547,U6547,AB6547,AH6547))),"t","f")</f>
        <v>f</v>
      </c>
      <c r="F6548" t="str">
        <f t="array" ref="F6548">IF(COUNT(SEARCH(HistorischeRubrieken,CONCATENATE(P6547,U6547,AB6547,AH6547))),"t","f")</f>
        <v>f</v>
      </c>
      <c r="G6548">
        <v>3</v>
      </c>
      <c r="H6548">
        <v>606701</v>
      </c>
      <c r="I6548" t="s">
        <v>3302</v>
      </c>
      <c r="J6548">
        <v>20090301</v>
      </c>
      <c r="K6548">
        <v>20120115</v>
      </c>
      <c r="M6548">
        <v>0</v>
      </c>
      <c r="N6548">
        <v>0</v>
      </c>
      <c r="AA6548" t="s">
        <v>3115</v>
      </c>
      <c r="AC6548">
        <v>0</v>
      </c>
      <c r="AE6548">
        <v>0</v>
      </c>
      <c r="AF6548" t="s">
        <v>1003</v>
      </c>
    </row>
    <row r="6549" spans="1:32" hidden="1" x14ac:dyDescent="0.25">
      <c r="A6549" t="str">
        <f t="array" ref="A6549">IF(COUNT(SEARCH(RubriekenHistorisch,CONCATENATE(P6548,U6548,AB6548,AH6548))),"t","f")</f>
        <v>f</v>
      </c>
      <c r="B6549" t="str">
        <f t="shared" si="308"/>
        <v>f</v>
      </c>
      <c r="C6549" t="str">
        <f t="shared" si="309"/>
        <v>f</v>
      </c>
      <c r="D6549" t="str">
        <f t="shared" si="310"/>
        <v>f</v>
      </c>
      <c r="E6549" t="str">
        <f>IF(COUNT(SEARCH({"04.","05.","09.","12."},CONCATENATE(P6548,U6548,AB6548,AH6548))),"t","f")</f>
        <v>f</v>
      </c>
      <c r="F6549" t="str">
        <f t="array" ref="F6549">IF(COUNT(SEARCH(HistorischeRubrieken,CONCATENATE(P6548,U6548,AB6548,AH6548))),"t","f")</f>
        <v>f</v>
      </c>
      <c r="G6549">
        <v>4</v>
      </c>
      <c r="H6549">
        <v>606701</v>
      </c>
      <c r="I6549" t="s">
        <v>3302</v>
      </c>
      <c r="J6549">
        <v>20120115</v>
      </c>
      <c r="K6549">
        <v>20120601</v>
      </c>
      <c r="M6549">
        <v>0</v>
      </c>
      <c r="N6549">
        <v>0</v>
      </c>
      <c r="AA6549" t="s">
        <v>3116</v>
      </c>
      <c r="AC6549">
        <v>0</v>
      </c>
      <c r="AE6549">
        <v>0</v>
      </c>
      <c r="AF6549" t="s">
        <v>1003</v>
      </c>
    </row>
    <row r="6550" spans="1:32" x14ac:dyDescent="0.25">
      <c r="A6550" t="str">
        <f t="array" ref="A6550">IF(COUNT(SEARCH(RubriekenHistorisch,CONCATENATE(P6549,U6549,AB6549,AH6549))),"t","f")</f>
        <v>f</v>
      </c>
      <c r="B6550" t="str">
        <f t="shared" si="308"/>
        <v>f</v>
      </c>
      <c r="C6550" t="str">
        <f t="shared" si="309"/>
        <v>f</v>
      </c>
      <c r="D6550" t="str">
        <f t="shared" si="310"/>
        <v>f</v>
      </c>
      <c r="E6550" t="str">
        <f>IF(COUNT(SEARCH({"04.","05.","09.","12."},CONCATENATE(P6549,U6549,AB6549,AH6549))),"t","f")</f>
        <v>f</v>
      </c>
      <c r="F6550" t="str">
        <f t="array" ref="F6550">IF(COUNT(SEARCH(HistorischeRubrieken,CONCATENATE(P6549,U6549,AB6549,AH6549))),"t","f")</f>
        <v>f</v>
      </c>
      <c r="G6550">
        <v>5</v>
      </c>
      <c r="H6550">
        <v>606701</v>
      </c>
      <c r="I6550" t="s">
        <v>3302</v>
      </c>
      <c r="J6550">
        <v>20120601</v>
      </c>
      <c r="M6550">
        <v>0</v>
      </c>
      <c r="N6550">
        <v>0</v>
      </c>
      <c r="AA6550" t="s">
        <v>3116</v>
      </c>
      <c r="AC6550">
        <v>0</v>
      </c>
      <c r="AE6550">
        <v>0</v>
      </c>
      <c r="AF6550" t="s">
        <v>271</v>
      </c>
    </row>
    <row r="6551" spans="1:32" hidden="1" x14ac:dyDescent="0.25">
      <c r="A6551" t="str">
        <f t="array" ref="A6551">IF(COUNT(SEARCH(RubriekenHistorisch,CONCATENATE(P6550,U6550,AB6550,AH6550))),"t","f")</f>
        <v>f</v>
      </c>
      <c r="B6551" t="str">
        <f t="shared" si="308"/>
        <v>f</v>
      </c>
      <c r="C6551" t="str">
        <f t="shared" si="309"/>
        <v>f</v>
      </c>
      <c r="D6551" t="str">
        <f t="shared" si="310"/>
        <v>f</v>
      </c>
      <c r="E6551" t="str">
        <f>IF(COUNT(SEARCH({"04.","05.","09.","12."},CONCATENATE(P6550,U6550,AB6550,AH6550))),"t","f")</f>
        <v>f</v>
      </c>
      <c r="F6551" t="str">
        <f t="array" ref="F6551">IF(COUNT(SEARCH(HistorischeRubrieken,CONCATENATE(P6550,U6550,AB6550,AH6550))),"t","f")</f>
        <v>f</v>
      </c>
      <c r="G6551">
        <v>1</v>
      </c>
      <c r="H6551">
        <v>606801</v>
      </c>
      <c r="I6551" t="s">
        <v>3303</v>
      </c>
      <c r="J6551">
        <v>20060901</v>
      </c>
      <c r="K6551">
        <v>20080601</v>
      </c>
      <c r="M6551">
        <v>0</v>
      </c>
      <c r="N6551">
        <v>0</v>
      </c>
      <c r="O6551" t="s">
        <v>3185</v>
      </c>
      <c r="R6551">
        <v>0</v>
      </c>
      <c r="S6551" t="s">
        <v>271</v>
      </c>
      <c r="AA6551" t="s">
        <v>3113</v>
      </c>
      <c r="AC6551">
        <v>1</v>
      </c>
      <c r="AE6551">
        <v>0</v>
      </c>
      <c r="AF6551" t="s">
        <v>1003</v>
      </c>
    </row>
    <row r="6552" spans="1:32" hidden="1" x14ac:dyDescent="0.25">
      <c r="A6552" t="str">
        <f t="array" ref="A6552">IF(COUNT(SEARCH(RubriekenHistorisch,CONCATENATE(P6551,U6551,AB6551,AH6551))),"t","f")</f>
        <v>f</v>
      </c>
      <c r="B6552" t="str">
        <f t="shared" si="308"/>
        <v>f</v>
      </c>
      <c r="C6552" t="str">
        <f t="shared" si="309"/>
        <v>f</v>
      </c>
      <c r="D6552" t="str">
        <f t="shared" si="310"/>
        <v>f</v>
      </c>
      <c r="E6552" t="str">
        <f>IF(COUNT(SEARCH({"04.","05.","09.","12."},CONCATENATE(P6551,U6551,AB6551,AH6551))),"t","f")</f>
        <v>f</v>
      </c>
      <c r="F6552" t="str">
        <f t="array" ref="F6552">IF(COUNT(SEARCH(HistorischeRubrieken,CONCATENATE(P6551,U6551,AB6551,AH6551))),"t","f")</f>
        <v>f</v>
      </c>
      <c r="G6552">
        <v>2</v>
      </c>
      <c r="H6552">
        <v>606801</v>
      </c>
      <c r="I6552" t="s">
        <v>3303</v>
      </c>
      <c r="J6552">
        <v>20080601</v>
      </c>
      <c r="K6552">
        <v>20090301</v>
      </c>
      <c r="M6552">
        <v>0</v>
      </c>
      <c r="N6552">
        <v>0</v>
      </c>
      <c r="O6552" t="s">
        <v>3186</v>
      </c>
      <c r="R6552">
        <v>0</v>
      </c>
      <c r="S6552" t="s">
        <v>271</v>
      </c>
      <c r="AA6552" t="s">
        <v>3114</v>
      </c>
      <c r="AC6552">
        <v>1</v>
      </c>
      <c r="AE6552">
        <v>0</v>
      </c>
      <c r="AF6552" t="s">
        <v>1003</v>
      </c>
    </row>
    <row r="6553" spans="1:32" hidden="1" x14ac:dyDescent="0.25">
      <c r="A6553" t="str">
        <f t="array" ref="A6553">IF(COUNT(SEARCH(RubriekenHistorisch,CONCATENATE(P6552,U6552,AB6552,AH6552))),"t","f")</f>
        <v>f</v>
      </c>
      <c r="B6553" t="str">
        <f t="shared" si="308"/>
        <v>f</v>
      </c>
      <c r="C6553" t="str">
        <f t="shared" si="309"/>
        <v>f</v>
      </c>
      <c r="D6553" t="str">
        <f t="shared" si="310"/>
        <v>f</v>
      </c>
      <c r="E6553" t="str">
        <f>IF(COUNT(SEARCH({"04.","05.","09.","12."},CONCATENATE(P6552,U6552,AB6552,AH6552))),"t","f")</f>
        <v>f</v>
      </c>
      <c r="F6553" t="str">
        <f t="array" ref="F6553">IF(COUNT(SEARCH(HistorischeRubrieken,CONCATENATE(P6552,U6552,AB6552,AH6552))),"t","f")</f>
        <v>f</v>
      </c>
      <c r="G6553">
        <v>3</v>
      </c>
      <c r="H6553">
        <v>606801</v>
      </c>
      <c r="I6553" t="s">
        <v>3303</v>
      </c>
      <c r="J6553">
        <v>20090301</v>
      </c>
      <c r="K6553">
        <v>20111201</v>
      </c>
      <c r="M6553">
        <v>0</v>
      </c>
      <c r="N6553">
        <v>0</v>
      </c>
      <c r="O6553" t="s">
        <v>3186</v>
      </c>
      <c r="R6553">
        <v>0</v>
      </c>
      <c r="S6553" t="s">
        <v>271</v>
      </c>
      <c r="AA6553" t="s">
        <v>3115</v>
      </c>
      <c r="AC6553">
        <v>1</v>
      </c>
      <c r="AE6553">
        <v>0</v>
      </c>
      <c r="AF6553" t="s">
        <v>1003</v>
      </c>
    </row>
    <row r="6554" spans="1:32" hidden="1" x14ac:dyDescent="0.25">
      <c r="A6554" t="str">
        <f t="array" ref="A6554">IF(COUNT(SEARCH(RubriekenHistorisch,CONCATENATE(P6553,U6553,AB6553,AH6553))),"t","f")</f>
        <v>f</v>
      </c>
      <c r="B6554" t="str">
        <f t="shared" si="308"/>
        <v>f</v>
      </c>
      <c r="C6554" t="str">
        <f t="shared" si="309"/>
        <v>f</v>
      </c>
      <c r="D6554" t="str">
        <f t="shared" si="310"/>
        <v>f</v>
      </c>
      <c r="E6554" t="str">
        <f>IF(COUNT(SEARCH({"04.","05.","09.","12."},CONCATENATE(P6553,U6553,AB6553,AH6553))),"t","f")</f>
        <v>f</v>
      </c>
      <c r="F6554" t="str">
        <f t="array" ref="F6554">IF(COUNT(SEARCH(HistorischeRubrieken,CONCATENATE(P6553,U6553,AB6553,AH6553))),"t","f")</f>
        <v>f</v>
      </c>
      <c r="G6554">
        <v>4</v>
      </c>
      <c r="H6554">
        <v>606801</v>
      </c>
      <c r="I6554" t="s">
        <v>3303</v>
      </c>
      <c r="J6554">
        <v>20111201</v>
      </c>
      <c r="K6554">
        <v>20120115</v>
      </c>
      <c r="M6554">
        <v>0</v>
      </c>
      <c r="N6554">
        <v>0</v>
      </c>
      <c r="O6554" t="s">
        <v>3228</v>
      </c>
      <c r="R6554">
        <v>0</v>
      </c>
      <c r="S6554" t="s">
        <v>271</v>
      </c>
      <c r="AA6554" t="s">
        <v>3115</v>
      </c>
      <c r="AC6554">
        <v>1</v>
      </c>
      <c r="AE6554">
        <v>0</v>
      </c>
      <c r="AF6554" t="s">
        <v>1003</v>
      </c>
    </row>
    <row r="6555" spans="1:32" hidden="1" x14ac:dyDescent="0.25">
      <c r="A6555" t="str">
        <f t="array" ref="A6555">IF(COUNT(SEARCH(RubriekenHistorisch,CONCATENATE(P6554,U6554,AB6554,AH6554))),"t","f")</f>
        <v>f</v>
      </c>
      <c r="B6555" t="str">
        <f t="shared" si="308"/>
        <v>f</v>
      </c>
      <c r="C6555" t="str">
        <f t="shared" si="309"/>
        <v>f</v>
      </c>
      <c r="D6555" t="str">
        <f t="shared" si="310"/>
        <v>f</v>
      </c>
      <c r="E6555" t="str">
        <f>IF(COUNT(SEARCH({"04.","05.","09.","12."},CONCATENATE(P6554,U6554,AB6554,AH6554))),"t","f")</f>
        <v>f</v>
      </c>
      <c r="F6555" t="str">
        <f t="array" ref="F6555">IF(COUNT(SEARCH(HistorischeRubrieken,CONCATENATE(P6554,U6554,AB6554,AH6554))),"t","f")</f>
        <v>f</v>
      </c>
      <c r="G6555">
        <v>5</v>
      </c>
      <c r="H6555">
        <v>606801</v>
      </c>
      <c r="I6555" t="s">
        <v>3303</v>
      </c>
      <c r="J6555">
        <v>20120115</v>
      </c>
      <c r="K6555">
        <v>20120901</v>
      </c>
      <c r="M6555">
        <v>0</v>
      </c>
      <c r="N6555">
        <v>0</v>
      </c>
      <c r="O6555" t="s">
        <v>3229</v>
      </c>
      <c r="R6555">
        <v>0</v>
      </c>
      <c r="S6555" t="s">
        <v>271</v>
      </c>
      <c r="AA6555" t="s">
        <v>3116</v>
      </c>
      <c r="AC6555">
        <v>1</v>
      </c>
      <c r="AE6555">
        <v>0</v>
      </c>
      <c r="AF6555" t="s">
        <v>1003</v>
      </c>
    </row>
    <row r="6556" spans="1:32" hidden="1" x14ac:dyDescent="0.25">
      <c r="A6556" t="str">
        <f t="array" ref="A6556">IF(COUNT(SEARCH(RubriekenHistorisch,CONCATENATE(P6555,U6555,AB6555,AH6555))),"t","f")</f>
        <v>f</v>
      </c>
      <c r="B6556" t="str">
        <f t="shared" si="308"/>
        <v>f</v>
      </c>
      <c r="C6556" t="str">
        <f t="shared" si="309"/>
        <v>f</v>
      </c>
      <c r="D6556" t="str">
        <f t="shared" si="310"/>
        <v>f</v>
      </c>
      <c r="E6556" t="str">
        <f>IF(COUNT(SEARCH({"04.","05.","09.","12."},CONCATENATE(P6555,U6555,AB6555,AH6555))),"t","f")</f>
        <v>f</v>
      </c>
      <c r="F6556" t="str">
        <f t="array" ref="F6556">IF(COUNT(SEARCH(HistorischeRubrieken,CONCATENATE(P6555,U6555,AB6555,AH6555))),"t","f")</f>
        <v>f</v>
      </c>
      <c r="G6556">
        <v>6</v>
      </c>
      <c r="H6556">
        <v>606801</v>
      </c>
      <c r="I6556" t="s">
        <v>3303</v>
      </c>
      <c r="J6556">
        <v>20120901</v>
      </c>
      <c r="K6556">
        <v>20131101</v>
      </c>
      <c r="M6556">
        <v>0</v>
      </c>
      <c r="N6556">
        <v>0</v>
      </c>
      <c r="AA6556" t="s">
        <v>3116</v>
      </c>
      <c r="AC6556">
        <v>1</v>
      </c>
      <c r="AE6556">
        <v>0</v>
      </c>
      <c r="AF6556" t="s">
        <v>1003</v>
      </c>
    </row>
    <row r="6557" spans="1:32" x14ac:dyDescent="0.25">
      <c r="A6557" t="str">
        <f t="array" ref="A6557">IF(COUNT(SEARCH(RubriekenHistorisch,CONCATENATE(P6556,U6556,AB6556,AH6556))),"t","f")</f>
        <v>f</v>
      </c>
      <c r="B6557" t="str">
        <f t="shared" si="308"/>
        <v>f</v>
      </c>
      <c r="C6557" t="str">
        <f t="shared" si="309"/>
        <v>f</v>
      </c>
      <c r="D6557" t="str">
        <f t="shared" si="310"/>
        <v>f</v>
      </c>
      <c r="E6557" t="str">
        <f>IF(COUNT(SEARCH({"04.","05.","09.","12."},CONCATENATE(P6556,U6556,AB6556,AH6556))),"t","f")</f>
        <v>f</v>
      </c>
      <c r="F6557" t="str">
        <f t="array" ref="F6557">IF(COUNT(SEARCH(HistorischeRubrieken,CONCATENATE(P6556,U6556,AB6556,AH6556))),"t","f")</f>
        <v>f</v>
      </c>
      <c r="G6557">
        <v>7</v>
      </c>
      <c r="H6557">
        <v>606801</v>
      </c>
      <c r="I6557" t="s">
        <v>3303</v>
      </c>
      <c r="J6557">
        <v>20131101</v>
      </c>
      <c r="M6557">
        <v>0</v>
      </c>
      <c r="N6557">
        <v>0</v>
      </c>
      <c r="AA6557" t="s">
        <v>3116</v>
      </c>
      <c r="AC6557">
        <v>0</v>
      </c>
      <c r="AE6557">
        <v>0</v>
      </c>
      <c r="AF6557" t="s">
        <v>1003</v>
      </c>
    </row>
    <row r="6558" spans="1:32" hidden="1" x14ac:dyDescent="0.25">
      <c r="A6558" t="str">
        <f t="array" ref="A6558">IF(COUNT(SEARCH(RubriekenHistorisch,CONCATENATE(P6557,U6557,AB6557,AH6557))),"t","f")</f>
        <v>f</v>
      </c>
      <c r="B6558" t="str">
        <f t="shared" si="308"/>
        <v>f</v>
      </c>
      <c r="C6558" t="str">
        <f t="shared" si="309"/>
        <v>f</v>
      </c>
      <c r="D6558" t="str">
        <f t="shared" si="310"/>
        <v>f</v>
      </c>
      <c r="E6558" t="str">
        <f>IF(COUNT(SEARCH({"04.","05.","09.","12."},CONCATENATE(P6557,U6557,AB6557,AH6557))),"t","f")</f>
        <v>f</v>
      </c>
      <c r="F6558" t="str">
        <f t="array" ref="F6558">IF(COUNT(SEARCH(HistorischeRubrieken,CONCATENATE(P6557,U6557,AB6557,AH6557))),"t","f")</f>
        <v>f</v>
      </c>
      <c r="G6558">
        <v>1</v>
      </c>
      <c r="H6558">
        <v>606901</v>
      </c>
      <c r="I6558" t="s">
        <v>3304</v>
      </c>
      <c r="J6558">
        <v>20040601</v>
      </c>
      <c r="K6558">
        <v>20080601</v>
      </c>
      <c r="M6558">
        <v>0</v>
      </c>
      <c r="N6558">
        <v>0</v>
      </c>
      <c r="O6558" t="s">
        <v>3185</v>
      </c>
      <c r="R6558">
        <v>0</v>
      </c>
      <c r="S6558" t="s">
        <v>271</v>
      </c>
      <c r="AA6558" t="s">
        <v>3113</v>
      </c>
      <c r="AC6558">
        <v>1</v>
      </c>
      <c r="AE6558">
        <v>0</v>
      </c>
      <c r="AF6558" t="s">
        <v>1003</v>
      </c>
    </row>
    <row r="6559" spans="1:32" hidden="1" x14ac:dyDescent="0.25">
      <c r="A6559" t="str">
        <f t="array" ref="A6559">IF(COUNT(SEARCH(RubriekenHistorisch,CONCATENATE(P6558,U6558,AB6558,AH6558))),"t","f")</f>
        <v>f</v>
      </c>
      <c r="B6559" t="str">
        <f t="shared" si="308"/>
        <v>f</v>
      </c>
      <c r="C6559" t="str">
        <f t="shared" si="309"/>
        <v>f</v>
      </c>
      <c r="D6559" t="str">
        <f t="shared" si="310"/>
        <v>f</v>
      </c>
      <c r="E6559" t="str">
        <f>IF(COUNT(SEARCH({"04.","05.","09.","12."},CONCATENATE(P6558,U6558,AB6558,AH6558))),"t","f")</f>
        <v>f</v>
      </c>
      <c r="F6559" t="str">
        <f t="array" ref="F6559">IF(COUNT(SEARCH(HistorischeRubrieken,CONCATENATE(P6558,U6558,AB6558,AH6558))),"t","f")</f>
        <v>f</v>
      </c>
      <c r="G6559">
        <v>2</v>
      </c>
      <c r="H6559">
        <v>606901</v>
      </c>
      <c r="I6559" t="s">
        <v>3304</v>
      </c>
      <c r="J6559">
        <v>20080601</v>
      </c>
      <c r="K6559">
        <v>20090301</v>
      </c>
      <c r="M6559">
        <v>0</v>
      </c>
      <c r="N6559">
        <v>0</v>
      </c>
      <c r="O6559" t="s">
        <v>3186</v>
      </c>
      <c r="R6559">
        <v>0</v>
      </c>
      <c r="S6559" t="s">
        <v>271</v>
      </c>
      <c r="AA6559" t="s">
        <v>3114</v>
      </c>
      <c r="AC6559">
        <v>1</v>
      </c>
      <c r="AE6559">
        <v>0</v>
      </c>
      <c r="AF6559" t="s">
        <v>1003</v>
      </c>
    </row>
    <row r="6560" spans="1:32" hidden="1" x14ac:dyDescent="0.25">
      <c r="A6560" t="str">
        <f t="array" ref="A6560">IF(COUNT(SEARCH(RubriekenHistorisch,CONCATENATE(P6559,U6559,AB6559,AH6559))),"t","f")</f>
        <v>f</v>
      </c>
      <c r="B6560" t="str">
        <f t="shared" si="308"/>
        <v>f</v>
      </c>
      <c r="C6560" t="str">
        <f t="shared" si="309"/>
        <v>f</v>
      </c>
      <c r="D6560" t="str">
        <f t="shared" si="310"/>
        <v>f</v>
      </c>
      <c r="E6560" t="str">
        <f>IF(COUNT(SEARCH({"04.","05.","09.","12."},CONCATENATE(P6559,U6559,AB6559,AH6559))),"t","f")</f>
        <v>f</v>
      </c>
      <c r="F6560" t="str">
        <f t="array" ref="F6560">IF(COUNT(SEARCH(HistorischeRubrieken,CONCATENATE(P6559,U6559,AB6559,AH6559))),"t","f")</f>
        <v>f</v>
      </c>
      <c r="G6560">
        <v>3</v>
      </c>
      <c r="H6560">
        <v>606901</v>
      </c>
      <c r="I6560" t="s">
        <v>3304</v>
      </c>
      <c r="J6560">
        <v>20090301</v>
      </c>
      <c r="K6560">
        <v>20111201</v>
      </c>
      <c r="M6560">
        <v>0</v>
      </c>
      <c r="N6560">
        <v>0</v>
      </c>
      <c r="O6560" t="s">
        <v>3186</v>
      </c>
      <c r="R6560">
        <v>0</v>
      </c>
      <c r="S6560" t="s">
        <v>271</v>
      </c>
      <c r="AA6560" t="s">
        <v>3115</v>
      </c>
      <c r="AC6560">
        <v>1</v>
      </c>
      <c r="AE6560">
        <v>0</v>
      </c>
      <c r="AF6560" t="s">
        <v>1003</v>
      </c>
    </row>
    <row r="6561" spans="1:32" hidden="1" x14ac:dyDescent="0.25">
      <c r="A6561" t="str">
        <f t="array" ref="A6561">IF(COUNT(SEARCH(RubriekenHistorisch,CONCATENATE(P6560,U6560,AB6560,AH6560))),"t","f")</f>
        <v>f</v>
      </c>
      <c r="B6561" t="str">
        <f t="shared" si="308"/>
        <v>f</v>
      </c>
      <c r="C6561" t="str">
        <f t="shared" si="309"/>
        <v>f</v>
      </c>
      <c r="D6561" t="str">
        <f t="shared" si="310"/>
        <v>f</v>
      </c>
      <c r="E6561" t="str">
        <f>IF(COUNT(SEARCH({"04.","05.","09.","12."},CONCATENATE(P6560,U6560,AB6560,AH6560))),"t","f")</f>
        <v>f</v>
      </c>
      <c r="F6561" t="str">
        <f t="array" ref="F6561">IF(COUNT(SEARCH(HistorischeRubrieken,CONCATENATE(P6560,U6560,AB6560,AH6560))),"t","f")</f>
        <v>f</v>
      </c>
      <c r="G6561">
        <v>4</v>
      </c>
      <c r="H6561">
        <v>606901</v>
      </c>
      <c r="I6561" t="s">
        <v>3304</v>
      </c>
      <c r="J6561">
        <v>20111201</v>
      </c>
      <c r="K6561">
        <v>20120115</v>
      </c>
      <c r="M6561">
        <v>0</v>
      </c>
      <c r="N6561">
        <v>0</v>
      </c>
      <c r="O6561" t="s">
        <v>3228</v>
      </c>
      <c r="R6561">
        <v>0</v>
      </c>
      <c r="S6561" t="s">
        <v>271</v>
      </c>
      <c r="AA6561" t="s">
        <v>3115</v>
      </c>
      <c r="AC6561">
        <v>1</v>
      </c>
      <c r="AE6561">
        <v>0</v>
      </c>
      <c r="AF6561" t="s">
        <v>1003</v>
      </c>
    </row>
    <row r="6562" spans="1:32" hidden="1" x14ac:dyDescent="0.25">
      <c r="A6562" t="str">
        <f t="array" ref="A6562">IF(COUNT(SEARCH(RubriekenHistorisch,CONCATENATE(P6561,U6561,AB6561,AH6561))),"t","f")</f>
        <v>f</v>
      </c>
      <c r="B6562" t="str">
        <f t="shared" si="308"/>
        <v>f</v>
      </c>
      <c r="C6562" t="str">
        <f t="shared" si="309"/>
        <v>f</v>
      </c>
      <c r="D6562" t="str">
        <f t="shared" si="310"/>
        <v>f</v>
      </c>
      <c r="E6562" t="str">
        <f>IF(COUNT(SEARCH({"04.","05.","09.","12."},CONCATENATE(P6561,U6561,AB6561,AH6561))),"t","f")</f>
        <v>f</v>
      </c>
      <c r="F6562" t="str">
        <f t="array" ref="F6562">IF(COUNT(SEARCH(HistorischeRubrieken,CONCATENATE(P6561,U6561,AB6561,AH6561))),"t","f")</f>
        <v>f</v>
      </c>
      <c r="G6562">
        <v>5</v>
      </c>
      <c r="H6562">
        <v>606901</v>
      </c>
      <c r="I6562" t="s">
        <v>3304</v>
      </c>
      <c r="J6562">
        <v>20120115</v>
      </c>
      <c r="K6562">
        <v>20120901</v>
      </c>
      <c r="M6562">
        <v>0</v>
      </c>
      <c r="N6562">
        <v>0</v>
      </c>
      <c r="O6562" t="s">
        <v>3229</v>
      </c>
      <c r="R6562">
        <v>0</v>
      </c>
      <c r="S6562" t="s">
        <v>271</v>
      </c>
      <c r="AA6562" t="s">
        <v>3116</v>
      </c>
      <c r="AC6562">
        <v>1</v>
      </c>
      <c r="AE6562">
        <v>0</v>
      </c>
      <c r="AF6562" t="s">
        <v>1003</v>
      </c>
    </row>
    <row r="6563" spans="1:32" hidden="1" x14ac:dyDescent="0.25">
      <c r="A6563" t="str">
        <f t="array" ref="A6563">IF(COUNT(SEARCH(RubriekenHistorisch,CONCATENATE(P6562,U6562,AB6562,AH6562))),"t","f")</f>
        <v>f</v>
      </c>
      <c r="B6563" t="str">
        <f t="shared" si="308"/>
        <v>f</v>
      </c>
      <c r="C6563" t="str">
        <f t="shared" si="309"/>
        <v>f</v>
      </c>
      <c r="D6563" t="str">
        <f t="shared" si="310"/>
        <v>f</v>
      </c>
      <c r="E6563" t="str">
        <f>IF(COUNT(SEARCH({"04.","05.","09.","12."},CONCATENATE(P6562,U6562,AB6562,AH6562))),"t","f")</f>
        <v>f</v>
      </c>
      <c r="F6563" t="str">
        <f t="array" ref="F6563">IF(COUNT(SEARCH(HistorischeRubrieken,CONCATENATE(P6562,U6562,AB6562,AH6562))),"t","f")</f>
        <v>f</v>
      </c>
      <c r="G6563">
        <v>6</v>
      </c>
      <c r="H6563">
        <v>606901</v>
      </c>
      <c r="I6563" t="s">
        <v>3304</v>
      </c>
      <c r="J6563">
        <v>20120901</v>
      </c>
      <c r="K6563">
        <v>20131101</v>
      </c>
      <c r="M6563">
        <v>0</v>
      </c>
      <c r="N6563">
        <v>0</v>
      </c>
      <c r="AA6563" t="s">
        <v>3116</v>
      </c>
      <c r="AC6563">
        <v>1</v>
      </c>
      <c r="AE6563">
        <v>0</v>
      </c>
      <c r="AF6563" t="s">
        <v>1003</v>
      </c>
    </row>
    <row r="6564" spans="1:32" x14ac:dyDescent="0.25">
      <c r="A6564" t="str">
        <f t="array" ref="A6564">IF(COUNT(SEARCH(RubriekenHistorisch,CONCATENATE(P6563,U6563,AB6563,AH6563))),"t","f")</f>
        <v>f</v>
      </c>
      <c r="B6564" t="str">
        <f t="shared" si="308"/>
        <v>f</v>
      </c>
      <c r="C6564" t="str">
        <f t="shared" si="309"/>
        <v>f</v>
      </c>
      <c r="D6564" t="str">
        <f t="shared" si="310"/>
        <v>f</v>
      </c>
      <c r="E6564" t="str">
        <f>IF(COUNT(SEARCH({"04.","05.","09.","12."},CONCATENATE(P6563,U6563,AB6563,AH6563))),"t","f")</f>
        <v>f</v>
      </c>
      <c r="F6564" t="str">
        <f t="array" ref="F6564">IF(COUNT(SEARCH(HistorischeRubrieken,CONCATENATE(P6563,U6563,AB6563,AH6563))),"t","f")</f>
        <v>f</v>
      </c>
      <c r="G6564">
        <v>7</v>
      </c>
      <c r="H6564">
        <v>606901</v>
      </c>
      <c r="I6564" t="s">
        <v>3304</v>
      </c>
      <c r="J6564">
        <v>20131101</v>
      </c>
      <c r="M6564">
        <v>0</v>
      </c>
      <c r="N6564">
        <v>0</v>
      </c>
      <c r="AA6564" t="s">
        <v>3116</v>
      </c>
      <c r="AC6564">
        <v>0</v>
      </c>
      <c r="AE6564">
        <v>0</v>
      </c>
      <c r="AF6564" t="s">
        <v>1003</v>
      </c>
    </row>
    <row r="6565" spans="1:32" hidden="1" x14ac:dyDescent="0.25">
      <c r="A6565" t="str">
        <f t="array" ref="A6565">IF(COUNT(SEARCH(RubriekenHistorisch,CONCATENATE(P6564,U6564,AB6564,AH6564))),"t","f")</f>
        <v>f</v>
      </c>
      <c r="B6565" t="str">
        <f t="shared" si="308"/>
        <v>f</v>
      </c>
      <c r="C6565" t="str">
        <f t="shared" si="309"/>
        <v>f</v>
      </c>
      <c r="D6565" t="str">
        <f t="shared" si="310"/>
        <v>f</v>
      </c>
      <c r="E6565" t="str">
        <f>IF(COUNT(SEARCH({"04.","05.","09.","12."},CONCATENATE(P6564,U6564,AB6564,AH6564))),"t","f")</f>
        <v>f</v>
      </c>
      <c r="F6565" t="str">
        <f t="array" ref="F6565">IF(COUNT(SEARCH(HistorischeRubrieken,CONCATENATE(P6564,U6564,AB6564,AH6564))),"t","f")</f>
        <v>f</v>
      </c>
      <c r="G6565">
        <v>1</v>
      </c>
      <c r="H6565">
        <v>607001</v>
      </c>
      <c r="I6565" t="s">
        <v>3305</v>
      </c>
      <c r="J6565">
        <v>20030901</v>
      </c>
      <c r="K6565">
        <v>20080601</v>
      </c>
      <c r="M6565">
        <v>0</v>
      </c>
      <c r="N6565">
        <v>0</v>
      </c>
      <c r="AA6565" t="s">
        <v>3293</v>
      </c>
      <c r="AC6565">
        <v>0</v>
      </c>
      <c r="AE6565">
        <v>0</v>
      </c>
      <c r="AF6565" t="s">
        <v>1003</v>
      </c>
    </row>
    <row r="6566" spans="1:32" hidden="1" x14ac:dyDescent="0.25">
      <c r="A6566" t="str">
        <f t="array" ref="A6566">IF(COUNT(SEARCH(RubriekenHistorisch,CONCATENATE(P6565,U6565,AB6565,AH6565))),"t","f")</f>
        <v>f</v>
      </c>
      <c r="B6566" t="str">
        <f t="shared" si="308"/>
        <v>f</v>
      </c>
      <c r="C6566" t="str">
        <f t="shared" si="309"/>
        <v>f</v>
      </c>
      <c r="D6566" t="str">
        <f t="shared" si="310"/>
        <v>f</v>
      </c>
      <c r="E6566" t="str">
        <f>IF(COUNT(SEARCH({"04.","05.","09.","12."},CONCATENATE(P6565,U6565,AB6565,AH6565))),"t","f")</f>
        <v>f</v>
      </c>
      <c r="F6566" t="str">
        <f t="array" ref="F6566">IF(COUNT(SEARCH(HistorischeRubrieken,CONCATENATE(P6565,U6565,AB6565,AH6565))),"t","f")</f>
        <v>f</v>
      </c>
      <c r="G6566">
        <v>2</v>
      </c>
      <c r="H6566">
        <v>607001</v>
      </c>
      <c r="I6566" t="s">
        <v>3305</v>
      </c>
      <c r="J6566">
        <v>20080601</v>
      </c>
      <c r="K6566">
        <v>20090301</v>
      </c>
      <c r="M6566">
        <v>0</v>
      </c>
      <c r="N6566">
        <v>0</v>
      </c>
      <c r="AA6566" t="s">
        <v>3294</v>
      </c>
      <c r="AC6566">
        <v>0</v>
      </c>
      <c r="AE6566">
        <v>0</v>
      </c>
      <c r="AF6566" t="s">
        <v>1003</v>
      </c>
    </row>
    <row r="6567" spans="1:32" hidden="1" x14ac:dyDescent="0.25">
      <c r="A6567" t="str">
        <f t="array" ref="A6567">IF(COUNT(SEARCH(RubriekenHistorisch,CONCATENATE(P6566,U6566,AB6566,AH6566))),"t","f")</f>
        <v>f</v>
      </c>
      <c r="B6567" t="str">
        <f t="shared" si="308"/>
        <v>f</v>
      </c>
      <c r="C6567" t="str">
        <f t="shared" si="309"/>
        <v>f</v>
      </c>
      <c r="D6567" t="str">
        <f t="shared" si="310"/>
        <v>f</v>
      </c>
      <c r="E6567" t="str">
        <f>IF(COUNT(SEARCH({"04.","05.","09.","12."},CONCATENATE(P6566,U6566,AB6566,AH6566))),"t","f")</f>
        <v>f</v>
      </c>
      <c r="F6567" t="str">
        <f t="array" ref="F6567">IF(COUNT(SEARCH(HistorischeRubrieken,CONCATENATE(P6566,U6566,AB6566,AH6566))),"t","f")</f>
        <v>f</v>
      </c>
      <c r="G6567">
        <v>3</v>
      </c>
      <c r="H6567">
        <v>607001</v>
      </c>
      <c r="I6567" t="s">
        <v>3305</v>
      </c>
      <c r="J6567">
        <v>20090301</v>
      </c>
      <c r="K6567">
        <v>20120115</v>
      </c>
      <c r="M6567">
        <v>0</v>
      </c>
      <c r="N6567">
        <v>0</v>
      </c>
      <c r="AA6567" t="s">
        <v>3295</v>
      </c>
      <c r="AC6567">
        <v>0</v>
      </c>
      <c r="AE6567">
        <v>0</v>
      </c>
      <c r="AF6567" t="s">
        <v>1003</v>
      </c>
    </row>
    <row r="6568" spans="1:32" hidden="1" x14ac:dyDescent="0.25">
      <c r="A6568" t="str">
        <f t="array" ref="A6568">IF(COUNT(SEARCH(RubriekenHistorisch,CONCATENATE(P6567,U6567,AB6567,AH6567))),"t","f")</f>
        <v>f</v>
      </c>
      <c r="B6568" t="str">
        <f t="shared" si="308"/>
        <v>f</v>
      </c>
      <c r="C6568" t="str">
        <f t="shared" si="309"/>
        <v>f</v>
      </c>
      <c r="D6568" t="str">
        <f t="shared" si="310"/>
        <v>f</v>
      </c>
      <c r="E6568" t="str">
        <f>IF(COUNT(SEARCH({"04.","05.","09.","12."},CONCATENATE(P6567,U6567,AB6567,AH6567))),"t","f")</f>
        <v>f</v>
      </c>
      <c r="F6568" t="str">
        <f t="array" ref="F6568">IF(COUNT(SEARCH(HistorischeRubrieken,CONCATENATE(P6567,U6567,AB6567,AH6567))),"t","f")</f>
        <v>f</v>
      </c>
      <c r="G6568">
        <v>4</v>
      </c>
      <c r="H6568">
        <v>607001</v>
      </c>
      <c r="I6568" t="s">
        <v>3305</v>
      </c>
      <c r="J6568">
        <v>20120115</v>
      </c>
      <c r="K6568">
        <v>20120601</v>
      </c>
      <c r="M6568">
        <v>0</v>
      </c>
      <c r="N6568">
        <v>0</v>
      </c>
      <c r="AA6568" t="s">
        <v>3296</v>
      </c>
      <c r="AC6568">
        <v>0</v>
      </c>
      <c r="AE6568">
        <v>0</v>
      </c>
      <c r="AF6568" t="s">
        <v>1003</v>
      </c>
    </row>
    <row r="6569" spans="1:32" x14ac:dyDescent="0.25">
      <c r="A6569" t="str">
        <f t="array" ref="A6569">IF(COUNT(SEARCH(RubriekenHistorisch,CONCATENATE(P6568,U6568,AB6568,AH6568))),"t","f")</f>
        <v>f</v>
      </c>
      <c r="B6569" t="str">
        <f t="shared" si="308"/>
        <v>f</v>
      </c>
      <c r="C6569" t="str">
        <f t="shared" si="309"/>
        <v>f</v>
      </c>
      <c r="D6569" t="str">
        <f t="shared" si="310"/>
        <v>f</v>
      </c>
      <c r="E6569" t="str">
        <f>IF(COUNT(SEARCH({"04.","05.","09.","12."},CONCATENATE(P6568,U6568,AB6568,AH6568))),"t","f")</f>
        <v>f</v>
      </c>
      <c r="F6569" t="str">
        <f t="array" ref="F6569">IF(COUNT(SEARCH(HistorischeRubrieken,CONCATENATE(P6568,U6568,AB6568,AH6568))),"t","f")</f>
        <v>f</v>
      </c>
      <c r="G6569">
        <v>5</v>
      </c>
      <c r="H6569">
        <v>607001</v>
      </c>
      <c r="I6569" t="s">
        <v>3305</v>
      </c>
      <c r="J6569">
        <v>20120601</v>
      </c>
      <c r="M6569">
        <v>0</v>
      </c>
      <c r="N6569">
        <v>0</v>
      </c>
      <c r="AA6569" t="s">
        <v>3296</v>
      </c>
      <c r="AC6569">
        <v>0</v>
      </c>
      <c r="AE6569">
        <v>0</v>
      </c>
      <c r="AF6569" t="s">
        <v>1003</v>
      </c>
    </row>
    <row r="6570" spans="1:32" hidden="1" x14ac:dyDescent="0.25">
      <c r="A6570" t="str">
        <f t="array" ref="A6570">IF(COUNT(SEARCH(RubriekenHistorisch,CONCATENATE(P6569,U6569,AB6569,AH6569))),"t","f")</f>
        <v>f</v>
      </c>
      <c r="B6570" t="str">
        <f t="shared" si="308"/>
        <v>f</v>
      </c>
      <c r="C6570" t="str">
        <f t="shared" si="309"/>
        <v>f</v>
      </c>
      <c r="D6570" t="str">
        <f t="shared" si="310"/>
        <v>f</v>
      </c>
      <c r="E6570" t="str">
        <f>IF(COUNT(SEARCH({"04.","05.","09.","12."},CONCATENATE(P6569,U6569,AB6569,AH6569))),"t","f")</f>
        <v>f</v>
      </c>
      <c r="F6570" t="str">
        <f t="array" ref="F6570">IF(COUNT(SEARCH(HistorischeRubrieken,CONCATENATE(P6569,U6569,AB6569,AH6569))),"t","f")</f>
        <v>f</v>
      </c>
      <c r="G6570">
        <v>1</v>
      </c>
      <c r="H6570">
        <v>607101</v>
      </c>
      <c r="I6570" t="s">
        <v>3306</v>
      </c>
      <c r="J6570">
        <v>20030901</v>
      </c>
      <c r="K6570">
        <v>20080601</v>
      </c>
      <c r="M6570">
        <v>0</v>
      </c>
      <c r="N6570">
        <v>0</v>
      </c>
      <c r="AA6570" t="s">
        <v>3293</v>
      </c>
      <c r="AC6570">
        <v>0</v>
      </c>
      <c r="AE6570">
        <v>0</v>
      </c>
      <c r="AF6570" t="s">
        <v>1003</v>
      </c>
    </row>
    <row r="6571" spans="1:32" hidden="1" x14ac:dyDescent="0.25">
      <c r="A6571" t="str">
        <f t="array" ref="A6571">IF(COUNT(SEARCH(RubriekenHistorisch,CONCATENATE(P6570,U6570,AB6570,AH6570))),"t","f")</f>
        <v>f</v>
      </c>
      <c r="B6571" t="str">
        <f t="shared" si="308"/>
        <v>f</v>
      </c>
      <c r="C6571" t="str">
        <f t="shared" si="309"/>
        <v>f</v>
      </c>
      <c r="D6571" t="str">
        <f t="shared" si="310"/>
        <v>f</v>
      </c>
      <c r="E6571" t="str">
        <f>IF(COUNT(SEARCH({"04.","05.","09.","12."},CONCATENATE(P6570,U6570,AB6570,AH6570))),"t","f")</f>
        <v>f</v>
      </c>
      <c r="F6571" t="str">
        <f t="array" ref="F6571">IF(COUNT(SEARCH(HistorischeRubrieken,CONCATENATE(P6570,U6570,AB6570,AH6570))),"t","f")</f>
        <v>f</v>
      </c>
      <c r="G6571">
        <v>2</v>
      </c>
      <c r="H6571">
        <v>607101</v>
      </c>
      <c r="I6571" t="s">
        <v>3306</v>
      </c>
      <c r="J6571">
        <v>20080601</v>
      </c>
      <c r="K6571">
        <v>20090301</v>
      </c>
      <c r="M6571">
        <v>0</v>
      </c>
      <c r="N6571">
        <v>0</v>
      </c>
      <c r="AA6571" t="s">
        <v>3294</v>
      </c>
      <c r="AC6571">
        <v>0</v>
      </c>
      <c r="AE6571">
        <v>0</v>
      </c>
      <c r="AF6571" t="s">
        <v>1003</v>
      </c>
    </row>
    <row r="6572" spans="1:32" hidden="1" x14ac:dyDescent="0.25">
      <c r="A6572" t="str">
        <f t="array" ref="A6572">IF(COUNT(SEARCH(RubriekenHistorisch,CONCATENATE(P6571,U6571,AB6571,AH6571))),"t","f")</f>
        <v>f</v>
      </c>
      <c r="B6572" t="str">
        <f t="shared" si="308"/>
        <v>f</v>
      </c>
      <c r="C6572" t="str">
        <f t="shared" si="309"/>
        <v>f</v>
      </c>
      <c r="D6572" t="str">
        <f t="shared" si="310"/>
        <v>f</v>
      </c>
      <c r="E6572" t="str">
        <f>IF(COUNT(SEARCH({"04.","05.","09.","12."},CONCATENATE(P6571,U6571,AB6571,AH6571))),"t","f")</f>
        <v>f</v>
      </c>
      <c r="F6572" t="str">
        <f t="array" ref="F6572">IF(COUNT(SEARCH(HistorischeRubrieken,CONCATENATE(P6571,U6571,AB6571,AH6571))),"t","f")</f>
        <v>f</v>
      </c>
      <c r="G6572">
        <v>3</v>
      </c>
      <c r="H6572">
        <v>607101</v>
      </c>
      <c r="I6572" t="s">
        <v>3306</v>
      </c>
      <c r="J6572">
        <v>20090301</v>
      </c>
      <c r="K6572">
        <v>20120115</v>
      </c>
      <c r="M6572">
        <v>0</v>
      </c>
      <c r="N6572">
        <v>0</v>
      </c>
      <c r="AA6572" t="s">
        <v>3295</v>
      </c>
      <c r="AC6572">
        <v>0</v>
      </c>
      <c r="AE6572">
        <v>0</v>
      </c>
      <c r="AF6572" t="s">
        <v>1003</v>
      </c>
    </row>
    <row r="6573" spans="1:32" hidden="1" x14ac:dyDescent="0.25">
      <c r="A6573" t="str">
        <f t="array" ref="A6573">IF(COUNT(SEARCH(RubriekenHistorisch,CONCATENATE(P6572,U6572,AB6572,AH6572))),"t","f")</f>
        <v>f</v>
      </c>
      <c r="B6573" t="str">
        <f t="shared" si="308"/>
        <v>f</v>
      </c>
      <c r="C6573" t="str">
        <f t="shared" si="309"/>
        <v>f</v>
      </c>
      <c r="D6573" t="str">
        <f t="shared" si="310"/>
        <v>f</v>
      </c>
      <c r="E6573" t="str">
        <f>IF(COUNT(SEARCH({"04.","05.","09.","12."},CONCATENATE(P6572,U6572,AB6572,AH6572))),"t","f")</f>
        <v>f</v>
      </c>
      <c r="F6573" t="str">
        <f t="array" ref="F6573">IF(COUNT(SEARCH(HistorischeRubrieken,CONCATENATE(P6572,U6572,AB6572,AH6572))),"t","f")</f>
        <v>f</v>
      </c>
      <c r="G6573">
        <v>4</v>
      </c>
      <c r="H6573">
        <v>607101</v>
      </c>
      <c r="I6573" t="s">
        <v>3306</v>
      </c>
      <c r="J6573">
        <v>20120115</v>
      </c>
      <c r="K6573">
        <v>20120601</v>
      </c>
      <c r="M6573">
        <v>0</v>
      </c>
      <c r="N6573">
        <v>0</v>
      </c>
      <c r="AA6573" t="s">
        <v>3296</v>
      </c>
      <c r="AC6573">
        <v>0</v>
      </c>
      <c r="AE6573">
        <v>0</v>
      </c>
      <c r="AF6573" t="s">
        <v>1003</v>
      </c>
    </row>
    <row r="6574" spans="1:32" x14ac:dyDescent="0.25">
      <c r="A6574" t="str">
        <f t="array" ref="A6574">IF(COUNT(SEARCH(RubriekenHistorisch,CONCATENATE(P6573,U6573,AB6573,AH6573))),"t","f")</f>
        <v>f</v>
      </c>
      <c r="B6574" t="str">
        <f t="shared" si="308"/>
        <v>f</v>
      </c>
      <c r="C6574" t="str">
        <f t="shared" si="309"/>
        <v>f</v>
      </c>
      <c r="D6574" t="str">
        <f t="shared" si="310"/>
        <v>f</v>
      </c>
      <c r="E6574" t="str">
        <f>IF(COUNT(SEARCH({"04.","05.","09.","12."},CONCATENATE(P6573,U6573,AB6573,AH6573))),"t","f")</f>
        <v>f</v>
      </c>
      <c r="F6574" t="str">
        <f t="array" ref="F6574">IF(COUNT(SEARCH(HistorischeRubrieken,CONCATENATE(P6573,U6573,AB6573,AH6573))),"t","f")</f>
        <v>f</v>
      </c>
      <c r="G6574">
        <v>5</v>
      </c>
      <c r="H6574">
        <v>607101</v>
      </c>
      <c r="I6574" t="s">
        <v>3306</v>
      </c>
      <c r="J6574">
        <v>20120601</v>
      </c>
      <c r="M6574">
        <v>0</v>
      </c>
      <c r="N6574">
        <v>0</v>
      </c>
      <c r="AA6574" t="s">
        <v>3296</v>
      </c>
      <c r="AC6574">
        <v>0</v>
      </c>
      <c r="AE6574">
        <v>0</v>
      </c>
      <c r="AF6574" t="s">
        <v>271</v>
      </c>
    </row>
    <row r="6575" spans="1:32" hidden="1" x14ac:dyDescent="0.25">
      <c r="A6575" t="str">
        <f t="array" ref="A6575">IF(COUNT(SEARCH(RubriekenHistorisch,CONCATENATE(P6574,U6574,AB6574,AH6574))),"t","f")</f>
        <v>f</v>
      </c>
      <c r="B6575" t="str">
        <f t="shared" si="308"/>
        <v>f</v>
      </c>
      <c r="C6575" t="str">
        <f t="shared" si="309"/>
        <v>f</v>
      </c>
      <c r="D6575" t="str">
        <f t="shared" si="310"/>
        <v>f</v>
      </c>
      <c r="E6575" t="str">
        <f>IF(COUNT(SEARCH({"04.","05.","09.","12."},CONCATENATE(P6574,U6574,AB6574,AH6574))),"t","f")</f>
        <v>f</v>
      </c>
      <c r="F6575" t="str">
        <f t="array" ref="F6575">IF(COUNT(SEARCH(HistorischeRubrieken,CONCATENATE(P6574,U6574,AB6574,AH6574))),"t","f")</f>
        <v>f</v>
      </c>
      <c r="G6575">
        <v>1</v>
      </c>
      <c r="H6575">
        <v>607102</v>
      </c>
      <c r="I6575" t="s">
        <v>3307</v>
      </c>
      <c r="J6575">
        <v>20130201</v>
      </c>
      <c r="K6575">
        <v>20140106</v>
      </c>
      <c r="M6575">
        <v>0</v>
      </c>
      <c r="N6575">
        <v>0</v>
      </c>
      <c r="AA6575" t="s">
        <v>3308</v>
      </c>
      <c r="AC6575">
        <v>0</v>
      </c>
      <c r="AE6575">
        <v>0</v>
      </c>
      <c r="AF6575" t="s">
        <v>271</v>
      </c>
    </row>
    <row r="6576" spans="1:32" x14ac:dyDescent="0.25">
      <c r="A6576" t="str">
        <f t="array" ref="A6576">IF(COUNT(SEARCH(RubriekenHistorisch,CONCATENATE(P6575,U6575,AB6575,AH6575))),"t","f")</f>
        <v>f</v>
      </c>
      <c r="B6576" t="str">
        <f t="shared" si="308"/>
        <v>f</v>
      </c>
      <c r="C6576" t="str">
        <f t="shared" si="309"/>
        <v>f</v>
      </c>
      <c r="D6576" t="str">
        <f t="shared" si="310"/>
        <v>f</v>
      </c>
      <c r="E6576" t="str">
        <f>IF(COUNT(SEARCH({"04.","05.","09.","12."},CONCATENATE(P6575,U6575,AB6575,AH6575))),"t","f")</f>
        <v>f</v>
      </c>
      <c r="F6576" t="str">
        <f t="array" ref="F6576">IF(COUNT(SEARCH(HistorischeRubrieken,CONCATENATE(P6575,U6575,AB6575,AH6575))),"t","f")</f>
        <v>f</v>
      </c>
      <c r="G6576">
        <v>2</v>
      </c>
      <c r="H6576">
        <v>607102</v>
      </c>
      <c r="I6576" t="s">
        <v>3307</v>
      </c>
      <c r="J6576">
        <v>20140106</v>
      </c>
      <c r="M6576">
        <v>0</v>
      </c>
      <c r="N6576">
        <v>0</v>
      </c>
      <c r="AA6576" t="s">
        <v>3308</v>
      </c>
      <c r="AB6576" t="s">
        <v>1642</v>
      </c>
      <c r="AC6576">
        <v>0</v>
      </c>
      <c r="AE6576">
        <v>0</v>
      </c>
      <c r="AF6576" t="s">
        <v>271</v>
      </c>
    </row>
    <row r="6577" spans="1:32" hidden="1" x14ac:dyDescent="0.25">
      <c r="A6577" t="str">
        <f t="array" ref="A6577">IF(COUNT(SEARCH(RubriekenHistorisch,CONCATENATE(P6576,U6576,AB6576,AH6576))),"t","f")</f>
        <v>f</v>
      </c>
      <c r="B6577" t="str">
        <f t="shared" si="308"/>
        <v>f</v>
      </c>
      <c r="C6577" t="str">
        <f t="shared" si="309"/>
        <v>f</v>
      </c>
      <c r="D6577" t="str">
        <f t="shared" si="310"/>
        <v>f</v>
      </c>
      <c r="E6577" t="str">
        <f>IF(COUNT(SEARCH({"04.","05.","09.","12."},CONCATENATE(P6576,U6576,AB6576,AH6576))),"t","f")</f>
        <v>t</v>
      </c>
      <c r="F6577" t="str">
        <f t="array" ref="F6577">IF(COUNT(SEARCH(HistorischeRubrieken,CONCATENATE(P6576,U6576,AB6576,AH6576))),"t","f")</f>
        <v>f</v>
      </c>
      <c r="G6577">
        <v>1</v>
      </c>
      <c r="H6577">
        <v>607103</v>
      </c>
      <c r="I6577" t="s">
        <v>3309</v>
      </c>
      <c r="J6577">
        <v>20130701</v>
      </c>
      <c r="K6577">
        <v>20140901</v>
      </c>
      <c r="M6577">
        <v>0</v>
      </c>
      <c r="N6577">
        <v>0</v>
      </c>
      <c r="AA6577" t="s">
        <v>3310</v>
      </c>
      <c r="AC6577">
        <v>0</v>
      </c>
      <c r="AE6577">
        <v>0</v>
      </c>
      <c r="AF6577" t="s">
        <v>271</v>
      </c>
    </row>
    <row r="6578" spans="1:32" x14ac:dyDescent="0.25">
      <c r="A6578" t="str">
        <f t="array" ref="A6578">IF(COUNT(SEARCH(RubriekenHistorisch,CONCATENATE(P6577,U6577,AB6577,AH6577))),"t","f")</f>
        <v>f</v>
      </c>
      <c r="B6578" t="str">
        <f t="shared" si="308"/>
        <v>f</v>
      </c>
      <c r="C6578" t="str">
        <f t="shared" si="309"/>
        <v>f</v>
      </c>
      <c r="D6578" t="str">
        <f t="shared" si="310"/>
        <v>f</v>
      </c>
      <c r="E6578" t="str">
        <f>IF(COUNT(SEARCH({"04.","05.","09.","12."},CONCATENATE(P6577,U6577,AB6577,AH6577))),"t","f")</f>
        <v>f</v>
      </c>
      <c r="F6578" t="str">
        <f t="array" ref="F6578">IF(COUNT(SEARCH(HistorischeRubrieken,CONCATENATE(P6577,U6577,AB6577,AH6577))),"t","f")</f>
        <v>f</v>
      </c>
      <c r="G6578">
        <v>2</v>
      </c>
      <c r="H6578">
        <v>607103</v>
      </c>
      <c r="I6578" t="s">
        <v>3309</v>
      </c>
      <c r="J6578">
        <v>20140901</v>
      </c>
      <c r="M6578">
        <v>0</v>
      </c>
      <c r="N6578">
        <v>0</v>
      </c>
      <c r="AA6578" t="s">
        <v>3311</v>
      </c>
      <c r="AC6578">
        <v>0</v>
      </c>
      <c r="AE6578">
        <v>0</v>
      </c>
      <c r="AF6578" t="s">
        <v>271</v>
      </c>
    </row>
    <row r="6579" spans="1:32" hidden="1" x14ac:dyDescent="0.25">
      <c r="A6579" t="str">
        <f t="array" ref="A6579">IF(COUNT(SEARCH(RubriekenHistorisch,CONCATENATE(P6578,U6578,AB6578,AH6578))),"t","f")</f>
        <v>f</v>
      </c>
      <c r="B6579" t="str">
        <f t="shared" si="308"/>
        <v>f</v>
      </c>
      <c r="C6579" t="str">
        <f t="shared" si="309"/>
        <v>f</v>
      </c>
      <c r="D6579" t="str">
        <f t="shared" si="310"/>
        <v>f</v>
      </c>
      <c r="E6579" t="str">
        <f>IF(COUNT(SEARCH({"04.","05.","09.","12."},CONCATENATE(P6578,U6578,AB6578,AH6578))),"t","f")</f>
        <v>f</v>
      </c>
      <c r="F6579" t="str">
        <f t="array" ref="F6579">IF(COUNT(SEARCH(HistorischeRubrieken,CONCATENATE(P6578,U6578,AB6578,AH6578))),"t","f")</f>
        <v>f</v>
      </c>
      <c r="G6579">
        <v>1</v>
      </c>
      <c r="H6579">
        <v>607201</v>
      </c>
      <c r="I6579" t="s">
        <v>3312</v>
      </c>
      <c r="J6579">
        <v>20030901</v>
      </c>
      <c r="K6579">
        <v>20080601</v>
      </c>
      <c r="M6579">
        <v>0</v>
      </c>
      <c r="N6579">
        <v>0</v>
      </c>
      <c r="O6579" t="s">
        <v>3301</v>
      </c>
      <c r="R6579">
        <v>0</v>
      </c>
      <c r="S6579" t="s">
        <v>271</v>
      </c>
      <c r="AA6579" t="s">
        <v>3293</v>
      </c>
      <c r="AC6579">
        <v>1</v>
      </c>
      <c r="AE6579">
        <v>0</v>
      </c>
      <c r="AF6579" t="s">
        <v>1003</v>
      </c>
    </row>
    <row r="6580" spans="1:32" hidden="1" x14ac:dyDescent="0.25">
      <c r="A6580" t="str">
        <f t="array" ref="A6580">IF(COUNT(SEARCH(RubriekenHistorisch,CONCATENATE(P6579,U6579,AB6579,AH6579))),"t","f")</f>
        <v>f</v>
      </c>
      <c r="B6580" t="str">
        <f t="shared" si="308"/>
        <v>f</v>
      </c>
      <c r="C6580" t="str">
        <f t="shared" si="309"/>
        <v>f</v>
      </c>
      <c r="D6580" t="str">
        <f t="shared" si="310"/>
        <v>f</v>
      </c>
      <c r="E6580" t="str">
        <f>IF(COUNT(SEARCH({"04.","05.","09.","12."},CONCATENATE(P6579,U6579,AB6579,AH6579))),"t","f")</f>
        <v>f</v>
      </c>
      <c r="F6580" t="str">
        <f t="array" ref="F6580">IF(COUNT(SEARCH(HistorischeRubrieken,CONCATENATE(P6579,U6579,AB6579,AH6579))),"t","f")</f>
        <v>f</v>
      </c>
      <c r="G6580">
        <v>2</v>
      </c>
      <c r="H6580">
        <v>607201</v>
      </c>
      <c r="I6580" t="s">
        <v>3312</v>
      </c>
      <c r="J6580">
        <v>20080601</v>
      </c>
      <c r="K6580">
        <v>20110601</v>
      </c>
      <c r="M6580">
        <v>0</v>
      </c>
      <c r="N6580">
        <v>0</v>
      </c>
      <c r="O6580" t="s">
        <v>3228</v>
      </c>
      <c r="R6580">
        <v>0</v>
      </c>
      <c r="S6580" t="s">
        <v>271</v>
      </c>
      <c r="AA6580" t="s">
        <v>3294</v>
      </c>
      <c r="AC6580">
        <v>1</v>
      </c>
      <c r="AE6580">
        <v>0</v>
      </c>
      <c r="AF6580" t="s">
        <v>1003</v>
      </c>
    </row>
    <row r="6581" spans="1:32" hidden="1" x14ac:dyDescent="0.25">
      <c r="A6581" t="str">
        <f t="array" ref="A6581">IF(COUNT(SEARCH(RubriekenHistorisch,CONCATENATE(P6580,U6580,AB6580,AH6580))),"t","f")</f>
        <v>f</v>
      </c>
      <c r="B6581" t="str">
        <f t="shared" si="308"/>
        <v>f</v>
      </c>
      <c r="C6581" t="str">
        <f t="shared" si="309"/>
        <v>f</v>
      </c>
      <c r="D6581" t="str">
        <f t="shared" si="310"/>
        <v>f</v>
      </c>
      <c r="E6581" t="str">
        <f>IF(COUNT(SEARCH({"04.","05.","09.","12."},CONCATENATE(P6580,U6580,AB6580,AH6580))),"t","f")</f>
        <v>f</v>
      </c>
      <c r="F6581" t="str">
        <f t="array" ref="F6581">IF(COUNT(SEARCH(HistorischeRubrieken,CONCATENATE(P6580,U6580,AB6580,AH6580))),"t","f")</f>
        <v>f</v>
      </c>
      <c r="G6581">
        <v>3</v>
      </c>
      <c r="H6581">
        <v>607201</v>
      </c>
      <c r="I6581" t="s">
        <v>3313</v>
      </c>
      <c r="J6581">
        <v>20110601</v>
      </c>
      <c r="K6581">
        <v>20120115</v>
      </c>
      <c r="M6581">
        <v>0</v>
      </c>
      <c r="N6581">
        <v>0</v>
      </c>
      <c r="O6581" t="s">
        <v>3228</v>
      </c>
      <c r="R6581">
        <v>0</v>
      </c>
      <c r="S6581" t="s">
        <v>271</v>
      </c>
      <c r="AA6581" t="s">
        <v>3295</v>
      </c>
      <c r="AC6581">
        <v>1</v>
      </c>
      <c r="AE6581">
        <v>0</v>
      </c>
      <c r="AF6581" t="s">
        <v>1003</v>
      </c>
    </row>
    <row r="6582" spans="1:32" hidden="1" x14ac:dyDescent="0.25">
      <c r="A6582" t="str">
        <f t="array" ref="A6582">IF(COUNT(SEARCH(RubriekenHistorisch,CONCATENATE(P6581,U6581,AB6581,AH6581))),"t","f")</f>
        <v>f</v>
      </c>
      <c r="B6582" t="str">
        <f t="shared" si="308"/>
        <v>f</v>
      </c>
      <c r="C6582" t="str">
        <f t="shared" si="309"/>
        <v>f</v>
      </c>
      <c r="D6582" t="str">
        <f t="shared" si="310"/>
        <v>f</v>
      </c>
      <c r="E6582" t="str">
        <f>IF(COUNT(SEARCH({"04.","05.","09.","12."},CONCATENATE(P6581,U6581,AB6581,AH6581))),"t","f")</f>
        <v>f</v>
      </c>
      <c r="F6582" t="str">
        <f t="array" ref="F6582">IF(COUNT(SEARCH(HistorischeRubrieken,CONCATENATE(P6581,U6581,AB6581,AH6581))),"t","f")</f>
        <v>f</v>
      </c>
      <c r="G6582">
        <v>4</v>
      </c>
      <c r="H6582">
        <v>607201</v>
      </c>
      <c r="I6582" t="s">
        <v>3313</v>
      </c>
      <c r="J6582">
        <v>20120115</v>
      </c>
      <c r="K6582">
        <v>20120917</v>
      </c>
      <c r="M6582">
        <v>0</v>
      </c>
      <c r="N6582">
        <v>0</v>
      </c>
      <c r="O6582" t="s">
        <v>3229</v>
      </c>
      <c r="R6582">
        <v>0</v>
      </c>
      <c r="S6582" t="s">
        <v>271</v>
      </c>
      <c r="AA6582" t="s">
        <v>3296</v>
      </c>
      <c r="AC6582">
        <v>1</v>
      </c>
      <c r="AE6582">
        <v>0</v>
      </c>
      <c r="AF6582" t="s">
        <v>1003</v>
      </c>
    </row>
    <row r="6583" spans="1:32" x14ac:dyDescent="0.25">
      <c r="A6583" t="str">
        <f t="array" ref="A6583">IF(COUNT(SEARCH(RubriekenHistorisch,CONCATENATE(P6582,U6582,AB6582,AH6582))),"t","f")</f>
        <v>f</v>
      </c>
      <c r="B6583" t="str">
        <f t="shared" si="308"/>
        <v>f</v>
      </c>
      <c r="C6583" t="str">
        <f t="shared" si="309"/>
        <v>f</v>
      </c>
      <c r="D6583" t="str">
        <f t="shared" si="310"/>
        <v>f</v>
      </c>
      <c r="E6583" t="str">
        <f>IF(COUNT(SEARCH({"04.","05.","09.","12."},CONCATENATE(P6582,U6582,AB6582,AH6582))),"t","f")</f>
        <v>f</v>
      </c>
      <c r="F6583" t="str">
        <f t="array" ref="F6583">IF(COUNT(SEARCH(HistorischeRubrieken,CONCATENATE(P6582,U6582,AB6582,AH6582))),"t","f")</f>
        <v>f</v>
      </c>
      <c r="G6583">
        <v>5</v>
      </c>
      <c r="H6583">
        <v>607201</v>
      </c>
      <c r="I6583" t="s">
        <v>3313</v>
      </c>
      <c r="J6583">
        <v>20120917</v>
      </c>
      <c r="M6583">
        <v>0</v>
      </c>
      <c r="N6583">
        <v>0</v>
      </c>
      <c r="O6583" t="s">
        <v>3229</v>
      </c>
      <c r="R6583">
        <v>0</v>
      </c>
      <c r="S6583" t="s">
        <v>271</v>
      </c>
      <c r="AA6583" t="s">
        <v>3296</v>
      </c>
      <c r="AC6583">
        <v>1</v>
      </c>
      <c r="AE6583">
        <v>0</v>
      </c>
      <c r="AF6583" t="s">
        <v>1003</v>
      </c>
    </row>
    <row r="6584" spans="1:32" hidden="1" x14ac:dyDescent="0.25">
      <c r="A6584" t="str">
        <f t="array" ref="A6584">IF(COUNT(SEARCH(RubriekenHistorisch,CONCATENATE(P6583,U6583,AB6583,AH6583))),"t","f")</f>
        <v>f</v>
      </c>
      <c r="B6584" t="str">
        <f t="shared" si="308"/>
        <v>f</v>
      </c>
      <c r="C6584" t="str">
        <f t="shared" si="309"/>
        <v>f</v>
      </c>
      <c r="D6584" t="str">
        <f t="shared" si="310"/>
        <v>f</v>
      </c>
      <c r="E6584" t="str">
        <f>IF(COUNT(SEARCH({"04.","05.","09.","12."},CONCATENATE(P6583,U6583,AB6583,AH6583))),"t","f")</f>
        <v>f</v>
      </c>
      <c r="F6584" t="str">
        <f t="array" ref="F6584">IF(COUNT(SEARCH(HistorischeRubrieken,CONCATENATE(P6583,U6583,AB6583,AH6583))),"t","f")</f>
        <v>f</v>
      </c>
      <c r="G6584">
        <v>1</v>
      </c>
      <c r="H6584">
        <v>607202</v>
      </c>
      <c r="I6584" t="s">
        <v>3314</v>
      </c>
      <c r="J6584">
        <v>20110801</v>
      </c>
      <c r="K6584">
        <v>20120115</v>
      </c>
      <c r="M6584">
        <v>0</v>
      </c>
      <c r="N6584">
        <v>0</v>
      </c>
      <c r="AA6584" t="s">
        <v>3315</v>
      </c>
      <c r="AC6584">
        <v>0</v>
      </c>
      <c r="AE6584">
        <v>0</v>
      </c>
      <c r="AF6584" t="s">
        <v>271</v>
      </c>
    </row>
    <row r="6585" spans="1:32" hidden="1" x14ac:dyDescent="0.25">
      <c r="A6585" t="str">
        <f t="array" ref="A6585">IF(COUNT(SEARCH(RubriekenHistorisch,CONCATENATE(P6584,U6584,AB6584,AH6584))),"t","f")</f>
        <v>f</v>
      </c>
      <c r="B6585" t="str">
        <f t="shared" si="308"/>
        <v>f</v>
      </c>
      <c r="C6585" t="str">
        <f t="shared" si="309"/>
        <v>f</v>
      </c>
      <c r="D6585" t="str">
        <f t="shared" si="310"/>
        <v>f</v>
      </c>
      <c r="E6585" t="str">
        <f>IF(COUNT(SEARCH({"04.","05.","09.","12."},CONCATENATE(P6584,U6584,AB6584,AH6584))),"t","f")</f>
        <v>f</v>
      </c>
      <c r="F6585" t="str">
        <f t="array" ref="F6585">IF(COUNT(SEARCH(HistorischeRubrieken,CONCATENATE(P6584,U6584,AB6584,AH6584))),"t","f")</f>
        <v>f</v>
      </c>
      <c r="G6585">
        <v>2</v>
      </c>
      <c r="H6585">
        <v>607202</v>
      </c>
      <c r="I6585" t="s">
        <v>3314</v>
      </c>
      <c r="J6585">
        <v>20120115</v>
      </c>
      <c r="K6585">
        <v>20130701</v>
      </c>
      <c r="M6585">
        <v>0</v>
      </c>
      <c r="N6585">
        <v>0</v>
      </c>
      <c r="AA6585" t="s">
        <v>3316</v>
      </c>
      <c r="AC6585">
        <v>0</v>
      </c>
      <c r="AE6585">
        <v>0</v>
      </c>
      <c r="AF6585" t="s">
        <v>271</v>
      </c>
    </row>
    <row r="6586" spans="1:32" x14ac:dyDescent="0.25">
      <c r="A6586" t="str">
        <f t="array" ref="A6586">IF(COUNT(SEARCH(RubriekenHistorisch,CONCATENATE(P6585,U6585,AB6585,AH6585))),"t","f")</f>
        <v>f</v>
      </c>
      <c r="B6586" t="str">
        <f t="shared" si="308"/>
        <v>f</v>
      </c>
      <c r="C6586" t="str">
        <f t="shared" si="309"/>
        <v>f</v>
      </c>
      <c r="D6586" t="str">
        <f t="shared" si="310"/>
        <v>f</v>
      </c>
      <c r="E6586" t="str">
        <f>IF(COUNT(SEARCH({"04.","05.","09.","12."},CONCATENATE(P6585,U6585,AB6585,AH6585))),"t","f")</f>
        <v>f</v>
      </c>
      <c r="F6586" t="str">
        <f t="array" ref="F6586">IF(COUNT(SEARCH(HistorischeRubrieken,CONCATENATE(P6585,U6585,AB6585,AH6585))),"t","f")</f>
        <v>f</v>
      </c>
      <c r="G6586">
        <v>3</v>
      </c>
      <c r="H6586">
        <v>607202</v>
      </c>
      <c r="I6586" t="s">
        <v>3317</v>
      </c>
      <c r="J6586">
        <v>20130701</v>
      </c>
      <c r="M6586">
        <v>0</v>
      </c>
      <c r="N6586">
        <v>0</v>
      </c>
      <c r="O6586" t="s">
        <v>3318</v>
      </c>
      <c r="R6586">
        <v>0</v>
      </c>
      <c r="S6586" t="s">
        <v>271</v>
      </c>
      <c r="AA6586" t="s">
        <v>3319</v>
      </c>
      <c r="AC6586">
        <v>1</v>
      </c>
      <c r="AE6586">
        <v>0</v>
      </c>
      <c r="AF6586" t="s">
        <v>271</v>
      </c>
    </row>
    <row r="6587" spans="1:32" x14ac:dyDescent="0.25">
      <c r="A6587" t="str">
        <f t="array" ref="A6587">IF(COUNT(SEARCH(RubriekenHistorisch,CONCATENATE(P6586,U6586,AB6586,AH6586))),"t","f")</f>
        <v>f</v>
      </c>
      <c r="B6587" t="str">
        <f t="shared" si="308"/>
        <v>f</v>
      </c>
      <c r="C6587" t="str">
        <f t="shared" si="309"/>
        <v>f</v>
      </c>
      <c r="D6587" t="str">
        <f t="shared" si="310"/>
        <v>f</v>
      </c>
      <c r="E6587" t="str">
        <f>IF(COUNT(SEARCH({"04.","05.","09.","12."},CONCATENATE(P6586,U6586,AB6586,AH6586))),"t","f")</f>
        <v>f</v>
      </c>
      <c r="F6587" t="str">
        <f t="array" ref="F6587">IF(COUNT(SEARCH(HistorischeRubrieken,CONCATENATE(P6586,U6586,AB6586,AH6586))),"t","f")</f>
        <v>f</v>
      </c>
      <c r="G6587">
        <v>1</v>
      </c>
      <c r="H6587">
        <v>607203</v>
      </c>
      <c r="I6587" t="s">
        <v>3320</v>
      </c>
      <c r="J6587">
        <v>20150401</v>
      </c>
      <c r="M6587">
        <v>0</v>
      </c>
      <c r="N6587">
        <v>0</v>
      </c>
      <c r="AA6587" t="s">
        <v>3321</v>
      </c>
      <c r="AC6587">
        <v>0</v>
      </c>
      <c r="AE6587">
        <v>0</v>
      </c>
      <c r="AF6587" t="s">
        <v>271</v>
      </c>
    </row>
    <row r="6588" spans="1:32" hidden="1" x14ac:dyDescent="0.25">
      <c r="A6588" t="str">
        <f t="array" ref="A6588">IF(COUNT(SEARCH(RubriekenHistorisch,CONCATENATE(P6587,U6587,AB6587,AH6587))),"t","f")</f>
        <v>f</v>
      </c>
      <c r="B6588" t="str">
        <f t="shared" si="308"/>
        <v>f</v>
      </c>
      <c r="C6588" t="str">
        <f t="shared" si="309"/>
        <v>f</v>
      </c>
      <c r="D6588" t="str">
        <f t="shared" si="310"/>
        <v>f</v>
      </c>
      <c r="E6588" t="str">
        <f>IF(COUNT(SEARCH({"04.","05.","09.","12."},CONCATENATE(P6587,U6587,AB6587,AH6587))),"t","f")</f>
        <v>f</v>
      </c>
      <c r="F6588" t="str">
        <f t="array" ref="F6588">IF(COUNT(SEARCH(HistorischeRubrieken,CONCATENATE(P6587,U6587,AB6587,AH6587))),"t","f")</f>
        <v>f</v>
      </c>
      <c r="G6588">
        <v>1</v>
      </c>
      <c r="H6588">
        <v>607301</v>
      </c>
      <c r="I6588" t="s">
        <v>3322</v>
      </c>
      <c r="J6588">
        <v>20030901</v>
      </c>
      <c r="K6588">
        <v>20080601</v>
      </c>
      <c r="M6588">
        <v>0</v>
      </c>
      <c r="N6588">
        <v>0</v>
      </c>
      <c r="O6588" t="s">
        <v>3301</v>
      </c>
      <c r="R6588">
        <v>0</v>
      </c>
      <c r="S6588" t="s">
        <v>271</v>
      </c>
      <c r="AA6588" t="s">
        <v>3293</v>
      </c>
      <c r="AC6588">
        <v>1</v>
      </c>
      <c r="AE6588">
        <v>0</v>
      </c>
      <c r="AF6588" t="s">
        <v>1003</v>
      </c>
    </row>
    <row r="6589" spans="1:32" hidden="1" x14ac:dyDescent="0.25">
      <c r="A6589" t="str">
        <f t="array" ref="A6589">IF(COUNT(SEARCH(RubriekenHistorisch,CONCATENATE(P6588,U6588,AB6588,AH6588))),"t","f")</f>
        <v>f</v>
      </c>
      <c r="B6589" t="str">
        <f t="shared" si="308"/>
        <v>f</v>
      </c>
      <c r="C6589" t="str">
        <f t="shared" si="309"/>
        <v>f</v>
      </c>
      <c r="D6589" t="str">
        <f t="shared" si="310"/>
        <v>f</v>
      </c>
      <c r="E6589" t="str">
        <f>IF(COUNT(SEARCH({"04.","05.","09.","12."},CONCATENATE(P6588,U6588,AB6588,AH6588))),"t","f")</f>
        <v>f</v>
      </c>
      <c r="F6589" t="str">
        <f t="array" ref="F6589">IF(COUNT(SEARCH(HistorischeRubrieken,CONCATENATE(P6588,U6588,AB6588,AH6588))),"t","f")</f>
        <v>f</v>
      </c>
      <c r="G6589">
        <v>2</v>
      </c>
      <c r="H6589">
        <v>607301</v>
      </c>
      <c r="I6589" t="s">
        <v>3322</v>
      </c>
      <c r="J6589">
        <v>20080601</v>
      </c>
      <c r="K6589">
        <v>20111201</v>
      </c>
      <c r="M6589">
        <v>0</v>
      </c>
      <c r="N6589">
        <v>0</v>
      </c>
      <c r="O6589" t="s">
        <v>3228</v>
      </c>
      <c r="R6589">
        <v>0</v>
      </c>
      <c r="S6589" t="s">
        <v>271</v>
      </c>
      <c r="AA6589" t="s">
        <v>3294</v>
      </c>
      <c r="AC6589">
        <v>1</v>
      </c>
      <c r="AE6589">
        <v>0</v>
      </c>
      <c r="AF6589" t="s">
        <v>1003</v>
      </c>
    </row>
    <row r="6590" spans="1:32" hidden="1" x14ac:dyDescent="0.25">
      <c r="A6590" t="str">
        <f t="array" ref="A6590">IF(COUNT(SEARCH(RubriekenHistorisch,CONCATENATE(P6589,U6589,AB6589,AH6589))),"t","f")</f>
        <v>f</v>
      </c>
      <c r="B6590" t="str">
        <f t="shared" si="308"/>
        <v>f</v>
      </c>
      <c r="C6590" t="str">
        <f t="shared" si="309"/>
        <v>f</v>
      </c>
      <c r="D6590" t="str">
        <f t="shared" si="310"/>
        <v>f</v>
      </c>
      <c r="E6590" t="str">
        <f>IF(COUNT(SEARCH({"04.","05.","09.","12."},CONCATENATE(P6589,U6589,AB6589,AH6589))),"t","f")</f>
        <v>f</v>
      </c>
      <c r="F6590" t="str">
        <f t="array" ref="F6590">IF(COUNT(SEARCH(HistorischeRubrieken,CONCATENATE(P6589,U6589,AB6589,AH6589))),"t","f")</f>
        <v>f</v>
      </c>
      <c r="G6590">
        <v>3</v>
      </c>
      <c r="H6590">
        <v>607301</v>
      </c>
      <c r="I6590" t="s">
        <v>3322</v>
      </c>
      <c r="J6590">
        <v>20111201</v>
      </c>
      <c r="K6590">
        <v>20120115</v>
      </c>
      <c r="M6590">
        <v>0</v>
      </c>
      <c r="N6590">
        <v>0</v>
      </c>
      <c r="O6590" t="s">
        <v>3228</v>
      </c>
      <c r="R6590">
        <v>0</v>
      </c>
      <c r="S6590" t="s">
        <v>271</v>
      </c>
      <c r="AA6590" t="s">
        <v>3295</v>
      </c>
      <c r="AC6590">
        <v>1</v>
      </c>
      <c r="AE6590">
        <v>0</v>
      </c>
      <c r="AF6590" t="s">
        <v>1003</v>
      </c>
    </row>
    <row r="6591" spans="1:32" hidden="1" x14ac:dyDescent="0.25">
      <c r="A6591" t="str">
        <f t="array" ref="A6591">IF(COUNT(SEARCH(RubriekenHistorisch,CONCATENATE(P6590,U6590,AB6590,AH6590))),"t","f")</f>
        <v>f</v>
      </c>
      <c r="B6591" t="str">
        <f t="shared" si="308"/>
        <v>f</v>
      </c>
      <c r="C6591" t="str">
        <f t="shared" si="309"/>
        <v>f</v>
      </c>
      <c r="D6591" t="str">
        <f t="shared" si="310"/>
        <v>f</v>
      </c>
      <c r="E6591" t="str">
        <f>IF(COUNT(SEARCH({"04.","05.","09.","12."},CONCATENATE(P6590,U6590,AB6590,AH6590))),"t","f")</f>
        <v>f</v>
      </c>
      <c r="F6591" t="str">
        <f t="array" ref="F6591">IF(COUNT(SEARCH(HistorischeRubrieken,CONCATENATE(P6590,U6590,AB6590,AH6590))),"t","f")</f>
        <v>f</v>
      </c>
      <c r="G6591">
        <v>4</v>
      </c>
      <c r="H6591">
        <v>607301</v>
      </c>
      <c r="I6591" t="s">
        <v>3322</v>
      </c>
      <c r="J6591">
        <v>20120115</v>
      </c>
      <c r="K6591">
        <v>20120901</v>
      </c>
      <c r="M6591">
        <v>0</v>
      </c>
      <c r="N6591">
        <v>0</v>
      </c>
      <c r="O6591" t="s">
        <v>3229</v>
      </c>
      <c r="R6591">
        <v>0</v>
      </c>
      <c r="S6591" t="s">
        <v>271</v>
      </c>
      <c r="AA6591" t="s">
        <v>3296</v>
      </c>
      <c r="AC6591">
        <v>1</v>
      </c>
      <c r="AE6591">
        <v>0</v>
      </c>
      <c r="AF6591" t="s">
        <v>1003</v>
      </c>
    </row>
    <row r="6592" spans="1:32" hidden="1" x14ac:dyDescent="0.25">
      <c r="A6592" t="str">
        <f t="array" ref="A6592">IF(COUNT(SEARCH(RubriekenHistorisch,CONCATENATE(P6591,U6591,AB6591,AH6591))),"t","f")</f>
        <v>f</v>
      </c>
      <c r="B6592" t="str">
        <f t="shared" si="308"/>
        <v>f</v>
      </c>
      <c r="C6592" t="str">
        <f t="shared" si="309"/>
        <v>f</v>
      </c>
      <c r="D6592" t="str">
        <f t="shared" si="310"/>
        <v>f</v>
      </c>
      <c r="E6592" t="str">
        <f>IF(COUNT(SEARCH({"04.","05.","09.","12."},CONCATENATE(P6591,U6591,AB6591,AH6591))),"t","f")</f>
        <v>f</v>
      </c>
      <c r="F6592" t="str">
        <f t="array" ref="F6592">IF(COUNT(SEARCH(HistorischeRubrieken,CONCATENATE(P6591,U6591,AB6591,AH6591))),"t","f")</f>
        <v>f</v>
      </c>
      <c r="G6592">
        <v>5</v>
      </c>
      <c r="H6592">
        <v>607301</v>
      </c>
      <c r="I6592" t="s">
        <v>3322</v>
      </c>
      <c r="J6592">
        <v>20120901</v>
      </c>
      <c r="K6592">
        <v>20160601</v>
      </c>
      <c r="M6592">
        <v>0</v>
      </c>
      <c r="N6592">
        <v>0</v>
      </c>
      <c r="AA6592" t="s">
        <v>3296</v>
      </c>
      <c r="AC6592">
        <v>1</v>
      </c>
      <c r="AE6592">
        <v>0</v>
      </c>
      <c r="AF6592" t="s">
        <v>1003</v>
      </c>
    </row>
    <row r="6593" spans="1:32" x14ac:dyDescent="0.25">
      <c r="A6593" t="str">
        <f t="array" ref="A6593">IF(COUNT(SEARCH(RubriekenHistorisch,CONCATENATE(P6592,U6592,AB6592,AH6592))),"t","f")</f>
        <v>f</v>
      </c>
      <c r="B6593" t="str">
        <f t="shared" si="308"/>
        <v>f</v>
      </c>
      <c r="C6593" t="str">
        <f t="shared" si="309"/>
        <v>f</v>
      </c>
      <c r="D6593" t="str">
        <f t="shared" si="310"/>
        <v>f</v>
      </c>
      <c r="E6593" t="str">
        <f>IF(COUNT(SEARCH({"04.","05.","09.","12."},CONCATENATE(P6592,U6592,AB6592,AH6592))),"t","f")</f>
        <v>f</v>
      </c>
      <c r="F6593" t="str">
        <f t="array" ref="F6593">IF(COUNT(SEARCH(HistorischeRubrieken,CONCATENATE(P6592,U6592,AB6592,AH6592))),"t","f")</f>
        <v>f</v>
      </c>
      <c r="G6593">
        <v>6</v>
      </c>
      <c r="H6593">
        <v>607301</v>
      </c>
      <c r="I6593" t="s">
        <v>3322</v>
      </c>
      <c r="J6593">
        <v>20160601</v>
      </c>
      <c r="M6593">
        <v>0</v>
      </c>
      <c r="N6593">
        <v>0</v>
      </c>
      <c r="AA6593" t="s">
        <v>3296</v>
      </c>
      <c r="AC6593">
        <v>0</v>
      </c>
      <c r="AE6593">
        <v>0</v>
      </c>
      <c r="AF6593" t="s">
        <v>271</v>
      </c>
    </row>
    <row r="6594" spans="1:32" x14ac:dyDescent="0.25">
      <c r="A6594" t="str">
        <f t="array" ref="A6594">IF(COUNT(SEARCH(RubriekenHistorisch,CONCATENATE(P6593,U6593,AB6593,AH6593))),"t","f")</f>
        <v>f</v>
      </c>
      <c r="B6594" t="str">
        <f t="shared" si="308"/>
        <v>f</v>
      </c>
      <c r="C6594" t="str">
        <f t="shared" si="309"/>
        <v>f</v>
      </c>
      <c r="D6594" t="str">
        <f t="shared" si="310"/>
        <v>f</v>
      </c>
      <c r="E6594" t="str">
        <f>IF(COUNT(SEARCH({"04.","05.","09.","12."},CONCATENATE(P6593,U6593,AB6593,AH6593))),"t","f")</f>
        <v>f</v>
      </c>
      <c r="F6594" t="str">
        <f t="array" ref="F6594">IF(COUNT(SEARCH(HistorischeRubrieken,CONCATENATE(P6593,U6593,AB6593,AH6593))),"t","f")</f>
        <v>f</v>
      </c>
      <c r="G6594">
        <v>1</v>
      </c>
      <c r="H6594">
        <v>607302</v>
      </c>
      <c r="I6594" t="s">
        <v>6824</v>
      </c>
      <c r="J6594">
        <v>20160501</v>
      </c>
      <c r="M6594">
        <v>0</v>
      </c>
      <c r="N6594">
        <v>0</v>
      </c>
      <c r="AA6594" t="s">
        <v>6825</v>
      </c>
      <c r="AC6594">
        <v>0</v>
      </c>
      <c r="AE6594">
        <v>0</v>
      </c>
      <c r="AF6594" t="s">
        <v>271</v>
      </c>
    </row>
    <row r="6595" spans="1:32" x14ac:dyDescent="0.25">
      <c r="A6595" t="str">
        <f t="array" ref="A6595">IF(COUNT(SEARCH(RubriekenHistorisch,CONCATENATE(P6594,U6594,AB6594,AH6594))),"t","f")</f>
        <v>f</v>
      </c>
      <c r="B6595" t="str">
        <f t="shared" ref="B6595:B6658" si="311">IF(COUNT(SEARCH("07.66.20",CONCATENATE(P6594,U6594,AB6594,AH6594))),"t","f")</f>
        <v>f</v>
      </c>
      <c r="C6595" t="str">
        <f t="shared" ref="C6595:C6658" si="312">IF(COUNT(SEARCH("14.40.10",CONCATENATE(P6594,U6594,AB6594,AH6594))),"t","f")</f>
        <v>f</v>
      </c>
      <c r="D6595" t="str">
        <f t="shared" si="310"/>
        <v>f</v>
      </c>
      <c r="E6595" t="str">
        <f>IF(COUNT(SEARCH({"04.","05.","09.","12."},CONCATENATE(P6594,U6594,AB6594,AH6594))),"t","f")</f>
        <v>f</v>
      </c>
      <c r="F6595" t="str">
        <f t="array" ref="F6595">IF(COUNT(SEARCH(HistorischeRubrieken,CONCATENATE(P6594,U6594,AB6594,AH6594))),"t","f")</f>
        <v>f</v>
      </c>
      <c r="G6595">
        <v>1</v>
      </c>
      <c r="H6595">
        <v>607303</v>
      </c>
      <c r="I6595" t="s">
        <v>6826</v>
      </c>
      <c r="J6595">
        <v>20160901</v>
      </c>
      <c r="M6595">
        <v>0</v>
      </c>
      <c r="N6595">
        <v>0</v>
      </c>
      <c r="AA6595" t="s">
        <v>6827</v>
      </c>
      <c r="AC6595">
        <v>0</v>
      </c>
      <c r="AE6595">
        <v>0</v>
      </c>
      <c r="AF6595" t="s">
        <v>271</v>
      </c>
    </row>
    <row r="6596" spans="1:32" hidden="1" x14ac:dyDescent="0.25">
      <c r="A6596" t="str">
        <f t="array" ref="A6596">IF(COUNT(SEARCH(RubriekenHistorisch,CONCATENATE(P6595,U6595,AB6595,AH6595))),"t","f")</f>
        <v>f</v>
      </c>
      <c r="B6596" t="str">
        <f t="shared" si="311"/>
        <v>f</v>
      </c>
      <c r="C6596" t="str">
        <f t="shared" si="312"/>
        <v>f</v>
      </c>
      <c r="D6596" t="str">
        <f t="shared" ref="D6596:D6659" si="313">IF(COUNT(SEARCH("- 0",CONCATENATE(P6595,U6595,AB6595,AH6595))),"t","f")</f>
        <v>f</v>
      </c>
      <c r="E6596" t="str">
        <f>IF(COUNT(SEARCH({"04.","05.","09.","12."},CONCATENATE(P6595,U6595,AB6595,AH6595))),"t","f")</f>
        <v>f</v>
      </c>
      <c r="F6596" t="str">
        <f t="array" ref="F6596">IF(COUNT(SEARCH(HistorischeRubrieken,CONCATENATE(P6595,U6595,AB6595,AH6595))),"t","f")</f>
        <v>f</v>
      </c>
      <c r="G6596">
        <v>1</v>
      </c>
      <c r="H6596">
        <v>607401</v>
      </c>
      <c r="I6596" t="s">
        <v>3323</v>
      </c>
      <c r="J6596">
        <v>20030901</v>
      </c>
      <c r="K6596">
        <v>20080601</v>
      </c>
      <c r="M6596">
        <v>0</v>
      </c>
      <c r="N6596">
        <v>0</v>
      </c>
      <c r="O6596" t="s">
        <v>3301</v>
      </c>
      <c r="R6596">
        <v>0</v>
      </c>
      <c r="S6596" t="s">
        <v>271</v>
      </c>
      <c r="AA6596" t="s">
        <v>3293</v>
      </c>
      <c r="AC6596">
        <v>1</v>
      </c>
      <c r="AE6596">
        <v>0</v>
      </c>
      <c r="AF6596" t="s">
        <v>1003</v>
      </c>
    </row>
    <row r="6597" spans="1:32" hidden="1" x14ac:dyDescent="0.25">
      <c r="A6597" t="str">
        <f t="array" ref="A6597">IF(COUNT(SEARCH(RubriekenHistorisch,CONCATENATE(P6596,U6596,AB6596,AH6596))),"t","f")</f>
        <v>f</v>
      </c>
      <c r="B6597" t="str">
        <f t="shared" si="311"/>
        <v>f</v>
      </c>
      <c r="C6597" t="str">
        <f t="shared" si="312"/>
        <v>f</v>
      </c>
      <c r="D6597" t="str">
        <f t="shared" si="313"/>
        <v>f</v>
      </c>
      <c r="E6597" t="str">
        <f>IF(COUNT(SEARCH({"04.","05.","09.","12."},CONCATENATE(P6596,U6596,AB6596,AH6596))),"t","f")</f>
        <v>f</v>
      </c>
      <c r="F6597" t="str">
        <f t="array" ref="F6597">IF(COUNT(SEARCH(HistorischeRubrieken,CONCATENATE(P6596,U6596,AB6596,AH6596))),"t","f")</f>
        <v>f</v>
      </c>
      <c r="G6597">
        <v>2</v>
      </c>
      <c r="H6597">
        <v>607401</v>
      </c>
      <c r="I6597" t="s">
        <v>3323</v>
      </c>
      <c r="J6597">
        <v>20080601</v>
      </c>
      <c r="K6597">
        <v>20090301</v>
      </c>
      <c r="M6597">
        <v>0</v>
      </c>
      <c r="N6597">
        <v>0</v>
      </c>
      <c r="O6597" t="s">
        <v>3228</v>
      </c>
      <c r="R6597">
        <v>0</v>
      </c>
      <c r="S6597" t="s">
        <v>271</v>
      </c>
      <c r="AA6597" t="s">
        <v>3294</v>
      </c>
      <c r="AC6597">
        <v>1</v>
      </c>
      <c r="AE6597">
        <v>0</v>
      </c>
      <c r="AF6597" t="s">
        <v>1003</v>
      </c>
    </row>
    <row r="6598" spans="1:32" hidden="1" x14ac:dyDescent="0.25">
      <c r="A6598" t="str">
        <f t="array" ref="A6598">IF(COUNT(SEARCH(RubriekenHistorisch,CONCATENATE(P6597,U6597,AB6597,AH6597))),"t","f")</f>
        <v>f</v>
      </c>
      <c r="B6598" t="str">
        <f t="shared" si="311"/>
        <v>f</v>
      </c>
      <c r="C6598" t="str">
        <f t="shared" si="312"/>
        <v>f</v>
      </c>
      <c r="D6598" t="str">
        <f t="shared" si="313"/>
        <v>f</v>
      </c>
      <c r="E6598" t="str">
        <f>IF(COUNT(SEARCH({"04.","05.","09.","12."},CONCATENATE(P6597,U6597,AB6597,AH6597))),"t","f")</f>
        <v>f</v>
      </c>
      <c r="F6598" t="str">
        <f t="array" ref="F6598">IF(COUNT(SEARCH(HistorischeRubrieken,CONCATENATE(P6597,U6597,AB6597,AH6597))),"t","f")</f>
        <v>f</v>
      </c>
      <c r="G6598">
        <v>3</v>
      </c>
      <c r="H6598">
        <v>607401</v>
      </c>
      <c r="I6598" t="s">
        <v>3323</v>
      </c>
      <c r="J6598">
        <v>20090301</v>
      </c>
      <c r="K6598">
        <v>20120115</v>
      </c>
      <c r="M6598">
        <v>0</v>
      </c>
      <c r="N6598">
        <v>0</v>
      </c>
      <c r="O6598" t="s">
        <v>3228</v>
      </c>
      <c r="R6598">
        <v>0</v>
      </c>
      <c r="S6598" t="s">
        <v>271</v>
      </c>
      <c r="AA6598" t="s">
        <v>3295</v>
      </c>
      <c r="AC6598">
        <v>1</v>
      </c>
      <c r="AE6598">
        <v>0</v>
      </c>
      <c r="AF6598" t="s">
        <v>1003</v>
      </c>
    </row>
    <row r="6599" spans="1:32" hidden="1" x14ac:dyDescent="0.25">
      <c r="A6599" t="str">
        <f t="array" ref="A6599">IF(COUNT(SEARCH(RubriekenHistorisch,CONCATENATE(P6598,U6598,AB6598,AH6598))),"t","f")</f>
        <v>f</v>
      </c>
      <c r="B6599" t="str">
        <f t="shared" si="311"/>
        <v>f</v>
      </c>
      <c r="C6599" t="str">
        <f t="shared" si="312"/>
        <v>f</v>
      </c>
      <c r="D6599" t="str">
        <f t="shared" si="313"/>
        <v>f</v>
      </c>
      <c r="E6599" t="str">
        <f>IF(COUNT(SEARCH({"04.","05.","09.","12."},CONCATENATE(P6598,U6598,AB6598,AH6598))),"t","f")</f>
        <v>f</v>
      </c>
      <c r="F6599" t="str">
        <f t="array" ref="F6599">IF(COUNT(SEARCH(HistorischeRubrieken,CONCATENATE(P6598,U6598,AB6598,AH6598))),"t","f")</f>
        <v>f</v>
      </c>
      <c r="G6599">
        <v>4</v>
      </c>
      <c r="H6599">
        <v>607401</v>
      </c>
      <c r="I6599" t="s">
        <v>3323</v>
      </c>
      <c r="J6599">
        <v>20120115</v>
      </c>
      <c r="K6599">
        <v>20120901</v>
      </c>
      <c r="M6599">
        <v>0</v>
      </c>
      <c r="N6599">
        <v>0</v>
      </c>
      <c r="O6599" t="s">
        <v>3229</v>
      </c>
      <c r="R6599">
        <v>0</v>
      </c>
      <c r="S6599" t="s">
        <v>271</v>
      </c>
      <c r="AA6599" t="s">
        <v>3296</v>
      </c>
      <c r="AC6599">
        <v>1</v>
      </c>
      <c r="AE6599">
        <v>0</v>
      </c>
      <c r="AF6599" t="s">
        <v>1003</v>
      </c>
    </row>
    <row r="6600" spans="1:32" hidden="1" x14ac:dyDescent="0.25">
      <c r="A6600" t="str">
        <f t="array" ref="A6600">IF(COUNT(SEARCH(RubriekenHistorisch,CONCATENATE(P6599,U6599,AB6599,AH6599))),"t","f")</f>
        <v>f</v>
      </c>
      <c r="B6600" t="str">
        <f t="shared" si="311"/>
        <v>f</v>
      </c>
      <c r="C6600" t="str">
        <f t="shared" si="312"/>
        <v>f</v>
      </c>
      <c r="D6600" t="str">
        <f t="shared" si="313"/>
        <v>f</v>
      </c>
      <c r="E6600" t="str">
        <f>IF(COUNT(SEARCH({"04.","05.","09.","12."},CONCATENATE(P6599,U6599,AB6599,AH6599))),"t","f")</f>
        <v>f</v>
      </c>
      <c r="F6600" t="str">
        <f t="array" ref="F6600">IF(COUNT(SEARCH(HistorischeRubrieken,CONCATENATE(P6599,U6599,AB6599,AH6599))),"t","f")</f>
        <v>f</v>
      </c>
      <c r="G6600">
        <v>5</v>
      </c>
      <c r="H6600">
        <v>607401</v>
      </c>
      <c r="I6600" t="s">
        <v>3323</v>
      </c>
      <c r="J6600">
        <v>20120901</v>
      </c>
      <c r="K6600">
        <v>20131101</v>
      </c>
      <c r="M6600">
        <v>0</v>
      </c>
      <c r="N6600">
        <v>0</v>
      </c>
      <c r="AA6600" t="s">
        <v>3296</v>
      </c>
      <c r="AC6600">
        <v>1</v>
      </c>
      <c r="AE6600">
        <v>0</v>
      </c>
      <c r="AF6600" t="s">
        <v>1003</v>
      </c>
    </row>
    <row r="6601" spans="1:32" x14ac:dyDescent="0.25">
      <c r="A6601" t="str">
        <f t="array" ref="A6601">IF(COUNT(SEARCH(RubriekenHistorisch,CONCATENATE(P6600,U6600,AB6600,AH6600))),"t","f")</f>
        <v>f</v>
      </c>
      <c r="B6601" t="str">
        <f t="shared" si="311"/>
        <v>f</v>
      </c>
      <c r="C6601" t="str">
        <f t="shared" si="312"/>
        <v>f</v>
      </c>
      <c r="D6601" t="str">
        <f t="shared" si="313"/>
        <v>f</v>
      </c>
      <c r="E6601" t="str">
        <f>IF(COUNT(SEARCH({"04.","05.","09.","12."},CONCATENATE(P6600,U6600,AB6600,AH6600))),"t","f")</f>
        <v>f</v>
      </c>
      <c r="F6601" t="str">
        <f t="array" ref="F6601">IF(COUNT(SEARCH(HistorischeRubrieken,CONCATENATE(P6600,U6600,AB6600,AH6600))),"t","f")</f>
        <v>f</v>
      </c>
      <c r="G6601">
        <v>6</v>
      </c>
      <c r="H6601">
        <v>607401</v>
      </c>
      <c r="I6601" t="s">
        <v>3323</v>
      </c>
      <c r="J6601">
        <v>20131101</v>
      </c>
      <c r="M6601">
        <v>0</v>
      </c>
      <c r="N6601">
        <v>0</v>
      </c>
      <c r="AA6601" t="s">
        <v>3296</v>
      </c>
      <c r="AC6601">
        <v>0</v>
      </c>
      <c r="AE6601">
        <v>0</v>
      </c>
      <c r="AF6601" t="s">
        <v>1003</v>
      </c>
    </row>
    <row r="6602" spans="1:32" hidden="1" x14ac:dyDescent="0.25">
      <c r="A6602" t="str">
        <f t="array" ref="A6602">IF(COUNT(SEARCH(RubriekenHistorisch,CONCATENATE(P6601,U6601,AB6601,AH6601))),"t","f")</f>
        <v>f</v>
      </c>
      <c r="B6602" t="str">
        <f t="shared" si="311"/>
        <v>f</v>
      </c>
      <c r="C6602" t="str">
        <f t="shared" si="312"/>
        <v>f</v>
      </c>
      <c r="D6602" t="str">
        <f t="shared" si="313"/>
        <v>f</v>
      </c>
      <c r="E6602" t="str">
        <f>IF(COUNT(SEARCH({"04.","05.","09.","12."},CONCATENATE(P6601,U6601,AB6601,AH6601))),"t","f")</f>
        <v>f</v>
      </c>
      <c r="F6602" t="str">
        <f t="array" ref="F6602">IF(COUNT(SEARCH(HistorischeRubrieken,CONCATENATE(P6601,U6601,AB6601,AH6601))),"t","f")</f>
        <v>f</v>
      </c>
      <c r="G6602">
        <v>1</v>
      </c>
      <c r="H6602">
        <v>607402</v>
      </c>
      <c r="I6602" t="s">
        <v>3324</v>
      </c>
      <c r="J6602">
        <v>20050301</v>
      </c>
      <c r="K6602">
        <v>20070601</v>
      </c>
      <c r="M6602">
        <v>0</v>
      </c>
      <c r="N6602">
        <v>0</v>
      </c>
      <c r="AA6602" t="s">
        <v>3325</v>
      </c>
      <c r="AC6602">
        <v>0</v>
      </c>
      <c r="AE6602">
        <v>0</v>
      </c>
      <c r="AF6602" t="s">
        <v>1003</v>
      </c>
    </row>
    <row r="6603" spans="1:32" hidden="1" x14ac:dyDescent="0.25">
      <c r="A6603" t="str">
        <f t="array" ref="A6603">IF(COUNT(SEARCH(RubriekenHistorisch,CONCATENATE(P6602,U6602,AB6602,AH6602))),"t","f")</f>
        <v>f</v>
      </c>
      <c r="B6603" t="str">
        <f t="shared" si="311"/>
        <v>f</v>
      </c>
      <c r="C6603" t="str">
        <f t="shared" si="312"/>
        <v>f</v>
      </c>
      <c r="D6603" t="str">
        <f t="shared" si="313"/>
        <v>f</v>
      </c>
      <c r="E6603" t="str">
        <f>IF(COUNT(SEARCH({"04.","05.","09.","12."},CONCATENATE(P6602,U6602,AB6602,AH6602))),"t","f")</f>
        <v>f</v>
      </c>
      <c r="F6603" t="str">
        <f t="array" ref="F6603">IF(COUNT(SEARCH(HistorischeRubrieken,CONCATENATE(P6602,U6602,AB6602,AH6602))),"t","f")</f>
        <v>f</v>
      </c>
      <c r="G6603">
        <v>2</v>
      </c>
      <c r="H6603">
        <v>607402</v>
      </c>
      <c r="I6603" t="s">
        <v>3324</v>
      </c>
      <c r="J6603">
        <v>20070601</v>
      </c>
      <c r="K6603">
        <v>20120115</v>
      </c>
      <c r="M6603">
        <v>0</v>
      </c>
      <c r="N6603">
        <v>0</v>
      </c>
      <c r="AA6603" t="s">
        <v>3326</v>
      </c>
      <c r="AC6603">
        <v>0</v>
      </c>
      <c r="AE6603">
        <v>0</v>
      </c>
      <c r="AF6603" t="s">
        <v>1003</v>
      </c>
    </row>
    <row r="6604" spans="1:32" hidden="1" x14ac:dyDescent="0.25">
      <c r="A6604" t="str">
        <f t="array" ref="A6604">IF(COUNT(SEARCH(RubriekenHistorisch,CONCATENATE(P6603,U6603,AB6603,AH6603))),"t","f")</f>
        <v>f</v>
      </c>
      <c r="B6604" t="str">
        <f t="shared" si="311"/>
        <v>f</v>
      </c>
      <c r="C6604" t="str">
        <f t="shared" si="312"/>
        <v>f</v>
      </c>
      <c r="D6604" t="str">
        <f t="shared" si="313"/>
        <v>f</v>
      </c>
      <c r="E6604" t="str">
        <f>IF(COUNT(SEARCH({"04.","05.","09.","12."},CONCATENATE(P6603,U6603,AB6603,AH6603))),"t","f")</f>
        <v>f</v>
      </c>
      <c r="F6604" t="str">
        <f t="array" ref="F6604">IF(COUNT(SEARCH(HistorischeRubrieken,CONCATENATE(P6603,U6603,AB6603,AH6603))),"t","f")</f>
        <v>f</v>
      </c>
      <c r="G6604">
        <v>3</v>
      </c>
      <c r="H6604">
        <v>607402</v>
      </c>
      <c r="I6604" t="s">
        <v>3324</v>
      </c>
      <c r="J6604">
        <v>20120115</v>
      </c>
      <c r="K6604">
        <v>20120601</v>
      </c>
      <c r="M6604">
        <v>0</v>
      </c>
      <c r="N6604">
        <v>0</v>
      </c>
      <c r="AA6604" t="s">
        <v>3327</v>
      </c>
      <c r="AC6604">
        <v>0</v>
      </c>
      <c r="AE6604">
        <v>0</v>
      </c>
      <c r="AF6604" t="s">
        <v>1003</v>
      </c>
    </row>
    <row r="6605" spans="1:32" x14ac:dyDescent="0.25">
      <c r="A6605" t="str">
        <f t="array" ref="A6605">IF(COUNT(SEARCH(RubriekenHistorisch,CONCATENATE(P6604,U6604,AB6604,AH6604))),"t","f")</f>
        <v>f</v>
      </c>
      <c r="B6605" t="str">
        <f t="shared" si="311"/>
        <v>f</v>
      </c>
      <c r="C6605" t="str">
        <f t="shared" si="312"/>
        <v>f</v>
      </c>
      <c r="D6605" t="str">
        <f t="shared" si="313"/>
        <v>f</v>
      </c>
      <c r="E6605" t="str">
        <f>IF(COUNT(SEARCH({"04.","05.","09.","12."},CONCATENATE(P6604,U6604,AB6604,AH6604))),"t","f")</f>
        <v>f</v>
      </c>
      <c r="F6605" t="str">
        <f t="array" ref="F6605">IF(COUNT(SEARCH(HistorischeRubrieken,CONCATENATE(P6604,U6604,AB6604,AH6604))),"t","f")</f>
        <v>f</v>
      </c>
      <c r="G6605">
        <v>4</v>
      </c>
      <c r="H6605">
        <v>607402</v>
      </c>
      <c r="I6605" t="s">
        <v>3324</v>
      </c>
      <c r="J6605">
        <v>20120601</v>
      </c>
      <c r="M6605">
        <v>0</v>
      </c>
      <c r="N6605">
        <v>0</v>
      </c>
      <c r="AA6605" t="s">
        <v>3327</v>
      </c>
      <c r="AC6605">
        <v>0</v>
      </c>
      <c r="AE6605">
        <v>0</v>
      </c>
      <c r="AF6605" t="s">
        <v>271</v>
      </c>
    </row>
    <row r="6606" spans="1:32" x14ac:dyDescent="0.25">
      <c r="A6606" t="str">
        <f t="array" ref="A6606">IF(COUNT(SEARCH(RubriekenHistorisch,CONCATENATE(P6605,U6605,AB6605,AH6605))),"t","f")</f>
        <v>f</v>
      </c>
      <c r="B6606" t="str">
        <f t="shared" si="311"/>
        <v>f</v>
      </c>
      <c r="C6606" t="str">
        <f t="shared" si="312"/>
        <v>f</v>
      </c>
      <c r="D6606" t="str">
        <f t="shared" si="313"/>
        <v>f</v>
      </c>
      <c r="E6606" t="str">
        <f>IF(COUNT(SEARCH({"04.","05.","09.","12."},CONCATENATE(P6605,U6605,AB6605,AH6605))),"t","f")</f>
        <v>f</v>
      </c>
      <c r="F6606" t="str">
        <f t="array" ref="F6606">IF(COUNT(SEARCH(HistorischeRubrieken,CONCATENATE(P6605,U6605,AB6605,AH6605))),"t","f")</f>
        <v>f</v>
      </c>
      <c r="G6606">
        <v>1</v>
      </c>
      <c r="H6606">
        <v>607403</v>
      </c>
      <c r="I6606" t="s">
        <v>3328</v>
      </c>
      <c r="J6606">
        <v>20121201</v>
      </c>
      <c r="M6606">
        <v>0</v>
      </c>
      <c r="N6606">
        <v>0</v>
      </c>
      <c r="AA6606" t="s">
        <v>3329</v>
      </c>
      <c r="AC6606">
        <v>0</v>
      </c>
      <c r="AE6606">
        <v>0</v>
      </c>
      <c r="AF6606" t="s">
        <v>271</v>
      </c>
    </row>
    <row r="6607" spans="1:32" x14ac:dyDescent="0.25">
      <c r="A6607" t="str">
        <f t="array" ref="A6607">IF(COUNT(SEARCH(RubriekenHistorisch,CONCATENATE(P6606,U6606,AB6606,AH6606))),"t","f")</f>
        <v>f</v>
      </c>
      <c r="B6607" t="str">
        <f t="shared" si="311"/>
        <v>f</v>
      </c>
      <c r="C6607" t="str">
        <f t="shared" si="312"/>
        <v>f</v>
      </c>
      <c r="D6607" t="str">
        <f t="shared" si="313"/>
        <v>f</v>
      </c>
      <c r="E6607" t="str">
        <f>IF(COUNT(SEARCH({"04.","05.","09.","12."},CONCATENATE(P6606,U6606,AB6606,AH6606))),"t","f")</f>
        <v>f</v>
      </c>
      <c r="F6607" t="str">
        <f t="array" ref="F6607">IF(COUNT(SEARCH(HistorischeRubrieken,CONCATENATE(P6606,U6606,AB6606,AH6606))),"t","f")</f>
        <v>f</v>
      </c>
      <c r="G6607">
        <v>1</v>
      </c>
      <c r="H6607">
        <v>607404</v>
      </c>
      <c r="I6607" t="s">
        <v>3330</v>
      </c>
      <c r="J6607">
        <v>20121201</v>
      </c>
      <c r="M6607">
        <v>0</v>
      </c>
      <c r="N6607">
        <v>0</v>
      </c>
      <c r="AA6607" t="s">
        <v>3331</v>
      </c>
      <c r="AC6607">
        <v>0</v>
      </c>
      <c r="AE6607">
        <v>0</v>
      </c>
      <c r="AF6607" t="s">
        <v>271</v>
      </c>
    </row>
    <row r="6608" spans="1:32" hidden="1" x14ac:dyDescent="0.25">
      <c r="A6608" t="str">
        <f t="array" ref="A6608">IF(COUNT(SEARCH(RubriekenHistorisch,CONCATENATE(P6607,U6607,AB6607,AH6607))),"t","f")</f>
        <v>f</v>
      </c>
      <c r="B6608" t="str">
        <f t="shared" si="311"/>
        <v>f</v>
      </c>
      <c r="C6608" t="str">
        <f t="shared" si="312"/>
        <v>f</v>
      </c>
      <c r="D6608" t="str">
        <f t="shared" si="313"/>
        <v>f</v>
      </c>
      <c r="E6608" t="str">
        <f>IF(COUNT(SEARCH({"04.","05.","09.","12."},CONCATENATE(P6607,U6607,AB6607,AH6607))),"t","f")</f>
        <v>f</v>
      </c>
      <c r="F6608" t="str">
        <f t="array" ref="F6608">IF(COUNT(SEARCH(HistorischeRubrieken,CONCATENATE(P6607,U6607,AB6607,AH6607))),"t","f")</f>
        <v>f</v>
      </c>
      <c r="G6608">
        <v>1</v>
      </c>
      <c r="H6608">
        <v>607405</v>
      </c>
      <c r="I6608" t="s">
        <v>3332</v>
      </c>
      <c r="J6608">
        <v>20121201</v>
      </c>
      <c r="K6608">
        <v>20140601</v>
      </c>
      <c r="M6608">
        <v>0</v>
      </c>
      <c r="N6608">
        <v>0</v>
      </c>
      <c r="AA6608" t="s">
        <v>3333</v>
      </c>
      <c r="AC6608">
        <v>0</v>
      </c>
      <c r="AE6608">
        <v>0</v>
      </c>
      <c r="AF6608" t="s">
        <v>271</v>
      </c>
    </row>
    <row r="6609" spans="1:32" hidden="1" x14ac:dyDescent="0.25">
      <c r="A6609" t="str">
        <f t="array" ref="A6609">IF(COUNT(SEARCH(RubriekenHistorisch,CONCATENATE(P6608,U6608,AB6608,AH6608))),"t","f")</f>
        <v>f</v>
      </c>
      <c r="B6609" t="str">
        <f t="shared" si="311"/>
        <v>f</v>
      </c>
      <c r="C6609" t="str">
        <f t="shared" si="312"/>
        <v>f</v>
      </c>
      <c r="D6609" t="str">
        <f t="shared" si="313"/>
        <v>f</v>
      </c>
      <c r="E6609" t="str">
        <f>IF(COUNT(SEARCH({"04.","05.","09.","12."},CONCATENATE(P6608,U6608,AB6608,AH6608))),"t","f")</f>
        <v>f</v>
      </c>
      <c r="F6609" t="str">
        <f t="array" ref="F6609">IF(COUNT(SEARCH(HistorischeRubrieken,CONCATENATE(P6608,U6608,AB6608,AH6608))),"t","f")</f>
        <v>f</v>
      </c>
      <c r="G6609">
        <v>2</v>
      </c>
      <c r="H6609">
        <v>607405</v>
      </c>
      <c r="I6609" t="s">
        <v>3334</v>
      </c>
      <c r="J6609">
        <v>20140601</v>
      </c>
      <c r="K6609">
        <v>20160101</v>
      </c>
      <c r="M6609">
        <v>0</v>
      </c>
      <c r="N6609">
        <v>0</v>
      </c>
      <c r="AA6609" t="s">
        <v>3335</v>
      </c>
      <c r="AC6609">
        <v>0</v>
      </c>
      <c r="AE6609">
        <v>0</v>
      </c>
      <c r="AF6609" t="s">
        <v>271</v>
      </c>
    </row>
    <row r="6610" spans="1:32" x14ac:dyDescent="0.25">
      <c r="A6610" t="str">
        <f t="array" ref="A6610">IF(COUNT(SEARCH(RubriekenHistorisch,CONCATENATE(P6609,U6609,AB6609,AH6609))),"t","f")</f>
        <v>f</v>
      </c>
      <c r="B6610" t="str">
        <f t="shared" si="311"/>
        <v>f</v>
      </c>
      <c r="C6610" t="str">
        <f t="shared" si="312"/>
        <v>f</v>
      </c>
      <c r="D6610" t="str">
        <f t="shared" si="313"/>
        <v>f</v>
      </c>
      <c r="E6610" t="str">
        <f>IF(COUNT(SEARCH({"04.","05.","09.","12."},CONCATENATE(P6609,U6609,AB6609,AH6609))),"t","f")</f>
        <v>f</v>
      </c>
      <c r="F6610" t="str">
        <f t="array" ref="F6610">IF(COUNT(SEARCH(HistorischeRubrieken,CONCATENATE(P6609,U6609,AB6609,AH6609))),"t","f")</f>
        <v>f</v>
      </c>
      <c r="G6610">
        <v>1</v>
      </c>
      <c r="H6610">
        <v>607406</v>
      </c>
      <c r="I6610" t="s">
        <v>3336</v>
      </c>
      <c r="J6610">
        <v>20131201</v>
      </c>
      <c r="M6610">
        <v>0</v>
      </c>
      <c r="N6610">
        <v>0</v>
      </c>
      <c r="AA6610" t="s">
        <v>3337</v>
      </c>
      <c r="AC6610">
        <v>0</v>
      </c>
      <c r="AE6610">
        <v>0</v>
      </c>
      <c r="AF6610" t="s">
        <v>271</v>
      </c>
    </row>
    <row r="6611" spans="1:32" x14ac:dyDescent="0.25">
      <c r="A6611" t="str">
        <f t="array" ref="A6611">IF(COUNT(SEARCH(RubriekenHistorisch,CONCATENATE(P6610,U6610,AB6610,AH6610))),"t","f")</f>
        <v>f</v>
      </c>
      <c r="B6611" t="str">
        <f t="shared" si="311"/>
        <v>f</v>
      </c>
      <c r="C6611" t="str">
        <f t="shared" si="312"/>
        <v>f</v>
      </c>
      <c r="D6611" t="str">
        <f t="shared" si="313"/>
        <v>f</v>
      </c>
      <c r="E6611" t="str">
        <f>IF(COUNT(SEARCH({"04.","05.","09.","12."},CONCATENATE(P6610,U6610,AB6610,AH6610))),"t","f")</f>
        <v>f</v>
      </c>
      <c r="F6611" t="str">
        <f t="array" ref="F6611">IF(COUNT(SEARCH(HistorischeRubrieken,CONCATENATE(P6610,U6610,AB6610,AH6610))),"t","f")</f>
        <v>f</v>
      </c>
      <c r="G6611">
        <v>1</v>
      </c>
      <c r="H6611">
        <v>607407</v>
      </c>
      <c r="I6611" t="s">
        <v>3338</v>
      </c>
      <c r="J6611">
        <v>20150101</v>
      </c>
      <c r="M6611">
        <v>0</v>
      </c>
      <c r="N6611">
        <v>0</v>
      </c>
      <c r="AA6611" t="s">
        <v>3339</v>
      </c>
      <c r="AC6611">
        <v>0</v>
      </c>
      <c r="AE6611">
        <v>1</v>
      </c>
      <c r="AF6611" t="s">
        <v>271</v>
      </c>
    </row>
    <row r="6612" spans="1:32" x14ac:dyDescent="0.25">
      <c r="A6612" t="str">
        <f t="array" ref="A6612">IF(COUNT(SEARCH(RubriekenHistorisch,CONCATENATE(P6611,U6611,AB6611,AH6611))),"t","f")</f>
        <v>f</v>
      </c>
      <c r="B6612" t="str">
        <f t="shared" si="311"/>
        <v>f</v>
      </c>
      <c r="C6612" t="str">
        <f t="shared" si="312"/>
        <v>f</v>
      </c>
      <c r="D6612" t="str">
        <f t="shared" si="313"/>
        <v>f</v>
      </c>
      <c r="E6612" t="str">
        <f>IF(COUNT(SEARCH({"04.","05.","09.","12."},CONCATENATE(P6611,U6611,AB6611,AH6611))),"t","f")</f>
        <v>f</v>
      </c>
      <c r="F6612" t="str">
        <f t="array" ref="F6612">IF(COUNT(SEARCH(HistorischeRubrieken,CONCATENATE(P6611,U6611,AB6611,AH6611))),"t","f")</f>
        <v>f</v>
      </c>
      <c r="G6612">
        <v>1</v>
      </c>
      <c r="H6612">
        <v>607408</v>
      </c>
      <c r="I6612" t="s">
        <v>3340</v>
      </c>
      <c r="J6612">
        <v>20150301</v>
      </c>
      <c r="M6612">
        <v>0</v>
      </c>
      <c r="N6612">
        <v>0</v>
      </c>
      <c r="AA6612" t="s">
        <v>3341</v>
      </c>
      <c r="AC6612">
        <v>0</v>
      </c>
      <c r="AE6612">
        <v>0</v>
      </c>
      <c r="AF6612" t="s">
        <v>271</v>
      </c>
    </row>
    <row r="6613" spans="1:32" x14ac:dyDescent="0.25">
      <c r="A6613" t="str">
        <f t="array" ref="A6613">IF(COUNT(SEARCH(RubriekenHistorisch,CONCATENATE(P6612,U6612,AB6612,AH6612))),"t","f")</f>
        <v>f</v>
      </c>
      <c r="B6613" t="str">
        <f t="shared" si="311"/>
        <v>f</v>
      </c>
      <c r="C6613" t="str">
        <f t="shared" si="312"/>
        <v>f</v>
      </c>
      <c r="D6613" t="str">
        <f t="shared" si="313"/>
        <v>f</v>
      </c>
      <c r="E6613" t="str">
        <f>IF(COUNT(SEARCH({"04.","05.","09.","12."},CONCATENATE(P6612,U6612,AB6612,AH6612))),"t","f")</f>
        <v>f</v>
      </c>
      <c r="F6613" t="str">
        <f t="array" ref="F6613">IF(COUNT(SEARCH(HistorischeRubrieken,CONCATENATE(P6612,U6612,AB6612,AH6612))),"t","f")</f>
        <v>f</v>
      </c>
      <c r="G6613">
        <v>1</v>
      </c>
      <c r="H6613">
        <v>607409</v>
      </c>
      <c r="I6613" t="s">
        <v>3342</v>
      </c>
      <c r="J6613">
        <v>20150601</v>
      </c>
      <c r="M6613">
        <v>0</v>
      </c>
      <c r="N6613">
        <v>0</v>
      </c>
      <c r="AA6613" t="s">
        <v>3343</v>
      </c>
      <c r="AC6613">
        <v>0</v>
      </c>
      <c r="AE6613">
        <v>0</v>
      </c>
      <c r="AF6613" t="s">
        <v>271</v>
      </c>
    </row>
    <row r="6614" spans="1:32" hidden="1" x14ac:dyDescent="0.25">
      <c r="A6614" t="str">
        <f t="array" ref="A6614">IF(COUNT(SEARCH(RubriekenHistorisch,CONCATENATE(P6613,U6613,AB6613,AH6613))),"t","f")</f>
        <v>f</v>
      </c>
      <c r="B6614" t="str">
        <f t="shared" si="311"/>
        <v>f</v>
      </c>
      <c r="C6614" t="str">
        <f t="shared" si="312"/>
        <v>f</v>
      </c>
      <c r="D6614" t="str">
        <f t="shared" si="313"/>
        <v>f</v>
      </c>
      <c r="E6614" t="str">
        <f>IF(COUNT(SEARCH({"04.","05.","09.","12."},CONCATENATE(P6613,U6613,AB6613,AH6613))),"t","f")</f>
        <v>f</v>
      </c>
      <c r="F6614" t="str">
        <f t="array" ref="F6614">IF(COUNT(SEARCH(HistorischeRubrieken,CONCATENATE(P6613,U6613,AB6613,AH6613))),"t","f")</f>
        <v>f</v>
      </c>
      <c r="G6614">
        <v>1</v>
      </c>
      <c r="H6614">
        <v>607601</v>
      </c>
      <c r="I6614" t="s">
        <v>3344</v>
      </c>
      <c r="J6614">
        <v>20040301</v>
      </c>
      <c r="K6614">
        <v>20080601</v>
      </c>
      <c r="M6614">
        <v>0</v>
      </c>
      <c r="N6614">
        <v>0</v>
      </c>
      <c r="O6614" t="s">
        <v>3301</v>
      </c>
      <c r="R6614">
        <v>0</v>
      </c>
      <c r="S6614" t="s">
        <v>271</v>
      </c>
      <c r="AA6614" t="s">
        <v>3293</v>
      </c>
      <c r="AC6614">
        <v>1</v>
      </c>
      <c r="AE6614">
        <v>0</v>
      </c>
      <c r="AF6614" t="s">
        <v>1003</v>
      </c>
    </row>
    <row r="6615" spans="1:32" hidden="1" x14ac:dyDescent="0.25">
      <c r="A6615" t="str">
        <f t="array" ref="A6615">IF(COUNT(SEARCH(RubriekenHistorisch,CONCATENATE(P6614,U6614,AB6614,AH6614))),"t","f")</f>
        <v>f</v>
      </c>
      <c r="B6615" t="str">
        <f t="shared" si="311"/>
        <v>f</v>
      </c>
      <c r="C6615" t="str">
        <f t="shared" si="312"/>
        <v>f</v>
      </c>
      <c r="D6615" t="str">
        <f t="shared" si="313"/>
        <v>f</v>
      </c>
      <c r="E6615" t="str">
        <f>IF(COUNT(SEARCH({"04.","05.","09.","12."},CONCATENATE(P6614,U6614,AB6614,AH6614))),"t","f")</f>
        <v>f</v>
      </c>
      <c r="F6615" t="str">
        <f t="array" ref="F6615">IF(COUNT(SEARCH(HistorischeRubrieken,CONCATENATE(P6614,U6614,AB6614,AH6614))),"t","f")</f>
        <v>f</v>
      </c>
      <c r="G6615">
        <v>2</v>
      </c>
      <c r="H6615">
        <v>607601</v>
      </c>
      <c r="I6615" t="s">
        <v>3344</v>
      </c>
      <c r="J6615">
        <v>20080601</v>
      </c>
      <c r="K6615">
        <v>20090301</v>
      </c>
      <c r="M6615">
        <v>0</v>
      </c>
      <c r="N6615">
        <v>0</v>
      </c>
      <c r="O6615" t="s">
        <v>3228</v>
      </c>
      <c r="R6615">
        <v>0</v>
      </c>
      <c r="S6615" t="s">
        <v>271</v>
      </c>
      <c r="AA6615" t="s">
        <v>3294</v>
      </c>
      <c r="AC6615">
        <v>1</v>
      </c>
      <c r="AE6615">
        <v>0</v>
      </c>
      <c r="AF6615" t="s">
        <v>1003</v>
      </c>
    </row>
    <row r="6616" spans="1:32" hidden="1" x14ac:dyDescent="0.25">
      <c r="A6616" t="str">
        <f t="array" ref="A6616">IF(COUNT(SEARCH(RubriekenHistorisch,CONCATENATE(P6615,U6615,AB6615,AH6615))),"t","f")</f>
        <v>f</v>
      </c>
      <c r="B6616" t="str">
        <f t="shared" si="311"/>
        <v>f</v>
      </c>
      <c r="C6616" t="str">
        <f t="shared" si="312"/>
        <v>f</v>
      </c>
      <c r="D6616" t="str">
        <f t="shared" si="313"/>
        <v>f</v>
      </c>
      <c r="E6616" t="str">
        <f>IF(COUNT(SEARCH({"04.","05.","09.","12."},CONCATENATE(P6615,U6615,AB6615,AH6615))),"t","f")</f>
        <v>f</v>
      </c>
      <c r="F6616" t="str">
        <f t="array" ref="F6616">IF(COUNT(SEARCH(HistorischeRubrieken,CONCATENATE(P6615,U6615,AB6615,AH6615))),"t","f")</f>
        <v>f</v>
      </c>
      <c r="G6616">
        <v>3</v>
      </c>
      <c r="H6616">
        <v>607601</v>
      </c>
      <c r="I6616" t="s">
        <v>3344</v>
      </c>
      <c r="J6616">
        <v>20090301</v>
      </c>
      <c r="K6616">
        <v>20120115</v>
      </c>
      <c r="M6616">
        <v>0</v>
      </c>
      <c r="N6616">
        <v>0</v>
      </c>
      <c r="O6616" t="s">
        <v>3228</v>
      </c>
      <c r="R6616">
        <v>0</v>
      </c>
      <c r="S6616" t="s">
        <v>271</v>
      </c>
      <c r="AA6616" t="s">
        <v>3295</v>
      </c>
      <c r="AC6616">
        <v>1</v>
      </c>
      <c r="AE6616">
        <v>0</v>
      </c>
      <c r="AF6616" t="s">
        <v>1003</v>
      </c>
    </row>
    <row r="6617" spans="1:32" hidden="1" x14ac:dyDescent="0.25">
      <c r="A6617" t="str">
        <f t="array" ref="A6617">IF(COUNT(SEARCH(RubriekenHistorisch,CONCATENATE(P6616,U6616,AB6616,AH6616))),"t","f")</f>
        <v>f</v>
      </c>
      <c r="B6617" t="str">
        <f t="shared" si="311"/>
        <v>f</v>
      </c>
      <c r="C6617" t="str">
        <f t="shared" si="312"/>
        <v>f</v>
      </c>
      <c r="D6617" t="str">
        <f t="shared" si="313"/>
        <v>f</v>
      </c>
      <c r="E6617" t="str">
        <f>IF(COUNT(SEARCH({"04.","05.","09.","12."},CONCATENATE(P6616,U6616,AB6616,AH6616))),"t","f")</f>
        <v>f</v>
      </c>
      <c r="F6617" t="str">
        <f t="array" ref="F6617">IF(COUNT(SEARCH(HistorischeRubrieken,CONCATENATE(P6616,U6616,AB6616,AH6616))),"t","f")</f>
        <v>f</v>
      </c>
      <c r="G6617">
        <v>4</v>
      </c>
      <c r="H6617">
        <v>607601</v>
      </c>
      <c r="I6617" t="s">
        <v>3344</v>
      </c>
      <c r="J6617">
        <v>20120115</v>
      </c>
      <c r="K6617">
        <v>20120917</v>
      </c>
      <c r="M6617">
        <v>0</v>
      </c>
      <c r="N6617">
        <v>0</v>
      </c>
      <c r="O6617" t="s">
        <v>3229</v>
      </c>
      <c r="R6617">
        <v>0</v>
      </c>
      <c r="S6617" t="s">
        <v>271</v>
      </c>
      <c r="AA6617" t="s">
        <v>3296</v>
      </c>
      <c r="AC6617">
        <v>1</v>
      </c>
      <c r="AE6617">
        <v>0</v>
      </c>
      <c r="AF6617" t="s">
        <v>1003</v>
      </c>
    </row>
    <row r="6618" spans="1:32" x14ac:dyDescent="0.25">
      <c r="A6618" t="str">
        <f t="array" ref="A6618">IF(COUNT(SEARCH(RubriekenHistorisch,CONCATENATE(P6617,U6617,AB6617,AH6617))),"t","f")</f>
        <v>f</v>
      </c>
      <c r="B6618" t="str">
        <f t="shared" si="311"/>
        <v>f</v>
      </c>
      <c r="C6618" t="str">
        <f t="shared" si="312"/>
        <v>f</v>
      </c>
      <c r="D6618" t="str">
        <f t="shared" si="313"/>
        <v>f</v>
      </c>
      <c r="E6618" t="str">
        <f>IF(COUNT(SEARCH({"04.","05.","09.","12."},CONCATENATE(P6617,U6617,AB6617,AH6617))),"t","f")</f>
        <v>f</v>
      </c>
      <c r="F6618" t="str">
        <f t="array" ref="F6618">IF(COUNT(SEARCH(HistorischeRubrieken,CONCATENATE(P6617,U6617,AB6617,AH6617))),"t","f")</f>
        <v>f</v>
      </c>
      <c r="G6618">
        <v>5</v>
      </c>
      <c r="H6618">
        <v>607601</v>
      </c>
      <c r="I6618" t="s">
        <v>3344</v>
      </c>
      <c r="J6618">
        <v>20120917</v>
      </c>
      <c r="M6618">
        <v>0</v>
      </c>
      <c r="N6618">
        <v>0</v>
      </c>
      <c r="O6618" t="s">
        <v>3229</v>
      </c>
      <c r="R6618">
        <v>0</v>
      </c>
      <c r="S6618" t="s">
        <v>271</v>
      </c>
      <c r="AA6618" t="s">
        <v>3296</v>
      </c>
      <c r="AC6618">
        <v>1</v>
      </c>
      <c r="AE6618">
        <v>0</v>
      </c>
      <c r="AF6618" t="s">
        <v>1003</v>
      </c>
    </row>
    <row r="6619" spans="1:32" hidden="1" x14ac:dyDescent="0.25">
      <c r="A6619" t="str">
        <f t="array" ref="A6619">IF(COUNT(SEARCH(RubriekenHistorisch,CONCATENATE(P6618,U6618,AB6618,AH6618))),"t","f")</f>
        <v>f</v>
      </c>
      <c r="B6619" t="str">
        <f t="shared" si="311"/>
        <v>f</v>
      </c>
      <c r="C6619" t="str">
        <f t="shared" si="312"/>
        <v>f</v>
      </c>
      <c r="D6619" t="str">
        <f t="shared" si="313"/>
        <v>f</v>
      </c>
      <c r="E6619" t="str">
        <f>IF(COUNT(SEARCH({"04.","05.","09.","12."},CONCATENATE(P6618,U6618,AB6618,AH6618))),"t","f")</f>
        <v>f</v>
      </c>
      <c r="F6619" t="str">
        <f t="array" ref="F6619">IF(COUNT(SEARCH(HistorischeRubrieken,CONCATENATE(P6618,U6618,AB6618,AH6618))),"t","f")</f>
        <v>f</v>
      </c>
      <c r="G6619">
        <v>1</v>
      </c>
      <c r="H6619">
        <v>607701</v>
      </c>
      <c r="I6619" t="s">
        <v>3345</v>
      </c>
      <c r="J6619">
        <v>20040601</v>
      </c>
      <c r="K6619">
        <v>20080601</v>
      </c>
      <c r="M6619">
        <v>0</v>
      </c>
      <c r="N6619">
        <v>0</v>
      </c>
      <c r="AA6619" t="s">
        <v>3113</v>
      </c>
      <c r="AC6619">
        <v>0</v>
      </c>
      <c r="AE6619">
        <v>0</v>
      </c>
      <c r="AF6619" t="s">
        <v>1003</v>
      </c>
    </row>
    <row r="6620" spans="1:32" hidden="1" x14ac:dyDescent="0.25">
      <c r="A6620" t="str">
        <f t="array" ref="A6620">IF(COUNT(SEARCH(RubriekenHistorisch,CONCATENATE(P6619,U6619,AB6619,AH6619))),"t","f")</f>
        <v>f</v>
      </c>
      <c r="B6620" t="str">
        <f t="shared" si="311"/>
        <v>f</v>
      </c>
      <c r="C6620" t="str">
        <f t="shared" si="312"/>
        <v>f</v>
      </c>
      <c r="D6620" t="str">
        <f t="shared" si="313"/>
        <v>f</v>
      </c>
      <c r="E6620" t="str">
        <f>IF(COUNT(SEARCH({"04.","05.","09.","12."},CONCATENATE(P6619,U6619,AB6619,AH6619))),"t","f")</f>
        <v>f</v>
      </c>
      <c r="F6620" t="str">
        <f t="array" ref="F6620">IF(COUNT(SEARCH(HistorischeRubrieken,CONCATENATE(P6619,U6619,AB6619,AH6619))),"t","f")</f>
        <v>f</v>
      </c>
      <c r="G6620">
        <v>2</v>
      </c>
      <c r="H6620">
        <v>607701</v>
      </c>
      <c r="I6620" t="s">
        <v>3345</v>
      </c>
      <c r="J6620">
        <v>20080601</v>
      </c>
      <c r="K6620">
        <v>20090301</v>
      </c>
      <c r="M6620">
        <v>0</v>
      </c>
      <c r="N6620">
        <v>0</v>
      </c>
      <c r="AA6620" t="s">
        <v>3114</v>
      </c>
      <c r="AC6620">
        <v>0</v>
      </c>
      <c r="AE6620">
        <v>0</v>
      </c>
      <c r="AF6620" t="s">
        <v>1003</v>
      </c>
    </row>
    <row r="6621" spans="1:32" hidden="1" x14ac:dyDescent="0.25">
      <c r="A6621" t="str">
        <f t="array" ref="A6621">IF(COUNT(SEARCH(RubriekenHistorisch,CONCATENATE(P6620,U6620,AB6620,AH6620))),"t","f")</f>
        <v>f</v>
      </c>
      <c r="B6621" t="str">
        <f t="shared" si="311"/>
        <v>f</v>
      </c>
      <c r="C6621" t="str">
        <f t="shared" si="312"/>
        <v>f</v>
      </c>
      <c r="D6621" t="str">
        <f t="shared" si="313"/>
        <v>f</v>
      </c>
      <c r="E6621" t="str">
        <f>IF(COUNT(SEARCH({"04.","05.","09.","12."},CONCATENATE(P6620,U6620,AB6620,AH6620))),"t","f")</f>
        <v>f</v>
      </c>
      <c r="F6621" t="str">
        <f t="array" ref="F6621">IF(COUNT(SEARCH(HistorischeRubrieken,CONCATENATE(P6620,U6620,AB6620,AH6620))),"t","f")</f>
        <v>f</v>
      </c>
      <c r="G6621">
        <v>3</v>
      </c>
      <c r="H6621">
        <v>607701</v>
      </c>
      <c r="I6621" t="s">
        <v>3345</v>
      </c>
      <c r="J6621">
        <v>20090301</v>
      </c>
      <c r="K6621">
        <v>20120115</v>
      </c>
      <c r="M6621">
        <v>0</v>
      </c>
      <c r="N6621">
        <v>0</v>
      </c>
      <c r="AA6621" t="s">
        <v>3115</v>
      </c>
      <c r="AC6621">
        <v>0</v>
      </c>
      <c r="AE6621">
        <v>0</v>
      </c>
      <c r="AF6621" t="s">
        <v>1003</v>
      </c>
    </row>
    <row r="6622" spans="1:32" hidden="1" x14ac:dyDescent="0.25">
      <c r="A6622" t="str">
        <f t="array" ref="A6622">IF(COUNT(SEARCH(RubriekenHistorisch,CONCATENATE(P6621,U6621,AB6621,AH6621))),"t","f")</f>
        <v>f</v>
      </c>
      <c r="B6622" t="str">
        <f t="shared" si="311"/>
        <v>f</v>
      </c>
      <c r="C6622" t="str">
        <f t="shared" si="312"/>
        <v>f</v>
      </c>
      <c r="D6622" t="str">
        <f t="shared" si="313"/>
        <v>f</v>
      </c>
      <c r="E6622" t="str">
        <f>IF(COUNT(SEARCH({"04.","05.","09.","12."},CONCATENATE(P6621,U6621,AB6621,AH6621))),"t","f")</f>
        <v>f</v>
      </c>
      <c r="F6622" t="str">
        <f t="array" ref="F6622">IF(COUNT(SEARCH(HistorischeRubrieken,CONCATENATE(P6621,U6621,AB6621,AH6621))),"t","f")</f>
        <v>f</v>
      </c>
      <c r="G6622">
        <v>4</v>
      </c>
      <c r="H6622">
        <v>607701</v>
      </c>
      <c r="I6622" t="s">
        <v>3345</v>
      </c>
      <c r="J6622">
        <v>20120115</v>
      </c>
      <c r="K6622">
        <v>20120601</v>
      </c>
      <c r="M6622">
        <v>0</v>
      </c>
      <c r="N6622">
        <v>0</v>
      </c>
      <c r="AA6622" t="s">
        <v>3116</v>
      </c>
      <c r="AC6622">
        <v>0</v>
      </c>
      <c r="AE6622">
        <v>0</v>
      </c>
      <c r="AF6622" t="s">
        <v>1003</v>
      </c>
    </row>
    <row r="6623" spans="1:32" x14ac:dyDescent="0.25">
      <c r="A6623" t="str">
        <f t="array" ref="A6623">IF(COUNT(SEARCH(RubriekenHistorisch,CONCATENATE(P6622,U6622,AB6622,AH6622))),"t","f")</f>
        <v>f</v>
      </c>
      <c r="B6623" t="str">
        <f t="shared" si="311"/>
        <v>f</v>
      </c>
      <c r="C6623" t="str">
        <f t="shared" si="312"/>
        <v>f</v>
      </c>
      <c r="D6623" t="str">
        <f t="shared" si="313"/>
        <v>f</v>
      </c>
      <c r="E6623" t="str">
        <f>IF(COUNT(SEARCH({"04.","05.","09.","12."},CONCATENATE(P6622,U6622,AB6622,AH6622))),"t","f")</f>
        <v>f</v>
      </c>
      <c r="F6623" t="str">
        <f t="array" ref="F6623">IF(COUNT(SEARCH(HistorischeRubrieken,CONCATENATE(P6622,U6622,AB6622,AH6622))),"t","f")</f>
        <v>f</v>
      </c>
      <c r="G6623">
        <v>5</v>
      </c>
      <c r="H6623">
        <v>607701</v>
      </c>
      <c r="I6623" t="s">
        <v>3345</v>
      </c>
      <c r="J6623">
        <v>20120601</v>
      </c>
      <c r="M6623">
        <v>0</v>
      </c>
      <c r="N6623">
        <v>0</v>
      </c>
      <c r="AA6623" t="s">
        <v>3116</v>
      </c>
      <c r="AC6623">
        <v>0</v>
      </c>
      <c r="AE6623">
        <v>0</v>
      </c>
      <c r="AF6623" t="s">
        <v>271</v>
      </c>
    </row>
    <row r="6624" spans="1:32" hidden="1" x14ac:dyDescent="0.25">
      <c r="A6624" t="str">
        <f t="array" ref="A6624">IF(COUNT(SEARCH(RubriekenHistorisch,CONCATENATE(P6623,U6623,AB6623,AH6623))),"t","f")</f>
        <v>f</v>
      </c>
      <c r="B6624" t="str">
        <f t="shared" si="311"/>
        <v>f</v>
      </c>
      <c r="C6624" t="str">
        <f t="shared" si="312"/>
        <v>f</v>
      </c>
      <c r="D6624" t="str">
        <f t="shared" si="313"/>
        <v>f</v>
      </c>
      <c r="E6624" t="str">
        <f>IF(COUNT(SEARCH({"04.","05.","09.","12."},CONCATENATE(P6623,U6623,AB6623,AH6623))),"t","f")</f>
        <v>f</v>
      </c>
      <c r="F6624" t="str">
        <f t="array" ref="F6624">IF(COUNT(SEARCH(HistorischeRubrieken,CONCATENATE(P6623,U6623,AB6623,AH6623))),"t","f")</f>
        <v>f</v>
      </c>
      <c r="G6624">
        <v>1</v>
      </c>
      <c r="H6624">
        <v>607801</v>
      </c>
      <c r="I6624" t="s">
        <v>3346</v>
      </c>
      <c r="J6624">
        <v>20030901</v>
      </c>
      <c r="K6624">
        <v>20080601</v>
      </c>
      <c r="M6624">
        <v>0</v>
      </c>
      <c r="N6624">
        <v>0</v>
      </c>
      <c r="O6624" t="s">
        <v>3301</v>
      </c>
      <c r="R6624">
        <v>0</v>
      </c>
      <c r="S6624" t="s">
        <v>271</v>
      </c>
      <c r="AA6624" t="s">
        <v>3293</v>
      </c>
      <c r="AC6624">
        <v>1</v>
      </c>
      <c r="AE6624">
        <v>0</v>
      </c>
      <c r="AF6624" t="s">
        <v>1003</v>
      </c>
    </row>
    <row r="6625" spans="1:32" hidden="1" x14ac:dyDescent="0.25">
      <c r="A6625" t="str">
        <f t="array" ref="A6625">IF(COUNT(SEARCH(RubriekenHistorisch,CONCATENATE(P6624,U6624,AB6624,AH6624))),"t","f")</f>
        <v>f</v>
      </c>
      <c r="B6625" t="str">
        <f t="shared" si="311"/>
        <v>f</v>
      </c>
      <c r="C6625" t="str">
        <f t="shared" si="312"/>
        <v>f</v>
      </c>
      <c r="D6625" t="str">
        <f t="shared" si="313"/>
        <v>f</v>
      </c>
      <c r="E6625" t="str">
        <f>IF(COUNT(SEARCH({"04.","05.","09.","12."},CONCATENATE(P6624,U6624,AB6624,AH6624))),"t","f")</f>
        <v>f</v>
      </c>
      <c r="F6625" t="str">
        <f t="array" ref="F6625">IF(COUNT(SEARCH(HistorischeRubrieken,CONCATENATE(P6624,U6624,AB6624,AH6624))),"t","f")</f>
        <v>f</v>
      </c>
      <c r="G6625">
        <v>2</v>
      </c>
      <c r="H6625">
        <v>607801</v>
      </c>
      <c r="I6625" t="s">
        <v>3346</v>
      </c>
      <c r="J6625">
        <v>20080601</v>
      </c>
      <c r="K6625">
        <v>20111201</v>
      </c>
      <c r="M6625">
        <v>0</v>
      </c>
      <c r="N6625">
        <v>0</v>
      </c>
      <c r="O6625" t="s">
        <v>3228</v>
      </c>
      <c r="R6625">
        <v>0</v>
      </c>
      <c r="S6625" t="s">
        <v>271</v>
      </c>
      <c r="AA6625" t="s">
        <v>3294</v>
      </c>
      <c r="AC6625">
        <v>1</v>
      </c>
      <c r="AE6625">
        <v>0</v>
      </c>
      <c r="AF6625" t="s">
        <v>1003</v>
      </c>
    </row>
    <row r="6626" spans="1:32" hidden="1" x14ac:dyDescent="0.25">
      <c r="A6626" t="str">
        <f t="array" ref="A6626">IF(COUNT(SEARCH(RubriekenHistorisch,CONCATENATE(P6625,U6625,AB6625,AH6625))),"t","f")</f>
        <v>f</v>
      </c>
      <c r="B6626" t="str">
        <f t="shared" si="311"/>
        <v>f</v>
      </c>
      <c r="C6626" t="str">
        <f t="shared" si="312"/>
        <v>f</v>
      </c>
      <c r="D6626" t="str">
        <f t="shared" si="313"/>
        <v>f</v>
      </c>
      <c r="E6626" t="str">
        <f>IF(COUNT(SEARCH({"04.","05.","09.","12."},CONCATENATE(P6625,U6625,AB6625,AH6625))),"t","f")</f>
        <v>f</v>
      </c>
      <c r="F6626" t="str">
        <f t="array" ref="F6626">IF(COUNT(SEARCH(HistorischeRubrieken,CONCATENATE(P6625,U6625,AB6625,AH6625))),"t","f")</f>
        <v>f</v>
      </c>
      <c r="G6626">
        <v>3</v>
      </c>
      <c r="H6626">
        <v>607801</v>
      </c>
      <c r="I6626" t="s">
        <v>3346</v>
      </c>
      <c r="J6626">
        <v>20111201</v>
      </c>
      <c r="K6626">
        <v>20120115</v>
      </c>
      <c r="M6626">
        <v>0</v>
      </c>
      <c r="N6626">
        <v>0</v>
      </c>
      <c r="O6626" t="s">
        <v>3228</v>
      </c>
      <c r="R6626">
        <v>0</v>
      </c>
      <c r="S6626" t="s">
        <v>271</v>
      </c>
      <c r="AA6626" t="s">
        <v>3295</v>
      </c>
      <c r="AC6626">
        <v>1</v>
      </c>
      <c r="AE6626">
        <v>0</v>
      </c>
      <c r="AF6626" t="s">
        <v>1003</v>
      </c>
    </row>
    <row r="6627" spans="1:32" hidden="1" x14ac:dyDescent="0.25">
      <c r="A6627" t="str">
        <f t="array" ref="A6627">IF(COUNT(SEARCH(RubriekenHistorisch,CONCATENATE(P6626,U6626,AB6626,AH6626))),"t","f")</f>
        <v>f</v>
      </c>
      <c r="B6627" t="str">
        <f t="shared" si="311"/>
        <v>f</v>
      </c>
      <c r="C6627" t="str">
        <f t="shared" si="312"/>
        <v>f</v>
      </c>
      <c r="D6627" t="str">
        <f t="shared" si="313"/>
        <v>f</v>
      </c>
      <c r="E6627" t="str">
        <f>IF(COUNT(SEARCH({"04.","05.","09.","12."},CONCATENATE(P6626,U6626,AB6626,AH6626))),"t","f")</f>
        <v>f</v>
      </c>
      <c r="F6627" t="str">
        <f t="array" ref="F6627">IF(COUNT(SEARCH(HistorischeRubrieken,CONCATENATE(P6626,U6626,AB6626,AH6626))),"t","f")</f>
        <v>f</v>
      </c>
      <c r="G6627">
        <v>4</v>
      </c>
      <c r="H6627">
        <v>607801</v>
      </c>
      <c r="I6627" t="s">
        <v>3346</v>
      </c>
      <c r="J6627">
        <v>20120115</v>
      </c>
      <c r="K6627">
        <v>20120917</v>
      </c>
      <c r="M6627">
        <v>0</v>
      </c>
      <c r="N6627">
        <v>0</v>
      </c>
      <c r="O6627" t="s">
        <v>3229</v>
      </c>
      <c r="R6627">
        <v>0</v>
      </c>
      <c r="S6627" t="s">
        <v>271</v>
      </c>
      <c r="AA6627" t="s">
        <v>3296</v>
      </c>
      <c r="AC6627">
        <v>1</v>
      </c>
      <c r="AE6627">
        <v>0</v>
      </c>
      <c r="AF6627" t="s">
        <v>1003</v>
      </c>
    </row>
    <row r="6628" spans="1:32" x14ac:dyDescent="0.25">
      <c r="A6628" t="str">
        <f t="array" ref="A6628">IF(COUNT(SEARCH(RubriekenHistorisch,CONCATENATE(P6627,U6627,AB6627,AH6627))),"t","f")</f>
        <v>f</v>
      </c>
      <c r="B6628" t="str">
        <f t="shared" si="311"/>
        <v>f</v>
      </c>
      <c r="C6628" t="str">
        <f t="shared" si="312"/>
        <v>f</v>
      </c>
      <c r="D6628" t="str">
        <f t="shared" si="313"/>
        <v>f</v>
      </c>
      <c r="E6628" t="str">
        <f>IF(COUNT(SEARCH({"04.","05.","09.","12."},CONCATENATE(P6627,U6627,AB6627,AH6627))),"t","f")</f>
        <v>f</v>
      </c>
      <c r="F6628" t="str">
        <f t="array" ref="F6628">IF(COUNT(SEARCH(HistorischeRubrieken,CONCATENATE(P6627,U6627,AB6627,AH6627))),"t","f")</f>
        <v>f</v>
      </c>
      <c r="G6628">
        <v>5</v>
      </c>
      <c r="H6628">
        <v>607801</v>
      </c>
      <c r="I6628" t="s">
        <v>3346</v>
      </c>
      <c r="J6628">
        <v>20120917</v>
      </c>
      <c r="M6628">
        <v>0</v>
      </c>
      <c r="N6628">
        <v>0</v>
      </c>
      <c r="O6628" t="s">
        <v>3229</v>
      </c>
      <c r="R6628">
        <v>0</v>
      </c>
      <c r="S6628" t="s">
        <v>271</v>
      </c>
      <c r="AA6628" t="s">
        <v>3296</v>
      </c>
      <c r="AC6628">
        <v>1</v>
      </c>
      <c r="AE6628">
        <v>0</v>
      </c>
      <c r="AF6628" t="s">
        <v>1003</v>
      </c>
    </row>
    <row r="6629" spans="1:32" hidden="1" x14ac:dyDescent="0.25">
      <c r="A6629" t="str">
        <f t="array" ref="A6629">IF(COUNT(SEARCH(RubriekenHistorisch,CONCATENATE(P6628,U6628,AB6628,AH6628))),"t","f")</f>
        <v>f</v>
      </c>
      <c r="B6629" t="str">
        <f t="shared" si="311"/>
        <v>f</v>
      </c>
      <c r="C6629" t="str">
        <f t="shared" si="312"/>
        <v>f</v>
      </c>
      <c r="D6629" t="str">
        <f t="shared" si="313"/>
        <v>f</v>
      </c>
      <c r="E6629" t="str">
        <f>IF(COUNT(SEARCH({"04.","05.","09.","12."},CONCATENATE(P6628,U6628,AB6628,AH6628))),"t","f")</f>
        <v>f</v>
      </c>
      <c r="F6629" t="str">
        <f t="array" ref="F6629">IF(COUNT(SEARCH(HistorischeRubrieken,CONCATENATE(P6628,U6628,AB6628,AH6628))),"t","f")</f>
        <v>f</v>
      </c>
      <c r="G6629">
        <v>1</v>
      </c>
      <c r="H6629">
        <v>607802</v>
      </c>
      <c r="I6629" t="s">
        <v>3347</v>
      </c>
      <c r="J6629">
        <v>20110801</v>
      </c>
      <c r="K6629">
        <v>20120115</v>
      </c>
      <c r="M6629">
        <v>0</v>
      </c>
      <c r="N6629">
        <v>0</v>
      </c>
      <c r="AA6629" t="s">
        <v>3348</v>
      </c>
      <c r="AC6629">
        <v>0</v>
      </c>
      <c r="AE6629">
        <v>0</v>
      </c>
      <c r="AF6629" t="s">
        <v>271</v>
      </c>
    </row>
    <row r="6630" spans="1:32" x14ac:dyDescent="0.25">
      <c r="A6630" t="str">
        <f t="array" ref="A6630">IF(COUNT(SEARCH(RubriekenHistorisch,CONCATENATE(P6629,U6629,AB6629,AH6629))),"t","f")</f>
        <v>f</v>
      </c>
      <c r="B6630" t="str">
        <f t="shared" si="311"/>
        <v>f</v>
      </c>
      <c r="C6630" t="str">
        <f t="shared" si="312"/>
        <v>f</v>
      </c>
      <c r="D6630" t="str">
        <f t="shared" si="313"/>
        <v>f</v>
      </c>
      <c r="E6630" t="str">
        <f>IF(COUNT(SEARCH({"04.","05.","09.","12."},CONCATENATE(P6629,U6629,AB6629,AH6629))),"t","f")</f>
        <v>f</v>
      </c>
      <c r="F6630" t="str">
        <f t="array" ref="F6630">IF(COUNT(SEARCH(HistorischeRubrieken,CONCATENATE(P6629,U6629,AB6629,AH6629))),"t","f")</f>
        <v>f</v>
      </c>
      <c r="G6630">
        <v>2</v>
      </c>
      <c r="H6630">
        <v>607802</v>
      </c>
      <c r="I6630" t="s">
        <v>3347</v>
      </c>
      <c r="J6630">
        <v>20120115</v>
      </c>
      <c r="M6630">
        <v>0</v>
      </c>
      <c r="N6630">
        <v>0</v>
      </c>
      <c r="AA6630" t="s">
        <v>3349</v>
      </c>
      <c r="AC6630">
        <v>0</v>
      </c>
      <c r="AE6630">
        <v>0</v>
      </c>
      <c r="AF6630" t="s">
        <v>271</v>
      </c>
    </row>
    <row r="6631" spans="1:32" x14ac:dyDescent="0.25">
      <c r="A6631" t="str">
        <f t="array" ref="A6631">IF(COUNT(SEARCH(RubriekenHistorisch,CONCATENATE(P6630,U6630,AB6630,AH6630))),"t","f")</f>
        <v>f</v>
      </c>
      <c r="B6631" t="str">
        <f t="shared" si="311"/>
        <v>f</v>
      </c>
      <c r="C6631" t="str">
        <f t="shared" si="312"/>
        <v>f</v>
      </c>
      <c r="D6631" t="str">
        <f t="shared" si="313"/>
        <v>f</v>
      </c>
      <c r="E6631" t="str">
        <f>IF(COUNT(SEARCH({"04.","05.","09.","12."},CONCATENATE(P6630,U6630,AB6630,AH6630))),"t","f")</f>
        <v>f</v>
      </c>
      <c r="F6631" t="str">
        <f t="array" ref="F6631">IF(COUNT(SEARCH(HistorischeRubrieken,CONCATENATE(P6630,U6630,AB6630,AH6630))),"t","f")</f>
        <v>f</v>
      </c>
      <c r="G6631">
        <v>1</v>
      </c>
      <c r="H6631">
        <v>607803</v>
      </c>
      <c r="I6631" t="s">
        <v>3350</v>
      </c>
      <c r="J6631">
        <v>20130901</v>
      </c>
      <c r="M6631">
        <v>0</v>
      </c>
      <c r="N6631">
        <v>0</v>
      </c>
      <c r="AA6631" t="s">
        <v>3351</v>
      </c>
      <c r="AC6631">
        <v>0</v>
      </c>
      <c r="AE6631">
        <v>0</v>
      </c>
      <c r="AF6631" t="s">
        <v>271</v>
      </c>
    </row>
    <row r="6632" spans="1:32" hidden="1" x14ac:dyDescent="0.25">
      <c r="A6632" t="str">
        <f t="array" ref="A6632">IF(COUNT(SEARCH(RubriekenHistorisch,CONCATENATE(P6631,U6631,AB6631,AH6631))),"t","f")</f>
        <v>f</v>
      </c>
      <c r="B6632" t="str">
        <f t="shared" si="311"/>
        <v>f</v>
      </c>
      <c r="C6632" t="str">
        <f t="shared" si="312"/>
        <v>f</v>
      </c>
      <c r="D6632" t="str">
        <f t="shared" si="313"/>
        <v>f</v>
      </c>
      <c r="E6632" t="str">
        <f>IF(COUNT(SEARCH({"04.","05.","09.","12."},CONCATENATE(P6631,U6631,AB6631,AH6631))),"t","f")</f>
        <v>f</v>
      </c>
      <c r="F6632" t="str">
        <f t="array" ref="F6632">IF(COUNT(SEARCH(HistorischeRubrieken,CONCATENATE(P6631,U6631,AB6631,AH6631))),"t","f")</f>
        <v>f</v>
      </c>
      <c r="G6632">
        <v>1</v>
      </c>
      <c r="H6632">
        <v>608001</v>
      </c>
      <c r="I6632" t="s">
        <v>3352</v>
      </c>
      <c r="J6632">
        <v>20050601</v>
      </c>
      <c r="K6632">
        <v>20080601</v>
      </c>
      <c r="M6632">
        <v>0</v>
      </c>
      <c r="N6632">
        <v>0</v>
      </c>
      <c r="AA6632" t="s">
        <v>3113</v>
      </c>
      <c r="AC6632">
        <v>0</v>
      </c>
      <c r="AE6632">
        <v>0</v>
      </c>
      <c r="AF6632" t="s">
        <v>1003</v>
      </c>
    </row>
    <row r="6633" spans="1:32" hidden="1" x14ac:dyDescent="0.25">
      <c r="A6633" t="str">
        <f t="array" ref="A6633">IF(COUNT(SEARCH(RubriekenHistorisch,CONCATENATE(P6632,U6632,AB6632,AH6632))),"t","f")</f>
        <v>f</v>
      </c>
      <c r="B6633" t="str">
        <f t="shared" si="311"/>
        <v>f</v>
      </c>
      <c r="C6633" t="str">
        <f t="shared" si="312"/>
        <v>f</v>
      </c>
      <c r="D6633" t="str">
        <f t="shared" si="313"/>
        <v>f</v>
      </c>
      <c r="E6633" t="str">
        <f>IF(COUNT(SEARCH({"04.","05.","09.","12."},CONCATENATE(P6632,U6632,AB6632,AH6632))),"t","f")</f>
        <v>f</v>
      </c>
      <c r="F6633" t="str">
        <f t="array" ref="F6633">IF(COUNT(SEARCH(HistorischeRubrieken,CONCATENATE(P6632,U6632,AB6632,AH6632))),"t","f")</f>
        <v>f</v>
      </c>
      <c r="G6633">
        <v>2</v>
      </c>
      <c r="H6633">
        <v>608001</v>
      </c>
      <c r="I6633" t="s">
        <v>3352</v>
      </c>
      <c r="J6633">
        <v>20080601</v>
      </c>
      <c r="K6633">
        <v>20111201</v>
      </c>
      <c r="M6633">
        <v>0</v>
      </c>
      <c r="N6633">
        <v>0</v>
      </c>
      <c r="AA6633" t="s">
        <v>3114</v>
      </c>
      <c r="AC6633">
        <v>0</v>
      </c>
      <c r="AE6633">
        <v>0</v>
      </c>
      <c r="AF6633" t="s">
        <v>1003</v>
      </c>
    </row>
    <row r="6634" spans="1:32" hidden="1" x14ac:dyDescent="0.25">
      <c r="A6634" t="str">
        <f t="array" ref="A6634">IF(COUNT(SEARCH(RubriekenHistorisch,CONCATENATE(P6633,U6633,AB6633,AH6633))),"t","f")</f>
        <v>f</v>
      </c>
      <c r="B6634" t="str">
        <f t="shared" si="311"/>
        <v>f</v>
      </c>
      <c r="C6634" t="str">
        <f t="shared" si="312"/>
        <v>f</v>
      </c>
      <c r="D6634" t="str">
        <f t="shared" si="313"/>
        <v>f</v>
      </c>
      <c r="E6634" t="str">
        <f>IF(COUNT(SEARCH({"04.","05.","09.","12."},CONCATENATE(P6633,U6633,AB6633,AH6633))),"t","f")</f>
        <v>f</v>
      </c>
      <c r="F6634" t="str">
        <f t="array" ref="F6634">IF(COUNT(SEARCH(HistorischeRubrieken,CONCATENATE(P6633,U6633,AB6633,AH6633))),"t","f")</f>
        <v>f</v>
      </c>
      <c r="G6634">
        <v>3</v>
      </c>
      <c r="H6634">
        <v>608001</v>
      </c>
      <c r="I6634" t="s">
        <v>3352</v>
      </c>
      <c r="J6634">
        <v>20111201</v>
      </c>
      <c r="K6634">
        <v>20120115</v>
      </c>
      <c r="M6634">
        <v>0</v>
      </c>
      <c r="N6634">
        <v>0</v>
      </c>
      <c r="AA6634" t="s">
        <v>3115</v>
      </c>
      <c r="AC6634">
        <v>0</v>
      </c>
      <c r="AE6634">
        <v>0</v>
      </c>
      <c r="AF6634" t="s">
        <v>1003</v>
      </c>
    </row>
    <row r="6635" spans="1:32" x14ac:dyDescent="0.25">
      <c r="A6635" t="str">
        <f t="array" ref="A6635">IF(COUNT(SEARCH(RubriekenHistorisch,CONCATENATE(P6634,U6634,AB6634,AH6634))),"t","f")</f>
        <v>f</v>
      </c>
      <c r="B6635" t="str">
        <f t="shared" si="311"/>
        <v>f</v>
      </c>
      <c r="C6635" t="str">
        <f t="shared" si="312"/>
        <v>f</v>
      </c>
      <c r="D6635" t="str">
        <f t="shared" si="313"/>
        <v>f</v>
      </c>
      <c r="E6635" t="str">
        <f>IF(COUNT(SEARCH({"04.","05.","09.","12."},CONCATENATE(P6634,U6634,AB6634,AH6634))),"t","f")</f>
        <v>f</v>
      </c>
      <c r="F6635" t="str">
        <f t="array" ref="F6635">IF(COUNT(SEARCH(HistorischeRubrieken,CONCATENATE(P6634,U6634,AB6634,AH6634))),"t","f")</f>
        <v>f</v>
      </c>
      <c r="G6635">
        <v>4</v>
      </c>
      <c r="H6635">
        <v>608001</v>
      </c>
      <c r="I6635" t="s">
        <v>3352</v>
      </c>
      <c r="J6635">
        <v>20120115</v>
      </c>
      <c r="M6635">
        <v>0</v>
      </c>
      <c r="N6635">
        <v>0</v>
      </c>
      <c r="AA6635" t="s">
        <v>3116</v>
      </c>
      <c r="AC6635">
        <v>0</v>
      </c>
      <c r="AE6635">
        <v>0</v>
      </c>
      <c r="AF6635" t="s">
        <v>1003</v>
      </c>
    </row>
    <row r="6636" spans="1:32" hidden="1" x14ac:dyDescent="0.25">
      <c r="A6636" t="str">
        <f t="array" ref="A6636">IF(COUNT(SEARCH(RubriekenHistorisch,CONCATENATE(P6635,U6635,AB6635,AH6635))),"t","f")</f>
        <v>f</v>
      </c>
      <c r="B6636" t="str">
        <f t="shared" si="311"/>
        <v>f</v>
      </c>
      <c r="C6636" t="str">
        <f t="shared" si="312"/>
        <v>f</v>
      </c>
      <c r="D6636" t="str">
        <f t="shared" si="313"/>
        <v>f</v>
      </c>
      <c r="E6636" t="str">
        <f>IF(COUNT(SEARCH({"04.","05.","09.","12."},CONCATENATE(P6635,U6635,AB6635,AH6635))),"t","f")</f>
        <v>f</v>
      </c>
      <c r="F6636" t="str">
        <f t="array" ref="F6636">IF(COUNT(SEARCH(HistorischeRubrieken,CONCATENATE(P6635,U6635,AB6635,AH6635))),"t","f")</f>
        <v>f</v>
      </c>
      <c r="G6636">
        <v>1</v>
      </c>
      <c r="H6636">
        <v>608401</v>
      </c>
      <c r="I6636" t="s">
        <v>3353</v>
      </c>
      <c r="J6636">
        <v>20070301</v>
      </c>
      <c r="K6636">
        <v>20080601</v>
      </c>
      <c r="M6636">
        <v>0</v>
      </c>
      <c r="N6636">
        <v>0</v>
      </c>
      <c r="AA6636" t="s">
        <v>3113</v>
      </c>
      <c r="AC6636">
        <v>0</v>
      </c>
      <c r="AE6636">
        <v>0</v>
      </c>
      <c r="AF6636" t="s">
        <v>1003</v>
      </c>
    </row>
    <row r="6637" spans="1:32" hidden="1" x14ac:dyDescent="0.25">
      <c r="A6637" t="str">
        <f t="array" ref="A6637">IF(COUNT(SEARCH(RubriekenHistorisch,CONCATENATE(P6636,U6636,AB6636,AH6636))),"t","f")</f>
        <v>f</v>
      </c>
      <c r="B6637" t="str">
        <f t="shared" si="311"/>
        <v>f</v>
      </c>
      <c r="C6637" t="str">
        <f t="shared" si="312"/>
        <v>f</v>
      </c>
      <c r="D6637" t="str">
        <f t="shared" si="313"/>
        <v>f</v>
      </c>
      <c r="E6637" t="str">
        <f>IF(COUNT(SEARCH({"04.","05.","09.","12."},CONCATENATE(P6636,U6636,AB6636,AH6636))),"t","f")</f>
        <v>f</v>
      </c>
      <c r="F6637" t="str">
        <f t="array" ref="F6637">IF(COUNT(SEARCH(HistorischeRubrieken,CONCATENATE(P6636,U6636,AB6636,AH6636))),"t","f")</f>
        <v>f</v>
      </c>
      <c r="G6637">
        <v>2</v>
      </c>
      <c r="H6637">
        <v>608401</v>
      </c>
      <c r="I6637" t="s">
        <v>3353</v>
      </c>
      <c r="J6637">
        <v>20080601</v>
      </c>
      <c r="K6637">
        <v>20090301</v>
      </c>
      <c r="M6637">
        <v>0</v>
      </c>
      <c r="N6637">
        <v>0</v>
      </c>
      <c r="AA6637" t="s">
        <v>3114</v>
      </c>
      <c r="AC6637">
        <v>0</v>
      </c>
      <c r="AE6637">
        <v>0</v>
      </c>
      <c r="AF6637" t="s">
        <v>1003</v>
      </c>
    </row>
    <row r="6638" spans="1:32" hidden="1" x14ac:dyDescent="0.25">
      <c r="A6638" t="str">
        <f t="array" ref="A6638">IF(COUNT(SEARCH(RubriekenHistorisch,CONCATENATE(P6637,U6637,AB6637,AH6637))),"t","f")</f>
        <v>f</v>
      </c>
      <c r="B6638" t="str">
        <f t="shared" si="311"/>
        <v>f</v>
      </c>
      <c r="C6638" t="str">
        <f t="shared" si="312"/>
        <v>f</v>
      </c>
      <c r="D6638" t="str">
        <f t="shared" si="313"/>
        <v>f</v>
      </c>
      <c r="E6638" t="str">
        <f>IF(COUNT(SEARCH({"04.","05.","09.","12."},CONCATENATE(P6637,U6637,AB6637,AH6637))),"t","f")</f>
        <v>f</v>
      </c>
      <c r="F6638" t="str">
        <f t="array" ref="F6638">IF(COUNT(SEARCH(HistorischeRubrieken,CONCATENATE(P6637,U6637,AB6637,AH6637))),"t","f")</f>
        <v>f</v>
      </c>
      <c r="G6638">
        <v>3</v>
      </c>
      <c r="H6638">
        <v>608401</v>
      </c>
      <c r="I6638" t="s">
        <v>3353</v>
      </c>
      <c r="J6638">
        <v>20090301</v>
      </c>
      <c r="K6638">
        <v>20120115</v>
      </c>
      <c r="M6638">
        <v>0</v>
      </c>
      <c r="N6638">
        <v>0</v>
      </c>
      <c r="AA6638" t="s">
        <v>3115</v>
      </c>
      <c r="AC6638">
        <v>0</v>
      </c>
      <c r="AE6638">
        <v>0</v>
      </c>
      <c r="AF6638" t="s">
        <v>1003</v>
      </c>
    </row>
    <row r="6639" spans="1:32" hidden="1" x14ac:dyDescent="0.25">
      <c r="A6639" t="str">
        <f t="array" ref="A6639">IF(COUNT(SEARCH(RubriekenHistorisch,CONCATENATE(P6638,U6638,AB6638,AH6638))),"t","f")</f>
        <v>f</v>
      </c>
      <c r="B6639" t="str">
        <f t="shared" si="311"/>
        <v>f</v>
      </c>
      <c r="C6639" t="str">
        <f t="shared" si="312"/>
        <v>f</v>
      </c>
      <c r="D6639" t="str">
        <f t="shared" si="313"/>
        <v>f</v>
      </c>
      <c r="E6639" t="str">
        <f>IF(COUNT(SEARCH({"04.","05.","09.","12."},CONCATENATE(P6638,U6638,AB6638,AH6638))),"t","f")</f>
        <v>f</v>
      </c>
      <c r="F6639" t="str">
        <f t="array" ref="F6639">IF(COUNT(SEARCH(HistorischeRubrieken,CONCATENATE(P6638,U6638,AB6638,AH6638))),"t","f")</f>
        <v>f</v>
      </c>
      <c r="G6639">
        <v>4</v>
      </c>
      <c r="H6639">
        <v>608401</v>
      </c>
      <c r="I6639" t="s">
        <v>3353</v>
      </c>
      <c r="J6639">
        <v>20120115</v>
      </c>
      <c r="K6639">
        <v>20120601</v>
      </c>
      <c r="M6639">
        <v>0</v>
      </c>
      <c r="N6639">
        <v>0</v>
      </c>
      <c r="AA6639" t="s">
        <v>3116</v>
      </c>
      <c r="AC6639">
        <v>0</v>
      </c>
      <c r="AE6639">
        <v>0</v>
      </c>
      <c r="AF6639" t="s">
        <v>1003</v>
      </c>
    </row>
    <row r="6640" spans="1:32" x14ac:dyDescent="0.25">
      <c r="A6640" t="str">
        <f t="array" ref="A6640">IF(COUNT(SEARCH(RubriekenHistorisch,CONCATENATE(P6639,U6639,AB6639,AH6639))),"t","f")</f>
        <v>f</v>
      </c>
      <c r="B6640" t="str">
        <f t="shared" si="311"/>
        <v>f</v>
      </c>
      <c r="C6640" t="str">
        <f t="shared" si="312"/>
        <v>f</v>
      </c>
      <c r="D6640" t="str">
        <f t="shared" si="313"/>
        <v>f</v>
      </c>
      <c r="E6640" t="str">
        <f>IF(COUNT(SEARCH({"04.","05.","09.","12."},CONCATENATE(P6639,U6639,AB6639,AH6639))),"t","f")</f>
        <v>f</v>
      </c>
      <c r="F6640" t="str">
        <f t="array" ref="F6640">IF(COUNT(SEARCH(HistorischeRubrieken,CONCATENATE(P6639,U6639,AB6639,AH6639))),"t","f")</f>
        <v>f</v>
      </c>
      <c r="G6640">
        <v>5</v>
      </c>
      <c r="H6640">
        <v>608401</v>
      </c>
      <c r="I6640" t="s">
        <v>3353</v>
      </c>
      <c r="J6640">
        <v>20120601</v>
      </c>
      <c r="M6640">
        <v>0</v>
      </c>
      <c r="N6640">
        <v>0</v>
      </c>
      <c r="AA6640" t="s">
        <v>3116</v>
      </c>
      <c r="AC6640">
        <v>0</v>
      </c>
      <c r="AE6640">
        <v>0</v>
      </c>
      <c r="AF6640" t="s">
        <v>271</v>
      </c>
    </row>
    <row r="6641" spans="1:32" hidden="1" x14ac:dyDescent="0.25">
      <c r="A6641" t="str">
        <f t="array" ref="A6641">IF(COUNT(SEARCH(RubriekenHistorisch,CONCATENATE(P6640,U6640,AB6640,AH6640))),"t","f")</f>
        <v>f</v>
      </c>
      <c r="B6641" t="str">
        <f t="shared" si="311"/>
        <v>f</v>
      </c>
      <c r="C6641" t="str">
        <f t="shared" si="312"/>
        <v>f</v>
      </c>
      <c r="D6641" t="str">
        <f t="shared" si="313"/>
        <v>f</v>
      </c>
      <c r="E6641" t="str">
        <f>IF(COUNT(SEARCH({"04.","05.","09.","12."},CONCATENATE(P6640,U6640,AB6640,AH6640))),"t","f")</f>
        <v>f</v>
      </c>
      <c r="F6641" t="str">
        <f t="array" ref="F6641">IF(COUNT(SEARCH(HistorischeRubrieken,CONCATENATE(P6640,U6640,AB6640,AH6640))),"t","f")</f>
        <v>f</v>
      </c>
      <c r="G6641">
        <v>1</v>
      </c>
      <c r="H6641">
        <v>608501</v>
      </c>
      <c r="I6641" t="s">
        <v>3354</v>
      </c>
      <c r="J6641">
        <v>20071201</v>
      </c>
      <c r="K6641">
        <v>20080601</v>
      </c>
      <c r="M6641">
        <v>0</v>
      </c>
      <c r="N6641">
        <v>0</v>
      </c>
      <c r="O6641" t="s">
        <v>3274</v>
      </c>
      <c r="P6641" t="s">
        <v>3355</v>
      </c>
      <c r="Q6641" t="s">
        <v>2762</v>
      </c>
      <c r="R6641">
        <v>0</v>
      </c>
      <c r="S6641" t="s">
        <v>271</v>
      </c>
      <c r="U6641" t="s">
        <v>3356</v>
      </c>
      <c r="V6641">
        <v>1</v>
      </c>
      <c r="W6641">
        <v>1</v>
      </c>
      <c r="X6641">
        <v>20071203</v>
      </c>
      <c r="Y6641">
        <v>12</v>
      </c>
      <c r="Z6641" t="s">
        <v>1003</v>
      </c>
      <c r="AA6641" t="s">
        <v>3277</v>
      </c>
      <c r="AB6641" t="s">
        <v>2888</v>
      </c>
      <c r="AC6641">
        <v>1</v>
      </c>
      <c r="AE6641">
        <v>0</v>
      </c>
      <c r="AF6641" t="s">
        <v>271</v>
      </c>
    </row>
    <row r="6642" spans="1:32" hidden="1" x14ac:dyDescent="0.25">
      <c r="A6642" t="str">
        <f t="array" ref="A6642">IF(COUNT(SEARCH(RubriekenHistorisch,CONCATENATE(P6641,U6641,AB6641,AH6641))),"t","f")</f>
        <v>f</v>
      </c>
      <c r="B6642" t="str">
        <f t="shared" si="311"/>
        <v>f</v>
      </c>
      <c r="C6642" t="str">
        <f t="shared" si="312"/>
        <v>f</v>
      </c>
      <c r="D6642" t="str">
        <f t="shared" si="313"/>
        <v>t</v>
      </c>
      <c r="E6642" t="str">
        <f>IF(COUNT(SEARCH({"04.","05.","09.","12."},CONCATENATE(P6641,U6641,AB6641,AH6641))),"t","f")</f>
        <v>t</v>
      </c>
      <c r="F6642" t="str">
        <f t="array" ref="F6642">IF(COUNT(SEARCH(HistorischeRubrieken,CONCATENATE(P6641,U6641,AB6641,AH6641))),"t","f")</f>
        <v>f</v>
      </c>
      <c r="G6642">
        <v>2</v>
      </c>
      <c r="H6642">
        <v>608501</v>
      </c>
      <c r="I6642" t="s">
        <v>3354</v>
      </c>
      <c r="J6642">
        <v>20080601</v>
      </c>
      <c r="K6642">
        <v>20080901</v>
      </c>
      <c r="M6642">
        <v>0</v>
      </c>
      <c r="N6642">
        <v>0</v>
      </c>
      <c r="O6642" t="s">
        <v>3248</v>
      </c>
      <c r="P6642" t="s">
        <v>3355</v>
      </c>
      <c r="Q6642" t="s">
        <v>2762</v>
      </c>
      <c r="R6642">
        <v>0</v>
      </c>
      <c r="S6642" t="s">
        <v>271</v>
      </c>
      <c r="U6642" t="s">
        <v>3356</v>
      </c>
      <c r="V6642">
        <v>1</v>
      </c>
      <c r="W6642">
        <v>1</v>
      </c>
      <c r="X6642">
        <v>20071203</v>
      </c>
      <c r="Y6642">
        <v>12</v>
      </c>
      <c r="Z6642" t="s">
        <v>1003</v>
      </c>
      <c r="AA6642" t="s">
        <v>3251</v>
      </c>
      <c r="AB6642" t="s">
        <v>2888</v>
      </c>
      <c r="AC6642">
        <v>1</v>
      </c>
      <c r="AE6642">
        <v>0</v>
      </c>
      <c r="AF6642" t="s">
        <v>271</v>
      </c>
    </row>
    <row r="6643" spans="1:32" hidden="1" x14ac:dyDescent="0.25">
      <c r="A6643" t="str">
        <f t="array" ref="A6643">IF(COUNT(SEARCH(RubriekenHistorisch,CONCATENATE(P6642,U6642,AB6642,AH6642))),"t","f")</f>
        <v>f</v>
      </c>
      <c r="B6643" t="str">
        <f t="shared" si="311"/>
        <v>f</v>
      </c>
      <c r="C6643" t="str">
        <f t="shared" si="312"/>
        <v>f</v>
      </c>
      <c r="D6643" t="str">
        <f t="shared" si="313"/>
        <v>t</v>
      </c>
      <c r="E6643" t="str">
        <f>IF(COUNT(SEARCH({"04.","05.","09.","12."},CONCATENATE(P6642,U6642,AB6642,AH6642))),"t","f")</f>
        <v>t</v>
      </c>
      <c r="F6643" t="str">
        <f t="array" ref="F6643">IF(COUNT(SEARCH(HistorischeRubrieken,CONCATENATE(P6642,U6642,AB6642,AH6642))),"t","f")</f>
        <v>f</v>
      </c>
      <c r="G6643">
        <v>3</v>
      </c>
      <c r="H6643">
        <v>608501</v>
      </c>
      <c r="I6643" t="s">
        <v>3357</v>
      </c>
      <c r="J6643">
        <v>20080901</v>
      </c>
      <c r="K6643">
        <v>20081201</v>
      </c>
      <c r="M6643">
        <v>0</v>
      </c>
      <c r="N6643">
        <v>0</v>
      </c>
      <c r="O6643" t="s">
        <v>3248</v>
      </c>
      <c r="P6643" t="s">
        <v>3355</v>
      </c>
      <c r="Q6643" t="s">
        <v>2762</v>
      </c>
      <c r="R6643">
        <v>0</v>
      </c>
      <c r="S6643" t="s">
        <v>271</v>
      </c>
      <c r="U6643" t="s">
        <v>3356</v>
      </c>
      <c r="V6643">
        <v>1</v>
      </c>
      <c r="W6643">
        <v>1</v>
      </c>
      <c r="X6643">
        <v>20081101</v>
      </c>
      <c r="Y6643">
        <v>12</v>
      </c>
      <c r="Z6643" t="s">
        <v>271</v>
      </c>
      <c r="AA6643" t="s">
        <v>3251</v>
      </c>
      <c r="AB6643" t="s">
        <v>2888</v>
      </c>
      <c r="AC6643">
        <v>1</v>
      </c>
      <c r="AE6643">
        <v>0</v>
      </c>
      <c r="AF6643" t="s">
        <v>271</v>
      </c>
    </row>
    <row r="6644" spans="1:32" hidden="1" x14ac:dyDescent="0.25">
      <c r="A6644" t="str">
        <f t="array" ref="A6644">IF(COUNT(SEARCH(RubriekenHistorisch,CONCATENATE(P6643,U6643,AB6643,AH6643))),"t","f")</f>
        <v>f</v>
      </c>
      <c r="B6644" t="str">
        <f t="shared" si="311"/>
        <v>f</v>
      </c>
      <c r="C6644" t="str">
        <f t="shared" si="312"/>
        <v>f</v>
      </c>
      <c r="D6644" t="str">
        <f t="shared" si="313"/>
        <v>t</v>
      </c>
      <c r="E6644" t="str">
        <f>IF(COUNT(SEARCH({"04.","05.","09.","12."},CONCATENATE(P6643,U6643,AB6643,AH6643))),"t","f")</f>
        <v>t</v>
      </c>
      <c r="F6644" t="str">
        <f t="array" ref="F6644">IF(COUNT(SEARCH(HistorischeRubrieken,CONCATENATE(P6643,U6643,AB6643,AH6643))),"t","f")</f>
        <v>f</v>
      </c>
      <c r="G6644">
        <v>4</v>
      </c>
      <c r="H6644">
        <v>608501</v>
      </c>
      <c r="I6644" t="s">
        <v>3358</v>
      </c>
      <c r="J6644">
        <v>20081201</v>
      </c>
      <c r="K6644">
        <v>20090301</v>
      </c>
      <c r="M6644">
        <v>0</v>
      </c>
      <c r="N6644">
        <v>0</v>
      </c>
      <c r="O6644" t="s">
        <v>3248</v>
      </c>
      <c r="P6644" t="s">
        <v>3359</v>
      </c>
      <c r="Q6644" t="s">
        <v>2762</v>
      </c>
      <c r="R6644">
        <v>0</v>
      </c>
      <c r="S6644" t="s">
        <v>271</v>
      </c>
      <c r="U6644" t="s">
        <v>3360</v>
      </c>
      <c r="V6644">
        <v>1</v>
      </c>
      <c r="W6644">
        <v>1</v>
      </c>
      <c r="X6644">
        <v>20081220</v>
      </c>
      <c r="Y6644">
        <v>0</v>
      </c>
      <c r="Z6644" t="s">
        <v>271</v>
      </c>
      <c r="AA6644" t="s">
        <v>3251</v>
      </c>
      <c r="AB6644" t="s">
        <v>2888</v>
      </c>
      <c r="AC6644">
        <v>1</v>
      </c>
      <c r="AE6644">
        <v>0</v>
      </c>
      <c r="AF6644" t="s">
        <v>271</v>
      </c>
    </row>
    <row r="6645" spans="1:32" hidden="1" x14ac:dyDescent="0.25">
      <c r="A6645" t="str">
        <f t="array" ref="A6645">IF(COUNT(SEARCH(RubriekenHistorisch,CONCATENATE(P6644,U6644,AB6644,AH6644))),"t","f")</f>
        <v>f</v>
      </c>
      <c r="B6645" t="str">
        <f t="shared" si="311"/>
        <v>f</v>
      </c>
      <c r="C6645" t="str">
        <f t="shared" si="312"/>
        <v>f</v>
      </c>
      <c r="D6645" t="str">
        <f t="shared" si="313"/>
        <v>t</v>
      </c>
      <c r="E6645" t="str">
        <f>IF(COUNT(SEARCH({"04.","05.","09.","12."},CONCATENATE(P6644,U6644,AB6644,AH6644))),"t","f")</f>
        <v>t</v>
      </c>
      <c r="F6645" t="str">
        <f t="array" ref="F6645">IF(COUNT(SEARCH(HistorischeRubrieken,CONCATENATE(P6644,U6644,AB6644,AH6644))),"t","f")</f>
        <v>f</v>
      </c>
      <c r="G6645">
        <v>5</v>
      </c>
      <c r="H6645">
        <v>608501</v>
      </c>
      <c r="I6645" t="s">
        <v>3358</v>
      </c>
      <c r="J6645">
        <v>20090301</v>
      </c>
      <c r="K6645">
        <v>20091201</v>
      </c>
      <c r="M6645">
        <v>0</v>
      </c>
      <c r="N6645">
        <v>0</v>
      </c>
      <c r="O6645" t="s">
        <v>3248</v>
      </c>
      <c r="P6645" t="s">
        <v>3359</v>
      </c>
      <c r="Q6645" t="s">
        <v>2762</v>
      </c>
      <c r="R6645">
        <v>0</v>
      </c>
      <c r="S6645" t="s">
        <v>271</v>
      </c>
      <c r="U6645" t="s">
        <v>3361</v>
      </c>
      <c r="V6645">
        <v>1</v>
      </c>
      <c r="W6645">
        <v>1</v>
      </c>
      <c r="X6645">
        <v>20091101</v>
      </c>
      <c r="Y6645">
        <v>12</v>
      </c>
      <c r="Z6645" t="s">
        <v>271</v>
      </c>
      <c r="AA6645" t="s">
        <v>3251</v>
      </c>
      <c r="AB6645" t="s">
        <v>2888</v>
      </c>
      <c r="AC6645">
        <v>1</v>
      </c>
      <c r="AE6645">
        <v>0</v>
      </c>
      <c r="AF6645" t="s">
        <v>271</v>
      </c>
    </row>
    <row r="6646" spans="1:32" hidden="1" x14ac:dyDescent="0.25">
      <c r="A6646" t="str">
        <f t="array" ref="A6646">IF(COUNT(SEARCH(RubriekenHistorisch,CONCATENATE(P6645,U6645,AB6645,AH6645))),"t","f")</f>
        <v>f</v>
      </c>
      <c r="B6646" t="str">
        <f t="shared" si="311"/>
        <v>f</v>
      </c>
      <c r="C6646" t="str">
        <f t="shared" si="312"/>
        <v>f</v>
      </c>
      <c r="D6646" t="str">
        <f t="shared" si="313"/>
        <v>t</v>
      </c>
      <c r="E6646" t="str">
        <f>IF(COUNT(SEARCH({"04.","05.","09.","12."},CONCATENATE(P6645,U6645,AB6645,AH6645))),"t","f")</f>
        <v>t</v>
      </c>
      <c r="F6646" t="str">
        <f t="array" ref="F6646">IF(COUNT(SEARCH(HistorischeRubrieken,CONCATENATE(P6645,U6645,AB6645,AH6645))),"t","f")</f>
        <v>f</v>
      </c>
      <c r="G6646">
        <v>6</v>
      </c>
      <c r="H6646">
        <v>608501</v>
      </c>
      <c r="I6646" t="s">
        <v>3362</v>
      </c>
      <c r="J6646">
        <v>20091201</v>
      </c>
      <c r="K6646">
        <v>20100601</v>
      </c>
      <c r="M6646">
        <v>0</v>
      </c>
      <c r="N6646">
        <v>0</v>
      </c>
      <c r="O6646" t="s">
        <v>3248</v>
      </c>
      <c r="P6646" t="s">
        <v>3359</v>
      </c>
      <c r="Q6646" t="s">
        <v>2762</v>
      </c>
      <c r="R6646">
        <v>0</v>
      </c>
      <c r="S6646" t="s">
        <v>271</v>
      </c>
      <c r="U6646" t="s">
        <v>3361</v>
      </c>
      <c r="V6646">
        <v>1</v>
      </c>
      <c r="W6646">
        <v>1</v>
      </c>
      <c r="X6646">
        <v>20091101</v>
      </c>
      <c r="Y6646">
        <v>12</v>
      </c>
      <c r="Z6646" t="s">
        <v>271</v>
      </c>
      <c r="AA6646" t="s">
        <v>3251</v>
      </c>
      <c r="AB6646" t="s">
        <v>2888</v>
      </c>
      <c r="AC6646">
        <v>1</v>
      </c>
      <c r="AE6646">
        <v>0</v>
      </c>
      <c r="AF6646" t="s">
        <v>271</v>
      </c>
    </row>
    <row r="6647" spans="1:32" hidden="1" x14ac:dyDescent="0.25">
      <c r="A6647" t="str">
        <f t="array" ref="A6647">IF(COUNT(SEARCH(RubriekenHistorisch,CONCATENATE(P6646,U6646,AB6646,AH6646))),"t","f")</f>
        <v>f</v>
      </c>
      <c r="B6647" t="str">
        <f t="shared" si="311"/>
        <v>f</v>
      </c>
      <c r="C6647" t="str">
        <f t="shared" si="312"/>
        <v>f</v>
      </c>
      <c r="D6647" t="str">
        <f t="shared" si="313"/>
        <v>t</v>
      </c>
      <c r="E6647" t="str">
        <f>IF(COUNT(SEARCH({"04.","05.","09.","12."},CONCATENATE(P6646,U6646,AB6646,AH6646))),"t","f")</f>
        <v>t</v>
      </c>
      <c r="F6647" t="str">
        <f t="array" ref="F6647">IF(COUNT(SEARCH(HistorischeRubrieken,CONCATENATE(P6646,U6646,AB6646,AH6646))),"t","f")</f>
        <v>f</v>
      </c>
      <c r="G6647">
        <v>7</v>
      </c>
      <c r="H6647">
        <v>608501</v>
      </c>
      <c r="I6647" t="s">
        <v>3362</v>
      </c>
      <c r="J6647">
        <v>20100601</v>
      </c>
      <c r="K6647">
        <v>20100901</v>
      </c>
      <c r="M6647">
        <v>0</v>
      </c>
      <c r="N6647">
        <v>0</v>
      </c>
      <c r="O6647" t="s">
        <v>3248</v>
      </c>
      <c r="P6647" t="s">
        <v>3363</v>
      </c>
      <c r="Q6647" t="s">
        <v>2762</v>
      </c>
      <c r="R6647">
        <v>0</v>
      </c>
      <c r="S6647" t="s">
        <v>271</v>
      </c>
      <c r="U6647" t="s">
        <v>3364</v>
      </c>
      <c r="V6647">
        <v>1</v>
      </c>
      <c r="W6647">
        <v>1</v>
      </c>
      <c r="X6647">
        <v>20101001</v>
      </c>
      <c r="Y6647">
        <v>12</v>
      </c>
      <c r="Z6647" t="s">
        <v>271</v>
      </c>
      <c r="AA6647" t="s">
        <v>3251</v>
      </c>
      <c r="AB6647" t="s">
        <v>2888</v>
      </c>
      <c r="AC6647">
        <v>1</v>
      </c>
      <c r="AE6647">
        <v>0</v>
      </c>
      <c r="AF6647" t="s">
        <v>271</v>
      </c>
    </row>
    <row r="6648" spans="1:32" hidden="1" x14ac:dyDescent="0.25">
      <c r="A6648" t="str">
        <f t="array" ref="A6648">IF(COUNT(SEARCH(RubriekenHistorisch,CONCATENATE(P6647,U6647,AB6647,AH6647))),"t","f")</f>
        <v>f</v>
      </c>
      <c r="B6648" t="str">
        <f t="shared" si="311"/>
        <v>f</v>
      </c>
      <c r="C6648" t="str">
        <f t="shared" si="312"/>
        <v>f</v>
      </c>
      <c r="D6648" t="str">
        <f t="shared" si="313"/>
        <v>t</v>
      </c>
      <c r="E6648" t="str">
        <f>IF(COUNT(SEARCH({"04.","05.","09.","12."},CONCATENATE(P6647,U6647,AB6647,AH6647))),"t","f")</f>
        <v>t</v>
      </c>
      <c r="F6648" t="str">
        <f t="array" ref="F6648">IF(COUNT(SEARCH(HistorischeRubrieken,CONCATENATE(P6647,U6647,AB6647,AH6647))),"t","f")</f>
        <v>f</v>
      </c>
      <c r="G6648">
        <v>8</v>
      </c>
      <c r="H6648">
        <v>608501</v>
      </c>
      <c r="I6648" t="s">
        <v>3362</v>
      </c>
      <c r="J6648">
        <v>20100901</v>
      </c>
      <c r="K6648">
        <v>20120115</v>
      </c>
      <c r="M6648">
        <v>0</v>
      </c>
      <c r="N6648">
        <v>0</v>
      </c>
      <c r="O6648" t="s">
        <v>3248</v>
      </c>
      <c r="P6648" t="s">
        <v>3365</v>
      </c>
      <c r="Q6648" t="s">
        <v>2762</v>
      </c>
      <c r="R6648">
        <v>0</v>
      </c>
      <c r="S6648" t="s">
        <v>271</v>
      </c>
      <c r="U6648" t="s">
        <v>3366</v>
      </c>
      <c r="V6648">
        <v>1</v>
      </c>
      <c r="W6648">
        <v>1</v>
      </c>
      <c r="X6648">
        <v>20101001</v>
      </c>
      <c r="Y6648">
        <v>12</v>
      </c>
      <c r="Z6648" t="s">
        <v>271</v>
      </c>
      <c r="AA6648" t="s">
        <v>3251</v>
      </c>
      <c r="AB6648" t="s">
        <v>2888</v>
      </c>
      <c r="AC6648">
        <v>1</v>
      </c>
      <c r="AE6648">
        <v>0</v>
      </c>
      <c r="AF6648" t="s">
        <v>271</v>
      </c>
    </row>
    <row r="6649" spans="1:32" hidden="1" x14ac:dyDescent="0.25">
      <c r="A6649" t="str">
        <f t="array" ref="A6649">IF(COUNT(SEARCH(RubriekenHistorisch,CONCATENATE(P6648,U6648,AB6648,AH6648))),"t","f")</f>
        <v>f</v>
      </c>
      <c r="B6649" t="str">
        <f t="shared" si="311"/>
        <v>f</v>
      </c>
      <c r="C6649" t="str">
        <f t="shared" si="312"/>
        <v>f</v>
      </c>
      <c r="D6649" t="str">
        <f t="shared" si="313"/>
        <v>t</v>
      </c>
      <c r="E6649" t="str">
        <f>IF(COUNT(SEARCH({"04.","05.","09.","12."},CONCATENATE(P6648,U6648,AB6648,AH6648))),"t","f")</f>
        <v>t</v>
      </c>
      <c r="F6649" t="str">
        <f t="array" ref="F6649">IF(COUNT(SEARCH(HistorischeRubrieken,CONCATENATE(P6648,U6648,AB6648,AH6648))),"t","f")</f>
        <v>f</v>
      </c>
      <c r="G6649">
        <v>9</v>
      </c>
      <c r="H6649">
        <v>608501</v>
      </c>
      <c r="I6649" t="s">
        <v>3362</v>
      </c>
      <c r="J6649">
        <v>20120115</v>
      </c>
      <c r="K6649">
        <v>20120716</v>
      </c>
      <c r="M6649">
        <v>0</v>
      </c>
      <c r="N6649">
        <v>0</v>
      </c>
      <c r="O6649" t="s">
        <v>3255</v>
      </c>
      <c r="P6649" t="s">
        <v>3365</v>
      </c>
      <c r="Q6649" t="s">
        <v>2762</v>
      </c>
      <c r="R6649">
        <v>0</v>
      </c>
      <c r="S6649" t="s">
        <v>271</v>
      </c>
      <c r="U6649" t="s">
        <v>3366</v>
      </c>
      <c r="V6649">
        <v>1</v>
      </c>
      <c r="W6649">
        <v>1</v>
      </c>
      <c r="X6649">
        <v>20101001</v>
      </c>
      <c r="Y6649">
        <v>12</v>
      </c>
      <c r="Z6649" t="s">
        <v>271</v>
      </c>
      <c r="AA6649" t="s">
        <v>3256</v>
      </c>
      <c r="AB6649" t="s">
        <v>2888</v>
      </c>
      <c r="AC6649">
        <v>1</v>
      </c>
      <c r="AE6649">
        <v>0</v>
      </c>
      <c r="AF6649" t="s">
        <v>271</v>
      </c>
    </row>
    <row r="6650" spans="1:32" hidden="1" x14ac:dyDescent="0.25">
      <c r="A6650" t="str">
        <f t="array" ref="A6650">IF(COUNT(SEARCH(RubriekenHistorisch,CONCATENATE(P6649,U6649,AB6649,AH6649))),"t","f")</f>
        <v>f</v>
      </c>
      <c r="B6650" t="str">
        <f t="shared" si="311"/>
        <v>f</v>
      </c>
      <c r="C6650" t="str">
        <f t="shared" si="312"/>
        <v>f</v>
      </c>
      <c r="D6650" t="str">
        <f t="shared" si="313"/>
        <v>t</v>
      </c>
      <c r="E6650" t="str">
        <f>IF(COUNT(SEARCH({"04.","05.","09.","12."},CONCATENATE(P6649,U6649,AB6649,AH6649))),"t","f")</f>
        <v>t</v>
      </c>
      <c r="F6650" t="str">
        <f t="array" ref="F6650">IF(COUNT(SEARCH(HistorischeRubrieken,CONCATENATE(P6649,U6649,AB6649,AH6649))),"t","f")</f>
        <v>f</v>
      </c>
      <c r="G6650">
        <v>10</v>
      </c>
      <c r="H6650">
        <v>608501</v>
      </c>
      <c r="I6650" t="s">
        <v>3362</v>
      </c>
      <c r="J6650">
        <v>20120716</v>
      </c>
      <c r="K6650">
        <v>20130101</v>
      </c>
      <c r="M6650">
        <v>0</v>
      </c>
      <c r="N6650">
        <v>0</v>
      </c>
      <c r="O6650" t="s">
        <v>3255</v>
      </c>
      <c r="P6650" t="s">
        <v>3365</v>
      </c>
      <c r="Q6650" t="s">
        <v>2762</v>
      </c>
      <c r="R6650">
        <v>0</v>
      </c>
      <c r="S6650" t="s">
        <v>271</v>
      </c>
      <c r="U6650" t="s">
        <v>3366</v>
      </c>
      <c r="V6650">
        <v>1</v>
      </c>
      <c r="W6650">
        <v>1</v>
      </c>
      <c r="X6650">
        <v>20101001</v>
      </c>
      <c r="Y6650">
        <v>12</v>
      </c>
      <c r="Z6650" t="s">
        <v>271</v>
      </c>
      <c r="AA6650" t="s">
        <v>3256</v>
      </c>
      <c r="AB6650" t="s">
        <v>2888</v>
      </c>
      <c r="AC6650">
        <v>1</v>
      </c>
      <c r="AE6650">
        <v>0</v>
      </c>
      <c r="AF6650" t="s">
        <v>271</v>
      </c>
    </row>
    <row r="6651" spans="1:32" hidden="1" x14ac:dyDescent="0.25">
      <c r="A6651" t="str">
        <f t="array" ref="A6651">IF(COUNT(SEARCH(RubriekenHistorisch,CONCATENATE(P6650,U6650,AB6650,AH6650))),"t","f")</f>
        <v>f</v>
      </c>
      <c r="B6651" t="str">
        <f t="shared" si="311"/>
        <v>f</v>
      </c>
      <c r="C6651" t="str">
        <f t="shared" si="312"/>
        <v>f</v>
      </c>
      <c r="D6651" t="str">
        <f t="shared" si="313"/>
        <v>t</v>
      </c>
      <c r="E6651" t="str">
        <f>IF(COUNT(SEARCH({"04.","05.","09.","12."},CONCATENATE(P6650,U6650,AB6650,AH6650))),"t","f")</f>
        <v>t</v>
      </c>
      <c r="F6651" t="str">
        <f t="array" ref="F6651">IF(COUNT(SEARCH(HistorischeRubrieken,CONCATENATE(P6650,U6650,AB6650,AH6650))),"t","f")</f>
        <v>f</v>
      </c>
      <c r="G6651">
        <v>11</v>
      </c>
      <c r="H6651">
        <v>608501</v>
      </c>
      <c r="I6651" t="s">
        <v>3362</v>
      </c>
      <c r="J6651">
        <v>20130101</v>
      </c>
      <c r="K6651">
        <v>20130601</v>
      </c>
      <c r="M6651">
        <v>0</v>
      </c>
      <c r="N6651">
        <v>0</v>
      </c>
      <c r="O6651" t="s">
        <v>3255</v>
      </c>
      <c r="P6651" t="s">
        <v>3367</v>
      </c>
      <c r="Q6651" t="s">
        <v>2762</v>
      </c>
      <c r="R6651">
        <v>0</v>
      </c>
      <c r="S6651" t="s">
        <v>271</v>
      </c>
      <c r="U6651" t="s">
        <v>3368</v>
      </c>
      <c r="V6651">
        <v>1</v>
      </c>
      <c r="W6651">
        <v>1</v>
      </c>
      <c r="X6651">
        <v>20131001</v>
      </c>
      <c r="Y6651">
        <v>12</v>
      </c>
      <c r="Z6651" t="s">
        <v>271</v>
      </c>
      <c r="AA6651" t="s">
        <v>3256</v>
      </c>
      <c r="AB6651" t="s">
        <v>2888</v>
      </c>
      <c r="AC6651">
        <v>1</v>
      </c>
      <c r="AE6651">
        <v>0</v>
      </c>
      <c r="AF6651" t="s">
        <v>271</v>
      </c>
    </row>
    <row r="6652" spans="1:32" hidden="1" x14ac:dyDescent="0.25">
      <c r="A6652" t="str">
        <f t="array" ref="A6652">IF(COUNT(SEARCH(RubriekenHistorisch,CONCATENATE(P6651,U6651,AB6651,AH6651))),"t","f")</f>
        <v>f</v>
      </c>
      <c r="B6652" t="str">
        <f t="shared" si="311"/>
        <v>f</v>
      </c>
      <c r="C6652" t="str">
        <f t="shared" si="312"/>
        <v>f</v>
      </c>
      <c r="D6652" t="str">
        <f t="shared" si="313"/>
        <v>t</v>
      </c>
      <c r="E6652" t="str">
        <f>IF(COUNT(SEARCH({"04.","05.","09.","12."},CONCATENATE(P6651,U6651,AB6651,AH6651))),"t","f")</f>
        <v>t</v>
      </c>
      <c r="F6652" t="str">
        <f t="array" ref="F6652">IF(COUNT(SEARCH(HistorischeRubrieken,CONCATENATE(P6651,U6651,AB6651,AH6651))),"t","f")</f>
        <v>f</v>
      </c>
      <c r="G6652">
        <v>12</v>
      </c>
      <c r="H6652">
        <v>608501</v>
      </c>
      <c r="I6652" t="s">
        <v>3362</v>
      </c>
      <c r="J6652">
        <v>20130601</v>
      </c>
      <c r="K6652">
        <v>20130701</v>
      </c>
      <c r="M6652">
        <v>0</v>
      </c>
      <c r="N6652">
        <v>0</v>
      </c>
      <c r="U6652" t="s">
        <v>3369</v>
      </c>
      <c r="V6652">
        <v>2</v>
      </c>
      <c r="W6652">
        <v>0</v>
      </c>
      <c r="X6652">
        <v>20130607</v>
      </c>
      <c r="Y6652">
        <v>0</v>
      </c>
      <c r="Z6652" t="s">
        <v>271</v>
      </c>
    </row>
    <row r="6653" spans="1:32" hidden="1" x14ac:dyDescent="0.25">
      <c r="A6653" t="str">
        <f t="array" ref="A6653">IF(COUNT(SEARCH(RubriekenHistorisch,CONCATENATE(P6652,U6652,AB6652,AH6652))),"t","f")</f>
        <v>f</v>
      </c>
      <c r="B6653" t="str">
        <f t="shared" si="311"/>
        <v>f</v>
      </c>
      <c r="C6653" t="str">
        <f t="shared" si="312"/>
        <v>t</v>
      </c>
      <c r="D6653" t="str">
        <f t="shared" si="313"/>
        <v>f</v>
      </c>
      <c r="E6653" t="str">
        <f>IF(COUNT(SEARCH({"04.","05.","09.","12."},CONCATENATE(P6652,U6652,AB6652,AH6652))),"t","f")</f>
        <v>f</v>
      </c>
      <c r="F6653" t="str">
        <f t="array" ref="F6653">IF(COUNT(SEARCH(HistorischeRubrieken,CONCATENATE(P6652,U6652,AB6652,AH6652))),"t","f")</f>
        <v>f</v>
      </c>
      <c r="G6653">
        <v>1</v>
      </c>
      <c r="H6653">
        <v>608601</v>
      </c>
      <c r="I6653" t="s">
        <v>3370</v>
      </c>
      <c r="J6653">
        <v>20080601</v>
      </c>
      <c r="K6653">
        <v>20111201</v>
      </c>
      <c r="M6653">
        <v>0</v>
      </c>
      <c r="N6653">
        <v>0</v>
      </c>
      <c r="AA6653" t="s">
        <v>3114</v>
      </c>
      <c r="AC6653">
        <v>0</v>
      </c>
      <c r="AE6653">
        <v>0</v>
      </c>
      <c r="AF6653" t="s">
        <v>271</v>
      </c>
    </row>
    <row r="6654" spans="1:32" hidden="1" x14ac:dyDescent="0.25">
      <c r="A6654" t="str">
        <f t="array" ref="A6654">IF(COUNT(SEARCH(RubriekenHistorisch,CONCATENATE(P6653,U6653,AB6653,AH6653))),"t","f")</f>
        <v>f</v>
      </c>
      <c r="B6654" t="str">
        <f t="shared" si="311"/>
        <v>f</v>
      </c>
      <c r="C6654" t="str">
        <f t="shared" si="312"/>
        <v>f</v>
      </c>
      <c r="D6654" t="str">
        <f t="shared" si="313"/>
        <v>f</v>
      </c>
      <c r="E6654" t="str">
        <f>IF(COUNT(SEARCH({"04.","05.","09.","12."},CONCATENATE(P6653,U6653,AB6653,AH6653))),"t","f")</f>
        <v>f</v>
      </c>
      <c r="F6654" t="str">
        <f t="array" ref="F6654">IF(COUNT(SEARCH(HistorischeRubrieken,CONCATENATE(P6653,U6653,AB6653,AH6653))),"t","f")</f>
        <v>f</v>
      </c>
      <c r="G6654">
        <v>2</v>
      </c>
      <c r="H6654">
        <v>608601</v>
      </c>
      <c r="I6654" t="s">
        <v>3370</v>
      </c>
      <c r="J6654">
        <v>20111201</v>
      </c>
      <c r="K6654">
        <v>20120115</v>
      </c>
      <c r="M6654">
        <v>0</v>
      </c>
      <c r="N6654">
        <v>0</v>
      </c>
      <c r="AA6654" t="s">
        <v>3115</v>
      </c>
      <c r="AC6654">
        <v>0</v>
      </c>
      <c r="AE6654">
        <v>0</v>
      </c>
      <c r="AF6654" t="s">
        <v>271</v>
      </c>
    </row>
    <row r="6655" spans="1:32" x14ac:dyDescent="0.25">
      <c r="A6655" t="str">
        <f t="array" ref="A6655">IF(COUNT(SEARCH(RubriekenHistorisch,CONCATENATE(P6654,U6654,AB6654,AH6654))),"t","f")</f>
        <v>f</v>
      </c>
      <c r="B6655" t="str">
        <f t="shared" si="311"/>
        <v>f</v>
      </c>
      <c r="C6655" t="str">
        <f t="shared" si="312"/>
        <v>f</v>
      </c>
      <c r="D6655" t="str">
        <f t="shared" si="313"/>
        <v>f</v>
      </c>
      <c r="E6655" t="str">
        <f>IF(COUNT(SEARCH({"04.","05.","09.","12."},CONCATENATE(P6654,U6654,AB6654,AH6654))),"t","f")</f>
        <v>f</v>
      </c>
      <c r="F6655" t="str">
        <f t="array" ref="F6655">IF(COUNT(SEARCH(HistorischeRubrieken,CONCATENATE(P6654,U6654,AB6654,AH6654))),"t","f")</f>
        <v>f</v>
      </c>
      <c r="G6655">
        <v>3</v>
      </c>
      <c r="H6655">
        <v>608601</v>
      </c>
      <c r="I6655" t="s">
        <v>3370</v>
      </c>
      <c r="J6655">
        <v>20120115</v>
      </c>
      <c r="M6655">
        <v>0</v>
      </c>
      <c r="N6655">
        <v>0</v>
      </c>
      <c r="AA6655" t="s">
        <v>3116</v>
      </c>
      <c r="AC6655">
        <v>0</v>
      </c>
      <c r="AE6655">
        <v>0</v>
      </c>
      <c r="AF6655" t="s">
        <v>271</v>
      </c>
    </row>
    <row r="6656" spans="1:32" hidden="1" x14ac:dyDescent="0.25">
      <c r="A6656" t="str">
        <f t="array" ref="A6656">IF(COUNT(SEARCH(RubriekenHistorisch,CONCATENATE(P6655,U6655,AB6655,AH6655))),"t","f")</f>
        <v>f</v>
      </c>
      <c r="B6656" t="str">
        <f t="shared" si="311"/>
        <v>f</v>
      </c>
      <c r="C6656" t="str">
        <f t="shared" si="312"/>
        <v>f</v>
      </c>
      <c r="D6656" t="str">
        <f t="shared" si="313"/>
        <v>f</v>
      </c>
      <c r="E6656" t="str">
        <f>IF(COUNT(SEARCH({"04.","05.","09.","12."},CONCATENATE(P6655,U6655,AB6655,AH6655))),"t","f")</f>
        <v>f</v>
      </c>
      <c r="F6656" t="str">
        <f t="array" ref="F6656">IF(COUNT(SEARCH(HistorischeRubrieken,CONCATENATE(P6655,U6655,AB6655,AH6655))),"t","f")</f>
        <v>f</v>
      </c>
      <c r="G6656">
        <v>1</v>
      </c>
      <c r="H6656">
        <v>608701</v>
      </c>
      <c r="I6656" t="s">
        <v>3371</v>
      </c>
      <c r="J6656">
        <v>20081201</v>
      </c>
      <c r="K6656">
        <v>20120115</v>
      </c>
      <c r="M6656">
        <v>0</v>
      </c>
      <c r="N6656">
        <v>0</v>
      </c>
      <c r="O6656" t="s">
        <v>3372</v>
      </c>
      <c r="R6656">
        <v>0</v>
      </c>
      <c r="S6656" t="s">
        <v>271</v>
      </c>
      <c r="AA6656" t="s">
        <v>3372</v>
      </c>
      <c r="AC6656">
        <v>1</v>
      </c>
      <c r="AE6656">
        <v>0</v>
      </c>
      <c r="AF6656" t="s">
        <v>271</v>
      </c>
    </row>
    <row r="6657" spans="1:32" hidden="1" x14ac:dyDescent="0.25">
      <c r="A6657" t="str">
        <f t="array" ref="A6657">IF(COUNT(SEARCH(RubriekenHistorisch,CONCATENATE(P6656,U6656,AB6656,AH6656))),"t","f")</f>
        <v>f</v>
      </c>
      <c r="B6657" t="str">
        <f t="shared" si="311"/>
        <v>f</v>
      </c>
      <c r="C6657" t="str">
        <f t="shared" si="312"/>
        <v>f</v>
      </c>
      <c r="D6657" t="str">
        <f t="shared" si="313"/>
        <v>f</v>
      </c>
      <c r="E6657" t="str">
        <f>IF(COUNT(SEARCH({"04.","05.","09.","12."},CONCATENATE(P6656,U6656,AB6656,AH6656))),"t","f")</f>
        <v>f</v>
      </c>
      <c r="F6657" t="str">
        <f t="array" ref="F6657">IF(COUNT(SEARCH(HistorischeRubrieken,CONCATENATE(P6656,U6656,AB6656,AH6656))),"t","f")</f>
        <v>f</v>
      </c>
      <c r="G6657">
        <v>2</v>
      </c>
      <c r="H6657">
        <v>608701</v>
      </c>
      <c r="I6657" t="s">
        <v>3371</v>
      </c>
      <c r="J6657">
        <v>20120115</v>
      </c>
      <c r="K6657">
        <v>20120716</v>
      </c>
      <c r="M6657">
        <v>0</v>
      </c>
      <c r="N6657">
        <v>0</v>
      </c>
      <c r="O6657" t="s">
        <v>3373</v>
      </c>
      <c r="R6657">
        <v>0</v>
      </c>
      <c r="S6657" t="s">
        <v>271</v>
      </c>
      <c r="AA6657" t="s">
        <v>3373</v>
      </c>
      <c r="AC6657">
        <v>1</v>
      </c>
      <c r="AE6657">
        <v>0</v>
      </c>
      <c r="AF6657" t="s">
        <v>271</v>
      </c>
    </row>
    <row r="6658" spans="1:32" hidden="1" x14ac:dyDescent="0.25">
      <c r="A6658" t="str">
        <f t="array" ref="A6658">IF(COUNT(SEARCH(RubriekenHistorisch,CONCATENATE(P6657,U6657,AB6657,AH6657))),"t","f")</f>
        <v>f</v>
      </c>
      <c r="B6658" t="str">
        <f t="shared" si="311"/>
        <v>f</v>
      </c>
      <c r="C6658" t="str">
        <f t="shared" si="312"/>
        <v>f</v>
      </c>
      <c r="D6658" t="str">
        <f t="shared" si="313"/>
        <v>f</v>
      </c>
      <c r="E6658" t="str">
        <f>IF(COUNT(SEARCH({"04.","05.","09.","12."},CONCATENATE(P6657,U6657,AB6657,AH6657))),"t","f")</f>
        <v>f</v>
      </c>
      <c r="F6658" t="str">
        <f t="array" ref="F6658">IF(COUNT(SEARCH(HistorischeRubrieken,CONCATENATE(P6657,U6657,AB6657,AH6657))),"t","f")</f>
        <v>f</v>
      </c>
      <c r="G6658">
        <v>3</v>
      </c>
      <c r="H6658">
        <v>608701</v>
      </c>
      <c r="I6658" t="s">
        <v>3371</v>
      </c>
      <c r="J6658">
        <v>20120716</v>
      </c>
      <c r="K6658">
        <v>20140401</v>
      </c>
      <c r="M6658">
        <v>0</v>
      </c>
      <c r="N6658">
        <v>0</v>
      </c>
      <c r="O6658" t="s">
        <v>3373</v>
      </c>
      <c r="R6658">
        <v>0</v>
      </c>
      <c r="S6658" t="s">
        <v>271</v>
      </c>
      <c r="AA6658" t="s">
        <v>3373</v>
      </c>
      <c r="AC6658">
        <v>1</v>
      </c>
      <c r="AE6658">
        <v>0</v>
      </c>
      <c r="AF6658" t="s">
        <v>271</v>
      </c>
    </row>
    <row r="6659" spans="1:32" x14ac:dyDescent="0.25">
      <c r="A6659" t="str">
        <f t="array" ref="A6659">IF(COUNT(SEARCH(RubriekenHistorisch,CONCATENATE(P6658,U6658,AB6658,AH6658))),"t","f")</f>
        <v>f</v>
      </c>
      <c r="B6659" t="str">
        <f t="shared" ref="B6659:B6722" si="314">IF(COUNT(SEARCH("07.66.20",CONCATENATE(P6658,U6658,AB6658,AH6658))),"t","f")</f>
        <v>f</v>
      </c>
      <c r="C6659" t="str">
        <f t="shared" ref="C6659:C6722" si="315">IF(COUNT(SEARCH("14.40.10",CONCATENATE(P6658,U6658,AB6658,AH6658))),"t","f")</f>
        <v>f</v>
      </c>
      <c r="D6659" t="str">
        <f t="shared" si="313"/>
        <v>f</v>
      </c>
      <c r="E6659" t="str">
        <f>IF(COUNT(SEARCH({"04.","05.","09.","12."},CONCATENATE(P6658,U6658,AB6658,AH6658))),"t","f")</f>
        <v>f</v>
      </c>
      <c r="F6659" t="str">
        <f t="array" ref="F6659">IF(COUNT(SEARCH(HistorischeRubrieken,CONCATENATE(P6658,U6658,AB6658,AH6658))),"t","f")</f>
        <v>f</v>
      </c>
      <c r="G6659">
        <v>4</v>
      </c>
      <c r="H6659">
        <v>608701</v>
      </c>
      <c r="I6659" t="s">
        <v>3374</v>
      </c>
      <c r="J6659">
        <v>20140401</v>
      </c>
      <c r="M6659">
        <v>0</v>
      </c>
      <c r="N6659">
        <v>0</v>
      </c>
      <c r="O6659" t="s">
        <v>3375</v>
      </c>
      <c r="R6659">
        <v>0</v>
      </c>
      <c r="S6659" t="s">
        <v>271</v>
      </c>
      <c r="T6659" t="s">
        <v>3376</v>
      </c>
      <c r="U6659" t="s">
        <v>3377</v>
      </c>
      <c r="V6659">
        <v>0</v>
      </c>
      <c r="W6659">
        <v>1</v>
      </c>
      <c r="X6659">
        <v>20140405</v>
      </c>
      <c r="Y6659">
        <v>0</v>
      </c>
      <c r="Z6659" t="s">
        <v>1003</v>
      </c>
      <c r="AA6659" t="s">
        <v>3375</v>
      </c>
      <c r="AB6659" t="s">
        <v>3378</v>
      </c>
      <c r="AC6659">
        <v>1</v>
      </c>
      <c r="AE6659">
        <v>0</v>
      </c>
      <c r="AF6659" t="s">
        <v>271</v>
      </c>
    </row>
    <row r="6660" spans="1:32" hidden="1" x14ac:dyDescent="0.25">
      <c r="A6660" t="str">
        <f t="array" ref="A6660">IF(COUNT(SEARCH(RubriekenHistorisch,CONCATENATE(P6659,U6659,AB6659,AH6659))),"t","f")</f>
        <v>f</v>
      </c>
      <c r="B6660" t="str">
        <f t="shared" si="314"/>
        <v>t</v>
      </c>
      <c r="C6660" t="str">
        <f t="shared" si="315"/>
        <v>t</v>
      </c>
      <c r="D6660" t="str">
        <f t="shared" ref="D6660:D6723" si="316">IF(COUNT(SEARCH("- 0",CONCATENATE(P6659,U6659,AB6659,AH6659))),"t","f")</f>
        <v>t</v>
      </c>
      <c r="E6660" t="str">
        <f>IF(COUNT(SEARCH({"04.","05.","09.","12."},CONCATENATE(P6659,U6659,AB6659,AH6659))),"t","f")</f>
        <v>f</v>
      </c>
      <c r="F6660" t="str">
        <f t="array" ref="F6660">IF(COUNT(SEARCH(HistorischeRubrieken,CONCATENATE(P6659,U6659,AB6659,AH6659))),"t","f")</f>
        <v>f</v>
      </c>
      <c r="G6660">
        <v>1</v>
      </c>
      <c r="H6660">
        <v>608801</v>
      </c>
      <c r="I6660" t="s">
        <v>3379</v>
      </c>
      <c r="J6660">
        <v>20080901</v>
      </c>
      <c r="K6660">
        <v>20091201</v>
      </c>
      <c r="M6660">
        <v>0</v>
      </c>
      <c r="N6660">
        <v>0</v>
      </c>
      <c r="O6660" t="s">
        <v>3248</v>
      </c>
      <c r="P6660" t="s">
        <v>3380</v>
      </c>
      <c r="Q6660" t="s">
        <v>2762</v>
      </c>
      <c r="R6660">
        <v>0</v>
      </c>
      <c r="S6660" t="s">
        <v>271</v>
      </c>
      <c r="U6660" t="s">
        <v>3381</v>
      </c>
      <c r="V6660">
        <v>1</v>
      </c>
      <c r="W6660">
        <v>1</v>
      </c>
      <c r="X6660">
        <v>20081001</v>
      </c>
      <c r="Y6660">
        <v>12</v>
      </c>
      <c r="Z6660" t="s">
        <v>271</v>
      </c>
      <c r="AA6660" t="s">
        <v>3251</v>
      </c>
      <c r="AB6660" t="s">
        <v>2888</v>
      </c>
      <c r="AC6660">
        <v>1</v>
      </c>
      <c r="AE6660">
        <v>0</v>
      </c>
      <c r="AF6660" t="s">
        <v>271</v>
      </c>
    </row>
    <row r="6661" spans="1:32" hidden="1" x14ac:dyDescent="0.25">
      <c r="A6661" t="str">
        <f t="array" ref="A6661">IF(COUNT(SEARCH(RubriekenHistorisch,CONCATENATE(P6660,U6660,AB6660,AH6660))),"t","f")</f>
        <v>f</v>
      </c>
      <c r="B6661" t="str">
        <f t="shared" si="314"/>
        <v>f</v>
      </c>
      <c r="C6661" t="str">
        <f t="shared" si="315"/>
        <v>f</v>
      </c>
      <c r="D6661" t="str">
        <f t="shared" si="316"/>
        <v>t</v>
      </c>
      <c r="E6661" t="str">
        <f>IF(COUNT(SEARCH({"04.","05.","09.","12."},CONCATENATE(P6660,U6660,AB6660,AH6660))),"t","f")</f>
        <v>t</v>
      </c>
      <c r="F6661" t="str">
        <f t="array" ref="F6661">IF(COUNT(SEARCH(HistorischeRubrieken,CONCATENATE(P6660,U6660,AB6660,AH6660))),"t","f")</f>
        <v>f</v>
      </c>
      <c r="G6661">
        <v>2</v>
      </c>
      <c r="H6661">
        <v>608801</v>
      </c>
      <c r="I6661" t="s">
        <v>3382</v>
      </c>
      <c r="J6661">
        <v>20091201</v>
      </c>
      <c r="K6661">
        <v>20100901</v>
      </c>
      <c r="M6661">
        <v>0</v>
      </c>
      <c r="N6661">
        <v>0</v>
      </c>
      <c r="O6661" t="s">
        <v>3248</v>
      </c>
      <c r="P6661" t="s">
        <v>3383</v>
      </c>
      <c r="Q6661" t="s">
        <v>2762</v>
      </c>
      <c r="R6661">
        <v>0</v>
      </c>
      <c r="S6661" t="s">
        <v>271</v>
      </c>
      <c r="U6661" t="s">
        <v>3384</v>
      </c>
      <c r="V6661">
        <v>1</v>
      </c>
      <c r="W6661">
        <v>1</v>
      </c>
      <c r="X6661">
        <v>20101001</v>
      </c>
      <c r="Y6661">
        <v>12</v>
      </c>
      <c r="Z6661" t="s">
        <v>271</v>
      </c>
      <c r="AA6661" t="s">
        <v>3251</v>
      </c>
      <c r="AB6661" t="s">
        <v>2888</v>
      </c>
      <c r="AC6661">
        <v>1</v>
      </c>
      <c r="AE6661">
        <v>0</v>
      </c>
      <c r="AF6661" t="s">
        <v>271</v>
      </c>
    </row>
    <row r="6662" spans="1:32" hidden="1" x14ac:dyDescent="0.25">
      <c r="A6662" t="str">
        <f t="array" ref="A6662">IF(COUNT(SEARCH(RubriekenHistorisch,CONCATENATE(P6661,U6661,AB6661,AH6661))),"t","f")</f>
        <v>f</v>
      </c>
      <c r="B6662" t="str">
        <f t="shared" si="314"/>
        <v>f</v>
      </c>
      <c r="C6662" t="str">
        <f t="shared" si="315"/>
        <v>f</v>
      </c>
      <c r="D6662" t="str">
        <f t="shared" si="316"/>
        <v>t</v>
      </c>
      <c r="E6662" t="str">
        <f>IF(COUNT(SEARCH({"04.","05.","09.","12."},CONCATENATE(P6661,U6661,AB6661,AH6661))),"t","f")</f>
        <v>t</v>
      </c>
      <c r="F6662" t="str">
        <f t="array" ref="F6662">IF(COUNT(SEARCH(HistorischeRubrieken,CONCATENATE(P6661,U6661,AB6661,AH6661))),"t","f")</f>
        <v>f</v>
      </c>
      <c r="G6662">
        <v>3</v>
      </c>
      <c r="H6662">
        <v>608801</v>
      </c>
      <c r="I6662" t="s">
        <v>3382</v>
      </c>
      <c r="J6662">
        <v>20100901</v>
      </c>
      <c r="K6662">
        <v>20120115</v>
      </c>
      <c r="M6662">
        <v>0</v>
      </c>
      <c r="N6662">
        <v>0</v>
      </c>
      <c r="O6662" t="s">
        <v>3248</v>
      </c>
      <c r="P6662" t="s">
        <v>3385</v>
      </c>
      <c r="Q6662" t="s">
        <v>2762</v>
      </c>
      <c r="R6662">
        <v>0</v>
      </c>
      <c r="S6662" t="s">
        <v>271</v>
      </c>
      <c r="U6662" t="s">
        <v>3386</v>
      </c>
      <c r="V6662">
        <v>1</v>
      </c>
      <c r="W6662">
        <v>1</v>
      </c>
      <c r="X6662">
        <v>20101001</v>
      </c>
      <c r="Y6662">
        <v>12</v>
      </c>
      <c r="Z6662" t="s">
        <v>271</v>
      </c>
      <c r="AA6662" t="s">
        <v>3251</v>
      </c>
      <c r="AB6662" t="s">
        <v>2888</v>
      </c>
      <c r="AC6662">
        <v>1</v>
      </c>
      <c r="AE6662">
        <v>0</v>
      </c>
      <c r="AF6662" t="s">
        <v>271</v>
      </c>
    </row>
    <row r="6663" spans="1:32" hidden="1" x14ac:dyDescent="0.25">
      <c r="A6663" t="str">
        <f t="array" ref="A6663">IF(COUNT(SEARCH(RubriekenHistorisch,CONCATENATE(P6662,U6662,AB6662,AH6662))),"t","f")</f>
        <v>f</v>
      </c>
      <c r="B6663" t="str">
        <f t="shared" si="314"/>
        <v>f</v>
      </c>
      <c r="C6663" t="str">
        <f t="shared" si="315"/>
        <v>f</v>
      </c>
      <c r="D6663" t="str">
        <f t="shared" si="316"/>
        <v>t</v>
      </c>
      <c r="E6663" t="str">
        <f>IF(COUNT(SEARCH({"04.","05.","09.","12."},CONCATENATE(P6662,U6662,AB6662,AH6662))),"t","f")</f>
        <v>t</v>
      </c>
      <c r="F6663" t="str">
        <f t="array" ref="F6663">IF(COUNT(SEARCH(HistorischeRubrieken,CONCATENATE(P6662,U6662,AB6662,AH6662))),"t","f")</f>
        <v>f</v>
      </c>
      <c r="G6663">
        <v>4</v>
      </c>
      <c r="H6663">
        <v>608801</v>
      </c>
      <c r="I6663" t="s">
        <v>3382</v>
      </c>
      <c r="J6663">
        <v>20120115</v>
      </c>
      <c r="K6663">
        <v>20120716</v>
      </c>
      <c r="M6663">
        <v>0</v>
      </c>
      <c r="N6663">
        <v>0</v>
      </c>
      <c r="O6663" t="s">
        <v>3255</v>
      </c>
      <c r="P6663" t="s">
        <v>3385</v>
      </c>
      <c r="Q6663" t="s">
        <v>2762</v>
      </c>
      <c r="R6663">
        <v>0</v>
      </c>
      <c r="S6663" t="s">
        <v>271</v>
      </c>
      <c r="U6663" t="s">
        <v>3386</v>
      </c>
      <c r="V6663">
        <v>1</v>
      </c>
      <c r="W6663">
        <v>1</v>
      </c>
      <c r="X6663">
        <v>20101001</v>
      </c>
      <c r="Y6663">
        <v>12</v>
      </c>
      <c r="Z6663" t="s">
        <v>271</v>
      </c>
      <c r="AA6663" t="s">
        <v>3256</v>
      </c>
      <c r="AB6663" t="s">
        <v>2888</v>
      </c>
      <c r="AC6663">
        <v>1</v>
      </c>
      <c r="AE6663">
        <v>0</v>
      </c>
      <c r="AF6663" t="s">
        <v>271</v>
      </c>
    </row>
    <row r="6664" spans="1:32" hidden="1" x14ac:dyDescent="0.25">
      <c r="A6664" t="str">
        <f t="array" ref="A6664">IF(COUNT(SEARCH(RubriekenHistorisch,CONCATENATE(P6663,U6663,AB6663,AH6663))),"t","f")</f>
        <v>f</v>
      </c>
      <c r="B6664" t="str">
        <f t="shared" si="314"/>
        <v>f</v>
      </c>
      <c r="C6664" t="str">
        <f t="shared" si="315"/>
        <v>f</v>
      </c>
      <c r="D6664" t="str">
        <f t="shared" si="316"/>
        <v>t</v>
      </c>
      <c r="E6664" t="str">
        <f>IF(COUNT(SEARCH({"04.","05.","09.","12."},CONCATENATE(P6663,U6663,AB6663,AH6663))),"t","f")</f>
        <v>t</v>
      </c>
      <c r="F6664" t="str">
        <f t="array" ref="F6664">IF(COUNT(SEARCH(HistorischeRubrieken,CONCATENATE(P6663,U6663,AB6663,AH6663))),"t","f")</f>
        <v>f</v>
      </c>
      <c r="G6664">
        <v>5</v>
      </c>
      <c r="H6664">
        <v>608801</v>
      </c>
      <c r="I6664" t="s">
        <v>3382</v>
      </c>
      <c r="J6664">
        <v>20120716</v>
      </c>
      <c r="K6664">
        <v>20121015</v>
      </c>
      <c r="M6664">
        <v>0</v>
      </c>
      <c r="N6664">
        <v>0</v>
      </c>
      <c r="O6664" t="s">
        <v>3255</v>
      </c>
      <c r="P6664" t="s">
        <v>3387</v>
      </c>
      <c r="Q6664" t="s">
        <v>2762</v>
      </c>
      <c r="R6664">
        <v>0</v>
      </c>
      <c r="S6664" t="s">
        <v>271</v>
      </c>
      <c r="U6664" t="s">
        <v>3388</v>
      </c>
      <c r="V6664">
        <v>1</v>
      </c>
      <c r="W6664">
        <v>1</v>
      </c>
      <c r="X6664">
        <v>20121001</v>
      </c>
      <c r="Y6664">
        <v>12</v>
      </c>
      <c r="Z6664" t="s">
        <v>271</v>
      </c>
      <c r="AA6664" t="s">
        <v>3256</v>
      </c>
      <c r="AB6664" t="s">
        <v>2888</v>
      </c>
      <c r="AC6664">
        <v>1</v>
      </c>
      <c r="AE6664">
        <v>0</v>
      </c>
      <c r="AF6664" t="s">
        <v>271</v>
      </c>
    </row>
    <row r="6665" spans="1:32" hidden="1" x14ac:dyDescent="0.25">
      <c r="A6665" t="str">
        <f t="array" ref="A6665">IF(COUNT(SEARCH(RubriekenHistorisch,CONCATENATE(P6664,U6664,AB6664,AH6664))),"t","f")</f>
        <v>f</v>
      </c>
      <c r="B6665" t="str">
        <f t="shared" si="314"/>
        <v>f</v>
      </c>
      <c r="C6665" t="str">
        <f t="shared" si="315"/>
        <v>f</v>
      </c>
      <c r="D6665" t="str">
        <f t="shared" si="316"/>
        <v>t</v>
      </c>
      <c r="E6665" t="str">
        <f>IF(COUNT(SEARCH({"04.","05.","09.","12."},CONCATENATE(P6664,U6664,AB6664,AH6664))),"t","f")</f>
        <v>t</v>
      </c>
      <c r="F6665" t="str">
        <f t="array" ref="F6665">IF(COUNT(SEARCH(HistorischeRubrieken,CONCATENATE(P6664,U6664,AB6664,AH6664))),"t","f")</f>
        <v>f</v>
      </c>
      <c r="G6665">
        <v>6</v>
      </c>
      <c r="H6665">
        <v>608801</v>
      </c>
      <c r="I6665" t="s">
        <v>3382</v>
      </c>
      <c r="J6665">
        <v>20121015</v>
      </c>
      <c r="K6665">
        <v>20130601</v>
      </c>
      <c r="M6665">
        <v>0</v>
      </c>
      <c r="N6665">
        <v>0</v>
      </c>
      <c r="O6665" t="s">
        <v>3255</v>
      </c>
      <c r="P6665" t="s">
        <v>3389</v>
      </c>
      <c r="Q6665" t="s">
        <v>2762</v>
      </c>
      <c r="R6665">
        <v>0</v>
      </c>
      <c r="S6665" t="s">
        <v>271</v>
      </c>
      <c r="U6665" t="s">
        <v>3390</v>
      </c>
      <c r="V6665">
        <v>2</v>
      </c>
      <c r="W6665">
        <v>0</v>
      </c>
      <c r="X6665">
        <v>20121026</v>
      </c>
      <c r="Y6665">
        <v>0</v>
      </c>
      <c r="Z6665" t="s">
        <v>271</v>
      </c>
      <c r="AA6665" t="s">
        <v>3256</v>
      </c>
      <c r="AB6665" t="s">
        <v>2888</v>
      </c>
      <c r="AC6665">
        <v>1</v>
      </c>
      <c r="AE6665">
        <v>0</v>
      </c>
      <c r="AF6665" t="s">
        <v>271</v>
      </c>
    </row>
    <row r="6666" spans="1:32" hidden="1" x14ac:dyDescent="0.25">
      <c r="A6666" t="str">
        <f t="array" ref="A6666">IF(COUNT(SEARCH(RubriekenHistorisch,CONCATENATE(P6665,U6665,AB6665,AH6665))),"t","f")</f>
        <v>f</v>
      </c>
      <c r="B6666" t="str">
        <f t="shared" si="314"/>
        <v>f</v>
      </c>
      <c r="C6666" t="str">
        <f t="shared" si="315"/>
        <v>f</v>
      </c>
      <c r="D6666" t="str">
        <f t="shared" si="316"/>
        <v>t</v>
      </c>
      <c r="E6666" t="str">
        <f>IF(COUNT(SEARCH({"04.","05.","09.","12."},CONCATENATE(P6665,U6665,AB6665,AH6665))),"t","f")</f>
        <v>t</v>
      </c>
      <c r="F6666" t="str">
        <f t="array" ref="F6666">IF(COUNT(SEARCH(HistorischeRubrieken,CONCATENATE(P6665,U6665,AB6665,AH6665))),"t","f")</f>
        <v>f</v>
      </c>
      <c r="G6666">
        <v>7</v>
      </c>
      <c r="H6666">
        <v>608801</v>
      </c>
      <c r="I6666" t="s">
        <v>3382</v>
      </c>
      <c r="J6666">
        <v>20130601</v>
      </c>
      <c r="K6666">
        <v>20130701</v>
      </c>
      <c r="M6666">
        <v>0</v>
      </c>
      <c r="N6666">
        <v>0</v>
      </c>
      <c r="U6666" t="s">
        <v>3391</v>
      </c>
      <c r="V6666">
        <v>2</v>
      </c>
      <c r="W6666">
        <v>0</v>
      </c>
      <c r="X6666">
        <v>20130607</v>
      </c>
      <c r="Y6666">
        <v>0</v>
      </c>
      <c r="Z6666" t="s">
        <v>271</v>
      </c>
    </row>
    <row r="6667" spans="1:32" hidden="1" x14ac:dyDescent="0.25">
      <c r="A6667" t="str">
        <f t="array" ref="A6667">IF(COUNT(SEARCH(RubriekenHistorisch,CONCATENATE(P6666,U6666,AB6666,AH6666))),"t","f")</f>
        <v>f</v>
      </c>
      <c r="B6667" t="str">
        <f t="shared" si="314"/>
        <v>f</v>
      </c>
      <c r="C6667" t="str">
        <f t="shared" si="315"/>
        <v>t</v>
      </c>
      <c r="D6667" t="str">
        <f t="shared" si="316"/>
        <v>f</v>
      </c>
      <c r="E6667" t="str">
        <f>IF(COUNT(SEARCH({"04.","05.","09.","12."},CONCATENATE(P6666,U6666,AB6666,AH6666))),"t","f")</f>
        <v>f</v>
      </c>
      <c r="F6667" t="str">
        <f t="array" ref="F6667">IF(COUNT(SEARCH(HistorischeRubrieken,CONCATENATE(P6666,U6666,AB6666,AH6666))),"t","f")</f>
        <v>f</v>
      </c>
      <c r="G6667">
        <v>1</v>
      </c>
      <c r="H6667">
        <v>608901</v>
      </c>
      <c r="I6667" t="s">
        <v>3392</v>
      </c>
      <c r="J6667">
        <v>20090401</v>
      </c>
      <c r="K6667">
        <v>20090701</v>
      </c>
      <c r="M6667">
        <v>0</v>
      </c>
      <c r="N6667">
        <v>1</v>
      </c>
      <c r="AA6667" t="s">
        <v>3393</v>
      </c>
      <c r="AC6667">
        <v>0</v>
      </c>
      <c r="AE6667">
        <v>1</v>
      </c>
      <c r="AF6667" t="s">
        <v>271</v>
      </c>
    </row>
    <row r="6668" spans="1:32" hidden="1" x14ac:dyDescent="0.25">
      <c r="A6668" t="str">
        <f t="array" ref="A6668">IF(COUNT(SEARCH(RubriekenHistorisch,CONCATENATE(P6667,U6667,AB6667,AH6667))),"t","f")</f>
        <v>f</v>
      </c>
      <c r="B6668" t="str">
        <f t="shared" si="314"/>
        <v>f</v>
      </c>
      <c r="C6668" t="str">
        <f t="shared" si="315"/>
        <v>f</v>
      </c>
      <c r="D6668" t="str">
        <f t="shared" si="316"/>
        <v>f</v>
      </c>
      <c r="E6668" t="str">
        <f>IF(COUNT(SEARCH({"04.","05.","09.","12."},CONCATENATE(P6667,U6667,AB6667,AH6667))),"t","f")</f>
        <v>f</v>
      </c>
      <c r="F6668" t="str">
        <f t="array" ref="F6668">IF(COUNT(SEARCH(HistorischeRubrieken,CONCATENATE(P6667,U6667,AB6667,AH6667))),"t","f")</f>
        <v>f</v>
      </c>
      <c r="G6668">
        <v>2</v>
      </c>
      <c r="H6668">
        <v>608901</v>
      </c>
      <c r="I6668" t="s">
        <v>3394</v>
      </c>
      <c r="J6668">
        <v>20090701</v>
      </c>
      <c r="K6668">
        <v>20110301</v>
      </c>
      <c r="M6668">
        <v>0</v>
      </c>
      <c r="N6668">
        <v>1</v>
      </c>
      <c r="AA6668" t="s">
        <v>3393</v>
      </c>
      <c r="AC6668">
        <v>0</v>
      </c>
      <c r="AE6668">
        <v>1</v>
      </c>
      <c r="AF6668" t="s">
        <v>271</v>
      </c>
    </row>
    <row r="6669" spans="1:32" hidden="1" x14ac:dyDescent="0.25">
      <c r="A6669" t="str">
        <f t="array" ref="A6669">IF(COUNT(SEARCH(RubriekenHistorisch,CONCATENATE(P6668,U6668,AB6668,AH6668))),"t","f")</f>
        <v>f</v>
      </c>
      <c r="B6669" t="str">
        <f t="shared" si="314"/>
        <v>f</v>
      </c>
      <c r="C6669" t="str">
        <f t="shared" si="315"/>
        <v>f</v>
      </c>
      <c r="D6669" t="str">
        <f t="shared" si="316"/>
        <v>f</v>
      </c>
      <c r="E6669" t="str">
        <f>IF(COUNT(SEARCH({"04.","05.","09.","12."},CONCATENATE(P6668,U6668,AB6668,AH6668))),"t","f")</f>
        <v>f</v>
      </c>
      <c r="F6669" t="str">
        <f t="array" ref="F6669">IF(COUNT(SEARCH(HistorischeRubrieken,CONCATENATE(P6668,U6668,AB6668,AH6668))),"t","f")</f>
        <v>f</v>
      </c>
      <c r="G6669">
        <v>3</v>
      </c>
      <c r="H6669">
        <v>608901</v>
      </c>
      <c r="I6669" t="s">
        <v>3394</v>
      </c>
      <c r="J6669">
        <v>20110301</v>
      </c>
      <c r="K6669">
        <v>20120115</v>
      </c>
      <c r="M6669">
        <v>0</v>
      </c>
      <c r="N6669">
        <v>1</v>
      </c>
      <c r="O6669" t="s">
        <v>3395</v>
      </c>
      <c r="R6669">
        <v>0</v>
      </c>
      <c r="S6669" t="s">
        <v>271</v>
      </c>
      <c r="AA6669" t="s">
        <v>3396</v>
      </c>
      <c r="AC6669">
        <v>1</v>
      </c>
      <c r="AE6669">
        <v>1</v>
      </c>
      <c r="AF6669" t="s">
        <v>271</v>
      </c>
    </row>
    <row r="6670" spans="1:32" hidden="1" x14ac:dyDescent="0.25">
      <c r="A6670" t="str">
        <f t="array" ref="A6670">IF(COUNT(SEARCH(RubriekenHistorisch,CONCATENATE(P6669,U6669,AB6669,AH6669))),"t","f")</f>
        <v>f</v>
      </c>
      <c r="B6670" t="str">
        <f t="shared" si="314"/>
        <v>f</v>
      </c>
      <c r="C6670" t="str">
        <f t="shared" si="315"/>
        <v>f</v>
      </c>
      <c r="D6670" t="str">
        <f t="shared" si="316"/>
        <v>f</v>
      </c>
      <c r="E6670" t="str">
        <f>IF(COUNT(SEARCH({"04.","05.","09.","12."},CONCATENATE(P6669,U6669,AB6669,AH6669))),"t","f")</f>
        <v>f</v>
      </c>
      <c r="F6670" t="str">
        <f t="array" ref="F6670">IF(COUNT(SEARCH(HistorischeRubrieken,CONCATENATE(P6669,U6669,AB6669,AH6669))),"t","f")</f>
        <v>f</v>
      </c>
      <c r="G6670">
        <v>4</v>
      </c>
      <c r="H6670">
        <v>608901</v>
      </c>
      <c r="I6670" t="s">
        <v>3394</v>
      </c>
      <c r="J6670">
        <v>20120115</v>
      </c>
      <c r="K6670">
        <v>20120917</v>
      </c>
      <c r="M6670">
        <v>0</v>
      </c>
      <c r="N6670">
        <v>1</v>
      </c>
      <c r="O6670" t="s">
        <v>3397</v>
      </c>
      <c r="R6670">
        <v>0</v>
      </c>
      <c r="S6670" t="s">
        <v>271</v>
      </c>
      <c r="AA6670" t="s">
        <v>3398</v>
      </c>
      <c r="AC6670">
        <v>1</v>
      </c>
      <c r="AE6670">
        <v>1</v>
      </c>
      <c r="AF6670" t="s">
        <v>271</v>
      </c>
    </row>
    <row r="6671" spans="1:32" hidden="1" x14ac:dyDescent="0.25">
      <c r="A6671" t="str">
        <f t="array" ref="A6671">IF(COUNT(SEARCH(RubriekenHistorisch,CONCATENATE(P6670,U6670,AB6670,AH6670))),"t","f")</f>
        <v>f</v>
      </c>
      <c r="B6671" t="str">
        <f t="shared" si="314"/>
        <v>f</v>
      </c>
      <c r="C6671" t="str">
        <f t="shared" si="315"/>
        <v>f</v>
      </c>
      <c r="D6671" t="str">
        <f t="shared" si="316"/>
        <v>f</v>
      </c>
      <c r="E6671" t="str">
        <f>IF(COUNT(SEARCH({"04.","05.","09.","12."},CONCATENATE(P6670,U6670,AB6670,AH6670))),"t","f")</f>
        <v>f</v>
      </c>
      <c r="F6671" t="str">
        <f t="array" ref="F6671">IF(COUNT(SEARCH(HistorischeRubrieken,CONCATENATE(P6670,U6670,AB6670,AH6670))),"t","f")</f>
        <v>f</v>
      </c>
      <c r="G6671">
        <v>5</v>
      </c>
      <c r="H6671">
        <v>608901</v>
      </c>
      <c r="I6671" t="s">
        <v>3394</v>
      </c>
      <c r="J6671">
        <v>20120917</v>
      </c>
      <c r="K6671">
        <v>20150701</v>
      </c>
      <c r="M6671">
        <v>0</v>
      </c>
      <c r="N6671">
        <v>1</v>
      </c>
      <c r="O6671" t="s">
        <v>3397</v>
      </c>
      <c r="R6671">
        <v>0</v>
      </c>
      <c r="S6671" t="s">
        <v>271</v>
      </c>
      <c r="AA6671" t="s">
        <v>3398</v>
      </c>
      <c r="AC6671">
        <v>1</v>
      </c>
      <c r="AE6671">
        <v>1</v>
      </c>
      <c r="AF6671" t="s">
        <v>271</v>
      </c>
    </row>
    <row r="6672" spans="1:32" hidden="1" x14ac:dyDescent="0.25">
      <c r="A6672" t="str">
        <f t="array" ref="A6672">IF(COUNT(SEARCH(RubriekenHistorisch,CONCATENATE(P6671,U6671,AB6671,AH6671))),"t","f")</f>
        <v>f</v>
      </c>
      <c r="B6672" t="str">
        <f t="shared" si="314"/>
        <v>f</v>
      </c>
      <c r="C6672" t="str">
        <f t="shared" si="315"/>
        <v>f</v>
      </c>
      <c r="D6672" t="str">
        <f t="shared" si="316"/>
        <v>f</v>
      </c>
      <c r="E6672" t="str">
        <f>IF(COUNT(SEARCH({"04.","05.","09.","12."},CONCATENATE(P6671,U6671,AB6671,AH6671))),"t","f")</f>
        <v>f</v>
      </c>
      <c r="F6672" t="str">
        <f t="array" ref="F6672">IF(COUNT(SEARCH(HistorischeRubrieken,CONCATENATE(P6671,U6671,AB6671,AH6671))),"t","f")</f>
        <v>f</v>
      </c>
      <c r="G6672">
        <v>6</v>
      </c>
      <c r="H6672">
        <v>608901</v>
      </c>
      <c r="I6672" t="s">
        <v>3394</v>
      </c>
      <c r="J6672">
        <v>20150701</v>
      </c>
      <c r="K6672">
        <v>20150702</v>
      </c>
      <c r="M6672">
        <v>0</v>
      </c>
      <c r="N6672">
        <v>1</v>
      </c>
      <c r="U6672" t="s">
        <v>3399</v>
      </c>
      <c r="V6672">
        <v>2</v>
      </c>
      <c r="W6672">
        <v>0</v>
      </c>
      <c r="X6672">
        <v>20150724</v>
      </c>
      <c r="Y6672">
        <v>0</v>
      </c>
      <c r="Z6672" t="s">
        <v>271</v>
      </c>
    </row>
    <row r="6673" spans="1:32" hidden="1" x14ac:dyDescent="0.25">
      <c r="A6673" t="str">
        <f t="array" ref="A6673">IF(COUNT(SEARCH(RubriekenHistorisch,CONCATENATE(P6672,U6672,AB6672,AH6672))),"t","f")</f>
        <v>f</v>
      </c>
      <c r="B6673" t="str">
        <f t="shared" si="314"/>
        <v>f</v>
      </c>
      <c r="C6673" t="str">
        <f t="shared" si="315"/>
        <v>t</v>
      </c>
      <c r="D6673" t="str">
        <f t="shared" si="316"/>
        <v>f</v>
      </c>
      <c r="E6673" t="str">
        <f>IF(COUNT(SEARCH({"04.","05.","09.","12."},CONCATENATE(P6672,U6672,AB6672,AH6672))),"t","f")</f>
        <v>f</v>
      </c>
      <c r="F6673" t="str">
        <f t="array" ref="F6673">IF(COUNT(SEARCH(HistorischeRubrieken,CONCATENATE(P6672,U6672,AB6672,AH6672))),"t","f")</f>
        <v>f</v>
      </c>
      <c r="G6673">
        <v>7</v>
      </c>
      <c r="H6673">
        <v>608901</v>
      </c>
      <c r="I6673" t="s">
        <v>3394</v>
      </c>
      <c r="J6673">
        <v>20150702</v>
      </c>
      <c r="K6673">
        <v>20150801</v>
      </c>
      <c r="M6673">
        <v>0</v>
      </c>
      <c r="N6673">
        <v>1</v>
      </c>
      <c r="U6673" t="s">
        <v>3399</v>
      </c>
      <c r="V6673">
        <v>2</v>
      </c>
      <c r="W6673">
        <v>0</v>
      </c>
      <c r="X6673">
        <v>20150724</v>
      </c>
      <c r="Y6673">
        <v>0</v>
      </c>
      <c r="Z6673" t="s">
        <v>271</v>
      </c>
      <c r="AA6673" t="s">
        <v>3398</v>
      </c>
      <c r="AC6673">
        <v>0</v>
      </c>
      <c r="AE6673">
        <v>1</v>
      </c>
      <c r="AF6673" t="s">
        <v>271</v>
      </c>
    </row>
    <row r="6674" spans="1:32" hidden="1" x14ac:dyDescent="0.25">
      <c r="A6674" t="str">
        <f t="array" ref="A6674">IF(COUNT(SEARCH(RubriekenHistorisch,CONCATENATE(P6673,U6673,AB6673,AH6673))),"t","f")</f>
        <v>f</v>
      </c>
      <c r="B6674" t="str">
        <f t="shared" si="314"/>
        <v>f</v>
      </c>
      <c r="C6674" t="str">
        <f t="shared" si="315"/>
        <v>t</v>
      </c>
      <c r="D6674" t="str">
        <f t="shared" si="316"/>
        <v>f</v>
      </c>
      <c r="E6674" t="str">
        <f>IF(COUNT(SEARCH({"04.","05.","09.","12."},CONCATENATE(P6673,U6673,AB6673,AH6673))),"t","f")</f>
        <v>f</v>
      </c>
      <c r="F6674" t="str">
        <f t="array" ref="F6674">IF(COUNT(SEARCH(HistorischeRubrieken,CONCATENATE(P6673,U6673,AB6673,AH6673))),"t","f")</f>
        <v>f</v>
      </c>
      <c r="G6674">
        <v>1</v>
      </c>
      <c r="H6674">
        <v>608902</v>
      </c>
      <c r="I6674" t="s">
        <v>3400</v>
      </c>
      <c r="J6674">
        <v>20090401</v>
      </c>
      <c r="K6674">
        <v>20090701</v>
      </c>
      <c r="M6674">
        <v>0</v>
      </c>
      <c r="N6674">
        <v>2</v>
      </c>
      <c r="AA6674" t="s">
        <v>3393</v>
      </c>
      <c r="AC6674">
        <v>0</v>
      </c>
      <c r="AE6674">
        <v>1</v>
      </c>
      <c r="AF6674" t="s">
        <v>271</v>
      </c>
    </row>
    <row r="6675" spans="1:32" hidden="1" x14ac:dyDescent="0.25">
      <c r="A6675" t="str">
        <f t="array" ref="A6675">IF(COUNT(SEARCH(RubriekenHistorisch,CONCATENATE(P6674,U6674,AB6674,AH6674))),"t","f")</f>
        <v>f</v>
      </c>
      <c r="B6675" t="str">
        <f t="shared" si="314"/>
        <v>f</v>
      </c>
      <c r="C6675" t="str">
        <f t="shared" si="315"/>
        <v>f</v>
      </c>
      <c r="D6675" t="str">
        <f t="shared" si="316"/>
        <v>f</v>
      </c>
      <c r="E6675" t="str">
        <f>IF(COUNT(SEARCH({"04.","05.","09.","12."},CONCATENATE(P6674,U6674,AB6674,AH6674))),"t","f")</f>
        <v>f</v>
      </c>
      <c r="F6675" t="str">
        <f t="array" ref="F6675">IF(COUNT(SEARCH(HistorischeRubrieken,CONCATENATE(P6674,U6674,AB6674,AH6674))),"t","f")</f>
        <v>f</v>
      </c>
      <c r="G6675">
        <v>2</v>
      </c>
      <c r="H6675">
        <v>608902</v>
      </c>
      <c r="I6675" t="s">
        <v>3401</v>
      </c>
      <c r="J6675">
        <v>20090701</v>
      </c>
      <c r="K6675">
        <v>20120115</v>
      </c>
      <c r="M6675">
        <v>0</v>
      </c>
      <c r="N6675">
        <v>2</v>
      </c>
      <c r="AA6675" t="s">
        <v>3393</v>
      </c>
      <c r="AC6675">
        <v>0</v>
      </c>
      <c r="AE6675">
        <v>1</v>
      </c>
      <c r="AF6675" t="s">
        <v>271</v>
      </c>
    </row>
    <row r="6676" spans="1:32" hidden="1" x14ac:dyDescent="0.25">
      <c r="A6676" t="str">
        <f t="array" ref="A6676">IF(COUNT(SEARCH(RubriekenHistorisch,CONCATENATE(P6675,U6675,AB6675,AH6675))),"t","f")</f>
        <v>f</v>
      </c>
      <c r="B6676" t="str">
        <f t="shared" si="314"/>
        <v>f</v>
      </c>
      <c r="C6676" t="str">
        <f t="shared" si="315"/>
        <v>f</v>
      </c>
      <c r="D6676" t="str">
        <f t="shared" si="316"/>
        <v>f</v>
      </c>
      <c r="E6676" t="str">
        <f>IF(COUNT(SEARCH({"04.","05.","09.","12."},CONCATENATE(P6675,U6675,AB6675,AH6675))),"t","f")</f>
        <v>f</v>
      </c>
      <c r="F6676" t="str">
        <f t="array" ref="F6676">IF(COUNT(SEARCH(HistorischeRubrieken,CONCATENATE(P6675,U6675,AB6675,AH6675))),"t","f")</f>
        <v>f</v>
      </c>
      <c r="G6676">
        <v>3</v>
      </c>
      <c r="H6676">
        <v>608902</v>
      </c>
      <c r="I6676" t="s">
        <v>3401</v>
      </c>
      <c r="J6676">
        <v>20120115</v>
      </c>
      <c r="K6676">
        <v>20150501</v>
      </c>
      <c r="M6676">
        <v>0</v>
      </c>
      <c r="N6676">
        <v>2</v>
      </c>
      <c r="AA6676" t="s">
        <v>3402</v>
      </c>
      <c r="AC6676">
        <v>0</v>
      </c>
      <c r="AE6676">
        <v>1</v>
      </c>
      <c r="AF6676" t="s">
        <v>271</v>
      </c>
    </row>
    <row r="6677" spans="1:32" hidden="1" x14ac:dyDescent="0.25">
      <c r="A6677" t="str">
        <f t="array" ref="A6677">IF(COUNT(SEARCH(RubriekenHistorisch,CONCATENATE(P6676,U6676,AB6676,AH6676))),"t","f")</f>
        <v>f</v>
      </c>
      <c r="B6677" t="str">
        <f t="shared" si="314"/>
        <v>f</v>
      </c>
      <c r="C6677" t="str">
        <f t="shared" si="315"/>
        <v>f</v>
      </c>
      <c r="D6677" t="str">
        <f t="shared" si="316"/>
        <v>f</v>
      </c>
      <c r="E6677" t="str">
        <f>IF(COUNT(SEARCH({"04.","05.","09.","12."},CONCATENATE(P6676,U6676,AB6676,AH6676))),"t","f")</f>
        <v>f</v>
      </c>
      <c r="F6677" t="str">
        <f t="array" ref="F6677">IF(COUNT(SEARCH(HistorischeRubrieken,CONCATENATE(P6676,U6676,AB6676,AH6676))),"t","f")</f>
        <v>f</v>
      </c>
      <c r="G6677">
        <v>1</v>
      </c>
      <c r="H6677">
        <v>609001</v>
      </c>
      <c r="I6677" t="s">
        <v>3403</v>
      </c>
      <c r="J6677">
        <v>20091201</v>
      </c>
      <c r="K6677">
        <v>20120115</v>
      </c>
      <c r="M6677">
        <v>0</v>
      </c>
      <c r="N6677">
        <v>0</v>
      </c>
      <c r="AA6677" t="s">
        <v>3115</v>
      </c>
      <c r="AC6677">
        <v>0</v>
      </c>
      <c r="AE6677">
        <v>0</v>
      </c>
      <c r="AF6677" t="s">
        <v>1003</v>
      </c>
    </row>
    <row r="6678" spans="1:32" x14ac:dyDescent="0.25">
      <c r="A6678" t="str">
        <f t="array" ref="A6678">IF(COUNT(SEARCH(RubriekenHistorisch,CONCATENATE(P6677,U6677,AB6677,AH6677))),"t","f")</f>
        <v>f</v>
      </c>
      <c r="B6678" t="str">
        <f t="shared" si="314"/>
        <v>f</v>
      </c>
      <c r="C6678" t="str">
        <f t="shared" si="315"/>
        <v>f</v>
      </c>
      <c r="D6678" t="str">
        <f t="shared" si="316"/>
        <v>f</v>
      </c>
      <c r="E6678" t="str">
        <f>IF(COUNT(SEARCH({"04.","05.","09.","12."},CONCATENATE(P6677,U6677,AB6677,AH6677))),"t","f")</f>
        <v>f</v>
      </c>
      <c r="F6678" t="str">
        <f t="array" ref="F6678">IF(COUNT(SEARCH(HistorischeRubrieken,CONCATENATE(P6677,U6677,AB6677,AH6677))),"t","f")</f>
        <v>f</v>
      </c>
      <c r="G6678">
        <v>2</v>
      </c>
      <c r="H6678">
        <v>609001</v>
      </c>
      <c r="I6678" t="s">
        <v>3403</v>
      </c>
      <c r="J6678">
        <v>20120115</v>
      </c>
      <c r="M6678">
        <v>0</v>
      </c>
      <c r="N6678">
        <v>0</v>
      </c>
      <c r="AA6678" t="s">
        <v>3116</v>
      </c>
      <c r="AC6678">
        <v>0</v>
      </c>
      <c r="AE6678">
        <v>0</v>
      </c>
      <c r="AF6678" t="s">
        <v>1003</v>
      </c>
    </row>
    <row r="6679" spans="1:32" hidden="1" x14ac:dyDescent="0.25">
      <c r="A6679" t="str">
        <f t="array" ref="A6679">IF(COUNT(SEARCH(RubriekenHistorisch,CONCATENATE(P6678,U6678,AB6678,AH6678))),"t","f")</f>
        <v>f</v>
      </c>
      <c r="B6679" t="str">
        <f t="shared" si="314"/>
        <v>f</v>
      </c>
      <c r="C6679" t="str">
        <f t="shared" si="315"/>
        <v>f</v>
      </c>
      <c r="D6679" t="str">
        <f t="shared" si="316"/>
        <v>f</v>
      </c>
      <c r="E6679" t="str">
        <f>IF(COUNT(SEARCH({"04.","05.","09.","12."},CONCATENATE(P6678,U6678,AB6678,AH6678))),"t","f")</f>
        <v>f</v>
      </c>
      <c r="F6679" t="str">
        <f t="array" ref="F6679">IF(COUNT(SEARCH(HistorischeRubrieken,CONCATENATE(P6678,U6678,AB6678,AH6678))),"t","f")</f>
        <v>f</v>
      </c>
      <c r="G6679">
        <v>1</v>
      </c>
      <c r="H6679">
        <v>609101</v>
      </c>
      <c r="I6679" t="s">
        <v>3404</v>
      </c>
      <c r="J6679">
        <v>20100401</v>
      </c>
      <c r="K6679">
        <v>20120115</v>
      </c>
      <c r="M6679">
        <v>0</v>
      </c>
      <c r="N6679">
        <v>0</v>
      </c>
      <c r="AA6679" t="s">
        <v>3115</v>
      </c>
      <c r="AC6679">
        <v>0</v>
      </c>
      <c r="AE6679">
        <v>0</v>
      </c>
      <c r="AF6679" t="s">
        <v>271</v>
      </c>
    </row>
    <row r="6680" spans="1:32" x14ac:dyDescent="0.25">
      <c r="A6680" t="str">
        <f t="array" ref="A6680">IF(COUNT(SEARCH(RubriekenHistorisch,CONCATENATE(P6679,U6679,AB6679,AH6679))),"t","f")</f>
        <v>f</v>
      </c>
      <c r="B6680" t="str">
        <f t="shared" si="314"/>
        <v>f</v>
      </c>
      <c r="C6680" t="str">
        <f t="shared" si="315"/>
        <v>f</v>
      </c>
      <c r="D6680" t="str">
        <f t="shared" si="316"/>
        <v>f</v>
      </c>
      <c r="E6680" t="str">
        <f>IF(COUNT(SEARCH({"04.","05.","09.","12."},CONCATENATE(P6679,U6679,AB6679,AH6679))),"t","f")</f>
        <v>f</v>
      </c>
      <c r="F6680" t="str">
        <f t="array" ref="F6680">IF(COUNT(SEARCH(HistorischeRubrieken,CONCATENATE(P6679,U6679,AB6679,AH6679))),"t","f")</f>
        <v>f</v>
      </c>
      <c r="G6680">
        <v>2</v>
      </c>
      <c r="H6680">
        <v>609101</v>
      </c>
      <c r="I6680" t="s">
        <v>3404</v>
      </c>
      <c r="J6680">
        <v>20120115</v>
      </c>
      <c r="M6680">
        <v>0</v>
      </c>
      <c r="N6680">
        <v>0</v>
      </c>
      <c r="AA6680" t="s">
        <v>3116</v>
      </c>
      <c r="AC6680">
        <v>0</v>
      </c>
      <c r="AE6680">
        <v>0</v>
      </c>
      <c r="AF6680" t="s">
        <v>271</v>
      </c>
    </row>
    <row r="6681" spans="1:32" hidden="1" x14ac:dyDescent="0.25">
      <c r="A6681" t="str">
        <f t="array" ref="A6681">IF(COUNT(SEARCH(RubriekenHistorisch,CONCATENATE(P6680,U6680,AB6680,AH6680))),"t","f")</f>
        <v>f</v>
      </c>
      <c r="B6681" t="str">
        <f t="shared" si="314"/>
        <v>f</v>
      </c>
      <c r="C6681" t="str">
        <f t="shared" si="315"/>
        <v>f</v>
      </c>
      <c r="D6681" t="str">
        <f t="shared" si="316"/>
        <v>f</v>
      </c>
      <c r="E6681" t="str">
        <f>IF(COUNT(SEARCH({"04.","05.","09.","12."},CONCATENATE(P6680,U6680,AB6680,AH6680))),"t","f")</f>
        <v>f</v>
      </c>
      <c r="F6681" t="str">
        <f t="array" ref="F6681">IF(COUNT(SEARCH(HistorischeRubrieken,CONCATENATE(P6680,U6680,AB6680,AH6680))),"t","f")</f>
        <v>f</v>
      </c>
      <c r="G6681">
        <v>1</v>
      </c>
      <c r="H6681">
        <v>609301</v>
      </c>
      <c r="I6681" t="s">
        <v>3405</v>
      </c>
      <c r="J6681">
        <v>20110601</v>
      </c>
      <c r="K6681">
        <v>20120115</v>
      </c>
      <c r="M6681">
        <v>0</v>
      </c>
      <c r="N6681">
        <v>0</v>
      </c>
      <c r="AA6681" t="s">
        <v>3115</v>
      </c>
      <c r="AC6681">
        <v>0</v>
      </c>
      <c r="AE6681">
        <v>0</v>
      </c>
      <c r="AF6681" t="s">
        <v>271</v>
      </c>
    </row>
    <row r="6682" spans="1:32" x14ac:dyDescent="0.25">
      <c r="A6682" t="str">
        <f t="array" ref="A6682">IF(COUNT(SEARCH(RubriekenHistorisch,CONCATENATE(P6681,U6681,AB6681,AH6681))),"t","f")</f>
        <v>f</v>
      </c>
      <c r="B6682" t="str">
        <f t="shared" si="314"/>
        <v>f</v>
      </c>
      <c r="C6682" t="str">
        <f t="shared" si="315"/>
        <v>f</v>
      </c>
      <c r="D6682" t="str">
        <f t="shared" si="316"/>
        <v>f</v>
      </c>
      <c r="E6682" t="str">
        <f>IF(COUNT(SEARCH({"04.","05.","09.","12."},CONCATENATE(P6681,U6681,AB6681,AH6681))),"t","f")</f>
        <v>f</v>
      </c>
      <c r="F6682" t="str">
        <f t="array" ref="F6682">IF(COUNT(SEARCH(HistorischeRubrieken,CONCATENATE(P6681,U6681,AB6681,AH6681))),"t","f")</f>
        <v>f</v>
      </c>
      <c r="G6682">
        <v>2</v>
      </c>
      <c r="H6682">
        <v>609301</v>
      </c>
      <c r="I6682" t="s">
        <v>3405</v>
      </c>
      <c r="J6682">
        <v>20120115</v>
      </c>
      <c r="M6682">
        <v>0</v>
      </c>
      <c r="N6682">
        <v>0</v>
      </c>
      <c r="AA6682" t="s">
        <v>3116</v>
      </c>
      <c r="AC6682">
        <v>0</v>
      </c>
      <c r="AE6682">
        <v>0</v>
      </c>
      <c r="AF6682" t="s">
        <v>271</v>
      </c>
    </row>
    <row r="6683" spans="1:32" x14ac:dyDescent="0.25">
      <c r="A6683" t="str">
        <f t="array" ref="A6683">IF(COUNT(SEARCH(RubriekenHistorisch,CONCATENATE(P6682,U6682,AB6682,AH6682))),"t","f")</f>
        <v>f</v>
      </c>
      <c r="B6683" t="str">
        <f t="shared" si="314"/>
        <v>f</v>
      </c>
      <c r="C6683" t="str">
        <f t="shared" si="315"/>
        <v>f</v>
      </c>
      <c r="D6683" t="str">
        <f t="shared" si="316"/>
        <v>f</v>
      </c>
      <c r="E6683" t="str">
        <f>IF(COUNT(SEARCH({"04.","05.","09.","12."},CONCATENATE(P6682,U6682,AB6682,AH6682))),"t","f")</f>
        <v>f</v>
      </c>
      <c r="F6683" t="str">
        <f t="array" ref="F6683">IF(COUNT(SEARCH(HistorischeRubrieken,CONCATENATE(P6682,U6682,AB6682,AH6682))),"t","f")</f>
        <v>f</v>
      </c>
      <c r="G6683">
        <v>1</v>
      </c>
      <c r="H6683">
        <v>609401</v>
      </c>
      <c r="I6683" t="s">
        <v>3406</v>
      </c>
      <c r="J6683">
        <v>20120601</v>
      </c>
      <c r="M6683">
        <v>0</v>
      </c>
      <c r="N6683">
        <v>0</v>
      </c>
      <c r="AA6683" t="s">
        <v>3116</v>
      </c>
      <c r="AC6683">
        <v>0</v>
      </c>
      <c r="AE6683">
        <v>0</v>
      </c>
      <c r="AF6683" t="s">
        <v>271</v>
      </c>
    </row>
    <row r="6684" spans="1:32" x14ac:dyDescent="0.25">
      <c r="A6684" t="str">
        <f t="array" ref="A6684">IF(COUNT(SEARCH(RubriekenHistorisch,CONCATENATE(P6683,U6683,AB6683,AH6683))),"t","f")</f>
        <v>f</v>
      </c>
      <c r="B6684" t="str">
        <f t="shared" si="314"/>
        <v>f</v>
      </c>
      <c r="C6684" t="str">
        <f t="shared" si="315"/>
        <v>f</v>
      </c>
      <c r="D6684" t="str">
        <f t="shared" si="316"/>
        <v>f</v>
      </c>
      <c r="E6684" t="str">
        <f>IF(COUNT(SEARCH({"04.","05.","09.","12."},CONCATENATE(P6683,U6683,AB6683,AH6683))),"t","f")</f>
        <v>f</v>
      </c>
      <c r="F6684" t="str">
        <f t="array" ref="F6684">IF(COUNT(SEARCH(HistorischeRubrieken,CONCATENATE(P6683,U6683,AB6683,AH6683))),"t","f")</f>
        <v>f</v>
      </c>
      <c r="G6684">
        <v>1</v>
      </c>
      <c r="H6684">
        <v>609501</v>
      </c>
      <c r="I6684" t="s">
        <v>3407</v>
      </c>
      <c r="J6684">
        <v>20120701</v>
      </c>
      <c r="M6684">
        <v>0</v>
      </c>
      <c r="N6684">
        <v>0</v>
      </c>
      <c r="AA6684" t="s">
        <v>3116</v>
      </c>
      <c r="AC6684">
        <v>0</v>
      </c>
      <c r="AE6684">
        <v>0</v>
      </c>
      <c r="AF6684" t="s">
        <v>271</v>
      </c>
    </row>
    <row r="6685" spans="1:32" x14ac:dyDescent="0.25">
      <c r="A6685" t="str">
        <f t="array" ref="A6685">IF(COUNT(SEARCH(RubriekenHistorisch,CONCATENATE(P6684,U6684,AB6684,AH6684))),"t","f")</f>
        <v>f</v>
      </c>
      <c r="B6685" t="str">
        <f t="shared" si="314"/>
        <v>f</v>
      </c>
      <c r="C6685" t="str">
        <f t="shared" si="315"/>
        <v>f</v>
      </c>
      <c r="D6685" t="str">
        <f t="shared" si="316"/>
        <v>f</v>
      </c>
      <c r="E6685" t="str">
        <f>IF(COUNT(SEARCH({"04.","05.","09.","12."},CONCATENATE(P6684,U6684,AB6684,AH6684))),"t","f")</f>
        <v>f</v>
      </c>
      <c r="F6685" t="str">
        <f t="array" ref="F6685">IF(COUNT(SEARCH(HistorischeRubrieken,CONCATENATE(P6684,U6684,AB6684,AH6684))),"t","f")</f>
        <v>f</v>
      </c>
      <c r="G6685">
        <v>1</v>
      </c>
      <c r="H6685">
        <v>609601</v>
      </c>
      <c r="I6685" t="s">
        <v>3408</v>
      </c>
      <c r="J6685">
        <v>20131101</v>
      </c>
      <c r="M6685">
        <v>0</v>
      </c>
      <c r="N6685">
        <v>0</v>
      </c>
      <c r="AA6685" t="s">
        <v>3116</v>
      </c>
      <c r="AC6685">
        <v>0</v>
      </c>
      <c r="AE6685">
        <v>0</v>
      </c>
      <c r="AF6685" t="s">
        <v>271</v>
      </c>
    </row>
    <row r="6686" spans="1:32" x14ac:dyDescent="0.25">
      <c r="A6686" t="str">
        <f t="array" ref="A6686">IF(COUNT(SEARCH(RubriekenHistorisch,CONCATENATE(P6685,U6685,AB6685,AH6685))),"t","f")</f>
        <v>f</v>
      </c>
      <c r="B6686" t="str">
        <f t="shared" si="314"/>
        <v>f</v>
      </c>
      <c r="C6686" t="str">
        <f t="shared" si="315"/>
        <v>f</v>
      </c>
      <c r="D6686" t="str">
        <f t="shared" si="316"/>
        <v>f</v>
      </c>
      <c r="E6686" t="str">
        <f>IF(COUNT(SEARCH({"04.","05.","09.","12."},CONCATENATE(P6685,U6685,AB6685,AH6685))),"t","f")</f>
        <v>f</v>
      </c>
      <c r="F6686" t="str">
        <f t="array" ref="F6686">IF(COUNT(SEARCH(HistorischeRubrieken,CONCATENATE(P6685,U6685,AB6685,AH6685))),"t","f")</f>
        <v>f</v>
      </c>
      <c r="G6686">
        <v>1</v>
      </c>
      <c r="H6686">
        <v>609701</v>
      </c>
      <c r="I6686" t="s">
        <v>3409</v>
      </c>
      <c r="J6686">
        <v>20140201</v>
      </c>
      <c r="M6686">
        <v>0</v>
      </c>
      <c r="N6686">
        <v>0</v>
      </c>
      <c r="O6686" t="s">
        <v>3229</v>
      </c>
      <c r="R6686">
        <v>0</v>
      </c>
      <c r="S6686" t="s">
        <v>271</v>
      </c>
      <c r="AA6686" t="s">
        <v>3116</v>
      </c>
      <c r="AC6686">
        <v>1</v>
      </c>
      <c r="AE6686">
        <v>0</v>
      </c>
      <c r="AF6686" t="s">
        <v>271</v>
      </c>
    </row>
    <row r="6687" spans="1:32" hidden="1" x14ac:dyDescent="0.25">
      <c r="A6687" t="str">
        <f t="array" ref="A6687">IF(COUNT(SEARCH(RubriekenHistorisch,CONCATENATE(P6686,U6686,AB6686,AH6686))),"t","f")</f>
        <v>f</v>
      </c>
      <c r="B6687" t="str">
        <f t="shared" si="314"/>
        <v>f</v>
      </c>
      <c r="C6687" t="str">
        <f t="shared" si="315"/>
        <v>f</v>
      </c>
      <c r="D6687" t="str">
        <f t="shared" si="316"/>
        <v>f</v>
      </c>
      <c r="E6687" t="str">
        <f>IF(COUNT(SEARCH({"04.","05.","09.","12."},CONCATENATE(P6686,U6686,AB6686,AH6686))),"t","f")</f>
        <v>f</v>
      </c>
      <c r="F6687" t="str">
        <f t="array" ref="F6687">IF(COUNT(SEARCH(HistorischeRubrieken,CONCATENATE(P6686,U6686,AB6686,AH6686))),"t","f")</f>
        <v>f</v>
      </c>
      <c r="G6687">
        <v>1</v>
      </c>
      <c r="H6687">
        <v>609801</v>
      </c>
      <c r="I6687" t="s">
        <v>3410</v>
      </c>
      <c r="J6687">
        <v>20080901</v>
      </c>
      <c r="K6687">
        <v>20090901</v>
      </c>
      <c r="M6687">
        <v>1</v>
      </c>
      <c r="N6687">
        <v>0</v>
      </c>
      <c r="O6687" t="s">
        <v>3411</v>
      </c>
      <c r="R6687">
        <v>0</v>
      </c>
      <c r="S6687" t="s">
        <v>271</v>
      </c>
      <c r="AA6687" t="s">
        <v>3412</v>
      </c>
      <c r="AC6687">
        <v>1</v>
      </c>
      <c r="AE6687">
        <v>1</v>
      </c>
      <c r="AF6687" t="s">
        <v>271</v>
      </c>
    </row>
    <row r="6688" spans="1:32" hidden="1" x14ac:dyDescent="0.25">
      <c r="A6688" t="str">
        <f t="array" ref="A6688">IF(COUNT(SEARCH(RubriekenHistorisch,CONCATENATE(P6687,U6687,AB6687,AH6687))),"t","f")</f>
        <v>f</v>
      </c>
      <c r="B6688" t="str">
        <f t="shared" si="314"/>
        <v>f</v>
      </c>
      <c r="C6688" t="str">
        <f t="shared" si="315"/>
        <v>f</v>
      </c>
      <c r="D6688" t="str">
        <f t="shared" si="316"/>
        <v>f</v>
      </c>
      <c r="E6688" t="str">
        <f>IF(COUNT(SEARCH({"04.","05.","09.","12."},CONCATENATE(P6687,U6687,AB6687,AH6687))),"t","f")</f>
        <v>f</v>
      </c>
      <c r="F6688" t="str">
        <f t="array" ref="F6688">IF(COUNT(SEARCH(HistorischeRubrieken,CONCATENATE(P6687,U6687,AB6687,AH6687))),"t","f")</f>
        <v>f</v>
      </c>
      <c r="G6688">
        <v>2</v>
      </c>
      <c r="H6688">
        <v>609801</v>
      </c>
      <c r="I6688" t="s">
        <v>3410</v>
      </c>
      <c r="J6688">
        <v>20090901</v>
      </c>
      <c r="K6688">
        <v>20100301</v>
      </c>
      <c r="M6688">
        <v>0</v>
      </c>
      <c r="N6688">
        <v>0</v>
      </c>
      <c r="O6688" t="s">
        <v>3411</v>
      </c>
      <c r="R6688">
        <v>0</v>
      </c>
      <c r="S6688" t="s">
        <v>271</v>
      </c>
      <c r="AA6688" t="s">
        <v>3412</v>
      </c>
      <c r="AC6688">
        <v>1</v>
      </c>
      <c r="AE6688">
        <v>1</v>
      </c>
      <c r="AF6688" t="s">
        <v>271</v>
      </c>
    </row>
    <row r="6689" spans="1:32" hidden="1" x14ac:dyDescent="0.25">
      <c r="A6689" t="str">
        <f t="array" ref="A6689">IF(COUNT(SEARCH(RubriekenHistorisch,CONCATENATE(P6688,U6688,AB6688,AH6688))),"t","f")</f>
        <v>f</v>
      </c>
      <c r="B6689" t="str">
        <f t="shared" si="314"/>
        <v>f</v>
      </c>
      <c r="C6689" t="str">
        <f t="shared" si="315"/>
        <v>f</v>
      </c>
      <c r="D6689" t="str">
        <f t="shared" si="316"/>
        <v>f</v>
      </c>
      <c r="E6689" t="str">
        <f>IF(COUNT(SEARCH({"04.","05.","09.","12."},CONCATENATE(P6688,U6688,AB6688,AH6688))),"t","f")</f>
        <v>f</v>
      </c>
      <c r="F6689" t="str">
        <f t="array" ref="F6689">IF(COUNT(SEARCH(HistorischeRubrieken,CONCATENATE(P6688,U6688,AB6688,AH6688))),"t","f")</f>
        <v>f</v>
      </c>
      <c r="G6689">
        <v>3</v>
      </c>
      <c r="H6689">
        <v>609801</v>
      </c>
      <c r="I6689" t="s">
        <v>3410</v>
      </c>
      <c r="J6689">
        <v>20100301</v>
      </c>
      <c r="K6689">
        <v>20120115</v>
      </c>
      <c r="M6689">
        <v>0</v>
      </c>
      <c r="N6689">
        <v>0</v>
      </c>
      <c r="O6689" t="s">
        <v>3413</v>
      </c>
      <c r="R6689">
        <v>0</v>
      </c>
      <c r="S6689" t="s">
        <v>271</v>
      </c>
      <c r="AA6689" t="s">
        <v>3412</v>
      </c>
      <c r="AC6689">
        <v>1</v>
      </c>
      <c r="AE6689">
        <v>1</v>
      </c>
      <c r="AF6689" t="s">
        <v>271</v>
      </c>
    </row>
    <row r="6690" spans="1:32" hidden="1" x14ac:dyDescent="0.25">
      <c r="A6690" t="str">
        <f t="array" ref="A6690">IF(COUNT(SEARCH(RubriekenHistorisch,CONCATENATE(P6689,U6689,AB6689,AH6689))),"t","f")</f>
        <v>f</v>
      </c>
      <c r="B6690" t="str">
        <f t="shared" si="314"/>
        <v>f</v>
      </c>
      <c r="C6690" t="str">
        <f t="shared" si="315"/>
        <v>f</v>
      </c>
      <c r="D6690" t="str">
        <f t="shared" si="316"/>
        <v>f</v>
      </c>
      <c r="E6690" t="str">
        <f>IF(COUNT(SEARCH({"04.","05.","09.","12."},CONCATENATE(P6689,U6689,AB6689,AH6689))),"t","f")</f>
        <v>f</v>
      </c>
      <c r="F6690" t="str">
        <f t="array" ref="F6690">IF(COUNT(SEARCH(HistorischeRubrieken,CONCATENATE(P6689,U6689,AB6689,AH6689))),"t","f")</f>
        <v>f</v>
      </c>
      <c r="G6690">
        <v>4</v>
      </c>
      <c r="H6690">
        <v>609801</v>
      </c>
      <c r="I6690" t="s">
        <v>3410</v>
      </c>
      <c r="J6690">
        <v>20120115</v>
      </c>
      <c r="K6690">
        <v>20120917</v>
      </c>
      <c r="M6690">
        <v>0</v>
      </c>
      <c r="N6690">
        <v>0</v>
      </c>
      <c r="O6690" t="s">
        <v>3414</v>
      </c>
      <c r="R6690">
        <v>0</v>
      </c>
      <c r="S6690" t="s">
        <v>271</v>
      </c>
      <c r="AA6690" t="s">
        <v>3415</v>
      </c>
      <c r="AC6690">
        <v>1</v>
      </c>
      <c r="AE6690">
        <v>1</v>
      </c>
      <c r="AF6690" t="s">
        <v>271</v>
      </c>
    </row>
    <row r="6691" spans="1:32" hidden="1" x14ac:dyDescent="0.25">
      <c r="A6691" t="str">
        <f t="array" ref="A6691">IF(COUNT(SEARCH(RubriekenHistorisch,CONCATENATE(P6690,U6690,AB6690,AH6690))),"t","f")</f>
        <v>f</v>
      </c>
      <c r="B6691" t="str">
        <f t="shared" si="314"/>
        <v>f</v>
      </c>
      <c r="C6691" t="str">
        <f t="shared" si="315"/>
        <v>f</v>
      </c>
      <c r="D6691" t="str">
        <f t="shared" si="316"/>
        <v>f</v>
      </c>
      <c r="E6691" t="str">
        <f>IF(COUNT(SEARCH({"04.","05.","09.","12."},CONCATENATE(P6690,U6690,AB6690,AH6690))),"t","f")</f>
        <v>f</v>
      </c>
      <c r="F6691" t="str">
        <f t="array" ref="F6691">IF(COUNT(SEARCH(HistorischeRubrieken,CONCATENATE(P6690,U6690,AB6690,AH6690))),"t","f")</f>
        <v>f</v>
      </c>
      <c r="G6691">
        <v>5</v>
      </c>
      <c r="H6691">
        <v>609801</v>
      </c>
      <c r="I6691" t="s">
        <v>3410</v>
      </c>
      <c r="J6691">
        <v>20120917</v>
      </c>
      <c r="K6691">
        <v>20140601</v>
      </c>
      <c r="M6691">
        <v>0</v>
      </c>
      <c r="N6691">
        <v>0</v>
      </c>
      <c r="O6691" t="s">
        <v>3414</v>
      </c>
      <c r="R6691">
        <v>0</v>
      </c>
      <c r="S6691" t="s">
        <v>271</v>
      </c>
      <c r="AA6691" t="s">
        <v>3415</v>
      </c>
      <c r="AC6691">
        <v>1</v>
      </c>
      <c r="AE6691">
        <v>1</v>
      </c>
      <c r="AF6691" t="s">
        <v>271</v>
      </c>
    </row>
    <row r="6692" spans="1:32" x14ac:dyDescent="0.25">
      <c r="A6692" t="str">
        <f t="array" ref="A6692">IF(COUNT(SEARCH(RubriekenHistorisch,CONCATENATE(P6691,U6691,AB6691,AH6691))),"t","f")</f>
        <v>f</v>
      </c>
      <c r="B6692" t="str">
        <f t="shared" si="314"/>
        <v>f</v>
      </c>
      <c r="C6692" t="str">
        <f t="shared" si="315"/>
        <v>f</v>
      </c>
      <c r="D6692" t="str">
        <f t="shared" si="316"/>
        <v>f</v>
      </c>
      <c r="E6692" t="str">
        <f>IF(COUNT(SEARCH({"04.","05.","09.","12."},CONCATENATE(P6691,U6691,AB6691,AH6691))),"t","f")</f>
        <v>f</v>
      </c>
      <c r="F6692" t="str">
        <f t="array" ref="F6692">IF(COUNT(SEARCH(HistorischeRubrieken,CONCATENATE(P6691,U6691,AB6691,AH6691))),"t","f")</f>
        <v>f</v>
      </c>
      <c r="G6692">
        <v>6</v>
      </c>
      <c r="H6692">
        <v>609801</v>
      </c>
      <c r="I6692" t="s">
        <v>3416</v>
      </c>
      <c r="J6692">
        <v>20140601</v>
      </c>
      <c r="M6692">
        <v>0</v>
      </c>
      <c r="N6692">
        <v>0</v>
      </c>
      <c r="O6692" t="s">
        <v>3414</v>
      </c>
      <c r="R6692">
        <v>0</v>
      </c>
      <c r="S6692" t="s">
        <v>271</v>
      </c>
      <c r="AA6692" t="s">
        <v>3415</v>
      </c>
      <c r="AC6692">
        <v>1</v>
      </c>
      <c r="AE6692">
        <v>1</v>
      </c>
      <c r="AF6692" t="s">
        <v>271</v>
      </c>
    </row>
    <row r="6693" spans="1:32" hidden="1" x14ac:dyDescent="0.25">
      <c r="A6693" t="str">
        <f t="array" ref="A6693">IF(COUNT(SEARCH(RubriekenHistorisch,CONCATENATE(P6692,U6692,AB6692,AH6692))),"t","f")</f>
        <v>f</v>
      </c>
      <c r="B6693" t="str">
        <f t="shared" si="314"/>
        <v>f</v>
      </c>
      <c r="C6693" t="str">
        <f t="shared" si="315"/>
        <v>f</v>
      </c>
      <c r="D6693" t="str">
        <f t="shared" si="316"/>
        <v>f</v>
      </c>
      <c r="E6693" t="str">
        <f>IF(COUNT(SEARCH({"04.","05.","09.","12."},CONCATENATE(P6692,U6692,AB6692,AH6692))),"t","f")</f>
        <v>f</v>
      </c>
      <c r="F6693" t="str">
        <f t="array" ref="F6693">IF(COUNT(SEARCH(HistorischeRubrieken,CONCATENATE(P6692,U6692,AB6692,AH6692))),"t","f")</f>
        <v>f</v>
      </c>
      <c r="G6693">
        <v>1</v>
      </c>
      <c r="H6693">
        <v>609802</v>
      </c>
      <c r="I6693" t="s">
        <v>3417</v>
      </c>
      <c r="J6693">
        <v>20121101</v>
      </c>
      <c r="K6693">
        <v>20140301</v>
      </c>
      <c r="M6693">
        <v>0</v>
      </c>
      <c r="N6693">
        <v>0</v>
      </c>
      <c r="AA6693" t="s">
        <v>3418</v>
      </c>
      <c r="AC6693">
        <v>0</v>
      </c>
      <c r="AE6693">
        <v>0</v>
      </c>
      <c r="AF6693" t="s">
        <v>271</v>
      </c>
    </row>
    <row r="6694" spans="1:32" hidden="1" x14ac:dyDescent="0.25">
      <c r="A6694" t="str">
        <f t="array" ref="A6694">IF(COUNT(SEARCH(RubriekenHistorisch,CONCATENATE(P6693,U6693,AB6693,AH6693))),"t","f")</f>
        <v>f</v>
      </c>
      <c r="B6694" t="str">
        <f t="shared" si="314"/>
        <v>f</v>
      </c>
      <c r="C6694" t="str">
        <f t="shared" si="315"/>
        <v>f</v>
      </c>
      <c r="D6694" t="str">
        <f t="shared" si="316"/>
        <v>f</v>
      </c>
      <c r="E6694" t="str">
        <f>IF(COUNT(SEARCH({"04.","05.","09.","12."},CONCATENATE(P6693,U6693,AB6693,AH6693))),"t","f")</f>
        <v>f</v>
      </c>
      <c r="F6694" t="str">
        <f t="array" ref="F6694">IF(COUNT(SEARCH(HistorischeRubrieken,CONCATENATE(P6693,U6693,AB6693,AH6693))),"t","f")</f>
        <v>f</v>
      </c>
      <c r="G6694">
        <v>2</v>
      </c>
      <c r="H6694">
        <v>609802</v>
      </c>
      <c r="I6694" t="s">
        <v>3417</v>
      </c>
      <c r="J6694">
        <v>20140301</v>
      </c>
      <c r="K6694">
        <v>20140601</v>
      </c>
      <c r="M6694">
        <v>0</v>
      </c>
      <c r="N6694">
        <v>0</v>
      </c>
      <c r="AA6694" t="s">
        <v>3418</v>
      </c>
      <c r="AB6694" t="s">
        <v>1642</v>
      </c>
      <c r="AC6694">
        <v>0</v>
      </c>
      <c r="AE6694">
        <v>0</v>
      </c>
      <c r="AF6694" t="s">
        <v>271</v>
      </c>
    </row>
    <row r="6695" spans="1:32" x14ac:dyDescent="0.25">
      <c r="A6695" t="str">
        <f t="array" ref="A6695">IF(COUNT(SEARCH(RubriekenHistorisch,CONCATENATE(P6694,U6694,AB6694,AH6694))),"t","f")</f>
        <v>f</v>
      </c>
      <c r="B6695" t="str">
        <f t="shared" si="314"/>
        <v>f</v>
      </c>
      <c r="C6695" t="str">
        <f t="shared" si="315"/>
        <v>f</v>
      </c>
      <c r="D6695" t="str">
        <f t="shared" si="316"/>
        <v>f</v>
      </c>
      <c r="E6695" t="str">
        <f>IF(COUNT(SEARCH({"04.","05.","09.","12."},CONCATENATE(P6694,U6694,AB6694,AH6694))),"t","f")</f>
        <v>t</v>
      </c>
      <c r="F6695" t="str">
        <f t="array" ref="F6695">IF(COUNT(SEARCH(HistorischeRubrieken,CONCATENATE(P6694,U6694,AB6694,AH6694))),"t","f")</f>
        <v>f</v>
      </c>
      <c r="G6695">
        <v>3</v>
      </c>
      <c r="H6695">
        <v>609802</v>
      </c>
      <c r="I6695" t="s">
        <v>3419</v>
      </c>
      <c r="J6695">
        <v>20140601</v>
      </c>
      <c r="M6695">
        <v>0</v>
      </c>
      <c r="N6695">
        <v>0</v>
      </c>
      <c r="AA6695" t="s">
        <v>3418</v>
      </c>
      <c r="AB6695" t="s">
        <v>1642</v>
      </c>
      <c r="AC6695">
        <v>0</v>
      </c>
      <c r="AE6695">
        <v>0</v>
      </c>
      <c r="AF6695" t="s">
        <v>271</v>
      </c>
    </row>
    <row r="6696" spans="1:32" hidden="1" x14ac:dyDescent="0.25">
      <c r="A6696" t="str">
        <f t="array" ref="A6696">IF(COUNT(SEARCH(RubriekenHistorisch,CONCATENATE(P6695,U6695,AB6695,AH6695))),"t","f")</f>
        <v>f</v>
      </c>
      <c r="B6696" t="str">
        <f t="shared" si="314"/>
        <v>f</v>
      </c>
      <c r="C6696" t="str">
        <f t="shared" si="315"/>
        <v>f</v>
      </c>
      <c r="D6696" t="str">
        <f t="shared" si="316"/>
        <v>f</v>
      </c>
      <c r="E6696" t="str">
        <f>IF(COUNT(SEARCH({"04.","05.","09.","12."},CONCATENATE(P6695,U6695,AB6695,AH6695))),"t","f")</f>
        <v>t</v>
      </c>
      <c r="F6696" t="str">
        <f t="array" ref="F6696">IF(COUNT(SEARCH(HistorischeRubrieken,CONCATENATE(P6695,U6695,AB6695,AH6695))),"t","f")</f>
        <v>f</v>
      </c>
      <c r="G6696">
        <v>1</v>
      </c>
      <c r="H6696">
        <v>609901</v>
      </c>
      <c r="I6696" t="s">
        <v>3420</v>
      </c>
      <c r="J6696">
        <v>20080301</v>
      </c>
      <c r="K6696">
        <v>20120115</v>
      </c>
      <c r="M6696">
        <v>0</v>
      </c>
      <c r="N6696">
        <v>1</v>
      </c>
      <c r="O6696" t="s">
        <v>3421</v>
      </c>
      <c r="R6696">
        <v>0</v>
      </c>
      <c r="S6696" t="s">
        <v>271</v>
      </c>
      <c r="AA6696" t="s">
        <v>3422</v>
      </c>
      <c r="AB6696" t="s">
        <v>3423</v>
      </c>
      <c r="AC6696">
        <v>1</v>
      </c>
      <c r="AE6696">
        <v>0</v>
      </c>
      <c r="AF6696" t="s">
        <v>271</v>
      </c>
    </row>
    <row r="6697" spans="1:32" hidden="1" x14ac:dyDescent="0.25">
      <c r="A6697" t="str">
        <f t="array" ref="A6697">IF(COUNT(SEARCH(RubriekenHistorisch,CONCATENATE(P6696,U6696,AB6696,AH6696))),"t","f")</f>
        <v>f</v>
      </c>
      <c r="B6697" t="str">
        <f t="shared" si="314"/>
        <v>f</v>
      </c>
      <c r="C6697" t="str">
        <f t="shared" si="315"/>
        <v>f</v>
      </c>
      <c r="D6697" t="str">
        <f t="shared" si="316"/>
        <v>t</v>
      </c>
      <c r="E6697" t="str">
        <f>IF(COUNT(SEARCH({"04.","05.","09.","12."},CONCATENATE(P6696,U6696,AB6696,AH6696))),"t","f")</f>
        <v>f</v>
      </c>
      <c r="F6697" t="str">
        <f t="array" ref="F6697">IF(COUNT(SEARCH(HistorischeRubrieken,CONCATENATE(P6696,U6696,AB6696,AH6696))),"t","f")</f>
        <v>f</v>
      </c>
      <c r="G6697">
        <v>2</v>
      </c>
      <c r="H6697">
        <v>609901</v>
      </c>
      <c r="I6697" t="s">
        <v>3424</v>
      </c>
      <c r="J6697">
        <v>20120115</v>
      </c>
      <c r="K6697">
        <v>20121105</v>
      </c>
      <c r="M6697">
        <v>0</v>
      </c>
      <c r="N6697">
        <v>1</v>
      </c>
      <c r="O6697" t="s">
        <v>3425</v>
      </c>
      <c r="R6697">
        <v>0</v>
      </c>
      <c r="S6697" t="s">
        <v>271</v>
      </c>
      <c r="AA6697" t="s">
        <v>3426</v>
      </c>
      <c r="AB6697" t="s">
        <v>3423</v>
      </c>
      <c r="AC6697">
        <v>1</v>
      </c>
      <c r="AE6697">
        <v>0</v>
      </c>
      <c r="AF6697" t="s">
        <v>271</v>
      </c>
    </row>
    <row r="6698" spans="1:32" hidden="1" x14ac:dyDescent="0.25">
      <c r="A6698" t="str">
        <f t="array" ref="A6698">IF(COUNT(SEARCH(RubriekenHistorisch,CONCATENATE(P6697,U6697,AB6697,AH6697))),"t","f")</f>
        <v>f</v>
      </c>
      <c r="B6698" t="str">
        <f t="shared" si="314"/>
        <v>f</v>
      </c>
      <c r="C6698" t="str">
        <f t="shared" si="315"/>
        <v>f</v>
      </c>
      <c r="D6698" t="str">
        <f t="shared" si="316"/>
        <v>t</v>
      </c>
      <c r="E6698" t="str">
        <f>IF(COUNT(SEARCH({"04.","05.","09.","12."},CONCATENATE(P6697,U6697,AB6697,AH6697))),"t","f")</f>
        <v>f</v>
      </c>
      <c r="F6698" t="str">
        <f t="array" ref="F6698">IF(COUNT(SEARCH(HistorischeRubrieken,CONCATENATE(P6697,U6697,AB6697,AH6697))),"t","f")</f>
        <v>f</v>
      </c>
      <c r="G6698">
        <v>3</v>
      </c>
      <c r="H6698">
        <v>609901</v>
      </c>
      <c r="I6698" t="s">
        <v>3424</v>
      </c>
      <c r="J6698">
        <v>20121105</v>
      </c>
      <c r="K6698">
        <v>20150101</v>
      </c>
      <c r="M6698">
        <v>0</v>
      </c>
      <c r="N6698">
        <v>1</v>
      </c>
      <c r="O6698" t="s">
        <v>3425</v>
      </c>
      <c r="R6698">
        <v>0</v>
      </c>
      <c r="S6698" t="s">
        <v>271</v>
      </c>
      <c r="AA6698" t="s">
        <v>3426</v>
      </c>
      <c r="AB6698" t="s">
        <v>3423</v>
      </c>
      <c r="AC6698">
        <v>1</v>
      </c>
      <c r="AE6698">
        <v>0</v>
      </c>
      <c r="AF6698" t="s">
        <v>271</v>
      </c>
    </row>
    <row r="6699" spans="1:32" hidden="1" x14ac:dyDescent="0.25">
      <c r="A6699" t="str">
        <f t="array" ref="A6699">IF(COUNT(SEARCH(RubriekenHistorisch,CONCATENATE(P6698,U6698,AB6698,AH6698))),"t","f")</f>
        <v>f</v>
      </c>
      <c r="B6699" t="str">
        <f t="shared" si="314"/>
        <v>f</v>
      </c>
      <c r="C6699" t="str">
        <f t="shared" si="315"/>
        <v>f</v>
      </c>
      <c r="D6699" t="str">
        <f t="shared" si="316"/>
        <v>t</v>
      </c>
      <c r="E6699" t="str">
        <f>IF(COUNT(SEARCH({"04.","05.","09.","12."},CONCATENATE(P6698,U6698,AB6698,AH6698))),"t","f")</f>
        <v>f</v>
      </c>
      <c r="F6699" t="str">
        <f t="array" ref="F6699">IF(COUNT(SEARCH(HistorischeRubrieken,CONCATENATE(P6698,U6698,AB6698,AH6698))),"t","f")</f>
        <v>f</v>
      </c>
      <c r="G6699">
        <v>4</v>
      </c>
      <c r="H6699">
        <v>609901</v>
      </c>
      <c r="I6699" t="s">
        <v>3424</v>
      </c>
      <c r="J6699">
        <v>20150101</v>
      </c>
      <c r="K6699">
        <v>20150301</v>
      </c>
      <c r="M6699">
        <v>0</v>
      </c>
      <c r="N6699">
        <v>1</v>
      </c>
      <c r="O6699" t="s">
        <v>3427</v>
      </c>
      <c r="R6699">
        <v>0</v>
      </c>
      <c r="S6699" t="s">
        <v>271</v>
      </c>
      <c r="T6699" t="s">
        <v>3428</v>
      </c>
      <c r="U6699" t="s">
        <v>3429</v>
      </c>
      <c r="V6699">
        <v>0</v>
      </c>
      <c r="W6699">
        <v>1</v>
      </c>
      <c r="X6699">
        <v>20150101</v>
      </c>
      <c r="Y6699">
        <v>0</v>
      </c>
      <c r="Z6699" t="s">
        <v>1003</v>
      </c>
      <c r="AA6699" t="s">
        <v>3430</v>
      </c>
      <c r="AB6699" t="s">
        <v>3431</v>
      </c>
      <c r="AC6699">
        <v>1</v>
      </c>
      <c r="AE6699">
        <v>0</v>
      </c>
      <c r="AF6699" t="s">
        <v>271</v>
      </c>
    </row>
    <row r="6700" spans="1:32" x14ac:dyDescent="0.25">
      <c r="A6700" t="str">
        <f t="array" ref="A6700">IF(COUNT(SEARCH(RubriekenHistorisch,CONCATENATE(P6699,U6699,AB6699,AH6699))),"t","f")</f>
        <v>f</v>
      </c>
      <c r="B6700" t="str">
        <f t="shared" si="314"/>
        <v>f</v>
      </c>
      <c r="C6700" t="str">
        <f t="shared" si="315"/>
        <v>t</v>
      </c>
      <c r="D6700" t="str">
        <f t="shared" si="316"/>
        <v>t</v>
      </c>
      <c r="E6700" t="str">
        <f>IF(COUNT(SEARCH({"04.","05.","09.","12."},CONCATENATE(P6699,U6699,AB6699,AH6699))),"t","f")</f>
        <v>f</v>
      </c>
      <c r="F6700" t="str">
        <f t="array" ref="F6700">IF(COUNT(SEARCH(HistorischeRubrieken,CONCATENATE(P6699,U6699,AB6699,AH6699))),"t","f")</f>
        <v>f</v>
      </c>
      <c r="G6700">
        <v>5</v>
      </c>
      <c r="H6700">
        <v>609901</v>
      </c>
      <c r="I6700" t="s">
        <v>3424</v>
      </c>
      <c r="J6700">
        <v>20150301</v>
      </c>
      <c r="M6700">
        <v>0</v>
      </c>
      <c r="N6700">
        <v>1</v>
      </c>
      <c r="O6700" t="s">
        <v>3427</v>
      </c>
      <c r="R6700">
        <v>0</v>
      </c>
      <c r="S6700" t="s">
        <v>271</v>
      </c>
      <c r="T6700" t="s">
        <v>3427</v>
      </c>
      <c r="U6700" t="s">
        <v>3429</v>
      </c>
      <c r="V6700">
        <v>0</v>
      </c>
      <c r="W6700">
        <v>1</v>
      </c>
      <c r="X6700">
        <v>20150306</v>
      </c>
      <c r="Y6700">
        <v>0</v>
      </c>
      <c r="Z6700" t="s">
        <v>1003</v>
      </c>
      <c r="AA6700" t="s">
        <v>3430</v>
      </c>
      <c r="AB6700" t="s">
        <v>3431</v>
      </c>
      <c r="AC6700">
        <v>1</v>
      </c>
      <c r="AE6700">
        <v>0</v>
      </c>
      <c r="AF6700" t="s">
        <v>271</v>
      </c>
    </row>
    <row r="6701" spans="1:32" x14ac:dyDescent="0.25">
      <c r="A6701" t="str">
        <f t="array" ref="A6701">IF(COUNT(SEARCH(RubriekenHistorisch,CONCATENATE(P6700,U6700,AB6700,AH6700))),"t","f")</f>
        <v>f</v>
      </c>
      <c r="B6701" t="str">
        <f t="shared" si="314"/>
        <v>f</v>
      </c>
      <c r="C6701" t="str">
        <f t="shared" si="315"/>
        <v>t</v>
      </c>
      <c r="D6701" t="str">
        <f t="shared" si="316"/>
        <v>t</v>
      </c>
      <c r="E6701" t="str">
        <f>IF(COUNT(SEARCH({"04.","05.","09.","12."},CONCATENATE(P6700,U6700,AB6700,AH6700))),"t","f")</f>
        <v>f</v>
      </c>
      <c r="F6701" t="str">
        <f t="array" ref="F6701">IF(COUNT(SEARCH(HistorischeRubrieken,CONCATENATE(P6700,U6700,AB6700,AH6700))),"t","f")</f>
        <v>f</v>
      </c>
      <c r="G6701">
        <v>1</v>
      </c>
      <c r="H6701">
        <v>610001</v>
      </c>
      <c r="I6701" t="s">
        <v>6828</v>
      </c>
      <c r="J6701">
        <v>20151101</v>
      </c>
      <c r="M6701">
        <v>0</v>
      </c>
      <c r="N6701">
        <v>0</v>
      </c>
      <c r="AA6701" t="s">
        <v>6829</v>
      </c>
      <c r="AC6701">
        <v>0</v>
      </c>
      <c r="AE6701">
        <v>0</v>
      </c>
      <c r="AF6701" t="s">
        <v>271</v>
      </c>
    </row>
    <row r="6702" spans="1:32" x14ac:dyDescent="0.25">
      <c r="A6702" t="str">
        <f t="array" ref="A6702">IF(COUNT(SEARCH(RubriekenHistorisch,CONCATENATE(P6701,U6701,AB6701,AH6701))),"t","f")</f>
        <v>f</v>
      </c>
      <c r="B6702" t="str">
        <f t="shared" si="314"/>
        <v>f</v>
      </c>
      <c r="C6702" t="str">
        <f t="shared" si="315"/>
        <v>f</v>
      </c>
      <c r="D6702" t="str">
        <f t="shared" si="316"/>
        <v>f</v>
      </c>
      <c r="E6702" t="str">
        <f>IF(COUNT(SEARCH({"04.","05.","09.","12."},CONCATENATE(P6701,U6701,AB6701,AH6701))),"t","f")</f>
        <v>f</v>
      </c>
      <c r="F6702" t="str">
        <f t="array" ref="F6702">IF(COUNT(SEARCH(HistorischeRubrieken,CONCATENATE(P6701,U6701,AB6701,AH6701))),"t","f")</f>
        <v>f</v>
      </c>
      <c r="G6702">
        <v>1</v>
      </c>
      <c r="H6702">
        <v>610002</v>
      </c>
      <c r="I6702" t="s">
        <v>6830</v>
      </c>
      <c r="J6702">
        <v>20160101</v>
      </c>
      <c r="M6702">
        <v>0</v>
      </c>
      <c r="N6702">
        <v>0</v>
      </c>
      <c r="AA6702" t="s">
        <v>6829</v>
      </c>
      <c r="AC6702">
        <v>0</v>
      </c>
      <c r="AE6702">
        <v>0</v>
      </c>
      <c r="AF6702" t="s">
        <v>271</v>
      </c>
    </row>
    <row r="6703" spans="1:32" hidden="1" x14ac:dyDescent="0.25">
      <c r="A6703" t="str">
        <f t="array" ref="A6703">IF(COUNT(SEARCH(RubriekenHistorisch,CONCATENATE(P6702,U6702,AB6702,AH6702))),"t","f")</f>
        <v>f</v>
      </c>
      <c r="B6703" t="str">
        <f t="shared" si="314"/>
        <v>f</v>
      </c>
      <c r="C6703" t="str">
        <f t="shared" si="315"/>
        <v>f</v>
      </c>
      <c r="D6703" t="str">
        <f t="shared" si="316"/>
        <v>f</v>
      </c>
      <c r="E6703" t="str">
        <f>IF(COUNT(SEARCH({"04.","05.","09.","12."},CONCATENATE(P6702,U6702,AB6702,AH6702))),"t","f")</f>
        <v>f</v>
      </c>
      <c r="F6703" t="str">
        <f t="array" ref="F6703">IF(COUNT(SEARCH(HistorischeRubrieken,CONCATENATE(P6702,U6702,AB6702,AH6702))),"t","f")</f>
        <v>f</v>
      </c>
      <c r="G6703">
        <v>1</v>
      </c>
      <c r="H6703">
        <v>610101</v>
      </c>
      <c r="I6703" t="s">
        <v>3432</v>
      </c>
      <c r="J6703">
        <v>19961101</v>
      </c>
      <c r="K6703">
        <v>19970501</v>
      </c>
      <c r="M6703">
        <v>0</v>
      </c>
      <c r="N6703">
        <v>0</v>
      </c>
      <c r="O6703" t="s">
        <v>3433</v>
      </c>
      <c r="P6703" t="s">
        <v>3434</v>
      </c>
      <c r="Q6703" t="s">
        <v>3435</v>
      </c>
      <c r="R6703">
        <v>0</v>
      </c>
      <c r="S6703" t="s">
        <v>271</v>
      </c>
      <c r="U6703" t="s">
        <v>3436</v>
      </c>
      <c r="V6703">
        <v>1</v>
      </c>
      <c r="W6703">
        <v>1</v>
      </c>
      <c r="X6703">
        <v>19961104</v>
      </c>
      <c r="Y6703">
        <v>0</v>
      </c>
      <c r="Z6703" t="s">
        <v>1003</v>
      </c>
      <c r="AA6703" t="s">
        <v>3437</v>
      </c>
      <c r="AC6703">
        <v>1</v>
      </c>
      <c r="AE6703">
        <v>1</v>
      </c>
      <c r="AF6703" t="s">
        <v>271</v>
      </c>
    </row>
    <row r="6704" spans="1:32" hidden="1" x14ac:dyDescent="0.25">
      <c r="A6704" t="str">
        <f t="array" ref="A6704">IF(COUNT(SEARCH(RubriekenHistorisch,CONCATENATE(P6703,U6703,AB6703,AH6703))),"t","f")</f>
        <v>f</v>
      </c>
      <c r="B6704" t="str">
        <f t="shared" si="314"/>
        <v>f</v>
      </c>
      <c r="C6704" t="str">
        <f t="shared" si="315"/>
        <v>f</v>
      </c>
      <c r="D6704" t="str">
        <f t="shared" si="316"/>
        <v>t</v>
      </c>
      <c r="E6704" t="str">
        <f>IF(COUNT(SEARCH({"04.","05.","09.","12."},CONCATENATE(P6703,U6703,AB6703,AH6703))),"t","f")</f>
        <v>t</v>
      </c>
      <c r="F6704" t="str">
        <f t="array" ref="F6704">IF(COUNT(SEARCH(HistorischeRubrieken,CONCATENATE(P6703,U6703,AB6703,AH6703))),"t","f")</f>
        <v>f</v>
      </c>
      <c r="G6704">
        <v>2</v>
      </c>
      <c r="H6704">
        <v>610101</v>
      </c>
      <c r="I6704" t="s">
        <v>3432</v>
      </c>
      <c r="J6704">
        <v>19970501</v>
      </c>
      <c r="K6704">
        <v>19980501</v>
      </c>
      <c r="M6704">
        <v>0</v>
      </c>
      <c r="N6704">
        <v>0</v>
      </c>
      <c r="O6704" t="s">
        <v>3438</v>
      </c>
      <c r="P6704" t="s">
        <v>3439</v>
      </c>
      <c r="Q6704" t="s">
        <v>3435</v>
      </c>
      <c r="R6704">
        <v>0</v>
      </c>
      <c r="S6704" t="s">
        <v>271</v>
      </c>
      <c r="U6704" t="s">
        <v>3440</v>
      </c>
      <c r="V6704">
        <v>1</v>
      </c>
      <c r="W6704">
        <v>1</v>
      </c>
      <c r="X6704">
        <v>19970512</v>
      </c>
      <c r="Y6704">
        <v>12</v>
      </c>
      <c r="Z6704" t="s">
        <v>1003</v>
      </c>
      <c r="AA6704" t="s">
        <v>3441</v>
      </c>
      <c r="AC6704">
        <v>1</v>
      </c>
      <c r="AE6704">
        <v>1</v>
      </c>
      <c r="AF6704" t="s">
        <v>271</v>
      </c>
    </row>
    <row r="6705" spans="1:32" hidden="1" x14ac:dyDescent="0.25">
      <c r="A6705" t="str">
        <f t="array" ref="A6705">IF(COUNT(SEARCH(RubriekenHistorisch,CONCATENATE(P6704,U6704,AB6704,AH6704))),"t","f")</f>
        <v>f</v>
      </c>
      <c r="B6705" t="str">
        <f t="shared" si="314"/>
        <v>f</v>
      </c>
      <c r="C6705" t="str">
        <f t="shared" si="315"/>
        <v>f</v>
      </c>
      <c r="D6705" t="str">
        <f t="shared" si="316"/>
        <v>t</v>
      </c>
      <c r="E6705" t="str">
        <f>IF(COUNT(SEARCH({"04.","05.","09.","12."},CONCATENATE(P6704,U6704,AB6704,AH6704))),"t","f")</f>
        <v>t</v>
      </c>
      <c r="F6705" t="str">
        <f t="array" ref="F6705">IF(COUNT(SEARCH(HistorischeRubrieken,CONCATENATE(P6704,U6704,AB6704,AH6704))),"t","f")</f>
        <v>f</v>
      </c>
      <c r="G6705">
        <v>3</v>
      </c>
      <c r="H6705">
        <v>610101</v>
      </c>
      <c r="I6705" t="s">
        <v>3432</v>
      </c>
      <c r="J6705">
        <v>19980501</v>
      </c>
      <c r="K6705">
        <v>20010401</v>
      </c>
      <c r="M6705">
        <v>0</v>
      </c>
      <c r="N6705">
        <v>0</v>
      </c>
      <c r="O6705" t="s">
        <v>3438</v>
      </c>
      <c r="P6705" t="s">
        <v>3442</v>
      </c>
      <c r="Q6705" t="s">
        <v>3435</v>
      </c>
      <c r="R6705">
        <v>0</v>
      </c>
      <c r="S6705" t="s">
        <v>271</v>
      </c>
      <c r="U6705" t="s">
        <v>3443</v>
      </c>
      <c r="V6705">
        <v>1</v>
      </c>
      <c r="W6705">
        <v>1</v>
      </c>
      <c r="X6705">
        <v>19980512</v>
      </c>
      <c r="Y6705">
        <v>12</v>
      </c>
      <c r="Z6705" t="s">
        <v>271</v>
      </c>
      <c r="AA6705" t="s">
        <v>3441</v>
      </c>
      <c r="AC6705">
        <v>1</v>
      </c>
      <c r="AE6705">
        <v>1</v>
      </c>
      <c r="AF6705" t="s">
        <v>271</v>
      </c>
    </row>
    <row r="6706" spans="1:32" hidden="1" x14ac:dyDescent="0.25">
      <c r="A6706" t="str">
        <f t="array" ref="A6706">IF(COUNT(SEARCH(RubriekenHistorisch,CONCATENATE(P6705,U6705,AB6705,AH6705))),"t","f")</f>
        <v>f</v>
      </c>
      <c r="B6706" t="str">
        <f t="shared" si="314"/>
        <v>f</v>
      </c>
      <c r="C6706" t="str">
        <f t="shared" si="315"/>
        <v>f</v>
      </c>
      <c r="D6706" t="str">
        <f t="shared" si="316"/>
        <v>t</v>
      </c>
      <c r="E6706" t="str">
        <f>IF(COUNT(SEARCH({"04.","05.","09.","12."},CONCATENATE(P6705,U6705,AB6705,AH6705))),"t","f")</f>
        <v>t</v>
      </c>
      <c r="F6706" t="str">
        <f t="array" ref="F6706">IF(COUNT(SEARCH(HistorischeRubrieken,CONCATENATE(P6705,U6705,AB6705,AH6705))),"t","f")</f>
        <v>f</v>
      </c>
      <c r="G6706">
        <v>4</v>
      </c>
      <c r="H6706">
        <v>610101</v>
      </c>
      <c r="I6706" t="s">
        <v>3432</v>
      </c>
      <c r="J6706">
        <v>20010401</v>
      </c>
      <c r="K6706">
        <v>20080301</v>
      </c>
      <c r="M6706">
        <v>0</v>
      </c>
      <c r="N6706">
        <v>0</v>
      </c>
      <c r="O6706" t="s">
        <v>3444</v>
      </c>
      <c r="P6706" t="s">
        <v>3442</v>
      </c>
      <c r="Q6706" t="s">
        <v>3435</v>
      </c>
      <c r="R6706">
        <v>0</v>
      </c>
      <c r="S6706" t="s">
        <v>271</v>
      </c>
      <c r="U6706" t="s">
        <v>3443</v>
      </c>
      <c r="V6706">
        <v>1</v>
      </c>
      <c r="W6706">
        <v>1</v>
      </c>
      <c r="X6706">
        <v>20010512</v>
      </c>
      <c r="Y6706">
        <v>12</v>
      </c>
      <c r="Z6706" t="s">
        <v>271</v>
      </c>
      <c r="AA6706" t="s">
        <v>3445</v>
      </c>
      <c r="AC6706">
        <v>1</v>
      </c>
      <c r="AE6706">
        <v>1</v>
      </c>
      <c r="AF6706" t="s">
        <v>271</v>
      </c>
    </row>
    <row r="6707" spans="1:32" hidden="1" x14ac:dyDescent="0.25">
      <c r="A6707" t="str">
        <f t="array" ref="A6707">IF(COUNT(SEARCH(RubriekenHistorisch,CONCATENATE(P6706,U6706,AB6706,AH6706))),"t","f")</f>
        <v>f</v>
      </c>
      <c r="B6707" t="str">
        <f t="shared" si="314"/>
        <v>f</v>
      </c>
      <c r="C6707" t="str">
        <f t="shared" si="315"/>
        <v>f</v>
      </c>
      <c r="D6707" t="str">
        <f t="shared" si="316"/>
        <v>t</v>
      </c>
      <c r="E6707" t="str">
        <f>IF(COUNT(SEARCH({"04.","05.","09.","12."},CONCATENATE(P6706,U6706,AB6706,AH6706))),"t","f")</f>
        <v>t</v>
      </c>
      <c r="F6707" t="str">
        <f t="array" ref="F6707">IF(COUNT(SEARCH(HistorischeRubrieken,CONCATENATE(P6706,U6706,AB6706,AH6706))),"t","f")</f>
        <v>f</v>
      </c>
      <c r="G6707">
        <v>1</v>
      </c>
      <c r="H6707">
        <v>610102</v>
      </c>
      <c r="I6707" t="s">
        <v>3446</v>
      </c>
      <c r="J6707">
        <v>20000601</v>
      </c>
      <c r="K6707">
        <v>20050901</v>
      </c>
      <c r="M6707">
        <v>0</v>
      </c>
      <c r="N6707">
        <v>0</v>
      </c>
      <c r="T6707" t="s">
        <v>3447</v>
      </c>
      <c r="U6707" t="s">
        <v>3448</v>
      </c>
      <c r="V6707">
        <v>0</v>
      </c>
      <c r="W6707">
        <v>1</v>
      </c>
      <c r="X6707">
        <v>20000902</v>
      </c>
      <c r="Y6707">
        <v>12</v>
      </c>
      <c r="Z6707" t="s">
        <v>1003</v>
      </c>
    </row>
    <row r="6708" spans="1:32" hidden="1" x14ac:dyDescent="0.25">
      <c r="A6708" t="str">
        <f t="array" ref="A6708">IF(COUNT(SEARCH(RubriekenHistorisch,CONCATENATE(P6707,U6707,AB6707,AH6707))),"t","f")</f>
        <v>f</v>
      </c>
      <c r="B6708" t="str">
        <f t="shared" si="314"/>
        <v>t</v>
      </c>
      <c r="C6708" t="str">
        <f t="shared" si="315"/>
        <v>f</v>
      </c>
      <c r="D6708" t="str">
        <f t="shared" si="316"/>
        <v>t</v>
      </c>
      <c r="E6708" t="str">
        <f>IF(COUNT(SEARCH({"04.","05.","09.","12."},CONCATENATE(P6707,U6707,AB6707,AH6707))),"t","f")</f>
        <v>t</v>
      </c>
      <c r="F6708" t="str">
        <f t="array" ref="F6708">IF(COUNT(SEARCH(HistorischeRubrieken,CONCATENATE(P6707,U6707,AB6707,AH6707))),"t","f")</f>
        <v>f</v>
      </c>
      <c r="G6708">
        <v>2</v>
      </c>
      <c r="H6708">
        <v>610102</v>
      </c>
      <c r="I6708" t="s">
        <v>3446</v>
      </c>
      <c r="J6708">
        <v>20050901</v>
      </c>
      <c r="K6708">
        <v>20090601</v>
      </c>
      <c r="M6708">
        <v>0</v>
      </c>
      <c r="N6708">
        <v>0</v>
      </c>
      <c r="T6708" t="s">
        <v>3449</v>
      </c>
      <c r="U6708" t="s">
        <v>3448</v>
      </c>
      <c r="V6708">
        <v>0</v>
      </c>
      <c r="W6708">
        <v>1</v>
      </c>
      <c r="X6708">
        <v>20000902</v>
      </c>
      <c r="Y6708">
        <v>12</v>
      </c>
      <c r="Z6708" t="s">
        <v>1003</v>
      </c>
    </row>
    <row r="6709" spans="1:32" hidden="1" x14ac:dyDescent="0.25">
      <c r="A6709" t="str">
        <f t="array" ref="A6709">IF(COUNT(SEARCH(RubriekenHistorisch,CONCATENATE(P6708,U6708,AB6708,AH6708))),"t","f")</f>
        <v>f</v>
      </c>
      <c r="B6709" t="str">
        <f t="shared" si="314"/>
        <v>t</v>
      </c>
      <c r="C6709" t="str">
        <f t="shared" si="315"/>
        <v>f</v>
      </c>
      <c r="D6709" t="str">
        <f t="shared" si="316"/>
        <v>t</v>
      </c>
      <c r="E6709" t="str">
        <f>IF(COUNT(SEARCH({"04.","05.","09.","12."},CONCATENATE(P6708,U6708,AB6708,AH6708))),"t","f")</f>
        <v>t</v>
      </c>
      <c r="F6709" t="str">
        <f t="array" ref="F6709">IF(COUNT(SEARCH(HistorischeRubrieken,CONCATENATE(P6708,U6708,AB6708,AH6708))),"t","f")</f>
        <v>f</v>
      </c>
      <c r="G6709">
        <v>1</v>
      </c>
      <c r="H6709">
        <v>610103</v>
      </c>
      <c r="I6709" t="s">
        <v>3450</v>
      </c>
      <c r="J6709">
        <v>20071201</v>
      </c>
      <c r="K6709">
        <v>20090601</v>
      </c>
      <c r="M6709">
        <v>0</v>
      </c>
      <c r="N6709">
        <v>0</v>
      </c>
      <c r="O6709" t="s">
        <v>3451</v>
      </c>
      <c r="P6709" t="s">
        <v>3452</v>
      </c>
      <c r="Q6709" t="s">
        <v>2719</v>
      </c>
      <c r="R6709">
        <v>0</v>
      </c>
      <c r="S6709" t="s">
        <v>271</v>
      </c>
      <c r="U6709" t="s">
        <v>3453</v>
      </c>
      <c r="V6709">
        <v>1</v>
      </c>
      <c r="W6709">
        <v>1</v>
      </c>
      <c r="X6709">
        <v>20080121</v>
      </c>
      <c r="Y6709">
        <v>0</v>
      </c>
      <c r="Z6709" t="s">
        <v>1003</v>
      </c>
      <c r="AA6709" t="s">
        <v>3454</v>
      </c>
      <c r="AC6709">
        <v>1</v>
      </c>
      <c r="AE6709">
        <v>1</v>
      </c>
      <c r="AF6709" t="s">
        <v>271</v>
      </c>
    </row>
    <row r="6710" spans="1:32" hidden="1" x14ac:dyDescent="0.25">
      <c r="A6710" t="str">
        <f t="array" ref="A6710">IF(COUNT(SEARCH(RubriekenHistorisch,CONCATENATE(P6709,U6709,AB6709,AH6709))),"t","f")</f>
        <v>f</v>
      </c>
      <c r="B6710" t="str">
        <f t="shared" si="314"/>
        <v>f</v>
      </c>
      <c r="C6710" t="str">
        <f t="shared" si="315"/>
        <v>f</v>
      </c>
      <c r="D6710" t="str">
        <f t="shared" si="316"/>
        <v>t</v>
      </c>
      <c r="E6710" t="str">
        <f>IF(COUNT(SEARCH({"04.","05.","09.","12."},CONCATENATE(P6709,U6709,AB6709,AH6709))),"t","f")</f>
        <v>t</v>
      </c>
      <c r="F6710" t="str">
        <f t="array" ref="F6710">IF(COUNT(SEARCH(HistorischeRubrieken,CONCATENATE(P6709,U6709,AB6709,AH6709))),"t","f")</f>
        <v>f</v>
      </c>
      <c r="G6710">
        <v>1</v>
      </c>
      <c r="H6710">
        <v>610201</v>
      </c>
      <c r="I6710" t="s">
        <v>3455</v>
      </c>
      <c r="J6710">
        <v>19961101</v>
      </c>
      <c r="K6710">
        <v>19970501</v>
      </c>
      <c r="M6710">
        <v>0</v>
      </c>
      <c r="N6710">
        <v>0</v>
      </c>
      <c r="O6710" t="s">
        <v>3433</v>
      </c>
      <c r="P6710" t="s">
        <v>3456</v>
      </c>
      <c r="Q6710" t="s">
        <v>3435</v>
      </c>
      <c r="R6710">
        <v>0</v>
      </c>
      <c r="S6710" t="s">
        <v>271</v>
      </c>
      <c r="U6710" t="s">
        <v>3457</v>
      </c>
      <c r="V6710">
        <v>1</v>
      </c>
      <c r="W6710">
        <v>1</v>
      </c>
      <c r="X6710">
        <v>19961115</v>
      </c>
      <c r="Y6710">
        <v>0</v>
      </c>
      <c r="Z6710" t="s">
        <v>1003</v>
      </c>
      <c r="AA6710" t="s">
        <v>3437</v>
      </c>
      <c r="AC6710">
        <v>1</v>
      </c>
      <c r="AE6710">
        <v>1</v>
      </c>
      <c r="AF6710" t="s">
        <v>271</v>
      </c>
    </row>
    <row r="6711" spans="1:32" hidden="1" x14ac:dyDescent="0.25">
      <c r="A6711" t="str">
        <f t="array" ref="A6711">IF(COUNT(SEARCH(RubriekenHistorisch,CONCATENATE(P6710,U6710,AB6710,AH6710))),"t","f")</f>
        <v>f</v>
      </c>
      <c r="B6711" t="str">
        <f t="shared" si="314"/>
        <v>f</v>
      </c>
      <c r="C6711" t="str">
        <f t="shared" si="315"/>
        <v>f</v>
      </c>
      <c r="D6711" t="str">
        <f t="shared" si="316"/>
        <v>t</v>
      </c>
      <c r="E6711" t="str">
        <f>IF(COUNT(SEARCH({"04.","05.","09.","12."},CONCATENATE(P6710,U6710,AB6710,AH6710))),"t","f")</f>
        <v>t</v>
      </c>
      <c r="F6711" t="str">
        <f t="array" ref="F6711">IF(COUNT(SEARCH(HistorischeRubrieken,CONCATENATE(P6710,U6710,AB6710,AH6710))),"t","f")</f>
        <v>f</v>
      </c>
      <c r="G6711">
        <v>2</v>
      </c>
      <c r="H6711">
        <v>610201</v>
      </c>
      <c r="I6711" t="s">
        <v>3455</v>
      </c>
      <c r="J6711">
        <v>19970501</v>
      </c>
      <c r="K6711">
        <v>19990901</v>
      </c>
      <c r="M6711">
        <v>0</v>
      </c>
      <c r="N6711">
        <v>0</v>
      </c>
      <c r="O6711" t="s">
        <v>3438</v>
      </c>
      <c r="P6711" t="s">
        <v>3458</v>
      </c>
      <c r="Q6711" t="s">
        <v>3435</v>
      </c>
      <c r="R6711">
        <v>0</v>
      </c>
      <c r="S6711" t="s">
        <v>271</v>
      </c>
      <c r="U6711" t="s">
        <v>3459</v>
      </c>
      <c r="V6711">
        <v>1</v>
      </c>
      <c r="W6711">
        <v>1</v>
      </c>
      <c r="X6711">
        <v>19970515</v>
      </c>
      <c r="Y6711">
        <v>12</v>
      </c>
      <c r="Z6711" t="s">
        <v>1003</v>
      </c>
      <c r="AA6711" t="s">
        <v>3441</v>
      </c>
      <c r="AC6711">
        <v>1</v>
      </c>
      <c r="AE6711">
        <v>1</v>
      </c>
      <c r="AF6711" t="s">
        <v>271</v>
      </c>
    </row>
    <row r="6712" spans="1:32" hidden="1" x14ac:dyDescent="0.25">
      <c r="A6712" t="str">
        <f t="array" ref="A6712">IF(COUNT(SEARCH(RubriekenHistorisch,CONCATENATE(P6711,U6711,AB6711,AH6711))),"t","f")</f>
        <v>f</v>
      </c>
      <c r="B6712" t="str">
        <f t="shared" si="314"/>
        <v>f</v>
      </c>
      <c r="C6712" t="str">
        <f t="shared" si="315"/>
        <v>f</v>
      </c>
      <c r="D6712" t="str">
        <f t="shared" si="316"/>
        <v>t</v>
      </c>
      <c r="E6712" t="str">
        <f>IF(COUNT(SEARCH({"04.","05.","09.","12."},CONCATENATE(P6711,U6711,AB6711,AH6711))),"t","f")</f>
        <v>t</v>
      </c>
      <c r="F6712" t="str">
        <f t="array" ref="F6712">IF(COUNT(SEARCH(HistorischeRubrieken,CONCATENATE(P6711,U6711,AB6711,AH6711))),"t","f")</f>
        <v>f</v>
      </c>
      <c r="G6712">
        <v>3</v>
      </c>
      <c r="H6712">
        <v>610201</v>
      </c>
      <c r="I6712" t="s">
        <v>6211</v>
      </c>
      <c r="J6712">
        <v>19990901</v>
      </c>
      <c r="K6712">
        <v>20000601</v>
      </c>
      <c r="M6712">
        <v>0</v>
      </c>
      <c r="N6712">
        <v>0</v>
      </c>
      <c r="O6712" t="s">
        <v>3438</v>
      </c>
      <c r="P6712" t="s">
        <v>3460</v>
      </c>
      <c r="Q6712" t="s">
        <v>3435</v>
      </c>
      <c r="R6712">
        <v>0</v>
      </c>
      <c r="S6712" t="s">
        <v>271</v>
      </c>
      <c r="U6712" t="s">
        <v>3461</v>
      </c>
      <c r="V6712">
        <v>1</v>
      </c>
      <c r="W6712">
        <v>1</v>
      </c>
      <c r="X6712">
        <v>19990915</v>
      </c>
      <c r="Y6712">
        <v>12</v>
      </c>
      <c r="Z6712" t="s">
        <v>1003</v>
      </c>
      <c r="AA6712" t="s">
        <v>3441</v>
      </c>
      <c r="AC6712">
        <v>1</v>
      </c>
      <c r="AE6712">
        <v>1</v>
      </c>
      <c r="AF6712" t="s">
        <v>271</v>
      </c>
    </row>
    <row r="6713" spans="1:32" hidden="1" x14ac:dyDescent="0.25">
      <c r="A6713" t="str">
        <f t="array" ref="A6713">IF(COUNT(SEARCH(RubriekenHistorisch,CONCATENATE(P6712,U6712,AB6712,AH6712))),"t","f")</f>
        <v>f</v>
      </c>
      <c r="B6713" t="str">
        <f t="shared" si="314"/>
        <v>f</v>
      </c>
      <c r="C6713" t="str">
        <f t="shared" si="315"/>
        <v>f</v>
      </c>
      <c r="D6713" t="str">
        <f t="shared" si="316"/>
        <v>t</v>
      </c>
      <c r="E6713" t="str">
        <f>IF(COUNT(SEARCH({"04.","05.","09.","12."},CONCATENATE(P6712,U6712,AB6712,AH6712))),"t","f")</f>
        <v>t</v>
      </c>
      <c r="F6713" t="str">
        <f t="array" ref="F6713">IF(COUNT(SEARCH(HistorischeRubrieken,CONCATENATE(P6712,U6712,AB6712,AH6712))),"t","f")</f>
        <v>f</v>
      </c>
      <c r="G6713">
        <v>4</v>
      </c>
      <c r="H6713">
        <v>610201</v>
      </c>
      <c r="I6713" t="s">
        <v>6211</v>
      </c>
      <c r="J6713">
        <v>20000601</v>
      </c>
      <c r="K6713">
        <v>20010401</v>
      </c>
      <c r="M6713">
        <v>0</v>
      </c>
      <c r="N6713">
        <v>0</v>
      </c>
      <c r="O6713" t="s">
        <v>3438</v>
      </c>
      <c r="P6713" t="s">
        <v>3462</v>
      </c>
      <c r="Q6713" t="s">
        <v>3435</v>
      </c>
      <c r="R6713">
        <v>0</v>
      </c>
      <c r="S6713" t="s">
        <v>271</v>
      </c>
      <c r="U6713" t="s">
        <v>3463</v>
      </c>
      <c r="V6713">
        <v>1</v>
      </c>
      <c r="W6713">
        <v>1</v>
      </c>
      <c r="X6713">
        <v>20000915</v>
      </c>
      <c r="Y6713">
        <v>12</v>
      </c>
      <c r="Z6713" t="s">
        <v>271</v>
      </c>
      <c r="AA6713" t="s">
        <v>3441</v>
      </c>
      <c r="AC6713">
        <v>1</v>
      </c>
      <c r="AE6713">
        <v>1</v>
      </c>
      <c r="AF6713" t="s">
        <v>271</v>
      </c>
    </row>
    <row r="6714" spans="1:32" hidden="1" x14ac:dyDescent="0.25">
      <c r="A6714" t="str">
        <f t="array" ref="A6714">IF(COUNT(SEARCH(RubriekenHistorisch,CONCATENATE(P6713,U6713,AB6713,AH6713))),"t","f")</f>
        <v>f</v>
      </c>
      <c r="B6714" t="str">
        <f t="shared" si="314"/>
        <v>f</v>
      </c>
      <c r="C6714" t="str">
        <f t="shared" si="315"/>
        <v>f</v>
      </c>
      <c r="D6714" t="str">
        <f t="shared" si="316"/>
        <v>t</v>
      </c>
      <c r="E6714" t="str">
        <f>IF(COUNT(SEARCH({"04.","05.","09.","12."},CONCATENATE(P6713,U6713,AB6713,AH6713))),"t","f")</f>
        <v>t</v>
      </c>
      <c r="F6714" t="str">
        <f t="array" ref="F6714">IF(COUNT(SEARCH(HistorischeRubrieken,CONCATENATE(P6713,U6713,AB6713,AH6713))),"t","f")</f>
        <v>f</v>
      </c>
      <c r="G6714">
        <v>5</v>
      </c>
      <c r="H6714">
        <v>610201</v>
      </c>
      <c r="I6714" t="s">
        <v>6211</v>
      </c>
      <c r="J6714">
        <v>20010401</v>
      </c>
      <c r="K6714">
        <v>20071201</v>
      </c>
      <c r="M6714">
        <v>0</v>
      </c>
      <c r="N6714">
        <v>0</v>
      </c>
      <c r="O6714" t="s">
        <v>3444</v>
      </c>
      <c r="P6714" t="s">
        <v>3462</v>
      </c>
      <c r="Q6714" t="s">
        <v>3435</v>
      </c>
      <c r="R6714">
        <v>0</v>
      </c>
      <c r="S6714" t="s">
        <v>271</v>
      </c>
      <c r="U6714" t="s">
        <v>3463</v>
      </c>
      <c r="V6714">
        <v>1</v>
      </c>
      <c r="W6714">
        <v>1</v>
      </c>
      <c r="X6714">
        <v>20010915</v>
      </c>
      <c r="Y6714">
        <v>12</v>
      </c>
      <c r="Z6714" t="s">
        <v>271</v>
      </c>
      <c r="AA6714" t="s">
        <v>3445</v>
      </c>
      <c r="AC6714">
        <v>1</v>
      </c>
      <c r="AE6714">
        <v>1</v>
      </c>
      <c r="AF6714" t="s">
        <v>271</v>
      </c>
    </row>
    <row r="6715" spans="1:32" hidden="1" x14ac:dyDescent="0.25">
      <c r="A6715" t="str">
        <f t="array" ref="A6715">IF(COUNT(SEARCH(RubriekenHistorisch,CONCATENATE(P6714,U6714,AB6714,AH6714))),"t","f")</f>
        <v>f</v>
      </c>
      <c r="B6715" t="str">
        <f t="shared" si="314"/>
        <v>f</v>
      </c>
      <c r="C6715" t="str">
        <f t="shared" si="315"/>
        <v>f</v>
      </c>
      <c r="D6715" t="str">
        <f t="shared" si="316"/>
        <v>t</v>
      </c>
      <c r="E6715" t="str">
        <f>IF(COUNT(SEARCH({"04.","05.","09.","12."},CONCATENATE(P6714,U6714,AB6714,AH6714))),"t","f")</f>
        <v>t</v>
      </c>
      <c r="F6715" t="str">
        <f t="array" ref="F6715">IF(COUNT(SEARCH(HistorischeRubrieken,CONCATENATE(P6714,U6714,AB6714,AH6714))),"t","f")</f>
        <v>f</v>
      </c>
      <c r="G6715">
        <v>6</v>
      </c>
      <c r="H6715">
        <v>610201</v>
      </c>
      <c r="I6715" t="s">
        <v>6211</v>
      </c>
      <c r="J6715">
        <v>20071201</v>
      </c>
      <c r="K6715">
        <v>20080301</v>
      </c>
      <c r="M6715">
        <v>0</v>
      </c>
      <c r="N6715">
        <v>0</v>
      </c>
      <c r="O6715" t="s">
        <v>3464</v>
      </c>
      <c r="P6715" t="s">
        <v>3462</v>
      </c>
      <c r="Q6715" t="s">
        <v>3435</v>
      </c>
      <c r="R6715">
        <v>0</v>
      </c>
      <c r="S6715" t="s">
        <v>271</v>
      </c>
      <c r="U6715" t="s">
        <v>3463</v>
      </c>
      <c r="V6715">
        <v>1</v>
      </c>
      <c r="W6715">
        <v>1</v>
      </c>
      <c r="X6715">
        <v>20010915</v>
      </c>
      <c r="Y6715">
        <v>12</v>
      </c>
      <c r="Z6715" t="s">
        <v>271</v>
      </c>
      <c r="AA6715" t="s">
        <v>3465</v>
      </c>
      <c r="AC6715">
        <v>1</v>
      </c>
      <c r="AE6715">
        <v>1</v>
      </c>
      <c r="AF6715" t="s">
        <v>271</v>
      </c>
    </row>
    <row r="6716" spans="1:32" hidden="1" x14ac:dyDescent="0.25">
      <c r="A6716" t="str">
        <f t="array" ref="A6716">IF(COUNT(SEARCH(RubriekenHistorisch,CONCATENATE(P6715,U6715,AB6715,AH6715))),"t","f")</f>
        <v>f</v>
      </c>
      <c r="B6716" t="str">
        <f t="shared" si="314"/>
        <v>f</v>
      </c>
      <c r="C6716" t="str">
        <f t="shared" si="315"/>
        <v>f</v>
      </c>
      <c r="D6716" t="str">
        <f t="shared" si="316"/>
        <v>t</v>
      </c>
      <c r="E6716" t="str">
        <f>IF(COUNT(SEARCH({"04.","05.","09.","12."},CONCATENATE(P6715,U6715,AB6715,AH6715))),"t","f")</f>
        <v>t</v>
      </c>
      <c r="F6716" t="str">
        <f t="array" ref="F6716">IF(COUNT(SEARCH(HistorischeRubrieken,CONCATENATE(P6715,U6715,AB6715,AH6715))),"t","f")</f>
        <v>f</v>
      </c>
      <c r="G6716">
        <v>7</v>
      </c>
      <c r="H6716">
        <v>610201</v>
      </c>
      <c r="I6716" t="s">
        <v>6212</v>
      </c>
      <c r="J6716">
        <v>20080301</v>
      </c>
      <c r="K6716">
        <v>20080601</v>
      </c>
      <c r="M6716">
        <v>0</v>
      </c>
      <c r="N6716">
        <v>0</v>
      </c>
      <c r="O6716" t="s">
        <v>3466</v>
      </c>
      <c r="P6716" t="s">
        <v>3467</v>
      </c>
      <c r="Q6716" t="s">
        <v>2762</v>
      </c>
      <c r="R6716">
        <v>0</v>
      </c>
      <c r="S6716" t="s">
        <v>271</v>
      </c>
      <c r="U6716" t="s">
        <v>3468</v>
      </c>
      <c r="V6716">
        <v>2</v>
      </c>
      <c r="W6716">
        <v>0</v>
      </c>
      <c r="X6716">
        <v>20080305</v>
      </c>
      <c r="Y6716">
        <v>0</v>
      </c>
      <c r="Z6716" t="s">
        <v>271</v>
      </c>
      <c r="AA6716" t="s">
        <v>3469</v>
      </c>
      <c r="AB6716" t="s">
        <v>2888</v>
      </c>
      <c r="AC6716">
        <v>1</v>
      </c>
      <c r="AE6716">
        <v>0</v>
      </c>
      <c r="AF6716" t="s">
        <v>271</v>
      </c>
    </row>
    <row r="6717" spans="1:32" hidden="1" x14ac:dyDescent="0.25">
      <c r="A6717" t="str">
        <f t="array" ref="A6717">IF(COUNT(SEARCH(RubriekenHistorisch,CONCATENATE(P6716,U6716,AB6716,AH6716))),"t","f")</f>
        <v>f</v>
      </c>
      <c r="B6717" t="str">
        <f t="shared" si="314"/>
        <v>f</v>
      </c>
      <c r="C6717" t="str">
        <f t="shared" si="315"/>
        <v>f</v>
      </c>
      <c r="D6717" t="str">
        <f t="shared" si="316"/>
        <v>t</v>
      </c>
      <c r="E6717" t="str">
        <f>IF(COUNT(SEARCH({"04.","05.","09.","12."},CONCATENATE(P6716,U6716,AB6716,AH6716))),"t","f")</f>
        <v>t</v>
      </c>
      <c r="F6717" t="str">
        <f t="array" ref="F6717">IF(COUNT(SEARCH(HistorischeRubrieken,CONCATENATE(P6716,U6716,AB6716,AH6716))),"t","f")</f>
        <v>f</v>
      </c>
      <c r="G6717">
        <v>8</v>
      </c>
      <c r="H6717">
        <v>610201</v>
      </c>
      <c r="I6717" t="s">
        <v>6212</v>
      </c>
      <c r="J6717">
        <v>20080601</v>
      </c>
      <c r="K6717">
        <v>20081201</v>
      </c>
      <c r="M6717">
        <v>0</v>
      </c>
      <c r="N6717">
        <v>0</v>
      </c>
      <c r="O6717" t="s">
        <v>3466</v>
      </c>
      <c r="P6717" t="s">
        <v>3467</v>
      </c>
      <c r="Q6717" t="s">
        <v>2762</v>
      </c>
      <c r="R6717">
        <v>0</v>
      </c>
      <c r="S6717" t="s">
        <v>271</v>
      </c>
      <c r="U6717" t="s">
        <v>3470</v>
      </c>
      <c r="V6717">
        <v>1</v>
      </c>
      <c r="W6717">
        <v>1</v>
      </c>
      <c r="X6717">
        <v>20080915</v>
      </c>
      <c r="Y6717">
        <v>12</v>
      </c>
      <c r="Z6717" t="s">
        <v>271</v>
      </c>
      <c r="AA6717" t="s">
        <v>3469</v>
      </c>
      <c r="AB6717" t="s">
        <v>2888</v>
      </c>
      <c r="AC6717">
        <v>1</v>
      </c>
      <c r="AE6717">
        <v>0</v>
      </c>
      <c r="AF6717" t="s">
        <v>271</v>
      </c>
    </row>
    <row r="6718" spans="1:32" hidden="1" x14ac:dyDescent="0.25">
      <c r="A6718" t="str">
        <f t="array" ref="A6718">IF(COUNT(SEARCH(RubriekenHistorisch,CONCATENATE(P6717,U6717,AB6717,AH6717))),"t","f")</f>
        <v>f</v>
      </c>
      <c r="B6718" t="str">
        <f t="shared" si="314"/>
        <v>f</v>
      </c>
      <c r="C6718" t="str">
        <f t="shared" si="315"/>
        <v>f</v>
      </c>
      <c r="D6718" t="str">
        <f t="shared" si="316"/>
        <v>t</v>
      </c>
      <c r="E6718" t="str">
        <f>IF(COUNT(SEARCH({"04.","05.","09.","12."},CONCATENATE(P6717,U6717,AB6717,AH6717))),"t","f")</f>
        <v>t</v>
      </c>
      <c r="F6718" t="str">
        <f t="array" ref="F6718">IF(COUNT(SEARCH(HistorischeRubrieken,CONCATENATE(P6717,U6717,AB6717,AH6717))),"t","f")</f>
        <v>f</v>
      </c>
      <c r="G6718">
        <v>9</v>
      </c>
      <c r="H6718">
        <v>610201</v>
      </c>
      <c r="I6718" t="s">
        <v>6212</v>
      </c>
      <c r="J6718">
        <v>20081201</v>
      </c>
      <c r="K6718">
        <v>20100601</v>
      </c>
      <c r="M6718">
        <v>0</v>
      </c>
      <c r="N6718">
        <v>0</v>
      </c>
      <c r="O6718" t="s">
        <v>3466</v>
      </c>
      <c r="P6718" t="s">
        <v>3471</v>
      </c>
      <c r="Q6718" t="s">
        <v>2762</v>
      </c>
      <c r="R6718">
        <v>0</v>
      </c>
      <c r="S6718" t="s">
        <v>271</v>
      </c>
      <c r="U6718" t="s">
        <v>3472</v>
      </c>
      <c r="V6718">
        <v>1</v>
      </c>
      <c r="W6718">
        <v>1</v>
      </c>
      <c r="X6718">
        <v>20090915</v>
      </c>
      <c r="Y6718">
        <v>12</v>
      </c>
      <c r="Z6718" t="s">
        <v>271</v>
      </c>
      <c r="AA6718" t="s">
        <v>3469</v>
      </c>
      <c r="AB6718" t="s">
        <v>2888</v>
      </c>
      <c r="AC6718">
        <v>1</v>
      </c>
      <c r="AE6718">
        <v>0</v>
      </c>
      <c r="AF6718" t="s">
        <v>271</v>
      </c>
    </row>
    <row r="6719" spans="1:32" hidden="1" x14ac:dyDescent="0.25">
      <c r="A6719" t="str">
        <f t="array" ref="A6719">IF(COUNT(SEARCH(RubriekenHistorisch,CONCATENATE(P6718,U6718,AB6718,AH6718))),"t","f")</f>
        <v>f</v>
      </c>
      <c r="B6719" t="str">
        <f t="shared" si="314"/>
        <v>f</v>
      </c>
      <c r="C6719" t="str">
        <f t="shared" si="315"/>
        <v>f</v>
      </c>
      <c r="D6719" t="str">
        <f t="shared" si="316"/>
        <v>t</v>
      </c>
      <c r="E6719" t="str">
        <f>IF(COUNT(SEARCH({"04.","05.","09.","12."},CONCATENATE(P6718,U6718,AB6718,AH6718))),"t","f")</f>
        <v>t</v>
      </c>
      <c r="F6719" t="str">
        <f t="array" ref="F6719">IF(COUNT(SEARCH(HistorischeRubrieken,CONCATENATE(P6718,U6718,AB6718,AH6718))),"t","f")</f>
        <v>f</v>
      </c>
      <c r="G6719">
        <v>10</v>
      </c>
      <c r="H6719">
        <v>610201</v>
      </c>
      <c r="I6719" t="s">
        <v>3473</v>
      </c>
      <c r="J6719">
        <v>20100601</v>
      </c>
      <c r="K6719">
        <v>20101201</v>
      </c>
      <c r="M6719">
        <v>0</v>
      </c>
      <c r="N6719">
        <v>0</v>
      </c>
      <c r="O6719" t="s">
        <v>3466</v>
      </c>
      <c r="P6719" t="s">
        <v>3474</v>
      </c>
      <c r="Q6719" t="s">
        <v>2762</v>
      </c>
      <c r="R6719">
        <v>0</v>
      </c>
      <c r="S6719" t="s">
        <v>271</v>
      </c>
      <c r="U6719" t="s">
        <v>3475</v>
      </c>
      <c r="V6719">
        <v>1</v>
      </c>
      <c r="W6719">
        <v>1</v>
      </c>
      <c r="X6719">
        <v>20101001</v>
      </c>
      <c r="Y6719">
        <v>12</v>
      </c>
      <c r="Z6719" t="s">
        <v>271</v>
      </c>
      <c r="AA6719" t="s">
        <v>3469</v>
      </c>
      <c r="AB6719" t="s">
        <v>2888</v>
      </c>
      <c r="AC6719">
        <v>1</v>
      </c>
      <c r="AE6719">
        <v>0</v>
      </c>
      <c r="AF6719" t="s">
        <v>271</v>
      </c>
    </row>
    <row r="6720" spans="1:32" hidden="1" x14ac:dyDescent="0.25">
      <c r="A6720" t="str">
        <f t="array" ref="A6720">IF(COUNT(SEARCH(RubriekenHistorisch,CONCATENATE(P6719,U6719,AB6719,AH6719))),"t","f")</f>
        <v>f</v>
      </c>
      <c r="B6720" t="str">
        <f t="shared" si="314"/>
        <v>f</v>
      </c>
      <c r="C6720" t="str">
        <f t="shared" si="315"/>
        <v>f</v>
      </c>
      <c r="D6720" t="str">
        <f t="shared" si="316"/>
        <v>t</v>
      </c>
      <c r="E6720" t="str">
        <f>IF(COUNT(SEARCH({"04.","05.","09.","12."},CONCATENATE(P6719,U6719,AB6719,AH6719))),"t","f")</f>
        <v>t</v>
      </c>
      <c r="F6720" t="str">
        <f t="array" ref="F6720">IF(COUNT(SEARCH(HistorischeRubrieken,CONCATENATE(P6719,U6719,AB6719,AH6719))),"t","f")</f>
        <v>f</v>
      </c>
      <c r="G6720">
        <v>11</v>
      </c>
      <c r="H6720">
        <v>610201</v>
      </c>
      <c r="I6720" t="s">
        <v>3473</v>
      </c>
      <c r="J6720">
        <v>20101201</v>
      </c>
      <c r="K6720">
        <v>20120115</v>
      </c>
      <c r="M6720">
        <v>0</v>
      </c>
      <c r="N6720">
        <v>0</v>
      </c>
      <c r="O6720" t="s">
        <v>3466</v>
      </c>
      <c r="P6720" t="s">
        <v>3476</v>
      </c>
      <c r="Q6720" t="s">
        <v>2762</v>
      </c>
      <c r="R6720">
        <v>0</v>
      </c>
      <c r="S6720" t="s">
        <v>271</v>
      </c>
      <c r="U6720" t="s">
        <v>3477</v>
      </c>
      <c r="V6720">
        <v>1</v>
      </c>
      <c r="W6720">
        <v>1</v>
      </c>
      <c r="X6720">
        <v>20111001</v>
      </c>
      <c r="Y6720">
        <v>12</v>
      </c>
      <c r="Z6720" t="s">
        <v>271</v>
      </c>
      <c r="AA6720" t="s">
        <v>3469</v>
      </c>
      <c r="AB6720" t="s">
        <v>2888</v>
      </c>
      <c r="AC6720">
        <v>1</v>
      </c>
      <c r="AE6720">
        <v>0</v>
      </c>
      <c r="AF6720" t="s">
        <v>271</v>
      </c>
    </row>
    <row r="6721" spans="1:32" hidden="1" x14ac:dyDescent="0.25">
      <c r="A6721" t="str">
        <f t="array" ref="A6721">IF(COUNT(SEARCH(RubriekenHistorisch,CONCATENATE(P6720,U6720,AB6720,AH6720))),"t","f")</f>
        <v>f</v>
      </c>
      <c r="B6721" t="str">
        <f t="shared" si="314"/>
        <v>f</v>
      </c>
      <c r="C6721" t="str">
        <f t="shared" si="315"/>
        <v>f</v>
      </c>
      <c r="D6721" t="str">
        <f t="shared" si="316"/>
        <v>t</v>
      </c>
      <c r="E6721" t="str">
        <f>IF(COUNT(SEARCH({"04.","05.","09.","12."},CONCATENATE(P6720,U6720,AB6720,AH6720))),"t","f")</f>
        <v>t</v>
      </c>
      <c r="F6721" t="str">
        <f t="array" ref="F6721">IF(COUNT(SEARCH(HistorischeRubrieken,CONCATENATE(P6720,U6720,AB6720,AH6720))),"t","f")</f>
        <v>f</v>
      </c>
      <c r="G6721">
        <v>12</v>
      </c>
      <c r="H6721">
        <v>610201</v>
      </c>
      <c r="I6721" t="s">
        <v>3473</v>
      </c>
      <c r="J6721">
        <v>20120115</v>
      </c>
      <c r="K6721">
        <v>20120716</v>
      </c>
      <c r="M6721">
        <v>0</v>
      </c>
      <c r="N6721">
        <v>0</v>
      </c>
      <c r="O6721" t="s">
        <v>3478</v>
      </c>
      <c r="P6721" t="s">
        <v>3476</v>
      </c>
      <c r="Q6721" t="s">
        <v>2762</v>
      </c>
      <c r="R6721">
        <v>0</v>
      </c>
      <c r="S6721" t="s">
        <v>271</v>
      </c>
      <c r="U6721" t="s">
        <v>3477</v>
      </c>
      <c r="V6721">
        <v>1</v>
      </c>
      <c r="W6721">
        <v>1</v>
      </c>
      <c r="X6721">
        <v>20111001</v>
      </c>
      <c r="Y6721">
        <v>12</v>
      </c>
      <c r="Z6721" t="s">
        <v>271</v>
      </c>
      <c r="AA6721" t="s">
        <v>3479</v>
      </c>
      <c r="AB6721" t="s">
        <v>2888</v>
      </c>
      <c r="AC6721">
        <v>1</v>
      </c>
      <c r="AE6721">
        <v>0</v>
      </c>
      <c r="AF6721" t="s">
        <v>271</v>
      </c>
    </row>
    <row r="6722" spans="1:32" hidden="1" x14ac:dyDescent="0.25">
      <c r="A6722" t="str">
        <f t="array" ref="A6722">IF(COUNT(SEARCH(RubriekenHistorisch,CONCATENATE(P6721,U6721,AB6721,AH6721))),"t","f")</f>
        <v>f</v>
      </c>
      <c r="B6722" t="str">
        <f t="shared" si="314"/>
        <v>f</v>
      </c>
      <c r="C6722" t="str">
        <f t="shared" si="315"/>
        <v>f</v>
      </c>
      <c r="D6722" t="str">
        <f t="shared" si="316"/>
        <v>t</v>
      </c>
      <c r="E6722" t="str">
        <f>IF(COUNT(SEARCH({"04.","05.","09.","12."},CONCATENATE(P6721,U6721,AB6721,AH6721))),"t","f")</f>
        <v>t</v>
      </c>
      <c r="F6722" t="str">
        <f t="array" ref="F6722">IF(COUNT(SEARCH(HistorischeRubrieken,CONCATENATE(P6721,U6721,AB6721,AH6721))),"t","f")</f>
        <v>f</v>
      </c>
      <c r="G6722">
        <v>13</v>
      </c>
      <c r="H6722">
        <v>610201</v>
      </c>
      <c r="I6722" t="s">
        <v>3473</v>
      </c>
      <c r="J6722">
        <v>20120716</v>
      </c>
      <c r="K6722">
        <v>20130601</v>
      </c>
      <c r="M6722">
        <v>0</v>
      </c>
      <c r="N6722">
        <v>0</v>
      </c>
      <c r="O6722" t="s">
        <v>3478</v>
      </c>
      <c r="P6722" t="s">
        <v>3480</v>
      </c>
      <c r="Q6722" t="s">
        <v>2762</v>
      </c>
      <c r="R6722">
        <v>0</v>
      </c>
      <c r="S6722" t="s">
        <v>271</v>
      </c>
      <c r="U6722" t="s">
        <v>3481</v>
      </c>
      <c r="V6722">
        <v>1</v>
      </c>
      <c r="W6722">
        <v>1</v>
      </c>
      <c r="X6722">
        <v>20121001</v>
      </c>
      <c r="Y6722">
        <v>12</v>
      </c>
      <c r="Z6722" t="s">
        <v>271</v>
      </c>
      <c r="AA6722" t="s">
        <v>3479</v>
      </c>
      <c r="AB6722" t="s">
        <v>2888</v>
      </c>
      <c r="AC6722">
        <v>1</v>
      </c>
      <c r="AE6722">
        <v>0</v>
      </c>
      <c r="AF6722" t="s">
        <v>271</v>
      </c>
    </row>
    <row r="6723" spans="1:32" hidden="1" x14ac:dyDescent="0.25">
      <c r="A6723" t="str">
        <f t="array" ref="A6723">IF(COUNT(SEARCH(RubriekenHistorisch,CONCATENATE(P6722,U6722,AB6722,AH6722))),"t","f")</f>
        <v>f</v>
      </c>
      <c r="B6723" t="str">
        <f t="shared" ref="B6723:B6786" si="317">IF(COUNT(SEARCH("07.66.20",CONCATENATE(P6722,U6722,AB6722,AH6722))),"t","f")</f>
        <v>f</v>
      </c>
      <c r="C6723" t="str">
        <f t="shared" ref="C6723:C6786" si="318">IF(COUNT(SEARCH("14.40.10",CONCATENATE(P6722,U6722,AB6722,AH6722))),"t","f")</f>
        <v>f</v>
      </c>
      <c r="D6723" t="str">
        <f t="shared" si="316"/>
        <v>t</v>
      </c>
      <c r="E6723" t="str">
        <f>IF(COUNT(SEARCH({"04.","05.","09.","12."},CONCATENATE(P6722,U6722,AB6722,AH6722))),"t","f")</f>
        <v>t</v>
      </c>
      <c r="F6723" t="str">
        <f t="array" ref="F6723">IF(COUNT(SEARCH(HistorischeRubrieken,CONCATENATE(P6722,U6722,AB6722,AH6722))),"t","f")</f>
        <v>f</v>
      </c>
      <c r="G6723">
        <v>14</v>
      </c>
      <c r="H6723">
        <v>610201</v>
      </c>
      <c r="I6723" t="s">
        <v>3473</v>
      </c>
      <c r="J6723">
        <v>20130601</v>
      </c>
      <c r="K6723">
        <v>20130701</v>
      </c>
      <c r="M6723">
        <v>0</v>
      </c>
      <c r="N6723">
        <v>0</v>
      </c>
      <c r="U6723" t="s">
        <v>3482</v>
      </c>
      <c r="V6723">
        <v>2</v>
      </c>
      <c r="W6723">
        <v>0</v>
      </c>
      <c r="X6723">
        <v>20130607</v>
      </c>
      <c r="Y6723">
        <v>0</v>
      </c>
      <c r="Z6723" t="s">
        <v>271</v>
      </c>
    </row>
    <row r="6724" spans="1:32" hidden="1" x14ac:dyDescent="0.25">
      <c r="A6724" t="str">
        <f t="array" ref="A6724">IF(COUNT(SEARCH(RubriekenHistorisch,CONCATENATE(P6723,U6723,AB6723,AH6723))),"t","f")</f>
        <v>f</v>
      </c>
      <c r="B6724" t="str">
        <f t="shared" si="317"/>
        <v>f</v>
      </c>
      <c r="C6724" t="str">
        <f t="shared" si="318"/>
        <v>t</v>
      </c>
      <c r="D6724" t="str">
        <f t="shared" ref="D6724:D6787" si="319">IF(COUNT(SEARCH("- 0",CONCATENATE(P6723,U6723,AB6723,AH6723))),"t","f")</f>
        <v>f</v>
      </c>
      <c r="E6724" t="str">
        <f>IF(COUNT(SEARCH({"04.","05.","09.","12."},CONCATENATE(P6723,U6723,AB6723,AH6723))),"t","f")</f>
        <v>f</v>
      </c>
      <c r="F6724" t="str">
        <f t="array" ref="F6724">IF(COUNT(SEARCH(HistorischeRubrieken,CONCATENATE(P6723,U6723,AB6723,AH6723))),"t","f")</f>
        <v>f</v>
      </c>
      <c r="G6724">
        <v>1</v>
      </c>
      <c r="H6724">
        <v>610202</v>
      </c>
      <c r="I6724" t="s">
        <v>6213</v>
      </c>
      <c r="J6724">
        <v>20071201</v>
      </c>
      <c r="K6724">
        <v>20081201</v>
      </c>
      <c r="M6724">
        <v>0</v>
      </c>
      <c r="N6724">
        <v>0</v>
      </c>
      <c r="O6724" t="s">
        <v>3451</v>
      </c>
      <c r="P6724" t="s">
        <v>3483</v>
      </c>
      <c r="Q6724" t="s">
        <v>2719</v>
      </c>
      <c r="R6724">
        <v>0</v>
      </c>
      <c r="S6724" t="s">
        <v>271</v>
      </c>
      <c r="U6724" t="s">
        <v>3484</v>
      </c>
      <c r="V6724">
        <v>1</v>
      </c>
      <c r="W6724">
        <v>1</v>
      </c>
      <c r="X6724">
        <v>20080109</v>
      </c>
      <c r="Y6724">
        <v>0</v>
      </c>
      <c r="Z6724" t="s">
        <v>1003</v>
      </c>
      <c r="AA6724" t="s">
        <v>3454</v>
      </c>
      <c r="AC6724">
        <v>1</v>
      </c>
      <c r="AE6724">
        <v>1</v>
      </c>
      <c r="AF6724" t="s">
        <v>271</v>
      </c>
    </row>
    <row r="6725" spans="1:32" hidden="1" x14ac:dyDescent="0.25">
      <c r="A6725" t="str">
        <f t="array" ref="A6725">IF(COUNT(SEARCH(RubriekenHistorisch,CONCATENATE(P6724,U6724,AB6724,AH6724))),"t","f")</f>
        <v>f</v>
      </c>
      <c r="B6725" t="str">
        <f t="shared" si="317"/>
        <v>f</v>
      </c>
      <c r="C6725" t="str">
        <f t="shared" si="318"/>
        <v>f</v>
      </c>
      <c r="D6725" t="str">
        <f t="shared" si="319"/>
        <v>t</v>
      </c>
      <c r="E6725" t="str">
        <f>IF(COUNT(SEARCH({"04.","05.","09.","12."},CONCATENATE(P6724,U6724,AB6724,AH6724))),"t","f")</f>
        <v>t</v>
      </c>
      <c r="F6725" t="str">
        <f t="array" ref="F6725">IF(COUNT(SEARCH(HistorischeRubrieken,CONCATENATE(P6724,U6724,AB6724,AH6724))),"t","f")</f>
        <v>f</v>
      </c>
      <c r="G6725">
        <v>2</v>
      </c>
      <c r="H6725">
        <v>610202</v>
      </c>
      <c r="I6725" t="s">
        <v>6213</v>
      </c>
      <c r="J6725">
        <v>20081201</v>
      </c>
      <c r="K6725">
        <v>20101201</v>
      </c>
      <c r="M6725">
        <v>0</v>
      </c>
      <c r="N6725">
        <v>0</v>
      </c>
      <c r="O6725" t="s">
        <v>3451</v>
      </c>
      <c r="P6725" t="s">
        <v>3485</v>
      </c>
      <c r="Q6725" t="s">
        <v>2719</v>
      </c>
      <c r="R6725">
        <v>0</v>
      </c>
      <c r="S6725" t="s">
        <v>271</v>
      </c>
      <c r="AA6725" t="s">
        <v>3454</v>
      </c>
      <c r="AC6725">
        <v>1</v>
      </c>
      <c r="AE6725">
        <v>1</v>
      </c>
      <c r="AF6725" t="s">
        <v>271</v>
      </c>
    </row>
    <row r="6726" spans="1:32" hidden="1" x14ac:dyDescent="0.25">
      <c r="A6726" t="str">
        <f t="array" ref="A6726">IF(COUNT(SEARCH(RubriekenHistorisch,CONCATENATE(P6725,U6725,AB6725,AH6725))),"t","f")</f>
        <v>f</v>
      </c>
      <c r="B6726" t="str">
        <f t="shared" si="317"/>
        <v>f</v>
      </c>
      <c r="C6726" t="str">
        <f t="shared" si="318"/>
        <v>f</v>
      </c>
      <c r="D6726" t="str">
        <f t="shared" si="319"/>
        <v>t</v>
      </c>
      <c r="E6726" t="str">
        <f>IF(COUNT(SEARCH({"04.","05.","09.","12."},CONCATENATE(P6725,U6725,AB6725,AH6725))),"t","f")</f>
        <v>t</v>
      </c>
      <c r="F6726" t="str">
        <f t="array" ref="F6726">IF(COUNT(SEARCH(HistorischeRubrieken,CONCATENATE(P6725,U6725,AB6725,AH6725))),"t","f")</f>
        <v>f</v>
      </c>
      <c r="G6726">
        <v>3</v>
      </c>
      <c r="H6726">
        <v>610202</v>
      </c>
      <c r="I6726" t="s">
        <v>6213</v>
      </c>
      <c r="J6726">
        <v>20101201</v>
      </c>
      <c r="K6726">
        <v>20120115</v>
      </c>
      <c r="M6726">
        <v>0</v>
      </c>
      <c r="N6726">
        <v>0</v>
      </c>
      <c r="O6726" t="s">
        <v>3451</v>
      </c>
      <c r="P6726" t="s">
        <v>3486</v>
      </c>
      <c r="Q6726" t="s">
        <v>2719</v>
      </c>
      <c r="R6726">
        <v>0</v>
      </c>
      <c r="S6726" t="s">
        <v>271</v>
      </c>
      <c r="AA6726" t="s">
        <v>3454</v>
      </c>
      <c r="AC6726">
        <v>1</v>
      </c>
      <c r="AE6726">
        <v>1</v>
      </c>
      <c r="AF6726" t="s">
        <v>271</v>
      </c>
    </row>
    <row r="6727" spans="1:32" hidden="1" x14ac:dyDescent="0.25">
      <c r="A6727" t="str">
        <f t="array" ref="A6727">IF(COUNT(SEARCH(RubriekenHistorisch,CONCATENATE(P6726,U6726,AB6726,AH6726))),"t","f")</f>
        <v>f</v>
      </c>
      <c r="B6727" t="str">
        <f t="shared" si="317"/>
        <v>f</v>
      </c>
      <c r="C6727" t="str">
        <f t="shared" si="318"/>
        <v>f</v>
      </c>
      <c r="D6727" t="str">
        <f t="shared" si="319"/>
        <v>t</v>
      </c>
      <c r="E6727" t="str">
        <f>IF(COUNT(SEARCH({"04.","05.","09.","12."},CONCATENATE(P6726,U6726,AB6726,AH6726))),"t","f")</f>
        <v>t</v>
      </c>
      <c r="F6727" t="str">
        <f t="array" ref="F6727">IF(COUNT(SEARCH(HistorischeRubrieken,CONCATENATE(P6726,U6726,AB6726,AH6726))),"t","f")</f>
        <v>f</v>
      </c>
      <c r="G6727">
        <v>4</v>
      </c>
      <c r="H6727">
        <v>610202</v>
      </c>
      <c r="I6727" t="s">
        <v>6213</v>
      </c>
      <c r="J6727">
        <v>20120115</v>
      </c>
      <c r="K6727">
        <v>20120917</v>
      </c>
      <c r="M6727">
        <v>0</v>
      </c>
      <c r="N6727">
        <v>0</v>
      </c>
      <c r="O6727" t="s">
        <v>3487</v>
      </c>
      <c r="P6727" t="s">
        <v>3486</v>
      </c>
      <c r="Q6727" t="s">
        <v>2719</v>
      </c>
      <c r="R6727">
        <v>0</v>
      </c>
      <c r="S6727" t="s">
        <v>271</v>
      </c>
      <c r="AA6727" t="s">
        <v>3488</v>
      </c>
      <c r="AC6727">
        <v>1</v>
      </c>
      <c r="AE6727">
        <v>1</v>
      </c>
      <c r="AF6727" t="s">
        <v>271</v>
      </c>
    </row>
    <row r="6728" spans="1:32" hidden="1" x14ac:dyDescent="0.25">
      <c r="A6728" t="str">
        <f t="array" ref="A6728">IF(COUNT(SEARCH(RubriekenHistorisch,CONCATENATE(P6727,U6727,AB6727,AH6727))),"t","f")</f>
        <v>f</v>
      </c>
      <c r="B6728" t="str">
        <f t="shared" si="317"/>
        <v>f</v>
      </c>
      <c r="C6728" t="str">
        <f t="shared" si="318"/>
        <v>f</v>
      </c>
      <c r="D6728" t="str">
        <f t="shared" si="319"/>
        <v>t</v>
      </c>
      <c r="E6728" t="str">
        <f>IF(COUNT(SEARCH({"04.","05.","09.","12."},CONCATENATE(P6727,U6727,AB6727,AH6727))),"t","f")</f>
        <v>t</v>
      </c>
      <c r="F6728" t="str">
        <f t="array" ref="F6728">IF(COUNT(SEARCH(HistorischeRubrieken,CONCATENATE(P6727,U6727,AB6727,AH6727))),"t","f")</f>
        <v>f</v>
      </c>
      <c r="G6728">
        <v>5</v>
      </c>
      <c r="H6728">
        <v>610202</v>
      </c>
      <c r="I6728" t="s">
        <v>6213</v>
      </c>
      <c r="J6728">
        <v>20120917</v>
      </c>
      <c r="K6728">
        <v>20140101</v>
      </c>
      <c r="M6728">
        <v>0</v>
      </c>
      <c r="N6728">
        <v>0</v>
      </c>
      <c r="O6728" t="s">
        <v>3487</v>
      </c>
      <c r="P6728" t="s">
        <v>3489</v>
      </c>
      <c r="Q6728" t="s">
        <v>2719</v>
      </c>
      <c r="R6728">
        <v>0</v>
      </c>
      <c r="S6728" t="s">
        <v>271</v>
      </c>
      <c r="AA6728" t="s">
        <v>3488</v>
      </c>
      <c r="AC6728">
        <v>1</v>
      </c>
      <c r="AE6728">
        <v>1</v>
      </c>
      <c r="AF6728" t="s">
        <v>271</v>
      </c>
    </row>
    <row r="6729" spans="1:32" hidden="1" x14ac:dyDescent="0.25">
      <c r="A6729" t="str">
        <f t="array" ref="A6729">IF(COUNT(SEARCH(RubriekenHistorisch,CONCATENATE(P6728,U6728,AB6728,AH6728))),"t","f")</f>
        <v>f</v>
      </c>
      <c r="B6729" t="str">
        <f t="shared" si="317"/>
        <v>f</v>
      </c>
      <c r="C6729" t="str">
        <f t="shared" si="318"/>
        <v>f</v>
      </c>
      <c r="D6729" t="str">
        <f t="shared" si="319"/>
        <v>t</v>
      </c>
      <c r="E6729" t="str">
        <f>IF(COUNT(SEARCH({"04.","05.","09.","12."},CONCATENATE(P6728,U6728,AB6728,AH6728))),"t","f")</f>
        <v>t</v>
      </c>
      <c r="F6729" t="str">
        <f t="array" ref="F6729">IF(COUNT(SEARCH(HistorischeRubrieken,CONCATENATE(P6728,U6728,AB6728,AH6728))),"t","f")</f>
        <v>f</v>
      </c>
      <c r="G6729">
        <v>6</v>
      </c>
      <c r="H6729">
        <v>610202</v>
      </c>
      <c r="I6729" t="s">
        <v>6213</v>
      </c>
      <c r="J6729">
        <v>20140101</v>
      </c>
      <c r="K6729">
        <v>20150701</v>
      </c>
      <c r="M6729">
        <v>0</v>
      </c>
      <c r="N6729">
        <v>0</v>
      </c>
      <c r="O6729" t="s">
        <v>3487</v>
      </c>
      <c r="P6729" t="s">
        <v>3490</v>
      </c>
      <c r="Q6729" t="s">
        <v>2719</v>
      </c>
      <c r="R6729">
        <v>0</v>
      </c>
      <c r="S6729" t="s">
        <v>271</v>
      </c>
      <c r="AA6729" t="s">
        <v>3488</v>
      </c>
      <c r="AC6729">
        <v>1</v>
      </c>
      <c r="AE6729">
        <v>1</v>
      </c>
      <c r="AF6729" t="s">
        <v>271</v>
      </c>
    </row>
    <row r="6730" spans="1:32" x14ac:dyDescent="0.25">
      <c r="A6730" t="str">
        <f t="array" ref="A6730">IF(COUNT(SEARCH(RubriekenHistorisch,CONCATENATE(P6729,U6729,AB6729,AH6729))),"t","f")</f>
        <v>f</v>
      </c>
      <c r="B6730" t="str">
        <f t="shared" si="317"/>
        <v>f</v>
      </c>
      <c r="C6730" t="str">
        <f t="shared" si="318"/>
        <v>f</v>
      </c>
      <c r="D6730" t="str">
        <f t="shared" si="319"/>
        <v>t</v>
      </c>
      <c r="E6730" t="str">
        <f>IF(COUNT(SEARCH({"04.","05.","09.","12."},CONCATENATE(P6729,U6729,AB6729,AH6729))),"t","f")</f>
        <v>t</v>
      </c>
      <c r="F6730" t="str">
        <f t="array" ref="F6730">IF(COUNT(SEARCH(HistorischeRubrieken,CONCATENATE(P6729,U6729,AB6729,AH6729))),"t","f")</f>
        <v>f</v>
      </c>
      <c r="G6730">
        <v>7</v>
      </c>
      <c r="H6730">
        <v>610202</v>
      </c>
      <c r="I6730" t="s">
        <v>6213</v>
      </c>
      <c r="J6730">
        <v>20150701</v>
      </c>
      <c r="M6730">
        <v>0</v>
      </c>
      <c r="N6730">
        <v>0</v>
      </c>
      <c r="O6730" t="s">
        <v>3487</v>
      </c>
      <c r="P6730" t="s">
        <v>3491</v>
      </c>
      <c r="Q6730" t="s">
        <v>2719</v>
      </c>
      <c r="R6730">
        <v>0</v>
      </c>
      <c r="S6730" t="s">
        <v>271</v>
      </c>
      <c r="AA6730" t="s">
        <v>3488</v>
      </c>
      <c r="AC6730">
        <v>1</v>
      </c>
      <c r="AE6730">
        <v>1</v>
      </c>
      <c r="AF6730" t="s">
        <v>271</v>
      </c>
    </row>
    <row r="6731" spans="1:32" hidden="1" x14ac:dyDescent="0.25">
      <c r="A6731" t="str">
        <f t="array" ref="A6731">IF(COUNT(SEARCH(RubriekenHistorisch,CONCATENATE(P6730,U6730,AB6730,AH6730))),"t","f")</f>
        <v>f</v>
      </c>
      <c r="B6731" t="str">
        <f t="shared" si="317"/>
        <v>f</v>
      </c>
      <c r="C6731" t="str">
        <f t="shared" si="318"/>
        <v>f</v>
      </c>
      <c r="D6731" t="str">
        <f t="shared" si="319"/>
        <v>t</v>
      </c>
      <c r="E6731" t="str">
        <f>IF(COUNT(SEARCH({"04.","05.","09.","12."},CONCATENATE(P6730,U6730,AB6730,AH6730))),"t","f")</f>
        <v>t</v>
      </c>
      <c r="F6731" t="str">
        <f t="array" ref="F6731">IF(COUNT(SEARCH(HistorischeRubrieken,CONCATENATE(P6730,U6730,AB6730,AH6730))),"t","f")</f>
        <v>f</v>
      </c>
      <c r="G6731">
        <v>1</v>
      </c>
      <c r="H6731">
        <v>610301</v>
      </c>
      <c r="I6731" t="s">
        <v>3492</v>
      </c>
      <c r="J6731">
        <v>19970501</v>
      </c>
      <c r="K6731">
        <v>19980501</v>
      </c>
      <c r="M6731">
        <v>0</v>
      </c>
      <c r="N6731">
        <v>0</v>
      </c>
      <c r="O6731" t="s">
        <v>3493</v>
      </c>
      <c r="P6731" t="s">
        <v>3494</v>
      </c>
      <c r="Q6731" t="s">
        <v>2743</v>
      </c>
      <c r="R6731">
        <v>0</v>
      </c>
      <c r="S6731" t="s">
        <v>271</v>
      </c>
      <c r="U6731" t="s">
        <v>3495</v>
      </c>
      <c r="V6731">
        <v>1</v>
      </c>
      <c r="W6731">
        <v>1</v>
      </c>
      <c r="X6731">
        <v>19970523</v>
      </c>
      <c r="Y6731">
        <v>12</v>
      </c>
      <c r="Z6731" t="s">
        <v>1003</v>
      </c>
      <c r="AA6731" t="s">
        <v>3496</v>
      </c>
      <c r="AC6731">
        <v>1</v>
      </c>
      <c r="AE6731">
        <v>1</v>
      </c>
      <c r="AF6731" t="s">
        <v>271</v>
      </c>
    </row>
    <row r="6732" spans="1:32" hidden="1" x14ac:dyDescent="0.25">
      <c r="A6732" t="str">
        <f t="array" ref="A6732">IF(COUNT(SEARCH(RubriekenHistorisch,CONCATENATE(P6731,U6731,AB6731,AH6731))),"t","f")</f>
        <v>f</v>
      </c>
      <c r="B6732" t="str">
        <f t="shared" si="317"/>
        <v>f</v>
      </c>
      <c r="C6732" t="str">
        <f t="shared" si="318"/>
        <v>f</v>
      </c>
      <c r="D6732" t="str">
        <f t="shared" si="319"/>
        <v>t</v>
      </c>
      <c r="E6732" t="str">
        <f>IF(COUNT(SEARCH({"04.","05.","09.","12."},CONCATENATE(P6731,U6731,AB6731,AH6731))),"t","f")</f>
        <v>t</v>
      </c>
      <c r="F6732" t="str">
        <f t="array" ref="F6732">IF(COUNT(SEARCH(HistorischeRubrieken,CONCATENATE(P6731,U6731,AB6731,AH6731))),"t","f")</f>
        <v>f</v>
      </c>
      <c r="G6732">
        <v>2</v>
      </c>
      <c r="H6732">
        <v>610301</v>
      </c>
      <c r="I6732" t="s">
        <v>3492</v>
      </c>
      <c r="J6732">
        <v>19980501</v>
      </c>
      <c r="K6732">
        <v>20001201</v>
      </c>
      <c r="M6732">
        <v>0</v>
      </c>
      <c r="N6732">
        <v>0</v>
      </c>
      <c r="O6732" t="s">
        <v>3493</v>
      </c>
      <c r="P6732" t="s">
        <v>3497</v>
      </c>
      <c r="Q6732" t="s">
        <v>2743</v>
      </c>
      <c r="R6732">
        <v>0</v>
      </c>
      <c r="S6732" t="s">
        <v>271</v>
      </c>
      <c r="U6732" t="s">
        <v>3498</v>
      </c>
      <c r="V6732">
        <v>1</v>
      </c>
      <c r="W6732">
        <v>1</v>
      </c>
      <c r="X6732">
        <v>20000523</v>
      </c>
      <c r="Y6732">
        <v>12</v>
      </c>
      <c r="Z6732" t="s">
        <v>271</v>
      </c>
      <c r="AA6732" t="s">
        <v>3496</v>
      </c>
      <c r="AC6732">
        <v>1</v>
      </c>
      <c r="AE6732">
        <v>1</v>
      </c>
      <c r="AF6732" t="s">
        <v>271</v>
      </c>
    </row>
    <row r="6733" spans="1:32" hidden="1" x14ac:dyDescent="0.25">
      <c r="A6733" t="str">
        <f t="array" ref="A6733">IF(COUNT(SEARCH(RubriekenHistorisch,CONCATENATE(P6732,U6732,AB6732,AH6732))),"t","f")</f>
        <v>f</v>
      </c>
      <c r="B6733" t="str">
        <f t="shared" si="317"/>
        <v>f</v>
      </c>
      <c r="C6733" t="str">
        <f t="shared" si="318"/>
        <v>f</v>
      </c>
      <c r="D6733" t="str">
        <f t="shared" si="319"/>
        <v>t</v>
      </c>
      <c r="E6733" t="str">
        <f>IF(COUNT(SEARCH({"04.","05.","09.","12."},CONCATENATE(P6732,U6732,AB6732,AH6732))),"t","f")</f>
        <v>t</v>
      </c>
      <c r="F6733" t="str">
        <f t="array" ref="F6733">IF(COUNT(SEARCH(HistorischeRubrieken,CONCATENATE(P6732,U6732,AB6732,AH6732))),"t","f")</f>
        <v>f</v>
      </c>
      <c r="G6733">
        <v>3</v>
      </c>
      <c r="H6733">
        <v>610301</v>
      </c>
      <c r="I6733" t="s">
        <v>3492</v>
      </c>
      <c r="J6733">
        <v>20001201</v>
      </c>
      <c r="K6733">
        <v>20010401</v>
      </c>
      <c r="M6733">
        <v>0</v>
      </c>
      <c r="N6733">
        <v>0</v>
      </c>
      <c r="O6733" t="s">
        <v>3493</v>
      </c>
      <c r="P6733" t="s">
        <v>3497</v>
      </c>
      <c r="Q6733" t="s">
        <v>2743</v>
      </c>
      <c r="R6733">
        <v>0</v>
      </c>
      <c r="S6733" t="s">
        <v>271</v>
      </c>
      <c r="U6733" t="s">
        <v>3499</v>
      </c>
      <c r="V6733">
        <v>1</v>
      </c>
      <c r="W6733">
        <v>1</v>
      </c>
      <c r="X6733">
        <v>20010523</v>
      </c>
      <c r="Y6733">
        <v>12</v>
      </c>
      <c r="Z6733" t="s">
        <v>271</v>
      </c>
      <c r="AA6733" t="s">
        <v>3496</v>
      </c>
      <c r="AC6733">
        <v>1</v>
      </c>
      <c r="AE6733">
        <v>1</v>
      </c>
      <c r="AF6733" t="s">
        <v>271</v>
      </c>
    </row>
    <row r="6734" spans="1:32" hidden="1" x14ac:dyDescent="0.25">
      <c r="A6734" t="str">
        <f t="array" ref="A6734">IF(COUNT(SEARCH(RubriekenHistorisch,CONCATENATE(P6733,U6733,AB6733,AH6733))),"t","f")</f>
        <v>f</v>
      </c>
      <c r="B6734" t="str">
        <f t="shared" si="317"/>
        <v>f</v>
      </c>
      <c r="C6734" t="str">
        <f t="shared" si="318"/>
        <v>f</v>
      </c>
      <c r="D6734" t="str">
        <f t="shared" si="319"/>
        <v>t</v>
      </c>
      <c r="E6734" t="str">
        <f>IF(COUNT(SEARCH({"04.","05.","09.","12."},CONCATENATE(P6733,U6733,AB6733,AH6733))),"t","f")</f>
        <v>t</v>
      </c>
      <c r="F6734" t="str">
        <f t="array" ref="F6734">IF(COUNT(SEARCH(HistorischeRubrieken,CONCATENATE(P6733,U6733,AB6733,AH6733))),"t","f")</f>
        <v>f</v>
      </c>
      <c r="G6734">
        <v>4</v>
      </c>
      <c r="H6734">
        <v>610301</v>
      </c>
      <c r="I6734" t="s">
        <v>3492</v>
      </c>
      <c r="J6734">
        <v>20010401</v>
      </c>
      <c r="K6734">
        <v>20041201</v>
      </c>
      <c r="M6734">
        <v>0</v>
      </c>
      <c r="N6734">
        <v>0</v>
      </c>
      <c r="O6734" t="s">
        <v>3500</v>
      </c>
      <c r="P6734" t="s">
        <v>3497</v>
      </c>
      <c r="Q6734" t="s">
        <v>2743</v>
      </c>
      <c r="R6734">
        <v>0</v>
      </c>
      <c r="S6734" t="s">
        <v>271</v>
      </c>
      <c r="U6734" t="s">
        <v>3499</v>
      </c>
      <c r="V6734">
        <v>1</v>
      </c>
      <c r="W6734">
        <v>1</v>
      </c>
      <c r="X6734">
        <v>20010523</v>
      </c>
      <c r="Y6734">
        <v>12</v>
      </c>
      <c r="Z6734" t="s">
        <v>271</v>
      </c>
      <c r="AA6734" t="s">
        <v>3501</v>
      </c>
      <c r="AC6734">
        <v>1</v>
      </c>
      <c r="AE6734">
        <v>1</v>
      </c>
      <c r="AF6734" t="s">
        <v>271</v>
      </c>
    </row>
    <row r="6735" spans="1:32" hidden="1" x14ac:dyDescent="0.25">
      <c r="A6735" t="str">
        <f t="array" ref="A6735">IF(COUNT(SEARCH(RubriekenHistorisch,CONCATENATE(P6734,U6734,AB6734,AH6734))),"t","f")</f>
        <v>f</v>
      </c>
      <c r="B6735" t="str">
        <f t="shared" si="317"/>
        <v>f</v>
      </c>
      <c r="C6735" t="str">
        <f t="shared" si="318"/>
        <v>f</v>
      </c>
      <c r="D6735" t="str">
        <f t="shared" si="319"/>
        <v>t</v>
      </c>
      <c r="E6735" t="str">
        <f>IF(COUNT(SEARCH({"04.","05.","09.","12."},CONCATENATE(P6734,U6734,AB6734,AH6734))),"t","f")</f>
        <v>t</v>
      </c>
      <c r="F6735" t="str">
        <f t="array" ref="F6735">IF(COUNT(SEARCH(HistorischeRubrieken,CONCATENATE(P6734,U6734,AB6734,AH6734))),"t","f")</f>
        <v>f</v>
      </c>
      <c r="G6735">
        <v>5</v>
      </c>
      <c r="H6735">
        <v>610301</v>
      </c>
      <c r="I6735" t="s">
        <v>3492</v>
      </c>
      <c r="J6735">
        <v>20041201</v>
      </c>
      <c r="K6735">
        <v>20050601</v>
      </c>
      <c r="M6735">
        <v>0</v>
      </c>
      <c r="N6735">
        <v>0</v>
      </c>
      <c r="O6735" t="s">
        <v>3500</v>
      </c>
      <c r="R6735">
        <v>0</v>
      </c>
      <c r="S6735" t="s">
        <v>271</v>
      </c>
      <c r="V6735">
        <v>2</v>
      </c>
      <c r="W6735">
        <v>0</v>
      </c>
      <c r="X6735">
        <v>20050305</v>
      </c>
      <c r="Y6735">
        <v>0</v>
      </c>
      <c r="Z6735" t="s">
        <v>271</v>
      </c>
      <c r="AA6735" t="s">
        <v>3501</v>
      </c>
      <c r="AC6735">
        <v>0</v>
      </c>
      <c r="AE6735">
        <v>1</v>
      </c>
      <c r="AF6735" t="s">
        <v>271</v>
      </c>
    </row>
    <row r="6736" spans="1:32" hidden="1" x14ac:dyDescent="0.25">
      <c r="A6736" t="str">
        <f t="array" ref="A6736">IF(COUNT(SEARCH(RubriekenHistorisch,CONCATENATE(P6735,U6735,AB6735,AH6735))),"t","f")</f>
        <v>f</v>
      </c>
      <c r="B6736" t="str">
        <f t="shared" si="317"/>
        <v>f</v>
      </c>
      <c r="C6736" t="str">
        <f t="shared" si="318"/>
        <v>f</v>
      </c>
      <c r="D6736" t="str">
        <f t="shared" si="319"/>
        <v>f</v>
      </c>
      <c r="E6736" t="str">
        <f>IF(COUNT(SEARCH({"04.","05.","09.","12."},CONCATENATE(P6735,U6735,AB6735,AH6735))),"t","f")</f>
        <v>f</v>
      </c>
      <c r="F6736" t="str">
        <f t="array" ref="F6736">IF(COUNT(SEARCH(HistorischeRubrieken,CONCATENATE(P6735,U6735,AB6735,AH6735))),"t","f")</f>
        <v>f</v>
      </c>
      <c r="G6736">
        <v>1</v>
      </c>
      <c r="H6736">
        <v>610302</v>
      </c>
      <c r="I6736" t="s">
        <v>3502</v>
      </c>
      <c r="J6736">
        <v>20000601</v>
      </c>
      <c r="K6736">
        <v>20041201</v>
      </c>
      <c r="M6736">
        <v>0</v>
      </c>
      <c r="N6736">
        <v>0</v>
      </c>
      <c r="T6736" t="s">
        <v>3447</v>
      </c>
      <c r="U6736" t="s">
        <v>3503</v>
      </c>
      <c r="V6736">
        <v>0</v>
      </c>
      <c r="W6736">
        <v>1</v>
      </c>
      <c r="X6736">
        <v>20010523</v>
      </c>
      <c r="Y6736">
        <v>12</v>
      </c>
      <c r="Z6736" t="s">
        <v>1003</v>
      </c>
    </row>
    <row r="6737" spans="1:32" hidden="1" x14ac:dyDescent="0.25">
      <c r="A6737" t="str">
        <f t="array" ref="A6737">IF(COUNT(SEARCH(RubriekenHistorisch,CONCATENATE(P6736,U6736,AB6736,AH6736))),"t","f")</f>
        <v>f</v>
      </c>
      <c r="B6737" t="str">
        <f t="shared" si="317"/>
        <v>t</v>
      </c>
      <c r="C6737" t="str">
        <f t="shared" si="318"/>
        <v>f</v>
      </c>
      <c r="D6737" t="str">
        <f t="shared" si="319"/>
        <v>t</v>
      </c>
      <c r="E6737" t="str">
        <f>IF(COUNT(SEARCH({"04.","05.","09.","12."},CONCATENATE(P6736,U6736,AB6736,AH6736))),"t","f")</f>
        <v>t</v>
      </c>
      <c r="F6737" t="str">
        <f t="array" ref="F6737">IF(COUNT(SEARCH(HistorischeRubrieken,CONCATENATE(P6736,U6736,AB6736,AH6736))),"t","f")</f>
        <v>f</v>
      </c>
      <c r="G6737">
        <v>2</v>
      </c>
      <c r="H6737">
        <v>610302</v>
      </c>
      <c r="I6737" t="s">
        <v>3504</v>
      </c>
      <c r="J6737">
        <v>20041201</v>
      </c>
      <c r="K6737">
        <v>20050601</v>
      </c>
      <c r="M6737">
        <v>0</v>
      </c>
      <c r="N6737">
        <v>0</v>
      </c>
      <c r="T6737" t="s">
        <v>3447</v>
      </c>
      <c r="U6737" t="s">
        <v>3505</v>
      </c>
      <c r="V6737">
        <v>0</v>
      </c>
      <c r="W6737">
        <v>1</v>
      </c>
      <c r="X6737">
        <v>20050523</v>
      </c>
      <c r="Y6737">
        <v>12</v>
      </c>
      <c r="Z6737" t="s">
        <v>1003</v>
      </c>
    </row>
    <row r="6738" spans="1:32" hidden="1" x14ac:dyDescent="0.25">
      <c r="A6738" t="str">
        <f t="array" ref="A6738">IF(COUNT(SEARCH(RubriekenHistorisch,CONCATENATE(P6737,U6737,AB6737,AH6737))),"t","f")</f>
        <v>f</v>
      </c>
      <c r="B6738" t="str">
        <f t="shared" si="317"/>
        <v>t</v>
      </c>
      <c r="C6738" t="str">
        <f t="shared" si="318"/>
        <v>f</v>
      </c>
      <c r="D6738" t="str">
        <f t="shared" si="319"/>
        <v>t</v>
      </c>
      <c r="E6738" t="str">
        <f>IF(COUNT(SEARCH({"04.","05.","09.","12."},CONCATENATE(P6737,U6737,AB6737,AH6737))),"t","f")</f>
        <v>t</v>
      </c>
      <c r="F6738" t="str">
        <f t="array" ref="F6738">IF(COUNT(SEARCH(HistorischeRubrieken,CONCATENATE(P6737,U6737,AB6737,AH6737))),"t","f")</f>
        <v>f</v>
      </c>
      <c r="G6738">
        <v>3</v>
      </c>
      <c r="H6738">
        <v>610302</v>
      </c>
      <c r="I6738" t="s">
        <v>3504</v>
      </c>
      <c r="J6738">
        <v>20050601</v>
      </c>
      <c r="K6738">
        <v>20050901</v>
      </c>
      <c r="M6738">
        <v>0</v>
      </c>
      <c r="N6738">
        <v>0</v>
      </c>
      <c r="T6738" t="s">
        <v>3447</v>
      </c>
      <c r="U6738" t="s">
        <v>3506</v>
      </c>
      <c r="V6738">
        <v>0</v>
      </c>
      <c r="W6738">
        <v>1</v>
      </c>
      <c r="X6738">
        <v>20050602</v>
      </c>
      <c r="Y6738">
        <v>0</v>
      </c>
      <c r="Z6738" t="s">
        <v>1003</v>
      </c>
    </row>
    <row r="6739" spans="1:32" hidden="1" x14ac:dyDescent="0.25">
      <c r="A6739" t="str">
        <f t="array" ref="A6739">IF(COUNT(SEARCH(RubriekenHistorisch,CONCATENATE(P6738,U6738,AB6738,AH6738))),"t","f")</f>
        <v>f</v>
      </c>
      <c r="B6739" t="str">
        <f t="shared" si="317"/>
        <v>t</v>
      </c>
      <c r="C6739" t="str">
        <f t="shared" si="318"/>
        <v>f</v>
      </c>
      <c r="D6739" t="str">
        <f t="shared" si="319"/>
        <v>t</v>
      </c>
      <c r="E6739" t="str">
        <f>IF(COUNT(SEARCH({"04.","05.","09.","12."},CONCATENATE(P6738,U6738,AB6738,AH6738))),"t","f")</f>
        <v>t</v>
      </c>
      <c r="F6739" t="str">
        <f t="array" ref="F6739">IF(COUNT(SEARCH(HistorischeRubrieken,CONCATENATE(P6738,U6738,AB6738,AH6738))),"t","f")</f>
        <v>f</v>
      </c>
      <c r="G6739">
        <v>4</v>
      </c>
      <c r="H6739">
        <v>610302</v>
      </c>
      <c r="I6739" t="s">
        <v>3504</v>
      </c>
      <c r="J6739">
        <v>20050901</v>
      </c>
      <c r="K6739">
        <v>20060301</v>
      </c>
      <c r="M6739">
        <v>0</v>
      </c>
      <c r="N6739">
        <v>0</v>
      </c>
      <c r="T6739" t="s">
        <v>3447</v>
      </c>
      <c r="U6739" t="s">
        <v>3507</v>
      </c>
      <c r="V6739">
        <v>0</v>
      </c>
      <c r="W6739">
        <v>0</v>
      </c>
      <c r="X6739">
        <v>20050523</v>
      </c>
      <c r="Y6739">
        <v>12</v>
      </c>
      <c r="Z6739" t="s">
        <v>1003</v>
      </c>
    </row>
    <row r="6740" spans="1:32" hidden="1" x14ac:dyDescent="0.25">
      <c r="A6740" t="str">
        <f t="array" ref="A6740">IF(COUNT(SEARCH(RubriekenHistorisch,CONCATENATE(P6739,U6739,AB6739,AH6739))),"t","f")</f>
        <v>f</v>
      </c>
      <c r="B6740" t="str">
        <f t="shared" si="317"/>
        <v>t</v>
      </c>
      <c r="C6740" t="str">
        <f t="shared" si="318"/>
        <v>f</v>
      </c>
      <c r="D6740" t="str">
        <f t="shared" si="319"/>
        <v>t</v>
      </c>
      <c r="E6740" t="str">
        <f>IF(COUNT(SEARCH({"04.","05.","09.","12."},CONCATENATE(P6739,U6739,AB6739,AH6739))),"t","f")</f>
        <v>t</v>
      </c>
      <c r="F6740" t="str">
        <f t="array" ref="F6740">IF(COUNT(SEARCH(HistorischeRubrieken,CONCATENATE(P6739,U6739,AB6739,AH6739))),"t","f")</f>
        <v>f</v>
      </c>
      <c r="G6740">
        <v>5</v>
      </c>
      <c r="H6740">
        <v>610302</v>
      </c>
      <c r="I6740" t="s">
        <v>3504</v>
      </c>
      <c r="J6740">
        <v>20060301</v>
      </c>
      <c r="K6740">
        <v>20060901</v>
      </c>
      <c r="M6740">
        <v>0</v>
      </c>
      <c r="N6740">
        <v>0</v>
      </c>
      <c r="T6740" t="s">
        <v>3447</v>
      </c>
      <c r="U6740" t="s">
        <v>3508</v>
      </c>
      <c r="V6740">
        <v>0</v>
      </c>
      <c r="W6740">
        <v>0</v>
      </c>
      <c r="X6740">
        <v>20060523</v>
      </c>
      <c r="Y6740">
        <v>12</v>
      </c>
      <c r="Z6740" t="s">
        <v>1003</v>
      </c>
    </row>
    <row r="6741" spans="1:32" hidden="1" x14ac:dyDescent="0.25">
      <c r="A6741" t="str">
        <f t="array" ref="A6741">IF(COUNT(SEARCH(RubriekenHistorisch,CONCATENATE(P6740,U6740,AB6740,AH6740))),"t","f")</f>
        <v>f</v>
      </c>
      <c r="B6741" t="str">
        <f t="shared" si="317"/>
        <v>t</v>
      </c>
      <c r="C6741" t="str">
        <f t="shared" si="318"/>
        <v>f</v>
      </c>
      <c r="D6741" t="str">
        <f t="shared" si="319"/>
        <v>t</v>
      </c>
      <c r="E6741" t="str">
        <f>IF(COUNT(SEARCH({"04.","05.","09.","12."},CONCATENATE(P6740,U6740,AB6740,AH6740))),"t","f")</f>
        <v>t</v>
      </c>
      <c r="F6741" t="str">
        <f t="array" ref="F6741">IF(COUNT(SEARCH(HistorischeRubrieken,CONCATENATE(P6740,U6740,AB6740,AH6740))),"t","f")</f>
        <v>f</v>
      </c>
      <c r="G6741">
        <v>6</v>
      </c>
      <c r="H6741">
        <v>610302</v>
      </c>
      <c r="I6741" t="s">
        <v>3504</v>
      </c>
      <c r="J6741">
        <v>20060901</v>
      </c>
      <c r="K6741">
        <v>20090301</v>
      </c>
      <c r="M6741">
        <v>0</v>
      </c>
      <c r="N6741">
        <v>0</v>
      </c>
      <c r="T6741" t="s">
        <v>3447</v>
      </c>
      <c r="U6741" t="s">
        <v>3509</v>
      </c>
      <c r="V6741">
        <v>0</v>
      </c>
      <c r="W6741">
        <v>1</v>
      </c>
      <c r="X6741">
        <v>20070523</v>
      </c>
      <c r="Y6741">
        <v>12</v>
      </c>
      <c r="Z6741" t="s">
        <v>1003</v>
      </c>
    </row>
    <row r="6742" spans="1:32" hidden="1" x14ac:dyDescent="0.25">
      <c r="A6742" t="str">
        <f t="array" ref="A6742">IF(COUNT(SEARCH(RubriekenHistorisch,CONCATENATE(P6741,U6741,AB6741,AH6741))),"t","f")</f>
        <v>f</v>
      </c>
      <c r="B6742" t="str">
        <f t="shared" si="317"/>
        <v>t</v>
      </c>
      <c r="C6742" t="str">
        <f t="shared" si="318"/>
        <v>f</v>
      </c>
      <c r="D6742" t="str">
        <f t="shared" si="319"/>
        <v>t</v>
      </c>
      <c r="E6742" t="str">
        <f>IF(COUNT(SEARCH({"04.","05.","09.","12."},CONCATENATE(P6741,U6741,AB6741,AH6741))),"t","f")</f>
        <v>t</v>
      </c>
      <c r="F6742" t="str">
        <f t="array" ref="F6742">IF(COUNT(SEARCH(HistorischeRubrieken,CONCATENATE(P6741,U6741,AB6741,AH6741))),"t","f")</f>
        <v>f</v>
      </c>
      <c r="G6742">
        <v>7</v>
      </c>
      <c r="H6742">
        <v>610302</v>
      </c>
      <c r="I6742" t="s">
        <v>3504</v>
      </c>
      <c r="J6742">
        <v>20090301</v>
      </c>
      <c r="K6742">
        <v>20110301</v>
      </c>
      <c r="M6742">
        <v>0</v>
      </c>
      <c r="N6742">
        <v>0</v>
      </c>
      <c r="T6742" t="s">
        <v>3447</v>
      </c>
      <c r="U6742" t="s">
        <v>3510</v>
      </c>
      <c r="V6742">
        <v>0</v>
      </c>
      <c r="W6742">
        <v>1</v>
      </c>
      <c r="X6742">
        <v>20090523</v>
      </c>
      <c r="Y6742">
        <v>12</v>
      </c>
      <c r="Z6742" t="s">
        <v>1003</v>
      </c>
    </row>
    <row r="6743" spans="1:32" hidden="1" x14ac:dyDescent="0.25">
      <c r="A6743" t="str">
        <f t="array" ref="A6743">IF(COUNT(SEARCH(RubriekenHistorisch,CONCATENATE(P6742,U6742,AB6742,AH6742))),"t","f")</f>
        <v>f</v>
      </c>
      <c r="B6743" t="str">
        <f t="shared" si="317"/>
        <v>t</v>
      </c>
      <c r="C6743" t="str">
        <f t="shared" si="318"/>
        <v>f</v>
      </c>
      <c r="D6743" t="str">
        <f t="shared" si="319"/>
        <v>t</v>
      </c>
      <c r="E6743" t="str">
        <f>IF(COUNT(SEARCH({"04.","05.","09.","12."},CONCATENATE(P6742,U6742,AB6742,AH6742))),"t","f")</f>
        <v>t</v>
      </c>
      <c r="F6743" t="str">
        <f t="array" ref="F6743">IF(COUNT(SEARCH(HistorischeRubrieken,CONCATENATE(P6742,U6742,AB6742,AH6742))),"t","f")</f>
        <v>f</v>
      </c>
      <c r="G6743">
        <v>8</v>
      </c>
      <c r="H6743">
        <v>610302</v>
      </c>
      <c r="I6743" t="s">
        <v>3504</v>
      </c>
      <c r="J6743">
        <v>20110301</v>
      </c>
      <c r="K6743">
        <v>20110401</v>
      </c>
      <c r="M6743">
        <v>0</v>
      </c>
      <c r="N6743">
        <v>0</v>
      </c>
      <c r="T6743" t="s">
        <v>3447</v>
      </c>
      <c r="U6743" t="s">
        <v>3511</v>
      </c>
      <c r="V6743">
        <v>0</v>
      </c>
      <c r="W6743">
        <v>1</v>
      </c>
      <c r="X6743">
        <v>20110523</v>
      </c>
      <c r="Y6743">
        <v>12</v>
      </c>
      <c r="Z6743" t="s">
        <v>271</v>
      </c>
    </row>
    <row r="6744" spans="1:32" hidden="1" x14ac:dyDescent="0.25">
      <c r="A6744" t="str">
        <f t="array" ref="A6744">IF(COUNT(SEARCH(RubriekenHistorisch,CONCATENATE(P6743,U6743,AB6743,AH6743))),"t","f")</f>
        <v>f</v>
      </c>
      <c r="B6744" t="str">
        <f t="shared" si="317"/>
        <v>t</v>
      </c>
      <c r="C6744" t="str">
        <f t="shared" si="318"/>
        <v>f</v>
      </c>
      <c r="D6744" t="str">
        <f t="shared" si="319"/>
        <v>t</v>
      </c>
      <c r="E6744" t="str">
        <f>IF(COUNT(SEARCH({"04.","05.","09.","12."},CONCATENATE(P6743,U6743,AB6743,AH6743))),"t","f")</f>
        <v>t</v>
      </c>
      <c r="F6744" t="str">
        <f t="array" ref="F6744">IF(COUNT(SEARCH(HistorischeRubrieken,CONCATENATE(P6743,U6743,AB6743,AH6743))),"t","f")</f>
        <v>f</v>
      </c>
      <c r="G6744">
        <v>9</v>
      </c>
      <c r="H6744">
        <v>610302</v>
      </c>
      <c r="I6744" t="s">
        <v>3504</v>
      </c>
      <c r="J6744">
        <v>20110401</v>
      </c>
      <c r="K6744">
        <v>20130101</v>
      </c>
      <c r="M6744">
        <v>0</v>
      </c>
      <c r="N6744">
        <v>0</v>
      </c>
      <c r="T6744" t="s">
        <v>3447</v>
      </c>
      <c r="U6744" t="s">
        <v>3512</v>
      </c>
      <c r="V6744">
        <v>0</v>
      </c>
      <c r="W6744">
        <v>1</v>
      </c>
      <c r="X6744">
        <v>20110523</v>
      </c>
      <c r="Y6744">
        <v>12</v>
      </c>
      <c r="Z6744" t="s">
        <v>271</v>
      </c>
    </row>
    <row r="6745" spans="1:32" x14ac:dyDescent="0.25">
      <c r="A6745" t="str">
        <f t="array" ref="A6745">IF(COUNT(SEARCH(RubriekenHistorisch,CONCATENATE(P6744,U6744,AB6744,AH6744))),"t","f")</f>
        <v>f</v>
      </c>
      <c r="B6745" t="str">
        <f t="shared" si="317"/>
        <v>t</v>
      </c>
      <c r="C6745" t="str">
        <f t="shared" si="318"/>
        <v>f</v>
      </c>
      <c r="D6745" t="str">
        <f t="shared" si="319"/>
        <v>t</v>
      </c>
      <c r="E6745" t="str">
        <f>IF(COUNT(SEARCH({"04.","05.","09.","12."},CONCATENATE(P6744,U6744,AB6744,AH6744))),"t","f")</f>
        <v>t</v>
      </c>
      <c r="F6745" t="str">
        <f t="array" ref="F6745">IF(COUNT(SEARCH(HistorischeRubrieken,CONCATENATE(P6744,U6744,AB6744,AH6744))),"t","f")</f>
        <v>f</v>
      </c>
      <c r="G6745">
        <v>10</v>
      </c>
      <c r="H6745">
        <v>610302</v>
      </c>
      <c r="I6745" t="s">
        <v>3513</v>
      </c>
      <c r="J6745">
        <v>20130101</v>
      </c>
      <c r="M6745">
        <v>0</v>
      </c>
      <c r="N6745">
        <v>0</v>
      </c>
      <c r="T6745" t="s">
        <v>3447</v>
      </c>
      <c r="U6745" t="s">
        <v>3511</v>
      </c>
      <c r="V6745">
        <v>0</v>
      </c>
      <c r="W6745">
        <v>1</v>
      </c>
      <c r="X6745">
        <v>20130523</v>
      </c>
      <c r="Y6745">
        <v>12</v>
      </c>
      <c r="Z6745" t="s">
        <v>271</v>
      </c>
    </row>
    <row r="6746" spans="1:32" hidden="1" x14ac:dyDescent="0.25">
      <c r="A6746" t="str">
        <f t="array" ref="A6746">IF(COUNT(SEARCH(RubriekenHistorisch,CONCATENATE(P6745,U6745,AB6745,AH6745))),"t","f")</f>
        <v>f</v>
      </c>
      <c r="B6746" t="str">
        <f t="shared" si="317"/>
        <v>t</v>
      </c>
      <c r="C6746" t="str">
        <f t="shared" si="318"/>
        <v>f</v>
      </c>
      <c r="D6746" t="str">
        <f t="shared" si="319"/>
        <v>t</v>
      </c>
      <c r="E6746" t="str">
        <f>IF(COUNT(SEARCH({"04.","05.","09.","12."},CONCATENATE(P6745,U6745,AB6745,AH6745))),"t","f")</f>
        <v>t</v>
      </c>
      <c r="F6746" t="str">
        <f t="array" ref="F6746">IF(COUNT(SEARCH(HistorischeRubrieken,CONCATENATE(P6745,U6745,AB6745,AH6745))),"t","f")</f>
        <v>f</v>
      </c>
      <c r="G6746">
        <v>1</v>
      </c>
      <c r="H6746">
        <v>610401</v>
      </c>
      <c r="I6746" t="s">
        <v>3514</v>
      </c>
      <c r="J6746">
        <v>19970501</v>
      </c>
      <c r="K6746">
        <v>19980501</v>
      </c>
      <c r="M6746">
        <v>0</v>
      </c>
      <c r="N6746">
        <v>0</v>
      </c>
      <c r="O6746" t="s">
        <v>3438</v>
      </c>
      <c r="P6746" t="s">
        <v>3515</v>
      </c>
      <c r="Q6746" t="s">
        <v>3435</v>
      </c>
      <c r="R6746">
        <v>0</v>
      </c>
      <c r="S6746" t="s">
        <v>271</v>
      </c>
      <c r="U6746" t="s">
        <v>3516</v>
      </c>
      <c r="V6746">
        <v>1</v>
      </c>
      <c r="W6746">
        <v>1</v>
      </c>
      <c r="X6746">
        <v>19970515</v>
      </c>
      <c r="Y6746">
        <v>12</v>
      </c>
      <c r="Z6746" t="s">
        <v>1003</v>
      </c>
      <c r="AA6746" t="s">
        <v>3441</v>
      </c>
      <c r="AC6746">
        <v>1</v>
      </c>
      <c r="AE6746">
        <v>1</v>
      </c>
      <c r="AF6746" t="s">
        <v>271</v>
      </c>
    </row>
    <row r="6747" spans="1:32" hidden="1" x14ac:dyDescent="0.25">
      <c r="A6747" t="str">
        <f t="array" ref="A6747">IF(COUNT(SEARCH(RubriekenHistorisch,CONCATENATE(P6746,U6746,AB6746,AH6746))),"t","f")</f>
        <v>f</v>
      </c>
      <c r="B6747" t="str">
        <f t="shared" si="317"/>
        <v>f</v>
      </c>
      <c r="C6747" t="str">
        <f t="shared" si="318"/>
        <v>f</v>
      </c>
      <c r="D6747" t="str">
        <f t="shared" si="319"/>
        <v>t</v>
      </c>
      <c r="E6747" t="str">
        <f>IF(COUNT(SEARCH({"04.","05.","09.","12."},CONCATENATE(P6746,U6746,AB6746,AH6746))),"t","f")</f>
        <v>t</v>
      </c>
      <c r="F6747" t="str">
        <f t="array" ref="F6747">IF(COUNT(SEARCH(HistorischeRubrieken,CONCATENATE(P6746,U6746,AB6746,AH6746))),"t","f")</f>
        <v>f</v>
      </c>
      <c r="G6747">
        <v>2</v>
      </c>
      <c r="H6747">
        <v>610401</v>
      </c>
      <c r="I6747" t="s">
        <v>3517</v>
      </c>
      <c r="J6747">
        <v>19980501</v>
      </c>
      <c r="K6747">
        <v>20010401</v>
      </c>
      <c r="M6747">
        <v>0</v>
      </c>
      <c r="N6747">
        <v>0</v>
      </c>
      <c r="O6747" t="s">
        <v>3444</v>
      </c>
      <c r="P6747" t="s">
        <v>3518</v>
      </c>
      <c r="Q6747" t="s">
        <v>3435</v>
      </c>
      <c r="R6747">
        <v>0</v>
      </c>
      <c r="S6747" t="s">
        <v>271</v>
      </c>
      <c r="U6747" t="s">
        <v>3519</v>
      </c>
      <c r="V6747">
        <v>1</v>
      </c>
      <c r="W6747">
        <v>1</v>
      </c>
      <c r="X6747">
        <v>20010515</v>
      </c>
      <c r="Y6747">
        <v>12</v>
      </c>
      <c r="Z6747" t="s">
        <v>1003</v>
      </c>
      <c r="AA6747" t="s">
        <v>3445</v>
      </c>
      <c r="AC6747">
        <v>1</v>
      </c>
      <c r="AE6747">
        <v>1</v>
      </c>
      <c r="AF6747" t="s">
        <v>271</v>
      </c>
    </row>
    <row r="6748" spans="1:32" hidden="1" x14ac:dyDescent="0.25">
      <c r="A6748" t="str">
        <f t="array" ref="A6748">IF(COUNT(SEARCH(RubriekenHistorisch,CONCATENATE(P6747,U6747,AB6747,AH6747))),"t","f")</f>
        <v>f</v>
      </c>
      <c r="B6748" t="str">
        <f t="shared" si="317"/>
        <v>f</v>
      </c>
      <c r="C6748" t="str">
        <f t="shared" si="318"/>
        <v>f</v>
      </c>
      <c r="D6748" t="str">
        <f t="shared" si="319"/>
        <v>t</v>
      </c>
      <c r="E6748" t="str">
        <f>IF(COUNT(SEARCH({"04.","05.","09.","12."},CONCATENATE(P6747,U6747,AB6747,AH6747))),"t","f")</f>
        <v>t</v>
      </c>
      <c r="F6748" t="str">
        <f t="array" ref="F6748">IF(COUNT(SEARCH(HistorischeRubrieken,CONCATENATE(P6747,U6747,AB6747,AH6747))),"t","f")</f>
        <v>f</v>
      </c>
      <c r="G6748">
        <v>3</v>
      </c>
      <c r="H6748">
        <v>610401</v>
      </c>
      <c r="I6748" t="s">
        <v>3520</v>
      </c>
      <c r="J6748">
        <v>20010401</v>
      </c>
      <c r="K6748">
        <v>20020601</v>
      </c>
      <c r="M6748">
        <v>0</v>
      </c>
      <c r="N6748">
        <v>0</v>
      </c>
      <c r="O6748" t="s">
        <v>3444</v>
      </c>
      <c r="P6748" t="s">
        <v>3518</v>
      </c>
      <c r="Q6748" t="s">
        <v>3435</v>
      </c>
      <c r="R6748">
        <v>0</v>
      </c>
      <c r="S6748" t="s">
        <v>271</v>
      </c>
      <c r="U6748" t="s">
        <v>3519</v>
      </c>
      <c r="V6748">
        <v>1</v>
      </c>
      <c r="W6748">
        <v>1</v>
      </c>
      <c r="X6748">
        <v>20010515</v>
      </c>
      <c r="Y6748">
        <v>12</v>
      </c>
      <c r="Z6748" t="s">
        <v>1003</v>
      </c>
      <c r="AA6748" t="s">
        <v>3445</v>
      </c>
      <c r="AC6748">
        <v>1</v>
      </c>
      <c r="AE6748">
        <v>1</v>
      </c>
      <c r="AF6748" t="s">
        <v>271</v>
      </c>
    </row>
    <row r="6749" spans="1:32" hidden="1" x14ac:dyDescent="0.25">
      <c r="A6749" t="str">
        <f t="array" ref="A6749">IF(COUNT(SEARCH(RubriekenHistorisch,CONCATENATE(P6748,U6748,AB6748,AH6748))),"t","f")</f>
        <v>f</v>
      </c>
      <c r="B6749" t="str">
        <f t="shared" si="317"/>
        <v>f</v>
      </c>
      <c r="C6749" t="str">
        <f t="shared" si="318"/>
        <v>f</v>
      </c>
      <c r="D6749" t="str">
        <f t="shared" si="319"/>
        <v>t</v>
      </c>
      <c r="E6749" t="str">
        <f>IF(COUNT(SEARCH({"04.","05.","09.","12."},CONCATENATE(P6748,U6748,AB6748,AH6748))),"t","f")</f>
        <v>t</v>
      </c>
      <c r="F6749" t="str">
        <f t="array" ref="F6749">IF(COUNT(SEARCH(HistorischeRubrieken,CONCATENATE(P6748,U6748,AB6748,AH6748))),"t","f")</f>
        <v>f</v>
      </c>
      <c r="G6749">
        <v>4</v>
      </c>
      <c r="H6749">
        <v>610401</v>
      </c>
      <c r="I6749" t="s">
        <v>3520</v>
      </c>
      <c r="J6749">
        <v>20020601</v>
      </c>
      <c r="K6749">
        <v>20020901</v>
      </c>
      <c r="M6749">
        <v>0</v>
      </c>
      <c r="N6749">
        <v>0</v>
      </c>
      <c r="O6749" t="s">
        <v>3444</v>
      </c>
      <c r="P6749" t="s">
        <v>3521</v>
      </c>
      <c r="Q6749" t="s">
        <v>3435</v>
      </c>
      <c r="R6749">
        <v>0</v>
      </c>
      <c r="S6749" t="s">
        <v>271</v>
      </c>
      <c r="U6749" t="s">
        <v>3522</v>
      </c>
      <c r="V6749">
        <v>1</v>
      </c>
      <c r="W6749">
        <v>1</v>
      </c>
      <c r="X6749">
        <v>20020615</v>
      </c>
      <c r="Y6749">
        <v>0</v>
      </c>
      <c r="Z6749" t="s">
        <v>1003</v>
      </c>
      <c r="AA6749" t="s">
        <v>3445</v>
      </c>
      <c r="AC6749">
        <v>1</v>
      </c>
      <c r="AE6749">
        <v>1</v>
      </c>
      <c r="AF6749" t="s">
        <v>271</v>
      </c>
    </row>
    <row r="6750" spans="1:32" hidden="1" x14ac:dyDescent="0.25">
      <c r="A6750" t="str">
        <f t="array" ref="A6750">IF(COUNT(SEARCH(RubriekenHistorisch,CONCATENATE(P6749,U6749,AB6749,AH6749))),"t","f")</f>
        <v>f</v>
      </c>
      <c r="B6750" t="str">
        <f t="shared" si="317"/>
        <v>f</v>
      </c>
      <c r="C6750" t="str">
        <f t="shared" si="318"/>
        <v>f</v>
      </c>
      <c r="D6750" t="str">
        <f t="shared" si="319"/>
        <v>t</v>
      </c>
      <c r="E6750" t="str">
        <f>IF(COUNT(SEARCH({"04.","05.","09.","12."},CONCATENATE(P6749,U6749,AB6749,AH6749))),"t","f")</f>
        <v>t</v>
      </c>
      <c r="F6750" t="str">
        <f t="array" ref="F6750">IF(COUNT(SEARCH(HistorischeRubrieken,CONCATENATE(P6749,U6749,AB6749,AH6749))),"t","f")</f>
        <v>f</v>
      </c>
      <c r="G6750">
        <v>5</v>
      </c>
      <c r="H6750">
        <v>610401</v>
      </c>
      <c r="I6750" t="s">
        <v>3520</v>
      </c>
      <c r="J6750">
        <v>20020901</v>
      </c>
      <c r="K6750">
        <v>20031201</v>
      </c>
      <c r="M6750">
        <v>0</v>
      </c>
      <c r="N6750">
        <v>0</v>
      </c>
      <c r="O6750" t="s">
        <v>3444</v>
      </c>
      <c r="P6750" t="s">
        <v>3521</v>
      </c>
      <c r="Q6750" t="s">
        <v>3435</v>
      </c>
      <c r="R6750">
        <v>0</v>
      </c>
      <c r="S6750" t="s">
        <v>271</v>
      </c>
      <c r="U6750" t="s">
        <v>3522</v>
      </c>
      <c r="V6750">
        <v>1</v>
      </c>
      <c r="W6750">
        <v>1</v>
      </c>
      <c r="X6750">
        <v>20030515</v>
      </c>
      <c r="Y6750">
        <v>12</v>
      </c>
      <c r="Z6750" t="s">
        <v>271</v>
      </c>
      <c r="AA6750" t="s">
        <v>3445</v>
      </c>
      <c r="AC6750">
        <v>1</v>
      </c>
      <c r="AE6750">
        <v>1</v>
      </c>
      <c r="AF6750" t="s">
        <v>271</v>
      </c>
    </row>
    <row r="6751" spans="1:32" hidden="1" x14ac:dyDescent="0.25">
      <c r="A6751" t="str">
        <f t="array" ref="A6751">IF(COUNT(SEARCH(RubriekenHistorisch,CONCATENATE(P6750,U6750,AB6750,AH6750))),"t","f")</f>
        <v>f</v>
      </c>
      <c r="B6751" t="str">
        <f t="shared" si="317"/>
        <v>f</v>
      </c>
      <c r="C6751" t="str">
        <f t="shared" si="318"/>
        <v>f</v>
      </c>
      <c r="D6751" t="str">
        <f t="shared" si="319"/>
        <v>t</v>
      </c>
      <c r="E6751" t="str">
        <f>IF(COUNT(SEARCH({"04.","05.","09.","12."},CONCATENATE(P6750,U6750,AB6750,AH6750))),"t","f")</f>
        <v>t</v>
      </c>
      <c r="F6751" t="str">
        <f t="array" ref="F6751">IF(COUNT(SEARCH(HistorischeRubrieken,CONCATENATE(P6750,U6750,AB6750,AH6750))),"t","f")</f>
        <v>f</v>
      </c>
      <c r="G6751">
        <v>6</v>
      </c>
      <c r="H6751">
        <v>610401</v>
      </c>
      <c r="I6751" t="s">
        <v>3520</v>
      </c>
      <c r="J6751">
        <v>20031201</v>
      </c>
      <c r="K6751">
        <v>20040301</v>
      </c>
      <c r="M6751">
        <v>0</v>
      </c>
      <c r="N6751">
        <v>0</v>
      </c>
      <c r="O6751" t="s">
        <v>3523</v>
      </c>
      <c r="P6751" t="s">
        <v>3524</v>
      </c>
      <c r="Q6751" t="s">
        <v>3435</v>
      </c>
      <c r="R6751">
        <v>0</v>
      </c>
      <c r="S6751" t="s">
        <v>271</v>
      </c>
      <c r="U6751" t="s">
        <v>3525</v>
      </c>
      <c r="V6751">
        <v>2</v>
      </c>
      <c r="W6751">
        <v>0</v>
      </c>
      <c r="X6751">
        <v>20031205</v>
      </c>
      <c r="Y6751">
        <v>0</v>
      </c>
      <c r="Z6751" t="s">
        <v>271</v>
      </c>
      <c r="AA6751" t="s">
        <v>3526</v>
      </c>
      <c r="AC6751">
        <v>1</v>
      </c>
      <c r="AE6751">
        <v>1</v>
      </c>
      <c r="AF6751" t="s">
        <v>271</v>
      </c>
    </row>
    <row r="6752" spans="1:32" hidden="1" x14ac:dyDescent="0.25">
      <c r="A6752" t="str">
        <f t="array" ref="A6752">IF(COUNT(SEARCH(RubriekenHistorisch,CONCATENATE(P6751,U6751,AB6751,AH6751))),"t","f")</f>
        <v>f</v>
      </c>
      <c r="B6752" t="str">
        <f t="shared" si="317"/>
        <v>f</v>
      </c>
      <c r="C6752" t="str">
        <f t="shared" si="318"/>
        <v>f</v>
      </c>
      <c r="D6752" t="str">
        <f t="shared" si="319"/>
        <v>t</v>
      </c>
      <c r="E6752" t="str">
        <f>IF(COUNT(SEARCH({"04.","05.","09.","12."},CONCATENATE(P6751,U6751,AB6751,AH6751))),"t","f")</f>
        <v>t</v>
      </c>
      <c r="F6752" t="str">
        <f t="array" ref="F6752">IF(COUNT(SEARCH(HistorischeRubrieken,CONCATENATE(P6751,U6751,AB6751,AH6751))),"t","f")</f>
        <v>f</v>
      </c>
      <c r="G6752">
        <v>7</v>
      </c>
      <c r="H6752">
        <v>610401</v>
      </c>
      <c r="I6752" t="s">
        <v>3520</v>
      </c>
      <c r="J6752">
        <v>20040301</v>
      </c>
      <c r="K6752">
        <v>20051201</v>
      </c>
      <c r="M6752">
        <v>0</v>
      </c>
      <c r="N6752">
        <v>0</v>
      </c>
      <c r="O6752" t="s">
        <v>3523</v>
      </c>
      <c r="P6752" t="s">
        <v>3524</v>
      </c>
      <c r="Q6752" t="s">
        <v>3435</v>
      </c>
      <c r="R6752">
        <v>0</v>
      </c>
      <c r="S6752" t="s">
        <v>271</v>
      </c>
      <c r="U6752" t="s">
        <v>3527</v>
      </c>
      <c r="V6752">
        <v>1</v>
      </c>
      <c r="W6752">
        <v>1</v>
      </c>
      <c r="X6752">
        <v>20040515</v>
      </c>
      <c r="Y6752">
        <v>12</v>
      </c>
      <c r="Z6752" t="s">
        <v>271</v>
      </c>
      <c r="AA6752" t="s">
        <v>3526</v>
      </c>
      <c r="AC6752">
        <v>1</v>
      </c>
      <c r="AE6752">
        <v>1</v>
      </c>
      <c r="AF6752" t="s">
        <v>271</v>
      </c>
    </row>
    <row r="6753" spans="1:32" hidden="1" x14ac:dyDescent="0.25">
      <c r="A6753" t="str">
        <f t="array" ref="A6753">IF(COUNT(SEARCH(RubriekenHistorisch,CONCATENATE(P6752,U6752,AB6752,AH6752))),"t","f")</f>
        <v>f</v>
      </c>
      <c r="B6753" t="str">
        <f t="shared" si="317"/>
        <v>f</v>
      </c>
      <c r="C6753" t="str">
        <f t="shared" si="318"/>
        <v>f</v>
      </c>
      <c r="D6753" t="str">
        <f t="shared" si="319"/>
        <v>t</v>
      </c>
      <c r="E6753" t="str">
        <f>IF(COUNT(SEARCH({"04.","05.","09.","12."},CONCATENATE(P6752,U6752,AB6752,AH6752))),"t","f")</f>
        <v>t</v>
      </c>
      <c r="F6753" t="str">
        <f t="array" ref="F6753">IF(COUNT(SEARCH(HistorischeRubrieken,CONCATENATE(P6752,U6752,AB6752,AH6752))),"t","f")</f>
        <v>f</v>
      </c>
      <c r="G6753">
        <v>8</v>
      </c>
      <c r="H6753">
        <v>610401</v>
      </c>
      <c r="I6753" t="s">
        <v>3520</v>
      </c>
      <c r="J6753">
        <v>20051201</v>
      </c>
      <c r="K6753">
        <v>20070601</v>
      </c>
      <c r="M6753">
        <v>0</v>
      </c>
      <c r="N6753">
        <v>0</v>
      </c>
      <c r="O6753" t="s">
        <v>3523</v>
      </c>
      <c r="P6753" t="s">
        <v>3528</v>
      </c>
      <c r="Q6753" t="s">
        <v>3435</v>
      </c>
      <c r="R6753">
        <v>0</v>
      </c>
      <c r="S6753" t="s">
        <v>271</v>
      </c>
      <c r="U6753" t="s">
        <v>3529</v>
      </c>
      <c r="V6753">
        <v>1</v>
      </c>
      <c r="W6753">
        <v>1</v>
      </c>
      <c r="X6753">
        <v>20060515</v>
      </c>
      <c r="Y6753">
        <v>12</v>
      </c>
      <c r="Z6753" t="s">
        <v>271</v>
      </c>
      <c r="AA6753" t="s">
        <v>3526</v>
      </c>
      <c r="AC6753">
        <v>1</v>
      </c>
      <c r="AE6753">
        <v>1</v>
      </c>
      <c r="AF6753" t="s">
        <v>271</v>
      </c>
    </row>
    <row r="6754" spans="1:32" hidden="1" x14ac:dyDescent="0.25">
      <c r="A6754" t="str">
        <f t="array" ref="A6754">IF(COUNT(SEARCH(RubriekenHistorisch,CONCATENATE(P6753,U6753,AB6753,AH6753))),"t","f")</f>
        <v>f</v>
      </c>
      <c r="B6754" t="str">
        <f t="shared" si="317"/>
        <v>f</v>
      </c>
      <c r="C6754" t="str">
        <f t="shared" si="318"/>
        <v>f</v>
      </c>
      <c r="D6754" t="str">
        <f t="shared" si="319"/>
        <v>t</v>
      </c>
      <c r="E6754" t="str">
        <f>IF(COUNT(SEARCH({"04.","05.","09.","12."},CONCATENATE(P6753,U6753,AB6753,AH6753))),"t","f")</f>
        <v>t</v>
      </c>
      <c r="F6754" t="str">
        <f t="array" ref="F6754">IF(COUNT(SEARCH(HistorischeRubrieken,CONCATENATE(P6753,U6753,AB6753,AH6753))),"t","f")</f>
        <v>f</v>
      </c>
      <c r="G6754">
        <v>9</v>
      </c>
      <c r="H6754">
        <v>610401</v>
      </c>
      <c r="I6754" t="s">
        <v>3530</v>
      </c>
      <c r="J6754">
        <v>20070601</v>
      </c>
      <c r="K6754">
        <v>20071201</v>
      </c>
      <c r="M6754">
        <v>0</v>
      </c>
      <c r="N6754">
        <v>0</v>
      </c>
      <c r="O6754" t="s">
        <v>3531</v>
      </c>
      <c r="P6754" t="s">
        <v>3532</v>
      </c>
      <c r="Q6754" t="s">
        <v>2719</v>
      </c>
      <c r="R6754">
        <v>0</v>
      </c>
      <c r="S6754" t="s">
        <v>271</v>
      </c>
      <c r="T6754" t="s">
        <v>3531</v>
      </c>
      <c r="U6754" t="s">
        <v>3533</v>
      </c>
      <c r="V6754">
        <v>0</v>
      </c>
      <c r="W6754">
        <v>1</v>
      </c>
      <c r="X6754">
        <v>20071010</v>
      </c>
      <c r="Y6754">
        <v>0</v>
      </c>
      <c r="Z6754" t="s">
        <v>1003</v>
      </c>
      <c r="AA6754" t="s">
        <v>3534</v>
      </c>
      <c r="AC6754">
        <v>1</v>
      </c>
      <c r="AE6754">
        <v>1</v>
      </c>
      <c r="AF6754" t="s">
        <v>271</v>
      </c>
    </row>
    <row r="6755" spans="1:32" hidden="1" x14ac:dyDescent="0.25">
      <c r="A6755" t="str">
        <f t="array" ref="A6755">IF(COUNT(SEARCH(RubriekenHistorisch,CONCATENATE(P6754,U6754,AB6754,AH6754))),"t","f")</f>
        <v>f</v>
      </c>
      <c r="B6755" t="str">
        <f t="shared" si="317"/>
        <v>f</v>
      </c>
      <c r="C6755" t="str">
        <f t="shared" si="318"/>
        <v>f</v>
      </c>
      <c r="D6755" t="str">
        <f t="shared" si="319"/>
        <v>t</v>
      </c>
      <c r="E6755" t="str">
        <f>IF(COUNT(SEARCH({"04.","05.","09.","12."},CONCATENATE(P6754,U6754,AB6754,AH6754))),"t","f")</f>
        <v>t</v>
      </c>
      <c r="F6755" t="str">
        <f t="array" ref="F6755">IF(COUNT(SEARCH(HistorischeRubrieken,CONCATENATE(P6754,U6754,AB6754,AH6754))),"t","f")</f>
        <v>f</v>
      </c>
      <c r="G6755">
        <v>10</v>
      </c>
      <c r="H6755">
        <v>610401</v>
      </c>
      <c r="I6755" t="s">
        <v>3530</v>
      </c>
      <c r="J6755">
        <v>20071201</v>
      </c>
      <c r="K6755">
        <v>20081201</v>
      </c>
      <c r="M6755">
        <v>0</v>
      </c>
      <c r="N6755">
        <v>0</v>
      </c>
      <c r="O6755" t="s">
        <v>3451</v>
      </c>
      <c r="P6755" t="s">
        <v>3532</v>
      </c>
      <c r="Q6755" t="s">
        <v>2719</v>
      </c>
      <c r="R6755">
        <v>0</v>
      </c>
      <c r="S6755" t="s">
        <v>271</v>
      </c>
      <c r="T6755" t="s">
        <v>3531</v>
      </c>
      <c r="U6755" t="s">
        <v>3533</v>
      </c>
      <c r="V6755">
        <v>0</v>
      </c>
      <c r="W6755">
        <v>1</v>
      </c>
      <c r="X6755">
        <v>20071010</v>
      </c>
      <c r="Y6755">
        <v>0</v>
      </c>
      <c r="Z6755" t="s">
        <v>1003</v>
      </c>
      <c r="AA6755" t="s">
        <v>3454</v>
      </c>
      <c r="AC6755">
        <v>1</v>
      </c>
      <c r="AE6755">
        <v>1</v>
      </c>
      <c r="AF6755" t="s">
        <v>271</v>
      </c>
    </row>
    <row r="6756" spans="1:32" hidden="1" x14ac:dyDescent="0.25">
      <c r="A6756" t="str">
        <f t="array" ref="A6756">IF(COUNT(SEARCH(RubriekenHistorisch,CONCATENATE(P6755,U6755,AB6755,AH6755))),"t","f")</f>
        <v>f</v>
      </c>
      <c r="B6756" t="str">
        <f t="shared" si="317"/>
        <v>f</v>
      </c>
      <c r="C6756" t="str">
        <f t="shared" si="318"/>
        <v>f</v>
      </c>
      <c r="D6756" t="str">
        <f t="shared" si="319"/>
        <v>t</v>
      </c>
      <c r="E6756" t="str">
        <f>IF(COUNT(SEARCH({"04.","05.","09.","12."},CONCATENATE(P6755,U6755,AB6755,AH6755))),"t","f")</f>
        <v>t</v>
      </c>
      <c r="F6756" t="str">
        <f t="array" ref="F6756">IF(COUNT(SEARCH(HistorischeRubrieken,CONCATENATE(P6755,U6755,AB6755,AH6755))),"t","f")</f>
        <v>f</v>
      </c>
      <c r="G6756">
        <v>11</v>
      </c>
      <c r="H6756">
        <v>610401</v>
      </c>
      <c r="I6756" t="s">
        <v>3530</v>
      </c>
      <c r="J6756">
        <v>20081201</v>
      </c>
      <c r="K6756">
        <v>20090301</v>
      </c>
      <c r="M6756">
        <v>0</v>
      </c>
      <c r="N6756">
        <v>0</v>
      </c>
      <c r="O6756" t="s">
        <v>3451</v>
      </c>
      <c r="P6756" t="s">
        <v>3535</v>
      </c>
      <c r="Q6756" t="s">
        <v>2719</v>
      </c>
      <c r="R6756">
        <v>0</v>
      </c>
      <c r="S6756" t="s">
        <v>271</v>
      </c>
      <c r="T6756" t="s">
        <v>3451</v>
      </c>
      <c r="U6756" t="s">
        <v>3536</v>
      </c>
      <c r="V6756">
        <v>0</v>
      </c>
      <c r="W6756">
        <v>1</v>
      </c>
      <c r="X6756">
        <v>20090515</v>
      </c>
      <c r="Y6756">
        <v>12</v>
      </c>
      <c r="Z6756" t="s">
        <v>271</v>
      </c>
      <c r="AA6756" t="s">
        <v>3454</v>
      </c>
      <c r="AC6756">
        <v>1</v>
      </c>
      <c r="AE6756">
        <v>1</v>
      </c>
      <c r="AF6756" t="s">
        <v>271</v>
      </c>
    </row>
    <row r="6757" spans="1:32" hidden="1" x14ac:dyDescent="0.25">
      <c r="A6757" t="str">
        <f t="array" ref="A6757">IF(COUNT(SEARCH(RubriekenHistorisch,CONCATENATE(P6756,U6756,AB6756,AH6756))),"t","f")</f>
        <v>f</v>
      </c>
      <c r="B6757" t="str">
        <f t="shared" si="317"/>
        <v>f</v>
      </c>
      <c r="C6757" t="str">
        <f t="shared" si="318"/>
        <v>f</v>
      </c>
      <c r="D6757" t="str">
        <f t="shared" si="319"/>
        <v>t</v>
      </c>
      <c r="E6757" t="str">
        <f>IF(COUNT(SEARCH({"04.","05.","09.","12."},CONCATENATE(P6756,U6756,AB6756,AH6756))),"t","f")</f>
        <v>t</v>
      </c>
      <c r="F6757" t="str">
        <f t="array" ref="F6757">IF(COUNT(SEARCH(HistorischeRubrieken,CONCATENATE(P6756,U6756,AB6756,AH6756))),"t","f")</f>
        <v>f</v>
      </c>
      <c r="G6757">
        <v>12</v>
      </c>
      <c r="H6757">
        <v>610401</v>
      </c>
      <c r="I6757" t="s">
        <v>3530</v>
      </c>
      <c r="J6757">
        <v>20090301</v>
      </c>
      <c r="K6757">
        <v>20120115</v>
      </c>
      <c r="M6757">
        <v>0</v>
      </c>
      <c r="N6757">
        <v>0</v>
      </c>
      <c r="O6757" t="s">
        <v>3451</v>
      </c>
      <c r="P6757" t="s">
        <v>3537</v>
      </c>
      <c r="Q6757" t="s">
        <v>2719</v>
      </c>
      <c r="R6757">
        <v>0</v>
      </c>
      <c r="S6757" t="s">
        <v>271</v>
      </c>
      <c r="U6757" t="s">
        <v>3538</v>
      </c>
      <c r="V6757">
        <v>1</v>
      </c>
      <c r="W6757">
        <v>1</v>
      </c>
      <c r="X6757">
        <v>20090515</v>
      </c>
      <c r="Y6757">
        <v>12</v>
      </c>
      <c r="Z6757" t="s">
        <v>271</v>
      </c>
      <c r="AA6757" t="s">
        <v>3454</v>
      </c>
      <c r="AC6757">
        <v>1</v>
      </c>
      <c r="AE6757">
        <v>1</v>
      </c>
      <c r="AF6757" t="s">
        <v>271</v>
      </c>
    </row>
    <row r="6758" spans="1:32" hidden="1" x14ac:dyDescent="0.25">
      <c r="A6758" t="str">
        <f t="array" ref="A6758">IF(COUNT(SEARCH(RubriekenHistorisch,CONCATENATE(P6757,U6757,AB6757,AH6757))),"t","f")</f>
        <v>f</v>
      </c>
      <c r="B6758" t="str">
        <f t="shared" si="317"/>
        <v>f</v>
      </c>
      <c r="C6758" t="str">
        <f t="shared" si="318"/>
        <v>f</v>
      </c>
      <c r="D6758" t="str">
        <f t="shared" si="319"/>
        <v>t</v>
      </c>
      <c r="E6758" t="str">
        <f>IF(COUNT(SEARCH({"04.","05.","09.","12."},CONCATENATE(P6757,U6757,AB6757,AH6757))),"t","f")</f>
        <v>t</v>
      </c>
      <c r="F6758" t="str">
        <f t="array" ref="F6758">IF(COUNT(SEARCH(HistorischeRubrieken,CONCATENATE(P6757,U6757,AB6757,AH6757))),"t","f")</f>
        <v>f</v>
      </c>
      <c r="G6758">
        <v>13</v>
      </c>
      <c r="H6758">
        <v>610401</v>
      </c>
      <c r="I6758" t="s">
        <v>3530</v>
      </c>
      <c r="J6758">
        <v>20120115</v>
      </c>
      <c r="K6758">
        <v>20120716</v>
      </c>
      <c r="M6758">
        <v>0</v>
      </c>
      <c r="N6758">
        <v>0</v>
      </c>
      <c r="O6758" t="s">
        <v>3487</v>
      </c>
      <c r="P6758" t="s">
        <v>3537</v>
      </c>
      <c r="Q6758" t="s">
        <v>2719</v>
      </c>
      <c r="R6758">
        <v>0</v>
      </c>
      <c r="S6758" t="s">
        <v>271</v>
      </c>
      <c r="U6758" t="s">
        <v>3538</v>
      </c>
      <c r="V6758">
        <v>1</v>
      </c>
      <c r="W6758">
        <v>1</v>
      </c>
      <c r="X6758">
        <v>20090515</v>
      </c>
      <c r="Y6758">
        <v>12</v>
      </c>
      <c r="Z6758" t="s">
        <v>271</v>
      </c>
      <c r="AA6758" t="s">
        <v>3488</v>
      </c>
      <c r="AC6758">
        <v>1</v>
      </c>
      <c r="AE6758">
        <v>1</v>
      </c>
      <c r="AF6758" t="s">
        <v>271</v>
      </c>
    </row>
    <row r="6759" spans="1:32" hidden="1" x14ac:dyDescent="0.25">
      <c r="A6759" t="str">
        <f t="array" ref="A6759">IF(COUNT(SEARCH(RubriekenHistorisch,CONCATENATE(P6758,U6758,AB6758,AH6758))),"t","f")</f>
        <v>f</v>
      </c>
      <c r="B6759" t="str">
        <f t="shared" si="317"/>
        <v>f</v>
      </c>
      <c r="C6759" t="str">
        <f t="shared" si="318"/>
        <v>f</v>
      </c>
      <c r="D6759" t="str">
        <f t="shared" si="319"/>
        <v>t</v>
      </c>
      <c r="E6759" t="str">
        <f>IF(COUNT(SEARCH({"04.","05.","09.","12."},CONCATENATE(P6758,U6758,AB6758,AH6758))),"t","f")</f>
        <v>t</v>
      </c>
      <c r="F6759" t="str">
        <f t="array" ref="F6759">IF(COUNT(SEARCH(HistorischeRubrieken,CONCATENATE(P6758,U6758,AB6758,AH6758))),"t","f")</f>
        <v>f</v>
      </c>
      <c r="G6759">
        <v>14</v>
      </c>
      <c r="H6759">
        <v>610401</v>
      </c>
      <c r="I6759" t="s">
        <v>3530</v>
      </c>
      <c r="J6759">
        <v>20120716</v>
      </c>
      <c r="K6759">
        <v>20140101</v>
      </c>
      <c r="M6759">
        <v>0</v>
      </c>
      <c r="N6759">
        <v>0</v>
      </c>
      <c r="O6759" t="s">
        <v>3487</v>
      </c>
      <c r="P6759" t="s">
        <v>3537</v>
      </c>
      <c r="Q6759" t="s">
        <v>2719</v>
      </c>
      <c r="R6759">
        <v>0</v>
      </c>
      <c r="S6759" t="s">
        <v>271</v>
      </c>
      <c r="U6759" t="s">
        <v>3538</v>
      </c>
      <c r="V6759">
        <v>1</v>
      </c>
      <c r="W6759">
        <v>1</v>
      </c>
      <c r="X6759">
        <v>20090515</v>
      </c>
      <c r="Y6759">
        <v>12</v>
      </c>
      <c r="Z6759" t="s">
        <v>271</v>
      </c>
      <c r="AA6759" t="s">
        <v>3488</v>
      </c>
      <c r="AC6759">
        <v>1</v>
      </c>
      <c r="AE6759">
        <v>1</v>
      </c>
      <c r="AF6759" t="s">
        <v>271</v>
      </c>
    </row>
    <row r="6760" spans="1:32" hidden="1" x14ac:dyDescent="0.25">
      <c r="A6760" t="str">
        <f t="array" ref="A6760">IF(COUNT(SEARCH(RubriekenHistorisch,CONCATENATE(P6759,U6759,AB6759,AH6759))),"t","f")</f>
        <v>f</v>
      </c>
      <c r="B6760" t="str">
        <f t="shared" si="317"/>
        <v>f</v>
      </c>
      <c r="C6760" t="str">
        <f t="shared" si="318"/>
        <v>f</v>
      </c>
      <c r="D6760" t="str">
        <f t="shared" si="319"/>
        <v>t</v>
      </c>
      <c r="E6760" t="str">
        <f>IF(COUNT(SEARCH({"04.","05.","09.","12."},CONCATENATE(P6759,U6759,AB6759,AH6759))),"t","f")</f>
        <v>t</v>
      </c>
      <c r="F6760" t="str">
        <f t="array" ref="F6760">IF(COUNT(SEARCH(HistorischeRubrieken,CONCATENATE(P6759,U6759,AB6759,AH6759))),"t","f")</f>
        <v>f</v>
      </c>
      <c r="G6760">
        <v>15</v>
      </c>
      <c r="H6760">
        <v>610401</v>
      </c>
      <c r="I6760" t="s">
        <v>3530</v>
      </c>
      <c r="J6760">
        <v>20140101</v>
      </c>
      <c r="K6760">
        <v>20141201</v>
      </c>
      <c r="M6760">
        <v>0</v>
      </c>
      <c r="N6760">
        <v>0</v>
      </c>
      <c r="O6760" t="s">
        <v>3487</v>
      </c>
      <c r="P6760" t="s">
        <v>3539</v>
      </c>
      <c r="Q6760" t="s">
        <v>2719</v>
      </c>
      <c r="R6760">
        <v>0</v>
      </c>
      <c r="S6760" t="s">
        <v>271</v>
      </c>
      <c r="U6760" t="s">
        <v>3540</v>
      </c>
      <c r="V6760">
        <v>1</v>
      </c>
      <c r="W6760">
        <v>1</v>
      </c>
      <c r="X6760">
        <v>20140515</v>
      </c>
      <c r="Y6760">
        <v>12</v>
      </c>
      <c r="Z6760" t="s">
        <v>271</v>
      </c>
      <c r="AA6760" t="s">
        <v>3488</v>
      </c>
      <c r="AC6760">
        <v>1</v>
      </c>
      <c r="AE6760">
        <v>1</v>
      </c>
      <c r="AF6760" t="s">
        <v>271</v>
      </c>
    </row>
    <row r="6761" spans="1:32" hidden="1" x14ac:dyDescent="0.25">
      <c r="A6761" t="str">
        <f t="array" ref="A6761">IF(COUNT(SEARCH(RubriekenHistorisch,CONCATENATE(P6760,U6760,AB6760,AH6760))),"t","f")</f>
        <v>f</v>
      </c>
      <c r="B6761" t="str">
        <f t="shared" si="317"/>
        <v>f</v>
      </c>
      <c r="C6761" t="str">
        <f t="shared" si="318"/>
        <v>f</v>
      </c>
      <c r="D6761" t="str">
        <f t="shared" si="319"/>
        <v>t</v>
      </c>
      <c r="E6761" t="str">
        <f>IF(COUNT(SEARCH({"04.","05.","09.","12."},CONCATENATE(P6760,U6760,AB6760,AH6760))),"t","f")</f>
        <v>t</v>
      </c>
      <c r="F6761" t="str">
        <f t="array" ref="F6761">IF(COUNT(SEARCH(HistorischeRubrieken,CONCATENATE(P6760,U6760,AB6760,AH6760))),"t","f")</f>
        <v>f</v>
      </c>
      <c r="G6761">
        <v>16</v>
      </c>
      <c r="H6761">
        <v>610401</v>
      </c>
      <c r="I6761" t="s">
        <v>3541</v>
      </c>
      <c r="J6761">
        <v>20141201</v>
      </c>
      <c r="K6761">
        <v>20150101</v>
      </c>
      <c r="M6761">
        <v>0</v>
      </c>
      <c r="N6761">
        <v>0</v>
      </c>
      <c r="O6761" t="s">
        <v>3487</v>
      </c>
      <c r="P6761" t="s">
        <v>3542</v>
      </c>
      <c r="Q6761" t="s">
        <v>2719</v>
      </c>
      <c r="R6761">
        <v>0</v>
      </c>
      <c r="S6761" t="s">
        <v>271</v>
      </c>
      <c r="U6761" t="s">
        <v>3543</v>
      </c>
      <c r="V6761">
        <v>1</v>
      </c>
      <c r="W6761">
        <v>1</v>
      </c>
      <c r="X6761">
        <v>20141205</v>
      </c>
      <c r="Y6761">
        <v>12</v>
      </c>
      <c r="Z6761" t="s">
        <v>271</v>
      </c>
      <c r="AA6761" t="s">
        <v>3488</v>
      </c>
      <c r="AC6761">
        <v>1</v>
      </c>
      <c r="AE6761">
        <v>1</v>
      </c>
      <c r="AF6761" t="s">
        <v>271</v>
      </c>
    </row>
    <row r="6762" spans="1:32" x14ac:dyDescent="0.25">
      <c r="A6762" t="str">
        <f t="array" ref="A6762">IF(COUNT(SEARCH(RubriekenHistorisch,CONCATENATE(P6761,U6761,AB6761,AH6761))),"t","f")</f>
        <v>f</v>
      </c>
      <c r="B6762" t="str">
        <f t="shared" si="317"/>
        <v>f</v>
      </c>
      <c r="C6762" t="str">
        <f t="shared" si="318"/>
        <v>f</v>
      </c>
      <c r="D6762" t="str">
        <f t="shared" si="319"/>
        <v>t</v>
      </c>
      <c r="E6762" t="str">
        <f>IF(COUNT(SEARCH({"04.","05.","09.","12."},CONCATENATE(P6761,U6761,AB6761,AH6761))),"t","f")</f>
        <v>t</v>
      </c>
      <c r="F6762" t="str">
        <f t="array" ref="F6762">IF(COUNT(SEARCH(HistorischeRubrieken,CONCATENATE(P6761,U6761,AB6761,AH6761))),"t","f")</f>
        <v>f</v>
      </c>
      <c r="G6762">
        <v>17</v>
      </c>
      <c r="H6762">
        <v>610401</v>
      </c>
      <c r="I6762" t="s">
        <v>3541</v>
      </c>
      <c r="J6762">
        <v>20150101</v>
      </c>
      <c r="M6762">
        <v>0</v>
      </c>
      <c r="N6762">
        <v>0</v>
      </c>
      <c r="O6762" t="s">
        <v>3487</v>
      </c>
      <c r="P6762" t="s">
        <v>3544</v>
      </c>
      <c r="Q6762" t="s">
        <v>2719</v>
      </c>
      <c r="R6762">
        <v>0</v>
      </c>
      <c r="S6762" t="s">
        <v>271</v>
      </c>
      <c r="U6762" t="s">
        <v>3545</v>
      </c>
      <c r="V6762">
        <v>1</v>
      </c>
      <c r="W6762">
        <v>1</v>
      </c>
      <c r="X6762">
        <v>20151205</v>
      </c>
      <c r="Y6762">
        <v>12</v>
      </c>
      <c r="Z6762" t="s">
        <v>271</v>
      </c>
      <c r="AA6762" t="s">
        <v>3488</v>
      </c>
      <c r="AC6762">
        <v>1</v>
      </c>
      <c r="AE6762">
        <v>1</v>
      </c>
      <c r="AF6762" t="s">
        <v>271</v>
      </c>
    </row>
    <row r="6763" spans="1:32" hidden="1" x14ac:dyDescent="0.25">
      <c r="A6763" t="str">
        <f t="array" ref="A6763">IF(COUNT(SEARCH(RubriekenHistorisch,CONCATENATE(P6762,U6762,AB6762,AH6762))),"t","f")</f>
        <v>f</v>
      </c>
      <c r="B6763" t="str">
        <f t="shared" si="317"/>
        <v>f</v>
      </c>
      <c r="C6763" t="str">
        <f t="shared" si="318"/>
        <v>f</v>
      </c>
      <c r="D6763" t="str">
        <f t="shared" si="319"/>
        <v>t</v>
      </c>
      <c r="E6763" t="str">
        <f>IF(COUNT(SEARCH({"04.","05.","09.","12."},CONCATENATE(P6762,U6762,AB6762,AH6762))),"t","f")</f>
        <v>t</v>
      </c>
      <c r="F6763" t="str">
        <f t="array" ref="F6763">IF(COUNT(SEARCH(HistorischeRubrieken,CONCATENATE(P6762,U6762,AB6762,AH6762))),"t","f")</f>
        <v>f</v>
      </c>
      <c r="G6763">
        <v>1</v>
      </c>
      <c r="H6763">
        <v>610402</v>
      </c>
      <c r="I6763" t="s">
        <v>3546</v>
      </c>
      <c r="J6763">
        <v>20120101</v>
      </c>
      <c r="K6763">
        <v>20140106</v>
      </c>
      <c r="M6763">
        <v>0</v>
      </c>
      <c r="N6763">
        <v>0</v>
      </c>
      <c r="AA6763" t="s">
        <v>3547</v>
      </c>
      <c r="AC6763">
        <v>0</v>
      </c>
      <c r="AE6763">
        <v>1</v>
      </c>
      <c r="AF6763" t="s">
        <v>271</v>
      </c>
    </row>
    <row r="6764" spans="1:32" hidden="1" x14ac:dyDescent="0.25">
      <c r="A6764" t="str">
        <f t="array" ref="A6764">IF(COUNT(SEARCH(RubriekenHistorisch,CONCATENATE(P6763,U6763,AB6763,AH6763))),"t","f")</f>
        <v>f</v>
      </c>
      <c r="B6764" t="str">
        <f t="shared" si="317"/>
        <v>f</v>
      </c>
      <c r="C6764" t="str">
        <f t="shared" si="318"/>
        <v>f</v>
      </c>
      <c r="D6764" t="str">
        <f t="shared" si="319"/>
        <v>f</v>
      </c>
      <c r="E6764" t="str">
        <f>IF(COUNT(SEARCH({"04.","05.","09.","12."},CONCATENATE(P6763,U6763,AB6763,AH6763))),"t","f")</f>
        <v>f</v>
      </c>
      <c r="F6764" t="str">
        <f t="array" ref="F6764">IF(COUNT(SEARCH(HistorischeRubrieken,CONCATENATE(P6763,U6763,AB6763,AH6763))),"t","f")</f>
        <v>f</v>
      </c>
      <c r="G6764">
        <v>2</v>
      </c>
      <c r="H6764">
        <v>610402</v>
      </c>
      <c r="I6764" t="s">
        <v>3546</v>
      </c>
      <c r="J6764">
        <v>20140106</v>
      </c>
      <c r="K6764">
        <v>20140501</v>
      </c>
      <c r="M6764">
        <v>0</v>
      </c>
      <c r="N6764">
        <v>1</v>
      </c>
      <c r="AA6764" t="s">
        <v>3548</v>
      </c>
      <c r="AB6764" t="s">
        <v>1642</v>
      </c>
      <c r="AC6764">
        <v>0</v>
      </c>
      <c r="AE6764">
        <v>1</v>
      </c>
      <c r="AF6764" t="s">
        <v>271</v>
      </c>
    </row>
    <row r="6765" spans="1:32" hidden="1" x14ac:dyDescent="0.25">
      <c r="A6765" t="str">
        <f t="array" ref="A6765">IF(COUNT(SEARCH(RubriekenHistorisch,CONCATENATE(P6764,U6764,AB6764,AH6764))),"t","f")</f>
        <v>f</v>
      </c>
      <c r="B6765" t="str">
        <f t="shared" si="317"/>
        <v>f</v>
      </c>
      <c r="C6765" t="str">
        <f t="shared" si="318"/>
        <v>f</v>
      </c>
      <c r="D6765" t="str">
        <f t="shared" si="319"/>
        <v>f</v>
      </c>
      <c r="E6765" t="str">
        <f>IF(COUNT(SEARCH({"04.","05.","09.","12."},CONCATENATE(P6764,U6764,AB6764,AH6764))),"t","f")</f>
        <v>t</v>
      </c>
      <c r="F6765" t="str">
        <f t="array" ref="F6765">IF(COUNT(SEARCH(HistorischeRubrieken,CONCATENATE(P6764,U6764,AB6764,AH6764))),"t","f")</f>
        <v>f</v>
      </c>
      <c r="G6765">
        <v>3</v>
      </c>
      <c r="H6765">
        <v>610402</v>
      </c>
      <c r="I6765" t="s">
        <v>3546</v>
      </c>
      <c r="J6765">
        <v>20140501</v>
      </c>
      <c r="K6765">
        <v>20141201</v>
      </c>
      <c r="M6765">
        <v>0</v>
      </c>
      <c r="N6765">
        <v>1</v>
      </c>
      <c r="AA6765" t="s">
        <v>3547</v>
      </c>
      <c r="AC6765">
        <v>0</v>
      </c>
      <c r="AE6765">
        <v>1</v>
      </c>
      <c r="AF6765" t="s">
        <v>271</v>
      </c>
    </row>
    <row r="6766" spans="1:32" x14ac:dyDescent="0.25">
      <c r="A6766" t="str">
        <f t="array" ref="A6766">IF(COUNT(SEARCH(RubriekenHistorisch,CONCATENATE(P6765,U6765,AB6765,AH6765))),"t","f")</f>
        <v>f</v>
      </c>
      <c r="B6766" t="str">
        <f t="shared" si="317"/>
        <v>f</v>
      </c>
      <c r="C6766" t="str">
        <f t="shared" si="318"/>
        <v>f</v>
      </c>
      <c r="D6766" t="str">
        <f t="shared" si="319"/>
        <v>f</v>
      </c>
      <c r="E6766" t="str">
        <f>IF(COUNT(SEARCH({"04.","05.","09.","12."},CONCATENATE(P6765,U6765,AB6765,AH6765))),"t","f")</f>
        <v>f</v>
      </c>
      <c r="F6766" t="str">
        <f t="array" ref="F6766">IF(COUNT(SEARCH(HistorischeRubrieken,CONCATENATE(P6765,U6765,AB6765,AH6765))),"t","f")</f>
        <v>f</v>
      </c>
      <c r="G6766">
        <v>4</v>
      </c>
      <c r="H6766">
        <v>610402</v>
      </c>
      <c r="I6766" t="s">
        <v>3549</v>
      </c>
      <c r="J6766">
        <v>20141201</v>
      </c>
      <c r="M6766">
        <v>0</v>
      </c>
      <c r="N6766">
        <v>1</v>
      </c>
      <c r="AA6766" t="s">
        <v>3547</v>
      </c>
      <c r="AC6766">
        <v>0</v>
      </c>
      <c r="AE6766">
        <v>1</v>
      </c>
      <c r="AF6766" t="s">
        <v>271</v>
      </c>
    </row>
    <row r="6767" spans="1:32" hidden="1" x14ac:dyDescent="0.25">
      <c r="A6767" t="str">
        <f t="array" ref="A6767">IF(COUNT(SEARCH(RubriekenHistorisch,CONCATENATE(P6766,U6766,AB6766,AH6766))),"t","f")</f>
        <v>f</v>
      </c>
      <c r="B6767" t="str">
        <f t="shared" si="317"/>
        <v>f</v>
      </c>
      <c r="C6767" t="str">
        <f t="shared" si="318"/>
        <v>f</v>
      </c>
      <c r="D6767" t="str">
        <f t="shared" si="319"/>
        <v>f</v>
      </c>
      <c r="E6767" t="str">
        <f>IF(COUNT(SEARCH({"04.","05.","09.","12."},CONCATENATE(P6766,U6766,AB6766,AH6766))),"t","f")</f>
        <v>f</v>
      </c>
      <c r="F6767" t="str">
        <f t="array" ref="F6767">IF(COUNT(SEARCH(HistorischeRubrieken,CONCATENATE(P6766,U6766,AB6766,AH6766))),"t","f")</f>
        <v>f</v>
      </c>
      <c r="G6767">
        <v>1</v>
      </c>
      <c r="H6767">
        <v>610501</v>
      </c>
      <c r="I6767" t="s">
        <v>3550</v>
      </c>
      <c r="J6767">
        <v>19970801</v>
      </c>
      <c r="K6767">
        <v>19980801</v>
      </c>
      <c r="M6767">
        <v>0</v>
      </c>
      <c r="N6767">
        <v>0</v>
      </c>
      <c r="O6767" t="s">
        <v>3438</v>
      </c>
      <c r="P6767" t="s">
        <v>3551</v>
      </c>
      <c r="Q6767" t="s">
        <v>3435</v>
      </c>
      <c r="R6767">
        <v>0</v>
      </c>
      <c r="S6767" t="s">
        <v>271</v>
      </c>
      <c r="U6767" t="s">
        <v>3552</v>
      </c>
      <c r="V6767">
        <v>1</v>
      </c>
      <c r="W6767">
        <v>1</v>
      </c>
      <c r="X6767">
        <v>19970815</v>
      </c>
      <c r="Y6767">
        <v>12</v>
      </c>
      <c r="Z6767" t="s">
        <v>1003</v>
      </c>
      <c r="AA6767" t="s">
        <v>3441</v>
      </c>
      <c r="AC6767">
        <v>1</v>
      </c>
      <c r="AE6767">
        <v>1</v>
      </c>
      <c r="AF6767" t="s">
        <v>271</v>
      </c>
    </row>
    <row r="6768" spans="1:32" hidden="1" x14ac:dyDescent="0.25">
      <c r="A6768" t="str">
        <f t="array" ref="A6768">IF(COUNT(SEARCH(RubriekenHistorisch,CONCATENATE(P6767,U6767,AB6767,AH6767))),"t","f")</f>
        <v>f</v>
      </c>
      <c r="B6768" t="str">
        <f t="shared" si="317"/>
        <v>f</v>
      </c>
      <c r="C6768" t="str">
        <f t="shared" si="318"/>
        <v>f</v>
      </c>
      <c r="D6768" t="str">
        <f t="shared" si="319"/>
        <v>t</v>
      </c>
      <c r="E6768" t="str">
        <f>IF(COUNT(SEARCH({"04.","05.","09.","12."},CONCATENATE(P6767,U6767,AB6767,AH6767))),"t","f")</f>
        <v>t</v>
      </c>
      <c r="F6768" t="str">
        <f t="array" ref="F6768">IF(COUNT(SEARCH(HistorischeRubrieken,CONCATENATE(P6767,U6767,AB6767,AH6767))),"t","f")</f>
        <v>f</v>
      </c>
      <c r="G6768">
        <v>2</v>
      </c>
      <c r="H6768">
        <v>610501</v>
      </c>
      <c r="I6768" t="s">
        <v>3550</v>
      </c>
      <c r="J6768">
        <v>19980801</v>
      </c>
      <c r="K6768">
        <v>20010401</v>
      </c>
      <c r="M6768">
        <v>0</v>
      </c>
      <c r="N6768">
        <v>0</v>
      </c>
      <c r="O6768" t="s">
        <v>3438</v>
      </c>
      <c r="P6768" t="s">
        <v>3551</v>
      </c>
      <c r="Q6768" t="s">
        <v>3435</v>
      </c>
      <c r="R6768">
        <v>0</v>
      </c>
      <c r="S6768" t="s">
        <v>271</v>
      </c>
      <c r="U6768" t="s">
        <v>3553</v>
      </c>
      <c r="V6768">
        <v>1</v>
      </c>
      <c r="W6768">
        <v>1</v>
      </c>
      <c r="X6768">
        <v>19980815</v>
      </c>
      <c r="Y6768">
        <v>12</v>
      </c>
      <c r="Z6768" t="s">
        <v>271</v>
      </c>
      <c r="AA6768" t="s">
        <v>3441</v>
      </c>
      <c r="AC6768">
        <v>1</v>
      </c>
      <c r="AE6768">
        <v>1</v>
      </c>
      <c r="AF6768" t="s">
        <v>271</v>
      </c>
    </row>
    <row r="6769" spans="1:32" hidden="1" x14ac:dyDescent="0.25">
      <c r="A6769" t="str">
        <f t="array" ref="A6769">IF(COUNT(SEARCH(RubriekenHistorisch,CONCATENATE(P6768,U6768,AB6768,AH6768))),"t","f")</f>
        <v>f</v>
      </c>
      <c r="B6769" t="str">
        <f t="shared" si="317"/>
        <v>f</v>
      </c>
      <c r="C6769" t="str">
        <f t="shared" si="318"/>
        <v>f</v>
      </c>
      <c r="D6769" t="str">
        <f t="shared" si="319"/>
        <v>t</v>
      </c>
      <c r="E6769" t="str">
        <f>IF(COUNT(SEARCH({"04.","05.","09.","12."},CONCATENATE(P6768,U6768,AB6768,AH6768))),"t","f")</f>
        <v>t</v>
      </c>
      <c r="F6769" t="str">
        <f t="array" ref="F6769">IF(COUNT(SEARCH(HistorischeRubrieken,CONCATENATE(P6768,U6768,AB6768,AH6768))),"t","f")</f>
        <v>f</v>
      </c>
      <c r="G6769">
        <v>3</v>
      </c>
      <c r="H6769">
        <v>610501</v>
      </c>
      <c r="I6769" t="s">
        <v>3550</v>
      </c>
      <c r="J6769">
        <v>20010401</v>
      </c>
      <c r="K6769">
        <v>20070601</v>
      </c>
      <c r="M6769">
        <v>0</v>
      </c>
      <c r="N6769">
        <v>0</v>
      </c>
      <c r="O6769" t="s">
        <v>3444</v>
      </c>
      <c r="P6769" t="s">
        <v>3551</v>
      </c>
      <c r="Q6769" t="s">
        <v>3435</v>
      </c>
      <c r="R6769">
        <v>0</v>
      </c>
      <c r="S6769" t="s">
        <v>271</v>
      </c>
      <c r="U6769" t="s">
        <v>3553</v>
      </c>
      <c r="V6769">
        <v>1</v>
      </c>
      <c r="W6769">
        <v>1</v>
      </c>
      <c r="X6769">
        <v>20010815</v>
      </c>
      <c r="Y6769">
        <v>12</v>
      </c>
      <c r="Z6769" t="s">
        <v>271</v>
      </c>
      <c r="AA6769" t="s">
        <v>3445</v>
      </c>
      <c r="AC6769">
        <v>1</v>
      </c>
      <c r="AE6769">
        <v>1</v>
      </c>
      <c r="AF6769" t="s">
        <v>271</v>
      </c>
    </row>
    <row r="6770" spans="1:32" hidden="1" x14ac:dyDescent="0.25">
      <c r="A6770" t="str">
        <f t="array" ref="A6770">IF(COUNT(SEARCH(RubriekenHistorisch,CONCATENATE(P6769,U6769,AB6769,AH6769))),"t","f")</f>
        <v>f</v>
      </c>
      <c r="B6770" t="str">
        <f t="shared" si="317"/>
        <v>f</v>
      </c>
      <c r="C6770" t="str">
        <f t="shared" si="318"/>
        <v>f</v>
      </c>
      <c r="D6770" t="str">
        <f t="shared" si="319"/>
        <v>t</v>
      </c>
      <c r="E6770" t="str">
        <f>IF(COUNT(SEARCH({"04.","05.","09.","12."},CONCATENATE(P6769,U6769,AB6769,AH6769))),"t","f")</f>
        <v>t</v>
      </c>
      <c r="F6770" t="str">
        <f t="array" ref="F6770">IF(COUNT(SEARCH(HistorischeRubrieken,CONCATENATE(P6769,U6769,AB6769,AH6769))),"t","f")</f>
        <v>f</v>
      </c>
      <c r="G6770">
        <v>4</v>
      </c>
      <c r="H6770">
        <v>610501</v>
      </c>
      <c r="I6770" t="s">
        <v>3550</v>
      </c>
      <c r="J6770">
        <v>20070601</v>
      </c>
      <c r="K6770">
        <v>20070901</v>
      </c>
      <c r="M6770">
        <v>0</v>
      </c>
      <c r="N6770">
        <v>0</v>
      </c>
      <c r="O6770" t="s">
        <v>3531</v>
      </c>
      <c r="P6770" t="s">
        <v>3554</v>
      </c>
      <c r="Q6770" t="s">
        <v>2719</v>
      </c>
      <c r="R6770">
        <v>0</v>
      </c>
      <c r="S6770" t="s">
        <v>271</v>
      </c>
      <c r="U6770" t="s">
        <v>3553</v>
      </c>
      <c r="V6770">
        <v>2</v>
      </c>
      <c r="W6770">
        <v>0</v>
      </c>
      <c r="X6770">
        <v>20070605</v>
      </c>
      <c r="Y6770">
        <v>0</v>
      </c>
      <c r="Z6770" t="s">
        <v>271</v>
      </c>
      <c r="AA6770" t="s">
        <v>3534</v>
      </c>
      <c r="AC6770">
        <v>1</v>
      </c>
      <c r="AE6770">
        <v>1</v>
      </c>
      <c r="AF6770" t="s">
        <v>271</v>
      </c>
    </row>
    <row r="6771" spans="1:32" hidden="1" x14ac:dyDescent="0.25">
      <c r="A6771" t="str">
        <f t="array" ref="A6771">IF(COUNT(SEARCH(RubriekenHistorisch,CONCATENATE(P6770,U6770,AB6770,AH6770))),"t","f")</f>
        <v>f</v>
      </c>
      <c r="B6771" t="str">
        <f t="shared" si="317"/>
        <v>f</v>
      </c>
      <c r="C6771" t="str">
        <f t="shared" si="318"/>
        <v>f</v>
      </c>
      <c r="D6771" t="str">
        <f t="shared" si="319"/>
        <v>t</v>
      </c>
      <c r="E6771" t="str">
        <f>IF(COUNT(SEARCH({"04.","05.","09.","12."},CONCATENATE(P6770,U6770,AB6770,AH6770))),"t","f")</f>
        <v>t</v>
      </c>
      <c r="F6771" t="str">
        <f t="array" ref="F6771">IF(COUNT(SEARCH(HistorischeRubrieken,CONCATENATE(P6770,U6770,AB6770,AH6770))),"t","f")</f>
        <v>f</v>
      </c>
      <c r="G6771">
        <v>5</v>
      </c>
      <c r="H6771">
        <v>610501</v>
      </c>
      <c r="I6771" t="s">
        <v>3550</v>
      </c>
      <c r="J6771">
        <v>20070901</v>
      </c>
      <c r="K6771">
        <v>20071201</v>
      </c>
      <c r="M6771">
        <v>0</v>
      </c>
      <c r="N6771">
        <v>0</v>
      </c>
      <c r="O6771" t="s">
        <v>3531</v>
      </c>
      <c r="P6771" t="s">
        <v>3554</v>
      </c>
      <c r="Q6771" t="s">
        <v>2719</v>
      </c>
      <c r="R6771">
        <v>0</v>
      </c>
      <c r="S6771" t="s">
        <v>271</v>
      </c>
      <c r="T6771" t="s">
        <v>3531</v>
      </c>
      <c r="U6771" t="s">
        <v>3555</v>
      </c>
      <c r="V6771">
        <v>0</v>
      </c>
      <c r="W6771">
        <v>1</v>
      </c>
      <c r="X6771">
        <v>20071001</v>
      </c>
      <c r="Y6771">
        <v>0</v>
      </c>
      <c r="Z6771" t="s">
        <v>1003</v>
      </c>
      <c r="AA6771" t="s">
        <v>3534</v>
      </c>
      <c r="AC6771">
        <v>1</v>
      </c>
      <c r="AE6771">
        <v>1</v>
      </c>
      <c r="AF6771" t="s">
        <v>271</v>
      </c>
    </row>
    <row r="6772" spans="1:32" hidden="1" x14ac:dyDescent="0.25">
      <c r="A6772" t="str">
        <f t="array" ref="A6772">IF(COUNT(SEARCH(RubriekenHistorisch,CONCATENATE(P6771,U6771,AB6771,AH6771))),"t","f")</f>
        <v>f</v>
      </c>
      <c r="B6772" t="str">
        <f t="shared" si="317"/>
        <v>f</v>
      </c>
      <c r="C6772" t="str">
        <f t="shared" si="318"/>
        <v>f</v>
      </c>
      <c r="D6772" t="str">
        <f t="shared" si="319"/>
        <v>t</v>
      </c>
      <c r="E6772" t="str">
        <f>IF(COUNT(SEARCH({"04.","05.","09.","12."},CONCATENATE(P6771,U6771,AB6771,AH6771))),"t","f")</f>
        <v>t</v>
      </c>
      <c r="F6772" t="str">
        <f t="array" ref="F6772">IF(COUNT(SEARCH(HistorischeRubrieken,CONCATENATE(P6771,U6771,AB6771,AH6771))),"t","f")</f>
        <v>f</v>
      </c>
      <c r="G6772">
        <v>6</v>
      </c>
      <c r="H6772">
        <v>610501</v>
      </c>
      <c r="I6772" t="s">
        <v>3550</v>
      </c>
      <c r="J6772">
        <v>20071201</v>
      </c>
      <c r="K6772">
        <v>20120115</v>
      </c>
      <c r="M6772">
        <v>0</v>
      </c>
      <c r="N6772">
        <v>0</v>
      </c>
      <c r="O6772" t="s">
        <v>3451</v>
      </c>
      <c r="P6772" t="s">
        <v>3554</v>
      </c>
      <c r="Q6772" t="s">
        <v>2719</v>
      </c>
      <c r="R6772">
        <v>0</v>
      </c>
      <c r="S6772" t="s">
        <v>271</v>
      </c>
      <c r="T6772" t="s">
        <v>3531</v>
      </c>
      <c r="U6772" t="s">
        <v>3555</v>
      </c>
      <c r="V6772">
        <v>0</v>
      </c>
      <c r="W6772">
        <v>1</v>
      </c>
      <c r="X6772">
        <v>20071001</v>
      </c>
      <c r="Y6772">
        <v>0</v>
      </c>
      <c r="Z6772" t="s">
        <v>1003</v>
      </c>
      <c r="AA6772" t="s">
        <v>3454</v>
      </c>
      <c r="AC6772">
        <v>1</v>
      </c>
      <c r="AE6772">
        <v>1</v>
      </c>
      <c r="AF6772" t="s">
        <v>271</v>
      </c>
    </row>
    <row r="6773" spans="1:32" hidden="1" x14ac:dyDescent="0.25">
      <c r="A6773" t="str">
        <f t="array" ref="A6773">IF(COUNT(SEARCH(RubriekenHistorisch,CONCATENATE(P6772,U6772,AB6772,AH6772))),"t","f")</f>
        <v>f</v>
      </c>
      <c r="B6773" t="str">
        <f t="shared" si="317"/>
        <v>f</v>
      </c>
      <c r="C6773" t="str">
        <f t="shared" si="318"/>
        <v>f</v>
      </c>
      <c r="D6773" t="str">
        <f t="shared" si="319"/>
        <v>t</v>
      </c>
      <c r="E6773" t="str">
        <f>IF(COUNT(SEARCH({"04.","05.","09.","12."},CONCATENATE(P6772,U6772,AB6772,AH6772))),"t","f")</f>
        <v>t</v>
      </c>
      <c r="F6773" t="str">
        <f t="array" ref="F6773">IF(COUNT(SEARCH(HistorischeRubrieken,CONCATENATE(P6772,U6772,AB6772,AH6772))),"t","f")</f>
        <v>f</v>
      </c>
      <c r="G6773">
        <v>7</v>
      </c>
      <c r="H6773">
        <v>610501</v>
      </c>
      <c r="I6773" t="s">
        <v>3550</v>
      </c>
      <c r="J6773">
        <v>20120115</v>
      </c>
      <c r="K6773">
        <v>20120917</v>
      </c>
      <c r="M6773">
        <v>0</v>
      </c>
      <c r="N6773">
        <v>0</v>
      </c>
      <c r="O6773" t="s">
        <v>3487</v>
      </c>
      <c r="P6773" t="s">
        <v>3554</v>
      </c>
      <c r="Q6773" t="s">
        <v>2719</v>
      </c>
      <c r="R6773">
        <v>0</v>
      </c>
      <c r="S6773" t="s">
        <v>271</v>
      </c>
      <c r="T6773" t="s">
        <v>3531</v>
      </c>
      <c r="U6773" t="s">
        <v>3555</v>
      </c>
      <c r="V6773">
        <v>0</v>
      </c>
      <c r="W6773">
        <v>1</v>
      </c>
      <c r="X6773">
        <v>20071001</v>
      </c>
      <c r="Y6773">
        <v>0</v>
      </c>
      <c r="Z6773" t="s">
        <v>1003</v>
      </c>
      <c r="AA6773" t="s">
        <v>3488</v>
      </c>
      <c r="AC6773">
        <v>1</v>
      </c>
      <c r="AE6773">
        <v>1</v>
      </c>
      <c r="AF6773" t="s">
        <v>271</v>
      </c>
    </row>
    <row r="6774" spans="1:32" hidden="1" x14ac:dyDescent="0.25">
      <c r="A6774" t="str">
        <f t="array" ref="A6774">IF(COUNT(SEARCH(RubriekenHistorisch,CONCATENATE(P6773,U6773,AB6773,AH6773))),"t","f")</f>
        <v>f</v>
      </c>
      <c r="B6774" t="str">
        <f t="shared" si="317"/>
        <v>f</v>
      </c>
      <c r="C6774" t="str">
        <f t="shared" si="318"/>
        <v>f</v>
      </c>
      <c r="D6774" t="str">
        <f t="shared" si="319"/>
        <v>t</v>
      </c>
      <c r="E6774" t="str">
        <f>IF(COUNT(SEARCH({"04.","05.","09.","12."},CONCATENATE(P6773,U6773,AB6773,AH6773))),"t","f")</f>
        <v>t</v>
      </c>
      <c r="F6774" t="str">
        <f t="array" ref="F6774">IF(COUNT(SEARCH(HistorischeRubrieken,CONCATENATE(P6773,U6773,AB6773,AH6773))),"t","f")</f>
        <v>f</v>
      </c>
      <c r="G6774">
        <v>8</v>
      </c>
      <c r="H6774">
        <v>610501</v>
      </c>
      <c r="I6774" t="s">
        <v>3550</v>
      </c>
      <c r="J6774">
        <v>20120917</v>
      </c>
      <c r="K6774">
        <v>20150101</v>
      </c>
      <c r="M6774">
        <v>0</v>
      </c>
      <c r="N6774">
        <v>0</v>
      </c>
      <c r="O6774" t="s">
        <v>3487</v>
      </c>
      <c r="P6774" t="s">
        <v>3554</v>
      </c>
      <c r="Q6774" t="s">
        <v>2719</v>
      </c>
      <c r="R6774">
        <v>0</v>
      </c>
      <c r="S6774" t="s">
        <v>271</v>
      </c>
      <c r="AA6774" t="s">
        <v>3488</v>
      </c>
      <c r="AC6774">
        <v>1</v>
      </c>
      <c r="AE6774">
        <v>1</v>
      </c>
      <c r="AF6774" t="s">
        <v>271</v>
      </c>
    </row>
    <row r="6775" spans="1:32" hidden="1" x14ac:dyDescent="0.25">
      <c r="A6775" t="str">
        <f t="array" ref="A6775">IF(COUNT(SEARCH(RubriekenHistorisch,CONCATENATE(P6774,U6774,AB6774,AH6774))),"t","f")</f>
        <v>f</v>
      </c>
      <c r="B6775" t="str">
        <f t="shared" si="317"/>
        <v>f</v>
      </c>
      <c r="C6775" t="str">
        <f t="shared" si="318"/>
        <v>f</v>
      </c>
      <c r="D6775" t="str">
        <f t="shared" si="319"/>
        <v>t</v>
      </c>
      <c r="E6775" t="str">
        <f>IF(COUNT(SEARCH({"04.","05.","09.","12."},CONCATENATE(P6774,U6774,AB6774,AH6774))),"t","f")</f>
        <v>t</v>
      </c>
      <c r="F6775" t="str">
        <f t="array" ref="F6775">IF(COUNT(SEARCH(HistorischeRubrieken,CONCATENATE(P6774,U6774,AB6774,AH6774))),"t","f")</f>
        <v>f</v>
      </c>
      <c r="G6775">
        <v>9</v>
      </c>
      <c r="H6775">
        <v>610501</v>
      </c>
      <c r="I6775" t="s">
        <v>3550</v>
      </c>
      <c r="J6775">
        <v>20150101</v>
      </c>
      <c r="K6775">
        <v>20160101</v>
      </c>
      <c r="M6775">
        <v>0</v>
      </c>
      <c r="N6775">
        <v>0</v>
      </c>
      <c r="O6775" t="s">
        <v>3487</v>
      </c>
      <c r="P6775" t="s">
        <v>3556</v>
      </c>
      <c r="Q6775" t="s">
        <v>2719</v>
      </c>
      <c r="R6775">
        <v>0</v>
      </c>
      <c r="S6775" t="s">
        <v>271</v>
      </c>
      <c r="AA6775" t="s">
        <v>3488</v>
      </c>
      <c r="AC6775">
        <v>1</v>
      </c>
      <c r="AE6775">
        <v>1</v>
      </c>
      <c r="AF6775" t="s">
        <v>271</v>
      </c>
    </row>
    <row r="6776" spans="1:32" x14ac:dyDescent="0.25">
      <c r="A6776" t="str">
        <f t="array" ref="A6776">IF(COUNT(SEARCH(RubriekenHistorisch,CONCATENATE(P6775,U6775,AB6775,AH6775))),"t","f")</f>
        <v>f</v>
      </c>
      <c r="B6776" t="str">
        <f t="shared" si="317"/>
        <v>f</v>
      </c>
      <c r="C6776" t="str">
        <f t="shared" si="318"/>
        <v>f</v>
      </c>
      <c r="D6776" t="str">
        <f t="shared" si="319"/>
        <v>t</v>
      </c>
      <c r="E6776" t="str">
        <f>IF(COUNT(SEARCH({"04.","05.","09.","12."},CONCATENATE(P6775,U6775,AB6775,AH6775))),"t","f")</f>
        <v>t</v>
      </c>
      <c r="F6776" t="str">
        <f t="array" ref="F6776">IF(COUNT(SEARCH(HistorischeRubrieken,CONCATENATE(P6775,U6775,AB6775,AH6775))),"t","f")</f>
        <v>f</v>
      </c>
      <c r="G6776">
        <v>10</v>
      </c>
      <c r="H6776">
        <v>610501</v>
      </c>
      <c r="I6776" t="s">
        <v>3550</v>
      </c>
      <c r="J6776">
        <v>20160101</v>
      </c>
      <c r="M6776">
        <v>0</v>
      </c>
      <c r="N6776">
        <v>0</v>
      </c>
      <c r="O6776" t="s">
        <v>3487</v>
      </c>
      <c r="P6776" t="s">
        <v>6831</v>
      </c>
      <c r="Q6776" t="s">
        <v>2719</v>
      </c>
      <c r="R6776">
        <v>0</v>
      </c>
      <c r="S6776" t="s">
        <v>271</v>
      </c>
      <c r="AA6776" t="s">
        <v>3488</v>
      </c>
      <c r="AC6776">
        <v>1</v>
      </c>
      <c r="AE6776">
        <v>1</v>
      </c>
      <c r="AF6776" t="s">
        <v>271</v>
      </c>
    </row>
    <row r="6777" spans="1:32" hidden="1" x14ac:dyDescent="0.25">
      <c r="A6777" t="str">
        <f t="array" ref="A6777">IF(COUNT(SEARCH(RubriekenHistorisch,CONCATENATE(P6776,U6776,AB6776,AH6776))),"t","f")</f>
        <v>f</v>
      </c>
      <c r="B6777" t="str">
        <f t="shared" si="317"/>
        <v>f</v>
      </c>
      <c r="C6777" t="str">
        <f t="shared" si="318"/>
        <v>f</v>
      </c>
      <c r="D6777" t="str">
        <f t="shared" si="319"/>
        <v>t</v>
      </c>
      <c r="E6777" t="str">
        <f>IF(COUNT(SEARCH({"04.","05.","09.","12."},CONCATENATE(P6776,U6776,AB6776,AH6776))),"t","f")</f>
        <v>t</v>
      </c>
      <c r="F6777" t="str">
        <f t="array" ref="F6777">IF(COUNT(SEARCH(HistorischeRubrieken,CONCATENATE(P6776,U6776,AB6776,AH6776))),"t","f")</f>
        <v>f</v>
      </c>
      <c r="G6777">
        <v>1</v>
      </c>
      <c r="H6777">
        <v>610502</v>
      </c>
      <c r="I6777" t="s">
        <v>3557</v>
      </c>
      <c r="J6777">
        <v>20051201</v>
      </c>
      <c r="K6777">
        <v>20110301</v>
      </c>
      <c r="M6777">
        <v>0</v>
      </c>
      <c r="N6777">
        <v>0</v>
      </c>
      <c r="T6777" t="s">
        <v>3447</v>
      </c>
      <c r="U6777" t="s">
        <v>3558</v>
      </c>
      <c r="V6777">
        <v>0</v>
      </c>
      <c r="W6777">
        <v>1</v>
      </c>
      <c r="X6777">
        <v>20060301</v>
      </c>
      <c r="Y6777">
        <v>12</v>
      </c>
      <c r="Z6777" t="s">
        <v>1003</v>
      </c>
    </row>
    <row r="6778" spans="1:32" hidden="1" x14ac:dyDescent="0.25">
      <c r="A6778" t="str">
        <f t="array" ref="A6778">IF(COUNT(SEARCH(RubriekenHistorisch,CONCATENATE(P6777,U6777,AB6777,AH6777))),"t","f")</f>
        <v>f</v>
      </c>
      <c r="B6778" t="str">
        <f t="shared" si="317"/>
        <v>t</v>
      </c>
      <c r="C6778" t="str">
        <f t="shared" si="318"/>
        <v>f</v>
      </c>
      <c r="D6778" t="str">
        <f t="shared" si="319"/>
        <v>t</v>
      </c>
      <c r="E6778" t="str">
        <f>IF(COUNT(SEARCH({"04.","05.","09.","12."},CONCATENATE(P6777,U6777,AB6777,AH6777))),"t","f")</f>
        <v>t</v>
      </c>
      <c r="F6778" t="str">
        <f t="array" ref="F6778">IF(COUNT(SEARCH(HistorischeRubrieken,CONCATENATE(P6777,U6777,AB6777,AH6777))),"t","f")</f>
        <v>f</v>
      </c>
      <c r="G6778">
        <v>2</v>
      </c>
      <c r="H6778">
        <v>610502</v>
      </c>
      <c r="I6778" t="s">
        <v>3557</v>
      </c>
      <c r="J6778">
        <v>20110301</v>
      </c>
      <c r="K6778">
        <v>20150101</v>
      </c>
      <c r="M6778">
        <v>0</v>
      </c>
      <c r="N6778">
        <v>0</v>
      </c>
      <c r="T6778" t="s">
        <v>3447</v>
      </c>
      <c r="U6778" t="s">
        <v>3559</v>
      </c>
      <c r="V6778">
        <v>0</v>
      </c>
      <c r="W6778">
        <v>1</v>
      </c>
      <c r="X6778">
        <v>20110301</v>
      </c>
      <c r="Y6778">
        <v>12</v>
      </c>
      <c r="Z6778" t="s">
        <v>271</v>
      </c>
    </row>
    <row r="6779" spans="1:32" hidden="1" x14ac:dyDescent="0.25">
      <c r="A6779" t="str">
        <f t="array" ref="A6779">IF(COUNT(SEARCH(RubriekenHistorisch,CONCATENATE(P6778,U6778,AB6778,AH6778))),"t","f")</f>
        <v>f</v>
      </c>
      <c r="B6779" t="str">
        <f t="shared" si="317"/>
        <v>t</v>
      </c>
      <c r="C6779" t="str">
        <f t="shared" si="318"/>
        <v>f</v>
      </c>
      <c r="D6779" t="str">
        <f t="shared" si="319"/>
        <v>t</v>
      </c>
      <c r="E6779" t="str">
        <f>IF(COUNT(SEARCH({"04.","05.","09.","12."},CONCATENATE(P6778,U6778,AB6778,AH6778))),"t","f")</f>
        <v>t</v>
      </c>
      <c r="F6779" t="str">
        <f t="array" ref="F6779">IF(COUNT(SEARCH(HistorischeRubrieken,CONCATENATE(P6778,U6778,AB6778,AH6778))),"t","f")</f>
        <v>f</v>
      </c>
      <c r="G6779">
        <v>3</v>
      </c>
      <c r="H6779">
        <v>610502</v>
      </c>
      <c r="I6779" t="s">
        <v>3557</v>
      </c>
      <c r="J6779">
        <v>20150101</v>
      </c>
      <c r="K6779">
        <v>20160101</v>
      </c>
      <c r="M6779">
        <v>0</v>
      </c>
      <c r="N6779">
        <v>0</v>
      </c>
      <c r="T6779" t="s">
        <v>3447</v>
      </c>
      <c r="U6779" t="s">
        <v>3560</v>
      </c>
      <c r="V6779">
        <v>0</v>
      </c>
      <c r="W6779">
        <v>1</v>
      </c>
      <c r="X6779">
        <v>20150301</v>
      </c>
      <c r="Y6779">
        <v>12</v>
      </c>
      <c r="Z6779" t="s">
        <v>271</v>
      </c>
    </row>
    <row r="6780" spans="1:32" x14ac:dyDescent="0.25">
      <c r="A6780" t="str">
        <f t="array" ref="A6780">IF(COUNT(SEARCH(RubriekenHistorisch,CONCATENATE(P6779,U6779,AB6779,AH6779))),"t","f")</f>
        <v>f</v>
      </c>
      <c r="B6780" t="str">
        <f t="shared" si="317"/>
        <v>t</v>
      </c>
      <c r="C6780" t="str">
        <f t="shared" si="318"/>
        <v>f</v>
      </c>
      <c r="D6780" t="str">
        <f t="shared" si="319"/>
        <v>t</v>
      </c>
      <c r="E6780" t="str">
        <f>IF(COUNT(SEARCH({"04.","05.","09.","12."},CONCATENATE(P6779,U6779,AB6779,AH6779))),"t","f")</f>
        <v>t</v>
      </c>
      <c r="F6780" t="str">
        <f t="array" ref="F6780">IF(COUNT(SEARCH(HistorischeRubrieken,CONCATENATE(P6779,U6779,AB6779,AH6779))),"t","f")</f>
        <v>f</v>
      </c>
      <c r="G6780">
        <v>4</v>
      </c>
      <c r="H6780">
        <v>610502</v>
      </c>
      <c r="I6780" t="s">
        <v>3557</v>
      </c>
      <c r="J6780">
        <v>20160101</v>
      </c>
      <c r="M6780">
        <v>0</v>
      </c>
      <c r="N6780">
        <v>0</v>
      </c>
      <c r="T6780" t="s">
        <v>3447</v>
      </c>
      <c r="U6780" t="s">
        <v>6832</v>
      </c>
      <c r="V6780">
        <v>0</v>
      </c>
      <c r="W6780">
        <v>1</v>
      </c>
      <c r="X6780">
        <v>20160301</v>
      </c>
      <c r="Y6780">
        <v>12</v>
      </c>
      <c r="Z6780" t="s">
        <v>271</v>
      </c>
    </row>
    <row r="6781" spans="1:32" hidden="1" x14ac:dyDescent="0.25">
      <c r="A6781" t="str">
        <f t="array" ref="A6781">IF(COUNT(SEARCH(RubriekenHistorisch,CONCATENATE(P6780,U6780,AB6780,AH6780))),"t","f")</f>
        <v>f</v>
      </c>
      <c r="B6781" t="str">
        <f t="shared" si="317"/>
        <v>t</v>
      </c>
      <c r="C6781" t="str">
        <f t="shared" si="318"/>
        <v>f</v>
      </c>
      <c r="D6781" t="str">
        <f t="shared" si="319"/>
        <v>t</v>
      </c>
      <c r="E6781" t="str">
        <f>IF(COUNT(SEARCH({"04.","05.","09.","12."},CONCATENATE(P6780,U6780,AB6780,AH6780))),"t","f")</f>
        <v>t</v>
      </c>
      <c r="F6781" t="str">
        <f t="array" ref="F6781">IF(COUNT(SEARCH(HistorischeRubrieken,CONCATENATE(P6780,U6780,AB6780,AH6780))),"t","f")</f>
        <v>f</v>
      </c>
      <c r="G6781">
        <v>1</v>
      </c>
      <c r="H6781">
        <v>610601</v>
      </c>
      <c r="I6781" t="s">
        <v>3561</v>
      </c>
      <c r="J6781">
        <v>19970501</v>
      </c>
      <c r="K6781">
        <v>19981101</v>
      </c>
      <c r="M6781">
        <v>0</v>
      </c>
      <c r="N6781">
        <v>0</v>
      </c>
      <c r="O6781" t="s">
        <v>3562</v>
      </c>
      <c r="P6781" t="s">
        <v>3563</v>
      </c>
      <c r="Q6781" t="s">
        <v>3435</v>
      </c>
      <c r="R6781">
        <v>0</v>
      </c>
      <c r="S6781" t="s">
        <v>271</v>
      </c>
      <c r="U6781" t="s">
        <v>3564</v>
      </c>
      <c r="V6781">
        <v>1</v>
      </c>
      <c r="W6781">
        <v>1</v>
      </c>
      <c r="X6781">
        <v>19970601</v>
      </c>
      <c r="Y6781">
        <v>0</v>
      </c>
      <c r="Z6781" t="s">
        <v>1003</v>
      </c>
      <c r="AA6781" t="s">
        <v>3441</v>
      </c>
      <c r="AC6781">
        <v>1</v>
      </c>
      <c r="AE6781">
        <v>1</v>
      </c>
      <c r="AF6781" t="s">
        <v>271</v>
      </c>
    </row>
    <row r="6782" spans="1:32" hidden="1" x14ac:dyDescent="0.25">
      <c r="A6782" t="str">
        <f t="array" ref="A6782">IF(COUNT(SEARCH(RubriekenHistorisch,CONCATENATE(P6781,U6781,AB6781,AH6781))),"t","f")</f>
        <v>f</v>
      </c>
      <c r="B6782" t="str">
        <f t="shared" si="317"/>
        <v>f</v>
      </c>
      <c r="C6782" t="str">
        <f t="shared" si="318"/>
        <v>f</v>
      </c>
      <c r="D6782" t="str">
        <f t="shared" si="319"/>
        <v>t</v>
      </c>
      <c r="E6782" t="str">
        <f>IF(COUNT(SEARCH({"04.","05.","09.","12."},CONCATENATE(P6781,U6781,AB6781,AH6781))),"t","f")</f>
        <v>t</v>
      </c>
      <c r="F6782" t="str">
        <f t="array" ref="F6782">IF(COUNT(SEARCH(HistorischeRubrieken,CONCATENATE(P6781,U6781,AB6781,AH6781))),"t","f")</f>
        <v>f</v>
      </c>
      <c r="G6782">
        <v>2</v>
      </c>
      <c r="H6782">
        <v>610601</v>
      </c>
      <c r="I6782" t="s">
        <v>3561</v>
      </c>
      <c r="J6782">
        <v>19981101</v>
      </c>
      <c r="K6782">
        <v>20010401</v>
      </c>
      <c r="M6782">
        <v>0</v>
      </c>
      <c r="N6782">
        <v>0</v>
      </c>
      <c r="O6782" t="s">
        <v>3562</v>
      </c>
      <c r="P6782" t="s">
        <v>3565</v>
      </c>
      <c r="Q6782" t="s">
        <v>3435</v>
      </c>
      <c r="R6782">
        <v>0</v>
      </c>
      <c r="S6782" t="s">
        <v>271</v>
      </c>
      <c r="AA6782" t="s">
        <v>3441</v>
      </c>
      <c r="AC6782">
        <v>1</v>
      </c>
      <c r="AE6782">
        <v>1</v>
      </c>
      <c r="AF6782" t="s">
        <v>271</v>
      </c>
    </row>
    <row r="6783" spans="1:32" hidden="1" x14ac:dyDescent="0.25">
      <c r="A6783" t="str">
        <f t="array" ref="A6783">IF(COUNT(SEARCH(RubriekenHistorisch,CONCATENATE(P6782,U6782,AB6782,AH6782))),"t","f")</f>
        <v>f</v>
      </c>
      <c r="B6783" t="str">
        <f t="shared" si="317"/>
        <v>f</v>
      </c>
      <c r="C6783" t="str">
        <f t="shared" si="318"/>
        <v>f</v>
      </c>
      <c r="D6783" t="str">
        <f t="shared" si="319"/>
        <v>t</v>
      </c>
      <c r="E6783" t="str">
        <f>IF(COUNT(SEARCH({"04.","05.","09.","12."},CONCATENATE(P6782,U6782,AB6782,AH6782))),"t","f")</f>
        <v>t</v>
      </c>
      <c r="F6783" t="str">
        <f t="array" ref="F6783">IF(COUNT(SEARCH(HistorischeRubrieken,CONCATENATE(P6782,U6782,AB6782,AH6782))),"t","f")</f>
        <v>f</v>
      </c>
      <c r="G6783">
        <v>3</v>
      </c>
      <c r="H6783">
        <v>610601</v>
      </c>
      <c r="I6783" t="s">
        <v>3561</v>
      </c>
      <c r="J6783">
        <v>20010401</v>
      </c>
      <c r="K6783">
        <v>20071201</v>
      </c>
      <c r="M6783">
        <v>0</v>
      </c>
      <c r="N6783">
        <v>0</v>
      </c>
      <c r="O6783" t="s">
        <v>3523</v>
      </c>
      <c r="P6783" t="s">
        <v>3565</v>
      </c>
      <c r="Q6783" t="s">
        <v>3435</v>
      </c>
      <c r="R6783">
        <v>0</v>
      </c>
      <c r="S6783" t="s">
        <v>271</v>
      </c>
      <c r="AA6783" t="s">
        <v>3445</v>
      </c>
      <c r="AC6783">
        <v>1</v>
      </c>
      <c r="AE6783">
        <v>1</v>
      </c>
      <c r="AF6783" t="s">
        <v>271</v>
      </c>
    </row>
    <row r="6784" spans="1:32" hidden="1" x14ac:dyDescent="0.25">
      <c r="A6784" t="str">
        <f t="array" ref="A6784">IF(COUNT(SEARCH(RubriekenHistorisch,CONCATENATE(P6783,U6783,AB6783,AH6783))),"t","f")</f>
        <v>f</v>
      </c>
      <c r="B6784" t="str">
        <f t="shared" si="317"/>
        <v>f</v>
      </c>
      <c r="C6784" t="str">
        <f t="shared" si="318"/>
        <v>f</v>
      </c>
      <c r="D6784" t="str">
        <f t="shared" si="319"/>
        <v>t</v>
      </c>
      <c r="E6784" t="str">
        <f>IF(COUNT(SEARCH({"04.","05.","09.","12."},CONCATENATE(P6783,U6783,AB6783,AH6783))),"t","f")</f>
        <v>t</v>
      </c>
      <c r="F6784" t="str">
        <f t="array" ref="F6784">IF(COUNT(SEARCH(HistorischeRubrieken,CONCATENATE(P6783,U6783,AB6783,AH6783))),"t","f")</f>
        <v>f</v>
      </c>
      <c r="G6784">
        <v>4</v>
      </c>
      <c r="H6784">
        <v>610601</v>
      </c>
      <c r="I6784" t="s">
        <v>3566</v>
      </c>
      <c r="J6784">
        <v>20071201</v>
      </c>
      <c r="K6784">
        <v>20100301</v>
      </c>
      <c r="M6784">
        <v>0</v>
      </c>
      <c r="N6784">
        <v>0</v>
      </c>
      <c r="O6784" t="s">
        <v>3451</v>
      </c>
      <c r="P6784" t="s">
        <v>3567</v>
      </c>
      <c r="Q6784" t="s">
        <v>2719</v>
      </c>
      <c r="R6784">
        <v>0</v>
      </c>
      <c r="S6784" t="s">
        <v>271</v>
      </c>
      <c r="T6784" t="s">
        <v>3451</v>
      </c>
      <c r="U6784" t="s">
        <v>3568</v>
      </c>
      <c r="V6784">
        <v>0</v>
      </c>
      <c r="W6784">
        <v>1</v>
      </c>
      <c r="X6784">
        <v>20080108</v>
      </c>
      <c r="Y6784">
        <v>0</v>
      </c>
      <c r="Z6784" t="s">
        <v>1003</v>
      </c>
      <c r="AA6784" t="s">
        <v>3454</v>
      </c>
      <c r="AC6784">
        <v>1</v>
      </c>
      <c r="AE6784">
        <v>1</v>
      </c>
      <c r="AF6784" t="s">
        <v>271</v>
      </c>
    </row>
    <row r="6785" spans="1:32" hidden="1" x14ac:dyDescent="0.25">
      <c r="A6785" t="str">
        <f t="array" ref="A6785">IF(COUNT(SEARCH(RubriekenHistorisch,CONCATENATE(P6784,U6784,AB6784,AH6784))),"t","f")</f>
        <v>f</v>
      </c>
      <c r="B6785" t="str">
        <f t="shared" si="317"/>
        <v>f</v>
      </c>
      <c r="C6785" t="str">
        <f t="shared" si="318"/>
        <v>f</v>
      </c>
      <c r="D6785" t="str">
        <f t="shared" si="319"/>
        <v>t</v>
      </c>
      <c r="E6785" t="str">
        <f>IF(COUNT(SEARCH({"04.","05.","09.","12."},CONCATENATE(P6784,U6784,AB6784,AH6784))),"t","f")</f>
        <v>t</v>
      </c>
      <c r="F6785" t="str">
        <f t="array" ref="F6785">IF(COUNT(SEARCH(HistorischeRubrieken,CONCATENATE(P6784,U6784,AB6784,AH6784))),"t","f")</f>
        <v>f</v>
      </c>
      <c r="G6785">
        <v>5</v>
      </c>
      <c r="H6785">
        <v>610601</v>
      </c>
      <c r="I6785" t="s">
        <v>3566</v>
      </c>
      <c r="J6785">
        <v>20100301</v>
      </c>
      <c r="K6785">
        <v>20101201</v>
      </c>
      <c r="M6785">
        <v>0</v>
      </c>
      <c r="N6785">
        <v>0</v>
      </c>
      <c r="O6785" t="s">
        <v>3451</v>
      </c>
      <c r="P6785" t="s">
        <v>3569</v>
      </c>
      <c r="Q6785" t="s">
        <v>2719</v>
      </c>
      <c r="R6785">
        <v>0</v>
      </c>
      <c r="S6785" t="s">
        <v>271</v>
      </c>
      <c r="U6785" t="s">
        <v>3570</v>
      </c>
      <c r="V6785">
        <v>1</v>
      </c>
      <c r="W6785">
        <v>1</v>
      </c>
      <c r="X6785">
        <v>20100305</v>
      </c>
      <c r="Y6785">
        <v>0</v>
      </c>
      <c r="Z6785" t="s">
        <v>271</v>
      </c>
      <c r="AA6785" t="s">
        <v>3454</v>
      </c>
      <c r="AC6785">
        <v>1</v>
      </c>
      <c r="AE6785">
        <v>1</v>
      </c>
      <c r="AF6785" t="s">
        <v>271</v>
      </c>
    </row>
    <row r="6786" spans="1:32" hidden="1" x14ac:dyDescent="0.25">
      <c r="A6786" t="str">
        <f t="array" ref="A6786">IF(COUNT(SEARCH(RubriekenHistorisch,CONCATENATE(P6785,U6785,AB6785,AH6785))),"t","f")</f>
        <v>f</v>
      </c>
      <c r="B6786" t="str">
        <f t="shared" si="317"/>
        <v>f</v>
      </c>
      <c r="C6786" t="str">
        <f t="shared" si="318"/>
        <v>f</v>
      </c>
      <c r="D6786" t="str">
        <f t="shared" si="319"/>
        <v>t</v>
      </c>
      <c r="E6786" t="str">
        <f>IF(COUNT(SEARCH({"04.","05.","09.","12."},CONCATENATE(P6785,U6785,AB6785,AH6785))),"t","f")</f>
        <v>t</v>
      </c>
      <c r="F6786" t="str">
        <f t="array" ref="F6786">IF(COUNT(SEARCH(HistorischeRubrieken,CONCATENATE(P6785,U6785,AB6785,AH6785))),"t","f")</f>
        <v>f</v>
      </c>
      <c r="G6786">
        <v>6</v>
      </c>
      <c r="H6786">
        <v>610601</v>
      </c>
      <c r="I6786" t="s">
        <v>3571</v>
      </c>
      <c r="J6786">
        <v>20101201</v>
      </c>
      <c r="K6786">
        <v>20120115</v>
      </c>
      <c r="M6786">
        <v>0</v>
      </c>
      <c r="N6786">
        <v>0</v>
      </c>
      <c r="O6786" t="s">
        <v>3451</v>
      </c>
      <c r="P6786" t="s">
        <v>3572</v>
      </c>
      <c r="Q6786" t="s">
        <v>2719</v>
      </c>
      <c r="R6786">
        <v>0</v>
      </c>
      <c r="S6786" t="s">
        <v>271</v>
      </c>
      <c r="AA6786" t="s">
        <v>3454</v>
      </c>
      <c r="AC6786">
        <v>1</v>
      </c>
      <c r="AE6786">
        <v>1</v>
      </c>
      <c r="AF6786" t="s">
        <v>271</v>
      </c>
    </row>
    <row r="6787" spans="1:32" hidden="1" x14ac:dyDescent="0.25">
      <c r="A6787" t="str">
        <f t="array" ref="A6787">IF(COUNT(SEARCH(RubriekenHistorisch,CONCATENATE(P6786,U6786,AB6786,AH6786))),"t","f")</f>
        <v>f</v>
      </c>
      <c r="B6787" t="str">
        <f t="shared" ref="B6787:B6850" si="320">IF(COUNT(SEARCH("07.66.20",CONCATENATE(P6786,U6786,AB6786,AH6786))),"t","f")</f>
        <v>f</v>
      </c>
      <c r="C6787" t="str">
        <f t="shared" ref="C6787:C6850" si="321">IF(COUNT(SEARCH("14.40.10",CONCATENATE(P6786,U6786,AB6786,AH6786))),"t","f")</f>
        <v>f</v>
      </c>
      <c r="D6787" t="str">
        <f t="shared" si="319"/>
        <v>t</v>
      </c>
      <c r="E6787" t="str">
        <f>IF(COUNT(SEARCH({"04.","05.","09.","12."},CONCATENATE(P6786,U6786,AB6786,AH6786))),"t","f")</f>
        <v>t</v>
      </c>
      <c r="F6787" t="str">
        <f t="array" ref="F6787">IF(COUNT(SEARCH(HistorischeRubrieken,CONCATENATE(P6786,U6786,AB6786,AH6786))),"t","f")</f>
        <v>f</v>
      </c>
      <c r="G6787">
        <v>7</v>
      </c>
      <c r="H6787">
        <v>610601</v>
      </c>
      <c r="I6787" t="s">
        <v>3571</v>
      </c>
      <c r="J6787">
        <v>20120115</v>
      </c>
      <c r="K6787">
        <v>20120917</v>
      </c>
      <c r="M6787">
        <v>0</v>
      </c>
      <c r="N6787">
        <v>0</v>
      </c>
      <c r="O6787" t="s">
        <v>3487</v>
      </c>
      <c r="P6787" t="s">
        <v>3572</v>
      </c>
      <c r="Q6787" t="s">
        <v>2719</v>
      </c>
      <c r="R6787">
        <v>0</v>
      </c>
      <c r="S6787" t="s">
        <v>271</v>
      </c>
      <c r="AA6787" t="s">
        <v>3488</v>
      </c>
      <c r="AC6787">
        <v>1</v>
      </c>
      <c r="AE6787">
        <v>1</v>
      </c>
      <c r="AF6787" t="s">
        <v>271</v>
      </c>
    </row>
    <row r="6788" spans="1:32" x14ac:dyDescent="0.25">
      <c r="A6788" t="str">
        <f t="array" ref="A6788">IF(COUNT(SEARCH(RubriekenHistorisch,CONCATENATE(P6787,U6787,AB6787,AH6787))),"t","f")</f>
        <v>f</v>
      </c>
      <c r="B6788" t="str">
        <f t="shared" si="320"/>
        <v>f</v>
      </c>
      <c r="C6788" t="str">
        <f t="shared" si="321"/>
        <v>f</v>
      </c>
      <c r="D6788" t="str">
        <f t="shared" ref="D6788:D6851" si="322">IF(COUNT(SEARCH("- 0",CONCATENATE(P6787,U6787,AB6787,AH6787))),"t","f")</f>
        <v>t</v>
      </c>
      <c r="E6788" t="str">
        <f>IF(COUNT(SEARCH({"04.","05.","09.","12."},CONCATENATE(P6787,U6787,AB6787,AH6787))),"t","f")</f>
        <v>t</v>
      </c>
      <c r="F6788" t="str">
        <f t="array" ref="F6788">IF(COUNT(SEARCH(HistorischeRubrieken,CONCATENATE(P6787,U6787,AB6787,AH6787))),"t","f")</f>
        <v>f</v>
      </c>
      <c r="G6788">
        <v>8</v>
      </c>
      <c r="H6788">
        <v>610601</v>
      </c>
      <c r="I6788" t="s">
        <v>3571</v>
      </c>
      <c r="J6788">
        <v>20120917</v>
      </c>
      <c r="M6788">
        <v>0</v>
      </c>
      <c r="N6788">
        <v>0</v>
      </c>
      <c r="O6788" t="s">
        <v>3487</v>
      </c>
      <c r="P6788" t="s">
        <v>3573</v>
      </c>
      <c r="Q6788" t="s">
        <v>2719</v>
      </c>
      <c r="R6788">
        <v>0</v>
      </c>
      <c r="S6788" t="s">
        <v>271</v>
      </c>
      <c r="AA6788" t="s">
        <v>3488</v>
      </c>
      <c r="AC6788">
        <v>1</v>
      </c>
      <c r="AE6788">
        <v>1</v>
      </c>
      <c r="AF6788" t="s">
        <v>271</v>
      </c>
    </row>
    <row r="6789" spans="1:32" hidden="1" x14ac:dyDescent="0.25">
      <c r="A6789" t="str">
        <f t="array" ref="A6789">IF(COUNT(SEARCH(RubriekenHistorisch,CONCATENATE(P6788,U6788,AB6788,AH6788))),"t","f")</f>
        <v>f</v>
      </c>
      <c r="B6789" t="str">
        <f t="shared" si="320"/>
        <v>f</v>
      </c>
      <c r="C6789" t="str">
        <f t="shared" si="321"/>
        <v>f</v>
      </c>
      <c r="D6789" t="str">
        <f t="shared" si="322"/>
        <v>t</v>
      </c>
      <c r="E6789" t="str">
        <f>IF(COUNT(SEARCH({"04.","05.","09.","12."},CONCATENATE(P6788,U6788,AB6788,AH6788))),"t","f")</f>
        <v>t</v>
      </c>
      <c r="F6789" t="str">
        <f t="array" ref="F6789">IF(COUNT(SEARCH(HistorischeRubrieken,CONCATENATE(P6788,U6788,AB6788,AH6788))),"t","f")</f>
        <v>f</v>
      </c>
      <c r="G6789">
        <v>1</v>
      </c>
      <c r="H6789">
        <v>610602</v>
      </c>
      <c r="I6789" t="s">
        <v>3574</v>
      </c>
      <c r="J6789">
        <v>20110601</v>
      </c>
      <c r="K6789">
        <v>20120115</v>
      </c>
      <c r="M6789">
        <v>0</v>
      </c>
      <c r="N6789">
        <v>0</v>
      </c>
      <c r="AA6789" t="s">
        <v>3575</v>
      </c>
      <c r="AC6789">
        <v>0</v>
      </c>
      <c r="AE6789">
        <v>1</v>
      </c>
      <c r="AF6789" t="s">
        <v>271</v>
      </c>
    </row>
    <row r="6790" spans="1:32" hidden="1" x14ac:dyDescent="0.25">
      <c r="A6790" t="str">
        <f t="array" ref="A6790">IF(COUNT(SEARCH(RubriekenHistorisch,CONCATENATE(P6789,U6789,AB6789,AH6789))),"t","f")</f>
        <v>f</v>
      </c>
      <c r="B6790" t="str">
        <f t="shared" si="320"/>
        <v>f</v>
      </c>
      <c r="C6790" t="str">
        <f t="shared" si="321"/>
        <v>f</v>
      </c>
      <c r="D6790" t="str">
        <f t="shared" si="322"/>
        <v>f</v>
      </c>
      <c r="E6790" t="str">
        <f>IF(COUNT(SEARCH({"04.","05.","09.","12."},CONCATENATE(P6789,U6789,AB6789,AH6789))),"t","f")</f>
        <v>f</v>
      </c>
      <c r="F6790" t="str">
        <f t="array" ref="F6790">IF(COUNT(SEARCH(HistorischeRubrieken,CONCATENATE(P6789,U6789,AB6789,AH6789))),"t","f")</f>
        <v>f</v>
      </c>
      <c r="G6790">
        <v>2</v>
      </c>
      <c r="H6790">
        <v>610602</v>
      </c>
      <c r="I6790" t="s">
        <v>3574</v>
      </c>
      <c r="J6790">
        <v>20120115</v>
      </c>
      <c r="K6790">
        <v>20140106</v>
      </c>
      <c r="M6790">
        <v>0</v>
      </c>
      <c r="N6790">
        <v>0</v>
      </c>
      <c r="AA6790" t="s">
        <v>3576</v>
      </c>
      <c r="AC6790">
        <v>0</v>
      </c>
      <c r="AE6790">
        <v>1</v>
      </c>
      <c r="AF6790" t="s">
        <v>271</v>
      </c>
    </row>
    <row r="6791" spans="1:32" hidden="1" x14ac:dyDescent="0.25">
      <c r="A6791" t="str">
        <f t="array" ref="A6791">IF(COUNT(SEARCH(RubriekenHistorisch,CONCATENATE(P6790,U6790,AB6790,AH6790))),"t","f")</f>
        <v>f</v>
      </c>
      <c r="B6791" t="str">
        <f t="shared" si="320"/>
        <v>f</v>
      </c>
      <c r="C6791" t="str">
        <f t="shared" si="321"/>
        <v>f</v>
      </c>
      <c r="D6791" t="str">
        <f t="shared" si="322"/>
        <v>f</v>
      </c>
      <c r="E6791" t="str">
        <f>IF(COUNT(SEARCH({"04.","05.","09.","12."},CONCATENATE(P6790,U6790,AB6790,AH6790))),"t","f")</f>
        <v>f</v>
      </c>
      <c r="F6791" t="str">
        <f t="array" ref="F6791">IF(COUNT(SEARCH(HistorischeRubrieken,CONCATENATE(P6790,U6790,AB6790,AH6790))),"t","f")</f>
        <v>f</v>
      </c>
      <c r="G6791">
        <v>3</v>
      </c>
      <c r="H6791">
        <v>610602</v>
      </c>
      <c r="I6791" t="s">
        <v>3577</v>
      </c>
      <c r="J6791">
        <v>20140106</v>
      </c>
      <c r="K6791">
        <v>20140501</v>
      </c>
      <c r="M6791">
        <v>0</v>
      </c>
      <c r="N6791">
        <v>0</v>
      </c>
      <c r="AA6791" t="s">
        <v>3578</v>
      </c>
      <c r="AB6791" t="s">
        <v>1642</v>
      </c>
      <c r="AC6791">
        <v>0</v>
      </c>
      <c r="AE6791">
        <v>1</v>
      </c>
      <c r="AF6791" t="s">
        <v>271</v>
      </c>
    </row>
    <row r="6792" spans="1:32" x14ac:dyDescent="0.25">
      <c r="A6792" t="str">
        <f t="array" ref="A6792">IF(COUNT(SEARCH(RubriekenHistorisch,CONCATENATE(P6791,U6791,AB6791,AH6791))),"t","f")</f>
        <v>f</v>
      </c>
      <c r="B6792" t="str">
        <f t="shared" si="320"/>
        <v>f</v>
      </c>
      <c r="C6792" t="str">
        <f t="shared" si="321"/>
        <v>f</v>
      </c>
      <c r="D6792" t="str">
        <f t="shared" si="322"/>
        <v>f</v>
      </c>
      <c r="E6792" t="str">
        <f>IF(COUNT(SEARCH({"04.","05.","09.","12."},CONCATENATE(P6791,U6791,AB6791,AH6791))),"t","f")</f>
        <v>t</v>
      </c>
      <c r="F6792" t="str">
        <f t="array" ref="F6792">IF(COUNT(SEARCH(HistorischeRubrieken,CONCATENATE(P6791,U6791,AB6791,AH6791))),"t","f")</f>
        <v>f</v>
      </c>
      <c r="G6792">
        <v>4</v>
      </c>
      <c r="H6792">
        <v>610602</v>
      </c>
      <c r="I6792" t="s">
        <v>3577</v>
      </c>
      <c r="J6792">
        <v>20140501</v>
      </c>
      <c r="M6792">
        <v>0</v>
      </c>
      <c r="N6792">
        <v>0</v>
      </c>
      <c r="AA6792" t="s">
        <v>3576</v>
      </c>
      <c r="AC6792">
        <v>0</v>
      </c>
      <c r="AE6792">
        <v>1</v>
      </c>
      <c r="AF6792" t="s">
        <v>271</v>
      </c>
    </row>
    <row r="6793" spans="1:32" hidden="1" x14ac:dyDescent="0.25">
      <c r="A6793" t="str">
        <f t="array" ref="A6793">IF(COUNT(SEARCH(RubriekenHistorisch,CONCATENATE(P6792,U6792,AB6792,AH6792))),"t","f")</f>
        <v>f</v>
      </c>
      <c r="B6793" t="str">
        <f t="shared" si="320"/>
        <v>f</v>
      </c>
      <c r="C6793" t="str">
        <f t="shared" si="321"/>
        <v>f</v>
      </c>
      <c r="D6793" t="str">
        <f t="shared" si="322"/>
        <v>f</v>
      </c>
      <c r="E6793" t="str">
        <f>IF(COUNT(SEARCH({"04.","05.","09.","12."},CONCATENATE(P6792,U6792,AB6792,AH6792))),"t","f")</f>
        <v>f</v>
      </c>
      <c r="F6793" t="str">
        <f t="array" ref="F6793">IF(COUNT(SEARCH(HistorischeRubrieken,CONCATENATE(P6792,U6792,AB6792,AH6792))),"t","f")</f>
        <v>f</v>
      </c>
      <c r="G6793">
        <v>1</v>
      </c>
      <c r="H6793">
        <v>610701</v>
      </c>
      <c r="I6793" t="s">
        <v>3579</v>
      </c>
      <c r="J6793">
        <v>19970501</v>
      </c>
      <c r="K6793">
        <v>19980501</v>
      </c>
      <c r="M6793">
        <v>0</v>
      </c>
      <c r="N6793">
        <v>0</v>
      </c>
      <c r="O6793" t="s">
        <v>3438</v>
      </c>
      <c r="P6793" t="s">
        <v>3580</v>
      </c>
      <c r="Q6793" t="s">
        <v>2743</v>
      </c>
      <c r="R6793">
        <v>0</v>
      </c>
      <c r="S6793" t="s">
        <v>271</v>
      </c>
      <c r="U6793" t="s">
        <v>3581</v>
      </c>
      <c r="V6793">
        <v>1</v>
      </c>
      <c r="W6793">
        <v>1</v>
      </c>
      <c r="X6793">
        <v>19970515</v>
      </c>
      <c r="Y6793">
        <v>12</v>
      </c>
      <c r="Z6793" t="s">
        <v>1003</v>
      </c>
      <c r="AA6793" t="s">
        <v>3441</v>
      </c>
      <c r="AC6793">
        <v>1</v>
      </c>
      <c r="AE6793">
        <v>1</v>
      </c>
      <c r="AF6793" t="s">
        <v>271</v>
      </c>
    </row>
    <row r="6794" spans="1:32" hidden="1" x14ac:dyDescent="0.25">
      <c r="A6794" t="str">
        <f t="array" ref="A6794">IF(COUNT(SEARCH(RubriekenHistorisch,CONCATENATE(P6793,U6793,AB6793,AH6793))),"t","f")</f>
        <v>f</v>
      </c>
      <c r="B6794" t="str">
        <f t="shared" si="320"/>
        <v>f</v>
      </c>
      <c r="C6794" t="str">
        <f t="shared" si="321"/>
        <v>f</v>
      </c>
      <c r="D6794" t="str">
        <f t="shared" si="322"/>
        <v>t</v>
      </c>
      <c r="E6794" t="str">
        <f>IF(COUNT(SEARCH({"04.","05.","09.","12."},CONCATENATE(P6793,U6793,AB6793,AH6793))),"t","f")</f>
        <v>t</v>
      </c>
      <c r="F6794" t="str">
        <f t="array" ref="F6794">IF(COUNT(SEARCH(HistorischeRubrieken,CONCATENATE(P6793,U6793,AB6793,AH6793))),"t","f")</f>
        <v>f</v>
      </c>
      <c r="G6794">
        <v>2</v>
      </c>
      <c r="H6794">
        <v>610701</v>
      </c>
      <c r="I6794" t="s">
        <v>3579</v>
      </c>
      <c r="J6794">
        <v>19980501</v>
      </c>
      <c r="K6794">
        <v>20010401</v>
      </c>
      <c r="M6794">
        <v>0</v>
      </c>
      <c r="N6794">
        <v>0</v>
      </c>
      <c r="O6794" t="s">
        <v>3438</v>
      </c>
      <c r="P6794" t="s">
        <v>3580</v>
      </c>
      <c r="Q6794" t="s">
        <v>2743</v>
      </c>
      <c r="R6794">
        <v>0</v>
      </c>
      <c r="S6794" t="s">
        <v>271</v>
      </c>
      <c r="U6794" t="s">
        <v>3581</v>
      </c>
      <c r="V6794">
        <v>1</v>
      </c>
      <c r="W6794">
        <v>1</v>
      </c>
      <c r="X6794">
        <v>19980515</v>
      </c>
      <c r="Y6794">
        <v>12</v>
      </c>
      <c r="Z6794" t="s">
        <v>271</v>
      </c>
      <c r="AA6794" t="s">
        <v>3441</v>
      </c>
      <c r="AC6794">
        <v>1</v>
      </c>
      <c r="AE6794">
        <v>1</v>
      </c>
      <c r="AF6794" t="s">
        <v>271</v>
      </c>
    </row>
    <row r="6795" spans="1:32" hidden="1" x14ac:dyDescent="0.25">
      <c r="A6795" t="str">
        <f t="array" ref="A6795">IF(COUNT(SEARCH(RubriekenHistorisch,CONCATENATE(P6794,U6794,AB6794,AH6794))),"t","f")</f>
        <v>f</v>
      </c>
      <c r="B6795" t="str">
        <f t="shared" si="320"/>
        <v>f</v>
      </c>
      <c r="C6795" t="str">
        <f t="shared" si="321"/>
        <v>f</v>
      </c>
      <c r="D6795" t="str">
        <f t="shared" si="322"/>
        <v>t</v>
      </c>
      <c r="E6795" t="str">
        <f>IF(COUNT(SEARCH({"04.","05.","09.","12."},CONCATENATE(P6794,U6794,AB6794,AH6794))),"t","f")</f>
        <v>t</v>
      </c>
      <c r="F6795" t="str">
        <f t="array" ref="F6795">IF(COUNT(SEARCH(HistorischeRubrieken,CONCATENATE(P6794,U6794,AB6794,AH6794))),"t","f")</f>
        <v>f</v>
      </c>
      <c r="G6795">
        <v>3</v>
      </c>
      <c r="H6795">
        <v>610701</v>
      </c>
      <c r="I6795" t="s">
        <v>3579</v>
      </c>
      <c r="J6795">
        <v>20010401</v>
      </c>
      <c r="K6795">
        <v>20020601</v>
      </c>
      <c r="M6795">
        <v>0</v>
      </c>
      <c r="N6795">
        <v>0</v>
      </c>
      <c r="O6795" t="s">
        <v>3444</v>
      </c>
      <c r="P6795" t="s">
        <v>3580</v>
      </c>
      <c r="Q6795" t="s">
        <v>2743</v>
      </c>
      <c r="R6795">
        <v>0</v>
      </c>
      <c r="S6795" t="s">
        <v>271</v>
      </c>
      <c r="U6795" t="s">
        <v>3581</v>
      </c>
      <c r="V6795">
        <v>1</v>
      </c>
      <c r="W6795">
        <v>1</v>
      </c>
      <c r="X6795">
        <v>20010515</v>
      </c>
      <c r="Y6795">
        <v>12</v>
      </c>
      <c r="Z6795" t="s">
        <v>271</v>
      </c>
      <c r="AA6795" t="s">
        <v>3445</v>
      </c>
      <c r="AC6795">
        <v>1</v>
      </c>
      <c r="AE6795">
        <v>1</v>
      </c>
      <c r="AF6795" t="s">
        <v>271</v>
      </c>
    </row>
    <row r="6796" spans="1:32" hidden="1" x14ac:dyDescent="0.25">
      <c r="A6796" t="str">
        <f t="array" ref="A6796">IF(COUNT(SEARCH(RubriekenHistorisch,CONCATENATE(P6795,U6795,AB6795,AH6795))),"t","f")</f>
        <v>f</v>
      </c>
      <c r="B6796" t="str">
        <f t="shared" si="320"/>
        <v>f</v>
      </c>
      <c r="C6796" t="str">
        <f t="shared" si="321"/>
        <v>f</v>
      </c>
      <c r="D6796" t="str">
        <f t="shared" si="322"/>
        <v>t</v>
      </c>
      <c r="E6796" t="str">
        <f>IF(COUNT(SEARCH({"04.","05.","09.","12."},CONCATENATE(P6795,U6795,AB6795,AH6795))),"t","f")</f>
        <v>t</v>
      </c>
      <c r="F6796" t="str">
        <f t="array" ref="F6796">IF(COUNT(SEARCH(HistorischeRubrieken,CONCATENATE(P6795,U6795,AB6795,AH6795))),"t","f")</f>
        <v>f</v>
      </c>
      <c r="G6796">
        <v>4</v>
      </c>
      <c r="H6796">
        <v>610701</v>
      </c>
      <c r="I6796" t="s">
        <v>3579</v>
      </c>
      <c r="J6796">
        <v>20020601</v>
      </c>
      <c r="K6796">
        <v>20021201</v>
      </c>
      <c r="M6796">
        <v>0</v>
      </c>
      <c r="N6796">
        <v>0</v>
      </c>
      <c r="O6796" t="s">
        <v>3444</v>
      </c>
      <c r="P6796" t="s">
        <v>3582</v>
      </c>
      <c r="Q6796" t="s">
        <v>3435</v>
      </c>
      <c r="R6796">
        <v>0</v>
      </c>
      <c r="S6796" t="s">
        <v>271</v>
      </c>
      <c r="U6796" t="s">
        <v>3583</v>
      </c>
      <c r="V6796">
        <v>1</v>
      </c>
      <c r="W6796">
        <v>1</v>
      </c>
      <c r="X6796">
        <v>20020615</v>
      </c>
      <c r="Y6796">
        <v>12</v>
      </c>
      <c r="Z6796" t="s">
        <v>1003</v>
      </c>
      <c r="AA6796" t="s">
        <v>3445</v>
      </c>
      <c r="AC6796">
        <v>1</v>
      </c>
      <c r="AE6796">
        <v>1</v>
      </c>
      <c r="AF6796" t="s">
        <v>271</v>
      </c>
    </row>
    <row r="6797" spans="1:32" hidden="1" x14ac:dyDescent="0.25">
      <c r="A6797" t="str">
        <f t="array" ref="A6797">IF(COUNT(SEARCH(RubriekenHistorisch,CONCATENATE(P6796,U6796,AB6796,AH6796))),"t","f")</f>
        <v>f</v>
      </c>
      <c r="B6797" t="str">
        <f t="shared" si="320"/>
        <v>f</v>
      </c>
      <c r="C6797" t="str">
        <f t="shared" si="321"/>
        <v>f</v>
      </c>
      <c r="D6797" t="str">
        <f t="shared" si="322"/>
        <v>t</v>
      </c>
      <c r="E6797" t="str">
        <f>IF(COUNT(SEARCH({"04.","05.","09.","12."},CONCATENATE(P6796,U6796,AB6796,AH6796))),"t","f")</f>
        <v>t</v>
      </c>
      <c r="F6797" t="str">
        <f t="array" ref="F6797">IF(COUNT(SEARCH(HistorischeRubrieken,CONCATENATE(P6796,U6796,AB6796,AH6796))),"t","f")</f>
        <v>f</v>
      </c>
      <c r="G6797">
        <v>5</v>
      </c>
      <c r="H6797">
        <v>610701</v>
      </c>
      <c r="I6797" t="s">
        <v>3579</v>
      </c>
      <c r="J6797">
        <v>20021201</v>
      </c>
      <c r="K6797">
        <v>20030601</v>
      </c>
      <c r="M6797">
        <v>0</v>
      </c>
      <c r="N6797">
        <v>0</v>
      </c>
      <c r="O6797" t="s">
        <v>3444</v>
      </c>
      <c r="P6797" t="s">
        <v>3584</v>
      </c>
      <c r="Q6797" t="s">
        <v>3435</v>
      </c>
      <c r="R6797">
        <v>0</v>
      </c>
      <c r="S6797" t="s">
        <v>271</v>
      </c>
      <c r="U6797" t="s">
        <v>3585</v>
      </c>
      <c r="V6797">
        <v>1</v>
      </c>
      <c r="W6797">
        <v>1</v>
      </c>
      <c r="X6797">
        <v>20030615</v>
      </c>
      <c r="Y6797">
        <v>12</v>
      </c>
      <c r="Z6797" t="s">
        <v>1003</v>
      </c>
      <c r="AA6797" t="s">
        <v>3445</v>
      </c>
      <c r="AC6797">
        <v>1</v>
      </c>
      <c r="AE6797">
        <v>1</v>
      </c>
      <c r="AF6797" t="s">
        <v>271</v>
      </c>
    </row>
    <row r="6798" spans="1:32" hidden="1" x14ac:dyDescent="0.25">
      <c r="A6798" t="str">
        <f t="array" ref="A6798">IF(COUNT(SEARCH(RubriekenHistorisch,CONCATENATE(P6797,U6797,AB6797,AH6797))),"t","f")</f>
        <v>f</v>
      </c>
      <c r="B6798" t="str">
        <f t="shared" si="320"/>
        <v>f</v>
      </c>
      <c r="C6798" t="str">
        <f t="shared" si="321"/>
        <v>f</v>
      </c>
      <c r="D6798" t="str">
        <f t="shared" si="322"/>
        <v>t</v>
      </c>
      <c r="E6798" t="str">
        <f>IF(COUNT(SEARCH({"04.","05.","09.","12."},CONCATENATE(P6797,U6797,AB6797,AH6797))),"t","f")</f>
        <v>t</v>
      </c>
      <c r="F6798" t="str">
        <f t="array" ref="F6798">IF(COUNT(SEARCH(HistorischeRubrieken,CONCATENATE(P6797,U6797,AB6797,AH6797))),"t","f")</f>
        <v>f</v>
      </c>
      <c r="G6798">
        <v>6</v>
      </c>
      <c r="H6798">
        <v>610701</v>
      </c>
      <c r="I6798" t="s">
        <v>3579</v>
      </c>
      <c r="J6798">
        <v>20030601</v>
      </c>
      <c r="K6798">
        <v>20071201</v>
      </c>
      <c r="M6798">
        <v>0</v>
      </c>
      <c r="N6798">
        <v>0</v>
      </c>
      <c r="O6798" t="s">
        <v>3444</v>
      </c>
      <c r="P6798" t="s">
        <v>3586</v>
      </c>
      <c r="Q6798" t="s">
        <v>3435</v>
      </c>
      <c r="R6798">
        <v>0</v>
      </c>
      <c r="S6798" t="s">
        <v>271</v>
      </c>
      <c r="U6798" t="s">
        <v>3587</v>
      </c>
      <c r="V6798">
        <v>1</v>
      </c>
      <c r="W6798">
        <v>1</v>
      </c>
      <c r="X6798">
        <v>20030615</v>
      </c>
      <c r="Y6798">
        <v>12</v>
      </c>
      <c r="Z6798" t="s">
        <v>271</v>
      </c>
      <c r="AA6798" t="s">
        <v>3445</v>
      </c>
      <c r="AC6798">
        <v>1</v>
      </c>
      <c r="AE6798">
        <v>1</v>
      </c>
      <c r="AF6798" t="s">
        <v>271</v>
      </c>
    </row>
    <row r="6799" spans="1:32" hidden="1" x14ac:dyDescent="0.25">
      <c r="A6799" t="str">
        <f t="array" ref="A6799">IF(COUNT(SEARCH(RubriekenHistorisch,CONCATENATE(P6798,U6798,AB6798,AH6798))),"t","f")</f>
        <v>f</v>
      </c>
      <c r="B6799" t="str">
        <f t="shared" si="320"/>
        <v>f</v>
      </c>
      <c r="C6799" t="str">
        <f t="shared" si="321"/>
        <v>f</v>
      </c>
      <c r="D6799" t="str">
        <f t="shared" si="322"/>
        <v>t</v>
      </c>
      <c r="E6799" t="str">
        <f>IF(COUNT(SEARCH({"04.","05.","09.","12."},CONCATENATE(P6798,U6798,AB6798,AH6798))),"t","f")</f>
        <v>t</v>
      </c>
      <c r="F6799" t="str">
        <f t="array" ref="F6799">IF(COUNT(SEARCH(HistorischeRubrieken,CONCATENATE(P6798,U6798,AB6798,AH6798))),"t","f")</f>
        <v>f</v>
      </c>
      <c r="G6799">
        <v>7</v>
      </c>
      <c r="H6799">
        <v>610701</v>
      </c>
      <c r="I6799" t="s">
        <v>3579</v>
      </c>
      <c r="J6799">
        <v>20071201</v>
      </c>
      <c r="K6799">
        <v>20080301</v>
      </c>
      <c r="M6799">
        <v>0</v>
      </c>
      <c r="N6799">
        <v>0</v>
      </c>
      <c r="O6799" t="s">
        <v>3464</v>
      </c>
      <c r="P6799" t="s">
        <v>3586</v>
      </c>
      <c r="Q6799" t="s">
        <v>3435</v>
      </c>
      <c r="R6799">
        <v>0</v>
      </c>
      <c r="S6799" t="s">
        <v>271</v>
      </c>
      <c r="U6799" t="s">
        <v>3587</v>
      </c>
      <c r="V6799">
        <v>1</v>
      </c>
      <c r="W6799">
        <v>1</v>
      </c>
      <c r="X6799">
        <v>20030615</v>
      </c>
      <c r="Y6799">
        <v>12</v>
      </c>
      <c r="Z6799" t="s">
        <v>271</v>
      </c>
      <c r="AA6799" t="s">
        <v>3465</v>
      </c>
      <c r="AC6799">
        <v>1</v>
      </c>
      <c r="AE6799">
        <v>1</v>
      </c>
      <c r="AF6799" t="s">
        <v>271</v>
      </c>
    </row>
    <row r="6800" spans="1:32" hidden="1" x14ac:dyDescent="0.25">
      <c r="A6800" t="str">
        <f t="array" ref="A6800">IF(COUNT(SEARCH(RubriekenHistorisch,CONCATENATE(P6799,U6799,AB6799,AH6799))),"t","f")</f>
        <v>f</v>
      </c>
      <c r="B6800" t="str">
        <f t="shared" si="320"/>
        <v>f</v>
      </c>
      <c r="C6800" t="str">
        <f t="shared" si="321"/>
        <v>f</v>
      </c>
      <c r="D6800" t="str">
        <f t="shared" si="322"/>
        <v>t</v>
      </c>
      <c r="E6800" t="str">
        <f>IF(COUNT(SEARCH({"04.","05.","09.","12."},CONCATENATE(P6799,U6799,AB6799,AH6799))),"t","f")</f>
        <v>t</v>
      </c>
      <c r="F6800" t="str">
        <f t="array" ref="F6800">IF(COUNT(SEARCH(HistorischeRubrieken,CONCATENATE(P6799,U6799,AB6799,AH6799))),"t","f")</f>
        <v>f</v>
      </c>
      <c r="G6800">
        <v>8</v>
      </c>
      <c r="H6800">
        <v>610701</v>
      </c>
      <c r="I6800" t="s">
        <v>3588</v>
      </c>
      <c r="J6800">
        <v>20080301</v>
      </c>
      <c r="K6800">
        <v>20080601</v>
      </c>
      <c r="M6800">
        <v>0</v>
      </c>
      <c r="N6800">
        <v>0</v>
      </c>
      <c r="O6800" t="s">
        <v>3466</v>
      </c>
      <c r="P6800" t="s">
        <v>3589</v>
      </c>
      <c r="Q6800" t="s">
        <v>2762</v>
      </c>
      <c r="R6800">
        <v>0</v>
      </c>
      <c r="S6800" t="s">
        <v>271</v>
      </c>
      <c r="U6800" t="s">
        <v>3590</v>
      </c>
      <c r="V6800">
        <v>2</v>
      </c>
      <c r="W6800">
        <v>0</v>
      </c>
      <c r="X6800">
        <v>20080324</v>
      </c>
      <c r="Y6800">
        <v>0</v>
      </c>
      <c r="Z6800" t="s">
        <v>271</v>
      </c>
      <c r="AA6800" t="s">
        <v>3469</v>
      </c>
      <c r="AB6800" t="s">
        <v>2888</v>
      </c>
      <c r="AC6800">
        <v>1</v>
      </c>
      <c r="AE6800">
        <v>0</v>
      </c>
      <c r="AF6800" t="s">
        <v>271</v>
      </c>
    </row>
    <row r="6801" spans="1:32" hidden="1" x14ac:dyDescent="0.25">
      <c r="A6801" t="str">
        <f t="array" ref="A6801">IF(COUNT(SEARCH(RubriekenHistorisch,CONCATENATE(P6800,U6800,AB6800,AH6800))),"t","f")</f>
        <v>f</v>
      </c>
      <c r="B6801" t="str">
        <f t="shared" si="320"/>
        <v>f</v>
      </c>
      <c r="C6801" t="str">
        <f t="shared" si="321"/>
        <v>f</v>
      </c>
      <c r="D6801" t="str">
        <f t="shared" si="322"/>
        <v>t</v>
      </c>
      <c r="E6801" t="str">
        <f>IF(COUNT(SEARCH({"04.","05.","09.","12."},CONCATENATE(P6800,U6800,AB6800,AH6800))),"t","f")</f>
        <v>t</v>
      </c>
      <c r="F6801" t="str">
        <f t="array" ref="F6801">IF(COUNT(SEARCH(HistorischeRubrieken,CONCATENATE(P6800,U6800,AB6800,AH6800))),"t","f")</f>
        <v>f</v>
      </c>
      <c r="G6801">
        <v>9</v>
      </c>
      <c r="H6801">
        <v>610701</v>
      </c>
      <c r="I6801" t="s">
        <v>3588</v>
      </c>
      <c r="J6801">
        <v>20080601</v>
      </c>
      <c r="K6801">
        <v>20090301</v>
      </c>
      <c r="M6801">
        <v>0</v>
      </c>
      <c r="N6801">
        <v>0</v>
      </c>
      <c r="O6801" t="s">
        <v>3466</v>
      </c>
      <c r="P6801" t="s">
        <v>3591</v>
      </c>
      <c r="Q6801" t="s">
        <v>2762</v>
      </c>
      <c r="R6801">
        <v>0</v>
      </c>
      <c r="S6801" t="s">
        <v>271</v>
      </c>
      <c r="U6801" t="s">
        <v>3592</v>
      </c>
      <c r="V6801">
        <v>1</v>
      </c>
      <c r="W6801">
        <v>1</v>
      </c>
      <c r="X6801">
        <v>20080615</v>
      </c>
      <c r="Y6801">
        <v>12</v>
      </c>
      <c r="Z6801" t="s">
        <v>271</v>
      </c>
      <c r="AA6801" t="s">
        <v>3469</v>
      </c>
      <c r="AB6801" t="s">
        <v>2888</v>
      </c>
      <c r="AC6801">
        <v>1</v>
      </c>
      <c r="AE6801">
        <v>0</v>
      </c>
      <c r="AF6801" t="s">
        <v>271</v>
      </c>
    </row>
    <row r="6802" spans="1:32" hidden="1" x14ac:dyDescent="0.25">
      <c r="A6802" t="str">
        <f t="array" ref="A6802">IF(COUNT(SEARCH(RubriekenHistorisch,CONCATENATE(P6801,U6801,AB6801,AH6801))),"t","f")</f>
        <v>f</v>
      </c>
      <c r="B6802" t="str">
        <f t="shared" si="320"/>
        <v>f</v>
      </c>
      <c r="C6802" t="str">
        <f t="shared" si="321"/>
        <v>f</v>
      </c>
      <c r="D6802" t="str">
        <f t="shared" si="322"/>
        <v>t</v>
      </c>
      <c r="E6802" t="str">
        <f>IF(COUNT(SEARCH({"04.","05.","09.","12."},CONCATENATE(P6801,U6801,AB6801,AH6801))),"t","f")</f>
        <v>t</v>
      </c>
      <c r="F6802" t="str">
        <f t="array" ref="F6802">IF(COUNT(SEARCH(HistorischeRubrieken,CONCATENATE(P6801,U6801,AB6801,AH6801))),"t","f")</f>
        <v>f</v>
      </c>
      <c r="G6802">
        <v>1</v>
      </c>
      <c r="H6802">
        <v>610702</v>
      </c>
      <c r="I6802" t="s">
        <v>3593</v>
      </c>
      <c r="J6802">
        <v>20071201</v>
      </c>
      <c r="K6802">
        <v>20120115</v>
      </c>
      <c r="M6802">
        <v>0</v>
      </c>
      <c r="N6802">
        <v>0</v>
      </c>
      <c r="O6802" t="s">
        <v>3451</v>
      </c>
      <c r="P6802" t="s">
        <v>3594</v>
      </c>
      <c r="Q6802" t="s">
        <v>2719</v>
      </c>
      <c r="R6802">
        <v>0</v>
      </c>
      <c r="S6802" t="s">
        <v>271</v>
      </c>
      <c r="U6802" t="s">
        <v>3595</v>
      </c>
      <c r="V6802">
        <v>1</v>
      </c>
      <c r="W6802">
        <v>1</v>
      </c>
      <c r="X6802">
        <v>20080125</v>
      </c>
      <c r="Y6802">
        <v>0</v>
      </c>
      <c r="Z6802" t="s">
        <v>1003</v>
      </c>
      <c r="AA6802" t="s">
        <v>3454</v>
      </c>
      <c r="AC6802">
        <v>1</v>
      </c>
      <c r="AE6802">
        <v>1</v>
      </c>
      <c r="AF6802" t="s">
        <v>271</v>
      </c>
    </row>
    <row r="6803" spans="1:32" hidden="1" x14ac:dyDescent="0.25">
      <c r="A6803" t="str">
        <f t="array" ref="A6803">IF(COUNT(SEARCH(RubriekenHistorisch,CONCATENATE(P6802,U6802,AB6802,AH6802))),"t","f")</f>
        <v>f</v>
      </c>
      <c r="B6803" t="str">
        <f t="shared" si="320"/>
        <v>f</v>
      </c>
      <c r="C6803" t="str">
        <f t="shared" si="321"/>
        <v>f</v>
      </c>
      <c r="D6803" t="str">
        <f t="shared" si="322"/>
        <v>t</v>
      </c>
      <c r="E6803" t="str">
        <f>IF(COUNT(SEARCH({"04.","05.","09.","12."},CONCATENATE(P6802,U6802,AB6802,AH6802))),"t","f")</f>
        <v>t</v>
      </c>
      <c r="F6803" t="str">
        <f t="array" ref="F6803">IF(COUNT(SEARCH(HistorischeRubrieken,CONCATENATE(P6802,U6802,AB6802,AH6802))),"t","f")</f>
        <v>f</v>
      </c>
      <c r="G6803">
        <v>2</v>
      </c>
      <c r="H6803">
        <v>610702</v>
      </c>
      <c r="I6803" t="s">
        <v>3593</v>
      </c>
      <c r="J6803">
        <v>20120115</v>
      </c>
      <c r="K6803">
        <v>20120917</v>
      </c>
      <c r="M6803">
        <v>0</v>
      </c>
      <c r="N6803">
        <v>0</v>
      </c>
      <c r="O6803" t="s">
        <v>3487</v>
      </c>
      <c r="P6803" t="s">
        <v>3594</v>
      </c>
      <c r="Q6803" t="s">
        <v>2719</v>
      </c>
      <c r="R6803">
        <v>0</v>
      </c>
      <c r="S6803" t="s">
        <v>271</v>
      </c>
      <c r="U6803" t="s">
        <v>3595</v>
      </c>
      <c r="V6803">
        <v>1</v>
      </c>
      <c r="W6803">
        <v>1</v>
      </c>
      <c r="X6803">
        <v>20080125</v>
      </c>
      <c r="Y6803">
        <v>0</v>
      </c>
      <c r="Z6803" t="s">
        <v>1003</v>
      </c>
      <c r="AA6803" t="s">
        <v>3488</v>
      </c>
      <c r="AC6803">
        <v>1</v>
      </c>
      <c r="AE6803">
        <v>1</v>
      </c>
      <c r="AF6803" t="s">
        <v>271</v>
      </c>
    </row>
    <row r="6804" spans="1:32" x14ac:dyDescent="0.25">
      <c r="A6804" t="str">
        <f t="array" ref="A6804">IF(COUNT(SEARCH(RubriekenHistorisch,CONCATENATE(P6803,U6803,AB6803,AH6803))),"t","f")</f>
        <v>f</v>
      </c>
      <c r="B6804" t="str">
        <f t="shared" si="320"/>
        <v>f</v>
      </c>
      <c r="C6804" t="str">
        <f t="shared" si="321"/>
        <v>f</v>
      </c>
      <c r="D6804" t="str">
        <f t="shared" si="322"/>
        <v>t</v>
      </c>
      <c r="E6804" t="str">
        <f>IF(COUNT(SEARCH({"04.","05.","09.","12."},CONCATENATE(P6803,U6803,AB6803,AH6803))),"t","f")</f>
        <v>t</v>
      </c>
      <c r="F6804" t="str">
        <f t="array" ref="F6804">IF(COUNT(SEARCH(HistorischeRubrieken,CONCATENATE(P6803,U6803,AB6803,AH6803))),"t","f")</f>
        <v>f</v>
      </c>
      <c r="G6804">
        <v>3</v>
      </c>
      <c r="H6804">
        <v>610702</v>
      </c>
      <c r="I6804" t="s">
        <v>3593</v>
      </c>
      <c r="J6804">
        <v>20120917</v>
      </c>
      <c r="M6804">
        <v>0</v>
      </c>
      <c r="N6804">
        <v>0</v>
      </c>
      <c r="O6804" t="s">
        <v>3487</v>
      </c>
      <c r="P6804" t="s">
        <v>3594</v>
      </c>
      <c r="Q6804" t="s">
        <v>2719</v>
      </c>
      <c r="R6804">
        <v>0</v>
      </c>
      <c r="S6804" t="s">
        <v>271</v>
      </c>
      <c r="AA6804" t="s">
        <v>3488</v>
      </c>
      <c r="AC6804">
        <v>1</v>
      </c>
      <c r="AE6804">
        <v>1</v>
      </c>
      <c r="AF6804" t="s">
        <v>271</v>
      </c>
    </row>
    <row r="6805" spans="1:32" hidden="1" x14ac:dyDescent="0.25">
      <c r="A6805" t="str">
        <f t="array" ref="A6805">IF(COUNT(SEARCH(RubriekenHistorisch,CONCATENATE(P6804,U6804,AB6804,AH6804))),"t","f")</f>
        <v>f</v>
      </c>
      <c r="B6805" t="str">
        <f t="shared" si="320"/>
        <v>f</v>
      </c>
      <c r="C6805" t="str">
        <f t="shared" si="321"/>
        <v>f</v>
      </c>
      <c r="D6805" t="str">
        <f t="shared" si="322"/>
        <v>t</v>
      </c>
      <c r="E6805" t="str">
        <f>IF(COUNT(SEARCH({"04.","05.","09.","12."},CONCATENATE(P6804,U6804,AB6804,AH6804))),"t","f")</f>
        <v>t</v>
      </c>
      <c r="F6805" t="str">
        <f t="array" ref="F6805">IF(COUNT(SEARCH(HistorischeRubrieken,CONCATENATE(P6804,U6804,AB6804,AH6804))),"t","f")</f>
        <v>f</v>
      </c>
      <c r="G6805">
        <v>1</v>
      </c>
      <c r="H6805">
        <v>610703</v>
      </c>
      <c r="I6805" t="s">
        <v>3596</v>
      </c>
      <c r="J6805">
        <v>20090601</v>
      </c>
      <c r="K6805">
        <v>20110301</v>
      </c>
      <c r="M6805">
        <v>0</v>
      </c>
      <c r="N6805">
        <v>0</v>
      </c>
      <c r="T6805" t="s">
        <v>3447</v>
      </c>
      <c r="U6805" t="s">
        <v>3597</v>
      </c>
      <c r="V6805">
        <v>0</v>
      </c>
      <c r="W6805">
        <v>1</v>
      </c>
      <c r="X6805">
        <v>20090603</v>
      </c>
      <c r="Y6805">
        <v>12</v>
      </c>
      <c r="Z6805" t="s">
        <v>271</v>
      </c>
    </row>
    <row r="6806" spans="1:32" x14ac:dyDescent="0.25">
      <c r="A6806" t="str">
        <f t="array" ref="A6806">IF(COUNT(SEARCH(RubriekenHistorisch,CONCATENATE(P6805,U6805,AB6805,AH6805))),"t","f")</f>
        <v>f</v>
      </c>
      <c r="B6806" t="str">
        <f t="shared" si="320"/>
        <v>t</v>
      </c>
      <c r="C6806" t="str">
        <f t="shared" si="321"/>
        <v>f</v>
      </c>
      <c r="D6806" t="str">
        <f t="shared" si="322"/>
        <v>t</v>
      </c>
      <c r="E6806" t="str">
        <f>IF(COUNT(SEARCH({"04.","05.","09.","12."},CONCATENATE(P6805,U6805,AB6805,AH6805))),"t","f")</f>
        <v>t</v>
      </c>
      <c r="F6806" t="str">
        <f t="array" ref="F6806">IF(COUNT(SEARCH(HistorischeRubrieken,CONCATENATE(P6805,U6805,AB6805,AH6805))),"t","f")</f>
        <v>f</v>
      </c>
      <c r="G6806">
        <v>2</v>
      </c>
      <c r="H6806">
        <v>610703</v>
      </c>
      <c r="I6806" t="s">
        <v>3596</v>
      </c>
      <c r="J6806">
        <v>20110301</v>
      </c>
      <c r="M6806">
        <v>0</v>
      </c>
      <c r="N6806">
        <v>0</v>
      </c>
      <c r="T6806" t="s">
        <v>3447</v>
      </c>
      <c r="U6806" t="s">
        <v>3597</v>
      </c>
      <c r="V6806">
        <v>0</v>
      </c>
      <c r="W6806">
        <v>1</v>
      </c>
      <c r="X6806">
        <v>20110603</v>
      </c>
      <c r="Y6806">
        <v>12</v>
      </c>
      <c r="Z6806" t="s">
        <v>271</v>
      </c>
    </row>
    <row r="6807" spans="1:32" hidden="1" x14ac:dyDescent="0.25">
      <c r="A6807" t="str">
        <f t="array" ref="A6807">IF(COUNT(SEARCH(RubriekenHistorisch,CONCATENATE(P6806,U6806,AB6806,AH6806))),"t","f")</f>
        <v>f</v>
      </c>
      <c r="B6807" t="str">
        <f t="shared" si="320"/>
        <v>t</v>
      </c>
      <c r="C6807" t="str">
        <f t="shared" si="321"/>
        <v>f</v>
      </c>
      <c r="D6807" t="str">
        <f t="shared" si="322"/>
        <v>t</v>
      </c>
      <c r="E6807" t="str">
        <f>IF(COUNT(SEARCH({"04.","05.","09.","12."},CONCATENATE(P6806,U6806,AB6806,AH6806))),"t","f")</f>
        <v>t</v>
      </c>
      <c r="F6807" t="str">
        <f t="array" ref="F6807">IF(COUNT(SEARCH(HistorischeRubrieken,CONCATENATE(P6806,U6806,AB6806,AH6806))),"t","f")</f>
        <v>f</v>
      </c>
      <c r="G6807">
        <v>1</v>
      </c>
      <c r="H6807">
        <v>610704</v>
      </c>
      <c r="I6807" t="s">
        <v>3598</v>
      </c>
      <c r="J6807">
        <v>20111201</v>
      </c>
      <c r="K6807">
        <v>20120115</v>
      </c>
      <c r="M6807">
        <v>0</v>
      </c>
      <c r="N6807">
        <v>0</v>
      </c>
      <c r="AA6807" t="s">
        <v>3575</v>
      </c>
      <c r="AC6807">
        <v>0</v>
      </c>
      <c r="AE6807">
        <v>1</v>
      </c>
      <c r="AF6807" t="s">
        <v>271</v>
      </c>
    </row>
    <row r="6808" spans="1:32" hidden="1" x14ac:dyDescent="0.25">
      <c r="A6808" t="str">
        <f t="array" ref="A6808">IF(COUNT(SEARCH(RubriekenHistorisch,CONCATENATE(P6807,U6807,AB6807,AH6807))),"t","f")</f>
        <v>f</v>
      </c>
      <c r="B6808" t="str">
        <f t="shared" si="320"/>
        <v>f</v>
      </c>
      <c r="C6808" t="str">
        <f t="shared" si="321"/>
        <v>f</v>
      </c>
      <c r="D6808" t="str">
        <f t="shared" si="322"/>
        <v>f</v>
      </c>
      <c r="E6808" t="str">
        <f>IF(COUNT(SEARCH({"04.","05.","09.","12."},CONCATENATE(P6807,U6807,AB6807,AH6807))),"t","f")</f>
        <v>f</v>
      </c>
      <c r="F6808" t="str">
        <f t="array" ref="F6808">IF(COUNT(SEARCH(HistorischeRubrieken,CONCATENATE(P6807,U6807,AB6807,AH6807))),"t","f")</f>
        <v>f</v>
      </c>
      <c r="G6808">
        <v>2</v>
      </c>
      <c r="H6808">
        <v>610704</v>
      </c>
      <c r="I6808" t="s">
        <v>3598</v>
      </c>
      <c r="J6808">
        <v>20120115</v>
      </c>
      <c r="K6808">
        <v>20140106</v>
      </c>
      <c r="M6808">
        <v>0</v>
      </c>
      <c r="N6808">
        <v>0</v>
      </c>
      <c r="AA6808" t="s">
        <v>3576</v>
      </c>
      <c r="AC6808">
        <v>0</v>
      </c>
      <c r="AE6808">
        <v>1</v>
      </c>
      <c r="AF6808" t="s">
        <v>271</v>
      </c>
    </row>
    <row r="6809" spans="1:32" hidden="1" x14ac:dyDescent="0.25">
      <c r="A6809" t="str">
        <f t="array" ref="A6809">IF(COUNT(SEARCH(RubriekenHistorisch,CONCATENATE(P6808,U6808,AB6808,AH6808))),"t","f")</f>
        <v>f</v>
      </c>
      <c r="B6809" t="str">
        <f t="shared" si="320"/>
        <v>f</v>
      </c>
      <c r="C6809" t="str">
        <f t="shared" si="321"/>
        <v>f</v>
      </c>
      <c r="D6809" t="str">
        <f t="shared" si="322"/>
        <v>f</v>
      </c>
      <c r="E6809" t="str">
        <f>IF(COUNT(SEARCH({"04.","05.","09.","12."},CONCATENATE(P6808,U6808,AB6808,AH6808))),"t","f")</f>
        <v>f</v>
      </c>
      <c r="F6809" t="str">
        <f t="array" ref="F6809">IF(COUNT(SEARCH(HistorischeRubrieken,CONCATENATE(P6808,U6808,AB6808,AH6808))),"t","f")</f>
        <v>f</v>
      </c>
      <c r="G6809">
        <v>3</v>
      </c>
      <c r="H6809">
        <v>610704</v>
      </c>
      <c r="I6809" t="s">
        <v>3598</v>
      </c>
      <c r="J6809">
        <v>20140106</v>
      </c>
      <c r="K6809">
        <v>20140601</v>
      </c>
      <c r="M6809">
        <v>0</v>
      </c>
      <c r="N6809">
        <v>0</v>
      </c>
      <c r="AA6809" t="s">
        <v>3578</v>
      </c>
      <c r="AB6809" t="s">
        <v>1642</v>
      </c>
      <c r="AC6809">
        <v>0</v>
      </c>
      <c r="AE6809">
        <v>1</v>
      </c>
      <c r="AF6809" t="s">
        <v>271</v>
      </c>
    </row>
    <row r="6810" spans="1:32" x14ac:dyDescent="0.25">
      <c r="A6810" t="str">
        <f t="array" ref="A6810">IF(COUNT(SEARCH(RubriekenHistorisch,CONCATENATE(P6809,U6809,AB6809,AH6809))),"t","f")</f>
        <v>f</v>
      </c>
      <c r="B6810" t="str">
        <f t="shared" si="320"/>
        <v>f</v>
      </c>
      <c r="C6810" t="str">
        <f t="shared" si="321"/>
        <v>f</v>
      </c>
      <c r="D6810" t="str">
        <f t="shared" si="322"/>
        <v>f</v>
      </c>
      <c r="E6810" t="str">
        <f>IF(COUNT(SEARCH({"04.","05.","09.","12."},CONCATENATE(P6809,U6809,AB6809,AH6809))),"t","f")</f>
        <v>t</v>
      </c>
      <c r="F6810" t="str">
        <f t="array" ref="F6810">IF(COUNT(SEARCH(HistorischeRubrieken,CONCATENATE(P6809,U6809,AB6809,AH6809))),"t","f")</f>
        <v>f</v>
      </c>
      <c r="G6810">
        <v>4</v>
      </c>
      <c r="H6810">
        <v>610704</v>
      </c>
      <c r="I6810" t="s">
        <v>3598</v>
      </c>
      <c r="J6810">
        <v>20140601</v>
      </c>
      <c r="M6810">
        <v>0</v>
      </c>
      <c r="N6810">
        <v>0</v>
      </c>
      <c r="AA6810" t="s">
        <v>3576</v>
      </c>
      <c r="AC6810">
        <v>0</v>
      </c>
      <c r="AE6810">
        <v>1</v>
      </c>
      <c r="AF6810" t="s">
        <v>271</v>
      </c>
    </row>
    <row r="6811" spans="1:32" hidden="1" x14ac:dyDescent="0.25">
      <c r="A6811" t="str">
        <f t="array" ref="A6811">IF(COUNT(SEARCH(RubriekenHistorisch,CONCATENATE(P6810,U6810,AB6810,AH6810))),"t","f")</f>
        <v>f</v>
      </c>
      <c r="B6811" t="str">
        <f t="shared" si="320"/>
        <v>f</v>
      </c>
      <c r="C6811" t="str">
        <f t="shared" si="321"/>
        <v>f</v>
      </c>
      <c r="D6811" t="str">
        <f t="shared" si="322"/>
        <v>f</v>
      </c>
      <c r="E6811" t="str">
        <f>IF(COUNT(SEARCH({"04.","05.","09.","12."},CONCATENATE(P6810,U6810,AB6810,AH6810))),"t","f")</f>
        <v>f</v>
      </c>
      <c r="F6811" t="str">
        <f t="array" ref="F6811">IF(COUNT(SEARCH(HistorischeRubrieken,CONCATENATE(P6810,U6810,AB6810,AH6810))),"t","f")</f>
        <v>f</v>
      </c>
      <c r="G6811">
        <v>1</v>
      </c>
      <c r="H6811">
        <v>610801</v>
      </c>
      <c r="I6811" t="s">
        <v>3599</v>
      </c>
      <c r="J6811">
        <v>19970501</v>
      </c>
      <c r="K6811">
        <v>19980501</v>
      </c>
      <c r="M6811">
        <v>0</v>
      </c>
      <c r="N6811">
        <v>0</v>
      </c>
      <c r="O6811" t="s">
        <v>3438</v>
      </c>
      <c r="P6811" t="s">
        <v>3600</v>
      </c>
      <c r="Q6811" t="s">
        <v>3435</v>
      </c>
      <c r="R6811">
        <v>0</v>
      </c>
      <c r="S6811" t="s">
        <v>271</v>
      </c>
      <c r="U6811" t="s">
        <v>3601</v>
      </c>
      <c r="V6811">
        <v>1</v>
      </c>
      <c r="W6811">
        <v>1</v>
      </c>
      <c r="X6811">
        <v>19970515</v>
      </c>
      <c r="Y6811">
        <v>12</v>
      </c>
      <c r="Z6811" t="s">
        <v>1003</v>
      </c>
      <c r="AA6811" t="s">
        <v>3441</v>
      </c>
      <c r="AC6811">
        <v>1</v>
      </c>
      <c r="AE6811">
        <v>1</v>
      </c>
      <c r="AF6811" t="s">
        <v>271</v>
      </c>
    </row>
    <row r="6812" spans="1:32" hidden="1" x14ac:dyDescent="0.25">
      <c r="A6812" t="str">
        <f t="array" ref="A6812">IF(COUNT(SEARCH(RubriekenHistorisch,CONCATENATE(P6811,U6811,AB6811,AH6811))),"t","f")</f>
        <v>f</v>
      </c>
      <c r="B6812" t="str">
        <f t="shared" si="320"/>
        <v>f</v>
      </c>
      <c r="C6812" t="str">
        <f t="shared" si="321"/>
        <v>f</v>
      </c>
      <c r="D6812" t="str">
        <f t="shared" si="322"/>
        <v>t</v>
      </c>
      <c r="E6812" t="str">
        <f>IF(COUNT(SEARCH({"04.","05.","09.","12."},CONCATENATE(P6811,U6811,AB6811,AH6811))),"t","f")</f>
        <v>t</v>
      </c>
      <c r="F6812" t="str">
        <f t="array" ref="F6812">IF(COUNT(SEARCH(HistorischeRubrieken,CONCATENATE(P6811,U6811,AB6811,AH6811))),"t","f")</f>
        <v>f</v>
      </c>
      <c r="G6812">
        <v>2</v>
      </c>
      <c r="H6812">
        <v>610801</v>
      </c>
      <c r="I6812" t="s">
        <v>3599</v>
      </c>
      <c r="J6812">
        <v>19980501</v>
      </c>
      <c r="K6812">
        <v>19990601</v>
      </c>
      <c r="M6812">
        <v>0</v>
      </c>
      <c r="N6812">
        <v>0</v>
      </c>
      <c r="O6812" t="s">
        <v>3438</v>
      </c>
      <c r="P6812" t="s">
        <v>3602</v>
      </c>
      <c r="Q6812" t="s">
        <v>3435</v>
      </c>
      <c r="R6812">
        <v>0</v>
      </c>
      <c r="S6812" t="s">
        <v>271</v>
      </c>
      <c r="U6812" t="s">
        <v>3603</v>
      </c>
      <c r="V6812">
        <v>1</v>
      </c>
      <c r="W6812">
        <v>1</v>
      </c>
      <c r="X6812">
        <v>19980515</v>
      </c>
      <c r="Y6812">
        <v>12</v>
      </c>
      <c r="Z6812" t="s">
        <v>271</v>
      </c>
      <c r="AA6812" t="s">
        <v>3441</v>
      </c>
      <c r="AC6812">
        <v>1</v>
      </c>
      <c r="AE6812">
        <v>1</v>
      </c>
      <c r="AF6812" t="s">
        <v>271</v>
      </c>
    </row>
    <row r="6813" spans="1:32" hidden="1" x14ac:dyDescent="0.25">
      <c r="A6813" t="str">
        <f t="array" ref="A6813">IF(COUNT(SEARCH(RubriekenHistorisch,CONCATENATE(P6812,U6812,AB6812,AH6812))),"t","f")</f>
        <v>f</v>
      </c>
      <c r="B6813" t="str">
        <f t="shared" si="320"/>
        <v>f</v>
      </c>
      <c r="C6813" t="str">
        <f t="shared" si="321"/>
        <v>f</v>
      </c>
      <c r="D6813" t="str">
        <f t="shared" si="322"/>
        <v>t</v>
      </c>
      <c r="E6813" t="str">
        <f>IF(COUNT(SEARCH({"04.","05.","09.","12."},CONCATENATE(P6812,U6812,AB6812,AH6812))),"t","f")</f>
        <v>t</v>
      </c>
      <c r="F6813" t="str">
        <f t="array" ref="F6813">IF(COUNT(SEARCH(HistorischeRubrieken,CONCATENATE(P6812,U6812,AB6812,AH6812))),"t","f")</f>
        <v>f</v>
      </c>
      <c r="G6813">
        <v>3</v>
      </c>
      <c r="H6813">
        <v>610801</v>
      </c>
      <c r="I6813" t="s">
        <v>3599</v>
      </c>
      <c r="J6813">
        <v>19990601</v>
      </c>
      <c r="K6813">
        <v>20010401</v>
      </c>
      <c r="M6813">
        <v>0</v>
      </c>
      <c r="N6813">
        <v>0</v>
      </c>
      <c r="O6813" t="s">
        <v>3438</v>
      </c>
      <c r="P6813" t="s">
        <v>3604</v>
      </c>
      <c r="Q6813" t="s">
        <v>3435</v>
      </c>
      <c r="R6813">
        <v>0</v>
      </c>
      <c r="S6813" t="s">
        <v>271</v>
      </c>
      <c r="U6813" t="s">
        <v>3605</v>
      </c>
      <c r="V6813">
        <v>1</v>
      </c>
      <c r="W6813">
        <v>1</v>
      </c>
      <c r="X6813">
        <v>19990601</v>
      </c>
      <c r="Y6813">
        <v>12</v>
      </c>
      <c r="Z6813" t="s">
        <v>271</v>
      </c>
      <c r="AA6813" t="s">
        <v>3441</v>
      </c>
      <c r="AC6813">
        <v>1</v>
      </c>
      <c r="AE6813">
        <v>1</v>
      </c>
      <c r="AF6813" t="s">
        <v>271</v>
      </c>
    </row>
    <row r="6814" spans="1:32" hidden="1" x14ac:dyDescent="0.25">
      <c r="A6814" t="str">
        <f t="array" ref="A6814">IF(COUNT(SEARCH(RubriekenHistorisch,CONCATENATE(P6813,U6813,AB6813,AH6813))),"t","f")</f>
        <v>f</v>
      </c>
      <c r="B6814" t="str">
        <f t="shared" si="320"/>
        <v>f</v>
      </c>
      <c r="C6814" t="str">
        <f t="shared" si="321"/>
        <v>f</v>
      </c>
      <c r="D6814" t="str">
        <f t="shared" si="322"/>
        <v>t</v>
      </c>
      <c r="E6814" t="str">
        <f>IF(COUNT(SEARCH({"04.","05.","09.","12."},CONCATENATE(P6813,U6813,AB6813,AH6813))),"t","f")</f>
        <v>t</v>
      </c>
      <c r="F6814" t="str">
        <f t="array" ref="F6814">IF(COUNT(SEARCH(HistorischeRubrieken,CONCATENATE(P6813,U6813,AB6813,AH6813))),"t","f")</f>
        <v>f</v>
      </c>
      <c r="G6814">
        <v>4</v>
      </c>
      <c r="H6814">
        <v>610801</v>
      </c>
      <c r="I6814" t="s">
        <v>3599</v>
      </c>
      <c r="J6814">
        <v>20010401</v>
      </c>
      <c r="K6814">
        <v>20071201</v>
      </c>
      <c r="M6814">
        <v>0</v>
      </c>
      <c r="N6814">
        <v>0</v>
      </c>
      <c r="O6814" t="s">
        <v>3444</v>
      </c>
      <c r="P6814" t="s">
        <v>3604</v>
      </c>
      <c r="Q6814" t="s">
        <v>3435</v>
      </c>
      <c r="R6814">
        <v>0</v>
      </c>
      <c r="S6814" t="s">
        <v>271</v>
      </c>
      <c r="U6814" t="s">
        <v>3605</v>
      </c>
      <c r="V6814">
        <v>1</v>
      </c>
      <c r="W6814">
        <v>1</v>
      </c>
      <c r="X6814">
        <v>20010601</v>
      </c>
      <c r="Y6814">
        <v>12</v>
      </c>
      <c r="Z6814" t="s">
        <v>271</v>
      </c>
      <c r="AA6814" t="s">
        <v>3445</v>
      </c>
      <c r="AC6814">
        <v>1</v>
      </c>
      <c r="AE6814">
        <v>1</v>
      </c>
      <c r="AF6814" t="s">
        <v>271</v>
      </c>
    </row>
    <row r="6815" spans="1:32" hidden="1" x14ac:dyDescent="0.25">
      <c r="A6815" t="str">
        <f t="array" ref="A6815">IF(COUNT(SEARCH(RubriekenHistorisch,CONCATENATE(P6814,U6814,AB6814,AH6814))),"t","f")</f>
        <v>f</v>
      </c>
      <c r="B6815" t="str">
        <f t="shared" si="320"/>
        <v>f</v>
      </c>
      <c r="C6815" t="str">
        <f t="shared" si="321"/>
        <v>f</v>
      </c>
      <c r="D6815" t="str">
        <f t="shared" si="322"/>
        <v>t</v>
      </c>
      <c r="E6815" t="str">
        <f>IF(COUNT(SEARCH({"04.","05.","09.","12."},CONCATENATE(P6814,U6814,AB6814,AH6814))),"t","f")</f>
        <v>t</v>
      </c>
      <c r="F6815" t="str">
        <f t="array" ref="F6815">IF(COUNT(SEARCH(HistorischeRubrieken,CONCATENATE(P6814,U6814,AB6814,AH6814))),"t","f")</f>
        <v>f</v>
      </c>
      <c r="G6815">
        <v>5</v>
      </c>
      <c r="H6815">
        <v>610801</v>
      </c>
      <c r="I6815" t="s">
        <v>3599</v>
      </c>
      <c r="J6815">
        <v>20071201</v>
      </c>
      <c r="K6815">
        <v>20080301</v>
      </c>
      <c r="M6815">
        <v>0</v>
      </c>
      <c r="N6815">
        <v>0</v>
      </c>
      <c r="O6815" t="s">
        <v>3464</v>
      </c>
      <c r="P6815" t="s">
        <v>3604</v>
      </c>
      <c r="Q6815" t="s">
        <v>3435</v>
      </c>
      <c r="R6815">
        <v>0</v>
      </c>
      <c r="S6815" t="s">
        <v>271</v>
      </c>
      <c r="U6815" t="s">
        <v>3605</v>
      </c>
      <c r="V6815">
        <v>1</v>
      </c>
      <c r="W6815">
        <v>1</v>
      </c>
      <c r="X6815">
        <v>20010601</v>
      </c>
      <c r="Y6815">
        <v>12</v>
      </c>
      <c r="Z6815" t="s">
        <v>271</v>
      </c>
      <c r="AA6815" t="s">
        <v>3465</v>
      </c>
      <c r="AC6815">
        <v>1</v>
      </c>
      <c r="AE6815">
        <v>1</v>
      </c>
      <c r="AF6815" t="s">
        <v>271</v>
      </c>
    </row>
    <row r="6816" spans="1:32" hidden="1" x14ac:dyDescent="0.25">
      <c r="A6816" t="str">
        <f t="array" ref="A6816">IF(COUNT(SEARCH(RubriekenHistorisch,CONCATENATE(P6815,U6815,AB6815,AH6815))),"t","f")</f>
        <v>f</v>
      </c>
      <c r="B6816" t="str">
        <f t="shared" si="320"/>
        <v>f</v>
      </c>
      <c r="C6816" t="str">
        <f t="shared" si="321"/>
        <v>f</v>
      </c>
      <c r="D6816" t="str">
        <f t="shared" si="322"/>
        <v>t</v>
      </c>
      <c r="E6816" t="str">
        <f>IF(COUNT(SEARCH({"04.","05.","09.","12."},CONCATENATE(P6815,U6815,AB6815,AH6815))),"t","f")</f>
        <v>t</v>
      </c>
      <c r="F6816" t="str">
        <f t="array" ref="F6816">IF(COUNT(SEARCH(HistorischeRubrieken,CONCATENATE(P6815,U6815,AB6815,AH6815))),"t","f")</f>
        <v>f</v>
      </c>
      <c r="G6816">
        <v>6</v>
      </c>
      <c r="H6816">
        <v>610801</v>
      </c>
      <c r="I6816" t="s">
        <v>3606</v>
      </c>
      <c r="J6816">
        <v>20080301</v>
      </c>
      <c r="K6816">
        <v>20080601</v>
      </c>
      <c r="M6816">
        <v>0</v>
      </c>
      <c r="N6816">
        <v>0</v>
      </c>
      <c r="O6816" t="s">
        <v>3466</v>
      </c>
      <c r="P6816" t="s">
        <v>3607</v>
      </c>
      <c r="Q6816" t="s">
        <v>2762</v>
      </c>
      <c r="R6816">
        <v>0</v>
      </c>
      <c r="S6816" t="s">
        <v>271</v>
      </c>
      <c r="U6816" t="s">
        <v>3608</v>
      </c>
      <c r="V6816">
        <v>2</v>
      </c>
      <c r="W6816">
        <v>0</v>
      </c>
      <c r="X6816">
        <v>20080328</v>
      </c>
      <c r="Y6816">
        <v>0</v>
      </c>
      <c r="Z6816" t="s">
        <v>271</v>
      </c>
      <c r="AA6816" t="s">
        <v>3469</v>
      </c>
      <c r="AB6816" t="s">
        <v>2888</v>
      </c>
      <c r="AC6816">
        <v>1</v>
      </c>
      <c r="AE6816">
        <v>0</v>
      </c>
      <c r="AF6816" t="s">
        <v>271</v>
      </c>
    </row>
    <row r="6817" spans="1:32" hidden="1" x14ac:dyDescent="0.25">
      <c r="A6817" t="str">
        <f t="array" ref="A6817">IF(COUNT(SEARCH(RubriekenHistorisch,CONCATENATE(P6816,U6816,AB6816,AH6816))),"t","f")</f>
        <v>f</v>
      </c>
      <c r="B6817" t="str">
        <f t="shared" si="320"/>
        <v>f</v>
      </c>
      <c r="C6817" t="str">
        <f t="shared" si="321"/>
        <v>f</v>
      </c>
      <c r="D6817" t="str">
        <f t="shared" si="322"/>
        <v>t</v>
      </c>
      <c r="E6817" t="str">
        <f>IF(COUNT(SEARCH({"04.","05.","09.","12."},CONCATENATE(P6816,U6816,AB6816,AH6816))),"t","f")</f>
        <v>t</v>
      </c>
      <c r="F6817" t="str">
        <f t="array" ref="F6817">IF(COUNT(SEARCH(HistorischeRubrieken,CONCATENATE(P6816,U6816,AB6816,AH6816))),"t","f")</f>
        <v>f</v>
      </c>
      <c r="G6817">
        <v>7</v>
      </c>
      <c r="H6817">
        <v>610801</v>
      </c>
      <c r="I6817" t="s">
        <v>3606</v>
      </c>
      <c r="J6817">
        <v>20080601</v>
      </c>
      <c r="K6817">
        <v>20090301</v>
      </c>
      <c r="M6817">
        <v>0</v>
      </c>
      <c r="N6817">
        <v>0</v>
      </c>
      <c r="O6817" t="s">
        <v>3466</v>
      </c>
      <c r="P6817" t="s">
        <v>3607</v>
      </c>
      <c r="Q6817" t="s">
        <v>2762</v>
      </c>
      <c r="R6817">
        <v>0</v>
      </c>
      <c r="S6817" t="s">
        <v>271</v>
      </c>
      <c r="U6817" t="s">
        <v>3609</v>
      </c>
      <c r="V6817">
        <v>1</v>
      </c>
      <c r="W6817">
        <v>1</v>
      </c>
      <c r="X6817">
        <v>20080606</v>
      </c>
      <c r="Y6817">
        <v>12</v>
      </c>
      <c r="Z6817" t="s">
        <v>271</v>
      </c>
      <c r="AA6817" t="s">
        <v>3469</v>
      </c>
      <c r="AB6817" t="s">
        <v>2888</v>
      </c>
      <c r="AC6817">
        <v>1</v>
      </c>
      <c r="AE6817">
        <v>0</v>
      </c>
      <c r="AF6817" t="s">
        <v>271</v>
      </c>
    </row>
    <row r="6818" spans="1:32" hidden="1" x14ac:dyDescent="0.25">
      <c r="A6818" t="str">
        <f t="array" ref="A6818">IF(COUNT(SEARCH(RubriekenHistorisch,CONCATENATE(P6817,U6817,AB6817,AH6817))),"t","f")</f>
        <v>f</v>
      </c>
      <c r="B6818" t="str">
        <f t="shared" si="320"/>
        <v>f</v>
      </c>
      <c r="C6818" t="str">
        <f t="shared" si="321"/>
        <v>f</v>
      </c>
      <c r="D6818" t="str">
        <f t="shared" si="322"/>
        <v>t</v>
      </c>
      <c r="E6818" t="str">
        <f>IF(COUNT(SEARCH({"04.","05.","09.","12."},CONCATENATE(P6817,U6817,AB6817,AH6817))),"t","f")</f>
        <v>t</v>
      </c>
      <c r="F6818" t="str">
        <f t="array" ref="F6818">IF(COUNT(SEARCH(HistorischeRubrieken,CONCATENATE(P6817,U6817,AB6817,AH6817))),"t","f")</f>
        <v>f</v>
      </c>
      <c r="G6818">
        <v>1</v>
      </c>
      <c r="H6818">
        <v>610802</v>
      </c>
      <c r="I6818" t="s">
        <v>3610</v>
      </c>
      <c r="J6818">
        <v>20001201</v>
      </c>
      <c r="K6818">
        <v>20100301</v>
      </c>
      <c r="M6818">
        <v>0</v>
      </c>
      <c r="N6818">
        <v>0</v>
      </c>
      <c r="T6818" t="s">
        <v>3447</v>
      </c>
      <c r="U6818" t="s">
        <v>3611</v>
      </c>
      <c r="V6818">
        <v>0</v>
      </c>
      <c r="W6818">
        <v>1</v>
      </c>
      <c r="X6818">
        <v>20010301</v>
      </c>
      <c r="Y6818">
        <v>12</v>
      </c>
      <c r="Z6818" t="s">
        <v>1003</v>
      </c>
    </row>
    <row r="6819" spans="1:32" hidden="1" x14ac:dyDescent="0.25">
      <c r="A6819" t="str">
        <f t="array" ref="A6819">IF(COUNT(SEARCH(RubriekenHistorisch,CONCATENATE(P6818,U6818,AB6818,AH6818))),"t","f")</f>
        <v>f</v>
      </c>
      <c r="B6819" t="str">
        <f t="shared" si="320"/>
        <v>t</v>
      </c>
      <c r="C6819" t="str">
        <f t="shared" si="321"/>
        <v>f</v>
      </c>
      <c r="D6819" t="str">
        <f t="shared" si="322"/>
        <v>t</v>
      </c>
      <c r="E6819" t="str">
        <f>IF(COUNT(SEARCH({"04.","05.","09.","12."},CONCATENATE(P6818,U6818,AB6818,AH6818))),"t","f")</f>
        <v>t</v>
      </c>
      <c r="F6819" t="str">
        <f t="array" ref="F6819">IF(COUNT(SEARCH(HistorischeRubrieken,CONCATENATE(P6818,U6818,AB6818,AH6818))),"t","f")</f>
        <v>f</v>
      </c>
      <c r="G6819">
        <v>1</v>
      </c>
      <c r="H6819">
        <v>610803</v>
      </c>
      <c r="I6819" t="s">
        <v>3612</v>
      </c>
      <c r="J6819">
        <v>20071201</v>
      </c>
      <c r="K6819">
        <v>20100301</v>
      </c>
      <c r="M6819">
        <v>0</v>
      </c>
      <c r="N6819">
        <v>0</v>
      </c>
      <c r="O6819" t="s">
        <v>3451</v>
      </c>
      <c r="P6819" t="s">
        <v>3613</v>
      </c>
      <c r="Q6819" t="s">
        <v>2719</v>
      </c>
      <c r="R6819">
        <v>0</v>
      </c>
      <c r="S6819" t="s">
        <v>271</v>
      </c>
      <c r="U6819" t="s">
        <v>3614</v>
      </c>
      <c r="V6819">
        <v>1</v>
      </c>
      <c r="W6819">
        <v>1</v>
      </c>
      <c r="X6819">
        <v>20080130</v>
      </c>
      <c r="Y6819">
        <v>0</v>
      </c>
      <c r="Z6819" t="s">
        <v>1003</v>
      </c>
      <c r="AA6819" t="s">
        <v>3454</v>
      </c>
      <c r="AC6819">
        <v>1</v>
      </c>
      <c r="AE6819">
        <v>1</v>
      </c>
      <c r="AF6819" t="s">
        <v>271</v>
      </c>
    </row>
    <row r="6820" spans="1:32" hidden="1" x14ac:dyDescent="0.25">
      <c r="A6820" t="str">
        <f t="array" ref="A6820">IF(COUNT(SEARCH(RubriekenHistorisch,CONCATENATE(P6819,U6819,AB6819,AH6819))),"t","f")</f>
        <v>f</v>
      </c>
      <c r="B6820" t="str">
        <f t="shared" si="320"/>
        <v>f</v>
      </c>
      <c r="C6820" t="str">
        <f t="shared" si="321"/>
        <v>f</v>
      </c>
      <c r="D6820" t="str">
        <f t="shared" si="322"/>
        <v>t</v>
      </c>
      <c r="E6820" t="str">
        <f>IF(COUNT(SEARCH({"04.","05.","09.","12."},CONCATENATE(P6819,U6819,AB6819,AH6819))),"t","f")</f>
        <v>t</v>
      </c>
      <c r="F6820" t="str">
        <f t="array" ref="F6820">IF(COUNT(SEARCH(HistorischeRubrieken,CONCATENATE(P6819,U6819,AB6819,AH6819))),"t","f")</f>
        <v>f</v>
      </c>
      <c r="G6820">
        <v>2</v>
      </c>
      <c r="H6820">
        <v>610803</v>
      </c>
      <c r="I6820" t="s">
        <v>3612</v>
      </c>
      <c r="J6820">
        <v>20100301</v>
      </c>
      <c r="K6820">
        <v>20100601</v>
      </c>
      <c r="M6820">
        <v>0</v>
      </c>
      <c r="N6820">
        <v>0</v>
      </c>
      <c r="O6820" t="s">
        <v>3451</v>
      </c>
      <c r="R6820">
        <v>0</v>
      </c>
      <c r="S6820" t="s">
        <v>271</v>
      </c>
      <c r="AA6820" t="s">
        <v>3454</v>
      </c>
      <c r="AC6820">
        <v>1</v>
      </c>
      <c r="AE6820">
        <v>1</v>
      </c>
      <c r="AF6820" t="s">
        <v>271</v>
      </c>
    </row>
    <row r="6821" spans="1:32" hidden="1" x14ac:dyDescent="0.25">
      <c r="A6821" t="str">
        <f t="array" ref="A6821">IF(COUNT(SEARCH(RubriekenHistorisch,CONCATENATE(P6820,U6820,AB6820,AH6820))),"t","f")</f>
        <v>f</v>
      </c>
      <c r="B6821" t="str">
        <f t="shared" si="320"/>
        <v>f</v>
      </c>
      <c r="C6821" t="str">
        <f t="shared" si="321"/>
        <v>f</v>
      </c>
      <c r="D6821" t="str">
        <f t="shared" si="322"/>
        <v>f</v>
      </c>
      <c r="E6821" t="str">
        <f>IF(COUNT(SEARCH({"04.","05.","09.","12."},CONCATENATE(P6820,U6820,AB6820,AH6820))),"t","f")</f>
        <v>f</v>
      </c>
      <c r="F6821" t="str">
        <f t="array" ref="F6821">IF(COUNT(SEARCH(HistorischeRubrieken,CONCATENATE(P6820,U6820,AB6820,AH6820))),"t","f")</f>
        <v>f</v>
      </c>
      <c r="G6821">
        <v>1</v>
      </c>
      <c r="H6821">
        <v>610901</v>
      </c>
      <c r="I6821" t="s">
        <v>3615</v>
      </c>
      <c r="J6821">
        <v>19970501</v>
      </c>
      <c r="K6821">
        <v>19980501</v>
      </c>
      <c r="M6821">
        <v>0</v>
      </c>
      <c r="N6821">
        <v>0</v>
      </c>
      <c r="O6821" t="s">
        <v>3438</v>
      </c>
      <c r="P6821" t="s">
        <v>3616</v>
      </c>
      <c r="Q6821" t="s">
        <v>3435</v>
      </c>
      <c r="R6821">
        <v>0</v>
      </c>
      <c r="S6821" t="s">
        <v>271</v>
      </c>
      <c r="U6821" t="s">
        <v>3617</v>
      </c>
      <c r="V6821">
        <v>1</v>
      </c>
      <c r="W6821">
        <v>1</v>
      </c>
      <c r="X6821">
        <v>19970515</v>
      </c>
      <c r="Y6821">
        <v>12</v>
      </c>
      <c r="Z6821" t="s">
        <v>1003</v>
      </c>
      <c r="AA6821" t="s">
        <v>3441</v>
      </c>
      <c r="AC6821">
        <v>1</v>
      </c>
      <c r="AE6821">
        <v>1</v>
      </c>
      <c r="AF6821" t="s">
        <v>271</v>
      </c>
    </row>
    <row r="6822" spans="1:32" hidden="1" x14ac:dyDescent="0.25">
      <c r="A6822" t="str">
        <f t="array" ref="A6822">IF(COUNT(SEARCH(RubriekenHistorisch,CONCATENATE(P6821,U6821,AB6821,AH6821))),"t","f")</f>
        <v>f</v>
      </c>
      <c r="B6822" t="str">
        <f t="shared" si="320"/>
        <v>f</v>
      </c>
      <c r="C6822" t="str">
        <f t="shared" si="321"/>
        <v>f</v>
      </c>
      <c r="D6822" t="str">
        <f t="shared" si="322"/>
        <v>t</v>
      </c>
      <c r="E6822" t="str">
        <f>IF(COUNT(SEARCH({"04.","05.","09.","12."},CONCATENATE(P6821,U6821,AB6821,AH6821))),"t","f")</f>
        <v>t</v>
      </c>
      <c r="F6822" t="str">
        <f t="array" ref="F6822">IF(COUNT(SEARCH(HistorischeRubrieken,CONCATENATE(P6821,U6821,AB6821,AH6821))),"t","f")</f>
        <v>f</v>
      </c>
      <c r="G6822">
        <v>2</v>
      </c>
      <c r="H6822">
        <v>610901</v>
      </c>
      <c r="I6822" t="s">
        <v>3615</v>
      </c>
      <c r="J6822">
        <v>19980501</v>
      </c>
      <c r="K6822">
        <v>20010401</v>
      </c>
      <c r="M6822">
        <v>0</v>
      </c>
      <c r="N6822">
        <v>0</v>
      </c>
      <c r="O6822" t="s">
        <v>3438</v>
      </c>
      <c r="P6822" t="s">
        <v>3618</v>
      </c>
      <c r="Q6822" t="s">
        <v>3435</v>
      </c>
      <c r="R6822">
        <v>0</v>
      </c>
      <c r="S6822" t="s">
        <v>271</v>
      </c>
      <c r="U6822" t="s">
        <v>3619</v>
      </c>
      <c r="V6822">
        <v>1</v>
      </c>
      <c r="W6822">
        <v>1</v>
      </c>
      <c r="X6822">
        <v>19980515</v>
      </c>
      <c r="Y6822">
        <v>12</v>
      </c>
      <c r="Z6822" t="s">
        <v>271</v>
      </c>
      <c r="AA6822" t="s">
        <v>3441</v>
      </c>
      <c r="AC6822">
        <v>1</v>
      </c>
      <c r="AE6822">
        <v>1</v>
      </c>
      <c r="AF6822" t="s">
        <v>271</v>
      </c>
    </row>
    <row r="6823" spans="1:32" hidden="1" x14ac:dyDescent="0.25">
      <c r="A6823" t="str">
        <f t="array" ref="A6823">IF(COUNT(SEARCH(RubriekenHistorisch,CONCATENATE(P6822,U6822,AB6822,AH6822))),"t","f")</f>
        <v>f</v>
      </c>
      <c r="B6823" t="str">
        <f t="shared" si="320"/>
        <v>f</v>
      </c>
      <c r="C6823" t="str">
        <f t="shared" si="321"/>
        <v>f</v>
      </c>
      <c r="D6823" t="str">
        <f t="shared" si="322"/>
        <v>t</v>
      </c>
      <c r="E6823" t="str">
        <f>IF(COUNT(SEARCH({"04.","05.","09.","12."},CONCATENATE(P6822,U6822,AB6822,AH6822))),"t","f")</f>
        <v>t</v>
      </c>
      <c r="F6823" t="str">
        <f t="array" ref="F6823">IF(COUNT(SEARCH(HistorischeRubrieken,CONCATENATE(P6822,U6822,AB6822,AH6822))),"t","f")</f>
        <v>f</v>
      </c>
      <c r="G6823">
        <v>3</v>
      </c>
      <c r="H6823">
        <v>610901</v>
      </c>
      <c r="I6823" t="s">
        <v>3615</v>
      </c>
      <c r="J6823">
        <v>20010401</v>
      </c>
      <c r="K6823">
        <v>20071201</v>
      </c>
      <c r="M6823">
        <v>0</v>
      </c>
      <c r="N6823">
        <v>0</v>
      </c>
      <c r="O6823" t="s">
        <v>3444</v>
      </c>
      <c r="P6823" t="s">
        <v>3618</v>
      </c>
      <c r="Q6823" t="s">
        <v>3435</v>
      </c>
      <c r="R6823">
        <v>0</v>
      </c>
      <c r="S6823" t="s">
        <v>271</v>
      </c>
      <c r="U6823" t="s">
        <v>3619</v>
      </c>
      <c r="V6823">
        <v>1</v>
      </c>
      <c r="W6823">
        <v>1</v>
      </c>
      <c r="X6823">
        <v>20010515</v>
      </c>
      <c r="Y6823">
        <v>12</v>
      </c>
      <c r="Z6823" t="s">
        <v>271</v>
      </c>
      <c r="AA6823" t="s">
        <v>3445</v>
      </c>
      <c r="AC6823">
        <v>1</v>
      </c>
      <c r="AE6823">
        <v>1</v>
      </c>
      <c r="AF6823" t="s">
        <v>271</v>
      </c>
    </row>
    <row r="6824" spans="1:32" hidden="1" x14ac:dyDescent="0.25">
      <c r="A6824" t="str">
        <f t="array" ref="A6824">IF(COUNT(SEARCH(RubriekenHistorisch,CONCATENATE(P6823,U6823,AB6823,AH6823))),"t","f")</f>
        <v>f</v>
      </c>
      <c r="B6824" t="str">
        <f t="shared" si="320"/>
        <v>f</v>
      </c>
      <c r="C6824" t="str">
        <f t="shared" si="321"/>
        <v>f</v>
      </c>
      <c r="D6824" t="str">
        <f t="shared" si="322"/>
        <v>t</v>
      </c>
      <c r="E6824" t="str">
        <f>IF(COUNT(SEARCH({"04.","05.","09.","12."},CONCATENATE(P6823,U6823,AB6823,AH6823))),"t","f")</f>
        <v>t</v>
      </c>
      <c r="F6824" t="str">
        <f t="array" ref="F6824">IF(COUNT(SEARCH(HistorischeRubrieken,CONCATENATE(P6823,U6823,AB6823,AH6823))),"t","f")</f>
        <v>f</v>
      </c>
      <c r="G6824">
        <v>4</v>
      </c>
      <c r="H6824">
        <v>610901</v>
      </c>
      <c r="I6824" t="s">
        <v>3615</v>
      </c>
      <c r="J6824">
        <v>20071201</v>
      </c>
      <c r="K6824">
        <v>20080301</v>
      </c>
      <c r="M6824">
        <v>0</v>
      </c>
      <c r="N6824">
        <v>0</v>
      </c>
      <c r="O6824" t="s">
        <v>3464</v>
      </c>
      <c r="P6824" t="s">
        <v>3618</v>
      </c>
      <c r="Q6824" t="s">
        <v>3435</v>
      </c>
      <c r="R6824">
        <v>0</v>
      </c>
      <c r="S6824" t="s">
        <v>271</v>
      </c>
      <c r="U6824" t="s">
        <v>3619</v>
      </c>
      <c r="V6824">
        <v>1</v>
      </c>
      <c r="W6824">
        <v>1</v>
      </c>
      <c r="X6824">
        <v>20010515</v>
      </c>
      <c r="Y6824">
        <v>12</v>
      </c>
      <c r="Z6824" t="s">
        <v>271</v>
      </c>
      <c r="AA6824" t="s">
        <v>3465</v>
      </c>
      <c r="AC6824">
        <v>1</v>
      </c>
      <c r="AE6824">
        <v>1</v>
      </c>
      <c r="AF6824" t="s">
        <v>271</v>
      </c>
    </row>
    <row r="6825" spans="1:32" hidden="1" x14ac:dyDescent="0.25">
      <c r="A6825" t="str">
        <f t="array" ref="A6825">IF(COUNT(SEARCH(RubriekenHistorisch,CONCATENATE(P6824,U6824,AB6824,AH6824))),"t","f")</f>
        <v>f</v>
      </c>
      <c r="B6825" t="str">
        <f t="shared" si="320"/>
        <v>f</v>
      </c>
      <c r="C6825" t="str">
        <f t="shared" si="321"/>
        <v>f</v>
      </c>
      <c r="D6825" t="str">
        <f t="shared" si="322"/>
        <v>t</v>
      </c>
      <c r="E6825" t="str">
        <f>IF(COUNT(SEARCH({"04.","05.","09.","12."},CONCATENATE(P6824,U6824,AB6824,AH6824))),"t","f")</f>
        <v>t</v>
      </c>
      <c r="F6825" t="str">
        <f t="array" ref="F6825">IF(COUNT(SEARCH(HistorischeRubrieken,CONCATENATE(P6824,U6824,AB6824,AH6824))),"t","f")</f>
        <v>f</v>
      </c>
      <c r="G6825">
        <v>5</v>
      </c>
      <c r="H6825">
        <v>610901</v>
      </c>
      <c r="I6825" t="s">
        <v>3620</v>
      </c>
      <c r="J6825">
        <v>20080301</v>
      </c>
      <c r="K6825">
        <v>20080601</v>
      </c>
      <c r="M6825">
        <v>0</v>
      </c>
      <c r="N6825">
        <v>0</v>
      </c>
      <c r="O6825" t="s">
        <v>3466</v>
      </c>
      <c r="P6825" t="s">
        <v>3621</v>
      </c>
      <c r="Q6825" t="s">
        <v>2762</v>
      </c>
      <c r="R6825">
        <v>0</v>
      </c>
      <c r="S6825" t="s">
        <v>271</v>
      </c>
      <c r="U6825" t="s">
        <v>3622</v>
      </c>
      <c r="V6825">
        <v>2</v>
      </c>
      <c r="W6825">
        <v>0</v>
      </c>
      <c r="X6825">
        <v>20080326</v>
      </c>
      <c r="Y6825">
        <v>0</v>
      </c>
      <c r="Z6825" t="s">
        <v>271</v>
      </c>
      <c r="AA6825" t="s">
        <v>3469</v>
      </c>
      <c r="AB6825" t="s">
        <v>2888</v>
      </c>
      <c r="AC6825">
        <v>1</v>
      </c>
      <c r="AE6825">
        <v>0</v>
      </c>
      <c r="AF6825" t="s">
        <v>271</v>
      </c>
    </row>
    <row r="6826" spans="1:32" hidden="1" x14ac:dyDescent="0.25">
      <c r="A6826" t="str">
        <f t="array" ref="A6826">IF(COUNT(SEARCH(RubriekenHistorisch,CONCATENATE(P6825,U6825,AB6825,AH6825))),"t","f")</f>
        <v>f</v>
      </c>
      <c r="B6826" t="str">
        <f t="shared" si="320"/>
        <v>f</v>
      </c>
      <c r="C6826" t="str">
        <f t="shared" si="321"/>
        <v>f</v>
      </c>
      <c r="D6826" t="str">
        <f t="shared" si="322"/>
        <v>t</v>
      </c>
      <c r="E6826" t="str">
        <f>IF(COUNT(SEARCH({"04.","05.","09.","12."},CONCATENATE(P6825,U6825,AB6825,AH6825))),"t","f")</f>
        <v>t</v>
      </c>
      <c r="F6826" t="str">
        <f t="array" ref="F6826">IF(COUNT(SEARCH(HistorischeRubrieken,CONCATENATE(P6825,U6825,AB6825,AH6825))),"t","f")</f>
        <v>f</v>
      </c>
      <c r="G6826">
        <v>6</v>
      </c>
      <c r="H6826">
        <v>610901</v>
      </c>
      <c r="I6826" t="s">
        <v>3620</v>
      </c>
      <c r="J6826">
        <v>20080601</v>
      </c>
      <c r="K6826">
        <v>20090301</v>
      </c>
      <c r="M6826">
        <v>0</v>
      </c>
      <c r="N6826">
        <v>0</v>
      </c>
      <c r="O6826" t="s">
        <v>3466</v>
      </c>
      <c r="P6826" t="s">
        <v>3621</v>
      </c>
      <c r="Q6826" t="s">
        <v>2762</v>
      </c>
      <c r="R6826">
        <v>0</v>
      </c>
      <c r="S6826" t="s">
        <v>271</v>
      </c>
      <c r="U6826" t="s">
        <v>3623</v>
      </c>
      <c r="V6826">
        <v>1</v>
      </c>
      <c r="W6826">
        <v>1</v>
      </c>
      <c r="X6826">
        <v>20080610</v>
      </c>
      <c r="Y6826">
        <v>12</v>
      </c>
      <c r="Z6826" t="s">
        <v>271</v>
      </c>
      <c r="AA6826" t="s">
        <v>3469</v>
      </c>
      <c r="AB6826" t="s">
        <v>2888</v>
      </c>
      <c r="AC6826">
        <v>1</v>
      </c>
      <c r="AE6826">
        <v>0</v>
      </c>
      <c r="AF6826" t="s">
        <v>271</v>
      </c>
    </row>
    <row r="6827" spans="1:32" hidden="1" x14ac:dyDescent="0.25">
      <c r="A6827" t="str">
        <f t="array" ref="A6827">IF(COUNT(SEARCH(RubriekenHistorisch,CONCATENATE(P6826,U6826,AB6826,AH6826))),"t","f")</f>
        <v>f</v>
      </c>
      <c r="B6827" t="str">
        <f t="shared" si="320"/>
        <v>f</v>
      </c>
      <c r="C6827" t="str">
        <f t="shared" si="321"/>
        <v>f</v>
      </c>
      <c r="D6827" t="str">
        <f t="shared" si="322"/>
        <v>t</v>
      </c>
      <c r="E6827" t="str">
        <f>IF(COUNT(SEARCH({"04.","05.","09.","12."},CONCATENATE(P6826,U6826,AB6826,AH6826))),"t","f")</f>
        <v>t</v>
      </c>
      <c r="F6827" t="str">
        <f t="array" ref="F6827">IF(COUNT(SEARCH(HistorischeRubrieken,CONCATENATE(P6826,U6826,AB6826,AH6826))),"t","f")</f>
        <v>f</v>
      </c>
      <c r="G6827">
        <v>1</v>
      </c>
      <c r="H6827">
        <v>610902</v>
      </c>
      <c r="I6827" t="s">
        <v>3624</v>
      </c>
      <c r="J6827">
        <v>20071201</v>
      </c>
      <c r="K6827">
        <v>20100301</v>
      </c>
      <c r="M6827">
        <v>0</v>
      </c>
      <c r="N6827">
        <v>0</v>
      </c>
      <c r="O6827" t="s">
        <v>3451</v>
      </c>
      <c r="P6827" t="s">
        <v>3625</v>
      </c>
      <c r="Q6827" t="s">
        <v>2719</v>
      </c>
      <c r="R6827">
        <v>0</v>
      </c>
      <c r="S6827" t="s">
        <v>271</v>
      </c>
      <c r="U6827" t="s">
        <v>3626</v>
      </c>
      <c r="V6827">
        <v>1</v>
      </c>
      <c r="W6827">
        <v>1</v>
      </c>
      <c r="X6827">
        <v>20080128</v>
      </c>
      <c r="Y6827">
        <v>0</v>
      </c>
      <c r="Z6827" t="s">
        <v>1003</v>
      </c>
      <c r="AA6827" t="s">
        <v>3454</v>
      </c>
      <c r="AC6827">
        <v>1</v>
      </c>
      <c r="AE6827">
        <v>1</v>
      </c>
      <c r="AF6827" t="s">
        <v>271</v>
      </c>
    </row>
    <row r="6828" spans="1:32" hidden="1" x14ac:dyDescent="0.25">
      <c r="A6828" t="str">
        <f t="array" ref="A6828">IF(COUNT(SEARCH(RubriekenHistorisch,CONCATENATE(P6827,U6827,AB6827,AH6827))),"t","f")</f>
        <v>f</v>
      </c>
      <c r="B6828" t="str">
        <f t="shared" si="320"/>
        <v>f</v>
      </c>
      <c r="C6828" t="str">
        <f t="shared" si="321"/>
        <v>f</v>
      </c>
      <c r="D6828" t="str">
        <f t="shared" si="322"/>
        <v>t</v>
      </c>
      <c r="E6828" t="str">
        <f>IF(COUNT(SEARCH({"04.","05.","09.","12."},CONCATENATE(P6827,U6827,AB6827,AH6827))),"t","f")</f>
        <v>t</v>
      </c>
      <c r="F6828" t="str">
        <f t="array" ref="F6828">IF(COUNT(SEARCH(HistorischeRubrieken,CONCATENATE(P6827,U6827,AB6827,AH6827))),"t","f")</f>
        <v>f</v>
      </c>
      <c r="G6828">
        <v>2</v>
      </c>
      <c r="H6828">
        <v>610902</v>
      </c>
      <c r="I6828" t="s">
        <v>3624</v>
      </c>
      <c r="J6828">
        <v>20100301</v>
      </c>
      <c r="K6828">
        <v>20120115</v>
      </c>
      <c r="M6828">
        <v>0</v>
      </c>
      <c r="N6828">
        <v>0</v>
      </c>
      <c r="O6828" t="s">
        <v>3451</v>
      </c>
      <c r="P6828" t="s">
        <v>3627</v>
      </c>
      <c r="Q6828" t="s">
        <v>2719</v>
      </c>
      <c r="R6828">
        <v>0</v>
      </c>
      <c r="S6828" t="s">
        <v>271</v>
      </c>
      <c r="U6828" t="s">
        <v>3628</v>
      </c>
      <c r="V6828">
        <v>1</v>
      </c>
      <c r="W6828">
        <v>1</v>
      </c>
      <c r="X6828">
        <v>20100305</v>
      </c>
      <c r="Y6828">
        <v>0</v>
      </c>
      <c r="Z6828" t="s">
        <v>271</v>
      </c>
      <c r="AA6828" t="s">
        <v>3454</v>
      </c>
      <c r="AC6828">
        <v>1</v>
      </c>
      <c r="AE6828">
        <v>1</v>
      </c>
      <c r="AF6828" t="s">
        <v>271</v>
      </c>
    </row>
    <row r="6829" spans="1:32" hidden="1" x14ac:dyDescent="0.25">
      <c r="A6829" t="str">
        <f t="array" ref="A6829">IF(COUNT(SEARCH(RubriekenHistorisch,CONCATENATE(P6828,U6828,AB6828,AH6828))),"t","f")</f>
        <v>f</v>
      </c>
      <c r="B6829" t="str">
        <f t="shared" si="320"/>
        <v>f</v>
      </c>
      <c r="C6829" t="str">
        <f t="shared" si="321"/>
        <v>f</v>
      </c>
      <c r="D6829" t="str">
        <f t="shared" si="322"/>
        <v>t</v>
      </c>
      <c r="E6829" t="str">
        <f>IF(COUNT(SEARCH({"04.","05.","09.","12."},CONCATENATE(P6828,U6828,AB6828,AH6828))),"t","f")</f>
        <v>t</v>
      </c>
      <c r="F6829" t="str">
        <f t="array" ref="F6829">IF(COUNT(SEARCH(HistorischeRubrieken,CONCATENATE(P6828,U6828,AB6828,AH6828))),"t","f")</f>
        <v>f</v>
      </c>
      <c r="G6829">
        <v>3</v>
      </c>
      <c r="H6829">
        <v>610902</v>
      </c>
      <c r="I6829" t="s">
        <v>3624</v>
      </c>
      <c r="J6829">
        <v>20120115</v>
      </c>
      <c r="K6829">
        <v>20120917</v>
      </c>
      <c r="M6829">
        <v>0</v>
      </c>
      <c r="N6829">
        <v>0</v>
      </c>
      <c r="O6829" t="s">
        <v>3487</v>
      </c>
      <c r="P6829" t="s">
        <v>3627</v>
      </c>
      <c r="Q6829" t="s">
        <v>2719</v>
      </c>
      <c r="R6829">
        <v>0</v>
      </c>
      <c r="S6829" t="s">
        <v>271</v>
      </c>
      <c r="U6829" t="s">
        <v>3628</v>
      </c>
      <c r="V6829">
        <v>1</v>
      </c>
      <c r="W6829">
        <v>1</v>
      </c>
      <c r="X6829">
        <v>20100305</v>
      </c>
      <c r="Y6829">
        <v>0</v>
      </c>
      <c r="Z6829" t="s">
        <v>271</v>
      </c>
      <c r="AA6829" t="s">
        <v>3488</v>
      </c>
      <c r="AC6829">
        <v>1</v>
      </c>
      <c r="AE6829">
        <v>1</v>
      </c>
      <c r="AF6829" t="s">
        <v>271</v>
      </c>
    </row>
    <row r="6830" spans="1:32" hidden="1" x14ac:dyDescent="0.25">
      <c r="A6830" t="str">
        <f t="array" ref="A6830">IF(COUNT(SEARCH(RubriekenHistorisch,CONCATENATE(P6829,U6829,AB6829,AH6829))),"t","f")</f>
        <v>f</v>
      </c>
      <c r="B6830" t="str">
        <f t="shared" si="320"/>
        <v>f</v>
      </c>
      <c r="C6830" t="str">
        <f t="shared" si="321"/>
        <v>f</v>
      </c>
      <c r="D6830" t="str">
        <f t="shared" si="322"/>
        <v>t</v>
      </c>
      <c r="E6830" t="str">
        <f>IF(COUNT(SEARCH({"04.","05.","09.","12."},CONCATENATE(P6829,U6829,AB6829,AH6829))),"t","f")</f>
        <v>t</v>
      </c>
      <c r="F6830" t="str">
        <f t="array" ref="F6830">IF(COUNT(SEARCH(HistorischeRubrieken,CONCATENATE(P6829,U6829,AB6829,AH6829))),"t","f")</f>
        <v>f</v>
      </c>
      <c r="G6830">
        <v>4</v>
      </c>
      <c r="H6830">
        <v>610902</v>
      </c>
      <c r="I6830" t="s">
        <v>3624</v>
      </c>
      <c r="J6830">
        <v>20120917</v>
      </c>
      <c r="K6830">
        <v>20130101</v>
      </c>
      <c r="M6830">
        <v>0</v>
      </c>
      <c r="N6830">
        <v>0</v>
      </c>
      <c r="O6830" t="s">
        <v>3487</v>
      </c>
      <c r="P6830" t="s">
        <v>3627</v>
      </c>
      <c r="Q6830" t="s">
        <v>2719</v>
      </c>
      <c r="R6830">
        <v>0</v>
      </c>
      <c r="S6830" t="s">
        <v>271</v>
      </c>
      <c r="AA6830" t="s">
        <v>3488</v>
      </c>
      <c r="AC6830">
        <v>1</v>
      </c>
      <c r="AE6830">
        <v>1</v>
      </c>
      <c r="AF6830" t="s">
        <v>271</v>
      </c>
    </row>
    <row r="6831" spans="1:32" hidden="1" x14ac:dyDescent="0.25">
      <c r="A6831" t="str">
        <f t="array" ref="A6831">IF(COUNT(SEARCH(RubriekenHistorisch,CONCATENATE(P6830,U6830,AB6830,AH6830))),"t","f")</f>
        <v>f</v>
      </c>
      <c r="B6831" t="str">
        <f t="shared" si="320"/>
        <v>f</v>
      </c>
      <c r="C6831" t="str">
        <f t="shared" si="321"/>
        <v>f</v>
      </c>
      <c r="D6831" t="str">
        <f t="shared" si="322"/>
        <v>t</v>
      </c>
      <c r="E6831" t="str">
        <f>IF(COUNT(SEARCH({"04.","05.","09.","12."},CONCATENATE(P6830,U6830,AB6830,AH6830))),"t","f")</f>
        <v>t</v>
      </c>
      <c r="F6831" t="str">
        <f t="array" ref="F6831">IF(COUNT(SEARCH(HistorischeRubrieken,CONCATENATE(P6830,U6830,AB6830,AH6830))),"t","f")</f>
        <v>f</v>
      </c>
      <c r="G6831">
        <v>5</v>
      </c>
      <c r="H6831">
        <v>610902</v>
      </c>
      <c r="I6831" t="s">
        <v>3624</v>
      </c>
      <c r="J6831">
        <v>20130101</v>
      </c>
      <c r="K6831">
        <v>20151201</v>
      </c>
      <c r="M6831">
        <v>0</v>
      </c>
      <c r="N6831">
        <v>0</v>
      </c>
      <c r="O6831" t="s">
        <v>3487</v>
      </c>
      <c r="P6831" t="s">
        <v>3629</v>
      </c>
      <c r="Q6831" t="s">
        <v>2719</v>
      </c>
      <c r="R6831">
        <v>0</v>
      </c>
      <c r="S6831" t="s">
        <v>271</v>
      </c>
      <c r="AA6831" t="s">
        <v>3488</v>
      </c>
      <c r="AC6831">
        <v>1</v>
      </c>
      <c r="AE6831">
        <v>1</v>
      </c>
      <c r="AF6831" t="s">
        <v>271</v>
      </c>
    </row>
    <row r="6832" spans="1:32" x14ac:dyDescent="0.25">
      <c r="A6832" t="str">
        <f t="array" ref="A6832">IF(COUNT(SEARCH(RubriekenHistorisch,CONCATENATE(P6831,U6831,AB6831,AH6831))),"t","f")</f>
        <v>f</v>
      </c>
      <c r="B6832" t="str">
        <f t="shared" si="320"/>
        <v>f</v>
      </c>
      <c r="C6832" t="str">
        <f t="shared" si="321"/>
        <v>f</v>
      </c>
      <c r="D6832" t="str">
        <f t="shared" si="322"/>
        <v>t</v>
      </c>
      <c r="E6832" t="str">
        <f>IF(COUNT(SEARCH({"04.","05.","09.","12."},CONCATENATE(P6831,U6831,AB6831,AH6831))),"t","f")</f>
        <v>t</v>
      </c>
      <c r="F6832" t="str">
        <f t="array" ref="F6832">IF(COUNT(SEARCH(HistorischeRubrieken,CONCATENATE(P6831,U6831,AB6831,AH6831))),"t","f")</f>
        <v>f</v>
      </c>
      <c r="G6832">
        <v>6</v>
      </c>
      <c r="H6832">
        <v>610902</v>
      </c>
      <c r="I6832" t="s">
        <v>6833</v>
      </c>
      <c r="J6832">
        <v>20151201</v>
      </c>
      <c r="M6832">
        <v>0</v>
      </c>
      <c r="N6832">
        <v>0</v>
      </c>
      <c r="O6832" t="s">
        <v>3487</v>
      </c>
      <c r="P6832" t="s">
        <v>3629</v>
      </c>
      <c r="Q6832" t="s">
        <v>2719</v>
      </c>
      <c r="R6832">
        <v>0</v>
      </c>
      <c r="S6832" t="s">
        <v>271</v>
      </c>
      <c r="AA6832" t="s">
        <v>3488</v>
      </c>
      <c r="AC6832">
        <v>1</v>
      </c>
      <c r="AE6832">
        <v>1</v>
      </c>
      <c r="AF6832" t="s">
        <v>271</v>
      </c>
    </row>
    <row r="6833" spans="1:32" hidden="1" x14ac:dyDescent="0.25">
      <c r="A6833" t="str">
        <f t="array" ref="A6833">IF(COUNT(SEARCH(RubriekenHistorisch,CONCATENATE(P6832,U6832,AB6832,AH6832))),"t","f")</f>
        <v>f</v>
      </c>
      <c r="B6833" t="str">
        <f t="shared" si="320"/>
        <v>f</v>
      </c>
      <c r="C6833" t="str">
        <f t="shared" si="321"/>
        <v>f</v>
      </c>
      <c r="D6833" t="str">
        <f t="shared" si="322"/>
        <v>t</v>
      </c>
      <c r="E6833" t="str">
        <f>IF(COUNT(SEARCH({"04.","05.","09.","12."},CONCATENATE(P6832,U6832,AB6832,AH6832))),"t","f")</f>
        <v>t</v>
      </c>
      <c r="F6833" t="str">
        <f t="array" ref="F6833">IF(COUNT(SEARCH(HistorischeRubrieken,CONCATENATE(P6832,U6832,AB6832,AH6832))),"t","f")</f>
        <v>f</v>
      </c>
      <c r="G6833">
        <v>1</v>
      </c>
      <c r="H6833">
        <v>610904</v>
      </c>
      <c r="I6833" t="s">
        <v>3630</v>
      </c>
      <c r="J6833">
        <v>20110701</v>
      </c>
      <c r="K6833">
        <v>20120115</v>
      </c>
      <c r="M6833">
        <v>0</v>
      </c>
      <c r="N6833">
        <v>0</v>
      </c>
      <c r="AA6833" t="s">
        <v>3575</v>
      </c>
      <c r="AC6833">
        <v>0</v>
      </c>
      <c r="AE6833">
        <v>1</v>
      </c>
      <c r="AF6833" t="s">
        <v>271</v>
      </c>
    </row>
    <row r="6834" spans="1:32" hidden="1" x14ac:dyDescent="0.25">
      <c r="A6834" t="str">
        <f t="array" ref="A6834">IF(COUNT(SEARCH(RubriekenHistorisch,CONCATENATE(P6833,U6833,AB6833,AH6833))),"t","f")</f>
        <v>f</v>
      </c>
      <c r="B6834" t="str">
        <f t="shared" si="320"/>
        <v>f</v>
      </c>
      <c r="C6834" t="str">
        <f t="shared" si="321"/>
        <v>f</v>
      </c>
      <c r="D6834" t="str">
        <f t="shared" si="322"/>
        <v>f</v>
      </c>
      <c r="E6834" t="str">
        <f>IF(COUNT(SEARCH({"04.","05.","09.","12."},CONCATENATE(P6833,U6833,AB6833,AH6833))),"t","f")</f>
        <v>f</v>
      </c>
      <c r="F6834" t="str">
        <f t="array" ref="F6834">IF(COUNT(SEARCH(HistorischeRubrieken,CONCATENATE(P6833,U6833,AB6833,AH6833))),"t","f")</f>
        <v>f</v>
      </c>
      <c r="G6834">
        <v>2</v>
      </c>
      <c r="H6834">
        <v>610904</v>
      </c>
      <c r="I6834" t="s">
        <v>3630</v>
      </c>
      <c r="J6834">
        <v>20120115</v>
      </c>
      <c r="K6834">
        <v>20140106</v>
      </c>
      <c r="M6834">
        <v>0</v>
      </c>
      <c r="N6834">
        <v>0</v>
      </c>
      <c r="AA6834" t="s">
        <v>3576</v>
      </c>
      <c r="AC6834">
        <v>0</v>
      </c>
      <c r="AE6834">
        <v>1</v>
      </c>
      <c r="AF6834" t="s">
        <v>271</v>
      </c>
    </row>
    <row r="6835" spans="1:32" hidden="1" x14ac:dyDescent="0.25">
      <c r="A6835" t="str">
        <f t="array" ref="A6835">IF(COUNT(SEARCH(RubriekenHistorisch,CONCATENATE(P6834,U6834,AB6834,AH6834))),"t","f")</f>
        <v>f</v>
      </c>
      <c r="B6835" t="str">
        <f t="shared" si="320"/>
        <v>f</v>
      </c>
      <c r="C6835" t="str">
        <f t="shared" si="321"/>
        <v>f</v>
      </c>
      <c r="D6835" t="str">
        <f t="shared" si="322"/>
        <v>f</v>
      </c>
      <c r="E6835" t="str">
        <f>IF(COUNT(SEARCH({"04.","05.","09.","12."},CONCATENATE(P6834,U6834,AB6834,AH6834))),"t","f")</f>
        <v>f</v>
      </c>
      <c r="F6835" t="str">
        <f t="array" ref="F6835">IF(COUNT(SEARCH(HistorischeRubrieken,CONCATENATE(P6834,U6834,AB6834,AH6834))),"t","f")</f>
        <v>f</v>
      </c>
      <c r="G6835">
        <v>3</v>
      </c>
      <c r="H6835">
        <v>610904</v>
      </c>
      <c r="I6835" t="s">
        <v>3631</v>
      </c>
      <c r="J6835">
        <v>20140106</v>
      </c>
      <c r="K6835">
        <v>20140501</v>
      </c>
      <c r="M6835">
        <v>0</v>
      </c>
      <c r="N6835">
        <v>0</v>
      </c>
      <c r="AA6835" t="s">
        <v>3578</v>
      </c>
      <c r="AB6835" t="s">
        <v>1642</v>
      </c>
      <c r="AC6835">
        <v>0</v>
      </c>
      <c r="AE6835">
        <v>1</v>
      </c>
      <c r="AF6835" t="s">
        <v>271</v>
      </c>
    </row>
    <row r="6836" spans="1:32" hidden="1" x14ac:dyDescent="0.25">
      <c r="A6836" t="str">
        <f t="array" ref="A6836">IF(COUNT(SEARCH(RubriekenHistorisch,CONCATENATE(P6835,U6835,AB6835,AH6835))),"t","f")</f>
        <v>f</v>
      </c>
      <c r="B6836" t="str">
        <f t="shared" si="320"/>
        <v>f</v>
      </c>
      <c r="C6836" t="str">
        <f t="shared" si="321"/>
        <v>f</v>
      </c>
      <c r="D6836" t="str">
        <f t="shared" si="322"/>
        <v>f</v>
      </c>
      <c r="E6836" t="str">
        <f>IF(COUNT(SEARCH({"04.","05.","09.","12."},CONCATENATE(P6835,U6835,AB6835,AH6835))),"t","f")</f>
        <v>t</v>
      </c>
      <c r="F6836" t="str">
        <f t="array" ref="F6836">IF(COUNT(SEARCH(HistorischeRubrieken,CONCATENATE(P6835,U6835,AB6835,AH6835))),"t","f")</f>
        <v>f</v>
      </c>
      <c r="G6836">
        <v>4</v>
      </c>
      <c r="H6836">
        <v>610904</v>
      </c>
      <c r="I6836" t="s">
        <v>3631</v>
      </c>
      <c r="J6836">
        <v>20140501</v>
      </c>
      <c r="K6836">
        <v>20151201</v>
      </c>
      <c r="M6836">
        <v>0</v>
      </c>
      <c r="N6836">
        <v>0</v>
      </c>
      <c r="AA6836" t="s">
        <v>3576</v>
      </c>
      <c r="AC6836">
        <v>0</v>
      </c>
      <c r="AE6836">
        <v>1</v>
      </c>
      <c r="AF6836" t="s">
        <v>271</v>
      </c>
    </row>
    <row r="6837" spans="1:32" x14ac:dyDescent="0.25">
      <c r="A6837" t="str">
        <f t="array" ref="A6837">IF(COUNT(SEARCH(RubriekenHistorisch,CONCATENATE(P6836,U6836,AB6836,AH6836))),"t","f")</f>
        <v>f</v>
      </c>
      <c r="B6837" t="str">
        <f t="shared" si="320"/>
        <v>f</v>
      </c>
      <c r="C6837" t="str">
        <f t="shared" si="321"/>
        <v>f</v>
      </c>
      <c r="D6837" t="str">
        <f t="shared" si="322"/>
        <v>f</v>
      </c>
      <c r="E6837" t="str">
        <f>IF(COUNT(SEARCH({"04.","05.","09.","12."},CONCATENATE(P6836,U6836,AB6836,AH6836))),"t","f")</f>
        <v>f</v>
      </c>
      <c r="F6837" t="str">
        <f t="array" ref="F6837">IF(COUNT(SEARCH(HistorischeRubrieken,CONCATENATE(P6836,U6836,AB6836,AH6836))),"t","f")</f>
        <v>f</v>
      </c>
      <c r="G6837">
        <v>5</v>
      </c>
      <c r="H6837">
        <v>610904</v>
      </c>
      <c r="I6837" t="s">
        <v>6834</v>
      </c>
      <c r="J6837">
        <v>20151201</v>
      </c>
      <c r="M6837">
        <v>0</v>
      </c>
      <c r="N6837">
        <v>0</v>
      </c>
      <c r="AA6837" t="s">
        <v>3576</v>
      </c>
      <c r="AC6837">
        <v>0</v>
      </c>
      <c r="AE6837">
        <v>1</v>
      </c>
      <c r="AF6837" t="s">
        <v>271</v>
      </c>
    </row>
    <row r="6838" spans="1:32" hidden="1" x14ac:dyDescent="0.25">
      <c r="A6838" t="str">
        <f t="array" ref="A6838">IF(COUNT(SEARCH(RubriekenHistorisch,CONCATENATE(P6837,U6837,AB6837,AH6837))),"t","f")</f>
        <v>f</v>
      </c>
      <c r="B6838" t="str">
        <f t="shared" si="320"/>
        <v>f</v>
      </c>
      <c r="C6838" t="str">
        <f t="shared" si="321"/>
        <v>f</v>
      </c>
      <c r="D6838" t="str">
        <f t="shared" si="322"/>
        <v>f</v>
      </c>
      <c r="E6838" t="str">
        <f>IF(COUNT(SEARCH({"04.","05.","09.","12."},CONCATENATE(P6837,U6837,AB6837,AH6837))),"t","f")</f>
        <v>f</v>
      </c>
      <c r="F6838" t="str">
        <f t="array" ref="F6838">IF(COUNT(SEARCH(HistorischeRubrieken,CONCATENATE(P6837,U6837,AB6837,AH6837))),"t","f")</f>
        <v>f</v>
      </c>
      <c r="G6838">
        <v>1</v>
      </c>
      <c r="H6838">
        <v>611001</v>
      </c>
      <c r="I6838" t="s">
        <v>3632</v>
      </c>
      <c r="J6838">
        <v>19970501</v>
      </c>
      <c r="K6838">
        <v>19980501</v>
      </c>
      <c r="M6838">
        <v>0</v>
      </c>
      <c r="N6838">
        <v>0</v>
      </c>
      <c r="O6838" t="s">
        <v>3493</v>
      </c>
      <c r="P6838" t="s">
        <v>3633</v>
      </c>
      <c r="Q6838" t="s">
        <v>2743</v>
      </c>
      <c r="R6838">
        <v>0</v>
      </c>
      <c r="S6838" t="s">
        <v>271</v>
      </c>
      <c r="U6838" t="s">
        <v>3634</v>
      </c>
      <c r="V6838">
        <v>1</v>
      </c>
      <c r="W6838">
        <v>1</v>
      </c>
      <c r="X6838">
        <v>19970601</v>
      </c>
      <c r="Y6838">
        <v>12</v>
      </c>
      <c r="Z6838" t="s">
        <v>1003</v>
      </c>
      <c r="AA6838" t="s">
        <v>3496</v>
      </c>
      <c r="AC6838">
        <v>1</v>
      </c>
      <c r="AE6838">
        <v>1</v>
      </c>
      <c r="AF6838" t="s">
        <v>271</v>
      </c>
    </row>
    <row r="6839" spans="1:32" hidden="1" x14ac:dyDescent="0.25">
      <c r="A6839" t="str">
        <f t="array" ref="A6839">IF(COUNT(SEARCH(RubriekenHistorisch,CONCATENATE(P6838,U6838,AB6838,AH6838))),"t","f")</f>
        <v>f</v>
      </c>
      <c r="B6839" t="str">
        <f t="shared" si="320"/>
        <v>f</v>
      </c>
      <c r="C6839" t="str">
        <f t="shared" si="321"/>
        <v>f</v>
      </c>
      <c r="D6839" t="str">
        <f t="shared" si="322"/>
        <v>t</v>
      </c>
      <c r="E6839" t="str">
        <f>IF(COUNT(SEARCH({"04.","05.","09.","12."},CONCATENATE(P6838,U6838,AB6838,AH6838))),"t","f")</f>
        <v>t</v>
      </c>
      <c r="F6839" t="str">
        <f t="array" ref="F6839">IF(COUNT(SEARCH(HistorischeRubrieken,CONCATENATE(P6838,U6838,AB6838,AH6838))),"t","f")</f>
        <v>f</v>
      </c>
      <c r="G6839">
        <v>2</v>
      </c>
      <c r="H6839">
        <v>611001</v>
      </c>
      <c r="I6839" t="s">
        <v>3632</v>
      </c>
      <c r="J6839">
        <v>19980501</v>
      </c>
      <c r="K6839">
        <v>20001201</v>
      </c>
      <c r="M6839">
        <v>0</v>
      </c>
      <c r="N6839">
        <v>0</v>
      </c>
      <c r="O6839" t="s">
        <v>3493</v>
      </c>
      <c r="P6839" t="s">
        <v>3633</v>
      </c>
      <c r="Q6839" t="s">
        <v>2743</v>
      </c>
      <c r="R6839">
        <v>0</v>
      </c>
      <c r="S6839" t="s">
        <v>271</v>
      </c>
      <c r="U6839" t="s">
        <v>3634</v>
      </c>
      <c r="V6839">
        <v>1</v>
      </c>
      <c r="W6839">
        <v>1</v>
      </c>
      <c r="X6839">
        <v>19980601</v>
      </c>
      <c r="Y6839">
        <v>12</v>
      </c>
      <c r="Z6839" t="s">
        <v>271</v>
      </c>
      <c r="AA6839" t="s">
        <v>3496</v>
      </c>
      <c r="AC6839">
        <v>1</v>
      </c>
      <c r="AE6839">
        <v>1</v>
      </c>
      <c r="AF6839" t="s">
        <v>271</v>
      </c>
    </row>
    <row r="6840" spans="1:32" hidden="1" x14ac:dyDescent="0.25">
      <c r="A6840" t="str">
        <f t="array" ref="A6840">IF(COUNT(SEARCH(RubriekenHistorisch,CONCATENATE(P6839,U6839,AB6839,AH6839))),"t","f")</f>
        <v>f</v>
      </c>
      <c r="B6840" t="str">
        <f t="shared" si="320"/>
        <v>f</v>
      </c>
      <c r="C6840" t="str">
        <f t="shared" si="321"/>
        <v>f</v>
      </c>
      <c r="D6840" t="str">
        <f t="shared" si="322"/>
        <v>t</v>
      </c>
      <c r="E6840" t="str">
        <f>IF(COUNT(SEARCH({"04.","05.","09.","12."},CONCATENATE(P6839,U6839,AB6839,AH6839))),"t","f")</f>
        <v>t</v>
      </c>
      <c r="F6840" t="str">
        <f t="array" ref="F6840">IF(COUNT(SEARCH(HistorischeRubrieken,CONCATENATE(P6839,U6839,AB6839,AH6839))),"t","f")</f>
        <v>f</v>
      </c>
      <c r="G6840">
        <v>3</v>
      </c>
      <c r="H6840">
        <v>611001</v>
      </c>
      <c r="I6840" t="s">
        <v>3632</v>
      </c>
      <c r="J6840">
        <v>20001201</v>
      </c>
      <c r="K6840">
        <v>20010401</v>
      </c>
      <c r="M6840">
        <v>0</v>
      </c>
      <c r="N6840">
        <v>0</v>
      </c>
      <c r="O6840" t="s">
        <v>3493</v>
      </c>
      <c r="P6840" t="s">
        <v>3635</v>
      </c>
      <c r="Q6840" t="s">
        <v>2743</v>
      </c>
      <c r="R6840">
        <v>0</v>
      </c>
      <c r="S6840" t="s">
        <v>271</v>
      </c>
      <c r="U6840" t="s">
        <v>3636</v>
      </c>
      <c r="V6840">
        <v>1</v>
      </c>
      <c r="W6840">
        <v>1</v>
      </c>
      <c r="X6840">
        <v>20010601</v>
      </c>
      <c r="Y6840">
        <v>12</v>
      </c>
      <c r="Z6840" t="s">
        <v>271</v>
      </c>
      <c r="AA6840" t="s">
        <v>3496</v>
      </c>
      <c r="AC6840">
        <v>1</v>
      </c>
      <c r="AE6840">
        <v>1</v>
      </c>
      <c r="AF6840" t="s">
        <v>271</v>
      </c>
    </row>
    <row r="6841" spans="1:32" hidden="1" x14ac:dyDescent="0.25">
      <c r="A6841" t="str">
        <f t="array" ref="A6841">IF(COUNT(SEARCH(RubriekenHistorisch,CONCATENATE(P6840,U6840,AB6840,AH6840))),"t","f")</f>
        <v>f</v>
      </c>
      <c r="B6841" t="str">
        <f t="shared" si="320"/>
        <v>f</v>
      </c>
      <c r="C6841" t="str">
        <f t="shared" si="321"/>
        <v>f</v>
      </c>
      <c r="D6841" t="str">
        <f t="shared" si="322"/>
        <v>t</v>
      </c>
      <c r="E6841" t="str">
        <f>IF(COUNT(SEARCH({"04.","05.","09.","12."},CONCATENATE(P6840,U6840,AB6840,AH6840))),"t","f")</f>
        <v>t</v>
      </c>
      <c r="F6841" t="str">
        <f t="array" ref="F6841">IF(COUNT(SEARCH(HistorischeRubrieken,CONCATENATE(P6840,U6840,AB6840,AH6840))),"t","f")</f>
        <v>f</v>
      </c>
      <c r="G6841">
        <v>4</v>
      </c>
      <c r="H6841">
        <v>611001</v>
      </c>
      <c r="I6841" t="s">
        <v>3637</v>
      </c>
      <c r="J6841">
        <v>20010401</v>
      </c>
      <c r="K6841">
        <v>20020301</v>
      </c>
      <c r="M6841">
        <v>0</v>
      </c>
      <c r="N6841">
        <v>0</v>
      </c>
      <c r="O6841" t="s">
        <v>3500</v>
      </c>
      <c r="P6841" t="s">
        <v>3635</v>
      </c>
      <c r="Q6841" t="s">
        <v>2743</v>
      </c>
      <c r="R6841">
        <v>0</v>
      </c>
      <c r="S6841" t="s">
        <v>271</v>
      </c>
      <c r="U6841" t="s">
        <v>3636</v>
      </c>
      <c r="V6841">
        <v>1</v>
      </c>
      <c r="W6841">
        <v>1</v>
      </c>
      <c r="X6841">
        <v>20010601</v>
      </c>
      <c r="Y6841">
        <v>12</v>
      </c>
      <c r="Z6841" t="s">
        <v>271</v>
      </c>
      <c r="AA6841" t="s">
        <v>3501</v>
      </c>
      <c r="AC6841">
        <v>1</v>
      </c>
      <c r="AE6841">
        <v>1</v>
      </c>
      <c r="AF6841" t="s">
        <v>271</v>
      </c>
    </row>
    <row r="6842" spans="1:32" hidden="1" x14ac:dyDescent="0.25">
      <c r="A6842" t="str">
        <f t="array" ref="A6842">IF(COUNT(SEARCH(RubriekenHistorisch,CONCATENATE(P6841,U6841,AB6841,AH6841))),"t","f")</f>
        <v>f</v>
      </c>
      <c r="B6842" t="str">
        <f t="shared" si="320"/>
        <v>f</v>
      </c>
      <c r="C6842" t="str">
        <f t="shared" si="321"/>
        <v>f</v>
      </c>
      <c r="D6842" t="str">
        <f t="shared" si="322"/>
        <v>t</v>
      </c>
      <c r="E6842" t="str">
        <f>IF(COUNT(SEARCH({"04.","05.","09.","12."},CONCATENATE(P6841,U6841,AB6841,AH6841))),"t","f")</f>
        <v>t</v>
      </c>
      <c r="F6842" t="str">
        <f t="array" ref="F6842">IF(COUNT(SEARCH(HistorischeRubrieken,CONCATENATE(P6841,U6841,AB6841,AH6841))),"t","f")</f>
        <v>f</v>
      </c>
      <c r="G6842">
        <v>5</v>
      </c>
      <c r="H6842">
        <v>611001</v>
      </c>
      <c r="I6842" t="s">
        <v>3637</v>
      </c>
      <c r="J6842">
        <v>20020301</v>
      </c>
      <c r="K6842">
        <v>20020601</v>
      </c>
      <c r="M6842">
        <v>0</v>
      </c>
      <c r="N6842">
        <v>0</v>
      </c>
      <c r="O6842" t="s">
        <v>3500</v>
      </c>
      <c r="R6842">
        <v>0</v>
      </c>
      <c r="S6842" t="s">
        <v>271</v>
      </c>
      <c r="V6842">
        <v>2</v>
      </c>
      <c r="W6842">
        <v>0</v>
      </c>
      <c r="X6842">
        <v>20020415</v>
      </c>
      <c r="Y6842">
        <v>0</v>
      </c>
      <c r="Z6842" t="s">
        <v>271</v>
      </c>
      <c r="AA6842" t="s">
        <v>3501</v>
      </c>
      <c r="AC6842">
        <v>0</v>
      </c>
      <c r="AE6842">
        <v>0</v>
      </c>
      <c r="AF6842" t="s">
        <v>271</v>
      </c>
    </row>
    <row r="6843" spans="1:32" hidden="1" x14ac:dyDescent="0.25">
      <c r="A6843" t="str">
        <f t="array" ref="A6843">IF(COUNT(SEARCH(RubriekenHistorisch,CONCATENATE(P6842,U6842,AB6842,AH6842))),"t","f")</f>
        <v>f</v>
      </c>
      <c r="B6843" t="str">
        <f t="shared" si="320"/>
        <v>f</v>
      </c>
      <c r="C6843" t="str">
        <f t="shared" si="321"/>
        <v>f</v>
      </c>
      <c r="D6843" t="str">
        <f t="shared" si="322"/>
        <v>f</v>
      </c>
      <c r="E6843" t="str">
        <f>IF(COUNT(SEARCH({"04.","05.","09.","12."},CONCATENATE(P6842,U6842,AB6842,AH6842))),"t","f")</f>
        <v>f</v>
      </c>
      <c r="F6843" t="str">
        <f t="array" ref="F6843">IF(COUNT(SEARCH(HistorischeRubrieken,CONCATENATE(P6842,U6842,AB6842,AH6842))),"t","f")</f>
        <v>f</v>
      </c>
      <c r="G6843">
        <v>1</v>
      </c>
      <c r="H6843">
        <v>611002</v>
      </c>
      <c r="I6843" t="s">
        <v>3638</v>
      </c>
      <c r="J6843">
        <v>20001201</v>
      </c>
      <c r="K6843">
        <v>20051201</v>
      </c>
      <c r="M6843">
        <v>0</v>
      </c>
      <c r="N6843">
        <v>0</v>
      </c>
      <c r="T6843" t="s">
        <v>3447</v>
      </c>
      <c r="U6843" t="s">
        <v>3639</v>
      </c>
      <c r="V6843">
        <v>0</v>
      </c>
      <c r="W6843">
        <v>1</v>
      </c>
      <c r="X6843">
        <v>20010301</v>
      </c>
      <c r="Y6843">
        <v>12</v>
      </c>
      <c r="Z6843" t="s">
        <v>1003</v>
      </c>
    </row>
    <row r="6844" spans="1:32" hidden="1" x14ac:dyDescent="0.25">
      <c r="A6844" t="str">
        <f t="array" ref="A6844">IF(COUNT(SEARCH(RubriekenHistorisch,CONCATENATE(P6843,U6843,AB6843,AH6843))),"t","f")</f>
        <v>f</v>
      </c>
      <c r="B6844" t="str">
        <f t="shared" si="320"/>
        <v>t</v>
      </c>
      <c r="C6844" t="str">
        <f t="shared" si="321"/>
        <v>f</v>
      </c>
      <c r="D6844" t="str">
        <f t="shared" si="322"/>
        <v>t</v>
      </c>
      <c r="E6844" t="str">
        <f>IF(COUNT(SEARCH({"04.","05.","09.","12."},CONCATENATE(P6843,U6843,AB6843,AH6843))),"t","f")</f>
        <v>t</v>
      </c>
      <c r="F6844" t="str">
        <f t="array" ref="F6844">IF(COUNT(SEARCH(HistorischeRubrieken,CONCATENATE(P6843,U6843,AB6843,AH6843))),"t","f")</f>
        <v>f</v>
      </c>
      <c r="G6844">
        <v>2</v>
      </c>
      <c r="H6844">
        <v>611002</v>
      </c>
      <c r="I6844" t="s">
        <v>3638</v>
      </c>
      <c r="J6844">
        <v>20051201</v>
      </c>
      <c r="K6844">
        <v>20090901</v>
      </c>
      <c r="M6844">
        <v>0</v>
      </c>
      <c r="N6844">
        <v>0</v>
      </c>
      <c r="T6844" t="s">
        <v>3447</v>
      </c>
      <c r="U6844" t="s">
        <v>3640</v>
      </c>
      <c r="V6844">
        <v>0</v>
      </c>
      <c r="W6844">
        <v>1</v>
      </c>
      <c r="X6844">
        <v>20060301</v>
      </c>
      <c r="Y6844">
        <v>12</v>
      </c>
      <c r="Z6844" t="s">
        <v>1003</v>
      </c>
    </row>
    <row r="6845" spans="1:32" hidden="1" x14ac:dyDescent="0.25">
      <c r="A6845" t="str">
        <f t="array" ref="A6845">IF(COUNT(SEARCH(RubriekenHistorisch,CONCATENATE(P6844,U6844,AB6844,AH6844))),"t","f")</f>
        <v>f</v>
      </c>
      <c r="B6845" t="str">
        <f t="shared" si="320"/>
        <v>t</v>
      </c>
      <c r="C6845" t="str">
        <f t="shared" si="321"/>
        <v>f</v>
      </c>
      <c r="D6845" t="str">
        <f t="shared" si="322"/>
        <v>t</v>
      </c>
      <c r="E6845" t="str">
        <f>IF(COUNT(SEARCH({"04.","05.","09.","12."},CONCATENATE(P6844,U6844,AB6844,AH6844))),"t","f")</f>
        <v>t</v>
      </c>
      <c r="F6845" t="str">
        <f t="array" ref="F6845">IF(COUNT(SEARCH(HistorischeRubrieken,CONCATENATE(P6844,U6844,AB6844,AH6844))),"t","f")</f>
        <v>f</v>
      </c>
      <c r="G6845">
        <v>3</v>
      </c>
      <c r="H6845">
        <v>611002</v>
      </c>
      <c r="I6845" t="s">
        <v>3638</v>
      </c>
      <c r="J6845">
        <v>20090901</v>
      </c>
      <c r="K6845">
        <v>20110301</v>
      </c>
      <c r="M6845">
        <v>0</v>
      </c>
      <c r="N6845">
        <v>0</v>
      </c>
      <c r="T6845" t="s">
        <v>3447</v>
      </c>
      <c r="U6845" t="s">
        <v>3641</v>
      </c>
      <c r="V6845">
        <v>0</v>
      </c>
      <c r="W6845">
        <v>1</v>
      </c>
      <c r="X6845">
        <v>20100301</v>
      </c>
      <c r="Y6845">
        <v>12</v>
      </c>
      <c r="Z6845" t="s">
        <v>1003</v>
      </c>
    </row>
    <row r="6846" spans="1:32" x14ac:dyDescent="0.25">
      <c r="A6846" t="str">
        <f t="array" ref="A6846">IF(COUNT(SEARCH(RubriekenHistorisch,CONCATENATE(P6845,U6845,AB6845,AH6845))),"t","f")</f>
        <v>f</v>
      </c>
      <c r="B6846" t="str">
        <f t="shared" si="320"/>
        <v>t</v>
      </c>
      <c r="C6846" t="str">
        <f t="shared" si="321"/>
        <v>f</v>
      </c>
      <c r="D6846" t="str">
        <f t="shared" si="322"/>
        <v>t</v>
      </c>
      <c r="E6846" t="str">
        <f>IF(COUNT(SEARCH({"04.","05.","09.","12."},CONCATENATE(P6845,U6845,AB6845,AH6845))),"t","f")</f>
        <v>t</v>
      </c>
      <c r="F6846" t="str">
        <f t="array" ref="F6846">IF(COUNT(SEARCH(HistorischeRubrieken,CONCATENATE(P6845,U6845,AB6845,AH6845))),"t","f")</f>
        <v>f</v>
      </c>
      <c r="G6846">
        <v>4</v>
      </c>
      <c r="H6846">
        <v>611002</v>
      </c>
      <c r="I6846" t="s">
        <v>3638</v>
      </c>
      <c r="J6846">
        <v>20110301</v>
      </c>
      <c r="M6846">
        <v>0</v>
      </c>
      <c r="N6846">
        <v>0</v>
      </c>
      <c r="T6846" t="s">
        <v>3447</v>
      </c>
      <c r="U6846" t="s">
        <v>3642</v>
      </c>
      <c r="V6846">
        <v>0</v>
      </c>
      <c r="W6846">
        <v>1</v>
      </c>
      <c r="X6846">
        <v>20110301</v>
      </c>
      <c r="Y6846">
        <v>12</v>
      </c>
      <c r="Z6846" t="s">
        <v>271</v>
      </c>
    </row>
    <row r="6847" spans="1:32" hidden="1" x14ac:dyDescent="0.25">
      <c r="A6847" t="str">
        <f t="array" ref="A6847">IF(COUNT(SEARCH(RubriekenHistorisch,CONCATENATE(P6846,U6846,AB6846,AH6846))),"t","f")</f>
        <v>f</v>
      </c>
      <c r="B6847" t="str">
        <f t="shared" si="320"/>
        <v>t</v>
      </c>
      <c r="C6847" t="str">
        <f t="shared" si="321"/>
        <v>f</v>
      </c>
      <c r="D6847" t="str">
        <f t="shared" si="322"/>
        <v>t</v>
      </c>
      <c r="E6847" t="str">
        <f>IF(COUNT(SEARCH({"04.","05.","09.","12."},CONCATENATE(P6846,U6846,AB6846,AH6846))),"t","f")</f>
        <v>t</v>
      </c>
      <c r="F6847" t="str">
        <f t="array" ref="F6847">IF(COUNT(SEARCH(HistorischeRubrieken,CONCATENATE(P6846,U6846,AB6846,AH6846))),"t","f")</f>
        <v>f</v>
      </c>
      <c r="G6847">
        <v>1</v>
      </c>
      <c r="H6847">
        <v>611101</v>
      </c>
      <c r="I6847" t="s">
        <v>3643</v>
      </c>
      <c r="J6847">
        <v>19970501</v>
      </c>
      <c r="K6847">
        <v>19980501</v>
      </c>
      <c r="M6847">
        <v>0</v>
      </c>
      <c r="N6847">
        <v>0</v>
      </c>
      <c r="O6847" t="s">
        <v>3438</v>
      </c>
      <c r="P6847" t="s">
        <v>3644</v>
      </c>
      <c r="Q6847" t="s">
        <v>2743</v>
      </c>
      <c r="R6847">
        <v>0</v>
      </c>
      <c r="S6847" t="s">
        <v>271</v>
      </c>
      <c r="U6847" t="s">
        <v>3645</v>
      </c>
      <c r="V6847">
        <v>1</v>
      </c>
      <c r="W6847">
        <v>1</v>
      </c>
      <c r="X6847">
        <v>19970801</v>
      </c>
      <c r="Y6847">
        <v>12</v>
      </c>
      <c r="Z6847" t="s">
        <v>1003</v>
      </c>
      <c r="AA6847" t="s">
        <v>3441</v>
      </c>
      <c r="AC6847">
        <v>1</v>
      </c>
      <c r="AE6847">
        <v>1</v>
      </c>
      <c r="AF6847" t="s">
        <v>271</v>
      </c>
    </row>
    <row r="6848" spans="1:32" hidden="1" x14ac:dyDescent="0.25">
      <c r="A6848" t="str">
        <f t="array" ref="A6848">IF(COUNT(SEARCH(RubriekenHistorisch,CONCATENATE(P6847,U6847,AB6847,AH6847))),"t","f")</f>
        <v>f</v>
      </c>
      <c r="B6848" t="str">
        <f t="shared" si="320"/>
        <v>f</v>
      </c>
      <c r="C6848" t="str">
        <f t="shared" si="321"/>
        <v>f</v>
      </c>
      <c r="D6848" t="str">
        <f t="shared" si="322"/>
        <v>t</v>
      </c>
      <c r="E6848" t="str">
        <f>IF(COUNT(SEARCH({"04.","05.","09.","12."},CONCATENATE(P6847,U6847,AB6847,AH6847))),"t","f")</f>
        <v>t</v>
      </c>
      <c r="F6848" t="str">
        <f t="array" ref="F6848">IF(COUNT(SEARCH(HistorischeRubrieken,CONCATENATE(P6847,U6847,AB6847,AH6847))),"t","f")</f>
        <v>f</v>
      </c>
      <c r="G6848">
        <v>2</v>
      </c>
      <c r="H6848">
        <v>611101</v>
      </c>
      <c r="I6848" t="s">
        <v>3643</v>
      </c>
      <c r="J6848">
        <v>19980501</v>
      </c>
      <c r="K6848">
        <v>19990901</v>
      </c>
      <c r="M6848">
        <v>0</v>
      </c>
      <c r="N6848">
        <v>0</v>
      </c>
      <c r="O6848" t="s">
        <v>3438</v>
      </c>
      <c r="P6848" t="s">
        <v>3644</v>
      </c>
      <c r="Q6848" t="s">
        <v>2743</v>
      </c>
      <c r="R6848">
        <v>0</v>
      </c>
      <c r="S6848" t="s">
        <v>271</v>
      </c>
      <c r="U6848" t="s">
        <v>3645</v>
      </c>
      <c r="V6848">
        <v>1</v>
      </c>
      <c r="W6848">
        <v>1</v>
      </c>
      <c r="X6848">
        <v>19980801</v>
      </c>
      <c r="Y6848">
        <v>12</v>
      </c>
      <c r="Z6848" t="s">
        <v>271</v>
      </c>
      <c r="AA6848" t="s">
        <v>3441</v>
      </c>
      <c r="AC6848">
        <v>1</v>
      </c>
      <c r="AE6848">
        <v>1</v>
      </c>
      <c r="AF6848" t="s">
        <v>271</v>
      </c>
    </row>
    <row r="6849" spans="1:32" hidden="1" x14ac:dyDescent="0.25">
      <c r="A6849" t="str">
        <f t="array" ref="A6849">IF(COUNT(SEARCH(RubriekenHistorisch,CONCATENATE(P6848,U6848,AB6848,AH6848))),"t","f")</f>
        <v>f</v>
      </c>
      <c r="B6849" t="str">
        <f t="shared" si="320"/>
        <v>f</v>
      </c>
      <c r="C6849" t="str">
        <f t="shared" si="321"/>
        <v>f</v>
      </c>
      <c r="D6849" t="str">
        <f t="shared" si="322"/>
        <v>t</v>
      </c>
      <c r="E6849" t="str">
        <f>IF(COUNT(SEARCH({"04.","05.","09.","12."},CONCATENATE(P6848,U6848,AB6848,AH6848))),"t","f")</f>
        <v>t</v>
      </c>
      <c r="F6849" t="str">
        <f t="array" ref="F6849">IF(COUNT(SEARCH(HistorischeRubrieken,CONCATENATE(P6848,U6848,AB6848,AH6848))),"t","f")</f>
        <v>f</v>
      </c>
      <c r="G6849">
        <v>3</v>
      </c>
      <c r="H6849">
        <v>611101</v>
      </c>
      <c r="I6849" t="s">
        <v>3643</v>
      </c>
      <c r="J6849">
        <v>19990901</v>
      </c>
      <c r="K6849">
        <v>20001201</v>
      </c>
      <c r="M6849">
        <v>0</v>
      </c>
      <c r="N6849">
        <v>0</v>
      </c>
      <c r="O6849" t="s">
        <v>3438</v>
      </c>
      <c r="P6849" t="s">
        <v>3646</v>
      </c>
      <c r="Q6849" t="s">
        <v>2743</v>
      </c>
      <c r="R6849">
        <v>0</v>
      </c>
      <c r="S6849" t="s">
        <v>271</v>
      </c>
      <c r="U6849" t="s">
        <v>3647</v>
      </c>
      <c r="V6849">
        <v>1</v>
      </c>
      <c r="W6849">
        <v>1</v>
      </c>
      <c r="X6849">
        <v>19990915</v>
      </c>
      <c r="Y6849">
        <v>12</v>
      </c>
      <c r="Z6849" t="s">
        <v>271</v>
      </c>
      <c r="AA6849" t="s">
        <v>3441</v>
      </c>
      <c r="AC6849">
        <v>1</v>
      </c>
      <c r="AE6849">
        <v>1</v>
      </c>
      <c r="AF6849" t="s">
        <v>271</v>
      </c>
    </row>
    <row r="6850" spans="1:32" hidden="1" x14ac:dyDescent="0.25">
      <c r="A6850" t="str">
        <f t="array" ref="A6850">IF(COUNT(SEARCH(RubriekenHistorisch,CONCATENATE(P6849,U6849,AB6849,AH6849))),"t","f")</f>
        <v>f</v>
      </c>
      <c r="B6850" t="str">
        <f t="shared" si="320"/>
        <v>f</v>
      </c>
      <c r="C6850" t="str">
        <f t="shared" si="321"/>
        <v>f</v>
      </c>
      <c r="D6850" t="str">
        <f t="shared" si="322"/>
        <v>t</v>
      </c>
      <c r="E6850" t="str">
        <f>IF(COUNT(SEARCH({"04.","05.","09.","12."},CONCATENATE(P6849,U6849,AB6849,AH6849))),"t","f")</f>
        <v>t</v>
      </c>
      <c r="F6850" t="str">
        <f t="array" ref="F6850">IF(COUNT(SEARCH(HistorischeRubrieken,CONCATENATE(P6849,U6849,AB6849,AH6849))),"t","f")</f>
        <v>f</v>
      </c>
      <c r="G6850">
        <v>4</v>
      </c>
      <c r="H6850">
        <v>611101</v>
      </c>
      <c r="I6850" t="s">
        <v>3643</v>
      </c>
      <c r="J6850">
        <v>20001201</v>
      </c>
      <c r="K6850">
        <v>20010401</v>
      </c>
      <c r="M6850">
        <v>0</v>
      </c>
      <c r="N6850">
        <v>0</v>
      </c>
      <c r="O6850" t="s">
        <v>3438</v>
      </c>
      <c r="P6850" t="s">
        <v>3648</v>
      </c>
      <c r="Q6850" t="s">
        <v>2743</v>
      </c>
      <c r="R6850">
        <v>0</v>
      </c>
      <c r="S6850" t="s">
        <v>271</v>
      </c>
      <c r="U6850" t="s">
        <v>3649</v>
      </c>
      <c r="V6850">
        <v>1</v>
      </c>
      <c r="W6850">
        <v>1</v>
      </c>
      <c r="X6850">
        <v>20010915</v>
      </c>
      <c r="Y6850">
        <v>12</v>
      </c>
      <c r="Z6850" t="s">
        <v>271</v>
      </c>
      <c r="AA6850" t="s">
        <v>3441</v>
      </c>
      <c r="AC6850">
        <v>1</v>
      </c>
      <c r="AE6850">
        <v>1</v>
      </c>
      <c r="AF6850" t="s">
        <v>271</v>
      </c>
    </row>
    <row r="6851" spans="1:32" hidden="1" x14ac:dyDescent="0.25">
      <c r="A6851" t="str">
        <f t="array" ref="A6851">IF(COUNT(SEARCH(RubriekenHistorisch,CONCATENATE(P6850,U6850,AB6850,AH6850))),"t","f")</f>
        <v>f</v>
      </c>
      <c r="B6851" t="str">
        <f t="shared" ref="B6851:B6914" si="323">IF(COUNT(SEARCH("07.66.20",CONCATENATE(P6850,U6850,AB6850,AH6850))),"t","f")</f>
        <v>f</v>
      </c>
      <c r="C6851" t="str">
        <f t="shared" ref="C6851:C6914" si="324">IF(COUNT(SEARCH("14.40.10",CONCATENATE(P6850,U6850,AB6850,AH6850))),"t","f")</f>
        <v>f</v>
      </c>
      <c r="D6851" t="str">
        <f t="shared" si="322"/>
        <v>t</v>
      </c>
      <c r="E6851" t="str">
        <f>IF(COUNT(SEARCH({"04.","05.","09.","12."},CONCATENATE(P6850,U6850,AB6850,AH6850))),"t","f")</f>
        <v>t</v>
      </c>
      <c r="F6851" t="str">
        <f t="array" ref="F6851">IF(COUNT(SEARCH(HistorischeRubrieken,CONCATENATE(P6850,U6850,AB6850,AH6850))),"t","f")</f>
        <v>f</v>
      </c>
      <c r="G6851">
        <v>5</v>
      </c>
      <c r="H6851">
        <v>611101</v>
      </c>
      <c r="I6851" t="s">
        <v>3643</v>
      </c>
      <c r="J6851">
        <v>20010401</v>
      </c>
      <c r="K6851">
        <v>20010901</v>
      </c>
      <c r="M6851">
        <v>0</v>
      </c>
      <c r="N6851">
        <v>0</v>
      </c>
      <c r="O6851" t="s">
        <v>3444</v>
      </c>
      <c r="P6851" t="s">
        <v>3648</v>
      </c>
      <c r="Q6851" t="s">
        <v>2743</v>
      </c>
      <c r="R6851">
        <v>0</v>
      </c>
      <c r="S6851" t="s">
        <v>271</v>
      </c>
      <c r="U6851" t="s">
        <v>3649</v>
      </c>
      <c r="V6851">
        <v>1</v>
      </c>
      <c r="W6851">
        <v>1</v>
      </c>
      <c r="X6851">
        <v>20010915</v>
      </c>
      <c r="Y6851">
        <v>12</v>
      </c>
      <c r="Z6851" t="s">
        <v>271</v>
      </c>
      <c r="AA6851" t="s">
        <v>3445</v>
      </c>
      <c r="AC6851">
        <v>1</v>
      </c>
      <c r="AE6851">
        <v>1</v>
      </c>
      <c r="AF6851" t="s">
        <v>271</v>
      </c>
    </row>
    <row r="6852" spans="1:32" hidden="1" x14ac:dyDescent="0.25">
      <c r="A6852" t="str">
        <f t="array" ref="A6852">IF(COUNT(SEARCH(RubriekenHistorisch,CONCATENATE(P6851,U6851,AB6851,AH6851))),"t","f")</f>
        <v>f</v>
      </c>
      <c r="B6852" t="str">
        <f t="shared" si="323"/>
        <v>f</v>
      </c>
      <c r="C6852" t="str">
        <f t="shared" si="324"/>
        <v>f</v>
      </c>
      <c r="D6852" t="str">
        <f t="shared" ref="D6852:D6915" si="325">IF(COUNT(SEARCH("- 0",CONCATENATE(P6851,U6851,AB6851,AH6851))),"t","f")</f>
        <v>t</v>
      </c>
      <c r="E6852" t="str">
        <f>IF(COUNT(SEARCH({"04.","05.","09.","12."},CONCATENATE(P6851,U6851,AB6851,AH6851))),"t","f")</f>
        <v>t</v>
      </c>
      <c r="F6852" t="str">
        <f t="array" ref="F6852">IF(COUNT(SEARCH(HistorischeRubrieken,CONCATENATE(P6851,U6851,AB6851,AH6851))),"t","f")</f>
        <v>f</v>
      </c>
      <c r="G6852">
        <v>6</v>
      </c>
      <c r="H6852">
        <v>611101</v>
      </c>
      <c r="I6852" t="s">
        <v>3643</v>
      </c>
      <c r="J6852">
        <v>20010901</v>
      </c>
      <c r="K6852">
        <v>20020301</v>
      </c>
      <c r="M6852">
        <v>0</v>
      </c>
      <c r="N6852">
        <v>0</v>
      </c>
      <c r="O6852" t="s">
        <v>3444</v>
      </c>
      <c r="P6852" t="s">
        <v>3650</v>
      </c>
      <c r="Q6852" t="s">
        <v>2743</v>
      </c>
      <c r="R6852">
        <v>0</v>
      </c>
      <c r="S6852" t="s">
        <v>271</v>
      </c>
      <c r="T6852" t="s">
        <v>3500</v>
      </c>
      <c r="U6852" t="s">
        <v>3651</v>
      </c>
      <c r="V6852">
        <v>0</v>
      </c>
      <c r="W6852">
        <v>1</v>
      </c>
      <c r="X6852">
        <v>20010915</v>
      </c>
      <c r="Y6852">
        <v>0</v>
      </c>
      <c r="Z6852" t="s">
        <v>1003</v>
      </c>
      <c r="AA6852" t="s">
        <v>3445</v>
      </c>
      <c r="AC6852">
        <v>1</v>
      </c>
      <c r="AE6852">
        <v>1</v>
      </c>
      <c r="AF6852" t="s">
        <v>271</v>
      </c>
    </row>
    <row r="6853" spans="1:32" hidden="1" x14ac:dyDescent="0.25">
      <c r="A6853" t="str">
        <f t="array" ref="A6853">IF(COUNT(SEARCH(RubriekenHistorisch,CONCATENATE(P6852,U6852,AB6852,AH6852))),"t","f")</f>
        <v>f</v>
      </c>
      <c r="B6853" t="str">
        <f t="shared" si="323"/>
        <v>f</v>
      </c>
      <c r="C6853" t="str">
        <f t="shared" si="324"/>
        <v>f</v>
      </c>
      <c r="D6853" t="str">
        <f t="shared" si="325"/>
        <v>t</v>
      </c>
      <c r="E6853" t="str">
        <f>IF(COUNT(SEARCH({"04.","05.","09.","12."},CONCATENATE(P6852,U6852,AB6852,AH6852))),"t","f")</f>
        <v>t</v>
      </c>
      <c r="F6853" t="str">
        <f t="array" ref="F6853">IF(COUNT(SEARCH(HistorischeRubrieken,CONCATENATE(P6852,U6852,AB6852,AH6852))),"t","f")</f>
        <v>f</v>
      </c>
      <c r="G6853">
        <v>7</v>
      </c>
      <c r="H6853">
        <v>611101</v>
      </c>
      <c r="I6853" t="s">
        <v>3643</v>
      </c>
      <c r="J6853">
        <v>20020301</v>
      </c>
      <c r="K6853">
        <v>20020901</v>
      </c>
      <c r="M6853">
        <v>0</v>
      </c>
      <c r="N6853">
        <v>0</v>
      </c>
      <c r="O6853" t="s">
        <v>3444</v>
      </c>
      <c r="P6853" t="s">
        <v>3652</v>
      </c>
      <c r="Q6853" t="s">
        <v>3435</v>
      </c>
      <c r="R6853">
        <v>0</v>
      </c>
      <c r="S6853" t="s">
        <v>271</v>
      </c>
      <c r="U6853" t="s">
        <v>3653</v>
      </c>
      <c r="V6853">
        <v>1</v>
      </c>
      <c r="W6853">
        <v>1</v>
      </c>
      <c r="X6853">
        <v>20020415</v>
      </c>
      <c r="Y6853">
        <v>12</v>
      </c>
      <c r="Z6853" t="s">
        <v>1003</v>
      </c>
      <c r="AA6853" t="s">
        <v>3445</v>
      </c>
      <c r="AC6853">
        <v>1</v>
      </c>
      <c r="AE6853">
        <v>1</v>
      </c>
      <c r="AF6853" t="s">
        <v>271</v>
      </c>
    </row>
    <row r="6854" spans="1:32" hidden="1" x14ac:dyDescent="0.25">
      <c r="A6854" t="str">
        <f t="array" ref="A6854">IF(COUNT(SEARCH(RubriekenHistorisch,CONCATENATE(P6853,U6853,AB6853,AH6853))),"t","f")</f>
        <v>f</v>
      </c>
      <c r="B6854" t="str">
        <f t="shared" si="323"/>
        <v>f</v>
      </c>
      <c r="C6854" t="str">
        <f t="shared" si="324"/>
        <v>f</v>
      </c>
      <c r="D6854" t="str">
        <f t="shared" si="325"/>
        <v>t</v>
      </c>
      <c r="E6854" t="str">
        <f>IF(COUNT(SEARCH({"04.","05.","09.","12."},CONCATENATE(P6853,U6853,AB6853,AH6853))),"t","f")</f>
        <v>t</v>
      </c>
      <c r="F6854" t="str">
        <f t="array" ref="F6854">IF(COUNT(SEARCH(HistorischeRubrieken,CONCATENATE(P6853,U6853,AB6853,AH6853))),"t","f")</f>
        <v>f</v>
      </c>
      <c r="G6854">
        <v>8</v>
      </c>
      <c r="H6854">
        <v>611101</v>
      </c>
      <c r="I6854" t="s">
        <v>3643</v>
      </c>
      <c r="J6854">
        <v>20020901</v>
      </c>
      <c r="K6854">
        <v>20021201</v>
      </c>
      <c r="M6854">
        <v>0</v>
      </c>
      <c r="N6854">
        <v>0</v>
      </c>
      <c r="O6854" t="s">
        <v>3444</v>
      </c>
      <c r="P6854" t="s">
        <v>3652</v>
      </c>
      <c r="Q6854" t="s">
        <v>3435</v>
      </c>
      <c r="R6854">
        <v>0</v>
      </c>
      <c r="S6854" t="s">
        <v>271</v>
      </c>
      <c r="U6854" t="s">
        <v>3653</v>
      </c>
      <c r="V6854">
        <v>1</v>
      </c>
      <c r="W6854">
        <v>1</v>
      </c>
      <c r="X6854">
        <v>20020915</v>
      </c>
      <c r="Y6854">
        <v>12</v>
      </c>
      <c r="Z6854" t="s">
        <v>271</v>
      </c>
      <c r="AA6854" t="s">
        <v>3445</v>
      </c>
      <c r="AC6854">
        <v>1</v>
      </c>
      <c r="AE6854">
        <v>1</v>
      </c>
      <c r="AF6854" t="s">
        <v>271</v>
      </c>
    </row>
    <row r="6855" spans="1:32" hidden="1" x14ac:dyDescent="0.25">
      <c r="A6855" t="str">
        <f t="array" ref="A6855">IF(COUNT(SEARCH(RubriekenHistorisch,CONCATENATE(P6854,U6854,AB6854,AH6854))),"t","f")</f>
        <v>f</v>
      </c>
      <c r="B6855" t="str">
        <f t="shared" si="323"/>
        <v>f</v>
      </c>
      <c r="C6855" t="str">
        <f t="shared" si="324"/>
        <v>f</v>
      </c>
      <c r="D6855" t="str">
        <f t="shared" si="325"/>
        <v>t</v>
      </c>
      <c r="E6855" t="str">
        <f>IF(COUNT(SEARCH({"04.","05.","09.","12."},CONCATENATE(P6854,U6854,AB6854,AH6854))),"t","f")</f>
        <v>t</v>
      </c>
      <c r="F6855" t="str">
        <f t="array" ref="F6855">IF(COUNT(SEARCH(HistorischeRubrieken,CONCATENATE(P6854,U6854,AB6854,AH6854))),"t","f")</f>
        <v>f</v>
      </c>
      <c r="G6855">
        <v>9</v>
      </c>
      <c r="H6855">
        <v>611101</v>
      </c>
      <c r="I6855" t="s">
        <v>3643</v>
      </c>
      <c r="J6855">
        <v>20021201</v>
      </c>
      <c r="K6855">
        <v>20050301</v>
      </c>
      <c r="M6855">
        <v>0</v>
      </c>
      <c r="N6855">
        <v>0</v>
      </c>
      <c r="O6855" t="s">
        <v>3444</v>
      </c>
      <c r="P6855" t="s">
        <v>3654</v>
      </c>
      <c r="Q6855" t="s">
        <v>3435</v>
      </c>
      <c r="R6855">
        <v>0</v>
      </c>
      <c r="S6855" t="s">
        <v>271</v>
      </c>
      <c r="U6855" t="s">
        <v>3655</v>
      </c>
      <c r="V6855">
        <v>1</v>
      </c>
      <c r="W6855">
        <v>1</v>
      </c>
      <c r="X6855">
        <v>20030915</v>
      </c>
      <c r="Y6855">
        <v>12</v>
      </c>
      <c r="Z6855" t="s">
        <v>271</v>
      </c>
      <c r="AA6855" t="s">
        <v>3445</v>
      </c>
      <c r="AC6855">
        <v>1</v>
      </c>
      <c r="AE6855">
        <v>1</v>
      </c>
      <c r="AF6855" t="s">
        <v>271</v>
      </c>
    </row>
    <row r="6856" spans="1:32" hidden="1" x14ac:dyDescent="0.25">
      <c r="A6856" t="str">
        <f t="array" ref="A6856">IF(COUNT(SEARCH(RubriekenHistorisch,CONCATENATE(P6855,U6855,AB6855,AH6855))),"t","f")</f>
        <v>f</v>
      </c>
      <c r="B6856" t="str">
        <f t="shared" si="323"/>
        <v>f</v>
      </c>
      <c r="C6856" t="str">
        <f t="shared" si="324"/>
        <v>f</v>
      </c>
      <c r="D6856" t="str">
        <f t="shared" si="325"/>
        <v>t</v>
      </c>
      <c r="E6856" t="str">
        <f>IF(COUNT(SEARCH({"04.","05.","09.","12."},CONCATENATE(P6855,U6855,AB6855,AH6855))),"t","f")</f>
        <v>t</v>
      </c>
      <c r="F6856" t="str">
        <f t="array" ref="F6856">IF(COUNT(SEARCH(HistorischeRubrieken,CONCATENATE(P6855,U6855,AB6855,AH6855))),"t","f")</f>
        <v>f</v>
      </c>
      <c r="G6856">
        <v>10</v>
      </c>
      <c r="H6856">
        <v>611101</v>
      </c>
      <c r="I6856" t="s">
        <v>3643</v>
      </c>
      <c r="J6856">
        <v>20050301</v>
      </c>
      <c r="K6856">
        <v>20060601</v>
      </c>
      <c r="M6856">
        <v>0</v>
      </c>
      <c r="N6856">
        <v>0</v>
      </c>
      <c r="O6856" t="s">
        <v>3444</v>
      </c>
      <c r="P6856" t="s">
        <v>3656</v>
      </c>
      <c r="Q6856" t="s">
        <v>2719</v>
      </c>
      <c r="R6856">
        <v>0</v>
      </c>
      <c r="S6856" t="s">
        <v>271</v>
      </c>
      <c r="U6856" t="s">
        <v>3657</v>
      </c>
      <c r="V6856">
        <v>1</v>
      </c>
      <c r="W6856">
        <v>1</v>
      </c>
      <c r="X6856">
        <v>20050915</v>
      </c>
      <c r="Y6856">
        <v>12</v>
      </c>
      <c r="Z6856" t="s">
        <v>271</v>
      </c>
      <c r="AA6856" t="s">
        <v>3445</v>
      </c>
      <c r="AC6856">
        <v>1</v>
      </c>
      <c r="AE6856">
        <v>1</v>
      </c>
      <c r="AF6856" t="s">
        <v>271</v>
      </c>
    </row>
    <row r="6857" spans="1:32" hidden="1" x14ac:dyDescent="0.25">
      <c r="A6857" t="str">
        <f t="array" ref="A6857">IF(COUNT(SEARCH(RubriekenHistorisch,CONCATENATE(P6856,U6856,AB6856,AH6856))),"t","f")</f>
        <v>f</v>
      </c>
      <c r="B6857" t="str">
        <f t="shared" si="323"/>
        <v>f</v>
      </c>
      <c r="C6857" t="str">
        <f t="shared" si="324"/>
        <v>f</v>
      </c>
      <c r="D6857" t="str">
        <f t="shared" si="325"/>
        <v>t</v>
      </c>
      <c r="E6857" t="str">
        <f>IF(COUNT(SEARCH({"04.","05.","09.","12."},CONCATENATE(P6856,U6856,AB6856,AH6856))),"t","f")</f>
        <v>t</v>
      </c>
      <c r="F6857" t="str">
        <f t="array" ref="F6857">IF(COUNT(SEARCH(HistorischeRubrieken,CONCATENATE(P6856,U6856,AB6856,AH6856))),"t","f")</f>
        <v>f</v>
      </c>
      <c r="G6857">
        <v>11</v>
      </c>
      <c r="H6857">
        <v>611101</v>
      </c>
      <c r="I6857" t="s">
        <v>3643</v>
      </c>
      <c r="J6857">
        <v>20060601</v>
      </c>
      <c r="K6857">
        <v>20070601</v>
      </c>
      <c r="M6857">
        <v>0</v>
      </c>
      <c r="N6857">
        <v>0</v>
      </c>
      <c r="O6857" t="s">
        <v>3523</v>
      </c>
      <c r="P6857" t="s">
        <v>3658</v>
      </c>
      <c r="Q6857" t="s">
        <v>2719</v>
      </c>
      <c r="R6857">
        <v>0</v>
      </c>
      <c r="S6857" t="s">
        <v>271</v>
      </c>
      <c r="U6857" t="s">
        <v>3659</v>
      </c>
      <c r="V6857">
        <v>2</v>
      </c>
      <c r="W6857">
        <v>0</v>
      </c>
      <c r="X6857">
        <v>20060605</v>
      </c>
      <c r="Y6857">
        <v>0</v>
      </c>
      <c r="Z6857" t="s">
        <v>271</v>
      </c>
      <c r="AA6857" t="s">
        <v>3526</v>
      </c>
      <c r="AC6857">
        <v>1</v>
      </c>
      <c r="AE6857">
        <v>1</v>
      </c>
      <c r="AF6857" t="s">
        <v>271</v>
      </c>
    </row>
    <row r="6858" spans="1:32" hidden="1" x14ac:dyDescent="0.25">
      <c r="A6858" t="str">
        <f t="array" ref="A6858">IF(COUNT(SEARCH(RubriekenHistorisch,CONCATENATE(P6857,U6857,AB6857,AH6857))),"t","f")</f>
        <v>f</v>
      </c>
      <c r="B6858" t="str">
        <f t="shared" si="323"/>
        <v>f</v>
      </c>
      <c r="C6858" t="str">
        <f t="shared" si="324"/>
        <v>f</v>
      </c>
      <c r="D6858" t="str">
        <f t="shared" si="325"/>
        <v>t</v>
      </c>
      <c r="E6858" t="str">
        <f>IF(COUNT(SEARCH({"04.","05.","09.","12."},CONCATENATE(P6857,U6857,AB6857,AH6857))),"t","f")</f>
        <v>t</v>
      </c>
      <c r="F6858" t="str">
        <f t="array" ref="F6858">IF(COUNT(SEARCH(HistorischeRubrieken,CONCATENATE(P6857,U6857,AB6857,AH6857))),"t","f")</f>
        <v>f</v>
      </c>
      <c r="G6858">
        <v>12</v>
      </c>
      <c r="H6858">
        <v>611101</v>
      </c>
      <c r="I6858" t="s">
        <v>3643</v>
      </c>
      <c r="J6858">
        <v>20070601</v>
      </c>
      <c r="K6858">
        <v>20071201</v>
      </c>
      <c r="M6858">
        <v>0</v>
      </c>
      <c r="N6858">
        <v>0</v>
      </c>
      <c r="O6858" t="s">
        <v>3531</v>
      </c>
      <c r="P6858" t="s">
        <v>3658</v>
      </c>
      <c r="Q6858" t="s">
        <v>2719</v>
      </c>
      <c r="R6858">
        <v>0</v>
      </c>
      <c r="S6858" t="s">
        <v>271</v>
      </c>
      <c r="T6858" t="s">
        <v>3531</v>
      </c>
      <c r="U6858" t="s">
        <v>3660</v>
      </c>
      <c r="V6858">
        <v>0</v>
      </c>
      <c r="W6858">
        <v>1</v>
      </c>
      <c r="X6858">
        <v>20071010</v>
      </c>
      <c r="Y6858">
        <v>0</v>
      </c>
      <c r="Z6858" t="s">
        <v>1003</v>
      </c>
      <c r="AA6858" t="s">
        <v>3534</v>
      </c>
      <c r="AC6858">
        <v>1</v>
      </c>
      <c r="AE6858">
        <v>1</v>
      </c>
      <c r="AF6858" t="s">
        <v>271</v>
      </c>
    </row>
    <row r="6859" spans="1:32" hidden="1" x14ac:dyDescent="0.25">
      <c r="A6859" t="str">
        <f t="array" ref="A6859">IF(COUNT(SEARCH(RubriekenHistorisch,CONCATENATE(P6858,U6858,AB6858,AH6858))),"t","f")</f>
        <v>f</v>
      </c>
      <c r="B6859" t="str">
        <f t="shared" si="323"/>
        <v>f</v>
      </c>
      <c r="C6859" t="str">
        <f t="shared" si="324"/>
        <v>f</v>
      </c>
      <c r="D6859" t="str">
        <f t="shared" si="325"/>
        <v>t</v>
      </c>
      <c r="E6859" t="str">
        <f>IF(COUNT(SEARCH({"04.","05.","09.","12."},CONCATENATE(P6858,U6858,AB6858,AH6858))),"t","f")</f>
        <v>t</v>
      </c>
      <c r="F6859" t="str">
        <f t="array" ref="F6859">IF(COUNT(SEARCH(HistorischeRubrieken,CONCATENATE(P6858,U6858,AB6858,AH6858))),"t","f")</f>
        <v>f</v>
      </c>
      <c r="G6859">
        <v>13</v>
      </c>
      <c r="H6859">
        <v>611101</v>
      </c>
      <c r="I6859" t="s">
        <v>3643</v>
      </c>
      <c r="J6859">
        <v>20071201</v>
      </c>
      <c r="K6859">
        <v>20090601</v>
      </c>
      <c r="M6859">
        <v>0</v>
      </c>
      <c r="N6859">
        <v>0</v>
      </c>
      <c r="O6859" t="s">
        <v>3451</v>
      </c>
      <c r="P6859" t="s">
        <v>3658</v>
      </c>
      <c r="Q6859" t="s">
        <v>2719</v>
      </c>
      <c r="R6859">
        <v>0</v>
      </c>
      <c r="S6859" t="s">
        <v>271</v>
      </c>
      <c r="T6859" t="s">
        <v>3531</v>
      </c>
      <c r="U6859" t="s">
        <v>3660</v>
      </c>
      <c r="V6859">
        <v>0</v>
      </c>
      <c r="W6859">
        <v>1</v>
      </c>
      <c r="X6859">
        <v>20071010</v>
      </c>
      <c r="Y6859">
        <v>0</v>
      </c>
      <c r="Z6859" t="s">
        <v>1003</v>
      </c>
      <c r="AA6859" t="s">
        <v>3454</v>
      </c>
      <c r="AC6859">
        <v>1</v>
      </c>
      <c r="AE6859">
        <v>1</v>
      </c>
      <c r="AF6859" t="s">
        <v>271</v>
      </c>
    </row>
    <row r="6860" spans="1:32" hidden="1" x14ac:dyDescent="0.25">
      <c r="A6860" t="str">
        <f t="array" ref="A6860">IF(COUNT(SEARCH(RubriekenHistorisch,CONCATENATE(P6859,U6859,AB6859,AH6859))),"t","f")</f>
        <v>f</v>
      </c>
      <c r="B6860" t="str">
        <f t="shared" si="323"/>
        <v>f</v>
      </c>
      <c r="C6860" t="str">
        <f t="shared" si="324"/>
        <v>f</v>
      </c>
      <c r="D6860" t="str">
        <f t="shared" si="325"/>
        <v>t</v>
      </c>
      <c r="E6860" t="str">
        <f>IF(COUNT(SEARCH({"04.","05.","09.","12."},CONCATENATE(P6859,U6859,AB6859,AH6859))),"t","f")</f>
        <v>t</v>
      </c>
      <c r="F6860" t="str">
        <f t="array" ref="F6860">IF(COUNT(SEARCH(HistorischeRubrieken,CONCATENATE(P6859,U6859,AB6859,AH6859))),"t","f")</f>
        <v>f</v>
      </c>
      <c r="G6860">
        <v>14</v>
      </c>
      <c r="H6860">
        <v>611101</v>
      </c>
      <c r="I6860" t="s">
        <v>3661</v>
      </c>
      <c r="J6860">
        <v>20090601</v>
      </c>
      <c r="K6860">
        <v>20110301</v>
      </c>
      <c r="M6860">
        <v>0</v>
      </c>
      <c r="N6860">
        <v>0</v>
      </c>
      <c r="O6860" t="s">
        <v>3451</v>
      </c>
      <c r="P6860" t="s">
        <v>3658</v>
      </c>
      <c r="Q6860" t="s">
        <v>2719</v>
      </c>
      <c r="R6860">
        <v>0</v>
      </c>
      <c r="S6860" t="s">
        <v>271</v>
      </c>
      <c r="AA6860" t="s">
        <v>3454</v>
      </c>
      <c r="AC6860">
        <v>1</v>
      </c>
      <c r="AE6860">
        <v>1</v>
      </c>
      <c r="AF6860" t="s">
        <v>271</v>
      </c>
    </row>
    <row r="6861" spans="1:32" hidden="1" x14ac:dyDescent="0.25">
      <c r="A6861" t="str">
        <f t="array" ref="A6861">IF(COUNT(SEARCH(RubriekenHistorisch,CONCATENATE(P6860,U6860,AB6860,AH6860))),"t","f")</f>
        <v>f</v>
      </c>
      <c r="B6861" t="str">
        <f t="shared" si="323"/>
        <v>f</v>
      </c>
      <c r="C6861" t="str">
        <f t="shared" si="324"/>
        <v>f</v>
      </c>
      <c r="D6861" t="str">
        <f t="shared" si="325"/>
        <v>t</v>
      </c>
      <c r="E6861" t="str">
        <f>IF(COUNT(SEARCH({"04.","05.","09.","12."},CONCATENATE(P6860,U6860,AB6860,AH6860))),"t","f")</f>
        <v>t</v>
      </c>
      <c r="F6861" t="str">
        <f t="array" ref="F6861">IF(COUNT(SEARCH(HistorischeRubrieken,CONCATENATE(P6860,U6860,AB6860,AH6860))),"t","f")</f>
        <v>f</v>
      </c>
      <c r="G6861">
        <v>15</v>
      </c>
      <c r="H6861">
        <v>611101</v>
      </c>
      <c r="I6861" t="s">
        <v>3661</v>
      </c>
      <c r="J6861">
        <v>20110301</v>
      </c>
      <c r="K6861">
        <v>20110601</v>
      </c>
      <c r="M6861">
        <v>0</v>
      </c>
      <c r="N6861">
        <v>0</v>
      </c>
      <c r="O6861" t="s">
        <v>3451</v>
      </c>
      <c r="P6861" t="s">
        <v>3662</v>
      </c>
      <c r="Q6861" t="s">
        <v>2719</v>
      </c>
      <c r="R6861">
        <v>0</v>
      </c>
      <c r="S6861" t="s">
        <v>271</v>
      </c>
      <c r="U6861" t="s">
        <v>3663</v>
      </c>
      <c r="V6861">
        <v>1</v>
      </c>
      <c r="W6861">
        <v>1</v>
      </c>
      <c r="X6861">
        <v>20110303</v>
      </c>
      <c r="Y6861">
        <v>0</v>
      </c>
      <c r="Z6861" t="s">
        <v>271</v>
      </c>
      <c r="AA6861" t="s">
        <v>3454</v>
      </c>
      <c r="AC6861">
        <v>1</v>
      </c>
      <c r="AE6861">
        <v>1</v>
      </c>
      <c r="AF6861" t="s">
        <v>271</v>
      </c>
    </row>
    <row r="6862" spans="1:32" hidden="1" x14ac:dyDescent="0.25">
      <c r="A6862" t="str">
        <f t="array" ref="A6862">IF(COUNT(SEARCH(RubriekenHistorisch,CONCATENATE(P6861,U6861,AB6861,AH6861))),"t","f")</f>
        <v>f</v>
      </c>
      <c r="B6862" t="str">
        <f t="shared" si="323"/>
        <v>f</v>
      </c>
      <c r="C6862" t="str">
        <f t="shared" si="324"/>
        <v>f</v>
      </c>
      <c r="D6862" t="str">
        <f t="shared" si="325"/>
        <v>t</v>
      </c>
      <c r="E6862" t="str">
        <f>IF(COUNT(SEARCH({"04.","05.","09.","12."},CONCATENATE(P6861,U6861,AB6861,AH6861))),"t","f")</f>
        <v>t</v>
      </c>
      <c r="F6862" t="str">
        <f t="array" ref="F6862">IF(COUNT(SEARCH(HistorischeRubrieken,CONCATENATE(P6861,U6861,AB6861,AH6861))),"t","f")</f>
        <v>f</v>
      </c>
      <c r="G6862">
        <v>16</v>
      </c>
      <c r="H6862">
        <v>611101</v>
      </c>
      <c r="I6862" t="s">
        <v>3661</v>
      </c>
      <c r="J6862">
        <v>20110601</v>
      </c>
      <c r="K6862">
        <v>20110901</v>
      </c>
      <c r="M6862">
        <v>0</v>
      </c>
      <c r="N6862">
        <v>0</v>
      </c>
      <c r="O6862" t="s">
        <v>3451</v>
      </c>
      <c r="P6862" t="s">
        <v>3664</v>
      </c>
      <c r="Q6862" t="s">
        <v>2719</v>
      </c>
      <c r="R6862">
        <v>0</v>
      </c>
      <c r="S6862" t="s">
        <v>271</v>
      </c>
      <c r="U6862" t="s">
        <v>3665</v>
      </c>
      <c r="V6862">
        <v>1</v>
      </c>
      <c r="W6862">
        <v>1</v>
      </c>
      <c r="X6862">
        <v>20110602</v>
      </c>
      <c r="Y6862">
        <v>0</v>
      </c>
      <c r="Z6862" t="s">
        <v>271</v>
      </c>
      <c r="AA6862" t="s">
        <v>3454</v>
      </c>
      <c r="AC6862">
        <v>1</v>
      </c>
      <c r="AE6862">
        <v>1</v>
      </c>
      <c r="AF6862" t="s">
        <v>271</v>
      </c>
    </row>
    <row r="6863" spans="1:32" hidden="1" x14ac:dyDescent="0.25">
      <c r="A6863" t="str">
        <f t="array" ref="A6863">IF(COUNT(SEARCH(RubriekenHistorisch,CONCATENATE(P6862,U6862,AB6862,AH6862))),"t","f")</f>
        <v>f</v>
      </c>
      <c r="B6863" t="str">
        <f t="shared" si="323"/>
        <v>f</v>
      </c>
      <c r="C6863" t="str">
        <f t="shared" si="324"/>
        <v>f</v>
      </c>
      <c r="D6863" t="str">
        <f t="shared" si="325"/>
        <v>t</v>
      </c>
      <c r="E6863" t="str">
        <f>IF(COUNT(SEARCH({"04.","05.","09.","12."},CONCATENATE(P6862,U6862,AB6862,AH6862))),"t","f")</f>
        <v>t</v>
      </c>
      <c r="F6863" t="str">
        <f t="array" ref="F6863">IF(COUNT(SEARCH(HistorischeRubrieken,CONCATENATE(P6862,U6862,AB6862,AH6862))),"t","f")</f>
        <v>f</v>
      </c>
      <c r="G6863">
        <v>17</v>
      </c>
      <c r="H6863">
        <v>611101</v>
      </c>
      <c r="I6863" t="s">
        <v>3661</v>
      </c>
      <c r="J6863">
        <v>20110901</v>
      </c>
      <c r="K6863">
        <v>20120115</v>
      </c>
      <c r="M6863">
        <v>0</v>
      </c>
      <c r="N6863">
        <v>0</v>
      </c>
      <c r="O6863" t="s">
        <v>3451</v>
      </c>
      <c r="P6863" t="s">
        <v>3664</v>
      </c>
      <c r="Q6863" t="s">
        <v>2719</v>
      </c>
      <c r="R6863">
        <v>0</v>
      </c>
      <c r="S6863" t="s">
        <v>271</v>
      </c>
      <c r="U6863" t="s">
        <v>3666</v>
      </c>
      <c r="V6863">
        <v>2</v>
      </c>
      <c r="W6863">
        <v>0</v>
      </c>
      <c r="X6863">
        <v>20110902</v>
      </c>
      <c r="Y6863">
        <v>0</v>
      </c>
      <c r="Z6863" t="s">
        <v>271</v>
      </c>
      <c r="AA6863" t="s">
        <v>3454</v>
      </c>
      <c r="AC6863">
        <v>1</v>
      </c>
      <c r="AE6863">
        <v>1</v>
      </c>
      <c r="AF6863" t="s">
        <v>271</v>
      </c>
    </row>
    <row r="6864" spans="1:32" hidden="1" x14ac:dyDescent="0.25">
      <c r="A6864" t="str">
        <f t="array" ref="A6864">IF(COUNT(SEARCH(RubriekenHistorisch,CONCATENATE(P6863,U6863,AB6863,AH6863))),"t","f")</f>
        <v>f</v>
      </c>
      <c r="B6864" t="str">
        <f t="shared" si="323"/>
        <v>f</v>
      </c>
      <c r="C6864" t="str">
        <f t="shared" si="324"/>
        <v>f</v>
      </c>
      <c r="D6864" t="str">
        <f t="shared" si="325"/>
        <v>t</v>
      </c>
      <c r="E6864" t="str">
        <f>IF(COUNT(SEARCH({"04.","05.","09.","12."},CONCATENATE(P6863,U6863,AB6863,AH6863))),"t","f")</f>
        <v>t</v>
      </c>
      <c r="F6864" t="str">
        <f t="array" ref="F6864">IF(COUNT(SEARCH(HistorischeRubrieken,CONCATENATE(P6863,U6863,AB6863,AH6863))),"t","f")</f>
        <v>f</v>
      </c>
      <c r="G6864">
        <v>18</v>
      </c>
      <c r="H6864">
        <v>611101</v>
      </c>
      <c r="I6864" t="s">
        <v>3661</v>
      </c>
      <c r="J6864">
        <v>20120115</v>
      </c>
      <c r="K6864">
        <v>20120917</v>
      </c>
      <c r="M6864">
        <v>0</v>
      </c>
      <c r="N6864">
        <v>0</v>
      </c>
      <c r="O6864" t="s">
        <v>3487</v>
      </c>
      <c r="P6864" t="s">
        <v>3664</v>
      </c>
      <c r="Q6864" t="s">
        <v>2719</v>
      </c>
      <c r="R6864">
        <v>0</v>
      </c>
      <c r="S6864" t="s">
        <v>271</v>
      </c>
      <c r="U6864" t="s">
        <v>3666</v>
      </c>
      <c r="V6864">
        <v>2</v>
      </c>
      <c r="W6864">
        <v>0</v>
      </c>
      <c r="X6864">
        <v>20110902</v>
      </c>
      <c r="Y6864">
        <v>0</v>
      </c>
      <c r="Z6864" t="s">
        <v>271</v>
      </c>
      <c r="AA6864" t="s">
        <v>3488</v>
      </c>
      <c r="AC6864">
        <v>1</v>
      </c>
      <c r="AE6864">
        <v>1</v>
      </c>
      <c r="AF6864" t="s">
        <v>271</v>
      </c>
    </row>
    <row r="6865" spans="1:32" hidden="1" x14ac:dyDescent="0.25">
      <c r="A6865" t="str">
        <f t="array" ref="A6865">IF(COUNT(SEARCH(RubriekenHistorisch,CONCATENATE(P6864,U6864,AB6864,AH6864))),"t","f")</f>
        <v>f</v>
      </c>
      <c r="B6865" t="str">
        <f t="shared" si="323"/>
        <v>f</v>
      </c>
      <c r="C6865" t="str">
        <f t="shared" si="324"/>
        <v>f</v>
      </c>
      <c r="D6865" t="str">
        <f t="shared" si="325"/>
        <v>t</v>
      </c>
      <c r="E6865" t="str">
        <f>IF(COUNT(SEARCH({"04.","05.","09.","12."},CONCATENATE(P6864,U6864,AB6864,AH6864))),"t","f")</f>
        <v>t</v>
      </c>
      <c r="F6865" t="str">
        <f t="array" ref="F6865">IF(COUNT(SEARCH(HistorischeRubrieken,CONCATENATE(P6864,U6864,AB6864,AH6864))),"t","f")</f>
        <v>f</v>
      </c>
      <c r="G6865">
        <v>19</v>
      </c>
      <c r="H6865">
        <v>611101</v>
      </c>
      <c r="I6865" t="s">
        <v>3661</v>
      </c>
      <c r="J6865">
        <v>20120917</v>
      </c>
      <c r="K6865">
        <v>20130201</v>
      </c>
      <c r="M6865">
        <v>0</v>
      </c>
      <c r="N6865">
        <v>0</v>
      </c>
      <c r="O6865" t="s">
        <v>3487</v>
      </c>
      <c r="P6865" t="s">
        <v>3664</v>
      </c>
      <c r="Q6865" t="s">
        <v>2719</v>
      </c>
      <c r="R6865">
        <v>0</v>
      </c>
      <c r="S6865" t="s">
        <v>271</v>
      </c>
      <c r="AA6865" t="s">
        <v>3488</v>
      </c>
      <c r="AC6865">
        <v>1</v>
      </c>
      <c r="AE6865">
        <v>1</v>
      </c>
      <c r="AF6865" t="s">
        <v>271</v>
      </c>
    </row>
    <row r="6866" spans="1:32" x14ac:dyDescent="0.25">
      <c r="A6866" t="str">
        <f t="array" ref="A6866">IF(COUNT(SEARCH(RubriekenHistorisch,CONCATENATE(P6865,U6865,AB6865,AH6865))),"t","f")</f>
        <v>f</v>
      </c>
      <c r="B6866" t="str">
        <f t="shared" si="323"/>
        <v>f</v>
      </c>
      <c r="C6866" t="str">
        <f t="shared" si="324"/>
        <v>f</v>
      </c>
      <c r="D6866" t="str">
        <f t="shared" si="325"/>
        <v>t</v>
      </c>
      <c r="E6866" t="str">
        <f>IF(COUNT(SEARCH({"04.","05.","09.","12."},CONCATENATE(P6865,U6865,AB6865,AH6865))),"t","f")</f>
        <v>t</v>
      </c>
      <c r="F6866" t="str">
        <f t="array" ref="F6866">IF(COUNT(SEARCH(HistorischeRubrieken,CONCATENATE(P6865,U6865,AB6865,AH6865))),"t","f")</f>
        <v>f</v>
      </c>
      <c r="G6866">
        <v>20</v>
      </c>
      <c r="H6866">
        <v>611101</v>
      </c>
      <c r="I6866" t="s">
        <v>3661</v>
      </c>
      <c r="J6866">
        <v>20130201</v>
      </c>
      <c r="M6866">
        <v>0</v>
      </c>
      <c r="N6866">
        <v>0</v>
      </c>
      <c r="O6866" t="s">
        <v>3487</v>
      </c>
      <c r="P6866" t="s">
        <v>3662</v>
      </c>
      <c r="Q6866" t="s">
        <v>2719</v>
      </c>
      <c r="R6866">
        <v>0</v>
      </c>
      <c r="S6866" t="s">
        <v>271</v>
      </c>
      <c r="U6866" t="s">
        <v>3667</v>
      </c>
      <c r="V6866">
        <v>2</v>
      </c>
      <c r="W6866">
        <v>0</v>
      </c>
      <c r="X6866">
        <v>20130205</v>
      </c>
      <c r="Y6866">
        <v>0</v>
      </c>
      <c r="Z6866" t="s">
        <v>271</v>
      </c>
      <c r="AA6866" t="s">
        <v>3488</v>
      </c>
      <c r="AC6866">
        <v>1</v>
      </c>
      <c r="AE6866">
        <v>1</v>
      </c>
      <c r="AF6866" t="s">
        <v>271</v>
      </c>
    </row>
    <row r="6867" spans="1:32" hidden="1" x14ac:dyDescent="0.25">
      <c r="A6867" t="str">
        <f t="array" ref="A6867">IF(COUNT(SEARCH(RubriekenHistorisch,CONCATENATE(P6866,U6866,AB6866,AH6866))),"t","f")</f>
        <v>f</v>
      </c>
      <c r="B6867" t="str">
        <f t="shared" si="323"/>
        <v>f</v>
      </c>
      <c r="C6867" t="str">
        <f t="shared" si="324"/>
        <v>f</v>
      </c>
      <c r="D6867" t="str">
        <f t="shared" si="325"/>
        <v>t</v>
      </c>
      <c r="E6867" t="str">
        <f>IF(COUNT(SEARCH({"04.","05.","09.","12."},CONCATENATE(P6866,U6866,AB6866,AH6866))),"t","f")</f>
        <v>t</v>
      </c>
      <c r="F6867" t="str">
        <f t="array" ref="F6867">IF(COUNT(SEARCH(HistorischeRubrieken,CONCATENATE(P6866,U6866,AB6866,AH6866))),"t","f")</f>
        <v>f</v>
      </c>
      <c r="G6867">
        <v>1</v>
      </c>
      <c r="H6867">
        <v>611102</v>
      </c>
      <c r="I6867" t="s">
        <v>3668</v>
      </c>
      <c r="J6867">
        <v>20020301</v>
      </c>
      <c r="K6867">
        <v>20021201</v>
      </c>
      <c r="M6867">
        <v>0</v>
      </c>
      <c r="N6867">
        <v>0</v>
      </c>
      <c r="T6867" t="s">
        <v>3447</v>
      </c>
      <c r="U6867" t="s">
        <v>3669</v>
      </c>
      <c r="V6867">
        <v>0</v>
      </c>
      <c r="W6867">
        <v>1</v>
      </c>
      <c r="X6867">
        <v>20020415</v>
      </c>
      <c r="Y6867">
        <v>12</v>
      </c>
      <c r="Z6867" t="s">
        <v>1003</v>
      </c>
    </row>
    <row r="6868" spans="1:32" hidden="1" x14ac:dyDescent="0.25">
      <c r="A6868" t="str">
        <f t="array" ref="A6868">IF(COUNT(SEARCH(RubriekenHistorisch,CONCATENATE(P6867,U6867,AB6867,AH6867))),"t","f")</f>
        <v>f</v>
      </c>
      <c r="B6868" t="str">
        <f t="shared" si="323"/>
        <v>t</v>
      </c>
      <c r="C6868" t="str">
        <f t="shared" si="324"/>
        <v>f</v>
      </c>
      <c r="D6868" t="str">
        <f t="shared" si="325"/>
        <v>t</v>
      </c>
      <c r="E6868" t="str">
        <f>IF(COUNT(SEARCH({"04.","05.","09.","12."},CONCATENATE(P6867,U6867,AB6867,AH6867))),"t","f")</f>
        <v>t</v>
      </c>
      <c r="F6868" t="str">
        <f t="array" ref="F6868">IF(COUNT(SEARCH(HistorischeRubrieken,CONCATENATE(P6867,U6867,AB6867,AH6867))),"t","f")</f>
        <v>f</v>
      </c>
      <c r="G6868">
        <v>2</v>
      </c>
      <c r="H6868">
        <v>611102</v>
      </c>
      <c r="I6868" t="s">
        <v>3668</v>
      </c>
      <c r="J6868">
        <v>20021201</v>
      </c>
      <c r="K6868">
        <v>20090601</v>
      </c>
      <c r="M6868">
        <v>0</v>
      </c>
      <c r="N6868">
        <v>0</v>
      </c>
      <c r="T6868" t="s">
        <v>3447</v>
      </c>
      <c r="U6868" t="s">
        <v>3670</v>
      </c>
      <c r="V6868">
        <v>0</v>
      </c>
      <c r="W6868">
        <v>1</v>
      </c>
      <c r="X6868">
        <v>20030415</v>
      </c>
      <c r="Y6868">
        <v>12</v>
      </c>
      <c r="Z6868" t="s">
        <v>1003</v>
      </c>
    </row>
    <row r="6869" spans="1:32" hidden="1" x14ac:dyDescent="0.25">
      <c r="A6869" t="str">
        <f t="array" ref="A6869">IF(COUNT(SEARCH(RubriekenHistorisch,CONCATENATE(P6868,U6868,AB6868,AH6868))),"t","f")</f>
        <v>f</v>
      </c>
      <c r="B6869" t="str">
        <f t="shared" si="323"/>
        <v>t</v>
      </c>
      <c r="C6869" t="str">
        <f t="shared" si="324"/>
        <v>f</v>
      </c>
      <c r="D6869" t="str">
        <f t="shared" si="325"/>
        <v>t</v>
      </c>
      <c r="E6869" t="str">
        <f>IF(COUNT(SEARCH({"04.","05.","09.","12."},CONCATENATE(P6868,U6868,AB6868,AH6868))),"t","f")</f>
        <v>t</v>
      </c>
      <c r="F6869" t="str">
        <f t="array" ref="F6869">IF(COUNT(SEARCH(HistorischeRubrieken,CONCATENATE(P6868,U6868,AB6868,AH6868))),"t","f")</f>
        <v>f</v>
      </c>
      <c r="G6869">
        <v>3</v>
      </c>
      <c r="H6869">
        <v>611102</v>
      </c>
      <c r="I6869" t="s">
        <v>3671</v>
      </c>
      <c r="J6869">
        <v>20090601</v>
      </c>
      <c r="K6869">
        <v>20110301</v>
      </c>
      <c r="M6869">
        <v>0</v>
      </c>
      <c r="N6869">
        <v>0</v>
      </c>
      <c r="T6869" t="s">
        <v>3447</v>
      </c>
      <c r="U6869" t="s">
        <v>3672</v>
      </c>
      <c r="V6869">
        <v>0</v>
      </c>
      <c r="W6869">
        <v>1</v>
      </c>
      <c r="X6869">
        <v>20100415</v>
      </c>
      <c r="Y6869">
        <v>12</v>
      </c>
      <c r="Z6869" t="s">
        <v>1003</v>
      </c>
    </row>
    <row r="6870" spans="1:32" hidden="1" x14ac:dyDescent="0.25">
      <c r="A6870" t="str">
        <f t="array" ref="A6870">IF(COUNT(SEARCH(RubriekenHistorisch,CONCATENATE(P6869,U6869,AB6869,AH6869))),"t","f")</f>
        <v>f</v>
      </c>
      <c r="B6870" t="str">
        <f t="shared" si="323"/>
        <v>t</v>
      </c>
      <c r="C6870" t="str">
        <f t="shared" si="324"/>
        <v>f</v>
      </c>
      <c r="D6870" t="str">
        <f t="shared" si="325"/>
        <v>t</v>
      </c>
      <c r="E6870" t="str">
        <f>IF(COUNT(SEARCH({"04.","05.","09.","12."},CONCATENATE(P6869,U6869,AB6869,AH6869))),"t","f")</f>
        <v>t</v>
      </c>
      <c r="F6870" t="str">
        <f t="array" ref="F6870">IF(COUNT(SEARCH(HistorischeRubrieken,CONCATENATE(P6869,U6869,AB6869,AH6869))),"t","f")</f>
        <v>f</v>
      </c>
      <c r="G6870">
        <v>4</v>
      </c>
      <c r="H6870">
        <v>611102</v>
      </c>
      <c r="I6870" t="s">
        <v>3671</v>
      </c>
      <c r="J6870">
        <v>20110301</v>
      </c>
      <c r="K6870">
        <v>20110401</v>
      </c>
      <c r="M6870">
        <v>0</v>
      </c>
      <c r="N6870">
        <v>0</v>
      </c>
      <c r="T6870" t="s">
        <v>3447</v>
      </c>
      <c r="U6870" t="s">
        <v>3673</v>
      </c>
      <c r="V6870">
        <v>0</v>
      </c>
      <c r="W6870">
        <v>1</v>
      </c>
      <c r="X6870">
        <v>20110415</v>
      </c>
      <c r="Y6870">
        <v>12</v>
      </c>
      <c r="Z6870" t="s">
        <v>271</v>
      </c>
    </row>
    <row r="6871" spans="1:32" hidden="1" x14ac:dyDescent="0.25">
      <c r="A6871" t="str">
        <f t="array" ref="A6871">IF(COUNT(SEARCH(RubriekenHistorisch,CONCATENATE(P6870,U6870,AB6870,AH6870))),"t","f")</f>
        <v>f</v>
      </c>
      <c r="B6871" t="str">
        <f t="shared" si="323"/>
        <v>t</v>
      </c>
      <c r="C6871" t="str">
        <f t="shared" si="324"/>
        <v>f</v>
      </c>
      <c r="D6871" t="str">
        <f t="shared" si="325"/>
        <v>t</v>
      </c>
      <c r="E6871" t="str">
        <f>IF(COUNT(SEARCH({"04.","05.","09.","12."},CONCATENATE(P6870,U6870,AB6870,AH6870))),"t","f")</f>
        <v>t</v>
      </c>
      <c r="F6871" t="str">
        <f t="array" ref="F6871">IF(COUNT(SEARCH(HistorischeRubrieken,CONCATENATE(P6870,U6870,AB6870,AH6870))),"t","f")</f>
        <v>f</v>
      </c>
      <c r="G6871">
        <v>5</v>
      </c>
      <c r="H6871">
        <v>611102</v>
      </c>
      <c r="I6871" t="s">
        <v>3671</v>
      </c>
      <c r="J6871">
        <v>20110401</v>
      </c>
      <c r="K6871">
        <v>20130201</v>
      </c>
      <c r="M6871">
        <v>0</v>
      </c>
      <c r="N6871">
        <v>0</v>
      </c>
      <c r="T6871" t="s">
        <v>3447</v>
      </c>
      <c r="U6871" t="s">
        <v>3674</v>
      </c>
      <c r="V6871">
        <v>0</v>
      </c>
      <c r="W6871">
        <v>1</v>
      </c>
      <c r="X6871">
        <v>20110415</v>
      </c>
      <c r="Y6871">
        <v>12</v>
      </c>
      <c r="Z6871" t="s">
        <v>271</v>
      </c>
    </row>
    <row r="6872" spans="1:32" x14ac:dyDescent="0.25">
      <c r="A6872" t="str">
        <f t="array" ref="A6872">IF(COUNT(SEARCH(RubriekenHistorisch,CONCATENATE(P6871,U6871,AB6871,AH6871))),"t","f")</f>
        <v>f</v>
      </c>
      <c r="B6872" t="str">
        <f t="shared" si="323"/>
        <v>t</v>
      </c>
      <c r="C6872" t="str">
        <f t="shared" si="324"/>
        <v>f</v>
      </c>
      <c r="D6872" t="str">
        <f t="shared" si="325"/>
        <v>t</v>
      </c>
      <c r="E6872" t="str">
        <f>IF(COUNT(SEARCH({"04.","05.","09.","12."},CONCATENATE(P6871,U6871,AB6871,AH6871))),"t","f")</f>
        <v>t</v>
      </c>
      <c r="F6872" t="str">
        <f t="array" ref="F6872">IF(COUNT(SEARCH(HistorischeRubrieken,CONCATENATE(P6871,U6871,AB6871,AH6871))),"t","f")</f>
        <v>f</v>
      </c>
      <c r="G6872">
        <v>6</v>
      </c>
      <c r="H6872">
        <v>611102</v>
      </c>
      <c r="I6872" t="s">
        <v>3671</v>
      </c>
      <c r="J6872">
        <v>20130201</v>
      </c>
      <c r="M6872">
        <v>0</v>
      </c>
      <c r="N6872">
        <v>0</v>
      </c>
      <c r="T6872" t="s">
        <v>3447</v>
      </c>
      <c r="U6872" t="s">
        <v>3673</v>
      </c>
      <c r="V6872">
        <v>0</v>
      </c>
      <c r="W6872">
        <v>1</v>
      </c>
      <c r="X6872">
        <v>20130415</v>
      </c>
      <c r="Y6872">
        <v>12</v>
      </c>
      <c r="Z6872" t="s">
        <v>271</v>
      </c>
    </row>
    <row r="6873" spans="1:32" x14ac:dyDescent="0.25">
      <c r="A6873" t="str">
        <f t="array" ref="A6873">IF(COUNT(SEARCH(RubriekenHistorisch,CONCATENATE(P6872,U6872,AB6872,AH6872))),"t","f")</f>
        <v>f</v>
      </c>
      <c r="B6873" t="str">
        <f t="shared" si="323"/>
        <v>t</v>
      </c>
      <c r="C6873" t="str">
        <f t="shared" si="324"/>
        <v>f</v>
      </c>
      <c r="D6873" t="str">
        <f t="shared" si="325"/>
        <v>t</v>
      </c>
      <c r="E6873" t="str">
        <f>IF(COUNT(SEARCH({"04.","05.","09.","12."},CONCATENATE(P6872,U6872,AB6872,AH6872))),"t","f")</f>
        <v>t</v>
      </c>
      <c r="F6873" t="str">
        <f t="array" ref="F6873">IF(COUNT(SEARCH(HistorischeRubrieken,CONCATENATE(P6872,U6872,AB6872,AH6872))),"t","f")</f>
        <v>f</v>
      </c>
      <c r="G6873">
        <v>1</v>
      </c>
      <c r="H6873">
        <v>611103</v>
      </c>
      <c r="I6873" t="s">
        <v>3675</v>
      </c>
      <c r="J6873">
        <v>20150201</v>
      </c>
      <c r="M6873">
        <v>0</v>
      </c>
      <c r="N6873">
        <v>1</v>
      </c>
      <c r="AA6873" t="s">
        <v>3547</v>
      </c>
      <c r="AC6873">
        <v>0</v>
      </c>
      <c r="AE6873">
        <v>1</v>
      </c>
      <c r="AF6873" t="s">
        <v>271</v>
      </c>
    </row>
    <row r="6874" spans="1:32" hidden="1" x14ac:dyDescent="0.25">
      <c r="A6874" t="str">
        <f t="array" ref="A6874">IF(COUNT(SEARCH(RubriekenHistorisch,CONCATENATE(P6873,U6873,AB6873,AH6873))),"t","f")</f>
        <v>f</v>
      </c>
      <c r="B6874" t="str">
        <f t="shared" si="323"/>
        <v>f</v>
      </c>
      <c r="C6874" t="str">
        <f t="shared" si="324"/>
        <v>f</v>
      </c>
      <c r="D6874" t="str">
        <f t="shared" si="325"/>
        <v>f</v>
      </c>
      <c r="E6874" t="str">
        <f>IF(COUNT(SEARCH({"04.","05.","09.","12."},CONCATENATE(P6873,U6873,AB6873,AH6873))),"t","f")</f>
        <v>f</v>
      </c>
      <c r="F6874" t="str">
        <f t="array" ref="F6874">IF(COUNT(SEARCH(HistorischeRubrieken,CONCATENATE(P6873,U6873,AB6873,AH6873))),"t","f")</f>
        <v>f</v>
      </c>
      <c r="G6874">
        <v>1</v>
      </c>
      <c r="H6874">
        <v>611201</v>
      </c>
      <c r="I6874" t="s">
        <v>3676</v>
      </c>
      <c r="J6874">
        <v>19970201</v>
      </c>
      <c r="K6874">
        <v>19970501</v>
      </c>
      <c r="M6874">
        <v>0</v>
      </c>
      <c r="N6874">
        <v>0</v>
      </c>
      <c r="O6874" t="s">
        <v>3433</v>
      </c>
      <c r="P6874" t="s">
        <v>3677</v>
      </c>
      <c r="Q6874" t="s">
        <v>3435</v>
      </c>
      <c r="R6874">
        <v>0</v>
      </c>
      <c r="S6874" t="s">
        <v>271</v>
      </c>
      <c r="U6874" t="s">
        <v>3678</v>
      </c>
      <c r="V6874">
        <v>1</v>
      </c>
      <c r="W6874">
        <v>1</v>
      </c>
      <c r="X6874">
        <v>19970215</v>
      </c>
      <c r="Y6874">
        <v>0</v>
      </c>
      <c r="Z6874" t="s">
        <v>1003</v>
      </c>
      <c r="AA6874" t="s">
        <v>3437</v>
      </c>
      <c r="AC6874">
        <v>1</v>
      </c>
      <c r="AE6874">
        <v>1</v>
      </c>
      <c r="AF6874" t="s">
        <v>271</v>
      </c>
    </row>
    <row r="6875" spans="1:32" hidden="1" x14ac:dyDescent="0.25">
      <c r="A6875" t="str">
        <f t="array" ref="A6875">IF(COUNT(SEARCH(RubriekenHistorisch,CONCATENATE(P6874,U6874,AB6874,AH6874))),"t","f")</f>
        <v>f</v>
      </c>
      <c r="B6875" t="str">
        <f t="shared" si="323"/>
        <v>f</v>
      </c>
      <c r="C6875" t="str">
        <f t="shared" si="324"/>
        <v>f</v>
      </c>
      <c r="D6875" t="str">
        <f t="shared" si="325"/>
        <v>t</v>
      </c>
      <c r="E6875" t="str">
        <f>IF(COUNT(SEARCH({"04.","05.","09.","12."},CONCATENATE(P6874,U6874,AB6874,AH6874))),"t","f")</f>
        <v>t</v>
      </c>
      <c r="F6875" t="str">
        <f t="array" ref="F6875">IF(COUNT(SEARCH(HistorischeRubrieken,CONCATENATE(P6874,U6874,AB6874,AH6874))),"t","f")</f>
        <v>f</v>
      </c>
      <c r="G6875">
        <v>2</v>
      </c>
      <c r="H6875">
        <v>611201</v>
      </c>
      <c r="I6875" t="s">
        <v>3676</v>
      </c>
      <c r="J6875">
        <v>19970501</v>
      </c>
      <c r="K6875">
        <v>19980501</v>
      </c>
      <c r="M6875">
        <v>0</v>
      </c>
      <c r="N6875">
        <v>0</v>
      </c>
      <c r="O6875" t="s">
        <v>3438</v>
      </c>
      <c r="P6875" t="s">
        <v>3679</v>
      </c>
      <c r="Q6875" t="s">
        <v>3435</v>
      </c>
      <c r="R6875">
        <v>0</v>
      </c>
      <c r="S6875" t="s">
        <v>271</v>
      </c>
      <c r="U6875" t="s">
        <v>3680</v>
      </c>
      <c r="V6875">
        <v>1</v>
      </c>
      <c r="W6875">
        <v>1</v>
      </c>
      <c r="X6875">
        <v>19970515</v>
      </c>
      <c r="Y6875">
        <v>12</v>
      </c>
      <c r="Z6875" t="s">
        <v>1003</v>
      </c>
      <c r="AA6875" t="s">
        <v>3441</v>
      </c>
      <c r="AC6875">
        <v>1</v>
      </c>
      <c r="AE6875">
        <v>1</v>
      </c>
      <c r="AF6875" t="s">
        <v>271</v>
      </c>
    </row>
    <row r="6876" spans="1:32" hidden="1" x14ac:dyDescent="0.25">
      <c r="A6876" t="str">
        <f t="array" ref="A6876">IF(COUNT(SEARCH(RubriekenHistorisch,CONCATENATE(P6875,U6875,AB6875,AH6875))),"t","f")</f>
        <v>f</v>
      </c>
      <c r="B6876" t="str">
        <f t="shared" si="323"/>
        <v>f</v>
      </c>
      <c r="C6876" t="str">
        <f t="shared" si="324"/>
        <v>f</v>
      </c>
      <c r="D6876" t="str">
        <f t="shared" si="325"/>
        <v>t</v>
      </c>
      <c r="E6876" t="str">
        <f>IF(COUNT(SEARCH({"04.","05.","09.","12."},CONCATENATE(P6875,U6875,AB6875,AH6875))),"t","f")</f>
        <v>t</v>
      </c>
      <c r="F6876" t="str">
        <f t="array" ref="F6876">IF(COUNT(SEARCH(HistorischeRubrieken,CONCATENATE(P6875,U6875,AB6875,AH6875))),"t","f")</f>
        <v>f</v>
      </c>
      <c r="G6876">
        <v>3</v>
      </c>
      <c r="H6876">
        <v>611201</v>
      </c>
      <c r="I6876" t="s">
        <v>3676</v>
      </c>
      <c r="J6876">
        <v>19980501</v>
      </c>
      <c r="K6876">
        <v>20010401</v>
      </c>
      <c r="M6876">
        <v>0</v>
      </c>
      <c r="N6876">
        <v>0</v>
      </c>
      <c r="O6876" t="s">
        <v>3438</v>
      </c>
      <c r="P6876" t="s">
        <v>3679</v>
      </c>
      <c r="Q6876" t="s">
        <v>3435</v>
      </c>
      <c r="R6876">
        <v>0</v>
      </c>
      <c r="S6876" t="s">
        <v>271</v>
      </c>
      <c r="U6876" t="s">
        <v>3681</v>
      </c>
      <c r="V6876">
        <v>1</v>
      </c>
      <c r="W6876">
        <v>1</v>
      </c>
      <c r="X6876">
        <v>19980515</v>
      </c>
      <c r="Y6876">
        <v>12</v>
      </c>
      <c r="Z6876" t="s">
        <v>271</v>
      </c>
      <c r="AA6876" t="s">
        <v>3441</v>
      </c>
      <c r="AC6876">
        <v>1</v>
      </c>
      <c r="AE6876">
        <v>1</v>
      </c>
      <c r="AF6876" t="s">
        <v>271</v>
      </c>
    </row>
    <row r="6877" spans="1:32" hidden="1" x14ac:dyDescent="0.25">
      <c r="A6877" t="str">
        <f t="array" ref="A6877">IF(COUNT(SEARCH(RubriekenHistorisch,CONCATENATE(P6876,U6876,AB6876,AH6876))),"t","f")</f>
        <v>f</v>
      </c>
      <c r="B6877" t="str">
        <f t="shared" si="323"/>
        <v>f</v>
      </c>
      <c r="C6877" t="str">
        <f t="shared" si="324"/>
        <v>f</v>
      </c>
      <c r="D6877" t="str">
        <f t="shared" si="325"/>
        <v>t</v>
      </c>
      <c r="E6877" t="str">
        <f>IF(COUNT(SEARCH({"04.","05.","09.","12."},CONCATENATE(P6876,U6876,AB6876,AH6876))),"t","f")</f>
        <v>t</v>
      </c>
      <c r="F6877" t="str">
        <f t="array" ref="F6877">IF(COUNT(SEARCH(HistorischeRubrieken,CONCATENATE(P6876,U6876,AB6876,AH6876))),"t","f")</f>
        <v>f</v>
      </c>
      <c r="G6877">
        <v>4</v>
      </c>
      <c r="H6877">
        <v>611201</v>
      </c>
      <c r="I6877" t="s">
        <v>3676</v>
      </c>
      <c r="J6877">
        <v>20010401</v>
      </c>
      <c r="K6877">
        <v>20010901</v>
      </c>
      <c r="M6877">
        <v>0</v>
      </c>
      <c r="N6877">
        <v>0</v>
      </c>
      <c r="O6877" t="s">
        <v>3444</v>
      </c>
      <c r="P6877" t="s">
        <v>3679</v>
      </c>
      <c r="Q6877" t="s">
        <v>3435</v>
      </c>
      <c r="R6877">
        <v>0</v>
      </c>
      <c r="S6877" t="s">
        <v>271</v>
      </c>
      <c r="U6877" t="s">
        <v>3681</v>
      </c>
      <c r="V6877">
        <v>1</v>
      </c>
      <c r="W6877">
        <v>1</v>
      </c>
      <c r="X6877">
        <v>20010515</v>
      </c>
      <c r="Y6877">
        <v>12</v>
      </c>
      <c r="Z6877" t="s">
        <v>271</v>
      </c>
      <c r="AA6877" t="s">
        <v>3445</v>
      </c>
      <c r="AC6877">
        <v>1</v>
      </c>
      <c r="AE6877">
        <v>1</v>
      </c>
      <c r="AF6877" t="s">
        <v>271</v>
      </c>
    </row>
    <row r="6878" spans="1:32" hidden="1" x14ac:dyDescent="0.25">
      <c r="A6878" t="str">
        <f t="array" ref="A6878">IF(COUNT(SEARCH(RubriekenHistorisch,CONCATENATE(P6877,U6877,AB6877,AH6877))),"t","f")</f>
        <v>f</v>
      </c>
      <c r="B6878" t="str">
        <f t="shared" si="323"/>
        <v>f</v>
      </c>
      <c r="C6878" t="str">
        <f t="shared" si="324"/>
        <v>f</v>
      </c>
      <c r="D6878" t="str">
        <f t="shared" si="325"/>
        <v>t</v>
      </c>
      <c r="E6878" t="str">
        <f>IF(COUNT(SEARCH({"04.","05.","09.","12."},CONCATENATE(P6877,U6877,AB6877,AH6877))),"t","f")</f>
        <v>t</v>
      </c>
      <c r="F6878" t="str">
        <f t="array" ref="F6878">IF(COUNT(SEARCH(HistorischeRubrieken,CONCATENATE(P6877,U6877,AB6877,AH6877))),"t","f")</f>
        <v>f</v>
      </c>
      <c r="G6878">
        <v>5</v>
      </c>
      <c r="H6878">
        <v>611201</v>
      </c>
      <c r="I6878" t="s">
        <v>3676</v>
      </c>
      <c r="J6878">
        <v>20010901</v>
      </c>
      <c r="K6878">
        <v>20070601</v>
      </c>
      <c r="M6878">
        <v>0</v>
      </c>
      <c r="N6878">
        <v>0</v>
      </c>
      <c r="O6878" t="s">
        <v>3523</v>
      </c>
      <c r="P6878" t="s">
        <v>3682</v>
      </c>
      <c r="Q6878" t="s">
        <v>3435</v>
      </c>
      <c r="R6878">
        <v>0</v>
      </c>
      <c r="S6878" t="s">
        <v>271</v>
      </c>
      <c r="T6878" t="s">
        <v>95</v>
      </c>
      <c r="U6878" t="s">
        <v>3683</v>
      </c>
      <c r="V6878">
        <v>2</v>
      </c>
      <c r="W6878">
        <v>1</v>
      </c>
      <c r="X6878">
        <v>20011201</v>
      </c>
      <c r="Y6878">
        <v>0</v>
      </c>
      <c r="Z6878" t="s">
        <v>1003</v>
      </c>
      <c r="AA6878" t="s">
        <v>3526</v>
      </c>
      <c r="AC6878">
        <v>1</v>
      </c>
      <c r="AE6878">
        <v>1</v>
      </c>
      <c r="AF6878" t="s">
        <v>271</v>
      </c>
    </row>
    <row r="6879" spans="1:32" hidden="1" x14ac:dyDescent="0.25">
      <c r="A6879" t="str">
        <f t="array" ref="A6879">IF(COUNT(SEARCH(RubriekenHistorisch,CONCATENATE(P6878,U6878,AB6878,AH6878))),"t","f")</f>
        <v>f</v>
      </c>
      <c r="B6879" t="str">
        <f t="shared" si="323"/>
        <v>f</v>
      </c>
      <c r="C6879" t="str">
        <f t="shared" si="324"/>
        <v>f</v>
      </c>
      <c r="D6879" t="str">
        <f t="shared" si="325"/>
        <v>t</v>
      </c>
      <c r="E6879" t="str">
        <f>IF(COUNT(SEARCH({"04.","05.","09.","12."},CONCATENATE(P6878,U6878,AB6878,AH6878))),"t","f")</f>
        <v>t</v>
      </c>
      <c r="F6879" t="str">
        <f t="array" ref="F6879">IF(COUNT(SEARCH(HistorischeRubrieken,CONCATENATE(P6878,U6878,AB6878,AH6878))),"t","f")</f>
        <v>f</v>
      </c>
      <c r="G6879">
        <v>6</v>
      </c>
      <c r="H6879">
        <v>611201</v>
      </c>
      <c r="I6879" t="s">
        <v>3676</v>
      </c>
      <c r="J6879">
        <v>20070601</v>
      </c>
      <c r="K6879">
        <v>20071201</v>
      </c>
      <c r="M6879">
        <v>0</v>
      </c>
      <c r="N6879">
        <v>0</v>
      </c>
      <c r="O6879" t="s">
        <v>3531</v>
      </c>
      <c r="P6879" t="s">
        <v>3684</v>
      </c>
      <c r="Q6879" t="s">
        <v>2719</v>
      </c>
      <c r="R6879">
        <v>0</v>
      </c>
      <c r="S6879" t="s">
        <v>271</v>
      </c>
      <c r="T6879" t="s">
        <v>3531</v>
      </c>
      <c r="U6879" t="s">
        <v>3685</v>
      </c>
      <c r="V6879">
        <v>0</v>
      </c>
      <c r="W6879">
        <v>1</v>
      </c>
      <c r="X6879">
        <v>20071010</v>
      </c>
      <c r="Y6879">
        <v>0</v>
      </c>
      <c r="Z6879" t="s">
        <v>1003</v>
      </c>
      <c r="AA6879" t="s">
        <v>3534</v>
      </c>
      <c r="AC6879">
        <v>1</v>
      </c>
      <c r="AE6879">
        <v>1</v>
      </c>
      <c r="AF6879" t="s">
        <v>271</v>
      </c>
    </row>
    <row r="6880" spans="1:32" hidden="1" x14ac:dyDescent="0.25">
      <c r="A6880" t="str">
        <f t="array" ref="A6880">IF(COUNT(SEARCH(RubriekenHistorisch,CONCATENATE(P6879,U6879,AB6879,AH6879))),"t","f")</f>
        <v>f</v>
      </c>
      <c r="B6880" t="str">
        <f t="shared" si="323"/>
        <v>f</v>
      </c>
      <c r="C6880" t="str">
        <f t="shared" si="324"/>
        <v>f</v>
      </c>
      <c r="D6880" t="str">
        <f t="shared" si="325"/>
        <v>t</v>
      </c>
      <c r="E6880" t="str">
        <f>IF(COUNT(SEARCH({"04.","05.","09.","12."},CONCATENATE(P6879,U6879,AB6879,AH6879))),"t","f")</f>
        <v>t</v>
      </c>
      <c r="F6880" t="str">
        <f t="array" ref="F6880">IF(COUNT(SEARCH(HistorischeRubrieken,CONCATENATE(P6879,U6879,AB6879,AH6879))),"t","f")</f>
        <v>f</v>
      </c>
      <c r="G6880">
        <v>7</v>
      </c>
      <c r="H6880">
        <v>611201</v>
      </c>
      <c r="I6880" t="s">
        <v>3676</v>
      </c>
      <c r="J6880">
        <v>20071201</v>
      </c>
      <c r="K6880">
        <v>20080901</v>
      </c>
      <c r="M6880">
        <v>0</v>
      </c>
      <c r="N6880">
        <v>0</v>
      </c>
      <c r="O6880" t="s">
        <v>3451</v>
      </c>
      <c r="P6880" t="s">
        <v>3684</v>
      </c>
      <c r="Q6880" t="s">
        <v>2719</v>
      </c>
      <c r="R6880">
        <v>0</v>
      </c>
      <c r="S6880" t="s">
        <v>271</v>
      </c>
      <c r="T6880" t="s">
        <v>3531</v>
      </c>
      <c r="U6880" t="s">
        <v>3685</v>
      </c>
      <c r="V6880">
        <v>0</v>
      </c>
      <c r="W6880">
        <v>1</v>
      </c>
      <c r="X6880">
        <v>20071010</v>
      </c>
      <c r="Y6880">
        <v>0</v>
      </c>
      <c r="Z6880" t="s">
        <v>1003</v>
      </c>
      <c r="AA6880" t="s">
        <v>3454</v>
      </c>
      <c r="AC6880">
        <v>1</v>
      </c>
      <c r="AE6880">
        <v>1</v>
      </c>
      <c r="AF6880" t="s">
        <v>271</v>
      </c>
    </row>
    <row r="6881" spans="1:32" hidden="1" x14ac:dyDescent="0.25">
      <c r="A6881" t="str">
        <f t="array" ref="A6881">IF(COUNT(SEARCH(RubriekenHistorisch,CONCATENATE(P6880,U6880,AB6880,AH6880))),"t","f")</f>
        <v>f</v>
      </c>
      <c r="B6881" t="str">
        <f t="shared" si="323"/>
        <v>f</v>
      </c>
      <c r="C6881" t="str">
        <f t="shared" si="324"/>
        <v>f</v>
      </c>
      <c r="D6881" t="str">
        <f t="shared" si="325"/>
        <v>t</v>
      </c>
      <c r="E6881" t="str">
        <f>IF(COUNT(SEARCH({"04.","05.","09.","12."},CONCATENATE(P6880,U6880,AB6880,AH6880))),"t","f")</f>
        <v>t</v>
      </c>
      <c r="F6881" t="str">
        <f t="array" ref="F6881">IF(COUNT(SEARCH(HistorischeRubrieken,CONCATENATE(P6880,U6880,AB6880,AH6880))),"t","f")</f>
        <v>f</v>
      </c>
      <c r="G6881">
        <v>1</v>
      </c>
      <c r="H6881">
        <v>611202</v>
      </c>
      <c r="I6881" t="s">
        <v>3686</v>
      </c>
      <c r="J6881">
        <v>20030601</v>
      </c>
      <c r="K6881">
        <v>20080601</v>
      </c>
      <c r="M6881">
        <v>0</v>
      </c>
      <c r="N6881">
        <v>0</v>
      </c>
      <c r="T6881" t="s">
        <v>3447</v>
      </c>
      <c r="U6881" t="s">
        <v>3687</v>
      </c>
      <c r="V6881">
        <v>0</v>
      </c>
      <c r="W6881">
        <v>1</v>
      </c>
      <c r="X6881">
        <v>20030605</v>
      </c>
      <c r="Y6881">
        <v>12</v>
      </c>
      <c r="Z6881" t="s">
        <v>1003</v>
      </c>
    </row>
    <row r="6882" spans="1:32" hidden="1" x14ac:dyDescent="0.25">
      <c r="A6882" t="str">
        <f t="array" ref="A6882">IF(COUNT(SEARCH(RubriekenHistorisch,CONCATENATE(P6881,U6881,AB6881,AH6881))),"t","f")</f>
        <v>f</v>
      </c>
      <c r="B6882" t="str">
        <f t="shared" si="323"/>
        <v>t</v>
      </c>
      <c r="C6882" t="str">
        <f t="shared" si="324"/>
        <v>f</v>
      </c>
      <c r="D6882" t="str">
        <f t="shared" si="325"/>
        <v>t</v>
      </c>
      <c r="E6882" t="str">
        <f>IF(COUNT(SEARCH({"04.","05.","09.","12."},CONCATENATE(P6881,U6881,AB6881,AH6881))),"t","f")</f>
        <v>t</v>
      </c>
      <c r="F6882" t="str">
        <f t="array" ref="F6882">IF(COUNT(SEARCH(HistorischeRubrieken,CONCATENATE(P6881,U6881,AB6881,AH6881))),"t","f")</f>
        <v>f</v>
      </c>
      <c r="G6882">
        <v>1</v>
      </c>
      <c r="H6882">
        <v>611301</v>
      </c>
      <c r="I6882" t="s">
        <v>3688</v>
      </c>
      <c r="J6882">
        <v>19970801</v>
      </c>
      <c r="K6882">
        <v>19980801</v>
      </c>
      <c r="M6882">
        <v>0</v>
      </c>
      <c r="N6882">
        <v>0</v>
      </c>
      <c r="O6882" t="s">
        <v>3562</v>
      </c>
      <c r="P6882" t="s">
        <v>3689</v>
      </c>
      <c r="Q6882" t="s">
        <v>3435</v>
      </c>
      <c r="R6882">
        <v>0</v>
      </c>
      <c r="S6882" t="s">
        <v>271</v>
      </c>
      <c r="U6882" t="s">
        <v>3690</v>
      </c>
      <c r="V6882">
        <v>1</v>
      </c>
      <c r="W6882">
        <v>1</v>
      </c>
      <c r="X6882">
        <v>19970810</v>
      </c>
      <c r="Y6882">
        <v>0</v>
      </c>
      <c r="Z6882" t="s">
        <v>1003</v>
      </c>
      <c r="AA6882" t="s">
        <v>3691</v>
      </c>
      <c r="AC6882">
        <v>1</v>
      </c>
      <c r="AE6882">
        <v>1</v>
      </c>
      <c r="AF6882" t="s">
        <v>271</v>
      </c>
    </row>
    <row r="6883" spans="1:32" hidden="1" x14ac:dyDescent="0.25">
      <c r="A6883" t="str">
        <f t="array" ref="A6883">IF(COUNT(SEARCH(RubriekenHistorisch,CONCATENATE(P6882,U6882,AB6882,AH6882))),"t","f")</f>
        <v>f</v>
      </c>
      <c r="B6883" t="str">
        <f t="shared" si="323"/>
        <v>f</v>
      </c>
      <c r="C6883" t="str">
        <f t="shared" si="324"/>
        <v>f</v>
      </c>
      <c r="D6883" t="str">
        <f t="shared" si="325"/>
        <v>t</v>
      </c>
      <c r="E6883" t="str">
        <f>IF(COUNT(SEARCH({"04.","05.","09.","12."},CONCATENATE(P6882,U6882,AB6882,AH6882))),"t","f")</f>
        <v>t</v>
      </c>
      <c r="F6883" t="str">
        <f t="array" ref="F6883">IF(COUNT(SEARCH(HistorischeRubrieken,CONCATENATE(P6882,U6882,AB6882,AH6882))),"t","f")</f>
        <v>f</v>
      </c>
      <c r="G6883">
        <v>2</v>
      </c>
      <c r="H6883">
        <v>611301</v>
      </c>
      <c r="I6883" t="s">
        <v>3688</v>
      </c>
      <c r="J6883">
        <v>19980801</v>
      </c>
      <c r="K6883">
        <v>20010401</v>
      </c>
      <c r="M6883">
        <v>0</v>
      </c>
      <c r="N6883">
        <v>0</v>
      </c>
      <c r="O6883" t="s">
        <v>3562</v>
      </c>
      <c r="P6883" t="s">
        <v>3689</v>
      </c>
      <c r="Q6883" t="s">
        <v>3435</v>
      </c>
      <c r="R6883">
        <v>0</v>
      </c>
      <c r="S6883" t="s">
        <v>271</v>
      </c>
      <c r="AA6883" t="s">
        <v>3691</v>
      </c>
      <c r="AC6883">
        <v>1</v>
      </c>
      <c r="AE6883">
        <v>1</v>
      </c>
      <c r="AF6883" t="s">
        <v>271</v>
      </c>
    </row>
    <row r="6884" spans="1:32" hidden="1" x14ac:dyDescent="0.25">
      <c r="A6884" t="str">
        <f t="array" ref="A6884">IF(COUNT(SEARCH(RubriekenHistorisch,CONCATENATE(P6883,U6883,AB6883,AH6883))),"t","f")</f>
        <v>f</v>
      </c>
      <c r="B6884" t="str">
        <f t="shared" si="323"/>
        <v>f</v>
      </c>
      <c r="C6884" t="str">
        <f t="shared" si="324"/>
        <v>f</v>
      </c>
      <c r="D6884" t="str">
        <f t="shared" si="325"/>
        <v>t</v>
      </c>
      <c r="E6884" t="str">
        <f>IF(COUNT(SEARCH({"04.","05.","09.","12."},CONCATENATE(P6883,U6883,AB6883,AH6883))),"t","f")</f>
        <v>t</v>
      </c>
      <c r="F6884" t="str">
        <f t="array" ref="F6884">IF(COUNT(SEARCH(HistorischeRubrieken,CONCATENATE(P6883,U6883,AB6883,AH6883))),"t","f")</f>
        <v>f</v>
      </c>
      <c r="G6884">
        <v>3</v>
      </c>
      <c r="H6884">
        <v>611301</v>
      </c>
      <c r="I6884" t="s">
        <v>3688</v>
      </c>
      <c r="J6884">
        <v>20010401</v>
      </c>
      <c r="K6884">
        <v>20020101</v>
      </c>
      <c r="M6884">
        <v>0</v>
      </c>
      <c r="N6884">
        <v>0</v>
      </c>
      <c r="O6884" t="s">
        <v>3523</v>
      </c>
      <c r="P6884" t="s">
        <v>3689</v>
      </c>
      <c r="Q6884" t="s">
        <v>3435</v>
      </c>
      <c r="R6884">
        <v>0</v>
      </c>
      <c r="S6884" t="s">
        <v>271</v>
      </c>
      <c r="AA6884" t="s">
        <v>3526</v>
      </c>
      <c r="AC6884">
        <v>1</v>
      </c>
      <c r="AE6884">
        <v>1</v>
      </c>
      <c r="AF6884" t="s">
        <v>271</v>
      </c>
    </row>
    <row r="6885" spans="1:32" hidden="1" x14ac:dyDescent="0.25">
      <c r="A6885" t="str">
        <f t="array" ref="A6885">IF(COUNT(SEARCH(RubriekenHistorisch,CONCATENATE(P6884,U6884,AB6884,AH6884))),"t","f")</f>
        <v>f</v>
      </c>
      <c r="B6885" t="str">
        <f t="shared" si="323"/>
        <v>f</v>
      </c>
      <c r="C6885" t="str">
        <f t="shared" si="324"/>
        <v>f</v>
      </c>
      <c r="D6885" t="str">
        <f t="shared" si="325"/>
        <v>t</v>
      </c>
      <c r="E6885" t="str">
        <f>IF(COUNT(SEARCH({"04.","05.","09.","12."},CONCATENATE(P6884,U6884,AB6884,AH6884))),"t","f")</f>
        <v>t</v>
      </c>
      <c r="F6885" t="str">
        <f t="array" ref="F6885">IF(COUNT(SEARCH(HistorischeRubrieken,CONCATENATE(P6884,U6884,AB6884,AH6884))),"t","f")</f>
        <v>f</v>
      </c>
      <c r="G6885">
        <v>4</v>
      </c>
      <c r="H6885">
        <v>611301</v>
      </c>
      <c r="I6885" t="s">
        <v>3688</v>
      </c>
      <c r="J6885">
        <v>20020101</v>
      </c>
      <c r="K6885">
        <v>20051201</v>
      </c>
      <c r="M6885">
        <v>0</v>
      </c>
      <c r="N6885">
        <v>0</v>
      </c>
      <c r="O6885" t="s">
        <v>3523</v>
      </c>
      <c r="P6885" t="s">
        <v>3692</v>
      </c>
      <c r="Q6885" t="s">
        <v>3435</v>
      </c>
      <c r="R6885">
        <v>0</v>
      </c>
      <c r="S6885" t="s">
        <v>271</v>
      </c>
      <c r="AA6885" t="s">
        <v>3526</v>
      </c>
      <c r="AC6885">
        <v>1</v>
      </c>
      <c r="AE6885">
        <v>1</v>
      </c>
      <c r="AF6885" t="s">
        <v>271</v>
      </c>
    </row>
    <row r="6886" spans="1:32" hidden="1" x14ac:dyDescent="0.25">
      <c r="A6886" t="str">
        <f t="array" ref="A6886">IF(COUNT(SEARCH(RubriekenHistorisch,CONCATENATE(P6885,U6885,AB6885,AH6885))),"t","f")</f>
        <v>f</v>
      </c>
      <c r="B6886" t="str">
        <f t="shared" si="323"/>
        <v>f</v>
      </c>
      <c r="C6886" t="str">
        <f t="shared" si="324"/>
        <v>f</v>
      </c>
      <c r="D6886" t="str">
        <f t="shared" si="325"/>
        <v>t</v>
      </c>
      <c r="E6886" t="str">
        <f>IF(COUNT(SEARCH({"04.","05.","09.","12."},CONCATENATE(P6885,U6885,AB6885,AH6885))),"t","f")</f>
        <v>t</v>
      </c>
      <c r="F6886" t="str">
        <f t="array" ref="F6886">IF(COUNT(SEARCH(HistorischeRubrieken,CONCATENATE(P6885,U6885,AB6885,AH6885))),"t","f")</f>
        <v>f</v>
      </c>
      <c r="G6886">
        <v>5</v>
      </c>
      <c r="H6886">
        <v>611301</v>
      </c>
      <c r="I6886" t="s">
        <v>3693</v>
      </c>
      <c r="J6886">
        <v>20051201</v>
      </c>
      <c r="K6886">
        <v>20070601</v>
      </c>
      <c r="M6886">
        <v>0</v>
      </c>
      <c r="N6886">
        <v>0</v>
      </c>
      <c r="O6886" t="s">
        <v>3523</v>
      </c>
      <c r="P6886" t="s">
        <v>3694</v>
      </c>
      <c r="Q6886" t="s">
        <v>3435</v>
      </c>
      <c r="R6886">
        <v>0</v>
      </c>
      <c r="S6886" t="s">
        <v>271</v>
      </c>
      <c r="U6886" t="s">
        <v>3695</v>
      </c>
      <c r="V6886">
        <v>1</v>
      </c>
      <c r="W6886">
        <v>1</v>
      </c>
      <c r="X6886">
        <v>20051205</v>
      </c>
      <c r="Y6886">
        <v>0</v>
      </c>
      <c r="Z6886" t="s">
        <v>1003</v>
      </c>
      <c r="AA6886" t="s">
        <v>3526</v>
      </c>
      <c r="AC6886">
        <v>1</v>
      </c>
      <c r="AE6886">
        <v>1</v>
      </c>
      <c r="AF6886" t="s">
        <v>1003</v>
      </c>
    </row>
    <row r="6887" spans="1:32" hidden="1" x14ac:dyDescent="0.25">
      <c r="A6887" t="str">
        <f t="array" ref="A6887">IF(COUNT(SEARCH(RubriekenHistorisch,CONCATENATE(P6886,U6886,AB6886,AH6886))),"t","f")</f>
        <v>f</v>
      </c>
      <c r="B6887" t="str">
        <f t="shared" si="323"/>
        <v>f</v>
      </c>
      <c r="C6887" t="str">
        <f t="shared" si="324"/>
        <v>f</v>
      </c>
      <c r="D6887" t="str">
        <f t="shared" si="325"/>
        <v>t</v>
      </c>
      <c r="E6887" t="str">
        <f>IF(COUNT(SEARCH({"04.","05.","09.","12."},CONCATENATE(P6886,U6886,AB6886,AH6886))),"t","f")</f>
        <v>t</v>
      </c>
      <c r="F6887" t="str">
        <f t="array" ref="F6887">IF(COUNT(SEARCH(HistorischeRubrieken,CONCATENATE(P6886,U6886,AB6886,AH6886))),"t","f")</f>
        <v>f</v>
      </c>
      <c r="G6887">
        <v>6</v>
      </c>
      <c r="H6887">
        <v>611301</v>
      </c>
      <c r="I6887" t="s">
        <v>3693</v>
      </c>
      <c r="J6887">
        <v>20070601</v>
      </c>
      <c r="K6887">
        <v>20071201</v>
      </c>
      <c r="M6887">
        <v>0</v>
      </c>
      <c r="N6887">
        <v>0</v>
      </c>
      <c r="O6887" t="s">
        <v>3531</v>
      </c>
      <c r="P6887" t="s">
        <v>3696</v>
      </c>
      <c r="Q6887" t="s">
        <v>2719</v>
      </c>
      <c r="R6887">
        <v>0</v>
      </c>
      <c r="S6887" t="s">
        <v>271</v>
      </c>
      <c r="T6887" t="s">
        <v>3531</v>
      </c>
      <c r="U6887" t="s">
        <v>3697</v>
      </c>
      <c r="V6887">
        <v>0</v>
      </c>
      <c r="W6887">
        <v>1</v>
      </c>
      <c r="X6887">
        <v>20071010</v>
      </c>
      <c r="Y6887">
        <v>0</v>
      </c>
      <c r="Z6887" t="s">
        <v>1003</v>
      </c>
      <c r="AA6887" t="s">
        <v>3534</v>
      </c>
      <c r="AC6887">
        <v>1</v>
      </c>
      <c r="AE6887">
        <v>1</v>
      </c>
      <c r="AF6887" t="s">
        <v>271</v>
      </c>
    </row>
    <row r="6888" spans="1:32" hidden="1" x14ac:dyDescent="0.25">
      <c r="A6888" t="str">
        <f t="array" ref="A6888">IF(COUNT(SEARCH(RubriekenHistorisch,CONCATENATE(P6887,U6887,AB6887,AH6887))),"t","f")</f>
        <v>f</v>
      </c>
      <c r="B6888" t="str">
        <f t="shared" si="323"/>
        <v>f</v>
      </c>
      <c r="C6888" t="str">
        <f t="shared" si="324"/>
        <v>f</v>
      </c>
      <c r="D6888" t="str">
        <f t="shared" si="325"/>
        <v>t</v>
      </c>
      <c r="E6888" t="str">
        <f>IF(COUNT(SEARCH({"04.","05.","09.","12."},CONCATENATE(P6887,U6887,AB6887,AH6887))),"t","f")</f>
        <v>t</v>
      </c>
      <c r="F6888" t="str">
        <f t="array" ref="F6888">IF(COUNT(SEARCH(HistorischeRubrieken,CONCATENATE(P6887,U6887,AB6887,AH6887))),"t","f")</f>
        <v>f</v>
      </c>
      <c r="G6888">
        <v>7</v>
      </c>
      <c r="H6888">
        <v>611301</v>
      </c>
      <c r="I6888" t="s">
        <v>3693</v>
      </c>
      <c r="J6888">
        <v>20071201</v>
      </c>
      <c r="K6888">
        <v>20120115</v>
      </c>
      <c r="M6888">
        <v>0</v>
      </c>
      <c r="N6888">
        <v>0</v>
      </c>
      <c r="O6888" t="s">
        <v>3451</v>
      </c>
      <c r="P6888" t="s">
        <v>3696</v>
      </c>
      <c r="Q6888" t="s">
        <v>2719</v>
      </c>
      <c r="R6888">
        <v>0</v>
      </c>
      <c r="S6888" t="s">
        <v>271</v>
      </c>
      <c r="T6888" t="s">
        <v>3531</v>
      </c>
      <c r="U6888" t="s">
        <v>3697</v>
      </c>
      <c r="V6888">
        <v>0</v>
      </c>
      <c r="W6888">
        <v>1</v>
      </c>
      <c r="X6888">
        <v>20071010</v>
      </c>
      <c r="Y6888">
        <v>0</v>
      </c>
      <c r="Z6888" t="s">
        <v>1003</v>
      </c>
      <c r="AA6888" t="s">
        <v>3454</v>
      </c>
      <c r="AC6888">
        <v>1</v>
      </c>
      <c r="AE6888">
        <v>1</v>
      </c>
      <c r="AF6888" t="s">
        <v>271</v>
      </c>
    </row>
    <row r="6889" spans="1:32" hidden="1" x14ac:dyDescent="0.25">
      <c r="A6889" t="str">
        <f t="array" ref="A6889">IF(COUNT(SEARCH(RubriekenHistorisch,CONCATENATE(P6888,U6888,AB6888,AH6888))),"t","f")</f>
        <v>f</v>
      </c>
      <c r="B6889" t="str">
        <f t="shared" si="323"/>
        <v>f</v>
      </c>
      <c r="C6889" t="str">
        <f t="shared" si="324"/>
        <v>f</v>
      </c>
      <c r="D6889" t="str">
        <f t="shared" si="325"/>
        <v>t</v>
      </c>
      <c r="E6889" t="str">
        <f>IF(COUNT(SEARCH({"04.","05.","09.","12."},CONCATENATE(P6888,U6888,AB6888,AH6888))),"t","f")</f>
        <v>t</v>
      </c>
      <c r="F6889" t="str">
        <f t="array" ref="F6889">IF(COUNT(SEARCH(HistorischeRubrieken,CONCATENATE(P6888,U6888,AB6888,AH6888))),"t","f")</f>
        <v>f</v>
      </c>
      <c r="G6889">
        <v>8</v>
      </c>
      <c r="H6889">
        <v>611301</v>
      </c>
      <c r="I6889" t="s">
        <v>3693</v>
      </c>
      <c r="J6889">
        <v>20120115</v>
      </c>
      <c r="K6889">
        <v>20120917</v>
      </c>
      <c r="M6889">
        <v>0</v>
      </c>
      <c r="N6889">
        <v>0</v>
      </c>
      <c r="O6889" t="s">
        <v>3487</v>
      </c>
      <c r="P6889" t="s">
        <v>3696</v>
      </c>
      <c r="Q6889" t="s">
        <v>2719</v>
      </c>
      <c r="R6889">
        <v>0</v>
      </c>
      <c r="S6889" t="s">
        <v>271</v>
      </c>
      <c r="T6889" t="s">
        <v>3531</v>
      </c>
      <c r="U6889" t="s">
        <v>3697</v>
      </c>
      <c r="V6889">
        <v>0</v>
      </c>
      <c r="W6889">
        <v>1</v>
      </c>
      <c r="X6889">
        <v>20071010</v>
      </c>
      <c r="Y6889">
        <v>0</v>
      </c>
      <c r="Z6889" t="s">
        <v>1003</v>
      </c>
      <c r="AA6889" t="s">
        <v>3488</v>
      </c>
      <c r="AC6889">
        <v>1</v>
      </c>
      <c r="AE6889">
        <v>1</v>
      </c>
      <c r="AF6889" t="s">
        <v>271</v>
      </c>
    </row>
    <row r="6890" spans="1:32" x14ac:dyDescent="0.25">
      <c r="A6890" t="str">
        <f t="array" ref="A6890">IF(COUNT(SEARCH(RubriekenHistorisch,CONCATENATE(P6889,U6889,AB6889,AH6889))),"t","f")</f>
        <v>f</v>
      </c>
      <c r="B6890" t="str">
        <f t="shared" si="323"/>
        <v>f</v>
      </c>
      <c r="C6890" t="str">
        <f t="shared" si="324"/>
        <v>f</v>
      </c>
      <c r="D6890" t="str">
        <f t="shared" si="325"/>
        <v>t</v>
      </c>
      <c r="E6890" t="str">
        <f>IF(COUNT(SEARCH({"04.","05.","09.","12."},CONCATENATE(P6889,U6889,AB6889,AH6889))),"t","f")</f>
        <v>t</v>
      </c>
      <c r="F6890" t="str">
        <f t="array" ref="F6890">IF(COUNT(SEARCH(HistorischeRubrieken,CONCATENATE(P6889,U6889,AB6889,AH6889))),"t","f")</f>
        <v>f</v>
      </c>
      <c r="G6890">
        <v>9</v>
      </c>
      <c r="H6890">
        <v>611301</v>
      </c>
      <c r="I6890" t="s">
        <v>3693</v>
      </c>
      <c r="J6890">
        <v>20120917</v>
      </c>
      <c r="M6890">
        <v>0</v>
      </c>
      <c r="N6890">
        <v>0</v>
      </c>
      <c r="O6890" t="s">
        <v>3487</v>
      </c>
      <c r="P6890" t="s">
        <v>3696</v>
      </c>
      <c r="Q6890" t="s">
        <v>2719</v>
      </c>
      <c r="R6890">
        <v>0</v>
      </c>
      <c r="S6890" t="s">
        <v>271</v>
      </c>
      <c r="AA6890" t="s">
        <v>3488</v>
      </c>
      <c r="AC6890">
        <v>1</v>
      </c>
      <c r="AE6890">
        <v>1</v>
      </c>
      <c r="AF6890" t="s">
        <v>271</v>
      </c>
    </row>
    <row r="6891" spans="1:32" hidden="1" x14ac:dyDescent="0.25">
      <c r="A6891" t="str">
        <f t="array" ref="A6891">IF(COUNT(SEARCH(RubriekenHistorisch,CONCATENATE(P6890,U6890,AB6890,AH6890))),"t","f")</f>
        <v>f</v>
      </c>
      <c r="B6891" t="str">
        <f t="shared" si="323"/>
        <v>f</v>
      </c>
      <c r="C6891" t="str">
        <f t="shared" si="324"/>
        <v>f</v>
      </c>
      <c r="D6891" t="str">
        <f t="shared" si="325"/>
        <v>t</v>
      </c>
      <c r="E6891" t="str">
        <f>IF(COUNT(SEARCH({"04.","05.","09.","12."},CONCATENATE(P6890,U6890,AB6890,AH6890))),"t","f")</f>
        <v>t</v>
      </c>
      <c r="F6891" t="str">
        <f t="array" ref="F6891">IF(COUNT(SEARCH(HistorischeRubrieken,CONCATENATE(P6890,U6890,AB6890,AH6890))),"t","f")</f>
        <v>f</v>
      </c>
      <c r="G6891">
        <v>1</v>
      </c>
      <c r="H6891">
        <v>611302</v>
      </c>
      <c r="I6891" t="s">
        <v>3698</v>
      </c>
      <c r="J6891">
        <v>19970801</v>
      </c>
      <c r="K6891">
        <v>19980801</v>
      </c>
      <c r="M6891">
        <v>0</v>
      </c>
      <c r="N6891">
        <v>0</v>
      </c>
      <c r="O6891" t="s">
        <v>3493</v>
      </c>
      <c r="P6891" t="s">
        <v>3699</v>
      </c>
      <c r="Q6891" t="s">
        <v>2743</v>
      </c>
      <c r="R6891">
        <v>0</v>
      </c>
      <c r="S6891" t="s">
        <v>271</v>
      </c>
      <c r="U6891" t="s">
        <v>3700</v>
      </c>
      <c r="V6891">
        <v>1</v>
      </c>
      <c r="W6891">
        <v>1</v>
      </c>
      <c r="X6891">
        <v>19970815</v>
      </c>
      <c r="Y6891">
        <v>12</v>
      </c>
      <c r="Z6891" t="s">
        <v>1003</v>
      </c>
      <c r="AA6891" t="s">
        <v>3701</v>
      </c>
      <c r="AC6891">
        <v>1</v>
      </c>
      <c r="AE6891">
        <v>0</v>
      </c>
      <c r="AF6891" t="s">
        <v>271</v>
      </c>
    </row>
    <row r="6892" spans="1:32" hidden="1" x14ac:dyDescent="0.25">
      <c r="A6892" t="str">
        <f t="array" ref="A6892">IF(COUNT(SEARCH(RubriekenHistorisch,CONCATENATE(P6891,U6891,AB6891,AH6891))),"t","f")</f>
        <v>f</v>
      </c>
      <c r="B6892" t="str">
        <f t="shared" si="323"/>
        <v>f</v>
      </c>
      <c r="C6892" t="str">
        <f t="shared" si="324"/>
        <v>f</v>
      </c>
      <c r="D6892" t="str">
        <f t="shared" si="325"/>
        <v>t</v>
      </c>
      <c r="E6892" t="str">
        <f>IF(COUNT(SEARCH({"04.","05.","09.","12."},CONCATENATE(P6891,U6891,AB6891,AH6891))),"t","f")</f>
        <v>t</v>
      </c>
      <c r="F6892" t="str">
        <f t="array" ref="F6892">IF(COUNT(SEARCH(HistorischeRubrieken,CONCATENATE(P6891,U6891,AB6891,AH6891))),"t","f")</f>
        <v>f</v>
      </c>
      <c r="G6892">
        <v>2</v>
      </c>
      <c r="H6892">
        <v>611302</v>
      </c>
      <c r="I6892" t="s">
        <v>3698</v>
      </c>
      <c r="J6892">
        <v>19980801</v>
      </c>
      <c r="K6892">
        <v>20010401</v>
      </c>
      <c r="M6892">
        <v>0</v>
      </c>
      <c r="N6892">
        <v>0</v>
      </c>
      <c r="O6892" t="s">
        <v>3493</v>
      </c>
      <c r="P6892" t="s">
        <v>3699</v>
      </c>
      <c r="Q6892" t="s">
        <v>2743</v>
      </c>
      <c r="R6892">
        <v>0</v>
      </c>
      <c r="S6892" t="s">
        <v>271</v>
      </c>
      <c r="U6892" t="s">
        <v>3700</v>
      </c>
      <c r="V6892">
        <v>1</v>
      </c>
      <c r="W6892">
        <v>1</v>
      </c>
      <c r="X6892">
        <v>19980815</v>
      </c>
      <c r="Y6892">
        <v>12</v>
      </c>
      <c r="Z6892" t="s">
        <v>271</v>
      </c>
      <c r="AA6892" t="s">
        <v>3701</v>
      </c>
      <c r="AC6892">
        <v>1</v>
      </c>
      <c r="AE6892">
        <v>0</v>
      </c>
      <c r="AF6892" t="s">
        <v>271</v>
      </c>
    </row>
    <row r="6893" spans="1:32" hidden="1" x14ac:dyDescent="0.25">
      <c r="A6893" t="str">
        <f t="array" ref="A6893">IF(COUNT(SEARCH(RubriekenHistorisch,CONCATENATE(P6892,U6892,AB6892,AH6892))),"t","f")</f>
        <v>f</v>
      </c>
      <c r="B6893" t="str">
        <f t="shared" si="323"/>
        <v>f</v>
      </c>
      <c r="C6893" t="str">
        <f t="shared" si="324"/>
        <v>f</v>
      </c>
      <c r="D6893" t="str">
        <f t="shared" si="325"/>
        <v>t</v>
      </c>
      <c r="E6893" t="str">
        <f>IF(COUNT(SEARCH({"04.","05.","09.","12."},CONCATENATE(P6892,U6892,AB6892,AH6892))),"t","f")</f>
        <v>t</v>
      </c>
      <c r="F6893" t="str">
        <f t="array" ref="F6893">IF(COUNT(SEARCH(HistorischeRubrieken,CONCATENATE(P6892,U6892,AB6892,AH6892))),"t","f")</f>
        <v>f</v>
      </c>
      <c r="G6893">
        <v>3</v>
      </c>
      <c r="H6893">
        <v>611302</v>
      </c>
      <c r="I6893" t="s">
        <v>3698</v>
      </c>
      <c r="J6893">
        <v>20010401</v>
      </c>
      <c r="K6893">
        <v>20020101</v>
      </c>
      <c r="M6893">
        <v>0</v>
      </c>
      <c r="N6893">
        <v>0</v>
      </c>
      <c r="O6893" t="s">
        <v>3500</v>
      </c>
      <c r="P6893" t="s">
        <v>3699</v>
      </c>
      <c r="Q6893" t="s">
        <v>2743</v>
      </c>
      <c r="R6893">
        <v>0</v>
      </c>
      <c r="S6893" t="s">
        <v>271</v>
      </c>
      <c r="U6893" t="s">
        <v>3700</v>
      </c>
      <c r="V6893">
        <v>1</v>
      </c>
      <c r="W6893">
        <v>1</v>
      </c>
      <c r="X6893">
        <v>20010815</v>
      </c>
      <c r="Y6893">
        <v>12</v>
      </c>
      <c r="Z6893" t="s">
        <v>271</v>
      </c>
      <c r="AA6893" t="s">
        <v>3702</v>
      </c>
      <c r="AC6893">
        <v>1</v>
      </c>
      <c r="AE6893">
        <v>0</v>
      </c>
      <c r="AF6893" t="s">
        <v>271</v>
      </c>
    </row>
    <row r="6894" spans="1:32" hidden="1" x14ac:dyDescent="0.25">
      <c r="A6894" t="str">
        <f t="array" ref="A6894">IF(COUNT(SEARCH(RubriekenHistorisch,CONCATENATE(P6893,U6893,AB6893,AH6893))),"t","f")</f>
        <v>f</v>
      </c>
      <c r="B6894" t="str">
        <f t="shared" si="323"/>
        <v>f</v>
      </c>
      <c r="C6894" t="str">
        <f t="shared" si="324"/>
        <v>f</v>
      </c>
      <c r="D6894" t="str">
        <f t="shared" si="325"/>
        <v>t</v>
      </c>
      <c r="E6894" t="str">
        <f>IF(COUNT(SEARCH({"04.","05.","09.","12."},CONCATENATE(P6893,U6893,AB6893,AH6893))),"t","f")</f>
        <v>t</v>
      </c>
      <c r="F6894" t="str">
        <f t="array" ref="F6894">IF(COUNT(SEARCH(HistorischeRubrieken,CONCATENATE(P6893,U6893,AB6893,AH6893))),"t","f")</f>
        <v>f</v>
      </c>
      <c r="G6894">
        <v>4</v>
      </c>
      <c r="H6894">
        <v>611302</v>
      </c>
      <c r="I6894" t="s">
        <v>3698</v>
      </c>
      <c r="J6894">
        <v>20020101</v>
      </c>
      <c r="K6894">
        <v>20031201</v>
      </c>
      <c r="M6894">
        <v>0</v>
      </c>
      <c r="N6894">
        <v>0</v>
      </c>
      <c r="O6894" t="s">
        <v>3500</v>
      </c>
      <c r="P6894" t="s">
        <v>3703</v>
      </c>
      <c r="Q6894" t="s">
        <v>2743</v>
      </c>
      <c r="R6894">
        <v>0</v>
      </c>
      <c r="S6894" t="s">
        <v>271</v>
      </c>
      <c r="U6894" t="s">
        <v>3704</v>
      </c>
      <c r="V6894">
        <v>1</v>
      </c>
      <c r="W6894">
        <v>1</v>
      </c>
      <c r="X6894">
        <v>20020815</v>
      </c>
      <c r="Y6894">
        <v>12</v>
      </c>
      <c r="Z6894" t="s">
        <v>271</v>
      </c>
      <c r="AA6894" t="s">
        <v>3702</v>
      </c>
      <c r="AC6894">
        <v>1</v>
      </c>
      <c r="AE6894">
        <v>0</v>
      </c>
      <c r="AF6894" t="s">
        <v>271</v>
      </c>
    </row>
    <row r="6895" spans="1:32" hidden="1" x14ac:dyDescent="0.25">
      <c r="A6895" t="str">
        <f t="array" ref="A6895">IF(COUNT(SEARCH(RubriekenHistorisch,CONCATENATE(P6894,U6894,AB6894,AH6894))),"t","f")</f>
        <v>f</v>
      </c>
      <c r="B6895" t="str">
        <f t="shared" si="323"/>
        <v>f</v>
      </c>
      <c r="C6895" t="str">
        <f t="shared" si="324"/>
        <v>f</v>
      </c>
      <c r="D6895" t="str">
        <f t="shared" si="325"/>
        <v>t</v>
      </c>
      <c r="E6895" t="str">
        <f>IF(COUNT(SEARCH({"04.","05.","09.","12."},CONCATENATE(P6894,U6894,AB6894,AH6894))),"t","f")</f>
        <v>t</v>
      </c>
      <c r="F6895" t="str">
        <f t="array" ref="F6895">IF(COUNT(SEARCH(HistorischeRubrieken,CONCATENATE(P6894,U6894,AB6894,AH6894))),"t","f")</f>
        <v>f</v>
      </c>
      <c r="G6895">
        <v>5</v>
      </c>
      <c r="H6895">
        <v>611302</v>
      </c>
      <c r="I6895" t="s">
        <v>3698</v>
      </c>
      <c r="J6895">
        <v>20031201</v>
      </c>
      <c r="K6895">
        <v>20040301</v>
      </c>
      <c r="M6895">
        <v>0</v>
      </c>
      <c r="N6895">
        <v>0</v>
      </c>
      <c r="O6895" t="s">
        <v>3500</v>
      </c>
      <c r="R6895">
        <v>0</v>
      </c>
      <c r="S6895" t="s">
        <v>271</v>
      </c>
      <c r="V6895">
        <v>2</v>
      </c>
      <c r="W6895">
        <v>0</v>
      </c>
      <c r="X6895">
        <v>20031205</v>
      </c>
      <c r="Y6895">
        <v>0</v>
      </c>
      <c r="Z6895" t="s">
        <v>271</v>
      </c>
      <c r="AA6895" t="s">
        <v>3702</v>
      </c>
      <c r="AC6895">
        <v>0</v>
      </c>
      <c r="AE6895">
        <v>0</v>
      </c>
      <c r="AF6895" t="s">
        <v>271</v>
      </c>
    </row>
    <row r="6896" spans="1:32" hidden="1" x14ac:dyDescent="0.25">
      <c r="A6896" t="str">
        <f t="array" ref="A6896">IF(COUNT(SEARCH(RubriekenHistorisch,CONCATENATE(P6895,U6895,AB6895,AH6895))),"t","f")</f>
        <v>f</v>
      </c>
      <c r="B6896" t="str">
        <f t="shared" si="323"/>
        <v>f</v>
      </c>
      <c r="C6896" t="str">
        <f t="shared" si="324"/>
        <v>f</v>
      </c>
      <c r="D6896" t="str">
        <f t="shared" si="325"/>
        <v>f</v>
      </c>
      <c r="E6896" t="str">
        <f>IF(COUNT(SEARCH({"04.","05.","09.","12."},CONCATENATE(P6895,U6895,AB6895,AH6895))),"t","f")</f>
        <v>f</v>
      </c>
      <c r="F6896" t="str">
        <f t="array" ref="F6896">IF(COUNT(SEARCH(HistorischeRubrieken,CONCATENATE(P6895,U6895,AB6895,AH6895))),"t","f")</f>
        <v>f</v>
      </c>
      <c r="G6896">
        <v>1</v>
      </c>
      <c r="H6896">
        <v>611303</v>
      </c>
      <c r="I6896" t="s">
        <v>3705</v>
      </c>
      <c r="J6896">
        <v>20000601</v>
      </c>
      <c r="K6896">
        <v>20020101</v>
      </c>
      <c r="M6896">
        <v>0</v>
      </c>
      <c r="N6896">
        <v>0</v>
      </c>
      <c r="T6896" t="s">
        <v>3447</v>
      </c>
      <c r="U6896" t="s">
        <v>3706</v>
      </c>
      <c r="V6896">
        <v>0</v>
      </c>
      <c r="W6896">
        <v>1</v>
      </c>
      <c r="X6896">
        <v>20010210</v>
      </c>
      <c r="Y6896">
        <v>12</v>
      </c>
      <c r="Z6896" t="s">
        <v>1003</v>
      </c>
    </row>
    <row r="6897" spans="1:32" hidden="1" x14ac:dyDescent="0.25">
      <c r="A6897" t="str">
        <f t="array" ref="A6897">IF(COUNT(SEARCH(RubriekenHistorisch,CONCATENATE(P6896,U6896,AB6896,AH6896))),"t","f")</f>
        <v>f</v>
      </c>
      <c r="B6897" t="str">
        <f t="shared" si="323"/>
        <v>t</v>
      </c>
      <c r="C6897" t="str">
        <f t="shared" si="324"/>
        <v>f</v>
      </c>
      <c r="D6897" t="str">
        <f t="shared" si="325"/>
        <v>t</v>
      </c>
      <c r="E6897" t="str">
        <f>IF(COUNT(SEARCH({"04.","05.","09.","12."},CONCATENATE(P6896,U6896,AB6896,AH6896))),"t","f")</f>
        <v>t</v>
      </c>
      <c r="F6897" t="str">
        <f t="array" ref="F6897">IF(COUNT(SEARCH(HistorischeRubrieken,CONCATENATE(P6896,U6896,AB6896,AH6896))),"t","f")</f>
        <v>f</v>
      </c>
      <c r="G6897">
        <v>2</v>
      </c>
      <c r="H6897">
        <v>611303</v>
      </c>
      <c r="I6897" t="s">
        <v>3705</v>
      </c>
      <c r="J6897">
        <v>20020101</v>
      </c>
      <c r="K6897">
        <v>20051201</v>
      </c>
      <c r="M6897">
        <v>0</v>
      </c>
      <c r="N6897">
        <v>0</v>
      </c>
      <c r="T6897" t="s">
        <v>3447</v>
      </c>
      <c r="U6897" t="s">
        <v>3707</v>
      </c>
      <c r="V6897">
        <v>0</v>
      </c>
      <c r="W6897">
        <v>1</v>
      </c>
      <c r="X6897">
        <v>20020210</v>
      </c>
      <c r="Y6897">
        <v>12</v>
      </c>
      <c r="Z6897" t="s">
        <v>1003</v>
      </c>
    </row>
    <row r="6898" spans="1:32" hidden="1" x14ac:dyDescent="0.25">
      <c r="A6898" t="str">
        <f t="array" ref="A6898">IF(COUNT(SEARCH(RubriekenHistorisch,CONCATENATE(P6897,U6897,AB6897,AH6897))),"t","f")</f>
        <v>f</v>
      </c>
      <c r="B6898" t="str">
        <f t="shared" si="323"/>
        <v>t</v>
      </c>
      <c r="C6898" t="str">
        <f t="shared" si="324"/>
        <v>f</v>
      </c>
      <c r="D6898" t="str">
        <f t="shared" si="325"/>
        <v>t</v>
      </c>
      <c r="E6898" t="str">
        <f>IF(COUNT(SEARCH({"04.","05.","09.","12."},CONCATENATE(P6897,U6897,AB6897,AH6897))),"t","f")</f>
        <v>t</v>
      </c>
      <c r="F6898" t="str">
        <f t="array" ref="F6898">IF(COUNT(SEARCH(HistorischeRubrieken,CONCATENATE(P6897,U6897,AB6897,AH6897))),"t","f")</f>
        <v>f</v>
      </c>
      <c r="G6898">
        <v>3</v>
      </c>
      <c r="H6898">
        <v>611303</v>
      </c>
      <c r="I6898" t="s">
        <v>3708</v>
      </c>
      <c r="J6898">
        <v>20051201</v>
      </c>
      <c r="K6898">
        <v>20101201</v>
      </c>
      <c r="M6898">
        <v>0</v>
      </c>
      <c r="N6898">
        <v>0</v>
      </c>
      <c r="T6898" t="s">
        <v>3447</v>
      </c>
      <c r="U6898" t="s">
        <v>3709</v>
      </c>
      <c r="V6898">
        <v>0</v>
      </c>
      <c r="W6898">
        <v>1</v>
      </c>
      <c r="X6898">
        <v>20060210</v>
      </c>
      <c r="Y6898">
        <v>12</v>
      </c>
      <c r="Z6898" t="s">
        <v>1003</v>
      </c>
    </row>
    <row r="6899" spans="1:32" hidden="1" x14ac:dyDescent="0.25">
      <c r="A6899" t="str">
        <f t="array" ref="A6899">IF(COUNT(SEARCH(RubriekenHistorisch,CONCATENATE(P6898,U6898,AB6898,AH6898))),"t","f")</f>
        <v>f</v>
      </c>
      <c r="B6899" t="str">
        <f t="shared" si="323"/>
        <v>t</v>
      </c>
      <c r="C6899" t="str">
        <f t="shared" si="324"/>
        <v>f</v>
      </c>
      <c r="D6899" t="str">
        <f t="shared" si="325"/>
        <v>t</v>
      </c>
      <c r="E6899" t="str">
        <f>IF(COUNT(SEARCH({"04.","05.","09.","12."},CONCATENATE(P6898,U6898,AB6898,AH6898))),"t","f")</f>
        <v>t</v>
      </c>
      <c r="F6899" t="str">
        <f t="array" ref="F6899">IF(COUNT(SEARCH(HistorischeRubrieken,CONCATENATE(P6898,U6898,AB6898,AH6898))),"t","f")</f>
        <v>f</v>
      </c>
      <c r="G6899">
        <v>4</v>
      </c>
      <c r="H6899">
        <v>611303</v>
      </c>
      <c r="I6899" t="s">
        <v>3708</v>
      </c>
      <c r="J6899">
        <v>20101201</v>
      </c>
      <c r="K6899">
        <v>20110301</v>
      </c>
      <c r="M6899">
        <v>0</v>
      </c>
      <c r="N6899">
        <v>0</v>
      </c>
      <c r="T6899" t="s">
        <v>3447</v>
      </c>
      <c r="U6899" t="s">
        <v>3709</v>
      </c>
      <c r="V6899">
        <v>0</v>
      </c>
      <c r="W6899">
        <v>1</v>
      </c>
      <c r="X6899">
        <v>20110210</v>
      </c>
      <c r="Y6899">
        <v>12</v>
      </c>
      <c r="Z6899" t="s">
        <v>271</v>
      </c>
    </row>
    <row r="6900" spans="1:32" hidden="1" x14ac:dyDescent="0.25">
      <c r="A6900" t="str">
        <f t="array" ref="A6900">IF(COUNT(SEARCH(RubriekenHistorisch,CONCATENATE(P6899,U6899,AB6899,AH6899))),"t","f")</f>
        <v>f</v>
      </c>
      <c r="B6900" t="str">
        <f t="shared" si="323"/>
        <v>t</v>
      </c>
      <c r="C6900" t="str">
        <f t="shared" si="324"/>
        <v>f</v>
      </c>
      <c r="D6900" t="str">
        <f t="shared" si="325"/>
        <v>t</v>
      </c>
      <c r="E6900" t="str">
        <f>IF(COUNT(SEARCH({"04.","05.","09.","12."},CONCATENATE(P6899,U6899,AB6899,AH6899))),"t","f")</f>
        <v>t</v>
      </c>
      <c r="F6900" t="str">
        <f t="array" ref="F6900">IF(COUNT(SEARCH(HistorischeRubrieken,CONCATENATE(P6899,U6899,AB6899,AH6899))),"t","f")</f>
        <v>f</v>
      </c>
      <c r="G6900">
        <v>5</v>
      </c>
      <c r="H6900">
        <v>611303</v>
      </c>
      <c r="I6900" t="s">
        <v>3710</v>
      </c>
      <c r="J6900">
        <v>20110301</v>
      </c>
      <c r="K6900">
        <v>20120201</v>
      </c>
      <c r="M6900">
        <v>0</v>
      </c>
      <c r="N6900">
        <v>0</v>
      </c>
      <c r="T6900" t="s">
        <v>3449</v>
      </c>
      <c r="U6900" t="s">
        <v>3711</v>
      </c>
      <c r="V6900">
        <v>0</v>
      </c>
      <c r="W6900">
        <v>1</v>
      </c>
      <c r="X6900">
        <v>20110315</v>
      </c>
      <c r="Y6900">
        <v>0</v>
      </c>
      <c r="Z6900" t="s">
        <v>271</v>
      </c>
    </row>
    <row r="6901" spans="1:32" x14ac:dyDescent="0.25">
      <c r="A6901" t="str">
        <f t="array" ref="A6901">IF(COUNT(SEARCH(RubriekenHistorisch,CONCATENATE(P6900,U6900,AB6900,AH6900))),"t","f")</f>
        <v>f</v>
      </c>
      <c r="B6901" t="str">
        <f t="shared" si="323"/>
        <v>t</v>
      </c>
      <c r="C6901" t="str">
        <f t="shared" si="324"/>
        <v>f</v>
      </c>
      <c r="D6901" t="str">
        <f t="shared" si="325"/>
        <v>t</v>
      </c>
      <c r="E6901" t="str">
        <f>IF(COUNT(SEARCH({"04.","05.","09.","12."},CONCATENATE(P6900,U6900,AB6900,AH6900))),"t","f")</f>
        <v>t</v>
      </c>
      <c r="F6901" t="str">
        <f t="array" ref="F6901">IF(COUNT(SEARCH(HistorischeRubrieken,CONCATENATE(P6900,U6900,AB6900,AH6900))),"t","f")</f>
        <v>f</v>
      </c>
      <c r="G6901">
        <v>6</v>
      </c>
      <c r="H6901">
        <v>611303</v>
      </c>
      <c r="I6901" t="s">
        <v>3710</v>
      </c>
      <c r="J6901">
        <v>20120201</v>
      </c>
      <c r="M6901">
        <v>0</v>
      </c>
      <c r="N6901">
        <v>0</v>
      </c>
      <c r="T6901" t="s">
        <v>3449</v>
      </c>
      <c r="U6901" t="s">
        <v>3712</v>
      </c>
      <c r="V6901">
        <v>0</v>
      </c>
      <c r="W6901">
        <v>1</v>
      </c>
      <c r="X6901">
        <v>20120210</v>
      </c>
      <c r="Y6901">
        <v>12</v>
      </c>
      <c r="Z6901" t="s">
        <v>271</v>
      </c>
    </row>
    <row r="6902" spans="1:32" hidden="1" x14ac:dyDescent="0.25">
      <c r="A6902" t="str">
        <f t="array" ref="A6902">IF(COUNT(SEARCH(RubriekenHistorisch,CONCATENATE(P6901,U6901,AB6901,AH6901))),"t","f")</f>
        <v>f</v>
      </c>
      <c r="B6902" t="str">
        <f t="shared" si="323"/>
        <v>t</v>
      </c>
      <c r="C6902" t="str">
        <f t="shared" si="324"/>
        <v>f</v>
      </c>
      <c r="D6902" t="str">
        <f t="shared" si="325"/>
        <v>t</v>
      </c>
      <c r="E6902" t="str">
        <f>IF(COUNT(SEARCH({"04.","05.","09.","12."},CONCATENATE(P6901,U6901,AB6901,AH6901))),"t","f")</f>
        <v>t</v>
      </c>
      <c r="F6902" t="str">
        <f t="array" ref="F6902">IF(COUNT(SEARCH(HistorischeRubrieken,CONCATENATE(P6901,U6901,AB6901,AH6901))),"t","f")</f>
        <v>f</v>
      </c>
      <c r="G6902">
        <v>1</v>
      </c>
      <c r="H6902">
        <v>611401</v>
      </c>
      <c r="I6902" t="s">
        <v>3713</v>
      </c>
      <c r="J6902">
        <v>19970801</v>
      </c>
      <c r="K6902">
        <v>19980201</v>
      </c>
      <c r="M6902">
        <v>0</v>
      </c>
      <c r="N6902">
        <v>0</v>
      </c>
      <c r="O6902" t="s">
        <v>3438</v>
      </c>
      <c r="P6902" t="s">
        <v>3714</v>
      </c>
      <c r="Q6902" t="s">
        <v>3435</v>
      </c>
      <c r="R6902">
        <v>0</v>
      </c>
      <c r="S6902" t="s">
        <v>271</v>
      </c>
      <c r="U6902" t="s">
        <v>3715</v>
      </c>
      <c r="V6902">
        <v>1</v>
      </c>
      <c r="W6902">
        <v>1</v>
      </c>
      <c r="X6902">
        <v>19971001</v>
      </c>
      <c r="Y6902">
        <v>12</v>
      </c>
      <c r="Z6902" t="s">
        <v>1003</v>
      </c>
      <c r="AA6902" t="s">
        <v>3441</v>
      </c>
      <c r="AC6902">
        <v>1</v>
      </c>
      <c r="AE6902">
        <v>1</v>
      </c>
      <c r="AF6902" t="s">
        <v>271</v>
      </c>
    </row>
    <row r="6903" spans="1:32" hidden="1" x14ac:dyDescent="0.25">
      <c r="A6903" t="str">
        <f t="array" ref="A6903">IF(COUNT(SEARCH(RubriekenHistorisch,CONCATENATE(P6902,U6902,AB6902,AH6902))),"t","f")</f>
        <v>f</v>
      </c>
      <c r="B6903" t="str">
        <f t="shared" si="323"/>
        <v>f</v>
      </c>
      <c r="C6903" t="str">
        <f t="shared" si="324"/>
        <v>f</v>
      </c>
      <c r="D6903" t="str">
        <f t="shared" si="325"/>
        <v>t</v>
      </c>
      <c r="E6903" t="str">
        <f>IF(COUNT(SEARCH({"04.","05.","09.","12."},CONCATENATE(P6902,U6902,AB6902,AH6902))),"t","f")</f>
        <v>t</v>
      </c>
      <c r="F6903" t="str">
        <f t="array" ref="F6903">IF(COUNT(SEARCH(HistorischeRubrieken,CONCATENATE(P6902,U6902,AB6902,AH6902))),"t","f")</f>
        <v>f</v>
      </c>
      <c r="G6903">
        <v>2</v>
      </c>
      <c r="H6903">
        <v>611401</v>
      </c>
      <c r="I6903" t="s">
        <v>3713</v>
      </c>
      <c r="J6903">
        <v>19980201</v>
      </c>
      <c r="K6903">
        <v>19980801</v>
      </c>
      <c r="M6903">
        <v>0</v>
      </c>
      <c r="N6903">
        <v>0</v>
      </c>
      <c r="O6903" t="s">
        <v>3438</v>
      </c>
      <c r="P6903" t="s">
        <v>3716</v>
      </c>
      <c r="Q6903" t="s">
        <v>3435</v>
      </c>
      <c r="R6903">
        <v>0</v>
      </c>
      <c r="S6903" t="s">
        <v>271</v>
      </c>
      <c r="U6903" t="s">
        <v>3717</v>
      </c>
      <c r="V6903">
        <v>1</v>
      </c>
      <c r="W6903">
        <v>1</v>
      </c>
      <c r="X6903">
        <v>19981001</v>
      </c>
      <c r="Y6903">
        <v>12</v>
      </c>
      <c r="Z6903" t="s">
        <v>1003</v>
      </c>
      <c r="AA6903" t="s">
        <v>3441</v>
      </c>
      <c r="AC6903">
        <v>1</v>
      </c>
      <c r="AE6903">
        <v>1</v>
      </c>
      <c r="AF6903" t="s">
        <v>271</v>
      </c>
    </row>
    <row r="6904" spans="1:32" hidden="1" x14ac:dyDescent="0.25">
      <c r="A6904" t="str">
        <f t="array" ref="A6904">IF(COUNT(SEARCH(RubriekenHistorisch,CONCATENATE(P6903,U6903,AB6903,AH6903))),"t","f")</f>
        <v>f</v>
      </c>
      <c r="B6904" t="str">
        <f t="shared" si="323"/>
        <v>f</v>
      </c>
      <c r="C6904" t="str">
        <f t="shared" si="324"/>
        <v>f</v>
      </c>
      <c r="D6904" t="str">
        <f t="shared" si="325"/>
        <v>t</v>
      </c>
      <c r="E6904" t="str">
        <f>IF(COUNT(SEARCH({"04.","05.","09.","12."},CONCATENATE(P6903,U6903,AB6903,AH6903))),"t","f")</f>
        <v>t</v>
      </c>
      <c r="F6904" t="str">
        <f t="array" ref="F6904">IF(COUNT(SEARCH(HistorischeRubrieken,CONCATENATE(P6903,U6903,AB6903,AH6903))),"t","f")</f>
        <v>f</v>
      </c>
      <c r="G6904">
        <v>3</v>
      </c>
      <c r="H6904">
        <v>611401</v>
      </c>
      <c r="I6904" t="s">
        <v>3713</v>
      </c>
      <c r="J6904">
        <v>19980801</v>
      </c>
      <c r="K6904">
        <v>20010401</v>
      </c>
      <c r="M6904">
        <v>0</v>
      </c>
      <c r="N6904">
        <v>0</v>
      </c>
      <c r="O6904" t="s">
        <v>3438</v>
      </c>
      <c r="P6904" t="s">
        <v>3718</v>
      </c>
      <c r="Q6904" t="s">
        <v>3435</v>
      </c>
      <c r="R6904">
        <v>0</v>
      </c>
      <c r="S6904" t="s">
        <v>271</v>
      </c>
      <c r="U6904" t="s">
        <v>3719</v>
      </c>
      <c r="V6904">
        <v>1</v>
      </c>
      <c r="W6904">
        <v>1</v>
      </c>
      <c r="X6904">
        <v>19981001</v>
      </c>
      <c r="Y6904">
        <v>12</v>
      </c>
      <c r="Z6904" t="s">
        <v>271</v>
      </c>
      <c r="AA6904" t="s">
        <v>3441</v>
      </c>
      <c r="AC6904">
        <v>1</v>
      </c>
      <c r="AE6904">
        <v>1</v>
      </c>
      <c r="AF6904" t="s">
        <v>271</v>
      </c>
    </row>
    <row r="6905" spans="1:32" hidden="1" x14ac:dyDescent="0.25">
      <c r="A6905" t="str">
        <f t="array" ref="A6905">IF(COUNT(SEARCH(RubriekenHistorisch,CONCATENATE(P6904,U6904,AB6904,AH6904))),"t","f")</f>
        <v>f</v>
      </c>
      <c r="B6905" t="str">
        <f t="shared" si="323"/>
        <v>f</v>
      </c>
      <c r="C6905" t="str">
        <f t="shared" si="324"/>
        <v>f</v>
      </c>
      <c r="D6905" t="str">
        <f t="shared" si="325"/>
        <v>t</v>
      </c>
      <c r="E6905" t="str">
        <f>IF(COUNT(SEARCH({"04.","05.","09.","12."},CONCATENATE(P6904,U6904,AB6904,AH6904))),"t","f")</f>
        <v>t</v>
      </c>
      <c r="F6905" t="str">
        <f t="array" ref="F6905">IF(COUNT(SEARCH(HistorischeRubrieken,CONCATENATE(P6904,U6904,AB6904,AH6904))),"t","f")</f>
        <v>f</v>
      </c>
      <c r="G6905">
        <v>4</v>
      </c>
      <c r="H6905">
        <v>611401</v>
      </c>
      <c r="I6905" t="s">
        <v>3720</v>
      </c>
      <c r="J6905">
        <v>20010401</v>
      </c>
      <c r="K6905">
        <v>20050301</v>
      </c>
      <c r="M6905">
        <v>0</v>
      </c>
      <c r="N6905">
        <v>0</v>
      </c>
      <c r="O6905" t="s">
        <v>3444</v>
      </c>
      <c r="P6905" t="s">
        <v>3718</v>
      </c>
      <c r="Q6905" t="s">
        <v>3435</v>
      </c>
      <c r="R6905">
        <v>0</v>
      </c>
      <c r="S6905" t="s">
        <v>271</v>
      </c>
      <c r="U6905" t="s">
        <v>3719</v>
      </c>
      <c r="V6905">
        <v>1</v>
      </c>
      <c r="W6905">
        <v>1</v>
      </c>
      <c r="X6905">
        <v>20011115</v>
      </c>
      <c r="Y6905">
        <v>12</v>
      </c>
      <c r="Z6905" t="s">
        <v>271</v>
      </c>
      <c r="AA6905" t="s">
        <v>3445</v>
      </c>
      <c r="AC6905">
        <v>1</v>
      </c>
      <c r="AE6905">
        <v>1</v>
      </c>
      <c r="AF6905" t="s">
        <v>271</v>
      </c>
    </row>
    <row r="6906" spans="1:32" hidden="1" x14ac:dyDescent="0.25">
      <c r="A6906" t="str">
        <f t="array" ref="A6906">IF(COUNT(SEARCH(RubriekenHistorisch,CONCATENATE(P6905,U6905,AB6905,AH6905))),"t","f")</f>
        <v>f</v>
      </c>
      <c r="B6906" t="str">
        <f t="shared" si="323"/>
        <v>f</v>
      </c>
      <c r="C6906" t="str">
        <f t="shared" si="324"/>
        <v>f</v>
      </c>
      <c r="D6906" t="str">
        <f t="shared" si="325"/>
        <v>t</v>
      </c>
      <c r="E6906" t="str">
        <f>IF(COUNT(SEARCH({"04.","05.","09.","12."},CONCATENATE(P6905,U6905,AB6905,AH6905))),"t","f")</f>
        <v>t</v>
      </c>
      <c r="F6906" t="str">
        <f t="array" ref="F6906">IF(COUNT(SEARCH(HistorischeRubrieken,CONCATENATE(P6905,U6905,AB6905,AH6905))),"t","f")</f>
        <v>f</v>
      </c>
      <c r="G6906">
        <v>5</v>
      </c>
      <c r="H6906">
        <v>611401</v>
      </c>
      <c r="I6906" t="s">
        <v>3720</v>
      </c>
      <c r="J6906">
        <v>20050301</v>
      </c>
      <c r="K6906">
        <v>20050601</v>
      </c>
      <c r="M6906">
        <v>0</v>
      </c>
      <c r="N6906">
        <v>0</v>
      </c>
      <c r="O6906" t="s">
        <v>3444</v>
      </c>
      <c r="P6906" t="s">
        <v>3721</v>
      </c>
      <c r="Q6906" t="s">
        <v>2719</v>
      </c>
      <c r="R6906">
        <v>0</v>
      </c>
      <c r="S6906" t="s">
        <v>271</v>
      </c>
      <c r="U6906" t="s">
        <v>3722</v>
      </c>
      <c r="V6906">
        <v>1</v>
      </c>
      <c r="W6906">
        <v>1</v>
      </c>
      <c r="X6906">
        <v>20050308</v>
      </c>
      <c r="Y6906">
        <v>0</v>
      </c>
      <c r="Z6906" t="s">
        <v>271</v>
      </c>
      <c r="AA6906" t="s">
        <v>3445</v>
      </c>
      <c r="AC6906">
        <v>1</v>
      </c>
      <c r="AE6906">
        <v>1</v>
      </c>
      <c r="AF6906" t="s">
        <v>271</v>
      </c>
    </row>
    <row r="6907" spans="1:32" hidden="1" x14ac:dyDescent="0.25">
      <c r="A6907" t="str">
        <f t="array" ref="A6907">IF(COUNT(SEARCH(RubriekenHistorisch,CONCATENATE(P6906,U6906,AB6906,AH6906))),"t","f")</f>
        <v>f</v>
      </c>
      <c r="B6907" t="str">
        <f t="shared" si="323"/>
        <v>f</v>
      </c>
      <c r="C6907" t="str">
        <f t="shared" si="324"/>
        <v>f</v>
      </c>
      <c r="D6907" t="str">
        <f t="shared" si="325"/>
        <v>t</v>
      </c>
      <c r="E6907" t="str">
        <f>IF(COUNT(SEARCH({"04.","05.","09.","12."},CONCATENATE(P6906,U6906,AB6906,AH6906))),"t","f")</f>
        <v>t</v>
      </c>
      <c r="F6907" t="str">
        <f t="array" ref="F6907">IF(COUNT(SEARCH(HistorischeRubrieken,CONCATENATE(P6906,U6906,AB6906,AH6906))),"t","f")</f>
        <v>f</v>
      </c>
      <c r="G6907">
        <v>6</v>
      </c>
      <c r="H6907">
        <v>611401</v>
      </c>
      <c r="I6907" t="s">
        <v>3720</v>
      </c>
      <c r="J6907">
        <v>20050601</v>
      </c>
      <c r="K6907">
        <v>20071201</v>
      </c>
      <c r="M6907">
        <v>0</v>
      </c>
      <c r="N6907">
        <v>0</v>
      </c>
      <c r="O6907" t="s">
        <v>3444</v>
      </c>
      <c r="P6907" t="s">
        <v>3721</v>
      </c>
      <c r="Q6907" t="s">
        <v>2719</v>
      </c>
      <c r="R6907">
        <v>0</v>
      </c>
      <c r="S6907" t="s">
        <v>271</v>
      </c>
      <c r="U6907" t="s">
        <v>3723</v>
      </c>
      <c r="V6907">
        <v>1</v>
      </c>
      <c r="W6907">
        <v>1</v>
      </c>
      <c r="X6907">
        <v>20051115</v>
      </c>
      <c r="Y6907">
        <v>12</v>
      </c>
      <c r="Z6907" t="s">
        <v>271</v>
      </c>
      <c r="AA6907" t="s">
        <v>3445</v>
      </c>
      <c r="AC6907">
        <v>1</v>
      </c>
      <c r="AE6907">
        <v>1</v>
      </c>
      <c r="AF6907" t="s">
        <v>271</v>
      </c>
    </row>
    <row r="6908" spans="1:32" hidden="1" x14ac:dyDescent="0.25">
      <c r="A6908" t="str">
        <f t="array" ref="A6908">IF(COUNT(SEARCH(RubriekenHistorisch,CONCATENATE(P6907,U6907,AB6907,AH6907))),"t","f")</f>
        <v>f</v>
      </c>
      <c r="B6908" t="str">
        <f t="shared" si="323"/>
        <v>f</v>
      </c>
      <c r="C6908" t="str">
        <f t="shared" si="324"/>
        <v>f</v>
      </c>
      <c r="D6908" t="str">
        <f t="shared" si="325"/>
        <v>t</v>
      </c>
      <c r="E6908" t="str">
        <f>IF(COUNT(SEARCH({"04.","05.","09.","12."},CONCATENATE(P6907,U6907,AB6907,AH6907))),"t","f")</f>
        <v>t</v>
      </c>
      <c r="F6908" t="str">
        <f t="array" ref="F6908">IF(COUNT(SEARCH(HistorischeRubrieken,CONCATENATE(P6907,U6907,AB6907,AH6907))),"t","f")</f>
        <v>f</v>
      </c>
      <c r="G6908">
        <v>7</v>
      </c>
      <c r="H6908">
        <v>611401</v>
      </c>
      <c r="I6908" t="s">
        <v>3720</v>
      </c>
      <c r="J6908">
        <v>20071201</v>
      </c>
      <c r="K6908">
        <v>20080301</v>
      </c>
      <c r="M6908">
        <v>0</v>
      </c>
      <c r="N6908">
        <v>0</v>
      </c>
      <c r="O6908" t="s">
        <v>3464</v>
      </c>
      <c r="P6908" t="s">
        <v>3721</v>
      </c>
      <c r="Q6908" t="s">
        <v>2719</v>
      </c>
      <c r="R6908">
        <v>0</v>
      </c>
      <c r="S6908" t="s">
        <v>271</v>
      </c>
      <c r="U6908" t="s">
        <v>3723</v>
      </c>
      <c r="V6908">
        <v>1</v>
      </c>
      <c r="W6908">
        <v>1</v>
      </c>
      <c r="X6908">
        <v>20051115</v>
      </c>
      <c r="Y6908">
        <v>12</v>
      </c>
      <c r="Z6908" t="s">
        <v>271</v>
      </c>
      <c r="AA6908" t="s">
        <v>3465</v>
      </c>
      <c r="AC6908">
        <v>1</v>
      </c>
      <c r="AE6908">
        <v>1</v>
      </c>
      <c r="AF6908" t="s">
        <v>271</v>
      </c>
    </row>
    <row r="6909" spans="1:32" hidden="1" x14ac:dyDescent="0.25">
      <c r="A6909" t="str">
        <f t="array" ref="A6909">IF(COUNT(SEARCH(RubriekenHistorisch,CONCATENATE(P6908,U6908,AB6908,AH6908))),"t","f")</f>
        <v>f</v>
      </c>
      <c r="B6909" t="str">
        <f t="shared" si="323"/>
        <v>f</v>
      </c>
      <c r="C6909" t="str">
        <f t="shared" si="324"/>
        <v>f</v>
      </c>
      <c r="D6909" t="str">
        <f t="shared" si="325"/>
        <v>t</v>
      </c>
      <c r="E6909" t="str">
        <f>IF(COUNT(SEARCH({"04.","05.","09.","12."},CONCATENATE(P6908,U6908,AB6908,AH6908))),"t","f")</f>
        <v>t</v>
      </c>
      <c r="F6909" t="str">
        <f t="array" ref="F6909">IF(COUNT(SEARCH(HistorischeRubrieken,CONCATENATE(P6908,U6908,AB6908,AH6908))),"t","f")</f>
        <v>f</v>
      </c>
      <c r="G6909">
        <v>8</v>
      </c>
      <c r="H6909">
        <v>611401</v>
      </c>
      <c r="I6909" t="s">
        <v>3724</v>
      </c>
      <c r="J6909">
        <v>20080301</v>
      </c>
      <c r="K6909">
        <v>20081201</v>
      </c>
      <c r="M6909">
        <v>0</v>
      </c>
      <c r="N6909">
        <v>0</v>
      </c>
      <c r="O6909" t="s">
        <v>3466</v>
      </c>
      <c r="P6909" t="s">
        <v>3725</v>
      </c>
      <c r="Q6909" t="s">
        <v>2762</v>
      </c>
      <c r="R6909">
        <v>0</v>
      </c>
      <c r="S6909" t="s">
        <v>271</v>
      </c>
      <c r="U6909" t="s">
        <v>3726</v>
      </c>
      <c r="V6909">
        <v>2</v>
      </c>
      <c r="W6909">
        <v>0</v>
      </c>
      <c r="X6909">
        <v>20080321</v>
      </c>
      <c r="Y6909">
        <v>0</v>
      </c>
      <c r="Z6909" t="s">
        <v>271</v>
      </c>
      <c r="AA6909" t="s">
        <v>3469</v>
      </c>
      <c r="AB6909" t="s">
        <v>2888</v>
      </c>
      <c r="AC6909">
        <v>1</v>
      </c>
      <c r="AE6909">
        <v>0</v>
      </c>
      <c r="AF6909" t="s">
        <v>271</v>
      </c>
    </row>
    <row r="6910" spans="1:32" hidden="1" x14ac:dyDescent="0.25">
      <c r="A6910" t="str">
        <f t="array" ref="A6910">IF(COUNT(SEARCH(RubriekenHistorisch,CONCATENATE(P6909,U6909,AB6909,AH6909))),"t","f")</f>
        <v>f</v>
      </c>
      <c r="B6910" t="str">
        <f t="shared" si="323"/>
        <v>f</v>
      </c>
      <c r="C6910" t="str">
        <f t="shared" si="324"/>
        <v>f</v>
      </c>
      <c r="D6910" t="str">
        <f t="shared" si="325"/>
        <v>t</v>
      </c>
      <c r="E6910" t="str">
        <f>IF(COUNT(SEARCH({"04.","05.","09.","12."},CONCATENATE(P6909,U6909,AB6909,AH6909))),"t","f")</f>
        <v>t</v>
      </c>
      <c r="F6910" t="str">
        <f t="array" ref="F6910">IF(COUNT(SEARCH(HistorischeRubrieken,CONCATENATE(P6909,U6909,AB6909,AH6909))),"t","f")</f>
        <v>f</v>
      </c>
      <c r="G6910">
        <v>1</v>
      </c>
      <c r="H6910">
        <v>611402</v>
      </c>
      <c r="I6910" t="s">
        <v>3727</v>
      </c>
      <c r="J6910">
        <v>20020301</v>
      </c>
      <c r="K6910">
        <v>20050901</v>
      </c>
      <c r="M6910">
        <v>0</v>
      </c>
      <c r="N6910">
        <v>0</v>
      </c>
      <c r="T6910" t="s">
        <v>3447</v>
      </c>
      <c r="U6910" t="s">
        <v>3728</v>
      </c>
      <c r="V6910">
        <v>0</v>
      </c>
      <c r="W6910">
        <v>1</v>
      </c>
      <c r="X6910">
        <v>20030114</v>
      </c>
      <c r="Y6910">
        <v>12</v>
      </c>
      <c r="Z6910" t="s">
        <v>1003</v>
      </c>
    </row>
    <row r="6911" spans="1:32" hidden="1" x14ac:dyDescent="0.25">
      <c r="A6911" t="str">
        <f t="array" ref="A6911">IF(COUNT(SEARCH(RubriekenHistorisch,CONCATENATE(P6910,U6910,AB6910,AH6910))),"t","f")</f>
        <v>f</v>
      </c>
      <c r="B6911" t="str">
        <f t="shared" si="323"/>
        <v>t</v>
      </c>
      <c r="C6911" t="str">
        <f t="shared" si="324"/>
        <v>f</v>
      </c>
      <c r="D6911" t="str">
        <f t="shared" si="325"/>
        <v>t</v>
      </c>
      <c r="E6911" t="str">
        <f>IF(COUNT(SEARCH({"04.","05.","09.","12."},CONCATENATE(P6910,U6910,AB6910,AH6910))),"t","f")</f>
        <v>t</v>
      </c>
      <c r="F6911" t="str">
        <f t="array" ref="F6911">IF(COUNT(SEARCH(HistorischeRubrieken,CONCATENATE(P6910,U6910,AB6910,AH6910))),"t","f")</f>
        <v>f</v>
      </c>
      <c r="G6911">
        <v>2</v>
      </c>
      <c r="H6911">
        <v>611402</v>
      </c>
      <c r="I6911" t="s">
        <v>3727</v>
      </c>
      <c r="J6911">
        <v>20050901</v>
      </c>
      <c r="K6911">
        <v>20090601</v>
      </c>
      <c r="M6911">
        <v>0</v>
      </c>
      <c r="N6911">
        <v>0</v>
      </c>
      <c r="T6911" t="s">
        <v>3447</v>
      </c>
      <c r="U6911" t="s">
        <v>3728</v>
      </c>
      <c r="V6911">
        <v>0</v>
      </c>
      <c r="W6911">
        <v>1</v>
      </c>
      <c r="X6911">
        <v>20050902</v>
      </c>
      <c r="Y6911">
        <v>12</v>
      </c>
      <c r="Z6911" t="s">
        <v>1003</v>
      </c>
    </row>
    <row r="6912" spans="1:32" hidden="1" x14ac:dyDescent="0.25">
      <c r="A6912" t="str">
        <f t="array" ref="A6912">IF(COUNT(SEARCH(RubriekenHistorisch,CONCATENATE(P6911,U6911,AB6911,AH6911))),"t","f")</f>
        <v>f</v>
      </c>
      <c r="B6912" t="str">
        <f t="shared" si="323"/>
        <v>t</v>
      </c>
      <c r="C6912" t="str">
        <f t="shared" si="324"/>
        <v>f</v>
      </c>
      <c r="D6912" t="str">
        <f t="shared" si="325"/>
        <v>t</v>
      </c>
      <c r="E6912" t="str">
        <f>IF(COUNT(SEARCH({"04.","05.","09.","12."},CONCATENATE(P6911,U6911,AB6911,AH6911))),"t","f")</f>
        <v>t</v>
      </c>
      <c r="F6912" t="str">
        <f t="array" ref="F6912">IF(COUNT(SEARCH(HistorischeRubrieken,CONCATENATE(P6911,U6911,AB6911,AH6911))),"t","f")</f>
        <v>f</v>
      </c>
      <c r="G6912">
        <v>3</v>
      </c>
      <c r="H6912">
        <v>611402</v>
      </c>
      <c r="I6912" t="s">
        <v>3727</v>
      </c>
      <c r="J6912">
        <v>20090601</v>
      </c>
      <c r="K6912">
        <v>20110301</v>
      </c>
      <c r="M6912">
        <v>0</v>
      </c>
      <c r="N6912">
        <v>0</v>
      </c>
      <c r="T6912" t="s">
        <v>3447</v>
      </c>
      <c r="U6912" t="s">
        <v>3729</v>
      </c>
      <c r="V6912">
        <v>0</v>
      </c>
      <c r="W6912">
        <v>1</v>
      </c>
      <c r="X6912">
        <v>20090604</v>
      </c>
      <c r="Y6912">
        <v>12</v>
      </c>
      <c r="Z6912" t="s">
        <v>271</v>
      </c>
    </row>
    <row r="6913" spans="1:32" x14ac:dyDescent="0.25">
      <c r="A6913" t="str">
        <f t="array" ref="A6913">IF(COUNT(SEARCH(RubriekenHistorisch,CONCATENATE(P6912,U6912,AB6912,AH6912))),"t","f")</f>
        <v>f</v>
      </c>
      <c r="B6913" t="str">
        <f t="shared" si="323"/>
        <v>t</v>
      </c>
      <c r="C6913" t="str">
        <f t="shared" si="324"/>
        <v>f</v>
      </c>
      <c r="D6913" t="str">
        <f t="shared" si="325"/>
        <v>t</v>
      </c>
      <c r="E6913" t="str">
        <f>IF(COUNT(SEARCH({"04.","05.","09.","12."},CONCATENATE(P6912,U6912,AB6912,AH6912))),"t","f")</f>
        <v>t</v>
      </c>
      <c r="F6913" t="str">
        <f t="array" ref="F6913">IF(COUNT(SEARCH(HistorischeRubrieken,CONCATENATE(P6912,U6912,AB6912,AH6912))),"t","f")</f>
        <v>f</v>
      </c>
      <c r="G6913">
        <v>4</v>
      </c>
      <c r="H6913">
        <v>611402</v>
      </c>
      <c r="I6913" t="s">
        <v>3727</v>
      </c>
      <c r="J6913">
        <v>20110301</v>
      </c>
      <c r="M6913">
        <v>0</v>
      </c>
      <c r="N6913">
        <v>0</v>
      </c>
      <c r="T6913" t="s">
        <v>3447</v>
      </c>
      <c r="U6913" t="s">
        <v>3729</v>
      </c>
      <c r="V6913">
        <v>0</v>
      </c>
      <c r="W6913">
        <v>1</v>
      </c>
      <c r="X6913">
        <v>20110604</v>
      </c>
      <c r="Y6913">
        <v>12</v>
      </c>
      <c r="Z6913" t="s">
        <v>271</v>
      </c>
    </row>
    <row r="6914" spans="1:32" hidden="1" x14ac:dyDescent="0.25">
      <c r="A6914" t="str">
        <f t="array" ref="A6914">IF(COUNT(SEARCH(RubriekenHistorisch,CONCATENATE(P6913,U6913,AB6913,AH6913))),"t","f")</f>
        <v>f</v>
      </c>
      <c r="B6914" t="str">
        <f t="shared" si="323"/>
        <v>t</v>
      </c>
      <c r="C6914" t="str">
        <f t="shared" si="324"/>
        <v>f</v>
      </c>
      <c r="D6914" t="str">
        <f t="shared" si="325"/>
        <v>t</v>
      </c>
      <c r="E6914" t="str">
        <f>IF(COUNT(SEARCH({"04.","05.","09.","12."},CONCATENATE(P6913,U6913,AB6913,AH6913))),"t","f")</f>
        <v>t</v>
      </c>
      <c r="F6914" t="str">
        <f t="array" ref="F6914">IF(COUNT(SEARCH(HistorischeRubrieken,CONCATENATE(P6913,U6913,AB6913,AH6913))),"t","f")</f>
        <v>f</v>
      </c>
      <c r="G6914">
        <v>1</v>
      </c>
      <c r="H6914">
        <v>611403</v>
      </c>
      <c r="I6914" t="s">
        <v>3730</v>
      </c>
      <c r="J6914">
        <v>20071201</v>
      </c>
      <c r="K6914">
        <v>20120115</v>
      </c>
      <c r="M6914">
        <v>0</v>
      </c>
      <c r="N6914">
        <v>0</v>
      </c>
      <c r="O6914" t="s">
        <v>3451</v>
      </c>
      <c r="P6914" t="s">
        <v>3731</v>
      </c>
      <c r="Q6914" t="s">
        <v>2719</v>
      </c>
      <c r="R6914">
        <v>0</v>
      </c>
      <c r="S6914" t="s">
        <v>271</v>
      </c>
      <c r="U6914" t="s">
        <v>3732</v>
      </c>
      <c r="V6914">
        <v>1</v>
      </c>
      <c r="W6914">
        <v>1</v>
      </c>
      <c r="X6914">
        <v>20080123</v>
      </c>
      <c r="Y6914">
        <v>0</v>
      </c>
      <c r="Z6914" t="s">
        <v>1003</v>
      </c>
      <c r="AA6914" t="s">
        <v>3454</v>
      </c>
      <c r="AC6914">
        <v>1</v>
      </c>
      <c r="AE6914">
        <v>1</v>
      </c>
      <c r="AF6914" t="s">
        <v>271</v>
      </c>
    </row>
    <row r="6915" spans="1:32" hidden="1" x14ac:dyDescent="0.25">
      <c r="A6915" t="str">
        <f t="array" ref="A6915">IF(COUNT(SEARCH(RubriekenHistorisch,CONCATENATE(P6914,U6914,AB6914,AH6914))),"t","f")</f>
        <v>f</v>
      </c>
      <c r="B6915" t="str">
        <f t="shared" ref="B6915:B6978" si="326">IF(COUNT(SEARCH("07.66.20",CONCATENATE(P6914,U6914,AB6914,AH6914))),"t","f")</f>
        <v>f</v>
      </c>
      <c r="C6915" t="str">
        <f t="shared" ref="C6915:C6978" si="327">IF(COUNT(SEARCH("14.40.10",CONCATENATE(P6914,U6914,AB6914,AH6914))),"t","f")</f>
        <v>f</v>
      </c>
      <c r="D6915" t="str">
        <f t="shared" si="325"/>
        <v>t</v>
      </c>
      <c r="E6915" t="str">
        <f>IF(COUNT(SEARCH({"04.","05.","09.","12."},CONCATENATE(P6914,U6914,AB6914,AH6914))),"t","f")</f>
        <v>t</v>
      </c>
      <c r="F6915" t="str">
        <f t="array" ref="F6915">IF(COUNT(SEARCH(HistorischeRubrieken,CONCATENATE(P6914,U6914,AB6914,AH6914))),"t","f")</f>
        <v>f</v>
      </c>
      <c r="G6915">
        <v>2</v>
      </c>
      <c r="H6915">
        <v>611403</v>
      </c>
      <c r="I6915" t="s">
        <v>3730</v>
      </c>
      <c r="J6915">
        <v>20120115</v>
      </c>
      <c r="K6915">
        <v>20120917</v>
      </c>
      <c r="M6915">
        <v>0</v>
      </c>
      <c r="N6915">
        <v>0</v>
      </c>
      <c r="O6915" t="s">
        <v>3487</v>
      </c>
      <c r="P6915" t="s">
        <v>3731</v>
      </c>
      <c r="Q6915" t="s">
        <v>2719</v>
      </c>
      <c r="R6915">
        <v>0</v>
      </c>
      <c r="S6915" t="s">
        <v>271</v>
      </c>
      <c r="U6915" t="s">
        <v>3732</v>
      </c>
      <c r="V6915">
        <v>1</v>
      </c>
      <c r="W6915">
        <v>1</v>
      </c>
      <c r="X6915">
        <v>20080123</v>
      </c>
      <c r="Y6915">
        <v>0</v>
      </c>
      <c r="Z6915" t="s">
        <v>1003</v>
      </c>
      <c r="AA6915" t="s">
        <v>3488</v>
      </c>
      <c r="AC6915">
        <v>1</v>
      </c>
      <c r="AE6915">
        <v>1</v>
      </c>
      <c r="AF6915" t="s">
        <v>271</v>
      </c>
    </row>
    <row r="6916" spans="1:32" x14ac:dyDescent="0.25">
      <c r="A6916" t="str">
        <f t="array" ref="A6916">IF(COUNT(SEARCH(RubriekenHistorisch,CONCATENATE(P6915,U6915,AB6915,AH6915))),"t","f")</f>
        <v>f</v>
      </c>
      <c r="B6916" t="str">
        <f t="shared" si="326"/>
        <v>f</v>
      </c>
      <c r="C6916" t="str">
        <f t="shared" si="327"/>
        <v>f</v>
      </c>
      <c r="D6916" t="str">
        <f t="shared" ref="D6916:D6979" si="328">IF(COUNT(SEARCH("- 0",CONCATENATE(P6915,U6915,AB6915,AH6915))),"t","f")</f>
        <v>t</v>
      </c>
      <c r="E6916" t="str">
        <f>IF(COUNT(SEARCH({"04.","05.","09.","12."},CONCATENATE(P6915,U6915,AB6915,AH6915))),"t","f")</f>
        <v>t</v>
      </c>
      <c r="F6916" t="str">
        <f t="array" ref="F6916">IF(COUNT(SEARCH(HistorischeRubrieken,CONCATENATE(P6915,U6915,AB6915,AH6915))),"t","f")</f>
        <v>f</v>
      </c>
      <c r="G6916">
        <v>3</v>
      </c>
      <c r="H6916">
        <v>611403</v>
      </c>
      <c r="I6916" t="s">
        <v>3730</v>
      </c>
      <c r="J6916">
        <v>20120917</v>
      </c>
      <c r="M6916">
        <v>0</v>
      </c>
      <c r="N6916">
        <v>0</v>
      </c>
      <c r="O6916" t="s">
        <v>3487</v>
      </c>
      <c r="P6916" t="s">
        <v>3731</v>
      </c>
      <c r="Q6916" t="s">
        <v>2719</v>
      </c>
      <c r="R6916">
        <v>0</v>
      </c>
      <c r="S6916" t="s">
        <v>271</v>
      </c>
      <c r="AA6916" t="s">
        <v>3488</v>
      </c>
      <c r="AC6916">
        <v>1</v>
      </c>
      <c r="AE6916">
        <v>1</v>
      </c>
      <c r="AF6916" t="s">
        <v>271</v>
      </c>
    </row>
    <row r="6917" spans="1:32" hidden="1" x14ac:dyDescent="0.25">
      <c r="A6917" t="str">
        <f t="array" ref="A6917">IF(COUNT(SEARCH(RubriekenHistorisch,CONCATENATE(P6916,U6916,AB6916,AH6916))),"t","f")</f>
        <v>f</v>
      </c>
      <c r="B6917" t="str">
        <f t="shared" si="326"/>
        <v>f</v>
      </c>
      <c r="C6917" t="str">
        <f t="shared" si="327"/>
        <v>f</v>
      </c>
      <c r="D6917" t="str">
        <f t="shared" si="328"/>
        <v>t</v>
      </c>
      <c r="E6917" t="str">
        <f>IF(COUNT(SEARCH({"04.","05.","09.","12."},CONCATENATE(P6916,U6916,AB6916,AH6916))),"t","f")</f>
        <v>t</v>
      </c>
      <c r="F6917" t="str">
        <f t="array" ref="F6917">IF(COUNT(SEARCH(HistorischeRubrieken,CONCATENATE(P6916,U6916,AB6916,AH6916))),"t","f")</f>
        <v>f</v>
      </c>
      <c r="G6917">
        <v>1</v>
      </c>
      <c r="H6917">
        <v>611501</v>
      </c>
      <c r="I6917" t="s">
        <v>3733</v>
      </c>
      <c r="J6917">
        <v>19970801</v>
      </c>
      <c r="K6917">
        <v>19980801</v>
      </c>
      <c r="M6917">
        <v>0</v>
      </c>
      <c r="N6917">
        <v>0</v>
      </c>
      <c r="O6917" t="s">
        <v>3734</v>
      </c>
      <c r="P6917" t="s">
        <v>3735</v>
      </c>
      <c r="Q6917" t="s">
        <v>2743</v>
      </c>
      <c r="R6917">
        <v>0</v>
      </c>
      <c r="S6917" t="s">
        <v>271</v>
      </c>
      <c r="U6917" t="s">
        <v>3736</v>
      </c>
      <c r="V6917">
        <v>1</v>
      </c>
      <c r="W6917">
        <v>1</v>
      </c>
      <c r="X6917">
        <v>19970804</v>
      </c>
      <c r="Y6917">
        <v>12</v>
      </c>
      <c r="Z6917" t="s">
        <v>1003</v>
      </c>
      <c r="AA6917" t="s">
        <v>3737</v>
      </c>
      <c r="AC6917">
        <v>1</v>
      </c>
      <c r="AE6917">
        <v>1</v>
      </c>
      <c r="AF6917" t="s">
        <v>271</v>
      </c>
    </row>
    <row r="6918" spans="1:32" hidden="1" x14ac:dyDescent="0.25">
      <c r="A6918" t="str">
        <f t="array" ref="A6918">IF(COUNT(SEARCH(RubriekenHistorisch,CONCATENATE(P6917,U6917,AB6917,AH6917))),"t","f")</f>
        <v>f</v>
      </c>
      <c r="B6918" t="str">
        <f t="shared" si="326"/>
        <v>f</v>
      </c>
      <c r="C6918" t="str">
        <f t="shared" si="327"/>
        <v>f</v>
      </c>
      <c r="D6918" t="str">
        <f t="shared" si="328"/>
        <v>t</v>
      </c>
      <c r="E6918" t="str">
        <f>IF(COUNT(SEARCH({"04.","05.","09.","12."},CONCATENATE(P6917,U6917,AB6917,AH6917))),"t","f")</f>
        <v>t</v>
      </c>
      <c r="F6918" t="str">
        <f t="array" ref="F6918">IF(COUNT(SEARCH(HistorischeRubrieken,CONCATENATE(P6917,U6917,AB6917,AH6917))),"t","f")</f>
        <v>f</v>
      </c>
      <c r="G6918">
        <v>2</v>
      </c>
      <c r="H6918">
        <v>611501</v>
      </c>
      <c r="I6918" t="s">
        <v>3733</v>
      </c>
      <c r="J6918">
        <v>19980801</v>
      </c>
      <c r="K6918">
        <v>20001201</v>
      </c>
      <c r="M6918">
        <v>0</v>
      </c>
      <c r="N6918">
        <v>0</v>
      </c>
      <c r="O6918" t="s">
        <v>3734</v>
      </c>
      <c r="P6918" t="s">
        <v>3735</v>
      </c>
      <c r="Q6918" t="s">
        <v>2743</v>
      </c>
      <c r="R6918">
        <v>0</v>
      </c>
      <c r="S6918" t="s">
        <v>271</v>
      </c>
      <c r="U6918" t="s">
        <v>3736</v>
      </c>
      <c r="V6918">
        <v>1</v>
      </c>
      <c r="W6918">
        <v>1</v>
      </c>
      <c r="X6918">
        <v>19980804</v>
      </c>
      <c r="Y6918">
        <v>12</v>
      </c>
      <c r="Z6918" t="s">
        <v>271</v>
      </c>
      <c r="AA6918" t="s">
        <v>3737</v>
      </c>
      <c r="AC6918">
        <v>1</v>
      </c>
      <c r="AE6918">
        <v>1</v>
      </c>
      <c r="AF6918" t="s">
        <v>271</v>
      </c>
    </row>
    <row r="6919" spans="1:32" hidden="1" x14ac:dyDescent="0.25">
      <c r="A6919" t="str">
        <f t="array" ref="A6919">IF(COUNT(SEARCH(RubriekenHistorisch,CONCATENATE(P6918,U6918,AB6918,AH6918))),"t","f")</f>
        <v>f</v>
      </c>
      <c r="B6919" t="str">
        <f t="shared" si="326"/>
        <v>f</v>
      </c>
      <c r="C6919" t="str">
        <f t="shared" si="327"/>
        <v>f</v>
      </c>
      <c r="D6919" t="str">
        <f t="shared" si="328"/>
        <v>t</v>
      </c>
      <c r="E6919" t="str">
        <f>IF(COUNT(SEARCH({"04.","05.","09.","12."},CONCATENATE(P6918,U6918,AB6918,AH6918))),"t","f")</f>
        <v>t</v>
      </c>
      <c r="F6919" t="str">
        <f t="array" ref="F6919">IF(COUNT(SEARCH(HistorischeRubrieken,CONCATENATE(P6918,U6918,AB6918,AH6918))),"t","f")</f>
        <v>f</v>
      </c>
      <c r="G6919">
        <v>3</v>
      </c>
      <c r="H6919">
        <v>611501</v>
      </c>
      <c r="I6919" t="s">
        <v>3733</v>
      </c>
      <c r="J6919">
        <v>20001201</v>
      </c>
      <c r="K6919">
        <v>20010401</v>
      </c>
      <c r="M6919">
        <v>0</v>
      </c>
      <c r="N6919">
        <v>0</v>
      </c>
      <c r="O6919" t="s">
        <v>3734</v>
      </c>
      <c r="P6919" t="s">
        <v>3738</v>
      </c>
      <c r="Q6919" t="s">
        <v>2743</v>
      </c>
      <c r="R6919">
        <v>0</v>
      </c>
      <c r="S6919" t="s">
        <v>271</v>
      </c>
      <c r="U6919" t="s">
        <v>3739</v>
      </c>
      <c r="V6919">
        <v>1</v>
      </c>
      <c r="W6919">
        <v>1</v>
      </c>
      <c r="X6919">
        <v>20010804</v>
      </c>
      <c r="Y6919">
        <v>12</v>
      </c>
      <c r="Z6919" t="s">
        <v>271</v>
      </c>
      <c r="AA6919" t="s">
        <v>3737</v>
      </c>
      <c r="AC6919">
        <v>1</v>
      </c>
      <c r="AE6919">
        <v>1</v>
      </c>
      <c r="AF6919" t="s">
        <v>271</v>
      </c>
    </row>
    <row r="6920" spans="1:32" hidden="1" x14ac:dyDescent="0.25">
      <c r="A6920" t="str">
        <f t="array" ref="A6920">IF(COUNT(SEARCH(RubriekenHistorisch,CONCATENATE(P6919,U6919,AB6919,AH6919))),"t","f")</f>
        <v>f</v>
      </c>
      <c r="B6920" t="str">
        <f t="shared" si="326"/>
        <v>f</v>
      </c>
      <c r="C6920" t="str">
        <f t="shared" si="327"/>
        <v>f</v>
      </c>
      <c r="D6920" t="str">
        <f t="shared" si="328"/>
        <v>t</v>
      </c>
      <c r="E6920" t="str">
        <f>IF(COUNT(SEARCH({"04.","05.","09.","12."},CONCATENATE(P6919,U6919,AB6919,AH6919))),"t","f")</f>
        <v>t</v>
      </c>
      <c r="F6920" t="str">
        <f t="array" ref="F6920">IF(COUNT(SEARCH(HistorischeRubrieken,CONCATENATE(P6919,U6919,AB6919,AH6919))),"t","f")</f>
        <v>f</v>
      </c>
      <c r="G6920">
        <v>4</v>
      </c>
      <c r="H6920">
        <v>611501</v>
      </c>
      <c r="I6920" t="s">
        <v>3740</v>
      </c>
      <c r="J6920">
        <v>20010401</v>
      </c>
      <c r="K6920">
        <v>20011201</v>
      </c>
      <c r="M6920">
        <v>0</v>
      </c>
      <c r="N6920">
        <v>0</v>
      </c>
      <c r="O6920" t="s">
        <v>3741</v>
      </c>
      <c r="P6920" t="s">
        <v>3738</v>
      </c>
      <c r="Q6920" t="s">
        <v>2743</v>
      </c>
      <c r="R6920">
        <v>0</v>
      </c>
      <c r="S6920" t="s">
        <v>271</v>
      </c>
      <c r="U6920" t="s">
        <v>3739</v>
      </c>
      <c r="V6920">
        <v>1</v>
      </c>
      <c r="W6920">
        <v>1</v>
      </c>
      <c r="X6920">
        <v>20010804</v>
      </c>
      <c r="Y6920">
        <v>12</v>
      </c>
      <c r="Z6920" t="s">
        <v>271</v>
      </c>
      <c r="AA6920" t="s">
        <v>3742</v>
      </c>
      <c r="AC6920">
        <v>1</v>
      </c>
      <c r="AE6920">
        <v>1</v>
      </c>
      <c r="AF6920" t="s">
        <v>271</v>
      </c>
    </row>
    <row r="6921" spans="1:32" hidden="1" x14ac:dyDescent="0.25">
      <c r="A6921" t="str">
        <f t="array" ref="A6921">IF(COUNT(SEARCH(RubriekenHistorisch,CONCATENATE(P6920,U6920,AB6920,AH6920))),"t","f")</f>
        <v>f</v>
      </c>
      <c r="B6921" t="str">
        <f t="shared" si="326"/>
        <v>f</v>
      </c>
      <c r="C6921" t="str">
        <f t="shared" si="327"/>
        <v>f</v>
      </c>
      <c r="D6921" t="str">
        <f t="shared" si="328"/>
        <v>t</v>
      </c>
      <c r="E6921" t="str">
        <f>IF(COUNT(SEARCH({"04.","05.","09.","12."},CONCATENATE(P6920,U6920,AB6920,AH6920))),"t","f")</f>
        <v>t</v>
      </c>
      <c r="F6921" t="str">
        <f t="array" ref="F6921">IF(COUNT(SEARCH(HistorischeRubrieken,CONCATENATE(P6920,U6920,AB6920,AH6920))),"t","f")</f>
        <v>f</v>
      </c>
      <c r="G6921">
        <v>5</v>
      </c>
      <c r="H6921">
        <v>611501</v>
      </c>
      <c r="I6921" t="s">
        <v>3740</v>
      </c>
      <c r="J6921">
        <v>20011201</v>
      </c>
      <c r="K6921">
        <v>20020601</v>
      </c>
      <c r="M6921">
        <v>0</v>
      </c>
      <c r="N6921">
        <v>0</v>
      </c>
      <c r="O6921" t="s">
        <v>3741</v>
      </c>
      <c r="P6921" t="s">
        <v>3743</v>
      </c>
      <c r="Q6921" t="s">
        <v>2743</v>
      </c>
      <c r="R6921">
        <v>0</v>
      </c>
      <c r="S6921" t="s">
        <v>271</v>
      </c>
      <c r="U6921" t="s">
        <v>3744</v>
      </c>
      <c r="V6921">
        <v>1</v>
      </c>
      <c r="W6921">
        <v>1</v>
      </c>
      <c r="X6921">
        <v>20011205</v>
      </c>
      <c r="Y6921">
        <v>12</v>
      </c>
      <c r="Z6921" t="s">
        <v>1003</v>
      </c>
      <c r="AA6921" t="s">
        <v>3742</v>
      </c>
      <c r="AC6921">
        <v>1</v>
      </c>
      <c r="AE6921">
        <v>1</v>
      </c>
      <c r="AF6921" t="s">
        <v>271</v>
      </c>
    </row>
    <row r="6922" spans="1:32" hidden="1" x14ac:dyDescent="0.25">
      <c r="A6922" t="str">
        <f t="array" ref="A6922">IF(COUNT(SEARCH(RubriekenHistorisch,CONCATENATE(P6921,U6921,AB6921,AH6921))),"t","f")</f>
        <v>f</v>
      </c>
      <c r="B6922" t="str">
        <f t="shared" si="326"/>
        <v>f</v>
      </c>
      <c r="C6922" t="str">
        <f t="shared" si="327"/>
        <v>f</v>
      </c>
      <c r="D6922" t="str">
        <f t="shared" si="328"/>
        <v>t</v>
      </c>
      <c r="E6922" t="str">
        <f>IF(COUNT(SEARCH({"04.","05.","09.","12."},CONCATENATE(P6921,U6921,AB6921,AH6921))),"t","f")</f>
        <v>t</v>
      </c>
      <c r="F6922" t="str">
        <f t="array" ref="F6922">IF(COUNT(SEARCH(HistorischeRubrieken,CONCATENATE(P6921,U6921,AB6921,AH6921))),"t","f")</f>
        <v>f</v>
      </c>
      <c r="G6922">
        <v>6</v>
      </c>
      <c r="H6922">
        <v>611501</v>
      </c>
      <c r="I6922" t="s">
        <v>3740</v>
      </c>
      <c r="J6922">
        <v>20020601</v>
      </c>
      <c r="K6922">
        <v>20051201</v>
      </c>
      <c r="M6922">
        <v>0</v>
      </c>
      <c r="N6922">
        <v>0</v>
      </c>
      <c r="O6922" t="s">
        <v>3741</v>
      </c>
      <c r="P6922" t="s">
        <v>3743</v>
      </c>
      <c r="Q6922" t="s">
        <v>2743</v>
      </c>
      <c r="R6922">
        <v>0</v>
      </c>
      <c r="S6922" t="s">
        <v>271</v>
      </c>
      <c r="U6922" t="s">
        <v>3744</v>
      </c>
      <c r="V6922">
        <v>1</v>
      </c>
      <c r="W6922">
        <v>1</v>
      </c>
      <c r="X6922">
        <v>20020605</v>
      </c>
      <c r="Y6922">
        <v>12</v>
      </c>
      <c r="Z6922" t="s">
        <v>271</v>
      </c>
      <c r="AA6922" t="s">
        <v>3742</v>
      </c>
      <c r="AC6922">
        <v>1</v>
      </c>
      <c r="AE6922">
        <v>1</v>
      </c>
      <c r="AF6922" t="s">
        <v>271</v>
      </c>
    </row>
    <row r="6923" spans="1:32" hidden="1" x14ac:dyDescent="0.25">
      <c r="A6923" t="str">
        <f t="array" ref="A6923">IF(COUNT(SEARCH(RubriekenHistorisch,CONCATENATE(P6922,U6922,AB6922,AH6922))),"t","f")</f>
        <v>f</v>
      </c>
      <c r="B6923" t="str">
        <f t="shared" si="326"/>
        <v>f</v>
      </c>
      <c r="C6923" t="str">
        <f t="shared" si="327"/>
        <v>f</v>
      </c>
      <c r="D6923" t="str">
        <f t="shared" si="328"/>
        <v>t</v>
      </c>
      <c r="E6923" t="str">
        <f>IF(COUNT(SEARCH({"04.","05.","09.","12."},CONCATENATE(P6922,U6922,AB6922,AH6922))),"t","f")</f>
        <v>t</v>
      </c>
      <c r="F6923" t="str">
        <f t="array" ref="F6923">IF(COUNT(SEARCH(HistorischeRubrieken,CONCATENATE(P6922,U6922,AB6922,AH6922))),"t","f")</f>
        <v>f</v>
      </c>
      <c r="G6923">
        <v>7</v>
      </c>
      <c r="H6923">
        <v>611501</v>
      </c>
      <c r="I6923" t="s">
        <v>3740</v>
      </c>
      <c r="J6923">
        <v>20051201</v>
      </c>
      <c r="K6923">
        <v>20070601</v>
      </c>
      <c r="M6923">
        <v>0</v>
      </c>
      <c r="N6923">
        <v>0</v>
      </c>
      <c r="O6923" t="s">
        <v>3523</v>
      </c>
      <c r="P6923" t="s">
        <v>3745</v>
      </c>
      <c r="Q6923" t="s">
        <v>3435</v>
      </c>
      <c r="R6923">
        <v>0</v>
      </c>
      <c r="S6923" t="s">
        <v>271</v>
      </c>
      <c r="U6923" t="s">
        <v>3746</v>
      </c>
      <c r="V6923">
        <v>1</v>
      </c>
      <c r="W6923">
        <v>1</v>
      </c>
      <c r="X6923">
        <v>20051205</v>
      </c>
      <c r="Y6923">
        <v>0</v>
      </c>
      <c r="Z6923" t="s">
        <v>271</v>
      </c>
      <c r="AA6923" t="s">
        <v>3526</v>
      </c>
      <c r="AC6923">
        <v>1</v>
      </c>
      <c r="AE6923">
        <v>1</v>
      </c>
      <c r="AF6923" t="s">
        <v>271</v>
      </c>
    </row>
    <row r="6924" spans="1:32" hidden="1" x14ac:dyDescent="0.25">
      <c r="A6924" t="str">
        <f t="array" ref="A6924">IF(COUNT(SEARCH(RubriekenHistorisch,CONCATENATE(P6923,U6923,AB6923,AH6923))),"t","f")</f>
        <v>f</v>
      </c>
      <c r="B6924" t="str">
        <f t="shared" si="326"/>
        <v>f</v>
      </c>
      <c r="C6924" t="str">
        <f t="shared" si="327"/>
        <v>f</v>
      </c>
      <c r="D6924" t="str">
        <f t="shared" si="328"/>
        <v>t</v>
      </c>
      <c r="E6924" t="str">
        <f>IF(COUNT(SEARCH({"04.","05.","09.","12."},CONCATENATE(P6923,U6923,AB6923,AH6923))),"t","f")</f>
        <v>t</v>
      </c>
      <c r="F6924" t="str">
        <f t="array" ref="F6924">IF(COUNT(SEARCH(HistorischeRubrieken,CONCATENATE(P6923,U6923,AB6923,AH6923))),"t","f")</f>
        <v>f</v>
      </c>
      <c r="G6924">
        <v>8</v>
      </c>
      <c r="H6924">
        <v>611501</v>
      </c>
      <c r="I6924" t="s">
        <v>3740</v>
      </c>
      <c r="J6924">
        <v>20070601</v>
      </c>
      <c r="K6924">
        <v>20071201</v>
      </c>
      <c r="M6924">
        <v>0</v>
      </c>
      <c r="N6924">
        <v>0</v>
      </c>
      <c r="O6924" t="s">
        <v>3531</v>
      </c>
      <c r="P6924" t="s">
        <v>3747</v>
      </c>
      <c r="Q6924" t="s">
        <v>2719</v>
      </c>
      <c r="R6924">
        <v>0</v>
      </c>
      <c r="S6924" t="s">
        <v>271</v>
      </c>
      <c r="T6924" t="s">
        <v>3531</v>
      </c>
      <c r="U6924" t="s">
        <v>3748</v>
      </c>
      <c r="V6924">
        <v>0</v>
      </c>
      <c r="W6924">
        <v>1</v>
      </c>
      <c r="X6924">
        <v>20071010</v>
      </c>
      <c r="Y6924">
        <v>0</v>
      </c>
      <c r="Z6924" t="s">
        <v>1003</v>
      </c>
      <c r="AA6924" t="s">
        <v>3534</v>
      </c>
      <c r="AC6924">
        <v>1</v>
      </c>
      <c r="AE6924">
        <v>1</v>
      </c>
      <c r="AF6924" t="s">
        <v>271</v>
      </c>
    </row>
    <row r="6925" spans="1:32" hidden="1" x14ac:dyDescent="0.25">
      <c r="A6925" t="str">
        <f t="array" ref="A6925">IF(COUNT(SEARCH(RubriekenHistorisch,CONCATENATE(P6924,U6924,AB6924,AH6924))),"t","f")</f>
        <v>f</v>
      </c>
      <c r="B6925" t="str">
        <f t="shared" si="326"/>
        <v>f</v>
      </c>
      <c r="C6925" t="str">
        <f t="shared" si="327"/>
        <v>f</v>
      </c>
      <c r="D6925" t="str">
        <f t="shared" si="328"/>
        <v>t</v>
      </c>
      <c r="E6925" t="str">
        <f>IF(COUNT(SEARCH({"04.","05.","09.","12."},CONCATENATE(P6924,U6924,AB6924,AH6924))),"t","f")</f>
        <v>t</v>
      </c>
      <c r="F6925" t="str">
        <f t="array" ref="F6925">IF(COUNT(SEARCH(HistorischeRubrieken,CONCATENATE(P6924,U6924,AB6924,AH6924))),"t","f")</f>
        <v>f</v>
      </c>
      <c r="G6925">
        <v>9</v>
      </c>
      <c r="H6925">
        <v>611501</v>
      </c>
      <c r="I6925" t="s">
        <v>3740</v>
      </c>
      <c r="J6925">
        <v>20071201</v>
      </c>
      <c r="K6925">
        <v>20090901</v>
      </c>
      <c r="M6925">
        <v>0</v>
      </c>
      <c r="N6925">
        <v>0</v>
      </c>
      <c r="O6925" t="s">
        <v>3451</v>
      </c>
      <c r="P6925" t="s">
        <v>3747</v>
      </c>
      <c r="Q6925" t="s">
        <v>2719</v>
      </c>
      <c r="R6925">
        <v>0</v>
      </c>
      <c r="S6925" t="s">
        <v>271</v>
      </c>
      <c r="T6925" t="s">
        <v>3531</v>
      </c>
      <c r="U6925" t="s">
        <v>3748</v>
      </c>
      <c r="V6925">
        <v>0</v>
      </c>
      <c r="W6925">
        <v>1</v>
      </c>
      <c r="X6925">
        <v>20071010</v>
      </c>
      <c r="Y6925">
        <v>0</v>
      </c>
      <c r="Z6925" t="s">
        <v>1003</v>
      </c>
      <c r="AA6925" t="s">
        <v>3454</v>
      </c>
      <c r="AC6925">
        <v>1</v>
      </c>
      <c r="AE6925">
        <v>1</v>
      </c>
      <c r="AF6925" t="s">
        <v>271</v>
      </c>
    </row>
    <row r="6926" spans="1:32" hidden="1" x14ac:dyDescent="0.25">
      <c r="A6926" t="str">
        <f t="array" ref="A6926">IF(COUNT(SEARCH(RubriekenHistorisch,CONCATENATE(P6925,U6925,AB6925,AH6925))),"t","f")</f>
        <v>f</v>
      </c>
      <c r="B6926" t="str">
        <f t="shared" si="326"/>
        <v>f</v>
      </c>
      <c r="C6926" t="str">
        <f t="shared" si="327"/>
        <v>f</v>
      </c>
      <c r="D6926" t="str">
        <f t="shared" si="328"/>
        <v>t</v>
      </c>
      <c r="E6926" t="str">
        <f>IF(COUNT(SEARCH({"04.","05.","09.","12."},CONCATENATE(P6925,U6925,AB6925,AH6925))),"t","f")</f>
        <v>t</v>
      </c>
      <c r="F6926" t="str">
        <f t="array" ref="F6926">IF(COUNT(SEARCH(HistorischeRubrieken,CONCATENATE(P6925,U6925,AB6925,AH6925))),"t","f")</f>
        <v>f</v>
      </c>
      <c r="G6926">
        <v>10</v>
      </c>
      <c r="H6926">
        <v>611501</v>
      </c>
      <c r="I6926" t="s">
        <v>3749</v>
      </c>
      <c r="J6926">
        <v>20090901</v>
      </c>
      <c r="K6926">
        <v>20101201</v>
      </c>
      <c r="M6926">
        <v>0</v>
      </c>
      <c r="N6926">
        <v>0</v>
      </c>
      <c r="O6926" t="s">
        <v>3451</v>
      </c>
      <c r="P6926" t="s">
        <v>3750</v>
      </c>
      <c r="Q6926" t="s">
        <v>2719</v>
      </c>
      <c r="R6926">
        <v>0</v>
      </c>
      <c r="S6926" t="s">
        <v>271</v>
      </c>
      <c r="U6926" t="s">
        <v>3751</v>
      </c>
      <c r="V6926">
        <v>1</v>
      </c>
      <c r="W6926">
        <v>1</v>
      </c>
      <c r="X6926">
        <v>20091006</v>
      </c>
      <c r="Y6926">
        <v>0</v>
      </c>
      <c r="Z6926" t="s">
        <v>271</v>
      </c>
      <c r="AA6926" t="s">
        <v>3454</v>
      </c>
      <c r="AC6926">
        <v>1</v>
      </c>
      <c r="AE6926">
        <v>1</v>
      </c>
      <c r="AF6926" t="s">
        <v>271</v>
      </c>
    </row>
    <row r="6927" spans="1:32" hidden="1" x14ac:dyDescent="0.25">
      <c r="A6927" t="str">
        <f t="array" ref="A6927">IF(COUNT(SEARCH(RubriekenHistorisch,CONCATENATE(P6926,U6926,AB6926,AH6926))),"t","f")</f>
        <v>f</v>
      </c>
      <c r="B6927" t="str">
        <f t="shared" si="326"/>
        <v>f</v>
      </c>
      <c r="C6927" t="str">
        <f t="shared" si="327"/>
        <v>f</v>
      </c>
      <c r="D6927" t="str">
        <f t="shared" si="328"/>
        <v>t</v>
      </c>
      <c r="E6927" t="str">
        <f>IF(COUNT(SEARCH({"04.","05.","09.","12."},CONCATENATE(P6926,U6926,AB6926,AH6926))),"t","f")</f>
        <v>t</v>
      </c>
      <c r="F6927" t="str">
        <f t="array" ref="F6927">IF(COUNT(SEARCH(HistorischeRubrieken,CONCATENATE(P6926,U6926,AB6926,AH6926))),"t","f")</f>
        <v>f</v>
      </c>
      <c r="G6927">
        <v>11</v>
      </c>
      <c r="H6927">
        <v>611501</v>
      </c>
      <c r="I6927" t="s">
        <v>3749</v>
      </c>
      <c r="J6927">
        <v>20101201</v>
      </c>
      <c r="K6927">
        <v>20120115</v>
      </c>
      <c r="M6927">
        <v>0</v>
      </c>
      <c r="N6927">
        <v>0</v>
      </c>
      <c r="O6927" t="s">
        <v>3451</v>
      </c>
      <c r="P6927" t="s">
        <v>3752</v>
      </c>
      <c r="Q6927" t="s">
        <v>2719</v>
      </c>
      <c r="R6927">
        <v>0</v>
      </c>
      <c r="S6927" t="s">
        <v>271</v>
      </c>
      <c r="AA6927" t="s">
        <v>3454</v>
      </c>
      <c r="AC6927">
        <v>1</v>
      </c>
      <c r="AE6927">
        <v>1</v>
      </c>
      <c r="AF6927" t="s">
        <v>271</v>
      </c>
    </row>
    <row r="6928" spans="1:32" hidden="1" x14ac:dyDescent="0.25">
      <c r="A6928" t="str">
        <f t="array" ref="A6928">IF(COUNT(SEARCH(RubriekenHistorisch,CONCATENATE(P6927,U6927,AB6927,AH6927))),"t","f")</f>
        <v>f</v>
      </c>
      <c r="B6928" t="str">
        <f t="shared" si="326"/>
        <v>f</v>
      </c>
      <c r="C6928" t="str">
        <f t="shared" si="327"/>
        <v>f</v>
      </c>
      <c r="D6928" t="str">
        <f t="shared" si="328"/>
        <v>t</v>
      </c>
      <c r="E6928" t="str">
        <f>IF(COUNT(SEARCH({"04.","05.","09.","12."},CONCATENATE(P6927,U6927,AB6927,AH6927))),"t","f")</f>
        <v>t</v>
      </c>
      <c r="F6928" t="str">
        <f t="array" ref="F6928">IF(COUNT(SEARCH(HistorischeRubrieken,CONCATENATE(P6927,U6927,AB6927,AH6927))),"t","f")</f>
        <v>f</v>
      </c>
      <c r="G6928">
        <v>12</v>
      </c>
      <c r="H6928">
        <v>611501</v>
      </c>
      <c r="I6928" t="s">
        <v>3749</v>
      </c>
      <c r="J6928">
        <v>20120115</v>
      </c>
      <c r="K6928">
        <v>20120917</v>
      </c>
      <c r="M6928">
        <v>0</v>
      </c>
      <c r="N6928">
        <v>0</v>
      </c>
      <c r="O6928" t="s">
        <v>3487</v>
      </c>
      <c r="P6928" t="s">
        <v>3752</v>
      </c>
      <c r="Q6928" t="s">
        <v>2719</v>
      </c>
      <c r="R6928">
        <v>0</v>
      </c>
      <c r="S6928" t="s">
        <v>271</v>
      </c>
      <c r="AA6928" t="s">
        <v>3488</v>
      </c>
      <c r="AC6928">
        <v>1</v>
      </c>
      <c r="AE6928">
        <v>1</v>
      </c>
      <c r="AF6928" t="s">
        <v>271</v>
      </c>
    </row>
    <row r="6929" spans="1:32" x14ac:dyDescent="0.25">
      <c r="A6929" t="str">
        <f t="array" ref="A6929">IF(COUNT(SEARCH(RubriekenHistorisch,CONCATENATE(P6928,U6928,AB6928,AH6928))),"t","f")</f>
        <v>f</v>
      </c>
      <c r="B6929" t="str">
        <f t="shared" si="326"/>
        <v>f</v>
      </c>
      <c r="C6929" t="str">
        <f t="shared" si="327"/>
        <v>f</v>
      </c>
      <c r="D6929" t="str">
        <f t="shared" si="328"/>
        <v>t</v>
      </c>
      <c r="E6929" t="str">
        <f>IF(COUNT(SEARCH({"04.","05.","09.","12."},CONCATENATE(P6928,U6928,AB6928,AH6928))),"t","f")</f>
        <v>t</v>
      </c>
      <c r="F6929" t="str">
        <f t="array" ref="F6929">IF(COUNT(SEARCH(HistorischeRubrieken,CONCATENATE(P6928,U6928,AB6928,AH6928))),"t","f")</f>
        <v>f</v>
      </c>
      <c r="G6929">
        <v>13</v>
      </c>
      <c r="H6929">
        <v>611501</v>
      </c>
      <c r="I6929" t="s">
        <v>3749</v>
      </c>
      <c r="J6929">
        <v>20120917</v>
      </c>
      <c r="M6929">
        <v>0</v>
      </c>
      <c r="N6929">
        <v>0</v>
      </c>
      <c r="O6929" t="s">
        <v>3487</v>
      </c>
      <c r="P6929" t="s">
        <v>3753</v>
      </c>
      <c r="Q6929" t="s">
        <v>2719</v>
      </c>
      <c r="R6929">
        <v>0</v>
      </c>
      <c r="S6929" t="s">
        <v>271</v>
      </c>
      <c r="AA6929" t="s">
        <v>3488</v>
      </c>
      <c r="AC6929">
        <v>1</v>
      </c>
      <c r="AE6929">
        <v>1</v>
      </c>
      <c r="AF6929" t="s">
        <v>271</v>
      </c>
    </row>
    <row r="6930" spans="1:32" hidden="1" x14ac:dyDescent="0.25">
      <c r="A6930" t="str">
        <f t="array" ref="A6930">IF(COUNT(SEARCH(RubriekenHistorisch,CONCATENATE(P6929,U6929,AB6929,AH6929))),"t","f")</f>
        <v>f</v>
      </c>
      <c r="B6930" t="str">
        <f t="shared" si="326"/>
        <v>f</v>
      </c>
      <c r="C6930" t="str">
        <f t="shared" si="327"/>
        <v>f</v>
      </c>
      <c r="D6930" t="str">
        <f t="shared" si="328"/>
        <v>t</v>
      </c>
      <c r="E6930" t="str">
        <f>IF(COUNT(SEARCH({"04.","05.","09.","12."},CONCATENATE(P6929,U6929,AB6929,AH6929))),"t","f")</f>
        <v>t</v>
      </c>
      <c r="F6930" t="str">
        <f t="array" ref="F6930">IF(COUNT(SEARCH(HistorischeRubrieken,CONCATENATE(P6929,U6929,AB6929,AH6929))),"t","f")</f>
        <v>f</v>
      </c>
      <c r="G6930">
        <v>1</v>
      </c>
      <c r="H6930">
        <v>611502</v>
      </c>
      <c r="I6930" t="s">
        <v>3754</v>
      </c>
      <c r="J6930">
        <v>19970801</v>
      </c>
      <c r="K6930">
        <v>19980801</v>
      </c>
      <c r="M6930">
        <v>0</v>
      </c>
      <c r="N6930">
        <v>0</v>
      </c>
      <c r="O6930" t="s">
        <v>3493</v>
      </c>
      <c r="P6930" t="s">
        <v>3755</v>
      </c>
      <c r="Q6930" t="s">
        <v>2743</v>
      </c>
      <c r="R6930">
        <v>0</v>
      </c>
      <c r="S6930" t="s">
        <v>271</v>
      </c>
      <c r="U6930" t="s">
        <v>3756</v>
      </c>
      <c r="V6930">
        <v>1</v>
      </c>
      <c r="W6930">
        <v>1</v>
      </c>
      <c r="X6930">
        <v>19970811</v>
      </c>
      <c r="Y6930">
        <v>12</v>
      </c>
      <c r="Z6930" t="s">
        <v>1003</v>
      </c>
      <c r="AA6930" t="s">
        <v>3701</v>
      </c>
      <c r="AC6930">
        <v>1</v>
      </c>
      <c r="AE6930">
        <v>0</v>
      </c>
      <c r="AF6930" t="s">
        <v>271</v>
      </c>
    </row>
    <row r="6931" spans="1:32" hidden="1" x14ac:dyDescent="0.25">
      <c r="A6931" t="str">
        <f t="array" ref="A6931">IF(COUNT(SEARCH(RubriekenHistorisch,CONCATENATE(P6930,U6930,AB6930,AH6930))),"t","f")</f>
        <v>f</v>
      </c>
      <c r="B6931" t="str">
        <f t="shared" si="326"/>
        <v>f</v>
      </c>
      <c r="C6931" t="str">
        <f t="shared" si="327"/>
        <v>f</v>
      </c>
      <c r="D6931" t="str">
        <f t="shared" si="328"/>
        <v>t</v>
      </c>
      <c r="E6931" t="str">
        <f>IF(COUNT(SEARCH({"04.","05.","09.","12."},CONCATENATE(P6930,U6930,AB6930,AH6930))),"t","f")</f>
        <v>t</v>
      </c>
      <c r="F6931" t="str">
        <f t="array" ref="F6931">IF(COUNT(SEARCH(HistorischeRubrieken,CONCATENATE(P6930,U6930,AB6930,AH6930))),"t","f")</f>
        <v>f</v>
      </c>
      <c r="G6931">
        <v>2</v>
      </c>
      <c r="H6931">
        <v>611502</v>
      </c>
      <c r="I6931" t="s">
        <v>3754</v>
      </c>
      <c r="J6931">
        <v>19980801</v>
      </c>
      <c r="K6931">
        <v>20001201</v>
      </c>
      <c r="M6931">
        <v>0</v>
      </c>
      <c r="N6931">
        <v>0</v>
      </c>
      <c r="O6931" t="s">
        <v>3493</v>
      </c>
      <c r="P6931" t="s">
        <v>3755</v>
      </c>
      <c r="Q6931" t="s">
        <v>2743</v>
      </c>
      <c r="R6931">
        <v>0</v>
      </c>
      <c r="S6931" t="s">
        <v>271</v>
      </c>
      <c r="U6931" t="s">
        <v>3756</v>
      </c>
      <c r="V6931">
        <v>1</v>
      </c>
      <c r="W6931">
        <v>1</v>
      </c>
      <c r="X6931">
        <v>19980811</v>
      </c>
      <c r="Y6931">
        <v>12</v>
      </c>
      <c r="Z6931" t="s">
        <v>271</v>
      </c>
      <c r="AA6931" t="s">
        <v>3701</v>
      </c>
      <c r="AC6931">
        <v>1</v>
      </c>
      <c r="AE6931">
        <v>0</v>
      </c>
      <c r="AF6931" t="s">
        <v>271</v>
      </c>
    </row>
    <row r="6932" spans="1:32" hidden="1" x14ac:dyDescent="0.25">
      <c r="A6932" t="str">
        <f t="array" ref="A6932">IF(COUNT(SEARCH(RubriekenHistorisch,CONCATENATE(P6931,U6931,AB6931,AH6931))),"t","f")</f>
        <v>f</v>
      </c>
      <c r="B6932" t="str">
        <f t="shared" si="326"/>
        <v>f</v>
      </c>
      <c r="C6932" t="str">
        <f t="shared" si="327"/>
        <v>f</v>
      </c>
      <c r="D6932" t="str">
        <f t="shared" si="328"/>
        <v>t</v>
      </c>
      <c r="E6932" t="str">
        <f>IF(COUNT(SEARCH({"04.","05.","09.","12."},CONCATENATE(P6931,U6931,AB6931,AH6931))),"t","f")</f>
        <v>t</v>
      </c>
      <c r="F6932" t="str">
        <f t="array" ref="F6932">IF(COUNT(SEARCH(HistorischeRubrieken,CONCATENATE(P6931,U6931,AB6931,AH6931))),"t","f")</f>
        <v>f</v>
      </c>
      <c r="G6932">
        <v>3</v>
      </c>
      <c r="H6932">
        <v>611502</v>
      </c>
      <c r="I6932" t="s">
        <v>3754</v>
      </c>
      <c r="J6932">
        <v>20001201</v>
      </c>
      <c r="K6932">
        <v>20010401</v>
      </c>
      <c r="M6932">
        <v>0</v>
      </c>
      <c r="N6932">
        <v>0</v>
      </c>
      <c r="O6932" t="s">
        <v>3493</v>
      </c>
      <c r="P6932" t="s">
        <v>3757</v>
      </c>
      <c r="Q6932" t="s">
        <v>2743</v>
      </c>
      <c r="R6932">
        <v>0</v>
      </c>
      <c r="S6932" t="s">
        <v>271</v>
      </c>
      <c r="U6932" t="s">
        <v>3758</v>
      </c>
      <c r="V6932">
        <v>1</v>
      </c>
      <c r="W6932">
        <v>1</v>
      </c>
      <c r="X6932">
        <v>20010811</v>
      </c>
      <c r="Y6932">
        <v>12</v>
      </c>
      <c r="Z6932" t="s">
        <v>271</v>
      </c>
      <c r="AA6932" t="s">
        <v>3701</v>
      </c>
      <c r="AC6932">
        <v>1</v>
      </c>
      <c r="AE6932">
        <v>0</v>
      </c>
      <c r="AF6932" t="s">
        <v>271</v>
      </c>
    </row>
    <row r="6933" spans="1:32" hidden="1" x14ac:dyDescent="0.25">
      <c r="A6933" t="str">
        <f t="array" ref="A6933">IF(COUNT(SEARCH(RubriekenHistorisch,CONCATENATE(P6932,U6932,AB6932,AH6932))),"t","f")</f>
        <v>f</v>
      </c>
      <c r="B6933" t="str">
        <f t="shared" si="326"/>
        <v>f</v>
      </c>
      <c r="C6933" t="str">
        <f t="shared" si="327"/>
        <v>f</v>
      </c>
      <c r="D6933" t="str">
        <f t="shared" si="328"/>
        <v>t</v>
      </c>
      <c r="E6933" t="str">
        <f>IF(COUNT(SEARCH({"04.","05.","09.","12."},CONCATENATE(P6932,U6932,AB6932,AH6932))),"t","f")</f>
        <v>t</v>
      </c>
      <c r="F6933" t="str">
        <f t="array" ref="F6933">IF(COUNT(SEARCH(HistorischeRubrieken,CONCATENATE(P6932,U6932,AB6932,AH6932))),"t","f")</f>
        <v>f</v>
      </c>
      <c r="G6933">
        <v>4</v>
      </c>
      <c r="H6933">
        <v>611502</v>
      </c>
      <c r="I6933" t="s">
        <v>3759</v>
      </c>
      <c r="J6933">
        <v>20010401</v>
      </c>
      <c r="K6933">
        <v>20011201</v>
      </c>
      <c r="M6933">
        <v>0</v>
      </c>
      <c r="N6933">
        <v>0</v>
      </c>
      <c r="O6933" t="s">
        <v>3500</v>
      </c>
      <c r="P6933" t="s">
        <v>3757</v>
      </c>
      <c r="Q6933" t="s">
        <v>2743</v>
      </c>
      <c r="R6933">
        <v>0</v>
      </c>
      <c r="S6933" t="s">
        <v>271</v>
      </c>
      <c r="U6933" t="s">
        <v>3758</v>
      </c>
      <c r="AA6933" t="s">
        <v>3702</v>
      </c>
      <c r="AC6933">
        <v>1</v>
      </c>
      <c r="AE6933">
        <v>0</v>
      </c>
      <c r="AF6933" t="s">
        <v>271</v>
      </c>
    </row>
    <row r="6934" spans="1:32" hidden="1" x14ac:dyDescent="0.25">
      <c r="A6934" t="str">
        <f t="array" ref="A6934">IF(COUNT(SEARCH(RubriekenHistorisch,CONCATENATE(P6933,U6933,AB6933,AH6933))),"t","f")</f>
        <v>f</v>
      </c>
      <c r="B6934" t="str">
        <f t="shared" si="326"/>
        <v>f</v>
      </c>
      <c r="C6934" t="str">
        <f t="shared" si="327"/>
        <v>f</v>
      </c>
      <c r="D6934" t="str">
        <f t="shared" si="328"/>
        <v>t</v>
      </c>
      <c r="E6934" t="str">
        <f>IF(COUNT(SEARCH({"04.","05.","09.","12."},CONCATENATE(P6933,U6933,AB6933,AH6933))),"t","f")</f>
        <v>t</v>
      </c>
      <c r="F6934" t="str">
        <f t="array" ref="F6934">IF(COUNT(SEARCH(HistorischeRubrieken,CONCATENATE(P6933,U6933,AB6933,AH6933))),"t","f")</f>
        <v>f</v>
      </c>
      <c r="G6934">
        <v>5</v>
      </c>
      <c r="H6934">
        <v>611502</v>
      </c>
      <c r="I6934" t="s">
        <v>3759</v>
      </c>
      <c r="J6934">
        <v>20011201</v>
      </c>
      <c r="K6934">
        <v>20020601</v>
      </c>
      <c r="M6934">
        <v>0</v>
      </c>
      <c r="N6934">
        <v>0</v>
      </c>
      <c r="O6934" t="s">
        <v>3500</v>
      </c>
      <c r="P6934" t="s">
        <v>3760</v>
      </c>
      <c r="Q6934" t="s">
        <v>2743</v>
      </c>
      <c r="R6934">
        <v>0</v>
      </c>
      <c r="S6934" t="s">
        <v>271</v>
      </c>
      <c r="U6934" t="s">
        <v>3761</v>
      </c>
      <c r="V6934">
        <v>1</v>
      </c>
      <c r="W6934">
        <v>1</v>
      </c>
      <c r="X6934">
        <v>20011210</v>
      </c>
      <c r="Y6934">
        <v>12</v>
      </c>
      <c r="Z6934" t="s">
        <v>1003</v>
      </c>
      <c r="AA6934" t="s">
        <v>3702</v>
      </c>
      <c r="AC6934">
        <v>1</v>
      </c>
      <c r="AE6934">
        <v>0</v>
      </c>
      <c r="AF6934" t="s">
        <v>271</v>
      </c>
    </row>
    <row r="6935" spans="1:32" hidden="1" x14ac:dyDescent="0.25">
      <c r="A6935" t="str">
        <f t="array" ref="A6935">IF(COUNT(SEARCH(RubriekenHistorisch,CONCATENATE(P6934,U6934,AB6934,AH6934))),"t","f")</f>
        <v>f</v>
      </c>
      <c r="B6935" t="str">
        <f t="shared" si="326"/>
        <v>f</v>
      </c>
      <c r="C6935" t="str">
        <f t="shared" si="327"/>
        <v>f</v>
      </c>
      <c r="D6935" t="str">
        <f t="shared" si="328"/>
        <v>t</v>
      </c>
      <c r="E6935" t="str">
        <f>IF(COUNT(SEARCH({"04.","05.","09.","12."},CONCATENATE(P6934,U6934,AB6934,AH6934))),"t","f")</f>
        <v>t</v>
      </c>
      <c r="F6935" t="str">
        <f t="array" ref="F6935">IF(COUNT(SEARCH(HistorischeRubrieken,CONCATENATE(P6934,U6934,AB6934,AH6934))),"t","f")</f>
        <v>f</v>
      </c>
      <c r="G6935">
        <v>6</v>
      </c>
      <c r="H6935">
        <v>611502</v>
      </c>
      <c r="I6935" t="s">
        <v>3759</v>
      </c>
      <c r="J6935">
        <v>20020601</v>
      </c>
      <c r="K6935">
        <v>20040301</v>
      </c>
      <c r="M6935">
        <v>0</v>
      </c>
      <c r="N6935">
        <v>0</v>
      </c>
      <c r="O6935" t="s">
        <v>3500</v>
      </c>
      <c r="P6935" t="s">
        <v>3760</v>
      </c>
      <c r="Q6935" t="s">
        <v>2743</v>
      </c>
      <c r="R6935">
        <v>0</v>
      </c>
      <c r="S6935" t="s">
        <v>271</v>
      </c>
      <c r="U6935" t="s">
        <v>3761</v>
      </c>
      <c r="V6935">
        <v>1</v>
      </c>
      <c r="W6935">
        <v>1</v>
      </c>
      <c r="X6935">
        <v>20020811</v>
      </c>
      <c r="Y6935">
        <v>12</v>
      </c>
      <c r="Z6935" t="s">
        <v>271</v>
      </c>
      <c r="AA6935" t="s">
        <v>3702</v>
      </c>
      <c r="AC6935">
        <v>1</v>
      </c>
      <c r="AE6935">
        <v>0</v>
      </c>
      <c r="AF6935" t="s">
        <v>271</v>
      </c>
    </row>
    <row r="6936" spans="1:32" hidden="1" x14ac:dyDescent="0.25">
      <c r="A6936" t="str">
        <f t="array" ref="A6936">IF(COUNT(SEARCH(RubriekenHistorisch,CONCATENATE(P6935,U6935,AB6935,AH6935))),"t","f")</f>
        <v>f</v>
      </c>
      <c r="B6936" t="str">
        <f t="shared" si="326"/>
        <v>f</v>
      </c>
      <c r="C6936" t="str">
        <f t="shared" si="327"/>
        <v>f</v>
      </c>
      <c r="D6936" t="str">
        <f t="shared" si="328"/>
        <v>t</v>
      </c>
      <c r="E6936" t="str">
        <f>IF(COUNT(SEARCH({"04.","05.","09.","12."},CONCATENATE(P6935,U6935,AB6935,AH6935))),"t","f")</f>
        <v>t</v>
      </c>
      <c r="F6936" t="str">
        <f t="array" ref="F6936">IF(COUNT(SEARCH(HistorischeRubrieken,CONCATENATE(P6935,U6935,AB6935,AH6935))),"t","f")</f>
        <v>f</v>
      </c>
      <c r="G6936">
        <v>7</v>
      </c>
      <c r="H6936">
        <v>611502</v>
      </c>
      <c r="I6936" t="s">
        <v>3759</v>
      </c>
      <c r="J6936">
        <v>20040301</v>
      </c>
      <c r="K6936">
        <v>20040601</v>
      </c>
      <c r="M6936">
        <v>0</v>
      </c>
      <c r="N6936">
        <v>0</v>
      </c>
      <c r="O6936" t="s">
        <v>3741</v>
      </c>
      <c r="R6936">
        <v>0</v>
      </c>
      <c r="S6936" t="s">
        <v>271</v>
      </c>
      <c r="U6936" t="s">
        <v>3762</v>
      </c>
      <c r="V6936">
        <v>2</v>
      </c>
      <c r="W6936">
        <v>0</v>
      </c>
      <c r="X6936">
        <v>20040305</v>
      </c>
      <c r="Y6936">
        <v>0</v>
      </c>
      <c r="Z6936" t="s">
        <v>271</v>
      </c>
      <c r="AA6936" t="s">
        <v>3763</v>
      </c>
      <c r="AC6936">
        <v>1</v>
      </c>
      <c r="AE6936">
        <v>0</v>
      </c>
      <c r="AF6936" t="s">
        <v>271</v>
      </c>
    </row>
    <row r="6937" spans="1:32" hidden="1" x14ac:dyDescent="0.25">
      <c r="A6937" t="str">
        <f t="array" ref="A6937">IF(COUNT(SEARCH(RubriekenHistorisch,CONCATENATE(P6936,U6936,AB6936,AH6936))),"t","f")</f>
        <v>f</v>
      </c>
      <c r="B6937" t="str">
        <f t="shared" si="326"/>
        <v>f</v>
      </c>
      <c r="C6937" t="str">
        <f t="shared" si="327"/>
        <v>f</v>
      </c>
      <c r="D6937" t="str">
        <f t="shared" si="328"/>
        <v>t</v>
      </c>
      <c r="E6937" t="str">
        <f>IF(COUNT(SEARCH({"04.","05.","09.","12."},CONCATENATE(P6936,U6936,AB6936,AH6936))),"t","f")</f>
        <v>t</v>
      </c>
      <c r="F6937" t="str">
        <f t="array" ref="F6937">IF(COUNT(SEARCH(HistorischeRubrieken,CONCATENATE(P6936,U6936,AB6936,AH6936))),"t","f")</f>
        <v>f</v>
      </c>
      <c r="G6937">
        <v>1</v>
      </c>
      <c r="H6937">
        <v>611504</v>
      </c>
      <c r="I6937" t="s">
        <v>3764</v>
      </c>
      <c r="J6937">
        <v>20110901</v>
      </c>
      <c r="K6937">
        <v>20120115</v>
      </c>
      <c r="M6937">
        <v>0</v>
      </c>
      <c r="N6937">
        <v>0</v>
      </c>
      <c r="AA6937" t="s">
        <v>3575</v>
      </c>
      <c r="AC6937">
        <v>0</v>
      </c>
      <c r="AE6937">
        <v>1</v>
      </c>
      <c r="AF6937" t="s">
        <v>271</v>
      </c>
    </row>
    <row r="6938" spans="1:32" hidden="1" x14ac:dyDescent="0.25">
      <c r="A6938" t="str">
        <f t="array" ref="A6938">IF(COUNT(SEARCH(RubriekenHistorisch,CONCATENATE(P6937,U6937,AB6937,AH6937))),"t","f")</f>
        <v>f</v>
      </c>
      <c r="B6938" t="str">
        <f t="shared" si="326"/>
        <v>f</v>
      </c>
      <c r="C6938" t="str">
        <f t="shared" si="327"/>
        <v>f</v>
      </c>
      <c r="D6938" t="str">
        <f t="shared" si="328"/>
        <v>f</v>
      </c>
      <c r="E6938" t="str">
        <f>IF(COUNT(SEARCH({"04.","05.","09.","12."},CONCATENATE(P6937,U6937,AB6937,AH6937))),"t","f")</f>
        <v>f</v>
      </c>
      <c r="F6938" t="str">
        <f t="array" ref="F6938">IF(COUNT(SEARCH(HistorischeRubrieken,CONCATENATE(P6937,U6937,AB6937,AH6937))),"t","f")</f>
        <v>f</v>
      </c>
      <c r="G6938">
        <v>2</v>
      </c>
      <c r="H6938">
        <v>611504</v>
      </c>
      <c r="I6938" t="s">
        <v>3764</v>
      </c>
      <c r="J6938">
        <v>20120115</v>
      </c>
      <c r="K6938">
        <v>20140106</v>
      </c>
      <c r="M6938">
        <v>0</v>
      </c>
      <c r="N6938">
        <v>0</v>
      </c>
      <c r="AA6938" t="s">
        <v>3576</v>
      </c>
      <c r="AC6938">
        <v>0</v>
      </c>
      <c r="AE6938">
        <v>1</v>
      </c>
      <c r="AF6938" t="s">
        <v>271</v>
      </c>
    </row>
    <row r="6939" spans="1:32" hidden="1" x14ac:dyDescent="0.25">
      <c r="A6939" t="str">
        <f t="array" ref="A6939">IF(COUNT(SEARCH(RubriekenHistorisch,CONCATENATE(P6938,U6938,AB6938,AH6938))),"t","f")</f>
        <v>f</v>
      </c>
      <c r="B6939" t="str">
        <f t="shared" si="326"/>
        <v>f</v>
      </c>
      <c r="C6939" t="str">
        <f t="shared" si="327"/>
        <v>f</v>
      </c>
      <c r="D6939" t="str">
        <f t="shared" si="328"/>
        <v>f</v>
      </c>
      <c r="E6939" t="str">
        <f>IF(COUNT(SEARCH({"04.","05.","09.","12."},CONCATENATE(P6938,U6938,AB6938,AH6938))),"t","f")</f>
        <v>f</v>
      </c>
      <c r="F6939" t="str">
        <f t="array" ref="F6939">IF(COUNT(SEARCH(HistorischeRubrieken,CONCATENATE(P6938,U6938,AB6938,AH6938))),"t","f")</f>
        <v>f</v>
      </c>
      <c r="G6939">
        <v>3</v>
      </c>
      <c r="H6939">
        <v>611504</v>
      </c>
      <c r="I6939" t="s">
        <v>3764</v>
      </c>
      <c r="J6939">
        <v>20140106</v>
      </c>
      <c r="K6939">
        <v>20140601</v>
      </c>
      <c r="M6939">
        <v>0</v>
      </c>
      <c r="N6939">
        <v>0</v>
      </c>
      <c r="AA6939" t="s">
        <v>3578</v>
      </c>
      <c r="AB6939" t="s">
        <v>1642</v>
      </c>
      <c r="AC6939">
        <v>0</v>
      </c>
      <c r="AE6939">
        <v>1</v>
      </c>
      <c r="AF6939" t="s">
        <v>271</v>
      </c>
    </row>
    <row r="6940" spans="1:32" x14ac:dyDescent="0.25">
      <c r="A6940" t="str">
        <f t="array" ref="A6940">IF(COUNT(SEARCH(RubriekenHistorisch,CONCATENATE(P6939,U6939,AB6939,AH6939))),"t","f")</f>
        <v>f</v>
      </c>
      <c r="B6940" t="str">
        <f t="shared" si="326"/>
        <v>f</v>
      </c>
      <c r="C6940" t="str">
        <f t="shared" si="327"/>
        <v>f</v>
      </c>
      <c r="D6940" t="str">
        <f t="shared" si="328"/>
        <v>f</v>
      </c>
      <c r="E6940" t="str">
        <f>IF(COUNT(SEARCH({"04.","05.","09.","12."},CONCATENATE(P6939,U6939,AB6939,AH6939))),"t","f")</f>
        <v>t</v>
      </c>
      <c r="F6940" t="str">
        <f t="array" ref="F6940">IF(COUNT(SEARCH(HistorischeRubrieken,CONCATENATE(P6939,U6939,AB6939,AH6939))),"t","f")</f>
        <v>f</v>
      </c>
      <c r="G6940">
        <v>4</v>
      </c>
      <c r="H6940">
        <v>611504</v>
      </c>
      <c r="I6940" t="s">
        <v>3765</v>
      </c>
      <c r="J6940">
        <v>20140601</v>
      </c>
      <c r="M6940">
        <v>0</v>
      </c>
      <c r="N6940">
        <v>0</v>
      </c>
      <c r="AA6940" t="s">
        <v>3576</v>
      </c>
      <c r="AC6940">
        <v>0</v>
      </c>
      <c r="AE6940">
        <v>1</v>
      </c>
      <c r="AF6940" t="s">
        <v>271</v>
      </c>
    </row>
    <row r="6941" spans="1:32" hidden="1" x14ac:dyDescent="0.25">
      <c r="A6941" t="str">
        <f t="array" ref="A6941">IF(COUNT(SEARCH(RubriekenHistorisch,CONCATENATE(P6940,U6940,AB6940,AH6940))),"t","f")</f>
        <v>f</v>
      </c>
      <c r="B6941" t="str">
        <f t="shared" si="326"/>
        <v>f</v>
      </c>
      <c r="C6941" t="str">
        <f t="shared" si="327"/>
        <v>f</v>
      </c>
      <c r="D6941" t="str">
        <f t="shared" si="328"/>
        <v>f</v>
      </c>
      <c r="E6941" t="str">
        <f>IF(COUNT(SEARCH({"04.","05.","09.","12."},CONCATENATE(P6940,U6940,AB6940,AH6940))),"t","f")</f>
        <v>f</v>
      </c>
      <c r="F6941" t="str">
        <f t="array" ref="F6941">IF(COUNT(SEARCH(HistorischeRubrieken,CONCATENATE(P6940,U6940,AB6940,AH6940))),"t","f")</f>
        <v>f</v>
      </c>
      <c r="G6941">
        <v>1</v>
      </c>
      <c r="H6941">
        <v>611601</v>
      </c>
      <c r="I6941" t="s">
        <v>3766</v>
      </c>
      <c r="J6941">
        <v>19970801</v>
      </c>
      <c r="K6941">
        <v>19980801</v>
      </c>
      <c r="M6941">
        <v>0</v>
      </c>
      <c r="N6941">
        <v>0</v>
      </c>
      <c r="O6941" t="s">
        <v>3438</v>
      </c>
      <c r="P6941" t="s">
        <v>3767</v>
      </c>
      <c r="Q6941" t="s">
        <v>3435</v>
      </c>
      <c r="R6941">
        <v>0</v>
      </c>
      <c r="S6941" t="s">
        <v>271</v>
      </c>
      <c r="U6941" t="s">
        <v>3768</v>
      </c>
      <c r="V6941">
        <v>1</v>
      </c>
      <c r="W6941">
        <v>1</v>
      </c>
      <c r="X6941">
        <v>19970815</v>
      </c>
      <c r="Y6941">
        <v>12</v>
      </c>
      <c r="Z6941" t="s">
        <v>1003</v>
      </c>
      <c r="AA6941" t="s">
        <v>3441</v>
      </c>
      <c r="AC6941">
        <v>1</v>
      </c>
      <c r="AE6941">
        <v>1</v>
      </c>
      <c r="AF6941" t="s">
        <v>271</v>
      </c>
    </row>
    <row r="6942" spans="1:32" hidden="1" x14ac:dyDescent="0.25">
      <c r="A6942" t="str">
        <f t="array" ref="A6942">IF(COUNT(SEARCH(RubriekenHistorisch,CONCATENATE(P6941,U6941,AB6941,AH6941))),"t","f")</f>
        <v>f</v>
      </c>
      <c r="B6942" t="str">
        <f t="shared" si="326"/>
        <v>f</v>
      </c>
      <c r="C6942" t="str">
        <f t="shared" si="327"/>
        <v>f</v>
      </c>
      <c r="D6942" t="str">
        <f t="shared" si="328"/>
        <v>t</v>
      </c>
      <c r="E6942" t="str">
        <f>IF(COUNT(SEARCH({"04.","05.","09.","12."},CONCATENATE(P6941,U6941,AB6941,AH6941))),"t","f")</f>
        <v>t</v>
      </c>
      <c r="F6942" t="str">
        <f t="array" ref="F6942">IF(COUNT(SEARCH(HistorischeRubrieken,CONCATENATE(P6941,U6941,AB6941,AH6941))),"t","f")</f>
        <v>f</v>
      </c>
      <c r="G6942">
        <v>2</v>
      </c>
      <c r="H6942">
        <v>611601</v>
      </c>
      <c r="I6942" t="s">
        <v>3766</v>
      </c>
      <c r="J6942">
        <v>19980801</v>
      </c>
      <c r="K6942">
        <v>20001201</v>
      </c>
      <c r="M6942">
        <v>0</v>
      </c>
      <c r="N6942">
        <v>0</v>
      </c>
      <c r="O6942" t="s">
        <v>3438</v>
      </c>
      <c r="P6942" t="s">
        <v>3767</v>
      </c>
      <c r="Q6942" t="s">
        <v>3435</v>
      </c>
      <c r="R6942">
        <v>0</v>
      </c>
      <c r="S6942" t="s">
        <v>271</v>
      </c>
      <c r="U6942" t="s">
        <v>3769</v>
      </c>
      <c r="V6942">
        <v>1</v>
      </c>
      <c r="W6942">
        <v>1</v>
      </c>
      <c r="X6942">
        <v>19980815</v>
      </c>
      <c r="Y6942">
        <v>12</v>
      </c>
      <c r="Z6942" t="s">
        <v>271</v>
      </c>
      <c r="AA6942" t="s">
        <v>3441</v>
      </c>
      <c r="AC6942">
        <v>1</v>
      </c>
      <c r="AE6942">
        <v>1</v>
      </c>
      <c r="AF6942" t="s">
        <v>271</v>
      </c>
    </row>
    <row r="6943" spans="1:32" hidden="1" x14ac:dyDescent="0.25">
      <c r="A6943" t="str">
        <f t="array" ref="A6943">IF(COUNT(SEARCH(RubriekenHistorisch,CONCATENATE(P6942,U6942,AB6942,AH6942))),"t","f")</f>
        <v>f</v>
      </c>
      <c r="B6943" t="str">
        <f t="shared" si="326"/>
        <v>f</v>
      </c>
      <c r="C6943" t="str">
        <f t="shared" si="327"/>
        <v>f</v>
      </c>
      <c r="D6943" t="str">
        <f t="shared" si="328"/>
        <v>t</v>
      </c>
      <c r="E6943" t="str">
        <f>IF(COUNT(SEARCH({"04.","05.","09.","12."},CONCATENATE(P6942,U6942,AB6942,AH6942))),"t","f")</f>
        <v>t</v>
      </c>
      <c r="F6943" t="str">
        <f t="array" ref="F6943">IF(COUNT(SEARCH(HistorischeRubrieken,CONCATENATE(P6942,U6942,AB6942,AH6942))),"t","f")</f>
        <v>f</v>
      </c>
      <c r="G6943">
        <v>3</v>
      </c>
      <c r="H6943">
        <v>611601</v>
      </c>
      <c r="I6943" t="s">
        <v>3766</v>
      </c>
      <c r="J6943">
        <v>20001201</v>
      </c>
      <c r="K6943">
        <v>20010401</v>
      </c>
      <c r="M6943">
        <v>0</v>
      </c>
      <c r="N6943">
        <v>0</v>
      </c>
      <c r="O6943" t="s">
        <v>3438</v>
      </c>
      <c r="P6943" t="s">
        <v>3770</v>
      </c>
      <c r="Q6943" t="s">
        <v>3435</v>
      </c>
      <c r="R6943">
        <v>0</v>
      </c>
      <c r="S6943" t="s">
        <v>271</v>
      </c>
      <c r="U6943" t="s">
        <v>3771</v>
      </c>
      <c r="V6943">
        <v>1</v>
      </c>
      <c r="W6943">
        <v>1</v>
      </c>
      <c r="X6943">
        <v>20010815</v>
      </c>
      <c r="Y6943">
        <v>12</v>
      </c>
      <c r="Z6943" t="s">
        <v>271</v>
      </c>
      <c r="AA6943" t="s">
        <v>3441</v>
      </c>
      <c r="AC6943">
        <v>1</v>
      </c>
      <c r="AE6943">
        <v>1</v>
      </c>
      <c r="AF6943" t="s">
        <v>271</v>
      </c>
    </row>
    <row r="6944" spans="1:32" hidden="1" x14ac:dyDescent="0.25">
      <c r="A6944" t="str">
        <f t="array" ref="A6944">IF(COUNT(SEARCH(RubriekenHistorisch,CONCATENATE(P6943,U6943,AB6943,AH6943))),"t","f")</f>
        <v>f</v>
      </c>
      <c r="B6944" t="str">
        <f t="shared" si="326"/>
        <v>f</v>
      </c>
      <c r="C6944" t="str">
        <f t="shared" si="327"/>
        <v>f</v>
      </c>
      <c r="D6944" t="str">
        <f t="shared" si="328"/>
        <v>t</v>
      </c>
      <c r="E6944" t="str">
        <f>IF(COUNT(SEARCH({"04.","05.","09.","12."},CONCATENATE(P6943,U6943,AB6943,AH6943))),"t","f")</f>
        <v>t</v>
      </c>
      <c r="F6944" t="str">
        <f t="array" ref="F6944">IF(COUNT(SEARCH(HistorischeRubrieken,CONCATENATE(P6943,U6943,AB6943,AH6943))),"t","f")</f>
        <v>f</v>
      </c>
      <c r="G6944">
        <v>4</v>
      </c>
      <c r="H6944">
        <v>611601</v>
      </c>
      <c r="I6944" t="s">
        <v>3766</v>
      </c>
      <c r="J6944">
        <v>20010401</v>
      </c>
      <c r="K6944">
        <v>20021201</v>
      </c>
      <c r="M6944">
        <v>0</v>
      </c>
      <c r="N6944">
        <v>0</v>
      </c>
      <c r="O6944" t="s">
        <v>3444</v>
      </c>
      <c r="P6944" t="s">
        <v>3770</v>
      </c>
      <c r="Q6944" t="s">
        <v>3435</v>
      </c>
      <c r="R6944">
        <v>0</v>
      </c>
      <c r="S6944" t="s">
        <v>271</v>
      </c>
      <c r="U6944" t="s">
        <v>3771</v>
      </c>
      <c r="V6944">
        <v>1</v>
      </c>
      <c r="W6944">
        <v>1</v>
      </c>
      <c r="X6944">
        <v>20010815</v>
      </c>
      <c r="Y6944">
        <v>12</v>
      </c>
      <c r="Z6944" t="s">
        <v>271</v>
      </c>
      <c r="AA6944" t="s">
        <v>3445</v>
      </c>
      <c r="AC6944">
        <v>1</v>
      </c>
      <c r="AE6944">
        <v>1</v>
      </c>
      <c r="AF6944" t="s">
        <v>271</v>
      </c>
    </row>
    <row r="6945" spans="1:32" hidden="1" x14ac:dyDescent="0.25">
      <c r="A6945" t="str">
        <f t="array" ref="A6945">IF(COUNT(SEARCH(RubriekenHistorisch,CONCATENATE(P6944,U6944,AB6944,AH6944))),"t","f")</f>
        <v>f</v>
      </c>
      <c r="B6945" t="str">
        <f t="shared" si="326"/>
        <v>f</v>
      </c>
      <c r="C6945" t="str">
        <f t="shared" si="327"/>
        <v>f</v>
      </c>
      <c r="D6945" t="str">
        <f t="shared" si="328"/>
        <v>t</v>
      </c>
      <c r="E6945" t="str">
        <f>IF(COUNT(SEARCH({"04.","05.","09.","12."},CONCATENATE(P6944,U6944,AB6944,AH6944))),"t","f")</f>
        <v>t</v>
      </c>
      <c r="F6945" t="str">
        <f t="array" ref="F6945">IF(COUNT(SEARCH(HistorischeRubrieken,CONCATENATE(P6944,U6944,AB6944,AH6944))),"t","f")</f>
        <v>f</v>
      </c>
      <c r="G6945">
        <v>5</v>
      </c>
      <c r="H6945">
        <v>611601</v>
      </c>
      <c r="I6945" t="s">
        <v>3772</v>
      </c>
      <c r="J6945">
        <v>20021201</v>
      </c>
      <c r="K6945">
        <v>20030301</v>
      </c>
      <c r="M6945">
        <v>0</v>
      </c>
      <c r="N6945">
        <v>0</v>
      </c>
      <c r="O6945" t="s">
        <v>3444</v>
      </c>
      <c r="P6945" t="s">
        <v>3773</v>
      </c>
      <c r="Q6945" t="s">
        <v>3435</v>
      </c>
      <c r="R6945">
        <v>0</v>
      </c>
      <c r="S6945" t="s">
        <v>271</v>
      </c>
      <c r="U6945" t="s">
        <v>3774</v>
      </c>
      <c r="V6945">
        <v>1</v>
      </c>
      <c r="W6945">
        <v>1</v>
      </c>
      <c r="X6945">
        <v>20021223</v>
      </c>
      <c r="Y6945">
        <v>0</v>
      </c>
      <c r="Z6945" t="s">
        <v>1003</v>
      </c>
      <c r="AA6945" t="s">
        <v>3445</v>
      </c>
      <c r="AC6945">
        <v>1</v>
      </c>
      <c r="AE6945">
        <v>1</v>
      </c>
      <c r="AF6945" t="s">
        <v>271</v>
      </c>
    </row>
    <row r="6946" spans="1:32" hidden="1" x14ac:dyDescent="0.25">
      <c r="A6946" t="str">
        <f t="array" ref="A6946">IF(COUNT(SEARCH(RubriekenHistorisch,CONCATENATE(P6945,U6945,AB6945,AH6945))),"t","f")</f>
        <v>f</v>
      </c>
      <c r="B6946" t="str">
        <f t="shared" si="326"/>
        <v>f</v>
      </c>
      <c r="C6946" t="str">
        <f t="shared" si="327"/>
        <v>f</v>
      </c>
      <c r="D6946" t="str">
        <f t="shared" si="328"/>
        <v>t</v>
      </c>
      <c r="E6946" t="str">
        <f>IF(COUNT(SEARCH({"04.","05.","09.","12."},CONCATENATE(P6945,U6945,AB6945,AH6945))),"t","f")</f>
        <v>t</v>
      </c>
      <c r="F6946" t="str">
        <f t="array" ref="F6946">IF(COUNT(SEARCH(HistorischeRubrieken,CONCATENATE(P6945,U6945,AB6945,AH6945))),"t","f")</f>
        <v>f</v>
      </c>
      <c r="G6946">
        <v>6</v>
      </c>
      <c r="H6946">
        <v>611601</v>
      </c>
      <c r="I6946" t="s">
        <v>3772</v>
      </c>
      <c r="J6946">
        <v>20030301</v>
      </c>
      <c r="K6946">
        <v>20031201</v>
      </c>
      <c r="M6946">
        <v>0</v>
      </c>
      <c r="N6946">
        <v>0</v>
      </c>
      <c r="O6946" t="s">
        <v>3444</v>
      </c>
      <c r="P6946" t="s">
        <v>3773</v>
      </c>
      <c r="Q6946" t="s">
        <v>3435</v>
      </c>
      <c r="R6946">
        <v>0</v>
      </c>
      <c r="S6946" t="s">
        <v>271</v>
      </c>
      <c r="U6946" t="s">
        <v>3775</v>
      </c>
      <c r="V6946">
        <v>1</v>
      </c>
      <c r="W6946">
        <v>1</v>
      </c>
      <c r="X6946">
        <v>20030815</v>
      </c>
      <c r="Y6946">
        <v>12</v>
      </c>
      <c r="Z6946" t="s">
        <v>271</v>
      </c>
      <c r="AA6946" t="s">
        <v>3445</v>
      </c>
      <c r="AC6946">
        <v>1</v>
      </c>
      <c r="AE6946">
        <v>1</v>
      </c>
      <c r="AF6946" t="s">
        <v>271</v>
      </c>
    </row>
    <row r="6947" spans="1:32" hidden="1" x14ac:dyDescent="0.25">
      <c r="A6947" t="str">
        <f t="array" ref="A6947">IF(COUNT(SEARCH(RubriekenHistorisch,CONCATENATE(P6946,U6946,AB6946,AH6946))),"t","f")</f>
        <v>f</v>
      </c>
      <c r="B6947" t="str">
        <f t="shared" si="326"/>
        <v>f</v>
      </c>
      <c r="C6947" t="str">
        <f t="shared" si="327"/>
        <v>f</v>
      </c>
      <c r="D6947" t="str">
        <f t="shared" si="328"/>
        <v>t</v>
      </c>
      <c r="E6947" t="str">
        <f>IF(COUNT(SEARCH({"04.","05.","09.","12."},CONCATENATE(P6946,U6946,AB6946,AH6946))),"t","f")</f>
        <v>t</v>
      </c>
      <c r="F6947" t="str">
        <f t="array" ref="F6947">IF(COUNT(SEARCH(HistorischeRubrieken,CONCATENATE(P6946,U6946,AB6946,AH6946))),"t","f")</f>
        <v>f</v>
      </c>
      <c r="G6947">
        <v>7</v>
      </c>
      <c r="H6947">
        <v>611601</v>
      </c>
      <c r="I6947" t="s">
        <v>3772</v>
      </c>
      <c r="J6947">
        <v>20031201</v>
      </c>
      <c r="K6947">
        <v>20040301</v>
      </c>
      <c r="M6947">
        <v>0</v>
      </c>
      <c r="N6947">
        <v>0</v>
      </c>
      <c r="O6947" t="s">
        <v>3444</v>
      </c>
      <c r="P6947" t="s">
        <v>3776</v>
      </c>
      <c r="Q6947" t="s">
        <v>3435</v>
      </c>
      <c r="R6947">
        <v>0</v>
      </c>
      <c r="S6947" t="s">
        <v>271</v>
      </c>
      <c r="U6947" t="s">
        <v>3777</v>
      </c>
      <c r="V6947">
        <v>1</v>
      </c>
      <c r="W6947">
        <v>1</v>
      </c>
      <c r="X6947">
        <v>20031210</v>
      </c>
      <c r="Y6947">
        <v>0</v>
      </c>
      <c r="Z6947" t="s">
        <v>1003</v>
      </c>
      <c r="AA6947" t="s">
        <v>3445</v>
      </c>
      <c r="AC6947">
        <v>1</v>
      </c>
      <c r="AE6947">
        <v>1</v>
      </c>
      <c r="AF6947" t="s">
        <v>271</v>
      </c>
    </row>
    <row r="6948" spans="1:32" hidden="1" x14ac:dyDescent="0.25">
      <c r="A6948" t="str">
        <f t="array" ref="A6948">IF(COUNT(SEARCH(RubriekenHistorisch,CONCATENATE(P6947,U6947,AB6947,AH6947))),"t","f")</f>
        <v>f</v>
      </c>
      <c r="B6948" t="str">
        <f t="shared" si="326"/>
        <v>f</v>
      </c>
      <c r="C6948" t="str">
        <f t="shared" si="327"/>
        <v>f</v>
      </c>
      <c r="D6948" t="str">
        <f t="shared" si="328"/>
        <v>t</v>
      </c>
      <c r="E6948" t="str">
        <f>IF(COUNT(SEARCH({"04.","05.","09.","12."},CONCATENATE(P6947,U6947,AB6947,AH6947))),"t","f")</f>
        <v>t</v>
      </c>
      <c r="F6948" t="str">
        <f t="array" ref="F6948">IF(COUNT(SEARCH(HistorischeRubrieken,CONCATENATE(P6947,U6947,AB6947,AH6947))),"t","f")</f>
        <v>f</v>
      </c>
      <c r="G6948">
        <v>8</v>
      </c>
      <c r="H6948">
        <v>611601</v>
      </c>
      <c r="I6948" t="s">
        <v>3772</v>
      </c>
      <c r="J6948">
        <v>20040301</v>
      </c>
      <c r="K6948">
        <v>20041201</v>
      </c>
      <c r="M6948">
        <v>0</v>
      </c>
      <c r="N6948">
        <v>0</v>
      </c>
      <c r="O6948" t="s">
        <v>3444</v>
      </c>
      <c r="P6948" t="s">
        <v>3776</v>
      </c>
      <c r="Q6948" t="s">
        <v>3435</v>
      </c>
      <c r="R6948">
        <v>0</v>
      </c>
      <c r="S6948" t="s">
        <v>271</v>
      </c>
      <c r="U6948" t="s">
        <v>3778</v>
      </c>
      <c r="V6948">
        <v>1</v>
      </c>
      <c r="W6948">
        <v>1</v>
      </c>
      <c r="X6948">
        <v>20040815</v>
      </c>
      <c r="Y6948">
        <v>12</v>
      </c>
      <c r="Z6948" t="s">
        <v>271</v>
      </c>
      <c r="AA6948" t="s">
        <v>3445</v>
      </c>
      <c r="AC6948">
        <v>1</v>
      </c>
      <c r="AE6948">
        <v>1</v>
      </c>
      <c r="AF6948" t="s">
        <v>271</v>
      </c>
    </row>
    <row r="6949" spans="1:32" hidden="1" x14ac:dyDescent="0.25">
      <c r="A6949" t="str">
        <f t="array" ref="A6949">IF(COUNT(SEARCH(RubriekenHistorisch,CONCATENATE(P6948,U6948,AB6948,AH6948))),"t","f")</f>
        <v>f</v>
      </c>
      <c r="B6949" t="str">
        <f t="shared" si="326"/>
        <v>f</v>
      </c>
      <c r="C6949" t="str">
        <f t="shared" si="327"/>
        <v>f</v>
      </c>
      <c r="D6949" t="str">
        <f t="shared" si="328"/>
        <v>t</v>
      </c>
      <c r="E6949" t="str">
        <f>IF(COUNT(SEARCH({"04.","05.","09.","12."},CONCATENATE(P6948,U6948,AB6948,AH6948))),"t","f")</f>
        <v>t</v>
      </c>
      <c r="F6949" t="str">
        <f t="array" ref="F6949">IF(COUNT(SEARCH(HistorischeRubrieken,CONCATENATE(P6948,U6948,AB6948,AH6948))),"t","f")</f>
        <v>f</v>
      </c>
      <c r="G6949">
        <v>9</v>
      </c>
      <c r="H6949">
        <v>611601</v>
      </c>
      <c r="I6949" t="s">
        <v>3772</v>
      </c>
      <c r="J6949">
        <v>20041201</v>
      </c>
      <c r="K6949">
        <v>20050301</v>
      </c>
      <c r="M6949">
        <v>0</v>
      </c>
      <c r="N6949">
        <v>0</v>
      </c>
      <c r="O6949" t="s">
        <v>3444</v>
      </c>
      <c r="P6949" t="s">
        <v>3779</v>
      </c>
      <c r="Q6949" t="s">
        <v>2719</v>
      </c>
      <c r="R6949">
        <v>0</v>
      </c>
      <c r="S6949" t="s">
        <v>271</v>
      </c>
      <c r="T6949" t="s">
        <v>3444</v>
      </c>
      <c r="U6949" t="s">
        <v>3777</v>
      </c>
      <c r="V6949">
        <v>0</v>
      </c>
      <c r="W6949">
        <v>1</v>
      </c>
      <c r="X6949">
        <v>20041206</v>
      </c>
      <c r="Y6949">
        <v>0</v>
      </c>
      <c r="Z6949" t="s">
        <v>1003</v>
      </c>
      <c r="AA6949" t="s">
        <v>3445</v>
      </c>
      <c r="AC6949">
        <v>1</v>
      </c>
      <c r="AE6949">
        <v>1</v>
      </c>
      <c r="AF6949" t="s">
        <v>271</v>
      </c>
    </row>
    <row r="6950" spans="1:32" hidden="1" x14ac:dyDescent="0.25">
      <c r="A6950" t="str">
        <f t="array" ref="A6950">IF(COUNT(SEARCH(RubriekenHistorisch,CONCATENATE(P6949,U6949,AB6949,AH6949))),"t","f")</f>
        <v>f</v>
      </c>
      <c r="B6950" t="str">
        <f t="shared" si="326"/>
        <v>f</v>
      </c>
      <c r="C6950" t="str">
        <f t="shared" si="327"/>
        <v>f</v>
      </c>
      <c r="D6950" t="str">
        <f t="shared" si="328"/>
        <v>t</v>
      </c>
      <c r="E6950" t="str">
        <f>IF(COUNT(SEARCH({"04.","05.","09.","12."},CONCATENATE(P6949,U6949,AB6949,AH6949))),"t","f")</f>
        <v>t</v>
      </c>
      <c r="F6950" t="str">
        <f t="array" ref="F6950">IF(COUNT(SEARCH(HistorischeRubrieken,CONCATENATE(P6949,U6949,AB6949,AH6949))),"t","f")</f>
        <v>f</v>
      </c>
      <c r="G6950">
        <v>10</v>
      </c>
      <c r="H6950">
        <v>611601</v>
      </c>
      <c r="I6950" t="s">
        <v>3772</v>
      </c>
      <c r="J6950">
        <v>20050301</v>
      </c>
      <c r="K6950">
        <v>20070601</v>
      </c>
      <c r="M6950">
        <v>0</v>
      </c>
      <c r="N6950">
        <v>0</v>
      </c>
      <c r="O6950" t="s">
        <v>3444</v>
      </c>
      <c r="P6950" t="s">
        <v>3780</v>
      </c>
      <c r="Q6950" t="s">
        <v>2719</v>
      </c>
      <c r="R6950">
        <v>0</v>
      </c>
      <c r="S6950" t="s">
        <v>271</v>
      </c>
      <c r="U6950" t="s">
        <v>3781</v>
      </c>
      <c r="V6950">
        <v>1</v>
      </c>
      <c r="W6950">
        <v>1</v>
      </c>
      <c r="X6950">
        <v>20050815</v>
      </c>
      <c r="Y6950">
        <v>12</v>
      </c>
      <c r="Z6950" t="s">
        <v>271</v>
      </c>
      <c r="AA6950" t="s">
        <v>3445</v>
      </c>
      <c r="AC6950">
        <v>1</v>
      </c>
      <c r="AE6950">
        <v>1</v>
      </c>
      <c r="AF6950" t="s">
        <v>271</v>
      </c>
    </row>
    <row r="6951" spans="1:32" hidden="1" x14ac:dyDescent="0.25">
      <c r="A6951" t="str">
        <f t="array" ref="A6951">IF(COUNT(SEARCH(RubriekenHistorisch,CONCATENATE(P6950,U6950,AB6950,AH6950))),"t","f")</f>
        <v>f</v>
      </c>
      <c r="B6951" t="str">
        <f t="shared" si="326"/>
        <v>f</v>
      </c>
      <c r="C6951" t="str">
        <f t="shared" si="327"/>
        <v>f</v>
      </c>
      <c r="D6951" t="str">
        <f t="shared" si="328"/>
        <v>t</v>
      </c>
      <c r="E6951" t="str">
        <f>IF(COUNT(SEARCH({"04.","05.","09.","12."},CONCATENATE(P6950,U6950,AB6950,AH6950))),"t","f")</f>
        <v>t</v>
      </c>
      <c r="F6951" t="str">
        <f t="array" ref="F6951">IF(COUNT(SEARCH(HistorischeRubrieken,CONCATENATE(P6950,U6950,AB6950,AH6950))),"t","f")</f>
        <v>f</v>
      </c>
      <c r="G6951">
        <v>11</v>
      </c>
      <c r="H6951">
        <v>611601</v>
      </c>
      <c r="I6951" t="s">
        <v>3772</v>
      </c>
      <c r="J6951">
        <v>20070601</v>
      </c>
      <c r="K6951">
        <v>20070901</v>
      </c>
      <c r="M6951">
        <v>0</v>
      </c>
      <c r="N6951">
        <v>0</v>
      </c>
      <c r="O6951" t="s">
        <v>3531</v>
      </c>
      <c r="P6951" t="s">
        <v>3782</v>
      </c>
      <c r="Q6951" t="s">
        <v>2719</v>
      </c>
      <c r="R6951">
        <v>0</v>
      </c>
      <c r="S6951" t="s">
        <v>271</v>
      </c>
      <c r="U6951" t="s">
        <v>3783</v>
      </c>
      <c r="V6951">
        <v>2</v>
      </c>
      <c r="W6951">
        <v>0</v>
      </c>
      <c r="X6951">
        <v>20070605</v>
      </c>
      <c r="Y6951">
        <v>0</v>
      </c>
      <c r="Z6951" t="s">
        <v>271</v>
      </c>
      <c r="AA6951" t="s">
        <v>3534</v>
      </c>
      <c r="AC6951">
        <v>1</v>
      </c>
      <c r="AE6951">
        <v>1</v>
      </c>
      <c r="AF6951" t="s">
        <v>271</v>
      </c>
    </row>
    <row r="6952" spans="1:32" hidden="1" x14ac:dyDescent="0.25">
      <c r="A6952" t="str">
        <f t="array" ref="A6952">IF(COUNT(SEARCH(RubriekenHistorisch,CONCATENATE(P6951,U6951,AB6951,AH6951))),"t","f")</f>
        <v>f</v>
      </c>
      <c r="B6952" t="str">
        <f t="shared" si="326"/>
        <v>f</v>
      </c>
      <c r="C6952" t="str">
        <f t="shared" si="327"/>
        <v>f</v>
      </c>
      <c r="D6952" t="str">
        <f t="shared" si="328"/>
        <v>t</v>
      </c>
      <c r="E6952" t="str">
        <f>IF(COUNT(SEARCH({"04.","05.","09.","12."},CONCATENATE(P6951,U6951,AB6951,AH6951))),"t","f")</f>
        <v>t</v>
      </c>
      <c r="F6952" t="str">
        <f t="array" ref="F6952">IF(COUNT(SEARCH(HistorischeRubrieken,CONCATENATE(P6951,U6951,AB6951,AH6951))),"t","f")</f>
        <v>f</v>
      </c>
      <c r="G6952">
        <v>12</v>
      </c>
      <c r="H6952">
        <v>611601</v>
      </c>
      <c r="I6952" t="s">
        <v>3772</v>
      </c>
      <c r="J6952">
        <v>20070901</v>
      </c>
      <c r="K6952">
        <v>20071201</v>
      </c>
      <c r="M6952">
        <v>0</v>
      </c>
      <c r="N6952">
        <v>0</v>
      </c>
      <c r="O6952" t="s">
        <v>3531</v>
      </c>
      <c r="P6952" t="s">
        <v>3782</v>
      </c>
      <c r="Q6952" t="s">
        <v>2719</v>
      </c>
      <c r="R6952">
        <v>0</v>
      </c>
      <c r="S6952" t="s">
        <v>271</v>
      </c>
      <c r="T6952" t="s">
        <v>3531</v>
      </c>
      <c r="U6952" t="s">
        <v>3784</v>
      </c>
      <c r="V6952">
        <v>0</v>
      </c>
      <c r="W6952">
        <v>1</v>
      </c>
      <c r="X6952">
        <v>20071001</v>
      </c>
      <c r="Y6952">
        <v>0</v>
      </c>
      <c r="Z6952" t="s">
        <v>1003</v>
      </c>
      <c r="AA6952" t="s">
        <v>3534</v>
      </c>
      <c r="AC6952">
        <v>1</v>
      </c>
      <c r="AE6952">
        <v>1</v>
      </c>
      <c r="AF6952" t="s">
        <v>271</v>
      </c>
    </row>
    <row r="6953" spans="1:32" hidden="1" x14ac:dyDescent="0.25">
      <c r="A6953" t="str">
        <f t="array" ref="A6953">IF(COUNT(SEARCH(RubriekenHistorisch,CONCATENATE(P6952,U6952,AB6952,AH6952))),"t","f")</f>
        <v>f</v>
      </c>
      <c r="B6953" t="str">
        <f t="shared" si="326"/>
        <v>f</v>
      </c>
      <c r="C6953" t="str">
        <f t="shared" si="327"/>
        <v>f</v>
      </c>
      <c r="D6953" t="str">
        <f t="shared" si="328"/>
        <v>t</v>
      </c>
      <c r="E6953" t="str">
        <f>IF(COUNT(SEARCH({"04.","05.","09.","12."},CONCATENATE(P6952,U6952,AB6952,AH6952))),"t","f")</f>
        <v>t</v>
      </c>
      <c r="F6953" t="str">
        <f t="array" ref="F6953">IF(COUNT(SEARCH(HistorischeRubrieken,CONCATENATE(P6952,U6952,AB6952,AH6952))),"t","f")</f>
        <v>f</v>
      </c>
      <c r="G6953">
        <v>13</v>
      </c>
      <c r="H6953">
        <v>611601</v>
      </c>
      <c r="I6953" t="s">
        <v>3772</v>
      </c>
      <c r="J6953">
        <v>20071201</v>
      </c>
      <c r="K6953">
        <v>20120115</v>
      </c>
      <c r="M6953">
        <v>0</v>
      </c>
      <c r="N6953">
        <v>0</v>
      </c>
      <c r="O6953" t="s">
        <v>3451</v>
      </c>
      <c r="P6953" t="s">
        <v>3782</v>
      </c>
      <c r="Q6953" t="s">
        <v>2719</v>
      </c>
      <c r="R6953">
        <v>0</v>
      </c>
      <c r="S6953" t="s">
        <v>271</v>
      </c>
      <c r="T6953" t="s">
        <v>3531</v>
      </c>
      <c r="U6953" t="s">
        <v>3784</v>
      </c>
      <c r="V6953">
        <v>0</v>
      </c>
      <c r="W6953">
        <v>1</v>
      </c>
      <c r="X6953">
        <v>20071001</v>
      </c>
      <c r="Y6953">
        <v>0</v>
      </c>
      <c r="Z6953" t="s">
        <v>1003</v>
      </c>
      <c r="AA6953" t="s">
        <v>3454</v>
      </c>
      <c r="AC6953">
        <v>1</v>
      </c>
      <c r="AE6953">
        <v>1</v>
      </c>
      <c r="AF6953" t="s">
        <v>271</v>
      </c>
    </row>
    <row r="6954" spans="1:32" hidden="1" x14ac:dyDescent="0.25">
      <c r="A6954" t="str">
        <f t="array" ref="A6954">IF(COUNT(SEARCH(RubriekenHistorisch,CONCATENATE(P6953,U6953,AB6953,AH6953))),"t","f")</f>
        <v>f</v>
      </c>
      <c r="B6954" t="str">
        <f t="shared" si="326"/>
        <v>f</v>
      </c>
      <c r="C6954" t="str">
        <f t="shared" si="327"/>
        <v>f</v>
      </c>
      <c r="D6954" t="str">
        <f t="shared" si="328"/>
        <v>t</v>
      </c>
      <c r="E6954" t="str">
        <f>IF(COUNT(SEARCH({"04.","05.","09.","12."},CONCATENATE(P6953,U6953,AB6953,AH6953))),"t","f")</f>
        <v>t</v>
      </c>
      <c r="F6954" t="str">
        <f t="array" ref="F6954">IF(COUNT(SEARCH(HistorischeRubrieken,CONCATENATE(P6953,U6953,AB6953,AH6953))),"t","f")</f>
        <v>f</v>
      </c>
      <c r="G6954">
        <v>14</v>
      </c>
      <c r="H6954">
        <v>611601</v>
      </c>
      <c r="I6954" t="s">
        <v>3772</v>
      </c>
      <c r="J6954">
        <v>20120115</v>
      </c>
      <c r="K6954">
        <v>20120917</v>
      </c>
      <c r="M6954">
        <v>0</v>
      </c>
      <c r="N6954">
        <v>0</v>
      </c>
      <c r="O6954" t="s">
        <v>3487</v>
      </c>
      <c r="P6954" t="s">
        <v>3782</v>
      </c>
      <c r="Q6954" t="s">
        <v>2719</v>
      </c>
      <c r="R6954">
        <v>0</v>
      </c>
      <c r="S6954" t="s">
        <v>271</v>
      </c>
      <c r="T6954" t="s">
        <v>3531</v>
      </c>
      <c r="U6954" t="s">
        <v>3784</v>
      </c>
      <c r="V6954">
        <v>0</v>
      </c>
      <c r="W6954">
        <v>1</v>
      </c>
      <c r="X6954">
        <v>20071001</v>
      </c>
      <c r="Y6954">
        <v>0</v>
      </c>
      <c r="Z6954" t="s">
        <v>1003</v>
      </c>
      <c r="AA6954" t="s">
        <v>3488</v>
      </c>
      <c r="AC6954">
        <v>1</v>
      </c>
      <c r="AE6954">
        <v>1</v>
      </c>
      <c r="AF6954" t="s">
        <v>271</v>
      </c>
    </row>
    <row r="6955" spans="1:32" x14ac:dyDescent="0.25">
      <c r="A6955" t="str">
        <f t="array" ref="A6955">IF(COUNT(SEARCH(RubriekenHistorisch,CONCATENATE(P6954,U6954,AB6954,AH6954))),"t","f")</f>
        <v>f</v>
      </c>
      <c r="B6955" t="str">
        <f t="shared" si="326"/>
        <v>f</v>
      </c>
      <c r="C6955" t="str">
        <f t="shared" si="327"/>
        <v>f</v>
      </c>
      <c r="D6955" t="str">
        <f t="shared" si="328"/>
        <v>t</v>
      </c>
      <c r="E6955" t="str">
        <f>IF(COUNT(SEARCH({"04.","05.","09.","12."},CONCATENATE(P6954,U6954,AB6954,AH6954))),"t","f")</f>
        <v>t</v>
      </c>
      <c r="F6955" t="str">
        <f t="array" ref="F6955">IF(COUNT(SEARCH(HistorischeRubrieken,CONCATENATE(P6954,U6954,AB6954,AH6954))),"t","f")</f>
        <v>f</v>
      </c>
      <c r="G6955">
        <v>15</v>
      </c>
      <c r="H6955">
        <v>611601</v>
      </c>
      <c r="I6955" t="s">
        <v>3785</v>
      </c>
      <c r="J6955">
        <v>20120917</v>
      </c>
      <c r="M6955">
        <v>0</v>
      </c>
      <c r="N6955">
        <v>0</v>
      </c>
      <c r="O6955" t="s">
        <v>3487</v>
      </c>
      <c r="P6955" t="s">
        <v>3782</v>
      </c>
      <c r="Q6955" t="s">
        <v>2719</v>
      </c>
      <c r="R6955">
        <v>0</v>
      </c>
      <c r="S6955" t="s">
        <v>271</v>
      </c>
      <c r="AA6955" t="s">
        <v>3488</v>
      </c>
      <c r="AC6955">
        <v>1</v>
      </c>
      <c r="AE6955">
        <v>1</v>
      </c>
      <c r="AF6955" t="s">
        <v>271</v>
      </c>
    </row>
    <row r="6956" spans="1:32" hidden="1" x14ac:dyDescent="0.25">
      <c r="A6956" t="str">
        <f t="array" ref="A6956">IF(COUNT(SEARCH(RubriekenHistorisch,CONCATENATE(P6955,U6955,AB6955,AH6955))),"t","f")</f>
        <v>f</v>
      </c>
      <c r="B6956" t="str">
        <f t="shared" si="326"/>
        <v>f</v>
      </c>
      <c r="C6956" t="str">
        <f t="shared" si="327"/>
        <v>f</v>
      </c>
      <c r="D6956" t="str">
        <f t="shared" si="328"/>
        <v>t</v>
      </c>
      <c r="E6956" t="str">
        <f>IF(COUNT(SEARCH({"04.","05.","09.","12."},CONCATENATE(P6955,U6955,AB6955,AH6955))),"t","f")</f>
        <v>t</v>
      </c>
      <c r="F6956" t="str">
        <f t="array" ref="F6956">IF(COUNT(SEARCH(HistorischeRubrieken,CONCATENATE(P6955,U6955,AB6955,AH6955))),"t","f")</f>
        <v>f</v>
      </c>
      <c r="G6956">
        <v>1</v>
      </c>
      <c r="H6956">
        <v>611602</v>
      </c>
      <c r="I6956" t="s">
        <v>3786</v>
      </c>
      <c r="J6956">
        <v>20060601</v>
      </c>
      <c r="K6956">
        <v>20110301</v>
      </c>
      <c r="M6956">
        <v>0</v>
      </c>
      <c r="N6956">
        <v>0</v>
      </c>
      <c r="T6956" t="s">
        <v>3447</v>
      </c>
      <c r="U6956" t="s">
        <v>3787</v>
      </c>
      <c r="V6956">
        <v>0</v>
      </c>
      <c r="W6956">
        <v>1</v>
      </c>
      <c r="X6956">
        <v>20060602</v>
      </c>
      <c r="Y6956">
        <v>12</v>
      </c>
      <c r="Z6956" t="s">
        <v>1003</v>
      </c>
    </row>
    <row r="6957" spans="1:32" x14ac:dyDescent="0.25">
      <c r="A6957" t="str">
        <f t="array" ref="A6957">IF(COUNT(SEARCH(RubriekenHistorisch,CONCATENATE(P6956,U6956,AB6956,AH6956))),"t","f")</f>
        <v>f</v>
      </c>
      <c r="B6957" t="str">
        <f t="shared" si="326"/>
        <v>t</v>
      </c>
      <c r="C6957" t="str">
        <f t="shared" si="327"/>
        <v>f</v>
      </c>
      <c r="D6957" t="str">
        <f t="shared" si="328"/>
        <v>t</v>
      </c>
      <c r="E6957" t="str">
        <f>IF(COUNT(SEARCH({"04.","05.","09.","12."},CONCATENATE(P6956,U6956,AB6956,AH6956))),"t","f")</f>
        <v>t</v>
      </c>
      <c r="F6957" t="str">
        <f t="array" ref="F6957">IF(COUNT(SEARCH(HistorischeRubrieken,CONCATENATE(P6956,U6956,AB6956,AH6956))),"t","f")</f>
        <v>f</v>
      </c>
      <c r="G6957">
        <v>2</v>
      </c>
      <c r="H6957">
        <v>611602</v>
      </c>
      <c r="I6957" t="s">
        <v>3788</v>
      </c>
      <c r="J6957">
        <v>20110301</v>
      </c>
      <c r="M6957">
        <v>0</v>
      </c>
      <c r="N6957">
        <v>0</v>
      </c>
      <c r="T6957" t="s">
        <v>3447</v>
      </c>
      <c r="U6957" t="s">
        <v>3787</v>
      </c>
      <c r="V6957">
        <v>0</v>
      </c>
      <c r="W6957">
        <v>1</v>
      </c>
      <c r="X6957">
        <v>20110602</v>
      </c>
      <c r="Y6957">
        <v>12</v>
      </c>
      <c r="Z6957" t="s">
        <v>271</v>
      </c>
    </row>
    <row r="6958" spans="1:32" hidden="1" x14ac:dyDescent="0.25">
      <c r="A6958" t="str">
        <f t="array" ref="A6958">IF(COUNT(SEARCH(RubriekenHistorisch,CONCATENATE(P6957,U6957,AB6957,AH6957))),"t","f")</f>
        <v>f</v>
      </c>
      <c r="B6958" t="str">
        <f t="shared" si="326"/>
        <v>t</v>
      </c>
      <c r="C6958" t="str">
        <f t="shared" si="327"/>
        <v>f</v>
      </c>
      <c r="D6958" t="str">
        <f t="shared" si="328"/>
        <v>t</v>
      </c>
      <c r="E6958" t="str">
        <f>IF(COUNT(SEARCH({"04.","05.","09.","12."},CONCATENATE(P6957,U6957,AB6957,AH6957))),"t","f")</f>
        <v>t</v>
      </c>
      <c r="F6958" t="str">
        <f t="array" ref="F6958">IF(COUNT(SEARCH(HistorischeRubrieken,CONCATENATE(P6957,U6957,AB6957,AH6957))),"t","f")</f>
        <v>f</v>
      </c>
      <c r="G6958">
        <v>1</v>
      </c>
      <c r="H6958">
        <v>611701</v>
      </c>
      <c r="I6958" t="s">
        <v>3789</v>
      </c>
      <c r="J6958">
        <v>19970801</v>
      </c>
      <c r="K6958">
        <v>19980801</v>
      </c>
      <c r="M6958">
        <v>0</v>
      </c>
      <c r="N6958">
        <v>0</v>
      </c>
      <c r="O6958" t="s">
        <v>3562</v>
      </c>
      <c r="P6958" t="s">
        <v>3790</v>
      </c>
      <c r="Q6958" t="s">
        <v>3435</v>
      </c>
      <c r="R6958">
        <v>0</v>
      </c>
      <c r="S6958" t="s">
        <v>271</v>
      </c>
      <c r="U6958" t="s">
        <v>3791</v>
      </c>
      <c r="V6958">
        <v>1</v>
      </c>
      <c r="W6958">
        <v>1</v>
      </c>
      <c r="X6958">
        <v>19970901</v>
      </c>
      <c r="Y6958">
        <v>0</v>
      </c>
      <c r="Z6958" t="s">
        <v>1003</v>
      </c>
      <c r="AA6958" t="s">
        <v>3691</v>
      </c>
      <c r="AC6958">
        <v>1</v>
      </c>
      <c r="AE6958">
        <v>1</v>
      </c>
      <c r="AF6958" t="s">
        <v>271</v>
      </c>
    </row>
    <row r="6959" spans="1:32" hidden="1" x14ac:dyDescent="0.25">
      <c r="A6959" t="str">
        <f t="array" ref="A6959">IF(COUNT(SEARCH(RubriekenHistorisch,CONCATENATE(P6958,U6958,AB6958,AH6958))),"t","f")</f>
        <v>f</v>
      </c>
      <c r="B6959" t="str">
        <f t="shared" si="326"/>
        <v>f</v>
      </c>
      <c r="C6959" t="str">
        <f t="shared" si="327"/>
        <v>f</v>
      </c>
      <c r="D6959" t="str">
        <f t="shared" si="328"/>
        <v>t</v>
      </c>
      <c r="E6959" t="str">
        <f>IF(COUNT(SEARCH({"04.","05.","09.","12."},CONCATENATE(P6958,U6958,AB6958,AH6958))),"t","f")</f>
        <v>t</v>
      </c>
      <c r="F6959" t="str">
        <f t="array" ref="F6959">IF(COUNT(SEARCH(HistorischeRubrieken,CONCATENATE(P6958,U6958,AB6958,AH6958))),"t","f")</f>
        <v>f</v>
      </c>
      <c r="G6959">
        <v>2</v>
      </c>
      <c r="H6959">
        <v>611701</v>
      </c>
      <c r="I6959" t="s">
        <v>3789</v>
      </c>
      <c r="J6959">
        <v>19980801</v>
      </c>
      <c r="K6959">
        <v>20010401</v>
      </c>
      <c r="M6959">
        <v>0</v>
      </c>
      <c r="N6959">
        <v>0</v>
      </c>
      <c r="O6959" t="s">
        <v>3562</v>
      </c>
      <c r="P6959" t="s">
        <v>3790</v>
      </c>
      <c r="Q6959" t="s">
        <v>3435</v>
      </c>
      <c r="R6959">
        <v>0</v>
      </c>
      <c r="S6959" t="s">
        <v>271</v>
      </c>
      <c r="AA6959" t="s">
        <v>3691</v>
      </c>
      <c r="AC6959">
        <v>1</v>
      </c>
      <c r="AE6959">
        <v>1</v>
      </c>
      <c r="AF6959" t="s">
        <v>271</v>
      </c>
    </row>
    <row r="6960" spans="1:32" hidden="1" x14ac:dyDescent="0.25">
      <c r="A6960" t="str">
        <f t="array" ref="A6960">IF(COUNT(SEARCH(RubriekenHistorisch,CONCATENATE(P6959,U6959,AB6959,AH6959))),"t","f")</f>
        <v>f</v>
      </c>
      <c r="B6960" t="str">
        <f t="shared" si="326"/>
        <v>f</v>
      </c>
      <c r="C6960" t="str">
        <f t="shared" si="327"/>
        <v>f</v>
      </c>
      <c r="D6960" t="str">
        <f t="shared" si="328"/>
        <v>t</v>
      </c>
      <c r="E6960" t="str">
        <f>IF(COUNT(SEARCH({"04.","05.","09.","12."},CONCATENATE(P6959,U6959,AB6959,AH6959))),"t","f")</f>
        <v>t</v>
      </c>
      <c r="F6960" t="str">
        <f t="array" ref="F6960">IF(COUNT(SEARCH(HistorischeRubrieken,CONCATENATE(P6959,U6959,AB6959,AH6959))),"t","f")</f>
        <v>f</v>
      </c>
      <c r="G6960">
        <v>3</v>
      </c>
      <c r="H6960">
        <v>611701</v>
      </c>
      <c r="I6960" t="s">
        <v>3789</v>
      </c>
      <c r="J6960">
        <v>20010401</v>
      </c>
      <c r="K6960">
        <v>20011201</v>
      </c>
      <c r="M6960">
        <v>0</v>
      </c>
      <c r="N6960">
        <v>0</v>
      </c>
      <c r="O6960" t="s">
        <v>3523</v>
      </c>
      <c r="P6960" t="s">
        <v>3790</v>
      </c>
      <c r="Q6960" t="s">
        <v>3435</v>
      </c>
      <c r="R6960">
        <v>0</v>
      </c>
      <c r="S6960" t="s">
        <v>271</v>
      </c>
      <c r="AA6960" t="s">
        <v>3526</v>
      </c>
      <c r="AC6960">
        <v>1</v>
      </c>
      <c r="AE6960">
        <v>1</v>
      </c>
      <c r="AF6960" t="s">
        <v>271</v>
      </c>
    </row>
    <row r="6961" spans="1:32" hidden="1" x14ac:dyDescent="0.25">
      <c r="A6961" t="str">
        <f t="array" ref="A6961">IF(COUNT(SEARCH(RubriekenHistorisch,CONCATENATE(P6960,U6960,AB6960,AH6960))),"t","f")</f>
        <v>f</v>
      </c>
      <c r="B6961" t="str">
        <f t="shared" si="326"/>
        <v>f</v>
      </c>
      <c r="C6961" t="str">
        <f t="shared" si="327"/>
        <v>f</v>
      </c>
      <c r="D6961" t="str">
        <f t="shared" si="328"/>
        <v>t</v>
      </c>
      <c r="E6961" t="str">
        <f>IF(COUNT(SEARCH({"04.","05.","09.","12."},CONCATENATE(P6960,U6960,AB6960,AH6960))),"t","f")</f>
        <v>t</v>
      </c>
      <c r="F6961" t="str">
        <f t="array" ref="F6961">IF(COUNT(SEARCH(HistorischeRubrieken,CONCATENATE(P6960,U6960,AB6960,AH6960))),"t","f")</f>
        <v>f</v>
      </c>
      <c r="G6961">
        <v>4</v>
      </c>
      <c r="H6961">
        <v>611701</v>
      </c>
      <c r="I6961" t="s">
        <v>3789</v>
      </c>
      <c r="J6961">
        <v>20011201</v>
      </c>
      <c r="K6961">
        <v>20020901</v>
      </c>
      <c r="M6961">
        <v>0</v>
      </c>
      <c r="N6961">
        <v>0</v>
      </c>
      <c r="O6961" t="s">
        <v>3523</v>
      </c>
      <c r="P6961" t="s">
        <v>3792</v>
      </c>
      <c r="Q6961" t="s">
        <v>3435</v>
      </c>
      <c r="R6961">
        <v>0</v>
      </c>
      <c r="S6961" t="s">
        <v>271</v>
      </c>
      <c r="AA6961" t="s">
        <v>3526</v>
      </c>
      <c r="AC6961">
        <v>1</v>
      </c>
      <c r="AE6961">
        <v>1</v>
      </c>
      <c r="AF6961" t="s">
        <v>271</v>
      </c>
    </row>
    <row r="6962" spans="1:32" hidden="1" x14ac:dyDescent="0.25">
      <c r="A6962" t="str">
        <f t="array" ref="A6962">IF(COUNT(SEARCH(RubriekenHistorisch,CONCATENATE(P6961,U6961,AB6961,AH6961))),"t","f")</f>
        <v>f</v>
      </c>
      <c r="B6962" t="str">
        <f t="shared" si="326"/>
        <v>f</v>
      </c>
      <c r="C6962" t="str">
        <f t="shared" si="327"/>
        <v>f</v>
      </c>
      <c r="D6962" t="str">
        <f t="shared" si="328"/>
        <v>t</v>
      </c>
      <c r="E6962" t="str">
        <f>IF(COUNT(SEARCH({"04.","05.","09.","12."},CONCATENATE(P6961,U6961,AB6961,AH6961))),"t","f")</f>
        <v>t</v>
      </c>
      <c r="F6962" t="str">
        <f t="array" ref="F6962">IF(COUNT(SEARCH(HistorischeRubrieken,CONCATENATE(P6961,U6961,AB6961,AH6961))),"t","f")</f>
        <v>f</v>
      </c>
      <c r="G6962">
        <v>5</v>
      </c>
      <c r="H6962">
        <v>611701</v>
      </c>
      <c r="I6962" t="s">
        <v>3789</v>
      </c>
      <c r="J6962">
        <v>20020901</v>
      </c>
      <c r="K6962">
        <v>20031201</v>
      </c>
      <c r="M6962">
        <v>0</v>
      </c>
      <c r="N6962">
        <v>0</v>
      </c>
      <c r="O6962" t="s">
        <v>3523</v>
      </c>
      <c r="P6962" t="s">
        <v>3793</v>
      </c>
      <c r="Q6962" t="s">
        <v>3435</v>
      </c>
      <c r="R6962">
        <v>0</v>
      </c>
      <c r="S6962" t="s">
        <v>271</v>
      </c>
      <c r="AA6962" t="s">
        <v>3526</v>
      </c>
      <c r="AC6962">
        <v>1</v>
      </c>
      <c r="AE6962">
        <v>1</v>
      </c>
      <c r="AF6962" t="s">
        <v>271</v>
      </c>
    </row>
    <row r="6963" spans="1:32" hidden="1" x14ac:dyDescent="0.25">
      <c r="A6963" t="str">
        <f t="array" ref="A6963">IF(COUNT(SEARCH(RubriekenHistorisch,CONCATENATE(P6962,U6962,AB6962,AH6962))),"t","f")</f>
        <v>f</v>
      </c>
      <c r="B6963" t="str">
        <f t="shared" si="326"/>
        <v>f</v>
      </c>
      <c r="C6963" t="str">
        <f t="shared" si="327"/>
        <v>f</v>
      </c>
      <c r="D6963" t="str">
        <f t="shared" si="328"/>
        <v>t</v>
      </c>
      <c r="E6963" t="str">
        <f>IF(COUNT(SEARCH({"04.","05.","09.","12."},CONCATENATE(P6962,U6962,AB6962,AH6962))),"t","f")</f>
        <v>t</v>
      </c>
      <c r="F6963" t="str">
        <f t="array" ref="F6963">IF(COUNT(SEARCH(HistorischeRubrieken,CONCATENATE(P6962,U6962,AB6962,AH6962))),"t","f")</f>
        <v>f</v>
      </c>
      <c r="G6963">
        <v>6</v>
      </c>
      <c r="H6963">
        <v>611701</v>
      </c>
      <c r="I6963" t="s">
        <v>3789</v>
      </c>
      <c r="J6963">
        <v>20031201</v>
      </c>
      <c r="K6963">
        <v>20060301</v>
      </c>
      <c r="M6963">
        <v>0</v>
      </c>
      <c r="N6963">
        <v>0</v>
      </c>
      <c r="O6963" t="s">
        <v>3523</v>
      </c>
      <c r="P6963" t="s">
        <v>3794</v>
      </c>
      <c r="Q6963" t="s">
        <v>3435</v>
      </c>
      <c r="R6963">
        <v>0</v>
      </c>
      <c r="S6963" t="s">
        <v>271</v>
      </c>
      <c r="AA6963" t="s">
        <v>3526</v>
      </c>
      <c r="AC6963">
        <v>1</v>
      </c>
      <c r="AE6963">
        <v>1</v>
      </c>
      <c r="AF6963" t="s">
        <v>271</v>
      </c>
    </row>
    <row r="6964" spans="1:32" hidden="1" x14ac:dyDescent="0.25">
      <c r="A6964" t="str">
        <f t="array" ref="A6964">IF(COUNT(SEARCH(RubriekenHistorisch,CONCATENATE(P6963,U6963,AB6963,AH6963))),"t","f")</f>
        <v>f</v>
      </c>
      <c r="B6964" t="str">
        <f t="shared" si="326"/>
        <v>f</v>
      </c>
      <c r="C6964" t="str">
        <f t="shared" si="327"/>
        <v>f</v>
      </c>
      <c r="D6964" t="str">
        <f t="shared" si="328"/>
        <v>t</v>
      </c>
      <c r="E6964" t="str">
        <f>IF(COUNT(SEARCH({"04.","05.","09.","12."},CONCATENATE(P6963,U6963,AB6963,AH6963))),"t","f")</f>
        <v>t</v>
      </c>
      <c r="F6964" t="str">
        <f t="array" ref="F6964">IF(COUNT(SEARCH(HistorischeRubrieken,CONCATENATE(P6963,U6963,AB6963,AH6963))),"t","f")</f>
        <v>f</v>
      </c>
      <c r="G6964">
        <v>7</v>
      </c>
      <c r="H6964">
        <v>611701</v>
      </c>
      <c r="I6964" t="s">
        <v>3789</v>
      </c>
      <c r="J6964">
        <v>20060301</v>
      </c>
      <c r="K6964">
        <v>20060601</v>
      </c>
      <c r="M6964">
        <v>0</v>
      </c>
      <c r="N6964">
        <v>0</v>
      </c>
      <c r="O6964" t="s">
        <v>3523</v>
      </c>
      <c r="R6964">
        <v>0</v>
      </c>
      <c r="S6964" t="s">
        <v>271</v>
      </c>
      <c r="U6964" t="s">
        <v>3795</v>
      </c>
      <c r="V6964">
        <v>2</v>
      </c>
      <c r="W6964">
        <v>0</v>
      </c>
      <c r="X6964">
        <v>20060305</v>
      </c>
      <c r="Y6964">
        <v>0</v>
      </c>
      <c r="Z6964" t="s">
        <v>271</v>
      </c>
      <c r="AA6964" t="s">
        <v>3526</v>
      </c>
      <c r="AC6964">
        <v>0</v>
      </c>
      <c r="AE6964">
        <v>1</v>
      </c>
      <c r="AF6964" t="s">
        <v>271</v>
      </c>
    </row>
    <row r="6965" spans="1:32" hidden="1" x14ac:dyDescent="0.25">
      <c r="A6965" t="str">
        <f t="array" ref="A6965">IF(COUNT(SEARCH(RubriekenHistorisch,CONCATENATE(P6964,U6964,AB6964,AH6964))),"t","f")</f>
        <v>f</v>
      </c>
      <c r="B6965" t="str">
        <f t="shared" si="326"/>
        <v>f</v>
      </c>
      <c r="C6965" t="str">
        <f t="shared" si="327"/>
        <v>f</v>
      </c>
      <c r="D6965" t="str">
        <f t="shared" si="328"/>
        <v>f</v>
      </c>
      <c r="E6965" t="str">
        <f>IF(COUNT(SEARCH({"04.","05.","09.","12."},CONCATENATE(P6964,U6964,AB6964,AH6964))),"t","f")</f>
        <v>t</v>
      </c>
      <c r="F6965" t="str">
        <f t="array" ref="F6965">IF(COUNT(SEARCH(HistorischeRubrieken,CONCATENATE(P6964,U6964,AB6964,AH6964))),"t","f")</f>
        <v>f</v>
      </c>
      <c r="G6965">
        <v>1</v>
      </c>
      <c r="H6965">
        <v>611702</v>
      </c>
      <c r="I6965" t="s">
        <v>3796</v>
      </c>
      <c r="J6965">
        <v>19970801</v>
      </c>
      <c r="K6965">
        <v>19980801</v>
      </c>
      <c r="M6965">
        <v>0</v>
      </c>
      <c r="N6965">
        <v>0</v>
      </c>
      <c r="O6965" t="s">
        <v>3493</v>
      </c>
      <c r="P6965" t="s">
        <v>3797</v>
      </c>
      <c r="Q6965" t="s">
        <v>2743</v>
      </c>
      <c r="R6965">
        <v>0</v>
      </c>
      <c r="S6965" t="s">
        <v>271</v>
      </c>
      <c r="U6965" t="s">
        <v>3798</v>
      </c>
      <c r="V6965">
        <v>1</v>
      </c>
      <c r="W6965">
        <v>1</v>
      </c>
      <c r="X6965">
        <v>19971001</v>
      </c>
      <c r="Y6965">
        <v>12</v>
      </c>
      <c r="Z6965" t="s">
        <v>1003</v>
      </c>
      <c r="AA6965" t="s">
        <v>3701</v>
      </c>
      <c r="AC6965">
        <v>1</v>
      </c>
      <c r="AE6965">
        <v>0</v>
      </c>
      <c r="AF6965" t="s">
        <v>271</v>
      </c>
    </row>
    <row r="6966" spans="1:32" hidden="1" x14ac:dyDescent="0.25">
      <c r="A6966" t="str">
        <f t="array" ref="A6966">IF(COUNT(SEARCH(RubriekenHistorisch,CONCATENATE(P6965,U6965,AB6965,AH6965))),"t","f")</f>
        <v>f</v>
      </c>
      <c r="B6966" t="str">
        <f t="shared" si="326"/>
        <v>f</v>
      </c>
      <c r="C6966" t="str">
        <f t="shared" si="327"/>
        <v>f</v>
      </c>
      <c r="D6966" t="str">
        <f t="shared" si="328"/>
        <v>t</v>
      </c>
      <c r="E6966" t="str">
        <f>IF(COUNT(SEARCH({"04.","05.","09.","12."},CONCATENATE(P6965,U6965,AB6965,AH6965))),"t","f")</f>
        <v>t</v>
      </c>
      <c r="F6966" t="str">
        <f t="array" ref="F6966">IF(COUNT(SEARCH(HistorischeRubrieken,CONCATENATE(P6965,U6965,AB6965,AH6965))),"t","f")</f>
        <v>f</v>
      </c>
      <c r="G6966">
        <v>2</v>
      </c>
      <c r="H6966">
        <v>611702</v>
      </c>
      <c r="I6966" t="s">
        <v>3796</v>
      </c>
      <c r="J6966">
        <v>19980801</v>
      </c>
      <c r="K6966">
        <v>20010401</v>
      </c>
      <c r="M6966">
        <v>0</v>
      </c>
      <c r="N6966">
        <v>0</v>
      </c>
      <c r="O6966" t="s">
        <v>3493</v>
      </c>
      <c r="P6966" t="s">
        <v>3797</v>
      </c>
      <c r="Q6966" t="s">
        <v>2743</v>
      </c>
      <c r="R6966">
        <v>0</v>
      </c>
      <c r="S6966" t="s">
        <v>271</v>
      </c>
      <c r="U6966" t="s">
        <v>3798</v>
      </c>
      <c r="V6966">
        <v>1</v>
      </c>
      <c r="W6966">
        <v>1</v>
      </c>
      <c r="X6966">
        <v>19981001</v>
      </c>
      <c r="Y6966">
        <v>12</v>
      </c>
      <c r="Z6966" t="s">
        <v>271</v>
      </c>
      <c r="AA6966" t="s">
        <v>3701</v>
      </c>
      <c r="AC6966">
        <v>1</v>
      </c>
      <c r="AE6966">
        <v>0</v>
      </c>
      <c r="AF6966" t="s">
        <v>271</v>
      </c>
    </row>
    <row r="6967" spans="1:32" hidden="1" x14ac:dyDescent="0.25">
      <c r="A6967" t="str">
        <f t="array" ref="A6967">IF(COUNT(SEARCH(RubriekenHistorisch,CONCATENATE(P6966,U6966,AB6966,AH6966))),"t","f")</f>
        <v>f</v>
      </c>
      <c r="B6967" t="str">
        <f t="shared" si="326"/>
        <v>f</v>
      </c>
      <c r="C6967" t="str">
        <f t="shared" si="327"/>
        <v>f</v>
      </c>
      <c r="D6967" t="str">
        <f t="shared" si="328"/>
        <v>t</v>
      </c>
      <c r="E6967" t="str">
        <f>IF(COUNT(SEARCH({"04.","05.","09.","12."},CONCATENATE(P6966,U6966,AB6966,AH6966))),"t","f")</f>
        <v>t</v>
      </c>
      <c r="F6967" t="str">
        <f t="array" ref="F6967">IF(COUNT(SEARCH(HistorischeRubrieken,CONCATENATE(P6966,U6966,AB6966,AH6966))),"t","f")</f>
        <v>f</v>
      </c>
      <c r="G6967">
        <v>3</v>
      </c>
      <c r="H6967">
        <v>611702</v>
      </c>
      <c r="I6967" t="s">
        <v>3796</v>
      </c>
      <c r="J6967">
        <v>20010401</v>
      </c>
      <c r="K6967">
        <v>20011201</v>
      </c>
      <c r="M6967">
        <v>0</v>
      </c>
      <c r="N6967">
        <v>0</v>
      </c>
      <c r="O6967" t="s">
        <v>3500</v>
      </c>
      <c r="P6967" t="s">
        <v>3797</v>
      </c>
      <c r="Q6967" t="s">
        <v>2743</v>
      </c>
      <c r="R6967">
        <v>0</v>
      </c>
      <c r="S6967" t="s">
        <v>271</v>
      </c>
      <c r="U6967" t="s">
        <v>3798</v>
      </c>
      <c r="V6967">
        <v>1</v>
      </c>
      <c r="W6967">
        <v>1</v>
      </c>
      <c r="X6967">
        <v>20011001</v>
      </c>
      <c r="Y6967">
        <v>12</v>
      </c>
      <c r="Z6967" t="s">
        <v>271</v>
      </c>
      <c r="AA6967" t="s">
        <v>3702</v>
      </c>
      <c r="AC6967">
        <v>1</v>
      </c>
      <c r="AE6967">
        <v>0</v>
      </c>
      <c r="AF6967" t="s">
        <v>271</v>
      </c>
    </row>
    <row r="6968" spans="1:32" hidden="1" x14ac:dyDescent="0.25">
      <c r="A6968" t="str">
        <f t="array" ref="A6968">IF(COUNT(SEARCH(RubriekenHistorisch,CONCATENATE(P6967,U6967,AB6967,AH6967))),"t","f")</f>
        <v>f</v>
      </c>
      <c r="B6968" t="str">
        <f t="shared" si="326"/>
        <v>f</v>
      </c>
      <c r="C6968" t="str">
        <f t="shared" si="327"/>
        <v>f</v>
      </c>
      <c r="D6968" t="str">
        <f t="shared" si="328"/>
        <v>t</v>
      </c>
      <c r="E6968" t="str">
        <f>IF(COUNT(SEARCH({"04.","05.","09.","12."},CONCATENATE(P6967,U6967,AB6967,AH6967))),"t","f")</f>
        <v>t</v>
      </c>
      <c r="F6968" t="str">
        <f t="array" ref="F6968">IF(COUNT(SEARCH(HistorischeRubrieken,CONCATENATE(P6967,U6967,AB6967,AH6967))),"t","f")</f>
        <v>f</v>
      </c>
      <c r="G6968">
        <v>4</v>
      </c>
      <c r="H6968">
        <v>611702</v>
      </c>
      <c r="I6968" t="s">
        <v>3796</v>
      </c>
      <c r="J6968">
        <v>20011201</v>
      </c>
      <c r="K6968">
        <v>20020901</v>
      </c>
      <c r="M6968">
        <v>0</v>
      </c>
      <c r="N6968">
        <v>0</v>
      </c>
      <c r="O6968" t="s">
        <v>3500</v>
      </c>
      <c r="P6968" t="s">
        <v>3799</v>
      </c>
      <c r="Q6968" t="s">
        <v>2743</v>
      </c>
      <c r="R6968">
        <v>0</v>
      </c>
      <c r="S6968" t="s">
        <v>271</v>
      </c>
      <c r="U6968" t="s">
        <v>3800</v>
      </c>
      <c r="V6968">
        <v>1</v>
      </c>
      <c r="W6968">
        <v>1</v>
      </c>
      <c r="X6968">
        <v>20021001</v>
      </c>
      <c r="Y6968">
        <v>12</v>
      </c>
      <c r="Z6968" t="s">
        <v>271</v>
      </c>
      <c r="AA6968" t="s">
        <v>3702</v>
      </c>
      <c r="AC6968">
        <v>1</v>
      </c>
      <c r="AE6968">
        <v>0</v>
      </c>
      <c r="AF6968" t="s">
        <v>271</v>
      </c>
    </row>
    <row r="6969" spans="1:32" hidden="1" x14ac:dyDescent="0.25">
      <c r="A6969" t="str">
        <f t="array" ref="A6969">IF(COUNT(SEARCH(RubriekenHistorisch,CONCATENATE(P6968,U6968,AB6968,AH6968))),"t","f")</f>
        <v>f</v>
      </c>
      <c r="B6969" t="str">
        <f t="shared" si="326"/>
        <v>f</v>
      </c>
      <c r="C6969" t="str">
        <f t="shared" si="327"/>
        <v>f</v>
      </c>
      <c r="D6969" t="str">
        <f t="shared" si="328"/>
        <v>t</v>
      </c>
      <c r="E6969" t="str">
        <f>IF(COUNT(SEARCH({"04.","05.","09.","12."},CONCATENATE(P6968,U6968,AB6968,AH6968))),"t","f")</f>
        <v>t</v>
      </c>
      <c r="F6969" t="str">
        <f t="array" ref="F6969">IF(COUNT(SEARCH(HistorischeRubrieken,CONCATENATE(P6968,U6968,AB6968,AH6968))),"t","f")</f>
        <v>f</v>
      </c>
      <c r="G6969">
        <v>5</v>
      </c>
      <c r="H6969">
        <v>611702</v>
      </c>
      <c r="I6969" t="s">
        <v>3796</v>
      </c>
      <c r="J6969">
        <v>20020901</v>
      </c>
      <c r="K6969">
        <v>20031201</v>
      </c>
      <c r="M6969">
        <v>0</v>
      </c>
      <c r="N6969">
        <v>0</v>
      </c>
      <c r="O6969" t="s">
        <v>3500</v>
      </c>
      <c r="P6969" t="s">
        <v>3801</v>
      </c>
      <c r="Q6969" t="s">
        <v>2743</v>
      </c>
      <c r="R6969">
        <v>0</v>
      </c>
      <c r="S6969" t="s">
        <v>271</v>
      </c>
      <c r="U6969" t="s">
        <v>3802</v>
      </c>
      <c r="V6969">
        <v>1</v>
      </c>
      <c r="W6969">
        <v>1</v>
      </c>
      <c r="X6969">
        <v>20021001</v>
      </c>
      <c r="Y6969">
        <v>12</v>
      </c>
      <c r="Z6969" t="s">
        <v>271</v>
      </c>
      <c r="AA6969" t="s">
        <v>3702</v>
      </c>
      <c r="AC6969">
        <v>1</v>
      </c>
      <c r="AE6969">
        <v>0</v>
      </c>
      <c r="AF6969" t="s">
        <v>271</v>
      </c>
    </row>
    <row r="6970" spans="1:32" hidden="1" x14ac:dyDescent="0.25">
      <c r="A6970" t="str">
        <f t="array" ref="A6970">IF(COUNT(SEARCH(RubriekenHistorisch,CONCATENATE(P6969,U6969,AB6969,AH6969))),"t","f")</f>
        <v>f</v>
      </c>
      <c r="B6970" t="str">
        <f t="shared" si="326"/>
        <v>f</v>
      </c>
      <c r="C6970" t="str">
        <f t="shared" si="327"/>
        <v>f</v>
      </c>
      <c r="D6970" t="str">
        <f t="shared" si="328"/>
        <v>t</v>
      </c>
      <c r="E6970" t="str">
        <f>IF(COUNT(SEARCH({"04.","05.","09.","12."},CONCATENATE(P6969,U6969,AB6969,AH6969))),"t","f")</f>
        <v>t</v>
      </c>
      <c r="F6970" t="str">
        <f t="array" ref="F6970">IF(COUNT(SEARCH(HistorischeRubrieken,CONCATENATE(P6969,U6969,AB6969,AH6969))),"t","f")</f>
        <v>f</v>
      </c>
      <c r="G6970">
        <v>6</v>
      </c>
      <c r="H6970">
        <v>611702</v>
      </c>
      <c r="I6970" t="s">
        <v>3796</v>
      </c>
      <c r="J6970">
        <v>20031201</v>
      </c>
      <c r="K6970">
        <v>20040301</v>
      </c>
      <c r="M6970">
        <v>0</v>
      </c>
      <c r="N6970">
        <v>0</v>
      </c>
      <c r="O6970" t="s">
        <v>3500</v>
      </c>
      <c r="R6970">
        <v>0</v>
      </c>
      <c r="S6970" t="s">
        <v>271</v>
      </c>
      <c r="V6970">
        <v>2</v>
      </c>
      <c r="W6970">
        <v>0</v>
      </c>
      <c r="X6970">
        <v>20031205</v>
      </c>
      <c r="Y6970">
        <v>0</v>
      </c>
      <c r="Z6970" t="s">
        <v>271</v>
      </c>
      <c r="AA6970" t="s">
        <v>3702</v>
      </c>
      <c r="AC6970">
        <v>0</v>
      </c>
      <c r="AE6970">
        <v>0</v>
      </c>
      <c r="AF6970" t="s">
        <v>271</v>
      </c>
    </row>
    <row r="6971" spans="1:32" hidden="1" x14ac:dyDescent="0.25">
      <c r="A6971" t="str">
        <f t="array" ref="A6971">IF(COUNT(SEARCH(RubriekenHistorisch,CONCATENATE(P6970,U6970,AB6970,AH6970))),"t","f")</f>
        <v>f</v>
      </c>
      <c r="B6971" t="str">
        <f t="shared" si="326"/>
        <v>f</v>
      </c>
      <c r="C6971" t="str">
        <f t="shared" si="327"/>
        <v>f</v>
      </c>
      <c r="D6971" t="str">
        <f t="shared" si="328"/>
        <v>f</v>
      </c>
      <c r="E6971" t="str">
        <f>IF(COUNT(SEARCH({"04.","05.","09.","12."},CONCATENATE(P6970,U6970,AB6970,AH6970))),"t","f")</f>
        <v>f</v>
      </c>
      <c r="F6971" t="str">
        <f t="array" ref="F6971">IF(COUNT(SEARCH(HistorischeRubrieken,CONCATENATE(P6970,U6970,AB6970,AH6970))),"t","f")</f>
        <v>f</v>
      </c>
      <c r="G6971">
        <v>1</v>
      </c>
      <c r="H6971">
        <v>611703</v>
      </c>
      <c r="I6971" t="s">
        <v>3803</v>
      </c>
      <c r="J6971">
        <v>20000601</v>
      </c>
      <c r="K6971">
        <v>20011201</v>
      </c>
      <c r="M6971">
        <v>0</v>
      </c>
      <c r="N6971">
        <v>0</v>
      </c>
      <c r="T6971" t="s">
        <v>3447</v>
      </c>
      <c r="U6971" t="s">
        <v>3804</v>
      </c>
      <c r="V6971">
        <v>0</v>
      </c>
      <c r="W6971">
        <v>1</v>
      </c>
      <c r="X6971">
        <v>20010210</v>
      </c>
      <c r="Y6971">
        <v>12</v>
      </c>
      <c r="Z6971" t="s">
        <v>1003</v>
      </c>
    </row>
    <row r="6972" spans="1:32" hidden="1" x14ac:dyDescent="0.25">
      <c r="A6972" t="str">
        <f t="array" ref="A6972">IF(COUNT(SEARCH(RubriekenHistorisch,CONCATENATE(P6971,U6971,AB6971,AH6971))),"t","f")</f>
        <v>f</v>
      </c>
      <c r="B6972" t="str">
        <f t="shared" si="326"/>
        <v>t</v>
      </c>
      <c r="C6972" t="str">
        <f t="shared" si="327"/>
        <v>f</v>
      </c>
      <c r="D6972" t="str">
        <f t="shared" si="328"/>
        <v>t</v>
      </c>
      <c r="E6972" t="str">
        <f>IF(COUNT(SEARCH({"04.","05.","09.","12."},CONCATENATE(P6971,U6971,AB6971,AH6971))),"t","f")</f>
        <v>t</v>
      </c>
      <c r="F6972" t="str">
        <f t="array" ref="F6972">IF(COUNT(SEARCH(HistorischeRubrieken,CONCATENATE(P6971,U6971,AB6971,AH6971))),"t","f")</f>
        <v>f</v>
      </c>
      <c r="G6972">
        <v>2</v>
      </c>
      <c r="H6972">
        <v>611703</v>
      </c>
      <c r="I6972" t="s">
        <v>3803</v>
      </c>
      <c r="J6972">
        <v>20011201</v>
      </c>
      <c r="K6972">
        <v>20020901</v>
      </c>
      <c r="M6972">
        <v>0</v>
      </c>
      <c r="N6972">
        <v>0</v>
      </c>
      <c r="T6972" t="s">
        <v>3447</v>
      </c>
      <c r="U6972" t="s">
        <v>3805</v>
      </c>
      <c r="V6972">
        <v>0</v>
      </c>
      <c r="W6972">
        <v>1</v>
      </c>
      <c r="X6972">
        <v>20020210</v>
      </c>
      <c r="Y6972">
        <v>12</v>
      </c>
      <c r="Z6972" t="s">
        <v>1003</v>
      </c>
    </row>
    <row r="6973" spans="1:32" hidden="1" x14ac:dyDescent="0.25">
      <c r="A6973" t="str">
        <f t="array" ref="A6973">IF(COUNT(SEARCH(RubriekenHistorisch,CONCATENATE(P6972,U6972,AB6972,AH6972))),"t","f")</f>
        <v>f</v>
      </c>
      <c r="B6973" t="str">
        <f t="shared" si="326"/>
        <v>t</v>
      </c>
      <c r="C6973" t="str">
        <f t="shared" si="327"/>
        <v>f</v>
      </c>
      <c r="D6973" t="str">
        <f t="shared" si="328"/>
        <v>t</v>
      </c>
      <c r="E6973" t="str">
        <f>IF(COUNT(SEARCH({"04.","05.","09.","12."},CONCATENATE(P6972,U6972,AB6972,AH6972))),"t","f")</f>
        <v>t</v>
      </c>
      <c r="F6973" t="str">
        <f t="array" ref="F6973">IF(COUNT(SEARCH(HistorischeRubrieken,CONCATENATE(P6972,U6972,AB6972,AH6972))),"t","f")</f>
        <v>f</v>
      </c>
      <c r="G6973">
        <v>3</v>
      </c>
      <c r="H6973">
        <v>611703</v>
      </c>
      <c r="I6973" t="s">
        <v>3803</v>
      </c>
      <c r="J6973">
        <v>20020901</v>
      </c>
      <c r="K6973">
        <v>20031201</v>
      </c>
      <c r="M6973">
        <v>0</v>
      </c>
      <c r="N6973">
        <v>0</v>
      </c>
      <c r="T6973" t="s">
        <v>3447</v>
      </c>
      <c r="U6973" t="s">
        <v>3806</v>
      </c>
      <c r="V6973">
        <v>0</v>
      </c>
      <c r="W6973">
        <v>1</v>
      </c>
      <c r="X6973">
        <v>20030210</v>
      </c>
      <c r="Y6973">
        <v>12</v>
      </c>
      <c r="Z6973" t="s">
        <v>1003</v>
      </c>
    </row>
    <row r="6974" spans="1:32" hidden="1" x14ac:dyDescent="0.25">
      <c r="A6974" t="str">
        <f t="array" ref="A6974">IF(COUNT(SEARCH(RubriekenHistorisch,CONCATENATE(P6973,U6973,AB6973,AH6973))),"t","f")</f>
        <v>f</v>
      </c>
      <c r="B6974" t="str">
        <f t="shared" si="326"/>
        <v>t</v>
      </c>
      <c r="C6974" t="str">
        <f t="shared" si="327"/>
        <v>f</v>
      </c>
      <c r="D6974" t="str">
        <f t="shared" si="328"/>
        <v>t</v>
      </c>
      <c r="E6974" t="str">
        <f>IF(COUNT(SEARCH({"04.","05.","09.","12."},CONCATENATE(P6973,U6973,AB6973,AH6973))),"t","f")</f>
        <v>t</v>
      </c>
      <c r="F6974" t="str">
        <f t="array" ref="F6974">IF(COUNT(SEARCH(HistorischeRubrieken,CONCATENATE(P6973,U6973,AB6973,AH6973))),"t","f")</f>
        <v>f</v>
      </c>
      <c r="G6974">
        <v>4</v>
      </c>
      <c r="H6974">
        <v>611703</v>
      </c>
      <c r="I6974" t="s">
        <v>3803</v>
      </c>
      <c r="J6974">
        <v>20031201</v>
      </c>
      <c r="K6974">
        <v>20051201</v>
      </c>
      <c r="M6974">
        <v>0</v>
      </c>
      <c r="N6974">
        <v>0</v>
      </c>
      <c r="T6974" t="s">
        <v>3447</v>
      </c>
      <c r="U6974" t="s">
        <v>3807</v>
      </c>
      <c r="V6974">
        <v>0</v>
      </c>
      <c r="W6974">
        <v>1</v>
      </c>
      <c r="X6974">
        <v>20040210</v>
      </c>
      <c r="Y6974">
        <v>12</v>
      </c>
      <c r="Z6974" t="s">
        <v>1003</v>
      </c>
    </row>
    <row r="6975" spans="1:32" hidden="1" x14ac:dyDescent="0.25">
      <c r="A6975" t="str">
        <f t="array" ref="A6975">IF(COUNT(SEARCH(RubriekenHistorisch,CONCATENATE(P6974,U6974,AB6974,AH6974))),"t","f")</f>
        <v>f</v>
      </c>
      <c r="B6975" t="str">
        <f t="shared" si="326"/>
        <v>t</v>
      </c>
      <c r="C6975" t="str">
        <f t="shared" si="327"/>
        <v>f</v>
      </c>
      <c r="D6975" t="str">
        <f t="shared" si="328"/>
        <v>t</v>
      </c>
      <c r="E6975" t="str">
        <f>IF(COUNT(SEARCH({"04.","05.","09.","12."},CONCATENATE(P6974,U6974,AB6974,AH6974))),"t","f")</f>
        <v>t</v>
      </c>
      <c r="F6975" t="str">
        <f t="array" ref="F6975">IF(COUNT(SEARCH(HistorischeRubrieken,CONCATENATE(P6974,U6974,AB6974,AH6974))),"t","f")</f>
        <v>f</v>
      </c>
      <c r="G6975">
        <v>1</v>
      </c>
      <c r="H6975">
        <v>611801</v>
      </c>
      <c r="I6975" t="s">
        <v>3808</v>
      </c>
      <c r="J6975">
        <v>19970801</v>
      </c>
      <c r="K6975">
        <v>19980801</v>
      </c>
      <c r="M6975">
        <v>0</v>
      </c>
      <c r="N6975">
        <v>0</v>
      </c>
      <c r="O6975" t="s">
        <v>3493</v>
      </c>
      <c r="P6975" t="s">
        <v>3809</v>
      </c>
      <c r="Q6975" t="s">
        <v>2743</v>
      </c>
      <c r="R6975">
        <v>0</v>
      </c>
      <c r="S6975" t="s">
        <v>271</v>
      </c>
      <c r="U6975" t="s">
        <v>3810</v>
      </c>
      <c r="V6975">
        <v>1</v>
      </c>
      <c r="W6975">
        <v>1</v>
      </c>
      <c r="X6975">
        <v>19970815</v>
      </c>
      <c r="Y6975">
        <v>12</v>
      </c>
      <c r="Z6975" t="s">
        <v>1003</v>
      </c>
      <c r="AA6975" t="s">
        <v>3496</v>
      </c>
      <c r="AC6975">
        <v>1</v>
      </c>
      <c r="AE6975">
        <v>1</v>
      </c>
      <c r="AF6975" t="s">
        <v>271</v>
      </c>
    </row>
    <row r="6976" spans="1:32" hidden="1" x14ac:dyDescent="0.25">
      <c r="A6976" t="str">
        <f t="array" ref="A6976">IF(COUNT(SEARCH(RubriekenHistorisch,CONCATENATE(P6975,U6975,AB6975,AH6975))),"t","f")</f>
        <v>f</v>
      </c>
      <c r="B6976" t="str">
        <f t="shared" si="326"/>
        <v>f</v>
      </c>
      <c r="C6976" t="str">
        <f t="shared" si="327"/>
        <v>f</v>
      </c>
      <c r="D6976" t="str">
        <f t="shared" si="328"/>
        <v>t</v>
      </c>
      <c r="E6976" t="str">
        <f>IF(COUNT(SEARCH({"04.","05.","09.","12."},CONCATENATE(P6975,U6975,AB6975,AH6975))),"t","f")</f>
        <v>t</v>
      </c>
      <c r="F6976" t="str">
        <f t="array" ref="F6976">IF(COUNT(SEARCH(HistorischeRubrieken,CONCATENATE(P6975,U6975,AB6975,AH6975))),"t","f")</f>
        <v>f</v>
      </c>
      <c r="G6976">
        <v>2</v>
      </c>
      <c r="H6976">
        <v>611801</v>
      </c>
      <c r="I6976" t="s">
        <v>3808</v>
      </c>
      <c r="J6976">
        <v>19980801</v>
      </c>
      <c r="K6976">
        <v>20010401</v>
      </c>
      <c r="M6976">
        <v>0</v>
      </c>
      <c r="N6976">
        <v>0</v>
      </c>
      <c r="O6976" t="s">
        <v>3493</v>
      </c>
      <c r="P6976" t="s">
        <v>3809</v>
      </c>
      <c r="Q6976" t="s">
        <v>2743</v>
      </c>
      <c r="R6976">
        <v>0</v>
      </c>
      <c r="S6976" t="s">
        <v>271</v>
      </c>
      <c r="U6976" t="s">
        <v>3810</v>
      </c>
      <c r="V6976">
        <v>1</v>
      </c>
      <c r="W6976">
        <v>1</v>
      </c>
      <c r="X6976">
        <v>19980815</v>
      </c>
      <c r="Y6976">
        <v>12</v>
      </c>
      <c r="Z6976" t="s">
        <v>271</v>
      </c>
      <c r="AA6976" t="s">
        <v>3496</v>
      </c>
      <c r="AC6976">
        <v>1</v>
      </c>
      <c r="AE6976">
        <v>1</v>
      </c>
      <c r="AF6976" t="s">
        <v>271</v>
      </c>
    </row>
    <row r="6977" spans="1:32" hidden="1" x14ac:dyDescent="0.25">
      <c r="A6977" t="str">
        <f t="array" ref="A6977">IF(COUNT(SEARCH(RubriekenHistorisch,CONCATENATE(P6976,U6976,AB6976,AH6976))),"t","f")</f>
        <v>f</v>
      </c>
      <c r="B6977" t="str">
        <f t="shared" si="326"/>
        <v>f</v>
      </c>
      <c r="C6977" t="str">
        <f t="shared" si="327"/>
        <v>f</v>
      </c>
      <c r="D6977" t="str">
        <f t="shared" si="328"/>
        <v>t</v>
      </c>
      <c r="E6977" t="str">
        <f>IF(COUNT(SEARCH({"04.","05.","09.","12."},CONCATENATE(P6976,U6976,AB6976,AH6976))),"t","f")</f>
        <v>t</v>
      </c>
      <c r="F6977" t="str">
        <f t="array" ref="F6977">IF(COUNT(SEARCH(HistorischeRubrieken,CONCATENATE(P6976,U6976,AB6976,AH6976))),"t","f")</f>
        <v>f</v>
      </c>
      <c r="G6977">
        <v>3</v>
      </c>
      <c r="H6977">
        <v>611801</v>
      </c>
      <c r="I6977" t="s">
        <v>3808</v>
      </c>
      <c r="J6977">
        <v>20010401</v>
      </c>
      <c r="K6977">
        <v>20040301</v>
      </c>
      <c r="M6977">
        <v>0</v>
      </c>
      <c r="N6977">
        <v>0</v>
      </c>
      <c r="O6977" t="s">
        <v>3500</v>
      </c>
      <c r="P6977" t="s">
        <v>3809</v>
      </c>
      <c r="Q6977" t="s">
        <v>2743</v>
      </c>
      <c r="R6977">
        <v>0</v>
      </c>
      <c r="S6977" t="s">
        <v>271</v>
      </c>
      <c r="U6977" t="s">
        <v>3810</v>
      </c>
      <c r="V6977">
        <v>1</v>
      </c>
      <c r="W6977">
        <v>1</v>
      </c>
      <c r="X6977">
        <v>20010815</v>
      </c>
      <c r="Y6977">
        <v>12</v>
      </c>
      <c r="Z6977" t="s">
        <v>271</v>
      </c>
      <c r="AA6977" t="s">
        <v>3501</v>
      </c>
      <c r="AC6977">
        <v>1</v>
      </c>
      <c r="AE6977">
        <v>1</v>
      </c>
      <c r="AF6977" t="s">
        <v>271</v>
      </c>
    </row>
    <row r="6978" spans="1:32" hidden="1" x14ac:dyDescent="0.25">
      <c r="A6978" t="str">
        <f t="array" ref="A6978">IF(COUNT(SEARCH(RubriekenHistorisch,CONCATENATE(P6977,U6977,AB6977,AH6977))),"t","f")</f>
        <v>f</v>
      </c>
      <c r="B6978" t="str">
        <f t="shared" si="326"/>
        <v>f</v>
      </c>
      <c r="C6978" t="str">
        <f t="shared" si="327"/>
        <v>f</v>
      </c>
      <c r="D6978" t="str">
        <f t="shared" si="328"/>
        <v>t</v>
      </c>
      <c r="E6978" t="str">
        <f>IF(COUNT(SEARCH({"04.","05.","09.","12."},CONCATENATE(P6977,U6977,AB6977,AH6977))),"t","f")</f>
        <v>t</v>
      </c>
      <c r="F6978" t="str">
        <f t="array" ref="F6978">IF(COUNT(SEARCH(HistorischeRubrieken,CONCATENATE(P6977,U6977,AB6977,AH6977))),"t","f")</f>
        <v>f</v>
      </c>
      <c r="G6978">
        <v>4</v>
      </c>
      <c r="H6978">
        <v>611801</v>
      </c>
      <c r="I6978" t="s">
        <v>3808</v>
      </c>
      <c r="J6978">
        <v>20040301</v>
      </c>
      <c r="K6978">
        <v>20040601</v>
      </c>
      <c r="M6978">
        <v>0</v>
      </c>
      <c r="N6978">
        <v>0</v>
      </c>
      <c r="O6978" t="s">
        <v>3500</v>
      </c>
      <c r="R6978">
        <v>0</v>
      </c>
      <c r="S6978" t="s">
        <v>271</v>
      </c>
      <c r="V6978">
        <v>2</v>
      </c>
      <c r="W6978">
        <v>0</v>
      </c>
      <c r="X6978">
        <v>20040305</v>
      </c>
      <c r="Y6978">
        <v>0</v>
      </c>
      <c r="Z6978" t="s">
        <v>271</v>
      </c>
      <c r="AA6978" t="s">
        <v>3501</v>
      </c>
      <c r="AC6978">
        <v>0</v>
      </c>
      <c r="AE6978">
        <v>1</v>
      </c>
      <c r="AF6978" t="s">
        <v>271</v>
      </c>
    </row>
    <row r="6979" spans="1:32" hidden="1" x14ac:dyDescent="0.25">
      <c r="A6979" t="str">
        <f t="array" ref="A6979">IF(COUNT(SEARCH(RubriekenHistorisch,CONCATENATE(P6978,U6978,AB6978,AH6978))),"t","f")</f>
        <v>f</v>
      </c>
      <c r="B6979" t="str">
        <f t="shared" ref="B6979:B7042" si="329">IF(COUNT(SEARCH("07.66.20",CONCATENATE(P6978,U6978,AB6978,AH6978))),"t","f")</f>
        <v>f</v>
      </c>
      <c r="C6979" t="str">
        <f t="shared" ref="C6979:C7042" si="330">IF(COUNT(SEARCH("14.40.10",CONCATENATE(P6978,U6978,AB6978,AH6978))),"t","f")</f>
        <v>f</v>
      </c>
      <c r="D6979" t="str">
        <f t="shared" si="328"/>
        <v>f</v>
      </c>
      <c r="E6979" t="str">
        <f>IF(COUNT(SEARCH({"04.","05.","09.","12."},CONCATENATE(P6978,U6978,AB6978,AH6978))),"t","f")</f>
        <v>f</v>
      </c>
      <c r="F6979" t="str">
        <f t="array" ref="F6979">IF(COUNT(SEARCH(HistorischeRubrieken,CONCATENATE(P6978,U6978,AB6978,AH6978))),"t","f")</f>
        <v>f</v>
      </c>
      <c r="G6979">
        <v>5</v>
      </c>
      <c r="H6979">
        <v>611801</v>
      </c>
      <c r="I6979" t="s">
        <v>3808</v>
      </c>
      <c r="J6979">
        <v>20040601</v>
      </c>
      <c r="K6979">
        <v>20060601</v>
      </c>
      <c r="M6979">
        <v>0</v>
      </c>
      <c r="N6979">
        <v>0</v>
      </c>
      <c r="O6979" t="s">
        <v>3741</v>
      </c>
      <c r="R6979">
        <v>0</v>
      </c>
      <c r="S6979" t="s">
        <v>271</v>
      </c>
      <c r="AA6979" t="s">
        <v>3742</v>
      </c>
      <c r="AC6979">
        <v>1</v>
      </c>
      <c r="AE6979">
        <v>1</v>
      </c>
      <c r="AF6979" t="s">
        <v>271</v>
      </c>
    </row>
    <row r="6980" spans="1:32" hidden="1" x14ac:dyDescent="0.25">
      <c r="A6980" t="str">
        <f t="array" ref="A6980">IF(COUNT(SEARCH(RubriekenHistorisch,CONCATENATE(P6979,U6979,AB6979,AH6979))),"t","f")</f>
        <v>f</v>
      </c>
      <c r="B6980" t="str">
        <f t="shared" si="329"/>
        <v>f</v>
      </c>
      <c r="C6980" t="str">
        <f t="shared" si="330"/>
        <v>f</v>
      </c>
      <c r="D6980" t="str">
        <f t="shared" ref="D6980:D7043" si="331">IF(COUNT(SEARCH("- 0",CONCATENATE(P6979,U6979,AB6979,AH6979))),"t","f")</f>
        <v>f</v>
      </c>
      <c r="E6980" t="str">
        <f>IF(COUNT(SEARCH({"04.","05.","09.","12."},CONCATENATE(P6979,U6979,AB6979,AH6979))),"t","f")</f>
        <v>f</v>
      </c>
      <c r="F6980" t="str">
        <f t="array" ref="F6980">IF(COUNT(SEARCH(HistorischeRubrieken,CONCATENATE(P6979,U6979,AB6979,AH6979))),"t","f")</f>
        <v>f</v>
      </c>
      <c r="G6980">
        <v>6</v>
      </c>
      <c r="H6980">
        <v>611801</v>
      </c>
      <c r="I6980" t="s">
        <v>3808</v>
      </c>
      <c r="J6980">
        <v>20060601</v>
      </c>
      <c r="K6980">
        <v>20071201</v>
      </c>
      <c r="M6980">
        <v>0</v>
      </c>
      <c r="N6980">
        <v>0</v>
      </c>
      <c r="O6980" t="s">
        <v>3531</v>
      </c>
      <c r="P6980" t="s">
        <v>3811</v>
      </c>
      <c r="Q6980" t="s">
        <v>2719</v>
      </c>
      <c r="R6980">
        <v>0</v>
      </c>
      <c r="S6980" t="s">
        <v>271</v>
      </c>
      <c r="U6980" t="s">
        <v>3751</v>
      </c>
      <c r="V6980">
        <v>1</v>
      </c>
      <c r="W6980">
        <v>1</v>
      </c>
      <c r="X6980">
        <v>20060605</v>
      </c>
      <c r="Y6980">
        <v>0</v>
      </c>
      <c r="Z6980" t="s">
        <v>1003</v>
      </c>
      <c r="AA6980" t="s">
        <v>3534</v>
      </c>
      <c r="AC6980">
        <v>1</v>
      </c>
      <c r="AE6980">
        <v>1</v>
      </c>
      <c r="AF6980" t="s">
        <v>271</v>
      </c>
    </row>
    <row r="6981" spans="1:32" hidden="1" x14ac:dyDescent="0.25">
      <c r="A6981" t="str">
        <f t="array" ref="A6981">IF(COUNT(SEARCH(RubriekenHistorisch,CONCATENATE(P6980,U6980,AB6980,AH6980))),"t","f")</f>
        <v>f</v>
      </c>
      <c r="B6981" t="str">
        <f t="shared" si="329"/>
        <v>f</v>
      </c>
      <c r="C6981" t="str">
        <f t="shared" si="330"/>
        <v>f</v>
      </c>
      <c r="D6981" t="str">
        <f t="shared" si="331"/>
        <v>t</v>
      </c>
      <c r="E6981" t="str">
        <f>IF(COUNT(SEARCH({"04.","05.","09.","12."},CONCATENATE(P6980,U6980,AB6980,AH6980))),"t","f")</f>
        <v>t</v>
      </c>
      <c r="F6981" t="str">
        <f t="array" ref="F6981">IF(COUNT(SEARCH(HistorischeRubrieken,CONCATENATE(P6980,U6980,AB6980,AH6980))),"t","f")</f>
        <v>f</v>
      </c>
      <c r="G6981">
        <v>7</v>
      </c>
      <c r="H6981">
        <v>611801</v>
      </c>
      <c r="I6981" t="s">
        <v>3808</v>
      </c>
      <c r="J6981">
        <v>20071201</v>
      </c>
      <c r="K6981">
        <v>20091201</v>
      </c>
      <c r="M6981">
        <v>0</v>
      </c>
      <c r="N6981">
        <v>0</v>
      </c>
      <c r="O6981" t="s">
        <v>3451</v>
      </c>
      <c r="P6981" t="s">
        <v>3811</v>
      </c>
      <c r="Q6981" t="s">
        <v>2719</v>
      </c>
      <c r="R6981">
        <v>0</v>
      </c>
      <c r="S6981" t="s">
        <v>271</v>
      </c>
      <c r="U6981" t="s">
        <v>3751</v>
      </c>
      <c r="V6981">
        <v>1</v>
      </c>
      <c r="W6981">
        <v>1</v>
      </c>
      <c r="X6981">
        <v>20060605</v>
      </c>
      <c r="Y6981">
        <v>0</v>
      </c>
      <c r="Z6981" t="s">
        <v>1003</v>
      </c>
      <c r="AA6981" t="s">
        <v>3454</v>
      </c>
      <c r="AC6981">
        <v>1</v>
      </c>
      <c r="AE6981">
        <v>1</v>
      </c>
      <c r="AF6981" t="s">
        <v>271</v>
      </c>
    </row>
    <row r="6982" spans="1:32" hidden="1" x14ac:dyDescent="0.25">
      <c r="A6982" t="str">
        <f t="array" ref="A6982">IF(COUNT(SEARCH(RubriekenHistorisch,CONCATENATE(P6981,U6981,AB6981,AH6981))),"t","f")</f>
        <v>f</v>
      </c>
      <c r="B6982" t="str">
        <f t="shared" si="329"/>
        <v>f</v>
      </c>
      <c r="C6982" t="str">
        <f t="shared" si="330"/>
        <v>f</v>
      </c>
      <c r="D6982" t="str">
        <f t="shared" si="331"/>
        <v>t</v>
      </c>
      <c r="E6982" t="str">
        <f>IF(COUNT(SEARCH({"04.","05.","09.","12."},CONCATENATE(P6981,U6981,AB6981,AH6981))),"t","f")</f>
        <v>t</v>
      </c>
      <c r="F6982" t="str">
        <f t="array" ref="F6982">IF(COUNT(SEARCH(HistorischeRubrieken,CONCATENATE(P6981,U6981,AB6981,AH6981))),"t","f")</f>
        <v>f</v>
      </c>
      <c r="G6982">
        <v>1</v>
      </c>
      <c r="H6982">
        <v>611802</v>
      </c>
      <c r="I6982" t="s">
        <v>3812</v>
      </c>
      <c r="J6982">
        <v>20001201</v>
      </c>
      <c r="K6982">
        <v>20090901</v>
      </c>
      <c r="M6982">
        <v>0</v>
      </c>
      <c r="N6982">
        <v>0</v>
      </c>
      <c r="T6982" t="s">
        <v>3447</v>
      </c>
      <c r="U6982" t="s">
        <v>3813</v>
      </c>
      <c r="V6982">
        <v>0</v>
      </c>
      <c r="W6982">
        <v>1</v>
      </c>
      <c r="X6982">
        <v>20010301</v>
      </c>
      <c r="Y6982">
        <v>12</v>
      </c>
      <c r="Z6982" t="s">
        <v>1003</v>
      </c>
    </row>
    <row r="6983" spans="1:32" hidden="1" x14ac:dyDescent="0.25">
      <c r="A6983" t="str">
        <f t="array" ref="A6983">IF(COUNT(SEARCH(RubriekenHistorisch,CONCATENATE(P6982,U6982,AB6982,AH6982))),"t","f")</f>
        <v>f</v>
      </c>
      <c r="B6983" t="str">
        <f t="shared" si="329"/>
        <v>t</v>
      </c>
      <c r="C6983" t="str">
        <f t="shared" si="330"/>
        <v>f</v>
      </c>
      <c r="D6983" t="str">
        <f t="shared" si="331"/>
        <v>t</v>
      </c>
      <c r="E6983" t="str">
        <f>IF(COUNT(SEARCH({"04.","05.","09.","12."},CONCATENATE(P6982,U6982,AB6982,AH6982))),"t","f")</f>
        <v>t</v>
      </c>
      <c r="F6983" t="str">
        <f t="array" ref="F6983">IF(COUNT(SEARCH(HistorischeRubrieken,CONCATENATE(P6982,U6982,AB6982,AH6982))),"t","f")</f>
        <v>f</v>
      </c>
      <c r="G6983">
        <v>1</v>
      </c>
      <c r="H6983">
        <v>611901</v>
      </c>
      <c r="I6983" t="s">
        <v>3814</v>
      </c>
      <c r="J6983">
        <v>19970801</v>
      </c>
      <c r="K6983">
        <v>19980801</v>
      </c>
      <c r="M6983">
        <v>0</v>
      </c>
      <c r="N6983">
        <v>0</v>
      </c>
      <c r="O6983" t="s">
        <v>3438</v>
      </c>
      <c r="P6983" t="s">
        <v>3815</v>
      </c>
      <c r="Q6983" t="s">
        <v>3435</v>
      </c>
      <c r="R6983">
        <v>0</v>
      </c>
      <c r="S6983" t="s">
        <v>271</v>
      </c>
      <c r="U6983" t="s">
        <v>3816</v>
      </c>
      <c r="V6983">
        <v>1</v>
      </c>
      <c r="W6983">
        <v>1</v>
      </c>
      <c r="X6983">
        <v>19970815</v>
      </c>
      <c r="Y6983">
        <v>12</v>
      </c>
      <c r="Z6983" t="s">
        <v>1003</v>
      </c>
      <c r="AA6983" t="s">
        <v>3817</v>
      </c>
      <c r="AC6983">
        <v>1</v>
      </c>
      <c r="AE6983">
        <v>1</v>
      </c>
      <c r="AF6983" t="s">
        <v>271</v>
      </c>
    </row>
    <row r="6984" spans="1:32" hidden="1" x14ac:dyDescent="0.25">
      <c r="A6984" t="str">
        <f t="array" ref="A6984">IF(COUNT(SEARCH(RubriekenHistorisch,CONCATENATE(P6983,U6983,AB6983,AH6983))),"t","f")</f>
        <v>f</v>
      </c>
      <c r="B6984" t="str">
        <f t="shared" si="329"/>
        <v>f</v>
      </c>
      <c r="C6984" t="str">
        <f t="shared" si="330"/>
        <v>f</v>
      </c>
      <c r="D6984" t="str">
        <f t="shared" si="331"/>
        <v>t</v>
      </c>
      <c r="E6984" t="str">
        <f>IF(COUNT(SEARCH({"04.","05.","09.","12."},CONCATENATE(P6983,U6983,AB6983,AH6983))),"t","f")</f>
        <v>t</v>
      </c>
      <c r="F6984" t="str">
        <f t="array" ref="F6984">IF(COUNT(SEARCH(HistorischeRubrieken,CONCATENATE(P6983,U6983,AB6983,AH6983))),"t","f")</f>
        <v>f</v>
      </c>
      <c r="G6984">
        <v>2</v>
      </c>
      <c r="H6984">
        <v>611901</v>
      </c>
      <c r="I6984" t="s">
        <v>3814</v>
      </c>
      <c r="J6984">
        <v>19980801</v>
      </c>
      <c r="K6984">
        <v>20010401</v>
      </c>
      <c r="M6984">
        <v>0</v>
      </c>
      <c r="N6984">
        <v>0</v>
      </c>
      <c r="O6984" t="s">
        <v>3438</v>
      </c>
      <c r="P6984" t="s">
        <v>3815</v>
      </c>
      <c r="Q6984" t="s">
        <v>3435</v>
      </c>
      <c r="R6984">
        <v>0</v>
      </c>
      <c r="S6984" t="s">
        <v>271</v>
      </c>
      <c r="U6984" t="s">
        <v>3818</v>
      </c>
      <c r="V6984">
        <v>1</v>
      </c>
      <c r="W6984">
        <v>1</v>
      </c>
      <c r="X6984">
        <v>19980815</v>
      </c>
      <c r="Y6984">
        <v>12</v>
      </c>
      <c r="Z6984" t="s">
        <v>271</v>
      </c>
      <c r="AA6984" t="s">
        <v>3817</v>
      </c>
      <c r="AC6984">
        <v>1</v>
      </c>
      <c r="AE6984">
        <v>1</v>
      </c>
      <c r="AF6984" t="s">
        <v>271</v>
      </c>
    </row>
    <row r="6985" spans="1:32" hidden="1" x14ac:dyDescent="0.25">
      <c r="A6985" t="str">
        <f t="array" ref="A6985">IF(COUNT(SEARCH(RubriekenHistorisch,CONCATENATE(P6984,U6984,AB6984,AH6984))),"t","f")</f>
        <v>f</v>
      </c>
      <c r="B6985" t="str">
        <f t="shared" si="329"/>
        <v>f</v>
      </c>
      <c r="C6985" t="str">
        <f t="shared" si="330"/>
        <v>f</v>
      </c>
      <c r="D6985" t="str">
        <f t="shared" si="331"/>
        <v>t</v>
      </c>
      <c r="E6985" t="str">
        <f>IF(COUNT(SEARCH({"04.","05.","09.","12."},CONCATENATE(P6984,U6984,AB6984,AH6984))),"t","f")</f>
        <v>t</v>
      </c>
      <c r="F6985" t="str">
        <f t="array" ref="F6985">IF(COUNT(SEARCH(HistorischeRubrieken,CONCATENATE(P6984,U6984,AB6984,AH6984))),"t","f")</f>
        <v>f</v>
      </c>
      <c r="G6985">
        <v>3</v>
      </c>
      <c r="H6985">
        <v>611901</v>
      </c>
      <c r="I6985" t="s">
        <v>3814</v>
      </c>
      <c r="J6985">
        <v>20010401</v>
      </c>
      <c r="K6985">
        <v>20080301</v>
      </c>
      <c r="M6985">
        <v>0</v>
      </c>
      <c r="N6985">
        <v>0</v>
      </c>
      <c r="O6985" t="s">
        <v>3444</v>
      </c>
      <c r="P6985" t="s">
        <v>3815</v>
      </c>
      <c r="Q6985" t="s">
        <v>3435</v>
      </c>
      <c r="R6985">
        <v>0</v>
      </c>
      <c r="S6985" t="s">
        <v>271</v>
      </c>
      <c r="U6985" t="s">
        <v>3818</v>
      </c>
      <c r="V6985">
        <v>1</v>
      </c>
      <c r="W6985">
        <v>1</v>
      </c>
      <c r="X6985">
        <v>20010815</v>
      </c>
      <c r="Y6985">
        <v>12</v>
      </c>
      <c r="Z6985" t="s">
        <v>271</v>
      </c>
      <c r="AA6985" t="s">
        <v>3819</v>
      </c>
      <c r="AC6985">
        <v>1</v>
      </c>
      <c r="AE6985">
        <v>1</v>
      </c>
      <c r="AF6985" t="s">
        <v>271</v>
      </c>
    </row>
    <row r="6986" spans="1:32" hidden="1" x14ac:dyDescent="0.25">
      <c r="A6986" t="str">
        <f t="array" ref="A6986">IF(COUNT(SEARCH(RubriekenHistorisch,CONCATENATE(P6985,U6985,AB6985,AH6985))),"t","f")</f>
        <v>f</v>
      </c>
      <c r="B6986" t="str">
        <f t="shared" si="329"/>
        <v>f</v>
      </c>
      <c r="C6986" t="str">
        <f t="shared" si="330"/>
        <v>f</v>
      </c>
      <c r="D6986" t="str">
        <f t="shared" si="331"/>
        <v>t</v>
      </c>
      <c r="E6986" t="str">
        <f>IF(COUNT(SEARCH({"04.","05.","09.","12."},CONCATENATE(P6985,U6985,AB6985,AH6985))),"t","f")</f>
        <v>t</v>
      </c>
      <c r="F6986" t="str">
        <f t="array" ref="F6986">IF(COUNT(SEARCH(HistorischeRubrieken,CONCATENATE(P6985,U6985,AB6985,AH6985))),"t","f")</f>
        <v>f</v>
      </c>
      <c r="G6986">
        <v>1</v>
      </c>
      <c r="H6986">
        <v>611902</v>
      </c>
      <c r="I6986" t="s">
        <v>3820</v>
      </c>
      <c r="J6986">
        <v>20071201</v>
      </c>
      <c r="K6986">
        <v>20120115</v>
      </c>
      <c r="M6986">
        <v>0</v>
      </c>
      <c r="N6986">
        <v>0</v>
      </c>
      <c r="O6986" t="s">
        <v>3451</v>
      </c>
      <c r="P6986" t="s">
        <v>3821</v>
      </c>
      <c r="Q6986" t="s">
        <v>2719</v>
      </c>
      <c r="R6986">
        <v>0</v>
      </c>
      <c r="S6986" t="s">
        <v>271</v>
      </c>
      <c r="U6986" t="s">
        <v>3822</v>
      </c>
      <c r="V6986">
        <v>1</v>
      </c>
      <c r="W6986">
        <v>1</v>
      </c>
      <c r="X6986">
        <v>20080107</v>
      </c>
      <c r="Y6986">
        <v>0</v>
      </c>
      <c r="Z6986" t="s">
        <v>1003</v>
      </c>
      <c r="AA6986" t="s">
        <v>3454</v>
      </c>
      <c r="AC6986">
        <v>1</v>
      </c>
      <c r="AE6986">
        <v>1</v>
      </c>
      <c r="AF6986" t="s">
        <v>271</v>
      </c>
    </row>
    <row r="6987" spans="1:32" hidden="1" x14ac:dyDescent="0.25">
      <c r="A6987" t="str">
        <f t="array" ref="A6987">IF(COUNT(SEARCH(RubriekenHistorisch,CONCATENATE(P6986,U6986,AB6986,AH6986))),"t","f")</f>
        <v>f</v>
      </c>
      <c r="B6987" t="str">
        <f t="shared" si="329"/>
        <v>f</v>
      </c>
      <c r="C6987" t="str">
        <f t="shared" si="330"/>
        <v>f</v>
      </c>
      <c r="D6987" t="str">
        <f t="shared" si="331"/>
        <v>t</v>
      </c>
      <c r="E6987" t="str">
        <f>IF(COUNT(SEARCH({"04.","05.","09.","12."},CONCATENATE(P6986,U6986,AB6986,AH6986))),"t","f")</f>
        <v>t</v>
      </c>
      <c r="F6987" t="str">
        <f t="array" ref="F6987">IF(COUNT(SEARCH(HistorischeRubrieken,CONCATENATE(P6986,U6986,AB6986,AH6986))),"t","f")</f>
        <v>f</v>
      </c>
      <c r="G6987">
        <v>2</v>
      </c>
      <c r="H6987">
        <v>611902</v>
      </c>
      <c r="I6987" t="s">
        <v>3820</v>
      </c>
      <c r="J6987">
        <v>20120115</v>
      </c>
      <c r="K6987">
        <v>20120917</v>
      </c>
      <c r="M6987">
        <v>0</v>
      </c>
      <c r="N6987">
        <v>0</v>
      </c>
      <c r="O6987" t="s">
        <v>3487</v>
      </c>
      <c r="P6987" t="s">
        <v>3821</v>
      </c>
      <c r="Q6987" t="s">
        <v>2719</v>
      </c>
      <c r="R6987">
        <v>0</v>
      </c>
      <c r="S6987" t="s">
        <v>271</v>
      </c>
      <c r="U6987" t="s">
        <v>3822</v>
      </c>
      <c r="V6987">
        <v>1</v>
      </c>
      <c r="W6987">
        <v>1</v>
      </c>
      <c r="X6987">
        <v>20080107</v>
      </c>
      <c r="Y6987">
        <v>0</v>
      </c>
      <c r="Z6987" t="s">
        <v>1003</v>
      </c>
      <c r="AA6987" t="s">
        <v>3488</v>
      </c>
      <c r="AC6987">
        <v>1</v>
      </c>
      <c r="AE6987">
        <v>1</v>
      </c>
      <c r="AF6987" t="s">
        <v>271</v>
      </c>
    </row>
    <row r="6988" spans="1:32" x14ac:dyDescent="0.25">
      <c r="A6988" t="str">
        <f t="array" ref="A6988">IF(COUNT(SEARCH(RubriekenHistorisch,CONCATENATE(P6987,U6987,AB6987,AH6987))),"t","f")</f>
        <v>f</v>
      </c>
      <c r="B6988" t="str">
        <f t="shared" si="329"/>
        <v>f</v>
      </c>
      <c r="C6988" t="str">
        <f t="shared" si="330"/>
        <v>f</v>
      </c>
      <c r="D6988" t="str">
        <f t="shared" si="331"/>
        <v>t</v>
      </c>
      <c r="E6988" t="str">
        <f>IF(COUNT(SEARCH({"04.","05.","09.","12."},CONCATENATE(P6987,U6987,AB6987,AH6987))),"t","f")</f>
        <v>t</v>
      </c>
      <c r="F6988" t="str">
        <f t="array" ref="F6988">IF(COUNT(SEARCH(HistorischeRubrieken,CONCATENATE(P6987,U6987,AB6987,AH6987))),"t","f")</f>
        <v>f</v>
      </c>
      <c r="G6988">
        <v>3</v>
      </c>
      <c r="H6988">
        <v>611902</v>
      </c>
      <c r="I6988" t="s">
        <v>3820</v>
      </c>
      <c r="J6988">
        <v>20120917</v>
      </c>
      <c r="M6988">
        <v>0</v>
      </c>
      <c r="N6988">
        <v>0</v>
      </c>
      <c r="O6988" t="s">
        <v>3487</v>
      </c>
      <c r="P6988" t="s">
        <v>3821</v>
      </c>
      <c r="Q6988" t="s">
        <v>2719</v>
      </c>
      <c r="R6988">
        <v>0</v>
      </c>
      <c r="S6988" t="s">
        <v>271</v>
      </c>
      <c r="AA6988" t="s">
        <v>3488</v>
      </c>
      <c r="AC6988">
        <v>1</v>
      </c>
      <c r="AE6988">
        <v>1</v>
      </c>
      <c r="AF6988" t="s">
        <v>271</v>
      </c>
    </row>
    <row r="6989" spans="1:32" hidden="1" x14ac:dyDescent="0.25">
      <c r="A6989" t="str">
        <f t="array" ref="A6989">IF(COUNT(SEARCH(RubriekenHistorisch,CONCATENATE(P6988,U6988,AB6988,AH6988))),"t","f")</f>
        <v>f</v>
      </c>
      <c r="B6989" t="str">
        <f t="shared" si="329"/>
        <v>f</v>
      </c>
      <c r="C6989" t="str">
        <f t="shared" si="330"/>
        <v>f</v>
      </c>
      <c r="D6989" t="str">
        <f t="shared" si="331"/>
        <v>t</v>
      </c>
      <c r="E6989" t="str">
        <f>IF(COUNT(SEARCH({"04.","05.","09.","12."},CONCATENATE(P6988,U6988,AB6988,AH6988))),"t","f")</f>
        <v>t</v>
      </c>
      <c r="F6989" t="str">
        <f t="array" ref="F6989">IF(COUNT(SEARCH(HistorischeRubrieken,CONCATENATE(P6988,U6988,AB6988,AH6988))),"t","f")</f>
        <v>f</v>
      </c>
      <c r="G6989">
        <v>1</v>
      </c>
      <c r="H6989">
        <v>611903</v>
      </c>
      <c r="I6989" t="s">
        <v>3823</v>
      </c>
      <c r="J6989">
        <v>20120401</v>
      </c>
      <c r="K6989">
        <v>20130501</v>
      </c>
      <c r="M6989">
        <v>0</v>
      </c>
      <c r="N6989">
        <v>0</v>
      </c>
      <c r="AA6989" t="s">
        <v>3547</v>
      </c>
      <c r="AC6989">
        <v>0</v>
      </c>
      <c r="AE6989">
        <v>1</v>
      </c>
      <c r="AF6989" t="s">
        <v>271</v>
      </c>
    </row>
    <row r="6990" spans="1:32" hidden="1" x14ac:dyDescent="0.25">
      <c r="A6990" t="str">
        <f t="array" ref="A6990">IF(COUNT(SEARCH(RubriekenHistorisch,CONCATENATE(P6989,U6989,AB6989,AH6989))),"t","f")</f>
        <v>f</v>
      </c>
      <c r="B6990" t="str">
        <f t="shared" si="329"/>
        <v>f</v>
      </c>
      <c r="C6990" t="str">
        <f t="shared" si="330"/>
        <v>f</v>
      </c>
      <c r="D6990" t="str">
        <f t="shared" si="331"/>
        <v>f</v>
      </c>
      <c r="E6990" t="str">
        <f>IF(COUNT(SEARCH({"04.","05.","09.","12."},CONCATENATE(P6989,U6989,AB6989,AH6989))),"t","f")</f>
        <v>f</v>
      </c>
      <c r="F6990" t="str">
        <f t="array" ref="F6990">IF(COUNT(SEARCH(HistorischeRubrieken,CONCATENATE(P6989,U6989,AB6989,AH6989))),"t","f")</f>
        <v>f</v>
      </c>
      <c r="G6990">
        <v>2</v>
      </c>
      <c r="H6990">
        <v>611903</v>
      </c>
      <c r="I6990" t="s">
        <v>3824</v>
      </c>
      <c r="J6990">
        <v>20130501</v>
      </c>
      <c r="K6990">
        <v>20140106</v>
      </c>
      <c r="M6990">
        <v>0</v>
      </c>
      <c r="N6990">
        <v>0</v>
      </c>
      <c r="AA6990" t="s">
        <v>3576</v>
      </c>
      <c r="AC6990">
        <v>0</v>
      </c>
      <c r="AE6990">
        <v>1</v>
      </c>
      <c r="AF6990" t="s">
        <v>271</v>
      </c>
    </row>
    <row r="6991" spans="1:32" hidden="1" x14ac:dyDescent="0.25">
      <c r="A6991" t="str">
        <f t="array" ref="A6991">IF(COUNT(SEARCH(RubriekenHistorisch,CONCATENATE(P6990,U6990,AB6990,AH6990))),"t","f")</f>
        <v>f</v>
      </c>
      <c r="B6991" t="str">
        <f t="shared" si="329"/>
        <v>f</v>
      </c>
      <c r="C6991" t="str">
        <f t="shared" si="330"/>
        <v>f</v>
      </c>
      <c r="D6991" t="str">
        <f t="shared" si="331"/>
        <v>f</v>
      </c>
      <c r="E6991" t="str">
        <f>IF(COUNT(SEARCH({"04.","05.","09.","12."},CONCATENATE(P6990,U6990,AB6990,AH6990))),"t","f")</f>
        <v>f</v>
      </c>
      <c r="F6991" t="str">
        <f t="array" ref="F6991">IF(COUNT(SEARCH(HistorischeRubrieken,CONCATENATE(P6990,U6990,AB6990,AH6990))),"t","f")</f>
        <v>f</v>
      </c>
      <c r="G6991">
        <v>3</v>
      </c>
      <c r="H6991">
        <v>611903</v>
      </c>
      <c r="I6991" t="s">
        <v>3824</v>
      </c>
      <c r="J6991">
        <v>20140106</v>
      </c>
      <c r="K6991">
        <v>20140501</v>
      </c>
      <c r="M6991">
        <v>0</v>
      </c>
      <c r="N6991">
        <v>0</v>
      </c>
      <c r="AA6991" t="s">
        <v>3578</v>
      </c>
      <c r="AB6991" t="s">
        <v>1642</v>
      </c>
      <c r="AC6991">
        <v>0</v>
      </c>
      <c r="AE6991">
        <v>1</v>
      </c>
      <c r="AF6991" t="s">
        <v>271</v>
      </c>
    </row>
    <row r="6992" spans="1:32" x14ac:dyDescent="0.25">
      <c r="A6992" t="str">
        <f t="array" ref="A6992">IF(COUNT(SEARCH(RubriekenHistorisch,CONCATENATE(P6991,U6991,AB6991,AH6991))),"t","f")</f>
        <v>f</v>
      </c>
      <c r="B6992" t="str">
        <f t="shared" si="329"/>
        <v>f</v>
      </c>
      <c r="C6992" t="str">
        <f t="shared" si="330"/>
        <v>f</v>
      </c>
      <c r="D6992" t="str">
        <f t="shared" si="331"/>
        <v>f</v>
      </c>
      <c r="E6992" t="str">
        <f>IF(COUNT(SEARCH({"04.","05.","09.","12."},CONCATENATE(P6991,U6991,AB6991,AH6991))),"t","f")</f>
        <v>t</v>
      </c>
      <c r="F6992" t="str">
        <f t="array" ref="F6992">IF(COUNT(SEARCH(HistorischeRubrieken,CONCATENATE(P6991,U6991,AB6991,AH6991))),"t","f")</f>
        <v>f</v>
      </c>
      <c r="G6992">
        <v>4</v>
      </c>
      <c r="H6992">
        <v>611903</v>
      </c>
      <c r="I6992" t="s">
        <v>3824</v>
      </c>
      <c r="J6992">
        <v>20140501</v>
      </c>
      <c r="M6992">
        <v>0</v>
      </c>
      <c r="N6992">
        <v>0</v>
      </c>
      <c r="AA6992" t="s">
        <v>3576</v>
      </c>
      <c r="AC6992">
        <v>0</v>
      </c>
      <c r="AE6992">
        <v>1</v>
      </c>
      <c r="AF6992" t="s">
        <v>271</v>
      </c>
    </row>
    <row r="6993" spans="1:32" hidden="1" x14ac:dyDescent="0.25">
      <c r="A6993" t="str">
        <f t="array" ref="A6993">IF(COUNT(SEARCH(RubriekenHistorisch,CONCATENATE(P6992,U6992,AB6992,AH6992))),"t","f")</f>
        <v>f</v>
      </c>
      <c r="B6993" t="str">
        <f t="shared" si="329"/>
        <v>f</v>
      </c>
      <c r="C6993" t="str">
        <f t="shared" si="330"/>
        <v>f</v>
      </c>
      <c r="D6993" t="str">
        <f t="shared" si="331"/>
        <v>f</v>
      </c>
      <c r="E6993" t="str">
        <f>IF(COUNT(SEARCH({"04.","05.","09.","12."},CONCATENATE(P6992,U6992,AB6992,AH6992))),"t","f")</f>
        <v>f</v>
      </c>
      <c r="F6993" t="str">
        <f t="array" ref="F6993">IF(COUNT(SEARCH(HistorischeRubrieken,CONCATENATE(P6992,U6992,AB6992,AH6992))),"t","f")</f>
        <v>f</v>
      </c>
      <c r="G6993">
        <v>1</v>
      </c>
      <c r="H6993">
        <v>612001</v>
      </c>
      <c r="I6993" t="s">
        <v>3825</v>
      </c>
      <c r="J6993">
        <v>19980201</v>
      </c>
      <c r="K6993">
        <v>19990601</v>
      </c>
      <c r="M6993">
        <v>0</v>
      </c>
      <c r="N6993">
        <v>0</v>
      </c>
      <c r="O6993" t="s">
        <v>3438</v>
      </c>
      <c r="P6993" t="s">
        <v>3826</v>
      </c>
      <c r="Q6993" t="s">
        <v>2743</v>
      </c>
      <c r="R6993">
        <v>0</v>
      </c>
      <c r="S6993" t="s">
        <v>271</v>
      </c>
      <c r="U6993" t="s">
        <v>3827</v>
      </c>
      <c r="V6993">
        <v>1</v>
      </c>
      <c r="W6993">
        <v>1</v>
      </c>
      <c r="X6993">
        <v>19980215</v>
      </c>
      <c r="Y6993">
        <v>12</v>
      </c>
      <c r="Z6993" t="s">
        <v>1003</v>
      </c>
      <c r="AA6993" t="s">
        <v>3441</v>
      </c>
      <c r="AC6993">
        <v>1</v>
      </c>
      <c r="AE6993">
        <v>1</v>
      </c>
      <c r="AF6993" t="s">
        <v>271</v>
      </c>
    </row>
    <row r="6994" spans="1:32" hidden="1" x14ac:dyDescent="0.25">
      <c r="A6994" t="str">
        <f t="array" ref="A6994">IF(COUNT(SEARCH(RubriekenHistorisch,CONCATENATE(P6993,U6993,AB6993,AH6993))),"t","f")</f>
        <v>f</v>
      </c>
      <c r="B6994" t="str">
        <f t="shared" si="329"/>
        <v>f</v>
      </c>
      <c r="C6994" t="str">
        <f t="shared" si="330"/>
        <v>f</v>
      </c>
      <c r="D6994" t="str">
        <f t="shared" si="331"/>
        <v>t</v>
      </c>
      <c r="E6994" t="str">
        <f>IF(COUNT(SEARCH({"04.","05.","09.","12."},CONCATENATE(P6993,U6993,AB6993,AH6993))),"t","f")</f>
        <v>t</v>
      </c>
      <c r="F6994" t="str">
        <f t="array" ref="F6994">IF(COUNT(SEARCH(HistorischeRubrieken,CONCATENATE(P6993,U6993,AB6993,AH6993))),"t","f")</f>
        <v>f</v>
      </c>
      <c r="G6994">
        <v>2</v>
      </c>
      <c r="H6994">
        <v>612001</v>
      </c>
      <c r="I6994" t="s">
        <v>3825</v>
      </c>
      <c r="J6994">
        <v>19990601</v>
      </c>
      <c r="K6994">
        <v>20010401</v>
      </c>
      <c r="M6994">
        <v>0</v>
      </c>
      <c r="N6994">
        <v>0</v>
      </c>
      <c r="O6994" t="s">
        <v>3438</v>
      </c>
      <c r="P6994" t="s">
        <v>3826</v>
      </c>
      <c r="Q6994" t="s">
        <v>2743</v>
      </c>
      <c r="R6994">
        <v>0</v>
      </c>
      <c r="S6994" t="s">
        <v>271</v>
      </c>
      <c r="U6994" t="s">
        <v>3827</v>
      </c>
      <c r="V6994">
        <v>1</v>
      </c>
      <c r="W6994">
        <v>1</v>
      </c>
      <c r="X6994">
        <v>20000215</v>
      </c>
      <c r="Y6994">
        <v>12</v>
      </c>
      <c r="Z6994" t="s">
        <v>271</v>
      </c>
      <c r="AA6994" t="s">
        <v>3441</v>
      </c>
      <c r="AC6994">
        <v>1</v>
      </c>
      <c r="AE6994">
        <v>1</v>
      </c>
      <c r="AF6994" t="s">
        <v>271</v>
      </c>
    </row>
    <row r="6995" spans="1:32" hidden="1" x14ac:dyDescent="0.25">
      <c r="A6995" t="str">
        <f t="array" ref="A6995">IF(COUNT(SEARCH(RubriekenHistorisch,CONCATENATE(P6994,U6994,AB6994,AH6994))),"t","f")</f>
        <v>f</v>
      </c>
      <c r="B6995" t="str">
        <f t="shared" si="329"/>
        <v>f</v>
      </c>
      <c r="C6995" t="str">
        <f t="shared" si="330"/>
        <v>f</v>
      </c>
      <c r="D6995" t="str">
        <f t="shared" si="331"/>
        <v>t</v>
      </c>
      <c r="E6995" t="str">
        <f>IF(COUNT(SEARCH({"04.","05.","09.","12."},CONCATENATE(P6994,U6994,AB6994,AH6994))),"t","f")</f>
        <v>t</v>
      </c>
      <c r="F6995" t="str">
        <f t="array" ref="F6995">IF(COUNT(SEARCH(HistorischeRubrieken,CONCATENATE(P6994,U6994,AB6994,AH6994))),"t","f")</f>
        <v>f</v>
      </c>
      <c r="G6995">
        <v>3</v>
      </c>
      <c r="H6995">
        <v>612001</v>
      </c>
      <c r="I6995" t="s">
        <v>3825</v>
      </c>
      <c r="J6995">
        <v>20010401</v>
      </c>
      <c r="K6995">
        <v>20060601</v>
      </c>
      <c r="M6995">
        <v>0</v>
      </c>
      <c r="N6995">
        <v>0</v>
      </c>
      <c r="O6995" t="s">
        <v>3444</v>
      </c>
      <c r="P6995" t="s">
        <v>3826</v>
      </c>
      <c r="Q6995" t="s">
        <v>2743</v>
      </c>
      <c r="R6995">
        <v>0</v>
      </c>
      <c r="S6995" t="s">
        <v>271</v>
      </c>
      <c r="U6995" t="s">
        <v>3827</v>
      </c>
      <c r="V6995">
        <v>1</v>
      </c>
      <c r="W6995">
        <v>1</v>
      </c>
      <c r="X6995">
        <v>20020215</v>
      </c>
      <c r="Y6995">
        <v>12</v>
      </c>
      <c r="Z6995" t="s">
        <v>271</v>
      </c>
      <c r="AA6995" t="s">
        <v>3445</v>
      </c>
      <c r="AC6995">
        <v>1</v>
      </c>
      <c r="AE6995">
        <v>1</v>
      </c>
      <c r="AF6995" t="s">
        <v>271</v>
      </c>
    </row>
    <row r="6996" spans="1:32" hidden="1" x14ac:dyDescent="0.25">
      <c r="A6996" t="str">
        <f t="array" ref="A6996">IF(COUNT(SEARCH(RubriekenHistorisch,CONCATENATE(P6995,U6995,AB6995,AH6995))),"t","f")</f>
        <v>f</v>
      </c>
      <c r="B6996" t="str">
        <f t="shared" si="329"/>
        <v>f</v>
      </c>
      <c r="C6996" t="str">
        <f t="shared" si="330"/>
        <v>f</v>
      </c>
      <c r="D6996" t="str">
        <f t="shared" si="331"/>
        <v>t</v>
      </c>
      <c r="E6996" t="str">
        <f>IF(COUNT(SEARCH({"04.","05.","09.","12."},CONCATENATE(P6995,U6995,AB6995,AH6995))),"t","f")</f>
        <v>t</v>
      </c>
      <c r="F6996" t="str">
        <f t="array" ref="F6996">IF(COUNT(SEARCH(HistorischeRubrieken,CONCATENATE(P6995,U6995,AB6995,AH6995))),"t","f")</f>
        <v>f</v>
      </c>
      <c r="G6996">
        <v>4</v>
      </c>
      <c r="H6996">
        <v>612001</v>
      </c>
      <c r="I6996" t="s">
        <v>3825</v>
      </c>
      <c r="J6996">
        <v>20060601</v>
      </c>
      <c r="K6996">
        <v>20061201</v>
      </c>
      <c r="M6996">
        <v>0</v>
      </c>
      <c r="N6996">
        <v>0</v>
      </c>
      <c r="O6996" t="s">
        <v>3444</v>
      </c>
      <c r="P6996" t="s">
        <v>3828</v>
      </c>
      <c r="Q6996" t="s">
        <v>2719</v>
      </c>
      <c r="R6996">
        <v>0</v>
      </c>
      <c r="S6996" t="s">
        <v>271</v>
      </c>
      <c r="U6996" t="s">
        <v>3829</v>
      </c>
      <c r="V6996">
        <v>1</v>
      </c>
      <c r="W6996">
        <v>1</v>
      </c>
      <c r="X6996">
        <v>20060605</v>
      </c>
      <c r="Y6996">
        <v>0</v>
      </c>
      <c r="Z6996" t="s">
        <v>1003</v>
      </c>
      <c r="AA6996" t="s">
        <v>3445</v>
      </c>
      <c r="AC6996">
        <v>1</v>
      </c>
      <c r="AE6996">
        <v>1</v>
      </c>
      <c r="AF6996" t="s">
        <v>271</v>
      </c>
    </row>
    <row r="6997" spans="1:32" hidden="1" x14ac:dyDescent="0.25">
      <c r="A6997" t="str">
        <f t="array" ref="A6997">IF(COUNT(SEARCH(RubriekenHistorisch,CONCATENATE(P6996,U6996,AB6996,AH6996))),"t","f")</f>
        <v>f</v>
      </c>
      <c r="B6997" t="str">
        <f t="shared" si="329"/>
        <v>f</v>
      </c>
      <c r="C6997" t="str">
        <f t="shared" si="330"/>
        <v>f</v>
      </c>
      <c r="D6997" t="str">
        <f t="shared" si="331"/>
        <v>t</v>
      </c>
      <c r="E6997" t="str">
        <f>IF(COUNT(SEARCH({"04.","05.","09.","12."},CONCATENATE(P6996,U6996,AB6996,AH6996))),"t","f")</f>
        <v>t</v>
      </c>
      <c r="F6997" t="str">
        <f t="array" ref="F6997">IF(COUNT(SEARCH(HistorischeRubrieken,CONCATENATE(P6996,U6996,AB6996,AH6996))),"t","f")</f>
        <v>f</v>
      </c>
      <c r="G6997">
        <v>5</v>
      </c>
      <c r="H6997">
        <v>612001</v>
      </c>
      <c r="I6997" t="s">
        <v>3825</v>
      </c>
      <c r="J6997">
        <v>20061201</v>
      </c>
      <c r="K6997">
        <v>20070901</v>
      </c>
      <c r="M6997">
        <v>0</v>
      </c>
      <c r="N6997">
        <v>0</v>
      </c>
      <c r="O6997" t="s">
        <v>3444</v>
      </c>
      <c r="P6997" t="s">
        <v>3828</v>
      </c>
      <c r="Q6997" t="s">
        <v>2719</v>
      </c>
      <c r="R6997">
        <v>0</v>
      </c>
      <c r="S6997" t="s">
        <v>271</v>
      </c>
      <c r="U6997" t="s">
        <v>3827</v>
      </c>
      <c r="V6997">
        <v>1</v>
      </c>
      <c r="W6997">
        <v>1</v>
      </c>
      <c r="X6997">
        <v>20070215</v>
      </c>
      <c r="Y6997">
        <v>12</v>
      </c>
      <c r="Z6997" t="s">
        <v>271</v>
      </c>
      <c r="AA6997" t="s">
        <v>3445</v>
      </c>
      <c r="AC6997">
        <v>1</v>
      </c>
      <c r="AE6997">
        <v>1</v>
      </c>
      <c r="AF6997" t="s">
        <v>271</v>
      </c>
    </row>
    <row r="6998" spans="1:32" hidden="1" x14ac:dyDescent="0.25">
      <c r="A6998" t="str">
        <f t="array" ref="A6998">IF(COUNT(SEARCH(RubriekenHistorisch,CONCATENATE(P6997,U6997,AB6997,AH6997))),"t","f")</f>
        <v>f</v>
      </c>
      <c r="B6998" t="str">
        <f t="shared" si="329"/>
        <v>f</v>
      </c>
      <c r="C6998" t="str">
        <f t="shared" si="330"/>
        <v>f</v>
      </c>
      <c r="D6998" t="str">
        <f t="shared" si="331"/>
        <v>t</v>
      </c>
      <c r="E6998" t="str">
        <f>IF(COUNT(SEARCH({"04.","05.","09.","12."},CONCATENATE(P6997,U6997,AB6997,AH6997))),"t","f")</f>
        <v>t</v>
      </c>
      <c r="F6998" t="str">
        <f t="array" ref="F6998">IF(COUNT(SEARCH(HistorischeRubrieken,CONCATENATE(P6997,U6997,AB6997,AH6997))),"t","f")</f>
        <v>f</v>
      </c>
      <c r="G6998">
        <v>6</v>
      </c>
      <c r="H6998">
        <v>612001</v>
      </c>
      <c r="I6998" t="s">
        <v>3825</v>
      </c>
      <c r="J6998">
        <v>20070901</v>
      </c>
      <c r="K6998">
        <v>20071201</v>
      </c>
      <c r="M6998">
        <v>0</v>
      </c>
      <c r="N6998">
        <v>0</v>
      </c>
      <c r="O6998" t="s">
        <v>3444</v>
      </c>
      <c r="P6998" t="s">
        <v>3830</v>
      </c>
      <c r="Q6998" t="s">
        <v>2719</v>
      </c>
      <c r="R6998">
        <v>0</v>
      </c>
      <c r="S6998" t="s">
        <v>271</v>
      </c>
      <c r="U6998" t="s">
        <v>3831</v>
      </c>
      <c r="V6998">
        <v>1</v>
      </c>
      <c r="W6998">
        <v>1</v>
      </c>
      <c r="X6998">
        <v>20071115</v>
      </c>
      <c r="Y6998">
        <v>12</v>
      </c>
      <c r="Z6998" t="s">
        <v>271</v>
      </c>
      <c r="AA6998" t="s">
        <v>3445</v>
      </c>
      <c r="AC6998">
        <v>1</v>
      </c>
      <c r="AE6998">
        <v>1</v>
      </c>
      <c r="AF6998" t="s">
        <v>271</v>
      </c>
    </row>
    <row r="6999" spans="1:32" hidden="1" x14ac:dyDescent="0.25">
      <c r="A6999" t="str">
        <f t="array" ref="A6999">IF(COUNT(SEARCH(RubriekenHistorisch,CONCATENATE(P6998,U6998,AB6998,AH6998))),"t","f")</f>
        <v>f</v>
      </c>
      <c r="B6999" t="str">
        <f t="shared" si="329"/>
        <v>f</v>
      </c>
      <c r="C6999" t="str">
        <f t="shared" si="330"/>
        <v>f</v>
      </c>
      <c r="D6999" t="str">
        <f t="shared" si="331"/>
        <v>t</v>
      </c>
      <c r="E6999" t="str">
        <f>IF(COUNT(SEARCH({"04.","05.","09.","12."},CONCATENATE(P6998,U6998,AB6998,AH6998))),"t","f")</f>
        <v>t</v>
      </c>
      <c r="F6999" t="str">
        <f t="array" ref="F6999">IF(COUNT(SEARCH(HistorischeRubrieken,CONCATENATE(P6998,U6998,AB6998,AH6998))),"t","f")</f>
        <v>f</v>
      </c>
      <c r="G6999">
        <v>7</v>
      </c>
      <c r="H6999">
        <v>612001</v>
      </c>
      <c r="I6999" t="s">
        <v>3825</v>
      </c>
      <c r="J6999">
        <v>20071201</v>
      </c>
      <c r="K6999">
        <v>20080301</v>
      </c>
      <c r="M6999">
        <v>0</v>
      </c>
      <c r="N6999">
        <v>0</v>
      </c>
      <c r="O6999" t="s">
        <v>3464</v>
      </c>
      <c r="P6999" t="s">
        <v>3830</v>
      </c>
      <c r="Q6999" t="s">
        <v>2719</v>
      </c>
      <c r="R6999">
        <v>0</v>
      </c>
      <c r="S6999" t="s">
        <v>271</v>
      </c>
      <c r="U6999" t="s">
        <v>3831</v>
      </c>
      <c r="V6999">
        <v>1</v>
      </c>
      <c r="W6999">
        <v>1</v>
      </c>
      <c r="X6999">
        <v>20071115</v>
      </c>
      <c r="Y6999">
        <v>12</v>
      </c>
      <c r="Z6999" t="s">
        <v>271</v>
      </c>
      <c r="AA6999" t="s">
        <v>3465</v>
      </c>
      <c r="AC6999">
        <v>1</v>
      </c>
      <c r="AE6999">
        <v>1</v>
      </c>
      <c r="AF6999" t="s">
        <v>271</v>
      </c>
    </row>
    <row r="7000" spans="1:32" hidden="1" x14ac:dyDescent="0.25">
      <c r="A7000" t="str">
        <f t="array" ref="A7000">IF(COUNT(SEARCH(RubriekenHistorisch,CONCATENATE(P6999,U6999,AB6999,AH6999))),"t","f")</f>
        <v>f</v>
      </c>
      <c r="B7000" t="str">
        <f t="shared" si="329"/>
        <v>f</v>
      </c>
      <c r="C7000" t="str">
        <f t="shared" si="330"/>
        <v>f</v>
      </c>
      <c r="D7000" t="str">
        <f t="shared" si="331"/>
        <v>t</v>
      </c>
      <c r="E7000" t="str">
        <f>IF(COUNT(SEARCH({"04.","05.","09.","12."},CONCATENATE(P6999,U6999,AB6999,AH6999))),"t","f")</f>
        <v>t</v>
      </c>
      <c r="F7000" t="str">
        <f t="array" ref="F7000">IF(COUNT(SEARCH(HistorischeRubrieken,CONCATENATE(P6999,U6999,AB6999,AH6999))),"t","f")</f>
        <v>f</v>
      </c>
      <c r="G7000">
        <v>8</v>
      </c>
      <c r="H7000">
        <v>612001</v>
      </c>
      <c r="I7000" t="s">
        <v>3832</v>
      </c>
      <c r="J7000">
        <v>20080301</v>
      </c>
      <c r="K7000">
        <v>20080601</v>
      </c>
      <c r="M7000">
        <v>0</v>
      </c>
      <c r="N7000">
        <v>0</v>
      </c>
      <c r="O7000" t="s">
        <v>3466</v>
      </c>
      <c r="P7000" t="s">
        <v>3833</v>
      </c>
      <c r="Q7000" t="s">
        <v>2762</v>
      </c>
      <c r="R7000">
        <v>0</v>
      </c>
      <c r="S7000" t="s">
        <v>271</v>
      </c>
      <c r="U7000" t="s">
        <v>3834</v>
      </c>
      <c r="V7000">
        <v>2</v>
      </c>
      <c r="W7000">
        <v>0</v>
      </c>
      <c r="X7000">
        <v>20080307</v>
      </c>
      <c r="Y7000">
        <v>0</v>
      </c>
      <c r="Z7000" t="s">
        <v>271</v>
      </c>
      <c r="AA7000" t="s">
        <v>3469</v>
      </c>
      <c r="AB7000" t="s">
        <v>2888</v>
      </c>
      <c r="AC7000">
        <v>1</v>
      </c>
      <c r="AE7000">
        <v>0</v>
      </c>
      <c r="AF7000" t="s">
        <v>271</v>
      </c>
    </row>
    <row r="7001" spans="1:32" hidden="1" x14ac:dyDescent="0.25">
      <c r="A7001" t="str">
        <f t="array" ref="A7001">IF(COUNT(SEARCH(RubriekenHistorisch,CONCATENATE(P7000,U7000,AB7000,AH7000))),"t","f")</f>
        <v>f</v>
      </c>
      <c r="B7001" t="str">
        <f t="shared" si="329"/>
        <v>f</v>
      </c>
      <c r="C7001" t="str">
        <f t="shared" si="330"/>
        <v>f</v>
      </c>
      <c r="D7001" t="str">
        <f t="shared" si="331"/>
        <v>t</v>
      </c>
      <c r="E7001" t="str">
        <f>IF(COUNT(SEARCH({"04.","05.","09.","12."},CONCATENATE(P7000,U7000,AB7000,AH7000))),"t","f")</f>
        <v>t</v>
      </c>
      <c r="F7001" t="str">
        <f t="array" ref="F7001">IF(COUNT(SEARCH(HistorischeRubrieken,CONCATENATE(P7000,U7000,AB7000,AH7000))),"t","f")</f>
        <v>f</v>
      </c>
      <c r="G7001">
        <v>9</v>
      </c>
      <c r="H7001">
        <v>612001</v>
      </c>
      <c r="I7001" t="s">
        <v>3832</v>
      </c>
      <c r="J7001">
        <v>20080601</v>
      </c>
      <c r="K7001">
        <v>20091201</v>
      </c>
      <c r="M7001">
        <v>0</v>
      </c>
      <c r="N7001">
        <v>0</v>
      </c>
      <c r="O7001" t="s">
        <v>3466</v>
      </c>
      <c r="P7001" t="s">
        <v>3833</v>
      </c>
      <c r="Q7001" t="s">
        <v>2762</v>
      </c>
      <c r="R7001">
        <v>0</v>
      </c>
      <c r="S7001" t="s">
        <v>271</v>
      </c>
      <c r="U7001" t="s">
        <v>3831</v>
      </c>
      <c r="V7001">
        <v>1</v>
      </c>
      <c r="W7001">
        <v>1</v>
      </c>
      <c r="X7001">
        <v>20081115</v>
      </c>
      <c r="Y7001">
        <v>12</v>
      </c>
      <c r="Z7001" t="s">
        <v>271</v>
      </c>
      <c r="AA7001" t="s">
        <v>3469</v>
      </c>
      <c r="AB7001" t="s">
        <v>2888</v>
      </c>
      <c r="AC7001">
        <v>1</v>
      </c>
      <c r="AE7001">
        <v>0</v>
      </c>
      <c r="AF7001" t="s">
        <v>271</v>
      </c>
    </row>
    <row r="7002" spans="1:32" hidden="1" x14ac:dyDescent="0.25">
      <c r="A7002" t="str">
        <f t="array" ref="A7002">IF(COUNT(SEARCH(RubriekenHistorisch,CONCATENATE(P7001,U7001,AB7001,AH7001))),"t","f")</f>
        <v>f</v>
      </c>
      <c r="B7002" t="str">
        <f t="shared" si="329"/>
        <v>f</v>
      </c>
      <c r="C7002" t="str">
        <f t="shared" si="330"/>
        <v>f</v>
      </c>
      <c r="D7002" t="str">
        <f t="shared" si="331"/>
        <v>t</v>
      </c>
      <c r="E7002" t="str">
        <f>IF(COUNT(SEARCH({"04.","05.","09.","12."},CONCATENATE(P7001,U7001,AB7001,AH7001))),"t","f")</f>
        <v>t</v>
      </c>
      <c r="F7002" t="str">
        <f t="array" ref="F7002">IF(COUNT(SEARCH(HistorischeRubrieken,CONCATENATE(P7001,U7001,AB7001,AH7001))),"t","f")</f>
        <v>f</v>
      </c>
      <c r="G7002">
        <v>10</v>
      </c>
      <c r="H7002">
        <v>612001</v>
      </c>
      <c r="I7002" t="s">
        <v>3832</v>
      </c>
      <c r="J7002">
        <v>20091201</v>
      </c>
      <c r="K7002">
        <v>20100601</v>
      </c>
      <c r="M7002">
        <v>0</v>
      </c>
      <c r="N7002">
        <v>0</v>
      </c>
      <c r="O7002" t="s">
        <v>3466</v>
      </c>
      <c r="P7002" t="s">
        <v>3835</v>
      </c>
      <c r="Q7002" t="s">
        <v>2762</v>
      </c>
      <c r="R7002">
        <v>0</v>
      </c>
      <c r="S7002" t="s">
        <v>271</v>
      </c>
      <c r="U7002" t="s">
        <v>3836</v>
      </c>
      <c r="V7002">
        <v>1</v>
      </c>
      <c r="W7002">
        <v>1</v>
      </c>
      <c r="X7002">
        <v>20101115</v>
      </c>
      <c r="Y7002">
        <v>12</v>
      </c>
      <c r="Z7002" t="s">
        <v>271</v>
      </c>
      <c r="AA7002" t="s">
        <v>3469</v>
      </c>
      <c r="AB7002" t="s">
        <v>2888</v>
      </c>
      <c r="AC7002">
        <v>1</v>
      </c>
      <c r="AE7002">
        <v>0</v>
      </c>
      <c r="AF7002" t="s">
        <v>271</v>
      </c>
    </row>
    <row r="7003" spans="1:32" hidden="1" x14ac:dyDescent="0.25">
      <c r="A7003" t="str">
        <f t="array" ref="A7003">IF(COUNT(SEARCH(RubriekenHistorisch,CONCATENATE(P7002,U7002,AB7002,AH7002))),"t","f")</f>
        <v>f</v>
      </c>
      <c r="B7003" t="str">
        <f t="shared" si="329"/>
        <v>f</v>
      </c>
      <c r="C7003" t="str">
        <f t="shared" si="330"/>
        <v>f</v>
      </c>
      <c r="D7003" t="str">
        <f t="shared" si="331"/>
        <v>t</v>
      </c>
      <c r="E7003" t="str">
        <f>IF(COUNT(SEARCH({"04.","05.","09.","12."},CONCATENATE(P7002,U7002,AB7002,AH7002))),"t","f")</f>
        <v>t</v>
      </c>
      <c r="F7003" t="str">
        <f t="array" ref="F7003">IF(COUNT(SEARCH(HistorischeRubrieken,CONCATENATE(P7002,U7002,AB7002,AH7002))),"t","f")</f>
        <v>f</v>
      </c>
      <c r="G7003">
        <v>11</v>
      </c>
      <c r="H7003">
        <v>612001</v>
      </c>
      <c r="I7003" t="s">
        <v>3837</v>
      </c>
      <c r="J7003">
        <v>20100601</v>
      </c>
      <c r="K7003">
        <v>20120115</v>
      </c>
      <c r="M7003">
        <v>0</v>
      </c>
      <c r="N7003">
        <v>0</v>
      </c>
      <c r="O7003" t="s">
        <v>3466</v>
      </c>
      <c r="P7003" t="s">
        <v>3838</v>
      </c>
      <c r="Q7003" t="s">
        <v>2762</v>
      </c>
      <c r="R7003">
        <v>0</v>
      </c>
      <c r="S7003" t="s">
        <v>271</v>
      </c>
      <c r="U7003" t="s">
        <v>3839</v>
      </c>
      <c r="V7003">
        <v>1</v>
      </c>
      <c r="W7003">
        <v>1</v>
      </c>
      <c r="X7003">
        <v>20101001</v>
      </c>
      <c r="Y7003">
        <v>12</v>
      </c>
      <c r="Z7003" t="s">
        <v>271</v>
      </c>
      <c r="AA7003" t="s">
        <v>3469</v>
      </c>
      <c r="AB7003" t="s">
        <v>2888</v>
      </c>
      <c r="AC7003">
        <v>1</v>
      </c>
      <c r="AE7003">
        <v>0</v>
      </c>
      <c r="AF7003" t="s">
        <v>271</v>
      </c>
    </row>
    <row r="7004" spans="1:32" hidden="1" x14ac:dyDescent="0.25">
      <c r="A7004" t="str">
        <f t="array" ref="A7004">IF(COUNT(SEARCH(RubriekenHistorisch,CONCATENATE(P7003,U7003,AB7003,AH7003))),"t","f")</f>
        <v>f</v>
      </c>
      <c r="B7004" t="str">
        <f t="shared" si="329"/>
        <v>f</v>
      </c>
      <c r="C7004" t="str">
        <f t="shared" si="330"/>
        <v>f</v>
      </c>
      <c r="D7004" t="str">
        <f t="shared" si="331"/>
        <v>t</v>
      </c>
      <c r="E7004" t="str">
        <f>IF(COUNT(SEARCH({"04.","05.","09.","12."},CONCATENATE(P7003,U7003,AB7003,AH7003))),"t","f")</f>
        <v>t</v>
      </c>
      <c r="F7004" t="str">
        <f t="array" ref="F7004">IF(COUNT(SEARCH(HistorischeRubrieken,CONCATENATE(P7003,U7003,AB7003,AH7003))),"t","f")</f>
        <v>f</v>
      </c>
      <c r="G7004">
        <v>12</v>
      </c>
      <c r="H7004">
        <v>612001</v>
      </c>
      <c r="I7004" t="s">
        <v>3837</v>
      </c>
      <c r="J7004">
        <v>20120115</v>
      </c>
      <c r="K7004">
        <v>20120716</v>
      </c>
      <c r="M7004">
        <v>0</v>
      </c>
      <c r="N7004">
        <v>0</v>
      </c>
      <c r="O7004" t="s">
        <v>3478</v>
      </c>
      <c r="P7004" t="s">
        <v>3838</v>
      </c>
      <c r="Q7004" t="s">
        <v>2762</v>
      </c>
      <c r="R7004">
        <v>0</v>
      </c>
      <c r="S7004" t="s">
        <v>271</v>
      </c>
      <c r="U7004" t="s">
        <v>3839</v>
      </c>
      <c r="V7004">
        <v>1</v>
      </c>
      <c r="W7004">
        <v>1</v>
      </c>
      <c r="X7004">
        <v>20101001</v>
      </c>
      <c r="Y7004">
        <v>12</v>
      </c>
      <c r="Z7004" t="s">
        <v>271</v>
      </c>
      <c r="AA7004" t="s">
        <v>3479</v>
      </c>
      <c r="AB7004" t="s">
        <v>2888</v>
      </c>
      <c r="AC7004">
        <v>1</v>
      </c>
      <c r="AE7004">
        <v>0</v>
      </c>
      <c r="AF7004" t="s">
        <v>271</v>
      </c>
    </row>
    <row r="7005" spans="1:32" hidden="1" x14ac:dyDescent="0.25">
      <c r="A7005" t="str">
        <f t="array" ref="A7005">IF(COUNT(SEARCH(RubriekenHistorisch,CONCATENATE(P7004,U7004,AB7004,AH7004))),"t","f")</f>
        <v>f</v>
      </c>
      <c r="B7005" t="str">
        <f t="shared" si="329"/>
        <v>f</v>
      </c>
      <c r="C7005" t="str">
        <f t="shared" si="330"/>
        <v>f</v>
      </c>
      <c r="D7005" t="str">
        <f t="shared" si="331"/>
        <v>t</v>
      </c>
      <c r="E7005" t="str">
        <f>IF(COUNT(SEARCH({"04.","05.","09.","12."},CONCATENATE(P7004,U7004,AB7004,AH7004))),"t","f")</f>
        <v>t</v>
      </c>
      <c r="F7005" t="str">
        <f t="array" ref="F7005">IF(COUNT(SEARCH(HistorischeRubrieken,CONCATENATE(P7004,U7004,AB7004,AH7004))),"t","f")</f>
        <v>f</v>
      </c>
      <c r="G7005">
        <v>13</v>
      </c>
      <c r="H7005">
        <v>612001</v>
      </c>
      <c r="I7005" t="s">
        <v>3837</v>
      </c>
      <c r="J7005">
        <v>20120716</v>
      </c>
      <c r="K7005">
        <v>20130601</v>
      </c>
      <c r="M7005">
        <v>0</v>
      </c>
      <c r="N7005">
        <v>0</v>
      </c>
      <c r="O7005" t="s">
        <v>3478</v>
      </c>
      <c r="P7005" t="s">
        <v>3838</v>
      </c>
      <c r="Q7005" t="s">
        <v>2762</v>
      </c>
      <c r="R7005">
        <v>0</v>
      </c>
      <c r="S7005" t="s">
        <v>271</v>
      </c>
      <c r="U7005" t="s">
        <v>3839</v>
      </c>
      <c r="V7005">
        <v>1</v>
      </c>
      <c r="W7005">
        <v>1</v>
      </c>
      <c r="X7005">
        <v>20101001</v>
      </c>
      <c r="Y7005">
        <v>12</v>
      </c>
      <c r="Z7005" t="s">
        <v>271</v>
      </c>
      <c r="AA7005" t="s">
        <v>3479</v>
      </c>
      <c r="AB7005" t="s">
        <v>2888</v>
      </c>
      <c r="AC7005">
        <v>1</v>
      </c>
      <c r="AE7005">
        <v>0</v>
      </c>
      <c r="AF7005" t="s">
        <v>271</v>
      </c>
    </row>
    <row r="7006" spans="1:32" hidden="1" x14ac:dyDescent="0.25">
      <c r="A7006" t="str">
        <f t="array" ref="A7006">IF(COUNT(SEARCH(RubriekenHistorisch,CONCATENATE(P7005,U7005,AB7005,AH7005))),"t","f")</f>
        <v>f</v>
      </c>
      <c r="B7006" t="str">
        <f t="shared" si="329"/>
        <v>f</v>
      </c>
      <c r="C7006" t="str">
        <f t="shared" si="330"/>
        <v>f</v>
      </c>
      <c r="D7006" t="str">
        <f t="shared" si="331"/>
        <v>t</v>
      </c>
      <c r="E7006" t="str">
        <f>IF(COUNT(SEARCH({"04.","05.","09.","12."},CONCATENATE(P7005,U7005,AB7005,AH7005))),"t","f")</f>
        <v>t</v>
      </c>
      <c r="F7006" t="str">
        <f t="array" ref="F7006">IF(COUNT(SEARCH(HistorischeRubrieken,CONCATENATE(P7005,U7005,AB7005,AH7005))),"t","f")</f>
        <v>f</v>
      </c>
      <c r="G7006">
        <v>14</v>
      </c>
      <c r="H7006">
        <v>612001</v>
      </c>
      <c r="I7006" t="s">
        <v>3837</v>
      </c>
      <c r="J7006">
        <v>20130601</v>
      </c>
      <c r="K7006">
        <v>20130701</v>
      </c>
      <c r="M7006">
        <v>0</v>
      </c>
      <c r="N7006">
        <v>0</v>
      </c>
      <c r="U7006" t="s">
        <v>3840</v>
      </c>
      <c r="V7006">
        <v>2</v>
      </c>
      <c r="W7006">
        <v>0</v>
      </c>
      <c r="X7006">
        <v>20130607</v>
      </c>
      <c r="Y7006">
        <v>0</v>
      </c>
      <c r="Z7006" t="s">
        <v>271</v>
      </c>
    </row>
    <row r="7007" spans="1:32" hidden="1" x14ac:dyDescent="0.25">
      <c r="A7007" t="str">
        <f t="array" ref="A7007">IF(COUNT(SEARCH(RubriekenHistorisch,CONCATENATE(P7006,U7006,AB7006,AH7006))),"t","f")</f>
        <v>f</v>
      </c>
      <c r="B7007" t="str">
        <f t="shared" si="329"/>
        <v>f</v>
      </c>
      <c r="C7007" t="str">
        <f t="shared" si="330"/>
        <v>t</v>
      </c>
      <c r="D7007" t="str">
        <f t="shared" si="331"/>
        <v>f</v>
      </c>
      <c r="E7007" t="str">
        <f>IF(COUNT(SEARCH({"04.","05.","09.","12."},CONCATENATE(P7006,U7006,AB7006,AH7006))),"t","f")</f>
        <v>f</v>
      </c>
      <c r="F7007" t="str">
        <f t="array" ref="F7007">IF(COUNT(SEARCH(HistorischeRubrieken,CONCATENATE(P7006,U7006,AB7006,AH7006))),"t","f")</f>
        <v>f</v>
      </c>
      <c r="G7007">
        <v>1</v>
      </c>
      <c r="H7007">
        <v>612002</v>
      </c>
      <c r="I7007" t="s">
        <v>3841</v>
      </c>
      <c r="J7007">
        <v>20071201</v>
      </c>
      <c r="K7007">
        <v>20091201</v>
      </c>
      <c r="M7007">
        <v>0</v>
      </c>
      <c r="N7007">
        <v>0</v>
      </c>
      <c r="O7007" t="s">
        <v>3451</v>
      </c>
      <c r="P7007" t="s">
        <v>3842</v>
      </c>
      <c r="Q7007" t="s">
        <v>2719</v>
      </c>
      <c r="R7007">
        <v>0</v>
      </c>
      <c r="S7007" t="s">
        <v>271</v>
      </c>
      <c r="U7007" t="s">
        <v>3829</v>
      </c>
      <c r="V7007">
        <v>1</v>
      </c>
      <c r="W7007">
        <v>1</v>
      </c>
      <c r="X7007">
        <v>20080111</v>
      </c>
      <c r="Y7007">
        <v>0</v>
      </c>
      <c r="Z7007" t="s">
        <v>1003</v>
      </c>
      <c r="AA7007" t="s">
        <v>3454</v>
      </c>
      <c r="AC7007">
        <v>1</v>
      </c>
      <c r="AE7007">
        <v>1</v>
      </c>
      <c r="AF7007" t="s">
        <v>271</v>
      </c>
    </row>
    <row r="7008" spans="1:32" hidden="1" x14ac:dyDescent="0.25">
      <c r="A7008" t="str">
        <f t="array" ref="A7008">IF(COUNT(SEARCH(RubriekenHistorisch,CONCATENATE(P7007,U7007,AB7007,AH7007))),"t","f")</f>
        <v>f</v>
      </c>
      <c r="B7008" t="str">
        <f t="shared" si="329"/>
        <v>f</v>
      </c>
      <c r="C7008" t="str">
        <f t="shared" si="330"/>
        <v>f</v>
      </c>
      <c r="D7008" t="str">
        <f t="shared" si="331"/>
        <v>t</v>
      </c>
      <c r="E7008" t="str">
        <f>IF(COUNT(SEARCH({"04.","05.","09.","12."},CONCATENATE(P7007,U7007,AB7007,AH7007))),"t","f")</f>
        <v>t</v>
      </c>
      <c r="F7008" t="str">
        <f t="array" ref="F7008">IF(COUNT(SEARCH(HistorischeRubrieken,CONCATENATE(P7007,U7007,AB7007,AH7007))),"t","f")</f>
        <v>f</v>
      </c>
      <c r="G7008">
        <v>2</v>
      </c>
      <c r="H7008">
        <v>612002</v>
      </c>
      <c r="I7008" t="s">
        <v>3841</v>
      </c>
      <c r="J7008">
        <v>20091201</v>
      </c>
      <c r="K7008">
        <v>20120115</v>
      </c>
      <c r="M7008">
        <v>0</v>
      </c>
      <c r="N7008">
        <v>0</v>
      </c>
      <c r="O7008" t="s">
        <v>3451</v>
      </c>
      <c r="P7008" t="s">
        <v>3843</v>
      </c>
      <c r="Q7008" t="s">
        <v>2719</v>
      </c>
      <c r="R7008">
        <v>0</v>
      </c>
      <c r="S7008" t="s">
        <v>271</v>
      </c>
      <c r="AA7008" t="s">
        <v>3454</v>
      </c>
      <c r="AC7008">
        <v>1</v>
      </c>
      <c r="AE7008">
        <v>1</v>
      </c>
      <c r="AF7008" t="s">
        <v>271</v>
      </c>
    </row>
    <row r="7009" spans="1:32" hidden="1" x14ac:dyDescent="0.25">
      <c r="A7009" t="str">
        <f t="array" ref="A7009">IF(COUNT(SEARCH(RubriekenHistorisch,CONCATENATE(P7008,U7008,AB7008,AH7008))),"t","f")</f>
        <v>f</v>
      </c>
      <c r="B7009" t="str">
        <f t="shared" si="329"/>
        <v>f</v>
      </c>
      <c r="C7009" t="str">
        <f t="shared" si="330"/>
        <v>f</v>
      </c>
      <c r="D7009" t="str">
        <f t="shared" si="331"/>
        <v>t</v>
      </c>
      <c r="E7009" t="str">
        <f>IF(COUNT(SEARCH({"04.","05.","09.","12."},CONCATENATE(P7008,U7008,AB7008,AH7008))),"t","f")</f>
        <v>t</v>
      </c>
      <c r="F7009" t="str">
        <f t="array" ref="F7009">IF(COUNT(SEARCH(HistorischeRubrieken,CONCATENATE(P7008,U7008,AB7008,AH7008))),"t","f")</f>
        <v>f</v>
      </c>
      <c r="G7009">
        <v>3</v>
      </c>
      <c r="H7009">
        <v>612002</v>
      </c>
      <c r="I7009" t="s">
        <v>3841</v>
      </c>
      <c r="J7009">
        <v>20120115</v>
      </c>
      <c r="K7009">
        <v>20120917</v>
      </c>
      <c r="M7009">
        <v>0</v>
      </c>
      <c r="N7009">
        <v>0</v>
      </c>
      <c r="O7009" t="s">
        <v>3487</v>
      </c>
      <c r="P7009" t="s">
        <v>3843</v>
      </c>
      <c r="Q7009" t="s">
        <v>2719</v>
      </c>
      <c r="R7009">
        <v>0</v>
      </c>
      <c r="S7009" t="s">
        <v>271</v>
      </c>
      <c r="AA7009" t="s">
        <v>3488</v>
      </c>
      <c r="AC7009">
        <v>1</v>
      </c>
      <c r="AE7009">
        <v>1</v>
      </c>
      <c r="AF7009" t="s">
        <v>271</v>
      </c>
    </row>
    <row r="7010" spans="1:32" x14ac:dyDescent="0.25">
      <c r="A7010" t="str">
        <f t="array" ref="A7010">IF(COUNT(SEARCH(RubriekenHistorisch,CONCATENATE(P7009,U7009,AB7009,AH7009))),"t","f")</f>
        <v>f</v>
      </c>
      <c r="B7010" t="str">
        <f t="shared" si="329"/>
        <v>f</v>
      </c>
      <c r="C7010" t="str">
        <f t="shared" si="330"/>
        <v>f</v>
      </c>
      <c r="D7010" t="str">
        <f t="shared" si="331"/>
        <v>t</v>
      </c>
      <c r="E7010" t="str">
        <f>IF(COUNT(SEARCH({"04.","05.","09.","12."},CONCATENATE(P7009,U7009,AB7009,AH7009))),"t","f")</f>
        <v>t</v>
      </c>
      <c r="F7010" t="str">
        <f t="array" ref="F7010">IF(COUNT(SEARCH(HistorischeRubrieken,CONCATENATE(P7009,U7009,AB7009,AH7009))),"t","f")</f>
        <v>f</v>
      </c>
      <c r="G7010">
        <v>4</v>
      </c>
      <c r="H7010">
        <v>612002</v>
      </c>
      <c r="I7010" t="s">
        <v>3841</v>
      </c>
      <c r="J7010">
        <v>20120917</v>
      </c>
      <c r="M7010">
        <v>0</v>
      </c>
      <c r="N7010">
        <v>0</v>
      </c>
      <c r="O7010" t="s">
        <v>3487</v>
      </c>
      <c r="P7010" t="s">
        <v>3844</v>
      </c>
      <c r="Q7010" t="s">
        <v>2719</v>
      </c>
      <c r="R7010">
        <v>0</v>
      </c>
      <c r="S7010" t="s">
        <v>271</v>
      </c>
      <c r="AA7010" t="s">
        <v>3488</v>
      </c>
      <c r="AC7010">
        <v>1</v>
      </c>
      <c r="AE7010">
        <v>1</v>
      </c>
      <c r="AF7010" t="s">
        <v>271</v>
      </c>
    </row>
    <row r="7011" spans="1:32" hidden="1" x14ac:dyDescent="0.25">
      <c r="A7011" t="str">
        <f t="array" ref="A7011">IF(COUNT(SEARCH(RubriekenHistorisch,CONCATENATE(P7010,U7010,AB7010,AH7010))),"t","f")</f>
        <v>f</v>
      </c>
      <c r="B7011" t="str">
        <f t="shared" si="329"/>
        <v>f</v>
      </c>
      <c r="C7011" t="str">
        <f t="shared" si="330"/>
        <v>f</v>
      </c>
      <c r="D7011" t="str">
        <f t="shared" si="331"/>
        <v>t</v>
      </c>
      <c r="E7011" t="str">
        <f>IF(COUNT(SEARCH({"04.","05.","09.","12."},CONCATENATE(P7010,U7010,AB7010,AH7010))),"t","f")</f>
        <v>t</v>
      </c>
      <c r="F7011" t="str">
        <f t="array" ref="F7011">IF(COUNT(SEARCH(HistorischeRubrieken,CONCATENATE(P7010,U7010,AB7010,AH7010))),"t","f")</f>
        <v>f</v>
      </c>
      <c r="G7011">
        <v>1</v>
      </c>
      <c r="H7011">
        <v>612101</v>
      </c>
      <c r="I7011" t="s">
        <v>3845</v>
      </c>
      <c r="J7011">
        <v>19970801</v>
      </c>
      <c r="K7011">
        <v>19980801</v>
      </c>
      <c r="M7011">
        <v>0</v>
      </c>
      <c r="N7011">
        <v>0</v>
      </c>
      <c r="O7011" t="s">
        <v>3562</v>
      </c>
      <c r="P7011" t="s">
        <v>3846</v>
      </c>
      <c r="Q7011" t="s">
        <v>3435</v>
      </c>
      <c r="R7011">
        <v>0</v>
      </c>
      <c r="S7011" t="s">
        <v>271</v>
      </c>
      <c r="U7011" t="s">
        <v>3847</v>
      </c>
      <c r="V7011">
        <v>1</v>
      </c>
      <c r="W7011">
        <v>1</v>
      </c>
      <c r="X7011">
        <v>19970815</v>
      </c>
      <c r="Y7011">
        <v>0</v>
      </c>
      <c r="Z7011" t="s">
        <v>1003</v>
      </c>
      <c r="AA7011" t="s">
        <v>3691</v>
      </c>
      <c r="AC7011">
        <v>1</v>
      </c>
      <c r="AE7011">
        <v>1</v>
      </c>
      <c r="AF7011" t="s">
        <v>271</v>
      </c>
    </row>
    <row r="7012" spans="1:32" hidden="1" x14ac:dyDescent="0.25">
      <c r="A7012" t="str">
        <f t="array" ref="A7012">IF(COUNT(SEARCH(RubriekenHistorisch,CONCATENATE(P7011,U7011,AB7011,AH7011))),"t","f")</f>
        <v>f</v>
      </c>
      <c r="B7012" t="str">
        <f t="shared" si="329"/>
        <v>f</v>
      </c>
      <c r="C7012" t="str">
        <f t="shared" si="330"/>
        <v>f</v>
      </c>
      <c r="D7012" t="str">
        <f t="shared" si="331"/>
        <v>t</v>
      </c>
      <c r="E7012" t="str">
        <f>IF(COUNT(SEARCH({"04.","05.","09.","12."},CONCATENATE(P7011,U7011,AB7011,AH7011))),"t","f")</f>
        <v>t</v>
      </c>
      <c r="F7012" t="str">
        <f t="array" ref="F7012">IF(COUNT(SEARCH(HistorischeRubrieken,CONCATENATE(P7011,U7011,AB7011,AH7011))),"t","f")</f>
        <v>f</v>
      </c>
      <c r="G7012">
        <v>2</v>
      </c>
      <c r="H7012">
        <v>612101</v>
      </c>
      <c r="I7012" t="s">
        <v>3845</v>
      </c>
      <c r="J7012">
        <v>19980801</v>
      </c>
      <c r="K7012">
        <v>20010401</v>
      </c>
      <c r="M7012">
        <v>0</v>
      </c>
      <c r="N7012">
        <v>0</v>
      </c>
      <c r="O7012" t="s">
        <v>3562</v>
      </c>
      <c r="P7012" t="s">
        <v>3846</v>
      </c>
      <c r="Q7012" t="s">
        <v>3435</v>
      </c>
      <c r="R7012">
        <v>0</v>
      </c>
      <c r="S7012" t="s">
        <v>271</v>
      </c>
      <c r="AA7012" t="s">
        <v>3691</v>
      </c>
      <c r="AC7012">
        <v>1</v>
      </c>
      <c r="AE7012">
        <v>1</v>
      </c>
      <c r="AF7012" t="s">
        <v>271</v>
      </c>
    </row>
    <row r="7013" spans="1:32" hidden="1" x14ac:dyDescent="0.25">
      <c r="A7013" t="str">
        <f t="array" ref="A7013">IF(COUNT(SEARCH(RubriekenHistorisch,CONCATENATE(P7012,U7012,AB7012,AH7012))),"t","f")</f>
        <v>f</v>
      </c>
      <c r="B7013" t="str">
        <f t="shared" si="329"/>
        <v>f</v>
      </c>
      <c r="C7013" t="str">
        <f t="shared" si="330"/>
        <v>f</v>
      </c>
      <c r="D7013" t="str">
        <f t="shared" si="331"/>
        <v>t</v>
      </c>
      <c r="E7013" t="str">
        <f>IF(COUNT(SEARCH({"04.","05.","09.","12."},CONCATENATE(P7012,U7012,AB7012,AH7012))),"t","f")</f>
        <v>t</v>
      </c>
      <c r="F7013" t="str">
        <f t="array" ref="F7013">IF(COUNT(SEARCH(HistorischeRubrieken,CONCATENATE(P7012,U7012,AB7012,AH7012))),"t","f")</f>
        <v>f</v>
      </c>
      <c r="G7013">
        <v>3</v>
      </c>
      <c r="H7013">
        <v>612101</v>
      </c>
      <c r="I7013" t="s">
        <v>3845</v>
      </c>
      <c r="J7013">
        <v>20010401</v>
      </c>
      <c r="K7013">
        <v>20021201</v>
      </c>
      <c r="M7013">
        <v>0</v>
      </c>
      <c r="N7013">
        <v>0</v>
      </c>
      <c r="O7013" t="s">
        <v>3523</v>
      </c>
      <c r="P7013" t="s">
        <v>3846</v>
      </c>
      <c r="Q7013" t="s">
        <v>3435</v>
      </c>
      <c r="R7013">
        <v>0</v>
      </c>
      <c r="S7013" t="s">
        <v>271</v>
      </c>
      <c r="AA7013" t="s">
        <v>3526</v>
      </c>
      <c r="AC7013">
        <v>1</v>
      </c>
      <c r="AE7013">
        <v>1</v>
      </c>
      <c r="AF7013" t="s">
        <v>271</v>
      </c>
    </row>
    <row r="7014" spans="1:32" hidden="1" x14ac:dyDescent="0.25">
      <c r="A7014" t="str">
        <f t="array" ref="A7014">IF(COUNT(SEARCH(RubriekenHistorisch,CONCATENATE(P7013,U7013,AB7013,AH7013))),"t","f")</f>
        <v>f</v>
      </c>
      <c r="B7014" t="str">
        <f t="shared" si="329"/>
        <v>f</v>
      </c>
      <c r="C7014" t="str">
        <f t="shared" si="330"/>
        <v>f</v>
      </c>
      <c r="D7014" t="str">
        <f t="shared" si="331"/>
        <v>t</v>
      </c>
      <c r="E7014" t="str">
        <f>IF(COUNT(SEARCH({"04.","05.","09.","12."},CONCATENATE(P7013,U7013,AB7013,AH7013))),"t","f")</f>
        <v>t</v>
      </c>
      <c r="F7014" t="str">
        <f t="array" ref="F7014">IF(COUNT(SEARCH(HistorischeRubrieken,CONCATENATE(P7013,U7013,AB7013,AH7013))),"t","f")</f>
        <v>f</v>
      </c>
      <c r="G7014">
        <v>4</v>
      </c>
      <c r="H7014">
        <v>612101</v>
      </c>
      <c r="I7014" t="s">
        <v>3845</v>
      </c>
      <c r="J7014">
        <v>20021201</v>
      </c>
      <c r="K7014">
        <v>20030301</v>
      </c>
      <c r="M7014">
        <v>0</v>
      </c>
      <c r="N7014">
        <v>0</v>
      </c>
      <c r="O7014" t="s">
        <v>3523</v>
      </c>
      <c r="R7014">
        <v>0</v>
      </c>
      <c r="S7014" t="s">
        <v>271</v>
      </c>
      <c r="V7014">
        <v>2</v>
      </c>
      <c r="W7014">
        <v>0</v>
      </c>
      <c r="X7014">
        <v>20021205</v>
      </c>
      <c r="Y7014">
        <v>0</v>
      </c>
      <c r="Z7014" t="s">
        <v>271</v>
      </c>
      <c r="AA7014" t="s">
        <v>3526</v>
      </c>
      <c r="AC7014">
        <v>0</v>
      </c>
      <c r="AE7014">
        <v>1</v>
      </c>
      <c r="AF7014" t="s">
        <v>271</v>
      </c>
    </row>
    <row r="7015" spans="1:32" hidden="1" x14ac:dyDescent="0.25">
      <c r="A7015" t="str">
        <f t="array" ref="A7015">IF(COUNT(SEARCH(RubriekenHistorisch,CONCATENATE(P7014,U7014,AB7014,AH7014))),"t","f")</f>
        <v>f</v>
      </c>
      <c r="B7015" t="str">
        <f t="shared" si="329"/>
        <v>f</v>
      </c>
      <c r="C7015" t="str">
        <f t="shared" si="330"/>
        <v>f</v>
      </c>
      <c r="D7015" t="str">
        <f t="shared" si="331"/>
        <v>f</v>
      </c>
      <c r="E7015" t="str">
        <f>IF(COUNT(SEARCH({"04.","05.","09.","12."},CONCATENATE(P7014,U7014,AB7014,AH7014))),"t","f")</f>
        <v>f</v>
      </c>
      <c r="F7015" t="str">
        <f t="array" ref="F7015">IF(COUNT(SEARCH(HistorischeRubrieken,CONCATENATE(P7014,U7014,AB7014,AH7014))),"t","f")</f>
        <v>f</v>
      </c>
      <c r="G7015">
        <v>1</v>
      </c>
      <c r="H7015">
        <v>612201</v>
      </c>
      <c r="I7015" t="s">
        <v>3848</v>
      </c>
      <c r="J7015">
        <v>19970801</v>
      </c>
      <c r="K7015">
        <v>19980801</v>
      </c>
      <c r="M7015">
        <v>0</v>
      </c>
      <c r="N7015">
        <v>0</v>
      </c>
      <c r="O7015" t="s">
        <v>3493</v>
      </c>
      <c r="P7015" t="s">
        <v>3849</v>
      </c>
      <c r="Q7015" t="s">
        <v>2743</v>
      </c>
      <c r="R7015">
        <v>0</v>
      </c>
      <c r="S7015" t="s">
        <v>271</v>
      </c>
      <c r="U7015" t="s">
        <v>3850</v>
      </c>
      <c r="V7015">
        <v>1</v>
      </c>
      <c r="W7015">
        <v>1</v>
      </c>
      <c r="X7015">
        <v>19970815</v>
      </c>
      <c r="Y7015">
        <v>12</v>
      </c>
      <c r="Z7015" t="s">
        <v>1003</v>
      </c>
      <c r="AA7015" t="s">
        <v>3851</v>
      </c>
      <c r="AC7015">
        <v>1</v>
      </c>
      <c r="AE7015">
        <v>0</v>
      </c>
      <c r="AF7015" t="s">
        <v>271</v>
      </c>
    </row>
    <row r="7016" spans="1:32" hidden="1" x14ac:dyDescent="0.25">
      <c r="A7016" t="str">
        <f t="array" ref="A7016">IF(COUNT(SEARCH(RubriekenHistorisch,CONCATENATE(P7015,U7015,AB7015,AH7015))),"t","f")</f>
        <v>f</v>
      </c>
      <c r="B7016" t="str">
        <f t="shared" si="329"/>
        <v>f</v>
      </c>
      <c r="C7016" t="str">
        <f t="shared" si="330"/>
        <v>f</v>
      </c>
      <c r="D7016" t="str">
        <f t="shared" si="331"/>
        <v>t</v>
      </c>
      <c r="E7016" t="str">
        <f>IF(COUNT(SEARCH({"04.","05.","09.","12."},CONCATENATE(P7015,U7015,AB7015,AH7015))),"t","f")</f>
        <v>t</v>
      </c>
      <c r="F7016" t="str">
        <f t="array" ref="F7016">IF(COUNT(SEARCH(HistorischeRubrieken,CONCATENATE(P7015,U7015,AB7015,AH7015))),"t","f")</f>
        <v>f</v>
      </c>
      <c r="G7016">
        <v>2</v>
      </c>
      <c r="H7016">
        <v>612201</v>
      </c>
      <c r="I7016" t="s">
        <v>3848</v>
      </c>
      <c r="J7016">
        <v>19980801</v>
      </c>
      <c r="K7016">
        <v>20010401</v>
      </c>
      <c r="M7016">
        <v>0</v>
      </c>
      <c r="N7016">
        <v>0</v>
      </c>
      <c r="O7016" t="s">
        <v>3493</v>
      </c>
      <c r="P7016" t="s">
        <v>3849</v>
      </c>
      <c r="Q7016" t="s">
        <v>2743</v>
      </c>
      <c r="R7016">
        <v>0</v>
      </c>
      <c r="S7016" t="s">
        <v>271</v>
      </c>
      <c r="U7016" t="s">
        <v>3850</v>
      </c>
      <c r="V7016">
        <v>1</v>
      </c>
      <c r="W7016">
        <v>1</v>
      </c>
      <c r="X7016">
        <v>19980815</v>
      </c>
      <c r="Y7016">
        <v>12</v>
      </c>
      <c r="Z7016" t="s">
        <v>271</v>
      </c>
      <c r="AA7016" t="s">
        <v>3851</v>
      </c>
      <c r="AC7016">
        <v>1</v>
      </c>
      <c r="AE7016">
        <v>0</v>
      </c>
      <c r="AF7016" t="s">
        <v>271</v>
      </c>
    </row>
    <row r="7017" spans="1:32" hidden="1" x14ac:dyDescent="0.25">
      <c r="A7017" t="str">
        <f t="array" ref="A7017">IF(COUNT(SEARCH(RubriekenHistorisch,CONCATENATE(P7016,U7016,AB7016,AH7016))),"t","f")</f>
        <v>f</v>
      </c>
      <c r="B7017" t="str">
        <f t="shared" si="329"/>
        <v>f</v>
      </c>
      <c r="C7017" t="str">
        <f t="shared" si="330"/>
        <v>f</v>
      </c>
      <c r="D7017" t="str">
        <f t="shared" si="331"/>
        <v>t</v>
      </c>
      <c r="E7017" t="str">
        <f>IF(COUNT(SEARCH({"04.","05.","09.","12."},CONCATENATE(P7016,U7016,AB7016,AH7016))),"t","f")</f>
        <v>t</v>
      </c>
      <c r="F7017" t="str">
        <f t="array" ref="F7017">IF(COUNT(SEARCH(HistorischeRubrieken,CONCATENATE(P7016,U7016,AB7016,AH7016))),"t","f")</f>
        <v>f</v>
      </c>
      <c r="G7017">
        <v>3</v>
      </c>
      <c r="H7017">
        <v>612201</v>
      </c>
      <c r="I7017" t="s">
        <v>3848</v>
      </c>
      <c r="J7017">
        <v>20010401</v>
      </c>
      <c r="K7017">
        <v>20051201</v>
      </c>
      <c r="M7017">
        <v>0</v>
      </c>
      <c r="N7017">
        <v>0</v>
      </c>
      <c r="O7017" t="s">
        <v>3500</v>
      </c>
      <c r="P7017" t="s">
        <v>3849</v>
      </c>
      <c r="Q7017" t="s">
        <v>2743</v>
      </c>
      <c r="R7017">
        <v>0</v>
      </c>
      <c r="S7017" t="s">
        <v>271</v>
      </c>
      <c r="U7017" t="s">
        <v>3850</v>
      </c>
      <c r="V7017">
        <v>1</v>
      </c>
      <c r="W7017">
        <v>1</v>
      </c>
      <c r="X7017">
        <v>20010815</v>
      </c>
      <c r="Y7017">
        <v>12</v>
      </c>
      <c r="Z7017" t="s">
        <v>271</v>
      </c>
      <c r="AA7017" t="s">
        <v>3852</v>
      </c>
      <c r="AC7017">
        <v>1</v>
      </c>
      <c r="AE7017">
        <v>0</v>
      </c>
      <c r="AF7017" t="s">
        <v>271</v>
      </c>
    </row>
    <row r="7018" spans="1:32" hidden="1" x14ac:dyDescent="0.25">
      <c r="A7018" t="str">
        <f t="array" ref="A7018">IF(COUNT(SEARCH(RubriekenHistorisch,CONCATENATE(P7017,U7017,AB7017,AH7017))),"t","f")</f>
        <v>f</v>
      </c>
      <c r="B7018" t="str">
        <f t="shared" si="329"/>
        <v>f</v>
      </c>
      <c r="C7018" t="str">
        <f t="shared" si="330"/>
        <v>f</v>
      </c>
      <c r="D7018" t="str">
        <f t="shared" si="331"/>
        <v>t</v>
      </c>
      <c r="E7018" t="str">
        <f>IF(COUNT(SEARCH({"04.","05.","09.","12."},CONCATENATE(P7017,U7017,AB7017,AH7017))),"t","f")</f>
        <v>t</v>
      </c>
      <c r="F7018" t="str">
        <f t="array" ref="F7018">IF(COUNT(SEARCH(HistorischeRubrieken,CONCATENATE(P7017,U7017,AB7017,AH7017))),"t","f")</f>
        <v>f</v>
      </c>
      <c r="G7018">
        <v>4</v>
      </c>
      <c r="H7018">
        <v>612201</v>
      </c>
      <c r="I7018" t="s">
        <v>3848</v>
      </c>
      <c r="J7018">
        <v>20051201</v>
      </c>
      <c r="K7018">
        <v>20060601</v>
      </c>
      <c r="M7018">
        <v>0</v>
      </c>
      <c r="N7018">
        <v>0</v>
      </c>
      <c r="O7018" t="s">
        <v>3444</v>
      </c>
      <c r="P7018" t="s">
        <v>3853</v>
      </c>
      <c r="Q7018" t="s">
        <v>3435</v>
      </c>
      <c r="R7018">
        <v>0</v>
      </c>
      <c r="S7018" t="s">
        <v>271</v>
      </c>
      <c r="U7018" t="s">
        <v>3854</v>
      </c>
      <c r="V7018">
        <v>1</v>
      </c>
      <c r="W7018">
        <v>1</v>
      </c>
      <c r="X7018">
        <v>20051205</v>
      </c>
      <c r="Y7018">
        <v>0</v>
      </c>
      <c r="Z7018" t="s">
        <v>1003</v>
      </c>
      <c r="AA7018" t="s">
        <v>3855</v>
      </c>
      <c r="AC7018">
        <v>1</v>
      </c>
      <c r="AE7018">
        <v>0</v>
      </c>
      <c r="AF7018" t="s">
        <v>271</v>
      </c>
    </row>
    <row r="7019" spans="1:32" hidden="1" x14ac:dyDescent="0.25">
      <c r="A7019" t="str">
        <f t="array" ref="A7019">IF(COUNT(SEARCH(RubriekenHistorisch,CONCATENATE(P7018,U7018,AB7018,AH7018))),"t","f")</f>
        <v>f</v>
      </c>
      <c r="B7019" t="str">
        <f t="shared" si="329"/>
        <v>f</v>
      </c>
      <c r="C7019" t="str">
        <f t="shared" si="330"/>
        <v>f</v>
      </c>
      <c r="D7019" t="str">
        <f t="shared" si="331"/>
        <v>t</v>
      </c>
      <c r="E7019" t="str">
        <f>IF(COUNT(SEARCH({"04.","05.","09.","12."},CONCATENATE(P7018,U7018,AB7018,AH7018))),"t","f")</f>
        <v>t</v>
      </c>
      <c r="F7019" t="str">
        <f t="array" ref="F7019">IF(COUNT(SEARCH(HistorischeRubrieken,CONCATENATE(P7018,U7018,AB7018,AH7018))),"t","f")</f>
        <v>f</v>
      </c>
      <c r="G7019">
        <v>5</v>
      </c>
      <c r="H7019">
        <v>612201</v>
      </c>
      <c r="I7019" t="s">
        <v>3856</v>
      </c>
      <c r="J7019">
        <v>20060601</v>
      </c>
      <c r="K7019">
        <v>20070601</v>
      </c>
      <c r="M7019">
        <v>0</v>
      </c>
      <c r="N7019">
        <v>0</v>
      </c>
      <c r="O7019" t="s">
        <v>3444</v>
      </c>
      <c r="P7019" t="s">
        <v>3853</v>
      </c>
      <c r="Q7019" t="s">
        <v>2719</v>
      </c>
      <c r="R7019">
        <v>0</v>
      </c>
      <c r="S7019" t="s">
        <v>271</v>
      </c>
      <c r="U7019" t="s">
        <v>3850</v>
      </c>
      <c r="V7019">
        <v>1</v>
      </c>
      <c r="W7019">
        <v>1</v>
      </c>
      <c r="X7019">
        <v>20060815</v>
      </c>
      <c r="Y7019">
        <v>12</v>
      </c>
      <c r="Z7019" t="s">
        <v>271</v>
      </c>
      <c r="AA7019" t="s">
        <v>3855</v>
      </c>
      <c r="AC7019">
        <v>1</v>
      </c>
      <c r="AE7019">
        <v>0</v>
      </c>
      <c r="AF7019" t="s">
        <v>271</v>
      </c>
    </row>
    <row r="7020" spans="1:32" hidden="1" x14ac:dyDescent="0.25">
      <c r="A7020" t="str">
        <f t="array" ref="A7020">IF(COUNT(SEARCH(RubriekenHistorisch,CONCATENATE(P7019,U7019,AB7019,AH7019))),"t","f")</f>
        <v>f</v>
      </c>
      <c r="B7020" t="str">
        <f t="shared" si="329"/>
        <v>f</v>
      </c>
      <c r="C7020" t="str">
        <f t="shared" si="330"/>
        <v>f</v>
      </c>
      <c r="D7020" t="str">
        <f t="shared" si="331"/>
        <v>t</v>
      </c>
      <c r="E7020" t="str">
        <f>IF(COUNT(SEARCH({"04.","05.","09.","12."},CONCATENATE(P7019,U7019,AB7019,AH7019))),"t","f")</f>
        <v>t</v>
      </c>
      <c r="F7020" t="str">
        <f t="array" ref="F7020">IF(COUNT(SEARCH(HistorischeRubrieken,CONCATENATE(P7019,U7019,AB7019,AH7019))),"t","f")</f>
        <v>f</v>
      </c>
      <c r="G7020">
        <v>6</v>
      </c>
      <c r="H7020">
        <v>612201</v>
      </c>
      <c r="I7020" t="s">
        <v>3856</v>
      </c>
      <c r="J7020">
        <v>20070601</v>
      </c>
      <c r="K7020">
        <v>20071201</v>
      </c>
      <c r="M7020">
        <v>0</v>
      </c>
      <c r="N7020">
        <v>0</v>
      </c>
      <c r="O7020" t="s">
        <v>3531</v>
      </c>
      <c r="P7020" t="s">
        <v>3857</v>
      </c>
      <c r="Q7020" t="s">
        <v>2719</v>
      </c>
      <c r="R7020">
        <v>0</v>
      </c>
      <c r="S7020" t="s">
        <v>271</v>
      </c>
      <c r="U7020" t="s">
        <v>3858</v>
      </c>
      <c r="V7020">
        <v>2</v>
      </c>
      <c r="W7020">
        <v>0</v>
      </c>
      <c r="X7020">
        <v>20070605</v>
      </c>
      <c r="Y7020">
        <v>0</v>
      </c>
      <c r="Z7020" t="s">
        <v>271</v>
      </c>
      <c r="AA7020" t="s">
        <v>3859</v>
      </c>
      <c r="AC7020">
        <v>1</v>
      </c>
      <c r="AE7020">
        <v>0</v>
      </c>
      <c r="AF7020" t="s">
        <v>271</v>
      </c>
    </row>
    <row r="7021" spans="1:32" hidden="1" x14ac:dyDescent="0.25">
      <c r="A7021" t="str">
        <f t="array" ref="A7021">IF(COUNT(SEARCH(RubriekenHistorisch,CONCATENATE(P7020,U7020,AB7020,AH7020))),"t","f")</f>
        <v>f</v>
      </c>
      <c r="B7021" t="str">
        <f t="shared" si="329"/>
        <v>f</v>
      </c>
      <c r="C7021" t="str">
        <f t="shared" si="330"/>
        <v>f</v>
      </c>
      <c r="D7021" t="str">
        <f t="shared" si="331"/>
        <v>t</v>
      </c>
      <c r="E7021" t="str">
        <f>IF(COUNT(SEARCH({"04.","05.","09.","12."},CONCATENATE(P7020,U7020,AB7020,AH7020))),"t","f")</f>
        <v>t</v>
      </c>
      <c r="F7021" t="str">
        <f t="array" ref="F7021">IF(COUNT(SEARCH(HistorischeRubrieken,CONCATENATE(P7020,U7020,AB7020,AH7020))),"t","f")</f>
        <v>f</v>
      </c>
      <c r="G7021">
        <v>7</v>
      </c>
      <c r="H7021">
        <v>612201</v>
      </c>
      <c r="I7021" t="s">
        <v>3860</v>
      </c>
      <c r="J7021">
        <v>20071201</v>
      </c>
      <c r="K7021">
        <v>20080601</v>
      </c>
      <c r="M7021">
        <v>0</v>
      </c>
      <c r="N7021">
        <v>0</v>
      </c>
      <c r="O7021" t="s">
        <v>3451</v>
      </c>
      <c r="P7021" t="s">
        <v>3861</v>
      </c>
      <c r="Q7021" t="s">
        <v>2719</v>
      </c>
      <c r="R7021">
        <v>0</v>
      </c>
      <c r="S7021" t="s">
        <v>271</v>
      </c>
      <c r="U7021" t="s">
        <v>3862</v>
      </c>
      <c r="V7021">
        <v>1</v>
      </c>
      <c r="W7021">
        <v>1</v>
      </c>
      <c r="X7021">
        <v>20080204</v>
      </c>
      <c r="Y7021">
        <v>0</v>
      </c>
      <c r="Z7021" t="s">
        <v>1003</v>
      </c>
      <c r="AA7021" t="s">
        <v>3454</v>
      </c>
      <c r="AC7021">
        <v>1</v>
      </c>
      <c r="AE7021">
        <v>1</v>
      </c>
      <c r="AF7021" t="s">
        <v>271</v>
      </c>
    </row>
    <row r="7022" spans="1:32" hidden="1" x14ac:dyDescent="0.25">
      <c r="A7022" t="str">
        <f t="array" ref="A7022">IF(COUNT(SEARCH(RubriekenHistorisch,CONCATENATE(P7021,U7021,AB7021,AH7021))),"t","f")</f>
        <v>f</v>
      </c>
      <c r="B7022" t="str">
        <f t="shared" si="329"/>
        <v>f</v>
      </c>
      <c r="C7022" t="str">
        <f t="shared" si="330"/>
        <v>f</v>
      </c>
      <c r="D7022" t="str">
        <f t="shared" si="331"/>
        <v>t</v>
      </c>
      <c r="E7022" t="str">
        <f>IF(COUNT(SEARCH({"04.","05.","09.","12."},CONCATENATE(P7021,U7021,AB7021,AH7021))),"t","f")</f>
        <v>t</v>
      </c>
      <c r="F7022" t="str">
        <f t="array" ref="F7022">IF(COUNT(SEARCH(HistorischeRubrieken,CONCATENATE(P7021,U7021,AB7021,AH7021))),"t","f")</f>
        <v>f</v>
      </c>
      <c r="G7022">
        <v>8</v>
      </c>
      <c r="H7022">
        <v>612201</v>
      </c>
      <c r="I7022" t="s">
        <v>3860</v>
      </c>
      <c r="J7022">
        <v>20080601</v>
      </c>
      <c r="K7022">
        <v>20090301</v>
      </c>
      <c r="M7022">
        <v>0</v>
      </c>
      <c r="N7022">
        <v>0</v>
      </c>
      <c r="O7022" t="s">
        <v>3451</v>
      </c>
      <c r="P7022" t="s">
        <v>3861</v>
      </c>
      <c r="Q7022" t="s">
        <v>2719</v>
      </c>
      <c r="R7022">
        <v>0</v>
      </c>
      <c r="S7022" t="s">
        <v>271</v>
      </c>
      <c r="T7022" t="s">
        <v>3451</v>
      </c>
      <c r="U7022" t="s">
        <v>3863</v>
      </c>
      <c r="V7022">
        <v>0</v>
      </c>
      <c r="W7022">
        <v>1</v>
      </c>
      <c r="X7022">
        <v>20080606</v>
      </c>
      <c r="Y7022">
        <v>0</v>
      </c>
      <c r="Z7022" t="s">
        <v>271</v>
      </c>
      <c r="AA7022" t="s">
        <v>3454</v>
      </c>
      <c r="AC7022">
        <v>1</v>
      </c>
      <c r="AE7022">
        <v>1</v>
      </c>
      <c r="AF7022" t="s">
        <v>271</v>
      </c>
    </row>
    <row r="7023" spans="1:32" hidden="1" x14ac:dyDescent="0.25">
      <c r="A7023" t="str">
        <f t="array" ref="A7023">IF(COUNT(SEARCH(RubriekenHistorisch,CONCATENATE(P7022,U7022,AB7022,AH7022))),"t","f")</f>
        <v>f</v>
      </c>
      <c r="B7023" t="str">
        <f t="shared" si="329"/>
        <v>f</v>
      </c>
      <c r="C7023" t="str">
        <f t="shared" si="330"/>
        <v>f</v>
      </c>
      <c r="D7023" t="str">
        <f t="shared" si="331"/>
        <v>t</v>
      </c>
      <c r="E7023" t="str">
        <f>IF(COUNT(SEARCH({"04.","05.","09.","12."},CONCATENATE(P7022,U7022,AB7022,AH7022))),"t","f")</f>
        <v>t</v>
      </c>
      <c r="F7023" t="str">
        <f t="array" ref="F7023">IF(COUNT(SEARCH(HistorischeRubrieken,CONCATENATE(P7022,U7022,AB7022,AH7022))),"t","f")</f>
        <v>f</v>
      </c>
      <c r="G7023">
        <v>9</v>
      </c>
      <c r="H7023">
        <v>612201</v>
      </c>
      <c r="I7023" t="s">
        <v>3864</v>
      </c>
      <c r="J7023">
        <v>20090301</v>
      </c>
      <c r="K7023">
        <v>20100301</v>
      </c>
      <c r="M7023">
        <v>0</v>
      </c>
      <c r="N7023">
        <v>0</v>
      </c>
      <c r="O7023" t="s">
        <v>3451</v>
      </c>
      <c r="P7023" t="s">
        <v>3861</v>
      </c>
      <c r="Q7023" t="s">
        <v>2719</v>
      </c>
      <c r="R7023">
        <v>0</v>
      </c>
      <c r="S7023" t="s">
        <v>271</v>
      </c>
      <c r="AA7023" t="s">
        <v>3454</v>
      </c>
      <c r="AC7023">
        <v>1</v>
      </c>
      <c r="AE7023">
        <v>1</v>
      </c>
      <c r="AF7023" t="s">
        <v>271</v>
      </c>
    </row>
    <row r="7024" spans="1:32" hidden="1" x14ac:dyDescent="0.25">
      <c r="A7024" t="str">
        <f t="array" ref="A7024">IF(COUNT(SEARCH(RubriekenHistorisch,CONCATENATE(P7023,U7023,AB7023,AH7023))),"t","f")</f>
        <v>f</v>
      </c>
      <c r="B7024" t="str">
        <f t="shared" si="329"/>
        <v>f</v>
      </c>
      <c r="C7024" t="str">
        <f t="shared" si="330"/>
        <v>f</v>
      </c>
      <c r="D7024" t="str">
        <f t="shared" si="331"/>
        <v>t</v>
      </c>
      <c r="E7024" t="str">
        <f>IF(COUNT(SEARCH({"04.","05.","09.","12."},CONCATENATE(P7023,U7023,AB7023,AH7023))),"t","f")</f>
        <v>t</v>
      </c>
      <c r="F7024" t="str">
        <f t="array" ref="F7024">IF(COUNT(SEARCH(HistorischeRubrieken,CONCATENATE(P7023,U7023,AB7023,AH7023))),"t","f")</f>
        <v>f</v>
      </c>
      <c r="G7024">
        <v>10</v>
      </c>
      <c r="H7024">
        <v>612201</v>
      </c>
      <c r="I7024" t="s">
        <v>3864</v>
      </c>
      <c r="J7024">
        <v>20100301</v>
      </c>
      <c r="K7024">
        <v>20110301</v>
      </c>
      <c r="M7024">
        <v>0</v>
      </c>
      <c r="N7024">
        <v>0</v>
      </c>
      <c r="O7024" t="s">
        <v>3451</v>
      </c>
      <c r="P7024" t="s">
        <v>3861</v>
      </c>
      <c r="Q7024" t="s">
        <v>2719</v>
      </c>
      <c r="R7024">
        <v>0</v>
      </c>
      <c r="S7024" t="s">
        <v>271</v>
      </c>
      <c r="U7024" t="s">
        <v>3865</v>
      </c>
      <c r="V7024">
        <v>1</v>
      </c>
      <c r="W7024">
        <v>1</v>
      </c>
      <c r="X7024">
        <v>20100305</v>
      </c>
      <c r="Y7024">
        <v>0</v>
      </c>
      <c r="Z7024" t="s">
        <v>271</v>
      </c>
      <c r="AA7024" t="s">
        <v>3454</v>
      </c>
      <c r="AC7024">
        <v>1</v>
      </c>
      <c r="AE7024">
        <v>1</v>
      </c>
      <c r="AF7024" t="s">
        <v>271</v>
      </c>
    </row>
    <row r="7025" spans="1:32" hidden="1" x14ac:dyDescent="0.25">
      <c r="A7025" t="str">
        <f t="array" ref="A7025">IF(COUNT(SEARCH(RubriekenHistorisch,CONCATENATE(P7024,U7024,AB7024,AH7024))),"t","f")</f>
        <v>f</v>
      </c>
      <c r="B7025" t="str">
        <f t="shared" si="329"/>
        <v>f</v>
      </c>
      <c r="C7025" t="str">
        <f t="shared" si="330"/>
        <v>f</v>
      </c>
      <c r="D7025" t="str">
        <f t="shared" si="331"/>
        <v>t</v>
      </c>
      <c r="E7025" t="str">
        <f>IF(COUNT(SEARCH({"04.","05.","09.","12."},CONCATENATE(P7024,U7024,AB7024,AH7024))),"t","f")</f>
        <v>t</v>
      </c>
      <c r="F7025" t="str">
        <f t="array" ref="F7025">IF(COUNT(SEARCH(HistorischeRubrieken,CONCATENATE(P7024,U7024,AB7024,AH7024))),"t","f")</f>
        <v>f</v>
      </c>
      <c r="G7025">
        <v>11</v>
      </c>
      <c r="H7025">
        <v>612201</v>
      </c>
      <c r="I7025" t="s">
        <v>3864</v>
      </c>
      <c r="J7025">
        <v>20110301</v>
      </c>
      <c r="K7025">
        <v>20110601</v>
      </c>
      <c r="M7025">
        <v>0</v>
      </c>
      <c r="N7025">
        <v>0</v>
      </c>
      <c r="O7025" t="s">
        <v>3451</v>
      </c>
      <c r="P7025" t="s">
        <v>3866</v>
      </c>
      <c r="Q7025" t="s">
        <v>2719</v>
      </c>
      <c r="R7025">
        <v>0</v>
      </c>
      <c r="S7025" t="s">
        <v>271</v>
      </c>
      <c r="U7025" t="s">
        <v>3867</v>
      </c>
      <c r="V7025">
        <v>1</v>
      </c>
      <c r="W7025">
        <v>1</v>
      </c>
      <c r="X7025">
        <v>20110303</v>
      </c>
      <c r="Y7025">
        <v>0</v>
      </c>
      <c r="Z7025" t="s">
        <v>271</v>
      </c>
      <c r="AA7025" t="s">
        <v>3454</v>
      </c>
      <c r="AC7025">
        <v>1</v>
      </c>
      <c r="AE7025">
        <v>1</v>
      </c>
      <c r="AF7025" t="s">
        <v>271</v>
      </c>
    </row>
    <row r="7026" spans="1:32" hidden="1" x14ac:dyDescent="0.25">
      <c r="A7026" t="str">
        <f t="array" ref="A7026">IF(COUNT(SEARCH(RubriekenHistorisch,CONCATENATE(P7025,U7025,AB7025,AH7025))),"t","f")</f>
        <v>f</v>
      </c>
      <c r="B7026" t="str">
        <f t="shared" si="329"/>
        <v>f</v>
      </c>
      <c r="C7026" t="str">
        <f t="shared" si="330"/>
        <v>f</v>
      </c>
      <c r="D7026" t="str">
        <f t="shared" si="331"/>
        <v>t</v>
      </c>
      <c r="E7026" t="str">
        <f>IF(COUNT(SEARCH({"04.","05.","09.","12."},CONCATENATE(P7025,U7025,AB7025,AH7025))),"t","f")</f>
        <v>t</v>
      </c>
      <c r="F7026" t="str">
        <f t="array" ref="F7026">IF(COUNT(SEARCH(HistorischeRubrieken,CONCATENATE(P7025,U7025,AB7025,AH7025))),"t","f")</f>
        <v>f</v>
      </c>
      <c r="G7026">
        <v>12</v>
      </c>
      <c r="H7026">
        <v>612201</v>
      </c>
      <c r="I7026" t="s">
        <v>3864</v>
      </c>
      <c r="J7026">
        <v>20110601</v>
      </c>
      <c r="K7026">
        <v>20120115</v>
      </c>
      <c r="M7026">
        <v>0</v>
      </c>
      <c r="N7026">
        <v>0</v>
      </c>
      <c r="O7026" t="s">
        <v>3451</v>
      </c>
      <c r="P7026" t="s">
        <v>3868</v>
      </c>
      <c r="Q7026" t="s">
        <v>2719</v>
      </c>
      <c r="R7026">
        <v>0</v>
      </c>
      <c r="S7026" t="s">
        <v>271</v>
      </c>
      <c r="U7026" t="s">
        <v>3869</v>
      </c>
      <c r="V7026">
        <v>2</v>
      </c>
      <c r="W7026">
        <v>0</v>
      </c>
      <c r="X7026">
        <v>20110831</v>
      </c>
      <c r="Y7026">
        <v>0</v>
      </c>
      <c r="Z7026" t="s">
        <v>271</v>
      </c>
      <c r="AA7026" t="s">
        <v>3454</v>
      </c>
      <c r="AC7026">
        <v>1</v>
      </c>
      <c r="AE7026">
        <v>1</v>
      </c>
      <c r="AF7026" t="s">
        <v>271</v>
      </c>
    </row>
    <row r="7027" spans="1:32" hidden="1" x14ac:dyDescent="0.25">
      <c r="A7027" t="str">
        <f t="array" ref="A7027">IF(COUNT(SEARCH(RubriekenHistorisch,CONCATENATE(P7026,U7026,AB7026,AH7026))),"t","f")</f>
        <v>f</v>
      </c>
      <c r="B7027" t="str">
        <f t="shared" si="329"/>
        <v>f</v>
      </c>
      <c r="C7027" t="str">
        <f t="shared" si="330"/>
        <v>f</v>
      </c>
      <c r="D7027" t="str">
        <f t="shared" si="331"/>
        <v>t</v>
      </c>
      <c r="E7027" t="str">
        <f>IF(COUNT(SEARCH({"04.","05.","09.","12."},CONCATENATE(P7026,U7026,AB7026,AH7026))),"t","f")</f>
        <v>t</v>
      </c>
      <c r="F7027" t="str">
        <f t="array" ref="F7027">IF(COUNT(SEARCH(HistorischeRubrieken,CONCATENATE(P7026,U7026,AB7026,AH7026))),"t","f")</f>
        <v>f</v>
      </c>
      <c r="G7027">
        <v>13</v>
      </c>
      <c r="H7027">
        <v>612201</v>
      </c>
      <c r="I7027" t="s">
        <v>3864</v>
      </c>
      <c r="J7027">
        <v>20120115</v>
      </c>
      <c r="K7027">
        <v>20120917</v>
      </c>
      <c r="M7027">
        <v>0</v>
      </c>
      <c r="N7027">
        <v>0</v>
      </c>
      <c r="O7027" t="s">
        <v>3487</v>
      </c>
      <c r="P7027" t="s">
        <v>3868</v>
      </c>
      <c r="Q7027" t="s">
        <v>2719</v>
      </c>
      <c r="R7027">
        <v>0</v>
      </c>
      <c r="S7027" t="s">
        <v>271</v>
      </c>
      <c r="U7027" t="s">
        <v>3869</v>
      </c>
      <c r="V7027">
        <v>2</v>
      </c>
      <c r="W7027">
        <v>0</v>
      </c>
      <c r="X7027">
        <v>20110831</v>
      </c>
      <c r="Y7027">
        <v>0</v>
      </c>
      <c r="Z7027" t="s">
        <v>271</v>
      </c>
      <c r="AA7027" t="s">
        <v>3488</v>
      </c>
      <c r="AC7027">
        <v>1</v>
      </c>
      <c r="AE7027">
        <v>1</v>
      </c>
      <c r="AF7027" t="s">
        <v>271</v>
      </c>
    </row>
    <row r="7028" spans="1:32" hidden="1" x14ac:dyDescent="0.25">
      <c r="A7028" t="str">
        <f t="array" ref="A7028">IF(COUNT(SEARCH(RubriekenHistorisch,CONCATENATE(P7027,U7027,AB7027,AH7027))),"t","f")</f>
        <v>f</v>
      </c>
      <c r="B7028" t="str">
        <f t="shared" si="329"/>
        <v>f</v>
      </c>
      <c r="C7028" t="str">
        <f t="shared" si="330"/>
        <v>f</v>
      </c>
      <c r="D7028" t="str">
        <f t="shared" si="331"/>
        <v>t</v>
      </c>
      <c r="E7028" t="str">
        <f>IF(COUNT(SEARCH({"04.","05.","09.","12."},CONCATENATE(P7027,U7027,AB7027,AH7027))),"t","f")</f>
        <v>t</v>
      </c>
      <c r="F7028" t="str">
        <f t="array" ref="F7028">IF(COUNT(SEARCH(HistorischeRubrieken,CONCATENATE(P7027,U7027,AB7027,AH7027))),"t","f")</f>
        <v>f</v>
      </c>
      <c r="G7028">
        <v>14</v>
      </c>
      <c r="H7028">
        <v>612201</v>
      </c>
      <c r="I7028" t="s">
        <v>3864</v>
      </c>
      <c r="J7028">
        <v>20120917</v>
      </c>
      <c r="K7028">
        <v>20130101</v>
      </c>
      <c r="M7028">
        <v>0</v>
      </c>
      <c r="N7028">
        <v>0</v>
      </c>
      <c r="O7028" t="s">
        <v>3487</v>
      </c>
      <c r="P7028" t="s">
        <v>3868</v>
      </c>
      <c r="Q7028" t="s">
        <v>2719</v>
      </c>
      <c r="R7028">
        <v>0</v>
      </c>
      <c r="S7028" t="s">
        <v>271</v>
      </c>
      <c r="AA7028" t="s">
        <v>3488</v>
      </c>
      <c r="AC7028">
        <v>1</v>
      </c>
      <c r="AE7028">
        <v>1</v>
      </c>
      <c r="AF7028" t="s">
        <v>271</v>
      </c>
    </row>
    <row r="7029" spans="1:32" x14ac:dyDescent="0.25">
      <c r="A7029" t="str">
        <f t="array" ref="A7029">IF(COUNT(SEARCH(RubriekenHistorisch,CONCATENATE(P7028,U7028,AB7028,AH7028))),"t","f")</f>
        <v>f</v>
      </c>
      <c r="B7029" t="str">
        <f t="shared" si="329"/>
        <v>f</v>
      </c>
      <c r="C7029" t="str">
        <f t="shared" si="330"/>
        <v>f</v>
      </c>
      <c r="D7029" t="str">
        <f t="shared" si="331"/>
        <v>t</v>
      </c>
      <c r="E7029" t="str">
        <f>IF(COUNT(SEARCH({"04.","05.","09.","12."},CONCATENATE(P7028,U7028,AB7028,AH7028))),"t","f")</f>
        <v>t</v>
      </c>
      <c r="F7029" t="str">
        <f t="array" ref="F7029">IF(COUNT(SEARCH(HistorischeRubrieken,CONCATENATE(P7028,U7028,AB7028,AH7028))),"t","f")</f>
        <v>f</v>
      </c>
      <c r="G7029">
        <v>15</v>
      </c>
      <c r="H7029">
        <v>612201</v>
      </c>
      <c r="I7029" t="s">
        <v>3870</v>
      </c>
      <c r="J7029">
        <v>20130101</v>
      </c>
      <c r="M7029">
        <v>0</v>
      </c>
      <c r="N7029">
        <v>0</v>
      </c>
      <c r="O7029" t="s">
        <v>3487</v>
      </c>
      <c r="P7029" t="s">
        <v>3866</v>
      </c>
      <c r="Q7029" t="s">
        <v>2719</v>
      </c>
      <c r="R7029">
        <v>0</v>
      </c>
      <c r="S7029" t="s">
        <v>271</v>
      </c>
      <c r="U7029" t="s">
        <v>3665</v>
      </c>
      <c r="V7029">
        <v>1</v>
      </c>
      <c r="W7029">
        <v>1</v>
      </c>
      <c r="X7029">
        <v>20130103</v>
      </c>
      <c r="Y7029">
        <v>0</v>
      </c>
      <c r="Z7029" t="s">
        <v>271</v>
      </c>
      <c r="AA7029" t="s">
        <v>3488</v>
      </c>
      <c r="AC7029">
        <v>1</v>
      </c>
      <c r="AE7029">
        <v>1</v>
      </c>
      <c r="AF7029" t="s">
        <v>271</v>
      </c>
    </row>
    <row r="7030" spans="1:32" hidden="1" x14ac:dyDescent="0.25">
      <c r="A7030" t="str">
        <f t="array" ref="A7030">IF(COUNT(SEARCH(RubriekenHistorisch,CONCATENATE(P7029,U7029,AB7029,AH7029))),"t","f")</f>
        <v>f</v>
      </c>
      <c r="B7030" t="str">
        <f t="shared" si="329"/>
        <v>f</v>
      </c>
      <c r="C7030" t="str">
        <f t="shared" si="330"/>
        <v>f</v>
      </c>
      <c r="D7030" t="str">
        <f t="shared" si="331"/>
        <v>t</v>
      </c>
      <c r="E7030" t="str">
        <f>IF(COUNT(SEARCH({"04.","05.","09.","12."},CONCATENATE(P7029,U7029,AB7029,AH7029))),"t","f")</f>
        <v>t</v>
      </c>
      <c r="F7030" t="str">
        <f t="array" ref="F7030">IF(COUNT(SEARCH(HistorischeRubrieken,CONCATENATE(P7029,U7029,AB7029,AH7029))),"t","f")</f>
        <v>f</v>
      </c>
      <c r="G7030">
        <v>1</v>
      </c>
      <c r="H7030">
        <v>612301</v>
      </c>
      <c r="I7030" t="s">
        <v>3871</v>
      </c>
      <c r="J7030">
        <v>20080601</v>
      </c>
      <c r="K7030">
        <v>20111201</v>
      </c>
      <c r="M7030">
        <v>0</v>
      </c>
      <c r="N7030">
        <v>0</v>
      </c>
      <c r="O7030" t="s">
        <v>3451</v>
      </c>
      <c r="P7030" t="s">
        <v>3872</v>
      </c>
      <c r="Q7030" t="s">
        <v>2719</v>
      </c>
      <c r="R7030">
        <v>0</v>
      </c>
      <c r="S7030" t="s">
        <v>271</v>
      </c>
      <c r="U7030" t="s">
        <v>3873</v>
      </c>
      <c r="V7030">
        <v>1</v>
      </c>
      <c r="W7030">
        <v>1</v>
      </c>
      <c r="X7030">
        <v>20080604</v>
      </c>
      <c r="Y7030">
        <v>0</v>
      </c>
      <c r="Z7030" t="s">
        <v>271</v>
      </c>
      <c r="AA7030" t="s">
        <v>3454</v>
      </c>
      <c r="AC7030">
        <v>1</v>
      </c>
      <c r="AE7030">
        <v>1</v>
      </c>
      <c r="AF7030" t="s">
        <v>271</v>
      </c>
    </row>
    <row r="7031" spans="1:32" hidden="1" x14ac:dyDescent="0.25">
      <c r="A7031" t="str">
        <f t="array" ref="A7031">IF(COUNT(SEARCH(RubriekenHistorisch,CONCATENATE(P7030,U7030,AB7030,AH7030))),"t","f")</f>
        <v>f</v>
      </c>
      <c r="B7031" t="str">
        <f t="shared" si="329"/>
        <v>f</v>
      </c>
      <c r="C7031" t="str">
        <f t="shared" si="330"/>
        <v>f</v>
      </c>
      <c r="D7031" t="str">
        <f t="shared" si="331"/>
        <v>t</v>
      </c>
      <c r="E7031" t="str">
        <f>IF(COUNT(SEARCH({"04.","05.","09.","12."},CONCATENATE(P7030,U7030,AB7030,AH7030))),"t","f")</f>
        <v>t</v>
      </c>
      <c r="F7031" t="str">
        <f t="array" ref="F7031">IF(COUNT(SEARCH(HistorischeRubrieken,CONCATENATE(P7030,U7030,AB7030,AH7030))),"t","f")</f>
        <v>f</v>
      </c>
      <c r="G7031">
        <v>2</v>
      </c>
      <c r="H7031">
        <v>612301</v>
      </c>
      <c r="I7031" t="s">
        <v>3871</v>
      </c>
      <c r="J7031">
        <v>20111201</v>
      </c>
      <c r="K7031">
        <v>20120115</v>
      </c>
      <c r="M7031">
        <v>0</v>
      </c>
      <c r="N7031">
        <v>0</v>
      </c>
      <c r="O7031" t="s">
        <v>3451</v>
      </c>
      <c r="P7031" t="s">
        <v>3874</v>
      </c>
      <c r="Q7031" t="s">
        <v>2719</v>
      </c>
      <c r="R7031">
        <v>0</v>
      </c>
      <c r="S7031" t="s">
        <v>271</v>
      </c>
      <c r="AA7031" t="s">
        <v>3454</v>
      </c>
      <c r="AC7031">
        <v>1</v>
      </c>
      <c r="AE7031">
        <v>1</v>
      </c>
      <c r="AF7031" t="s">
        <v>271</v>
      </c>
    </row>
    <row r="7032" spans="1:32" hidden="1" x14ac:dyDescent="0.25">
      <c r="A7032" t="str">
        <f t="array" ref="A7032">IF(COUNT(SEARCH(RubriekenHistorisch,CONCATENATE(P7031,U7031,AB7031,AH7031))),"t","f")</f>
        <v>f</v>
      </c>
      <c r="B7032" t="str">
        <f t="shared" si="329"/>
        <v>f</v>
      </c>
      <c r="C7032" t="str">
        <f t="shared" si="330"/>
        <v>f</v>
      </c>
      <c r="D7032" t="str">
        <f t="shared" si="331"/>
        <v>t</v>
      </c>
      <c r="E7032" t="str">
        <f>IF(COUNT(SEARCH({"04.","05.","09.","12."},CONCATENATE(P7031,U7031,AB7031,AH7031))),"t","f")</f>
        <v>t</v>
      </c>
      <c r="F7032" t="str">
        <f t="array" ref="F7032">IF(COUNT(SEARCH(HistorischeRubrieken,CONCATENATE(P7031,U7031,AB7031,AH7031))),"t","f")</f>
        <v>f</v>
      </c>
      <c r="G7032">
        <v>3</v>
      </c>
      <c r="H7032">
        <v>612301</v>
      </c>
      <c r="I7032" t="s">
        <v>3871</v>
      </c>
      <c r="J7032">
        <v>20120115</v>
      </c>
      <c r="K7032">
        <v>20120917</v>
      </c>
      <c r="M7032">
        <v>0</v>
      </c>
      <c r="N7032">
        <v>0</v>
      </c>
      <c r="O7032" t="s">
        <v>3487</v>
      </c>
      <c r="P7032" t="s">
        <v>3874</v>
      </c>
      <c r="Q7032" t="s">
        <v>2719</v>
      </c>
      <c r="R7032">
        <v>0</v>
      </c>
      <c r="S7032" t="s">
        <v>271</v>
      </c>
      <c r="AA7032" t="s">
        <v>3488</v>
      </c>
      <c r="AC7032">
        <v>1</v>
      </c>
      <c r="AE7032">
        <v>1</v>
      </c>
      <c r="AF7032" t="s">
        <v>271</v>
      </c>
    </row>
    <row r="7033" spans="1:32" hidden="1" x14ac:dyDescent="0.25">
      <c r="A7033" t="str">
        <f t="array" ref="A7033">IF(COUNT(SEARCH(RubriekenHistorisch,CONCATENATE(P7032,U7032,AB7032,AH7032))),"t","f")</f>
        <v>f</v>
      </c>
      <c r="B7033" t="str">
        <f t="shared" si="329"/>
        <v>f</v>
      </c>
      <c r="C7033" t="str">
        <f t="shared" si="330"/>
        <v>f</v>
      </c>
      <c r="D7033" t="str">
        <f t="shared" si="331"/>
        <v>t</v>
      </c>
      <c r="E7033" t="str">
        <f>IF(COUNT(SEARCH({"04.","05.","09.","12."},CONCATENATE(P7032,U7032,AB7032,AH7032))),"t","f")</f>
        <v>t</v>
      </c>
      <c r="F7033" t="str">
        <f t="array" ref="F7033">IF(COUNT(SEARCH(HistorischeRubrieken,CONCATENATE(P7032,U7032,AB7032,AH7032))),"t","f")</f>
        <v>f</v>
      </c>
      <c r="G7033">
        <v>4</v>
      </c>
      <c r="H7033">
        <v>612301</v>
      </c>
      <c r="I7033" t="s">
        <v>3871</v>
      </c>
      <c r="J7033">
        <v>20120917</v>
      </c>
      <c r="K7033">
        <v>20130101</v>
      </c>
      <c r="M7033">
        <v>0</v>
      </c>
      <c r="N7033">
        <v>0</v>
      </c>
      <c r="O7033" t="s">
        <v>3487</v>
      </c>
      <c r="P7033" t="s">
        <v>3875</v>
      </c>
      <c r="Q7033" t="s">
        <v>2719</v>
      </c>
      <c r="R7033">
        <v>0</v>
      </c>
      <c r="S7033" t="s">
        <v>271</v>
      </c>
      <c r="AA7033" t="s">
        <v>3488</v>
      </c>
      <c r="AC7033">
        <v>1</v>
      </c>
      <c r="AE7033">
        <v>1</v>
      </c>
      <c r="AF7033" t="s">
        <v>271</v>
      </c>
    </row>
    <row r="7034" spans="1:32" hidden="1" x14ac:dyDescent="0.25">
      <c r="A7034" t="str">
        <f t="array" ref="A7034">IF(COUNT(SEARCH(RubriekenHistorisch,CONCATENATE(P7033,U7033,AB7033,AH7033))),"t","f")</f>
        <v>f</v>
      </c>
      <c r="B7034" t="str">
        <f t="shared" si="329"/>
        <v>f</v>
      </c>
      <c r="C7034" t="str">
        <f t="shared" si="330"/>
        <v>f</v>
      </c>
      <c r="D7034" t="str">
        <f t="shared" si="331"/>
        <v>t</v>
      </c>
      <c r="E7034" t="str">
        <f>IF(COUNT(SEARCH({"04.","05.","09.","12."},CONCATENATE(P7033,U7033,AB7033,AH7033))),"t","f")</f>
        <v>t</v>
      </c>
      <c r="F7034" t="str">
        <f t="array" ref="F7034">IF(COUNT(SEARCH(HistorischeRubrieken,CONCATENATE(P7033,U7033,AB7033,AH7033))),"t","f")</f>
        <v>f</v>
      </c>
      <c r="G7034">
        <v>5</v>
      </c>
      <c r="H7034">
        <v>612301</v>
      </c>
      <c r="I7034" t="s">
        <v>3871</v>
      </c>
      <c r="J7034">
        <v>20130101</v>
      </c>
      <c r="K7034">
        <v>20150101</v>
      </c>
      <c r="M7034">
        <v>0</v>
      </c>
      <c r="N7034">
        <v>0</v>
      </c>
      <c r="O7034" t="s">
        <v>3487</v>
      </c>
      <c r="P7034" t="s">
        <v>3876</v>
      </c>
      <c r="Q7034" t="s">
        <v>2719</v>
      </c>
      <c r="R7034">
        <v>0</v>
      </c>
      <c r="S7034" t="s">
        <v>271</v>
      </c>
      <c r="AA7034" t="s">
        <v>3488</v>
      </c>
      <c r="AC7034">
        <v>1</v>
      </c>
      <c r="AE7034">
        <v>1</v>
      </c>
      <c r="AF7034" t="s">
        <v>271</v>
      </c>
    </row>
    <row r="7035" spans="1:32" x14ac:dyDescent="0.25">
      <c r="A7035" t="str">
        <f t="array" ref="A7035">IF(COUNT(SEARCH(RubriekenHistorisch,CONCATENATE(P7034,U7034,AB7034,AH7034))),"t","f")</f>
        <v>f</v>
      </c>
      <c r="B7035" t="str">
        <f t="shared" si="329"/>
        <v>f</v>
      </c>
      <c r="C7035" t="str">
        <f t="shared" si="330"/>
        <v>f</v>
      </c>
      <c r="D7035" t="str">
        <f t="shared" si="331"/>
        <v>t</v>
      </c>
      <c r="E7035" t="str">
        <f>IF(COUNT(SEARCH({"04.","05.","09.","12."},CONCATENATE(P7034,U7034,AB7034,AH7034))),"t","f")</f>
        <v>t</v>
      </c>
      <c r="F7035" t="str">
        <f t="array" ref="F7035">IF(COUNT(SEARCH(HistorischeRubrieken,CONCATENATE(P7034,U7034,AB7034,AH7034))),"t","f")</f>
        <v>f</v>
      </c>
      <c r="G7035">
        <v>6</v>
      </c>
      <c r="H7035">
        <v>612301</v>
      </c>
      <c r="I7035" t="s">
        <v>3871</v>
      </c>
      <c r="J7035">
        <v>20150101</v>
      </c>
      <c r="M7035">
        <v>0</v>
      </c>
      <c r="N7035">
        <v>0</v>
      </c>
      <c r="O7035" t="s">
        <v>3487</v>
      </c>
      <c r="P7035" t="s">
        <v>3877</v>
      </c>
      <c r="Q7035" t="s">
        <v>2719</v>
      </c>
      <c r="R7035">
        <v>0</v>
      </c>
      <c r="S7035" t="s">
        <v>271</v>
      </c>
      <c r="AA7035" t="s">
        <v>3488</v>
      </c>
      <c r="AC7035">
        <v>1</v>
      </c>
      <c r="AE7035">
        <v>1</v>
      </c>
      <c r="AF7035" t="s">
        <v>271</v>
      </c>
    </row>
    <row r="7036" spans="1:32" hidden="1" x14ac:dyDescent="0.25">
      <c r="A7036" t="str">
        <f t="array" ref="A7036">IF(COUNT(SEARCH(RubriekenHistorisch,CONCATENATE(P7035,U7035,AB7035,AH7035))),"t","f")</f>
        <v>f</v>
      </c>
      <c r="B7036" t="str">
        <f t="shared" si="329"/>
        <v>f</v>
      </c>
      <c r="C7036" t="str">
        <f t="shared" si="330"/>
        <v>f</v>
      </c>
      <c r="D7036" t="str">
        <f t="shared" si="331"/>
        <v>t</v>
      </c>
      <c r="E7036" t="str">
        <f>IF(COUNT(SEARCH({"04.","05.","09.","12."},CONCATENATE(P7035,U7035,AB7035,AH7035))),"t","f")</f>
        <v>t</v>
      </c>
      <c r="F7036" t="str">
        <f t="array" ref="F7036">IF(COUNT(SEARCH(HistorischeRubrieken,CONCATENATE(P7035,U7035,AB7035,AH7035))),"t","f")</f>
        <v>f</v>
      </c>
      <c r="G7036">
        <v>1</v>
      </c>
      <c r="H7036">
        <v>612302</v>
      </c>
      <c r="I7036" t="s">
        <v>3878</v>
      </c>
      <c r="J7036">
        <v>20111101</v>
      </c>
      <c r="K7036">
        <v>20120115</v>
      </c>
      <c r="M7036">
        <v>0</v>
      </c>
      <c r="N7036">
        <v>0</v>
      </c>
      <c r="AA7036" t="s">
        <v>3575</v>
      </c>
      <c r="AC7036">
        <v>0</v>
      </c>
      <c r="AE7036">
        <v>1</v>
      </c>
      <c r="AF7036" t="s">
        <v>271</v>
      </c>
    </row>
    <row r="7037" spans="1:32" hidden="1" x14ac:dyDescent="0.25">
      <c r="A7037" t="str">
        <f t="array" ref="A7037">IF(COUNT(SEARCH(RubriekenHistorisch,CONCATENATE(P7036,U7036,AB7036,AH7036))),"t","f")</f>
        <v>f</v>
      </c>
      <c r="B7037" t="str">
        <f t="shared" si="329"/>
        <v>f</v>
      </c>
      <c r="C7037" t="str">
        <f t="shared" si="330"/>
        <v>f</v>
      </c>
      <c r="D7037" t="str">
        <f t="shared" si="331"/>
        <v>f</v>
      </c>
      <c r="E7037" t="str">
        <f>IF(COUNT(SEARCH({"04.","05.","09.","12."},CONCATENATE(P7036,U7036,AB7036,AH7036))),"t","f")</f>
        <v>f</v>
      </c>
      <c r="F7037" t="str">
        <f t="array" ref="F7037">IF(COUNT(SEARCH(HistorischeRubrieken,CONCATENATE(P7036,U7036,AB7036,AH7036))),"t","f")</f>
        <v>f</v>
      </c>
      <c r="G7037">
        <v>2</v>
      </c>
      <c r="H7037">
        <v>612302</v>
      </c>
      <c r="I7037" t="s">
        <v>3878</v>
      </c>
      <c r="J7037">
        <v>20120115</v>
      </c>
      <c r="K7037">
        <v>20140106</v>
      </c>
      <c r="M7037">
        <v>0</v>
      </c>
      <c r="N7037">
        <v>0</v>
      </c>
      <c r="AA7037" t="s">
        <v>3576</v>
      </c>
      <c r="AC7037">
        <v>0</v>
      </c>
      <c r="AE7037">
        <v>1</v>
      </c>
      <c r="AF7037" t="s">
        <v>271</v>
      </c>
    </row>
    <row r="7038" spans="1:32" hidden="1" x14ac:dyDescent="0.25">
      <c r="A7038" t="str">
        <f t="array" ref="A7038">IF(COUNT(SEARCH(RubriekenHistorisch,CONCATENATE(P7037,U7037,AB7037,AH7037))),"t","f")</f>
        <v>f</v>
      </c>
      <c r="B7038" t="str">
        <f t="shared" si="329"/>
        <v>f</v>
      </c>
      <c r="C7038" t="str">
        <f t="shared" si="330"/>
        <v>f</v>
      </c>
      <c r="D7038" t="str">
        <f t="shared" si="331"/>
        <v>f</v>
      </c>
      <c r="E7038" t="str">
        <f>IF(COUNT(SEARCH({"04.","05.","09.","12."},CONCATENATE(P7037,U7037,AB7037,AH7037))),"t","f")</f>
        <v>f</v>
      </c>
      <c r="F7038" t="str">
        <f t="array" ref="F7038">IF(COUNT(SEARCH(HistorischeRubrieken,CONCATENATE(P7037,U7037,AB7037,AH7037))),"t","f")</f>
        <v>f</v>
      </c>
      <c r="G7038">
        <v>3</v>
      </c>
      <c r="H7038">
        <v>612302</v>
      </c>
      <c r="I7038" t="s">
        <v>3878</v>
      </c>
      <c r="J7038">
        <v>20140106</v>
      </c>
      <c r="K7038">
        <v>20140501</v>
      </c>
      <c r="M7038">
        <v>0</v>
      </c>
      <c r="N7038">
        <v>0</v>
      </c>
      <c r="AA7038" t="s">
        <v>3578</v>
      </c>
      <c r="AB7038" t="s">
        <v>1642</v>
      </c>
      <c r="AC7038">
        <v>0</v>
      </c>
      <c r="AE7038">
        <v>1</v>
      </c>
      <c r="AF7038" t="s">
        <v>271</v>
      </c>
    </row>
    <row r="7039" spans="1:32" x14ac:dyDescent="0.25">
      <c r="A7039" t="str">
        <f t="array" ref="A7039">IF(COUNT(SEARCH(RubriekenHistorisch,CONCATENATE(P7038,U7038,AB7038,AH7038))),"t","f")</f>
        <v>f</v>
      </c>
      <c r="B7039" t="str">
        <f t="shared" si="329"/>
        <v>f</v>
      </c>
      <c r="C7039" t="str">
        <f t="shared" si="330"/>
        <v>f</v>
      </c>
      <c r="D7039" t="str">
        <f t="shared" si="331"/>
        <v>f</v>
      </c>
      <c r="E7039" t="str">
        <f>IF(COUNT(SEARCH({"04.","05.","09.","12."},CONCATENATE(P7038,U7038,AB7038,AH7038))),"t","f")</f>
        <v>t</v>
      </c>
      <c r="F7039" t="str">
        <f t="array" ref="F7039">IF(COUNT(SEARCH(HistorischeRubrieken,CONCATENATE(P7038,U7038,AB7038,AH7038))),"t","f")</f>
        <v>f</v>
      </c>
      <c r="G7039">
        <v>4</v>
      </c>
      <c r="H7039">
        <v>612302</v>
      </c>
      <c r="I7039" t="s">
        <v>3878</v>
      </c>
      <c r="J7039">
        <v>20140501</v>
      </c>
      <c r="M7039">
        <v>0</v>
      </c>
      <c r="N7039">
        <v>0</v>
      </c>
      <c r="AA7039" t="s">
        <v>3576</v>
      </c>
      <c r="AC7039">
        <v>0</v>
      </c>
      <c r="AE7039">
        <v>1</v>
      </c>
      <c r="AF7039" t="s">
        <v>271</v>
      </c>
    </row>
    <row r="7040" spans="1:32" hidden="1" x14ac:dyDescent="0.25">
      <c r="A7040" t="str">
        <f t="array" ref="A7040">IF(COUNT(SEARCH(RubriekenHistorisch,CONCATENATE(P7039,U7039,AB7039,AH7039))),"t","f")</f>
        <v>f</v>
      </c>
      <c r="B7040" t="str">
        <f t="shared" si="329"/>
        <v>f</v>
      </c>
      <c r="C7040" t="str">
        <f t="shared" si="330"/>
        <v>f</v>
      </c>
      <c r="D7040" t="str">
        <f t="shared" si="331"/>
        <v>f</v>
      </c>
      <c r="E7040" t="str">
        <f>IF(COUNT(SEARCH({"04.","05.","09.","12."},CONCATENATE(P7039,U7039,AB7039,AH7039))),"t","f")</f>
        <v>f</v>
      </c>
      <c r="F7040" t="str">
        <f t="array" ref="F7040">IF(COUNT(SEARCH(HistorischeRubrieken,CONCATENATE(P7039,U7039,AB7039,AH7039))),"t","f")</f>
        <v>f</v>
      </c>
      <c r="G7040">
        <v>1</v>
      </c>
      <c r="H7040">
        <v>612501</v>
      </c>
      <c r="I7040" t="s">
        <v>3879</v>
      </c>
      <c r="J7040">
        <v>19971101</v>
      </c>
      <c r="K7040">
        <v>19980801</v>
      </c>
      <c r="M7040">
        <v>0</v>
      </c>
      <c r="N7040">
        <v>0</v>
      </c>
      <c r="O7040" t="s">
        <v>3438</v>
      </c>
      <c r="P7040" t="s">
        <v>3880</v>
      </c>
      <c r="Q7040" t="s">
        <v>3435</v>
      </c>
      <c r="R7040">
        <v>0</v>
      </c>
      <c r="S7040" t="s">
        <v>271</v>
      </c>
      <c r="U7040" t="s">
        <v>3881</v>
      </c>
      <c r="V7040">
        <v>1</v>
      </c>
      <c r="W7040">
        <v>1</v>
      </c>
      <c r="X7040">
        <v>19971124</v>
      </c>
      <c r="Y7040">
        <v>12</v>
      </c>
      <c r="Z7040" t="s">
        <v>1003</v>
      </c>
      <c r="AA7040" t="s">
        <v>3441</v>
      </c>
      <c r="AC7040">
        <v>1</v>
      </c>
      <c r="AE7040">
        <v>1</v>
      </c>
      <c r="AF7040" t="s">
        <v>271</v>
      </c>
    </row>
    <row r="7041" spans="1:32" hidden="1" x14ac:dyDescent="0.25">
      <c r="A7041" t="str">
        <f t="array" ref="A7041">IF(COUNT(SEARCH(RubriekenHistorisch,CONCATENATE(P7040,U7040,AB7040,AH7040))),"t","f")</f>
        <v>f</v>
      </c>
      <c r="B7041" t="str">
        <f t="shared" si="329"/>
        <v>f</v>
      </c>
      <c r="C7041" t="str">
        <f t="shared" si="330"/>
        <v>f</v>
      </c>
      <c r="D7041" t="str">
        <f t="shared" si="331"/>
        <v>t</v>
      </c>
      <c r="E7041" t="str">
        <f>IF(COUNT(SEARCH({"04.","05.","09.","12."},CONCATENATE(P7040,U7040,AB7040,AH7040))),"t","f")</f>
        <v>t</v>
      </c>
      <c r="F7041" t="str">
        <f t="array" ref="F7041">IF(COUNT(SEARCH(HistorischeRubrieken,CONCATENATE(P7040,U7040,AB7040,AH7040))),"t","f")</f>
        <v>f</v>
      </c>
      <c r="G7041">
        <v>2</v>
      </c>
      <c r="H7041">
        <v>612501</v>
      </c>
      <c r="I7041" t="s">
        <v>3879</v>
      </c>
      <c r="J7041">
        <v>19980801</v>
      </c>
      <c r="K7041">
        <v>20001201</v>
      </c>
      <c r="M7041">
        <v>0</v>
      </c>
      <c r="N7041">
        <v>0</v>
      </c>
      <c r="O7041" t="s">
        <v>3438</v>
      </c>
      <c r="P7041" t="s">
        <v>3880</v>
      </c>
      <c r="Q7041" t="s">
        <v>3435</v>
      </c>
      <c r="R7041">
        <v>0</v>
      </c>
      <c r="S7041" t="s">
        <v>271</v>
      </c>
      <c r="U7041" t="s">
        <v>3882</v>
      </c>
      <c r="V7041">
        <v>1</v>
      </c>
      <c r="W7041">
        <v>1</v>
      </c>
      <c r="X7041">
        <v>19981124</v>
      </c>
      <c r="Y7041">
        <v>12</v>
      </c>
      <c r="Z7041" t="s">
        <v>271</v>
      </c>
      <c r="AA7041" t="s">
        <v>3441</v>
      </c>
      <c r="AC7041">
        <v>1</v>
      </c>
      <c r="AE7041">
        <v>1</v>
      </c>
      <c r="AF7041" t="s">
        <v>271</v>
      </c>
    </row>
    <row r="7042" spans="1:32" hidden="1" x14ac:dyDescent="0.25">
      <c r="A7042" t="str">
        <f t="array" ref="A7042">IF(COUNT(SEARCH(RubriekenHistorisch,CONCATENATE(P7041,U7041,AB7041,AH7041))),"t","f")</f>
        <v>f</v>
      </c>
      <c r="B7042" t="str">
        <f t="shared" si="329"/>
        <v>f</v>
      </c>
      <c r="C7042" t="str">
        <f t="shared" si="330"/>
        <v>f</v>
      </c>
      <c r="D7042" t="str">
        <f t="shared" si="331"/>
        <v>t</v>
      </c>
      <c r="E7042" t="str">
        <f>IF(COUNT(SEARCH({"04.","05.","09.","12."},CONCATENATE(P7041,U7041,AB7041,AH7041))),"t","f")</f>
        <v>t</v>
      </c>
      <c r="F7042" t="str">
        <f t="array" ref="F7042">IF(COUNT(SEARCH(HistorischeRubrieken,CONCATENATE(P7041,U7041,AB7041,AH7041))),"t","f")</f>
        <v>f</v>
      </c>
      <c r="G7042">
        <v>3</v>
      </c>
      <c r="H7042">
        <v>612501</v>
      </c>
      <c r="I7042" t="s">
        <v>3879</v>
      </c>
      <c r="J7042">
        <v>20001201</v>
      </c>
      <c r="K7042">
        <v>20010401</v>
      </c>
      <c r="M7042">
        <v>0</v>
      </c>
      <c r="N7042">
        <v>0</v>
      </c>
      <c r="O7042" t="s">
        <v>3438</v>
      </c>
      <c r="P7042" t="s">
        <v>3883</v>
      </c>
      <c r="Q7042" t="s">
        <v>3435</v>
      </c>
      <c r="R7042">
        <v>0</v>
      </c>
      <c r="S7042" t="s">
        <v>271</v>
      </c>
      <c r="U7042" t="s">
        <v>3884</v>
      </c>
      <c r="V7042">
        <v>1</v>
      </c>
      <c r="W7042">
        <v>1</v>
      </c>
      <c r="X7042">
        <v>20011124</v>
      </c>
      <c r="Y7042">
        <v>12</v>
      </c>
      <c r="Z7042" t="s">
        <v>271</v>
      </c>
      <c r="AA7042" t="s">
        <v>3441</v>
      </c>
      <c r="AC7042">
        <v>1</v>
      </c>
      <c r="AE7042">
        <v>1</v>
      </c>
      <c r="AF7042" t="s">
        <v>271</v>
      </c>
    </row>
    <row r="7043" spans="1:32" hidden="1" x14ac:dyDescent="0.25">
      <c r="A7043" t="str">
        <f t="array" ref="A7043">IF(COUNT(SEARCH(RubriekenHistorisch,CONCATENATE(P7042,U7042,AB7042,AH7042))),"t","f")</f>
        <v>f</v>
      </c>
      <c r="B7043" t="str">
        <f t="shared" ref="B7043:B7106" si="332">IF(COUNT(SEARCH("07.66.20",CONCATENATE(P7042,U7042,AB7042,AH7042))),"t","f")</f>
        <v>f</v>
      </c>
      <c r="C7043" t="str">
        <f t="shared" ref="C7043:C7106" si="333">IF(COUNT(SEARCH("14.40.10",CONCATENATE(P7042,U7042,AB7042,AH7042))),"t","f")</f>
        <v>f</v>
      </c>
      <c r="D7043" t="str">
        <f t="shared" si="331"/>
        <v>t</v>
      </c>
      <c r="E7043" t="str">
        <f>IF(COUNT(SEARCH({"04.","05.","09.","12."},CONCATENATE(P7042,U7042,AB7042,AH7042))),"t","f")</f>
        <v>t</v>
      </c>
      <c r="F7043" t="str">
        <f t="array" ref="F7043">IF(COUNT(SEARCH(HistorischeRubrieken,CONCATENATE(P7042,U7042,AB7042,AH7042))),"t","f")</f>
        <v>f</v>
      </c>
      <c r="G7043">
        <v>4</v>
      </c>
      <c r="H7043">
        <v>612501</v>
      </c>
      <c r="I7043" t="s">
        <v>3879</v>
      </c>
      <c r="J7043">
        <v>20010401</v>
      </c>
      <c r="K7043">
        <v>20020901</v>
      </c>
      <c r="M7043">
        <v>0</v>
      </c>
      <c r="N7043">
        <v>0</v>
      </c>
      <c r="O7043" t="s">
        <v>3444</v>
      </c>
      <c r="P7043" t="s">
        <v>3883</v>
      </c>
      <c r="Q7043" t="s">
        <v>3435</v>
      </c>
      <c r="R7043">
        <v>0</v>
      </c>
      <c r="S7043" t="s">
        <v>271</v>
      </c>
      <c r="U7043" t="s">
        <v>3884</v>
      </c>
      <c r="V7043">
        <v>1</v>
      </c>
      <c r="W7043">
        <v>1</v>
      </c>
      <c r="X7043">
        <v>20011124</v>
      </c>
      <c r="Y7043">
        <v>12</v>
      </c>
      <c r="Z7043" t="s">
        <v>271</v>
      </c>
      <c r="AA7043" t="s">
        <v>3445</v>
      </c>
      <c r="AC7043">
        <v>1</v>
      </c>
      <c r="AE7043">
        <v>1</v>
      </c>
      <c r="AF7043" t="s">
        <v>271</v>
      </c>
    </row>
    <row r="7044" spans="1:32" hidden="1" x14ac:dyDescent="0.25">
      <c r="A7044" t="str">
        <f t="array" ref="A7044">IF(COUNT(SEARCH(RubriekenHistorisch,CONCATENATE(P7043,U7043,AB7043,AH7043))),"t","f")</f>
        <v>f</v>
      </c>
      <c r="B7044" t="str">
        <f t="shared" si="332"/>
        <v>f</v>
      </c>
      <c r="C7044" t="str">
        <f t="shared" si="333"/>
        <v>f</v>
      </c>
      <c r="D7044" t="str">
        <f t="shared" ref="D7044:D7107" si="334">IF(COUNT(SEARCH("- 0",CONCATENATE(P7043,U7043,AB7043,AH7043))),"t","f")</f>
        <v>t</v>
      </c>
      <c r="E7044" t="str">
        <f>IF(COUNT(SEARCH({"04.","05.","09.","12."},CONCATENATE(P7043,U7043,AB7043,AH7043))),"t","f")</f>
        <v>t</v>
      </c>
      <c r="F7044" t="str">
        <f t="array" ref="F7044">IF(COUNT(SEARCH(HistorischeRubrieken,CONCATENATE(P7043,U7043,AB7043,AH7043))),"t","f")</f>
        <v>f</v>
      </c>
      <c r="G7044">
        <v>5</v>
      </c>
      <c r="H7044">
        <v>612501</v>
      </c>
      <c r="I7044" t="s">
        <v>3885</v>
      </c>
      <c r="J7044">
        <v>20020901</v>
      </c>
      <c r="K7044">
        <v>20021201</v>
      </c>
      <c r="M7044">
        <v>0</v>
      </c>
      <c r="N7044">
        <v>0</v>
      </c>
      <c r="O7044" t="s">
        <v>3444</v>
      </c>
      <c r="P7044" t="s">
        <v>3886</v>
      </c>
      <c r="Q7044" t="s">
        <v>3435</v>
      </c>
      <c r="R7044">
        <v>0</v>
      </c>
      <c r="S7044" t="s">
        <v>271</v>
      </c>
      <c r="U7044" t="s">
        <v>3887</v>
      </c>
      <c r="V7044">
        <v>1</v>
      </c>
      <c r="W7044">
        <v>1</v>
      </c>
      <c r="X7044">
        <v>20021124</v>
      </c>
      <c r="Y7044">
        <v>12</v>
      </c>
      <c r="Z7044" t="s">
        <v>1003</v>
      </c>
      <c r="AA7044" t="s">
        <v>3445</v>
      </c>
      <c r="AC7044">
        <v>1</v>
      </c>
      <c r="AE7044">
        <v>1</v>
      </c>
      <c r="AF7044" t="s">
        <v>271</v>
      </c>
    </row>
    <row r="7045" spans="1:32" hidden="1" x14ac:dyDescent="0.25">
      <c r="A7045" t="str">
        <f t="array" ref="A7045">IF(COUNT(SEARCH(RubriekenHistorisch,CONCATENATE(P7044,U7044,AB7044,AH7044))),"t","f")</f>
        <v>f</v>
      </c>
      <c r="B7045" t="str">
        <f t="shared" si="332"/>
        <v>f</v>
      </c>
      <c r="C7045" t="str">
        <f t="shared" si="333"/>
        <v>f</v>
      </c>
      <c r="D7045" t="str">
        <f t="shared" si="334"/>
        <v>t</v>
      </c>
      <c r="E7045" t="str">
        <f>IF(COUNT(SEARCH({"04.","05.","09.","12."},CONCATENATE(P7044,U7044,AB7044,AH7044))),"t","f")</f>
        <v>t</v>
      </c>
      <c r="F7045" t="str">
        <f t="array" ref="F7045">IF(COUNT(SEARCH(HistorischeRubrieken,CONCATENATE(P7044,U7044,AB7044,AH7044))),"t","f")</f>
        <v>f</v>
      </c>
      <c r="G7045">
        <v>6</v>
      </c>
      <c r="H7045">
        <v>612501</v>
      </c>
      <c r="I7045" t="s">
        <v>3885</v>
      </c>
      <c r="J7045">
        <v>20021201</v>
      </c>
      <c r="K7045">
        <v>20050301</v>
      </c>
      <c r="M7045">
        <v>0</v>
      </c>
      <c r="N7045">
        <v>0</v>
      </c>
      <c r="O7045" t="s">
        <v>3444</v>
      </c>
      <c r="P7045" t="s">
        <v>3888</v>
      </c>
      <c r="Q7045" t="s">
        <v>3435</v>
      </c>
      <c r="R7045">
        <v>0</v>
      </c>
      <c r="S7045" t="s">
        <v>271</v>
      </c>
      <c r="U7045" t="s">
        <v>3889</v>
      </c>
      <c r="V7045">
        <v>1</v>
      </c>
      <c r="W7045">
        <v>1</v>
      </c>
      <c r="X7045">
        <v>20031124</v>
      </c>
      <c r="Y7045">
        <v>12</v>
      </c>
      <c r="Z7045" t="s">
        <v>271</v>
      </c>
      <c r="AA7045" t="s">
        <v>3445</v>
      </c>
      <c r="AC7045">
        <v>1</v>
      </c>
      <c r="AE7045">
        <v>1</v>
      </c>
      <c r="AF7045" t="s">
        <v>271</v>
      </c>
    </row>
    <row r="7046" spans="1:32" hidden="1" x14ac:dyDescent="0.25">
      <c r="A7046" t="str">
        <f t="array" ref="A7046">IF(COUNT(SEARCH(RubriekenHistorisch,CONCATENATE(P7045,U7045,AB7045,AH7045))),"t","f")</f>
        <v>f</v>
      </c>
      <c r="B7046" t="str">
        <f t="shared" si="332"/>
        <v>f</v>
      </c>
      <c r="C7046" t="str">
        <f t="shared" si="333"/>
        <v>f</v>
      </c>
      <c r="D7046" t="str">
        <f t="shared" si="334"/>
        <v>t</v>
      </c>
      <c r="E7046" t="str">
        <f>IF(COUNT(SEARCH({"04.","05.","09.","12."},CONCATENATE(P7045,U7045,AB7045,AH7045))),"t","f")</f>
        <v>t</v>
      </c>
      <c r="F7046" t="str">
        <f t="array" ref="F7046">IF(COUNT(SEARCH(HistorischeRubrieken,CONCATENATE(P7045,U7045,AB7045,AH7045))),"t","f")</f>
        <v>f</v>
      </c>
      <c r="G7046">
        <v>7</v>
      </c>
      <c r="H7046">
        <v>612501</v>
      </c>
      <c r="I7046" t="s">
        <v>3885</v>
      </c>
      <c r="J7046">
        <v>20050301</v>
      </c>
      <c r="K7046">
        <v>20050601</v>
      </c>
      <c r="M7046">
        <v>0</v>
      </c>
      <c r="N7046">
        <v>0</v>
      </c>
      <c r="O7046" t="s">
        <v>3444</v>
      </c>
      <c r="P7046" t="s">
        <v>3890</v>
      </c>
      <c r="Q7046" t="s">
        <v>2719</v>
      </c>
      <c r="R7046">
        <v>0</v>
      </c>
      <c r="S7046" t="s">
        <v>271</v>
      </c>
      <c r="U7046" t="s">
        <v>3891</v>
      </c>
      <c r="V7046">
        <v>1</v>
      </c>
      <c r="W7046">
        <v>1</v>
      </c>
      <c r="X7046">
        <v>20050308</v>
      </c>
      <c r="Y7046">
        <v>0</v>
      </c>
      <c r="Z7046" t="s">
        <v>271</v>
      </c>
      <c r="AA7046" t="s">
        <v>3445</v>
      </c>
      <c r="AC7046">
        <v>1</v>
      </c>
      <c r="AE7046">
        <v>1</v>
      </c>
      <c r="AF7046" t="s">
        <v>271</v>
      </c>
    </row>
    <row r="7047" spans="1:32" hidden="1" x14ac:dyDescent="0.25">
      <c r="A7047" t="str">
        <f t="array" ref="A7047">IF(COUNT(SEARCH(RubriekenHistorisch,CONCATENATE(P7046,U7046,AB7046,AH7046))),"t","f")</f>
        <v>f</v>
      </c>
      <c r="B7047" t="str">
        <f t="shared" si="332"/>
        <v>f</v>
      </c>
      <c r="C7047" t="str">
        <f t="shared" si="333"/>
        <v>f</v>
      </c>
      <c r="D7047" t="str">
        <f t="shared" si="334"/>
        <v>t</v>
      </c>
      <c r="E7047" t="str">
        <f>IF(COUNT(SEARCH({"04.","05.","09.","12."},CONCATENATE(P7046,U7046,AB7046,AH7046))),"t","f")</f>
        <v>t</v>
      </c>
      <c r="F7047" t="str">
        <f t="array" ref="F7047">IF(COUNT(SEARCH(HistorischeRubrieken,CONCATENATE(P7046,U7046,AB7046,AH7046))),"t","f")</f>
        <v>f</v>
      </c>
      <c r="G7047">
        <v>8</v>
      </c>
      <c r="H7047">
        <v>612501</v>
      </c>
      <c r="I7047" t="s">
        <v>3885</v>
      </c>
      <c r="J7047">
        <v>20050601</v>
      </c>
      <c r="K7047">
        <v>20060601</v>
      </c>
      <c r="M7047">
        <v>0</v>
      </c>
      <c r="N7047">
        <v>0</v>
      </c>
      <c r="O7047" t="s">
        <v>3444</v>
      </c>
      <c r="P7047" t="s">
        <v>3890</v>
      </c>
      <c r="Q7047" t="s">
        <v>2719</v>
      </c>
      <c r="R7047">
        <v>0</v>
      </c>
      <c r="S7047" t="s">
        <v>271</v>
      </c>
      <c r="U7047" t="s">
        <v>3892</v>
      </c>
      <c r="V7047">
        <v>1</v>
      </c>
      <c r="W7047">
        <v>1</v>
      </c>
      <c r="X7047">
        <v>20051124</v>
      </c>
      <c r="Y7047">
        <v>12</v>
      </c>
      <c r="Z7047" t="s">
        <v>271</v>
      </c>
      <c r="AA7047" t="s">
        <v>3445</v>
      </c>
      <c r="AC7047">
        <v>1</v>
      </c>
      <c r="AE7047">
        <v>1</v>
      </c>
      <c r="AF7047" t="s">
        <v>271</v>
      </c>
    </row>
    <row r="7048" spans="1:32" hidden="1" x14ac:dyDescent="0.25">
      <c r="A7048" t="str">
        <f t="array" ref="A7048">IF(COUNT(SEARCH(RubriekenHistorisch,CONCATENATE(P7047,U7047,AB7047,AH7047))),"t","f")</f>
        <v>f</v>
      </c>
      <c r="B7048" t="str">
        <f t="shared" si="332"/>
        <v>f</v>
      </c>
      <c r="C7048" t="str">
        <f t="shared" si="333"/>
        <v>f</v>
      </c>
      <c r="D7048" t="str">
        <f t="shared" si="334"/>
        <v>t</v>
      </c>
      <c r="E7048" t="str">
        <f>IF(COUNT(SEARCH({"04.","05.","09.","12."},CONCATENATE(P7047,U7047,AB7047,AH7047))),"t","f")</f>
        <v>t</v>
      </c>
      <c r="F7048" t="str">
        <f t="array" ref="F7048">IF(COUNT(SEARCH(HistorischeRubrieken,CONCATENATE(P7047,U7047,AB7047,AH7047))),"t","f")</f>
        <v>f</v>
      </c>
      <c r="G7048">
        <v>9</v>
      </c>
      <c r="H7048">
        <v>612501</v>
      </c>
      <c r="I7048" t="s">
        <v>3885</v>
      </c>
      <c r="J7048">
        <v>20060601</v>
      </c>
      <c r="K7048">
        <v>20060901</v>
      </c>
      <c r="M7048">
        <v>0</v>
      </c>
      <c r="N7048">
        <v>0</v>
      </c>
      <c r="O7048" t="s">
        <v>3444</v>
      </c>
      <c r="P7048" t="s">
        <v>3893</v>
      </c>
      <c r="Q7048" t="s">
        <v>2719</v>
      </c>
      <c r="R7048">
        <v>0</v>
      </c>
      <c r="S7048" t="s">
        <v>271</v>
      </c>
      <c r="U7048" t="s">
        <v>3894</v>
      </c>
      <c r="V7048">
        <v>1</v>
      </c>
      <c r="W7048">
        <v>1</v>
      </c>
      <c r="X7048">
        <v>20060609</v>
      </c>
      <c r="Y7048">
        <v>0</v>
      </c>
      <c r="Z7048" t="s">
        <v>271</v>
      </c>
      <c r="AA7048" t="s">
        <v>3445</v>
      </c>
      <c r="AC7048">
        <v>1</v>
      </c>
      <c r="AE7048">
        <v>1</v>
      </c>
      <c r="AF7048" t="s">
        <v>271</v>
      </c>
    </row>
    <row r="7049" spans="1:32" hidden="1" x14ac:dyDescent="0.25">
      <c r="A7049" t="str">
        <f t="array" ref="A7049">IF(COUNT(SEARCH(RubriekenHistorisch,CONCATENATE(P7048,U7048,AB7048,AH7048))),"t","f")</f>
        <v>f</v>
      </c>
      <c r="B7049" t="str">
        <f t="shared" si="332"/>
        <v>f</v>
      </c>
      <c r="C7049" t="str">
        <f t="shared" si="333"/>
        <v>f</v>
      </c>
      <c r="D7049" t="str">
        <f t="shared" si="334"/>
        <v>t</v>
      </c>
      <c r="E7049" t="str">
        <f>IF(COUNT(SEARCH({"04.","05.","09.","12."},CONCATENATE(P7048,U7048,AB7048,AH7048))),"t","f")</f>
        <v>t</v>
      </c>
      <c r="F7049" t="str">
        <f t="array" ref="F7049">IF(COUNT(SEARCH(HistorischeRubrieken,CONCATENATE(P7048,U7048,AB7048,AH7048))),"t","f")</f>
        <v>f</v>
      </c>
      <c r="G7049">
        <v>10</v>
      </c>
      <c r="H7049">
        <v>612501</v>
      </c>
      <c r="I7049" t="s">
        <v>3885</v>
      </c>
      <c r="J7049">
        <v>20060901</v>
      </c>
      <c r="K7049">
        <v>20061201</v>
      </c>
      <c r="M7049">
        <v>0</v>
      </c>
      <c r="N7049">
        <v>0</v>
      </c>
      <c r="O7049" t="s">
        <v>3444</v>
      </c>
      <c r="P7049" t="s">
        <v>3893</v>
      </c>
      <c r="Q7049" t="s">
        <v>2719</v>
      </c>
      <c r="R7049">
        <v>0</v>
      </c>
      <c r="S7049" t="s">
        <v>271</v>
      </c>
      <c r="U7049" t="s">
        <v>3892</v>
      </c>
      <c r="V7049">
        <v>1</v>
      </c>
      <c r="W7049">
        <v>1</v>
      </c>
      <c r="X7049">
        <v>20061124</v>
      </c>
      <c r="Y7049">
        <v>12</v>
      </c>
      <c r="Z7049" t="s">
        <v>271</v>
      </c>
      <c r="AA7049" t="s">
        <v>3445</v>
      </c>
      <c r="AC7049">
        <v>1</v>
      </c>
      <c r="AE7049">
        <v>1</v>
      </c>
      <c r="AF7049" t="s">
        <v>271</v>
      </c>
    </row>
    <row r="7050" spans="1:32" hidden="1" x14ac:dyDescent="0.25">
      <c r="A7050" t="str">
        <f t="array" ref="A7050">IF(COUNT(SEARCH(RubriekenHistorisch,CONCATENATE(P7049,U7049,AB7049,AH7049))),"t","f")</f>
        <v>f</v>
      </c>
      <c r="B7050" t="str">
        <f t="shared" si="332"/>
        <v>f</v>
      </c>
      <c r="C7050" t="str">
        <f t="shared" si="333"/>
        <v>f</v>
      </c>
      <c r="D7050" t="str">
        <f t="shared" si="334"/>
        <v>t</v>
      </c>
      <c r="E7050" t="str">
        <f>IF(COUNT(SEARCH({"04.","05.","09.","12."},CONCATENATE(P7049,U7049,AB7049,AH7049))),"t","f")</f>
        <v>t</v>
      </c>
      <c r="F7050" t="str">
        <f t="array" ref="F7050">IF(COUNT(SEARCH(HistorischeRubrieken,CONCATENATE(P7049,U7049,AB7049,AH7049))),"t","f")</f>
        <v>f</v>
      </c>
      <c r="G7050">
        <v>11</v>
      </c>
      <c r="H7050">
        <v>612501</v>
      </c>
      <c r="I7050" t="s">
        <v>3885</v>
      </c>
      <c r="J7050">
        <v>20061201</v>
      </c>
      <c r="K7050">
        <v>20070601</v>
      </c>
      <c r="M7050">
        <v>0</v>
      </c>
      <c r="N7050">
        <v>0</v>
      </c>
      <c r="O7050" t="s">
        <v>3444</v>
      </c>
      <c r="P7050" t="s">
        <v>3895</v>
      </c>
      <c r="Q7050" t="s">
        <v>2719</v>
      </c>
      <c r="R7050">
        <v>0</v>
      </c>
      <c r="S7050" t="s">
        <v>271</v>
      </c>
      <c r="U7050" t="s">
        <v>3892</v>
      </c>
      <c r="V7050">
        <v>1</v>
      </c>
      <c r="W7050">
        <v>1</v>
      </c>
      <c r="X7050">
        <v>20061124</v>
      </c>
      <c r="Y7050">
        <v>12</v>
      </c>
      <c r="Z7050" t="s">
        <v>271</v>
      </c>
      <c r="AA7050" t="s">
        <v>3445</v>
      </c>
      <c r="AC7050">
        <v>1</v>
      </c>
      <c r="AE7050">
        <v>1</v>
      </c>
      <c r="AF7050" t="s">
        <v>271</v>
      </c>
    </row>
    <row r="7051" spans="1:32" hidden="1" x14ac:dyDescent="0.25">
      <c r="A7051" t="str">
        <f t="array" ref="A7051">IF(COUNT(SEARCH(RubriekenHistorisch,CONCATENATE(P7050,U7050,AB7050,AH7050))),"t","f")</f>
        <v>f</v>
      </c>
      <c r="B7051" t="str">
        <f t="shared" si="332"/>
        <v>f</v>
      </c>
      <c r="C7051" t="str">
        <f t="shared" si="333"/>
        <v>f</v>
      </c>
      <c r="D7051" t="str">
        <f t="shared" si="334"/>
        <v>t</v>
      </c>
      <c r="E7051" t="str">
        <f>IF(COUNT(SEARCH({"04.","05.","09.","12."},CONCATENATE(P7050,U7050,AB7050,AH7050))),"t","f")</f>
        <v>t</v>
      </c>
      <c r="F7051" t="str">
        <f t="array" ref="F7051">IF(COUNT(SEARCH(HistorischeRubrieken,CONCATENATE(P7050,U7050,AB7050,AH7050))),"t","f")</f>
        <v>f</v>
      </c>
      <c r="G7051">
        <v>12</v>
      </c>
      <c r="H7051">
        <v>612501</v>
      </c>
      <c r="I7051" t="s">
        <v>3885</v>
      </c>
      <c r="J7051">
        <v>20070601</v>
      </c>
      <c r="K7051">
        <v>20070901</v>
      </c>
      <c r="M7051">
        <v>0</v>
      </c>
      <c r="N7051">
        <v>0</v>
      </c>
      <c r="O7051" t="s">
        <v>3444</v>
      </c>
      <c r="P7051" t="s">
        <v>3896</v>
      </c>
      <c r="Q7051" t="s">
        <v>2719</v>
      </c>
      <c r="R7051">
        <v>0</v>
      </c>
      <c r="S7051" t="s">
        <v>271</v>
      </c>
      <c r="U7051" t="s">
        <v>3897</v>
      </c>
      <c r="V7051">
        <v>1</v>
      </c>
      <c r="W7051">
        <v>1</v>
      </c>
      <c r="X7051">
        <v>20070605</v>
      </c>
      <c r="Y7051">
        <v>0</v>
      </c>
      <c r="Z7051" t="s">
        <v>271</v>
      </c>
      <c r="AA7051" t="s">
        <v>3445</v>
      </c>
      <c r="AC7051">
        <v>1</v>
      </c>
      <c r="AE7051">
        <v>1</v>
      </c>
      <c r="AF7051" t="s">
        <v>271</v>
      </c>
    </row>
    <row r="7052" spans="1:32" hidden="1" x14ac:dyDescent="0.25">
      <c r="A7052" t="str">
        <f t="array" ref="A7052">IF(COUNT(SEARCH(RubriekenHistorisch,CONCATENATE(P7051,U7051,AB7051,AH7051))),"t","f")</f>
        <v>f</v>
      </c>
      <c r="B7052" t="str">
        <f t="shared" si="332"/>
        <v>f</v>
      </c>
      <c r="C7052" t="str">
        <f t="shared" si="333"/>
        <v>f</v>
      </c>
      <c r="D7052" t="str">
        <f t="shared" si="334"/>
        <v>t</v>
      </c>
      <c r="E7052" t="str">
        <f>IF(COUNT(SEARCH({"04.","05.","09.","12."},CONCATENATE(P7051,U7051,AB7051,AH7051))),"t","f")</f>
        <v>t</v>
      </c>
      <c r="F7052" t="str">
        <f t="array" ref="F7052">IF(COUNT(SEARCH(HistorischeRubrieken,CONCATENATE(P7051,U7051,AB7051,AH7051))),"t","f")</f>
        <v>f</v>
      </c>
      <c r="G7052">
        <v>13</v>
      </c>
      <c r="H7052">
        <v>612501</v>
      </c>
      <c r="I7052" t="s">
        <v>3885</v>
      </c>
      <c r="J7052">
        <v>20070901</v>
      </c>
      <c r="K7052">
        <v>20071201</v>
      </c>
      <c r="M7052">
        <v>0</v>
      </c>
      <c r="N7052">
        <v>0</v>
      </c>
      <c r="O7052" t="s">
        <v>3444</v>
      </c>
      <c r="P7052" t="s">
        <v>3896</v>
      </c>
      <c r="Q7052" t="s">
        <v>2719</v>
      </c>
      <c r="R7052">
        <v>0</v>
      </c>
      <c r="S7052" t="s">
        <v>271</v>
      </c>
      <c r="U7052" t="s">
        <v>3898</v>
      </c>
      <c r="V7052">
        <v>1</v>
      </c>
      <c r="W7052">
        <v>1</v>
      </c>
      <c r="X7052">
        <v>20071124</v>
      </c>
      <c r="Y7052">
        <v>12</v>
      </c>
      <c r="Z7052" t="s">
        <v>271</v>
      </c>
      <c r="AA7052" t="s">
        <v>3445</v>
      </c>
      <c r="AC7052">
        <v>1</v>
      </c>
      <c r="AE7052">
        <v>1</v>
      </c>
      <c r="AF7052" t="s">
        <v>271</v>
      </c>
    </row>
    <row r="7053" spans="1:32" hidden="1" x14ac:dyDescent="0.25">
      <c r="A7053" t="str">
        <f t="array" ref="A7053">IF(COUNT(SEARCH(RubriekenHistorisch,CONCATENATE(P7052,U7052,AB7052,AH7052))),"t","f")</f>
        <v>f</v>
      </c>
      <c r="B7053" t="str">
        <f t="shared" si="332"/>
        <v>f</v>
      </c>
      <c r="C7053" t="str">
        <f t="shared" si="333"/>
        <v>f</v>
      </c>
      <c r="D7053" t="str">
        <f t="shared" si="334"/>
        <v>t</v>
      </c>
      <c r="E7053" t="str">
        <f>IF(COUNT(SEARCH({"04.","05.","09.","12."},CONCATENATE(P7052,U7052,AB7052,AH7052))),"t","f")</f>
        <v>t</v>
      </c>
      <c r="F7053" t="str">
        <f t="array" ref="F7053">IF(COUNT(SEARCH(HistorischeRubrieken,CONCATENATE(P7052,U7052,AB7052,AH7052))),"t","f")</f>
        <v>f</v>
      </c>
      <c r="G7053">
        <v>14</v>
      </c>
      <c r="H7053">
        <v>612501</v>
      </c>
      <c r="I7053" t="s">
        <v>3885</v>
      </c>
      <c r="J7053">
        <v>20071201</v>
      </c>
      <c r="K7053">
        <v>20080301</v>
      </c>
      <c r="M7053">
        <v>0</v>
      </c>
      <c r="N7053">
        <v>0</v>
      </c>
      <c r="O7053" t="s">
        <v>3464</v>
      </c>
      <c r="P7053" t="s">
        <v>3896</v>
      </c>
      <c r="Q7053" t="s">
        <v>2719</v>
      </c>
      <c r="R7053">
        <v>0</v>
      </c>
      <c r="S7053" t="s">
        <v>271</v>
      </c>
      <c r="U7053" t="s">
        <v>3898</v>
      </c>
      <c r="V7053">
        <v>1</v>
      </c>
      <c r="W7053">
        <v>1</v>
      </c>
      <c r="X7053">
        <v>20071124</v>
      </c>
      <c r="Y7053">
        <v>12</v>
      </c>
      <c r="Z7053" t="s">
        <v>271</v>
      </c>
      <c r="AA7053" t="s">
        <v>3465</v>
      </c>
      <c r="AC7053">
        <v>1</v>
      </c>
      <c r="AE7053">
        <v>1</v>
      </c>
      <c r="AF7053" t="s">
        <v>271</v>
      </c>
    </row>
    <row r="7054" spans="1:32" hidden="1" x14ac:dyDescent="0.25">
      <c r="A7054" t="str">
        <f t="array" ref="A7054">IF(COUNT(SEARCH(RubriekenHistorisch,CONCATENATE(P7053,U7053,AB7053,AH7053))),"t","f")</f>
        <v>f</v>
      </c>
      <c r="B7054" t="str">
        <f t="shared" si="332"/>
        <v>f</v>
      </c>
      <c r="C7054" t="str">
        <f t="shared" si="333"/>
        <v>f</v>
      </c>
      <c r="D7054" t="str">
        <f t="shared" si="334"/>
        <v>t</v>
      </c>
      <c r="E7054" t="str">
        <f>IF(COUNT(SEARCH({"04.","05.","09.","12."},CONCATENATE(P7053,U7053,AB7053,AH7053))),"t","f")</f>
        <v>t</v>
      </c>
      <c r="F7054" t="str">
        <f t="array" ref="F7054">IF(COUNT(SEARCH(HistorischeRubrieken,CONCATENATE(P7053,U7053,AB7053,AH7053))),"t","f")</f>
        <v>f</v>
      </c>
      <c r="G7054">
        <v>15</v>
      </c>
      <c r="H7054">
        <v>612501</v>
      </c>
      <c r="I7054" t="s">
        <v>3899</v>
      </c>
      <c r="J7054">
        <v>20080301</v>
      </c>
      <c r="K7054">
        <v>20081201</v>
      </c>
      <c r="M7054">
        <v>0</v>
      </c>
      <c r="N7054">
        <v>0</v>
      </c>
      <c r="O7054" t="s">
        <v>3466</v>
      </c>
      <c r="P7054" t="s">
        <v>3900</v>
      </c>
      <c r="Q7054" t="s">
        <v>2762</v>
      </c>
      <c r="R7054">
        <v>0</v>
      </c>
      <c r="S7054" t="s">
        <v>271</v>
      </c>
      <c r="U7054" t="s">
        <v>3901</v>
      </c>
      <c r="V7054">
        <v>2</v>
      </c>
      <c r="W7054">
        <v>0</v>
      </c>
      <c r="X7054">
        <v>20080319</v>
      </c>
      <c r="Y7054">
        <v>0</v>
      </c>
      <c r="Z7054" t="s">
        <v>271</v>
      </c>
      <c r="AA7054" t="s">
        <v>3469</v>
      </c>
      <c r="AB7054" t="s">
        <v>2888</v>
      </c>
      <c r="AC7054">
        <v>1</v>
      </c>
      <c r="AE7054">
        <v>0</v>
      </c>
      <c r="AF7054" t="s">
        <v>271</v>
      </c>
    </row>
    <row r="7055" spans="1:32" hidden="1" x14ac:dyDescent="0.25">
      <c r="A7055" t="str">
        <f t="array" ref="A7055">IF(COUNT(SEARCH(RubriekenHistorisch,CONCATENATE(P7054,U7054,AB7054,AH7054))),"t","f")</f>
        <v>f</v>
      </c>
      <c r="B7055" t="str">
        <f t="shared" si="332"/>
        <v>f</v>
      </c>
      <c r="C7055" t="str">
        <f t="shared" si="333"/>
        <v>f</v>
      </c>
      <c r="D7055" t="str">
        <f t="shared" si="334"/>
        <v>t</v>
      </c>
      <c r="E7055" t="str">
        <f>IF(COUNT(SEARCH({"04.","05.","09.","12."},CONCATENATE(P7054,U7054,AB7054,AH7054))),"t","f")</f>
        <v>t</v>
      </c>
      <c r="F7055" t="str">
        <f t="array" ref="F7055">IF(COUNT(SEARCH(HistorischeRubrieken,CONCATENATE(P7054,U7054,AB7054,AH7054))),"t","f")</f>
        <v>f</v>
      </c>
      <c r="G7055">
        <v>1</v>
      </c>
      <c r="H7055">
        <v>612502</v>
      </c>
      <c r="I7055" t="s">
        <v>3902</v>
      </c>
      <c r="J7055">
        <v>20071201</v>
      </c>
      <c r="K7055">
        <v>20090301</v>
      </c>
      <c r="M7055">
        <v>0</v>
      </c>
      <c r="N7055">
        <v>0</v>
      </c>
      <c r="O7055" t="s">
        <v>3451</v>
      </c>
      <c r="P7055" t="s">
        <v>3903</v>
      </c>
      <c r="Q7055" t="s">
        <v>2719</v>
      </c>
      <c r="R7055">
        <v>0</v>
      </c>
      <c r="S7055" t="s">
        <v>271</v>
      </c>
      <c r="U7055" t="s">
        <v>3904</v>
      </c>
      <c r="V7055">
        <v>1</v>
      </c>
      <c r="W7055">
        <v>1</v>
      </c>
      <c r="X7055">
        <v>20080116</v>
      </c>
      <c r="Y7055">
        <v>0</v>
      </c>
      <c r="Z7055" t="s">
        <v>1003</v>
      </c>
      <c r="AA7055" t="s">
        <v>3454</v>
      </c>
      <c r="AC7055">
        <v>1</v>
      </c>
      <c r="AE7055">
        <v>1</v>
      </c>
      <c r="AF7055" t="s">
        <v>271</v>
      </c>
    </row>
    <row r="7056" spans="1:32" hidden="1" x14ac:dyDescent="0.25">
      <c r="A7056" t="str">
        <f t="array" ref="A7056">IF(COUNT(SEARCH(RubriekenHistorisch,CONCATENATE(P7055,U7055,AB7055,AH7055))),"t","f")</f>
        <v>f</v>
      </c>
      <c r="B7056" t="str">
        <f t="shared" si="332"/>
        <v>f</v>
      </c>
      <c r="C7056" t="str">
        <f t="shared" si="333"/>
        <v>f</v>
      </c>
      <c r="D7056" t="str">
        <f t="shared" si="334"/>
        <v>t</v>
      </c>
      <c r="E7056" t="str">
        <f>IF(COUNT(SEARCH({"04.","05.","09.","12."},CONCATENATE(P7055,U7055,AB7055,AH7055))),"t","f")</f>
        <v>t</v>
      </c>
      <c r="F7056" t="str">
        <f t="array" ref="F7056">IF(COUNT(SEARCH(HistorischeRubrieken,CONCATENATE(P7055,U7055,AB7055,AH7055))),"t","f")</f>
        <v>f</v>
      </c>
      <c r="G7056">
        <v>2</v>
      </c>
      <c r="H7056">
        <v>612502</v>
      </c>
      <c r="I7056" t="s">
        <v>3905</v>
      </c>
      <c r="J7056">
        <v>20090301</v>
      </c>
      <c r="K7056">
        <v>20091201</v>
      </c>
      <c r="M7056">
        <v>0</v>
      </c>
      <c r="N7056">
        <v>0</v>
      </c>
      <c r="O7056" t="s">
        <v>3451</v>
      </c>
      <c r="P7056" t="s">
        <v>3903</v>
      </c>
      <c r="Q7056" t="s">
        <v>2719</v>
      </c>
      <c r="R7056">
        <v>0</v>
      </c>
      <c r="S7056" t="s">
        <v>271</v>
      </c>
      <c r="AA7056" t="s">
        <v>3454</v>
      </c>
      <c r="AC7056">
        <v>1</v>
      </c>
      <c r="AE7056">
        <v>1</v>
      </c>
      <c r="AF7056" t="s">
        <v>271</v>
      </c>
    </row>
    <row r="7057" spans="1:32" hidden="1" x14ac:dyDescent="0.25">
      <c r="A7057" t="str">
        <f t="array" ref="A7057">IF(COUNT(SEARCH(RubriekenHistorisch,CONCATENATE(P7056,U7056,AB7056,AH7056))),"t","f")</f>
        <v>f</v>
      </c>
      <c r="B7057" t="str">
        <f t="shared" si="332"/>
        <v>f</v>
      </c>
      <c r="C7057" t="str">
        <f t="shared" si="333"/>
        <v>f</v>
      </c>
      <c r="D7057" t="str">
        <f t="shared" si="334"/>
        <v>t</v>
      </c>
      <c r="E7057" t="str">
        <f>IF(COUNT(SEARCH({"04.","05.","09.","12."},CONCATENATE(P7056,U7056,AB7056,AH7056))),"t","f")</f>
        <v>t</v>
      </c>
      <c r="F7057" t="str">
        <f t="array" ref="F7057">IF(COUNT(SEARCH(HistorischeRubrieken,CONCATENATE(P7056,U7056,AB7056,AH7056))),"t","f")</f>
        <v>f</v>
      </c>
      <c r="G7057">
        <v>3</v>
      </c>
      <c r="H7057">
        <v>612502</v>
      </c>
      <c r="I7057" t="s">
        <v>3905</v>
      </c>
      <c r="J7057">
        <v>20091201</v>
      </c>
      <c r="K7057">
        <v>20120115</v>
      </c>
      <c r="M7057">
        <v>0</v>
      </c>
      <c r="N7057">
        <v>0</v>
      </c>
      <c r="O7057" t="s">
        <v>3451</v>
      </c>
      <c r="P7057" t="s">
        <v>3906</v>
      </c>
      <c r="Q7057" t="s">
        <v>2719</v>
      </c>
      <c r="R7057">
        <v>0</v>
      </c>
      <c r="S7057" t="s">
        <v>271</v>
      </c>
      <c r="AA7057" t="s">
        <v>3454</v>
      </c>
      <c r="AC7057">
        <v>1</v>
      </c>
      <c r="AE7057">
        <v>1</v>
      </c>
      <c r="AF7057" t="s">
        <v>271</v>
      </c>
    </row>
    <row r="7058" spans="1:32" hidden="1" x14ac:dyDescent="0.25">
      <c r="A7058" t="str">
        <f t="array" ref="A7058">IF(COUNT(SEARCH(RubriekenHistorisch,CONCATENATE(P7057,U7057,AB7057,AH7057))),"t","f")</f>
        <v>f</v>
      </c>
      <c r="B7058" t="str">
        <f t="shared" si="332"/>
        <v>f</v>
      </c>
      <c r="C7058" t="str">
        <f t="shared" si="333"/>
        <v>f</v>
      </c>
      <c r="D7058" t="str">
        <f t="shared" si="334"/>
        <v>t</v>
      </c>
      <c r="E7058" t="str">
        <f>IF(COUNT(SEARCH({"04.","05.","09.","12."},CONCATENATE(P7057,U7057,AB7057,AH7057))),"t","f")</f>
        <v>t</v>
      </c>
      <c r="F7058" t="str">
        <f t="array" ref="F7058">IF(COUNT(SEARCH(HistorischeRubrieken,CONCATENATE(P7057,U7057,AB7057,AH7057))),"t","f")</f>
        <v>f</v>
      </c>
      <c r="G7058">
        <v>4</v>
      </c>
      <c r="H7058">
        <v>612502</v>
      </c>
      <c r="I7058" t="s">
        <v>3905</v>
      </c>
      <c r="J7058">
        <v>20120115</v>
      </c>
      <c r="K7058">
        <v>20120917</v>
      </c>
      <c r="M7058">
        <v>0</v>
      </c>
      <c r="N7058">
        <v>0</v>
      </c>
      <c r="O7058" t="s">
        <v>3487</v>
      </c>
      <c r="P7058" t="s">
        <v>3906</v>
      </c>
      <c r="Q7058" t="s">
        <v>2719</v>
      </c>
      <c r="R7058">
        <v>0</v>
      </c>
      <c r="S7058" t="s">
        <v>271</v>
      </c>
      <c r="AA7058" t="s">
        <v>3488</v>
      </c>
      <c r="AC7058">
        <v>1</v>
      </c>
      <c r="AE7058">
        <v>1</v>
      </c>
      <c r="AF7058" t="s">
        <v>271</v>
      </c>
    </row>
    <row r="7059" spans="1:32" x14ac:dyDescent="0.25">
      <c r="A7059" t="str">
        <f t="array" ref="A7059">IF(COUNT(SEARCH(RubriekenHistorisch,CONCATENATE(P7058,U7058,AB7058,AH7058))),"t","f")</f>
        <v>f</v>
      </c>
      <c r="B7059" t="str">
        <f t="shared" si="332"/>
        <v>f</v>
      </c>
      <c r="C7059" t="str">
        <f t="shared" si="333"/>
        <v>f</v>
      </c>
      <c r="D7059" t="str">
        <f t="shared" si="334"/>
        <v>t</v>
      </c>
      <c r="E7059" t="str">
        <f>IF(COUNT(SEARCH({"04.","05.","09.","12."},CONCATENATE(P7058,U7058,AB7058,AH7058))),"t","f")</f>
        <v>t</v>
      </c>
      <c r="F7059" t="str">
        <f t="array" ref="F7059">IF(COUNT(SEARCH(HistorischeRubrieken,CONCATENATE(P7058,U7058,AB7058,AH7058))),"t","f")</f>
        <v>f</v>
      </c>
      <c r="G7059">
        <v>5</v>
      </c>
      <c r="H7059">
        <v>612502</v>
      </c>
      <c r="I7059" t="s">
        <v>3905</v>
      </c>
      <c r="J7059">
        <v>20120917</v>
      </c>
      <c r="M7059">
        <v>0</v>
      </c>
      <c r="N7059">
        <v>0</v>
      </c>
      <c r="O7059" t="s">
        <v>3487</v>
      </c>
      <c r="P7059" t="s">
        <v>3907</v>
      </c>
      <c r="Q7059" t="s">
        <v>2719</v>
      </c>
      <c r="R7059">
        <v>0</v>
      </c>
      <c r="S7059" t="s">
        <v>271</v>
      </c>
      <c r="AA7059" t="s">
        <v>3488</v>
      </c>
      <c r="AC7059">
        <v>1</v>
      </c>
      <c r="AE7059">
        <v>1</v>
      </c>
      <c r="AF7059" t="s">
        <v>271</v>
      </c>
    </row>
    <row r="7060" spans="1:32" hidden="1" x14ac:dyDescent="0.25">
      <c r="A7060" t="str">
        <f t="array" ref="A7060">IF(COUNT(SEARCH(RubriekenHistorisch,CONCATENATE(P7059,U7059,AB7059,AH7059))),"t","f")</f>
        <v>f</v>
      </c>
      <c r="B7060" t="str">
        <f t="shared" si="332"/>
        <v>f</v>
      </c>
      <c r="C7060" t="str">
        <f t="shared" si="333"/>
        <v>f</v>
      </c>
      <c r="D7060" t="str">
        <f t="shared" si="334"/>
        <v>t</v>
      </c>
      <c r="E7060" t="str">
        <f>IF(COUNT(SEARCH({"04.","05.","09.","12."},CONCATENATE(P7059,U7059,AB7059,AH7059))),"t","f")</f>
        <v>t</v>
      </c>
      <c r="F7060" t="str">
        <f t="array" ref="F7060">IF(COUNT(SEARCH(HistorischeRubrieken,CONCATENATE(P7059,U7059,AB7059,AH7059))),"t","f")</f>
        <v>f</v>
      </c>
      <c r="G7060">
        <v>1</v>
      </c>
      <c r="H7060">
        <v>612601</v>
      </c>
      <c r="I7060" t="s">
        <v>3908</v>
      </c>
      <c r="J7060">
        <v>19971101</v>
      </c>
      <c r="K7060">
        <v>19980801</v>
      </c>
      <c r="M7060">
        <v>0</v>
      </c>
      <c r="N7060">
        <v>0</v>
      </c>
      <c r="O7060" t="s">
        <v>3562</v>
      </c>
      <c r="P7060" t="s">
        <v>3909</v>
      </c>
      <c r="Q7060" t="s">
        <v>3435</v>
      </c>
      <c r="R7060">
        <v>0</v>
      </c>
      <c r="S7060" t="s">
        <v>271</v>
      </c>
      <c r="U7060" t="s">
        <v>3910</v>
      </c>
      <c r="V7060">
        <v>1</v>
      </c>
      <c r="W7060">
        <v>1</v>
      </c>
      <c r="X7060">
        <v>19971115</v>
      </c>
      <c r="Y7060">
        <v>0</v>
      </c>
      <c r="Z7060" t="s">
        <v>1003</v>
      </c>
      <c r="AA7060" t="s">
        <v>3691</v>
      </c>
      <c r="AC7060">
        <v>1</v>
      </c>
      <c r="AE7060">
        <v>1</v>
      </c>
      <c r="AF7060" t="s">
        <v>271</v>
      </c>
    </row>
    <row r="7061" spans="1:32" hidden="1" x14ac:dyDescent="0.25">
      <c r="A7061" t="str">
        <f t="array" ref="A7061">IF(COUNT(SEARCH(RubriekenHistorisch,CONCATENATE(P7060,U7060,AB7060,AH7060))),"t","f")</f>
        <v>f</v>
      </c>
      <c r="B7061" t="str">
        <f t="shared" si="332"/>
        <v>f</v>
      </c>
      <c r="C7061" t="str">
        <f t="shared" si="333"/>
        <v>f</v>
      </c>
      <c r="D7061" t="str">
        <f t="shared" si="334"/>
        <v>t</v>
      </c>
      <c r="E7061" t="str">
        <f>IF(COUNT(SEARCH({"04.","05.","09.","12."},CONCATENATE(P7060,U7060,AB7060,AH7060))),"t","f")</f>
        <v>t</v>
      </c>
      <c r="F7061" t="str">
        <f t="array" ref="F7061">IF(COUNT(SEARCH(HistorischeRubrieken,CONCATENATE(P7060,U7060,AB7060,AH7060))),"t","f")</f>
        <v>f</v>
      </c>
      <c r="G7061">
        <v>2</v>
      </c>
      <c r="H7061">
        <v>612601</v>
      </c>
      <c r="I7061" t="s">
        <v>3908</v>
      </c>
      <c r="J7061">
        <v>19980801</v>
      </c>
      <c r="K7061">
        <v>20001201</v>
      </c>
      <c r="M7061">
        <v>0</v>
      </c>
      <c r="N7061">
        <v>0</v>
      </c>
      <c r="O7061" t="s">
        <v>3562</v>
      </c>
      <c r="P7061" t="s">
        <v>3909</v>
      </c>
      <c r="Q7061" t="s">
        <v>3435</v>
      </c>
      <c r="R7061">
        <v>0</v>
      </c>
      <c r="S7061" t="s">
        <v>271</v>
      </c>
      <c r="AA7061" t="s">
        <v>3691</v>
      </c>
      <c r="AC7061">
        <v>1</v>
      </c>
      <c r="AE7061">
        <v>1</v>
      </c>
      <c r="AF7061" t="s">
        <v>271</v>
      </c>
    </row>
    <row r="7062" spans="1:32" hidden="1" x14ac:dyDescent="0.25">
      <c r="A7062" t="str">
        <f t="array" ref="A7062">IF(COUNT(SEARCH(RubriekenHistorisch,CONCATENATE(P7061,U7061,AB7061,AH7061))),"t","f")</f>
        <v>f</v>
      </c>
      <c r="B7062" t="str">
        <f t="shared" si="332"/>
        <v>f</v>
      </c>
      <c r="C7062" t="str">
        <f t="shared" si="333"/>
        <v>f</v>
      </c>
      <c r="D7062" t="str">
        <f t="shared" si="334"/>
        <v>t</v>
      </c>
      <c r="E7062" t="str">
        <f>IF(COUNT(SEARCH({"04.","05.","09.","12."},CONCATENATE(P7061,U7061,AB7061,AH7061))),"t","f")</f>
        <v>t</v>
      </c>
      <c r="F7062" t="str">
        <f t="array" ref="F7062">IF(COUNT(SEARCH(HistorischeRubrieken,CONCATENATE(P7061,U7061,AB7061,AH7061))),"t","f")</f>
        <v>f</v>
      </c>
      <c r="G7062">
        <v>3</v>
      </c>
      <c r="H7062">
        <v>612601</v>
      </c>
      <c r="I7062" t="s">
        <v>3908</v>
      </c>
      <c r="J7062">
        <v>20001201</v>
      </c>
      <c r="K7062">
        <v>20010401</v>
      </c>
      <c r="M7062">
        <v>0</v>
      </c>
      <c r="N7062">
        <v>0</v>
      </c>
      <c r="O7062" t="s">
        <v>3562</v>
      </c>
      <c r="P7062" t="s">
        <v>3911</v>
      </c>
      <c r="Q7062" t="s">
        <v>3435</v>
      </c>
      <c r="R7062">
        <v>0</v>
      </c>
      <c r="S7062" t="s">
        <v>271</v>
      </c>
      <c r="AA7062" t="s">
        <v>3691</v>
      </c>
      <c r="AC7062">
        <v>1</v>
      </c>
      <c r="AE7062">
        <v>1</v>
      </c>
      <c r="AF7062" t="s">
        <v>271</v>
      </c>
    </row>
    <row r="7063" spans="1:32" hidden="1" x14ac:dyDescent="0.25">
      <c r="A7063" t="str">
        <f t="array" ref="A7063">IF(COUNT(SEARCH(RubriekenHistorisch,CONCATENATE(P7062,U7062,AB7062,AH7062))),"t","f")</f>
        <v>f</v>
      </c>
      <c r="B7063" t="str">
        <f t="shared" si="332"/>
        <v>f</v>
      </c>
      <c r="C7063" t="str">
        <f t="shared" si="333"/>
        <v>f</v>
      </c>
      <c r="D7063" t="str">
        <f t="shared" si="334"/>
        <v>t</v>
      </c>
      <c r="E7063" t="str">
        <f>IF(COUNT(SEARCH({"04.","05.","09.","12."},CONCATENATE(P7062,U7062,AB7062,AH7062))),"t","f")</f>
        <v>t</v>
      </c>
      <c r="F7063" t="str">
        <f t="array" ref="F7063">IF(COUNT(SEARCH(HistorischeRubrieken,CONCATENATE(P7062,U7062,AB7062,AH7062))),"t","f")</f>
        <v>f</v>
      </c>
      <c r="G7063">
        <v>4</v>
      </c>
      <c r="H7063">
        <v>612601</v>
      </c>
      <c r="I7063" t="s">
        <v>3908</v>
      </c>
      <c r="J7063">
        <v>20010401</v>
      </c>
      <c r="K7063">
        <v>20021201</v>
      </c>
      <c r="M7063">
        <v>0</v>
      </c>
      <c r="N7063">
        <v>0</v>
      </c>
      <c r="O7063" t="s">
        <v>3523</v>
      </c>
      <c r="P7063" t="s">
        <v>3911</v>
      </c>
      <c r="Q7063" t="s">
        <v>3435</v>
      </c>
      <c r="R7063">
        <v>0</v>
      </c>
      <c r="S7063" t="s">
        <v>271</v>
      </c>
      <c r="AA7063" t="s">
        <v>3526</v>
      </c>
      <c r="AC7063">
        <v>1</v>
      </c>
      <c r="AE7063">
        <v>1</v>
      </c>
      <c r="AF7063" t="s">
        <v>271</v>
      </c>
    </row>
    <row r="7064" spans="1:32" hidden="1" x14ac:dyDescent="0.25">
      <c r="A7064" t="str">
        <f t="array" ref="A7064">IF(COUNT(SEARCH(RubriekenHistorisch,CONCATENATE(P7063,U7063,AB7063,AH7063))),"t","f")</f>
        <v>f</v>
      </c>
      <c r="B7064" t="str">
        <f t="shared" si="332"/>
        <v>f</v>
      </c>
      <c r="C7064" t="str">
        <f t="shared" si="333"/>
        <v>f</v>
      </c>
      <c r="D7064" t="str">
        <f t="shared" si="334"/>
        <v>t</v>
      </c>
      <c r="E7064" t="str">
        <f>IF(COUNT(SEARCH({"04.","05.","09.","12."},CONCATENATE(P7063,U7063,AB7063,AH7063))),"t","f")</f>
        <v>t</v>
      </c>
      <c r="F7064" t="str">
        <f t="array" ref="F7064">IF(COUNT(SEARCH(HistorischeRubrieken,CONCATENATE(P7063,U7063,AB7063,AH7063))),"t","f")</f>
        <v>f</v>
      </c>
      <c r="G7064">
        <v>5</v>
      </c>
      <c r="H7064">
        <v>612601</v>
      </c>
      <c r="I7064" t="s">
        <v>3908</v>
      </c>
      <c r="J7064">
        <v>20021201</v>
      </c>
      <c r="K7064">
        <v>20050301</v>
      </c>
      <c r="M7064">
        <v>0</v>
      </c>
      <c r="N7064">
        <v>0</v>
      </c>
      <c r="O7064" t="s">
        <v>3523</v>
      </c>
      <c r="P7064" t="s">
        <v>3912</v>
      </c>
      <c r="Q7064" t="s">
        <v>3435</v>
      </c>
      <c r="R7064">
        <v>0</v>
      </c>
      <c r="S7064" t="s">
        <v>271</v>
      </c>
      <c r="AA7064" t="s">
        <v>3526</v>
      </c>
      <c r="AC7064">
        <v>1</v>
      </c>
      <c r="AE7064">
        <v>1</v>
      </c>
      <c r="AF7064" t="s">
        <v>271</v>
      </c>
    </row>
    <row r="7065" spans="1:32" hidden="1" x14ac:dyDescent="0.25">
      <c r="A7065" t="str">
        <f t="array" ref="A7065">IF(COUNT(SEARCH(RubriekenHistorisch,CONCATENATE(P7064,U7064,AB7064,AH7064))),"t","f")</f>
        <v>f</v>
      </c>
      <c r="B7065" t="str">
        <f t="shared" si="332"/>
        <v>f</v>
      </c>
      <c r="C7065" t="str">
        <f t="shared" si="333"/>
        <v>f</v>
      </c>
      <c r="D7065" t="str">
        <f t="shared" si="334"/>
        <v>t</v>
      </c>
      <c r="E7065" t="str">
        <f>IF(COUNT(SEARCH({"04.","05.","09.","12."},CONCATENATE(P7064,U7064,AB7064,AH7064))),"t","f")</f>
        <v>t</v>
      </c>
      <c r="F7065" t="str">
        <f t="array" ref="F7065">IF(COUNT(SEARCH(HistorischeRubrieken,CONCATENATE(P7064,U7064,AB7064,AH7064))),"t","f")</f>
        <v>f</v>
      </c>
      <c r="G7065">
        <v>6</v>
      </c>
      <c r="H7065">
        <v>612601</v>
      </c>
      <c r="I7065" t="s">
        <v>3908</v>
      </c>
      <c r="J7065">
        <v>20050301</v>
      </c>
      <c r="K7065">
        <v>20060601</v>
      </c>
      <c r="M7065">
        <v>0</v>
      </c>
      <c r="N7065">
        <v>0</v>
      </c>
      <c r="O7065" t="s">
        <v>3523</v>
      </c>
      <c r="P7065" t="s">
        <v>3913</v>
      </c>
      <c r="Q7065" t="s">
        <v>2719</v>
      </c>
      <c r="R7065">
        <v>0</v>
      </c>
      <c r="S7065" t="s">
        <v>271</v>
      </c>
      <c r="U7065" t="s">
        <v>3914</v>
      </c>
      <c r="V7065">
        <v>1</v>
      </c>
      <c r="W7065">
        <v>1</v>
      </c>
      <c r="X7065">
        <v>20050308</v>
      </c>
      <c r="Y7065">
        <v>0</v>
      </c>
      <c r="Z7065" t="s">
        <v>271</v>
      </c>
      <c r="AA7065" t="s">
        <v>3526</v>
      </c>
      <c r="AC7065">
        <v>1</v>
      </c>
      <c r="AE7065">
        <v>1</v>
      </c>
      <c r="AF7065" t="s">
        <v>271</v>
      </c>
    </row>
    <row r="7066" spans="1:32" hidden="1" x14ac:dyDescent="0.25">
      <c r="A7066" t="str">
        <f t="array" ref="A7066">IF(COUNT(SEARCH(RubriekenHistorisch,CONCATENATE(P7065,U7065,AB7065,AH7065))),"t","f")</f>
        <v>f</v>
      </c>
      <c r="B7066" t="str">
        <f t="shared" si="332"/>
        <v>f</v>
      </c>
      <c r="C7066" t="str">
        <f t="shared" si="333"/>
        <v>f</v>
      </c>
      <c r="D7066" t="str">
        <f t="shared" si="334"/>
        <v>t</v>
      </c>
      <c r="E7066" t="str">
        <f>IF(COUNT(SEARCH({"04.","05.","09.","12."},CONCATENATE(P7065,U7065,AB7065,AH7065))),"t","f")</f>
        <v>t</v>
      </c>
      <c r="F7066" t="str">
        <f t="array" ref="F7066">IF(COUNT(SEARCH(HistorischeRubrieken,CONCATENATE(P7065,U7065,AB7065,AH7065))),"t","f")</f>
        <v>f</v>
      </c>
      <c r="G7066">
        <v>7</v>
      </c>
      <c r="H7066">
        <v>612601</v>
      </c>
      <c r="I7066" t="s">
        <v>3908</v>
      </c>
      <c r="J7066">
        <v>20060601</v>
      </c>
      <c r="K7066">
        <v>20071201</v>
      </c>
      <c r="M7066">
        <v>0</v>
      </c>
      <c r="N7066">
        <v>0</v>
      </c>
      <c r="O7066" t="s">
        <v>3531</v>
      </c>
      <c r="P7066" t="s">
        <v>3915</v>
      </c>
      <c r="Q7066" t="s">
        <v>2719</v>
      </c>
      <c r="R7066">
        <v>0</v>
      </c>
      <c r="S7066" t="s">
        <v>271</v>
      </c>
      <c r="T7066" t="s">
        <v>3916</v>
      </c>
      <c r="U7066" t="s">
        <v>3917</v>
      </c>
      <c r="V7066">
        <v>0</v>
      </c>
      <c r="W7066">
        <v>1</v>
      </c>
      <c r="X7066">
        <v>20060605</v>
      </c>
      <c r="Y7066">
        <v>0</v>
      </c>
      <c r="Z7066" t="s">
        <v>1003</v>
      </c>
      <c r="AA7066" t="s">
        <v>3534</v>
      </c>
      <c r="AC7066">
        <v>1</v>
      </c>
      <c r="AE7066">
        <v>1</v>
      </c>
      <c r="AF7066" t="s">
        <v>271</v>
      </c>
    </row>
    <row r="7067" spans="1:32" hidden="1" x14ac:dyDescent="0.25">
      <c r="A7067" t="str">
        <f t="array" ref="A7067">IF(COUNT(SEARCH(RubriekenHistorisch,CONCATENATE(P7066,U7066,AB7066,AH7066))),"t","f")</f>
        <v>f</v>
      </c>
      <c r="B7067" t="str">
        <f t="shared" si="332"/>
        <v>f</v>
      </c>
      <c r="C7067" t="str">
        <f t="shared" si="333"/>
        <v>f</v>
      </c>
      <c r="D7067" t="str">
        <f t="shared" si="334"/>
        <v>t</v>
      </c>
      <c r="E7067" t="str">
        <f>IF(COUNT(SEARCH({"04.","05.","09.","12."},CONCATENATE(P7066,U7066,AB7066,AH7066))),"t","f")</f>
        <v>t</v>
      </c>
      <c r="F7067" t="str">
        <f t="array" ref="F7067">IF(COUNT(SEARCH(HistorischeRubrieken,CONCATENATE(P7066,U7066,AB7066,AH7066))),"t","f")</f>
        <v>f</v>
      </c>
      <c r="G7067">
        <v>8</v>
      </c>
      <c r="H7067">
        <v>612601</v>
      </c>
      <c r="I7067" t="s">
        <v>3918</v>
      </c>
      <c r="J7067">
        <v>20071201</v>
      </c>
      <c r="K7067">
        <v>20100301</v>
      </c>
      <c r="M7067">
        <v>0</v>
      </c>
      <c r="N7067">
        <v>0</v>
      </c>
      <c r="O7067" t="s">
        <v>3451</v>
      </c>
      <c r="P7067" t="s">
        <v>3919</v>
      </c>
      <c r="Q7067" t="s">
        <v>2719</v>
      </c>
      <c r="R7067">
        <v>0</v>
      </c>
      <c r="S7067" t="s">
        <v>271</v>
      </c>
      <c r="AA7067" t="s">
        <v>3454</v>
      </c>
      <c r="AC7067">
        <v>1</v>
      </c>
      <c r="AE7067">
        <v>1</v>
      </c>
      <c r="AF7067" t="s">
        <v>271</v>
      </c>
    </row>
    <row r="7068" spans="1:32" hidden="1" x14ac:dyDescent="0.25">
      <c r="A7068" t="str">
        <f t="array" ref="A7068">IF(COUNT(SEARCH(RubriekenHistorisch,CONCATENATE(P7067,U7067,AB7067,AH7067))),"t","f")</f>
        <v>f</v>
      </c>
      <c r="B7068" t="str">
        <f t="shared" si="332"/>
        <v>f</v>
      </c>
      <c r="C7068" t="str">
        <f t="shared" si="333"/>
        <v>f</v>
      </c>
      <c r="D7068" t="str">
        <f t="shared" si="334"/>
        <v>t</v>
      </c>
      <c r="E7068" t="str">
        <f>IF(COUNT(SEARCH({"04.","05.","09.","12."},CONCATENATE(P7067,U7067,AB7067,AH7067))),"t","f")</f>
        <v>t</v>
      </c>
      <c r="F7068" t="str">
        <f t="array" ref="F7068">IF(COUNT(SEARCH(HistorischeRubrieken,CONCATENATE(P7067,U7067,AB7067,AH7067))),"t","f")</f>
        <v>f</v>
      </c>
      <c r="G7068">
        <v>9</v>
      </c>
      <c r="H7068">
        <v>612601</v>
      </c>
      <c r="I7068" t="s">
        <v>3918</v>
      </c>
      <c r="J7068">
        <v>20100301</v>
      </c>
      <c r="K7068">
        <v>20100601</v>
      </c>
      <c r="M7068">
        <v>0</v>
      </c>
      <c r="N7068">
        <v>0</v>
      </c>
      <c r="O7068" t="s">
        <v>3451</v>
      </c>
      <c r="R7068">
        <v>0</v>
      </c>
      <c r="S7068" t="s">
        <v>271</v>
      </c>
      <c r="AA7068" t="s">
        <v>3454</v>
      </c>
      <c r="AC7068">
        <v>1</v>
      </c>
      <c r="AE7068">
        <v>1</v>
      </c>
      <c r="AF7068" t="s">
        <v>271</v>
      </c>
    </row>
    <row r="7069" spans="1:32" hidden="1" x14ac:dyDescent="0.25">
      <c r="A7069" t="str">
        <f t="array" ref="A7069">IF(COUNT(SEARCH(RubriekenHistorisch,CONCATENATE(P7068,U7068,AB7068,AH7068))),"t","f")</f>
        <v>f</v>
      </c>
      <c r="B7069" t="str">
        <f t="shared" si="332"/>
        <v>f</v>
      </c>
      <c r="C7069" t="str">
        <f t="shared" si="333"/>
        <v>f</v>
      </c>
      <c r="D7069" t="str">
        <f t="shared" si="334"/>
        <v>f</v>
      </c>
      <c r="E7069" t="str">
        <f>IF(COUNT(SEARCH({"04.","05.","09.","12."},CONCATENATE(P7068,U7068,AB7068,AH7068))),"t","f")</f>
        <v>f</v>
      </c>
      <c r="F7069" t="str">
        <f t="array" ref="F7069">IF(COUNT(SEARCH(HistorischeRubrieken,CONCATENATE(P7068,U7068,AB7068,AH7068))),"t","f")</f>
        <v>f</v>
      </c>
      <c r="G7069">
        <v>1</v>
      </c>
      <c r="H7069">
        <v>612701</v>
      </c>
      <c r="I7069" t="s">
        <v>3920</v>
      </c>
      <c r="J7069">
        <v>19971101</v>
      </c>
      <c r="K7069">
        <v>20010401</v>
      </c>
      <c r="M7069">
        <v>0</v>
      </c>
      <c r="N7069">
        <v>0</v>
      </c>
      <c r="O7069" t="s">
        <v>3438</v>
      </c>
      <c r="P7069" t="s">
        <v>3921</v>
      </c>
      <c r="Q7069" t="s">
        <v>2743</v>
      </c>
      <c r="R7069">
        <v>0</v>
      </c>
      <c r="S7069" t="s">
        <v>271</v>
      </c>
      <c r="U7069" t="s">
        <v>3922</v>
      </c>
      <c r="V7069">
        <v>1</v>
      </c>
      <c r="W7069">
        <v>1</v>
      </c>
      <c r="X7069">
        <v>19971111</v>
      </c>
      <c r="Y7069">
        <v>12</v>
      </c>
      <c r="Z7069" t="s">
        <v>1003</v>
      </c>
      <c r="AA7069" t="s">
        <v>3441</v>
      </c>
      <c r="AC7069">
        <v>1</v>
      </c>
      <c r="AE7069">
        <v>1</v>
      </c>
      <c r="AF7069" t="s">
        <v>271</v>
      </c>
    </row>
    <row r="7070" spans="1:32" hidden="1" x14ac:dyDescent="0.25">
      <c r="A7070" t="str">
        <f t="array" ref="A7070">IF(COUNT(SEARCH(RubriekenHistorisch,CONCATENATE(P7069,U7069,AB7069,AH7069))),"t","f")</f>
        <v>f</v>
      </c>
      <c r="B7070" t="str">
        <f t="shared" si="332"/>
        <v>f</v>
      </c>
      <c r="C7070" t="str">
        <f t="shared" si="333"/>
        <v>f</v>
      </c>
      <c r="D7070" t="str">
        <f t="shared" si="334"/>
        <v>t</v>
      </c>
      <c r="E7070" t="str">
        <f>IF(COUNT(SEARCH({"04.","05.","09.","12."},CONCATENATE(P7069,U7069,AB7069,AH7069))),"t","f")</f>
        <v>t</v>
      </c>
      <c r="F7070" t="str">
        <f t="array" ref="F7070">IF(COUNT(SEARCH(HistorischeRubrieken,CONCATENATE(P7069,U7069,AB7069,AH7069))),"t","f")</f>
        <v>f</v>
      </c>
      <c r="G7070">
        <v>2</v>
      </c>
      <c r="H7070">
        <v>612701</v>
      </c>
      <c r="I7070" t="s">
        <v>3920</v>
      </c>
      <c r="J7070">
        <v>20010401</v>
      </c>
      <c r="K7070">
        <v>20020901</v>
      </c>
      <c r="M7070">
        <v>0</v>
      </c>
      <c r="N7070">
        <v>0</v>
      </c>
      <c r="O7070" t="s">
        <v>3444</v>
      </c>
      <c r="P7070" t="s">
        <v>3921</v>
      </c>
      <c r="Q7070" t="s">
        <v>2743</v>
      </c>
      <c r="R7070">
        <v>0</v>
      </c>
      <c r="S7070" t="s">
        <v>271</v>
      </c>
      <c r="U7070" t="s">
        <v>3922</v>
      </c>
      <c r="V7070">
        <v>1</v>
      </c>
      <c r="W7070">
        <v>1</v>
      </c>
      <c r="X7070">
        <v>20011111</v>
      </c>
      <c r="Y7070">
        <v>12</v>
      </c>
      <c r="Z7070" t="s">
        <v>1003</v>
      </c>
      <c r="AA7070" t="s">
        <v>3445</v>
      </c>
      <c r="AC7070">
        <v>1</v>
      </c>
      <c r="AE7070">
        <v>1</v>
      </c>
      <c r="AF7070" t="s">
        <v>271</v>
      </c>
    </row>
    <row r="7071" spans="1:32" hidden="1" x14ac:dyDescent="0.25">
      <c r="A7071" t="str">
        <f t="array" ref="A7071">IF(COUNT(SEARCH(RubriekenHistorisch,CONCATENATE(P7070,U7070,AB7070,AH7070))),"t","f")</f>
        <v>f</v>
      </c>
      <c r="B7071" t="str">
        <f t="shared" si="332"/>
        <v>f</v>
      </c>
      <c r="C7071" t="str">
        <f t="shared" si="333"/>
        <v>f</v>
      </c>
      <c r="D7071" t="str">
        <f t="shared" si="334"/>
        <v>t</v>
      </c>
      <c r="E7071" t="str">
        <f>IF(COUNT(SEARCH({"04.","05.","09.","12."},CONCATENATE(P7070,U7070,AB7070,AH7070))),"t","f")</f>
        <v>t</v>
      </c>
      <c r="F7071" t="str">
        <f t="array" ref="F7071">IF(COUNT(SEARCH(HistorischeRubrieken,CONCATENATE(P7070,U7070,AB7070,AH7070))),"t","f")</f>
        <v>f</v>
      </c>
      <c r="G7071">
        <v>3</v>
      </c>
      <c r="H7071">
        <v>612701</v>
      </c>
      <c r="I7071" t="s">
        <v>3920</v>
      </c>
      <c r="J7071">
        <v>20020901</v>
      </c>
      <c r="K7071">
        <v>20061201</v>
      </c>
      <c r="M7071">
        <v>0</v>
      </c>
      <c r="N7071">
        <v>0</v>
      </c>
      <c r="O7071" t="s">
        <v>3444</v>
      </c>
      <c r="P7071" t="s">
        <v>3923</v>
      </c>
      <c r="Q7071" t="s">
        <v>3435</v>
      </c>
      <c r="R7071">
        <v>0</v>
      </c>
      <c r="S7071" t="s">
        <v>271</v>
      </c>
      <c r="U7071" t="s">
        <v>3924</v>
      </c>
      <c r="V7071">
        <v>1</v>
      </c>
      <c r="W7071">
        <v>1</v>
      </c>
      <c r="X7071">
        <v>20021111</v>
      </c>
      <c r="Y7071">
        <v>12</v>
      </c>
      <c r="Z7071" t="s">
        <v>1003</v>
      </c>
      <c r="AA7071" t="s">
        <v>3445</v>
      </c>
      <c r="AC7071">
        <v>1</v>
      </c>
      <c r="AE7071">
        <v>1</v>
      </c>
      <c r="AF7071" t="s">
        <v>271</v>
      </c>
    </row>
    <row r="7072" spans="1:32" hidden="1" x14ac:dyDescent="0.25">
      <c r="A7072" t="str">
        <f t="array" ref="A7072">IF(COUNT(SEARCH(RubriekenHistorisch,CONCATENATE(P7071,U7071,AB7071,AH7071))),"t","f")</f>
        <v>f</v>
      </c>
      <c r="B7072" t="str">
        <f t="shared" si="332"/>
        <v>f</v>
      </c>
      <c r="C7072" t="str">
        <f t="shared" si="333"/>
        <v>f</v>
      </c>
      <c r="D7072" t="str">
        <f t="shared" si="334"/>
        <v>t</v>
      </c>
      <c r="E7072" t="str">
        <f>IF(COUNT(SEARCH({"04.","05.","09.","12."},CONCATENATE(P7071,U7071,AB7071,AH7071))),"t","f")</f>
        <v>t</v>
      </c>
      <c r="F7072" t="str">
        <f t="array" ref="F7072">IF(COUNT(SEARCH(HistorischeRubrieken,CONCATENATE(P7071,U7071,AB7071,AH7071))),"t","f")</f>
        <v>f</v>
      </c>
      <c r="G7072">
        <v>4</v>
      </c>
      <c r="H7072">
        <v>612701</v>
      </c>
      <c r="I7072" t="s">
        <v>3920</v>
      </c>
      <c r="J7072">
        <v>20061201</v>
      </c>
      <c r="K7072">
        <v>20080301</v>
      </c>
      <c r="M7072">
        <v>0</v>
      </c>
      <c r="N7072">
        <v>0</v>
      </c>
      <c r="O7072" t="s">
        <v>3444</v>
      </c>
      <c r="P7072" t="s">
        <v>3925</v>
      </c>
      <c r="Q7072" t="s">
        <v>3435</v>
      </c>
      <c r="R7072">
        <v>0</v>
      </c>
      <c r="S7072" t="s">
        <v>271</v>
      </c>
      <c r="U7072" t="s">
        <v>3926</v>
      </c>
      <c r="V7072">
        <v>1</v>
      </c>
      <c r="W7072">
        <v>1</v>
      </c>
      <c r="X7072">
        <v>20071111</v>
      </c>
      <c r="Y7072">
        <v>12</v>
      </c>
      <c r="Z7072" t="s">
        <v>1003</v>
      </c>
      <c r="AA7072" t="s">
        <v>3445</v>
      </c>
      <c r="AC7072">
        <v>1</v>
      </c>
      <c r="AE7072">
        <v>1</v>
      </c>
      <c r="AF7072" t="s">
        <v>271</v>
      </c>
    </row>
    <row r="7073" spans="1:32" hidden="1" x14ac:dyDescent="0.25">
      <c r="A7073" t="str">
        <f t="array" ref="A7073">IF(COUNT(SEARCH(RubriekenHistorisch,CONCATENATE(P7072,U7072,AB7072,AH7072))),"t","f")</f>
        <v>f</v>
      </c>
      <c r="B7073" t="str">
        <f t="shared" si="332"/>
        <v>f</v>
      </c>
      <c r="C7073" t="str">
        <f t="shared" si="333"/>
        <v>f</v>
      </c>
      <c r="D7073" t="str">
        <f t="shared" si="334"/>
        <v>t</v>
      </c>
      <c r="E7073" t="str">
        <f>IF(COUNT(SEARCH({"04.","05.","09.","12."},CONCATENATE(P7072,U7072,AB7072,AH7072))),"t","f")</f>
        <v>t</v>
      </c>
      <c r="F7073" t="str">
        <f t="array" ref="F7073">IF(COUNT(SEARCH(HistorischeRubrieken,CONCATENATE(P7072,U7072,AB7072,AH7072))),"t","f")</f>
        <v>f</v>
      </c>
      <c r="G7073">
        <v>1</v>
      </c>
      <c r="H7073">
        <v>612702</v>
      </c>
      <c r="I7073" t="s">
        <v>3927</v>
      </c>
      <c r="J7073">
        <v>20000601</v>
      </c>
      <c r="K7073">
        <v>20020901</v>
      </c>
      <c r="M7073">
        <v>0</v>
      </c>
      <c r="N7073">
        <v>0</v>
      </c>
      <c r="T7073" t="s">
        <v>3447</v>
      </c>
      <c r="U7073" t="s">
        <v>3928</v>
      </c>
      <c r="V7073">
        <v>0</v>
      </c>
      <c r="W7073">
        <v>1</v>
      </c>
      <c r="X7073">
        <v>20011101</v>
      </c>
      <c r="Y7073">
        <v>12</v>
      </c>
      <c r="Z7073" t="s">
        <v>1003</v>
      </c>
    </row>
    <row r="7074" spans="1:32" hidden="1" x14ac:dyDescent="0.25">
      <c r="A7074" t="str">
        <f t="array" ref="A7074">IF(COUNT(SEARCH(RubriekenHistorisch,CONCATENATE(P7073,U7073,AB7073,AH7073))),"t","f")</f>
        <v>f</v>
      </c>
      <c r="B7074" t="str">
        <f t="shared" si="332"/>
        <v>t</v>
      </c>
      <c r="C7074" t="str">
        <f t="shared" si="333"/>
        <v>f</v>
      </c>
      <c r="D7074" t="str">
        <f t="shared" si="334"/>
        <v>t</v>
      </c>
      <c r="E7074" t="str">
        <f>IF(COUNT(SEARCH({"04.","05.","09.","12."},CONCATENATE(P7073,U7073,AB7073,AH7073))),"t","f")</f>
        <v>t</v>
      </c>
      <c r="F7074" t="str">
        <f t="array" ref="F7074">IF(COUNT(SEARCH(HistorischeRubrieken,CONCATENATE(P7073,U7073,AB7073,AH7073))),"t","f")</f>
        <v>f</v>
      </c>
      <c r="G7074">
        <v>2</v>
      </c>
      <c r="H7074">
        <v>612702</v>
      </c>
      <c r="I7074" t="s">
        <v>3927</v>
      </c>
      <c r="J7074">
        <v>20020901</v>
      </c>
      <c r="K7074">
        <v>20061201</v>
      </c>
      <c r="M7074">
        <v>0</v>
      </c>
      <c r="N7074">
        <v>0</v>
      </c>
      <c r="T7074" t="s">
        <v>3447</v>
      </c>
      <c r="U7074" t="s">
        <v>3929</v>
      </c>
      <c r="V7074">
        <v>0</v>
      </c>
      <c r="W7074">
        <v>1</v>
      </c>
      <c r="X7074">
        <v>20021101</v>
      </c>
      <c r="Y7074">
        <v>12</v>
      </c>
      <c r="Z7074" t="s">
        <v>1003</v>
      </c>
    </row>
    <row r="7075" spans="1:32" hidden="1" x14ac:dyDescent="0.25">
      <c r="A7075" t="str">
        <f t="array" ref="A7075">IF(COUNT(SEARCH(RubriekenHistorisch,CONCATENATE(P7074,U7074,AB7074,AH7074))),"t","f")</f>
        <v>f</v>
      </c>
      <c r="B7075" t="str">
        <f t="shared" si="332"/>
        <v>t</v>
      </c>
      <c r="C7075" t="str">
        <f t="shared" si="333"/>
        <v>f</v>
      </c>
      <c r="D7075" t="str">
        <f t="shared" si="334"/>
        <v>t</v>
      </c>
      <c r="E7075" t="str">
        <f>IF(COUNT(SEARCH({"04.","05.","09.","12."},CONCATENATE(P7074,U7074,AB7074,AH7074))),"t","f")</f>
        <v>t</v>
      </c>
      <c r="F7075" t="str">
        <f t="array" ref="F7075">IF(COUNT(SEARCH(HistorischeRubrieken,CONCATENATE(P7074,U7074,AB7074,AH7074))),"t","f")</f>
        <v>f</v>
      </c>
      <c r="G7075">
        <v>3</v>
      </c>
      <c r="H7075">
        <v>612702</v>
      </c>
      <c r="I7075" t="s">
        <v>3927</v>
      </c>
      <c r="J7075">
        <v>20061201</v>
      </c>
      <c r="K7075">
        <v>20090301</v>
      </c>
      <c r="M7075">
        <v>0</v>
      </c>
      <c r="N7075">
        <v>0</v>
      </c>
      <c r="T7075" t="s">
        <v>3447</v>
      </c>
      <c r="U7075" t="s">
        <v>3930</v>
      </c>
      <c r="V7075">
        <v>0</v>
      </c>
      <c r="W7075">
        <v>1</v>
      </c>
      <c r="X7075">
        <v>20071101</v>
      </c>
      <c r="Y7075">
        <v>12</v>
      </c>
      <c r="Z7075" t="s">
        <v>1003</v>
      </c>
    </row>
    <row r="7076" spans="1:32" hidden="1" x14ac:dyDescent="0.25">
      <c r="A7076" t="str">
        <f t="array" ref="A7076">IF(COUNT(SEARCH(RubriekenHistorisch,CONCATENATE(P7075,U7075,AB7075,AH7075))),"t","f")</f>
        <v>f</v>
      </c>
      <c r="B7076" t="str">
        <f t="shared" si="332"/>
        <v>t</v>
      </c>
      <c r="C7076" t="str">
        <f t="shared" si="333"/>
        <v>f</v>
      </c>
      <c r="D7076" t="str">
        <f t="shared" si="334"/>
        <v>t</v>
      </c>
      <c r="E7076" t="str">
        <f>IF(COUNT(SEARCH({"04.","05.","09.","12."},CONCATENATE(P7075,U7075,AB7075,AH7075))),"t","f")</f>
        <v>t</v>
      </c>
      <c r="F7076" t="str">
        <f t="array" ref="F7076">IF(COUNT(SEARCH(HistorischeRubrieken,CONCATENATE(P7075,U7075,AB7075,AH7075))),"t","f")</f>
        <v>f</v>
      </c>
      <c r="G7076">
        <v>4</v>
      </c>
      <c r="H7076">
        <v>612702</v>
      </c>
      <c r="I7076" t="s">
        <v>3927</v>
      </c>
      <c r="J7076">
        <v>20090301</v>
      </c>
      <c r="K7076">
        <v>20100301</v>
      </c>
      <c r="M7076">
        <v>0</v>
      </c>
      <c r="N7076">
        <v>0</v>
      </c>
      <c r="T7076" t="s">
        <v>3447</v>
      </c>
      <c r="U7076" t="s">
        <v>3931</v>
      </c>
      <c r="V7076">
        <v>0</v>
      </c>
      <c r="W7076">
        <v>1</v>
      </c>
      <c r="X7076">
        <v>20091101</v>
      </c>
      <c r="Y7076">
        <v>12</v>
      </c>
      <c r="Z7076" t="s">
        <v>1003</v>
      </c>
    </row>
    <row r="7077" spans="1:32" hidden="1" x14ac:dyDescent="0.25">
      <c r="A7077" t="str">
        <f t="array" ref="A7077">IF(COUNT(SEARCH(RubriekenHistorisch,CONCATENATE(P7076,U7076,AB7076,AH7076))),"t","f")</f>
        <v>f</v>
      </c>
      <c r="B7077" t="str">
        <f t="shared" si="332"/>
        <v>t</v>
      </c>
      <c r="C7077" t="str">
        <f t="shared" si="333"/>
        <v>f</v>
      </c>
      <c r="D7077" t="str">
        <f t="shared" si="334"/>
        <v>t</v>
      </c>
      <c r="E7077" t="str">
        <f>IF(COUNT(SEARCH({"04.","05.","09.","12."},CONCATENATE(P7076,U7076,AB7076,AH7076))),"t","f")</f>
        <v>t</v>
      </c>
      <c r="F7077" t="str">
        <f t="array" ref="F7077">IF(COUNT(SEARCH(HistorischeRubrieken,CONCATENATE(P7076,U7076,AB7076,AH7076))),"t","f")</f>
        <v>f</v>
      </c>
      <c r="G7077">
        <v>5</v>
      </c>
      <c r="H7077">
        <v>612702</v>
      </c>
      <c r="I7077" t="s">
        <v>3927</v>
      </c>
      <c r="J7077">
        <v>20100301</v>
      </c>
      <c r="K7077">
        <v>20110301</v>
      </c>
      <c r="M7077">
        <v>0</v>
      </c>
      <c r="N7077">
        <v>0</v>
      </c>
      <c r="T7077" t="s">
        <v>3932</v>
      </c>
      <c r="U7077" t="s">
        <v>3933</v>
      </c>
      <c r="V7077">
        <v>0</v>
      </c>
      <c r="W7077">
        <v>1</v>
      </c>
      <c r="X7077">
        <v>20101101</v>
      </c>
      <c r="Y7077">
        <v>12</v>
      </c>
      <c r="Z7077" t="s">
        <v>1003</v>
      </c>
    </row>
    <row r="7078" spans="1:32" hidden="1" x14ac:dyDescent="0.25">
      <c r="A7078" t="str">
        <f t="array" ref="A7078">IF(COUNT(SEARCH(RubriekenHistorisch,CONCATENATE(P7077,U7077,AB7077,AH7077))),"t","f")</f>
        <v>f</v>
      </c>
      <c r="B7078" t="str">
        <f t="shared" si="332"/>
        <v>t</v>
      </c>
      <c r="C7078" t="str">
        <f t="shared" si="333"/>
        <v>f</v>
      </c>
      <c r="D7078" t="str">
        <f t="shared" si="334"/>
        <v>t</v>
      </c>
      <c r="E7078" t="str">
        <f>IF(COUNT(SEARCH({"04.","05.","09.","12."},CONCATENATE(P7077,U7077,AB7077,AH7077))),"t","f")</f>
        <v>t</v>
      </c>
      <c r="F7078" t="str">
        <f t="array" ref="F7078">IF(COUNT(SEARCH(HistorischeRubrieken,CONCATENATE(P7077,U7077,AB7077,AH7077))),"t","f")</f>
        <v>f</v>
      </c>
      <c r="G7078">
        <v>6</v>
      </c>
      <c r="H7078">
        <v>612702</v>
      </c>
      <c r="I7078" t="s">
        <v>3934</v>
      </c>
      <c r="J7078">
        <v>20110301</v>
      </c>
      <c r="K7078">
        <v>20130101</v>
      </c>
      <c r="M7078">
        <v>0</v>
      </c>
      <c r="N7078">
        <v>0</v>
      </c>
      <c r="T7078" t="s">
        <v>3932</v>
      </c>
      <c r="U7078" t="s">
        <v>3935</v>
      </c>
      <c r="V7078">
        <v>0</v>
      </c>
      <c r="W7078">
        <v>1</v>
      </c>
      <c r="X7078">
        <v>20111101</v>
      </c>
      <c r="Y7078">
        <v>12</v>
      </c>
      <c r="Z7078" t="s">
        <v>271</v>
      </c>
    </row>
    <row r="7079" spans="1:32" hidden="1" x14ac:dyDescent="0.25">
      <c r="A7079" t="str">
        <f t="array" ref="A7079">IF(COUNT(SEARCH(RubriekenHistorisch,CONCATENATE(P7078,U7078,AB7078,AH7078))),"t","f")</f>
        <v>f</v>
      </c>
      <c r="B7079" t="str">
        <f t="shared" si="332"/>
        <v>t</v>
      </c>
      <c r="C7079" t="str">
        <f t="shared" si="333"/>
        <v>f</v>
      </c>
      <c r="D7079" t="str">
        <f t="shared" si="334"/>
        <v>t</v>
      </c>
      <c r="E7079" t="str">
        <f>IF(COUNT(SEARCH({"04.","05.","09.","12."},CONCATENATE(P7078,U7078,AB7078,AH7078))),"t","f")</f>
        <v>t</v>
      </c>
      <c r="F7079" t="str">
        <f t="array" ref="F7079">IF(COUNT(SEARCH(HistorischeRubrieken,CONCATENATE(P7078,U7078,AB7078,AH7078))),"t","f")</f>
        <v>f</v>
      </c>
      <c r="G7079">
        <v>7</v>
      </c>
      <c r="H7079">
        <v>612702</v>
      </c>
      <c r="I7079" t="s">
        <v>3934</v>
      </c>
      <c r="J7079">
        <v>20130101</v>
      </c>
      <c r="K7079">
        <v>20150101</v>
      </c>
      <c r="M7079">
        <v>0</v>
      </c>
      <c r="N7079">
        <v>0</v>
      </c>
      <c r="T7079" t="s">
        <v>3932</v>
      </c>
      <c r="U7079" t="s">
        <v>3936</v>
      </c>
      <c r="V7079">
        <v>0</v>
      </c>
      <c r="W7079">
        <v>1</v>
      </c>
      <c r="X7079">
        <v>20131101</v>
      </c>
      <c r="Y7079">
        <v>12</v>
      </c>
      <c r="Z7079" t="s">
        <v>271</v>
      </c>
    </row>
    <row r="7080" spans="1:32" x14ac:dyDescent="0.25">
      <c r="A7080" t="str">
        <f t="array" ref="A7080">IF(COUNT(SEARCH(RubriekenHistorisch,CONCATENATE(P7079,U7079,AB7079,AH7079))),"t","f")</f>
        <v>f</v>
      </c>
      <c r="B7080" t="str">
        <f t="shared" si="332"/>
        <v>t</v>
      </c>
      <c r="C7080" t="str">
        <f t="shared" si="333"/>
        <v>f</v>
      </c>
      <c r="D7080" t="str">
        <f t="shared" si="334"/>
        <v>t</v>
      </c>
      <c r="E7080" t="str">
        <f>IF(COUNT(SEARCH({"04.","05.","09.","12."},CONCATENATE(P7079,U7079,AB7079,AH7079))),"t","f")</f>
        <v>t</v>
      </c>
      <c r="F7080" t="str">
        <f t="array" ref="F7080">IF(COUNT(SEARCH(HistorischeRubrieken,CONCATENATE(P7079,U7079,AB7079,AH7079))),"t","f")</f>
        <v>f</v>
      </c>
      <c r="G7080">
        <v>8</v>
      </c>
      <c r="H7080">
        <v>612702</v>
      </c>
      <c r="I7080" t="s">
        <v>3934</v>
      </c>
      <c r="J7080">
        <v>20150101</v>
      </c>
      <c r="M7080">
        <v>0</v>
      </c>
      <c r="N7080">
        <v>0</v>
      </c>
      <c r="T7080" t="s">
        <v>3932</v>
      </c>
      <c r="U7080" t="s">
        <v>3937</v>
      </c>
      <c r="V7080">
        <v>0</v>
      </c>
      <c r="W7080">
        <v>1</v>
      </c>
      <c r="X7080">
        <v>20151101</v>
      </c>
      <c r="Y7080">
        <v>12</v>
      </c>
      <c r="Z7080" t="s">
        <v>271</v>
      </c>
    </row>
    <row r="7081" spans="1:32" hidden="1" x14ac:dyDescent="0.25">
      <c r="A7081" t="str">
        <f t="array" ref="A7081">IF(COUNT(SEARCH(RubriekenHistorisch,CONCATENATE(P7080,U7080,AB7080,AH7080))),"t","f")</f>
        <v>f</v>
      </c>
      <c r="B7081" t="str">
        <f t="shared" si="332"/>
        <v>t</v>
      </c>
      <c r="C7081" t="str">
        <f t="shared" si="333"/>
        <v>f</v>
      </c>
      <c r="D7081" t="str">
        <f t="shared" si="334"/>
        <v>t</v>
      </c>
      <c r="E7081" t="str">
        <f>IF(COUNT(SEARCH({"04.","05.","09.","12."},CONCATENATE(P7080,U7080,AB7080,AH7080))),"t","f")</f>
        <v>t</v>
      </c>
      <c r="F7081" t="str">
        <f t="array" ref="F7081">IF(COUNT(SEARCH(HistorischeRubrieken,CONCATENATE(P7080,U7080,AB7080,AH7080))),"t","f")</f>
        <v>f</v>
      </c>
      <c r="G7081">
        <v>1</v>
      </c>
      <c r="H7081">
        <v>612703</v>
      </c>
      <c r="I7081" t="s">
        <v>3938</v>
      </c>
      <c r="J7081">
        <v>20071201</v>
      </c>
      <c r="K7081">
        <v>20090301</v>
      </c>
      <c r="M7081">
        <v>0</v>
      </c>
      <c r="N7081">
        <v>0</v>
      </c>
      <c r="O7081" t="s">
        <v>3451</v>
      </c>
      <c r="P7081" t="s">
        <v>3939</v>
      </c>
      <c r="Q7081" t="s">
        <v>2719</v>
      </c>
      <c r="R7081">
        <v>0</v>
      </c>
      <c r="S7081" t="s">
        <v>271</v>
      </c>
      <c r="U7081" t="s">
        <v>3940</v>
      </c>
      <c r="V7081">
        <v>1</v>
      </c>
      <c r="W7081">
        <v>1</v>
      </c>
      <c r="X7081">
        <v>20080121</v>
      </c>
      <c r="Y7081">
        <v>0</v>
      </c>
      <c r="Z7081" t="s">
        <v>1003</v>
      </c>
      <c r="AA7081" t="s">
        <v>3454</v>
      </c>
      <c r="AC7081">
        <v>1</v>
      </c>
      <c r="AE7081">
        <v>1</v>
      </c>
      <c r="AF7081" t="s">
        <v>271</v>
      </c>
    </row>
    <row r="7082" spans="1:32" hidden="1" x14ac:dyDescent="0.25">
      <c r="A7082" t="str">
        <f t="array" ref="A7082">IF(COUNT(SEARCH(RubriekenHistorisch,CONCATENATE(P7081,U7081,AB7081,AH7081))),"t","f")</f>
        <v>f</v>
      </c>
      <c r="B7082" t="str">
        <f t="shared" si="332"/>
        <v>f</v>
      </c>
      <c r="C7082" t="str">
        <f t="shared" si="333"/>
        <v>f</v>
      </c>
      <c r="D7082" t="str">
        <f t="shared" si="334"/>
        <v>t</v>
      </c>
      <c r="E7082" t="str">
        <f>IF(COUNT(SEARCH({"04.","05.","09.","12."},CONCATENATE(P7081,U7081,AB7081,AH7081))),"t","f")</f>
        <v>t</v>
      </c>
      <c r="F7082" t="str">
        <f t="array" ref="F7082">IF(COUNT(SEARCH(HistorischeRubrieken,CONCATENATE(P7081,U7081,AB7081,AH7081))),"t","f")</f>
        <v>f</v>
      </c>
      <c r="G7082">
        <v>2</v>
      </c>
      <c r="H7082">
        <v>612703</v>
      </c>
      <c r="I7082" t="s">
        <v>3941</v>
      </c>
      <c r="J7082">
        <v>20090301</v>
      </c>
      <c r="K7082">
        <v>20100301</v>
      </c>
      <c r="M7082">
        <v>0</v>
      </c>
      <c r="N7082">
        <v>0</v>
      </c>
      <c r="O7082" t="s">
        <v>3451</v>
      </c>
      <c r="P7082" t="s">
        <v>3942</v>
      </c>
      <c r="Q7082" t="s">
        <v>2719</v>
      </c>
      <c r="R7082">
        <v>0</v>
      </c>
      <c r="S7082" t="s">
        <v>271</v>
      </c>
      <c r="U7082" t="s">
        <v>3453</v>
      </c>
      <c r="V7082">
        <v>1</v>
      </c>
      <c r="W7082">
        <v>1</v>
      </c>
      <c r="X7082">
        <v>20090305</v>
      </c>
      <c r="Y7082">
        <v>0</v>
      </c>
      <c r="Z7082" t="s">
        <v>271</v>
      </c>
      <c r="AA7082" t="s">
        <v>3454</v>
      </c>
      <c r="AC7082">
        <v>1</v>
      </c>
      <c r="AE7082">
        <v>1</v>
      </c>
      <c r="AF7082" t="s">
        <v>271</v>
      </c>
    </row>
    <row r="7083" spans="1:32" hidden="1" x14ac:dyDescent="0.25">
      <c r="A7083" t="str">
        <f t="array" ref="A7083">IF(COUNT(SEARCH(RubriekenHistorisch,CONCATENATE(P7082,U7082,AB7082,AH7082))),"t","f")</f>
        <v>f</v>
      </c>
      <c r="B7083" t="str">
        <f t="shared" si="332"/>
        <v>f</v>
      </c>
      <c r="C7083" t="str">
        <f t="shared" si="333"/>
        <v>f</v>
      </c>
      <c r="D7083" t="str">
        <f t="shared" si="334"/>
        <v>t</v>
      </c>
      <c r="E7083" t="str">
        <f>IF(COUNT(SEARCH({"04.","05.","09.","12."},CONCATENATE(P7082,U7082,AB7082,AH7082))),"t","f")</f>
        <v>t</v>
      </c>
      <c r="F7083" t="str">
        <f t="array" ref="F7083">IF(COUNT(SEARCH(HistorischeRubrieken,CONCATENATE(P7082,U7082,AB7082,AH7082))),"t","f")</f>
        <v>f</v>
      </c>
      <c r="G7083">
        <v>3</v>
      </c>
      <c r="H7083">
        <v>612703</v>
      </c>
      <c r="I7083" t="s">
        <v>3941</v>
      </c>
      <c r="J7083">
        <v>20100301</v>
      </c>
      <c r="K7083">
        <v>20120115</v>
      </c>
      <c r="M7083">
        <v>0</v>
      </c>
      <c r="N7083">
        <v>0</v>
      </c>
      <c r="O7083" t="s">
        <v>3451</v>
      </c>
      <c r="P7083" t="s">
        <v>3943</v>
      </c>
      <c r="Q7083" t="s">
        <v>2719</v>
      </c>
      <c r="R7083">
        <v>0</v>
      </c>
      <c r="S7083" t="s">
        <v>271</v>
      </c>
      <c r="U7083" t="s">
        <v>3944</v>
      </c>
      <c r="V7083">
        <v>1</v>
      </c>
      <c r="W7083">
        <v>1</v>
      </c>
      <c r="X7083">
        <v>20100305</v>
      </c>
      <c r="Y7083">
        <v>0</v>
      </c>
      <c r="Z7083" t="s">
        <v>271</v>
      </c>
      <c r="AA7083" t="s">
        <v>3454</v>
      </c>
      <c r="AC7083">
        <v>1</v>
      </c>
      <c r="AE7083">
        <v>1</v>
      </c>
      <c r="AF7083" t="s">
        <v>271</v>
      </c>
    </row>
    <row r="7084" spans="1:32" hidden="1" x14ac:dyDescent="0.25">
      <c r="A7084" t="str">
        <f t="array" ref="A7084">IF(COUNT(SEARCH(RubriekenHistorisch,CONCATENATE(P7083,U7083,AB7083,AH7083))),"t","f")</f>
        <v>f</v>
      </c>
      <c r="B7084" t="str">
        <f t="shared" si="332"/>
        <v>f</v>
      </c>
      <c r="C7084" t="str">
        <f t="shared" si="333"/>
        <v>f</v>
      </c>
      <c r="D7084" t="str">
        <f t="shared" si="334"/>
        <v>t</v>
      </c>
      <c r="E7084" t="str">
        <f>IF(COUNT(SEARCH({"04.","05.","09.","12."},CONCATENATE(P7083,U7083,AB7083,AH7083))),"t","f")</f>
        <v>t</v>
      </c>
      <c r="F7084" t="str">
        <f t="array" ref="F7084">IF(COUNT(SEARCH(HistorischeRubrieken,CONCATENATE(P7083,U7083,AB7083,AH7083))),"t","f")</f>
        <v>f</v>
      </c>
      <c r="G7084">
        <v>4</v>
      </c>
      <c r="H7084">
        <v>612703</v>
      </c>
      <c r="I7084" t="s">
        <v>3941</v>
      </c>
      <c r="J7084">
        <v>20120115</v>
      </c>
      <c r="K7084">
        <v>20120917</v>
      </c>
      <c r="M7084">
        <v>0</v>
      </c>
      <c r="N7084">
        <v>0</v>
      </c>
      <c r="O7084" t="s">
        <v>3487</v>
      </c>
      <c r="P7084" t="s">
        <v>3943</v>
      </c>
      <c r="Q7084" t="s">
        <v>2719</v>
      </c>
      <c r="R7084">
        <v>0</v>
      </c>
      <c r="S7084" t="s">
        <v>271</v>
      </c>
      <c r="U7084" t="s">
        <v>3944</v>
      </c>
      <c r="V7084">
        <v>1</v>
      </c>
      <c r="W7084">
        <v>1</v>
      </c>
      <c r="X7084">
        <v>20100305</v>
      </c>
      <c r="Y7084">
        <v>0</v>
      </c>
      <c r="Z7084" t="s">
        <v>271</v>
      </c>
      <c r="AA7084" t="s">
        <v>3488</v>
      </c>
      <c r="AC7084">
        <v>1</v>
      </c>
      <c r="AE7084">
        <v>1</v>
      </c>
      <c r="AF7084" t="s">
        <v>271</v>
      </c>
    </row>
    <row r="7085" spans="1:32" hidden="1" x14ac:dyDescent="0.25">
      <c r="A7085" t="str">
        <f t="array" ref="A7085">IF(COUNT(SEARCH(RubriekenHistorisch,CONCATENATE(P7084,U7084,AB7084,AH7084))),"t","f")</f>
        <v>f</v>
      </c>
      <c r="B7085" t="str">
        <f t="shared" si="332"/>
        <v>f</v>
      </c>
      <c r="C7085" t="str">
        <f t="shared" si="333"/>
        <v>f</v>
      </c>
      <c r="D7085" t="str">
        <f t="shared" si="334"/>
        <v>t</v>
      </c>
      <c r="E7085" t="str">
        <f>IF(COUNT(SEARCH({"04.","05.","09.","12."},CONCATENATE(P7084,U7084,AB7084,AH7084))),"t","f")</f>
        <v>t</v>
      </c>
      <c r="F7085" t="str">
        <f t="array" ref="F7085">IF(COUNT(SEARCH(HistorischeRubrieken,CONCATENATE(P7084,U7084,AB7084,AH7084))),"t","f")</f>
        <v>f</v>
      </c>
      <c r="G7085">
        <v>5</v>
      </c>
      <c r="H7085">
        <v>612703</v>
      </c>
      <c r="I7085" t="s">
        <v>3945</v>
      </c>
      <c r="J7085">
        <v>20120917</v>
      </c>
      <c r="K7085">
        <v>20130101</v>
      </c>
      <c r="M7085">
        <v>0</v>
      </c>
      <c r="N7085">
        <v>0</v>
      </c>
      <c r="O7085" t="s">
        <v>3487</v>
      </c>
      <c r="P7085" t="s">
        <v>3946</v>
      </c>
      <c r="Q7085" t="s">
        <v>2719</v>
      </c>
      <c r="R7085">
        <v>0</v>
      </c>
      <c r="S7085" t="s">
        <v>271</v>
      </c>
      <c r="AA7085" t="s">
        <v>3488</v>
      </c>
      <c r="AC7085">
        <v>1</v>
      </c>
      <c r="AE7085">
        <v>1</v>
      </c>
      <c r="AF7085" t="s">
        <v>271</v>
      </c>
    </row>
    <row r="7086" spans="1:32" hidden="1" x14ac:dyDescent="0.25">
      <c r="A7086" t="str">
        <f t="array" ref="A7086">IF(COUNT(SEARCH(RubriekenHistorisch,CONCATENATE(P7085,U7085,AB7085,AH7085))),"t","f")</f>
        <v>f</v>
      </c>
      <c r="B7086" t="str">
        <f t="shared" si="332"/>
        <v>f</v>
      </c>
      <c r="C7086" t="str">
        <f t="shared" si="333"/>
        <v>f</v>
      </c>
      <c r="D7086" t="str">
        <f t="shared" si="334"/>
        <v>t</v>
      </c>
      <c r="E7086" t="str">
        <f>IF(COUNT(SEARCH({"04.","05.","09.","12."},CONCATENATE(P7085,U7085,AB7085,AH7085))),"t","f")</f>
        <v>t</v>
      </c>
      <c r="F7086" t="str">
        <f t="array" ref="F7086">IF(COUNT(SEARCH(HistorischeRubrieken,CONCATENATE(P7085,U7085,AB7085,AH7085))),"t","f")</f>
        <v>f</v>
      </c>
      <c r="G7086">
        <v>6</v>
      </c>
      <c r="H7086">
        <v>612703</v>
      </c>
      <c r="I7086" t="s">
        <v>3947</v>
      </c>
      <c r="J7086">
        <v>20130101</v>
      </c>
      <c r="K7086">
        <v>20150101</v>
      </c>
      <c r="M7086">
        <v>0</v>
      </c>
      <c r="N7086">
        <v>0</v>
      </c>
      <c r="O7086" t="s">
        <v>3487</v>
      </c>
      <c r="P7086" t="s">
        <v>3948</v>
      </c>
      <c r="Q7086" t="s">
        <v>2719</v>
      </c>
      <c r="R7086">
        <v>0</v>
      </c>
      <c r="S7086" t="s">
        <v>271</v>
      </c>
      <c r="AA7086" t="s">
        <v>3488</v>
      </c>
      <c r="AC7086">
        <v>1</v>
      </c>
      <c r="AE7086">
        <v>1</v>
      </c>
      <c r="AF7086" t="s">
        <v>271</v>
      </c>
    </row>
    <row r="7087" spans="1:32" x14ac:dyDescent="0.25">
      <c r="A7087" t="str">
        <f t="array" ref="A7087">IF(COUNT(SEARCH(RubriekenHistorisch,CONCATENATE(P7086,U7086,AB7086,AH7086))),"t","f")</f>
        <v>f</v>
      </c>
      <c r="B7087" t="str">
        <f t="shared" si="332"/>
        <v>f</v>
      </c>
      <c r="C7087" t="str">
        <f t="shared" si="333"/>
        <v>f</v>
      </c>
      <c r="D7087" t="str">
        <f t="shared" si="334"/>
        <v>t</v>
      </c>
      <c r="E7087" t="str">
        <f>IF(COUNT(SEARCH({"04.","05.","09.","12."},CONCATENATE(P7086,U7086,AB7086,AH7086))),"t","f")</f>
        <v>t</v>
      </c>
      <c r="F7087" t="str">
        <f t="array" ref="F7087">IF(COUNT(SEARCH(HistorischeRubrieken,CONCATENATE(P7086,U7086,AB7086,AH7086))),"t","f")</f>
        <v>f</v>
      </c>
      <c r="G7087">
        <v>7</v>
      </c>
      <c r="H7087">
        <v>612703</v>
      </c>
      <c r="I7087" t="s">
        <v>3947</v>
      </c>
      <c r="J7087">
        <v>20150101</v>
      </c>
      <c r="M7087">
        <v>0</v>
      </c>
      <c r="N7087">
        <v>0</v>
      </c>
      <c r="O7087" t="s">
        <v>3487</v>
      </c>
      <c r="P7087" t="s">
        <v>3949</v>
      </c>
      <c r="Q7087" t="s">
        <v>2719</v>
      </c>
      <c r="R7087">
        <v>0</v>
      </c>
      <c r="S7087" t="s">
        <v>271</v>
      </c>
      <c r="AA7087" t="s">
        <v>3488</v>
      </c>
      <c r="AC7087">
        <v>1</v>
      </c>
      <c r="AE7087">
        <v>1</v>
      </c>
      <c r="AF7087" t="s">
        <v>271</v>
      </c>
    </row>
    <row r="7088" spans="1:32" hidden="1" x14ac:dyDescent="0.25">
      <c r="A7088" t="str">
        <f t="array" ref="A7088">IF(COUNT(SEARCH(RubriekenHistorisch,CONCATENATE(P7087,U7087,AB7087,AH7087))),"t","f")</f>
        <v>f</v>
      </c>
      <c r="B7088" t="str">
        <f t="shared" si="332"/>
        <v>f</v>
      </c>
      <c r="C7088" t="str">
        <f t="shared" si="333"/>
        <v>f</v>
      </c>
      <c r="D7088" t="str">
        <f t="shared" si="334"/>
        <v>t</v>
      </c>
      <c r="E7088" t="str">
        <f>IF(COUNT(SEARCH({"04.","05.","09.","12."},CONCATENATE(P7087,U7087,AB7087,AH7087))),"t","f")</f>
        <v>t</v>
      </c>
      <c r="F7088" t="str">
        <f t="array" ref="F7088">IF(COUNT(SEARCH(HistorischeRubrieken,CONCATENATE(P7087,U7087,AB7087,AH7087))),"t","f")</f>
        <v>f</v>
      </c>
      <c r="G7088">
        <v>1</v>
      </c>
      <c r="H7088">
        <v>612704</v>
      </c>
      <c r="I7088" t="s">
        <v>3950</v>
      </c>
      <c r="J7088">
        <v>20120901</v>
      </c>
      <c r="K7088">
        <v>20140106</v>
      </c>
      <c r="M7088">
        <v>0</v>
      </c>
      <c r="N7088">
        <v>0</v>
      </c>
      <c r="AA7088" t="s">
        <v>3576</v>
      </c>
      <c r="AC7088">
        <v>0</v>
      </c>
      <c r="AE7088">
        <v>1</v>
      </c>
      <c r="AF7088" t="s">
        <v>271</v>
      </c>
    </row>
    <row r="7089" spans="1:32" hidden="1" x14ac:dyDescent="0.25">
      <c r="A7089" t="str">
        <f t="array" ref="A7089">IF(COUNT(SEARCH(RubriekenHistorisch,CONCATENATE(P7088,U7088,AB7088,AH7088))),"t","f")</f>
        <v>f</v>
      </c>
      <c r="B7089" t="str">
        <f t="shared" si="332"/>
        <v>f</v>
      </c>
      <c r="C7089" t="str">
        <f t="shared" si="333"/>
        <v>f</v>
      </c>
      <c r="D7089" t="str">
        <f t="shared" si="334"/>
        <v>f</v>
      </c>
      <c r="E7089" t="str">
        <f>IF(COUNT(SEARCH({"04.","05.","09.","12."},CONCATENATE(P7088,U7088,AB7088,AH7088))),"t","f")</f>
        <v>f</v>
      </c>
      <c r="F7089" t="str">
        <f t="array" ref="F7089">IF(COUNT(SEARCH(HistorischeRubrieken,CONCATENATE(P7088,U7088,AB7088,AH7088))),"t","f")</f>
        <v>f</v>
      </c>
      <c r="G7089">
        <v>2</v>
      </c>
      <c r="H7089">
        <v>612704</v>
      </c>
      <c r="I7089" t="s">
        <v>3951</v>
      </c>
      <c r="J7089">
        <v>20140106</v>
      </c>
      <c r="K7089">
        <v>20150101</v>
      </c>
      <c r="M7089">
        <v>0</v>
      </c>
      <c r="N7089">
        <v>0</v>
      </c>
      <c r="AA7089" t="s">
        <v>3578</v>
      </c>
      <c r="AB7089" t="s">
        <v>1642</v>
      </c>
      <c r="AC7089">
        <v>0</v>
      </c>
      <c r="AE7089">
        <v>1</v>
      </c>
      <c r="AF7089" t="s">
        <v>271</v>
      </c>
    </row>
    <row r="7090" spans="1:32" x14ac:dyDescent="0.25">
      <c r="A7090" t="str">
        <f t="array" ref="A7090">IF(COUNT(SEARCH(RubriekenHistorisch,CONCATENATE(P7089,U7089,AB7089,AH7089))),"t","f")</f>
        <v>f</v>
      </c>
      <c r="B7090" t="str">
        <f t="shared" si="332"/>
        <v>f</v>
      </c>
      <c r="C7090" t="str">
        <f t="shared" si="333"/>
        <v>f</v>
      </c>
      <c r="D7090" t="str">
        <f t="shared" si="334"/>
        <v>f</v>
      </c>
      <c r="E7090" t="str">
        <f>IF(COUNT(SEARCH({"04.","05.","09.","12."},CONCATENATE(P7089,U7089,AB7089,AH7089))),"t","f")</f>
        <v>t</v>
      </c>
      <c r="F7090" t="str">
        <f t="array" ref="F7090">IF(COUNT(SEARCH(HistorischeRubrieken,CONCATENATE(P7089,U7089,AB7089,AH7089))),"t","f")</f>
        <v>f</v>
      </c>
      <c r="G7090">
        <v>3</v>
      </c>
      <c r="H7090">
        <v>612704</v>
      </c>
      <c r="I7090" t="s">
        <v>3951</v>
      </c>
      <c r="J7090">
        <v>20150101</v>
      </c>
      <c r="M7090">
        <v>0</v>
      </c>
      <c r="N7090">
        <v>0</v>
      </c>
      <c r="AA7090" t="s">
        <v>3576</v>
      </c>
      <c r="AC7090">
        <v>0</v>
      </c>
      <c r="AE7090">
        <v>1</v>
      </c>
      <c r="AF7090" t="s">
        <v>271</v>
      </c>
    </row>
    <row r="7091" spans="1:32" hidden="1" x14ac:dyDescent="0.25">
      <c r="A7091" t="str">
        <f t="array" ref="A7091">IF(COUNT(SEARCH(RubriekenHistorisch,CONCATENATE(P7090,U7090,AB7090,AH7090))),"t","f")</f>
        <v>f</v>
      </c>
      <c r="B7091" t="str">
        <f t="shared" si="332"/>
        <v>f</v>
      </c>
      <c r="C7091" t="str">
        <f t="shared" si="333"/>
        <v>f</v>
      </c>
      <c r="D7091" t="str">
        <f t="shared" si="334"/>
        <v>f</v>
      </c>
      <c r="E7091" t="str">
        <f>IF(COUNT(SEARCH({"04.","05.","09.","12."},CONCATENATE(P7090,U7090,AB7090,AH7090))),"t","f")</f>
        <v>f</v>
      </c>
      <c r="F7091" t="str">
        <f t="array" ref="F7091">IF(COUNT(SEARCH(HistorischeRubrieken,CONCATENATE(P7090,U7090,AB7090,AH7090))),"t","f")</f>
        <v>f</v>
      </c>
      <c r="G7091">
        <v>1</v>
      </c>
      <c r="H7091">
        <v>612801</v>
      </c>
      <c r="I7091" t="s">
        <v>3952</v>
      </c>
      <c r="J7091">
        <v>19971101</v>
      </c>
      <c r="K7091">
        <v>19980801</v>
      </c>
      <c r="M7091">
        <v>0</v>
      </c>
      <c r="N7091">
        <v>0</v>
      </c>
      <c r="O7091" t="s">
        <v>3562</v>
      </c>
      <c r="P7091" t="s">
        <v>3953</v>
      </c>
      <c r="Q7091" t="s">
        <v>3435</v>
      </c>
      <c r="R7091">
        <v>0</v>
      </c>
      <c r="S7091" t="s">
        <v>271</v>
      </c>
      <c r="U7091" t="s">
        <v>3954</v>
      </c>
      <c r="V7091">
        <v>1</v>
      </c>
      <c r="W7091">
        <v>1</v>
      </c>
      <c r="X7091">
        <v>19971115</v>
      </c>
      <c r="Y7091">
        <v>0</v>
      </c>
      <c r="Z7091" t="s">
        <v>1003</v>
      </c>
      <c r="AA7091" t="s">
        <v>3691</v>
      </c>
      <c r="AC7091">
        <v>1</v>
      </c>
      <c r="AE7091">
        <v>1</v>
      </c>
      <c r="AF7091" t="s">
        <v>271</v>
      </c>
    </row>
    <row r="7092" spans="1:32" hidden="1" x14ac:dyDescent="0.25">
      <c r="A7092" t="str">
        <f t="array" ref="A7092">IF(COUNT(SEARCH(RubriekenHistorisch,CONCATENATE(P7091,U7091,AB7091,AH7091))),"t","f")</f>
        <v>f</v>
      </c>
      <c r="B7092" t="str">
        <f t="shared" si="332"/>
        <v>f</v>
      </c>
      <c r="C7092" t="str">
        <f t="shared" si="333"/>
        <v>f</v>
      </c>
      <c r="D7092" t="str">
        <f t="shared" si="334"/>
        <v>t</v>
      </c>
      <c r="E7092" t="str">
        <f>IF(COUNT(SEARCH({"04.","05.","09.","12."},CONCATENATE(P7091,U7091,AB7091,AH7091))),"t","f")</f>
        <v>t</v>
      </c>
      <c r="F7092" t="str">
        <f t="array" ref="F7092">IF(COUNT(SEARCH(HistorischeRubrieken,CONCATENATE(P7091,U7091,AB7091,AH7091))),"t","f")</f>
        <v>f</v>
      </c>
      <c r="G7092">
        <v>2</v>
      </c>
      <c r="H7092">
        <v>612801</v>
      </c>
      <c r="I7092" t="s">
        <v>3952</v>
      </c>
      <c r="J7092">
        <v>19980801</v>
      </c>
      <c r="K7092">
        <v>20010401</v>
      </c>
      <c r="M7092">
        <v>0</v>
      </c>
      <c r="N7092">
        <v>0</v>
      </c>
      <c r="O7092" t="s">
        <v>3562</v>
      </c>
      <c r="P7092" t="s">
        <v>3953</v>
      </c>
      <c r="Q7092" t="s">
        <v>3435</v>
      </c>
      <c r="R7092">
        <v>0</v>
      </c>
      <c r="S7092" t="s">
        <v>271</v>
      </c>
      <c r="AA7092" t="s">
        <v>3691</v>
      </c>
      <c r="AC7092">
        <v>1</v>
      </c>
      <c r="AE7092">
        <v>1</v>
      </c>
      <c r="AF7092" t="s">
        <v>271</v>
      </c>
    </row>
    <row r="7093" spans="1:32" hidden="1" x14ac:dyDescent="0.25">
      <c r="A7093" t="str">
        <f t="array" ref="A7093">IF(COUNT(SEARCH(RubriekenHistorisch,CONCATENATE(P7092,U7092,AB7092,AH7092))),"t","f")</f>
        <v>f</v>
      </c>
      <c r="B7093" t="str">
        <f t="shared" si="332"/>
        <v>f</v>
      </c>
      <c r="C7093" t="str">
        <f t="shared" si="333"/>
        <v>f</v>
      </c>
      <c r="D7093" t="str">
        <f t="shared" si="334"/>
        <v>t</v>
      </c>
      <c r="E7093" t="str">
        <f>IF(COUNT(SEARCH({"04.","05.","09.","12."},CONCATENATE(P7092,U7092,AB7092,AH7092))),"t","f")</f>
        <v>t</v>
      </c>
      <c r="F7093" t="str">
        <f t="array" ref="F7093">IF(COUNT(SEARCH(HistorischeRubrieken,CONCATENATE(P7092,U7092,AB7092,AH7092))),"t","f")</f>
        <v>f</v>
      </c>
      <c r="G7093">
        <v>3</v>
      </c>
      <c r="H7093">
        <v>612801</v>
      </c>
      <c r="I7093" t="s">
        <v>3952</v>
      </c>
      <c r="J7093">
        <v>20010401</v>
      </c>
      <c r="K7093">
        <v>20071201</v>
      </c>
      <c r="M7093">
        <v>0</v>
      </c>
      <c r="N7093">
        <v>0</v>
      </c>
      <c r="O7093" t="s">
        <v>3523</v>
      </c>
      <c r="P7093" t="s">
        <v>3953</v>
      </c>
      <c r="Q7093" t="s">
        <v>3435</v>
      </c>
      <c r="R7093">
        <v>0</v>
      </c>
      <c r="S7093" t="s">
        <v>271</v>
      </c>
      <c r="AA7093" t="s">
        <v>3526</v>
      </c>
      <c r="AC7093">
        <v>1</v>
      </c>
      <c r="AE7093">
        <v>1</v>
      </c>
      <c r="AF7093" t="s">
        <v>271</v>
      </c>
    </row>
    <row r="7094" spans="1:32" hidden="1" x14ac:dyDescent="0.25">
      <c r="A7094" t="str">
        <f t="array" ref="A7094">IF(COUNT(SEARCH(RubriekenHistorisch,CONCATENATE(P7093,U7093,AB7093,AH7093))),"t","f")</f>
        <v>f</v>
      </c>
      <c r="B7094" t="str">
        <f t="shared" si="332"/>
        <v>f</v>
      </c>
      <c r="C7094" t="str">
        <f t="shared" si="333"/>
        <v>f</v>
      </c>
      <c r="D7094" t="str">
        <f t="shared" si="334"/>
        <v>t</v>
      </c>
      <c r="E7094" t="str">
        <f>IF(COUNT(SEARCH({"04.","05.","09.","12."},CONCATENATE(P7093,U7093,AB7093,AH7093))),"t","f")</f>
        <v>t</v>
      </c>
      <c r="F7094" t="str">
        <f t="array" ref="F7094">IF(COUNT(SEARCH(HistorischeRubrieken,CONCATENATE(P7093,U7093,AB7093,AH7093))),"t","f")</f>
        <v>f</v>
      </c>
      <c r="G7094">
        <v>4</v>
      </c>
      <c r="H7094">
        <v>612801</v>
      </c>
      <c r="I7094" t="s">
        <v>3955</v>
      </c>
      <c r="J7094">
        <v>20071201</v>
      </c>
      <c r="K7094">
        <v>20100301</v>
      </c>
      <c r="M7094">
        <v>0</v>
      </c>
      <c r="N7094">
        <v>0</v>
      </c>
      <c r="O7094" t="s">
        <v>3451</v>
      </c>
      <c r="P7094" t="s">
        <v>3956</v>
      </c>
      <c r="Q7094" t="s">
        <v>2719</v>
      </c>
      <c r="R7094">
        <v>0</v>
      </c>
      <c r="S7094" t="s">
        <v>271</v>
      </c>
      <c r="T7094" t="s">
        <v>3451</v>
      </c>
      <c r="U7094" t="s">
        <v>3957</v>
      </c>
      <c r="V7094">
        <v>0</v>
      </c>
      <c r="W7094">
        <v>1</v>
      </c>
      <c r="X7094">
        <v>20080108</v>
      </c>
      <c r="Y7094">
        <v>0</v>
      </c>
      <c r="Z7094" t="s">
        <v>1003</v>
      </c>
      <c r="AA7094" t="s">
        <v>3454</v>
      </c>
      <c r="AC7094">
        <v>1</v>
      </c>
      <c r="AE7094">
        <v>1</v>
      </c>
      <c r="AF7094" t="s">
        <v>271</v>
      </c>
    </row>
    <row r="7095" spans="1:32" hidden="1" x14ac:dyDescent="0.25">
      <c r="A7095" t="str">
        <f t="array" ref="A7095">IF(COUNT(SEARCH(RubriekenHistorisch,CONCATENATE(P7094,U7094,AB7094,AH7094))),"t","f")</f>
        <v>f</v>
      </c>
      <c r="B7095" t="str">
        <f t="shared" si="332"/>
        <v>f</v>
      </c>
      <c r="C7095" t="str">
        <f t="shared" si="333"/>
        <v>f</v>
      </c>
      <c r="D7095" t="str">
        <f t="shared" si="334"/>
        <v>t</v>
      </c>
      <c r="E7095" t="str">
        <f>IF(COUNT(SEARCH({"04.","05.","09.","12."},CONCATENATE(P7094,U7094,AB7094,AH7094))),"t","f")</f>
        <v>t</v>
      </c>
      <c r="F7095" t="str">
        <f t="array" ref="F7095">IF(COUNT(SEARCH(HistorischeRubrieken,CONCATENATE(P7094,U7094,AB7094,AH7094))),"t","f")</f>
        <v>f</v>
      </c>
      <c r="G7095">
        <v>5</v>
      </c>
      <c r="H7095">
        <v>612801</v>
      </c>
      <c r="I7095" t="s">
        <v>3955</v>
      </c>
      <c r="J7095">
        <v>20100301</v>
      </c>
      <c r="K7095">
        <v>20100601</v>
      </c>
      <c r="M7095">
        <v>0</v>
      </c>
      <c r="N7095">
        <v>0</v>
      </c>
      <c r="O7095" t="s">
        <v>3451</v>
      </c>
      <c r="R7095">
        <v>0</v>
      </c>
      <c r="S7095" t="s">
        <v>271</v>
      </c>
      <c r="AA7095" t="s">
        <v>3454</v>
      </c>
      <c r="AC7095">
        <v>1</v>
      </c>
      <c r="AE7095">
        <v>1</v>
      </c>
      <c r="AF7095" t="s">
        <v>271</v>
      </c>
    </row>
    <row r="7096" spans="1:32" hidden="1" x14ac:dyDescent="0.25">
      <c r="A7096" t="str">
        <f t="array" ref="A7096">IF(COUNT(SEARCH(RubriekenHistorisch,CONCATENATE(P7095,U7095,AB7095,AH7095))),"t","f")</f>
        <v>f</v>
      </c>
      <c r="B7096" t="str">
        <f t="shared" si="332"/>
        <v>f</v>
      </c>
      <c r="C7096" t="str">
        <f t="shared" si="333"/>
        <v>f</v>
      </c>
      <c r="D7096" t="str">
        <f t="shared" si="334"/>
        <v>f</v>
      </c>
      <c r="E7096" t="str">
        <f>IF(COUNT(SEARCH({"04.","05.","09.","12."},CONCATENATE(P7095,U7095,AB7095,AH7095))),"t","f")</f>
        <v>f</v>
      </c>
      <c r="F7096" t="str">
        <f t="array" ref="F7096">IF(COUNT(SEARCH(HistorischeRubrieken,CONCATENATE(P7095,U7095,AB7095,AH7095))),"t","f")</f>
        <v>f</v>
      </c>
      <c r="G7096">
        <v>1</v>
      </c>
      <c r="H7096">
        <v>612901</v>
      </c>
      <c r="I7096" t="s">
        <v>3958</v>
      </c>
      <c r="J7096">
        <v>19971101</v>
      </c>
      <c r="K7096">
        <v>19980801</v>
      </c>
      <c r="M7096">
        <v>0</v>
      </c>
      <c r="N7096">
        <v>0</v>
      </c>
      <c r="O7096" t="s">
        <v>3438</v>
      </c>
      <c r="P7096" t="s">
        <v>3959</v>
      </c>
      <c r="Q7096" t="s">
        <v>3435</v>
      </c>
      <c r="R7096">
        <v>0</v>
      </c>
      <c r="S7096" t="s">
        <v>271</v>
      </c>
      <c r="U7096" t="s">
        <v>3960</v>
      </c>
      <c r="V7096">
        <v>1</v>
      </c>
      <c r="W7096">
        <v>1</v>
      </c>
      <c r="X7096">
        <v>19971201</v>
      </c>
      <c r="Y7096">
        <v>12</v>
      </c>
      <c r="Z7096" t="s">
        <v>1003</v>
      </c>
      <c r="AA7096" t="s">
        <v>3441</v>
      </c>
      <c r="AC7096">
        <v>1</v>
      </c>
      <c r="AE7096">
        <v>1</v>
      </c>
      <c r="AF7096" t="s">
        <v>271</v>
      </c>
    </row>
    <row r="7097" spans="1:32" hidden="1" x14ac:dyDescent="0.25">
      <c r="A7097" t="str">
        <f t="array" ref="A7097">IF(COUNT(SEARCH(RubriekenHistorisch,CONCATENATE(P7096,U7096,AB7096,AH7096))),"t","f")</f>
        <v>f</v>
      </c>
      <c r="B7097" t="str">
        <f t="shared" si="332"/>
        <v>f</v>
      </c>
      <c r="C7097" t="str">
        <f t="shared" si="333"/>
        <v>f</v>
      </c>
      <c r="D7097" t="str">
        <f t="shared" si="334"/>
        <v>t</v>
      </c>
      <c r="E7097" t="str">
        <f>IF(COUNT(SEARCH({"04.","05.","09.","12."},CONCATENATE(P7096,U7096,AB7096,AH7096))),"t","f")</f>
        <v>t</v>
      </c>
      <c r="F7097" t="str">
        <f t="array" ref="F7097">IF(COUNT(SEARCH(HistorischeRubrieken,CONCATENATE(P7096,U7096,AB7096,AH7096))),"t","f")</f>
        <v>f</v>
      </c>
      <c r="G7097">
        <v>2</v>
      </c>
      <c r="H7097">
        <v>612901</v>
      </c>
      <c r="I7097" t="s">
        <v>3958</v>
      </c>
      <c r="J7097">
        <v>19980801</v>
      </c>
      <c r="K7097">
        <v>20010401</v>
      </c>
      <c r="M7097">
        <v>0</v>
      </c>
      <c r="N7097">
        <v>0</v>
      </c>
      <c r="O7097" t="s">
        <v>3438</v>
      </c>
      <c r="P7097" t="s">
        <v>3959</v>
      </c>
      <c r="Q7097" t="s">
        <v>3435</v>
      </c>
      <c r="R7097">
        <v>0</v>
      </c>
      <c r="S7097" t="s">
        <v>271</v>
      </c>
      <c r="U7097" t="s">
        <v>3961</v>
      </c>
      <c r="V7097">
        <v>1</v>
      </c>
      <c r="W7097">
        <v>1</v>
      </c>
      <c r="X7097">
        <v>19981201</v>
      </c>
      <c r="Y7097">
        <v>12</v>
      </c>
      <c r="Z7097" t="s">
        <v>271</v>
      </c>
      <c r="AA7097" t="s">
        <v>3441</v>
      </c>
      <c r="AC7097">
        <v>1</v>
      </c>
      <c r="AE7097">
        <v>1</v>
      </c>
      <c r="AF7097" t="s">
        <v>271</v>
      </c>
    </row>
    <row r="7098" spans="1:32" hidden="1" x14ac:dyDescent="0.25">
      <c r="A7098" t="str">
        <f t="array" ref="A7098">IF(COUNT(SEARCH(RubriekenHistorisch,CONCATENATE(P7097,U7097,AB7097,AH7097))),"t","f")</f>
        <v>f</v>
      </c>
      <c r="B7098" t="str">
        <f t="shared" si="332"/>
        <v>f</v>
      </c>
      <c r="C7098" t="str">
        <f t="shared" si="333"/>
        <v>f</v>
      </c>
      <c r="D7098" t="str">
        <f t="shared" si="334"/>
        <v>t</v>
      </c>
      <c r="E7098" t="str">
        <f>IF(COUNT(SEARCH({"04.","05.","09.","12."},CONCATENATE(P7097,U7097,AB7097,AH7097))),"t","f")</f>
        <v>t</v>
      </c>
      <c r="F7098" t="str">
        <f t="array" ref="F7098">IF(COUNT(SEARCH(HistorischeRubrieken,CONCATENATE(P7097,U7097,AB7097,AH7097))),"t","f")</f>
        <v>f</v>
      </c>
      <c r="G7098">
        <v>3</v>
      </c>
      <c r="H7098">
        <v>612901</v>
      </c>
      <c r="I7098" t="s">
        <v>3958</v>
      </c>
      <c r="J7098">
        <v>20010401</v>
      </c>
      <c r="K7098">
        <v>20041201</v>
      </c>
      <c r="M7098">
        <v>0</v>
      </c>
      <c r="N7098">
        <v>0</v>
      </c>
      <c r="O7098" t="s">
        <v>3444</v>
      </c>
      <c r="P7098" t="s">
        <v>3959</v>
      </c>
      <c r="Q7098" t="s">
        <v>3435</v>
      </c>
      <c r="R7098">
        <v>0</v>
      </c>
      <c r="S7098" t="s">
        <v>271</v>
      </c>
      <c r="U7098" t="s">
        <v>3961</v>
      </c>
      <c r="V7098">
        <v>1</v>
      </c>
      <c r="W7098">
        <v>1</v>
      </c>
      <c r="X7098">
        <v>20011201</v>
      </c>
      <c r="Y7098">
        <v>12</v>
      </c>
      <c r="Z7098" t="s">
        <v>271</v>
      </c>
      <c r="AA7098" t="s">
        <v>3445</v>
      </c>
      <c r="AC7098">
        <v>1</v>
      </c>
      <c r="AE7098">
        <v>1</v>
      </c>
      <c r="AF7098" t="s">
        <v>271</v>
      </c>
    </row>
    <row r="7099" spans="1:32" hidden="1" x14ac:dyDescent="0.25">
      <c r="A7099" t="str">
        <f t="array" ref="A7099">IF(COUNT(SEARCH(RubriekenHistorisch,CONCATENATE(P7098,U7098,AB7098,AH7098))),"t","f")</f>
        <v>f</v>
      </c>
      <c r="B7099" t="str">
        <f t="shared" si="332"/>
        <v>f</v>
      </c>
      <c r="C7099" t="str">
        <f t="shared" si="333"/>
        <v>f</v>
      </c>
      <c r="D7099" t="str">
        <f t="shared" si="334"/>
        <v>t</v>
      </c>
      <c r="E7099" t="str">
        <f>IF(COUNT(SEARCH({"04.","05.","09.","12."},CONCATENATE(P7098,U7098,AB7098,AH7098))),"t","f")</f>
        <v>t</v>
      </c>
      <c r="F7099" t="str">
        <f t="array" ref="F7099">IF(COUNT(SEARCH(HistorischeRubrieken,CONCATENATE(P7098,U7098,AB7098,AH7098))),"t","f")</f>
        <v>f</v>
      </c>
      <c r="G7099">
        <v>4</v>
      </c>
      <c r="H7099">
        <v>612901</v>
      </c>
      <c r="I7099" t="s">
        <v>3958</v>
      </c>
      <c r="J7099">
        <v>20041201</v>
      </c>
      <c r="K7099">
        <v>20050301</v>
      </c>
      <c r="M7099">
        <v>0</v>
      </c>
      <c r="N7099">
        <v>0</v>
      </c>
      <c r="O7099" t="s">
        <v>3523</v>
      </c>
      <c r="P7099" t="s">
        <v>3962</v>
      </c>
      <c r="Q7099" t="s">
        <v>3435</v>
      </c>
      <c r="R7099">
        <v>0</v>
      </c>
      <c r="S7099" t="s">
        <v>271</v>
      </c>
      <c r="U7099" t="s">
        <v>3961</v>
      </c>
      <c r="V7099">
        <v>2</v>
      </c>
      <c r="W7099">
        <v>0</v>
      </c>
      <c r="X7099">
        <v>20041205</v>
      </c>
      <c r="Y7099">
        <v>0</v>
      </c>
      <c r="Z7099" t="s">
        <v>271</v>
      </c>
      <c r="AA7099" t="s">
        <v>3526</v>
      </c>
      <c r="AC7099">
        <v>1</v>
      </c>
      <c r="AE7099">
        <v>1</v>
      </c>
      <c r="AF7099" t="s">
        <v>271</v>
      </c>
    </row>
    <row r="7100" spans="1:32" hidden="1" x14ac:dyDescent="0.25">
      <c r="A7100" t="str">
        <f t="array" ref="A7100">IF(COUNT(SEARCH(RubriekenHistorisch,CONCATENATE(P7099,U7099,AB7099,AH7099))),"t","f")</f>
        <v>f</v>
      </c>
      <c r="B7100" t="str">
        <f t="shared" si="332"/>
        <v>f</v>
      </c>
      <c r="C7100" t="str">
        <f t="shared" si="333"/>
        <v>f</v>
      </c>
      <c r="D7100" t="str">
        <f t="shared" si="334"/>
        <v>t</v>
      </c>
      <c r="E7100" t="str">
        <f>IF(COUNT(SEARCH({"04.","05.","09.","12."},CONCATENATE(P7099,U7099,AB7099,AH7099))),"t","f")</f>
        <v>t</v>
      </c>
      <c r="F7100" t="str">
        <f t="array" ref="F7100">IF(COUNT(SEARCH(HistorischeRubrieken,CONCATENATE(P7099,U7099,AB7099,AH7099))),"t","f")</f>
        <v>f</v>
      </c>
      <c r="G7100">
        <v>5</v>
      </c>
      <c r="H7100">
        <v>612901</v>
      </c>
      <c r="I7100" t="s">
        <v>3958</v>
      </c>
      <c r="J7100">
        <v>20050301</v>
      </c>
      <c r="K7100">
        <v>20070601</v>
      </c>
      <c r="M7100">
        <v>0</v>
      </c>
      <c r="N7100">
        <v>0</v>
      </c>
      <c r="O7100" t="s">
        <v>3523</v>
      </c>
      <c r="P7100" t="s">
        <v>3963</v>
      </c>
      <c r="Q7100" t="s">
        <v>2719</v>
      </c>
      <c r="R7100">
        <v>0</v>
      </c>
      <c r="S7100" t="s">
        <v>271</v>
      </c>
      <c r="U7100" t="s">
        <v>3964</v>
      </c>
      <c r="V7100">
        <v>1</v>
      </c>
      <c r="W7100">
        <v>1</v>
      </c>
      <c r="X7100">
        <v>20050305</v>
      </c>
      <c r="Y7100">
        <v>0</v>
      </c>
      <c r="Z7100" t="s">
        <v>271</v>
      </c>
      <c r="AA7100" t="s">
        <v>3526</v>
      </c>
      <c r="AC7100">
        <v>1</v>
      </c>
      <c r="AE7100">
        <v>1</v>
      </c>
      <c r="AF7100" t="s">
        <v>271</v>
      </c>
    </row>
    <row r="7101" spans="1:32" hidden="1" x14ac:dyDescent="0.25">
      <c r="A7101" t="str">
        <f t="array" ref="A7101">IF(COUNT(SEARCH(RubriekenHistorisch,CONCATENATE(P7100,U7100,AB7100,AH7100))),"t","f")</f>
        <v>f</v>
      </c>
      <c r="B7101" t="str">
        <f t="shared" si="332"/>
        <v>f</v>
      </c>
      <c r="C7101" t="str">
        <f t="shared" si="333"/>
        <v>f</v>
      </c>
      <c r="D7101" t="str">
        <f t="shared" si="334"/>
        <v>t</v>
      </c>
      <c r="E7101" t="str">
        <f>IF(COUNT(SEARCH({"04.","05.","09.","12."},CONCATENATE(P7100,U7100,AB7100,AH7100))),"t","f")</f>
        <v>t</v>
      </c>
      <c r="F7101" t="str">
        <f t="array" ref="F7101">IF(COUNT(SEARCH(HistorischeRubrieken,CONCATENATE(P7100,U7100,AB7100,AH7100))),"t","f")</f>
        <v>f</v>
      </c>
      <c r="G7101">
        <v>6</v>
      </c>
      <c r="H7101">
        <v>612901</v>
      </c>
      <c r="I7101" t="s">
        <v>3965</v>
      </c>
      <c r="J7101">
        <v>20070601</v>
      </c>
      <c r="K7101">
        <v>20071201</v>
      </c>
      <c r="M7101">
        <v>0</v>
      </c>
      <c r="N7101">
        <v>0</v>
      </c>
      <c r="O7101" t="s">
        <v>3531</v>
      </c>
      <c r="P7101" t="s">
        <v>3963</v>
      </c>
      <c r="Q7101" t="s">
        <v>2719</v>
      </c>
      <c r="R7101">
        <v>0</v>
      </c>
      <c r="S7101" t="s">
        <v>271</v>
      </c>
      <c r="T7101" t="s">
        <v>3531</v>
      </c>
      <c r="U7101" t="s">
        <v>3964</v>
      </c>
      <c r="V7101">
        <v>0</v>
      </c>
      <c r="W7101">
        <v>1</v>
      </c>
      <c r="X7101">
        <v>20071010</v>
      </c>
      <c r="Y7101">
        <v>0</v>
      </c>
      <c r="Z7101" t="s">
        <v>1003</v>
      </c>
      <c r="AA7101" t="s">
        <v>3534</v>
      </c>
      <c r="AC7101">
        <v>1</v>
      </c>
      <c r="AE7101">
        <v>1</v>
      </c>
      <c r="AF7101" t="s">
        <v>271</v>
      </c>
    </row>
    <row r="7102" spans="1:32" hidden="1" x14ac:dyDescent="0.25">
      <c r="A7102" t="str">
        <f t="array" ref="A7102">IF(COUNT(SEARCH(RubriekenHistorisch,CONCATENATE(P7101,U7101,AB7101,AH7101))),"t","f")</f>
        <v>f</v>
      </c>
      <c r="B7102" t="str">
        <f t="shared" si="332"/>
        <v>f</v>
      </c>
      <c r="C7102" t="str">
        <f t="shared" si="333"/>
        <v>f</v>
      </c>
      <c r="D7102" t="str">
        <f t="shared" si="334"/>
        <v>t</v>
      </c>
      <c r="E7102" t="str">
        <f>IF(COUNT(SEARCH({"04.","05.","09.","12."},CONCATENATE(P7101,U7101,AB7101,AH7101))),"t","f")</f>
        <v>t</v>
      </c>
      <c r="F7102" t="str">
        <f t="array" ref="F7102">IF(COUNT(SEARCH(HistorischeRubrieken,CONCATENATE(P7101,U7101,AB7101,AH7101))),"t","f")</f>
        <v>f</v>
      </c>
      <c r="G7102">
        <v>7</v>
      </c>
      <c r="H7102">
        <v>612901</v>
      </c>
      <c r="I7102" t="s">
        <v>3965</v>
      </c>
      <c r="J7102">
        <v>20071201</v>
      </c>
      <c r="K7102">
        <v>20091201</v>
      </c>
      <c r="M7102">
        <v>0</v>
      </c>
      <c r="N7102">
        <v>0</v>
      </c>
      <c r="O7102" t="s">
        <v>3451</v>
      </c>
      <c r="P7102" t="s">
        <v>3963</v>
      </c>
      <c r="Q7102" t="s">
        <v>2719</v>
      </c>
      <c r="R7102">
        <v>0</v>
      </c>
      <c r="S7102" t="s">
        <v>271</v>
      </c>
      <c r="T7102" t="s">
        <v>3531</v>
      </c>
      <c r="U7102" t="s">
        <v>3964</v>
      </c>
      <c r="V7102">
        <v>0</v>
      </c>
      <c r="W7102">
        <v>1</v>
      </c>
      <c r="X7102">
        <v>20071010</v>
      </c>
      <c r="Y7102">
        <v>0</v>
      </c>
      <c r="Z7102" t="s">
        <v>1003</v>
      </c>
      <c r="AA7102" t="s">
        <v>3454</v>
      </c>
      <c r="AC7102">
        <v>1</v>
      </c>
      <c r="AE7102">
        <v>1</v>
      </c>
      <c r="AF7102" t="s">
        <v>271</v>
      </c>
    </row>
    <row r="7103" spans="1:32" hidden="1" x14ac:dyDescent="0.25">
      <c r="A7103" t="str">
        <f t="array" ref="A7103">IF(COUNT(SEARCH(RubriekenHistorisch,CONCATENATE(P7102,U7102,AB7102,AH7102))),"t","f")</f>
        <v>f</v>
      </c>
      <c r="B7103" t="str">
        <f t="shared" si="332"/>
        <v>f</v>
      </c>
      <c r="C7103" t="str">
        <f t="shared" si="333"/>
        <v>f</v>
      </c>
      <c r="D7103" t="str">
        <f t="shared" si="334"/>
        <v>t</v>
      </c>
      <c r="E7103" t="str">
        <f>IF(COUNT(SEARCH({"04.","05.","09.","12."},CONCATENATE(P7102,U7102,AB7102,AH7102))),"t","f")</f>
        <v>t</v>
      </c>
      <c r="F7103" t="str">
        <f t="array" ref="F7103">IF(COUNT(SEARCH(HistorischeRubrieken,CONCATENATE(P7102,U7102,AB7102,AH7102))),"t","f")</f>
        <v>f</v>
      </c>
      <c r="G7103">
        <v>8</v>
      </c>
      <c r="H7103">
        <v>612901</v>
      </c>
      <c r="I7103" t="s">
        <v>3541</v>
      </c>
      <c r="J7103">
        <v>20091201</v>
      </c>
      <c r="K7103">
        <v>20101201</v>
      </c>
      <c r="M7103">
        <v>0</v>
      </c>
      <c r="N7103">
        <v>0</v>
      </c>
      <c r="O7103" t="s">
        <v>3451</v>
      </c>
      <c r="P7103" t="s">
        <v>3966</v>
      </c>
      <c r="Q7103" t="s">
        <v>2719</v>
      </c>
      <c r="R7103">
        <v>0</v>
      </c>
      <c r="S7103" t="s">
        <v>271</v>
      </c>
      <c r="AA7103" t="s">
        <v>3454</v>
      </c>
      <c r="AC7103">
        <v>1</v>
      </c>
      <c r="AE7103">
        <v>1</v>
      </c>
      <c r="AF7103" t="s">
        <v>271</v>
      </c>
    </row>
    <row r="7104" spans="1:32" hidden="1" x14ac:dyDescent="0.25">
      <c r="A7104" t="str">
        <f t="array" ref="A7104">IF(COUNT(SEARCH(RubriekenHistorisch,CONCATENATE(P7103,U7103,AB7103,AH7103))),"t","f")</f>
        <v>f</v>
      </c>
      <c r="B7104" t="str">
        <f t="shared" si="332"/>
        <v>f</v>
      </c>
      <c r="C7104" t="str">
        <f t="shared" si="333"/>
        <v>f</v>
      </c>
      <c r="D7104" t="str">
        <f t="shared" si="334"/>
        <v>t</v>
      </c>
      <c r="E7104" t="str">
        <f>IF(COUNT(SEARCH({"04.","05.","09.","12."},CONCATENATE(P7103,U7103,AB7103,AH7103))),"t","f")</f>
        <v>t</v>
      </c>
      <c r="F7104" t="str">
        <f t="array" ref="F7104">IF(COUNT(SEARCH(HistorischeRubrieken,CONCATENATE(P7103,U7103,AB7103,AH7103))),"t","f")</f>
        <v>f</v>
      </c>
      <c r="G7104">
        <v>9</v>
      </c>
      <c r="H7104">
        <v>612901</v>
      </c>
      <c r="I7104" t="s">
        <v>3541</v>
      </c>
      <c r="J7104">
        <v>20101201</v>
      </c>
      <c r="K7104">
        <v>20120115</v>
      </c>
      <c r="M7104">
        <v>0</v>
      </c>
      <c r="N7104">
        <v>0</v>
      </c>
      <c r="O7104" t="s">
        <v>3451</v>
      </c>
      <c r="P7104" t="s">
        <v>3967</v>
      </c>
      <c r="Q7104" t="s">
        <v>2719</v>
      </c>
      <c r="R7104">
        <v>0</v>
      </c>
      <c r="S7104" t="s">
        <v>271</v>
      </c>
      <c r="AA7104" t="s">
        <v>3454</v>
      </c>
      <c r="AC7104">
        <v>1</v>
      </c>
      <c r="AE7104">
        <v>1</v>
      </c>
      <c r="AF7104" t="s">
        <v>271</v>
      </c>
    </row>
    <row r="7105" spans="1:32" hidden="1" x14ac:dyDescent="0.25">
      <c r="A7105" t="str">
        <f t="array" ref="A7105">IF(COUNT(SEARCH(RubriekenHistorisch,CONCATENATE(P7104,U7104,AB7104,AH7104))),"t","f")</f>
        <v>f</v>
      </c>
      <c r="B7105" t="str">
        <f t="shared" si="332"/>
        <v>f</v>
      </c>
      <c r="C7105" t="str">
        <f t="shared" si="333"/>
        <v>f</v>
      </c>
      <c r="D7105" t="str">
        <f t="shared" si="334"/>
        <v>t</v>
      </c>
      <c r="E7105" t="str">
        <f>IF(COUNT(SEARCH({"04.","05.","09.","12."},CONCATENATE(P7104,U7104,AB7104,AH7104))),"t","f")</f>
        <v>t</v>
      </c>
      <c r="F7105" t="str">
        <f t="array" ref="F7105">IF(COUNT(SEARCH(HistorischeRubrieken,CONCATENATE(P7104,U7104,AB7104,AH7104))),"t","f")</f>
        <v>f</v>
      </c>
      <c r="G7105">
        <v>10</v>
      </c>
      <c r="H7105">
        <v>612901</v>
      </c>
      <c r="I7105" t="s">
        <v>3541</v>
      </c>
      <c r="J7105">
        <v>20120115</v>
      </c>
      <c r="K7105">
        <v>20120716</v>
      </c>
      <c r="M7105">
        <v>0</v>
      </c>
      <c r="N7105">
        <v>0</v>
      </c>
      <c r="O7105" t="s">
        <v>3487</v>
      </c>
      <c r="P7105" t="s">
        <v>3967</v>
      </c>
      <c r="Q7105" t="s">
        <v>2719</v>
      </c>
      <c r="R7105">
        <v>0</v>
      </c>
      <c r="S7105" t="s">
        <v>271</v>
      </c>
      <c r="AA7105" t="s">
        <v>3488</v>
      </c>
      <c r="AC7105">
        <v>1</v>
      </c>
      <c r="AE7105">
        <v>1</v>
      </c>
      <c r="AF7105" t="s">
        <v>271</v>
      </c>
    </row>
    <row r="7106" spans="1:32" hidden="1" x14ac:dyDescent="0.25">
      <c r="A7106" t="str">
        <f t="array" ref="A7106">IF(COUNT(SEARCH(RubriekenHistorisch,CONCATENATE(P7105,U7105,AB7105,AH7105))),"t","f")</f>
        <v>f</v>
      </c>
      <c r="B7106" t="str">
        <f t="shared" si="332"/>
        <v>f</v>
      </c>
      <c r="C7106" t="str">
        <f t="shared" si="333"/>
        <v>f</v>
      </c>
      <c r="D7106" t="str">
        <f t="shared" si="334"/>
        <v>t</v>
      </c>
      <c r="E7106" t="str">
        <f>IF(COUNT(SEARCH({"04.","05.","09.","12."},CONCATENATE(P7105,U7105,AB7105,AH7105))),"t","f")</f>
        <v>t</v>
      </c>
      <c r="F7106" t="str">
        <f t="array" ref="F7106">IF(COUNT(SEARCH(HistorischeRubrieken,CONCATENATE(P7105,U7105,AB7105,AH7105))),"t","f")</f>
        <v>f</v>
      </c>
      <c r="G7106">
        <v>11</v>
      </c>
      <c r="H7106">
        <v>612901</v>
      </c>
      <c r="I7106" t="s">
        <v>3541</v>
      </c>
      <c r="J7106">
        <v>20120716</v>
      </c>
      <c r="K7106">
        <v>20140201</v>
      </c>
      <c r="M7106">
        <v>0</v>
      </c>
      <c r="N7106">
        <v>0</v>
      </c>
      <c r="O7106" t="s">
        <v>3487</v>
      </c>
      <c r="P7106" t="s">
        <v>3968</v>
      </c>
      <c r="Q7106" t="s">
        <v>2719</v>
      </c>
      <c r="R7106">
        <v>0</v>
      </c>
      <c r="S7106" t="s">
        <v>271</v>
      </c>
      <c r="AA7106" t="s">
        <v>3488</v>
      </c>
      <c r="AC7106">
        <v>1</v>
      </c>
      <c r="AE7106">
        <v>1</v>
      </c>
      <c r="AF7106" t="s">
        <v>271</v>
      </c>
    </row>
    <row r="7107" spans="1:32" hidden="1" x14ac:dyDescent="0.25">
      <c r="A7107" t="str">
        <f t="array" ref="A7107">IF(COUNT(SEARCH(RubriekenHistorisch,CONCATENATE(P7106,U7106,AB7106,AH7106))),"t","f")</f>
        <v>f</v>
      </c>
      <c r="B7107" t="str">
        <f t="shared" ref="B7107:B7170" si="335">IF(COUNT(SEARCH("07.66.20",CONCATENATE(P7106,U7106,AB7106,AH7106))),"t","f")</f>
        <v>f</v>
      </c>
      <c r="C7107" t="str">
        <f t="shared" ref="C7107:C7170" si="336">IF(COUNT(SEARCH("14.40.10",CONCATENATE(P7106,U7106,AB7106,AH7106))),"t","f")</f>
        <v>f</v>
      </c>
      <c r="D7107" t="str">
        <f t="shared" si="334"/>
        <v>t</v>
      </c>
      <c r="E7107" t="str">
        <f>IF(COUNT(SEARCH({"04.","05.","09.","12."},CONCATENATE(P7106,U7106,AB7106,AH7106))),"t","f")</f>
        <v>t</v>
      </c>
      <c r="F7107" t="str">
        <f t="array" ref="F7107">IF(COUNT(SEARCH(HistorischeRubrieken,CONCATENATE(P7106,U7106,AB7106,AH7106))),"t","f")</f>
        <v>f</v>
      </c>
      <c r="G7107">
        <v>12</v>
      </c>
      <c r="H7107">
        <v>612901</v>
      </c>
      <c r="I7107" t="s">
        <v>3541</v>
      </c>
      <c r="J7107">
        <v>20140201</v>
      </c>
      <c r="K7107">
        <v>20141201</v>
      </c>
      <c r="M7107">
        <v>0</v>
      </c>
      <c r="N7107">
        <v>0</v>
      </c>
      <c r="O7107" t="s">
        <v>3487</v>
      </c>
      <c r="P7107" t="s">
        <v>3969</v>
      </c>
      <c r="Q7107" t="s">
        <v>2719</v>
      </c>
      <c r="R7107">
        <v>0</v>
      </c>
      <c r="S7107" t="s">
        <v>271</v>
      </c>
      <c r="U7107" t="s">
        <v>3970</v>
      </c>
      <c r="V7107">
        <v>2</v>
      </c>
      <c r="W7107">
        <v>0</v>
      </c>
      <c r="X7107">
        <v>20140204</v>
      </c>
      <c r="Y7107">
        <v>0</v>
      </c>
      <c r="Z7107" t="s">
        <v>271</v>
      </c>
      <c r="AA7107" t="s">
        <v>3488</v>
      </c>
      <c r="AC7107">
        <v>1</v>
      </c>
      <c r="AE7107">
        <v>1</v>
      </c>
      <c r="AF7107" t="s">
        <v>271</v>
      </c>
    </row>
    <row r="7108" spans="1:32" hidden="1" x14ac:dyDescent="0.25">
      <c r="A7108" t="str">
        <f t="array" ref="A7108">IF(COUNT(SEARCH(RubriekenHistorisch,CONCATENATE(P7107,U7107,AB7107,AH7107))),"t","f")</f>
        <v>f</v>
      </c>
      <c r="B7108" t="str">
        <f t="shared" si="335"/>
        <v>f</v>
      </c>
      <c r="C7108" t="str">
        <f t="shared" si="336"/>
        <v>f</v>
      </c>
      <c r="D7108" t="str">
        <f t="shared" ref="D7108:D7171" si="337">IF(COUNT(SEARCH("- 0",CONCATENATE(P7107,U7107,AB7107,AH7107))),"t","f")</f>
        <v>t</v>
      </c>
      <c r="E7108" t="str">
        <f>IF(COUNT(SEARCH({"04.","05.","09.","12."},CONCATENATE(P7107,U7107,AB7107,AH7107))),"t","f")</f>
        <v>t</v>
      </c>
      <c r="F7108" t="str">
        <f t="array" ref="F7108">IF(COUNT(SEARCH(HistorischeRubrieken,CONCATENATE(P7107,U7107,AB7107,AH7107))),"t","f")</f>
        <v>f</v>
      </c>
      <c r="G7108">
        <v>13</v>
      </c>
      <c r="H7108">
        <v>612901</v>
      </c>
      <c r="I7108" t="s">
        <v>3541</v>
      </c>
      <c r="J7108">
        <v>20141201</v>
      </c>
      <c r="K7108">
        <v>20150101</v>
      </c>
      <c r="M7108">
        <v>0</v>
      </c>
      <c r="N7108">
        <v>0</v>
      </c>
      <c r="U7108" t="s">
        <v>3971</v>
      </c>
      <c r="V7108">
        <v>2</v>
      </c>
      <c r="W7108">
        <v>0</v>
      </c>
      <c r="X7108">
        <v>20141216</v>
      </c>
      <c r="Y7108">
        <v>0</v>
      </c>
      <c r="Z7108" t="s">
        <v>271</v>
      </c>
    </row>
    <row r="7109" spans="1:32" hidden="1" x14ac:dyDescent="0.25">
      <c r="A7109" t="str">
        <f t="array" ref="A7109">IF(COUNT(SEARCH(RubriekenHistorisch,CONCATENATE(P7108,U7108,AB7108,AH7108))),"t","f")</f>
        <v>f</v>
      </c>
      <c r="B7109" t="str">
        <f t="shared" si="335"/>
        <v>f</v>
      </c>
      <c r="C7109" t="str">
        <f t="shared" si="336"/>
        <v>t</v>
      </c>
      <c r="D7109" t="str">
        <f t="shared" si="337"/>
        <v>f</v>
      </c>
      <c r="E7109" t="str">
        <f>IF(COUNT(SEARCH({"04.","05.","09.","12."},CONCATENATE(P7108,U7108,AB7108,AH7108))),"t","f")</f>
        <v>f</v>
      </c>
      <c r="F7109" t="str">
        <f t="array" ref="F7109">IF(COUNT(SEARCH(HistorischeRubrieken,CONCATENATE(P7108,U7108,AB7108,AH7108))),"t","f")</f>
        <v>f</v>
      </c>
      <c r="G7109">
        <v>1</v>
      </c>
      <c r="H7109">
        <v>612902</v>
      </c>
      <c r="I7109" t="s">
        <v>3549</v>
      </c>
      <c r="J7109">
        <v>20120101</v>
      </c>
      <c r="K7109">
        <v>20140106</v>
      </c>
      <c r="M7109">
        <v>0</v>
      </c>
      <c r="N7109">
        <v>0</v>
      </c>
      <c r="AA7109" t="s">
        <v>3547</v>
      </c>
      <c r="AC7109">
        <v>0</v>
      </c>
      <c r="AE7109">
        <v>1</v>
      </c>
      <c r="AF7109" t="s">
        <v>271</v>
      </c>
    </row>
    <row r="7110" spans="1:32" hidden="1" x14ac:dyDescent="0.25">
      <c r="A7110" t="str">
        <f t="array" ref="A7110">IF(COUNT(SEARCH(RubriekenHistorisch,CONCATENATE(P7109,U7109,AB7109,AH7109))),"t","f")</f>
        <v>f</v>
      </c>
      <c r="B7110" t="str">
        <f t="shared" si="335"/>
        <v>f</v>
      </c>
      <c r="C7110" t="str">
        <f t="shared" si="336"/>
        <v>f</v>
      </c>
      <c r="D7110" t="str">
        <f t="shared" si="337"/>
        <v>f</v>
      </c>
      <c r="E7110" t="str">
        <f>IF(COUNT(SEARCH({"04.","05.","09.","12."},CONCATENATE(P7109,U7109,AB7109,AH7109))),"t","f")</f>
        <v>f</v>
      </c>
      <c r="F7110" t="str">
        <f t="array" ref="F7110">IF(COUNT(SEARCH(HistorischeRubrieken,CONCATENATE(P7109,U7109,AB7109,AH7109))),"t","f")</f>
        <v>f</v>
      </c>
      <c r="G7110">
        <v>2</v>
      </c>
      <c r="H7110">
        <v>612902</v>
      </c>
      <c r="I7110" t="s">
        <v>3549</v>
      </c>
      <c r="J7110">
        <v>20140106</v>
      </c>
      <c r="K7110">
        <v>20140501</v>
      </c>
      <c r="M7110">
        <v>0</v>
      </c>
      <c r="N7110">
        <v>1</v>
      </c>
      <c r="AA7110" t="s">
        <v>3548</v>
      </c>
      <c r="AB7110" t="s">
        <v>1642</v>
      </c>
      <c r="AC7110">
        <v>0</v>
      </c>
      <c r="AE7110">
        <v>1</v>
      </c>
      <c r="AF7110" t="s">
        <v>271</v>
      </c>
    </row>
    <row r="7111" spans="1:32" hidden="1" x14ac:dyDescent="0.25">
      <c r="A7111" t="str">
        <f t="array" ref="A7111">IF(COUNT(SEARCH(RubriekenHistorisch,CONCATENATE(P7110,U7110,AB7110,AH7110))),"t","f")</f>
        <v>f</v>
      </c>
      <c r="B7111" t="str">
        <f t="shared" si="335"/>
        <v>f</v>
      </c>
      <c r="C7111" t="str">
        <f t="shared" si="336"/>
        <v>f</v>
      </c>
      <c r="D7111" t="str">
        <f t="shared" si="337"/>
        <v>f</v>
      </c>
      <c r="E7111" t="str">
        <f>IF(COUNT(SEARCH({"04.","05.","09.","12."},CONCATENATE(P7110,U7110,AB7110,AH7110))),"t","f")</f>
        <v>t</v>
      </c>
      <c r="F7111" t="str">
        <f t="array" ref="F7111">IF(COUNT(SEARCH(HistorischeRubrieken,CONCATENATE(P7110,U7110,AB7110,AH7110))),"t","f")</f>
        <v>f</v>
      </c>
      <c r="G7111">
        <v>3</v>
      </c>
      <c r="H7111">
        <v>612902</v>
      </c>
      <c r="I7111" t="s">
        <v>3549</v>
      </c>
      <c r="J7111">
        <v>20140501</v>
      </c>
      <c r="K7111">
        <v>20141201</v>
      </c>
      <c r="M7111">
        <v>0</v>
      </c>
      <c r="N7111">
        <v>1</v>
      </c>
      <c r="AA7111" t="s">
        <v>3547</v>
      </c>
      <c r="AC7111">
        <v>0</v>
      </c>
      <c r="AE7111">
        <v>1</v>
      </c>
      <c r="AF7111" t="s">
        <v>271</v>
      </c>
    </row>
    <row r="7112" spans="1:32" hidden="1" x14ac:dyDescent="0.25">
      <c r="A7112" t="str">
        <f t="array" ref="A7112">IF(COUNT(SEARCH(RubriekenHistorisch,CONCATENATE(P7111,U7111,AB7111,AH7111))),"t","f")</f>
        <v>f</v>
      </c>
      <c r="B7112" t="str">
        <f t="shared" si="335"/>
        <v>f</v>
      </c>
      <c r="C7112" t="str">
        <f t="shared" si="336"/>
        <v>f</v>
      </c>
      <c r="D7112" t="str">
        <f t="shared" si="337"/>
        <v>f</v>
      </c>
      <c r="E7112" t="str">
        <f>IF(COUNT(SEARCH({"04.","05.","09.","12."},CONCATENATE(P7111,U7111,AB7111,AH7111))),"t","f")</f>
        <v>f</v>
      </c>
      <c r="F7112" t="str">
        <f t="array" ref="F7112">IF(COUNT(SEARCH(HistorischeRubrieken,CONCATENATE(P7111,U7111,AB7111,AH7111))),"t","f")</f>
        <v>f</v>
      </c>
      <c r="G7112">
        <v>1</v>
      </c>
      <c r="H7112">
        <v>613001</v>
      </c>
      <c r="I7112" t="s">
        <v>3972</v>
      </c>
      <c r="J7112">
        <v>20070901</v>
      </c>
      <c r="K7112">
        <v>20071201</v>
      </c>
      <c r="M7112">
        <v>0</v>
      </c>
      <c r="N7112">
        <v>0</v>
      </c>
      <c r="O7112" t="s">
        <v>3973</v>
      </c>
      <c r="R7112">
        <v>0</v>
      </c>
      <c r="S7112" t="s">
        <v>271</v>
      </c>
      <c r="AA7112" t="s">
        <v>3974</v>
      </c>
      <c r="AC7112">
        <v>1</v>
      </c>
      <c r="AE7112">
        <v>0</v>
      </c>
      <c r="AF7112" t="s">
        <v>1003</v>
      </c>
    </row>
    <row r="7113" spans="1:32" hidden="1" x14ac:dyDescent="0.25">
      <c r="A7113" t="str">
        <f t="array" ref="A7113">IF(COUNT(SEARCH(RubriekenHistorisch,CONCATENATE(P7112,U7112,AB7112,AH7112))),"t","f")</f>
        <v>f</v>
      </c>
      <c r="B7113" t="str">
        <f t="shared" si="335"/>
        <v>f</v>
      </c>
      <c r="C7113" t="str">
        <f t="shared" si="336"/>
        <v>f</v>
      </c>
      <c r="D7113" t="str">
        <f t="shared" si="337"/>
        <v>f</v>
      </c>
      <c r="E7113" t="str">
        <f>IF(COUNT(SEARCH({"04.","05.","09.","12."},CONCATENATE(P7112,U7112,AB7112,AH7112))),"t","f")</f>
        <v>f</v>
      </c>
      <c r="F7113" t="str">
        <f t="array" ref="F7113">IF(COUNT(SEARCH(HistorischeRubrieken,CONCATENATE(P7112,U7112,AB7112,AH7112))),"t","f")</f>
        <v>f</v>
      </c>
      <c r="G7113">
        <v>2</v>
      </c>
      <c r="H7113">
        <v>613001</v>
      </c>
      <c r="I7113" t="s">
        <v>3972</v>
      </c>
      <c r="J7113">
        <v>20071201</v>
      </c>
      <c r="K7113">
        <v>20100601</v>
      </c>
      <c r="M7113">
        <v>0</v>
      </c>
      <c r="N7113">
        <v>0</v>
      </c>
      <c r="O7113" t="s">
        <v>3975</v>
      </c>
      <c r="R7113">
        <v>0</v>
      </c>
      <c r="S7113" t="s">
        <v>271</v>
      </c>
      <c r="AA7113" t="s">
        <v>3976</v>
      </c>
      <c r="AC7113">
        <v>1</v>
      </c>
      <c r="AE7113">
        <v>0</v>
      </c>
      <c r="AF7113" t="s">
        <v>1003</v>
      </c>
    </row>
    <row r="7114" spans="1:32" hidden="1" x14ac:dyDescent="0.25">
      <c r="A7114" t="str">
        <f t="array" ref="A7114">IF(COUNT(SEARCH(RubriekenHistorisch,CONCATENATE(P7113,U7113,AB7113,AH7113))),"t","f")</f>
        <v>f</v>
      </c>
      <c r="B7114" t="str">
        <f t="shared" si="335"/>
        <v>f</v>
      </c>
      <c r="C7114" t="str">
        <f t="shared" si="336"/>
        <v>f</v>
      </c>
      <c r="D7114" t="str">
        <f t="shared" si="337"/>
        <v>f</v>
      </c>
      <c r="E7114" t="str">
        <f>IF(COUNT(SEARCH({"04.","05.","09.","12."},CONCATENATE(P7113,U7113,AB7113,AH7113))),"t","f")</f>
        <v>f</v>
      </c>
      <c r="F7114" t="str">
        <f t="array" ref="F7114">IF(COUNT(SEARCH(HistorischeRubrieken,CONCATENATE(P7113,U7113,AB7113,AH7113))),"t","f")</f>
        <v>f</v>
      </c>
      <c r="G7114">
        <v>3</v>
      </c>
      <c r="H7114">
        <v>613001</v>
      </c>
      <c r="I7114" t="s">
        <v>3972</v>
      </c>
      <c r="J7114">
        <v>20100601</v>
      </c>
      <c r="K7114">
        <v>20111201</v>
      </c>
      <c r="M7114">
        <v>0</v>
      </c>
      <c r="N7114">
        <v>0</v>
      </c>
      <c r="O7114" t="s">
        <v>3451</v>
      </c>
      <c r="P7114" t="s">
        <v>3977</v>
      </c>
      <c r="Q7114" t="s">
        <v>2719</v>
      </c>
      <c r="R7114">
        <v>0</v>
      </c>
      <c r="S7114" t="s">
        <v>271</v>
      </c>
      <c r="U7114" t="s">
        <v>3978</v>
      </c>
      <c r="V7114">
        <v>1</v>
      </c>
      <c r="W7114">
        <v>1</v>
      </c>
      <c r="X7114">
        <v>20100603</v>
      </c>
      <c r="Y7114">
        <v>0</v>
      </c>
      <c r="Z7114" t="s">
        <v>1003</v>
      </c>
      <c r="AA7114" t="s">
        <v>3454</v>
      </c>
      <c r="AC7114">
        <v>1</v>
      </c>
      <c r="AE7114">
        <v>1</v>
      </c>
      <c r="AF7114" t="s">
        <v>1003</v>
      </c>
    </row>
    <row r="7115" spans="1:32" hidden="1" x14ac:dyDescent="0.25">
      <c r="A7115" t="str">
        <f t="array" ref="A7115">IF(COUNT(SEARCH(RubriekenHistorisch,CONCATENATE(P7114,U7114,AB7114,AH7114))),"t","f")</f>
        <v>f</v>
      </c>
      <c r="B7115" t="str">
        <f t="shared" si="335"/>
        <v>f</v>
      </c>
      <c r="C7115" t="str">
        <f t="shared" si="336"/>
        <v>f</v>
      </c>
      <c r="D7115" t="str">
        <f t="shared" si="337"/>
        <v>t</v>
      </c>
      <c r="E7115" t="str">
        <f>IF(COUNT(SEARCH({"04.","05.","09.","12."},CONCATENATE(P7114,U7114,AB7114,AH7114))),"t","f")</f>
        <v>t</v>
      </c>
      <c r="F7115" t="str">
        <f t="array" ref="F7115">IF(COUNT(SEARCH(HistorischeRubrieken,CONCATENATE(P7114,U7114,AB7114,AH7114))),"t","f")</f>
        <v>f</v>
      </c>
      <c r="G7115">
        <v>4</v>
      </c>
      <c r="H7115">
        <v>613001</v>
      </c>
      <c r="I7115" t="s">
        <v>3979</v>
      </c>
      <c r="J7115">
        <v>20111201</v>
      </c>
      <c r="K7115">
        <v>20120115</v>
      </c>
      <c r="M7115">
        <v>0</v>
      </c>
      <c r="N7115">
        <v>0</v>
      </c>
      <c r="O7115" t="s">
        <v>3980</v>
      </c>
      <c r="P7115" t="s">
        <v>3981</v>
      </c>
      <c r="Q7115" t="s">
        <v>2719</v>
      </c>
      <c r="R7115">
        <v>0</v>
      </c>
      <c r="S7115" t="s">
        <v>271</v>
      </c>
      <c r="U7115" t="s">
        <v>3982</v>
      </c>
      <c r="V7115">
        <v>1</v>
      </c>
      <c r="W7115">
        <v>1</v>
      </c>
      <c r="X7115">
        <v>20111219</v>
      </c>
      <c r="Y7115">
        <v>0</v>
      </c>
      <c r="Z7115" t="s">
        <v>271</v>
      </c>
      <c r="AA7115" t="s">
        <v>3983</v>
      </c>
      <c r="AC7115">
        <v>1</v>
      </c>
      <c r="AE7115">
        <v>1</v>
      </c>
      <c r="AF7115" t="s">
        <v>271</v>
      </c>
    </row>
    <row r="7116" spans="1:32" hidden="1" x14ac:dyDescent="0.25">
      <c r="A7116" t="str">
        <f t="array" ref="A7116">IF(COUNT(SEARCH(RubriekenHistorisch,CONCATENATE(P7115,U7115,AB7115,AH7115))),"t","f")</f>
        <v>f</v>
      </c>
      <c r="B7116" t="str">
        <f t="shared" si="335"/>
        <v>f</v>
      </c>
      <c r="C7116" t="str">
        <f t="shared" si="336"/>
        <v>f</v>
      </c>
      <c r="D7116" t="str">
        <f t="shared" si="337"/>
        <v>t</v>
      </c>
      <c r="E7116" t="str">
        <f>IF(COUNT(SEARCH({"04.","05.","09.","12."},CONCATENATE(P7115,U7115,AB7115,AH7115))),"t","f")</f>
        <v>t</v>
      </c>
      <c r="F7116" t="str">
        <f t="array" ref="F7116">IF(COUNT(SEARCH(HistorischeRubrieken,CONCATENATE(P7115,U7115,AB7115,AH7115))),"t","f")</f>
        <v>f</v>
      </c>
      <c r="G7116">
        <v>5</v>
      </c>
      <c r="H7116">
        <v>613001</v>
      </c>
      <c r="I7116" t="s">
        <v>3979</v>
      </c>
      <c r="J7116">
        <v>20120115</v>
      </c>
      <c r="K7116">
        <v>20120917</v>
      </c>
      <c r="M7116">
        <v>0</v>
      </c>
      <c r="N7116">
        <v>0</v>
      </c>
      <c r="O7116" t="s">
        <v>3984</v>
      </c>
      <c r="P7116" t="s">
        <v>3981</v>
      </c>
      <c r="Q7116" t="s">
        <v>2719</v>
      </c>
      <c r="R7116">
        <v>0</v>
      </c>
      <c r="S7116" t="s">
        <v>271</v>
      </c>
      <c r="U7116" t="s">
        <v>3982</v>
      </c>
      <c r="V7116">
        <v>1</v>
      </c>
      <c r="W7116">
        <v>1</v>
      </c>
      <c r="X7116">
        <v>20111219</v>
      </c>
      <c r="Y7116">
        <v>0</v>
      </c>
      <c r="Z7116" t="s">
        <v>271</v>
      </c>
      <c r="AA7116" t="s">
        <v>3985</v>
      </c>
      <c r="AC7116">
        <v>1</v>
      </c>
      <c r="AE7116">
        <v>1</v>
      </c>
      <c r="AF7116" t="s">
        <v>271</v>
      </c>
    </row>
    <row r="7117" spans="1:32" hidden="1" x14ac:dyDescent="0.25">
      <c r="A7117" t="str">
        <f t="array" ref="A7117">IF(COUNT(SEARCH(RubriekenHistorisch,CONCATENATE(P7116,U7116,AB7116,AH7116))),"t","f")</f>
        <v>f</v>
      </c>
      <c r="B7117" t="str">
        <f t="shared" si="335"/>
        <v>f</v>
      </c>
      <c r="C7117" t="str">
        <f t="shared" si="336"/>
        <v>f</v>
      </c>
      <c r="D7117" t="str">
        <f t="shared" si="337"/>
        <v>t</v>
      </c>
      <c r="E7117" t="str">
        <f>IF(COUNT(SEARCH({"04.","05.","09.","12."},CONCATENATE(P7116,U7116,AB7116,AH7116))),"t","f")</f>
        <v>t</v>
      </c>
      <c r="F7117" t="str">
        <f t="array" ref="F7117">IF(COUNT(SEARCH(HistorischeRubrieken,CONCATENATE(P7116,U7116,AB7116,AH7116))),"t","f")</f>
        <v>f</v>
      </c>
      <c r="G7117">
        <v>6</v>
      </c>
      <c r="H7117">
        <v>613001</v>
      </c>
      <c r="I7117" t="s">
        <v>3979</v>
      </c>
      <c r="J7117">
        <v>20120917</v>
      </c>
      <c r="K7117">
        <v>20140601</v>
      </c>
      <c r="M7117">
        <v>0</v>
      </c>
      <c r="N7117">
        <v>0</v>
      </c>
      <c r="O7117" t="s">
        <v>3984</v>
      </c>
      <c r="P7117" t="s">
        <v>3981</v>
      </c>
      <c r="Q7117" t="s">
        <v>2719</v>
      </c>
      <c r="R7117">
        <v>0</v>
      </c>
      <c r="S7117" t="s">
        <v>271</v>
      </c>
      <c r="AA7117" t="s">
        <v>3985</v>
      </c>
      <c r="AC7117">
        <v>1</v>
      </c>
      <c r="AE7117">
        <v>1</v>
      </c>
      <c r="AF7117" t="s">
        <v>271</v>
      </c>
    </row>
    <row r="7118" spans="1:32" hidden="1" x14ac:dyDescent="0.25">
      <c r="A7118" t="str">
        <f t="array" ref="A7118">IF(COUNT(SEARCH(RubriekenHistorisch,CONCATENATE(P7117,U7117,AB7117,AH7117))),"t","f")</f>
        <v>f</v>
      </c>
      <c r="B7118" t="str">
        <f t="shared" si="335"/>
        <v>f</v>
      </c>
      <c r="C7118" t="str">
        <f t="shared" si="336"/>
        <v>f</v>
      </c>
      <c r="D7118" t="str">
        <f t="shared" si="337"/>
        <v>t</v>
      </c>
      <c r="E7118" t="str">
        <f>IF(COUNT(SEARCH({"04.","05.","09.","12."},CONCATENATE(P7117,U7117,AB7117,AH7117))),"t","f")</f>
        <v>t</v>
      </c>
      <c r="F7118" t="str">
        <f t="array" ref="F7118">IF(COUNT(SEARCH(HistorischeRubrieken,CONCATENATE(P7117,U7117,AB7117,AH7117))),"t","f")</f>
        <v>f</v>
      </c>
      <c r="G7118">
        <v>7</v>
      </c>
      <c r="H7118">
        <v>613001</v>
      </c>
      <c r="I7118" t="s">
        <v>3979</v>
      </c>
      <c r="J7118">
        <v>20140601</v>
      </c>
      <c r="K7118">
        <v>20140901</v>
      </c>
      <c r="M7118">
        <v>0</v>
      </c>
      <c r="N7118">
        <v>0</v>
      </c>
      <c r="O7118" t="s">
        <v>3984</v>
      </c>
      <c r="P7118" t="s">
        <v>3981</v>
      </c>
      <c r="Q7118" t="s">
        <v>2719</v>
      </c>
      <c r="R7118">
        <v>0</v>
      </c>
      <c r="S7118" t="s">
        <v>271</v>
      </c>
      <c r="AA7118" t="s">
        <v>3986</v>
      </c>
      <c r="AC7118">
        <v>1</v>
      </c>
      <c r="AE7118">
        <v>1</v>
      </c>
      <c r="AF7118" t="s">
        <v>271</v>
      </c>
    </row>
    <row r="7119" spans="1:32" x14ac:dyDescent="0.25">
      <c r="A7119" t="str">
        <f t="array" ref="A7119">IF(COUNT(SEARCH(RubriekenHistorisch,CONCATENATE(P7118,U7118,AB7118,AH7118))),"t","f")</f>
        <v>f</v>
      </c>
      <c r="B7119" t="str">
        <f t="shared" si="335"/>
        <v>f</v>
      </c>
      <c r="C7119" t="str">
        <f t="shared" si="336"/>
        <v>f</v>
      </c>
      <c r="D7119" t="str">
        <f t="shared" si="337"/>
        <v>t</v>
      </c>
      <c r="E7119" t="str">
        <f>IF(COUNT(SEARCH({"04.","05.","09.","12."},CONCATENATE(P7118,U7118,AB7118,AH7118))),"t","f")</f>
        <v>t</v>
      </c>
      <c r="F7119" t="str">
        <f t="array" ref="F7119">IF(COUNT(SEARCH(HistorischeRubrieken,CONCATENATE(P7118,U7118,AB7118,AH7118))),"t","f")</f>
        <v>f</v>
      </c>
      <c r="G7119">
        <v>8</v>
      </c>
      <c r="H7119">
        <v>613001</v>
      </c>
      <c r="I7119" t="s">
        <v>3979</v>
      </c>
      <c r="J7119">
        <v>20140901</v>
      </c>
      <c r="M7119">
        <v>0</v>
      </c>
      <c r="N7119">
        <v>0</v>
      </c>
      <c r="O7119" t="s">
        <v>3984</v>
      </c>
      <c r="P7119" t="s">
        <v>3981</v>
      </c>
      <c r="Q7119" t="s">
        <v>2719</v>
      </c>
      <c r="R7119">
        <v>0</v>
      </c>
      <c r="S7119" t="s">
        <v>271</v>
      </c>
      <c r="AA7119" t="s">
        <v>3987</v>
      </c>
      <c r="AC7119">
        <v>1</v>
      </c>
      <c r="AE7119">
        <v>1</v>
      </c>
      <c r="AF7119" t="s">
        <v>271</v>
      </c>
    </row>
    <row r="7120" spans="1:32" hidden="1" x14ac:dyDescent="0.25">
      <c r="A7120" t="str">
        <f t="array" ref="A7120">IF(COUNT(SEARCH(RubriekenHistorisch,CONCATENATE(P7119,U7119,AB7119,AH7119))),"t","f")</f>
        <v>f</v>
      </c>
      <c r="B7120" t="str">
        <f t="shared" si="335"/>
        <v>f</v>
      </c>
      <c r="C7120" t="str">
        <f t="shared" si="336"/>
        <v>f</v>
      </c>
      <c r="D7120" t="str">
        <f t="shared" si="337"/>
        <v>t</v>
      </c>
      <c r="E7120" t="str">
        <f>IF(COUNT(SEARCH({"04.","05.","09.","12."},CONCATENATE(P7119,U7119,AB7119,AH7119))),"t","f")</f>
        <v>t</v>
      </c>
      <c r="F7120" t="str">
        <f t="array" ref="F7120">IF(COUNT(SEARCH(HistorischeRubrieken,CONCATENATE(P7119,U7119,AB7119,AH7119))),"t","f")</f>
        <v>f</v>
      </c>
      <c r="G7120">
        <v>1</v>
      </c>
      <c r="H7120">
        <v>613002</v>
      </c>
      <c r="I7120" t="s">
        <v>3988</v>
      </c>
      <c r="J7120">
        <v>20110101</v>
      </c>
      <c r="K7120">
        <v>20120101</v>
      </c>
      <c r="M7120">
        <v>0</v>
      </c>
      <c r="N7120">
        <v>0</v>
      </c>
      <c r="T7120" t="s">
        <v>3449</v>
      </c>
      <c r="U7120" t="s">
        <v>3989</v>
      </c>
      <c r="V7120">
        <v>0</v>
      </c>
      <c r="W7120">
        <v>1</v>
      </c>
      <c r="X7120">
        <v>20110113</v>
      </c>
      <c r="Y7120">
        <v>12</v>
      </c>
      <c r="Z7120" t="s">
        <v>271</v>
      </c>
      <c r="AA7120" t="s">
        <v>3990</v>
      </c>
      <c r="AC7120">
        <v>0</v>
      </c>
      <c r="AE7120">
        <v>0</v>
      </c>
      <c r="AF7120" t="s">
        <v>271</v>
      </c>
    </row>
    <row r="7121" spans="1:32" hidden="1" x14ac:dyDescent="0.25">
      <c r="A7121" t="str">
        <f t="array" ref="A7121">IF(COUNT(SEARCH(RubriekenHistorisch,CONCATENATE(P7120,U7120,AB7120,AH7120))),"t","f")</f>
        <v>f</v>
      </c>
      <c r="B7121" t="str">
        <f t="shared" si="335"/>
        <v>t</v>
      </c>
      <c r="C7121" t="str">
        <f t="shared" si="336"/>
        <v>f</v>
      </c>
      <c r="D7121" t="str">
        <f t="shared" si="337"/>
        <v>t</v>
      </c>
      <c r="E7121" t="str">
        <f>IF(COUNT(SEARCH({"04.","05.","09.","12."},CONCATENATE(P7120,U7120,AB7120,AH7120))),"t","f")</f>
        <v>t</v>
      </c>
      <c r="F7121" t="str">
        <f t="array" ref="F7121">IF(COUNT(SEARCH(HistorischeRubrieken,CONCATENATE(P7120,U7120,AB7120,AH7120))),"t","f")</f>
        <v>f</v>
      </c>
      <c r="G7121">
        <v>2</v>
      </c>
      <c r="H7121">
        <v>613002</v>
      </c>
      <c r="I7121" t="s">
        <v>3991</v>
      </c>
      <c r="J7121">
        <v>20120101</v>
      </c>
      <c r="K7121">
        <v>20120301</v>
      </c>
      <c r="M7121">
        <v>0</v>
      </c>
      <c r="N7121">
        <v>0</v>
      </c>
      <c r="T7121" t="s">
        <v>3992</v>
      </c>
      <c r="U7121" t="s">
        <v>3993</v>
      </c>
      <c r="V7121">
        <v>0</v>
      </c>
      <c r="W7121">
        <v>1</v>
      </c>
      <c r="X7121">
        <v>20120113</v>
      </c>
      <c r="Y7121">
        <v>12</v>
      </c>
      <c r="Z7121" t="s">
        <v>271</v>
      </c>
    </row>
    <row r="7122" spans="1:32" hidden="1" x14ac:dyDescent="0.25">
      <c r="A7122" t="str">
        <f t="array" ref="A7122">IF(COUNT(SEARCH(RubriekenHistorisch,CONCATENATE(P7121,U7121,AB7121,AH7121))),"t","f")</f>
        <v>f</v>
      </c>
      <c r="B7122" t="str">
        <f t="shared" si="335"/>
        <v>t</v>
      </c>
      <c r="C7122" t="str">
        <f t="shared" si="336"/>
        <v>f</v>
      </c>
      <c r="D7122" t="str">
        <f t="shared" si="337"/>
        <v>t</v>
      </c>
      <c r="E7122" t="str">
        <f>IF(COUNT(SEARCH({"04.","05.","09.","12."},CONCATENATE(P7121,U7121,AB7121,AH7121))),"t","f")</f>
        <v>t</v>
      </c>
      <c r="F7122" t="str">
        <f t="array" ref="F7122">IF(COUNT(SEARCH(HistorischeRubrieken,CONCATENATE(P7121,U7121,AB7121,AH7121))),"t","f")</f>
        <v>f</v>
      </c>
      <c r="G7122">
        <v>3</v>
      </c>
      <c r="H7122">
        <v>613002</v>
      </c>
      <c r="I7122" t="s">
        <v>3994</v>
      </c>
      <c r="J7122">
        <v>20120301</v>
      </c>
      <c r="K7122">
        <v>20140101</v>
      </c>
      <c r="M7122">
        <v>0</v>
      </c>
      <c r="N7122">
        <v>0</v>
      </c>
      <c r="T7122" t="s">
        <v>3992</v>
      </c>
      <c r="U7122" t="s">
        <v>3995</v>
      </c>
      <c r="V7122">
        <v>0</v>
      </c>
      <c r="W7122">
        <v>1</v>
      </c>
      <c r="X7122">
        <v>20120326</v>
      </c>
      <c r="Y7122">
        <v>0</v>
      </c>
      <c r="Z7122" t="s">
        <v>271</v>
      </c>
    </row>
    <row r="7123" spans="1:32" x14ac:dyDescent="0.25">
      <c r="A7123" t="str">
        <f t="array" ref="A7123">IF(COUNT(SEARCH(RubriekenHistorisch,CONCATENATE(P7122,U7122,AB7122,AH7122))),"t","f")</f>
        <v>f</v>
      </c>
      <c r="B7123" t="str">
        <f t="shared" si="335"/>
        <v>t</v>
      </c>
      <c r="C7123" t="str">
        <f t="shared" si="336"/>
        <v>f</v>
      </c>
      <c r="D7123" t="str">
        <f t="shared" si="337"/>
        <v>f</v>
      </c>
      <c r="E7123" t="str">
        <f>IF(COUNT(SEARCH({"04.","05.","09.","12."},CONCATENATE(P7122,U7122,AB7122,AH7122))),"t","f")</f>
        <v>t</v>
      </c>
      <c r="F7123" t="str">
        <f t="array" ref="F7123">IF(COUNT(SEARCH(HistorischeRubrieken,CONCATENATE(P7122,U7122,AB7122,AH7122))),"t","f")</f>
        <v>f</v>
      </c>
      <c r="G7123">
        <v>4</v>
      </c>
      <c r="H7123">
        <v>613002</v>
      </c>
      <c r="I7123" t="s">
        <v>3994</v>
      </c>
      <c r="J7123">
        <v>20140101</v>
      </c>
      <c r="M7123">
        <v>0</v>
      </c>
      <c r="N7123">
        <v>0</v>
      </c>
      <c r="T7123" t="s">
        <v>3992</v>
      </c>
      <c r="U7123" t="s">
        <v>3995</v>
      </c>
      <c r="V7123">
        <v>0</v>
      </c>
      <c r="W7123">
        <v>1</v>
      </c>
      <c r="X7123">
        <v>20140113</v>
      </c>
      <c r="Y7123">
        <v>12</v>
      </c>
      <c r="Z7123" t="s">
        <v>271</v>
      </c>
    </row>
    <row r="7124" spans="1:32" hidden="1" x14ac:dyDescent="0.25">
      <c r="A7124" t="str">
        <f t="array" ref="A7124">IF(COUNT(SEARCH(RubriekenHistorisch,CONCATENATE(P7123,U7123,AB7123,AH7123))),"t","f")</f>
        <v>f</v>
      </c>
      <c r="B7124" t="str">
        <f t="shared" si="335"/>
        <v>t</v>
      </c>
      <c r="C7124" t="str">
        <f t="shared" si="336"/>
        <v>f</v>
      </c>
      <c r="D7124" t="str">
        <f t="shared" si="337"/>
        <v>f</v>
      </c>
      <c r="E7124" t="str">
        <f>IF(COUNT(SEARCH({"04.","05.","09.","12."},CONCATENATE(P7123,U7123,AB7123,AH7123))),"t","f")</f>
        <v>t</v>
      </c>
      <c r="F7124" t="str">
        <f t="array" ref="F7124">IF(COUNT(SEARCH(HistorischeRubrieken,CONCATENATE(P7123,U7123,AB7123,AH7123))),"t","f")</f>
        <v>f</v>
      </c>
      <c r="G7124">
        <v>1</v>
      </c>
      <c r="H7124">
        <v>613003</v>
      </c>
      <c r="I7124" t="s">
        <v>3996</v>
      </c>
      <c r="J7124">
        <v>20110601</v>
      </c>
      <c r="K7124">
        <v>20110901</v>
      </c>
      <c r="M7124">
        <v>0</v>
      </c>
      <c r="N7124">
        <v>0</v>
      </c>
      <c r="AA7124" t="s">
        <v>3575</v>
      </c>
      <c r="AC7124">
        <v>0</v>
      </c>
      <c r="AE7124">
        <v>1</v>
      </c>
      <c r="AF7124" t="s">
        <v>271</v>
      </c>
    </row>
    <row r="7125" spans="1:32" hidden="1" x14ac:dyDescent="0.25">
      <c r="A7125" t="str">
        <f t="array" ref="A7125">IF(COUNT(SEARCH(RubriekenHistorisch,CONCATENATE(P7124,U7124,AB7124,AH7124))),"t","f")</f>
        <v>f</v>
      </c>
      <c r="B7125" t="str">
        <f t="shared" si="335"/>
        <v>f</v>
      </c>
      <c r="C7125" t="str">
        <f t="shared" si="336"/>
        <v>f</v>
      </c>
      <c r="D7125" t="str">
        <f t="shared" si="337"/>
        <v>f</v>
      </c>
      <c r="E7125" t="str">
        <f>IF(COUNT(SEARCH({"04.","05.","09.","12."},CONCATENATE(P7124,U7124,AB7124,AH7124))),"t","f")</f>
        <v>f</v>
      </c>
      <c r="F7125" t="str">
        <f t="array" ref="F7125">IF(COUNT(SEARCH(HistorischeRubrieken,CONCATENATE(P7124,U7124,AB7124,AH7124))),"t","f")</f>
        <v>f</v>
      </c>
      <c r="G7125">
        <v>2</v>
      </c>
      <c r="H7125">
        <v>613003</v>
      </c>
      <c r="I7125" t="s">
        <v>3997</v>
      </c>
      <c r="J7125">
        <v>20110901</v>
      </c>
      <c r="K7125">
        <v>20120115</v>
      </c>
      <c r="M7125">
        <v>0</v>
      </c>
      <c r="N7125">
        <v>0</v>
      </c>
      <c r="AA7125" t="s">
        <v>3575</v>
      </c>
      <c r="AC7125">
        <v>0</v>
      </c>
      <c r="AE7125">
        <v>1</v>
      </c>
      <c r="AF7125" t="s">
        <v>271</v>
      </c>
    </row>
    <row r="7126" spans="1:32" hidden="1" x14ac:dyDescent="0.25">
      <c r="A7126" t="str">
        <f t="array" ref="A7126">IF(COUNT(SEARCH(RubriekenHistorisch,CONCATENATE(P7125,U7125,AB7125,AH7125))),"t","f")</f>
        <v>f</v>
      </c>
      <c r="B7126" t="str">
        <f t="shared" si="335"/>
        <v>f</v>
      </c>
      <c r="C7126" t="str">
        <f t="shared" si="336"/>
        <v>f</v>
      </c>
      <c r="D7126" t="str">
        <f t="shared" si="337"/>
        <v>f</v>
      </c>
      <c r="E7126" t="str">
        <f>IF(COUNT(SEARCH({"04.","05.","09.","12."},CONCATENATE(P7125,U7125,AB7125,AH7125))),"t","f")</f>
        <v>f</v>
      </c>
      <c r="F7126" t="str">
        <f t="array" ref="F7126">IF(COUNT(SEARCH(HistorischeRubrieken,CONCATENATE(P7125,U7125,AB7125,AH7125))),"t","f")</f>
        <v>f</v>
      </c>
      <c r="G7126">
        <v>3</v>
      </c>
      <c r="H7126">
        <v>613003</v>
      </c>
      <c r="I7126" t="s">
        <v>3997</v>
      </c>
      <c r="J7126">
        <v>20120115</v>
      </c>
      <c r="K7126">
        <v>20140106</v>
      </c>
      <c r="M7126">
        <v>0</v>
      </c>
      <c r="N7126">
        <v>0</v>
      </c>
      <c r="AA7126" t="s">
        <v>3576</v>
      </c>
      <c r="AC7126">
        <v>0</v>
      </c>
      <c r="AE7126">
        <v>1</v>
      </c>
      <c r="AF7126" t="s">
        <v>271</v>
      </c>
    </row>
    <row r="7127" spans="1:32" hidden="1" x14ac:dyDescent="0.25">
      <c r="A7127" t="str">
        <f t="array" ref="A7127">IF(COUNT(SEARCH(RubriekenHistorisch,CONCATENATE(P7126,U7126,AB7126,AH7126))),"t","f")</f>
        <v>f</v>
      </c>
      <c r="B7127" t="str">
        <f t="shared" si="335"/>
        <v>f</v>
      </c>
      <c r="C7127" t="str">
        <f t="shared" si="336"/>
        <v>f</v>
      </c>
      <c r="D7127" t="str">
        <f t="shared" si="337"/>
        <v>f</v>
      </c>
      <c r="E7127" t="str">
        <f>IF(COUNT(SEARCH({"04.","05.","09.","12."},CONCATENATE(P7126,U7126,AB7126,AH7126))),"t","f")</f>
        <v>f</v>
      </c>
      <c r="F7127" t="str">
        <f t="array" ref="F7127">IF(COUNT(SEARCH(HistorischeRubrieken,CONCATENATE(P7126,U7126,AB7126,AH7126))),"t","f")</f>
        <v>f</v>
      </c>
      <c r="G7127">
        <v>4</v>
      </c>
      <c r="H7127">
        <v>613003</v>
      </c>
      <c r="I7127" t="s">
        <v>3998</v>
      </c>
      <c r="J7127">
        <v>20140106</v>
      </c>
      <c r="K7127">
        <v>20140401</v>
      </c>
      <c r="M7127">
        <v>0</v>
      </c>
      <c r="N7127">
        <v>0</v>
      </c>
      <c r="AA7127" t="s">
        <v>3578</v>
      </c>
      <c r="AB7127" t="s">
        <v>1642</v>
      </c>
      <c r="AC7127">
        <v>0</v>
      </c>
      <c r="AE7127">
        <v>1</v>
      </c>
      <c r="AF7127" t="s">
        <v>271</v>
      </c>
    </row>
    <row r="7128" spans="1:32" x14ac:dyDescent="0.25">
      <c r="A7128" t="str">
        <f t="array" ref="A7128">IF(COUNT(SEARCH(RubriekenHistorisch,CONCATENATE(P7127,U7127,AB7127,AH7127))),"t","f")</f>
        <v>f</v>
      </c>
      <c r="B7128" t="str">
        <f t="shared" si="335"/>
        <v>f</v>
      </c>
      <c r="C7128" t="str">
        <f t="shared" si="336"/>
        <v>f</v>
      </c>
      <c r="D7128" t="str">
        <f t="shared" si="337"/>
        <v>f</v>
      </c>
      <c r="E7128" t="str">
        <f>IF(COUNT(SEARCH({"04.","05.","09.","12."},CONCATENATE(P7127,U7127,AB7127,AH7127))),"t","f")</f>
        <v>t</v>
      </c>
      <c r="F7128" t="str">
        <f t="array" ref="F7128">IF(COUNT(SEARCH(HistorischeRubrieken,CONCATENATE(P7127,U7127,AB7127,AH7127))),"t","f")</f>
        <v>f</v>
      </c>
      <c r="G7128">
        <v>5</v>
      </c>
      <c r="H7128">
        <v>613003</v>
      </c>
      <c r="I7128" t="s">
        <v>3998</v>
      </c>
      <c r="J7128">
        <v>20140401</v>
      </c>
      <c r="M7128">
        <v>0</v>
      </c>
      <c r="N7128">
        <v>0</v>
      </c>
      <c r="AA7128" t="s">
        <v>3576</v>
      </c>
      <c r="AC7128">
        <v>0</v>
      </c>
      <c r="AE7128">
        <v>1</v>
      </c>
      <c r="AF7128" t="s">
        <v>271</v>
      </c>
    </row>
    <row r="7129" spans="1:32" hidden="1" x14ac:dyDescent="0.25">
      <c r="A7129" t="str">
        <f t="array" ref="A7129">IF(COUNT(SEARCH(RubriekenHistorisch,CONCATENATE(P7128,U7128,AB7128,AH7128))),"t","f")</f>
        <v>f</v>
      </c>
      <c r="B7129" t="str">
        <f t="shared" si="335"/>
        <v>f</v>
      </c>
      <c r="C7129" t="str">
        <f t="shared" si="336"/>
        <v>f</v>
      </c>
      <c r="D7129" t="str">
        <f t="shared" si="337"/>
        <v>f</v>
      </c>
      <c r="E7129" t="str">
        <f>IF(COUNT(SEARCH({"04.","05.","09.","12."},CONCATENATE(P7128,U7128,AB7128,AH7128))),"t","f")</f>
        <v>f</v>
      </c>
      <c r="F7129" t="str">
        <f t="array" ref="F7129">IF(COUNT(SEARCH(HistorischeRubrieken,CONCATENATE(P7128,U7128,AB7128,AH7128))),"t","f")</f>
        <v>f</v>
      </c>
      <c r="G7129">
        <v>1</v>
      </c>
      <c r="H7129">
        <v>613101</v>
      </c>
      <c r="I7129" t="s">
        <v>3999</v>
      </c>
      <c r="J7129">
        <v>19971101</v>
      </c>
      <c r="K7129">
        <v>19980801</v>
      </c>
      <c r="M7129">
        <v>0</v>
      </c>
      <c r="N7129">
        <v>0</v>
      </c>
      <c r="O7129" t="s">
        <v>3493</v>
      </c>
      <c r="P7129" t="s">
        <v>4000</v>
      </c>
      <c r="Q7129" t="s">
        <v>2743</v>
      </c>
      <c r="R7129">
        <v>0</v>
      </c>
      <c r="S7129" t="s">
        <v>271</v>
      </c>
      <c r="U7129" t="s">
        <v>4001</v>
      </c>
      <c r="V7129">
        <v>1</v>
      </c>
      <c r="W7129">
        <v>1</v>
      </c>
      <c r="X7129">
        <v>19971125</v>
      </c>
      <c r="Y7129">
        <v>12</v>
      </c>
      <c r="Z7129" t="s">
        <v>1003</v>
      </c>
      <c r="AA7129" t="s">
        <v>3496</v>
      </c>
      <c r="AC7129">
        <v>1</v>
      </c>
      <c r="AE7129">
        <v>1</v>
      </c>
      <c r="AF7129" t="s">
        <v>271</v>
      </c>
    </row>
    <row r="7130" spans="1:32" hidden="1" x14ac:dyDescent="0.25">
      <c r="A7130" t="str">
        <f t="array" ref="A7130">IF(COUNT(SEARCH(RubriekenHistorisch,CONCATENATE(P7129,U7129,AB7129,AH7129))),"t","f")</f>
        <v>f</v>
      </c>
      <c r="B7130" t="str">
        <f t="shared" si="335"/>
        <v>f</v>
      </c>
      <c r="C7130" t="str">
        <f t="shared" si="336"/>
        <v>f</v>
      </c>
      <c r="D7130" t="str">
        <f t="shared" si="337"/>
        <v>t</v>
      </c>
      <c r="E7130" t="str">
        <f>IF(COUNT(SEARCH({"04.","05.","09.","12."},CONCATENATE(P7129,U7129,AB7129,AH7129))),"t","f")</f>
        <v>t</v>
      </c>
      <c r="F7130" t="str">
        <f t="array" ref="F7130">IF(COUNT(SEARCH(HistorischeRubrieken,CONCATENATE(P7129,U7129,AB7129,AH7129))),"t","f")</f>
        <v>f</v>
      </c>
      <c r="G7130">
        <v>2</v>
      </c>
      <c r="H7130">
        <v>613101</v>
      </c>
      <c r="I7130" t="s">
        <v>3999</v>
      </c>
      <c r="J7130">
        <v>19980801</v>
      </c>
      <c r="K7130">
        <v>19991201</v>
      </c>
      <c r="M7130">
        <v>0</v>
      </c>
      <c r="N7130">
        <v>0</v>
      </c>
      <c r="O7130" t="s">
        <v>3493</v>
      </c>
      <c r="P7130" t="s">
        <v>4002</v>
      </c>
      <c r="Q7130" t="s">
        <v>2743</v>
      </c>
      <c r="R7130">
        <v>0</v>
      </c>
      <c r="S7130" t="s">
        <v>271</v>
      </c>
      <c r="U7130" t="s">
        <v>4000</v>
      </c>
      <c r="V7130">
        <v>1</v>
      </c>
      <c r="W7130">
        <v>1</v>
      </c>
      <c r="X7130">
        <v>19981125</v>
      </c>
      <c r="Y7130">
        <v>12</v>
      </c>
      <c r="Z7130" t="s">
        <v>271</v>
      </c>
      <c r="AA7130" t="s">
        <v>3496</v>
      </c>
      <c r="AC7130">
        <v>1</v>
      </c>
      <c r="AE7130">
        <v>1</v>
      </c>
      <c r="AF7130" t="s">
        <v>271</v>
      </c>
    </row>
    <row r="7131" spans="1:32" hidden="1" x14ac:dyDescent="0.25">
      <c r="A7131" t="str">
        <f t="array" ref="A7131">IF(COUNT(SEARCH(RubriekenHistorisch,CONCATENATE(P7130,U7130,AB7130,AH7130))),"t","f")</f>
        <v>f</v>
      </c>
      <c r="B7131" t="str">
        <f t="shared" si="335"/>
        <v>f</v>
      </c>
      <c r="C7131" t="str">
        <f t="shared" si="336"/>
        <v>f</v>
      </c>
      <c r="D7131" t="str">
        <f t="shared" si="337"/>
        <v>t</v>
      </c>
      <c r="E7131" t="str">
        <f>IF(COUNT(SEARCH({"04.","05.","09.","12."},CONCATENATE(P7130,U7130,AB7130,AH7130))),"t","f")</f>
        <v>t</v>
      </c>
      <c r="F7131" t="str">
        <f t="array" ref="F7131">IF(COUNT(SEARCH(HistorischeRubrieken,CONCATENATE(P7130,U7130,AB7130,AH7130))),"t","f")</f>
        <v>f</v>
      </c>
      <c r="G7131">
        <v>3</v>
      </c>
      <c r="H7131">
        <v>613101</v>
      </c>
      <c r="I7131" t="s">
        <v>3999</v>
      </c>
      <c r="J7131">
        <v>19991201</v>
      </c>
      <c r="K7131">
        <v>20001201</v>
      </c>
      <c r="M7131">
        <v>0</v>
      </c>
      <c r="N7131">
        <v>0</v>
      </c>
      <c r="O7131" t="s">
        <v>3493</v>
      </c>
      <c r="P7131" t="s">
        <v>4003</v>
      </c>
      <c r="Q7131" t="s">
        <v>2743</v>
      </c>
      <c r="R7131">
        <v>0</v>
      </c>
      <c r="S7131" t="s">
        <v>271</v>
      </c>
      <c r="U7131" t="s">
        <v>4004</v>
      </c>
      <c r="V7131">
        <v>1</v>
      </c>
      <c r="W7131">
        <v>1</v>
      </c>
      <c r="X7131">
        <v>19991215</v>
      </c>
      <c r="Y7131">
        <v>12</v>
      </c>
      <c r="Z7131" t="s">
        <v>1003</v>
      </c>
      <c r="AA7131" t="s">
        <v>3496</v>
      </c>
      <c r="AC7131">
        <v>1</v>
      </c>
      <c r="AE7131">
        <v>1</v>
      </c>
      <c r="AF7131" t="s">
        <v>271</v>
      </c>
    </row>
    <row r="7132" spans="1:32" hidden="1" x14ac:dyDescent="0.25">
      <c r="A7132" t="str">
        <f t="array" ref="A7132">IF(COUNT(SEARCH(RubriekenHistorisch,CONCATENATE(P7131,U7131,AB7131,AH7131))),"t","f")</f>
        <v>f</v>
      </c>
      <c r="B7132" t="str">
        <f t="shared" si="335"/>
        <v>f</v>
      </c>
      <c r="C7132" t="str">
        <f t="shared" si="336"/>
        <v>f</v>
      </c>
      <c r="D7132" t="str">
        <f t="shared" si="337"/>
        <v>t</v>
      </c>
      <c r="E7132" t="str">
        <f>IF(COUNT(SEARCH({"04.","05.","09.","12."},CONCATENATE(P7131,U7131,AB7131,AH7131))),"t","f")</f>
        <v>t</v>
      </c>
      <c r="F7132" t="str">
        <f t="array" ref="F7132">IF(COUNT(SEARCH(HistorischeRubrieken,CONCATENATE(P7131,U7131,AB7131,AH7131))),"t","f")</f>
        <v>f</v>
      </c>
      <c r="G7132">
        <v>4</v>
      </c>
      <c r="H7132">
        <v>613101</v>
      </c>
      <c r="I7132" t="s">
        <v>3999</v>
      </c>
      <c r="J7132">
        <v>20001201</v>
      </c>
      <c r="K7132">
        <v>20010401</v>
      </c>
      <c r="M7132">
        <v>0</v>
      </c>
      <c r="N7132">
        <v>0</v>
      </c>
      <c r="O7132" t="s">
        <v>3493</v>
      </c>
      <c r="P7132" t="s">
        <v>4005</v>
      </c>
      <c r="Q7132" t="s">
        <v>2743</v>
      </c>
      <c r="R7132">
        <v>0</v>
      </c>
      <c r="S7132" t="s">
        <v>271</v>
      </c>
      <c r="U7132" t="s">
        <v>4006</v>
      </c>
      <c r="V7132">
        <v>1</v>
      </c>
      <c r="W7132">
        <v>1</v>
      </c>
      <c r="X7132">
        <v>20011215</v>
      </c>
      <c r="Y7132">
        <v>12</v>
      </c>
      <c r="Z7132" t="s">
        <v>1003</v>
      </c>
      <c r="AA7132" t="s">
        <v>3496</v>
      </c>
      <c r="AC7132">
        <v>1</v>
      </c>
      <c r="AE7132">
        <v>1</v>
      </c>
      <c r="AF7132" t="s">
        <v>271</v>
      </c>
    </row>
    <row r="7133" spans="1:32" hidden="1" x14ac:dyDescent="0.25">
      <c r="A7133" t="str">
        <f t="array" ref="A7133">IF(COUNT(SEARCH(RubriekenHistorisch,CONCATENATE(P7132,U7132,AB7132,AH7132))),"t","f")</f>
        <v>f</v>
      </c>
      <c r="B7133" t="str">
        <f t="shared" si="335"/>
        <v>f</v>
      </c>
      <c r="C7133" t="str">
        <f t="shared" si="336"/>
        <v>f</v>
      </c>
      <c r="D7133" t="str">
        <f t="shared" si="337"/>
        <v>t</v>
      </c>
      <c r="E7133" t="str">
        <f>IF(COUNT(SEARCH({"04.","05.","09.","12."},CONCATENATE(P7132,U7132,AB7132,AH7132))),"t","f")</f>
        <v>t</v>
      </c>
      <c r="F7133" t="str">
        <f t="array" ref="F7133">IF(COUNT(SEARCH(HistorischeRubrieken,CONCATENATE(P7132,U7132,AB7132,AH7132))),"t","f")</f>
        <v>f</v>
      </c>
      <c r="G7133">
        <v>5</v>
      </c>
      <c r="H7133">
        <v>613101</v>
      </c>
      <c r="I7133" t="s">
        <v>3999</v>
      </c>
      <c r="J7133">
        <v>20010401</v>
      </c>
      <c r="K7133">
        <v>20020301</v>
      </c>
      <c r="M7133">
        <v>0</v>
      </c>
      <c r="N7133">
        <v>0</v>
      </c>
      <c r="O7133" t="s">
        <v>3500</v>
      </c>
      <c r="P7133" t="s">
        <v>4005</v>
      </c>
      <c r="Q7133" t="s">
        <v>2743</v>
      </c>
      <c r="R7133">
        <v>0</v>
      </c>
      <c r="S7133" t="s">
        <v>271</v>
      </c>
      <c r="U7133" t="s">
        <v>4006</v>
      </c>
      <c r="V7133">
        <v>1</v>
      </c>
      <c r="W7133">
        <v>1</v>
      </c>
      <c r="X7133">
        <v>20010915</v>
      </c>
      <c r="Y7133">
        <v>12</v>
      </c>
      <c r="Z7133" t="s">
        <v>1003</v>
      </c>
      <c r="AA7133" t="s">
        <v>3501</v>
      </c>
      <c r="AC7133">
        <v>1</v>
      </c>
      <c r="AE7133">
        <v>1</v>
      </c>
      <c r="AF7133" t="s">
        <v>271</v>
      </c>
    </row>
    <row r="7134" spans="1:32" hidden="1" x14ac:dyDescent="0.25">
      <c r="A7134" t="str">
        <f t="array" ref="A7134">IF(COUNT(SEARCH(RubriekenHistorisch,CONCATENATE(P7133,U7133,AB7133,AH7133))),"t","f")</f>
        <v>f</v>
      </c>
      <c r="B7134" t="str">
        <f t="shared" si="335"/>
        <v>f</v>
      </c>
      <c r="C7134" t="str">
        <f t="shared" si="336"/>
        <v>f</v>
      </c>
      <c r="D7134" t="str">
        <f t="shared" si="337"/>
        <v>t</v>
      </c>
      <c r="E7134" t="str">
        <f>IF(COUNT(SEARCH({"04.","05.","09.","12."},CONCATENATE(P7133,U7133,AB7133,AH7133))),"t","f")</f>
        <v>t</v>
      </c>
      <c r="F7134" t="str">
        <f t="array" ref="F7134">IF(COUNT(SEARCH(HistorischeRubrieken,CONCATENATE(P7133,U7133,AB7133,AH7133))),"t","f")</f>
        <v>f</v>
      </c>
      <c r="G7134">
        <v>6</v>
      </c>
      <c r="H7134">
        <v>613101</v>
      </c>
      <c r="I7134" t="s">
        <v>3999</v>
      </c>
      <c r="J7134">
        <v>20020301</v>
      </c>
      <c r="K7134">
        <v>20030301</v>
      </c>
      <c r="M7134">
        <v>0</v>
      </c>
      <c r="N7134">
        <v>0</v>
      </c>
      <c r="O7134" t="s">
        <v>3500</v>
      </c>
      <c r="P7134" t="s">
        <v>4007</v>
      </c>
      <c r="Q7134" t="s">
        <v>2743</v>
      </c>
      <c r="R7134">
        <v>0</v>
      </c>
      <c r="S7134" t="s">
        <v>271</v>
      </c>
      <c r="U7134" t="s">
        <v>4008</v>
      </c>
      <c r="V7134">
        <v>1</v>
      </c>
      <c r="W7134">
        <v>1</v>
      </c>
      <c r="X7134">
        <v>20020915</v>
      </c>
      <c r="Y7134">
        <v>12</v>
      </c>
      <c r="Z7134" t="s">
        <v>1003</v>
      </c>
      <c r="AA7134" t="s">
        <v>4009</v>
      </c>
      <c r="AC7134">
        <v>1</v>
      </c>
      <c r="AE7134">
        <v>1</v>
      </c>
      <c r="AF7134" t="s">
        <v>271</v>
      </c>
    </row>
    <row r="7135" spans="1:32" hidden="1" x14ac:dyDescent="0.25">
      <c r="A7135" t="str">
        <f t="array" ref="A7135">IF(COUNT(SEARCH(RubriekenHistorisch,CONCATENATE(P7134,U7134,AB7134,AH7134))),"t","f")</f>
        <v>f</v>
      </c>
      <c r="B7135" t="str">
        <f t="shared" si="335"/>
        <v>f</v>
      </c>
      <c r="C7135" t="str">
        <f t="shared" si="336"/>
        <v>f</v>
      </c>
      <c r="D7135" t="str">
        <f t="shared" si="337"/>
        <v>t</v>
      </c>
      <c r="E7135" t="str">
        <f>IF(COUNT(SEARCH({"04.","05.","09.","12."},CONCATENATE(P7134,U7134,AB7134,AH7134))),"t","f")</f>
        <v>t</v>
      </c>
      <c r="F7135" t="str">
        <f t="array" ref="F7135">IF(COUNT(SEARCH(HistorischeRubrieken,CONCATENATE(P7134,U7134,AB7134,AH7134))),"t","f")</f>
        <v>f</v>
      </c>
      <c r="G7135">
        <v>7</v>
      </c>
      <c r="H7135">
        <v>613101</v>
      </c>
      <c r="I7135" t="s">
        <v>3999</v>
      </c>
      <c r="J7135">
        <v>20030301</v>
      </c>
      <c r="K7135">
        <v>20041201</v>
      </c>
      <c r="M7135">
        <v>0</v>
      </c>
      <c r="N7135">
        <v>0</v>
      </c>
      <c r="O7135" t="s">
        <v>3500</v>
      </c>
      <c r="P7135" t="s">
        <v>4010</v>
      </c>
      <c r="Q7135" t="s">
        <v>2743</v>
      </c>
      <c r="R7135">
        <v>0</v>
      </c>
      <c r="S7135" t="s">
        <v>271</v>
      </c>
      <c r="U7135" t="s">
        <v>4011</v>
      </c>
      <c r="V7135">
        <v>1</v>
      </c>
      <c r="W7135">
        <v>1</v>
      </c>
      <c r="X7135">
        <v>20030915</v>
      </c>
      <c r="Y7135">
        <v>12</v>
      </c>
      <c r="Z7135" t="s">
        <v>1003</v>
      </c>
      <c r="AA7135" t="s">
        <v>4009</v>
      </c>
      <c r="AC7135">
        <v>1</v>
      </c>
      <c r="AE7135">
        <v>1</v>
      </c>
      <c r="AF7135" t="s">
        <v>271</v>
      </c>
    </row>
    <row r="7136" spans="1:32" hidden="1" x14ac:dyDescent="0.25">
      <c r="A7136" t="str">
        <f t="array" ref="A7136">IF(COUNT(SEARCH(RubriekenHistorisch,CONCATENATE(P7135,U7135,AB7135,AH7135))),"t","f")</f>
        <v>f</v>
      </c>
      <c r="B7136" t="str">
        <f t="shared" si="335"/>
        <v>f</v>
      </c>
      <c r="C7136" t="str">
        <f t="shared" si="336"/>
        <v>f</v>
      </c>
      <c r="D7136" t="str">
        <f t="shared" si="337"/>
        <v>t</v>
      </c>
      <c r="E7136" t="str">
        <f>IF(COUNT(SEARCH({"04.","05.","09.","12."},CONCATENATE(P7135,U7135,AB7135,AH7135))),"t","f")</f>
        <v>t</v>
      </c>
      <c r="F7136" t="str">
        <f t="array" ref="F7136">IF(COUNT(SEARCH(HistorischeRubrieken,CONCATENATE(P7135,U7135,AB7135,AH7135))),"t","f")</f>
        <v>f</v>
      </c>
      <c r="G7136">
        <v>8</v>
      </c>
      <c r="H7136">
        <v>613101</v>
      </c>
      <c r="I7136" t="s">
        <v>4012</v>
      </c>
      <c r="J7136">
        <v>20041201</v>
      </c>
      <c r="K7136">
        <v>20050601</v>
      </c>
      <c r="M7136">
        <v>0</v>
      </c>
      <c r="N7136">
        <v>0</v>
      </c>
      <c r="O7136" t="s">
        <v>3500</v>
      </c>
      <c r="P7136" t="s">
        <v>4013</v>
      </c>
      <c r="Q7136" t="s">
        <v>2762</v>
      </c>
      <c r="R7136">
        <v>0</v>
      </c>
      <c r="S7136" t="s">
        <v>271</v>
      </c>
      <c r="U7136" t="s">
        <v>4014</v>
      </c>
      <c r="V7136">
        <v>1</v>
      </c>
      <c r="W7136">
        <v>1</v>
      </c>
      <c r="X7136">
        <v>20050204</v>
      </c>
      <c r="Y7136">
        <v>0</v>
      </c>
      <c r="Z7136" t="s">
        <v>1003</v>
      </c>
      <c r="AA7136" t="s">
        <v>4009</v>
      </c>
      <c r="AC7136">
        <v>1</v>
      </c>
      <c r="AE7136">
        <v>1</v>
      </c>
      <c r="AF7136" t="s">
        <v>271</v>
      </c>
    </row>
    <row r="7137" spans="1:32" hidden="1" x14ac:dyDescent="0.25">
      <c r="A7137" t="str">
        <f t="array" ref="A7137">IF(COUNT(SEARCH(RubriekenHistorisch,CONCATENATE(P7136,U7136,AB7136,AH7136))),"t","f")</f>
        <v>f</v>
      </c>
      <c r="B7137" t="str">
        <f t="shared" si="335"/>
        <v>f</v>
      </c>
      <c r="C7137" t="str">
        <f t="shared" si="336"/>
        <v>f</v>
      </c>
      <c r="D7137" t="str">
        <f t="shared" si="337"/>
        <v>t</v>
      </c>
      <c r="E7137" t="str">
        <f>IF(COUNT(SEARCH({"04.","05.","09.","12."},CONCATENATE(P7136,U7136,AB7136,AH7136))),"t","f")</f>
        <v>t</v>
      </c>
      <c r="F7137" t="str">
        <f t="array" ref="F7137">IF(COUNT(SEARCH(HistorischeRubrieken,CONCATENATE(P7136,U7136,AB7136,AH7136))),"t","f")</f>
        <v>f</v>
      </c>
      <c r="G7137">
        <v>9</v>
      </c>
      <c r="H7137">
        <v>613101</v>
      </c>
      <c r="I7137" t="s">
        <v>4012</v>
      </c>
      <c r="J7137">
        <v>20050601</v>
      </c>
      <c r="K7137">
        <v>20050901</v>
      </c>
      <c r="M7137">
        <v>0</v>
      </c>
      <c r="N7137">
        <v>0</v>
      </c>
      <c r="O7137" t="s">
        <v>3500</v>
      </c>
      <c r="P7137" t="s">
        <v>4015</v>
      </c>
      <c r="Q7137" t="s">
        <v>2762</v>
      </c>
      <c r="R7137">
        <v>0</v>
      </c>
      <c r="S7137" t="s">
        <v>271</v>
      </c>
      <c r="U7137" t="s">
        <v>4016</v>
      </c>
      <c r="V7137">
        <v>1</v>
      </c>
      <c r="W7137">
        <v>1</v>
      </c>
      <c r="X7137">
        <v>20050602</v>
      </c>
      <c r="Y7137">
        <v>0</v>
      </c>
      <c r="Z7137" t="s">
        <v>1003</v>
      </c>
      <c r="AA7137" t="s">
        <v>4009</v>
      </c>
      <c r="AC7137">
        <v>1</v>
      </c>
      <c r="AE7137">
        <v>1</v>
      </c>
      <c r="AF7137" t="s">
        <v>271</v>
      </c>
    </row>
    <row r="7138" spans="1:32" hidden="1" x14ac:dyDescent="0.25">
      <c r="A7138" t="str">
        <f t="array" ref="A7138">IF(COUNT(SEARCH(RubriekenHistorisch,CONCATENATE(P7137,U7137,AB7137,AH7137))),"t","f")</f>
        <v>f</v>
      </c>
      <c r="B7138" t="str">
        <f t="shared" si="335"/>
        <v>f</v>
      </c>
      <c r="C7138" t="str">
        <f t="shared" si="336"/>
        <v>f</v>
      </c>
      <c r="D7138" t="str">
        <f t="shared" si="337"/>
        <v>t</v>
      </c>
      <c r="E7138" t="str">
        <f>IF(COUNT(SEARCH({"04.","05.","09.","12."},CONCATENATE(P7137,U7137,AB7137,AH7137))),"t","f")</f>
        <v>t</v>
      </c>
      <c r="F7138" t="str">
        <f t="array" ref="F7138">IF(COUNT(SEARCH(HistorischeRubrieken,CONCATENATE(P7137,U7137,AB7137,AH7137))),"t","f")</f>
        <v>f</v>
      </c>
      <c r="G7138">
        <v>10</v>
      </c>
      <c r="H7138">
        <v>613101</v>
      </c>
      <c r="I7138" t="s">
        <v>4012</v>
      </c>
      <c r="J7138">
        <v>20050901</v>
      </c>
      <c r="K7138">
        <v>20060301</v>
      </c>
      <c r="M7138">
        <v>0</v>
      </c>
      <c r="N7138">
        <v>0</v>
      </c>
      <c r="O7138" t="s">
        <v>3500</v>
      </c>
      <c r="P7138" t="s">
        <v>4015</v>
      </c>
      <c r="Q7138" t="s">
        <v>2719</v>
      </c>
      <c r="R7138">
        <v>0</v>
      </c>
      <c r="S7138" t="s">
        <v>271</v>
      </c>
      <c r="U7138" t="s">
        <v>4016</v>
      </c>
      <c r="V7138">
        <v>1</v>
      </c>
      <c r="W7138">
        <v>1</v>
      </c>
      <c r="X7138">
        <v>20050915</v>
      </c>
      <c r="Y7138">
        <v>12</v>
      </c>
      <c r="Z7138" t="s">
        <v>1003</v>
      </c>
      <c r="AA7138" t="s">
        <v>4009</v>
      </c>
      <c r="AC7138">
        <v>1</v>
      </c>
      <c r="AE7138">
        <v>1</v>
      </c>
      <c r="AF7138" t="s">
        <v>271</v>
      </c>
    </row>
    <row r="7139" spans="1:32" hidden="1" x14ac:dyDescent="0.25">
      <c r="A7139" t="str">
        <f t="array" ref="A7139">IF(COUNT(SEARCH(RubriekenHistorisch,CONCATENATE(P7138,U7138,AB7138,AH7138))),"t","f")</f>
        <v>f</v>
      </c>
      <c r="B7139" t="str">
        <f t="shared" si="335"/>
        <v>f</v>
      </c>
      <c r="C7139" t="str">
        <f t="shared" si="336"/>
        <v>f</v>
      </c>
      <c r="D7139" t="str">
        <f t="shared" si="337"/>
        <v>t</v>
      </c>
      <c r="E7139" t="str">
        <f>IF(COUNT(SEARCH({"04.","05.","09.","12."},CONCATENATE(P7138,U7138,AB7138,AH7138))),"t","f")</f>
        <v>t</v>
      </c>
      <c r="F7139" t="str">
        <f t="array" ref="F7139">IF(COUNT(SEARCH(HistorischeRubrieken,CONCATENATE(P7138,U7138,AB7138,AH7138))),"t","f")</f>
        <v>f</v>
      </c>
      <c r="G7139">
        <v>11</v>
      </c>
      <c r="H7139">
        <v>613101</v>
      </c>
      <c r="I7139" t="s">
        <v>4012</v>
      </c>
      <c r="J7139">
        <v>20060301</v>
      </c>
      <c r="K7139">
        <v>20070601</v>
      </c>
      <c r="M7139">
        <v>0</v>
      </c>
      <c r="N7139">
        <v>0</v>
      </c>
      <c r="O7139" t="s">
        <v>3500</v>
      </c>
      <c r="P7139" t="s">
        <v>4017</v>
      </c>
      <c r="Q7139" t="s">
        <v>2719</v>
      </c>
      <c r="R7139">
        <v>0</v>
      </c>
      <c r="S7139" t="s">
        <v>271</v>
      </c>
      <c r="U7139" t="s">
        <v>4018</v>
      </c>
      <c r="V7139">
        <v>1</v>
      </c>
      <c r="W7139">
        <v>1</v>
      </c>
      <c r="X7139">
        <v>20060915</v>
      </c>
      <c r="Y7139">
        <v>12</v>
      </c>
      <c r="Z7139" t="s">
        <v>1003</v>
      </c>
      <c r="AA7139" t="s">
        <v>4009</v>
      </c>
      <c r="AC7139">
        <v>1</v>
      </c>
      <c r="AE7139">
        <v>1</v>
      </c>
      <c r="AF7139" t="s">
        <v>271</v>
      </c>
    </row>
    <row r="7140" spans="1:32" hidden="1" x14ac:dyDescent="0.25">
      <c r="A7140" t="str">
        <f t="array" ref="A7140">IF(COUNT(SEARCH(RubriekenHistorisch,CONCATENATE(P7139,U7139,AB7139,AH7139))),"t","f")</f>
        <v>f</v>
      </c>
      <c r="B7140" t="str">
        <f t="shared" si="335"/>
        <v>f</v>
      </c>
      <c r="C7140" t="str">
        <f t="shared" si="336"/>
        <v>f</v>
      </c>
      <c r="D7140" t="str">
        <f t="shared" si="337"/>
        <v>t</v>
      </c>
      <c r="E7140" t="str">
        <f>IF(COUNT(SEARCH({"04.","05.","09.","12."},CONCATENATE(P7139,U7139,AB7139,AH7139))),"t","f")</f>
        <v>t</v>
      </c>
      <c r="F7140" t="str">
        <f t="array" ref="F7140">IF(COUNT(SEARCH(HistorischeRubrieken,CONCATENATE(P7139,U7139,AB7139,AH7139))),"t","f")</f>
        <v>f</v>
      </c>
      <c r="G7140">
        <v>12</v>
      </c>
      <c r="H7140">
        <v>613101</v>
      </c>
      <c r="I7140" t="s">
        <v>4012</v>
      </c>
      <c r="J7140">
        <v>20070601</v>
      </c>
      <c r="K7140">
        <v>20070901</v>
      </c>
      <c r="M7140">
        <v>0</v>
      </c>
      <c r="N7140">
        <v>0</v>
      </c>
      <c r="O7140" t="s">
        <v>3500</v>
      </c>
      <c r="P7140" t="s">
        <v>4019</v>
      </c>
      <c r="Q7140" t="s">
        <v>2719</v>
      </c>
      <c r="R7140">
        <v>0</v>
      </c>
      <c r="S7140" t="s">
        <v>271</v>
      </c>
      <c r="U7140" t="s">
        <v>4020</v>
      </c>
      <c r="V7140">
        <v>2</v>
      </c>
      <c r="W7140">
        <v>0</v>
      </c>
      <c r="X7140">
        <v>20070605</v>
      </c>
      <c r="Y7140">
        <v>0</v>
      </c>
      <c r="Z7140" t="s">
        <v>271</v>
      </c>
      <c r="AA7140" t="s">
        <v>4009</v>
      </c>
      <c r="AC7140">
        <v>1</v>
      </c>
      <c r="AE7140">
        <v>1</v>
      </c>
      <c r="AF7140" t="s">
        <v>271</v>
      </c>
    </row>
    <row r="7141" spans="1:32" hidden="1" x14ac:dyDescent="0.25">
      <c r="A7141" t="str">
        <f t="array" ref="A7141">IF(COUNT(SEARCH(RubriekenHistorisch,CONCATENATE(P7140,U7140,AB7140,AH7140))),"t","f")</f>
        <v>f</v>
      </c>
      <c r="B7141" t="str">
        <f t="shared" si="335"/>
        <v>f</v>
      </c>
      <c r="C7141" t="str">
        <f t="shared" si="336"/>
        <v>f</v>
      </c>
      <c r="D7141" t="str">
        <f t="shared" si="337"/>
        <v>t</v>
      </c>
      <c r="E7141" t="str">
        <f>IF(COUNT(SEARCH({"04.","05.","09.","12."},CONCATENATE(P7140,U7140,AB7140,AH7140))),"t","f")</f>
        <v>t</v>
      </c>
      <c r="F7141" t="str">
        <f t="array" ref="F7141">IF(COUNT(SEARCH(HistorischeRubrieken,CONCATENATE(P7140,U7140,AB7140,AH7140))),"t","f")</f>
        <v>f</v>
      </c>
      <c r="G7141">
        <v>13</v>
      </c>
      <c r="H7141">
        <v>613101</v>
      </c>
      <c r="I7141" t="s">
        <v>4012</v>
      </c>
      <c r="J7141">
        <v>20070901</v>
      </c>
      <c r="K7141">
        <v>20071201</v>
      </c>
      <c r="M7141">
        <v>0</v>
      </c>
      <c r="N7141">
        <v>0</v>
      </c>
      <c r="O7141" t="s">
        <v>3500</v>
      </c>
      <c r="P7141" t="s">
        <v>4019</v>
      </c>
      <c r="Q7141" t="s">
        <v>2719</v>
      </c>
      <c r="R7141">
        <v>0</v>
      </c>
      <c r="S7141" t="s">
        <v>271</v>
      </c>
      <c r="U7141" t="s">
        <v>4021</v>
      </c>
      <c r="V7141">
        <v>1</v>
      </c>
      <c r="W7141">
        <v>1</v>
      </c>
      <c r="X7141">
        <v>20070915</v>
      </c>
      <c r="Y7141">
        <v>12</v>
      </c>
      <c r="Z7141" t="s">
        <v>271</v>
      </c>
      <c r="AA7141" t="s">
        <v>4009</v>
      </c>
      <c r="AC7141">
        <v>1</v>
      </c>
      <c r="AE7141">
        <v>1</v>
      </c>
      <c r="AF7141" t="s">
        <v>271</v>
      </c>
    </row>
    <row r="7142" spans="1:32" hidden="1" x14ac:dyDescent="0.25">
      <c r="A7142" t="str">
        <f t="array" ref="A7142">IF(COUNT(SEARCH(RubriekenHistorisch,CONCATENATE(P7141,U7141,AB7141,AH7141))),"t","f")</f>
        <v>f</v>
      </c>
      <c r="B7142" t="str">
        <f t="shared" si="335"/>
        <v>f</v>
      </c>
      <c r="C7142" t="str">
        <f t="shared" si="336"/>
        <v>f</v>
      </c>
      <c r="D7142" t="str">
        <f t="shared" si="337"/>
        <v>t</v>
      </c>
      <c r="E7142" t="str">
        <f>IF(COUNT(SEARCH({"04.","05.","09.","12."},CONCATENATE(P7141,U7141,AB7141,AH7141))),"t","f")</f>
        <v>t</v>
      </c>
      <c r="F7142" t="str">
        <f t="array" ref="F7142">IF(COUNT(SEARCH(HistorischeRubrieken,CONCATENATE(P7141,U7141,AB7141,AH7141))),"t","f")</f>
        <v>f</v>
      </c>
      <c r="G7142">
        <v>14</v>
      </c>
      <c r="H7142">
        <v>613101</v>
      </c>
      <c r="I7142" t="s">
        <v>4012</v>
      </c>
      <c r="J7142">
        <v>20071201</v>
      </c>
      <c r="K7142">
        <v>20080301</v>
      </c>
      <c r="M7142">
        <v>0</v>
      </c>
      <c r="N7142">
        <v>0</v>
      </c>
      <c r="O7142" t="s">
        <v>3466</v>
      </c>
      <c r="P7142" t="s">
        <v>4019</v>
      </c>
      <c r="Q7142" t="s">
        <v>2719</v>
      </c>
      <c r="R7142">
        <v>0</v>
      </c>
      <c r="S7142" t="s">
        <v>271</v>
      </c>
      <c r="U7142" t="s">
        <v>4021</v>
      </c>
      <c r="V7142">
        <v>1</v>
      </c>
      <c r="W7142">
        <v>1</v>
      </c>
      <c r="X7142">
        <v>20070915</v>
      </c>
      <c r="Y7142">
        <v>12</v>
      </c>
      <c r="Z7142" t="s">
        <v>271</v>
      </c>
      <c r="AA7142" t="s">
        <v>4022</v>
      </c>
      <c r="AC7142">
        <v>1</v>
      </c>
      <c r="AE7142">
        <v>1</v>
      </c>
      <c r="AF7142" t="s">
        <v>271</v>
      </c>
    </row>
    <row r="7143" spans="1:32" hidden="1" x14ac:dyDescent="0.25">
      <c r="A7143" t="str">
        <f t="array" ref="A7143">IF(COUNT(SEARCH(RubriekenHistorisch,CONCATENATE(P7142,U7142,AB7142,AH7142))),"t","f")</f>
        <v>f</v>
      </c>
      <c r="B7143" t="str">
        <f t="shared" si="335"/>
        <v>f</v>
      </c>
      <c r="C7143" t="str">
        <f t="shared" si="336"/>
        <v>f</v>
      </c>
      <c r="D7143" t="str">
        <f t="shared" si="337"/>
        <v>t</v>
      </c>
      <c r="E7143" t="str">
        <f>IF(COUNT(SEARCH({"04.","05.","09.","12."},CONCATENATE(P7142,U7142,AB7142,AH7142))),"t","f")</f>
        <v>t</v>
      </c>
      <c r="F7143" t="str">
        <f t="array" ref="F7143">IF(COUNT(SEARCH(HistorischeRubrieken,CONCATENATE(P7142,U7142,AB7142,AH7142))),"t","f")</f>
        <v>f</v>
      </c>
      <c r="G7143">
        <v>15</v>
      </c>
      <c r="H7143">
        <v>613101</v>
      </c>
      <c r="I7143" t="s">
        <v>4023</v>
      </c>
      <c r="J7143">
        <v>20080301</v>
      </c>
      <c r="K7143">
        <v>20080601</v>
      </c>
      <c r="M7143">
        <v>0</v>
      </c>
      <c r="N7143">
        <v>0</v>
      </c>
      <c r="O7143" t="s">
        <v>3466</v>
      </c>
      <c r="P7143" t="s">
        <v>4024</v>
      </c>
      <c r="Q7143" t="s">
        <v>2762</v>
      </c>
      <c r="R7143">
        <v>0</v>
      </c>
      <c r="S7143" t="s">
        <v>271</v>
      </c>
      <c r="U7143" t="s">
        <v>4025</v>
      </c>
      <c r="V7143">
        <v>2</v>
      </c>
      <c r="W7143">
        <v>0</v>
      </c>
      <c r="X7143">
        <v>20080402</v>
      </c>
      <c r="Y7143">
        <v>0</v>
      </c>
      <c r="Z7143" t="s">
        <v>271</v>
      </c>
      <c r="AA7143" t="s">
        <v>3469</v>
      </c>
      <c r="AB7143" t="s">
        <v>2888</v>
      </c>
      <c r="AC7143">
        <v>1</v>
      </c>
      <c r="AE7143">
        <v>0</v>
      </c>
      <c r="AF7143" t="s">
        <v>271</v>
      </c>
    </row>
    <row r="7144" spans="1:32" hidden="1" x14ac:dyDescent="0.25">
      <c r="A7144" t="str">
        <f t="array" ref="A7144">IF(COUNT(SEARCH(RubriekenHistorisch,CONCATENATE(P7143,U7143,AB7143,AH7143))),"t","f")</f>
        <v>f</v>
      </c>
      <c r="B7144" t="str">
        <f t="shared" si="335"/>
        <v>f</v>
      </c>
      <c r="C7144" t="str">
        <f t="shared" si="336"/>
        <v>f</v>
      </c>
      <c r="D7144" t="str">
        <f t="shared" si="337"/>
        <v>t</v>
      </c>
      <c r="E7144" t="str">
        <f>IF(COUNT(SEARCH({"04.","05.","09.","12."},CONCATENATE(P7143,U7143,AB7143,AH7143))),"t","f")</f>
        <v>t</v>
      </c>
      <c r="F7144" t="str">
        <f t="array" ref="F7144">IF(COUNT(SEARCH(HistorischeRubrieken,CONCATENATE(P7143,U7143,AB7143,AH7143))),"t","f")</f>
        <v>f</v>
      </c>
      <c r="G7144">
        <v>16</v>
      </c>
      <c r="H7144">
        <v>613101</v>
      </c>
      <c r="I7144" t="s">
        <v>4023</v>
      </c>
      <c r="J7144">
        <v>20080601</v>
      </c>
      <c r="K7144">
        <v>20090301</v>
      </c>
      <c r="M7144">
        <v>0</v>
      </c>
      <c r="N7144">
        <v>0</v>
      </c>
      <c r="O7144" t="s">
        <v>3466</v>
      </c>
      <c r="P7144" t="s">
        <v>4026</v>
      </c>
      <c r="Q7144" t="s">
        <v>2762</v>
      </c>
      <c r="R7144">
        <v>0</v>
      </c>
      <c r="S7144" t="s">
        <v>271</v>
      </c>
      <c r="U7144" t="s">
        <v>4027</v>
      </c>
      <c r="V7144">
        <v>1</v>
      </c>
      <c r="W7144">
        <v>1</v>
      </c>
      <c r="X7144">
        <v>20080915</v>
      </c>
      <c r="Y7144">
        <v>12</v>
      </c>
      <c r="Z7144" t="s">
        <v>271</v>
      </c>
      <c r="AA7144" t="s">
        <v>3469</v>
      </c>
      <c r="AB7144" t="s">
        <v>2888</v>
      </c>
      <c r="AC7144">
        <v>1</v>
      </c>
      <c r="AE7144">
        <v>0</v>
      </c>
      <c r="AF7144" t="s">
        <v>271</v>
      </c>
    </row>
    <row r="7145" spans="1:32" hidden="1" x14ac:dyDescent="0.25">
      <c r="A7145" t="str">
        <f t="array" ref="A7145">IF(COUNT(SEARCH(RubriekenHistorisch,CONCATENATE(P7144,U7144,AB7144,AH7144))),"t","f")</f>
        <v>f</v>
      </c>
      <c r="B7145" t="str">
        <f t="shared" si="335"/>
        <v>f</v>
      </c>
      <c r="C7145" t="str">
        <f t="shared" si="336"/>
        <v>f</v>
      </c>
      <c r="D7145" t="str">
        <f t="shared" si="337"/>
        <v>t</v>
      </c>
      <c r="E7145" t="str">
        <f>IF(COUNT(SEARCH({"04.","05.","09.","12."},CONCATENATE(P7144,U7144,AB7144,AH7144))),"t","f")</f>
        <v>t</v>
      </c>
      <c r="F7145" t="str">
        <f t="array" ref="F7145">IF(COUNT(SEARCH(HistorischeRubrieken,CONCATENATE(P7144,U7144,AB7144,AH7144))),"t","f")</f>
        <v>f</v>
      </c>
      <c r="G7145">
        <v>17</v>
      </c>
      <c r="H7145">
        <v>613101</v>
      </c>
      <c r="I7145" t="s">
        <v>4028</v>
      </c>
      <c r="J7145">
        <v>20090301</v>
      </c>
      <c r="K7145">
        <v>20100601</v>
      </c>
      <c r="M7145">
        <v>0</v>
      </c>
      <c r="N7145">
        <v>0</v>
      </c>
      <c r="O7145" t="s">
        <v>3466</v>
      </c>
      <c r="P7145" t="s">
        <v>4026</v>
      </c>
      <c r="Q7145" t="s">
        <v>2762</v>
      </c>
      <c r="R7145">
        <v>0</v>
      </c>
      <c r="S7145" t="s">
        <v>271</v>
      </c>
      <c r="U7145" t="s">
        <v>4027</v>
      </c>
      <c r="V7145">
        <v>1</v>
      </c>
      <c r="W7145">
        <v>1</v>
      </c>
      <c r="X7145">
        <v>20080915</v>
      </c>
      <c r="Y7145">
        <v>12</v>
      </c>
      <c r="Z7145" t="s">
        <v>271</v>
      </c>
      <c r="AA7145" t="s">
        <v>3469</v>
      </c>
      <c r="AB7145" t="s">
        <v>2888</v>
      </c>
      <c r="AC7145">
        <v>1</v>
      </c>
      <c r="AE7145">
        <v>0</v>
      </c>
      <c r="AF7145" t="s">
        <v>271</v>
      </c>
    </row>
    <row r="7146" spans="1:32" hidden="1" x14ac:dyDescent="0.25">
      <c r="A7146" t="str">
        <f t="array" ref="A7146">IF(COUNT(SEARCH(RubriekenHistorisch,CONCATENATE(P7145,U7145,AB7145,AH7145))),"t","f")</f>
        <v>f</v>
      </c>
      <c r="B7146" t="str">
        <f t="shared" si="335"/>
        <v>f</v>
      </c>
      <c r="C7146" t="str">
        <f t="shared" si="336"/>
        <v>f</v>
      </c>
      <c r="D7146" t="str">
        <f t="shared" si="337"/>
        <v>t</v>
      </c>
      <c r="E7146" t="str">
        <f>IF(COUNT(SEARCH({"04.","05.","09.","12."},CONCATENATE(P7145,U7145,AB7145,AH7145))),"t","f")</f>
        <v>t</v>
      </c>
      <c r="F7146" t="str">
        <f t="array" ref="F7146">IF(COUNT(SEARCH(HistorischeRubrieken,CONCATENATE(P7145,U7145,AB7145,AH7145))),"t","f")</f>
        <v>f</v>
      </c>
      <c r="G7146">
        <v>18</v>
      </c>
      <c r="H7146">
        <v>613101</v>
      </c>
      <c r="I7146" t="s">
        <v>4029</v>
      </c>
      <c r="J7146">
        <v>20100601</v>
      </c>
      <c r="K7146">
        <v>20120115</v>
      </c>
      <c r="M7146">
        <v>0</v>
      </c>
      <c r="N7146">
        <v>0</v>
      </c>
      <c r="O7146" t="s">
        <v>3466</v>
      </c>
      <c r="P7146" t="s">
        <v>4026</v>
      </c>
      <c r="Q7146" t="s">
        <v>2762</v>
      </c>
      <c r="R7146">
        <v>0</v>
      </c>
      <c r="S7146" t="s">
        <v>271</v>
      </c>
      <c r="U7146" t="s">
        <v>4027</v>
      </c>
      <c r="V7146">
        <v>1</v>
      </c>
      <c r="W7146">
        <v>1</v>
      </c>
      <c r="X7146">
        <v>20101001</v>
      </c>
      <c r="Y7146">
        <v>12</v>
      </c>
      <c r="Z7146" t="s">
        <v>271</v>
      </c>
      <c r="AA7146" t="s">
        <v>3469</v>
      </c>
      <c r="AB7146" t="s">
        <v>2888</v>
      </c>
      <c r="AC7146">
        <v>1</v>
      </c>
      <c r="AE7146">
        <v>0</v>
      </c>
      <c r="AF7146" t="s">
        <v>271</v>
      </c>
    </row>
    <row r="7147" spans="1:32" hidden="1" x14ac:dyDescent="0.25">
      <c r="A7147" t="str">
        <f t="array" ref="A7147">IF(COUNT(SEARCH(RubriekenHistorisch,CONCATENATE(P7146,U7146,AB7146,AH7146))),"t","f")</f>
        <v>f</v>
      </c>
      <c r="B7147" t="str">
        <f t="shared" si="335"/>
        <v>f</v>
      </c>
      <c r="C7147" t="str">
        <f t="shared" si="336"/>
        <v>f</v>
      </c>
      <c r="D7147" t="str">
        <f t="shared" si="337"/>
        <v>t</v>
      </c>
      <c r="E7147" t="str">
        <f>IF(COUNT(SEARCH({"04.","05.","09.","12."},CONCATENATE(P7146,U7146,AB7146,AH7146))),"t","f")</f>
        <v>t</v>
      </c>
      <c r="F7147" t="str">
        <f t="array" ref="F7147">IF(COUNT(SEARCH(HistorischeRubrieken,CONCATENATE(P7146,U7146,AB7146,AH7146))),"t","f")</f>
        <v>f</v>
      </c>
      <c r="G7147">
        <v>19</v>
      </c>
      <c r="H7147">
        <v>613101</v>
      </c>
      <c r="I7147" t="s">
        <v>4029</v>
      </c>
      <c r="J7147">
        <v>20120115</v>
      </c>
      <c r="K7147">
        <v>20120716</v>
      </c>
      <c r="M7147">
        <v>0</v>
      </c>
      <c r="N7147">
        <v>0</v>
      </c>
      <c r="O7147" t="s">
        <v>3478</v>
      </c>
      <c r="P7147" t="s">
        <v>4026</v>
      </c>
      <c r="Q7147" t="s">
        <v>2762</v>
      </c>
      <c r="R7147">
        <v>0</v>
      </c>
      <c r="S7147" t="s">
        <v>271</v>
      </c>
      <c r="U7147" t="s">
        <v>4027</v>
      </c>
      <c r="V7147">
        <v>1</v>
      </c>
      <c r="W7147">
        <v>1</v>
      </c>
      <c r="X7147">
        <v>20101001</v>
      </c>
      <c r="Y7147">
        <v>12</v>
      </c>
      <c r="Z7147" t="s">
        <v>271</v>
      </c>
      <c r="AA7147" t="s">
        <v>3479</v>
      </c>
      <c r="AB7147" t="s">
        <v>2888</v>
      </c>
      <c r="AC7147">
        <v>1</v>
      </c>
      <c r="AE7147">
        <v>0</v>
      </c>
      <c r="AF7147" t="s">
        <v>271</v>
      </c>
    </row>
    <row r="7148" spans="1:32" hidden="1" x14ac:dyDescent="0.25">
      <c r="A7148" t="str">
        <f t="array" ref="A7148">IF(COUNT(SEARCH(RubriekenHistorisch,CONCATENATE(P7147,U7147,AB7147,AH7147))),"t","f")</f>
        <v>f</v>
      </c>
      <c r="B7148" t="str">
        <f t="shared" si="335"/>
        <v>f</v>
      </c>
      <c r="C7148" t="str">
        <f t="shared" si="336"/>
        <v>f</v>
      </c>
      <c r="D7148" t="str">
        <f t="shared" si="337"/>
        <v>t</v>
      </c>
      <c r="E7148" t="str">
        <f>IF(COUNT(SEARCH({"04.","05.","09.","12."},CONCATENATE(P7147,U7147,AB7147,AH7147))),"t","f")</f>
        <v>t</v>
      </c>
      <c r="F7148" t="str">
        <f t="array" ref="F7148">IF(COUNT(SEARCH(HistorischeRubrieken,CONCATENATE(P7147,U7147,AB7147,AH7147))),"t","f")</f>
        <v>f</v>
      </c>
      <c r="G7148">
        <v>20</v>
      </c>
      <c r="H7148">
        <v>613101</v>
      </c>
      <c r="I7148" t="s">
        <v>4029</v>
      </c>
      <c r="J7148">
        <v>20120716</v>
      </c>
      <c r="K7148">
        <v>20130601</v>
      </c>
      <c r="M7148">
        <v>0</v>
      </c>
      <c r="N7148">
        <v>0</v>
      </c>
      <c r="O7148" t="s">
        <v>3478</v>
      </c>
      <c r="P7148" t="s">
        <v>4026</v>
      </c>
      <c r="Q7148" t="s">
        <v>2762</v>
      </c>
      <c r="R7148">
        <v>0</v>
      </c>
      <c r="S7148" t="s">
        <v>271</v>
      </c>
      <c r="U7148" t="s">
        <v>4027</v>
      </c>
      <c r="V7148">
        <v>1</v>
      </c>
      <c r="W7148">
        <v>1</v>
      </c>
      <c r="X7148">
        <v>20101001</v>
      </c>
      <c r="Y7148">
        <v>12</v>
      </c>
      <c r="Z7148" t="s">
        <v>271</v>
      </c>
      <c r="AA7148" t="s">
        <v>3479</v>
      </c>
      <c r="AB7148" t="s">
        <v>2888</v>
      </c>
      <c r="AC7148">
        <v>1</v>
      </c>
      <c r="AE7148">
        <v>0</v>
      </c>
      <c r="AF7148" t="s">
        <v>271</v>
      </c>
    </row>
    <row r="7149" spans="1:32" hidden="1" x14ac:dyDescent="0.25">
      <c r="A7149" t="str">
        <f t="array" ref="A7149">IF(COUNT(SEARCH(RubriekenHistorisch,CONCATENATE(P7148,U7148,AB7148,AH7148))),"t","f")</f>
        <v>f</v>
      </c>
      <c r="B7149" t="str">
        <f t="shared" si="335"/>
        <v>f</v>
      </c>
      <c r="C7149" t="str">
        <f t="shared" si="336"/>
        <v>f</v>
      </c>
      <c r="D7149" t="str">
        <f t="shared" si="337"/>
        <v>t</v>
      </c>
      <c r="E7149" t="str">
        <f>IF(COUNT(SEARCH({"04.","05.","09.","12."},CONCATENATE(P7148,U7148,AB7148,AH7148))),"t","f")</f>
        <v>t</v>
      </c>
      <c r="F7149" t="str">
        <f t="array" ref="F7149">IF(COUNT(SEARCH(HistorischeRubrieken,CONCATENATE(P7148,U7148,AB7148,AH7148))),"t","f")</f>
        <v>f</v>
      </c>
      <c r="G7149">
        <v>21</v>
      </c>
      <c r="H7149">
        <v>613101</v>
      </c>
      <c r="I7149" t="s">
        <v>4029</v>
      </c>
      <c r="J7149">
        <v>20130601</v>
      </c>
      <c r="K7149">
        <v>20130701</v>
      </c>
      <c r="M7149">
        <v>0</v>
      </c>
      <c r="N7149">
        <v>0</v>
      </c>
      <c r="U7149" t="s">
        <v>4030</v>
      </c>
      <c r="V7149">
        <v>2</v>
      </c>
      <c r="W7149">
        <v>0</v>
      </c>
      <c r="X7149">
        <v>20130607</v>
      </c>
      <c r="Y7149">
        <v>0</v>
      </c>
      <c r="Z7149" t="s">
        <v>271</v>
      </c>
    </row>
    <row r="7150" spans="1:32" hidden="1" x14ac:dyDescent="0.25">
      <c r="A7150" t="str">
        <f t="array" ref="A7150">IF(COUNT(SEARCH(RubriekenHistorisch,CONCATENATE(P7149,U7149,AB7149,AH7149))),"t","f")</f>
        <v>f</v>
      </c>
      <c r="B7150" t="str">
        <f t="shared" si="335"/>
        <v>f</v>
      </c>
      <c r="C7150" t="str">
        <f t="shared" si="336"/>
        <v>t</v>
      </c>
      <c r="D7150" t="str">
        <f t="shared" si="337"/>
        <v>f</v>
      </c>
      <c r="E7150" t="str">
        <f>IF(COUNT(SEARCH({"04.","05.","09.","12."},CONCATENATE(P7149,U7149,AB7149,AH7149))),"t","f")</f>
        <v>f</v>
      </c>
      <c r="F7150" t="str">
        <f t="array" ref="F7150">IF(COUNT(SEARCH(HistorischeRubrieken,CONCATENATE(P7149,U7149,AB7149,AH7149))),"t","f")</f>
        <v>f</v>
      </c>
      <c r="G7150">
        <v>1</v>
      </c>
      <c r="H7150">
        <v>613102</v>
      </c>
      <c r="I7150" t="s">
        <v>4031</v>
      </c>
      <c r="J7150">
        <v>20120401</v>
      </c>
      <c r="K7150">
        <v>20120901</v>
      </c>
      <c r="M7150">
        <v>0</v>
      </c>
      <c r="N7150">
        <v>0</v>
      </c>
      <c r="T7150" t="s">
        <v>3478</v>
      </c>
      <c r="U7150" t="s">
        <v>4030</v>
      </c>
      <c r="V7150">
        <v>0</v>
      </c>
      <c r="W7150">
        <v>1</v>
      </c>
      <c r="X7150">
        <v>20120423</v>
      </c>
      <c r="Y7150">
        <v>0</v>
      </c>
      <c r="Z7150" t="s">
        <v>1003</v>
      </c>
    </row>
    <row r="7151" spans="1:32" hidden="1" x14ac:dyDescent="0.25">
      <c r="A7151" t="str">
        <f t="array" ref="A7151">IF(COUNT(SEARCH(RubriekenHistorisch,CONCATENATE(P7150,U7150,AB7150,AH7150))),"t","f")</f>
        <v>f</v>
      </c>
      <c r="B7151" t="str">
        <f t="shared" si="335"/>
        <v>f</v>
      </c>
      <c r="C7151" t="str">
        <f t="shared" si="336"/>
        <v>t</v>
      </c>
      <c r="D7151" t="str">
        <f t="shared" si="337"/>
        <v>f</v>
      </c>
      <c r="E7151" t="str">
        <f>IF(COUNT(SEARCH({"04.","05.","09.","12."},CONCATENATE(P7150,U7150,AB7150,AH7150))),"t","f")</f>
        <v>f</v>
      </c>
      <c r="F7151" t="str">
        <f t="array" ref="F7151">IF(COUNT(SEARCH(HistorischeRubrieken,CONCATENATE(P7150,U7150,AB7150,AH7150))),"t","f")</f>
        <v>f</v>
      </c>
      <c r="G7151">
        <v>1</v>
      </c>
      <c r="H7151">
        <v>613201</v>
      </c>
      <c r="I7151" t="s">
        <v>4032</v>
      </c>
      <c r="J7151">
        <v>19971101</v>
      </c>
      <c r="K7151">
        <v>19980801</v>
      </c>
      <c r="M7151">
        <v>0</v>
      </c>
      <c r="N7151">
        <v>0</v>
      </c>
      <c r="O7151" t="s">
        <v>3438</v>
      </c>
      <c r="P7151" t="s">
        <v>4033</v>
      </c>
      <c r="Q7151" t="s">
        <v>3435</v>
      </c>
      <c r="R7151">
        <v>0</v>
      </c>
      <c r="S7151" t="s">
        <v>271</v>
      </c>
      <c r="U7151" t="s">
        <v>4034</v>
      </c>
      <c r="V7151">
        <v>1</v>
      </c>
      <c r="W7151">
        <v>1</v>
      </c>
      <c r="X7151">
        <v>19971117</v>
      </c>
      <c r="Y7151">
        <v>12</v>
      </c>
      <c r="Z7151" t="s">
        <v>1003</v>
      </c>
      <c r="AA7151" t="s">
        <v>3441</v>
      </c>
      <c r="AC7151">
        <v>1</v>
      </c>
      <c r="AE7151">
        <v>1</v>
      </c>
      <c r="AF7151" t="s">
        <v>271</v>
      </c>
    </row>
    <row r="7152" spans="1:32" hidden="1" x14ac:dyDescent="0.25">
      <c r="A7152" t="str">
        <f t="array" ref="A7152">IF(COUNT(SEARCH(RubriekenHistorisch,CONCATENATE(P7151,U7151,AB7151,AH7151))),"t","f")</f>
        <v>f</v>
      </c>
      <c r="B7152" t="str">
        <f t="shared" si="335"/>
        <v>f</v>
      </c>
      <c r="C7152" t="str">
        <f t="shared" si="336"/>
        <v>f</v>
      </c>
      <c r="D7152" t="str">
        <f t="shared" si="337"/>
        <v>t</v>
      </c>
      <c r="E7152" t="str">
        <f>IF(COUNT(SEARCH({"04.","05.","09.","12."},CONCATENATE(P7151,U7151,AB7151,AH7151))),"t","f")</f>
        <v>t</v>
      </c>
      <c r="F7152" t="str">
        <f t="array" ref="F7152">IF(COUNT(SEARCH(HistorischeRubrieken,CONCATENATE(P7151,U7151,AB7151,AH7151))),"t","f")</f>
        <v>f</v>
      </c>
      <c r="G7152">
        <v>2</v>
      </c>
      <c r="H7152">
        <v>613201</v>
      </c>
      <c r="I7152" t="s">
        <v>4032</v>
      </c>
      <c r="J7152">
        <v>19980801</v>
      </c>
      <c r="K7152">
        <v>20010401</v>
      </c>
      <c r="M7152">
        <v>0</v>
      </c>
      <c r="N7152">
        <v>0</v>
      </c>
      <c r="O7152" t="s">
        <v>3438</v>
      </c>
      <c r="P7152" t="s">
        <v>4033</v>
      </c>
      <c r="Q7152" t="s">
        <v>3435</v>
      </c>
      <c r="R7152">
        <v>0</v>
      </c>
      <c r="S7152" t="s">
        <v>271</v>
      </c>
      <c r="U7152" t="s">
        <v>4035</v>
      </c>
      <c r="V7152">
        <v>1</v>
      </c>
      <c r="W7152">
        <v>1</v>
      </c>
      <c r="X7152">
        <v>19981117</v>
      </c>
      <c r="Y7152">
        <v>12</v>
      </c>
      <c r="Z7152" t="s">
        <v>271</v>
      </c>
      <c r="AA7152" t="s">
        <v>3441</v>
      </c>
      <c r="AC7152">
        <v>1</v>
      </c>
      <c r="AE7152">
        <v>1</v>
      </c>
      <c r="AF7152" t="s">
        <v>271</v>
      </c>
    </row>
    <row r="7153" spans="1:32" hidden="1" x14ac:dyDescent="0.25">
      <c r="A7153" t="str">
        <f t="array" ref="A7153">IF(COUNT(SEARCH(RubriekenHistorisch,CONCATENATE(P7152,U7152,AB7152,AH7152))),"t","f")</f>
        <v>f</v>
      </c>
      <c r="B7153" t="str">
        <f t="shared" si="335"/>
        <v>f</v>
      </c>
      <c r="C7153" t="str">
        <f t="shared" si="336"/>
        <v>f</v>
      </c>
      <c r="D7153" t="str">
        <f t="shared" si="337"/>
        <v>t</v>
      </c>
      <c r="E7153" t="str">
        <f>IF(COUNT(SEARCH({"04.","05.","09.","12."},CONCATENATE(P7152,U7152,AB7152,AH7152))),"t","f")</f>
        <v>t</v>
      </c>
      <c r="F7153" t="str">
        <f t="array" ref="F7153">IF(COUNT(SEARCH(HistorischeRubrieken,CONCATENATE(P7152,U7152,AB7152,AH7152))),"t","f")</f>
        <v>f</v>
      </c>
      <c r="G7153">
        <v>3</v>
      </c>
      <c r="H7153">
        <v>613201</v>
      </c>
      <c r="I7153" t="s">
        <v>4032</v>
      </c>
      <c r="J7153">
        <v>20010401</v>
      </c>
      <c r="K7153">
        <v>20071201</v>
      </c>
      <c r="M7153">
        <v>0</v>
      </c>
      <c r="N7153">
        <v>0</v>
      </c>
      <c r="O7153" t="s">
        <v>3444</v>
      </c>
      <c r="P7153" t="s">
        <v>4033</v>
      </c>
      <c r="Q7153" t="s">
        <v>3435</v>
      </c>
      <c r="R7153">
        <v>0</v>
      </c>
      <c r="S7153" t="s">
        <v>271</v>
      </c>
      <c r="U7153" t="s">
        <v>4035</v>
      </c>
      <c r="V7153">
        <v>1</v>
      </c>
      <c r="W7153">
        <v>1</v>
      </c>
      <c r="X7153">
        <v>20011117</v>
      </c>
      <c r="Y7153">
        <v>12</v>
      </c>
      <c r="Z7153" t="s">
        <v>271</v>
      </c>
      <c r="AA7153" t="s">
        <v>3445</v>
      </c>
      <c r="AC7153">
        <v>1</v>
      </c>
      <c r="AE7153">
        <v>1</v>
      </c>
      <c r="AF7153" t="s">
        <v>271</v>
      </c>
    </row>
    <row r="7154" spans="1:32" hidden="1" x14ac:dyDescent="0.25">
      <c r="A7154" t="str">
        <f t="array" ref="A7154">IF(COUNT(SEARCH(RubriekenHistorisch,CONCATENATE(P7153,U7153,AB7153,AH7153))),"t","f")</f>
        <v>f</v>
      </c>
      <c r="B7154" t="str">
        <f t="shared" si="335"/>
        <v>f</v>
      </c>
      <c r="C7154" t="str">
        <f t="shared" si="336"/>
        <v>f</v>
      </c>
      <c r="D7154" t="str">
        <f t="shared" si="337"/>
        <v>t</v>
      </c>
      <c r="E7154" t="str">
        <f>IF(COUNT(SEARCH({"04.","05.","09.","12."},CONCATENATE(P7153,U7153,AB7153,AH7153))),"t","f")</f>
        <v>t</v>
      </c>
      <c r="F7154" t="str">
        <f t="array" ref="F7154">IF(COUNT(SEARCH(HistorischeRubrieken,CONCATENATE(P7153,U7153,AB7153,AH7153))),"t","f")</f>
        <v>f</v>
      </c>
      <c r="G7154">
        <v>4</v>
      </c>
      <c r="H7154">
        <v>613201</v>
      </c>
      <c r="I7154" t="s">
        <v>4032</v>
      </c>
      <c r="J7154">
        <v>20071201</v>
      </c>
      <c r="K7154">
        <v>20080301</v>
      </c>
      <c r="M7154">
        <v>0</v>
      </c>
      <c r="N7154">
        <v>0</v>
      </c>
      <c r="O7154" t="s">
        <v>3464</v>
      </c>
      <c r="P7154" t="s">
        <v>4033</v>
      </c>
      <c r="Q7154" t="s">
        <v>3435</v>
      </c>
      <c r="R7154">
        <v>0</v>
      </c>
      <c r="S7154" t="s">
        <v>271</v>
      </c>
      <c r="U7154" t="s">
        <v>4035</v>
      </c>
      <c r="V7154">
        <v>1</v>
      </c>
      <c r="W7154">
        <v>1</v>
      </c>
      <c r="X7154">
        <v>20011117</v>
      </c>
      <c r="Y7154">
        <v>12</v>
      </c>
      <c r="Z7154" t="s">
        <v>271</v>
      </c>
      <c r="AA7154" t="s">
        <v>3465</v>
      </c>
      <c r="AC7154">
        <v>1</v>
      </c>
      <c r="AE7154">
        <v>1</v>
      </c>
      <c r="AF7154" t="s">
        <v>271</v>
      </c>
    </row>
    <row r="7155" spans="1:32" hidden="1" x14ac:dyDescent="0.25">
      <c r="A7155" t="str">
        <f t="array" ref="A7155">IF(COUNT(SEARCH(RubriekenHistorisch,CONCATENATE(P7154,U7154,AB7154,AH7154))),"t","f")</f>
        <v>f</v>
      </c>
      <c r="B7155" t="str">
        <f t="shared" si="335"/>
        <v>f</v>
      </c>
      <c r="C7155" t="str">
        <f t="shared" si="336"/>
        <v>f</v>
      </c>
      <c r="D7155" t="str">
        <f t="shared" si="337"/>
        <v>t</v>
      </c>
      <c r="E7155" t="str">
        <f>IF(COUNT(SEARCH({"04.","05.","09.","12."},CONCATENATE(P7154,U7154,AB7154,AH7154))),"t","f")</f>
        <v>t</v>
      </c>
      <c r="F7155" t="str">
        <f t="array" ref="F7155">IF(COUNT(SEARCH(HistorischeRubrieken,CONCATENATE(P7154,U7154,AB7154,AH7154))),"t","f")</f>
        <v>f</v>
      </c>
      <c r="G7155">
        <v>5</v>
      </c>
      <c r="H7155">
        <v>613201</v>
      </c>
      <c r="I7155" t="s">
        <v>4036</v>
      </c>
      <c r="J7155">
        <v>20080301</v>
      </c>
      <c r="K7155">
        <v>20080901</v>
      </c>
      <c r="M7155">
        <v>0</v>
      </c>
      <c r="N7155">
        <v>0</v>
      </c>
      <c r="O7155" t="s">
        <v>3464</v>
      </c>
      <c r="P7155" t="s">
        <v>4037</v>
      </c>
      <c r="Q7155" t="s">
        <v>3435</v>
      </c>
      <c r="R7155">
        <v>0</v>
      </c>
      <c r="S7155" t="s">
        <v>271</v>
      </c>
      <c r="U7155" t="s">
        <v>4038</v>
      </c>
      <c r="V7155">
        <v>2</v>
      </c>
      <c r="W7155">
        <v>0</v>
      </c>
      <c r="X7155">
        <v>20080408</v>
      </c>
      <c r="Y7155">
        <v>0</v>
      </c>
      <c r="Z7155" t="s">
        <v>271</v>
      </c>
      <c r="AA7155" t="s">
        <v>3465</v>
      </c>
      <c r="AC7155">
        <v>1</v>
      </c>
      <c r="AE7155">
        <v>1</v>
      </c>
      <c r="AF7155" t="s">
        <v>271</v>
      </c>
    </row>
    <row r="7156" spans="1:32" hidden="1" x14ac:dyDescent="0.25">
      <c r="A7156" t="str">
        <f t="array" ref="A7156">IF(COUNT(SEARCH(RubriekenHistorisch,CONCATENATE(P7155,U7155,AB7155,AH7155))),"t","f")</f>
        <v>f</v>
      </c>
      <c r="B7156" t="str">
        <f t="shared" si="335"/>
        <v>f</v>
      </c>
      <c r="C7156" t="str">
        <f t="shared" si="336"/>
        <v>f</v>
      </c>
      <c r="D7156" t="str">
        <f t="shared" si="337"/>
        <v>t</v>
      </c>
      <c r="E7156" t="str">
        <f>IF(COUNT(SEARCH({"04.","05.","09.","12."},CONCATENATE(P7155,U7155,AB7155,AH7155))),"t","f")</f>
        <v>t</v>
      </c>
      <c r="F7156" t="str">
        <f t="array" ref="F7156">IF(COUNT(SEARCH(HistorischeRubrieken,CONCATENATE(P7155,U7155,AB7155,AH7155))),"t","f")</f>
        <v>f</v>
      </c>
      <c r="G7156">
        <v>6</v>
      </c>
      <c r="H7156">
        <v>613201</v>
      </c>
      <c r="I7156" t="s">
        <v>4039</v>
      </c>
      <c r="J7156">
        <v>20080901</v>
      </c>
      <c r="K7156">
        <v>20111201</v>
      </c>
      <c r="M7156">
        <v>0</v>
      </c>
      <c r="N7156">
        <v>0</v>
      </c>
      <c r="O7156" t="s">
        <v>3451</v>
      </c>
      <c r="P7156" t="s">
        <v>4040</v>
      </c>
      <c r="Q7156" t="s">
        <v>2719</v>
      </c>
      <c r="R7156">
        <v>0</v>
      </c>
      <c r="S7156" t="s">
        <v>271</v>
      </c>
      <c r="U7156" t="s">
        <v>4041</v>
      </c>
      <c r="V7156">
        <v>2</v>
      </c>
      <c r="W7156">
        <v>0</v>
      </c>
      <c r="X7156">
        <v>20080915</v>
      </c>
      <c r="Y7156">
        <v>0</v>
      </c>
      <c r="Z7156" t="s">
        <v>271</v>
      </c>
      <c r="AA7156" t="s">
        <v>3454</v>
      </c>
      <c r="AC7156">
        <v>1</v>
      </c>
      <c r="AE7156">
        <v>1</v>
      </c>
      <c r="AF7156" t="s">
        <v>271</v>
      </c>
    </row>
    <row r="7157" spans="1:32" hidden="1" x14ac:dyDescent="0.25">
      <c r="A7157" t="str">
        <f t="array" ref="A7157">IF(COUNT(SEARCH(RubriekenHistorisch,CONCATENATE(P7156,U7156,AB7156,AH7156))),"t","f")</f>
        <v>f</v>
      </c>
      <c r="B7157" t="str">
        <f t="shared" si="335"/>
        <v>f</v>
      </c>
      <c r="C7157" t="str">
        <f t="shared" si="336"/>
        <v>f</v>
      </c>
      <c r="D7157" t="str">
        <f t="shared" si="337"/>
        <v>t</v>
      </c>
      <c r="E7157" t="str">
        <f>IF(COUNT(SEARCH({"04.","05.","09.","12."},CONCATENATE(P7156,U7156,AB7156,AH7156))),"t","f")</f>
        <v>t</v>
      </c>
      <c r="F7157" t="str">
        <f t="array" ref="F7157">IF(COUNT(SEARCH(HistorischeRubrieken,CONCATENATE(P7156,U7156,AB7156,AH7156))),"t","f")</f>
        <v>f</v>
      </c>
      <c r="G7157">
        <v>7</v>
      </c>
      <c r="H7157">
        <v>613201</v>
      </c>
      <c r="I7157" t="s">
        <v>4039</v>
      </c>
      <c r="J7157">
        <v>20111201</v>
      </c>
      <c r="K7157">
        <v>20120301</v>
      </c>
      <c r="M7157">
        <v>0</v>
      </c>
      <c r="N7157">
        <v>0</v>
      </c>
      <c r="O7157" t="s">
        <v>3451</v>
      </c>
      <c r="R7157">
        <v>0</v>
      </c>
      <c r="S7157" t="s">
        <v>271</v>
      </c>
      <c r="AA7157" t="s">
        <v>3454</v>
      </c>
      <c r="AC7157">
        <v>1</v>
      </c>
      <c r="AE7157">
        <v>1</v>
      </c>
      <c r="AF7157" t="s">
        <v>271</v>
      </c>
    </row>
    <row r="7158" spans="1:32" hidden="1" x14ac:dyDescent="0.25">
      <c r="A7158" t="str">
        <f t="array" ref="A7158">IF(COUNT(SEARCH(RubriekenHistorisch,CONCATENATE(P7157,U7157,AB7157,AH7157))),"t","f")</f>
        <v>f</v>
      </c>
      <c r="B7158" t="str">
        <f t="shared" si="335"/>
        <v>f</v>
      </c>
      <c r="C7158" t="str">
        <f t="shared" si="336"/>
        <v>f</v>
      </c>
      <c r="D7158" t="str">
        <f t="shared" si="337"/>
        <v>f</v>
      </c>
      <c r="E7158" t="str">
        <f>IF(COUNT(SEARCH({"04.","05.","09.","12."},CONCATENATE(P7157,U7157,AB7157,AH7157))),"t","f")</f>
        <v>f</v>
      </c>
      <c r="F7158" t="str">
        <f t="array" ref="F7158">IF(COUNT(SEARCH(HistorischeRubrieken,CONCATENATE(P7157,U7157,AB7157,AH7157))),"t","f")</f>
        <v>f</v>
      </c>
      <c r="G7158">
        <v>1</v>
      </c>
      <c r="H7158">
        <v>613202</v>
      </c>
      <c r="I7158" t="s">
        <v>4042</v>
      </c>
      <c r="J7158">
        <v>20020301</v>
      </c>
      <c r="K7158">
        <v>20080901</v>
      </c>
      <c r="M7158">
        <v>0</v>
      </c>
      <c r="N7158">
        <v>0</v>
      </c>
      <c r="T7158" t="s">
        <v>3447</v>
      </c>
      <c r="U7158" t="s">
        <v>4043</v>
      </c>
      <c r="V7158">
        <v>0</v>
      </c>
      <c r="W7158">
        <v>1</v>
      </c>
      <c r="X7158">
        <v>20020315</v>
      </c>
      <c r="Y7158">
        <v>12</v>
      </c>
      <c r="Z7158" t="s">
        <v>1003</v>
      </c>
    </row>
    <row r="7159" spans="1:32" hidden="1" x14ac:dyDescent="0.25">
      <c r="A7159" t="str">
        <f t="array" ref="A7159">IF(COUNT(SEARCH(RubriekenHistorisch,CONCATENATE(P7158,U7158,AB7158,AH7158))),"t","f")</f>
        <v>f</v>
      </c>
      <c r="B7159" t="str">
        <f t="shared" si="335"/>
        <v>t</v>
      </c>
      <c r="C7159" t="str">
        <f t="shared" si="336"/>
        <v>f</v>
      </c>
      <c r="D7159" t="str">
        <f t="shared" si="337"/>
        <v>t</v>
      </c>
      <c r="E7159" t="str">
        <f>IF(COUNT(SEARCH({"04.","05.","09.","12."},CONCATENATE(P7158,U7158,AB7158,AH7158))),"t","f")</f>
        <v>t</v>
      </c>
      <c r="F7159" t="str">
        <f t="array" ref="F7159">IF(COUNT(SEARCH(HistorischeRubrieken,CONCATENATE(P7158,U7158,AB7158,AH7158))),"t","f")</f>
        <v>f</v>
      </c>
      <c r="G7159">
        <v>2</v>
      </c>
      <c r="H7159">
        <v>613202</v>
      </c>
      <c r="I7159" t="s">
        <v>4044</v>
      </c>
      <c r="J7159">
        <v>20080901</v>
      </c>
      <c r="K7159">
        <v>20100901</v>
      </c>
      <c r="M7159">
        <v>0</v>
      </c>
      <c r="N7159">
        <v>0</v>
      </c>
      <c r="T7159" t="s">
        <v>3447</v>
      </c>
      <c r="U7159" t="s">
        <v>4045</v>
      </c>
      <c r="V7159">
        <v>0</v>
      </c>
      <c r="W7159">
        <v>1</v>
      </c>
      <c r="X7159">
        <v>20080901</v>
      </c>
      <c r="Y7159">
        <v>12</v>
      </c>
      <c r="Z7159" t="s">
        <v>1003</v>
      </c>
    </row>
    <row r="7160" spans="1:32" hidden="1" x14ac:dyDescent="0.25">
      <c r="A7160" t="str">
        <f t="array" ref="A7160">IF(COUNT(SEARCH(RubriekenHistorisch,CONCATENATE(P7159,U7159,AB7159,AH7159))),"t","f")</f>
        <v>f</v>
      </c>
      <c r="B7160" t="str">
        <f t="shared" si="335"/>
        <v>t</v>
      </c>
      <c r="C7160" t="str">
        <f t="shared" si="336"/>
        <v>f</v>
      </c>
      <c r="D7160" t="str">
        <f t="shared" si="337"/>
        <v>t</v>
      </c>
      <c r="E7160" t="str">
        <f>IF(COUNT(SEARCH({"04.","05.","09.","12."},CONCATENATE(P7159,U7159,AB7159,AH7159))),"t","f")</f>
        <v>t</v>
      </c>
      <c r="F7160" t="str">
        <f t="array" ref="F7160">IF(COUNT(SEARCH(HistorischeRubrieken,CONCATENATE(P7159,U7159,AB7159,AH7159))),"t","f")</f>
        <v>f</v>
      </c>
      <c r="G7160">
        <v>3</v>
      </c>
      <c r="H7160">
        <v>613202</v>
      </c>
      <c r="I7160" t="s">
        <v>4044</v>
      </c>
      <c r="J7160">
        <v>20100901</v>
      </c>
      <c r="K7160">
        <v>20120101</v>
      </c>
      <c r="M7160">
        <v>0</v>
      </c>
      <c r="N7160">
        <v>0</v>
      </c>
      <c r="T7160" t="s">
        <v>3447</v>
      </c>
      <c r="U7160" t="s">
        <v>4045</v>
      </c>
      <c r="V7160">
        <v>0</v>
      </c>
      <c r="W7160">
        <v>1</v>
      </c>
      <c r="X7160">
        <v>20100901</v>
      </c>
      <c r="Y7160">
        <v>12</v>
      </c>
      <c r="Z7160" t="s">
        <v>1003</v>
      </c>
    </row>
    <row r="7161" spans="1:32" hidden="1" x14ac:dyDescent="0.25">
      <c r="A7161" t="str">
        <f t="array" ref="A7161">IF(COUNT(SEARCH(RubriekenHistorisch,CONCATENATE(P7160,U7160,AB7160,AH7160))),"t","f")</f>
        <v>f</v>
      </c>
      <c r="B7161" t="str">
        <f t="shared" si="335"/>
        <v>t</v>
      </c>
      <c r="C7161" t="str">
        <f t="shared" si="336"/>
        <v>f</v>
      </c>
      <c r="D7161" t="str">
        <f t="shared" si="337"/>
        <v>t</v>
      </c>
      <c r="E7161" t="str">
        <f>IF(COUNT(SEARCH({"04.","05.","09.","12."},CONCATENATE(P7160,U7160,AB7160,AH7160))),"t","f")</f>
        <v>t</v>
      </c>
      <c r="F7161" t="str">
        <f t="array" ref="F7161">IF(COUNT(SEARCH(HistorischeRubrieken,CONCATENATE(P7160,U7160,AB7160,AH7160))),"t","f")</f>
        <v>f</v>
      </c>
      <c r="G7161">
        <v>1</v>
      </c>
      <c r="H7161">
        <v>613203</v>
      </c>
      <c r="I7161" t="s">
        <v>4046</v>
      </c>
      <c r="J7161">
        <v>20110601</v>
      </c>
      <c r="K7161">
        <v>20110901</v>
      </c>
      <c r="M7161">
        <v>0</v>
      </c>
      <c r="N7161">
        <v>0</v>
      </c>
      <c r="AA7161" t="s">
        <v>3575</v>
      </c>
      <c r="AC7161">
        <v>0</v>
      </c>
      <c r="AE7161">
        <v>1</v>
      </c>
      <c r="AF7161" t="s">
        <v>271</v>
      </c>
    </row>
    <row r="7162" spans="1:32" hidden="1" x14ac:dyDescent="0.25">
      <c r="A7162" t="str">
        <f t="array" ref="A7162">IF(COUNT(SEARCH(RubriekenHistorisch,CONCATENATE(P7161,U7161,AB7161,AH7161))),"t","f")</f>
        <v>f</v>
      </c>
      <c r="B7162" t="str">
        <f t="shared" si="335"/>
        <v>f</v>
      </c>
      <c r="C7162" t="str">
        <f t="shared" si="336"/>
        <v>f</v>
      </c>
      <c r="D7162" t="str">
        <f t="shared" si="337"/>
        <v>f</v>
      </c>
      <c r="E7162" t="str">
        <f>IF(COUNT(SEARCH({"04.","05.","09.","12."},CONCATENATE(P7161,U7161,AB7161,AH7161))),"t","f")</f>
        <v>f</v>
      </c>
      <c r="F7162" t="str">
        <f t="array" ref="F7162">IF(COUNT(SEARCH(HistorischeRubrieken,CONCATENATE(P7161,U7161,AB7161,AH7161))),"t","f")</f>
        <v>f</v>
      </c>
      <c r="G7162">
        <v>1</v>
      </c>
      <c r="H7162">
        <v>613301</v>
      </c>
      <c r="I7162" t="s">
        <v>4047</v>
      </c>
      <c r="J7162">
        <v>19971101</v>
      </c>
      <c r="K7162">
        <v>19980801</v>
      </c>
      <c r="M7162">
        <v>0</v>
      </c>
      <c r="N7162">
        <v>0</v>
      </c>
      <c r="O7162" t="s">
        <v>3438</v>
      </c>
      <c r="P7162" t="s">
        <v>4048</v>
      </c>
      <c r="Q7162" t="s">
        <v>3435</v>
      </c>
      <c r="R7162">
        <v>0</v>
      </c>
      <c r="S7162" t="s">
        <v>271</v>
      </c>
      <c r="U7162" t="s">
        <v>4049</v>
      </c>
      <c r="V7162">
        <v>1</v>
      </c>
      <c r="W7162">
        <v>1</v>
      </c>
      <c r="X7162">
        <v>19971115</v>
      </c>
      <c r="Y7162">
        <v>12</v>
      </c>
      <c r="Z7162" t="s">
        <v>1003</v>
      </c>
      <c r="AA7162" t="s">
        <v>3441</v>
      </c>
      <c r="AC7162">
        <v>1</v>
      </c>
      <c r="AE7162">
        <v>1</v>
      </c>
      <c r="AF7162" t="s">
        <v>271</v>
      </c>
    </row>
    <row r="7163" spans="1:32" hidden="1" x14ac:dyDescent="0.25">
      <c r="A7163" t="str">
        <f t="array" ref="A7163">IF(COUNT(SEARCH(RubriekenHistorisch,CONCATENATE(P7162,U7162,AB7162,AH7162))),"t","f")</f>
        <v>f</v>
      </c>
      <c r="B7163" t="str">
        <f t="shared" si="335"/>
        <v>f</v>
      </c>
      <c r="C7163" t="str">
        <f t="shared" si="336"/>
        <v>f</v>
      </c>
      <c r="D7163" t="str">
        <f t="shared" si="337"/>
        <v>t</v>
      </c>
      <c r="E7163" t="str">
        <f>IF(COUNT(SEARCH({"04.","05.","09.","12."},CONCATENATE(P7162,U7162,AB7162,AH7162))),"t","f")</f>
        <v>t</v>
      </c>
      <c r="F7163" t="str">
        <f t="array" ref="F7163">IF(COUNT(SEARCH(HistorischeRubrieken,CONCATENATE(P7162,U7162,AB7162,AH7162))),"t","f")</f>
        <v>f</v>
      </c>
      <c r="G7163">
        <v>2</v>
      </c>
      <c r="H7163">
        <v>613301</v>
      </c>
      <c r="I7163" t="s">
        <v>4047</v>
      </c>
      <c r="J7163">
        <v>19980801</v>
      </c>
      <c r="K7163">
        <v>20010401</v>
      </c>
      <c r="M7163">
        <v>0</v>
      </c>
      <c r="N7163">
        <v>0</v>
      </c>
      <c r="O7163" t="s">
        <v>3438</v>
      </c>
      <c r="P7163" t="s">
        <v>4048</v>
      </c>
      <c r="Q7163" t="s">
        <v>3435</v>
      </c>
      <c r="R7163">
        <v>0</v>
      </c>
      <c r="S7163" t="s">
        <v>271</v>
      </c>
      <c r="U7163" t="s">
        <v>4050</v>
      </c>
      <c r="V7163">
        <v>1</v>
      </c>
      <c r="W7163">
        <v>1</v>
      </c>
      <c r="X7163">
        <v>19981115</v>
      </c>
      <c r="Y7163">
        <v>12</v>
      </c>
      <c r="Z7163" t="s">
        <v>271</v>
      </c>
      <c r="AA7163" t="s">
        <v>3441</v>
      </c>
      <c r="AC7163">
        <v>1</v>
      </c>
      <c r="AE7163">
        <v>1</v>
      </c>
      <c r="AF7163" t="s">
        <v>271</v>
      </c>
    </row>
    <row r="7164" spans="1:32" hidden="1" x14ac:dyDescent="0.25">
      <c r="A7164" t="str">
        <f t="array" ref="A7164">IF(COUNT(SEARCH(RubriekenHistorisch,CONCATENATE(P7163,U7163,AB7163,AH7163))),"t","f")</f>
        <v>f</v>
      </c>
      <c r="B7164" t="str">
        <f t="shared" si="335"/>
        <v>f</v>
      </c>
      <c r="C7164" t="str">
        <f t="shared" si="336"/>
        <v>f</v>
      </c>
      <c r="D7164" t="str">
        <f t="shared" si="337"/>
        <v>t</v>
      </c>
      <c r="E7164" t="str">
        <f>IF(COUNT(SEARCH({"04.","05.","09.","12."},CONCATENATE(P7163,U7163,AB7163,AH7163))),"t","f")</f>
        <v>t</v>
      </c>
      <c r="F7164" t="str">
        <f t="array" ref="F7164">IF(COUNT(SEARCH(HistorischeRubrieken,CONCATENATE(P7163,U7163,AB7163,AH7163))),"t","f")</f>
        <v>f</v>
      </c>
      <c r="G7164">
        <v>3</v>
      </c>
      <c r="H7164">
        <v>613301</v>
      </c>
      <c r="I7164" t="s">
        <v>4047</v>
      </c>
      <c r="J7164">
        <v>20010401</v>
      </c>
      <c r="K7164">
        <v>20011201</v>
      </c>
      <c r="M7164">
        <v>0</v>
      </c>
      <c r="N7164">
        <v>0</v>
      </c>
      <c r="O7164" t="s">
        <v>3444</v>
      </c>
      <c r="P7164" t="s">
        <v>4048</v>
      </c>
      <c r="Q7164" t="s">
        <v>3435</v>
      </c>
      <c r="R7164">
        <v>0</v>
      </c>
      <c r="S7164" t="s">
        <v>271</v>
      </c>
      <c r="U7164" t="s">
        <v>4050</v>
      </c>
      <c r="V7164">
        <v>1</v>
      </c>
      <c r="W7164">
        <v>1</v>
      </c>
      <c r="X7164">
        <v>20011115</v>
      </c>
      <c r="Y7164">
        <v>12</v>
      </c>
      <c r="Z7164" t="s">
        <v>271</v>
      </c>
      <c r="AA7164" t="s">
        <v>3445</v>
      </c>
      <c r="AC7164">
        <v>1</v>
      </c>
      <c r="AE7164">
        <v>1</v>
      </c>
      <c r="AF7164" t="s">
        <v>271</v>
      </c>
    </row>
    <row r="7165" spans="1:32" hidden="1" x14ac:dyDescent="0.25">
      <c r="A7165" t="str">
        <f t="array" ref="A7165">IF(COUNT(SEARCH(RubriekenHistorisch,CONCATENATE(P7164,U7164,AB7164,AH7164))),"t","f")</f>
        <v>f</v>
      </c>
      <c r="B7165" t="str">
        <f t="shared" si="335"/>
        <v>f</v>
      </c>
      <c r="C7165" t="str">
        <f t="shared" si="336"/>
        <v>f</v>
      </c>
      <c r="D7165" t="str">
        <f t="shared" si="337"/>
        <v>t</v>
      </c>
      <c r="E7165" t="str">
        <f>IF(COUNT(SEARCH({"04.","05.","09.","12."},CONCATENATE(P7164,U7164,AB7164,AH7164))),"t","f")</f>
        <v>t</v>
      </c>
      <c r="F7165" t="str">
        <f t="array" ref="F7165">IF(COUNT(SEARCH(HistorischeRubrieken,CONCATENATE(P7164,U7164,AB7164,AH7164))),"t","f")</f>
        <v>f</v>
      </c>
      <c r="G7165">
        <v>4</v>
      </c>
      <c r="H7165">
        <v>613301</v>
      </c>
      <c r="I7165" t="s">
        <v>4047</v>
      </c>
      <c r="J7165">
        <v>20011201</v>
      </c>
      <c r="K7165">
        <v>20080301</v>
      </c>
      <c r="M7165">
        <v>0</v>
      </c>
      <c r="N7165">
        <v>0</v>
      </c>
      <c r="O7165" t="s">
        <v>3444</v>
      </c>
      <c r="P7165" t="s">
        <v>4051</v>
      </c>
      <c r="Q7165" t="s">
        <v>3435</v>
      </c>
      <c r="R7165">
        <v>0</v>
      </c>
      <c r="S7165" t="s">
        <v>271</v>
      </c>
      <c r="U7165" t="s">
        <v>4052</v>
      </c>
      <c r="V7165">
        <v>1</v>
      </c>
      <c r="W7165">
        <v>1</v>
      </c>
      <c r="X7165">
        <v>20021115</v>
      </c>
      <c r="Y7165">
        <v>12</v>
      </c>
      <c r="Z7165" t="s">
        <v>271</v>
      </c>
      <c r="AA7165" t="s">
        <v>3445</v>
      </c>
      <c r="AC7165">
        <v>1</v>
      </c>
      <c r="AE7165">
        <v>1</v>
      </c>
      <c r="AF7165" t="s">
        <v>271</v>
      </c>
    </row>
    <row r="7166" spans="1:32" hidden="1" x14ac:dyDescent="0.25">
      <c r="A7166" t="str">
        <f t="array" ref="A7166">IF(COUNT(SEARCH(RubriekenHistorisch,CONCATENATE(P7165,U7165,AB7165,AH7165))),"t","f")</f>
        <v>f</v>
      </c>
      <c r="B7166" t="str">
        <f t="shared" si="335"/>
        <v>f</v>
      </c>
      <c r="C7166" t="str">
        <f t="shared" si="336"/>
        <v>f</v>
      </c>
      <c r="D7166" t="str">
        <f t="shared" si="337"/>
        <v>t</v>
      </c>
      <c r="E7166" t="str">
        <f>IF(COUNT(SEARCH({"04.","05.","09.","12."},CONCATENATE(P7165,U7165,AB7165,AH7165))),"t","f")</f>
        <v>t</v>
      </c>
      <c r="F7166" t="str">
        <f t="array" ref="F7166">IF(COUNT(SEARCH(HistorischeRubrieken,CONCATENATE(P7165,U7165,AB7165,AH7165))),"t","f")</f>
        <v>f</v>
      </c>
      <c r="G7166">
        <v>1</v>
      </c>
      <c r="H7166">
        <v>613302</v>
      </c>
      <c r="I7166" t="s">
        <v>4053</v>
      </c>
      <c r="J7166">
        <v>20001201</v>
      </c>
      <c r="K7166">
        <v>20011201</v>
      </c>
      <c r="M7166">
        <v>0</v>
      </c>
      <c r="N7166">
        <v>0</v>
      </c>
      <c r="T7166" t="s">
        <v>3447</v>
      </c>
      <c r="U7166" t="s">
        <v>4054</v>
      </c>
      <c r="V7166">
        <v>0</v>
      </c>
      <c r="W7166">
        <v>1</v>
      </c>
      <c r="X7166">
        <v>20010401</v>
      </c>
      <c r="Y7166">
        <v>12</v>
      </c>
      <c r="Z7166" t="s">
        <v>1003</v>
      </c>
    </row>
    <row r="7167" spans="1:32" hidden="1" x14ac:dyDescent="0.25">
      <c r="A7167" t="str">
        <f t="array" ref="A7167">IF(COUNT(SEARCH(RubriekenHistorisch,CONCATENATE(P7166,U7166,AB7166,AH7166))),"t","f")</f>
        <v>f</v>
      </c>
      <c r="B7167" t="str">
        <f t="shared" si="335"/>
        <v>t</v>
      </c>
      <c r="C7167" t="str">
        <f t="shared" si="336"/>
        <v>f</v>
      </c>
      <c r="D7167" t="str">
        <f t="shared" si="337"/>
        <v>t</v>
      </c>
      <c r="E7167" t="str">
        <f>IF(COUNT(SEARCH({"04.","05.","09.","12."},CONCATENATE(P7166,U7166,AB7166,AH7166))),"t","f")</f>
        <v>t</v>
      </c>
      <c r="F7167" t="str">
        <f t="array" ref="F7167">IF(COUNT(SEARCH(HistorischeRubrieken,CONCATENATE(P7166,U7166,AB7166,AH7166))),"t","f")</f>
        <v>f</v>
      </c>
      <c r="G7167">
        <v>2</v>
      </c>
      <c r="H7167">
        <v>613302</v>
      </c>
      <c r="I7167" t="s">
        <v>4053</v>
      </c>
      <c r="J7167">
        <v>20011201</v>
      </c>
      <c r="K7167">
        <v>20110301</v>
      </c>
      <c r="M7167">
        <v>0</v>
      </c>
      <c r="N7167">
        <v>0</v>
      </c>
      <c r="T7167" t="s">
        <v>3447</v>
      </c>
      <c r="U7167" t="s">
        <v>4055</v>
      </c>
      <c r="V7167">
        <v>0</v>
      </c>
      <c r="W7167">
        <v>1</v>
      </c>
      <c r="X7167">
        <v>20020401</v>
      </c>
      <c r="Y7167">
        <v>12</v>
      </c>
      <c r="Z7167" t="s">
        <v>1003</v>
      </c>
    </row>
    <row r="7168" spans="1:32" hidden="1" x14ac:dyDescent="0.25">
      <c r="A7168" t="str">
        <f t="array" ref="A7168">IF(COUNT(SEARCH(RubriekenHistorisch,CONCATENATE(P7167,U7167,AB7167,AH7167))),"t","f")</f>
        <v>f</v>
      </c>
      <c r="B7168" t="str">
        <f t="shared" si="335"/>
        <v>t</v>
      </c>
      <c r="C7168" t="str">
        <f t="shared" si="336"/>
        <v>f</v>
      </c>
      <c r="D7168" t="str">
        <f t="shared" si="337"/>
        <v>t</v>
      </c>
      <c r="E7168" t="str">
        <f>IF(COUNT(SEARCH({"04.","05.","09.","12."},CONCATENATE(P7167,U7167,AB7167,AH7167))),"t","f")</f>
        <v>t</v>
      </c>
      <c r="F7168" t="str">
        <f t="array" ref="F7168">IF(COUNT(SEARCH(HistorischeRubrieken,CONCATENATE(P7167,U7167,AB7167,AH7167))),"t","f")</f>
        <v>f</v>
      </c>
      <c r="G7168">
        <v>3</v>
      </c>
      <c r="H7168">
        <v>613302</v>
      </c>
      <c r="I7168" t="s">
        <v>4053</v>
      </c>
      <c r="J7168">
        <v>20110301</v>
      </c>
      <c r="K7168">
        <v>20150601</v>
      </c>
      <c r="M7168">
        <v>0</v>
      </c>
      <c r="N7168">
        <v>0</v>
      </c>
      <c r="T7168" t="s">
        <v>3447</v>
      </c>
      <c r="U7168" t="s">
        <v>4056</v>
      </c>
      <c r="V7168">
        <v>0</v>
      </c>
      <c r="W7168">
        <v>1</v>
      </c>
      <c r="X7168">
        <v>20110401</v>
      </c>
      <c r="Y7168">
        <v>12</v>
      </c>
      <c r="Z7168" t="s">
        <v>271</v>
      </c>
    </row>
    <row r="7169" spans="1:32" hidden="1" x14ac:dyDescent="0.25">
      <c r="A7169" t="str">
        <f t="array" ref="A7169">IF(COUNT(SEARCH(RubriekenHistorisch,CONCATENATE(P7168,U7168,AB7168,AH7168))),"t","f")</f>
        <v>f</v>
      </c>
      <c r="B7169" t="str">
        <f t="shared" si="335"/>
        <v>t</v>
      </c>
      <c r="C7169" t="str">
        <f t="shared" si="336"/>
        <v>f</v>
      </c>
      <c r="D7169" t="str">
        <f t="shared" si="337"/>
        <v>t</v>
      </c>
      <c r="E7169" t="str">
        <f>IF(COUNT(SEARCH({"04.","05.","09.","12."},CONCATENATE(P7168,U7168,AB7168,AH7168))),"t","f")</f>
        <v>t</v>
      </c>
      <c r="F7169" t="str">
        <f t="array" ref="F7169">IF(COUNT(SEARCH(HistorischeRubrieken,CONCATENATE(P7168,U7168,AB7168,AH7168))),"t","f")</f>
        <v>f</v>
      </c>
      <c r="G7169">
        <v>1</v>
      </c>
      <c r="H7169">
        <v>613303</v>
      </c>
      <c r="I7169" t="s">
        <v>4057</v>
      </c>
      <c r="J7169">
        <v>20071201</v>
      </c>
      <c r="K7169">
        <v>20120115</v>
      </c>
      <c r="M7169">
        <v>0</v>
      </c>
      <c r="N7169">
        <v>0</v>
      </c>
      <c r="O7169" t="s">
        <v>3451</v>
      </c>
      <c r="P7169" t="s">
        <v>4058</v>
      </c>
      <c r="Q7169" t="s">
        <v>2719</v>
      </c>
      <c r="R7169">
        <v>0</v>
      </c>
      <c r="S7169" t="s">
        <v>271</v>
      </c>
      <c r="U7169" t="s">
        <v>4059</v>
      </c>
      <c r="V7169">
        <v>1</v>
      </c>
      <c r="W7169">
        <v>1</v>
      </c>
      <c r="X7169">
        <v>20080102</v>
      </c>
      <c r="Y7169">
        <v>0</v>
      </c>
      <c r="Z7169" t="s">
        <v>1003</v>
      </c>
      <c r="AA7169" t="s">
        <v>3454</v>
      </c>
      <c r="AC7169">
        <v>1</v>
      </c>
      <c r="AE7169">
        <v>1</v>
      </c>
      <c r="AF7169" t="s">
        <v>271</v>
      </c>
    </row>
    <row r="7170" spans="1:32" hidden="1" x14ac:dyDescent="0.25">
      <c r="A7170" t="str">
        <f t="array" ref="A7170">IF(COUNT(SEARCH(RubriekenHistorisch,CONCATENATE(P7169,U7169,AB7169,AH7169))),"t","f")</f>
        <v>f</v>
      </c>
      <c r="B7170" t="str">
        <f t="shared" si="335"/>
        <v>f</v>
      </c>
      <c r="C7170" t="str">
        <f t="shared" si="336"/>
        <v>f</v>
      </c>
      <c r="D7170" t="str">
        <f t="shared" si="337"/>
        <v>t</v>
      </c>
      <c r="E7170" t="str">
        <f>IF(COUNT(SEARCH({"04.","05.","09.","12."},CONCATENATE(P7169,U7169,AB7169,AH7169))),"t","f")</f>
        <v>t</v>
      </c>
      <c r="F7170" t="str">
        <f t="array" ref="F7170">IF(COUNT(SEARCH(HistorischeRubrieken,CONCATENATE(P7169,U7169,AB7169,AH7169))),"t","f")</f>
        <v>f</v>
      </c>
      <c r="G7170">
        <v>2</v>
      </c>
      <c r="H7170">
        <v>613303</v>
      </c>
      <c r="I7170" t="s">
        <v>4057</v>
      </c>
      <c r="J7170">
        <v>20120115</v>
      </c>
      <c r="K7170">
        <v>20120917</v>
      </c>
      <c r="M7170">
        <v>0</v>
      </c>
      <c r="N7170">
        <v>0</v>
      </c>
      <c r="O7170" t="s">
        <v>3487</v>
      </c>
      <c r="P7170" t="s">
        <v>4058</v>
      </c>
      <c r="Q7170" t="s">
        <v>2719</v>
      </c>
      <c r="R7170">
        <v>0</v>
      </c>
      <c r="S7170" t="s">
        <v>271</v>
      </c>
      <c r="U7170" t="s">
        <v>4059</v>
      </c>
      <c r="V7170">
        <v>1</v>
      </c>
      <c r="W7170">
        <v>1</v>
      </c>
      <c r="X7170">
        <v>20080102</v>
      </c>
      <c r="Y7170">
        <v>0</v>
      </c>
      <c r="Z7170" t="s">
        <v>1003</v>
      </c>
      <c r="AA7170" t="s">
        <v>3488</v>
      </c>
      <c r="AC7170">
        <v>1</v>
      </c>
      <c r="AE7170">
        <v>1</v>
      </c>
      <c r="AF7170" t="s">
        <v>271</v>
      </c>
    </row>
    <row r="7171" spans="1:32" hidden="1" x14ac:dyDescent="0.25">
      <c r="A7171" t="str">
        <f t="array" ref="A7171">IF(COUNT(SEARCH(RubriekenHistorisch,CONCATENATE(P7170,U7170,AB7170,AH7170))),"t","f")</f>
        <v>f</v>
      </c>
      <c r="B7171" t="str">
        <f t="shared" ref="B7171:B7234" si="338">IF(COUNT(SEARCH("07.66.20",CONCATENATE(P7170,U7170,AB7170,AH7170))),"t","f")</f>
        <v>f</v>
      </c>
      <c r="C7171" t="str">
        <f t="shared" ref="C7171:C7234" si="339">IF(COUNT(SEARCH("14.40.10",CONCATENATE(P7170,U7170,AB7170,AH7170))),"t","f")</f>
        <v>f</v>
      </c>
      <c r="D7171" t="str">
        <f t="shared" si="337"/>
        <v>t</v>
      </c>
      <c r="E7171" t="str">
        <f>IF(COUNT(SEARCH({"04.","05.","09.","12."},CONCATENATE(P7170,U7170,AB7170,AH7170))),"t","f")</f>
        <v>t</v>
      </c>
      <c r="F7171" t="str">
        <f t="array" ref="F7171">IF(COUNT(SEARCH(HistorischeRubrieken,CONCATENATE(P7170,U7170,AB7170,AH7170))),"t","f")</f>
        <v>f</v>
      </c>
      <c r="G7171">
        <v>3</v>
      </c>
      <c r="H7171">
        <v>613303</v>
      </c>
      <c r="I7171" t="s">
        <v>4057</v>
      </c>
      <c r="J7171">
        <v>20120917</v>
      </c>
      <c r="K7171">
        <v>20160101</v>
      </c>
      <c r="M7171">
        <v>0</v>
      </c>
      <c r="N7171">
        <v>0</v>
      </c>
      <c r="O7171" t="s">
        <v>3487</v>
      </c>
      <c r="P7171" t="s">
        <v>4058</v>
      </c>
      <c r="Q7171" t="s">
        <v>2719</v>
      </c>
      <c r="R7171">
        <v>0</v>
      </c>
      <c r="S7171" t="s">
        <v>271</v>
      </c>
      <c r="AA7171" t="s">
        <v>3488</v>
      </c>
      <c r="AC7171">
        <v>1</v>
      </c>
      <c r="AE7171">
        <v>1</v>
      </c>
      <c r="AF7171" t="s">
        <v>271</v>
      </c>
    </row>
    <row r="7172" spans="1:32" x14ac:dyDescent="0.25">
      <c r="A7172" t="str">
        <f t="array" ref="A7172">IF(COUNT(SEARCH(RubriekenHistorisch,CONCATENATE(P7171,U7171,AB7171,AH7171))),"t","f")</f>
        <v>f</v>
      </c>
      <c r="B7172" t="str">
        <f t="shared" si="338"/>
        <v>f</v>
      </c>
      <c r="C7172" t="str">
        <f t="shared" si="339"/>
        <v>f</v>
      </c>
      <c r="D7172" t="str">
        <f t="shared" ref="D7172:D7235" si="340">IF(COUNT(SEARCH("- 0",CONCATENATE(P7171,U7171,AB7171,AH7171))),"t","f")</f>
        <v>t</v>
      </c>
      <c r="E7172" t="str">
        <f>IF(COUNT(SEARCH({"04.","05.","09.","12."},CONCATENATE(P7171,U7171,AB7171,AH7171))),"t","f")</f>
        <v>t</v>
      </c>
      <c r="F7172" t="str">
        <f t="array" ref="F7172">IF(COUNT(SEARCH(HistorischeRubrieken,CONCATENATE(P7171,U7171,AB7171,AH7171))),"t","f")</f>
        <v>f</v>
      </c>
      <c r="G7172">
        <v>4</v>
      </c>
      <c r="H7172">
        <v>613303</v>
      </c>
      <c r="I7172" t="s">
        <v>4057</v>
      </c>
      <c r="J7172">
        <v>20160101</v>
      </c>
      <c r="M7172">
        <v>0</v>
      </c>
      <c r="N7172">
        <v>0</v>
      </c>
      <c r="O7172" t="s">
        <v>3487</v>
      </c>
      <c r="P7172" t="s">
        <v>6835</v>
      </c>
      <c r="Q7172" t="s">
        <v>2719</v>
      </c>
      <c r="R7172">
        <v>0</v>
      </c>
      <c r="S7172" t="s">
        <v>271</v>
      </c>
      <c r="AA7172" t="s">
        <v>3488</v>
      </c>
      <c r="AC7172">
        <v>1</v>
      </c>
      <c r="AE7172">
        <v>1</v>
      </c>
      <c r="AF7172" t="s">
        <v>271</v>
      </c>
    </row>
    <row r="7173" spans="1:32" hidden="1" x14ac:dyDescent="0.25">
      <c r="A7173" t="str">
        <f t="array" ref="A7173">IF(COUNT(SEARCH(RubriekenHistorisch,CONCATENATE(P7172,U7172,AB7172,AH7172))),"t","f")</f>
        <v>f</v>
      </c>
      <c r="B7173" t="str">
        <f t="shared" si="338"/>
        <v>f</v>
      </c>
      <c r="C7173" t="str">
        <f t="shared" si="339"/>
        <v>f</v>
      </c>
      <c r="D7173" t="str">
        <f t="shared" si="340"/>
        <v>t</v>
      </c>
      <c r="E7173" t="str">
        <f>IF(COUNT(SEARCH({"04.","05.","09.","12."},CONCATENATE(P7172,U7172,AB7172,AH7172))),"t","f")</f>
        <v>t</v>
      </c>
      <c r="F7173" t="str">
        <f t="array" ref="F7173">IF(COUNT(SEARCH(HistorischeRubrieken,CONCATENATE(P7172,U7172,AB7172,AH7172))),"t","f")</f>
        <v>f</v>
      </c>
      <c r="G7173">
        <v>1</v>
      </c>
      <c r="H7173">
        <v>613304</v>
      </c>
      <c r="I7173" t="s">
        <v>4060</v>
      </c>
      <c r="J7173">
        <v>20110601</v>
      </c>
      <c r="K7173">
        <v>20120115</v>
      </c>
      <c r="M7173">
        <v>0</v>
      </c>
      <c r="N7173">
        <v>0</v>
      </c>
      <c r="AA7173" t="s">
        <v>3575</v>
      </c>
      <c r="AC7173">
        <v>0</v>
      </c>
      <c r="AE7173">
        <v>1</v>
      </c>
      <c r="AF7173" t="s">
        <v>271</v>
      </c>
    </row>
    <row r="7174" spans="1:32" hidden="1" x14ac:dyDescent="0.25">
      <c r="A7174" t="str">
        <f t="array" ref="A7174">IF(COUNT(SEARCH(RubriekenHistorisch,CONCATENATE(P7173,U7173,AB7173,AH7173))),"t","f")</f>
        <v>f</v>
      </c>
      <c r="B7174" t="str">
        <f t="shared" si="338"/>
        <v>f</v>
      </c>
      <c r="C7174" t="str">
        <f t="shared" si="339"/>
        <v>f</v>
      </c>
      <c r="D7174" t="str">
        <f t="shared" si="340"/>
        <v>f</v>
      </c>
      <c r="E7174" t="str">
        <f>IF(COUNT(SEARCH({"04.","05.","09.","12."},CONCATENATE(P7173,U7173,AB7173,AH7173))),"t","f")</f>
        <v>f</v>
      </c>
      <c r="F7174" t="str">
        <f t="array" ref="F7174">IF(COUNT(SEARCH(HistorischeRubrieken,CONCATENATE(P7173,U7173,AB7173,AH7173))),"t","f")</f>
        <v>f</v>
      </c>
      <c r="G7174">
        <v>2</v>
      </c>
      <c r="H7174">
        <v>613304</v>
      </c>
      <c r="I7174" t="s">
        <v>4060</v>
      </c>
      <c r="J7174">
        <v>20120115</v>
      </c>
      <c r="K7174">
        <v>20140106</v>
      </c>
      <c r="M7174">
        <v>0</v>
      </c>
      <c r="N7174">
        <v>0</v>
      </c>
      <c r="AA7174" t="s">
        <v>3576</v>
      </c>
      <c r="AC7174">
        <v>0</v>
      </c>
      <c r="AE7174">
        <v>1</v>
      </c>
      <c r="AF7174" t="s">
        <v>271</v>
      </c>
    </row>
    <row r="7175" spans="1:32" hidden="1" x14ac:dyDescent="0.25">
      <c r="A7175" t="str">
        <f t="array" ref="A7175">IF(COUNT(SEARCH(RubriekenHistorisch,CONCATENATE(P7174,U7174,AB7174,AH7174))),"t","f")</f>
        <v>f</v>
      </c>
      <c r="B7175" t="str">
        <f t="shared" si="338"/>
        <v>f</v>
      </c>
      <c r="C7175" t="str">
        <f t="shared" si="339"/>
        <v>f</v>
      </c>
      <c r="D7175" t="str">
        <f t="shared" si="340"/>
        <v>f</v>
      </c>
      <c r="E7175" t="str">
        <f>IF(COUNT(SEARCH({"04.","05.","09.","12."},CONCATENATE(P7174,U7174,AB7174,AH7174))),"t","f")</f>
        <v>f</v>
      </c>
      <c r="F7175" t="str">
        <f t="array" ref="F7175">IF(COUNT(SEARCH(HistorischeRubrieken,CONCATENATE(P7174,U7174,AB7174,AH7174))),"t","f")</f>
        <v>f</v>
      </c>
      <c r="G7175">
        <v>3</v>
      </c>
      <c r="H7175">
        <v>613304</v>
      </c>
      <c r="I7175" t="s">
        <v>4061</v>
      </c>
      <c r="J7175">
        <v>20140106</v>
      </c>
      <c r="K7175">
        <v>20141201</v>
      </c>
      <c r="M7175">
        <v>0</v>
      </c>
      <c r="N7175">
        <v>0</v>
      </c>
      <c r="AA7175" t="s">
        <v>3578</v>
      </c>
      <c r="AB7175" t="s">
        <v>1642</v>
      </c>
      <c r="AC7175">
        <v>0</v>
      </c>
      <c r="AE7175">
        <v>1</v>
      </c>
      <c r="AF7175" t="s">
        <v>271</v>
      </c>
    </row>
    <row r="7176" spans="1:32" x14ac:dyDescent="0.25">
      <c r="A7176" t="str">
        <f t="array" ref="A7176">IF(COUNT(SEARCH(RubriekenHistorisch,CONCATENATE(P7175,U7175,AB7175,AH7175))),"t","f")</f>
        <v>f</v>
      </c>
      <c r="B7176" t="str">
        <f t="shared" si="338"/>
        <v>f</v>
      </c>
      <c r="C7176" t="str">
        <f t="shared" si="339"/>
        <v>f</v>
      </c>
      <c r="D7176" t="str">
        <f t="shared" si="340"/>
        <v>f</v>
      </c>
      <c r="E7176" t="str">
        <f>IF(COUNT(SEARCH({"04.","05.","09.","12."},CONCATENATE(P7175,U7175,AB7175,AH7175))),"t","f")</f>
        <v>t</v>
      </c>
      <c r="F7176" t="str">
        <f t="array" ref="F7176">IF(COUNT(SEARCH(HistorischeRubrieken,CONCATENATE(P7175,U7175,AB7175,AH7175))),"t","f")</f>
        <v>f</v>
      </c>
      <c r="G7176">
        <v>4</v>
      </c>
      <c r="H7176">
        <v>613304</v>
      </c>
      <c r="I7176" t="s">
        <v>4061</v>
      </c>
      <c r="J7176">
        <v>20141201</v>
      </c>
      <c r="M7176">
        <v>0</v>
      </c>
      <c r="N7176">
        <v>0</v>
      </c>
      <c r="AA7176" t="s">
        <v>3576</v>
      </c>
      <c r="AC7176">
        <v>0</v>
      </c>
      <c r="AE7176">
        <v>1</v>
      </c>
      <c r="AF7176" t="s">
        <v>271</v>
      </c>
    </row>
    <row r="7177" spans="1:32" hidden="1" x14ac:dyDescent="0.25">
      <c r="A7177" t="str">
        <f t="array" ref="A7177">IF(COUNT(SEARCH(RubriekenHistorisch,CONCATENATE(P7176,U7176,AB7176,AH7176))),"t","f")</f>
        <v>f</v>
      </c>
      <c r="B7177" t="str">
        <f t="shared" si="338"/>
        <v>f</v>
      </c>
      <c r="C7177" t="str">
        <f t="shared" si="339"/>
        <v>f</v>
      </c>
      <c r="D7177" t="str">
        <f t="shared" si="340"/>
        <v>f</v>
      </c>
      <c r="E7177" t="str">
        <f>IF(COUNT(SEARCH({"04.","05.","09.","12."},CONCATENATE(P7176,U7176,AB7176,AH7176))),"t","f")</f>
        <v>f</v>
      </c>
      <c r="F7177" t="str">
        <f t="array" ref="F7177">IF(COUNT(SEARCH(HistorischeRubrieken,CONCATENATE(P7176,U7176,AB7176,AH7176))),"t","f")</f>
        <v>f</v>
      </c>
      <c r="G7177">
        <v>1</v>
      </c>
      <c r="H7177">
        <v>613401</v>
      </c>
      <c r="I7177" t="s">
        <v>4062</v>
      </c>
      <c r="J7177">
        <v>19980201</v>
      </c>
      <c r="K7177">
        <v>19990601</v>
      </c>
      <c r="M7177">
        <v>0</v>
      </c>
      <c r="N7177">
        <v>0</v>
      </c>
      <c r="O7177" t="s">
        <v>3438</v>
      </c>
      <c r="P7177" t="s">
        <v>4063</v>
      </c>
      <c r="Q7177" t="s">
        <v>3435</v>
      </c>
      <c r="R7177">
        <v>0</v>
      </c>
      <c r="S7177" t="s">
        <v>271</v>
      </c>
      <c r="U7177" t="s">
        <v>4064</v>
      </c>
      <c r="V7177">
        <v>1</v>
      </c>
      <c r="W7177">
        <v>1</v>
      </c>
      <c r="X7177">
        <v>19980309</v>
      </c>
      <c r="Y7177">
        <v>12</v>
      </c>
      <c r="Z7177" t="s">
        <v>271</v>
      </c>
      <c r="AA7177" t="s">
        <v>3441</v>
      </c>
      <c r="AC7177">
        <v>1</v>
      </c>
      <c r="AE7177">
        <v>1</v>
      </c>
      <c r="AF7177" t="s">
        <v>271</v>
      </c>
    </row>
    <row r="7178" spans="1:32" hidden="1" x14ac:dyDescent="0.25">
      <c r="A7178" t="str">
        <f t="array" ref="A7178">IF(COUNT(SEARCH(RubriekenHistorisch,CONCATENATE(P7177,U7177,AB7177,AH7177))),"t","f")</f>
        <v>f</v>
      </c>
      <c r="B7178" t="str">
        <f t="shared" si="338"/>
        <v>f</v>
      </c>
      <c r="C7178" t="str">
        <f t="shared" si="339"/>
        <v>f</v>
      </c>
      <c r="D7178" t="str">
        <f t="shared" si="340"/>
        <v>t</v>
      </c>
      <c r="E7178" t="str">
        <f>IF(COUNT(SEARCH({"04.","05.","09.","12."},CONCATENATE(P7177,U7177,AB7177,AH7177))),"t","f")</f>
        <v>t</v>
      </c>
      <c r="F7178" t="str">
        <f t="array" ref="F7178">IF(COUNT(SEARCH(HistorischeRubrieken,CONCATENATE(P7177,U7177,AB7177,AH7177))),"t","f")</f>
        <v>f</v>
      </c>
      <c r="G7178">
        <v>2</v>
      </c>
      <c r="H7178">
        <v>613401</v>
      </c>
      <c r="I7178" t="s">
        <v>4062</v>
      </c>
      <c r="J7178">
        <v>19990601</v>
      </c>
      <c r="K7178">
        <v>20010401</v>
      </c>
      <c r="M7178">
        <v>0</v>
      </c>
      <c r="N7178">
        <v>0</v>
      </c>
      <c r="O7178" t="s">
        <v>3438</v>
      </c>
      <c r="P7178" t="s">
        <v>4063</v>
      </c>
      <c r="Q7178" t="s">
        <v>3435</v>
      </c>
      <c r="R7178">
        <v>0</v>
      </c>
      <c r="S7178" t="s">
        <v>271</v>
      </c>
      <c r="U7178" t="s">
        <v>4065</v>
      </c>
      <c r="V7178">
        <v>1</v>
      </c>
      <c r="W7178">
        <v>1</v>
      </c>
      <c r="X7178">
        <v>20000309</v>
      </c>
      <c r="Y7178">
        <v>12</v>
      </c>
      <c r="Z7178" t="s">
        <v>271</v>
      </c>
      <c r="AA7178" t="s">
        <v>3441</v>
      </c>
      <c r="AC7178">
        <v>1</v>
      </c>
      <c r="AE7178">
        <v>1</v>
      </c>
      <c r="AF7178" t="s">
        <v>271</v>
      </c>
    </row>
    <row r="7179" spans="1:32" hidden="1" x14ac:dyDescent="0.25">
      <c r="A7179" t="str">
        <f t="array" ref="A7179">IF(COUNT(SEARCH(RubriekenHistorisch,CONCATENATE(P7178,U7178,AB7178,AH7178))),"t","f")</f>
        <v>f</v>
      </c>
      <c r="B7179" t="str">
        <f t="shared" si="338"/>
        <v>f</v>
      </c>
      <c r="C7179" t="str">
        <f t="shared" si="339"/>
        <v>f</v>
      </c>
      <c r="D7179" t="str">
        <f t="shared" si="340"/>
        <v>t</v>
      </c>
      <c r="E7179" t="str">
        <f>IF(COUNT(SEARCH({"04.","05.","09.","12."},CONCATENATE(P7178,U7178,AB7178,AH7178))),"t","f")</f>
        <v>t</v>
      </c>
      <c r="F7179" t="str">
        <f t="array" ref="F7179">IF(COUNT(SEARCH(HistorischeRubrieken,CONCATENATE(P7178,U7178,AB7178,AH7178))),"t","f")</f>
        <v>f</v>
      </c>
      <c r="G7179">
        <v>3</v>
      </c>
      <c r="H7179">
        <v>613401</v>
      </c>
      <c r="I7179" t="s">
        <v>4062</v>
      </c>
      <c r="J7179">
        <v>20010401</v>
      </c>
      <c r="K7179">
        <v>20021201</v>
      </c>
      <c r="M7179">
        <v>0</v>
      </c>
      <c r="N7179">
        <v>0</v>
      </c>
      <c r="O7179" t="s">
        <v>3444</v>
      </c>
      <c r="P7179" t="s">
        <v>4063</v>
      </c>
      <c r="Q7179" t="s">
        <v>3435</v>
      </c>
      <c r="R7179">
        <v>0</v>
      </c>
      <c r="S7179" t="s">
        <v>271</v>
      </c>
      <c r="U7179" t="s">
        <v>4065</v>
      </c>
      <c r="V7179">
        <v>1</v>
      </c>
      <c r="W7179">
        <v>1</v>
      </c>
      <c r="X7179">
        <v>20020309</v>
      </c>
      <c r="Y7179">
        <v>12</v>
      </c>
      <c r="Z7179" t="s">
        <v>271</v>
      </c>
      <c r="AA7179" t="s">
        <v>3445</v>
      </c>
      <c r="AC7179">
        <v>1</v>
      </c>
      <c r="AE7179">
        <v>1</v>
      </c>
      <c r="AF7179" t="s">
        <v>271</v>
      </c>
    </row>
    <row r="7180" spans="1:32" hidden="1" x14ac:dyDescent="0.25">
      <c r="A7180" t="str">
        <f t="array" ref="A7180">IF(COUNT(SEARCH(RubriekenHistorisch,CONCATENATE(P7179,U7179,AB7179,AH7179))),"t","f")</f>
        <v>f</v>
      </c>
      <c r="B7180" t="str">
        <f t="shared" si="338"/>
        <v>f</v>
      </c>
      <c r="C7180" t="str">
        <f t="shared" si="339"/>
        <v>f</v>
      </c>
      <c r="D7180" t="str">
        <f t="shared" si="340"/>
        <v>t</v>
      </c>
      <c r="E7180" t="str">
        <f>IF(COUNT(SEARCH({"04.","05.","09.","12."},CONCATENATE(P7179,U7179,AB7179,AH7179))),"t","f")</f>
        <v>t</v>
      </c>
      <c r="F7180" t="str">
        <f t="array" ref="F7180">IF(COUNT(SEARCH(HistorischeRubrieken,CONCATENATE(P7179,U7179,AB7179,AH7179))),"t","f")</f>
        <v>f</v>
      </c>
      <c r="G7180">
        <v>4</v>
      </c>
      <c r="H7180">
        <v>613401</v>
      </c>
      <c r="I7180" t="s">
        <v>4062</v>
      </c>
      <c r="J7180">
        <v>20021201</v>
      </c>
      <c r="K7180">
        <v>20030301</v>
      </c>
      <c r="M7180">
        <v>0</v>
      </c>
      <c r="N7180">
        <v>0</v>
      </c>
      <c r="O7180" t="s">
        <v>3444</v>
      </c>
      <c r="R7180">
        <v>0</v>
      </c>
      <c r="S7180" t="s">
        <v>271</v>
      </c>
      <c r="U7180" t="s">
        <v>4065</v>
      </c>
      <c r="V7180">
        <v>1</v>
      </c>
      <c r="W7180">
        <v>1</v>
      </c>
      <c r="X7180">
        <v>20020309</v>
      </c>
      <c r="Y7180">
        <v>12</v>
      </c>
      <c r="Z7180" t="s">
        <v>271</v>
      </c>
      <c r="AA7180" t="s">
        <v>3445</v>
      </c>
      <c r="AC7180">
        <v>0</v>
      </c>
      <c r="AE7180">
        <v>1</v>
      </c>
      <c r="AF7180" t="s">
        <v>271</v>
      </c>
    </row>
    <row r="7181" spans="1:32" hidden="1" x14ac:dyDescent="0.25">
      <c r="A7181" t="str">
        <f t="array" ref="A7181">IF(COUNT(SEARCH(RubriekenHistorisch,CONCATENATE(P7180,U7180,AB7180,AH7180))),"t","f")</f>
        <v>f</v>
      </c>
      <c r="B7181" t="str">
        <f t="shared" si="338"/>
        <v>f</v>
      </c>
      <c r="C7181" t="str">
        <f t="shared" si="339"/>
        <v>f</v>
      </c>
      <c r="D7181" t="str">
        <f t="shared" si="340"/>
        <v>t</v>
      </c>
      <c r="E7181" t="str">
        <f>IF(COUNT(SEARCH({"04.","05.","09.","12."},CONCATENATE(P7180,U7180,AB7180,AH7180))),"t","f")</f>
        <v>t</v>
      </c>
      <c r="F7181" t="str">
        <f t="array" ref="F7181">IF(COUNT(SEARCH(HistorischeRubrieken,CONCATENATE(P7180,U7180,AB7180,AH7180))),"t","f")</f>
        <v>f</v>
      </c>
      <c r="G7181">
        <v>5</v>
      </c>
      <c r="H7181">
        <v>613401</v>
      </c>
      <c r="I7181" t="s">
        <v>4062</v>
      </c>
      <c r="J7181">
        <v>20030301</v>
      </c>
      <c r="K7181">
        <v>20030601</v>
      </c>
      <c r="M7181">
        <v>0</v>
      </c>
      <c r="N7181">
        <v>0</v>
      </c>
      <c r="O7181" t="s">
        <v>3444</v>
      </c>
      <c r="R7181">
        <v>0</v>
      </c>
      <c r="S7181" t="s">
        <v>271</v>
      </c>
      <c r="V7181">
        <v>2</v>
      </c>
      <c r="W7181">
        <v>0</v>
      </c>
      <c r="X7181">
        <v>20030305</v>
      </c>
      <c r="Y7181">
        <v>0</v>
      </c>
      <c r="Z7181" t="s">
        <v>271</v>
      </c>
      <c r="AA7181" t="s">
        <v>3445</v>
      </c>
      <c r="AC7181">
        <v>0</v>
      </c>
      <c r="AE7181">
        <v>1</v>
      </c>
      <c r="AF7181" t="s">
        <v>271</v>
      </c>
    </row>
    <row r="7182" spans="1:32" hidden="1" x14ac:dyDescent="0.25">
      <c r="A7182" t="str">
        <f t="array" ref="A7182">IF(COUNT(SEARCH(RubriekenHistorisch,CONCATENATE(P7181,U7181,AB7181,AH7181))),"t","f")</f>
        <v>f</v>
      </c>
      <c r="B7182" t="str">
        <f t="shared" si="338"/>
        <v>f</v>
      </c>
      <c r="C7182" t="str">
        <f t="shared" si="339"/>
        <v>f</v>
      </c>
      <c r="D7182" t="str">
        <f t="shared" si="340"/>
        <v>f</v>
      </c>
      <c r="E7182" t="str">
        <f>IF(COUNT(SEARCH({"04.","05.","09.","12."},CONCATENATE(P7181,U7181,AB7181,AH7181))),"t","f")</f>
        <v>f</v>
      </c>
      <c r="F7182" t="str">
        <f t="array" ref="F7182">IF(COUNT(SEARCH(HistorischeRubrieken,CONCATENATE(P7181,U7181,AB7181,AH7181))),"t","f")</f>
        <v>f</v>
      </c>
      <c r="G7182">
        <v>1</v>
      </c>
      <c r="H7182">
        <v>613501</v>
      </c>
      <c r="I7182" t="s">
        <v>4066</v>
      </c>
      <c r="J7182">
        <v>19971101</v>
      </c>
      <c r="K7182">
        <v>19980801</v>
      </c>
      <c r="M7182">
        <v>0</v>
      </c>
      <c r="N7182">
        <v>0</v>
      </c>
      <c r="O7182" t="s">
        <v>3493</v>
      </c>
      <c r="P7182" t="s">
        <v>4067</v>
      </c>
      <c r="Q7182" t="s">
        <v>2743</v>
      </c>
      <c r="R7182">
        <v>0</v>
      </c>
      <c r="S7182" t="s">
        <v>271</v>
      </c>
      <c r="U7182" t="s">
        <v>4068</v>
      </c>
      <c r="V7182">
        <v>1</v>
      </c>
      <c r="W7182">
        <v>1</v>
      </c>
      <c r="X7182">
        <v>19971115</v>
      </c>
      <c r="Y7182">
        <v>12</v>
      </c>
      <c r="Z7182" t="s">
        <v>1003</v>
      </c>
      <c r="AA7182" t="s">
        <v>3496</v>
      </c>
      <c r="AC7182">
        <v>1</v>
      </c>
      <c r="AE7182">
        <v>1</v>
      </c>
      <c r="AF7182" t="s">
        <v>271</v>
      </c>
    </row>
    <row r="7183" spans="1:32" hidden="1" x14ac:dyDescent="0.25">
      <c r="A7183" t="str">
        <f t="array" ref="A7183">IF(COUNT(SEARCH(RubriekenHistorisch,CONCATENATE(P7182,U7182,AB7182,AH7182))),"t","f")</f>
        <v>f</v>
      </c>
      <c r="B7183" t="str">
        <f t="shared" si="338"/>
        <v>f</v>
      </c>
      <c r="C7183" t="str">
        <f t="shared" si="339"/>
        <v>f</v>
      </c>
      <c r="D7183" t="str">
        <f t="shared" si="340"/>
        <v>t</v>
      </c>
      <c r="E7183" t="str">
        <f>IF(COUNT(SEARCH({"04.","05.","09.","12."},CONCATENATE(P7182,U7182,AB7182,AH7182))),"t","f")</f>
        <v>t</v>
      </c>
      <c r="F7183" t="str">
        <f t="array" ref="F7183">IF(COUNT(SEARCH(HistorischeRubrieken,CONCATENATE(P7182,U7182,AB7182,AH7182))),"t","f")</f>
        <v>f</v>
      </c>
      <c r="G7183">
        <v>2</v>
      </c>
      <c r="H7183">
        <v>613501</v>
      </c>
      <c r="I7183" t="s">
        <v>4069</v>
      </c>
      <c r="J7183">
        <v>19980801</v>
      </c>
      <c r="K7183">
        <v>20001201</v>
      </c>
      <c r="M7183">
        <v>0</v>
      </c>
      <c r="N7183">
        <v>0</v>
      </c>
      <c r="O7183" t="s">
        <v>3438</v>
      </c>
      <c r="P7183" t="s">
        <v>4070</v>
      </c>
      <c r="Q7183" t="s">
        <v>2743</v>
      </c>
      <c r="R7183">
        <v>0</v>
      </c>
      <c r="S7183" t="s">
        <v>271</v>
      </c>
      <c r="U7183" t="s">
        <v>4071</v>
      </c>
      <c r="V7183">
        <v>1</v>
      </c>
      <c r="W7183">
        <v>1</v>
      </c>
      <c r="X7183">
        <v>19981115</v>
      </c>
      <c r="Y7183">
        <v>12</v>
      </c>
      <c r="Z7183" t="s">
        <v>271</v>
      </c>
      <c r="AA7183" t="s">
        <v>3441</v>
      </c>
      <c r="AC7183">
        <v>1</v>
      </c>
      <c r="AE7183">
        <v>1</v>
      </c>
      <c r="AF7183" t="s">
        <v>271</v>
      </c>
    </row>
    <row r="7184" spans="1:32" hidden="1" x14ac:dyDescent="0.25">
      <c r="A7184" t="str">
        <f t="array" ref="A7184">IF(COUNT(SEARCH(RubriekenHistorisch,CONCATENATE(P7183,U7183,AB7183,AH7183))),"t","f")</f>
        <v>f</v>
      </c>
      <c r="B7184" t="str">
        <f t="shared" si="338"/>
        <v>f</v>
      </c>
      <c r="C7184" t="str">
        <f t="shared" si="339"/>
        <v>f</v>
      </c>
      <c r="D7184" t="str">
        <f t="shared" si="340"/>
        <v>t</v>
      </c>
      <c r="E7184" t="str">
        <f>IF(COUNT(SEARCH({"04.","05.","09.","12."},CONCATENATE(P7183,U7183,AB7183,AH7183))),"t","f")</f>
        <v>t</v>
      </c>
      <c r="F7184" t="str">
        <f t="array" ref="F7184">IF(COUNT(SEARCH(HistorischeRubrieken,CONCATENATE(P7183,U7183,AB7183,AH7183))),"t","f")</f>
        <v>f</v>
      </c>
      <c r="G7184">
        <v>3</v>
      </c>
      <c r="H7184">
        <v>613501</v>
      </c>
      <c r="I7184" t="s">
        <v>4069</v>
      </c>
      <c r="J7184">
        <v>20001201</v>
      </c>
      <c r="K7184">
        <v>20010401</v>
      </c>
      <c r="M7184">
        <v>0</v>
      </c>
      <c r="N7184">
        <v>0</v>
      </c>
      <c r="O7184" t="s">
        <v>3438</v>
      </c>
      <c r="P7184" t="s">
        <v>4072</v>
      </c>
      <c r="Q7184" t="s">
        <v>2743</v>
      </c>
      <c r="R7184">
        <v>0</v>
      </c>
      <c r="S7184" t="s">
        <v>271</v>
      </c>
      <c r="U7184" t="s">
        <v>4073</v>
      </c>
      <c r="V7184">
        <v>1</v>
      </c>
      <c r="W7184">
        <v>1</v>
      </c>
      <c r="X7184">
        <v>20011115</v>
      </c>
      <c r="Y7184">
        <v>12</v>
      </c>
      <c r="Z7184" t="s">
        <v>271</v>
      </c>
      <c r="AA7184" t="s">
        <v>3441</v>
      </c>
      <c r="AC7184">
        <v>1</v>
      </c>
      <c r="AE7184">
        <v>1</v>
      </c>
      <c r="AF7184" t="s">
        <v>271</v>
      </c>
    </row>
    <row r="7185" spans="1:32" hidden="1" x14ac:dyDescent="0.25">
      <c r="A7185" t="str">
        <f t="array" ref="A7185">IF(COUNT(SEARCH(RubriekenHistorisch,CONCATENATE(P7184,U7184,AB7184,AH7184))),"t","f")</f>
        <v>f</v>
      </c>
      <c r="B7185" t="str">
        <f t="shared" si="338"/>
        <v>f</v>
      </c>
      <c r="C7185" t="str">
        <f t="shared" si="339"/>
        <v>f</v>
      </c>
      <c r="D7185" t="str">
        <f t="shared" si="340"/>
        <v>t</v>
      </c>
      <c r="E7185" t="str">
        <f>IF(COUNT(SEARCH({"04.","05.","09.","12."},CONCATENATE(P7184,U7184,AB7184,AH7184))),"t","f")</f>
        <v>t</v>
      </c>
      <c r="F7185" t="str">
        <f t="array" ref="F7185">IF(COUNT(SEARCH(HistorischeRubrieken,CONCATENATE(P7184,U7184,AB7184,AH7184))),"t","f")</f>
        <v>f</v>
      </c>
      <c r="G7185">
        <v>4</v>
      </c>
      <c r="H7185">
        <v>613501</v>
      </c>
      <c r="I7185" t="s">
        <v>4069</v>
      </c>
      <c r="J7185">
        <v>20010401</v>
      </c>
      <c r="K7185">
        <v>20020601</v>
      </c>
      <c r="M7185">
        <v>0</v>
      </c>
      <c r="N7185">
        <v>0</v>
      </c>
      <c r="O7185" t="s">
        <v>3444</v>
      </c>
      <c r="P7185" t="s">
        <v>4072</v>
      </c>
      <c r="Q7185" t="s">
        <v>2743</v>
      </c>
      <c r="R7185">
        <v>0</v>
      </c>
      <c r="S7185" t="s">
        <v>271</v>
      </c>
      <c r="U7185" t="s">
        <v>4073</v>
      </c>
      <c r="V7185">
        <v>1</v>
      </c>
      <c r="W7185">
        <v>1</v>
      </c>
      <c r="X7185">
        <v>20011115</v>
      </c>
      <c r="Y7185">
        <v>12</v>
      </c>
      <c r="Z7185" t="s">
        <v>271</v>
      </c>
      <c r="AA7185" t="s">
        <v>3445</v>
      </c>
      <c r="AC7185">
        <v>1</v>
      </c>
      <c r="AE7185">
        <v>1</v>
      </c>
      <c r="AF7185" t="s">
        <v>271</v>
      </c>
    </row>
    <row r="7186" spans="1:32" hidden="1" x14ac:dyDescent="0.25">
      <c r="A7186" t="str">
        <f t="array" ref="A7186">IF(COUNT(SEARCH(RubriekenHistorisch,CONCATENATE(P7185,U7185,AB7185,AH7185))),"t","f")</f>
        <v>f</v>
      </c>
      <c r="B7186" t="str">
        <f t="shared" si="338"/>
        <v>f</v>
      </c>
      <c r="C7186" t="str">
        <f t="shared" si="339"/>
        <v>f</v>
      </c>
      <c r="D7186" t="str">
        <f t="shared" si="340"/>
        <v>t</v>
      </c>
      <c r="E7186" t="str">
        <f>IF(COUNT(SEARCH({"04.","05.","09.","12."},CONCATENATE(P7185,U7185,AB7185,AH7185))),"t","f")</f>
        <v>t</v>
      </c>
      <c r="F7186" t="str">
        <f t="array" ref="F7186">IF(COUNT(SEARCH(HistorischeRubrieken,CONCATENATE(P7185,U7185,AB7185,AH7185))),"t","f")</f>
        <v>f</v>
      </c>
      <c r="G7186">
        <v>5</v>
      </c>
      <c r="H7186">
        <v>613501</v>
      </c>
      <c r="I7186" t="s">
        <v>4069</v>
      </c>
      <c r="J7186">
        <v>20020601</v>
      </c>
      <c r="K7186">
        <v>20030301</v>
      </c>
      <c r="M7186">
        <v>0</v>
      </c>
      <c r="N7186">
        <v>0</v>
      </c>
      <c r="O7186" t="s">
        <v>3444</v>
      </c>
      <c r="P7186" t="s">
        <v>4074</v>
      </c>
      <c r="Q7186" t="s">
        <v>2743</v>
      </c>
      <c r="R7186">
        <v>0</v>
      </c>
      <c r="S7186" t="s">
        <v>271</v>
      </c>
      <c r="U7186" t="s">
        <v>4075</v>
      </c>
      <c r="V7186">
        <v>1</v>
      </c>
      <c r="W7186">
        <v>1</v>
      </c>
      <c r="X7186">
        <v>20021115</v>
      </c>
      <c r="Y7186">
        <v>12</v>
      </c>
      <c r="Z7186" t="s">
        <v>271</v>
      </c>
      <c r="AA7186" t="s">
        <v>3445</v>
      </c>
      <c r="AC7186">
        <v>1</v>
      </c>
      <c r="AE7186">
        <v>1</v>
      </c>
      <c r="AF7186" t="s">
        <v>271</v>
      </c>
    </row>
    <row r="7187" spans="1:32" hidden="1" x14ac:dyDescent="0.25">
      <c r="A7187" t="str">
        <f t="array" ref="A7187">IF(COUNT(SEARCH(RubriekenHistorisch,CONCATENATE(P7186,U7186,AB7186,AH7186))),"t","f")</f>
        <v>f</v>
      </c>
      <c r="B7187" t="str">
        <f t="shared" si="338"/>
        <v>f</v>
      </c>
      <c r="C7187" t="str">
        <f t="shared" si="339"/>
        <v>f</v>
      </c>
      <c r="D7187" t="str">
        <f t="shared" si="340"/>
        <v>t</v>
      </c>
      <c r="E7187" t="str">
        <f>IF(COUNT(SEARCH({"04.","05.","09.","12."},CONCATENATE(P7186,U7186,AB7186,AH7186))),"t","f")</f>
        <v>t</v>
      </c>
      <c r="F7187" t="str">
        <f t="array" ref="F7187">IF(COUNT(SEARCH(HistorischeRubrieken,CONCATENATE(P7186,U7186,AB7186,AH7186))),"t","f")</f>
        <v>f</v>
      </c>
      <c r="G7187">
        <v>6</v>
      </c>
      <c r="H7187">
        <v>613501</v>
      </c>
      <c r="I7187" t="s">
        <v>4069</v>
      </c>
      <c r="J7187">
        <v>20030301</v>
      </c>
      <c r="K7187">
        <v>20031201</v>
      </c>
      <c r="M7187">
        <v>0</v>
      </c>
      <c r="N7187">
        <v>0</v>
      </c>
      <c r="O7187" t="s">
        <v>3444</v>
      </c>
      <c r="P7187" t="s">
        <v>4076</v>
      </c>
      <c r="Q7187" t="s">
        <v>2743</v>
      </c>
      <c r="R7187">
        <v>0</v>
      </c>
      <c r="S7187" t="s">
        <v>271</v>
      </c>
      <c r="U7187" t="s">
        <v>4077</v>
      </c>
      <c r="V7187">
        <v>1</v>
      </c>
      <c r="W7187">
        <v>1</v>
      </c>
      <c r="X7187">
        <v>20031115</v>
      </c>
      <c r="Y7187">
        <v>12</v>
      </c>
      <c r="Z7187" t="s">
        <v>271</v>
      </c>
      <c r="AA7187" t="s">
        <v>3445</v>
      </c>
      <c r="AC7187">
        <v>1</v>
      </c>
      <c r="AE7187">
        <v>1</v>
      </c>
      <c r="AF7187" t="s">
        <v>271</v>
      </c>
    </row>
    <row r="7188" spans="1:32" hidden="1" x14ac:dyDescent="0.25">
      <c r="A7188" t="str">
        <f t="array" ref="A7188">IF(COUNT(SEARCH(RubriekenHistorisch,CONCATENATE(P7187,U7187,AB7187,AH7187))),"t","f")</f>
        <v>f</v>
      </c>
      <c r="B7188" t="str">
        <f t="shared" si="338"/>
        <v>f</v>
      </c>
      <c r="C7188" t="str">
        <f t="shared" si="339"/>
        <v>f</v>
      </c>
      <c r="D7188" t="str">
        <f t="shared" si="340"/>
        <v>t</v>
      </c>
      <c r="E7188" t="str">
        <f>IF(COUNT(SEARCH({"04.","05.","09.","12."},CONCATENATE(P7187,U7187,AB7187,AH7187))),"t","f")</f>
        <v>t</v>
      </c>
      <c r="F7188" t="str">
        <f t="array" ref="F7188">IF(COUNT(SEARCH(HistorischeRubrieken,CONCATENATE(P7187,U7187,AB7187,AH7187))),"t","f")</f>
        <v>f</v>
      </c>
      <c r="G7188">
        <v>7</v>
      </c>
      <c r="H7188">
        <v>613501</v>
      </c>
      <c r="I7188" t="s">
        <v>4066</v>
      </c>
      <c r="J7188">
        <v>20031201</v>
      </c>
      <c r="K7188">
        <v>20041201</v>
      </c>
      <c r="M7188">
        <v>0</v>
      </c>
      <c r="N7188">
        <v>0</v>
      </c>
      <c r="O7188" t="s">
        <v>3444</v>
      </c>
      <c r="P7188" t="s">
        <v>4078</v>
      </c>
      <c r="Q7188" t="s">
        <v>2743</v>
      </c>
      <c r="R7188">
        <v>0</v>
      </c>
      <c r="S7188" t="s">
        <v>271</v>
      </c>
      <c r="U7188" t="s">
        <v>4079</v>
      </c>
      <c r="V7188">
        <v>1</v>
      </c>
      <c r="W7188">
        <v>1</v>
      </c>
      <c r="X7188">
        <v>20041015</v>
      </c>
      <c r="Y7188">
        <v>12</v>
      </c>
      <c r="Z7188" t="s">
        <v>271</v>
      </c>
      <c r="AA7188" t="s">
        <v>3445</v>
      </c>
      <c r="AC7188">
        <v>1</v>
      </c>
      <c r="AE7188">
        <v>1</v>
      </c>
      <c r="AF7188" t="s">
        <v>271</v>
      </c>
    </row>
    <row r="7189" spans="1:32" hidden="1" x14ac:dyDescent="0.25">
      <c r="A7189" t="str">
        <f t="array" ref="A7189">IF(COUNT(SEARCH(RubriekenHistorisch,CONCATENATE(P7188,U7188,AB7188,AH7188))),"t","f")</f>
        <v>f</v>
      </c>
      <c r="B7189" t="str">
        <f t="shared" si="338"/>
        <v>f</v>
      </c>
      <c r="C7189" t="str">
        <f t="shared" si="339"/>
        <v>f</v>
      </c>
      <c r="D7189" t="str">
        <f t="shared" si="340"/>
        <v>t</v>
      </c>
      <c r="E7189" t="str">
        <f>IF(COUNT(SEARCH({"04.","05.","09.","12."},CONCATENATE(P7188,U7188,AB7188,AH7188))),"t","f")</f>
        <v>t</v>
      </c>
      <c r="F7189" t="str">
        <f t="array" ref="F7189">IF(COUNT(SEARCH(HistorischeRubrieken,CONCATENATE(P7188,U7188,AB7188,AH7188))),"t","f")</f>
        <v>f</v>
      </c>
      <c r="G7189">
        <v>8</v>
      </c>
      <c r="H7189">
        <v>613501</v>
      </c>
      <c r="I7189" t="s">
        <v>4066</v>
      </c>
      <c r="J7189">
        <v>20041201</v>
      </c>
      <c r="K7189">
        <v>20060601</v>
      </c>
      <c r="M7189">
        <v>0</v>
      </c>
      <c r="N7189">
        <v>0</v>
      </c>
      <c r="O7189" t="s">
        <v>3444</v>
      </c>
      <c r="P7189" t="s">
        <v>4078</v>
      </c>
      <c r="Q7189" t="s">
        <v>2762</v>
      </c>
      <c r="R7189">
        <v>0</v>
      </c>
      <c r="S7189" t="s">
        <v>271</v>
      </c>
      <c r="U7189" t="s">
        <v>4080</v>
      </c>
      <c r="V7189">
        <v>1</v>
      </c>
      <c r="W7189">
        <v>1</v>
      </c>
      <c r="X7189">
        <v>20051015</v>
      </c>
      <c r="Y7189">
        <v>12</v>
      </c>
      <c r="Z7189" t="s">
        <v>271</v>
      </c>
      <c r="AA7189" t="s">
        <v>3445</v>
      </c>
      <c r="AC7189">
        <v>1</v>
      </c>
      <c r="AE7189">
        <v>1</v>
      </c>
      <c r="AF7189" t="s">
        <v>271</v>
      </c>
    </row>
    <row r="7190" spans="1:32" hidden="1" x14ac:dyDescent="0.25">
      <c r="A7190" t="str">
        <f t="array" ref="A7190">IF(COUNT(SEARCH(RubriekenHistorisch,CONCATENATE(P7189,U7189,AB7189,AH7189))),"t","f")</f>
        <v>f</v>
      </c>
      <c r="B7190" t="str">
        <f t="shared" si="338"/>
        <v>f</v>
      </c>
      <c r="C7190" t="str">
        <f t="shared" si="339"/>
        <v>f</v>
      </c>
      <c r="D7190" t="str">
        <f t="shared" si="340"/>
        <v>t</v>
      </c>
      <c r="E7190" t="str">
        <f>IF(COUNT(SEARCH({"04.","05.","09.","12."},CONCATENATE(P7189,U7189,AB7189,AH7189))),"t","f")</f>
        <v>t</v>
      </c>
      <c r="F7190" t="str">
        <f t="array" ref="F7190">IF(COUNT(SEARCH(HistorischeRubrieken,CONCATENATE(P7189,U7189,AB7189,AH7189))),"t","f")</f>
        <v>f</v>
      </c>
      <c r="G7190">
        <v>9</v>
      </c>
      <c r="H7190">
        <v>613501</v>
      </c>
      <c r="I7190" t="s">
        <v>4066</v>
      </c>
      <c r="J7190">
        <v>20060601</v>
      </c>
      <c r="K7190">
        <v>20080301</v>
      </c>
      <c r="M7190">
        <v>0</v>
      </c>
      <c r="N7190">
        <v>0</v>
      </c>
      <c r="O7190" t="s">
        <v>3444</v>
      </c>
      <c r="P7190" t="s">
        <v>4081</v>
      </c>
      <c r="Q7190" t="s">
        <v>2719</v>
      </c>
      <c r="R7190">
        <v>0</v>
      </c>
      <c r="S7190" t="s">
        <v>271</v>
      </c>
      <c r="U7190" t="s">
        <v>4082</v>
      </c>
      <c r="V7190">
        <v>1</v>
      </c>
      <c r="W7190">
        <v>1</v>
      </c>
      <c r="X7190">
        <v>20061015</v>
      </c>
      <c r="Y7190">
        <v>12</v>
      </c>
      <c r="Z7190" t="s">
        <v>271</v>
      </c>
      <c r="AA7190" t="s">
        <v>3445</v>
      </c>
      <c r="AC7190">
        <v>1</v>
      </c>
      <c r="AE7190">
        <v>1</v>
      </c>
      <c r="AF7190" t="s">
        <v>271</v>
      </c>
    </row>
    <row r="7191" spans="1:32" hidden="1" x14ac:dyDescent="0.25">
      <c r="A7191" t="str">
        <f t="array" ref="A7191">IF(COUNT(SEARCH(RubriekenHistorisch,CONCATENATE(P7190,U7190,AB7190,AH7190))),"t","f")</f>
        <v>f</v>
      </c>
      <c r="B7191" t="str">
        <f t="shared" si="338"/>
        <v>f</v>
      </c>
      <c r="C7191" t="str">
        <f t="shared" si="339"/>
        <v>f</v>
      </c>
      <c r="D7191" t="str">
        <f t="shared" si="340"/>
        <v>t</v>
      </c>
      <c r="E7191" t="str">
        <f>IF(COUNT(SEARCH({"04.","05.","09.","12."},CONCATENATE(P7190,U7190,AB7190,AH7190))),"t","f")</f>
        <v>t</v>
      </c>
      <c r="F7191" t="str">
        <f t="array" ref="F7191">IF(COUNT(SEARCH(HistorischeRubrieken,CONCATENATE(P7190,U7190,AB7190,AH7190))),"t","f")</f>
        <v>f</v>
      </c>
      <c r="G7191">
        <v>10</v>
      </c>
      <c r="H7191">
        <v>613501</v>
      </c>
      <c r="I7191" t="s">
        <v>4083</v>
      </c>
      <c r="J7191">
        <v>20080301</v>
      </c>
      <c r="K7191">
        <v>20080601</v>
      </c>
      <c r="M7191">
        <v>0</v>
      </c>
      <c r="N7191">
        <v>0</v>
      </c>
      <c r="O7191" t="s">
        <v>3500</v>
      </c>
      <c r="P7191" t="s">
        <v>4084</v>
      </c>
      <c r="Q7191" t="s">
        <v>2762</v>
      </c>
      <c r="R7191">
        <v>0</v>
      </c>
      <c r="S7191" t="s">
        <v>271</v>
      </c>
      <c r="U7191" t="s">
        <v>4085</v>
      </c>
      <c r="V7191">
        <v>2</v>
      </c>
      <c r="W7191">
        <v>0</v>
      </c>
      <c r="X7191">
        <v>20080304</v>
      </c>
      <c r="Y7191">
        <v>0</v>
      </c>
      <c r="Z7191" t="s">
        <v>271</v>
      </c>
      <c r="AA7191" t="s">
        <v>3702</v>
      </c>
      <c r="AB7191" t="s">
        <v>2888</v>
      </c>
      <c r="AC7191">
        <v>1</v>
      </c>
      <c r="AE7191">
        <v>0</v>
      </c>
      <c r="AF7191" t="s">
        <v>271</v>
      </c>
    </row>
    <row r="7192" spans="1:32" hidden="1" x14ac:dyDescent="0.25">
      <c r="A7192" t="str">
        <f t="array" ref="A7192">IF(COUNT(SEARCH(RubriekenHistorisch,CONCATENATE(P7191,U7191,AB7191,AH7191))),"t","f")</f>
        <v>f</v>
      </c>
      <c r="B7192" t="str">
        <f t="shared" si="338"/>
        <v>f</v>
      </c>
      <c r="C7192" t="str">
        <f t="shared" si="339"/>
        <v>f</v>
      </c>
      <c r="D7192" t="str">
        <f t="shared" si="340"/>
        <v>t</v>
      </c>
      <c r="E7192" t="str">
        <f>IF(COUNT(SEARCH({"04.","05.","09.","12."},CONCATENATE(P7191,U7191,AB7191,AH7191))),"t","f")</f>
        <v>t</v>
      </c>
      <c r="F7192" t="str">
        <f t="array" ref="F7192">IF(COUNT(SEARCH(HistorischeRubrieken,CONCATENATE(P7191,U7191,AB7191,AH7191))),"t","f")</f>
        <v>f</v>
      </c>
      <c r="G7192">
        <v>11</v>
      </c>
      <c r="H7192">
        <v>613501</v>
      </c>
      <c r="I7192" t="s">
        <v>4086</v>
      </c>
      <c r="J7192">
        <v>20080601</v>
      </c>
      <c r="K7192">
        <v>20080901</v>
      </c>
      <c r="M7192">
        <v>0</v>
      </c>
      <c r="N7192">
        <v>0</v>
      </c>
      <c r="O7192" t="s">
        <v>3248</v>
      </c>
      <c r="P7192" t="s">
        <v>4087</v>
      </c>
      <c r="Q7192" t="s">
        <v>2762</v>
      </c>
      <c r="R7192">
        <v>0</v>
      </c>
      <c r="S7192" t="s">
        <v>271</v>
      </c>
      <c r="T7192" t="s">
        <v>3248</v>
      </c>
      <c r="U7192" t="s">
        <v>4088</v>
      </c>
      <c r="V7192">
        <v>0</v>
      </c>
      <c r="W7192">
        <v>1</v>
      </c>
      <c r="X7192">
        <v>20080605</v>
      </c>
      <c r="Y7192">
        <v>0</v>
      </c>
      <c r="Z7192" t="s">
        <v>1003</v>
      </c>
      <c r="AA7192" t="s">
        <v>3251</v>
      </c>
      <c r="AB7192" t="s">
        <v>2888</v>
      </c>
      <c r="AC7192">
        <v>1</v>
      </c>
      <c r="AE7192">
        <v>0</v>
      </c>
      <c r="AF7192" t="s">
        <v>271</v>
      </c>
    </row>
    <row r="7193" spans="1:32" hidden="1" x14ac:dyDescent="0.25">
      <c r="A7193" t="str">
        <f t="array" ref="A7193">IF(COUNT(SEARCH(RubriekenHistorisch,CONCATENATE(P7192,U7192,AB7192,AH7192))),"t","f")</f>
        <v>f</v>
      </c>
      <c r="B7193" t="str">
        <f t="shared" si="338"/>
        <v>f</v>
      </c>
      <c r="C7193" t="str">
        <f t="shared" si="339"/>
        <v>f</v>
      </c>
      <c r="D7193" t="str">
        <f t="shared" si="340"/>
        <v>t</v>
      </c>
      <c r="E7193" t="str">
        <f>IF(COUNT(SEARCH({"04.","05.","09.","12."},CONCATENATE(P7192,U7192,AB7192,AH7192))),"t","f")</f>
        <v>t</v>
      </c>
      <c r="F7193" t="str">
        <f t="array" ref="F7193">IF(COUNT(SEARCH(HistorischeRubrieken,CONCATENATE(P7192,U7192,AB7192,AH7192))),"t","f")</f>
        <v>f</v>
      </c>
      <c r="G7193">
        <v>12</v>
      </c>
      <c r="H7193">
        <v>613501</v>
      </c>
      <c r="I7193" t="s">
        <v>4086</v>
      </c>
      <c r="J7193">
        <v>20080901</v>
      </c>
      <c r="K7193">
        <v>20100601</v>
      </c>
      <c r="M7193">
        <v>0</v>
      </c>
      <c r="N7193">
        <v>0</v>
      </c>
      <c r="O7193" t="s">
        <v>3248</v>
      </c>
      <c r="P7193" t="s">
        <v>4087</v>
      </c>
      <c r="Q7193" t="s">
        <v>2762</v>
      </c>
      <c r="R7193">
        <v>0</v>
      </c>
      <c r="S7193" t="s">
        <v>271</v>
      </c>
      <c r="U7193" t="s">
        <v>4088</v>
      </c>
      <c r="V7193">
        <v>1</v>
      </c>
      <c r="W7193">
        <v>1</v>
      </c>
      <c r="X7193">
        <v>20081015</v>
      </c>
      <c r="Y7193">
        <v>12</v>
      </c>
      <c r="Z7193" t="s">
        <v>271</v>
      </c>
      <c r="AA7193" t="s">
        <v>3251</v>
      </c>
      <c r="AB7193" t="s">
        <v>2888</v>
      </c>
      <c r="AC7193">
        <v>1</v>
      </c>
      <c r="AE7193">
        <v>0</v>
      </c>
      <c r="AF7193" t="s">
        <v>271</v>
      </c>
    </row>
    <row r="7194" spans="1:32" hidden="1" x14ac:dyDescent="0.25">
      <c r="A7194" t="str">
        <f t="array" ref="A7194">IF(COUNT(SEARCH(RubriekenHistorisch,CONCATENATE(P7193,U7193,AB7193,AH7193))),"t","f")</f>
        <v>f</v>
      </c>
      <c r="B7194" t="str">
        <f t="shared" si="338"/>
        <v>f</v>
      </c>
      <c r="C7194" t="str">
        <f t="shared" si="339"/>
        <v>f</v>
      </c>
      <c r="D7194" t="str">
        <f t="shared" si="340"/>
        <v>t</v>
      </c>
      <c r="E7194" t="str">
        <f>IF(COUNT(SEARCH({"04.","05.","09.","12."},CONCATENATE(P7193,U7193,AB7193,AH7193))),"t","f")</f>
        <v>t</v>
      </c>
      <c r="F7194" t="str">
        <f t="array" ref="F7194">IF(COUNT(SEARCH(HistorischeRubrieken,CONCATENATE(P7193,U7193,AB7193,AH7193))),"t","f")</f>
        <v>f</v>
      </c>
      <c r="G7194">
        <v>13</v>
      </c>
      <c r="H7194">
        <v>613501</v>
      </c>
      <c r="I7194" t="s">
        <v>4089</v>
      </c>
      <c r="J7194">
        <v>20100601</v>
      </c>
      <c r="K7194">
        <v>20100901</v>
      </c>
      <c r="M7194">
        <v>0</v>
      </c>
      <c r="N7194">
        <v>0</v>
      </c>
      <c r="O7194" t="s">
        <v>3248</v>
      </c>
      <c r="P7194" t="s">
        <v>4087</v>
      </c>
      <c r="Q7194" t="s">
        <v>2762</v>
      </c>
      <c r="R7194">
        <v>0</v>
      </c>
      <c r="S7194" t="s">
        <v>271</v>
      </c>
      <c r="U7194" t="s">
        <v>4088</v>
      </c>
      <c r="V7194">
        <v>1</v>
      </c>
      <c r="W7194">
        <v>1</v>
      </c>
      <c r="X7194">
        <v>20101001</v>
      </c>
      <c r="Y7194">
        <v>12</v>
      </c>
      <c r="Z7194" t="s">
        <v>271</v>
      </c>
      <c r="AA7194" t="s">
        <v>3251</v>
      </c>
      <c r="AB7194" t="s">
        <v>2888</v>
      </c>
      <c r="AC7194">
        <v>1</v>
      </c>
      <c r="AE7194">
        <v>0</v>
      </c>
      <c r="AF7194" t="s">
        <v>271</v>
      </c>
    </row>
    <row r="7195" spans="1:32" hidden="1" x14ac:dyDescent="0.25">
      <c r="A7195" t="str">
        <f t="array" ref="A7195">IF(COUNT(SEARCH(RubriekenHistorisch,CONCATENATE(P7194,U7194,AB7194,AH7194))),"t","f")</f>
        <v>f</v>
      </c>
      <c r="B7195" t="str">
        <f t="shared" si="338"/>
        <v>f</v>
      </c>
      <c r="C7195" t="str">
        <f t="shared" si="339"/>
        <v>f</v>
      </c>
      <c r="D7195" t="str">
        <f t="shared" si="340"/>
        <v>t</v>
      </c>
      <c r="E7195" t="str">
        <f>IF(COUNT(SEARCH({"04.","05.","09.","12."},CONCATENATE(P7194,U7194,AB7194,AH7194))),"t","f")</f>
        <v>t</v>
      </c>
      <c r="F7195" t="str">
        <f t="array" ref="F7195">IF(COUNT(SEARCH(HistorischeRubrieken,CONCATENATE(P7194,U7194,AB7194,AH7194))),"t","f")</f>
        <v>f</v>
      </c>
      <c r="G7195">
        <v>14</v>
      </c>
      <c r="H7195">
        <v>613501</v>
      </c>
      <c r="I7195" t="s">
        <v>4089</v>
      </c>
      <c r="J7195">
        <v>20100901</v>
      </c>
      <c r="K7195">
        <v>20120115</v>
      </c>
      <c r="M7195">
        <v>0</v>
      </c>
      <c r="N7195">
        <v>0</v>
      </c>
      <c r="O7195" t="s">
        <v>3248</v>
      </c>
      <c r="P7195" t="s">
        <v>4090</v>
      </c>
      <c r="Q7195" t="s">
        <v>2762</v>
      </c>
      <c r="R7195">
        <v>0</v>
      </c>
      <c r="S7195" t="s">
        <v>271</v>
      </c>
      <c r="U7195" t="s">
        <v>4091</v>
      </c>
      <c r="V7195">
        <v>1</v>
      </c>
      <c r="W7195">
        <v>1</v>
      </c>
      <c r="X7195">
        <v>20101001</v>
      </c>
      <c r="Y7195">
        <v>12</v>
      </c>
      <c r="Z7195" t="s">
        <v>1003</v>
      </c>
      <c r="AA7195" t="s">
        <v>3251</v>
      </c>
      <c r="AB7195" t="s">
        <v>2888</v>
      </c>
      <c r="AC7195">
        <v>1</v>
      </c>
      <c r="AE7195">
        <v>0</v>
      </c>
      <c r="AF7195" t="s">
        <v>271</v>
      </c>
    </row>
    <row r="7196" spans="1:32" hidden="1" x14ac:dyDescent="0.25">
      <c r="A7196" t="str">
        <f t="array" ref="A7196">IF(COUNT(SEARCH(RubriekenHistorisch,CONCATENATE(P7195,U7195,AB7195,AH7195))),"t","f")</f>
        <v>f</v>
      </c>
      <c r="B7196" t="str">
        <f t="shared" si="338"/>
        <v>f</v>
      </c>
      <c r="C7196" t="str">
        <f t="shared" si="339"/>
        <v>f</v>
      </c>
      <c r="D7196" t="str">
        <f t="shared" si="340"/>
        <v>t</v>
      </c>
      <c r="E7196" t="str">
        <f>IF(COUNT(SEARCH({"04.","05.","09.","12."},CONCATENATE(P7195,U7195,AB7195,AH7195))),"t","f")</f>
        <v>t</v>
      </c>
      <c r="F7196" t="str">
        <f t="array" ref="F7196">IF(COUNT(SEARCH(HistorischeRubrieken,CONCATENATE(P7195,U7195,AB7195,AH7195))),"t","f")</f>
        <v>f</v>
      </c>
      <c r="G7196">
        <v>15</v>
      </c>
      <c r="H7196">
        <v>613501</v>
      </c>
      <c r="I7196" t="s">
        <v>4089</v>
      </c>
      <c r="J7196">
        <v>20120115</v>
      </c>
      <c r="K7196">
        <v>20120716</v>
      </c>
      <c r="M7196">
        <v>0</v>
      </c>
      <c r="N7196">
        <v>0</v>
      </c>
      <c r="O7196" t="s">
        <v>3255</v>
      </c>
      <c r="P7196" t="s">
        <v>4090</v>
      </c>
      <c r="Q7196" t="s">
        <v>2762</v>
      </c>
      <c r="R7196">
        <v>0</v>
      </c>
      <c r="S7196" t="s">
        <v>271</v>
      </c>
      <c r="U7196" t="s">
        <v>4091</v>
      </c>
      <c r="V7196">
        <v>1</v>
      </c>
      <c r="W7196">
        <v>1</v>
      </c>
      <c r="X7196">
        <v>20101001</v>
      </c>
      <c r="Y7196">
        <v>12</v>
      </c>
      <c r="Z7196" t="s">
        <v>1003</v>
      </c>
      <c r="AA7196" t="s">
        <v>3256</v>
      </c>
      <c r="AB7196" t="s">
        <v>2888</v>
      </c>
      <c r="AC7196">
        <v>1</v>
      </c>
      <c r="AE7196">
        <v>0</v>
      </c>
      <c r="AF7196" t="s">
        <v>271</v>
      </c>
    </row>
    <row r="7197" spans="1:32" hidden="1" x14ac:dyDescent="0.25">
      <c r="A7197" t="str">
        <f t="array" ref="A7197">IF(COUNT(SEARCH(RubriekenHistorisch,CONCATENATE(P7196,U7196,AB7196,AH7196))),"t","f")</f>
        <v>f</v>
      </c>
      <c r="B7197" t="str">
        <f t="shared" si="338"/>
        <v>f</v>
      </c>
      <c r="C7197" t="str">
        <f t="shared" si="339"/>
        <v>f</v>
      </c>
      <c r="D7197" t="str">
        <f t="shared" si="340"/>
        <v>t</v>
      </c>
      <c r="E7197" t="str">
        <f>IF(COUNT(SEARCH({"04.","05.","09.","12."},CONCATENATE(P7196,U7196,AB7196,AH7196))),"t","f")</f>
        <v>t</v>
      </c>
      <c r="F7197" t="str">
        <f t="array" ref="F7197">IF(COUNT(SEARCH(HistorischeRubrieken,CONCATENATE(P7196,U7196,AB7196,AH7196))),"t","f")</f>
        <v>f</v>
      </c>
      <c r="G7197">
        <v>16</v>
      </c>
      <c r="H7197">
        <v>613501</v>
      </c>
      <c r="I7197" t="s">
        <v>4089</v>
      </c>
      <c r="J7197">
        <v>20120716</v>
      </c>
      <c r="K7197">
        <v>20130601</v>
      </c>
      <c r="M7197">
        <v>0</v>
      </c>
      <c r="N7197">
        <v>0</v>
      </c>
      <c r="O7197" t="s">
        <v>3255</v>
      </c>
      <c r="P7197" t="s">
        <v>4090</v>
      </c>
      <c r="Q7197" t="s">
        <v>2762</v>
      </c>
      <c r="R7197">
        <v>0</v>
      </c>
      <c r="S7197" t="s">
        <v>271</v>
      </c>
      <c r="U7197" t="s">
        <v>4091</v>
      </c>
      <c r="V7197">
        <v>1</v>
      </c>
      <c r="W7197">
        <v>1</v>
      </c>
      <c r="X7197">
        <v>20101001</v>
      </c>
      <c r="Y7197">
        <v>12</v>
      </c>
      <c r="Z7197" t="s">
        <v>1003</v>
      </c>
      <c r="AA7197" t="s">
        <v>3256</v>
      </c>
      <c r="AB7197" t="s">
        <v>2888</v>
      </c>
      <c r="AC7197">
        <v>1</v>
      </c>
      <c r="AE7197">
        <v>0</v>
      </c>
      <c r="AF7197" t="s">
        <v>271</v>
      </c>
    </row>
    <row r="7198" spans="1:32" hidden="1" x14ac:dyDescent="0.25">
      <c r="A7198" t="str">
        <f t="array" ref="A7198">IF(COUNT(SEARCH(RubriekenHistorisch,CONCATENATE(P7197,U7197,AB7197,AH7197))),"t","f")</f>
        <v>f</v>
      </c>
      <c r="B7198" t="str">
        <f t="shared" si="338"/>
        <v>f</v>
      </c>
      <c r="C7198" t="str">
        <f t="shared" si="339"/>
        <v>f</v>
      </c>
      <c r="D7198" t="str">
        <f t="shared" si="340"/>
        <v>t</v>
      </c>
      <c r="E7198" t="str">
        <f>IF(COUNT(SEARCH({"04.","05.","09.","12."},CONCATENATE(P7197,U7197,AB7197,AH7197))),"t","f")</f>
        <v>t</v>
      </c>
      <c r="F7198" t="str">
        <f t="array" ref="F7198">IF(COUNT(SEARCH(HistorischeRubrieken,CONCATENATE(P7197,U7197,AB7197,AH7197))),"t","f")</f>
        <v>f</v>
      </c>
      <c r="G7198">
        <v>17</v>
      </c>
      <c r="H7198">
        <v>613501</v>
      </c>
      <c r="I7198" t="s">
        <v>4089</v>
      </c>
      <c r="J7198">
        <v>20130601</v>
      </c>
      <c r="K7198">
        <v>20130701</v>
      </c>
      <c r="M7198">
        <v>0</v>
      </c>
      <c r="N7198">
        <v>0</v>
      </c>
      <c r="U7198" t="s">
        <v>4092</v>
      </c>
      <c r="V7198">
        <v>2</v>
      </c>
      <c r="W7198">
        <v>0</v>
      </c>
      <c r="X7198">
        <v>20130607</v>
      </c>
      <c r="Y7198">
        <v>0</v>
      </c>
      <c r="Z7198" t="s">
        <v>271</v>
      </c>
    </row>
    <row r="7199" spans="1:32" hidden="1" x14ac:dyDescent="0.25">
      <c r="A7199" t="str">
        <f t="array" ref="A7199">IF(COUNT(SEARCH(RubriekenHistorisch,CONCATENATE(P7198,U7198,AB7198,AH7198))),"t","f")</f>
        <v>f</v>
      </c>
      <c r="B7199" t="str">
        <f t="shared" si="338"/>
        <v>f</v>
      </c>
      <c r="C7199" t="str">
        <f t="shared" si="339"/>
        <v>t</v>
      </c>
      <c r="D7199" t="str">
        <f t="shared" si="340"/>
        <v>f</v>
      </c>
      <c r="E7199" t="str">
        <f>IF(COUNT(SEARCH({"04.","05.","09.","12."},CONCATENATE(P7198,U7198,AB7198,AH7198))),"t","f")</f>
        <v>f</v>
      </c>
      <c r="F7199" t="str">
        <f t="array" ref="F7199">IF(COUNT(SEARCH(HistorischeRubrieken,CONCATENATE(P7198,U7198,AB7198,AH7198))),"t","f")</f>
        <v>f</v>
      </c>
      <c r="G7199">
        <v>1</v>
      </c>
      <c r="H7199">
        <v>613502</v>
      </c>
      <c r="I7199" t="s">
        <v>4093</v>
      </c>
      <c r="J7199">
        <v>20000601</v>
      </c>
      <c r="K7199">
        <v>20001201</v>
      </c>
      <c r="M7199">
        <v>0</v>
      </c>
      <c r="N7199">
        <v>0</v>
      </c>
      <c r="T7199" t="s">
        <v>3447</v>
      </c>
      <c r="U7199" t="s">
        <v>4094</v>
      </c>
      <c r="V7199">
        <v>0</v>
      </c>
      <c r="W7199">
        <v>1</v>
      </c>
      <c r="X7199">
        <v>20010801</v>
      </c>
      <c r="Y7199">
        <v>12</v>
      </c>
      <c r="Z7199" t="s">
        <v>1003</v>
      </c>
    </row>
    <row r="7200" spans="1:32" hidden="1" x14ac:dyDescent="0.25">
      <c r="A7200" t="str">
        <f t="array" ref="A7200">IF(COUNT(SEARCH(RubriekenHistorisch,CONCATENATE(P7199,U7199,AB7199,AH7199))),"t","f")</f>
        <v>f</v>
      </c>
      <c r="B7200" t="str">
        <f t="shared" si="338"/>
        <v>t</v>
      </c>
      <c r="C7200" t="str">
        <f t="shared" si="339"/>
        <v>f</v>
      </c>
      <c r="D7200" t="str">
        <f t="shared" si="340"/>
        <v>t</v>
      </c>
      <c r="E7200" t="str">
        <f>IF(COUNT(SEARCH({"04.","05.","09.","12."},CONCATENATE(P7199,U7199,AB7199,AH7199))),"t","f")</f>
        <v>t</v>
      </c>
      <c r="F7200" t="str">
        <f t="array" ref="F7200">IF(COUNT(SEARCH(HistorischeRubrieken,CONCATENATE(P7199,U7199,AB7199,AH7199))),"t","f")</f>
        <v>f</v>
      </c>
      <c r="G7200">
        <v>2</v>
      </c>
      <c r="H7200">
        <v>613502</v>
      </c>
      <c r="I7200" t="s">
        <v>4093</v>
      </c>
      <c r="J7200">
        <v>20001201</v>
      </c>
      <c r="K7200">
        <v>20020601</v>
      </c>
      <c r="M7200">
        <v>0</v>
      </c>
      <c r="N7200">
        <v>0</v>
      </c>
      <c r="T7200" t="s">
        <v>3447</v>
      </c>
      <c r="U7200" t="s">
        <v>4094</v>
      </c>
      <c r="V7200">
        <v>0</v>
      </c>
      <c r="W7200">
        <v>1</v>
      </c>
      <c r="X7200">
        <v>20010801</v>
      </c>
      <c r="Y7200">
        <v>12</v>
      </c>
      <c r="Z7200" t="s">
        <v>1003</v>
      </c>
    </row>
    <row r="7201" spans="1:32" hidden="1" x14ac:dyDescent="0.25">
      <c r="A7201" t="str">
        <f t="array" ref="A7201">IF(COUNT(SEARCH(RubriekenHistorisch,CONCATENATE(P7200,U7200,AB7200,AH7200))),"t","f")</f>
        <v>f</v>
      </c>
      <c r="B7201" t="str">
        <f t="shared" si="338"/>
        <v>t</v>
      </c>
      <c r="C7201" t="str">
        <f t="shared" si="339"/>
        <v>f</v>
      </c>
      <c r="D7201" t="str">
        <f t="shared" si="340"/>
        <v>t</v>
      </c>
      <c r="E7201" t="str">
        <f>IF(COUNT(SEARCH({"04.","05.","09.","12."},CONCATENATE(P7200,U7200,AB7200,AH7200))),"t","f")</f>
        <v>t</v>
      </c>
      <c r="F7201" t="str">
        <f t="array" ref="F7201">IF(COUNT(SEARCH(HistorischeRubrieken,CONCATENATE(P7200,U7200,AB7200,AH7200))),"t","f")</f>
        <v>f</v>
      </c>
      <c r="G7201">
        <v>3</v>
      </c>
      <c r="H7201">
        <v>613502</v>
      </c>
      <c r="I7201" t="s">
        <v>4093</v>
      </c>
      <c r="J7201">
        <v>20020601</v>
      </c>
      <c r="K7201">
        <v>20030301</v>
      </c>
      <c r="M7201">
        <v>0</v>
      </c>
      <c r="N7201">
        <v>0</v>
      </c>
      <c r="T7201" t="s">
        <v>3447</v>
      </c>
      <c r="U7201" t="s">
        <v>4095</v>
      </c>
      <c r="V7201">
        <v>0</v>
      </c>
      <c r="W7201">
        <v>1</v>
      </c>
      <c r="X7201">
        <v>20020801</v>
      </c>
      <c r="Y7201">
        <v>12</v>
      </c>
      <c r="Z7201" t="s">
        <v>1003</v>
      </c>
    </row>
    <row r="7202" spans="1:32" hidden="1" x14ac:dyDescent="0.25">
      <c r="A7202" t="str">
        <f t="array" ref="A7202">IF(COUNT(SEARCH(RubriekenHistorisch,CONCATENATE(P7201,U7201,AB7201,AH7201))),"t","f")</f>
        <v>f</v>
      </c>
      <c r="B7202" t="str">
        <f t="shared" si="338"/>
        <v>t</v>
      </c>
      <c r="C7202" t="str">
        <f t="shared" si="339"/>
        <v>f</v>
      </c>
      <c r="D7202" t="str">
        <f t="shared" si="340"/>
        <v>t</v>
      </c>
      <c r="E7202" t="str">
        <f>IF(COUNT(SEARCH({"04.","05.","09.","12."},CONCATENATE(P7201,U7201,AB7201,AH7201))),"t","f")</f>
        <v>t</v>
      </c>
      <c r="F7202" t="str">
        <f t="array" ref="F7202">IF(COUNT(SEARCH(HistorischeRubrieken,CONCATENATE(P7201,U7201,AB7201,AH7201))),"t","f")</f>
        <v>f</v>
      </c>
      <c r="G7202">
        <v>4</v>
      </c>
      <c r="H7202">
        <v>613502</v>
      </c>
      <c r="I7202" t="s">
        <v>4093</v>
      </c>
      <c r="J7202">
        <v>20030301</v>
      </c>
      <c r="K7202">
        <v>20031201</v>
      </c>
      <c r="M7202">
        <v>0</v>
      </c>
      <c r="N7202">
        <v>0</v>
      </c>
      <c r="T7202" t="s">
        <v>3447</v>
      </c>
      <c r="U7202" t="s">
        <v>4096</v>
      </c>
      <c r="V7202">
        <v>0</v>
      </c>
      <c r="W7202">
        <v>1</v>
      </c>
      <c r="X7202">
        <v>20030801</v>
      </c>
      <c r="Y7202">
        <v>12</v>
      </c>
      <c r="Z7202" t="s">
        <v>1003</v>
      </c>
    </row>
    <row r="7203" spans="1:32" hidden="1" x14ac:dyDescent="0.25">
      <c r="A7203" t="str">
        <f t="array" ref="A7203">IF(COUNT(SEARCH(RubriekenHistorisch,CONCATENATE(P7202,U7202,AB7202,AH7202))),"t","f")</f>
        <v>f</v>
      </c>
      <c r="B7203" t="str">
        <f t="shared" si="338"/>
        <v>t</v>
      </c>
      <c r="C7203" t="str">
        <f t="shared" si="339"/>
        <v>f</v>
      </c>
      <c r="D7203" t="str">
        <f t="shared" si="340"/>
        <v>t</v>
      </c>
      <c r="E7203" t="str">
        <f>IF(COUNT(SEARCH({"04.","05.","09.","12."},CONCATENATE(P7202,U7202,AB7202,AH7202))),"t","f")</f>
        <v>t</v>
      </c>
      <c r="F7203" t="str">
        <f t="array" ref="F7203">IF(COUNT(SEARCH(HistorischeRubrieken,CONCATENATE(P7202,U7202,AB7202,AH7202))),"t","f")</f>
        <v>f</v>
      </c>
      <c r="G7203">
        <v>5</v>
      </c>
      <c r="H7203">
        <v>613502</v>
      </c>
      <c r="I7203" t="s">
        <v>4097</v>
      </c>
      <c r="J7203">
        <v>20031201</v>
      </c>
      <c r="K7203">
        <v>20110301</v>
      </c>
      <c r="M7203">
        <v>0</v>
      </c>
      <c r="N7203">
        <v>0</v>
      </c>
      <c r="T7203" t="s">
        <v>3447</v>
      </c>
      <c r="U7203" t="s">
        <v>4098</v>
      </c>
      <c r="V7203">
        <v>0</v>
      </c>
      <c r="W7203">
        <v>1</v>
      </c>
      <c r="X7203">
        <v>20040501</v>
      </c>
      <c r="Y7203">
        <v>12</v>
      </c>
      <c r="Z7203" t="s">
        <v>1003</v>
      </c>
    </row>
    <row r="7204" spans="1:32" x14ac:dyDescent="0.25">
      <c r="A7204" t="str">
        <f t="array" ref="A7204">IF(COUNT(SEARCH(RubriekenHistorisch,CONCATENATE(P7203,U7203,AB7203,AH7203))),"t","f")</f>
        <v>f</v>
      </c>
      <c r="B7204" t="str">
        <f t="shared" si="338"/>
        <v>t</v>
      </c>
      <c r="C7204" t="str">
        <f t="shared" si="339"/>
        <v>f</v>
      </c>
      <c r="D7204" t="str">
        <f t="shared" si="340"/>
        <v>t</v>
      </c>
      <c r="E7204" t="str">
        <f>IF(COUNT(SEARCH({"04.","05.","09.","12."},CONCATENATE(P7203,U7203,AB7203,AH7203))),"t","f")</f>
        <v>t</v>
      </c>
      <c r="F7204" t="str">
        <f t="array" ref="F7204">IF(COUNT(SEARCH(HistorischeRubrieken,CONCATENATE(P7203,U7203,AB7203,AH7203))),"t","f")</f>
        <v>f</v>
      </c>
      <c r="G7204">
        <v>6</v>
      </c>
      <c r="H7204">
        <v>613502</v>
      </c>
      <c r="I7204" t="s">
        <v>4097</v>
      </c>
      <c r="J7204">
        <v>20110301</v>
      </c>
      <c r="M7204">
        <v>0</v>
      </c>
      <c r="N7204">
        <v>0</v>
      </c>
      <c r="T7204" t="s">
        <v>3447</v>
      </c>
      <c r="U7204" t="s">
        <v>4099</v>
      </c>
      <c r="V7204">
        <v>0</v>
      </c>
      <c r="W7204">
        <v>1</v>
      </c>
      <c r="X7204">
        <v>20110501</v>
      </c>
      <c r="Y7204">
        <v>12</v>
      </c>
      <c r="Z7204" t="s">
        <v>271</v>
      </c>
    </row>
    <row r="7205" spans="1:32" hidden="1" x14ac:dyDescent="0.25">
      <c r="A7205" t="str">
        <f t="array" ref="A7205">IF(COUNT(SEARCH(RubriekenHistorisch,CONCATENATE(P7204,U7204,AB7204,AH7204))),"t","f")</f>
        <v>f</v>
      </c>
      <c r="B7205" t="str">
        <f t="shared" si="338"/>
        <v>t</v>
      </c>
      <c r="C7205" t="str">
        <f t="shared" si="339"/>
        <v>f</v>
      </c>
      <c r="D7205" t="str">
        <f t="shared" si="340"/>
        <v>t</v>
      </c>
      <c r="E7205" t="str">
        <f>IF(COUNT(SEARCH({"04.","05.","09.","12."},CONCATENATE(P7204,U7204,AB7204,AH7204))),"t","f")</f>
        <v>t</v>
      </c>
      <c r="F7205" t="str">
        <f t="array" ref="F7205">IF(COUNT(SEARCH(HistorischeRubrieken,CONCATENATE(P7204,U7204,AB7204,AH7204))),"t","f")</f>
        <v>f</v>
      </c>
      <c r="G7205">
        <v>1</v>
      </c>
      <c r="H7205">
        <v>613503</v>
      </c>
      <c r="I7205" t="s">
        <v>4100</v>
      </c>
      <c r="J7205">
        <v>20071201</v>
      </c>
      <c r="K7205">
        <v>20120115</v>
      </c>
      <c r="M7205">
        <v>0</v>
      </c>
      <c r="N7205">
        <v>0</v>
      </c>
      <c r="O7205" t="s">
        <v>3451</v>
      </c>
      <c r="P7205" t="s">
        <v>4101</v>
      </c>
      <c r="Q7205" t="s">
        <v>2719</v>
      </c>
      <c r="R7205">
        <v>0</v>
      </c>
      <c r="S7205" t="s">
        <v>271</v>
      </c>
      <c r="U7205" t="s">
        <v>4102</v>
      </c>
      <c r="V7205">
        <v>1</v>
      </c>
      <c r="W7205">
        <v>1</v>
      </c>
      <c r="X7205">
        <v>20080118</v>
      </c>
      <c r="Y7205">
        <v>0</v>
      </c>
      <c r="Z7205" t="s">
        <v>1003</v>
      </c>
      <c r="AA7205" t="s">
        <v>3454</v>
      </c>
      <c r="AC7205">
        <v>1</v>
      </c>
      <c r="AE7205">
        <v>1</v>
      </c>
      <c r="AF7205" t="s">
        <v>271</v>
      </c>
    </row>
    <row r="7206" spans="1:32" hidden="1" x14ac:dyDescent="0.25">
      <c r="A7206" t="str">
        <f t="array" ref="A7206">IF(COUNT(SEARCH(RubriekenHistorisch,CONCATENATE(P7205,U7205,AB7205,AH7205))),"t","f")</f>
        <v>f</v>
      </c>
      <c r="B7206" t="str">
        <f t="shared" si="338"/>
        <v>f</v>
      </c>
      <c r="C7206" t="str">
        <f t="shared" si="339"/>
        <v>f</v>
      </c>
      <c r="D7206" t="str">
        <f t="shared" si="340"/>
        <v>t</v>
      </c>
      <c r="E7206" t="str">
        <f>IF(COUNT(SEARCH({"04.","05.","09.","12."},CONCATENATE(P7205,U7205,AB7205,AH7205))),"t","f")</f>
        <v>t</v>
      </c>
      <c r="F7206" t="str">
        <f t="array" ref="F7206">IF(COUNT(SEARCH(HistorischeRubrieken,CONCATENATE(P7205,U7205,AB7205,AH7205))),"t","f")</f>
        <v>f</v>
      </c>
      <c r="G7206">
        <v>2</v>
      </c>
      <c r="H7206">
        <v>613503</v>
      </c>
      <c r="I7206" t="s">
        <v>4100</v>
      </c>
      <c r="J7206">
        <v>20120115</v>
      </c>
      <c r="K7206">
        <v>20120917</v>
      </c>
      <c r="M7206">
        <v>0</v>
      </c>
      <c r="N7206">
        <v>0</v>
      </c>
      <c r="O7206" t="s">
        <v>3487</v>
      </c>
      <c r="P7206" t="s">
        <v>4101</v>
      </c>
      <c r="Q7206" t="s">
        <v>2719</v>
      </c>
      <c r="R7206">
        <v>0</v>
      </c>
      <c r="S7206" t="s">
        <v>271</v>
      </c>
      <c r="U7206" t="s">
        <v>4102</v>
      </c>
      <c r="V7206">
        <v>1</v>
      </c>
      <c r="W7206">
        <v>1</v>
      </c>
      <c r="X7206">
        <v>20080118</v>
      </c>
      <c r="Y7206">
        <v>0</v>
      </c>
      <c r="Z7206" t="s">
        <v>1003</v>
      </c>
      <c r="AA7206" t="s">
        <v>3488</v>
      </c>
      <c r="AC7206">
        <v>1</v>
      </c>
      <c r="AE7206">
        <v>1</v>
      </c>
      <c r="AF7206" t="s">
        <v>271</v>
      </c>
    </row>
    <row r="7207" spans="1:32" x14ac:dyDescent="0.25">
      <c r="A7207" t="str">
        <f t="array" ref="A7207">IF(COUNT(SEARCH(RubriekenHistorisch,CONCATENATE(P7206,U7206,AB7206,AH7206))),"t","f")</f>
        <v>f</v>
      </c>
      <c r="B7207" t="str">
        <f t="shared" si="338"/>
        <v>f</v>
      </c>
      <c r="C7207" t="str">
        <f t="shared" si="339"/>
        <v>f</v>
      </c>
      <c r="D7207" t="str">
        <f t="shared" si="340"/>
        <v>t</v>
      </c>
      <c r="E7207" t="str">
        <f>IF(COUNT(SEARCH({"04.","05.","09.","12."},CONCATENATE(P7206,U7206,AB7206,AH7206))),"t","f")</f>
        <v>t</v>
      </c>
      <c r="F7207" t="str">
        <f t="array" ref="F7207">IF(COUNT(SEARCH(HistorischeRubrieken,CONCATENATE(P7206,U7206,AB7206,AH7206))),"t","f")</f>
        <v>f</v>
      </c>
      <c r="G7207">
        <v>3</v>
      </c>
      <c r="H7207">
        <v>613503</v>
      </c>
      <c r="I7207" t="s">
        <v>4103</v>
      </c>
      <c r="J7207">
        <v>20120917</v>
      </c>
      <c r="M7207">
        <v>0</v>
      </c>
      <c r="N7207">
        <v>0</v>
      </c>
      <c r="O7207" t="s">
        <v>3487</v>
      </c>
      <c r="P7207" t="s">
        <v>4101</v>
      </c>
      <c r="Q7207" t="s">
        <v>2719</v>
      </c>
      <c r="R7207">
        <v>0</v>
      </c>
      <c r="S7207" t="s">
        <v>271</v>
      </c>
      <c r="AA7207" t="s">
        <v>3488</v>
      </c>
      <c r="AC7207">
        <v>1</v>
      </c>
      <c r="AE7207">
        <v>1</v>
      </c>
      <c r="AF7207" t="s">
        <v>271</v>
      </c>
    </row>
    <row r="7208" spans="1:32" hidden="1" x14ac:dyDescent="0.25">
      <c r="A7208" t="str">
        <f t="array" ref="A7208">IF(COUNT(SEARCH(RubriekenHistorisch,CONCATENATE(P7207,U7207,AB7207,AH7207))),"t","f")</f>
        <v>f</v>
      </c>
      <c r="B7208" t="str">
        <f t="shared" si="338"/>
        <v>f</v>
      </c>
      <c r="C7208" t="str">
        <f t="shared" si="339"/>
        <v>f</v>
      </c>
      <c r="D7208" t="str">
        <f t="shared" si="340"/>
        <v>t</v>
      </c>
      <c r="E7208" t="str">
        <f>IF(COUNT(SEARCH({"04.","05.","09.","12."},CONCATENATE(P7207,U7207,AB7207,AH7207))),"t","f")</f>
        <v>t</v>
      </c>
      <c r="F7208" t="str">
        <f t="array" ref="F7208">IF(COUNT(SEARCH(HistorischeRubrieken,CONCATENATE(P7207,U7207,AB7207,AH7207))),"t","f")</f>
        <v>f</v>
      </c>
      <c r="G7208">
        <v>1</v>
      </c>
      <c r="H7208">
        <v>613504</v>
      </c>
      <c r="I7208" t="s">
        <v>4104</v>
      </c>
      <c r="J7208">
        <v>20120501</v>
      </c>
      <c r="K7208">
        <v>20140106</v>
      </c>
      <c r="M7208">
        <v>0</v>
      </c>
      <c r="N7208">
        <v>0</v>
      </c>
      <c r="AA7208" t="s">
        <v>3576</v>
      </c>
      <c r="AC7208">
        <v>0</v>
      </c>
      <c r="AE7208">
        <v>1</v>
      </c>
      <c r="AF7208" t="s">
        <v>271</v>
      </c>
    </row>
    <row r="7209" spans="1:32" hidden="1" x14ac:dyDescent="0.25">
      <c r="A7209" t="str">
        <f t="array" ref="A7209">IF(COUNT(SEARCH(RubriekenHistorisch,CONCATENATE(P7208,U7208,AB7208,AH7208))),"t","f")</f>
        <v>f</v>
      </c>
      <c r="B7209" t="str">
        <f t="shared" si="338"/>
        <v>f</v>
      </c>
      <c r="C7209" t="str">
        <f t="shared" si="339"/>
        <v>f</v>
      </c>
      <c r="D7209" t="str">
        <f t="shared" si="340"/>
        <v>f</v>
      </c>
      <c r="E7209" t="str">
        <f>IF(COUNT(SEARCH({"04.","05.","09.","12."},CONCATENATE(P7208,U7208,AB7208,AH7208))),"t","f")</f>
        <v>f</v>
      </c>
      <c r="F7209" t="str">
        <f t="array" ref="F7209">IF(COUNT(SEARCH(HistorischeRubrieken,CONCATENATE(P7208,U7208,AB7208,AH7208))),"t","f")</f>
        <v>f</v>
      </c>
      <c r="G7209">
        <v>2</v>
      </c>
      <c r="H7209">
        <v>613504</v>
      </c>
      <c r="I7209" t="s">
        <v>4105</v>
      </c>
      <c r="J7209">
        <v>20140106</v>
      </c>
      <c r="K7209">
        <v>20140501</v>
      </c>
      <c r="M7209">
        <v>0</v>
      </c>
      <c r="N7209">
        <v>0</v>
      </c>
      <c r="AA7209" t="s">
        <v>3578</v>
      </c>
      <c r="AB7209" t="s">
        <v>1642</v>
      </c>
      <c r="AC7209">
        <v>0</v>
      </c>
      <c r="AE7209">
        <v>1</v>
      </c>
      <c r="AF7209" t="s">
        <v>271</v>
      </c>
    </row>
    <row r="7210" spans="1:32" x14ac:dyDescent="0.25">
      <c r="A7210" t="str">
        <f t="array" ref="A7210">IF(COUNT(SEARCH(RubriekenHistorisch,CONCATENATE(P7209,U7209,AB7209,AH7209))),"t","f")</f>
        <v>f</v>
      </c>
      <c r="B7210" t="str">
        <f t="shared" si="338"/>
        <v>f</v>
      </c>
      <c r="C7210" t="str">
        <f t="shared" si="339"/>
        <v>f</v>
      </c>
      <c r="D7210" t="str">
        <f t="shared" si="340"/>
        <v>f</v>
      </c>
      <c r="E7210" t="str">
        <f>IF(COUNT(SEARCH({"04.","05.","09.","12."},CONCATENATE(P7209,U7209,AB7209,AH7209))),"t","f")</f>
        <v>t</v>
      </c>
      <c r="F7210" t="str">
        <f t="array" ref="F7210">IF(COUNT(SEARCH(HistorischeRubrieken,CONCATENATE(P7209,U7209,AB7209,AH7209))),"t","f")</f>
        <v>f</v>
      </c>
      <c r="G7210">
        <v>3</v>
      </c>
      <c r="H7210">
        <v>613504</v>
      </c>
      <c r="I7210" t="s">
        <v>4105</v>
      </c>
      <c r="J7210">
        <v>20140501</v>
      </c>
      <c r="M7210">
        <v>0</v>
      </c>
      <c r="N7210">
        <v>0</v>
      </c>
      <c r="AA7210" t="s">
        <v>3576</v>
      </c>
      <c r="AC7210">
        <v>0</v>
      </c>
      <c r="AE7210">
        <v>1</v>
      </c>
      <c r="AF7210" t="s">
        <v>271</v>
      </c>
    </row>
    <row r="7211" spans="1:32" hidden="1" x14ac:dyDescent="0.25">
      <c r="A7211" t="str">
        <f t="array" ref="A7211">IF(COUNT(SEARCH(RubriekenHistorisch,CONCATENATE(P7210,U7210,AB7210,AH7210))),"t","f")</f>
        <v>f</v>
      </c>
      <c r="B7211" t="str">
        <f t="shared" si="338"/>
        <v>f</v>
      </c>
      <c r="C7211" t="str">
        <f t="shared" si="339"/>
        <v>f</v>
      </c>
      <c r="D7211" t="str">
        <f t="shared" si="340"/>
        <v>f</v>
      </c>
      <c r="E7211" t="str">
        <f>IF(COUNT(SEARCH({"04.","05.","09.","12."},CONCATENATE(P7210,U7210,AB7210,AH7210))),"t","f")</f>
        <v>f</v>
      </c>
      <c r="F7211" t="str">
        <f t="array" ref="F7211">IF(COUNT(SEARCH(HistorischeRubrieken,CONCATENATE(P7210,U7210,AB7210,AH7210))),"t","f")</f>
        <v>f</v>
      </c>
      <c r="G7211">
        <v>1</v>
      </c>
      <c r="H7211">
        <v>613505</v>
      </c>
      <c r="I7211" t="s">
        <v>4106</v>
      </c>
      <c r="J7211">
        <v>20120401</v>
      </c>
      <c r="K7211">
        <v>20120901</v>
      </c>
      <c r="M7211">
        <v>0</v>
      </c>
      <c r="N7211">
        <v>0</v>
      </c>
      <c r="T7211" t="s">
        <v>3255</v>
      </c>
      <c r="U7211" t="s">
        <v>4092</v>
      </c>
      <c r="V7211">
        <v>0</v>
      </c>
      <c r="W7211">
        <v>1</v>
      </c>
      <c r="X7211">
        <v>20120423</v>
      </c>
      <c r="Y7211">
        <v>0</v>
      </c>
      <c r="Z7211" t="s">
        <v>1003</v>
      </c>
    </row>
    <row r="7212" spans="1:32" hidden="1" x14ac:dyDescent="0.25">
      <c r="A7212" t="str">
        <f t="array" ref="A7212">IF(COUNT(SEARCH(RubriekenHistorisch,CONCATENATE(P7211,U7211,AB7211,AH7211))),"t","f")</f>
        <v>f</v>
      </c>
      <c r="B7212" t="str">
        <f t="shared" si="338"/>
        <v>f</v>
      </c>
      <c r="C7212" t="str">
        <f t="shared" si="339"/>
        <v>t</v>
      </c>
      <c r="D7212" t="str">
        <f t="shared" si="340"/>
        <v>f</v>
      </c>
      <c r="E7212" t="str">
        <f>IF(COUNT(SEARCH({"04.","05.","09.","12."},CONCATENATE(P7211,U7211,AB7211,AH7211))),"t","f")</f>
        <v>f</v>
      </c>
      <c r="F7212" t="str">
        <f t="array" ref="F7212">IF(COUNT(SEARCH(HistorischeRubrieken,CONCATENATE(P7211,U7211,AB7211,AH7211))),"t","f")</f>
        <v>f</v>
      </c>
      <c r="G7212">
        <v>1</v>
      </c>
      <c r="H7212">
        <v>613601</v>
      </c>
      <c r="I7212" t="s">
        <v>4107</v>
      </c>
      <c r="J7212">
        <v>19980101</v>
      </c>
      <c r="K7212">
        <v>19990601</v>
      </c>
      <c r="M7212">
        <v>0</v>
      </c>
      <c r="N7212">
        <v>0</v>
      </c>
      <c r="O7212" t="s">
        <v>3438</v>
      </c>
      <c r="P7212" t="s">
        <v>4108</v>
      </c>
      <c r="Q7212" t="s">
        <v>3435</v>
      </c>
      <c r="R7212">
        <v>0</v>
      </c>
      <c r="S7212" t="s">
        <v>271</v>
      </c>
      <c r="U7212" t="s">
        <v>4109</v>
      </c>
      <c r="V7212">
        <v>1</v>
      </c>
      <c r="W7212">
        <v>1</v>
      </c>
      <c r="X7212">
        <v>19980108</v>
      </c>
      <c r="Y7212">
        <v>0</v>
      </c>
      <c r="Z7212" t="s">
        <v>1003</v>
      </c>
      <c r="AA7212" t="s">
        <v>3441</v>
      </c>
      <c r="AC7212">
        <v>1</v>
      </c>
      <c r="AE7212">
        <v>1</v>
      </c>
      <c r="AF7212" t="s">
        <v>271</v>
      </c>
    </row>
    <row r="7213" spans="1:32" hidden="1" x14ac:dyDescent="0.25">
      <c r="A7213" t="str">
        <f t="array" ref="A7213">IF(COUNT(SEARCH(RubriekenHistorisch,CONCATENATE(P7212,U7212,AB7212,AH7212))),"t","f")</f>
        <v>f</v>
      </c>
      <c r="B7213" t="str">
        <f t="shared" si="338"/>
        <v>f</v>
      </c>
      <c r="C7213" t="str">
        <f t="shared" si="339"/>
        <v>f</v>
      </c>
      <c r="D7213" t="str">
        <f t="shared" si="340"/>
        <v>t</v>
      </c>
      <c r="E7213" t="str">
        <f>IF(COUNT(SEARCH({"04.","05.","09.","12."},CONCATENATE(P7212,U7212,AB7212,AH7212))),"t","f")</f>
        <v>t</v>
      </c>
      <c r="F7213" t="str">
        <f t="array" ref="F7213">IF(COUNT(SEARCH(HistorischeRubrieken,CONCATENATE(P7212,U7212,AB7212,AH7212))),"t","f")</f>
        <v>f</v>
      </c>
      <c r="G7213">
        <v>2</v>
      </c>
      <c r="H7213">
        <v>613601</v>
      </c>
      <c r="I7213" t="s">
        <v>4107</v>
      </c>
      <c r="J7213">
        <v>19990601</v>
      </c>
      <c r="K7213">
        <v>20010401</v>
      </c>
      <c r="M7213">
        <v>0</v>
      </c>
      <c r="N7213">
        <v>0</v>
      </c>
      <c r="O7213" t="s">
        <v>3438</v>
      </c>
      <c r="P7213" t="s">
        <v>4110</v>
      </c>
      <c r="Q7213" t="s">
        <v>3435</v>
      </c>
      <c r="R7213">
        <v>0</v>
      </c>
      <c r="S7213" t="s">
        <v>271</v>
      </c>
      <c r="U7213" t="s">
        <v>4111</v>
      </c>
      <c r="V7213">
        <v>1</v>
      </c>
      <c r="W7213">
        <v>1</v>
      </c>
      <c r="X7213">
        <v>19991001</v>
      </c>
      <c r="Y7213">
        <v>12</v>
      </c>
      <c r="Z7213" t="s">
        <v>271</v>
      </c>
      <c r="AA7213" t="s">
        <v>3441</v>
      </c>
      <c r="AC7213">
        <v>1</v>
      </c>
      <c r="AE7213">
        <v>1</v>
      </c>
      <c r="AF7213" t="s">
        <v>271</v>
      </c>
    </row>
    <row r="7214" spans="1:32" hidden="1" x14ac:dyDescent="0.25">
      <c r="A7214" t="str">
        <f t="array" ref="A7214">IF(COUNT(SEARCH(RubriekenHistorisch,CONCATENATE(P7213,U7213,AB7213,AH7213))),"t","f")</f>
        <v>f</v>
      </c>
      <c r="B7214" t="str">
        <f t="shared" si="338"/>
        <v>f</v>
      </c>
      <c r="C7214" t="str">
        <f t="shared" si="339"/>
        <v>f</v>
      </c>
      <c r="D7214" t="str">
        <f t="shared" si="340"/>
        <v>t</v>
      </c>
      <c r="E7214" t="str">
        <f>IF(COUNT(SEARCH({"04.","05.","09.","12."},CONCATENATE(P7213,U7213,AB7213,AH7213))),"t","f")</f>
        <v>t</v>
      </c>
      <c r="F7214" t="str">
        <f t="array" ref="F7214">IF(COUNT(SEARCH(HistorischeRubrieken,CONCATENATE(P7213,U7213,AB7213,AH7213))),"t","f")</f>
        <v>f</v>
      </c>
      <c r="G7214">
        <v>3</v>
      </c>
      <c r="H7214">
        <v>613601</v>
      </c>
      <c r="I7214" t="s">
        <v>4112</v>
      </c>
      <c r="J7214">
        <v>20010401</v>
      </c>
      <c r="K7214">
        <v>20071201</v>
      </c>
      <c r="M7214">
        <v>0</v>
      </c>
      <c r="N7214">
        <v>0</v>
      </c>
      <c r="O7214" t="s">
        <v>3444</v>
      </c>
      <c r="P7214" t="s">
        <v>4110</v>
      </c>
      <c r="Q7214" t="s">
        <v>3435</v>
      </c>
      <c r="R7214">
        <v>0</v>
      </c>
      <c r="S7214" t="s">
        <v>271</v>
      </c>
      <c r="U7214" t="s">
        <v>4111</v>
      </c>
      <c r="V7214">
        <v>1</v>
      </c>
      <c r="W7214">
        <v>1</v>
      </c>
      <c r="X7214">
        <v>20010615</v>
      </c>
      <c r="Y7214">
        <v>12</v>
      </c>
      <c r="Z7214" t="s">
        <v>271</v>
      </c>
      <c r="AA7214" t="s">
        <v>3445</v>
      </c>
      <c r="AC7214">
        <v>1</v>
      </c>
      <c r="AE7214">
        <v>1</v>
      </c>
      <c r="AF7214" t="s">
        <v>271</v>
      </c>
    </row>
    <row r="7215" spans="1:32" hidden="1" x14ac:dyDescent="0.25">
      <c r="A7215" t="str">
        <f t="array" ref="A7215">IF(COUNT(SEARCH(RubriekenHistorisch,CONCATENATE(P7214,U7214,AB7214,AH7214))),"t","f")</f>
        <v>f</v>
      </c>
      <c r="B7215" t="str">
        <f t="shared" si="338"/>
        <v>f</v>
      </c>
      <c r="C7215" t="str">
        <f t="shared" si="339"/>
        <v>f</v>
      </c>
      <c r="D7215" t="str">
        <f t="shared" si="340"/>
        <v>t</v>
      </c>
      <c r="E7215" t="str">
        <f>IF(COUNT(SEARCH({"04.","05.","09.","12."},CONCATENATE(P7214,U7214,AB7214,AH7214))),"t","f")</f>
        <v>t</v>
      </c>
      <c r="F7215" t="str">
        <f t="array" ref="F7215">IF(COUNT(SEARCH(HistorischeRubrieken,CONCATENATE(P7214,U7214,AB7214,AH7214))),"t","f")</f>
        <v>f</v>
      </c>
      <c r="G7215">
        <v>4</v>
      </c>
      <c r="H7215">
        <v>613601</v>
      </c>
      <c r="I7215" t="s">
        <v>4112</v>
      </c>
      <c r="J7215">
        <v>20071201</v>
      </c>
      <c r="K7215">
        <v>20080301</v>
      </c>
      <c r="M7215">
        <v>0</v>
      </c>
      <c r="N7215">
        <v>0</v>
      </c>
      <c r="O7215" t="s">
        <v>3464</v>
      </c>
      <c r="P7215" t="s">
        <v>4110</v>
      </c>
      <c r="Q7215" t="s">
        <v>3435</v>
      </c>
      <c r="R7215">
        <v>0</v>
      </c>
      <c r="S7215" t="s">
        <v>271</v>
      </c>
      <c r="U7215" t="s">
        <v>4111</v>
      </c>
      <c r="V7215">
        <v>1</v>
      </c>
      <c r="W7215">
        <v>1</v>
      </c>
      <c r="X7215">
        <v>20010615</v>
      </c>
      <c r="Y7215">
        <v>12</v>
      </c>
      <c r="Z7215" t="s">
        <v>271</v>
      </c>
      <c r="AA7215" t="s">
        <v>3465</v>
      </c>
      <c r="AC7215">
        <v>1</v>
      </c>
      <c r="AE7215">
        <v>1</v>
      </c>
      <c r="AF7215" t="s">
        <v>271</v>
      </c>
    </row>
    <row r="7216" spans="1:32" hidden="1" x14ac:dyDescent="0.25">
      <c r="A7216" t="str">
        <f t="array" ref="A7216">IF(COUNT(SEARCH(RubriekenHistorisch,CONCATENATE(P7215,U7215,AB7215,AH7215))),"t","f")</f>
        <v>f</v>
      </c>
      <c r="B7216" t="str">
        <f t="shared" si="338"/>
        <v>f</v>
      </c>
      <c r="C7216" t="str">
        <f t="shared" si="339"/>
        <v>f</v>
      </c>
      <c r="D7216" t="str">
        <f t="shared" si="340"/>
        <v>t</v>
      </c>
      <c r="E7216" t="str">
        <f>IF(COUNT(SEARCH({"04.","05.","09.","12."},CONCATENATE(P7215,U7215,AB7215,AH7215))),"t","f")</f>
        <v>t</v>
      </c>
      <c r="F7216" t="str">
        <f t="array" ref="F7216">IF(COUNT(SEARCH(HistorischeRubrieken,CONCATENATE(P7215,U7215,AB7215,AH7215))),"t","f")</f>
        <v>f</v>
      </c>
      <c r="G7216">
        <v>5</v>
      </c>
      <c r="H7216">
        <v>613601</v>
      </c>
      <c r="I7216" t="s">
        <v>4113</v>
      </c>
      <c r="J7216">
        <v>20080301</v>
      </c>
      <c r="K7216">
        <v>20080601</v>
      </c>
      <c r="M7216">
        <v>0</v>
      </c>
      <c r="N7216">
        <v>0</v>
      </c>
      <c r="O7216" t="s">
        <v>3466</v>
      </c>
      <c r="P7216" t="s">
        <v>4114</v>
      </c>
      <c r="Q7216" t="s">
        <v>2762</v>
      </c>
      <c r="R7216">
        <v>0</v>
      </c>
      <c r="S7216" t="s">
        <v>271</v>
      </c>
      <c r="U7216" t="s">
        <v>4115</v>
      </c>
      <c r="V7216">
        <v>2</v>
      </c>
      <c r="W7216">
        <v>0</v>
      </c>
      <c r="X7216">
        <v>20080310</v>
      </c>
      <c r="Y7216">
        <v>0</v>
      </c>
      <c r="Z7216" t="s">
        <v>271</v>
      </c>
      <c r="AA7216" t="s">
        <v>3469</v>
      </c>
      <c r="AB7216" t="s">
        <v>2888</v>
      </c>
      <c r="AC7216">
        <v>1</v>
      </c>
      <c r="AE7216">
        <v>0</v>
      </c>
      <c r="AF7216" t="s">
        <v>271</v>
      </c>
    </row>
    <row r="7217" spans="1:32" hidden="1" x14ac:dyDescent="0.25">
      <c r="A7217" t="str">
        <f t="array" ref="A7217">IF(COUNT(SEARCH(RubriekenHistorisch,CONCATENATE(P7216,U7216,AB7216,AH7216))),"t","f")</f>
        <v>f</v>
      </c>
      <c r="B7217" t="str">
        <f t="shared" si="338"/>
        <v>f</v>
      </c>
      <c r="C7217" t="str">
        <f t="shared" si="339"/>
        <v>f</v>
      </c>
      <c r="D7217" t="str">
        <f t="shared" si="340"/>
        <v>t</v>
      </c>
      <c r="E7217" t="str">
        <f>IF(COUNT(SEARCH({"04.","05.","09.","12."},CONCATENATE(P7216,U7216,AB7216,AH7216))),"t","f")</f>
        <v>t</v>
      </c>
      <c r="F7217" t="str">
        <f t="array" ref="F7217">IF(COUNT(SEARCH(HistorischeRubrieken,CONCATENATE(P7216,U7216,AB7216,AH7216))),"t","f")</f>
        <v>f</v>
      </c>
      <c r="G7217">
        <v>6</v>
      </c>
      <c r="H7217">
        <v>613601</v>
      </c>
      <c r="I7217" t="s">
        <v>4113</v>
      </c>
      <c r="J7217">
        <v>20080601</v>
      </c>
      <c r="K7217">
        <v>20081201</v>
      </c>
      <c r="M7217">
        <v>0</v>
      </c>
      <c r="N7217">
        <v>0</v>
      </c>
      <c r="O7217" t="s">
        <v>3466</v>
      </c>
      <c r="P7217" t="s">
        <v>4114</v>
      </c>
      <c r="Q7217" t="s">
        <v>2762</v>
      </c>
      <c r="R7217">
        <v>0</v>
      </c>
      <c r="S7217" t="s">
        <v>271</v>
      </c>
      <c r="U7217" t="s">
        <v>4116</v>
      </c>
      <c r="V7217">
        <v>1</v>
      </c>
      <c r="W7217">
        <v>1</v>
      </c>
      <c r="X7217">
        <v>20080615</v>
      </c>
      <c r="Y7217">
        <v>12</v>
      </c>
      <c r="Z7217" t="s">
        <v>271</v>
      </c>
      <c r="AA7217" t="s">
        <v>3469</v>
      </c>
      <c r="AB7217" t="s">
        <v>2888</v>
      </c>
      <c r="AC7217">
        <v>1</v>
      </c>
      <c r="AE7217">
        <v>0</v>
      </c>
      <c r="AF7217" t="s">
        <v>271</v>
      </c>
    </row>
    <row r="7218" spans="1:32" hidden="1" x14ac:dyDescent="0.25">
      <c r="A7218" t="str">
        <f t="array" ref="A7218">IF(COUNT(SEARCH(RubriekenHistorisch,CONCATENATE(P7217,U7217,AB7217,AH7217))),"t","f")</f>
        <v>f</v>
      </c>
      <c r="B7218" t="str">
        <f t="shared" si="338"/>
        <v>f</v>
      </c>
      <c r="C7218" t="str">
        <f t="shared" si="339"/>
        <v>f</v>
      </c>
      <c r="D7218" t="str">
        <f t="shared" si="340"/>
        <v>t</v>
      </c>
      <c r="E7218" t="str">
        <f>IF(COUNT(SEARCH({"04.","05.","09.","12."},CONCATENATE(P7217,U7217,AB7217,AH7217))),"t","f")</f>
        <v>t</v>
      </c>
      <c r="F7218" t="str">
        <f t="array" ref="F7218">IF(COUNT(SEARCH(HistorischeRubrieken,CONCATENATE(P7217,U7217,AB7217,AH7217))),"t","f")</f>
        <v>f</v>
      </c>
      <c r="G7218">
        <v>1</v>
      </c>
      <c r="H7218">
        <v>613602</v>
      </c>
      <c r="I7218" t="s">
        <v>4117</v>
      </c>
      <c r="J7218">
        <v>20010901</v>
      </c>
      <c r="K7218">
        <v>20090601</v>
      </c>
      <c r="M7218">
        <v>0</v>
      </c>
      <c r="N7218">
        <v>0</v>
      </c>
      <c r="T7218" t="s">
        <v>3447</v>
      </c>
      <c r="U7218" t="s">
        <v>4118</v>
      </c>
      <c r="V7218">
        <v>0</v>
      </c>
      <c r="W7218">
        <v>1</v>
      </c>
      <c r="X7218">
        <v>20010915</v>
      </c>
      <c r="Y7218">
        <v>12</v>
      </c>
      <c r="Z7218" t="s">
        <v>1003</v>
      </c>
    </row>
    <row r="7219" spans="1:32" hidden="1" x14ac:dyDescent="0.25">
      <c r="A7219" t="str">
        <f t="array" ref="A7219">IF(COUNT(SEARCH(RubriekenHistorisch,CONCATENATE(P7218,U7218,AB7218,AH7218))),"t","f")</f>
        <v>f</v>
      </c>
      <c r="B7219" t="str">
        <f t="shared" si="338"/>
        <v>t</v>
      </c>
      <c r="C7219" t="str">
        <f t="shared" si="339"/>
        <v>f</v>
      </c>
      <c r="D7219" t="str">
        <f t="shared" si="340"/>
        <v>t</v>
      </c>
      <c r="E7219" t="str">
        <f>IF(COUNT(SEARCH({"04.","05.","09.","12."},CONCATENATE(P7218,U7218,AB7218,AH7218))),"t","f")</f>
        <v>t</v>
      </c>
      <c r="F7219" t="str">
        <f t="array" ref="F7219">IF(COUNT(SEARCH(HistorischeRubrieken,CONCATENATE(P7218,U7218,AB7218,AH7218))),"t","f")</f>
        <v>f</v>
      </c>
      <c r="G7219">
        <v>2</v>
      </c>
      <c r="H7219">
        <v>613602</v>
      </c>
      <c r="I7219" t="s">
        <v>4117</v>
      </c>
      <c r="J7219">
        <v>20090601</v>
      </c>
      <c r="K7219">
        <v>20110301</v>
      </c>
      <c r="M7219">
        <v>0</v>
      </c>
      <c r="N7219">
        <v>0</v>
      </c>
      <c r="T7219" t="s">
        <v>3447</v>
      </c>
      <c r="U7219" t="s">
        <v>4119</v>
      </c>
      <c r="V7219">
        <v>0</v>
      </c>
      <c r="W7219">
        <v>1</v>
      </c>
      <c r="X7219">
        <v>20090604</v>
      </c>
      <c r="Y7219">
        <v>12</v>
      </c>
      <c r="Z7219" t="s">
        <v>271</v>
      </c>
    </row>
    <row r="7220" spans="1:32" hidden="1" x14ac:dyDescent="0.25">
      <c r="A7220" t="str">
        <f t="array" ref="A7220">IF(COUNT(SEARCH(RubriekenHistorisch,CONCATENATE(P7219,U7219,AB7219,AH7219))),"t","f")</f>
        <v>f</v>
      </c>
      <c r="B7220" t="str">
        <f t="shared" si="338"/>
        <v>t</v>
      </c>
      <c r="C7220" t="str">
        <f t="shared" si="339"/>
        <v>f</v>
      </c>
      <c r="D7220" t="str">
        <f t="shared" si="340"/>
        <v>t</v>
      </c>
      <c r="E7220" t="str">
        <f>IF(COUNT(SEARCH({"04.","05.","09.","12."},CONCATENATE(P7219,U7219,AB7219,AH7219))),"t","f")</f>
        <v>t</v>
      </c>
      <c r="F7220" t="str">
        <f t="array" ref="F7220">IF(COUNT(SEARCH(HistorischeRubrieken,CONCATENATE(P7219,U7219,AB7219,AH7219))),"t","f")</f>
        <v>f</v>
      </c>
      <c r="G7220">
        <v>3</v>
      </c>
      <c r="H7220">
        <v>613602</v>
      </c>
      <c r="I7220" t="s">
        <v>4117</v>
      </c>
      <c r="J7220">
        <v>20110301</v>
      </c>
      <c r="K7220">
        <v>20150101</v>
      </c>
      <c r="M7220">
        <v>0</v>
      </c>
      <c r="N7220">
        <v>0</v>
      </c>
      <c r="T7220" t="s">
        <v>3447</v>
      </c>
      <c r="U7220" t="s">
        <v>4120</v>
      </c>
      <c r="V7220">
        <v>0</v>
      </c>
      <c r="W7220">
        <v>1</v>
      </c>
      <c r="X7220">
        <v>20110604</v>
      </c>
      <c r="Y7220">
        <v>12</v>
      </c>
      <c r="Z7220" t="s">
        <v>271</v>
      </c>
    </row>
    <row r="7221" spans="1:32" x14ac:dyDescent="0.25">
      <c r="A7221" t="str">
        <f t="array" ref="A7221">IF(COUNT(SEARCH(RubriekenHistorisch,CONCATENATE(P7220,U7220,AB7220,AH7220))),"t","f")</f>
        <v>f</v>
      </c>
      <c r="B7221" t="str">
        <f t="shared" si="338"/>
        <v>t</v>
      </c>
      <c r="C7221" t="str">
        <f t="shared" si="339"/>
        <v>f</v>
      </c>
      <c r="D7221" t="str">
        <f t="shared" si="340"/>
        <v>t</v>
      </c>
      <c r="E7221" t="str">
        <f>IF(COUNT(SEARCH({"04.","05.","09.","12."},CONCATENATE(P7220,U7220,AB7220,AH7220))),"t","f")</f>
        <v>t</v>
      </c>
      <c r="F7221" t="str">
        <f t="array" ref="F7221">IF(COUNT(SEARCH(HistorischeRubrieken,CONCATENATE(P7220,U7220,AB7220,AH7220))),"t","f")</f>
        <v>f</v>
      </c>
      <c r="G7221">
        <v>4</v>
      </c>
      <c r="H7221">
        <v>613602</v>
      </c>
      <c r="I7221" t="s">
        <v>4117</v>
      </c>
      <c r="J7221">
        <v>20150101</v>
      </c>
      <c r="M7221">
        <v>0</v>
      </c>
      <c r="N7221">
        <v>0</v>
      </c>
      <c r="T7221" t="s">
        <v>3447</v>
      </c>
      <c r="U7221" t="s">
        <v>4121</v>
      </c>
      <c r="V7221">
        <v>0</v>
      </c>
      <c r="W7221">
        <v>1</v>
      </c>
      <c r="X7221">
        <v>20150604</v>
      </c>
      <c r="Y7221">
        <v>12</v>
      </c>
      <c r="Z7221" t="s">
        <v>271</v>
      </c>
    </row>
    <row r="7222" spans="1:32" hidden="1" x14ac:dyDescent="0.25">
      <c r="A7222" t="str">
        <f t="array" ref="A7222">IF(COUNT(SEARCH(RubriekenHistorisch,CONCATENATE(P7221,U7221,AB7221,AH7221))),"t","f")</f>
        <v>f</v>
      </c>
      <c r="B7222" t="str">
        <f t="shared" si="338"/>
        <v>t</v>
      </c>
      <c r="C7222" t="str">
        <f t="shared" si="339"/>
        <v>f</v>
      </c>
      <c r="D7222" t="str">
        <f t="shared" si="340"/>
        <v>t</v>
      </c>
      <c r="E7222" t="str">
        <f>IF(COUNT(SEARCH({"04.","05.","09.","12."},CONCATENATE(P7221,U7221,AB7221,AH7221))),"t","f")</f>
        <v>t</v>
      </c>
      <c r="F7222" t="str">
        <f t="array" ref="F7222">IF(COUNT(SEARCH(HistorischeRubrieken,CONCATENATE(P7221,U7221,AB7221,AH7221))),"t","f")</f>
        <v>f</v>
      </c>
      <c r="G7222">
        <v>1</v>
      </c>
      <c r="H7222">
        <v>613603</v>
      </c>
      <c r="I7222" t="s">
        <v>4122</v>
      </c>
      <c r="J7222">
        <v>20071201</v>
      </c>
      <c r="K7222">
        <v>20120115</v>
      </c>
      <c r="M7222">
        <v>0</v>
      </c>
      <c r="N7222">
        <v>0</v>
      </c>
      <c r="O7222" t="s">
        <v>3451</v>
      </c>
      <c r="P7222" t="s">
        <v>4123</v>
      </c>
      <c r="Q7222" t="s">
        <v>2719</v>
      </c>
      <c r="R7222">
        <v>0</v>
      </c>
      <c r="S7222" t="s">
        <v>271</v>
      </c>
      <c r="U7222" t="s">
        <v>4124</v>
      </c>
      <c r="V7222">
        <v>1</v>
      </c>
      <c r="W7222">
        <v>1</v>
      </c>
      <c r="X7222">
        <v>20080114</v>
      </c>
      <c r="Y7222">
        <v>0</v>
      </c>
      <c r="Z7222" t="s">
        <v>1003</v>
      </c>
      <c r="AA7222" t="s">
        <v>3454</v>
      </c>
      <c r="AC7222">
        <v>1</v>
      </c>
      <c r="AE7222">
        <v>1</v>
      </c>
      <c r="AF7222" t="s">
        <v>271</v>
      </c>
    </row>
    <row r="7223" spans="1:32" hidden="1" x14ac:dyDescent="0.25">
      <c r="A7223" t="str">
        <f t="array" ref="A7223">IF(COUNT(SEARCH(RubriekenHistorisch,CONCATENATE(P7222,U7222,AB7222,AH7222))),"t","f")</f>
        <v>f</v>
      </c>
      <c r="B7223" t="str">
        <f t="shared" si="338"/>
        <v>f</v>
      </c>
      <c r="C7223" t="str">
        <f t="shared" si="339"/>
        <v>f</v>
      </c>
      <c r="D7223" t="str">
        <f t="shared" si="340"/>
        <v>t</v>
      </c>
      <c r="E7223" t="str">
        <f>IF(COUNT(SEARCH({"04.","05.","09.","12."},CONCATENATE(P7222,U7222,AB7222,AH7222))),"t","f")</f>
        <v>t</v>
      </c>
      <c r="F7223" t="str">
        <f t="array" ref="F7223">IF(COUNT(SEARCH(HistorischeRubrieken,CONCATENATE(P7222,U7222,AB7222,AH7222))),"t","f")</f>
        <v>f</v>
      </c>
      <c r="G7223">
        <v>2</v>
      </c>
      <c r="H7223">
        <v>613603</v>
      </c>
      <c r="I7223" t="s">
        <v>4122</v>
      </c>
      <c r="J7223">
        <v>20120115</v>
      </c>
      <c r="K7223">
        <v>20120917</v>
      </c>
      <c r="M7223">
        <v>0</v>
      </c>
      <c r="N7223">
        <v>0</v>
      </c>
      <c r="O7223" t="s">
        <v>3487</v>
      </c>
      <c r="P7223" t="s">
        <v>4123</v>
      </c>
      <c r="Q7223" t="s">
        <v>2719</v>
      </c>
      <c r="R7223">
        <v>0</v>
      </c>
      <c r="S7223" t="s">
        <v>271</v>
      </c>
      <c r="U7223" t="s">
        <v>4124</v>
      </c>
      <c r="V7223">
        <v>1</v>
      </c>
      <c r="W7223">
        <v>1</v>
      </c>
      <c r="X7223">
        <v>20080114</v>
      </c>
      <c r="Y7223">
        <v>0</v>
      </c>
      <c r="Z7223" t="s">
        <v>1003</v>
      </c>
      <c r="AA7223" t="s">
        <v>3488</v>
      </c>
      <c r="AC7223">
        <v>1</v>
      </c>
      <c r="AE7223">
        <v>1</v>
      </c>
      <c r="AF7223" t="s">
        <v>271</v>
      </c>
    </row>
    <row r="7224" spans="1:32" hidden="1" x14ac:dyDescent="0.25">
      <c r="A7224" t="str">
        <f t="array" ref="A7224">IF(COUNT(SEARCH(RubriekenHistorisch,CONCATENATE(P7223,U7223,AB7223,AH7223))),"t","f")</f>
        <v>f</v>
      </c>
      <c r="B7224" t="str">
        <f t="shared" si="338"/>
        <v>f</v>
      </c>
      <c r="C7224" t="str">
        <f t="shared" si="339"/>
        <v>f</v>
      </c>
      <c r="D7224" t="str">
        <f t="shared" si="340"/>
        <v>t</v>
      </c>
      <c r="E7224" t="str">
        <f>IF(COUNT(SEARCH({"04.","05.","09.","12."},CONCATENATE(P7223,U7223,AB7223,AH7223))),"t","f")</f>
        <v>t</v>
      </c>
      <c r="F7224" t="str">
        <f t="array" ref="F7224">IF(COUNT(SEARCH(HistorischeRubrieken,CONCATENATE(P7223,U7223,AB7223,AH7223))),"t","f")</f>
        <v>f</v>
      </c>
      <c r="G7224">
        <v>3</v>
      </c>
      <c r="H7224">
        <v>613603</v>
      </c>
      <c r="I7224" t="s">
        <v>4122</v>
      </c>
      <c r="J7224">
        <v>20120917</v>
      </c>
      <c r="K7224">
        <v>20150101</v>
      </c>
      <c r="M7224">
        <v>0</v>
      </c>
      <c r="N7224">
        <v>0</v>
      </c>
      <c r="O7224" t="s">
        <v>3487</v>
      </c>
      <c r="P7224" t="s">
        <v>4125</v>
      </c>
      <c r="Q7224" t="s">
        <v>2719</v>
      </c>
      <c r="R7224">
        <v>0</v>
      </c>
      <c r="S7224" t="s">
        <v>271</v>
      </c>
      <c r="AA7224" t="s">
        <v>3488</v>
      </c>
      <c r="AC7224">
        <v>1</v>
      </c>
      <c r="AE7224">
        <v>1</v>
      </c>
      <c r="AF7224" t="s">
        <v>271</v>
      </c>
    </row>
    <row r="7225" spans="1:32" x14ac:dyDescent="0.25">
      <c r="A7225" t="str">
        <f t="array" ref="A7225">IF(COUNT(SEARCH(RubriekenHistorisch,CONCATENATE(P7224,U7224,AB7224,AH7224))),"t","f")</f>
        <v>f</v>
      </c>
      <c r="B7225" t="str">
        <f t="shared" si="338"/>
        <v>f</v>
      </c>
      <c r="C7225" t="str">
        <f t="shared" si="339"/>
        <v>f</v>
      </c>
      <c r="D7225" t="str">
        <f t="shared" si="340"/>
        <v>t</v>
      </c>
      <c r="E7225" t="str">
        <f>IF(COUNT(SEARCH({"04.","05.","09.","12."},CONCATENATE(P7224,U7224,AB7224,AH7224))),"t","f")</f>
        <v>t</v>
      </c>
      <c r="F7225" t="str">
        <f t="array" ref="F7225">IF(COUNT(SEARCH(HistorischeRubrieken,CONCATENATE(P7224,U7224,AB7224,AH7224))),"t","f")</f>
        <v>f</v>
      </c>
      <c r="G7225">
        <v>4</v>
      </c>
      <c r="H7225">
        <v>613603</v>
      </c>
      <c r="I7225" t="s">
        <v>4122</v>
      </c>
      <c r="J7225">
        <v>20150101</v>
      </c>
      <c r="M7225">
        <v>0</v>
      </c>
      <c r="N7225">
        <v>0</v>
      </c>
      <c r="O7225" t="s">
        <v>3487</v>
      </c>
      <c r="P7225" t="s">
        <v>4126</v>
      </c>
      <c r="Q7225" t="s">
        <v>2719</v>
      </c>
      <c r="R7225">
        <v>0</v>
      </c>
      <c r="S7225" t="s">
        <v>271</v>
      </c>
      <c r="AA7225" t="s">
        <v>3488</v>
      </c>
      <c r="AC7225">
        <v>1</v>
      </c>
      <c r="AE7225">
        <v>1</v>
      </c>
      <c r="AF7225" t="s">
        <v>271</v>
      </c>
    </row>
    <row r="7226" spans="1:32" hidden="1" x14ac:dyDescent="0.25">
      <c r="A7226" t="str">
        <f t="array" ref="A7226">IF(COUNT(SEARCH(RubriekenHistorisch,CONCATENATE(P7225,U7225,AB7225,AH7225))),"t","f")</f>
        <v>f</v>
      </c>
      <c r="B7226" t="str">
        <f t="shared" si="338"/>
        <v>f</v>
      </c>
      <c r="C7226" t="str">
        <f t="shared" si="339"/>
        <v>f</v>
      </c>
      <c r="D7226" t="str">
        <f t="shared" si="340"/>
        <v>t</v>
      </c>
      <c r="E7226" t="str">
        <f>IF(COUNT(SEARCH({"04.","05.","09.","12."},CONCATENATE(P7225,U7225,AB7225,AH7225))),"t","f")</f>
        <v>t</v>
      </c>
      <c r="F7226" t="str">
        <f t="array" ref="F7226">IF(COUNT(SEARCH(HistorischeRubrieken,CONCATENATE(P7225,U7225,AB7225,AH7225))),"t","f")</f>
        <v>f</v>
      </c>
      <c r="G7226">
        <v>1</v>
      </c>
      <c r="H7226">
        <v>613701</v>
      </c>
      <c r="I7226" t="s">
        <v>4127</v>
      </c>
      <c r="J7226">
        <v>19971101</v>
      </c>
      <c r="K7226">
        <v>19980801</v>
      </c>
      <c r="M7226">
        <v>0</v>
      </c>
      <c r="N7226">
        <v>0</v>
      </c>
      <c r="O7226" t="s">
        <v>3438</v>
      </c>
      <c r="P7226" t="s">
        <v>4128</v>
      </c>
      <c r="Q7226" t="s">
        <v>3435</v>
      </c>
      <c r="R7226">
        <v>0</v>
      </c>
      <c r="S7226" t="s">
        <v>271</v>
      </c>
      <c r="U7226" t="s">
        <v>4129</v>
      </c>
      <c r="V7226">
        <v>1</v>
      </c>
      <c r="W7226">
        <v>1</v>
      </c>
      <c r="X7226">
        <v>19971201</v>
      </c>
      <c r="Y7226">
        <v>12</v>
      </c>
      <c r="Z7226" t="s">
        <v>1003</v>
      </c>
      <c r="AA7226" t="s">
        <v>3441</v>
      </c>
      <c r="AC7226">
        <v>1</v>
      </c>
      <c r="AE7226">
        <v>1</v>
      </c>
      <c r="AF7226" t="s">
        <v>271</v>
      </c>
    </row>
    <row r="7227" spans="1:32" hidden="1" x14ac:dyDescent="0.25">
      <c r="A7227" t="str">
        <f t="array" ref="A7227">IF(COUNT(SEARCH(RubriekenHistorisch,CONCATENATE(P7226,U7226,AB7226,AH7226))),"t","f")</f>
        <v>f</v>
      </c>
      <c r="B7227" t="str">
        <f t="shared" si="338"/>
        <v>f</v>
      </c>
      <c r="C7227" t="str">
        <f t="shared" si="339"/>
        <v>f</v>
      </c>
      <c r="D7227" t="str">
        <f t="shared" si="340"/>
        <v>t</v>
      </c>
      <c r="E7227" t="str">
        <f>IF(COUNT(SEARCH({"04.","05.","09.","12."},CONCATENATE(P7226,U7226,AB7226,AH7226))),"t","f")</f>
        <v>t</v>
      </c>
      <c r="F7227" t="str">
        <f t="array" ref="F7227">IF(COUNT(SEARCH(HistorischeRubrieken,CONCATENATE(P7226,U7226,AB7226,AH7226))),"t","f")</f>
        <v>f</v>
      </c>
      <c r="G7227">
        <v>2</v>
      </c>
      <c r="H7227">
        <v>613701</v>
      </c>
      <c r="I7227" t="s">
        <v>4127</v>
      </c>
      <c r="J7227">
        <v>19980801</v>
      </c>
      <c r="K7227">
        <v>20010401</v>
      </c>
      <c r="M7227">
        <v>0</v>
      </c>
      <c r="N7227">
        <v>0</v>
      </c>
      <c r="O7227" t="s">
        <v>3438</v>
      </c>
      <c r="P7227" t="s">
        <v>4128</v>
      </c>
      <c r="Q7227" t="s">
        <v>3435</v>
      </c>
      <c r="R7227">
        <v>0</v>
      </c>
      <c r="S7227" t="s">
        <v>271</v>
      </c>
      <c r="U7227" t="s">
        <v>4130</v>
      </c>
      <c r="V7227">
        <v>1</v>
      </c>
      <c r="W7227">
        <v>1</v>
      </c>
      <c r="X7227">
        <v>19981201</v>
      </c>
      <c r="Y7227">
        <v>12</v>
      </c>
      <c r="Z7227" t="s">
        <v>271</v>
      </c>
      <c r="AA7227" t="s">
        <v>3441</v>
      </c>
      <c r="AC7227">
        <v>1</v>
      </c>
      <c r="AE7227">
        <v>1</v>
      </c>
      <c r="AF7227" t="s">
        <v>271</v>
      </c>
    </row>
    <row r="7228" spans="1:32" hidden="1" x14ac:dyDescent="0.25">
      <c r="A7228" t="str">
        <f t="array" ref="A7228">IF(COUNT(SEARCH(RubriekenHistorisch,CONCATENATE(P7227,U7227,AB7227,AH7227))),"t","f")</f>
        <v>f</v>
      </c>
      <c r="B7228" t="str">
        <f t="shared" si="338"/>
        <v>f</v>
      </c>
      <c r="C7228" t="str">
        <f t="shared" si="339"/>
        <v>f</v>
      </c>
      <c r="D7228" t="str">
        <f t="shared" si="340"/>
        <v>t</v>
      </c>
      <c r="E7228" t="str">
        <f>IF(COUNT(SEARCH({"04.","05.","09.","12."},CONCATENATE(P7227,U7227,AB7227,AH7227))),"t","f")</f>
        <v>t</v>
      </c>
      <c r="F7228" t="str">
        <f t="array" ref="F7228">IF(COUNT(SEARCH(HistorischeRubrieken,CONCATENATE(P7227,U7227,AB7227,AH7227))),"t","f")</f>
        <v>f</v>
      </c>
      <c r="G7228">
        <v>3</v>
      </c>
      <c r="H7228">
        <v>613701</v>
      </c>
      <c r="I7228" t="s">
        <v>4131</v>
      </c>
      <c r="J7228">
        <v>20010401</v>
      </c>
      <c r="K7228">
        <v>20071201</v>
      </c>
      <c r="M7228">
        <v>0</v>
      </c>
      <c r="N7228">
        <v>0</v>
      </c>
      <c r="O7228" t="s">
        <v>3444</v>
      </c>
      <c r="P7228" t="s">
        <v>4128</v>
      </c>
      <c r="Q7228" t="s">
        <v>3435</v>
      </c>
      <c r="R7228">
        <v>0</v>
      </c>
      <c r="S7228" t="s">
        <v>271</v>
      </c>
      <c r="U7228" t="s">
        <v>4130</v>
      </c>
      <c r="V7228">
        <v>1</v>
      </c>
      <c r="W7228">
        <v>1</v>
      </c>
      <c r="X7228">
        <v>20010615</v>
      </c>
      <c r="Y7228">
        <v>12</v>
      </c>
      <c r="Z7228" t="s">
        <v>271</v>
      </c>
      <c r="AA7228" t="s">
        <v>3445</v>
      </c>
      <c r="AC7228">
        <v>1</v>
      </c>
      <c r="AE7228">
        <v>1</v>
      </c>
      <c r="AF7228" t="s">
        <v>271</v>
      </c>
    </row>
    <row r="7229" spans="1:32" hidden="1" x14ac:dyDescent="0.25">
      <c r="A7229" t="str">
        <f t="array" ref="A7229">IF(COUNT(SEARCH(RubriekenHistorisch,CONCATENATE(P7228,U7228,AB7228,AH7228))),"t","f")</f>
        <v>f</v>
      </c>
      <c r="B7229" t="str">
        <f t="shared" si="338"/>
        <v>f</v>
      </c>
      <c r="C7229" t="str">
        <f t="shared" si="339"/>
        <v>f</v>
      </c>
      <c r="D7229" t="str">
        <f t="shared" si="340"/>
        <v>t</v>
      </c>
      <c r="E7229" t="str">
        <f>IF(COUNT(SEARCH({"04.","05.","09.","12."},CONCATENATE(P7228,U7228,AB7228,AH7228))),"t","f")</f>
        <v>t</v>
      </c>
      <c r="F7229" t="str">
        <f t="array" ref="F7229">IF(COUNT(SEARCH(HistorischeRubrieken,CONCATENATE(P7228,U7228,AB7228,AH7228))),"t","f")</f>
        <v>f</v>
      </c>
      <c r="G7229">
        <v>4</v>
      </c>
      <c r="H7229">
        <v>613701</v>
      </c>
      <c r="I7229" t="s">
        <v>4131</v>
      </c>
      <c r="J7229">
        <v>20071201</v>
      </c>
      <c r="K7229">
        <v>20080301</v>
      </c>
      <c r="M7229">
        <v>0</v>
      </c>
      <c r="N7229">
        <v>0</v>
      </c>
      <c r="O7229" t="s">
        <v>3464</v>
      </c>
      <c r="P7229" t="s">
        <v>4128</v>
      </c>
      <c r="Q7229" t="s">
        <v>3435</v>
      </c>
      <c r="R7229">
        <v>0</v>
      </c>
      <c r="S7229" t="s">
        <v>271</v>
      </c>
      <c r="U7229" t="s">
        <v>4130</v>
      </c>
      <c r="V7229">
        <v>1</v>
      </c>
      <c r="W7229">
        <v>1</v>
      </c>
      <c r="X7229">
        <v>20010615</v>
      </c>
      <c r="Y7229">
        <v>12</v>
      </c>
      <c r="Z7229" t="s">
        <v>271</v>
      </c>
      <c r="AA7229" t="s">
        <v>3465</v>
      </c>
      <c r="AC7229">
        <v>1</v>
      </c>
      <c r="AE7229">
        <v>1</v>
      </c>
      <c r="AF7229" t="s">
        <v>271</v>
      </c>
    </row>
    <row r="7230" spans="1:32" hidden="1" x14ac:dyDescent="0.25">
      <c r="A7230" t="str">
        <f t="array" ref="A7230">IF(COUNT(SEARCH(RubriekenHistorisch,CONCATENATE(P7229,U7229,AB7229,AH7229))),"t","f")</f>
        <v>f</v>
      </c>
      <c r="B7230" t="str">
        <f t="shared" si="338"/>
        <v>f</v>
      </c>
      <c r="C7230" t="str">
        <f t="shared" si="339"/>
        <v>f</v>
      </c>
      <c r="D7230" t="str">
        <f t="shared" si="340"/>
        <v>t</v>
      </c>
      <c r="E7230" t="str">
        <f>IF(COUNT(SEARCH({"04.","05.","09.","12."},CONCATENATE(P7229,U7229,AB7229,AH7229))),"t","f")</f>
        <v>t</v>
      </c>
      <c r="F7230" t="str">
        <f t="array" ref="F7230">IF(COUNT(SEARCH(HistorischeRubrieken,CONCATENATE(P7229,U7229,AB7229,AH7229))),"t","f")</f>
        <v>f</v>
      </c>
      <c r="G7230">
        <v>5</v>
      </c>
      <c r="H7230">
        <v>613701</v>
      </c>
      <c r="I7230" t="s">
        <v>4132</v>
      </c>
      <c r="J7230">
        <v>20080301</v>
      </c>
      <c r="K7230">
        <v>20080601</v>
      </c>
      <c r="M7230">
        <v>0</v>
      </c>
      <c r="N7230">
        <v>0</v>
      </c>
      <c r="O7230" t="s">
        <v>3466</v>
      </c>
      <c r="P7230" t="s">
        <v>4133</v>
      </c>
      <c r="Q7230" t="s">
        <v>2762</v>
      </c>
      <c r="R7230">
        <v>0</v>
      </c>
      <c r="S7230" t="s">
        <v>271</v>
      </c>
      <c r="U7230" t="s">
        <v>4134</v>
      </c>
      <c r="V7230">
        <v>2</v>
      </c>
      <c r="W7230">
        <v>0</v>
      </c>
      <c r="X7230">
        <v>20080310</v>
      </c>
      <c r="Y7230">
        <v>0</v>
      </c>
      <c r="Z7230" t="s">
        <v>271</v>
      </c>
      <c r="AA7230" t="s">
        <v>3469</v>
      </c>
      <c r="AB7230" t="s">
        <v>2888</v>
      </c>
      <c r="AC7230">
        <v>1</v>
      </c>
      <c r="AE7230">
        <v>0</v>
      </c>
      <c r="AF7230" t="s">
        <v>271</v>
      </c>
    </row>
    <row r="7231" spans="1:32" hidden="1" x14ac:dyDescent="0.25">
      <c r="A7231" t="str">
        <f t="array" ref="A7231">IF(COUNT(SEARCH(RubriekenHistorisch,CONCATENATE(P7230,U7230,AB7230,AH7230))),"t","f")</f>
        <v>f</v>
      </c>
      <c r="B7231" t="str">
        <f t="shared" si="338"/>
        <v>f</v>
      </c>
      <c r="C7231" t="str">
        <f t="shared" si="339"/>
        <v>f</v>
      </c>
      <c r="D7231" t="str">
        <f t="shared" si="340"/>
        <v>t</v>
      </c>
      <c r="E7231" t="str">
        <f>IF(COUNT(SEARCH({"04.","05.","09.","12."},CONCATENATE(P7230,U7230,AB7230,AH7230))),"t","f")</f>
        <v>t</v>
      </c>
      <c r="F7231" t="str">
        <f t="array" ref="F7231">IF(COUNT(SEARCH(HistorischeRubrieken,CONCATENATE(P7230,U7230,AB7230,AH7230))),"t","f")</f>
        <v>f</v>
      </c>
      <c r="G7231">
        <v>6</v>
      </c>
      <c r="H7231">
        <v>613701</v>
      </c>
      <c r="I7231" t="s">
        <v>4132</v>
      </c>
      <c r="J7231">
        <v>20080601</v>
      </c>
      <c r="K7231">
        <v>20081201</v>
      </c>
      <c r="M7231">
        <v>0</v>
      </c>
      <c r="N7231">
        <v>0</v>
      </c>
      <c r="O7231" t="s">
        <v>3466</v>
      </c>
      <c r="P7231" t="s">
        <v>4133</v>
      </c>
      <c r="Q7231" t="s">
        <v>2762</v>
      </c>
      <c r="R7231">
        <v>0</v>
      </c>
      <c r="S7231" t="s">
        <v>271</v>
      </c>
      <c r="U7231" t="s">
        <v>4130</v>
      </c>
      <c r="V7231">
        <v>1</v>
      </c>
      <c r="W7231">
        <v>1</v>
      </c>
      <c r="X7231">
        <v>20080615</v>
      </c>
      <c r="Y7231">
        <v>12</v>
      </c>
      <c r="Z7231" t="s">
        <v>271</v>
      </c>
      <c r="AA7231" t="s">
        <v>3469</v>
      </c>
      <c r="AB7231" t="s">
        <v>2888</v>
      </c>
      <c r="AC7231">
        <v>1</v>
      </c>
      <c r="AE7231">
        <v>0</v>
      </c>
      <c r="AF7231" t="s">
        <v>271</v>
      </c>
    </row>
    <row r="7232" spans="1:32" hidden="1" x14ac:dyDescent="0.25">
      <c r="A7232" t="str">
        <f t="array" ref="A7232">IF(COUNT(SEARCH(RubriekenHistorisch,CONCATENATE(P7231,U7231,AB7231,AH7231))),"t","f")</f>
        <v>f</v>
      </c>
      <c r="B7232" t="str">
        <f t="shared" si="338"/>
        <v>f</v>
      </c>
      <c r="C7232" t="str">
        <f t="shared" si="339"/>
        <v>f</v>
      </c>
      <c r="D7232" t="str">
        <f t="shared" si="340"/>
        <v>t</v>
      </c>
      <c r="E7232" t="str">
        <f>IF(COUNT(SEARCH({"04.","05.","09.","12."},CONCATENATE(P7231,U7231,AB7231,AH7231))),"t","f")</f>
        <v>t</v>
      </c>
      <c r="F7232" t="str">
        <f t="array" ref="F7232">IF(COUNT(SEARCH(HistorischeRubrieken,CONCATENATE(P7231,U7231,AB7231,AH7231))),"t","f")</f>
        <v>f</v>
      </c>
      <c r="G7232">
        <v>1</v>
      </c>
      <c r="H7232">
        <v>613801</v>
      </c>
      <c r="I7232" t="s">
        <v>4135</v>
      </c>
      <c r="J7232">
        <v>19971101</v>
      </c>
      <c r="K7232">
        <v>19980201</v>
      </c>
      <c r="M7232">
        <v>0</v>
      </c>
      <c r="N7232">
        <v>0</v>
      </c>
      <c r="O7232" t="s">
        <v>3438</v>
      </c>
      <c r="P7232" t="s">
        <v>4136</v>
      </c>
      <c r="Q7232" t="s">
        <v>3435</v>
      </c>
      <c r="R7232">
        <v>0</v>
      </c>
      <c r="S7232" t="s">
        <v>271</v>
      </c>
      <c r="U7232" t="s">
        <v>4137</v>
      </c>
      <c r="V7232">
        <v>1</v>
      </c>
      <c r="W7232">
        <v>1</v>
      </c>
      <c r="X7232">
        <v>19971201</v>
      </c>
      <c r="Y7232">
        <v>12</v>
      </c>
      <c r="Z7232" t="s">
        <v>1003</v>
      </c>
      <c r="AA7232" t="s">
        <v>3441</v>
      </c>
      <c r="AC7232">
        <v>1</v>
      </c>
      <c r="AE7232">
        <v>1</v>
      </c>
      <c r="AF7232" t="s">
        <v>271</v>
      </c>
    </row>
    <row r="7233" spans="1:32" hidden="1" x14ac:dyDescent="0.25">
      <c r="A7233" t="str">
        <f t="array" ref="A7233">IF(COUNT(SEARCH(RubriekenHistorisch,CONCATENATE(P7232,U7232,AB7232,AH7232))),"t","f")</f>
        <v>f</v>
      </c>
      <c r="B7233" t="str">
        <f t="shared" si="338"/>
        <v>f</v>
      </c>
      <c r="C7233" t="str">
        <f t="shared" si="339"/>
        <v>f</v>
      </c>
      <c r="D7233" t="str">
        <f t="shared" si="340"/>
        <v>t</v>
      </c>
      <c r="E7233" t="str">
        <f>IF(COUNT(SEARCH({"04.","05.","09.","12."},CONCATENATE(P7232,U7232,AB7232,AH7232))),"t","f")</f>
        <v>t</v>
      </c>
      <c r="F7233" t="str">
        <f t="array" ref="F7233">IF(COUNT(SEARCH(HistorischeRubrieken,CONCATENATE(P7232,U7232,AB7232,AH7232))),"t","f")</f>
        <v>f</v>
      </c>
      <c r="G7233">
        <v>2</v>
      </c>
      <c r="H7233">
        <v>613801</v>
      </c>
      <c r="I7233" t="s">
        <v>4135</v>
      </c>
      <c r="J7233">
        <v>19980201</v>
      </c>
      <c r="K7233">
        <v>19980801</v>
      </c>
      <c r="M7233">
        <v>0</v>
      </c>
      <c r="N7233">
        <v>0</v>
      </c>
      <c r="O7233" t="s">
        <v>3438</v>
      </c>
      <c r="P7233" t="s">
        <v>4138</v>
      </c>
      <c r="Q7233" t="s">
        <v>3435</v>
      </c>
      <c r="R7233">
        <v>0</v>
      </c>
      <c r="S7233" t="s">
        <v>271</v>
      </c>
      <c r="U7233" t="s">
        <v>4139</v>
      </c>
      <c r="V7233">
        <v>1</v>
      </c>
      <c r="W7233">
        <v>1</v>
      </c>
      <c r="X7233">
        <v>19981201</v>
      </c>
      <c r="Y7233">
        <v>12</v>
      </c>
      <c r="Z7233" t="s">
        <v>1003</v>
      </c>
      <c r="AA7233" t="s">
        <v>3441</v>
      </c>
      <c r="AC7233">
        <v>1</v>
      </c>
      <c r="AE7233">
        <v>1</v>
      </c>
      <c r="AF7233" t="s">
        <v>271</v>
      </c>
    </row>
    <row r="7234" spans="1:32" hidden="1" x14ac:dyDescent="0.25">
      <c r="A7234" t="str">
        <f t="array" ref="A7234">IF(COUNT(SEARCH(RubriekenHistorisch,CONCATENATE(P7233,U7233,AB7233,AH7233))),"t","f")</f>
        <v>f</v>
      </c>
      <c r="B7234" t="str">
        <f t="shared" si="338"/>
        <v>f</v>
      </c>
      <c r="C7234" t="str">
        <f t="shared" si="339"/>
        <v>f</v>
      </c>
      <c r="D7234" t="str">
        <f t="shared" si="340"/>
        <v>t</v>
      </c>
      <c r="E7234" t="str">
        <f>IF(COUNT(SEARCH({"04.","05.","09.","12."},CONCATENATE(P7233,U7233,AB7233,AH7233))),"t","f")</f>
        <v>t</v>
      </c>
      <c r="F7234" t="str">
        <f t="array" ref="F7234">IF(COUNT(SEARCH(HistorischeRubrieken,CONCATENATE(P7233,U7233,AB7233,AH7233))),"t","f")</f>
        <v>f</v>
      </c>
      <c r="G7234">
        <v>3</v>
      </c>
      <c r="H7234">
        <v>613801</v>
      </c>
      <c r="I7234" t="s">
        <v>4135</v>
      </c>
      <c r="J7234">
        <v>19980801</v>
      </c>
      <c r="K7234">
        <v>20010401</v>
      </c>
      <c r="M7234">
        <v>0</v>
      </c>
      <c r="N7234">
        <v>0</v>
      </c>
      <c r="O7234" t="s">
        <v>3438</v>
      </c>
      <c r="P7234" t="s">
        <v>4140</v>
      </c>
      <c r="Q7234" t="s">
        <v>3435</v>
      </c>
      <c r="R7234">
        <v>0</v>
      </c>
      <c r="S7234" t="s">
        <v>271</v>
      </c>
      <c r="U7234" t="s">
        <v>4141</v>
      </c>
      <c r="V7234">
        <v>1</v>
      </c>
      <c r="W7234">
        <v>1</v>
      </c>
      <c r="X7234">
        <v>19981201</v>
      </c>
      <c r="Y7234">
        <v>12</v>
      </c>
      <c r="Z7234" t="s">
        <v>271</v>
      </c>
      <c r="AA7234" t="s">
        <v>3441</v>
      </c>
      <c r="AC7234">
        <v>1</v>
      </c>
      <c r="AE7234">
        <v>1</v>
      </c>
      <c r="AF7234" t="s">
        <v>271</v>
      </c>
    </row>
    <row r="7235" spans="1:32" hidden="1" x14ac:dyDescent="0.25">
      <c r="A7235" t="str">
        <f t="array" ref="A7235">IF(COUNT(SEARCH(RubriekenHistorisch,CONCATENATE(P7234,U7234,AB7234,AH7234))),"t","f")</f>
        <v>f</v>
      </c>
      <c r="B7235" t="str">
        <f t="shared" ref="B7235:B7298" si="341">IF(COUNT(SEARCH("07.66.20",CONCATENATE(P7234,U7234,AB7234,AH7234))),"t","f")</f>
        <v>f</v>
      </c>
      <c r="C7235" t="str">
        <f t="shared" ref="C7235:C7298" si="342">IF(COUNT(SEARCH("14.40.10",CONCATENATE(P7234,U7234,AB7234,AH7234))),"t","f")</f>
        <v>f</v>
      </c>
      <c r="D7235" t="str">
        <f t="shared" si="340"/>
        <v>t</v>
      </c>
      <c r="E7235" t="str">
        <f>IF(COUNT(SEARCH({"04.","05.","09.","12."},CONCATENATE(P7234,U7234,AB7234,AH7234))),"t","f")</f>
        <v>t</v>
      </c>
      <c r="F7235" t="str">
        <f t="array" ref="F7235">IF(COUNT(SEARCH(HistorischeRubrieken,CONCATENATE(P7234,U7234,AB7234,AH7234))),"t","f")</f>
        <v>f</v>
      </c>
      <c r="G7235">
        <v>4</v>
      </c>
      <c r="H7235">
        <v>613801</v>
      </c>
      <c r="I7235" t="s">
        <v>4142</v>
      </c>
      <c r="J7235">
        <v>20010401</v>
      </c>
      <c r="K7235">
        <v>20050301</v>
      </c>
      <c r="M7235">
        <v>0</v>
      </c>
      <c r="N7235">
        <v>0</v>
      </c>
      <c r="O7235" t="s">
        <v>3444</v>
      </c>
      <c r="P7235" t="s">
        <v>4143</v>
      </c>
      <c r="Q7235" t="s">
        <v>3435</v>
      </c>
      <c r="R7235">
        <v>0</v>
      </c>
      <c r="S7235" t="s">
        <v>271</v>
      </c>
      <c r="U7235" t="s">
        <v>4144</v>
      </c>
      <c r="V7235">
        <v>1</v>
      </c>
      <c r="W7235">
        <v>1</v>
      </c>
      <c r="X7235">
        <v>20011115</v>
      </c>
      <c r="Y7235">
        <v>12</v>
      </c>
      <c r="Z7235" t="s">
        <v>271</v>
      </c>
      <c r="AA7235" t="s">
        <v>3445</v>
      </c>
      <c r="AC7235">
        <v>1</v>
      </c>
      <c r="AE7235">
        <v>1</v>
      </c>
      <c r="AF7235" t="s">
        <v>271</v>
      </c>
    </row>
    <row r="7236" spans="1:32" hidden="1" x14ac:dyDescent="0.25">
      <c r="A7236" t="str">
        <f t="array" ref="A7236">IF(COUNT(SEARCH(RubriekenHistorisch,CONCATENATE(P7235,U7235,AB7235,AH7235))),"t","f")</f>
        <v>f</v>
      </c>
      <c r="B7236" t="str">
        <f t="shared" si="341"/>
        <v>f</v>
      </c>
      <c r="C7236" t="str">
        <f t="shared" si="342"/>
        <v>f</v>
      </c>
      <c r="D7236" t="str">
        <f t="shared" ref="D7236:D7299" si="343">IF(COUNT(SEARCH("- 0",CONCATENATE(P7235,U7235,AB7235,AH7235))),"t","f")</f>
        <v>t</v>
      </c>
      <c r="E7236" t="str">
        <f>IF(COUNT(SEARCH({"04.","05.","09.","12."},CONCATENATE(P7235,U7235,AB7235,AH7235))),"t","f")</f>
        <v>t</v>
      </c>
      <c r="F7236" t="str">
        <f t="array" ref="F7236">IF(COUNT(SEARCH(HistorischeRubrieken,CONCATENATE(P7235,U7235,AB7235,AH7235))),"t","f")</f>
        <v>f</v>
      </c>
      <c r="G7236">
        <v>5</v>
      </c>
      <c r="H7236">
        <v>613801</v>
      </c>
      <c r="I7236" t="s">
        <v>4142</v>
      </c>
      <c r="J7236">
        <v>20050301</v>
      </c>
      <c r="K7236">
        <v>20050601</v>
      </c>
      <c r="M7236">
        <v>0</v>
      </c>
      <c r="N7236">
        <v>0</v>
      </c>
      <c r="O7236" t="s">
        <v>3444</v>
      </c>
      <c r="P7236" t="s">
        <v>4143</v>
      </c>
      <c r="Q7236" t="s">
        <v>2719</v>
      </c>
      <c r="R7236">
        <v>0</v>
      </c>
      <c r="S7236" t="s">
        <v>271</v>
      </c>
      <c r="U7236" t="s">
        <v>4145</v>
      </c>
      <c r="V7236">
        <v>1</v>
      </c>
      <c r="W7236">
        <v>1</v>
      </c>
      <c r="X7236">
        <v>20050308</v>
      </c>
      <c r="Y7236">
        <v>0</v>
      </c>
      <c r="Z7236" t="s">
        <v>271</v>
      </c>
      <c r="AA7236" t="s">
        <v>3445</v>
      </c>
      <c r="AC7236">
        <v>1</v>
      </c>
      <c r="AE7236">
        <v>1</v>
      </c>
      <c r="AF7236" t="s">
        <v>271</v>
      </c>
    </row>
    <row r="7237" spans="1:32" hidden="1" x14ac:dyDescent="0.25">
      <c r="A7237" t="str">
        <f t="array" ref="A7237">IF(COUNT(SEARCH(RubriekenHistorisch,CONCATENATE(P7236,U7236,AB7236,AH7236))),"t","f")</f>
        <v>f</v>
      </c>
      <c r="B7237" t="str">
        <f t="shared" si="341"/>
        <v>f</v>
      </c>
      <c r="C7237" t="str">
        <f t="shared" si="342"/>
        <v>f</v>
      </c>
      <c r="D7237" t="str">
        <f t="shared" si="343"/>
        <v>t</v>
      </c>
      <c r="E7237" t="str">
        <f>IF(COUNT(SEARCH({"04.","05.","09.","12."},CONCATENATE(P7236,U7236,AB7236,AH7236))),"t","f")</f>
        <v>t</v>
      </c>
      <c r="F7237" t="str">
        <f t="array" ref="F7237">IF(COUNT(SEARCH(HistorischeRubrieken,CONCATENATE(P7236,U7236,AB7236,AH7236))),"t","f")</f>
        <v>f</v>
      </c>
      <c r="G7237">
        <v>6</v>
      </c>
      <c r="H7237">
        <v>613801</v>
      </c>
      <c r="I7237" t="s">
        <v>4142</v>
      </c>
      <c r="J7237">
        <v>20050601</v>
      </c>
      <c r="K7237">
        <v>20070901</v>
      </c>
      <c r="M7237">
        <v>0</v>
      </c>
      <c r="N7237">
        <v>0</v>
      </c>
      <c r="O7237" t="s">
        <v>3444</v>
      </c>
      <c r="P7237" t="s">
        <v>4143</v>
      </c>
      <c r="Q7237" t="s">
        <v>2719</v>
      </c>
      <c r="R7237">
        <v>0</v>
      </c>
      <c r="S7237" t="s">
        <v>271</v>
      </c>
      <c r="U7237" t="s">
        <v>4146</v>
      </c>
      <c r="V7237">
        <v>1</v>
      </c>
      <c r="W7237">
        <v>1</v>
      </c>
      <c r="X7237">
        <v>20051115</v>
      </c>
      <c r="Y7237">
        <v>12</v>
      </c>
      <c r="Z7237" t="s">
        <v>271</v>
      </c>
      <c r="AA7237" t="s">
        <v>3445</v>
      </c>
      <c r="AC7237">
        <v>1</v>
      </c>
      <c r="AE7237">
        <v>1</v>
      </c>
      <c r="AF7237" t="s">
        <v>271</v>
      </c>
    </row>
    <row r="7238" spans="1:32" hidden="1" x14ac:dyDescent="0.25">
      <c r="A7238" t="str">
        <f t="array" ref="A7238">IF(COUNT(SEARCH(RubriekenHistorisch,CONCATENATE(P7237,U7237,AB7237,AH7237))),"t","f")</f>
        <v>f</v>
      </c>
      <c r="B7238" t="str">
        <f t="shared" si="341"/>
        <v>f</v>
      </c>
      <c r="C7238" t="str">
        <f t="shared" si="342"/>
        <v>f</v>
      </c>
      <c r="D7238" t="str">
        <f t="shared" si="343"/>
        <v>t</v>
      </c>
      <c r="E7238" t="str">
        <f>IF(COUNT(SEARCH({"04.","05.","09.","12."},CONCATENATE(P7237,U7237,AB7237,AH7237))),"t","f")</f>
        <v>t</v>
      </c>
      <c r="F7238" t="str">
        <f t="array" ref="F7238">IF(COUNT(SEARCH(HistorischeRubrieken,CONCATENATE(P7237,U7237,AB7237,AH7237))),"t","f")</f>
        <v>f</v>
      </c>
      <c r="G7238">
        <v>7</v>
      </c>
      <c r="H7238">
        <v>613801</v>
      </c>
      <c r="I7238" t="s">
        <v>4142</v>
      </c>
      <c r="J7238">
        <v>20070901</v>
      </c>
      <c r="K7238">
        <v>20071201</v>
      </c>
      <c r="M7238">
        <v>0</v>
      </c>
      <c r="N7238">
        <v>0</v>
      </c>
      <c r="O7238" t="s">
        <v>3444</v>
      </c>
      <c r="P7238" t="s">
        <v>4147</v>
      </c>
      <c r="Q7238" t="s">
        <v>2719</v>
      </c>
      <c r="R7238">
        <v>0</v>
      </c>
      <c r="S7238" t="s">
        <v>271</v>
      </c>
      <c r="U7238" t="s">
        <v>4148</v>
      </c>
      <c r="V7238">
        <v>1</v>
      </c>
      <c r="W7238">
        <v>1</v>
      </c>
      <c r="X7238">
        <v>20071115</v>
      </c>
      <c r="Y7238">
        <v>12</v>
      </c>
      <c r="Z7238" t="s">
        <v>271</v>
      </c>
      <c r="AA7238" t="s">
        <v>3445</v>
      </c>
      <c r="AC7238">
        <v>1</v>
      </c>
      <c r="AE7238">
        <v>1</v>
      </c>
      <c r="AF7238" t="s">
        <v>271</v>
      </c>
    </row>
    <row r="7239" spans="1:32" hidden="1" x14ac:dyDescent="0.25">
      <c r="A7239" t="str">
        <f t="array" ref="A7239">IF(COUNT(SEARCH(RubriekenHistorisch,CONCATENATE(P7238,U7238,AB7238,AH7238))),"t","f")</f>
        <v>f</v>
      </c>
      <c r="B7239" t="str">
        <f t="shared" si="341"/>
        <v>f</v>
      </c>
      <c r="C7239" t="str">
        <f t="shared" si="342"/>
        <v>f</v>
      </c>
      <c r="D7239" t="str">
        <f t="shared" si="343"/>
        <v>t</v>
      </c>
      <c r="E7239" t="str">
        <f>IF(COUNT(SEARCH({"04.","05.","09.","12."},CONCATENATE(P7238,U7238,AB7238,AH7238))),"t","f")</f>
        <v>t</v>
      </c>
      <c r="F7239" t="str">
        <f t="array" ref="F7239">IF(COUNT(SEARCH(HistorischeRubrieken,CONCATENATE(P7238,U7238,AB7238,AH7238))),"t","f")</f>
        <v>f</v>
      </c>
      <c r="G7239">
        <v>8</v>
      </c>
      <c r="H7239">
        <v>613801</v>
      </c>
      <c r="I7239" t="s">
        <v>4142</v>
      </c>
      <c r="J7239">
        <v>20071201</v>
      </c>
      <c r="K7239">
        <v>20080301</v>
      </c>
      <c r="M7239">
        <v>0</v>
      </c>
      <c r="N7239">
        <v>0</v>
      </c>
      <c r="O7239" t="s">
        <v>3464</v>
      </c>
      <c r="P7239" t="s">
        <v>4147</v>
      </c>
      <c r="Q7239" t="s">
        <v>2719</v>
      </c>
      <c r="R7239">
        <v>0</v>
      </c>
      <c r="S7239" t="s">
        <v>271</v>
      </c>
      <c r="U7239" t="s">
        <v>4148</v>
      </c>
      <c r="V7239">
        <v>1</v>
      </c>
      <c r="W7239">
        <v>1</v>
      </c>
      <c r="X7239">
        <v>20071115</v>
      </c>
      <c r="Y7239">
        <v>12</v>
      </c>
      <c r="Z7239" t="s">
        <v>271</v>
      </c>
      <c r="AA7239" t="s">
        <v>3465</v>
      </c>
      <c r="AC7239">
        <v>1</v>
      </c>
      <c r="AE7239">
        <v>1</v>
      </c>
      <c r="AF7239" t="s">
        <v>271</v>
      </c>
    </row>
    <row r="7240" spans="1:32" hidden="1" x14ac:dyDescent="0.25">
      <c r="A7240" t="str">
        <f t="array" ref="A7240">IF(COUNT(SEARCH(RubriekenHistorisch,CONCATENATE(P7239,U7239,AB7239,AH7239))),"t","f")</f>
        <v>f</v>
      </c>
      <c r="B7240" t="str">
        <f t="shared" si="341"/>
        <v>f</v>
      </c>
      <c r="C7240" t="str">
        <f t="shared" si="342"/>
        <v>f</v>
      </c>
      <c r="D7240" t="str">
        <f t="shared" si="343"/>
        <v>t</v>
      </c>
      <c r="E7240" t="str">
        <f>IF(COUNT(SEARCH({"04.","05.","09.","12."},CONCATENATE(P7239,U7239,AB7239,AH7239))),"t","f")</f>
        <v>t</v>
      </c>
      <c r="F7240" t="str">
        <f t="array" ref="F7240">IF(COUNT(SEARCH(HistorischeRubrieken,CONCATENATE(P7239,U7239,AB7239,AH7239))),"t","f")</f>
        <v>f</v>
      </c>
      <c r="G7240">
        <v>9</v>
      </c>
      <c r="H7240">
        <v>613801</v>
      </c>
      <c r="I7240" t="s">
        <v>4149</v>
      </c>
      <c r="J7240">
        <v>20080301</v>
      </c>
      <c r="K7240">
        <v>20081201</v>
      </c>
      <c r="M7240">
        <v>0</v>
      </c>
      <c r="N7240">
        <v>0</v>
      </c>
      <c r="O7240" t="s">
        <v>3466</v>
      </c>
      <c r="P7240" t="s">
        <v>4150</v>
      </c>
      <c r="Q7240" t="s">
        <v>2762</v>
      </c>
      <c r="R7240">
        <v>0</v>
      </c>
      <c r="S7240" t="s">
        <v>271</v>
      </c>
      <c r="U7240" t="s">
        <v>4151</v>
      </c>
      <c r="V7240">
        <v>2</v>
      </c>
      <c r="W7240">
        <v>0</v>
      </c>
      <c r="X7240">
        <v>20080321</v>
      </c>
      <c r="Y7240">
        <v>0</v>
      </c>
      <c r="Z7240" t="s">
        <v>271</v>
      </c>
      <c r="AA7240" t="s">
        <v>3469</v>
      </c>
      <c r="AB7240" t="s">
        <v>2888</v>
      </c>
      <c r="AC7240">
        <v>1</v>
      </c>
      <c r="AE7240">
        <v>0</v>
      </c>
      <c r="AF7240" t="s">
        <v>271</v>
      </c>
    </row>
    <row r="7241" spans="1:32" hidden="1" x14ac:dyDescent="0.25">
      <c r="A7241" t="str">
        <f t="array" ref="A7241">IF(COUNT(SEARCH(RubriekenHistorisch,CONCATENATE(P7240,U7240,AB7240,AH7240))),"t","f")</f>
        <v>f</v>
      </c>
      <c r="B7241" t="str">
        <f t="shared" si="341"/>
        <v>f</v>
      </c>
      <c r="C7241" t="str">
        <f t="shared" si="342"/>
        <v>f</v>
      </c>
      <c r="D7241" t="str">
        <f t="shared" si="343"/>
        <v>t</v>
      </c>
      <c r="E7241" t="str">
        <f>IF(COUNT(SEARCH({"04.","05.","09.","12."},CONCATENATE(P7240,U7240,AB7240,AH7240))),"t","f")</f>
        <v>t</v>
      </c>
      <c r="F7241" t="str">
        <f t="array" ref="F7241">IF(COUNT(SEARCH(HistorischeRubrieken,CONCATENATE(P7240,U7240,AB7240,AH7240))),"t","f")</f>
        <v>f</v>
      </c>
      <c r="G7241">
        <v>1</v>
      </c>
      <c r="H7241">
        <v>613901</v>
      </c>
      <c r="I7241" t="s">
        <v>4152</v>
      </c>
      <c r="J7241">
        <v>19971101</v>
      </c>
      <c r="K7241">
        <v>19980801</v>
      </c>
      <c r="M7241">
        <v>0</v>
      </c>
      <c r="N7241">
        <v>0</v>
      </c>
      <c r="O7241" t="s">
        <v>3438</v>
      </c>
      <c r="P7241" t="s">
        <v>4153</v>
      </c>
      <c r="Q7241" t="s">
        <v>3435</v>
      </c>
      <c r="R7241">
        <v>0</v>
      </c>
      <c r="S7241" t="s">
        <v>271</v>
      </c>
      <c r="U7241" t="s">
        <v>4154</v>
      </c>
      <c r="V7241">
        <v>1</v>
      </c>
      <c r="W7241">
        <v>1</v>
      </c>
      <c r="X7241">
        <v>19971118</v>
      </c>
      <c r="Y7241">
        <v>12</v>
      </c>
      <c r="Z7241" t="s">
        <v>1003</v>
      </c>
      <c r="AA7241" t="s">
        <v>3441</v>
      </c>
      <c r="AC7241">
        <v>1</v>
      </c>
      <c r="AE7241">
        <v>1</v>
      </c>
      <c r="AF7241" t="s">
        <v>271</v>
      </c>
    </row>
    <row r="7242" spans="1:32" hidden="1" x14ac:dyDescent="0.25">
      <c r="A7242" t="str">
        <f t="array" ref="A7242">IF(COUNT(SEARCH(RubriekenHistorisch,CONCATENATE(P7241,U7241,AB7241,AH7241))),"t","f")</f>
        <v>f</v>
      </c>
      <c r="B7242" t="str">
        <f t="shared" si="341"/>
        <v>f</v>
      </c>
      <c r="C7242" t="str">
        <f t="shared" si="342"/>
        <v>f</v>
      </c>
      <c r="D7242" t="str">
        <f t="shared" si="343"/>
        <v>t</v>
      </c>
      <c r="E7242" t="str">
        <f>IF(COUNT(SEARCH({"04.","05.","09.","12."},CONCATENATE(P7241,U7241,AB7241,AH7241))),"t","f")</f>
        <v>t</v>
      </c>
      <c r="F7242" t="str">
        <f t="array" ref="F7242">IF(COUNT(SEARCH(HistorischeRubrieken,CONCATENATE(P7241,U7241,AB7241,AH7241))),"t","f")</f>
        <v>f</v>
      </c>
      <c r="G7242">
        <v>2</v>
      </c>
      <c r="H7242">
        <v>613901</v>
      </c>
      <c r="I7242" t="s">
        <v>4152</v>
      </c>
      <c r="J7242">
        <v>19980801</v>
      </c>
      <c r="K7242">
        <v>20010401</v>
      </c>
      <c r="M7242">
        <v>0</v>
      </c>
      <c r="N7242">
        <v>0</v>
      </c>
      <c r="O7242" t="s">
        <v>3438</v>
      </c>
      <c r="P7242" t="s">
        <v>4153</v>
      </c>
      <c r="Q7242" t="s">
        <v>3435</v>
      </c>
      <c r="R7242">
        <v>0</v>
      </c>
      <c r="S7242" t="s">
        <v>271</v>
      </c>
      <c r="U7242" t="s">
        <v>4155</v>
      </c>
      <c r="V7242">
        <v>1</v>
      </c>
      <c r="W7242">
        <v>1</v>
      </c>
      <c r="X7242">
        <v>19981118</v>
      </c>
      <c r="Y7242">
        <v>12</v>
      </c>
      <c r="Z7242" t="s">
        <v>271</v>
      </c>
      <c r="AA7242" t="s">
        <v>3441</v>
      </c>
      <c r="AC7242">
        <v>1</v>
      </c>
      <c r="AE7242">
        <v>1</v>
      </c>
      <c r="AF7242" t="s">
        <v>271</v>
      </c>
    </row>
    <row r="7243" spans="1:32" hidden="1" x14ac:dyDescent="0.25">
      <c r="A7243" t="str">
        <f t="array" ref="A7243">IF(COUNT(SEARCH(RubriekenHistorisch,CONCATENATE(P7242,U7242,AB7242,AH7242))),"t","f")</f>
        <v>f</v>
      </c>
      <c r="B7243" t="str">
        <f t="shared" si="341"/>
        <v>f</v>
      </c>
      <c r="C7243" t="str">
        <f t="shared" si="342"/>
        <v>f</v>
      </c>
      <c r="D7243" t="str">
        <f t="shared" si="343"/>
        <v>t</v>
      </c>
      <c r="E7243" t="str">
        <f>IF(COUNT(SEARCH({"04.","05.","09.","12."},CONCATENATE(P7242,U7242,AB7242,AH7242))),"t","f")</f>
        <v>t</v>
      </c>
      <c r="F7243" t="str">
        <f t="array" ref="F7243">IF(COUNT(SEARCH(HistorischeRubrieken,CONCATENATE(P7242,U7242,AB7242,AH7242))),"t","f")</f>
        <v>f</v>
      </c>
      <c r="G7243">
        <v>3</v>
      </c>
      <c r="H7243">
        <v>613901</v>
      </c>
      <c r="I7243" t="s">
        <v>4156</v>
      </c>
      <c r="J7243">
        <v>20010401</v>
      </c>
      <c r="K7243">
        <v>20071201</v>
      </c>
      <c r="M7243">
        <v>0</v>
      </c>
      <c r="N7243">
        <v>0</v>
      </c>
      <c r="O7243" t="s">
        <v>3444</v>
      </c>
      <c r="P7243" t="s">
        <v>4157</v>
      </c>
      <c r="Q7243" t="s">
        <v>3435</v>
      </c>
      <c r="R7243">
        <v>0</v>
      </c>
      <c r="S7243" t="s">
        <v>271</v>
      </c>
      <c r="U7243" t="s">
        <v>4158</v>
      </c>
      <c r="V7243">
        <v>1</v>
      </c>
      <c r="W7243">
        <v>1</v>
      </c>
      <c r="X7243">
        <v>20010615</v>
      </c>
      <c r="Y7243">
        <v>12</v>
      </c>
      <c r="Z7243" t="s">
        <v>271</v>
      </c>
      <c r="AA7243" t="s">
        <v>3445</v>
      </c>
      <c r="AC7243">
        <v>1</v>
      </c>
      <c r="AE7243">
        <v>1</v>
      </c>
      <c r="AF7243" t="s">
        <v>271</v>
      </c>
    </row>
    <row r="7244" spans="1:32" hidden="1" x14ac:dyDescent="0.25">
      <c r="A7244" t="str">
        <f t="array" ref="A7244">IF(COUNT(SEARCH(RubriekenHistorisch,CONCATENATE(P7243,U7243,AB7243,AH7243))),"t","f")</f>
        <v>f</v>
      </c>
      <c r="B7244" t="str">
        <f t="shared" si="341"/>
        <v>f</v>
      </c>
      <c r="C7244" t="str">
        <f t="shared" si="342"/>
        <v>f</v>
      </c>
      <c r="D7244" t="str">
        <f t="shared" si="343"/>
        <v>t</v>
      </c>
      <c r="E7244" t="str">
        <f>IF(COUNT(SEARCH({"04.","05.","09.","12."},CONCATENATE(P7243,U7243,AB7243,AH7243))),"t","f")</f>
        <v>t</v>
      </c>
      <c r="F7244" t="str">
        <f t="array" ref="F7244">IF(COUNT(SEARCH(HistorischeRubrieken,CONCATENATE(P7243,U7243,AB7243,AH7243))),"t","f")</f>
        <v>f</v>
      </c>
      <c r="G7244">
        <v>4</v>
      </c>
      <c r="H7244">
        <v>613901</v>
      </c>
      <c r="I7244" t="s">
        <v>4156</v>
      </c>
      <c r="J7244">
        <v>20071201</v>
      </c>
      <c r="K7244">
        <v>20080301</v>
      </c>
      <c r="M7244">
        <v>0</v>
      </c>
      <c r="N7244">
        <v>0</v>
      </c>
      <c r="O7244" t="s">
        <v>3464</v>
      </c>
      <c r="P7244" t="s">
        <v>4157</v>
      </c>
      <c r="Q7244" t="s">
        <v>3435</v>
      </c>
      <c r="R7244">
        <v>0</v>
      </c>
      <c r="S7244" t="s">
        <v>271</v>
      </c>
      <c r="U7244" t="s">
        <v>4158</v>
      </c>
      <c r="V7244">
        <v>1</v>
      </c>
      <c r="W7244">
        <v>1</v>
      </c>
      <c r="X7244">
        <v>20010615</v>
      </c>
      <c r="Y7244">
        <v>12</v>
      </c>
      <c r="Z7244" t="s">
        <v>271</v>
      </c>
      <c r="AA7244" t="s">
        <v>3465</v>
      </c>
      <c r="AC7244">
        <v>1</v>
      </c>
      <c r="AE7244">
        <v>1</v>
      </c>
      <c r="AF7244" t="s">
        <v>271</v>
      </c>
    </row>
    <row r="7245" spans="1:32" hidden="1" x14ac:dyDescent="0.25">
      <c r="A7245" t="str">
        <f t="array" ref="A7245">IF(COUNT(SEARCH(RubriekenHistorisch,CONCATENATE(P7244,U7244,AB7244,AH7244))),"t","f")</f>
        <v>f</v>
      </c>
      <c r="B7245" t="str">
        <f t="shared" si="341"/>
        <v>f</v>
      </c>
      <c r="C7245" t="str">
        <f t="shared" si="342"/>
        <v>f</v>
      </c>
      <c r="D7245" t="str">
        <f t="shared" si="343"/>
        <v>t</v>
      </c>
      <c r="E7245" t="str">
        <f>IF(COUNT(SEARCH({"04.","05.","09.","12."},CONCATENATE(P7244,U7244,AB7244,AH7244))),"t","f")</f>
        <v>t</v>
      </c>
      <c r="F7245" t="str">
        <f t="array" ref="F7245">IF(COUNT(SEARCH(HistorischeRubrieken,CONCATENATE(P7244,U7244,AB7244,AH7244))),"t","f")</f>
        <v>f</v>
      </c>
      <c r="G7245">
        <v>5</v>
      </c>
      <c r="H7245">
        <v>613901</v>
      </c>
      <c r="I7245" t="s">
        <v>4159</v>
      </c>
      <c r="J7245">
        <v>20080301</v>
      </c>
      <c r="K7245">
        <v>20080601</v>
      </c>
      <c r="M7245">
        <v>0</v>
      </c>
      <c r="N7245">
        <v>0</v>
      </c>
      <c r="O7245" t="s">
        <v>3466</v>
      </c>
      <c r="P7245" t="s">
        <v>4160</v>
      </c>
      <c r="Q7245" t="s">
        <v>2762</v>
      </c>
      <c r="R7245">
        <v>0</v>
      </c>
      <c r="S7245" t="s">
        <v>271</v>
      </c>
      <c r="U7245" t="s">
        <v>4161</v>
      </c>
      <c r="V7245">
        <v>2</v>
      </c>
      <c r="W7245">
        <v>0</v>
      </c>
      <c r="X7245">
        <v>20080310</v>
      </c>
      <c r="Y7245">
        <v>0</v>
      </c>
      <c r="Z7245" t="s">
        <v>271</v>
      </c>
      <c r="AA7245" t="s">
        <v>3469</v>
      </c>
      <c r="AB7245" t="s">
        <v>2888</v>
      </c>
      <c r="AC7245">
        <v>1</v>
      </c>
      <c r="AE7245">
        <v>0</v>
      </c>
      <c r="AF7245" t="s">
        <v>271</v>
      </c>
    </row>
    <row r="7246" spans="1:32" hidden="1" x14ac:dyDescent="0.25">
      <c r="A7246" t="str">
        <f t="array" ref="A7246">IF(COUNT(SEARCH(RubriekenHistorisch,CONCATENATE(P7245,U7245,AB7245,AH7245))),"t","f")</f>
        <v>f</v>
      </c>
      <c r="B7246" t="str">
        <f t="shared" si="341"/>
        <v>f</v>
      </c>
      <c r="C7246" t="str">
        <f t="shared" si="342"/>
        <v>f</v>
      </c>
      <c r="D7246" t="str">
        <f t="shared" si="343"/>
        <v>t</v>
      </c>
      <c r="E7246" t="str">
        <f>IF(COUNT(SEARCH({"04.","05.","09.","12."},CONCATENATE(P7245,U7245,AB7245,AH7245))),"t","f")</f>
        <v>t</v>
      </c>
      <c r="F7246" t="str">
        <f t="array" ref="F7246">IF(COUNT(SEARCH(HistorischeRubrieken,CONCATENATE(P7245,U7245,AB7245,AH7245))),"t","f")</f>
        <v>f</v>
      </c>
      <c r="G7246">
        <v>6</v>
      </c>
      <c r="H7246">
        <v>613901</v>
      </c>
      <c r="I7246" t="s">
        <v>4159</v>
      </c>
      <c r="J7246">
        <v>20080601</v>
      </c>
      <c r="K7246">
        <v>20081201</v>
      </c>
      <c r="M7246">
        <v>0</v>
      </c>
      <c r="N7246">
        <v>0</v>
      </c>
      <c r="O7246" t="s">
        <v>3466</v>
      </c>
      <c r="P7246" t="s">
        <v>4160</v>
      </c>
      <c r="Q7246" t="s">
        <v>2762</v>
      </c>
      <c r="R7246">
        <v>0</v>
      </c>
      <c r="S7246" t="s">
        <v>271</v>
      </c>
      <c r="U7246" t="s">
        <v>4158</v>
      </c>
      <c r="V7246">
        <v>1</v>
      </c>
      <c r="W7246">
        <v>1</v>
      </c>
      <c r="X7246">
        <v>20080615</v>
      </c>
      <c r="Y7246">
        <v>12</v>
      </c>
      <c r="Z7246" t="s">
        <v>271</v>
      </c>
      <c r="AA7246" t="s">
        <v>3469</v>
      </c>
      <c r="AB7246" t="s">
        <v>2888</v>
      </c>
      <c r="AC7246">
        <v>1</v>
      </c>
      <c r="AE7246">
        <v>0</v>
      </c>
      <c r="AF7246" t="s">
        <v>271</v>
      </c>
    </row>
    <row r="7247" spans="1:32" hidden="1" x14ac:dyDescent="0.25">
      <c r="A7247" t="str">
        <f t="array" ref="A7247">IF(COUNT(SEARCH(RubriekenHistorisch,CONCATENATE(P7246,U7246,AB7246,AH7246))),"t","f")</f>
        <v>f</v>
      </c>
      <c r="B7247" t="str">
        <f t="shared" si="341"/>
        <v>f</v>
      </c>
      <c r="C7247" t="str">
        <f t="shared" si="342"/>
        <v>f</v>
      </c>
      <c r="D7247" t="str">
        <f t="shared" si="343"/>
        <v>t</v>
      </c>
      <c r="E7247" t="str">
        <f>IF(COUNT(SEARCH({"04.","05.","09.","12."},CONCATENATE(P7246,U7246,AB7246,AH7246))),"t","f")</f>
        <v>t</v>
      </c>
      <c r="F7247" t="str">
        <f t="array" ref="F7247">IF(COUNT(SEARCH(HistorischeRubrieken,CONCATENATE(P7246,U7246,AB7246,AH7246))),"t","f")</f>
        <v>f</v>
      </c>
      <c r="G7247">
        <v>1</v>
      </c>
      <c r="H7247">
        <v>614001</v>
      </c>
      <c r="I7247" t="s">
        <v>4162</v>
      </c>
      <c r="J7247">
        <v>19980201</v>
      </c>
      <c r="K7247">
        <v>19990601</v>
      </c>
      <c r="M7247">
        <v>0</v>
      </c>
      <c r="N7247">
        <v>0</v>
      </c>
      <c r="O7247" t="s">
        <v>3438</v>
      </c>
      <c r="P7247" t="s">
        <v>4163</v>
      </c>
      <c r="Q7247" t="s">
        <v>3435</v>
      </c>
      <c r="R7247">
        <v>0</v>
      </c>
      <c r="S7247" t="s">
        <v>271</v>
      </c>
      <c r="U7247" t="s">
        <v>4164</v>
      </c>
      <c r="V7247">
        <v>1</v>
      </c>
      <c r="W7247">
        <v>1</v>
      </c>
      <c r="X7247">
        <v>19980302</v>
      </c>
      <c r="Y7247">
        <v>12</v>
      </c>
      <c r="Z7247" t="s">
        <v>1003</v>
      </c>
      <c r="AA7247" t="s">
        <v>3441</v>
      </c>
      <c r="AC7247">
        <v>1</v>
      </c>
      <c r="AE7247">
        <v>1</v>
      </c>
      <c r="AF7247" t="s">
        <v>271</v>
      </c>
    </row>
    <row r="7248" spans="1:32" hidden="1" x14ac:dyDescent="0.25">
      <c r="A7248" t="str">
        <f t="array" ref="A7248">IF(COUNT(SEARCH(RubriekenHistorisch,CONCATENATE(P7247,U7247,AB7247,AH7247))),"t","f")</f>
        <v>f</v>
      </c>
      <c r="B7248" t="str">
        <f t="shared" si="341"/>
        <v>f</v>
      </c>
      <c r="C7248" t="str">
        <f t="shared" si="342"/>
        <v>f</v>
      </c>
      <c r="D7248" t="str">
        <f t="shared" si="343"/>
        <v>t</v>
      </c>
      <c r="E7248" t="str">
        <f>IF(COUNT(SEARCH({"04.","05.","09.","12."},CONCATENATE(P7247,U7247,AB7247,AH7247))),"t","f")</f>
        <v>t</v>
      </c>
      <c r="F7248" t="str">
        <f t="array" ref="F7248">IF(COUNT(SEARCH(HistorischeRubrieken,CONCATENATE(P7247,U7247,AB7247,AH7247))),"t","f")</f>
        <v>f</v>
      </c>
      <c r="G7248">
        <v>2</v>
      </c>
      <c r="H7248">
        <v>614001</v>
      </c>
      <c r="I7248" t="s">
        <v>4162</v>
      </c>
      <c r="J7248">
        <v>19990601</v>
      </c>
      <c r="K7248">
        <v>20010401</v>
      </c>
      <c r="M7248">
        <v>0</v>
      </c>
      <c r="N7248">
        <v>0</v>
      </c>
      <c r="O7248" t="s">
        <v>3444</v>
      </c>
      <c r="P7248" t="s">
        <v>4165</v>
      </c>
      <c r="Q7248" t="s">
        <v>3435</v>
      </c>
      <c r="R7248">
        <v>0</v>
      </c>
      <c r="S7248" t="s">
        <v>271</v>
      </c>
      <c r="U7248" t="s">
        <v>4166</v>
      </c>
      <c r="V7248">
        <v>1</v>
      </c>
      <c r="W7248">
        <v>1</v>
      </c>
      <c r="X7248">
        <v>20010515</v>
      </c>
      <c r="Y7248">
        <v>12</v>
      </c>
      <c r="Z7248" t="s">
        <v>271</v>
      </c>
      <c r="AA7248" t="s">
        <v>3445</v>
      </c>
      <c r="AC7248">
        <v>1</v>
      </c>
      <c r="AE7248">
        <v>1</v>
      </c>
      <c r="AF7248" t="s">
        <v>271</v>
      </c>
    </row>
    <row r="7249" spans="1:32" hidden="1" x14ac:dyDescent="0.25">
      <c r="A7249" t="str">
        <f t="array" ref="A7249">IF(COUNT(SEARCH(RubriekenHistorisch,CONCATENATE(P7248,U7248,AB7248,AH7248))),"t","f")</f>
        <v>f</v>
      </c>
      <c r="B7249" t="str">
        <f t="shared" si="341"/>
        <v>f</v>
      </c>
      <c r="C7249" t="str">
        <f t="shared" si="342"/>
        <v>f</v>
      </c>
      <c r="D7249" t="str">
        <f t="shared" si="343"/>
        <v>t</v>
      </c>
      <c r="E7249" t="str">
        <f>IF(COUNT(SEARCH({"04.","05.","09.","12."},CONCATENATE(P7248,U7248,AB7248,AH7248))),"t","f")</f>
        <v>t</v>
      </c>
      <c r="F7249" t="str">
        <f t="array" ref="F7249">IF(COUNT(SEARCH(HistorischeRubrieken,CONCATENATE(P7248,U7248,AB7248,AH7248))),"t","f")</f>
        <v>f</v>
      </c>
      <c r="G7249">
        <v>3</v>
      </c>
      <c r="H7249">
        <v>614001</v>
      </c>
      <c r="I7249" t="s">
        <v>4167</v>
      </c>
      <c r="J7249">
        <v>20010401</v>
      </c>
      <c r="K7249">
        <v>20020901</v>
      </c>
      <c r="M7249">
        <v>0</v>
      </c>
      <c r="N7249">
        <v>0</v>
      </c>
      <c r="O7249" t="s">
        <v>3444</v>
      </c>
      <c r="P7249" t="s">
        <v>4165</v>
      </c>
      <c r="Q7249" t="s">
        <v>3435</v>
      </c>
      <c r="R7249">
        <v>0</v>
      </c>
      <c r="S7249" t="s">
        <v>271</v>
      </c>
      <c r="U7249" t="s">
        <v>4166</v>
      </c>
      <c r="V7249">
        <v>1</v>
      </c>
      <c r="W7249">
        <v>1</v>
      </c>
      <c r="X7249">
        <v>20010515</v>
      </c>
      <c r="Y7249">
        <v>12</v>
      </c>
      <c r="Z7249" t="s">
        <v>271</v>
      </c>
      <c r="AA7249" t="s">
        <v>3445</v>
      </c>
      <c r="AC7249">
        <v>1</v>
      </c>
      <c r="AE7249">
        <v>1</v>
      </c>
      <c r="AF7249" t="s">
        <v>271</v>
      </c>
    </row>
    <row r="7250" spans="1:32" hidden="1" x14ac:dyDescent="0.25">
      <c r="A7250" t="str">
        <f t="array" ref="A7250">IF(COUNT(SEARCH(RubriekenHistorisch,CONCATENATE(P7249,U7249,AB7249,AH7249))),"t","f")</f>
        <v>f</v>
      </c>
      <c r="B7250" t="str">
        <f t="shared" si="341"/>
        <v>f</v>
      </c>
      <c r="C7250" t="str">
        <f t="shared" si="342"/>
        <v>f</v>
      </c>
      <c r="D7250" t="str">
        <f t="shared" si="343"/>
        <v>t</v>
      </c>
      <c r="E7250" t="str">
        <f>IF(COUNT(SEARCH({"04.","05.","09.","12."},CONCATENATE(P7249,U7249,AB7249,AH7249))),"t","f")</f>
        <v>t</v>
      </c>
      <c r="F7250" t="str">
        <f t="array" ref="F7250">IF(COUNT(SEARCH(HistorischeRubrieken,CONCATENATE(P7249,U7249,AB7249,AH7249))),"t","f")</f>
        <v>f</v>
      </c>
      <c r="G7250">
        <v>4</v>
      </c>
      <c r="H7250">
        <v>614001</v>
      </c>
      <c r="I7250" t="s">
        <v>4167</v>
      </c>
      <c r="J7250">
        <v>20020901</v>
      </c>
      <c r="K7250">
        <v>20021201</v>
      </c>
      <c r="M7250">
        <v>0</v>
      </c>
      <c r="N7250">
        <v>0</v>
      </c>
      <c r="O7250" t="s">
        <v>3444</v>
      </c>
      <c r="R7250">
        <v>0</v>
      </c>
      <c r="S7250" t="s">
        <v>271</v>
      </c>
      <c r="V7250">
        <v>2</v>
      </c>
      <c r="W7250">
        <v>0</v>
      </c>
      <c r="X7250">
        <v>20020915</v>
      </c>
      <c r="Y7250">
        <v>0</v>
      </c>
      <c r="Z7250" t="s">
        <v>1003</v>
      </c>
      <c r="AA7250" t="s">
        <v>3445</v>
      </c>
      <c r="AC7250">
        <v>0</v>
      </c>
      <c r="AE7250">
        <v>0</v>
      </c>
      <c r="AF7250" t="s">
        <v>271</v>
      </c>
    </row>
    <row r="7251" spans="1:32" hidden="1" x14ac:dyDescent="0.25">
      <c r="A7251" t="str">
        <f t="array" ref="A7251">IF(COUNT(SEARCH(RubriekenHistorisch,CONCATENATE(P7250,U7250,AB7250,AH7250))),"t","f")</f>
        <v>f</v>
      </c>
      <c r="B7251" t="str">
        <f t="shared" si="341"/>
        <v>f</v>
      </c>
      <c r="C7251" t="str">
        <f t="shared" si="342"/>
        <v>f</v>
      </c>
      <c r="D7251" t="str">
        <f t="shared" si="343"/>
        <v>f</v>
      </c>
      <c r="E7251" t="str">
        <f>IF(COUNT(SEARCH({"04.","05.","09.","12."},CONCATENATE(P7250,U7250,AB7250,AH7250))),"t","f")</f>
        <v>f</v>
      </c>
      <c r="F7251" t="str">
        <f t="array" ref="F7251">IF(COUNT(SEARCH(HistorischeRubrieken,CONCATENATE(P7250,U7250,AB7250,AH7250))),"t","f")</f>
        <v>f</v>
      </c>
      <c r="G7251">
        <v>1</v>
      </c>
      <c r="H7251">
        <v>614101</v>
      </c>
      <c r="I7251" t="s">
        <v>4168</v>
      </c>
      <c r="J7251">
        <v>19980201</v>
      </c>
      <c r="K7251">
        <v>19990601</v>
      </c>
      <c r="M7251">
        <v>0</v>
      </c>
      <c r="N7251">
        <v>0</v>
      </c>
      <c r="O7251" t="s">
        <v>3438</v>
      </c>
      <c r="P7251" t="s">
        <v>4169</v>
      </c>
      <c r="Q7251" t="s">
        <v>3435</v>
      </c>
      <c r="R7251">
        <v>0</v>
      </c>
      <c r="S7251" t="s">
        <v>271</v>
      </c>
      <c r="U7251" t="s">
        <v>4170</v>
      </c>
      <c r="V7251">
        <v>1</v>
      </c>
      <c r="W7251">
        <v>1</v>
      </c>
      <c r="X7251">
        <v>19980215</v>
      </c>
      <c r="Y7251">
        <v>12</v>
      </c>
      <c r="Z7251" t="s">
        <v>1003</v>
      </c>
      <c r="AA7251" t="s">
        <v>3441</v>
      </c>
      <c r="AC7251">
        <v>1</v>
      </c>
      <c r="AE7251">
        <v>1</v>
      </c>
      <c r="AF7251" t="s">
        <v>271</v>
      </c>
    </row>
    <row r="7252" spans="1:32" hidden="1" x14ac:dyDescent="0.25">
      <c r="A7252" t="str">
        <f t="array" ref="A7252">IF(COUNT(SEARCH(RubriekenHistorisch,CONCATENATE(P7251,U7251,AB7251,AH7251))),"t","f")</f>
        <v>f</v>
      </c>
      <c r="B7252" t="str">
        <f t="shared" si="341"/>
        <v>f</v>
      </c>
      <c r="C7252" t="str">
        <f t="shared" si="342"/>
        <v>f</v>
      </c>
      <c r="D7252" t="str">
        <f t="shared" si="343"/>
        <v>t</v>
      </c>
      <c r="E7252" t="str">
        <f>IF(COUNT(SEARCH({"04.","05.","09.","12."},CONCATENATE(P7251,U7251,AB7251,AH7251))),"t","f")</f>
        <v>t</v>
      </c>
      <c r="F7252" t="str">
        <f t="array" ref="F7252">IF(COUNT(SEARCH(HistorischeRubrieken,CONCATENATE(P7251,U7251,AB7251,AH7251))),"t","f")</f>
        <v>f</v>
      </c>
      <c r="G7252">
        <v>2</v>
      </c>
      <c r="H7252">
        <v>614101</v>
      </c>
      <c r="I7252" t="s">
        <v>4168</v>
      </c>
      <c r="J7252">
        <v>19990601</v>
      </c>
      <c r="K7252">
        <v>20010401</v>
      </c>
      <c r="M7252">
        <v>0</v>
      </c>
      <c r="N7252">
        <v>0</v>
      </c>
      <c r="O7252" t="s">
        <v>3438</v>
      </c>
      <c r="P7252" t="s">
        <v>4171</v>
      </c>
      <c r="Q7252" t="s">
        <v>3435</v>
      </c>
      <c r="R7252">
        <v>0</v>
      </c>
      <c r="S7252" t="s">
        <v>271</v>
      </c>
      <c r="U7252" t="s">
        <v>4172</v>
      </c>
      <c r="V7252">
        <v>1</v>
      </c>
      <c r="W7252">
        <v>1</v>
      </c>
      <c r="X7252">
        <v>19991101</v>
      </c>
      <c r="Y7252">
        <v>12</v>
      </c>
      <c r="Z7252" t="s">
        <v>271</v>
      </c>
      <c r="AA7252" t="s">
        <v>3441</v>
      </c>
      <c r="AC7252">
        <v>1</v>
      </c>
      <c r="AE7252">
        <v>1</v>
      </c>
      <c r="AF7252" t="s">
        <v>271</v>
      </c>
    </row>
    <row r="7253" spans="1:32" hidden="1" x14ac:dyDescent="0.25">
      <c r="A7253" t="str">
        <f t="array" ref="A7253">IF(COUNT(SEARCH(RubriekenHistorisch,CONCATENATE(P7252,U7252,AB7252,AH7252))),"t","f")</f>
        <v>f</v>
      </c>
      <c r="B7253" t="str">
        <f t="shared" si="341"/>
        <v>f</v>
      </c>
      <c r="C7253" t="str">
        <f t="shared" si="342"/>
        <v>f</v>
      </c>
      <c r="D7253" t="str">
        <f t="shared" si="343"/>
        <v>t</v>
      </c>
      <c r="E7253" t="str">
        <f>IF(COUNT(SEARCH({"04.","05.","09.","12."},CONCATENATE(P7252,U7252,AB7252,AH7252))),"t","f")</f>
        <v>t</v>
      </c>
      <c r="F7253" t="str">
        <f t="array" ref="F7253">IF(COUNT(SEARCH(HistorischeRubrieken,CONCATENATE(P7252,U7252,AB7252,AH7252))),"t","f")</f>
        <v>f</v>
      </c>
      <c r="G7253">
        <v>3</v>
      </c>
      <c r="H7253">
        <v>614101</v>
      </c>
      <c r="I7253" t="s">
        <v>4168</v>
      </c>
      <c r="J7253">
        <v>20010401</v>
      </c>
      <c r="K7253">
        <v>20020101</v>
      </c>
      <c r="M7253">
        <v>0</v>
      </c>
      <c r="N7253">
        <v>0</v>
      </c>
      <c r="O7253" t="s">
        <v>3444</v>
      </c>
      <c r="P7253" t="s">
        <v>4171</v>
      </c>
      <c r="Q7253" t="s">
        <v>3435</v>
      </c>
      <c r="R7253">
        <v>0</v>
      </c>
      <c r="S7253" t="s">
        <v>271</v>
      </c>
      <c r="U7253" t="s">
        <v>4172</v>
      </c>
      <c r="V7253">
        <v>1</v>
      </c>
      <c r="W7253">
        <v>1</v>
      </c>
      <c r="X7253">
        <v>20011101</v>
      </c>
      <c r="Y7253">
        <v>12</v>
      </c>
      <c r="Z7253" t="s">
        <v>271</v>
      </c>
      <c r="AA7253" t="s">
        <v>3445</v>
      </c>
      <c r="AC7253">
        <v>1</v>
      </c>
      <c r="AE7253">
        <v>1</v>
      </c>
      <c r="AF7253" t="s">
        <v>271</v>
      </c>
    </row>
    <row r="7254" spans="1:32" hidden="1" x14ac:dyDescent="0.25">
      <c r="A7254" t="str">
        <f t="array" ref="A7254">IF(COUNT(SEARCH(RubriekenHistorisch,CONCATENATE(P7253,U7253,AB7253,AH7253))),"t","f")</f>
        <v>f</v>
      </c>
      <c r="B7254" t="str">
        <f t="shared" si="341"/>
        <v>f</v>
      </c>
      <c r="C7254" t="str">
        <f t="shared" si="342"/>
        <v>f</v>
      </c>
      <c r="D7254" t="str">
        <f t="shared" si="343"/>
        <v>t</v>
      </c>
      <c r="E7254" t="str">
        <f>IF(COUNT(SEARCH({"04.","05.","09.","12."},CONCATENATE(P7253,U7253,AB7253,AH7253))),"t","f")</f>
        <v>t</v>
      </c>
      <c r="F7254" t="str">
        <f t="array" ref="F7254">IF(COUNT(SEARCH(HistorischeRubrieken,CONCATENATE(P7253,U7253,AB7253,AH7253))),"t","f")</f>
        <v>f</v>
      </c>
      <c r="G7254">
        <v>4</v>
      </c>
      <c r="H7254">
        <v>614101</v>
      </c>
      <c r="I7254" t="s">
        <v>4168</v>
      </c>
      <c r="J7254">
        <v>20020101</v>
      </c>
      <c r="K7254">
        <v>20020301</v>
      </c>
      <c r="M7254">
        <v>0</v>
      </c>
      <c r="N7254">
        <v>0</v>
      </c>
      <c r="O7254" t="s">
        <v>3444</v>
      </c>
      <c r="P7254" t="s">
        <v>4173</v>
      </c>
      <c r="Q7254" t="s">
        <v>3435</v>
      </c>
      <c r="R7254">
        <v>0</v>
      </c>
      <c r="S7254" t="s">
        <v>271</v>
      </c>
      <c r="U7254" t="s">
        <v>4174</v>
      </c>
      <c r="V7254">
        <v>1</v>
      </c>
      <c r="W7254">
        <v>1</v>
      </c>
      <c r="X7254">
        <v>20021101</v>
      </c>
      <c r="Y7254">
        <v>12</v>
      </c>
      <c r="Z7254" t="s">
        <v>271</v>
      </c>
      <c r="AA7254" t="s">
        <v>3445</v>
      </c>
      <c r="AC7254">
        <v>1</v>
      </c>
      <c r="AE7254">
        <v>1</v>
      </c>
      <c r="AF7254" t="s">
        <v>271</v>
      </c>
    </row>
    <row r="7255" spans="1:32" hidden="1" x14ac:dyDescent="0.25">
      <c r="A7255" t="str">
        <f t="array" ref="A7255">IF(COUNT(SEARCH(RubriekenHistorisch,CONCATENATE(P7254,U7254,AB7254,AH7254))),"t","f")</f>
        <v>f</v>
      </c>
      <c r="B7255" t="str">
        <f t="shared" si="341"/>
        <v>f</v>
      </c>
      <c r="C7255" t="str">
        <f t="shared" si="342"/>
        <v>f</v>
      </c>
      <c r="D7255" t="str">
        <f t="shared" si="343"/>
        <v>t</v>
      </c>
      <c r="E7255" t="str">
        <f>IF(COUNT(SEARCH({"04.","05.","09.","12."},CONCATENATE(P7254,U7254,AB7254,AH7254))),"t","f")</f>
        <v>t</v>
      </c>
      <c r="F7255" t="str">
        <f t="array" ref="F7255">IF(COUNT(SEARCH(HistorischeRubrieken,CONCATENATE(P7254,U7254,AB7254,AH7254))),"t","f")</f>
        <v>f</v>
      </c>
      <c r="G7255">
        <v>5</v>
      </c>
      <c r="H7255">
        <v>614101</v>
      </c>
      <c r="I7255" t="s">
        <v>4175</v>
      </c>
      <c r="J7255">
        <v>20020301</v>
      </c>
      <c r="K7255">
        <v>20020601</v>
      </c>
      <c r="M7255">
        <v>0</v>
      </c>
      <c r="N7255">
        <v>0</v>
      </c>
      <c r="O7255" t="s">
        <v>3444</v>
      </c>
      <c r="P7255" t="s">
        <v>4176</v>
      </c>
      <c r="Q7255" t="s">
        <v>3435</v>
      </c>
      <c r="R7255">
        <v>0</v>
      </c>
      <c r="S7255" t="s">
        <v>271</v>
      </c>
      <c r="U7255" t="s">
        <v>4177</v>
      </c>
      <c r="V7255">
        <v>1</v>
      </c>
      <c r="W7255">
        <v>1</v>
      </c>
      <c r="X7255">
        <v>20020320</v>
      </c>
      <c r="Y7255">
        <v>12</v>
      </c>
      <c r="Z7255" t="s">
        <v>1003</v>
      </c>
      <c r="AA7255" t="s">
        <v>3445</v>
      </c>
      <c r="AC7255">
        <v>1</v>
      </c>
      <c r="AE7255">
        <v>1</v>
      </c>
      <c r="AF7255" t="s">
        <v>271</v>
      </c>
    </row>
    <row r="7256" spans="1:32" hidden="1" x14ac:dyDescent="0.25">
      <c r="A7256" t="str">
        <f t="array" ref="A7256">IF(COUNT(SEARCH(RubriekenHistorisch,CONCATENATE(P7255,U7255,AB7255,AH7255))),"t","f")</f>
        <v>f</v>
      </c>
      <c r="B7256" t="str">
        <f t="shared" si="341"/>
        <v>f</v>
      </c>
      <c r="C7256" t="str">
        <f t="shared" si="342"/>
        <v>f</v>
      </c>
      <c r="D7256" t="str">
        <f t="shared" si="343"/>
        <v>t</v>
      </c>
      <c r="E7256" t="str">
        <f>IF(COUNT(SEARCH({"04.","05.","09.","12."},CONCATENATE(P7255,U7255,AB7255,AH7255))),"t","f")</f>
        <v>t</v>
      </c>
      <c r="F7256" t="str">
        <f t="array" ref="F7256">IF(COUNT(SEARCH(HistorischeRubrieken,CONCATENATE(P7255,U7255,AB7255,AH7255))),"t","f")</f>
        <v>f</v>
      </c>
      <c r="G7256">
        <v>6</v>
      </c>
      <c r="H7256">
        <v>614101</v>
      </c>
      <c r="I7256" t="s">
        <v>4175</v>
      </c>
      <c r="J7256">
        <v>20020601</v>
      </c>
      <c r="K7256">
        <v>20080301</v>
      </c>
      <c r="M7256">
        <v>0</v>
      </c>
      <c r="N7256">
        <v>0</v>
      </c>
      <c r="O7256" t="s">
        <v>3444</v>
      </c>
      <c r="P7256" t="s">
        <v>4176</v>
      </c>
      <c r="Q7256" t="s">
        <v>3435</v>
      </c>
      <c r="R7256">
        <v>0</v>
      </c>
      <c r="S7256" t="s">
        <v>271</v>
      </c>
      <c r="U7256" t="s">
        <v>4178</v>
      </c>
      <c r="V7256">
        <v>1</v>
      </c>
      <c r="W7256">
        <v>1</v>
      </c>
      <c r="X7256">
        <v>20021101</v>
      </c>
      <c r="Y7256">
        <v>12</v>
      </c>
      <c r="Z7256" t="s">
        <v>271</v>
      </c>
      <c r="AA7256" t="s">
        <v>3445</v>
      </c>
      <c r="AC7256">
        <v>1</v>
      </c>
      <c r="AE7256">
        <v>1</v>
      </c>
      <c r="AF7256" t="s">
        <v>271</v>
      </c>
    </row>
    <row r="7257" spans="1:32" hidden="1" x14ac:dyDescent="0.25">
      <c r="A7257" t="str">
        <f t="array" ref="A7257">IF(COUNT(SEARCH(RubriekenHistorisch,CONCATENATE(P7256,U7256,AB7256,AH7256))),"t","f")</f>
        <v>f</v>
      </c>
      <c r="B7257" t="str">
        <f t="shared" si="341"/>
        <v>f</v>
      </c>
      <c r="C7257" t="str">
        <f t="shared" si="342"/>
        <v>f</v>
      </c>
      <c r="D7257" t="str">
        <f t="shared" si="343"/>
        <v>t</v>
      </c>
      <c r="E7257" t="str">
        <f>IF(COUNT(SEARCH({"04.","05.","09.","12."},CONCATENATE(P7256,U7256,AB7256,AH7256))),"t","f")</f>
        <v>t</v>
      </c>
      <c r="F7257" t="str">
        <f t="array" ref="F7257">IF(COUNT(SEARCH(HistorischeRubrieken,CONCATENATE(P7256,U7256,AB7256,AH7256))),"t","f")</f>
        <v>f</v>
      </c>
      <c r="G7257">
        <v>1</v>
      </c>
      <c r="H7257">
        <v>614102</v>
      </c>
      <c r="I7257" t="s">
        <v>4179</v>
      </c>
      <c r="J7257">
        <v>20071201</v>
      </c>
      <c r="K7257">
        <v>20080601</v>
      </c>
      <c r="M7257">
        <v>0</v>
      </c>
      <c r="N7257">
        <v>0</v>
      </c>
      <c r="O7257" t="s">
        <v>3451</v>
      </c>
      <c r="P7257" t="s">
        <v>4180</v>
      </c>
      <c r="Q7257" t="s">
        <v>2719</v>
      </c>
      <c r="R7257">
        <v>0</v>
      </c>
      <c r="S7257" t="s">
        <v>271</v>
      </c>
      <c r="U7257" t="s">
        <v>4181</v>
      </c>
      <c r="V7257">
        <v>1</v>
      </c>
      <c r="W7257">
        <v>1</v>
      </c>
      <c r="X7257">
        <v>20080104</v>
      </c>
      <c r="Y7257">
        <v>0</v>
      </c>
      <c r="Z7257" t="s">
        <v>1003</v>
      </c>
      <c r="AA7257" t="s">
        <v>3454</v>
      </c>
      <c r="AC7257">
        <v>1</v>
      </c>
      <c r="AE7257">
        <v>1</v>
      </c>
      <c r="AF7257" t="s">
        <v>271</v>
      </c>
    </row>
    <row r="7258" spans="1:32" hidden="1" x14ac:dyDescent="0.25">
      <c r="A7258" t="str">
        <f t="array" ref="A7258">IF(COUNT(SEARCH(RubriekenHistorisch,CONCATENATE(P7257,U7257,AB7257,AH7257))),"t","f")</f>
        <v>f</v>
      </c>
      <c r="B7258" t="str">
        <f t="shared" si="341"/>
        <v>f</v>
      </c>
      <c r="C7258" t="str">
        <f t="shared" si="342"/>
        <v>f</v>
      </c>
      <c r="D7258" t="str">
        <f t="shared" si="343"/>
        <v>t</v>
      </c>
      <c r="E7258" t="str">
        <f>IF(COUNT(SEARCH({"04.","05.","09.","12."},CONCATENATE(P7257,U7257,AB7257,AH7257))),"t","f")</f>
        <v>t</v>
      </c>
      <c r="F7258" t="str">
        <f t="array" ref="F7258">IF(COUNT(SEARCH(HistorischeRubrieken,CONCATENATE(P7257,U7257,AB7257,AH7257))),"t","f")</f>
        <v>f</v>
      </c>
      <c r="G7258">
        <v>2</v>
      </c>
      <c r="H7258">
        <v>614102</v>
      </c>
      <c r="I7258" t="s">
        <v>4179</v>
      </c>
      <c r="J7258">
        <v>20080601</v>
      </c>
      <c r="K7258">
        <v>20120115</v>
      </c>
      <c r="M7258">
        <v>0</v>
      </c>
      <c r="N7258">
        <v>0</v>
      </c>
      <c r="O7258" t="s">
        <v>3451</v>
      </c>
      <c r="P7258" t="s">
        <v>4182</v>
      </c>
      <c r="Q7258" t="s">
        <v>2719</v>
      </c>
      <c r="R7258">
        <v>0</v>
      </c>
      <c r="S7258" t="s">
        <v>271</v>
      </c>
      <c r="U7258" t="s">
        <v>4183</v>
      </c>
      <c r="V7258">
        <v>1</v>
      </c>
      <c r="W7258">
        <v>1</v>
      </c>
      <c r="X7258">
        <v>20080602</v>
      </c>
      <c r="Y7258">
        <v>0</v>
      </c>
      <c r="Z7258" t="s">
        <v>271</v>
      </c>
      <c r="AA7258" t="s">
        <v>3454</v>
      </c>
      <c r="AC7258">
        <v>1</v>
      </c>
      <c r="AE7258">
        <v>1</v>
      </c>
      <c r="AF7258" t="s">
        <v>271</v>
      </c>
    </row>
    <row r="7259" spans="1:32" hidden="1" x14ac:dyDescent="0.25">
      <c r="A7259" t="str">
        <f t="array" ref="A7259">IF(COUNT(SEARCH(RubriekenHistorisch,CONCATENATE(P7258,U7258,AB7258,AH7258))),"t","f")</f>
        <v>f</v>
      </c>
      <c r="B7259" t="str">
        <f t="shared" si="341"/>
        <v>f</v>
      </c>
      <c r="C7259" t="str">
        <f t="shared" si="342"/>
        <v>f</v>
      </c>
      <c r="D7259" t="str">
        <f t="shared" si="343"/>
        <v>t</v>
      </c>
      <c r="E7259" t="str">
        <f>IF(COUNT(SEARCH({"04.","05.","09.","12."},CONCATENATE(P7258,U7258,AB7258,AH7258))),"t","f")</f>
        <v>t</v>
      </c>
      <c r="F7259" t="str">
        <f t="array" ref="F7259">IF(COUNT(SEARCH(HistorischeRubrieken,CONCATENATE(P7258,U7258,AB7258,AH7258))),"t","f")</f>
        <v>f</v>
      </c>
      <c r="G7259">
        <v>3</v>
      </c>
      <c r="H7259">
        <v>614102</v>
      </c>
      <c r="I7259" t="s">
        <v>4179</v>
      </c>
      <c r="J7259">
        <v>20120115</v>
      </c>
      <c r="K7259">
        <v>20120917</v>
      </c>
      <c r="M7259">
        <v>0</v>
      </c>
      <c r="N7259">
        <v>0</v>
      </c>
      <c r="O7259" t="s">
        <v>3487</v>
      </c>
      <c r="P7259" t="s">
        <v>4182</v>
      </c>
      <c r="Q7259" t="s">
        <v>2719</v>
      </c>
      <c r="R7259">
        <v>0</v>
      </c>
      <c r="S7259" t="s">
        <v>271</v>
      </c>
      <c r="U7259" t="s">
        <v>4183</v>
      </c>
      <c r="V7259">
        <v>1</v>
      </c>
      <c r="W7259">
        <v>1</v>
      </c>
      <c r="X7259">
        <v>20080602</v>
      </c>
      <c r="Y7259">
        <v>0</v>
      </c>
      <c r="Z7259" t="s">
        <v>271</v>
      </c>
      <c r="AA7259" t="s">
        <v>3488</v>
      </c>
      <c r="AC7259">
        <v>1</v>
      </c>
      <c r="AE7259">
        <v>1</v>
      </c>
      <c r="AF7259" t="s">
        <v>271</v>
      </c>
    </row>
    <row r="7260" spans="1:32" x14ac:dyDescent="0.25">
      <c r="A7260" t="str">
        <f t="array" ref="A7260">IF(COUNT(SEARCH(RubriekenHistorisch,CONCATENATE(P7259,U7259,AB7259,AH7259))),"t","f")</f>
        <v>f</v>
      </c>
      <c r="B7260" t="str">
        <f t="shared" si="341"/>
        <v>f</v>
      </c>
      <c r="C7260" t="str">
        <f t="shared" si="342"/>
        <v>f</v>
      </c>
      <c r="D7260" t="str">
        <f t="shared" si="343"/>
        <v>t</v>
      </c>
      <c r="E7260" t="str">
        <f>IF(COUNT(SEARCH({"04.","05.","09.","12."},CONCATENATE(P7259,U7259,AB7259,AH7259))),"t","f")</f>
        <v>t</v>
      </c>
      <c r="F7260" t="str">
        <f t="array" ref="F7260">IF(COUNT(SEARCH(HistorischeRubrieken,CONCATENATE(P7259,U7259,AB7259,AH7259))),"t","f")</f>
        <v>f</v>
      </c>
      <c r="G7260">
        <v>4</v>
      </c>
      <c r="H7260">
        <v>614102</v>
      </c>
      <c r="I7260" t="s">
        <v>4179</v>
      </c>
      <c r="J7260">
        <v>20120917</v>
      </c>
      <c r="M7260">
        <v>0</v>
      </c>
      <c r="N7260">
        <v>0</v>
      </c>
      <c r="O7260" t="s">
        <v>3487</v>
      </c>
      <c r="P7260" t="s">
        <v>4184</v>
      </c>
      <c r="Q7260" t="s">
        <v>2719</v>
      </c>
      <c r="R7260">
        <v>0</v>
      </c>
      <c r="S7260" t="s">
        <v>271</v>
      </c>
      <c r="AA7260" t="s">
        <v>3488</v>
      </c>
      <c r="AC7260">
        <v>1</v>
      </c>
      <c r="AE7260">
        <v>1</v>
      </c>
      <c r="AF7260" t="s">
        <v>271</v>
      </c>
    </row>
    <row r="7261" spans="1:32" hidden="1" x14ac:dyDescent="0.25">
      <c r="A7261" t="str">
        <f t="array" ref="A7261">IF(COUNT(SEARCH(RubriekenHistorisch,CONCATENATE(P7260,U7260,AB7260,AH7260))),"t","f")</f>
        <v>f</v>
      </c>
      <c r="B7261" t="str">
        <f t="shared" si="341"/>
        <v>f</v>
      </c>
      <c r="C7261" t="str">
        <f t="shared" si="342"/>
        <v>f</v>
      </c>
      <c r="D7261" t="str">
        <f t="shared" si="343"/>
        <v>t</v>
      </c>
      <c r="E7261" t="str">
        <f>IF(COUNT(SEARCH({"04.","05.","09.","12."},CONCATENATE(P7260,U7260,AB7260,AH7260))),"t","f")</f>
        <v>t</v>
      </c>
      <c r="F7261" t="str">
        <f t="array" ref="F7261">IF(COUNT(SEARCH(HistorischeRubrieken,CONCATENATE(P7260,U7260,AB7260,AH7260))),"t","f")</f>
        <v>f</v>
      </c>
      <c r="G7261">
        <v>1</v>
      </c>
      <c r="H7261">
        <v>614103</v>
      </c>
      <c r="I7261" t="s">
        <v>4185</v>
      </c>
      <c r="J7261">
        <v>20110801</v>
      </c>
      <c r="K7261">
        <v>20120115</v>
      </c>
      <c r="M7261">
        <v>0</v>
      </c>
      <c r="N7261">
        <v>0</v>
      </c>
      <c r="AA7261" t="s">
        <v>3575</v>
      </c>
      <c r="AC7261">
        <v>0</v>
      </c>
      <c r="AE7261">
        <v>1</v>
      </c>
      <c r="AF7261" t="s">
        <v>271</v>
      </c>
    </row>
    <row r="7262" spans="1:32" hidden="1" x14ac:dyDescent="0.25">
      <c r="A7262" t="str">
        <f t="array" ref="A7262">IF(COUNT(SEARCH(RubriekenHistorisch,CONCATENATE(P7261,U7261,AB7261,AH7261))),"t","f")</f>
        <v>f</v>
      </c>
      <c r="B7262" t="str">
        <f t="shared" si="341"/>
        <v>f</v>
      </c>
      <c r="C7262" t="str">
        <f t="shared" si="342"/>
        <v>f</v>
      </c>
      <c r="D7262" t="str">
        <f t="shared" si="343"/>
        <v>f</v>
      </c>
      <c r="E7262" t="str">
        <f>IF(COUNT(SEARCH({"04.","05.","09.","12."},CONCATENATE(P7261,U7261,AB7261,AH7261))),"t","f")</f>
        <v>f</v>
      </c>
      <c r="F7262" t="str">
        <f t="array" ref="F7262">IF(COUNT(SEARCH(HistorischeRubrieken,CONCATENATE(P7261,U7261,AB7261,AH7261))),"t","f")</f>
        <v>f</v>
      </c>
      <c r="G7262">
        <v>2</v>
      </c>
      <c r="H7262">
        <v>614103</v>
      </c>
      <c r="I7262" t="s">
        <v>4185</v>
      </c>
      <c r="J7262">
        <v>20120115</v>
      </c>
      <c r="K7262">
        <v>20140106</v>
      </c>
      <c r="M7262">
        <v>0</v>
      </c>
      <c r="N7262">
        <v>0</v>
      </c>
      <c r="AA7262" t="s">
        <v>3576</v>
      </c>
      <c r="AC7262">
        <v>0</v>
      </c>
      <c r="AE7262">
        <v>1</v>
      </c>
      <c r="AF7262" t="s">
        <v>271</v>
      </c>
    </row>
    <row r="7263" spans="1:32" hidden="1" x14ac:dyDescent="0.25">
      <c r="A7263" t="str">
        <f t="array" ref="A7263">IF(COUNT(SEARCH(RubriekenHistorisch,CONCATENATE(P7262,U7262,AB7262,AH7262))),"t","f")</f>
        <v>f</v>
      </c>
      <c r="B7263" t="str">
        <f t="shared" si="341"/>
        <v>f</v>
      </c>
      <c r="C7263" t="str">
        <f t="shared" si="342"/>
        <v>f</v>
      </c>
      <c r="D7263" t="str">
        <f t="shared" si="343"/>
        <v>f</v>
      </c>
      <c r="E7263" t="str">
        <f>IF(COUNT(SEARCH({"04.","05.","09.","12."},CONCATENATE(P7262,U7262,AB7262,AH7262))),"t","f")</f>
        <v>f</v>
      </c>
      <c r="F7263" t="str">
        <f t="array" ref="F7263">IF(COUNT(SEARCH(HistorischeRubrieken,CONCATENATE(P7262,U7262,AB7262,AH7262))),"t","f")</f>
        <v>f</v>
      </c>
      <c r="G7263">
        <v>3</v>
      </c>
      <c r="H7263">
        <v>614103</v>
      </c>
      <c r="I7263" t="s">
        <v>4185</v>
      </c>
      <c r="J7263">
        <v>20140106</v>
      </c>
      <c r="K7263">
        <v>20140501</v>
      </c>
      <c r="M7263">
        <v>0</v>
      </c>
      <c r="N7263">
        <v>0</v>
      </c>
      <c r="AA7263" t="s">
        <v>3578</v>
      </c>
      <c r="AB7263" t="s">
        <v>1642</v>
      </c>
      <c r="AC7263">
        <v>0</v>
      </c>
      <c r="AE7263">
        <v>1</v>
      </c>
      <c r="AF7263" t="s">
        <v>271</v>
      </c>
    </row>
    <row r="7264" spans="1:32" x14ac:dyDescent="0.25">
      <c r="A7264" t="str">
        <f t="array" ref="A7264">IF(COUNT(SEARCH(RubriekenHistorisch,CONCATENATE(P7263,U7263,AB7263,AH7263))),"t","f")</f>
        <v>f</v>
      </c>
      <c r="B7264" t="str">
        <f t="shared" si="341"/>
        <v>f</v>
      </c>
      <c r="C7264" t="str">
        <f t="shared" si="342"/>
        <v>f</v>
      </c>
      <c r="D7264" t="str">
        <f t="shared" si="343"/>
        <v>f</v>
      </c>
      <c r="E7264" t="str">
        <f>IF(COUNT(SEARCH({"04.","05.","09.","12."},CONCATENATE(P7263,U7263,AB7263,AH7263))),"t","f")</f>
        <v>t</v>
      </c>
      <c r="F7264" t="str">
        <f t="array" ref="F7264">IF(COUNT(SEARCH(HistorischeRubrieken,CONCATENATE(P7263,U7263,AB7263,AH7263))),"t","f")</f>
        <v>f</v>
      </c>
      <c r="G7264">
        <v>4</v>
      </c>
      <c r="H7264">
        <v>614103</v>
      </c>
      <c r="I7264" t="s">
        <v>4185</v>
      </c>
      <c r="J7264">
        <v>20140501</v>
      </c>
      <c r="M7264">
        <v>0</v>
      </c>
      <c r="N7264">
        <v>0</v>
      </c>
      <c r="AA7264" t="s">
        <v>3576</v>
      </c>
      <c r="AC7264">
        <v>0</v>
      </c>
      <c r="AE7264">
        <v>1</v>
      </c>
      <c r="AF7264" t="s">
        <v>271</v>
      </c>
    </row>
    <row r="7265" spans="1:32" hidden="1" x14ac:dyDescent="0.25">
      <c r="A7265" t="str">
        <f t="array" ref="A7265">IF(COUNT(SEARCH(RubriekenHistorisch,CONCATENATE(P7264,U7264,AB7264,AH7264))),"t","f")</f>
        <v>f</v>
      </c>
      <c r="B7265" t="str">
        <f t="shared" si="341"/>
        <v>f</v>
      </c>
      <c r="C7265" t="str">
        <f t="shared" si="342"/>
        <v>f</v>
      </c>
      <c r="D7265" t="str">
        <f t="shared" si="343"/>
        <v>f</v>
      </c>
      <c r="E7265" t="str">
        <f>IF(COUNT(SEARCH({"04.","05.","09.","12."},CONCATENATE(P7264,U7264,AB7264,AH7264))),"t","f")</f>
        <v>f</v>
      </c>
      <c r="F7265" t="str">
        <f t="array" ref="F7265">IF(COUNT(SEARCH(HistorischeRubrieken,CONCATENATE(P7264,U7264,AB7264,AH7264))),"t","f")</f>
        <v>f</v>
      </c>
      <c r="G7265">
        <v>1</v>
      </c>
      <c r="H7265">
        <v>614201</v>
      </c>
      <c r="I7265" t="s">
        <v>4186</v>
      </c>
      <c r="J7265">
        <v>19980201</v>
      </c>
      <c r="K7265">
        <v>19990601</v>
      </c>
      <c r="M7265">
        <v>0</v>
      </c>
      <c r="N7265">
        <v>0</v>
      </c>
      <c r="O7265" t="s">
        <v>3438</v>
      </c>
      <c r="P7265" t="s">
        <v>4187</v>
      </c>
      <c r="Q7265" t="s">
        <v>3435</v>
      </c>
      <c r="R7265">
        <v>0</v>
      </c>
      <c r="S7265" t="s">
        <v>271</v>
      </c>
      <c r="U7265" t="s">
        <v>4188</v>
      </c>
      <c r="V7265">
        <v>1</v>
      </c>
      <c r="W7265">
        <v>1</v>
      </c>
      <c r="X7265">
        <v>19980215</v>
      </c>
      <c r="Y7265">
        <v>12</v>
      </c>
      <c r="Z7265" t="s">
        <v>1003</v>
      </c>
      <c r="AA7265" t="s">
        <v>3441</v>
      </c>
      <c r="AC7265">
        <v>1</v>
      </c>
      <c r="AE7265">
        <v>1</v>
      </c>
      <c r="AF7265" t="s">
        <v>271</v>
      </c>
    </row>
    <row r="7266" spans="1:32" hidden="1" x14ac:dyDescent="0.25">
      <c r="A7266" t="str">
        <f t="array" ref="A7266">IF(COUNT(SEARCH(RubriekenHistorisch,CONCATENATE(P7265,U7265,AB7265,AH7265))),"t","f")</f>
        <v>f</v>
      </c>
      <c r="B7266" t="str">
        <f t="shared" si="341"/>
        <v>f</v>
      </c>
      <c r="C7266" t="str">
        <f t="shared" si="342"/>
        <v>f</v>
      </c>
      <c r="D7266" t="str">
        <f t="shared" si="343"/>
        <v>t</v>
      </c>
      <c r="E7266" t="str">
        <f>IF(COUNT(SEARCH({"04.","05.","09.","12."},CONCATENATE(P7265,U7265,AB7265,AH7265))),"t","f")</f>
        <v>t</v>
      </c>
      <c r="F7266" t="str">
        <f t="array" ref="F7266">IF(COUNT(SEARCH(HistorischeRubrieken,CONCATENATE(P7265,U7265,AB7265,AH7265))),"t","f")</f>
        <v>f</v>
      </c>
      <c r="G7266">
        <v>2</v>
      </c>
      <c r="H7266">
        <v>614201</v>
      </c>
      <c r="I7266" t="s">
        <v>4186</v>
      </c>
      <c r="J7266">
        <v>19990601</v>
      </c>
      <c r="K7266">
        <v>20010401</v>
      </c>
      <c r="M7266">
        <v>0</v>
      </c>
      <c r="N7266">
        <v>0</v>
      </c>
      <c r="O7266" t="s">
        <v>3438</v>
      </c>
      <c r="P7266" t="s">
        <v>4189</v>
      </c>
      <c r="Q7266" t="s">
        <v>3435</v>
      </c>
      <c r="R7266">
        <v>0</v>
      </c>
      <c r="S7266" t="s">
        <v>271</v>
      </c>
      <c r="U7266" t="s">
        <v>4190</v>
      </c>
      <c r="V7266">
        <v>1</v>
      </c>
      <c r="W7266">
        <v>1</v>
      </c>
      <c r="X7266">
        <v>19990901</v>
      </c>
      <c r="Y7266">
        <v>12</v>
      </c>
      <c r="Z7266" t="s">
        <v>271</v>
      </c>
      <c r="AA7266" t="s">
        <v>3441</v>
      </c>
      <c r="AC7266">
        <v>1</v>
      </c>
      <c r="AE7266">
        <v>1</v>
      </c>
      <c r="AF7266" t="s">
        <v>271</v>
      </c>
    </row>
    <row r="7267" spans="1:32" hidden="1" x14ac:dyDescent="0.25">
      <c r="A7267" t="str">
        <f t="array" ref="A7267">IF(COUNT(SEARCH(RubriekenHistorisch,CONCATENATE(P7266,U7266,AB7266,AH7266))),"t","f")</f>
        <v>f</v>
      </c>
      <c r="B7267" t="str">
        <f t="shared" si="341"/>
        <v>f</v>
      </c>
      <c r="C7267" t="str">
        <f t="shared" si="342"/>
        <v>f</v>
      </c>
      <c r="D7267" t="str">
        <f t="shared" si="343"/>
        <v>t</v>
      </c>
      <c r="E7267" t="str">
        <f>IF(COUNT(SEARCH({"04.","05.","09.","12."},CONCATENATE(P7266,U7266,AB7266,AH7266))),"t","f")</f>
        <v>t</v>
      </c>
      <c r="F7267" t="str">
        <f t="array" ref="F7267">IF(COUNT(SEARCH(HistorischeRubrieken,CONCATENATE(P7266,U7266,AB7266,AH7266))),"t","f")</f>
        <v>f</v>
      </c>
      <c r="G7267">
        <v>3</v>
      </c>
      <c r="H7267">
        <v>614201</v>
      </c>
      <c r="I7267" t="s">
        <v>4186</v>
      </c>
      <c r="J7267">
        <v>20010401</v>
      </c>
      <c r="K7267">
        <v>20020601</v>
      </c>
      <c r="M7267">
        <v>0</v>
      </c>
      <c r="N7267">
        <v>0</v>
      </c>
      <c r="O7267" t="s">
        <v>3444</v>
      </c>
      <c r="P7267" t="s">
        <v>4189</v>
      </c>
      <c r="Q7267" t="s">
        <v>3435</v>
      </c>
      <c r="R7267">
        <v>0</v>
      </c>
      <c r="S7267" t="s">
        <v>271</v>
      </c>
      <c r="U7267" t="s">
        <v>4190</v>
      </c>
      <c r="V7267">
        <v>1</v>
      </c>
      <c r="W7267">
        <v>1</v>
      </c>
      <c r="X7267">
        <v>20010901</v>
      </c>
      <c r="Y7267">
        <v>12</v>
      </c>
      <c r="Z7267" t="s">
        <v>271</v>
      </c>
      <c r="AA7267" t="s">
        <v>3445</v>
      </c>
      <c r="AC7267">
        <v>1</v>
      </c>
      <c r="AE7267">
        <v>1</v>
      </c>
      <c r="AF7267" t="s">
        <v>271</v>
      </c>
    </row>
    <row r="7268" spans="1:32" hidden="1" x14ac:dyDescent="0.25">
      <c r="A7268" t="str">
        <f t="array" ref="A7268">IF(COUNT(SEARCH(RubriekenHistorisch,CONCATENATE(P7267,U7267,AB7267,AH7267))),"t","f")</f>
        <v>f</v>
      </c>
      <c r="B7268" t="str">
        <f t="shared" si="341"/>
        <v>f</v>
      </c>
      <c r="C7268" t="str">
        <f t="shared" si="342"/>
        <v>f</v>
      </c>
      <c r="D7268" t="str">
        <f t="shared" si="343"/>
        <v>t</v>
      </c>
      <c r="E7268" t="str">
        <f>IF(COUNT(SEARCH({"04.","05.","09.","12."},CONCATENATE(P7267,U7267,AB7267,AH7267))),"t","f")</f>
        <v>t</v>
      </c>
      <c r="F7268" t="str">
        <f t="array" ref="F7268">IF(COUNT(SEARCH(HistorischeRubrieken,CONCATENATE(P7267,U7267,AB7267,AH7267))),"t","f")</f>
        <v>f</v>
      </c>
      <c r="G7268">
        <v>4</v>
      </c>
      <c r="H7268">
        <v>614201</v>
      </c>
      <c r="I7268" t="s">
        <v>4186</v>
      </c>
      <c r="J7268">
        <v>20020601</v>
      </c>
      <c r="K7268">
        <v>20020901</v>
      </c>
      <c r="M7268">
        <v>0</v>
      </c>
      <c r="N7268">
        <v>0</v>
      </c>
      <c r="O7268" t="s">
        <v>3444</v>
      </c>
      <c r="R7268">
        <v>0</v>
      </c>
      <c r="S7268" t="s">
        <v>271</v>
      </c>
      <c r="V7268">
        <v>2</v>
      </c>
      <c r="W7268">
        <v>0</v>
      </c>
      <c r="X7268">
        <v>20020605</v>
      </c>
      <c r="Y7268">
        <v>0</v>
      </c>
      <c r="Z7268" t="s">
        <v>271</v>
      </c>
      <c r="AA7268" t="s">
        <v>3445</v>
      </c>
      <c r="AC7268">
        <v>0</v>
      </c>
      <c r="AE7268">
        <v>0</v>
      </c>
      <c r="AF7268" t="s">
        <v>271</v>
      </c>
    </row>
    <row r="7269" spans="1:32" hidden="1" x14ac:dyDescent="0.25">
      <c r="A7269" t="str">
        <f t="array" ref="A7269">IF(COUNT(SEARCH(RubriekenHistorisch,CONCATENATE(P7268,U7268,AB7268,AH7268))),"t","f")</f>
        <v>f</v>
      </c>
      <c r="B7269" t="str">
        <f t="shared" si="341"/>
        <v>f</v>
      </c>
      <c r="C7269" t="str">
        <f t="shared" si="342"/>
        <v>f</v>
      </c>
      <c r="D7269" t="str">
        <f t="shared" si="343"/>
        <v>f</v>
      </c>
      <c r="E7269" t="str">
        <f>IF(COUNT(SEARCH({"04.","05.","09.","12."},CONCATENATE(P7268,U7268,AB7268,AH7268))),"t","f")</f>
        <v>f</v>
      </c>
      <c r="F7269" t="str">
        <f t="array" ref="F7269">IF(COUNT(SEARCH(HistorischeRubrieken,CONCATENATE(P7268,U7268,AB7268,AH7268))),"t","f")</f>
        <v>f</v>
      </c>
      <c r="G7269">
        <v>1</v>
      </c>
      <c r="H7269">
        <v>614202</v>
      </c>
      <c r="I7269" t="s">
        <v>4191</v>
      </c>
      <c r="J7269">
        <v>20001201</v>
      </c>
      <c r="K7269">
        <v>20021201</v>
      </c>
      <c r="M7269">
        <v>0</v>
      </c>
      <c r="N7269">
        <v>0</v>
      </c>
      <c r="T7269" t="s">
        <v>3447</v>
      </c>
      <c r="U7269" t="s">
        <v>4192</v>
      </c>
      <c r="V7269">
        <v>0</v>
      </c>
      <c r="W7269">
        <v>1</v>
      </c>
      <c r="X7269">
        <v>20010201</v>
      </c>
      <c r="Y7269">
        <v>12</v>
      </c>
      <c r="Z7269" t="s">
        <v>1003</v>
      </c>
    </row>
    <row r="7270" spans="1:32" hidden="1" x14ac:dyDescent="0.25">
      <c r="A7270" t="str">
        <f t="array" ref="A7270">IF(COUNT(SEARCH(RubriekenHistorisch,CONCATENATE(P7269,U7269,AB7269,AH7269))),"t","f")</f>
        <v>f</v>
      </c>
      <c r="B7270" t="str">
        <f t="shared" si="341"/>
        <v>t</v>
      </c>
      <c r="C7270" t="str">
        <f t="shared" si="342"/>
        <v>f</v>
      </c>
      <c r="D7270" t="str">
        <f t="shared" si="343"/>
        <v>t</v>
      </c>
      <c r="E7270" t="str">
        <f>IF(COUNT(SEARCH({"04.","05.","09.","12."},CONCATENATE(P7269,U7269,AB7269,AH7269))),"t","f")</f>
        <v>t</v>
      </c>
      <c r="F7270" t="str">
        <f t="array" ref="F7270">IF(COUNT(SEARCH(HistorischeRubrieken,CONCATENATE(P7269,U7269,AB7269,AH7269))),"t","f")</f>
        <v>f</v>
      </c>
      <c r="G7270">
        <v>2</v>
      </c>
      <c r="H7270">
        <v>614202</v>
      </c>
      <c r="I7270" t="s">
        <v>4193</v>
      </c>
      <c r="J7270">
        <v>20021201</v>
      </c>
      <c r="K7270">
        <v>20070901</v>
      </c>
      <c r="M7270">
        <v>0</v>
      </c>
      <c r="N7270">
        <v>0</v>
      </c>
      <c r="T7270" t="s">
        <v>3447</v>
      </c>
      <c r="U7270" t="s">
        <v>4194</v>
      </c>
      <c r="V7270">
        <v>0</v>
      </c>
      <c r="W7270">
        <v>1</v>
      </c>
      <c r="X7270">
        <v>20030201</v>
      </c>
      <c r="Y7270">
        <v>12</v>
      </c>
      <c r="Z7270" t="s">
        <v>1003</v>
      </c>
    </row>
    <row r="7271" spans="1:32" hidden="1" x14ac:dyDescent="0.25">
      <c r="A7271" t="str">
        <f t="array" ref="A7271">IF(COUNT(SEARCH(RubriekenHistorisch,CONCATENATE(P7270,U7270,AB7270,AH7270))),"t","f")</f>
        <v>f</v>
      </c>
      <c r="B7271" t="str">
        <f t="shared" si="341"/>
        <v>t</v>
      </c>
      <c r="C7271" t="str">
        <f t="shared" si="342"/>
        <v>f</v>
      </c>
      <c r="D7271" t="str">
        <f t="shared" si="343"/>
        <v>t</v>
      </c>
      <c r="E7271" t="str">
        <f>IF(COUNT(SEARCH({"04.","05.","09.","12."},CONCATENATE(P7270,U7270,AB7270,AH7270))),"t","f")</f>
        <v>t</v>
      </c>
      <c r="F7271" t="str">
        <f t="array" ref="F7271">IF(COUNT(SEARCH(HistorischeRubrieken,CONCATENATE(P7270,U7270,AB7270,AH7270))),"t","f")</f>
        <v>f</v>
      </c>
      <c r="G7271">
        <v>3</v>
      </c>
      <c r="H7271">
        <v>614202</v>
      </c>
      <c r="I7271" t="s">
        <v>4193</v>
      </c>
      <c r="J7271">
        <v>20070901</v>
      </c>
      <c r="K7271">
        <v>20080601</v>
      </c>
      <c r="M7271">
        <v>0</v>
      </c>
      <c r="N7271">
        <v>0</v>
      </c>
      <c r="T7271" t="s">
        <v>3447</v>
      </c>
      <c r="U7271" t="s">
        <v>4194</v>
      </c>
      <c r="V7271">
        <v>0</v>
      </c>
      <c r="W7271">
        <v>1</v>
      </c>
      <c r="X7271">
        <v>20070902</v>
      </c>
      <c r="Y7271">
        <v>12</v>
      </c>
      <c r="Z7271" t="s">
        <v>1003</v>
      </c>
    </row>
    <row r="7272" spans="1:32" hidden="1" x14ac:dyDescent="0.25">
      <c r="A7272" t="str">
        <f t="array" ref="A7272">IF(COUNT(SEARCH(RubriekenHistorisch,CONCATENATE(P7271,U7271,AB7271,AH7271))),"t","f")</f>
        <v>f</v>
      </c>
      <c r="B7272" t="str">
        <f t="shared" si="341"/>
        <v>t</v>
      </c>
      <c r="C7272" t="str">
        <f t="shared" si="342"/>
        <v>f</v>
      </c>
      <c r="D7272" t="str">
        <f t="shared" si="343"/>
        <v>t</v>
      </c>
      <c r="E7272" t="str">
        <f>IF(COUNT(SEARCH({"04.","05.","09.","12."},CONCATENATE(P7271,U7271,AB7271,AH7271))),"t","f")</f>
        <v>t</v>
      </c>
      <c r="F7272" t="str">
        <f t="array" ref="F7272">IF(COUNT(SEARCH(HistorischeRubrieken,CONCATENATE(P7271,U7271,AB7271,AH7271))),"t","f")</f>
        <v>f</v>
      </c>
      <c r="G7272">
        <v>4</v>
      </c>
      <c r="H7272">
        <v>614202</v>
      </c>
      <c r="I7272" t="s">
        <v>4193</v>
      </c>
      <c r="J7272">
        <v>20080601</v>
      </c>
      <c r="K7272">
        <v>20110301</v>
      </c>
      <c r="M7272">
        <v>0</v>
      </c>
      <c r="N7272">
        <v>0</v>
      </c>
      <c r="T7272" t="s">
        <v>3447</v>
      </c>
      <c r="U7272" t="s">
        <v>4195</v>
      </c>
      <c r="V7272">
        <v>0</v>
      </c>
      <c r="W7272">
        <v>1</v>
      </c>
      <c r="X7272">
        <v>20080902</v>
      </c>
      <c r="Y7272">
        <v>12</v>
      </c>
      <c r="Z7272" t="s">
        <v>1003</v>
      </c>
    </row>
    <row r="7273" spans="1:32" x14ac:dyDescent="0.25">
      <c r="A7273" t="str">
        <f t="array" ref="A7273">IF(COUNT(SEARCH(RubriekenHistorisch,CONCATENATE(P7272,U7272,AB7272,AH7272))),"t","f")</f>
        <v>f</v>
      </c>
      <c r="B7273" t="str">
        <f t="shared" si="341"/>
        <v>t</v>
      </c>
      <c r="C7273" t="str">
        <f t="shared" si="342"/>
        <v>f</v>
      </c>
      <c r="D7273" t="str">
        <f t="shared" si="343"/>
        <v>t</v>
      </c>
      <c r="E7273" t="str">
        <f>IF(COUNT(SEARCH({"04.","05.","09.","12."},CONCATENATE(P7272,U7272,AB7272,AH7272))),"t","f")</f>
        <v>t</v>
      </c>
      <c r="F7273" t="str">
        <f t="array" ref="F7273">IF(COUNT(SEARCH(HistorischeRubrieken,CONCATENATE(P7272,U7272,AB7272,AH7272))),"t","f")</f>
        <v>f</v>
      </c>
      <c r="G7273">
        <v>5</v>
      </c>
      <c r="H7273">
        <v>614202</v>
      </c>
      <c r="I7273" t="s">
        <v>4193</v>
      </c>
      <c r="J7273">
        <v>20110301</v>
      </c>
      <c r="M7273">
        <v>0</v>
      </c>
      <c r="N7273">
        <v>0</v>
      </c>
      <c r="T7273" t="s">
        <v>3447</v>
      </c>
      <c r="U7273" t="s">
        <v>4196</v>
      </c>
      <c r="V7273">
        <v>0</v>
      </c>
      <c r="W7273">
        <v>1</v>
      </c>
      <c r="X7273">
        <v>20110902</v>
      </c>
      <c r="Y7273">
        <v>12</v>
      </c>
      <c r="Z7273" t="s">
        <v>271</v>
      </c>
    </row>
    <row r="7274" spans="1:32" hidden="1" x14ac:dyDescent="0.25">
      <c r="A7274" t="str">
        <f t="array" ref="A7274">IF(COUNT(SEARCH(RubriekenHistorisch,CONCATENATE(P7273,U7273,AB7273,AH7273))),"t","f")</f>
        <v>f</v>
      </c>
      <c r="B7274" t="str">
        <f t="shared" si="341"/>
        <v>t</v>
      </c>
      <c r="C7274" t="str">
        <f t="shared" si="342"/>
        <v>f</v>
      </c>
      <c r="D7274" t="str">
        <f t="shared" si="343"/>
        <v>t</v>
      </c>
      <c r="E7274" t="str">
        <f>IF(COUNT(SEARCH({"04.","05.","09.","12."},CONCATENATE(P7273,U7273,AB7273,AH7273))),"t","f")</f>
        <v>t</v>
      </c>
      <c r="F7274" t="str">
        <f t="array" ref="F7274">IF(COUNT(SEARCH(HistorischeRubrieken,CONCATENATE(P7273,U7273,AB7273,AH7273))),"t","f")</f>
        <v>f</v>
      </c>
      <c r="G7274">
        <v>1</v>
      </c>
      <c r="H7274">
        <v>614301</v>
      </c>
      <c r="I7274" t="s">
        <v>4197</v>
      </c>
      <c r="J7274">
        <v>19980201</v>
      </c>
      <c r="K7274">
        <v>19990601</v>
      </c>
      <c r="M7274">
        <v>0</v>
      </c>
      <c r="N7274">
        <v>0</v>
      </c>
      <c r="O7274" t="s">
        <v>3438</v>
      </c>
      <c r="P7274" t="s">
        <v>4198</v>
      </c>
      <c r="Q7274" t="s">
        <v>3435</v>
      </c>
      <c r="R7274">
        <v>0</v>
      </c>
      <c r="S7274" t="s">
        <v>271</v>
      </c>
      <c r="U7274" t="s">
        <v>4199</v>
      </c>
      <c r="V7274">
        <v>1</v>
      </c>
      <c r="W7274">
        <v>1</v>
      </c>
      <c r="X7274">
        <v>19980501</v>
      </c>
      <c r="Y7274">
        <v>12</v>
      </c>
      <c r="Z7274" t="s">
        <v>1003</v>
      </c>
      <c r="AA7274" t="s">
        <v>3441</v>
      </c>
      <c r="AC7274">
        <v>1</v>
      </c>
      <c r="AE7274">
        <v>1</v>
      </c>
      <c r="AF7274" t="s">
        <v>271</v>
      </c>
    </row>
    <row r="7275" spans="1:32" hidden="1" x14ac:dyDescent="0.25">
      <c r="A7275" t="str">
        <f t="array" ref="A7275">IF(COUNT(SEARCH(RubriekenHistorisch,CONCATENATE(P7274,U7274,AB7274,AH7274))),"t","f")</f>
        <v>f</v>
      </c>
      <c r="B7275" t="str">
        <f t="shared" si="341"/>
        <v>f</v>
      </c>
      <c r="C7275" t="str">
        <f t="shared" si="342"/>
        <v>f</v>
      </c>
      <c r="D7275" t="str">
        <f t="shared" si="343"/>
        <v>t</v>
      </c>
      <c r="E7275" t="str">
        <f>IF(COUNT(SEARCH({"04.","05.","09.","12."},CONCATENATE(P7274,U7274,AB7274,AH7274))),"t","f")</f>
        <v>t</v>
      </c>
      <c r="F7275" t="str">
        <f t="array" ref="F7275">IF(COUNT(SEARCH(HistorischeRubrieken,CONCATENATE(P7274,U7274,AB7274,AH7274))),"t","f")</f>
        <v>f</v>
      </c>
      <c r="G7275">
        <v>2</v>
      </c>
      <c r="H7275">
        <v>614301</v>
      </c>
      <c r="I7275" t="s">
        <v>4200</v>
      </c>
      <c r="J7275">
        <v>19990601</v>
      </c>
      <c r="K7275">
        <v>20010401</v>
      </c>
      <c r="M7275">
        <v>0</v>
      </c>
      <c r="N7275">
        <v>0</v>
      </c>
      <c r="O7275" t="s">
        <v>3438</v>
      </c>
      <c r="P7275" t="s">
        <v>4201</v>
      </c>
      <c r="Q7275" t="s">
        <v>3435</v>
      </c>
      <c r="R7275">
        <v>0</v>
      </c>
      <c r="S7275" t="s">
        <v>271</v>
      </c>
      <c r="U7275" t="s">
        <v>4202</v>
      </c>
      <c r="V7275">
        <v>1</v>
      </c>
      <c r="W7275">
        <v>1</v>
      </c>
      <c r="X7275">
        <v>19990601</v>
      </c>
      <c r="Y7275">
        <v>12</v>
      </c>
      <c r="Z7275" t="s">
        <v>271</v>
      </c>
      <c r="AA7275" t="s">
        <v>3441</v>
      </c>
      <c r="AC7275">
        <v>1</v>
      </c>
      <c r="AE7275">
        <v>1</v>
      </c>
      <c r="AF7275" t="s">
        <v>271</v>
      </c>
    </row>
    <row r="7276" spans="1:32" hidden="1" x14ac:dyDescent="0.25">
      <c r="A7276" t="str">
        <f t="array" ref="A7276">IF(COUNT(SEARCH(RubriekenHistorisch,CONCATENATE(P7275,U7275,AB7275,AH7275))),"t","f")</f>
        <v>f</v>
      </c>
      <c r="B7276" t="str">
        <f t="shared" si="341"/>
        <v>f</v>
      </c>
      <c r="C7276" t="str">
        <f t="shared" si="342"/>
        <v>f</v>
      </c>
      <c r="D7276" t="str">
        <f t="shared" si="343"/>
        <v>t</v>
      </c>
      <c r="E7276" t="str">
        <f>IF(COUNT(SEARCH({"04.","05.","09.","12."},CONCATENATE(P7275,U7275,AB7275,AH7275))),"t","f")</f>
        <v>t</v>
      </c>
      <c r="F7276" t="str">
        <f t="array" ref="F7276">IF(COUNT(SEARCH(HistorischeRubrieken,CONCATENATE(P7275,U7275,AB7275,AH7275))),"t","f")</f>
        <v>f</v>
      </c>
      <c r="G7276">
        <v>3</v>
      </c>
      <c r="H7276">
        <v>614301</v>
      </c>
      <c r="I7276" t="s">
        <v>4200</v>
      </c>
      <c r="J7276">
        <v>20010401</v>
      </c>
      <c r="K7276">
        <v>20020601</v>
      </c>
      <c r="M7276">
        <v>0</v>
      </c>
      <c r="N7276">
        <v>0</v>
      </c>
      <c r="O7276" t="s">
        <v>3444</v>
      </c>
      <c r="P7276" t="s">
        <v>4201</v>
      </c>
      <c r="Q7276" t="s">
        <v>3435</v>
      </c>
      <c r="R7276">
        <v>0</v>
      </c>
      <c r="S7276" t="s">
        <v>271</v>
      </c>
      <c r="U7276" t="s">
        <v>4202</v>
      </c>
      <c r="V7276">
        <v>1</v>
      </c>
      <c r="W7276">
        <v>1</v>
      </c>
      <c r="X7276">
        <v>20010601</v>
      </c>
      <c r="Y7276">
        <v>12</v>
      </c>
      <c r="Z7276" t="s">
        <v>271</v>
      </c>
      <c r="AA7276" t="s">
        <v>3445</v>
      </c>
      <c r="AC7276">
        <v>1</v>
      </c>
      <c r="AE7276">
        <v>1</v>
      </c>
      <c r="AF7276" t="s">
        <v>271</v>
      </c>
    </row>
    <row r="7277" spans="1:32" hidden="1" x14ac:dyDescent="0.25">
      <c r="A7277" t="str">
        <f t="array" ref="A7277">IF(COUNT(SEARCH(RubriekenHistorisch,CONCATENATE(P7276,U7276,AB7276,AH7276))),"t","f")</f>
        <v>f</v>
      </c>
      <c r="B7277" t="str">
        <f t="shared" si="341"/>
        <v>f</v>
      </c>
      <c r="C7277" t="str">
        <f t="shared" si="342"/>
        <v>f</v>
      </c>
      <c r="D7277" t="str">
        <f t="shared" si="343"/>
        <v>t</v>
      </c>
      <c r="E7277" t="str">
        <f>IF(COUNT(SEARCH({"04.","05.","09.","12."},CONCATENATE(P7276,U7276,AB7276,AH7276))),"t","f")</f>
        <v>t</v>
      </c>
      <c r="F7277" t="str">
        <f t="array" ref="F7277">IF(COUNT(SEARCH(HistorischeRubrieken,CONCATENATE(P7276,U7276,AB7276,AH7276))),"t","f")</f>
        <v>f</v>
      </c>
      <c r="G7277">
        <v>4</v>
      </c>
      <c r="H7277">
        <v>614301</v>
      </c>
      <c r="I7277" t="s">
        <v>4200</v>
      </c>
      <c r="J7277">
        <v>20020601</v>
      </c>
      <c r="K7277">
        <v>20070601</v>
      </c>
      <c r="M7277">
        <v>0</v>
      </c>
      <c r="N7277">
        <v>0</v>
      </c>
      <c r="O7277" t="s">
        <v>3523</v>
      </c>
      <c r="P7277" t="s">
        <v>4203</v>
      </c>
      <c r="Q7277" t="s">
        <v>3435</v>
      </c>
      <c r="R7277">
        <v>0</v>
      </c>
      <c r="S7277" t="s">
        <v>271</v>
      </c>
      <c r="U7277" t="s">
        <v>4204</v>
      </c>
      <c r="V7277">
        <v>2</v>
      </c>
      <c r="W7277">
        <v>0</v>
      </c>
      <c r="X7277">
        <v>20020605</v>
      </c>
      <c r="Y7277">
        <v>0</v>
      </c>
      <c r="Z7277" t="s">
        <v>271</v>
      </c>
      <c r="AA7277" t="s">
        <v>3445</v>
      </c>
      <c r="AC7277">
        <v>1</v>
      </c>
      <c r="AE7277">
        <v>1</v>
      </c>
      <c r="AF7277" t="s">
        <v>271</v>
      </c>
    </row>
    <row r="7278" spans="1:32" hidden="1" x14ac:dyDescent="0.25">
      <c r="A7278" t="str">
        <f t="array" ref="A7278">IF(COUNT(SEARCH(RubriekenHistorisch,CONCATENATE(P7277,U7277,AB7277,AH7277))),"t","f")</f>
        <v>f</v>
      </c>
      <c r="B7278" t="str">
        <f t="shared" si="341"/>
        <v>f</v>
      </c>
      <c r="C7278" t="str">
        <f t="shared" si="342"/>
        <v>f</v>
      </c>
      <c r="D7278" t="str">
        <f t="shared" si="343"/>
        <v>t</v>
      </c>
      <c r="E7278" t="str">
        <f>IF(COUNT(SEARCH({"04.","05.","09.","12."},CONCATENATE(P7277,U7277,AB7277,AH7277))),"t","f")</f>
        <v>t</v>
      </c>
      <c r="F7278" t="str">
        <f t="array" ref="F7278">IF(COUNT(SEARCH(HistorischeRubrieken,CONCATENATE(P7277,U7277,AB7277,AH7277))),"t","f")</f>
        <v>f</v>
      </c>
      <c r="G7278">
        <v>5</v>
      </c>
      <c r="H7278">
        <v>614301</v>
      </c>
      <c r="I7278" t="s">
        <v>4200</v>
      </c>
      <c r="J7278">
        <v>20070601</v>
      </c>
      <c r="K7278">
        <v>20071201</v>
      </c>
      <c r="M7278">
        <v>0</v>
      </c>
      <c r="N7278">
        <v>0</v>
      </c>
      <c r="O7278" t="s">
        <v>3531</v>
      </c>
      <c r="P7278" t="s">
        <v>4203</v>
      </c>
      <c r="Q7278" t="s">
        <v>2719</v>
      </c>
      <c r="R7278">
        <v>0</v>
      </c>
      <c r="S7278" t="s">
        <v>271</v>
      </c>
      <c r="T7278" t="s">
        <v>3531</v>
      </c>
      <c r="U7278" t="s">
        <v>4205</v>
      </c>
      <c r="V7278">
        <v>0</v>
      </c>
      <c r="W7278">
        <v>1</v>
      </c>
      <c r="X7278">
        <v>20071010</v>
      </c>
      <c r="Y7278">
        <v>0</v>
      </c>
      <c r="Z7278" t="s">
        <v>1003</v>
      </c>
      <c r="AA7278" t="s">
        <v>3534</v>
      </c>
      <c r="AC7278">
        <v>1</v>
      </c>
      <c r="AE7278">
        <v>1</v>
      </c>
      <c r="AF7278" t="s">
        <v>271</v>
      </c>
    </row>
    <row r="7279" spans="1:32" hidden="1" x14ac:dyDescent="0.25">
      <c r="A7279" t="str">
        <f t="array" ref="A7279">IF(COUNT(SEARCH(RubriekenHistorisch,CONCATENATE(P7278,U7278,AB7278,AH7278))),"t","f")</f>
        <v>f</v>
      </c>
      <c r="B7279" t="str">
        <f t="shared" si="341"/>
        <v>f</v>
      </c>
      <c r="C7279" t="str">
        <f t="shared" si="342"/>
        <v>f</v>
      </c>
      <c r="D7279" t="str">
        <f t="shared" si="343"/>
        <v>t</v>
      </c>
      <c r="E7279" t="str">
        <f>IF(COUNT(SEARCH({"04.","05.","09.","12."},CONCATENATE(P7278,U7278,AB7278,AH7278))),"t","f")</f>
        <v>t</v>
      </c>
      <c r="F7279" t="str">
        <f t="array" ref="F7279">IF(COUNT(SEARCH(HistorischeRubrieken,CONCATENATE(P7278,U7278,AB7278,AH7278))),"t","f")</f>
        <v>f</v>
      </c>
      <c r="G7279">
        <v>6</v>
      </c>
      <c r="H7279">
        <v>614301</v>
      </c>
      <c r="I7279" t="s">
        <v>4200</v>
      </c>
      <c r="J7279">
        <v>20071201</v>
      </c>
      <c r="K7279">
        <v>20120115</v>
      </c>
      <c r="M7279">
        <v>0</v>
      </c>
      <c r="N7279">
        <v>0</v>
      </c>
      <c r="O7279" t="s">
        <v>3451</v>
      </c>
      <c r="P7279" t="s">
        <v>4203</v>
      </c>
      <c r="Q7279" t="s">
        <v>2719</v>
      </c>
      <c r="R7279">
        <v>0</v>
      </c>
      <c r="S7279" t="s">
        <v>271</v>
      </c>
      <c r="T7279" t="s">
        <v>3531</v>
      </c>
      <c r="U7279" t="s">
        <v>4205</v>
      </c>
      <c r="V7279">
        <v>0</v>
      </c>
      <c r="W7279">
        <v>1</v>
      </c>
      <c r="X7279">
        <v>20071010</v>
      </c>
      <c r="Y7279">
        <v>0</v>
      </c>
      <c r="Z7279" t="s">
        <v>1003</v>
      </c>
      <c r="AA7279" t="s">
        <v>3454</v>
      </c>
      <c r="AC7279">
        <v>1</v>
      </c>
      <c r="AE7279">
        <v>1</v>
      </c>
      <c r="AF7279" t="s">
        <v>271</v>
      </c>
    </row>
    <row r="7280" spans="1:32" hidden="1" x14ac:dyDescent="0.25">
      <c r="A7280" t="str">
        <f t="array" ref="A7280">IF(COUNT(SEARCH(RubriekenHistorisch,CONCATENATE(P7279,U7279,AB7279,AH7279))),"t","f")</f>
        <v>f</v>
      </c>
      <c r="B7280" t="str">
        <f t="shared" si="341"/>
        <v>f</v>
      </c>
      <c r="C7280" t="str">
        <f t="shared" si="342"/>
        <v>f</v>
      </c>
      <c r="D7280" t="str">
        <f t="shared" si="343"/>
        <v>t</v>
      </c>
      <c r="E7280" t="str">
        <f>IF(COUNT(SEARCH({"04.","05.","09.","12."},CONCATENATE(P7279,U7279,AB7279,AH7279))),"t","f")</f>
        <v>t</v>
      </c>
      <c r="F7280" t="str">
        <f t="array" ref="F7280">IF(COUNT(SEARCH(HistorischeRubrieken,CONCATENATE(P7279,U7279,AB7279,AH7279))),"t","f")</f>
        <v>f</v>
      </c>
      <c r="G7280">
        <v>7</v>
      </c>
      <c r="H7280">
        <v>614301</v>
      </c>
      <c r="I7280" t="s">
        <v>4200</v>
      </c>
      <c r="J7280">
        <v>20120115</v>
      </c>
      <c r="K7280">
        <v>20120917</v>
      </c>
      <c r="M7280">
        <v>0</v>
      </c>
      <c r="N7280">
        <v>0</v>
      </c>
      <c r="O7280" t="s">
        <v>3487</v>
      </c>
      <c r="P7280" t="s">
        <v>4203</v>
      </c>
      <c r="Q7280" t="s">
        <v>2719</v>
      </c>
      <c r="R7280">
        <v>0</v>
      </c>
      <c r="S7280" t="s">
        <v>271</v>
      </c>
      <c r="T7280" t="s">
        <v>3531</v>
      </c>
      <c r="U7280" t="s">
        <v>4205</v>
      </c>
      <c r="V7280">
        <v>0</v>
      </c>
      <c r="W7280">
        <v>1</v>
      </c>
      <c r="X7280">
        <v>20071010</v>
      </c>
      <c r="Y7280">
        <v>0</v>
      </c>
      <c r="Z7280" t="s">
        <v>1003</v>
      </c>
      <c r="AA7280" t="s">
        <v>3488</v>
      </c>
      <c r="AC7280">
        <v>1</v>
      </c>
      <c r="AE7280">
        <v>1</v>
      </c>
      <c r="AF7280" t="s">
        <v>271</v>
      </c>
    </row>
    <row r="7281" spans="1:32" hidden="1" x14ac:dyDescent="0.25">
      <c r="A7281" t="str">
        <f t="array" ref="A7281">IF(COUNT(SEARCH(RubriekenHistorisch,CONCATENATE(P7280,U7280,AB7280,AH7280))),"t","f")</f>
        <v>f</v>
      </c>
      <c r="B7281" t="str">
        <f t="shared" si="341"/>
        <v>f</v>
      </c>
      <c r="C7281" t="str">
        <f t="shared" si="342"/>
        <v>f</v>
      </c>
      <c r="D7281" t="str">
        <f t="shared" si="343"/>
        <v>t</v>
      </c>
      <c r="E7281" t="str">
        <f>IF(COUNT(SEARCH({"04.","05.","09.","12."},CONCATENATE(P7280,U7280,AB7280,AH7280))),"t","f")</f>
        <v>t</v>
      </c>
      <c r="F7281" t="str">
        <f t="array" ref="F7281">IF(COUNT(SEARCH(HistorischeRubrieken,CONCATENATE(P7280,U7280,AB7280,AH7280))),"t","f")</f>
        <v>f</v>
      </c>
      <c r="G7281">
        <v>8</v>
      </c>
      <c r="H7281">
        <v>614301</v>
      </c>
      <c r="I7281" t="s">
        <v>4200</v>
      </c>
      <c r="J7281">
        <v>20120917</v>
      </c>
      <c r="K7281">
        <v>20160101</v>
      </c>
      <c r="M7281">
        <v>0</v>
      </c>
      <c r="N7281">
        <v>0</v>
      </c>
      <c r="O7281" t="s">
        <v>3487</v>
      </c>
      <c r="P7281" t="s">
        <v>4203</v>
      </c>
      <c r="Q7281" t="s">
        <v>2719</v>
      </c>
      <c r="R7281">
        <v>0</v>
      </c>
      <c r="S7281" t="s">
        <v>271</v>
      </c>
      <c r="AA7281" t="s">
        <v>3488</v>
      </c>
      <c r="AC7281">
        <v>1</v>
      </c>
      <c r="AE7281">
        <v>1</v>
      </c>
      <c r="AF7281" t="s">
        <v>271</v>
      </c>
    </row>
    <row r="7282" spans="1:32" x14ac:dyDescent="0.25">
      <c r="A7282" t="str">
        <f t="array" ref="A7282">IF(COUNT(SEARCH(RubriekenHistorisch,CONCATENATE(P7281,U7281,AB7281,AH7281))),"t","f")</f>
        <v>f</v>
      </c>
      <c r="B7282" t="str">
        <f t="shared" si="341"/>
        <v>f</v>
      </c>
      <c r="C7282" t="str">
        <f t="shared" si="342"/>
        <v>f</v>
      </c>
      <c r="D7282" t="str">
        <f t="shared" si="343"/>
        <v>t</v>
      </c>
      <c r="E7282" t="str">
        <f>IF(COUNT(SEARCH({"04.","05.","09.","12."},CONCATENATE(P7281,U7281,AB7281,AH7281))),"t","f")</f>
        <v>t</v>
      </c>
      <c r="F7282" t="str">
        <f t="array" ref="F7282">IF(COUNT(SEARCH(HistorischeRubrieken,CONCATENATE(P7281,U7281,AB7281,AH7281))),"t","f")</f>
        <v>f</v>
      </c>
      <c r="G7282">
        <v>9</v>
      </c>
      <c r="H7282">
        <v>614301</v>
      </c>
      <c r="I7282" t="s">
        <v>4200</v>
      </c>
      <c r="J7282">
        <v>20160101</v>
      </c>
      <c r="M7282">
        <v>0</v>
      </c>
      <c r="N7282">
        <v>0</v>
      </c>
      <c r="O7282" t="s">
        <v>3487</v>
      </c>
      <c r="P7282" t="s">
        <v>6836</v>
      </c>
      <c r="Q7282" t="s">
        <v>2719</v>
      </c>
      <c r="R7282">
        <v>0</v>
      </c>
      <c r="S7282" t="s">
        <v>271</v>
      </c>
      <c r="AA7282" t="s">
        <v>3488</v>
      </c>
      <c r="AC7282">
        <v>1</v>
      </c>
      <c r="AE7282">
        <v>1</v>
      </c>
      <c r="AF7282" t="s">
        <v>271</v>
      </c>
    </row>
    <row r="7283" spans="1:32" hidden="1" x14ac:dyDescent="0.25">
      <c r="A7283" t="str">
        <f t="array" ref="A7283">IF(COUNT(SEARCH(RubriekenHistorisch,CONCATENATE(P7282,U7282,AB7282,AH7282))),"t","f")</f>
        <v>f</v>
      </c>
      <c r="B7283" t="str">
        <f t="shared" si="341"/>
        <v>f</v>
      </c>
      <c r="C7283" t="str">
        <f t="shared" si="342"/>
        <v>f</v>
      </c>
      <c r="D7283" t="str">
        <f t="shared" si="343"/>
        <v>t</v>
      </c>
      <c r="E7283" t="str">
        <f>IF(COUNT(SEARCH({"04.","05.","09.","12."},CONCATENATE(P7282,U7282,AB7282,AH7282))),"t","f")</f>
        <v>t</v>
      </c>
      <c r="F7283" t="str">
        <f t="array" ref="F7283">IF(COUNT(SEARCH(HistorischeRubrieken,CONCATENATE(P7282,U7282,AB7282,AH7282))),"t","f")</f>
        <v>f</v>
      </c>
      <c r="G7283">
        <v>1</v>
      </c>
      <c r="H7283">
        <v>614302</v>
      </c>
      <c r="I7283" t="s">
        <v>4206</v>
      </c>
      <c r="J7283">
        <v>20001201</v>
      </c>
      <c r="K7283">
        <v>20101201</v>
      </c>
      <c r="M7283">
        <v>0</v>
      </c>
      <c r="N7283">
        <v>0</v>
      </c>
      <c r="T7283" t="s">
        <v>3447</v>
      </c>
      <c r="U7283" t="s">
        <v>4207</v>
      </c>
      <c r="V7283">
        <v>0</v>
      </c>
      <c r="W7283">
        <v>1</v>
      </c>
      <c r="X7283">
        <v>20010115</v>
      </c>
      <c r="Y7283">
        <v>12</v>
      </c>
      <c r="Z7283" t="s">
        <v>1003</v>
      </c>
    </row>
    <row r="7284" spans="1:32" hidden="1" x14ac:dyDescent="0.25">
      <c r="A7284" t="str">
        <f t="array" ref="A7284">IF(COUNT(SEARCH(RubriekenHistorisch,CONCATENATE(P7283,U7283,AB7283,AH7283))),"t","f")</f>
        <v>f</v>
      </c>
      <c r="B7284" t="str">
        <f t="shared" si="341"/>
        <v>t</v>
      </c>
      <c r="C7284" t="str">
        <f t="shared" si="342"/>
        <v>f</v>
      </c>
      <c r="D7284" t="str">
        <f t="shared" si="343"/>
        <v>t</v>
      </c>
      <c r="E7284" t="str">
        <f>IF(COUNT(SEARCH({"04.","05.","09.","12."},CONCATENATE(P7283,U7283,AB7283,AH7283))),"t","f")</f>
        <v>t</v>
      </c>
      <c r="F7284" t="str">
        <f t="array" ref="F7284">IF(COUNT(SEARCH(HistorischeRubrieken,CONCATENATE(P7283,U7283,AB7283,AH7283))),"t","f")</f>
        <v>f</v>
      </c>
      <c r="G7284">
        <v>2</v>
      </c>
      <c r="H7284">
        <v>614302</v>
      </c>
      <c r="I7284" t="s">
        <v>4206</v>
      </c>
      <c r="J7284">
        <v>20101201</v>
      </c>
      <c r="K7284">
        <v>20160101</v>
      </c>
      <c r="M7284">
        <v>0</v>
      </c>
      <c r="N7284">
        <v>0</v>
      </c>
      <c r="T7284" t="s">
        <v>3447</v>
      </c>
      <c r="U7284" t="s">
        <v>4207</v>
      </c>
      <c r="V7284">
        <v>0</v>
      </c>
      <c r="W7284">
        <v>1</v>
      </c>
      <c r="X7284">
        <v>20110114</v>
      </c>
      <c r="Y7284">
        <v>12</v>
      </c>
      <c r="Z7284" t="s">
        <v>271</v>
      </c>
    </row>
    <row r="7285" spans="1:32" x14ac:dyDescent="0.25">
      <c r="A7285" t="str">
        <f t="array" ref="A7285">IF(COUNT(SEARCH(RubriekenHistorisch,CONCATENATE(P7284,U7284,AB7284,AH7284))),"t","f")</f>
        <v>f</v>
      </c>
      <c r="B7285" t="str">
        <f t="shared" si="341"/>
        <v>t</v>
      </c>
      <c r="C7285" t="str">
        <f t="shared" si="342"/>
        <v>f</v>
      </c>
      <c r="D7285" t="str">
        <f t="shared" si="343"/>
        <v>t</v>
      </c>
      <c r="E7285" t="str">
        <f>IF(COUNT(SEARCH({"04.","05.","09.","12."},CONCATENATE(P7284,U7284,AB7284,AH7284))),"t","f")</f>
        <v>t</v>
      </c>
      <c r="F7285" t="str">
        <f t="array" ref="F7285">IF(COUNT(SEARCH(HistorischeRubrieken,CONCATENATE(P7284,U7284,AB7284,AH7284))),"t","f")</f>
        <v>f</v>
      </c>
      <c r="G7285">
        <v>3</v>
      </c>
      <c r="H7285">
        <v>614302</v>
      </c>
      <c r="I7285" t="s">
        <v>4206</v>
      </c>
      <c r="J7285">
        <v>20160101</v>
      </c>
      <c r="M7285">
        <v>0</v>
      </c>
      <c r="N7285">
        <v>0</v>
      </c>
      <c r="T7285" t="s">
        <v>3447</v>
      </c>
      <c r="U7285" t="s">
        <v>6837</v>
      </c>
      <c r="V7285">
        <v>0</v>
      </c>
      <c r="W7285">
        <v>1</v>
      </c>
      <c r="X7285">
        <v>20160114</v>
      </c>
      <c r="Y7285">
        <v>12</v>
      </c>
      <c r="Z7285" t="s">
        <v>271</v>
      </c>
    </row>
    <row r="7286" spans="1:32" hidden="1" x14ac:dyDescent="0.25">
      <c r="A7286" t="str">
        <f t="array" ref="A7286">IF(COUNT(SEARCH(RubriekenHistorisch,CONCATENATE(P7285,U7285,AB7285,AH7285))),"t","f")</f>
        <v>f</v>
      </c>
      <c r="B7286" t="str">
        <f t="shared" si="341"/>
        <v>t</v>
      </c>
      <c r="C7286" t="str">
        <f t="shared" si="342"/>
        <v>f</v>
      </c>
      <c r="D7286" t="str">
        <f t="shared" si="343"/>
        <v>t</v>
      </c>
      <c r="E7286" t="str">
        <f>IF(COUNT(SEARCH({"04.","05.","09.","12."},CONCATENATE(P7285,U7285,AB7285,AH7285))),"t","f")</f>
        <v>t</v>
      </c>
      <c r="F7286" t="str">
        <f t="array" ref="F7286">IF(COUNT(SEARCH(HistorischeRubrieken,CONCATENATE(P7285,U7285,AB7285,AH7285))),"t","f")</f>
        <v>f</v>
      </c>
      <c r="G7286">
        <v>1</v>
      </c>
      <c r="H7286">
        <v>614401</v>
      </c>
      <c r="I7286" t="s">
        <v>4208</v>
      </c>
      <c r="J7286">
        <v>19980201</v>
      </c>
      <c r="K7286">
        <v>19990601</v>
      </c>
      <c r="M7286">
        <v>0</v>
      </c>
      <c r="N7286">
        <v>0</v>
      </c>
      <c r="O7286" t="s">
        <v>3438</v>
      </c>
      <c r="P7286" t="s">
        <v>4209</v>
      </c>
      <c r="Q7286" t="s">
        <v>3435</v>
      </c>
      <c r="R7286">
        <v>0</v>
      </c>
      <c r="S7286" t="s">
        <v>271</v>
      </c>
      <c r="U7286" t="s">
        <v>4210</v>
      </c>
      <c r="V7286">
        <v>1</v>
      </c>
      <c r="W7286">
        <v>1</v>
      </c>
      <c r="X7286">
        <v>19980301</v>
      </c>
      <c r="Y7286">
        <v>12</v>
      </c>
      <c r="Z7286" t="s">
        <v>1003</v>
      </c>
      <c r="AA7286" t="s">
        <v>4211</v>
      </c>
      <c r="AC7286">
        <v>1</v>
      </c>
      <c r="AE7286">
        <v>0</v>
      </c>
      <c r="AF7286" t="s">
        <v>271</v>
      </c>
    </row>
    <row r="7287" spans="1:32" hidden="1" x14ac:dyDescent="0.25">
      <c r="A7287" t="str">
        <f t="array" ref="A7287">IF(COUNT(SEARCH(RubriekenHistorisch,CONCATENATE(P7286,U7286,AB7286,AH7286))),"t","f")</f>
        <v>f</v>
      </c>
      <c r="B7287" t="str">
        <f t="shared" si="341"/>
        <v>f</v>
      </c>
      <c r="C7287" t="str">
        <f t="shared" si="342"/>
        <v>f</v>
      </c>
      <c r="D7287" t="str">
        <f t="shared" si="343"/>
        <v>t</v>
      </c>
      <c r="E7287" t="str">
        <f>IF(COUNT(SEARCH({"04.","05.","09.","12."},CONCATENATE(P7286,U7286,AB7286,AH7286))),"t","f")</f>
        <v>t</v>
      </c>
      <c r="F7287" t="str">
        <f t="array" ref="F7287">IF(COUNT(SEARCH(HistorischeRubrieken,CONCATENATE(P7286,U7286,AB7286,AH7286))),"t","f")</f>
        <v>f</v>
      </c>
      <c r="G7287">
        <v>2</v>
      </c>
      <c r="H7287">
        <v>614401</v>
      </c>
      <c r="I7287" t="s">
        <v>4208</v>
      </c>
      <c r="J7287">
        <v>19990601</v>
      </c>
      <c r="K7287">
        <v>20010401</v>
      </c>
      <c r="M7287">
        <v>0</v>
      </c>
      <c r="N7287">
        <v>0</v>
      </c>
      <c r="O7287" t="s">
        <v>3438</v>
      </c>
      <c r="P7287" t="s">
        <v>4209</v>
      </c>
      <c r="Q7287" t="s">
        <v>3435</v>
      </c>
      <c r="R7287">
        <v>0</v>
      </c>
      <c r="S7287" t="s">
        <v>271</v>
      </c>
      <c r="U7287" t="s">
        <v>4212</v>
      </c>
      <c r="V7287">
        <v>1</v>
      </c>
      <c r="W7287">
        <v>1</v>
      </c>
      <c r="X7287">
        <v>20000301</v>
      </c>
      <c r="Y7287">
        <v>12</v>
      </c>
      <c r="Z7287" t="s">
        <v>271</v>
      </c>
      <c r="AA7287" t="s">
        <v>4211</v>
      </c>
      <c r="AC7287">
        <v>1</v>
      </c>
      <c r="AE7287">
        <v>0</v>
      </c>
      <c r="AF7287" t="s">
        <v>271</v>
      </c>
    </row>
    <row r="7288" spans="1:32" hidden="1" x14ac:dyDescent="0.25">
      <c r="A7288" t="str">
        <f t="array" ref="A7288">IF(COUNT(SEARCH(RubriekenHistorisch,CONCATENATE(P7287,U7287,AB7287,AH7287))),"t","f")</f>
        <v>f</v>
      </c>
      <c r="B7288" t="str">
        <f t="shared" si="341"/>
        <v>f</v>
      </c>
      <c r="C7288" t="str">
        <f t="shared" si="342"/>
        <v>f</v>
      </c>
      <c r="D7288" t="str">
        <f t="shared" si="343"/>
        <v>t</v>
      </c>
      <c r="E7288" t="str">
        <f>IF(COUNT(SEARCH({"04.","05.","09.","12."},CONCATENATE(P7287,U7287,AB7287,AH7287))),"t","f")</f>
        <v>t</v>
      </c>
      <c r="F7288" t="str">
        <f t="array" ref="F7288">IF(COUNT(SEARCH(HistorischeRubrieken,CONCATENATE(P7287,U7287,AB7287,AH7287))),"t","f")</f>
        <v>f</v>
      </c>
      <c r="G7288">
        <v>3</v>
      </c>
      <c r="H7288">
        <v>614401</v>
      </c>
      <c r="I7288" t="s">
        <v>4208</v>
      </c>
      <c r="J7288">
        <v>20010401</v>
      </c>
      <c r="K7288">
        <v>20010901</v>
      </c>
      <c r="M7288">
        <v>0</v>
      </c>
      <c r="N7288">
        <v>0</v>
      </c>
      <c r="O7288" t="s">
        <v>3444</v>
      </c>
      <c r="P7288" t="s">
        <v>4209</v>
      </c>
      <c r="Q7288" t="s">
        <v>3435</v>
      </c>
      <c r="R7288">
        <v>0</v>
      </c>
      <c r="S7288" t="s">
        <v>271</v>
      </c>
      <c r="U7288" t="s">
        <v>4212</v>
      </c>
      <c r="V7288">
        <v>1</v>
      </c>
      <c r="W7288">
        <v>1</v>
      </c>
      <c r="X7288">
        <v>20010301</v>
      </c>
      <c r="Y7288">
        <v>12</v>
      </c>
      <c r="Z7288" t="s">
        <v>271</v>
      </c>
      <c r="AA7288" t="s">
        <v>4213</v>
      </c>
      <c r="AC7288">
        <v>1</v>
      </c>
      <c r="AE7288">
        <v>0</v>
      </c>
      <c r="AF7288" t="s">
        <v>271</v>
      </c>
    </row>
    <row r="7289" spans="1:32" hidden="1" x14ac:dyDescent="0.25">
      <c r="A7289" t="str">
        <f t="array" ref="A7289">IF(COUNT(SEARCH(RubriekenHistorisch,CONCATENATE(P7288,U7288,AB7288,AH7288))),"t","f")</f>
        <v>f</v>
      </c>
      <c r="B7289" t="str">
        <f t="shared" si="341"/>
        <v>f</v>
      </c>
      <c r="C7289" t="str">
        <f t="shared" si="342"/>
        <v>f</v>
      </c>
      <c r="D7289" t="str">
        <f t="shared" si="343"/>
        <v>t</v>
      </c>
      <c r="E7289" t="str">
        <f>IF(COUNT(SEARCH({"04.","05.","09.","12."},CONCATENATE(P7288,U7288,AB7288,AH7288))),"t","f")</f>
        <v>t</v>
      </c>
      <c r="F7289" t="str">
        <f t="array" ref="F7289">IF(COUNT(SEARCH(HistorischeRubrieken,CONCATENATE(P7288,U7288,AB7288,AH7288))),"t","f")</f>
        <v>f</v>
      </c>
      <c r="G7289">
        <v>4</v>
      </c>
      <c r="H7289">
        <v>614401</v>
      </c>
      <c r="I7289" t="s">
        <v>4214</v>
      </c>
      <c r="J7289">
        <v>20010901</v>
      </c>
      <c r="K7289">
        <v>20061201</v>
      </c>
      <c r="M7289">
        <v>0</v>
      </c>
      <c r="N7289">
        <v>0</v>
      </c>
      <c r="O7289" t="s">
        <v>3523</v>
      </c>
      <c r="P7289" t="s">
        <v>4215</v>
      </c>
      <c r="Q7289" t="s">
        <v>3435</v>
      </c>
      <c r="R7289">
        <v>0</v>
      </c>
      <c r="S7289" t="s">
        <v>271</v>
      </c>
      <c r="T7289" t="s">
        <v>95</v>
      </c>
      <c r="U7289" t="s">
        <v>4216</v>
      </c>
      <c r="V7289">
        <v>2</v>
      </c>
      <c r="W7289">
        <v>1</v>
      </c>
      <c r="X7289">
        <v>20011201</v>
      </c>
      <c r="Y7289">
        <v>0</v>
      </c>
      <c r="Z7289" t="s">
        <v>1003</v>
      </c>
      <c r="AA7289" t="s">
        <v>4217</v>
      </c>
      <c r="AC7289">
        <v>1</v>
      </c>
      <c r="AE7289">
        <v>0</v>
      </c>
      <c r="AF7289" t="s">
        <v>271</v>
      </c>
    </row>
    <row r="7290" spans="1:32" hidden="1" x14ac:dyDescent="0.25">
      <c r="A7290" t="str">
        <f t="array" ref="A7290">IF(COUNT(SEARCH(RubriekenHistorisch,CONCATENATE(P7289,U7289,AB7289,AH7289))),"t","f")</f>
        <v>f</v>
      </c>
      <c r="B7290" t="str">
        <f t="shared" si="341"/>
        <v>f</v>
      </c>
      <c r="C7290" t="str">
        <f t="shared" si="342"/>
        <v>f</v>
      </c>
      <c r="D7290" t="str">
        <f t="shared" si="343"/>
        <v>t</v>
      </c>
      <c r="E7290" t="str">
        <f>IF(COUNT(SEARCH({"04.","05.","09.","12."},CONCATENATE(P7289,U7289,AB7289,AH7289))),"t","f")</f>
        <v>t</v>
      </c>
      <c r="F7290" t="str">
        <f t="array" ref="F7290">IF(COUNT(SEARCH(HistorischeRubrieken,CONCATENATE(P7289,U7289,AB7289,AH7289))),"t","f")</f>
        <v>f</v>
      </c>
      <c r="G7290">
        <v>5</v>
      </c>
      <c r="H7290">
        <v>614401</v>
      </c>
      <c r="I7290" t="s">
        <v>4214</v>
      </c>
      <c r="J7290">
        <v>20061201</v>
      </c>
      <c r="K7290">
        <v>20070601</v>
      </c>
      <c r="M7290">
        <v>0</v>
      </c>
      <c r="N7290">
        <v>0</v>
      </c>
      <c r="O7290" t="s">
        <v>3523</v>
      </c>
      <c r="P7290" t="s">
        <v>4218</v>
      </c>
      <c r="Q7290" t="s">
        <v>3435</v>
      </c>
      <c r="R7290">
        <v>0</v>
      </c>
      <c r="S7290" t="s">
        <v>271</v>
      </c>
      <c r="AA7290" t="s">
        <v>4217</v>
      </c>
      <c r="AC7290">
        <v>1</v>
      </c>
      <c r="AE7290">
        <v>0</v>
      </c>
      <c r="AF7290" t="s">
        <v>271</v>
      </c>
    </row>
    <row r="7291" spans="1:32" hidden="1" x14ac:dyDescent="0.25">
      <c r="A7291" t="str">
        <f t="array" ref="A7291">IF(COUNT(SEARCH(RubriekenHistorisch,CONCATENATE(P7290,U7290,AB7290,AH7290))),"t","f")</f>
        <v>f</v>
      </c>
      <c r="B7291" t="str">
        <f t="shared" si="341"/>
        <v>f</v>
      </c>
      <c r="C7291" t="str">
        <f t="shared" si="342"/>
        <v>f</v>
      </c>
      <c r="D7291" t="str">
        <f t="shared" si="343"/>
        <v>t</v>
      </c>
      <c r="E7291" t="str">
        <f>IF(COUNT(SEARCH({"04.","05.","09.","12."},CONCATENATE(P7290,U7290,AB7290,AH7290))),"t","f")</f>
        <v>t</v>
      </c>
      <c r="F7291" t="str">
        <f t="array" ref="F7291">IF(COUNT(SEARCH(HistorischeRubrieken,CONCATENATE(P7290,U7290,AB7290,AH7290))),"t","f")</f>
        <v>f</v>
      </c>
      <c r="G7291">
        <v>6</v>
      </c>
      <c r="H7291">
        <v>614401</v>
      </c>
      <c r="I7291" t="s">
        <v>4214</v>
      </c>
      <c r="J7291">
        <v>20070601</v>
      </c>
      <c r="K7291">
        <v>20071201</v>
      </c>
      <c r="M7291">
        <v>0</v>
      </c>
      <c r="N7291">
        <v>0</v>
      </c>
      <c r="O7291" t="s">
        <v>3531</v>
      </c>
      <c r="P7291" t="s">
        <v>4219</v>
      </c>
      <c r="Q7291" t="s">
        <v>2719</v>
      </c>
      <c r="R7291">
        <v>0</v>
      </c>
      <c r="S7291" t="s">
        <v>271</v>
      </c>
      <c r="T7291" t="s">
        <v>3531</v>
      </c>
      <c r="U7291" t="s">
        <v>4220</v>
      </c>
      <c r="V7291">
        <v>0</v>
      </c>
      <c r="W7291">
        <v>1</v>
      </c>
      <c r="X7291">
        <v>20071010</v>
      </c>
      <c r="Y7291">
        <v>0</v>
      </c>
      <c r="Z7291" t="s">
        <v>1003</v>
      </c>
      <c r="AA7291" t="s">
        <v>3534</v>
      </c>
      <c r="AC7291">
        <v>1</v>
      </c>
      <c r="AE7291">
        <v>1</v>
      </c>
      <c r="AF7291" t="s">
        <v>271</v>
      </c>
    </row>
    <row r="7292" spans="1:32" hidden="1" x14ac:dyDescent="0.25">
      <c r="A7292" t="str">
        <f t="array" ref="A7292">IF(COUNT(SEARCH(RubriekenHistorisch,CONCATENATE(P7291,U7291,AB7291,AH7291))),"t","f")</f>
        <v>f</v>
      </c>
      <c r="B7292" t="str">
        <f t="shared" si="341"/>
        <v>f</v>
      </c>
      <c r="C7292" t="str">
        <f t="shared" si="342"/>
        <v>f</v>
      </c>
      <c r="D7292" t="str">
        <f t="shared" si="343"/>
        <v>t</v>
      </c>
      <c r="E7292" t="str">
        <f>IF(COUNT(SEARCH({"04.","05.","09.","12."},CONCATENATE(P7291,U7291,AB7291,AH7291))),"t","f")</f>
        <v>t</v>
      </c>
      <c r="F7292" t="str">
        <f t="array" ref="F7292">IF(COUNT(SEARCH(HistorischeRubrieken,CONCATENATE(P7291,U7291,AB7291,AH7291))),"t","f")</f>
        <v>f</v>
      </c>
      <c r="G7292">
        <v>7</v>
      </c>
      <c r="H7292">
        <v>614401</v>
      </c>
      <c r="I7292" t="s">
        <v>4214</v>
      </c>
      <c r="J7292">
        <v>20071201</v>
      </c>
      <c r="K7292">
        <v>20080901</v>
      </c>
      <c r="M7292">
        <v>0</v>
      </c>
      <c r="N7292">
        <v>0</v>
      </c>
      <c r="O7292" t="s">
        <v>3451</v>
      </c>
      <c r="P7292" t="s">
        <v>4219</v>
      </c>
      <c r="Q7292" t="s">
        <v>2719</v>
      </c>
      <c r="R7292">
        <v>0</v>
      </c>
      <c r="S7292" t="s">
        <v>271</v>
      </c>
      <c r="T7292" t="s">
        <v>3531</v>
      </c>
      <c r="U7292" t="s">
        <v>4220</v>
      </c>
      <c r="V7292">
        <v>0</v>
      </c>
      <c r="W7292">
        <v>1</v>
      </c>
      <c r="X7292">
        <v>20071010</v>
      </c>
      <c r="Y7292">
        <v>0</v>
      </c>
      <c r="Z7292" t="s">
        <v>1003</v>
      </c>
      <c r="AA7292" t="s">
        <v>3454</v>
      </c>
      <c r="AC7292">
        <v>1</v>
      </c>
      <c r="AE7292">
        <v>1</v>
      </c>
      <c r="AF7292" t="s">
        <v>271</v>
      </c>
    </row>
    <row r="7293" spans="1:32" hidden="1" x14ac:dyDescent="0.25">
      <c r="A7293" t="str">
        <f t="array" ref="A7293">IF(COUNT(SEARCH(RubriekenHistorisch,CONCATENATE(P7292,U7292,AB7292,AH7292))),"t","f")</f>
        <v>f</v>
      </c>
      <c r="B7293" t="str">
        <f t="shared" si="341"/>
        <v>f</v>
      </c>
      <c r="C7293" t="str">
        <f t="shared" si="342"/>
        <v>f</v>
      </c>
      <c r="D7293" t="str">
        <f t="shared" si="343"/>
        <v>t</v>
      </c>
      <c r="E7293" t="str">
        <f>IF(COUNT(SEARCH({"04.","05.","09.","12."},CONCATENATE(P7292,U7292,AB7292,AH7292))),"t","f")</f>
        <v>t</v>
      </c>
      <c r="F7293" t="str">
        <f t="array" ref="F7293">IF(COUNT(SEARCH(HistorischeRubrieken,CONCATENATE(P7292,U7292,AB7292,AH7292))),"t","f")</f>
        <v>f</v>
      </c>
      <c r="G7293">
        <v>1</v>
      </c>
      <c r="H7293">
        <v>614402</v>
      </c>
      <c r="I7293" t="s">
        <v>4221</v>
      </c>
      <c r="J7293">
        <v>20010901</v>
      </c>
      <c r="K7293">
        <v>20020101</v>
      </c>
      <c r="M7293">
        <v>0</v>
      </c>
      <c r="N7293">
        <v>0</v>
      </c>
      <c r="O7293" t="s">
        <v>3500</v>
      </c>
      <c r="P7293" t="s">
        <v>4222</v>
      </c>
      <c r="Q7293" t="s">
        <v>2743</v>
      </c>
      <c r="R7293">
        <v>0</v>
      </c>
      <c r="S7293" t="s">
        <v>271</v>
      </c>
      <c r="U7293" t="s">
        <v>4223</v>
      </c>
      <c r="V7293">
        <v>1</v>
      </c>
      <c r="W7293">
        <v>1</v>
      </c>
      <c r="X7293">
        <v>20010915</v>
      </c>
      <c r="Y7293">
        <v>12</v>
      </c>
      <c r="Z7293" t="s">
        <v>1003</v>
      </c>
      <c r="AA7293" t="s">
        <v>3702</v>
      </c>
      <c r="AC7293">
        <v>1</v>
      </c>
      <c r="AE7293">
        <v>0</v>
      </c>
      <c r="AF7293" t="s">
        <v>271</v>
      </c>
    </row>
    <row r="7294" spans="1:32" hidden="1" x14ac:dyDescent="0.25">
      <c r="A7294" t="str">
        <f t="array" ref="A7294">IF(COUNT(SEARCH(RubriekenHistorisch,CONCATENATE(P7293,U7293,AB7293,AH7293))),"t","f")</f>
        <v>f</v>
      </c>
      <c r="B7294" t="str">
        <f t="shared" si="341"/>
        <v>f</v>
      </c>
      <c r="C7294" t="str">
        <f t="shared" si="342"/>
        <v>f</v>
      </c>
      <c r="D7294" t="str">
        <f t="shared" si="343"/>
        <v>t</v>
      </c>
      <c r="E7294" t="str">
        <f>IF(COUNT(SEARCH({"04.","05.","09.","12."},CONCATENATE(P7293,U7293,AB7293,AH7293))),"t","f")</f>
        <v>t</v>
      </c>
      <c r="F7294" t="str">
        <f t="array" ref="F7294">IF(COUNT(SEARCH(HistorischeRubrieken,CONCATENATE(P7293,U7293,AB7293,AH7293))),"t","f")</f>
        <v>f</v>
      </c>
      <c r="G7294">
        <v>2</v>
      </c>
      <c r="H7294">
        <v>614402</v>
      </c>
      <c r="I7294" t="s">
        <v>4221</v>
      </c>
      <c r="J7294">
        <v>20020101</v>
      </c>
      <c r="K7294">
        <v>20020301</v>
      </c>
      <c r="M7294">
        <v>0</v>
      </c>
      <c r="N7294">
        <v>0</v>
      </c>
      <c r="O7294" t="s">
        <v>3500</v>
      </c>
      <c r="P7294" t="s">
        <v>4224</v>
      </c>
      <c r="Q7294" t="s">
        <v>2743</v>
      </c>
      <c r="R7294">
        <v>0</v>
      </c>
      <c r="S7294" t="s">
        <v>271</v>
      </c>
      <c r="U7294" t="s">
        <v>4225</v>
      </c>
      <c r="V7294">
        <v>1</v>
      </c>
      <c r="W7294">
        <v>1</v>
      </c>
      <c r="X7294">
        <v>20020915</v>
      </c>
      <c r="Y7294">
        <v>12</v>
      </c>
      <c r="Z7294" t="s">
        <v>1003</v>
      </c>
      <c r="AA7294" t="s">
        <v>3702</v>
      </c>
      <c r="AC7294">
        <v>1</v>
      </c>
      <c r="AE7294">
        <v>0</v>
      </c>
      <c r="AF7294" t="s">
        <v>271</v>
      </c>
    </row>
    <row r="7295" spans="1:32" hidden="1" x14ac:dyDescent="0.25">
      <c r="A7295" t="str">
        <f t="array" ref="A7295">IF(COUNT(SEARCH(RubriekenHistorisch,CONCATENATE(P7294,U7294,AB7294,AH7294))),"t","f")</f>
        <v>f</v>
      </c>
      <c r="B7295" t="str">
        <f t="shared" si="341"/>
        <v>f</v>
      </c>
      <c r="C7295" t="str">
        <f t="shared" si="342"/>
        <v>f</v>
      </c>
      <c r="D7295" t="str">
        <f t="shared" si="343"/>
        <v>t</v>
      </c>
      <c r="E7295" t="str">
        <f>IF(COUNT(SEARCH({"04.","05.","09.","12."},CONCATENATE(P7294,U7294,AB7294,AH7294))),"t","f")</f>
        <v>t</v>
      </c>
      <c r="F7295" t="str">
        <f t="array" ref="F7295">IF(COUNT(SEARCH(HistorischeRubrieken,CONCATENATE(P7294,U7294,AB7294,AH7294))),"t","f")</f>
        <v>f</v>
      </c>
      <c r="G7295">
        <v>3</v>
      </c>
      <c r="H7295">
        <v>614402</v>
      </c>
      <c r="I7295" t="s">
        <v>4221</v>
      </c>
      <c r="J7295">
        <v>20020301</v>
      </c>
      <c r="K7295">
        <v>20020601</v>
      </c>
      <c r="M7295">
        <v>0</v>
      </c>
      <c r="N7295">
        <v>0</v>
      </c>
      <c r="O7295" t="s">
        <v>3500</v>
      </c>
      <c r="P7295" t="s">
        <v>4226</v>
      </c>
      <c r="Q7295" t="s">
        <v>2743</v>
      </c>
      <c r="R7295">
        <v>0</v>
      </c>
      <c r="S7295" t="s">
        <v>271</v>
      </c>
      <c r="U7295" t="s">
        <v>4227</v>
      </c>
      <c r="V7295">
        <v>1</v>
      </c>
      <c r="W7295">
        <v>1</v>
      </c>
      <c r="X7295">
        <v>20020305</v>
      </c>
      <c r="Y7295">
        <v>12</v>
      </c>
      <c r="Z7295" t="s">
        <v>1003</v>
      </c>
      <c r="AA7295" t="s">
        <v>3702</v>
      </c>
      <c r="AC7295">
        <v>1</v>
      </c>
      <c r="AE7295">
        <v>0</v>
      </c>
      <c r="AF7295" t="s">
        <v>271</v>
      </c>
    </row>
    <row r="7296" spans="1:32" hidden="1" x14ac:dyDescent="0.25">
      <c r="A7296" t="str">
        <f t="array" ref="A7296">IF(COUNT(SEARCH(RubriekenHistorisch,CONCATENATE(P7295,U7295,AB7295,AH7295))),"t","f")</f>
        <v>f</v>
      </c>
      <c r="B7296" t="str">
        <f t="shared" si="341"/>
        <v>f</v>
      </c>
      <c r="C7296" t="str">
        <f t="shared" si="342"/>
        <v>f</v>
      </c>
      <c r="D7296" t="str">
        <f t="shared" si="343"/>
        <v>t</v>
      </c>
      <c r="E7296" t="str">
        <f>IF(COUNT(SEARCH({"04.","05.","09.","12."},CONCATENATE(P7295,U7295,AB7295,AH7295))),"t","f")</f>
        <v>t</v>
      </c>
      <c r="F7296" t="str">
        <f t="array" ref="F7296">IF(COUNT(SEARCH(HistorischeRubrieken,CONCATENATE(P7295,U7295,AB7295,AH7295))),"t","f")</f>
        <v>f</v>
      </c>
      <c r="G7296">
        <v>4</v>
      </c>
      <c r="H7296">
        <v>614402</v>
      </c>
      <c r="I7296" t="s">
        <v>4221</v>
      </c>
      <c r="J7296">
        <v>20020601</v>
      </c>
      <c r="K7296">
        <v>20061201</v>
      </c>
      <c r="M7296">
        <v>0</v>
      </c>
      <c r="N7296">
        <v>0</v>
      </c>
      <c r="O7296" t="s">
        <v>3500</v>
      </c>
      <c r="P7296" t="s">
        <v>4226</v>
      </c>
      <c r="Q7296" t="s">
        <v>2743</v>
      </c>
      <c r="R7296">
        <v>0</v>
      </c>
      <c r="S7296" t="s">
        <v>271</v>
      </c>
      <c r="U7296" t="s">
        <v>4227</v>
      </c>
      <c r="V7296">
        <v>1</v>
      </c>
      <c r="W7296">
        <v>1</v>
      </c>
      <c r="X7296">
        <v>20030305</v>
      </c>
      <c r="Y7296">
        <v>12</v>
      </c>
      <c r="Z7296" t="s">
        <v>271</v>
      </c>
      <c r="AA7296" t="s">
        <v>3702</v>
      </c>
      <c r="AC7296">
        <v>1</v>
      </c>
      <c r="AE7296">
        <v>0</v>
      </c>
      <c r="AF7296" t="s">
        <v>271</v>
      </c>
    </row>
    <row r="7297" spans="1:32" hidden="1" x14ac:dyDescent="0.25">
      <c r="A7297" t="str">
        <f t="array" ref="A7297">IF(COUNT(SEARCH(RubriekenHistorisch,CONCATENATE(P7296,U7296,AB7296,AH7296))),"t","f")</f>
        <v>f</v>
      </c>
      <c r="B7297" t="str">
        <f t="shared" si="341"/>
        <v>f</v>
      </c>
      <c r="C7297" t="str">
        <f t="shared" si="342"/>
        <v>f</v>
      </c>
      <c r="D7297" t="str">
        <f t="shared" si="343"/>
        <v>t</v>
      </c>
      <c r="E7297" t="str">
        <f>IF(COUNT(SEARCH({"04.","05.","09.","12."},CONCATENATE(P7296,U7296,AB7296,AH7296))),"t","f")</f>
        <v>t</v>
      </c>
      <c r="F7297" t="str">
        <f t="array" ref="F7297">IF(COUNT(SEARCH(HistorischeRubrieken,CONCATENATE(P7296,U7296,AB7296,AH7296))),"t","f")</f>
        <v>f</v>
      </c>
      <c r="G7297">
        <v>5</v>
      </c>
      <c r="H7297">
        <v>614402</v>
      </c>
      <c r="I7297" t="s">
        <v>4221</v>
      </c>
      <c r="J7297">
        <v>20061201</v>
      </c>
      <c r="K7297">
        <v>20080301</v>
      </c>
      <c r="M7297">
        <v>0</v>
      </c>
      <c r="N7297">
        <v>0</v>
      </c>
      <c r="O7297" t="s">
        <v>3500</v>
      </c>
      <c r="P7297" t="s">
        <v>4228</v>
      </c>
      <c r="Q7297" t="s">
        <v>2743</v>
      </c>
      <c r="R7297">
        <v>0</v>
      </c>
      <c r="S7297" t="s">
        <v>271</v>
      </c>
      <c r="U7297" t="s">
        <v>4229</v>
      </c>
      <c r="V7297">
        <v>1</v>
      </c>
      <c r="W7297">
        <v>1</v>
      </c>
      <c r="X7297">
        <v>20070305</v>
      </c>
      <c r="Y7297">
        <v>12</v>
      </c>
      <c r="Z7297" t="s">
        <v>271</v>
      </c>
      <c r="AA7297" t="s">
        <v>3702</v>
      </c>
      <c r="AC7297">
        <v>1</v>
      </c>
      <c r="AE7297">
        <v>0</v>
      </c>
      <c r="AF7297" t="s">
        <v>271</v>
      </c>
    </row>
    <row r="7298" spans="1:32" hidden="1" x14ac:dyDescent="0.25">
      <c r="A7298" t="str">
        <f t="array" ref="A7298">IF(COUNT(SEARCH(RubriekenHistorisch,CONCATENATE(P7297,U7297,AB7297,AH7297))),"t","f")</f>
        <v>f</v>
      </c>
      <c r="B7298" t="str">
        <f t="shared" si="341"/>
        <v>f</v>
      </c>
      <c r="C7298" t="str">
        <f t="shared" si="342"/>
        <v>f</v>
      </c>
      <c r="D7298" t="str">
        <f t="shared" si="343"/>
        <v>t</v>
      </c>
      <c r="E7298" t="str">
        <f>IF(COUNT(SEARCH({"04.","05.","09.","12."},CONCATENATE(P7297,U7297,AB7297,AH7297))),"t","f")</f>
        <v>t</v>
      </c>
      <c r="F7298" t="str">
        <f t="array" ref="F7298">IF(COUNT(SEARCH(HistorischeRubrieken,CONCATENATE(P7297,U7297,AB7297,AH7297))),"t","f")</f>
        <v>f</v>
      </c>
      <c r="G7298">
        <v>1</v>
      </c>
      <c r="H7298">
        <v>614403</v>
      </c>
      <c r="I7298" t="s">
        <v>4230</v>
      </c>
      <c r="J7298">
        <v>20010901</v>
      </c>
      <c r="K7298">
        <v>20020101</v>
      </c>
      <c r="M7298">
        <v>0</v>
      </c>
      <c r="N7298">
        <v>0</v>
      </c>
      <c r="T7298" t="s">
        <v>3447</v>
      </c>
      <c r="U7298" t="s">
        <v>4231</v>
      </c>
      <c r="V7298">
        <v>0</v>
      </c>
      <c r="W7298">
        <v>1</v>
      </c>
      <c r="X7298">
        <v>20010903</v>
      </c>
      <c r="Y7298">
        <v>12</v>
      </c>
      <c r="Z7298" t="s">
        <v>1003</v>
      </c>
    </row>
    <row r="7299" spans="1:32" hidden="1" x14ac:dyDescent="0.25">
      <c r="A7299" t="str">
        <f t="array" ref="A7299">IF(COUNT(SEARCH(RubriekenHistorisch,CONCATENATE(P7298,U7298,AB7298,AH7298))),"t","f")</f>
        <v>f</v>
      </c>
      <c r="B7299" t="str">
        <f t="shared" ref="B7299:B7362" si="344">IF(COUNT(SEARCH("07.66.20",CONCATENATE(P7298,U7298,AB7298,AH7298))),"t","f")</f>
        <v>t</v>
      </c>
      <c r="C7299" t="str">
        <f t="shared" ref="C7299:C7362" si="345">IF(COUNT(SEARCH("14.40.10",CONCATENATE(P7298,U7298,AB7298,AH7298))),"t","f")</f>
        <v>f</v>
      </c>
      <c r="D7299" t="str">
        <f t="shared" si="343"/>
        <v>t</v>
      </c>
      <c r="E7299" t="str">
        <f>IF(COUNT(SEARCH({"04.","05.","09.","12."},CONCATENATE(P7298,U7298,AB7298,AH7298))),"t","f")</f>
        <v>t</v>
      </c>
      <c r="F7299" t="str">
        <f t="array" ref="F7299">IF(COUNT(SEARCH(HistorischeRubrieken,CONCATENATE(P7298,U7298,AB7298,AH7298))),"t","f")</f>
        <v>f</v>
      </c>
      <c r="G7299">
        <v>2</v>
      </c>
      <c r="H7299">
        <v>614403</v>
      </c>
      <c r="I7299" t="s">
        <v>4230</v>
      </c>
      <c r="J7299">
        <v>20020101</v>
      </c>
      <c r="K7299">
        <v>20030601</v>
      </c>
      <c r="M7299">
        <v>0</v>
      </c>
      <c r="N7299">
        <v>0</v>
      </c>
      <c r="T7299" t="s">
        <v>3447</v>
      </c>
      <c r="U7299" t="s">
        <v>4232</v>
      </c>
      <c r="V7299">
        <v>0</v>
      </c>
      <c r="W7299">
        <v>1</v>
      </c>
      <c r="X7299">
        <v>20020903</v>
      </c>
      <c r="Y7299">
        <v>12</v>
      </c>
      <c r="Z7299" t="s">
        <v>1003</v>
      </c>
    </row>
    <row r="7300" spans="1:32" hidden="1" x14ac:dyDescent="0.25">
      <c r="A7300" t="str">
        <f t="array" ref="A7300">IF(COUNT(SEARCH(RubriekenHistorisch,CONCATENATE(P7299,U7299,AB7299,AH7299))),"t","f")</f>
        <v>f</v>
      </c>
      <c r="B7300" t="str">
        <f t="shared" si="344"/>
        <v>t</v>
      </c>
      <c r="C7300" t="str">
        <f t="shared" si="345"/>
        <v>f</v>
      </c>
      <c r="D7300" t="str">
        <f t="shared" ref="D7300:D7363" si="346">IF(COUNT(SEARCH("- 0",CONCATENATE(P7299,U7299,AB7299,AH7299))),"t","f")</f>
        <v>t</v>
      </c>
      <c r="E7300" t="str">
        <f>IF(COUNT(SEARCH({"04.","05.","09.","12."},CONCATENATE(P7299,U7299,AB7299,AH7299))),"t","f")</f>
        <v>t</v>
      </c>
      <c r="F7300" t="str">
        <f t="array" ref="F7300">IF(COUNT(SEARCH(HistorischeRubrieken,CONCATENATE(P7299,U7299,AB7299,AH7299))),"t","f")</f>
        <v>f</v>
      </c>
      <c r="G7300">
        <v>3</v>
      </c>
      <c r="H7300">
        <v>614403</v>
      </c>
      <c r="I7300" t="s">
        <v>4230</v>
      </c>
      <c r="J7300">
        <v>20030601</v>
      </c>
      <c r="K7300">
        <v>20061201</v>
      </c>
      <c r="M7300">
        <v>0</v>
      </c>
      <c r="N7300">
        <v>0</v>
      </c>
      <c r="T7300" t="s">
        <v>3447</v>
      </c>
      <c r="U7300" t="s">
        <v>4233</v>
      </c>
      <c r="V7300">
        <v>0</v>
      </c>
      <c r="W7300">
        <v>1</v>
      </c>
      <c r="X7300">
        <v>20020903</v>
      </c>
      <c r="Y7300">
        <v>12</v>
      </c>
      <c r="Z7300" t="s">
        <v>1003</v>
      </c>
    </row>
    <row r="7301" spans="1:32" hidden="1" x14ac:dyDescent="0.25">
      <c r="A7301" t="str">
        <f t="array" ref="A7301">IF(COUNT(SEARCH(RubriekenHistorisch,CONCATENATE(P7300,U7300,AB7300,AH7300))),"t","f")</f>
        <v>f</v>
      </c>
      <c r="B7301" t="str">
        <f t="shared" si="344"/>
        <v>t</v>
      </c>
      <c r="C7301" t="str">
        <f t="shared" si="345"/>
        <v>f</v>
      </c>
      <c r="D7301" t="str">
        <f t="shared" si="346"/>
        <v>t</v>
      </c>
      <c r="E7301" t="str">
        <f>IF(COUNT(SEARCH({"04.","05.","09.","12."},CONCATENATE(P7300,U7300,AB7300,AH7300))),"t","f")</f>
        <v>t</v>
      </c>
      <c r="F7301" t="str">
        <f t="array" ref="F7301">IF(COUNT(SEARCH(HistorischeRubrieken,CONCATENATE(P7300,U7300,AB7300,AH7300))),"t","f")</f>
        <v>f</v>
      </c>
      <c r="G7301">
        <v>4</v>
      </c>
      <c r="H7301">
        <v>614403</v>
      </c>
      <c r="I7301" t="s">
        <v>4230</v>
      </c>
      <c r="J7301">
        <v>20061201</v>
      </c>
      <c r="K7301">
        <v>20080601</v>
      </c>
      <c r="M7301">
        <v>0</v>
      </c>
      <c r="N7301">
        <v>0</v>
      </c>
      <c r="T7301" t="s">
        <v>3447</v>
      </c>
      <c r="U7301" t="s">
        <v>4234</v>
      </c>
      <c r="V7301">
        <v>0</v>
      </c>
      <c r="W7301">
        <v>1</v>
      </c>
      <c r="X7301">
        <v>20070903</v>
      </c>
      <c r="Y7301">
        <v>12</v>
      </c>
      <c r="Z7301" t="s">
        <v>1003</v>
      </c>
    </row>
    <row r="7302" spans="1:32" hidden="1" x14ac:dyDescent="0.25">
      <c r="A7302" t="str">
        <f t="array" ref="A7302">IF(COUNT(SEARCH(RubriekenHistorisch,CONCATENATE(P7301,U7301,AB7301,AH7301))),"t","f")</f>
        <v>f</v>
      </c>
      <c r="B7302" t="str">
        <f t="shared" si="344"/>
        <v>t</v>
      </c>
      <c r="C7302" t="str">
        <f t="shared" si="345"/>
        <v>f</v>
      </c>
      <c r="D7302" t="str">
        <f t="shared" si="346"/>
        <v>t</v>
      </c>
      <c r="E7302" t="str">
        <f>IF(COUNT(SEARCH({"04.","05.","09.","12."},CONCATENATE(P7301,U7301,AB7301,AH7301))),"t","f")</f>
        <v>t</v>
      </c>
      <c r="F7302" t="str">
        <f t="array" ref="F7302">IF(COUNT(SEARCH(HistorischeRubrieken,CONCATENATE(P7301,U7301,AB7301,AH7301))),"t","f")</f>
        <v>f</v>
      </c>
      <c r="G7302">
        <v>5</v>
      </c>
      <c r="H7302">
        <v>614403</v>
      </c>
      <c r="I7302" t="s">
        <v>4235</v>
      </c>
      <c r="J7302">
        <v>20080601</v>
      </c>
      <c r="K7302">
        <v>20100301</v>
      </c>
      <c r="M7302">
        <v>0</v>
      </c>
      <c r="N7302">
        <v>0</v>
      </c>
      <c r="T7302" t="s">
        <v>3447</v>
      </c>
      <c r="U7302" t="s">
        <v>4236</v>
      </c>
      <c r="V7302">
        <v>0</v>
      </c>
      <c r="W7302">
        <v>1</v>
      </c>
      <c r="X7302">
        <v>20080609</v>
      </c>
      <c r="Y7302">
        <v>12</v>
      </c>
      <c r="Z7302" t="s">
        <v>271</v>
      </c>
    </row>
    <row r="7303" spans="1:32" hidden="1" x14ac:dyDescent="0.25">
      <c r="A7303" t="str">
        <f t="array" ref="A7303">IF(COUNT(SEARCH(RubriekenHistorisch,CONCATENATE(P7302,U7302,AB7302,AH7302))),"t","f")</f>
        <v>f</v>
      </c>
      <c r="B7303" t="str">
        <f t="shared" si="344"/>
        <v>t</v>
      </c>
      <c r="C7303" t="str">
        <f t="shared" si="345"/>
        <v>f</v>
      </c>
      <c r="D7303" t="str">
        <f t="shared" si="346"/>
        <v>t</v>
      </c>
      <c r="E7303" t="str">
        <f>IF(COUNT(SEARCH({"04.","05.","09.","12."},CONCATENATE(P7302,U7302,AB7302,AH7302))),"t","f")</f>
        <v>t</v>
      </c>
      <c r="F7303" t="str">
        <f t="array" ref="F7303">IF(COUNT(SEARCH(HistorischeRubrieken,CONCATENATE(P7302,U7302,AB7302,AH7302))),"t","f")</f>
        <v>f</v>
      </c>
      <c r="G7303">
        <v>6</v>
      </c>
      <c r="H7303">
        <v>614403</v>
      </c>
      <c r="I7303" t="s">
        <v>4235</v>
      </c>
      <c r="J7303">
        <v>20100301</v>
      </c>
      <c r="K7303">
        <v>20110301</v>
      </c>
      <c r="M7303">
        <v>0</v>
      </c>
      <c r="N7303">
        <v>0</v>
      </c>
      <c r="T7303" t="s">
        <v>3932</v>
      </c>
      <c r="U7303" t="s">
        <v>4236</v>
      </c>
      <c r="V7303">
        <v>0</v>
      </c>
      <c r="W7303">
        <v>1</v>
      </c>
      <c r="X7303">
        <v>20080609</v>
      </c>
      <c r="Y7303">
        <v>12</v>
      </c>
      <c r="Z7303" t="s">
        <v>271</v>
      </c>
    </row>
    <row r="7304" spans="1:32" hidden="1" x14ac:dyDescent="0.25">
      <c r="A7304" t="str">
        <f t="array" ref="A7304">IF(COUNT(SEARCH(RubriekenHistorisch,CONCATENATE(P7303,U7303,AB7303,AH7303))),"t","f")</f>
        <v>f</v>
      </c>
      <c r="B7304" t="str">
        <f t="shared" si="344"/>
        <v>t</v>
      </c>
      <c r="C7304" t="str">
        <f t="shared" si="345"/>
        <v>f</v>
      </c>
      <c r="D7304" t="str">
        <f t="shared" si="346"/>
        <v>t</v>
      </c>
      <c r="E7304" t="str">
        <f>IF(COUNT(SEARCH({"04.","05.","09.","12."},CONCATENATE(P7303,U7303,AB7303,AH7303))),"t","f")</f>
        <v>t</v>
      </c>
      <c r="F7304" t="str">
        <f t="array" ref="F7304">IF(COUNT(SEARCH(HistorischeRubrieken,CONCATENATE(P7303,U7303,AB7303,AH7303))),"t","f")</f>
        <v>f</v>
      </c>
      <c r="G7304">
        <v>7</v>
      </c>
      <c r="H7304">
        <v>614403</v>
      </c>
      <c r="I7304" t="s">
        <v>4235</v>
      </c>
      <c r="J7304">
        <v>20110301</v>
      </c>
      <c r="K7304">
        <v>20120301</v>
      </c>
      <c r="M7304">
        <v>0</v>
      </c>
      <c r="N7304">
        <v>0</v>
      </c>
      <c r="T7304" t="s">
        <v>3932</v>
      </c>
      <c r="U7304" t="s">
        <v>4237</v>
      </c>
      <c r="V7304">
        <v>0</v>
      </c>
      <c r="W7304">
        <v>1</v>
      </c>
      <c r="X7304">
        <v>20110609</v>
      </c>
      <c r="Y7304">
        <v>12</v>
      </c>
      <c r="Z7304" t="s">
        <v>271</v>
      </c>
    </row>
    <row r="7305" spans="1:32" hidden="1" x14ac:dyDescent="0.25">
      <c r="A7305" t="str">
        <f t="array" ref="A7305">IF(COUNT(SEARCH(RubriekenHistorisch,CONCATENATE(P7304,U7304,AB7304,AH7304))),"t","f")</f>
        <v>f</v>
      </c>
      <c r="B7305" t="str">
        <f t="shared" si="344"/>
        <v>t</v>
      </c>
      <c r="C7305" t="str">
        <f t="shared" si="345"/>
        <v>f</v>
      </c>
      <c r="D7305" t="str">
        <f t="shared" si="346"/>
        <v>t</v>
      </c>
      <c r="E7305" t="str">
        <f>IF(COUNT(SEARCH({"04.","05.","09.","12."},CONCATENATE(P7304,U7304,AB7304,AH7304))),"t","f")</f>
        <v>t</v>
      </c>
      <c r="F7305" t="str">
        <f t="array" ref="F7305">IF(COUNT(SEARCH(HistorischeRubrieken,CONCATENATE(P7304,U7304,AB7304,AH7304))),"t","f")</f>
        <v>f</v>
      </c>
      <c r="G7305">
        <v>8</v>
      </c>
      <c r="H7305">
        <v>614403</v>
      </c>
      <c r="I7305" t="s">
        <v>4235</v>
      </c>
      <c r="J7305">
        <v>20120301</v>
      </c>
      <c r="K7305">
        <v>20130101</v>
      </c>
      <c r="M7305">
        <v>0</v>
      </c>
      <c r="N7305">
        <v>0</v>
      </c>
      <c r="T7305" t="s">
        <v>3932</v>
      </c>
      <c r="U7305" t="s">
        <v>4238</v>
      </c>
      <c r="V7305">
        <v>0</v>
      </c>
      <c r="W7305">
        <v>1</v>
      </c>
      <c r="X7305">
        <v>20120609</v>
      </c>
      <c r="Y7305">
        <v>12</v>
      </c>
      <c r="Z7305" t="s">
        <v>271</v>
      </c>
    </row>
    <row r="7306" spans="1:32" hidden="1" x14ac:dyDescent="0.25">
      <c r="A7306" t="str">
        <f t="array" ref="A7306">IF(COUNT(SEARCH(RubriekenHistorisch,CONCATENATE(P7305,U7305,AB7305,AH7305))),"t","f")</f>
        <v>f</v>
      </c>
      <c r="B7306" t="str">
        <f t="shared" si="344"/>
        <v>t</v>
      </c>
      <c r="C7306" t="str">
        <f t="shared" si="345"/>
        <v>f</v>
      </c>
      <c r="D7306" t="str">
        <f t="shared" si="346"/>
        <v>t</v>
      </c>
      <c r="E7306" t="str">
        <f>IF(COUNT(SEARCH({"04.","05.","09.","12."},CONCATENATE(P7305,U7305,AB7305,AH7305))),"t","f")</f>
        <v>t</v>
      </c>
      <c r="F7306" t="str">
        <f t="array" ref="F7306">IF(COUNT(SEARCH(HistorischeRubrieken,CONCATENATE(P7305,U7305,AB7305,AH7305))),"t","f")</f>
        <v>f</v>
      </c>
      <c r="G7306">
        <v>9</v>
      </c>
      <c r="H7306">
        <v>614403</v>
      </c>
      <c r="I7306" t="s">
        <v>4235</v>
      </c>
      <c r="J7306">
        <v>20130101</v>
      </c>
      <c r="K7306">
        <v>20150101</v>
      </c>
      <c r="M7306">
        <v>0</v>
      </c>
      <c r="N7306">
        <v>0</v>
      </c>
      <c r="T7306" t="s">
        <v>3932</v>
      </c>
      <c r="U7306" t="s">
        <v>4239</v>
      </c>
      <c r="V7306">
        <v>0</v>
      </c>
      <c r="W7306">
        <v>1</v>
      </c>
      <c r="X7306">
        <v>20130609</v>
      </c>
      <c r="Y7306">
        <v>12</v>
      </c>
      <c r="Z7306" t="s">
        <v>271</v>
      </c>
    </row>
    <row r="7307" spans="1:32" x14ac:dyDescent="0.25">
      <c r="A7307" t="str">
        <f t="array" ref="A7307">IF(COUNT(SEARCH(RubriekenHistorisch,CONCATENATE(P7306,U7306,AB7306,AH7306))),"t","f")</f>
        <v>f</v>
      </c>
      <c r="B7307" t="str">
        <f t="shared" si="344"/>
        <v>t</v>
      </c>
      <c r="C7307" t="str">
        <f t="shared" si="345"/>
        <v>f</v>
      </c>
      <c r="D7307" t="str">
        <f t="shared" si="346"/>
        <v>t</v>
      </c>
      <c r="E7307" t="str">
        <f>IF(COUNT(SEARCH({"04.","05.","09.","12."},CONCATENATE(P7306,U7306,AB7306,AH7306))),"t","f")</f>
        <v>t</v>
      </c>
      <c r="F7307" t="str">
        <f t="array" ref="F7307">IF(COUNT(SEARCH(HistorischeRubrieken,CONCATENATE(P7306,U7306,AB7306,AH7306))),"t","f")</f>
        <v>f</v>
      </c>
      <c r="G7307">
        <v>10</v>
      </c>
      <c r="H7307">
        <v>614403</v>
      </c>
      <c r="I7307" t="s">
        <v>4235</v>
      </c>
      <c r="J7307">
        <v>20150101</v>
      </c>
      <c r="M7307">
        <v>0</v>
      </c>
      <c r="N7307">
        <v>0</v>
      </c>
      <c r="T7307" t="s">
        <v>3932</v>
      </c>
      <c r="U7307" t="s">
        <v>4240</v>
      </c>
      <c r="V7307">
        <v>0</v>
      </c>
      <c r="W7307">
        <v>1</v>
      </c>
      <c r="X7307">
        <v>20150609</v>
      </c>
      <c r="Y7307">
        <v>12</v>
      </c>
      <c r="Z7307" t="s">
        <v>271</v>
      </c>
    </row>
    <row r="7308" spans="1:32" hidden="1" x14ac:dyDescent="0.25">
      <c r="A7308" t="str">
        <f t="array" ref="A7308">IF(COUNT(SEARCH(RubriekenHistorisch,CONCATENATE(P7307,U7307,AB7307,AH7307))),"t","f")</f>
        <v>f</v>
      </c>
      <c r="B7308" t="str">
        <f t="shared" si="344"/>
        <v>t</v>
      </c>
      <c r="C7308" t="str">
        <f t="shared" si="345"/>
        <v>f</v>
      </c>
      <c r="D7308" t="str">
        <f t="shared" si="346"/>
        <v>t</v>
      </c>
      <c r="E7308" t="str">
        <f>IF(COUNT(SEARCH({"04.","05.","09.","12."},CONCATENATE(P7307,U7307,AB7307,AH7307))),"t","f")</f>
        <v>t</v>
      </c>
      <c r="F7308" t="str">
        <f t="array" ref="F7308">IF(COUNT(SEARCH(HistorischeRubrieken,CONCATENATE(P7307,U7307,AB7307,AH7307))),"t","f")</f>
        <v>f</v>
      </c>
      <c r="G7308">
        <v>1</v>
      </c>
      <c r="H7308">
        <v>614501</v>
      </c>
      <c r="I7308" t="s">
        <v>4241</v>
      </c>
      <c r="J7308">
        <v>19980201</v>
      </c>
      <c r="K7308">
        <v>19990601</v>
      </c>
      <c r="M7308">
        <v>0</v>
      </c>
      <c r="N7308">
        <v>0</v>
      </c>
      <c r="O7308" t="s">
        <v>3438</v>
      </c>
      <c r="P7308" t="s">
        <v>4242</v>
      </c>
      <c r="Q7308" t="s">
        <v>3435</v>
      </c>
      <c r="R7308">
        <v>0</v>
      </c>
      <c r="S7308" t="s">
        <v>271</v>
      </c>
      <c r="U7308" t="s">
        <v>4243</v>
      </c>
      <c r="V7308">
        <v>1</v>
      </c>
      <c r="W7308">
        <v>1</v>
      </c>
      <c r="X7308">
        <v>19980223</v>
      </c>
      <c r="Y7308">
        <v>12</v>
      </c>
      <c r="Z7308" t="s">
        <v>1003</v>
      </c>
      <c r="AA7308" t="s">
        <v>3441</v>
      </c>
      <c r="AC7308">
        <v>1</v>
      </c>
      <c r="AE7308">
        <v>1</v>
      </c>
      <c r="AF7308" t="s">
        <v>271</v>
      </c>
    </row>
    <row r="7309" spans="1:32" hidden="1" x14ac:dyDescent="0.25">
      <c r="A7309" t="str">
        <f t="array" ref="A7309">IF(COUNT(SEARCH(RubriekenHistorisch,CONCATENATE(P7308,U7308,AB7308,AH7308))),"t","f")</f>
        <v>f</v>
      </c>
      <c r="B7309" t="str">
        <f t="shared" si="344"/>
        <v>f</v>
      </c>
      <c r="C7309" t="str">
        <f t="shared" si="345"/>
        <v>f</v>
      </c>
      <c r="D7309" t="str">
        <f t="shared" si="346"/>
        <v>t</v>
      </c>
      <c r="E7309" t="str">
        <f>IF(COUNT(SEARCH({"04.","05.","09.","12."},CONCATENATE(P7308,U7308,AB7308,AH7308))),"t","f")</f>
        <v>t</v>
      </c>
      <c r="F7309" t="str">
        <f t="array" ref="F7309">IF(COUNT(SEARCH(HistorischeRubrieken,CONCATENATE(P7308,U7308,AB7308,AH7308))),"t","f")</f>
        <v>f</v>
      </c>
      <c r="G7309">
        <v>2</v>
      </c>
      <c r="H7309">
        <v>614501</v>
      </c>
      <c r="I7309" t="s">
        <v>4241</v>
      </c>
      <c r="J7309">
        <v>19990601</v>
      </c>
      <c r="K7309">
        <v>20010401</v>
      </c>
      <c r="M7309">
        <v>0</v>
      </c>
      <c r="N7309">
        <v>0</v>
      </c>
      <c r="O7309" t="s">
        <v>3438</v>
      </c>
      <c r="P7309" t="s">
        <v>4242</v>
      </c>
      <c r="Q7309" t="s">
        <v>3435</v>
      </c>
      <c r="R7309">
        <v>0</v>
      </c>
      <c r="S7309" t="s">
        <v>271</v>
      </c>
      <c r="U7309" t="s">
        <v>4244</v>
      </c>
      <c r="V7309">
        <v>1</v>
      </c>
      <c r="W7309">
        <v>1</v>
      </c>
      <c r="X7309">
        <v>20000223</v>
      </c>
      <c r="Y7309">
        <v>12</v>
      </c>
      <c r="Z7309" t="s">
        <v>271</v>
      </c>
      <c r="AA7309" t="s">
        <v>3441</v>
      </c>
      <c r="AC7309">
        <v>1</v>
      </c>
      <c r="AE7309">
        <v>1</v>
      </c>
      <c r="AF7309" t="s">
        <v>271</v>
      </c>
    </row>
    <row r="7310" spans="1:32" hidden="1" x14ac:dyDescent="0.25">
      <c r="A7310" t="str">
        <f t="array" ref="A7310">IF(COUNT(SEARCH(RubriekenHistorisch,CONCATENATE(P7309,U7309,AB7309,AH7309))),"t","f")</f>
        <v>f</v>
      </c>
      <c r="B7310" t="str">
        <f t="shared" si="344"/>
        <v>f</v>
      </c>
      <c r="C7310" t="str">
        <f t="shared" si="345"/>
        <v>f</v>
      </c>
      <c r="D7310" t="str">
        <f t="shared" si="346"/>
        <v>t</v>
      </c>
      <c r="E7310" t="str">
        <f>IF(COUNT(SEARCH({"04.","05.","09.","12."},CONCATENATE(P7309,U7309,AB7309,AH7309))),"t","f")</f>
        <v>t</v>
      </c>
      <c r="F7310" t="str">
        <f t="array" ref="F7310">IF(COUNT(SEARCH(HistorischeRubrieken,CONCATENATE(P7309,U7309,AB7309,AH7309))),"t","f")</f>
        <v>f</v>
      </c>
      <c r="G7310">
        <v>3</v>
      </c>
      <c r="H7310">
        <v>614501</v>
      </c>
      <c r="I7310" t="s">
        <v>4241</v>
      </c>
      <c r="J7310">
        <v>20010401</v>
      </c>
      <c r="K7310">
        <v>20010901</v>
      </c>
      <c r="M7310">
        <v>0</v>
      </c>
      <c r="N7310">
        <v>0</v>
      </c>
      <c r="O7310" t="s">
        <v>3444</v>
      </c>
      <c r="P7310" t="s">
        <v>4242</v>
      </c>
      <c r="Q7310" t="s">
        <v>3435</v>
      </c>
      <c r="R7310">
        <v>0</v>
      </c>
      <c r="S7310" t="s">
        <v>271</v>
      </c>
      <c r="U7310" t="s">
        <v>4244</v>
      </c>
      <c r="V7310">
        <v>1</v>
      </c>
      <c r="W7310">
        <v>1</v>
      </c>
      <c r="X7310">
        <v>20010223</v>
      </c>
      <c r="Y7310">
        <v>12</v>
      </c>
      <c r="Z7310" t="s">
        <v>271</v>
      </c>
      <c r="AA7310" t="s">
        <v>3445</v>
      </c>
      <c r="AC7310">
        <v>1</v>
      </c>
      <c r="AE7310">
        <v>1</v>
      </c>
      <c r="AF7310" t="s">
        <v>271</v>
      </c>
    </row>
    <row r="7311" spans="1:32" hidden="1" x14ac:dyDescent="0.25">
      <c r="A7311" t="str">
        <f t="array" ref="A7311">IF(COUNT(SEARCH(RubriekenHistorisch,CONCATENATE(P7310,U7310,AB7310,AH7310))),"t","f")</f>
        <v>f</v>
      </c>
      <c r="B7311" t="str">
        <f t="shared" si="344"/>
        <v>f</v>
      </c>
      <c r="C7311" t="str">
        <f t="shared" si="345"/>
        <v>f</v>
      </c>
      <c r="D7311" t="str">
        <f t="shared" si="346"/>
        <v>t</v>
      </c>
      <c r="E7311" t="str">
        <f>IF(COUNT(SEARCH({"04.","05.","09.","12."},CONCATENATE(P7310,U7310,AB7310,AH7310))),"t","f")</f>
        <v>t</v>
      </c>
      <c r="F7311" t="str">
        <f t="array" ref="F7311">IF(COUNT(SEARCH(HistorischeRubrieken,CONCATENATE(P7310,U7310,AB7310,AH7310))),"t","f")</f>
        <v>f</v>
      </c>
      <c r="G7311">
        <v>4</v>
      </c>
      <c r="H7311">
        <v>614501</v>
      </c>
      <c r="I7311" t="s">
        <v>4241</v>
      </c>
      <c r="J7311">
        <v>20010901</v>
      </c>
      <c r="K7311">
        <v>20020101</v>
      </c>
      <c r="M7311">
        <v>0</v>
      </c>
      <c r="N7311">
        <v>0</v>
      </c>
      <c r="O7311" t="s">
        <v>3523</v>
      </c>
      <c r="P7311" t="s">
        <v>4245</v>
      </c>
      <c r="Q7311" t="s">
        <v>3435</v>
      </c>
      <c r="R7311">
        <v>0</v>
      </c>
      <c r="S7311" t="s">
        <v>271</v>
      </c>
      <c r="T7311" t="s">
        <v>95</v>
      </c>
      <c r="U7311" t="s">
        <v>4246</v>
      </c>
      <c r="V7311">
        <v>2</v>
      </c>
      <c r="W7311">
        <v>1</v>
      </c>
      <c r="X7311">
        <v>20011201</v>
      </c>
      <c r="Y7311">
        <v>0</v>
      </c>
      <c r="Z7311" t="s">
        <v>1003</v>
      </c>
      <c r="AA7311" t="s">
        <v>3526</v>
      </c>
      <c r="AC7311">
        <v>1</v>
      </c>
      <c r="AE7311">
        <v>1</v>
      </c>
      <c r="AF7311" t="s">
        <v>271</v>
      </c>
    </row>
    <row r="7312" spans="1:32" hidden="1" x14ac:dyDescent="0.25">
      <c r="A7312" t="str">
        <f t="array" ref="A7312">IF(COUNT(SEARCH(RubriekenHistorisch,CONCATENATE(P7311,U7311,AB7311,AH7311))),"t","f")</f>
        <v>f</v>
      </c>
      <c r="B7312" t="str">
        <f t="shared" si="344"/>
        <v>f</v>
      </c>
      <c r="C7312" t="str">
        <f t="shared" si="345"/>
        <v>f</v>
      </c>
      <c r="D7312" t="str">
        <f t="shared" si="346"/>
        <v>t</v>
      </c>
      <c r="E7312" t="str">
        <f>IF(COUNT(SEARCH({"04.","05.","09.","12."},CONCATENATE(P7311,U7311,AB7311,AH7311))),"t","f")</f>
        <v>t</v>
      </c>
      <c r="F7312" t="str">
        <f t="array" ref="F7312">IF(COUNT(SEARCH(HistorischeRubrieken,CONCATENATE(P7311,U7311,AB7311,AH7311))),"t","f")</f>
        <v>f</v>
      </c>
      <c r="G7312">
        <v>5</v>
      </c>
      <c r="H7312">
        <v>614501</v>
      </c>
      <c r="I7312" t="s">
        <v>4241</v>
      </c>
      <c r="J7312">
        <v>20020101</v>
      </c>
      <c r="K7312">
        <v>20070601</v>
      </c>
      <c r="M7312">
        <v>0</v>
      </c>
      <c r="N7312">
        <v>0</v>
      </c>
      <c r="O7312" t="s">
        <v>3523</v>
      </c>
      <c r="P7312" t="s">
        <v>4247</v>
      </c>
      <c r="Q7312" t="s">
        <v>3435</v>
      </c>
      <c r="R7312">
        <v>0</v>
      </c>
      <c r="S7312" t="s">
        <v>271</v>
      </c>
      <c r="T7312" t="s">
        <v>95</v>
      </c>
      <c r="U7312" t="s">
        <v>4246</v>
      </c>
      <c r="V7312">
        <v>2</v>
      </c>
      <c r="W7312">
        <v>1</v>
      </c>
      <c r="X7312">
        <v>20011201</v>
      </c>
      <c r="Y7312">
        <v>0</v>
      </c>
      <c r="Z7312" t="s">
        <v>1003</v>
      </c>
      <c r="AA7312" t="s">
        <v>3526</v>
      </c>
      <c r="AC7312">
        <v>1</v>
      </c>
      <c r="AE7312">
        <v>1</v>
      </c>
      <c r="AF7312" t="s">
        <v>271</v>
      </c>
    </row>
    <row r="7313" spans="1:32" hidden="1" x14ac:dyDescent="0.25">
      <c r="A7313" t="str">
        <f t="array" ref="A7313">IF(COUNT(SEARCH(RubriekenHistorisch,CONCATENATE(P7312,U7312,AB7312,AH7312))),"t","f")</f>
        <v>f</v>
      </c>
      <c r="B7313" t="str">
        <f t="shared" si="344"/>
        <v>f</v>
      </c>
      <c r="C7313" t="str">
        <f t="shared" si="345"/>
        <v>f</v>
      </c>
      <c r="D7313" t="str">
        <f t="shared" si="346"/>
        <v>t</v>
      </c>
      <c r="E7313" t="str">
        <f>IF(COUNT(SEARCH({"04.","05.","09.","12."},CONCATENATE(P7312,U7312,AB7312,AH7312))),"t","f")</f>
        <v>t</v>
      </c>
      <c r="F7313" t="str">
        <f t="array" ref="F7313">IF(COUNT(SEARCH(HistorischeRubrieken,CONCATENATE(P7312,U7312,AB7312,AH7312))),"t","f")</f>
        <v>f</v>
      </c>
      <c r="G7313">
        <v>6</v>
      </c>
      <c r="H7313">
        <v>614501</v>
      </c>
      <c r="I7313" t="s">
        <v>4241</v>
      </c>
      <c r="J7313">
        <v>20070601</v>
      </c>
      <c r="K7313">
        <v>20071201</v>
      </c>
      <c r="M7313">
        <v>0</v>
      </c>
      <c r="N7313">
        <v>0</v>
      </c>
      <c r="O7313" t="s">
        <v>3531</v>
      </c>
      <c r="P7313" t="s">
        <v>4248</v>
      </c>
      <c r="Q7313" t="s">
        <v>2719</v>
      </c>
      <c r="R7313">
        <v>0</v>
      </c>
      <c r="S7313" t="s">
        <v>271</v>
      </c>
      <c r="T7313" t="s">
        <v>3531</v>
      </c>
      <c r="U7313" t="s">
        <v>4249</v>
      </c>
      <c r="V7313">
        <v>0</v>
      </c>
      <c r="W7313">
        <v>1</v>
      </c>
      <c r="X7313">
        <v>20071010</v>
      </c>
      <c r="Y7313">
        <v>0</v>
      </c>
      <c r="Z7313" t="s">
        <v>1003</v>
      </c>
      <c r="AA7313" t="s">
        <v>3534</v>
      </c>
      <c r="AC7313">
        <v>1</v>
      </c>
      <c r="AE7313">
        <v>1</v>
      </c>
      <c r="AF7313" t="s">
        <v>271</v>
      </c>
    </row>
    <row r="7314" spans="1:32" hidden="1" x14ac:dyDescent="0.25">
      <c r="A7314" t="str">
        <f t="array" ref="A7314">IF(COUNT(SEARCH(RubriekenHistorisch,CONCATENATE(P7313,U7313,AB7313,AH7313))),"t","f")</f>
        <v>f</v>
      </c>
      <c r="B7314" t="str">
        <f t="shared" si="344"/>
        <v>f</v>
      </c>
      <c r="C7314" t="str">
        <f t="shared" si="345"/>
        <v>f</v>
      </c>
      <c r="D7314" t="str">
        <f t="shared" si="346"/>
        <v>t</v>
      </c>
      <c r="E7314" t="str">
        <f>IF(COUNT(SEARCH({"04.","05.","09.","12."},CONCATENATE(P7313,U7313,AB7313,AH7313))),"t","f")</f>
        <v>t</v>
      </c>
      <c r="F7314" t="str">
        <f t="array" ref="F7314">IF(COUNT(SEARCH(HistorischeRubrieken,CONCATENATE(P7313,U7313,AB7313,AH7313))),"t","f")</f>
        <v>f</v>
      </c>
      <c r="G7314">
        <v>7</v>
      </c>
      <c r="H7314">
        <v>614501</v>
      </c>
      <c r="I7314" t="s">
        <v>4241</v>
      </c>
      <c r="J7314">
        <v>20071201</v>
      </c>
      <c r="K7314">
        <v>20080901</v>
      </c>
      <c r="M7314">
        <v>0</v>
      </c>
      <c r="N7314">
        <v>0</v>
      </c>
      <c r="O7314" t="s">
        <v>3451</v>
      </c>
      <c r="P7314" t="s">
        <v>4248</v>
      </c>
      <c r="Q7314" t="s">
        <v>2719</v>
      </c>
      <c r="R7314">
        <v>0</v>
      </c>
      <c r="S7314" t="s">
        <v>271</v>
      </c>
      <c r="T7314" t="s">
        <v>3531</v>
      </c>
      <c r="U7314" t="s">
        <v>4249</v>
      </c>
      <c r="V7314">
        <v>0</v>
      </c>
      <c r="W7314">
        <v>1</v>
      </c>
      <c r="X7314">
        <v>20071010</v>
      </c>
      <c r="Y7314">
        <v>0</v>
      </c>
      <c r="Z7314" t="s">
        <v>1003</v>
      </c>
      <c r="AA7314" t="s">
        <v>3454</v>
      </c>
      <c r="AC7314">
        <v>1</v>
      </c>
      <c r="AE7314">
        <v>1</v>
      </c>
      <c r="AF7314" t="s">
        <v>271</v>
      </c>
    </row>
    <row r="7315" spans="1:32" hidden="1" x14ac:dyDescent="0.25">
      <c r="A7315" t="str">
        <f t="array" ref="A7315">IF(COUNT(SEARCH(RubriekenHistorisch,CONCATENATE(P7314,U7314,AB7314,AH7314))),"t","f")</f>
        <v>f</v>
      </c>
      <c r="B7315" t="str">
        <f t="shared" si="344"/>
        <v>f</v>
      </c>
      <c r="C7315" t="str">
        <f t="shared" si="345"/>
        <v>f</v>
      </c>
      <c r="D7315" t="str">
        <f t="shared" si="346"/>
        <v>t</v>
      </c>
      <c r="E7315" t="str">
        <f>IF(COUNT(SEARCH({"04.","05.","09.","12."},CONCATENATE(P7314,U7314,AB7314,AH7314))),"t","f")</f>
        <v>t</v>
      </c>
      <c r="F7315" t="str">
        <f t="array" ref="F7315">IF(COUNT(SEARCH(HistorischeRubrieken,CONCATENATE(P7314,U7314,AB7314,AH7314))),"t","f")</f>
        <v>f</v>
      </c>
      <c r="G7315">
        <v>1</v>
      </c>
      <c r="H7315">
        <v>614601</v>
      </c>
      <c r="I7315" t="s">
        <v>4250</v>
      </c>
      <c r="J7315">
        <v>20091201</v>
      </c>
      <c r="K7315">
        <v>20120115</v>
      </c>
      <c r="M7315">
        <v>0</v>
      </c>
      <c r="N7315">
        <v>0</v>
      </c>
      <c r="O7315" t="s">
        <v>3451</v>
      </c>
      <c r="P7315" t="s">
        <v>4251</v>
      </c>
      <c r="Q7315" t="s">
        <v>2719</v>
      </c>
      <c r="R7315">
        <v>0</v>
      </c>
      <c r="S7315" t="s">
        <v>271</v>
      </c>
      <c r="U7315" t="s">
        <v>4252</v>
      </c>
      <c r="V7315">
        <v>1</v>
      </c>
      <c r="W7315">
        <v>1</v>
      </c>
      <c r="X7315">
        <v>20091202</v>
      </c>
      <c r="Y7315">
        <v>0</v>
      </c>
      <c r="Z7315" t="s">
        <v>1003</v>
      </c>
      <c r="AA7315" t="s">
        <v>3454</v>
      </c>
      <c r="AC7315">
        <v>1</v>
      </c>
      <c r="AE7315">
        <v>1</v>
      </c>
      <c r="AF7315" t="s">
        <v>271</v>
      </c>
    </row>
    <row r="7316" spans="1:32" hidden="1" x14ac:dyDescent="0.25">
      <c r="A7316" t="str">
        <f t="array" ref="A7316">IF(COUNT(SEARCH(RubriekenHistorisch,CONCATENATE(P7315,U7315,AB7315,AH7315))),"t","f")</f>
        <v>f</v>
      </c>
      <c r="B7316" t="str">
        <f t="shared" si="344"/>
        <v>f</v>
      </c>
      <c r="C7316" t="str">
        <f t="shared" si="345"/>
        <v>f</v>
      </c>
      <c r="D7316" t="str">
        <f t="shared" si="346"/>
        <v>t</v>
      </c>
      <c r="E7316" t="str">
        <f>IF(COUNT(SEARCH({"04.","05.","09.","12."},CONCATENATE(P7315,U7315,AB7315,AH7315))),"t","f")</f>
        <v>t</v>
      </c>
      <c r="F7316" t="str">
        <f t="array" ref="F7316">IF(COUNT(SEARCH(HistorischeRubrieken,CONCATENATE(P7315,U7315,AB7315,AH7315))),"t","f")</f>
        <v>f</v>
      </c>
      <c r="G7316">
        <v>2</v>
      </c>
      <c r="H7316">
        <v>614601</v>
      </c>
      <c r="I7316" t="s">
        <v>4250</v>
      </c>
      <c r="J7316">
        <v>20120115</v>
      </c>
      <c r="K7316">
        <v>20120917</v>
      </c>
      <c r="M7316">
        <v>0</v>
      </c>
      <c r="N7316">
        <v>0</v>
      </c>
      <c r="O7316" t="s">
        <v>3487</v>
      </c>
      <c r="P7316" t="s">
        <v>4251</v>
      </c>
      <c r="Q7316" t="s">
        <v>2719</v>
      </c>
      <c r="R7316">
        <v>0</v>
      </c>
      <c r="S7316" t="s">
        <v>271</v>
      </c>
      <c r="U7316" t="s">
        <v>4252</v>
      </c>
      <c r="V7316">
        <v>1</v>
      </c>
      <c r="W7316">
        <v>1</v>
      </c>
      <c r="X7316">
        <v>20091202</v>
      </c>
      <c r="Y7316">
        <v>0</v>
      </c>
      <c r="Z7316" t="s">
        <v>1003</v>
      </c>
      <c r="AA7316" t="s">
        <v>3488</v>
      </c>
      <c r="AC7316">
        <v>1</v>
      </c>
      <c r="AE7316">
        <v>1</v>
      </c>
      <c r="AF7316" t="s">
        <v>271</v>
      </c>
    </row>
    <row r="7317" spans="1:32" x14ac:dyDescent="0.25">
      <c r="A7317" t="str">
        <f t="array" ref="A7317">IF(COUNT(SEARCH(RubriekenHistorisch,CONCATENATE(P7316,U7316,AB7316,AH7316))),"t","f")</f>
        <v>f</v>
      </c>
      <c r="B7317" t="str">
        <f t="shared" si="344"/>
        <v>f</v>
      </c>
      <c r="C7317" t="str">
        <f t="shared" si="345"/>
        <v>f</v>
      </c>
      <c r="D7317" t="str">
        <f t="shared" si="346"/>
        <v>t</v>
      </c>
      <c r="E7317" t="str">
        <f>IF(COUNT(SEARCH({"04.","05.","09.","12."},CONCATENATE(P7316,U7316,AB7316,AH7316))),"t","f")</f>
        <v>t</v>
      </c>
      <c r="F7317" t="str">
        <f t="array" ref="F7317">IF(COUNT(SEARCH(HistorischeRubrieken,CONCATENATE(P7316,U7316,AB7316,AH7316))),"t","f")</f>
        <v>f</v>
      </c>
      <c r="G7317">
        <v>3</v>
      </c>
      <c r="H7317">
        <v>614601</v>
      </c>
      <c r="I7317" t="s">
        <v>4250</v>
      </c>
      <c r="J7317">
        <v>20120917</v>
      </c>
      <c r="M7317">
        <v>0</v>
      </c>
      <c r="N7317">
        <v>0</v>
      </c>
      <c r="O7317" t="s">
        <v>3487</v>
      </c>
      <c r="P7317" t="s">
        <v>4251</v>
      </c>
      <c r="Q7317" t="s">
        <v>2719</v>
      </c>
      <c r="R7317">
        <v>0</v>
      </c>
      <c r="S7317" t="s">
        <v>271</v>
      </c>
      <c r="AA7317" t="s">
        <v>3488</v>
      </c>
      <c r="AC7317">
        <v>1</v>
      </c>
      <c r="AE7317">
        <v>1</v>
      </c>
      <c r="AF7317" t="s">
        <v>271</v>
      </c>
    </row>
    <row r="7318" spans="1:32" hidden="1" x14ac:dyDescent="0.25">
      <c r="A7318" t="str">
        <f t="array" ref="A7318">IF(COUNT(SEARCH(RubriekenHistorisch,CONCATENATE(P7317,U7317,AB7317,AH7317))),"t","f")</f>
        <v>f</v>
      </c>
      <c r="B7318" t="str">
        <f t="shared" si="344"/>
        <v>f</v>
      </c>
      <c r="C7318" t="str">
        <f t="shared" si="345"/>
        <v>f</v>
      </c>
      <c r="D7318" t="str">
        <f t="shared" si="346"/>
        <v>t</v>
      </c>
      <c r="E7318" t="str">
        <f>IF(COUNT(SEARCH({"04.","05.","09.","12."},CONCATENATE(P7317,U7317,AB7317,AH7317))),"t","f")</f>
        <v>t</v>
      </c>
      <c r="F7318" t="str">
        <f t="array" ref="F7318">IF(COUNT(SEARCH(HistorischeRubrieken,CONCATENATE(P7317,U7317,AB7317,AH7317))),"t","f")</f>
        <v>f</v>
      </c>
      <c r="G7318">
        <v>1</v>
      </c>
      <c r="H7318">
        <v>614602</v>
      </c>
      <c r="I7318" t="s">
        <v>4253</v>
      </c>
      <c r="J7318">
        <v>20110701</v>
      </c>
      <c r="K7318">
        <v>20120115</v>
      </c>
      <c r="M7318">
        <v>0</v>
      </c>
      <c r="N7318">
        <v>0</v>
      </c>
      <c r="AA7318" t="s">
        <v>3575</v>
      </c>
      <c r="AC7318">
        <v>0</v>
      </c>
      <c r="AE7318">
        <v>1</v>
      </c>
      <c r="AF7318" t="s">
        <v>271</v>
      </c>
    </row>
    <row r="7319" spans="1:32" hidden="1" x14ac:dyDescent="0.25">
      <c r="A7319" t="str">
        <f t="array" ref="A7319">IF(COUNT(SEARCH(RubriekenHistorisch,CONCATENATE(P7318,U7318,AB7318,AH7318))),"t","f")</f>
        <v>f</v>
      </c>
      <c r="B7319" t="str">
        <f t="shared" si="344"/>
        <v>f</v>
      </c>
      <c r="C7319" t="str">
        <f t="shared" si="345"/>
        <v>f</v>
      </c>
      <c r="D7319" t="str">
        <f t="shared" si="346"/>
        <v>f</v>
      </c>
      <c r="E7319" t="str">
        <f>IF(COUNT(SEARCH({"04.","05.","09.","12."},CONCATENATE(P7318,U7318,AB7318,AH7318))),"t","f")</f>
        <v>f</v>
      </c>
      <c r="F7319" t="str">
        <f t="array" ref="F7319">IF(COUNT(SEARCH(HistorischeRubrieken,CONCATENATE(P7318,U7318,AB7318,AH7318))),"t","f")</f>
        <v>f</v>
      </c>
      <c r="G7319">
        <v>2</v>
      </c>
      <c r="H7319">
        <v>614602</v>
      </c>
      <c r="I7319" t="s">
        <v>4253</v>
      </c>
      <c r="J7319">
        <v>20120115</v>
      </c>
      <c r="K7319">
        <v>20140106</v>
      </c>
      <c r="M7319">
        <v>0</v>
      </c>
      <c r="N7319">
        <v>0</v>
      </c>
      <c r="AA7319" t="s">
        <v>3576</v>
      </c>
      <c r="AC7319">
        <v>0</v>
      </c>
      <c r="AE7319">
        <v>1</v>
      </c>
      <c r="AF7319" t="s">
        <v>271</v>
      </c>
    </row>
    <row r="7320" spans="1:32" hidden="1" x14ac:dyDescent="0.25">
      <c r="A7320" t="str">
        <f t="array" ref="A7320">IF(COUNT(SEARCH(RubriekenHistorisch,CONCATENATE(P7319,U7319,AB7319,AH7319))),"t","f")</f>
        <v>f</v>
      </c>
      <c r="B7320" t="str">
        <f t="shared" si="344"/>
        <v>f</v>
      </c>
      <c r="C7320" t="str">
        <f t="shared" si="345"/>
        <v>f</v>
      </c>
      <c r="D7320" t="str">
        <f t="shared" si="346"/>
        <v>f</v>
      </c>
      <c r="E7320" t="str">
        <f>IF(COUNT(SEARCH({"04.","05.","09.","12."},CONCATENATE(P7319,U7319,AB7319,AH7319))),"t","f")</f>
        <v>f</v>
      </c>
      <c r="F7320" t="str">
        <f t="array" ref="F7320">IF(COUNT(SEARCH(HistorischeRubrieken,CONCATENATE(P7319,U7319,AB7319,AH7319))),"t","f")</f>
        <v>f</v>
      </c>
      <c r="G7320">
        <v>3</v>
      </c>
      <c r="H7320">
        <v>614602</v>
      </c>
      <c r="I7320" t="s">
        <v>4254</v>
      </c>
      <c r="J7320">
        <v>20140106</v>
      </c>
      <c r="K7320">
        <v>20140401</v>
      </c>
      <c r="M7320">
        <v>0</v>
      </c>
      <c r="N7320">
        <v>0</v>
      </c>
      <c r="AA7320" t="s">
        <v>3578</v>
      </c>
      <c r="AB7320" t="s">
        <v>1642</v>
      </c>
      <c r="AC7320">
        <v>0</v>
      </c>
      <c r="AE7320">
        <v>1</v>
      </c>
      <c r="AF7320" t="s">
        <v>271</v>
      </c>
    </row>
    <row r="7321" spans="1:32" hidden="1" x14ac:dyDescent="0.25">
      <c r="A7321" t="str">
        <f t="array" ref="A7321">IF(COUNT(SEARCH(RubriekenHistorisch,CONCATENATE(P7320,U7320,AB7320,AH7320))),"t","f")</f>
        <v>f</v>
      </c>
      <c r="B7321" t="str">
        <f t="shared" si="344"/>
        <v>f</v>
      </c>
      <c r="C7321" t="str">
        <f t="shared" si="345"/>
        <v>f</v>
      </c>
      <c r="D7321" t="str">
        <f t="shared" si="346"/>
        <v>f</v>
      </c>
      <c r="E7321" t="str">
        <f>IF(COUNT(SEARCH({"04.","05.","09.","12."},CONCATENATE(P7320,U7320,AB7320,AH7320))),"t","f")</f>
        <v>t</v>
      </c>
      <c r="F7321" t="str">
        <f t="array" ref="F7321">IF(COUNT(SEARCH(HistorischeRubrieken,CONCATENATE(P7320,U7320,AB7320,AH7320))),"t","f")</f>
        <v>f</v>
      </c>
      <c r="G7321">
        <v>4</v>
      </c>
      <c r="H7321">
        <v>614602</v>
      </c>
      <c r="I7321" t="s">
        <v>4254</v>
      </c>
      <c r="J7321">
        <v>20140401</v>
      </c>
      <c r="K7321">
        <v>20141101</v>
      </c>
      <c r="M7321">
        <v>0</v>
      </c>
      <c r="N7321">
        <v>0</v>
      </c>
      <c r="AA7321" t="s">
        <v>3576</v>
      </c>
      <c r="AC7321">
        <v>0</v>
      </c>
      <c r="AE7321">
        <v>1</v>
      </c>
      <c r="AF7321" t="s">
        <v>271</v>
      </c>
    </row>
    <row r="7322" spans="1:32" x14ac:dyDescent="0.25">
      <c r="A7322" t="str">
        <f t="array" ref="A7322">IF(COUNT(SEARCH(RubriekenHistorisch,CONCATENATE(P7321,U7321,AB7321,AH7321))),"t","f")</f>
        <v>f</v>
      </c>
      <c r="B7322" t="str">
        <f t="shared" si="344"/>
        <v>f</v>
      </c>
      <c r="C7322" t="str">
        <f t="shared" si="345"/>
        <v>f</v>
      </c>
      <c r="D7322" t="str">
        <f t="shared" si="346"/>
        <v>f</v>
      </c>
      <c r="E7322" t="str">
        <f>IF(COUNT(SEARCH({"04.","05.","09.","12."},CONCATENATE(P7321,U7321,AB7321,AH7321))),"t","f")</f>
        <v>f</v>
      </c>
      <c r="F7322" t="str">
        <f t="array" ref="F7322">IF(COUNT(SEARCH(HistorischeRubrieken,CONCATENATE(P7321,U7321,AB7321,AH7321))),"t","f")</f>
        <v>f</v>
      </c>
      <c r="G7322">
        <v>5</v>
      </c>
      <c r="H7322">
        <v>614602</v>
      </c>
      <c r="I7322" t="s">
        <v>4255</v>
      </c>
      <c r="J7322">
        <v>20141101</v>
      </c>
      <c r="M7322">
        <v>0</v>
      </c>
      <c r="N7322">
        <v>0</v>
      </c>
      <c r="AA7322" t="s">
        <v>3576</v>
      </c>
      <c r="AC7322">
        <v>0</v>
      </c>
      <c r="AE7322">
        <v>1</v>
      </c>
      <c r="AF7322" t="s">
        <v>271</v>
      </c>
    </row>
    <row r="7323" spans="1:32" hidden="1" x14ac:dyDescent="0.25">
      <c r="A7323" t="str">
        <f t="array" ref="A7323">IF(COUNT(SEARCH(RubriekenHistorisch,CONCATENATE(P7322,U7322,AB7322,AH7322))),"t","f")</f>
        <v>f</v>
      </c>
      <c r="B7323" t="str">
        <f t="shared" si="344"/>
        <v>f</v>
      </c>
      <c r="C7323" t="str">
        <f t="shared" si="345"/>
        <v>f</v>
      </c>
      <c r="D7323" t="str">
        <f t="shared" si="346"/>
        <v>f</v>
      </c>
      <c r="E7323" t="str">
        <f>IF(COUNT(SEARCH({"04.","05.","09.","12."},CONCATENATE(P7322,U7322,AB7322,AH7322))),"t","f")</f>
        <v>f</v>
      </c>
      <c r="F7323" t="str">
        <f t="array" ref="F7323">IF(COUNT(SEARCH(HistorischeRubrieken,CONCATENATE(P7322,U7322,AB7322,AH7322))),"t","f")</f>
        <v>f</v>
      </c>
      <c r="G7323">
        <v>1</v>
      </c>
      <c r="H7323">
        <v>614701</v>
      </c>
      <c r="I7323" t="s">
        <v>4256</v>
      </c>
      <c r="J7323">
        <v>20110901</v>
      </c>
      <c r="K7323">
        <v>20120115</v>
      </c>
      <c r="M7323">
        <v>0</v>
      </c>
      <c r="N7323">
        <v>0</v>
      </c>
      <c r="O7323" t="s">
        <v>3451</v>
      </c>
      <c r="P7323" t="s">
        <v>4257</v>
      </c>
      <c r="Q7323" t="s">
        <v>2719</v>
      </c>
      <c r="R7323">
        <v>0</v>
      </c>
      <c r="S7323" t="s">
        <v>271</v>
      </c>
      <c r="U7323" t="s">
        <v>4258</v>
      </c>
      <c r="V7323">
        <v>1</v>
      </c>
      <c r="W7323">
        <v>1</v>
      </c>
      <c r="X7323">
        <v>20110902</v>
      </c>
      <c r="Y7323">
        <v>0</v>
      </c>
      <c r="Z7323" t="s">
        <v>1003</v>
      </c>
      <c r="AA7323" t="s">
        <v>3454</v>
      </c>
      <c r="AC7323">
        <v>1</v>
      </c>
      <c r="AE7323">
        <v>1</v>
      </c>
      <c r="AF7323" t="s">
        <v>271</v>
      </c>
    </row>
    <row r="7324" spans="1:32" hidden="1" x14ac:dyDescent="0.25">
      <c r="A7324" t="str">
        <f t="array" ref="A7324">IF(COUNT(SEARCH(RubriekenHistorisch,CONCATENATE(P7323,U7323,AB7323,AH7323))),"t","f")</f>
        <v>f</v>
      </c>
      <c r="B7324" t="str">
        <f t="shared" si="344"/>
        <v>f</v>
      </c>
      <c r="C7324" t="str">
        <f t="shared" si="345"/>
        <v>f</v>
      </c>
      <c r="D7324" t="str">
        <f t="shared" si="346"/>
        <v>t</v>
      </c>
      <c r="E7324" t="str">
        <f>IF(COUNT(SEARCH({"04.","05.","09.","12."},CONCATENATE(P7323,U7323,AB7323,AH7323))),"t","f")</f>
        <v>t</v>
      </c>
      <c r="F7324" t="str">
        <f t="array" ref="F7324">IF(COUNT(SEARCH(HistorischeRubrieken,CONCATENATE(P7323,U7323,AB7323,AH7323))),"t","f")</f>
        <v>f</v>
      </c>
      <c r="G7324">
        <v>2</v>
      </c>
      <c r="H7324">
        <v>614701</v>
      </c>
      <c r="I7324" t="s">
        <v>4256</v>
      </c>
      <c r="J7324">
        <v>20120115</v>
      </c>
      <c r="K7324">
        <v>20120917</v>
      </c>
      <c r="M7324">
        <v>0</v>
      </c>
      <c r="N7324">
        <v>0</v>
      </c>
      <c r="O7324" t="s">
        <v>3487</v>
      </c>
      <c r="P7324" t="s">
        <v>4257</v>
      </c>
      <c r="Q7324" t="s">
        <v>2719</v>
      </c>
      <c r="R7324">
        <v>0</v>
      </c>
      <c r="S7324" t="s">
        <v>271</v>
      </c>
      <c r="U7324" t="s">
        <v>4258</v>
      </c>
      <c r="V7324">
        <v>1</v>
      </c>
      <c r="W7324">
        <v>1</v>
      </c>
      <c r="X7324">
        <v>20110902</v>
      </c>
      <c r="Y7324">
        <v>0</v>
      </c>
      <c r="Z7324" t="s">
        <v>1003</v>
      </c>
      <c r="AA7324" t="s">
        <v>3488</v>
      </c>
      <c r="AC7324">
        <v>1</v>
      </c>
      <c r="AE7324">
        <v>1</v>
      </c>
      <c r="AF7324" t="s">
        <v>271</v>
      </c>
    </row>
    <row r="7325" spans="1:32" x14ac:dyDescent="0.25">
      <c r="A7325" t="str">
        <f t="array" ref="A7325">IF(COUNT(SEARCH(RubriekenHistorisch,CONCATENATE(P7324,U7324,AB7324,AH7324))),"t","f")</f>
        <v>f</v>
      </c>
      <c r="B7325" t="str">
        <f t="shared" si="344"/>
        <v>f</v>
      </c>
      <c r="C7325" t="str">
        <f t="shared" si="345"/>
        <v>f</v>
      </c>
      <c r="D7325" t="str">
        <f t="shared" si="346"/>
        <v>t</v>
      </c>
      <c r="E7325" t="str">
        <f>IF(COUNT(SEARCH({"04.","05.","09.","12."},CONCATENATE(P7324,U7324,AB7324,AH7324))),"t","f")</f>
        <v>t</v>
      </c>
      <c r="F7325" t="str">
        <f t="array" ref="F7325">IF(COUNT(SEARCH(HistorischeRubrieken,CONCATENATE(P7324,U7324,AB7324,AH7324))),"t","f")</f>
        <v>f</v>
      </c>
      <c r="G7325">
        <v>3</v>
      </c>
      <c r="H7325">
        <v>614701</v>
      </c>
      <c r="I7325" t="s">
        <v>4256</v>
      </c>
      <c r="J7325">
        <v>20120917</v>
      </c>
      <c r="M7325">
        <v>0</v>
      </c>
      <c r="N7325">
        <v>0</v>
      </c>
      <c r="O7325" t="s">
        <v>3487</v>
      </c>
      <c r="P7325" t="s">
        <v>4257</v>
      </c>
      <c r="Q7325" t="s">
        <v>2719</v>
      </c>
      <c r="R7325">
        <v>0</v>
      </c>
      <c r="S7325" t="s">
        <v>271</v>
      </c>
      <c r="AA7325" t="s">
        <v>3488</v>
      </c>
      <c r="AC7325">
        <v>1</v>
      </c>
      <c r="AE7325">
        <v>1</v>
      </c>
      <c r="AF7325" t="s">
        <v>271</v>
      </c>
    </row>
    <row r="7326" spans="1:32" hidden="1" x14ac:dyDescent="0.25">
      <c r="A7326" t="str">
        <f t="array" ref="A7326">IF(COUNT(SEARCH(RubriekenHistorisch,CONCATENATE(P7325,U7325,AB7325,AH7325))),"t","f")</f>
        <v>f</v>
      </c>
      <c r="B7326" t="str">
        <f t="shared" si="344"/>
        <v>f</v>
      </c>
      <c r="C7326" t="str">
        <f t="shared" si="345"/>
        <v>f</v>
      </c>
      <c r="D7326" t="str">
        <f t="shared" si="346"/>
        <v>t</v>
      </c>
      <c r="E7326" t="str">
        <f>IF(COUNT(SEARCH({"04.","05.","09.","12."},CONCATENATE(P7325,U7325,AB7325,AH7325))),"t","f")</f>
        <v>t</v>
      </c>
      <c r="F7326" t="str">
        <f t="array" ref="F7326">IF(COUNT(SEARCH(HistorischeRubrieken,CONCATENATE(P7325,U7325,AB7325,AH7325))),"t","f")</f>
        <v>f</v>
      </c>
      <c r="G7326">
        <v>1</v>
      </c>
      <c r="H7326">
        <v>614702</v>
      </c>
      <c r="I7326" t="s">
        <v>4259</v>
      </c>
      <c r="J7326">
        <v>20110901</v>
      </c>
      <c r="K7326">
        <v>20120115</v>
      </c>
      <c r="M7326">
        <v>0</v>
      </c>
      <c r="N7326">
        <v>1</v>
      </c>
      <c r="AA7326" t="s">
        <v>4260</v>
      </c>
      <c r="AC7326">
        <v>0</v>
      </c>
      <c r="AE7326">
        <v>1</v>
      </c>
      <c r="AF7326" t="s">
        <v>271</v>
      </c>
    </row>
    <row r="7327" spans="1:32" hidden="1" x14ac:dyDescent="0.25">
      <c r="A7327" t="str">
        <f t="array" ref="A7327">IF(COUNT(SEARCH(RubriekenHistorisch,CONCATENATE(P7326,U7326,AB7326,AH7326))),"t","f")</f>
        <v>f</v>
      </c>
      <c r="B7327" t="str">
        <f t="shared" si="344"/>
        <v>f</v>
      </c>
      <c r="C7327" t="str">
        <f t="shared" si="345"/>
        <v>f</v>
      </c>
      <c r="D7327" t="str">
        <f t="shared" si="346"/>
        <v>f</v>
      </c>
      <c r="E7327" t="str">
        <f>IF(COUNT(SEARCH({"04.","05.","09.","12."},CONCATENATE(P7326,U7326,AB7326,AH7326))),"t","f")</f>
        <v>f</v>
      </c>
      <c r="F7327" t="str">
        <f t="array" ref="F7327">IF(COUNT(SEARCH(HistorischeRubrieken,CONCATENATE(P7326,U7326,AB7326,AH7326))),"t","f")</f>
        <v>f</v>
      </c>
      <c r="G7327">
        <v>2</v>
      </c>
      <c r="H7327">
        <v>614702</v>
      </c>
      <c r="I7327" t="s">
        <v>4259</v>
      </c>
      <c r="J7327">
        <v>20120115</v>
      </c>
      <c r="K7327">
        <v>20140106</v>
      </c>
      <c r="M7327">
        <v>0</v>
      </c>
      <c r="N7327">
        <v>1</v>
      </c>
      <c r="AA7327" t="s">
        <v>3547</v>
      </c>
      <c r="AC7327">
        <v>0</v>
      </c>
      <c r="AE7327">
        <v>1</v>
      </c>
      <c r="AF7327" t="s">
        <v>271</v>
      </c>
    </row>
    <row r="7328" spans="1:32" x14ac:dyDescent="0.25">
      <c r="A7328" t="str">
        <f t="array" ref="A7328">IF(COUNT(SEARCH(RubriekenHistorisch,CONCATENATE(P7327,U7327,AB7327,AH7327))),"t","f")</f>
        <v>f</v>
      </c>
      <c r="B7328" t="str">
        <f t="shared" si="344"/>
        <v>f</v>
      </c>
      <c r="C7328" t="str">
        <f t="shared" si="345"/>
        <v>f</v>
      </c>
      <c r="D7328" t="str">
        <f t="shared" si="346"/>
        <v>f</v>
      </c>
      <c r="E7328" t="str">
        <f>IF(COUNT(SEARCH({"04.","05.","09.","12."},CONCATENATE(P7327,U7327,AB7327,AH7327))),"t","f")</f>
        <v>f</v>
      </c>
      <c r="F7328" t="str">
        <f t="array" ref="F7328">IF(COUNT(SEARCH(HistorischeRubrieken,CONCATENATE(P7327,U7327,AB7327,AH7327))),"t","f")</f>
        <v>f</v>
      </c>
      <c r="G7328">
        <v>3</v>
      </c>
      <c r="H7328">
        <v>614702</v>
      </c>
      <c r="I7328" t="s">
        <v>4259</v>
      </c>
      <c r="J7328">
        <v>20140106</v>
      </c>
      <c r="M7328">
        <v>0</v>
      </c>
      <c r="N7328">
        <v>1</v>
      </c>
      <c r="AA7328" t="s">
        <v>3548</v>
      </c>
      <c r="AB7328" t="s">
        <v>1642</v>
      </c>
      <c r="AC7328">
        <v>0</v>
      </c>
      <c r="AE7328">
        <v>1</v>
      </c>
      <c r="AF7328" t="s">
        <v>271</v>
      </c>
    </row>
    <row r="7329" spans="1:32" hidden="1" x14ac:dyDescent="0.25">
      <c r="A7329" t="str">
        <f t="array" ref="A7329">IF(COUNT(SEARCH(RubriekenHistorisch,CONCATENATE(P7328,U7328,AB7328,AH7328))),"t","f")</f>
        <v>f</v>
      </c>
      <c r="B7329" t="str">
        <f t="shared" si="344"/>
        <v>f</v>
      </c>
      <c r="C7329" t="str">
        <f t="shared" si="345"/>
        <v>f</v>
      </c>
      <c r="D7329" t="str">
        <f t="shared" si="346"/>
        <v>f</v>
      </c>
      <c r="E7329" t="str">
        <f>IF(COUNT(SEARCH({"04.","05.","09.","12."},CONCATENATE(P7328,U7328,AB7328,AH7328))),"t","f")</f>
        <v>t</v>
      </c>
      <c r="F7329" t="str">
        <f t="array" ref="F7329">IF(COUNT(SEARCH(HistorischeRubrieken,CONCATENATE(P7328,U7328,AB7328,AH7328))),"t","f")</f>
        <v>f</v>
      </c>
      <c r="G7329">
        <v>1</v>
      </c>
      <c r="H7329">
        <v>614801</v>
      </c>
      <c r="I7329" t="s">
        <v>4261</v>
      </c>
      <c r="J7329">
        <v>19980201</v>
      </c>
      <c r="K7329">
        <v>19981101</v>
      </c>
      <c r="M7329">
        <v>0</v>
      </c>
      <c r="N7329">
        <v>0</v>
      </c>
      <c r="O7329" t="s">
        <v>3493</v>
      </c>
      <c r="P7329" t="s">
        <v>4262</v>
      </c>
      <c r="Q7329" t="s">
        <v>2743</v>
      </c>
      <c r="R7329">
        <v>0</v>
      </c>
      <c r="S7329" t="s">
        <v>271</v>
      </c>
      <c r="U7329" t="s">
        <v>4263</v>
      </c>
      <c r="V7329">
        <v>1</v>
      </c>
      <c r="W7329">
        <v>1</v>
      </c>
      <c r="X7329">
        <v>19980216</v>
      </c>
      <c r="Y7329">
        <v>12</v>
      </c>
      <c r="Z7329" t="s">
        <v>1003</v>
      </c>
      <c r="AA7329" t="s">
        <v>3496</v>
      </c>
      <c r="AC7329">
        <v>1</v>
      </c>
      <c r="AE7329">
        <v>1</v>
      </c>
      <c r="AF7329" t="s">
        <v>271</v>
      </c>
    </row>
    <row r="7330" spans="1:32" hidden="1" x14ac:dyDescent="0.25">
      <c r="A7330" t="str">
        <f t="array" ref="A7330">IF(COUNT(SEARCH(RubriekenHistorisch,CONCATENATE(P7329,U7329,AB7329,AH7329))),"t","f")</f>
        <v>f</v>
      </c>
      <c r="B7330" t="str">
        <f t="shared" si="344"/>
        <v>f</v>
      </c>
      <c r="C7330" t="str">
        <f t="shared" si="345"/>
        <v>f</v>
      </c>
      <c r="D7330" t="str">
        <f t="shared" si="346"/>
        <v>t</v>
      </c>
      <c r="E7330" t="str">
        <f>IF(COUNT(SEARCH({"04.","05.","09.","12."},CONCATENATE(P7329,U7329,AB7329,AH7329))),"t","f")</f>
        <v>t</v>
      </c>
      <c r="F7330" t="str">
        <f t="array" ref="F7330">IF(COUNT(SEARCH(HistorischeRubrieken,CONCATENATE(P7329,U7329,AB7329,AH7329))),"t","f")</f>
        <v>f</v>
      </c>
      <c r="G7330">
        <v>2</v>
      </c>
      <c r="H7330">
        <v>614801</v>
      </c>
      <c r="I7330" t="s">
        <v>4261</v>
      </c>
      <c r="J7330">
        <v>19981101</v>
      </c>
      <c r="K7330">
        <v>20010401</v>
      </c>
      <c r="M7330">
        <v>0</v>
      </c>
      <c r="N7330">
        <v>0</v>
      </c>
      <c r="O7330" t="s">
        <v>3493</v>
      </c>
      <c r="P7330" t="s">
        <v>4264</v>
      </c>
      <c r="Q7330" t="s">
        <v>2743</v>
      </c>
      <c r="R7330">
        <v>0</v>
      </c>
      <c r="S7330" t="s">
        <v>271</v>
      </c>
      <c r="U7330" t="s">
        <v>4265</v>
      </c>
      <c r="V7330">
        <v>1</v>
      </c>
      <c r="W7330">
        <v>1</v>
      </c>
      <c r="X7330">
        <v>19990216</v>
      </c>
      <c r="Y7330">
        <v>12</v>
      </c>
      <c r="Z7330" t="s">
        <v>271</v>
      </c>
      <c r="AA7330" t="s">
        <v>3496</v>
      </c>
      <c r="AC7330">
        <v>1</v>
      </c>
      <c r="AE7330">
        <v>1</v>
      </c>
      <c r="AF7330" t="s">
        <v>271</v>
      </c>
    </row>
    <row r="7331" spans="1:32" hidden="1" x14ac:dyDescent="0.25">
      <c r="A7331" t="str">
        <f t="array" ref="A7331">IF(COUNT(SEARCH(RubriekenHistorisch,CONCATENATE(P7330,U7330,AB7330,AH7330))),"t","f")</f>
        <v>f</v>
      </c>
      <c r="B7331" t="str">
        <f t="shared" si="344"/>
        <v>f</v>
      </c>
      <c r="C7331" t="str">
        <f t="shared" si="345"/>
        <v>f</v>
      </c>
      <c r="D7331" t="str">
        <f t="shared" si="346"/>
        <v>t</v>
      </c>
      <c r="E7331" t="str">
        <f>IF(COUNT(SEARCH({"04.","05.","09.","12."},CONCATENATE(P7330,U7330,AB7330,AH7330))),"t","f")</f>
        <v>t</v>
      </c>
      <c r="F7331" t="str">
        <f t="array" ref="F7331">IF(COUNT(SEARCH(HistorischeRubrieken,CONCATENATE(P7330,U7330,AB7330,AH7330))),"t","f")</f>
        <v>f</v>
      </c>
      <c r="G7331">
        <v>3</v>
      </c>
      <c r="H7331">
        <v>614801</v>
      </c>
      <c r="I7331" t="s">
        <v>4261</v>
      </c>
      <c r="J7331">
        <v>20010401</v>
      </c>
      <c r="K7331">
        <v>20020901</v>
      </c>
      <c r="M7331">
        <v>0</v>
      </c>
      <c r="N7331">
        <v>0</v>
      </c>
      <c r="O7331" t="s">
        <v>3500</v>
      </c>
      <c r="P7331" t="s">
        <v>4264</v>
      </c>
      <c r="Q7331" t="s">
        <v>2743</v>
      </c>
      <c r="R7331">
        <v>0</v>
      </c>
      <c r="S7331" t="s">
        <v>271</v>
      </c>
      <c r="U7331" t="s">
        <v>4265</v>
      </c>
      <c r="V7331">
        <v>1</v>
      </c>
      <c r="W7331">
        <v>1</v>
      </c>
      <c r="X7331">
        <v>20020216</v>
      </c>
      <c r="Y7331">
        <v>12</v>
      </c>
      <c r="Z7331" t="s">
        <v>271</v>
      </c>
      <c r="AA7331" t="s">
        <v>3501</v>
      </c>
      <c r="AC7331">
        <v>1</v>
      </c>
      <c r="AE7331">
        <v>1</v>
      </c>
      <c r="AF7331" t="s">
        <v>271</v>
      </c>
    </row>
    <row r="7332" spans="1:32" hidden="1" x14ac:dyDescent="0.25">
      <c r="A7332" t="str">
        <f t="array" ref="A7332">IF(COUNT(SEARCH(RubriekenHistorisch,CONCATENATE(P7331,U7331,AB7331,AH7331))),"t","f")</f>
        <v>f</v>
      </c>
      <c r="B7332" t="str">
        <f t="shared" si="344"/>
        <v>f</v>
      </c>
      <c r="C7332" t="str">
        <f t="shared" si="345"/>
        <v>f</v>
      </c>
      <c r="D7332" t="str">
        <f t="shared" si="346"/>
        <v>t</v>
      </c>
      <c r="E7332" t="str">
        <f>IF(COUNT(SEARCH({"04.","05.","09.","12."},CONCATENATE(P7331,U7331,AB7331,AH7331))),"t","f")</f>
        <v>t</v>
      </c>
      <c r="F7332" t="str">
        <f t="array" ref="F7332">IF(COUNT(SEARCH(HistorischeRubrieken,CONCATENATE(P7331,U7331,AB7331,AH7331))),"t","f")</f>
        <v>f</v>
      </c>
      <c r="G7332">
        <v>4</v>
      </c>
      <c r="H7332">
        <v>614801</v>
      </c>
      <c r="I7332" t="s">
        <v>4261</v>
      </c>
      <c r="J7332">
        <v>20020901</v>
      </c>
      <c r="K7332">
        <v>20021201</v>
      </c>
      <c r="M7332">
        <v>0</v>
      </c>
      <c r="N7332">
        <v>0</v>
      </c>
      <c r="O7332" t="s">
        <v>3500</v>
      </c>
      <c r="P7332" t="s">
        <v>4266</v>
      </c>
      <c r="Q7332" t="s">
        <v>3435</v>
      </c>
      <c r="R7332">
        <v>0</v>
      </c>
      <c r="S7332" t="s">
        <v>271</v>
      </c>
      <c r="U7332" t="s">
        <v>4267</v>
      </c>
      <c r="V7332">
        <v>1</v>
      </c>
      <c r="W7332">
        <v>1</v>
      </c>
      <c r="X7332">
        <v>20020905</v>
      </c>
      <c r="Y7332">
        <v>12</v>
      </c>
      <c r="Z7332" t="s">
        <v>271</v>
      </c>
      <c r="AA7332" t="s">
        <v>3501</v>
      </c>
      <c r="AC7332">
        <v>1</v>
      </c>
      <c r="AE7332">
        <v>1</v>
      </c>
      <c r="AF7332" t="s">
        <v>271</v>
      </c>
    </row>
    <row r="7333" spans="1:32" hidden="1" x14ac:dyDescent="0.25">
      <c r="A7333" t="str">
        <f t="array" ref="A7333">IF(COUNT(SEARCH(RubriekenHistorisch,CONCATENATE(P7332,U7332,AB7332,AH7332))),"t","f")</f>
        <v>f</v>
      </c>
      <c r="B7333" t="str">
        <f t="shared" si="344"/>
        <v>f</v>
      </c>
      <c r="C7333" t="str">
        <f t="shared" si="345"/>
        <v>f</v>
      </c>
      <c r="D7333" t="str">
        <f t="shared" si="346"/>
        <v>t</v>
      </c>
      <c r="E7333" t="str">
        <f>IF(COUNT(SEARCH({"04.","05.","09.","12."},CONCATENATE(P7332,U7332,AB7332,AH7332))),"t","f")</f>
        <v>t</v>
      </c>
      <c r="F7333" t="str">
        <f t="array" ref="F7333">IF(COUNT(SEARCH(HistorischeRubrieken,CONCATENATE(P7332,U7332,AB7332,AH7332))),"t","f")</f>
        <v>f</v>
      </c>
      <c r="G7333">
        <v>5</v>
      </c>
      <c r="H7333">
        <v>614801</v>
      </c>
      <c r="I7333" t="s">
        <v>4261</v>
      </c>
      <c r="J7333">
        <v>20021201</v>
      </c>
      <c r="K7333">
        <v>20031201</v>
      </c>
      <c r="M7333">
        <v>0</v>
      </c>
      <c r="N7333">
        <v>0</v>
      </c>
      <c r="O7333" t="s">
        <v>3500</v>
      </c>
      <c r="P7333" t="s">
        <v>4266</v>
      </c>
      <c r="Q7333" t="s">
        <v>3435</v>
      </c>
      <c r="R7333">
        <v>0</v>
      </c>
      <c r="S7333" t="s">
        <v>271</v>
      </c>
      <c r="U7333" t="s">
        <v>4267</v>
      </c>
      <c r="V7333">
        <v>1</v>
      </c>
      <c r="W7333">
        <v>1</v>
      </c>
      <c r="X7333">
        <v>20030215</v>
      </c>
      <c r="Y7333">
        <v>12</v>
      </c>
      <c r="Z7333" t="s">
        <v>271</v>
      </c>
      <c r="AA7333" t="s">
        <v>3501</v>
      </c>
      <c r="AC7333">
        <v>1</v>
      </c>
      <c r="AE7333">
        <v>1</v>
      </c>
      <c r="AF7333" t="s">
        <v>271</v>
      </c>
    </row>
    <row r="7334" spans="1:32" hidden="1" x14ac:dyDescent="0.25">
      <c r="A7334" t="str">
        <f t="array" ref="A7334">IF(COUNT(SEARCH(RubriekenHistorisch,CONCATENATE(P7333,U7333,AB7333,AH7333))),"t","f")</f>
        <v>f</v>
      </c>
      <c r="B7334" t="str">
        <f t="shared" si="344"/>
        <v>f</v>
      </c>
      <c r="C7334" t="str">
        <f t="shared" si="345"/>
        <v>f</v>
      </c>
      <c r="D7334" t="str">
        <f t="shared" si="346"/>
        <v>t</v>
      </c>
      <c r="E7334" t="str">
        <f>IF(COUNT(SEARCH({"04.","05.","09.","12."},CONCATENATE(P7333,U7333,AB7333,AH7333))),"t","f")</f>
        <v>t</v>
      </c>
      <c r="F7334" t="str">
        <f t="array" ref="F7334">IF(COUNT(SEARCH(HistorischeRubrieken,CONCATENATE(P7333,U7333,AB7333,AH7333))),"t","f")</f>
        <v>f</v>
      </c>
      <c r="G7334">
        <v>6</v>
      </c>
      <c r="H7334">
        <v>614801</v>
      </c>
      <c r="I7334" t="s">
        <v>4261</v>
      </c>
      <c r="J7334">
        <v>20031201</v>
      </c>
      <c r="K7334">
        <v>20070901</v>
      </c>
      <c r="M7334">
        <v>0</v>
      </c>
      <c r="N7334">
        <v>0</v>
      </c>
      <c r="O7334" t="s">
        <v>3500</v>
      </c>
      <c r="P7334" t="s">
        <v>4268</v>
      </c>
      <c r="Q7334" t="s">
        <v>3435</v>
      </c>
      <c r="R7334">
        <v>0</v>
      </c>
      <c r="S7334" t="s">
        <v>271</v>
      </c>
      <c r="U7334" t="s">
        <v>4269</v>
      </c>
      <c r="V7334">
        <v>1</v>
      </c>
      <c r="W7334">
        <v>1</v>
      </c>
      <c r="X7334">
        <v>20040215</v>
      </c>
      <c r="Y7334">
        <v>12</v>
      </c>
      <c r="Z7334" t="s">
        <v>271</v>
      </c>
      <c r="AA7334" t="s">
        <v>3501</v>
      </c>
      <c r="AC7334">
        <v>1</v>
      </c>
      <c r="AE7334">
        <v>1</v>
      </c>
      <c r="AF7334" t="s">
        <v>271</v>
      </c>
    </row>
    <row r="7335" spans="1:32" hidden="1" x14ac:dyDescent="0.25">
      <c r="A7335" t="str">
        <f t="array" ref="A7335">IF(COUNT(SEARCH(RubriekenHistorisch,CONCATENATE(P7334,U7334,AB7334,AH7334))),"t","f")</f>
        <v>f</v>
      </c>
      <c r="B7335" t="str">
        <f t="shared" si="344"/>
        <v>f</v>
      </c>
      <c r="C7335" t="str">
        <f t="shared" si="345"/>
        <v>f</v>
      </c>
      <c r="D7335" t="str">
        <f t="shared" si="346"/>
        <v>t</v>
      </c>
      <c r="E7335" t="str">
        <f>IF(COUNT(SEARCH({"04.","05.","09.","12."},CONCATENATE(P7334,U7334,AB7334,AH7334))),"t","f")</f>
        <v>t</v>
      </c>
      <c r="F7335" t="str">
        <f t="array" ref="F7335">IF(COUNT(SEARCH(HistorischeRubrieken,CONCATENATE(P7334,U7334,AB7334,AH7334))),"t","f")</f>
        <v>f</v>
      </c>
      <c r="G7335">
        <v>7</v>
      </c>
      <c r="H7335">
        <v>614801</v>
      </c>
      <c r="I7335" t="s">
        <v>4270</v>
      </c>
      <c r="J7335">
        <v>20070901</v>
      </c>
      <c r="K7335">
        <v>20071201</v>
      </c>
      <c r="M7335">
        <v>0</v>
      </c>
      <c r="N7335">
        <v>0</v>
      </c>
      <c r="O7335" t="s">
        <v>3500</v>
      </c>
      <c r="P7335" t="s">
        <v>4271</v>
      </c>
      <c r="Q7335" t="s">
        <v>3435</v>
      </c>
      <c r="R7335">
        <v>0</v>
      </c>
      <c r="S7335" t="s">
        <v>271</v>
      </c>
      <c r="U7335" t="s">
        <v>4272</v>
      </c>
      <c r="V7335">
        <v>1</v>
      </c>
      <c r="W7335">
        <v>1</v>
      </c>
      <c r="X7335">
        <v>20071101</v>
      </c>
      <c r="Y7335">
        <v>12</v>
      </c>
      <c r="Z7335" t="s">
        <v>271</v>
      </c>
      <c r="AA7335" t="s">
        <v>3501</v>
      </c>
      <c r="AC7335">
        <v>1</v>
      </c>
      <c r="AE7335">
        <v>1</v>
      </c>
      <c r="AF7335" t="s">
        <v>271</v>
      </c>
    </row>
    <row r="7336" spans="1:32" hidden="1" x14ac:dyDescent="0.25">
      <c r="A7336" t="str">
        <f t="array" ref="A7336">IF(COUNT(SEARCH(RubriekenHistorisch,CONCATENATE(P7335,U7335,AB7335,AH7335))),"t","f")</f>
        <v>f</v>
      </c>
      <c r="B7336" t="str">
        <f t="shared" si="344"/>
        <v>f</v>
      </c>
      <c r="C7336" t="str">
        <f t="shared" si="345"/>
        <v>f</v>
      </c>
      <c r="D7336" t="str">
        <f t="shared" si="346"/>
        <v>t</v>
      </c>
      <c r="E7336" t="str">
        <f>IF(COUNT(SEARCH({"04.","05.","09.","12."},CONCATENATE(P7335,U7335,AB7335,AH7335))),"t","f")</f>
        <v>t</v>
      </c>
      <c r="F7336" t="str">
        <f t="array" ref="F7336">IF(COUNT(SEARCH(HistorischeRubrieken,CONCATENATE(P7335,U7335,AB7335,AH7335))),"t","f")</f>
        <v>f</v>
      </c>
      <c r="G7336">
        <v>8</v>
      </c>
      <c r="H7336">
        <v>614801</v>
      </c>
      <c r="I7336" t="s">
        <v>4270</v>
      </c>
      <c r="J7336">
        <v>20071201</v>
      </c>
      <c r="K7336">
        <v>20080301</v>
      </c>
      <c r="M7336">
        <v>0</v>
      </c>
      <c r="N7336">
        <v>0</v>
      </c>
      <c r="O7336" t="s">
        <v>3466</v>
      </c>
      <c r="P7336" t="s">
        <v>4271</v>
      </c>
      <c r="Q7336" t="s">
        <v>3435</v>
      </c>
      <c r="R7336">
        <v>0</v>
      </c>
      <c r="S7336" t="s">
        <v>271</v>
      </c>
      <c r="U7336" t="s">
        <v>4272</v>
      </c>
      <c r="V7336">
        <v>1</v>
      </c>
      <c r="W7336">
        <v>1</v>
      </c>
      <c r="X7336">
        <v>20071101</v>
      </c>
      <c r="Y7336">
        <v>12</v>
      </c>
      <c r="Z7336" t="s">
        <v>271</v>
      </c>
      <c r="AA7336" t="s">
        <v>4273</v>
      </c>
      <c r="AC7336">
        <v>1</v>
      </c>
      <c r="AE7336">
        <v>1</v>
      </c>
      <c r="AF7336" t="s">
        <v>271</v>
      </c>
    </row>
    <row r="7337" spans="1:32" hidden="1" x14ac:dyDescent="0.25">
      <c r="A7337" t="str">
        <f t="array" ref="A7337">IF(COUNT(SEARCH(RubriekenHistorisch,CONCATENATE(P7336,U7336,AB7336,AH7336))),"t","f")</f>
        <v>f</v>
      </c>
      <c r="B7337" t="str">
        <f t="shared" si="344"/>
        <v>f</v>
      </c>
      <c r="C7337" t="str">
        <f t="shared" si="345"/>
        <v>f</v>
      </c>
      <c r="D7337" t="str">
        <f t="shared" si="346"/>
        <v>t</v>
      </c>
      <c r="E7337" t="str">
        <f>IF(COUNT(SEARCH({"04.","05.","09.","12."},CONCATENATE(P7336,U7336,AB7336,AH7336))),"t","f")</f>
        <v>t</v>
      </c>
      <c r="F7337" t="str">
        <f t="array" ref="F7337">IF(COUNT(SEARCH(HistorischeRubrieken,CONCATENATE(P7336,U7336,AB7336,AH7336))),"t","f")</f>
        <v>f</v>
      </c>
      <c r="G7337">
        <v>9</v>
      </c>
      <c r="H7337">
        <v>614801</v>
      </c>
      <c r="I7337" t="s">
        <v>4274</v>
      </c>
      <c r="J7337">
        <v>20080301</v>
      </c>
      <c r="K7337">
        <v>20081201</v>
      </c>
      <c r="M7337">
        <v>0</v>
      </c>
      <c r="N7337">
        <v>0</v>
      </c>
      <c r="O7337" t="s">
        <v>3466</v>
      </c>
      <c r="P7337" t="s">
        <v>4275</v>
      </c>
      <c r="Q7337" t="s">
        <v>2762</v>
      </c>
      <c r="R7337">
        <v>0</v>
      </c>
      <c r="S7337" t="s">
        <v>271</v>
      </c>
      <c r="U7337" t="s">
        <v>4276</v>
      </c>
      <c r="V7337">
        <v>2</v>
      </c>
      <c r="W7337">
        <v>0</v>
      </c>
      <c r="X7337">
        <v>20080331</v>
      </c>
      <c r="Y7337">
        <v>0</v>
      </c>
      <c r="Z7337" t="s">
        <v>271</v>
      </c>
      <c r="AA7337" t="s">
        <v>3469</v>
      </c>
      <c r="AB7337" t="s">
        <v>2888</v>
      </c>
      <c r="AC7337">
        <v>1</v>
      </c>
      <c r="AE7337">
        <v>0</v>
      </c>
      <c r="AF7337" t="s">
        <v>271</v>
      </c>
    </row>
    <row r="7338" spans="1:32" hidden="1" x14ac:dyDescent="0.25">
      <c r="A7338" t="str">
        <f t="array" ref="A7338">IF(COUNT(SEARCH(RubriekenHistorisch,CONCATENATE(P7337,U7337,AB7337,AH7337))),"t","f")</f>
        <v>f</v>
      </c>
      <c r="B7338" t="str">
        <f t="shared" si="344"/>
        <v>f</v>
      </c>
      <c r="C7338" t="str">
        <f t="shared" si="345"/>
        <v>f</v>
      </c>
      <c r="D7338" t="str">
        <f t="shared" si="346"/>
        <v>t</v>
      </c>
      <c r="E7338" t="str">
        <f>IF(COUNT(SEARCH({"04.","05.","09.","12."},CONCATENATE(P7337,U7337,AB7337,AH7337))),"t","f")</f>
        <v>t</v>
      </c>
      <c r="F7338" t="str">
        <f t="array" ref="F7338">IF(COUNT(SEARCH(HistorischeRubrieken,CONCATENATE(P7337,U7337,AB7337,AH7337))),"t","f")</f>
        <v>f</v>
      </c>
      <c r="G7338">
        <v>1</v>
      </c>
      <c r="H7338">
        <v>614802</v>
      </c>
      <c r="I7338" t="s">
        <v>4277</v>
      </c>
      <c r="J7338">
        <v>20071201</v>
      </c>
      <c r="K7338">
        <v>20120115</v>
      </c>
      <c r="M7338">
        <v>0</v>
      </c>
      <c r="N7338">
        <v>0</v>
      </c>
      <c r="O7338" t="s">
        <v>3451</v>
      </c>
      <c r="P7338" t="s">
        <v>4278</v>
      </c>
      <c r="Q7338" t="s">
        <v>2719</v>
      </c>
      <c r="R7338">
        <v>0</v>
      </c>
      <c r="S7338" t="s">
        <v>271</v>
      </c>
      <c r="U7338" t="s">
        <v>4279</v>
      </c>
      <c r="V7338">
        <v>1</v>
      </c>
      <c r="W7338">
        <v>1</v>
      </c>
      <c r="X7338">
        <v>20080201</v>
      </c>
      <c r="Y7338">
        <v>0</v>
      </c>
      <c r="Z7338" t="s">
        <v>1003</v>
      </c>
      <c r="AA7338" t="s">
        <v>3454</v>
      </c>
      <c r="AC7338">
        <v>1</v>
      </c>
      <c r="AE7338">
        <v>1</v>
      </c>
      <c r="AF7338" t="s">
        <v>271</v>
      </c>
    </row>
    <row r="7339" spans="1:32" hidden="1" x14ac:dyDescent="0.25">
      <c r="A7339" t="str">
        <f t="array" ref="A7339">IF(COUNT(SEARCH(RubriekenHistorisch,CONCATENATE(P7338,U7338,AB7338,AH7338))),"t","f")</f>
        <v>f</v>
      </c>
      <c r="B7339" t="str">
        <f t="shared" si="344"/>
        <v>f</v>
      </c>
      <c r="C7339" t="str">
        <f t="shared" si="345"/>
        <v>f</v>
      </c>
      <c r="D7339" t="str">
        <f t="shared" si="346"/>
        <v>t</v>
      </c>
      <c r="E7339" t="str">
        <f>IF(COUNT(SEARCH({"04.","05.","09.","12."},CONCATENATE(P7338,U7338,AB7338,AH7338))),"t","f")</f>
        <v>t</v>
      </c>
      <c r="F7339" t="str">
        <f t="array" ref="F7339">IF(COUNT(SEARCH(HistorischeRubrieken,CONCATENATE(P7338,U7338,AB7338,AH7338))),"t","f")</f>
        <v>f</v>
      </c>
      <c r="G7339">
        <v>2</v>
      </c>
      <c r="H7339">
        <v>614802</v>
      </c>
      <c r="I7339" t="s">
        <v>4277</v>
      </c>
      <c r="J7339">
        <v>20120115</v>
      </c>
      <c r="K7339">
        <v>20120917</v>
      </c>
      <c r="M7339">
        <v>0</v>
      </c>
      <c r="N7339">
        <v>0</v>
      </c>
      <c r="O7339" t="s">
        <v>3487</v>
      </c>
      <c r="P7339" t="s">
        <v>4278</v>
      </c>
      <c r="Q7339" t="s">
        <v>2719</v>
      </c>
      <c r="R7339">
        <v>0</v>
      </c>
      <c r="S7339" t="s">
        <v>271</v>
      </c>
      <c r="U7339" t="s">
        <v>4279</v>
      </c>
      <c r="V7339">
        <v>1</v>
      </c>
      <c r="W7339">
        <v>1</v>
      </c>
      <c r="X7339">
        <v>20080201</v>
      </c>
      <c r="Y7339">
        <v>0</v>
      </c>
      <c r="Z7339" t="s">
        <v>1003</v>
      </c>
      <c r="AA7339" t="s">
        <v>3488</v>
      </c>
      <c r="AC7339">
        <v>1</v>
      </c>
      <c r="AE7339">
        <v>1</v>
      </c>
      <c r="AF7339" t="s">
        <v>271</v>
      </c>
    </row>
    <row r="7340" spans="1:32" x14ac:dyDescent="0.25">
      <c r="A7340" t="str">
        <f t="array" ref="A7340">IF(COUNT(SEARCH(RubriekenHistorisch,CONCATENATE(P7339,U7339,AB7339,AH7339))),"t","f")</f>
        <v>f</v>
      </c>
      <c r="B7340" t="str">
        <f t="shared" si="344"/>
        <v>f</v>
      </c>
      <c r="C7340" t="str">
        <f t="shared" si="345"/>
        <v>f</v>
      </c>
      <c r="D7340" t="str">
        <f t="shared" si="346"/>
        <v>t</v>
      </c>
      <c r="E7340" t="str">
        <f>IF(COUNT(SEARCH({"04.","05.","09.","12."},CONCATENATE(P7339,U7339,AB7339,AH7339))),"t","f")</f>
        <v>t</v>
      </c>
      <c r="F7340" t="str">
        <f t="array" ref="F7340">IF(COUNT(SEARCH(HistorischeRubrieken,CONCATENATE(P7339,U7339,AB7339,AH7339))),"t","f")</f>
        <v>f</v>
      </c>
      <c r="G7340">
        <v>3</v>
      </c>
      <c r="H7340">
        <v>614802</v>
      </c>
      <c r="I7340" t="s">
        <v>4277</v>
      </c>
      <c r="J7340">
        <v>20120917</v>
      </c>
      <c r="M7340">
        <v>0</v>
      </c>
      <c r="N7340">
        <v>0</v>
      </c>
      <c r="O7340" t="s">
        <v>3487</v>
      </c>
      <c r="P7340" t="s">
        <v>4278</v>
      </c>
      <c r="Q7340" t="s">
        <v>2719</v>
      </c>
      <c r="R7340">
        <v>0</v>
      </c>
      <c r="S7340" t="s">
        <v>271</v>
      </c>
      <c r="AA7340" t="s">
        <v>3488</v>
      </c>
      <c r="AC7340">
        <v>1</v>
      </c>
      <c r="AE7340">
        <v>1</v>
      </c>
      <c r="AF7340" t="s">
        <v>271</v>
      </c>
    </row>
    <row r="7341" spans="1:32" x14ac:dyDescent="0.25">
      <c r="A7341" t="str">
        <f t="array" ref="A7341">IF(COUNT(SEARCH(RubriekenHistorisch,CONCATENATE(P7340,U7340,AB7340,AH7340))),"t","f")</f>
        <v>f</v>
      </c>
      <c r="B7341" t="str">
        <f t="shared" si="344"/>
        <v>f</v>
      </c>
      <c r="C7341" t="str">
        <f t="shared" si="345"/>
        <v>f</v>
      </c>
      <c r="D7341" t="str">
        <f t="shared" si="346"/>
        <v>t</v>
      </c>
      <c r="E7341" t="str">
        <f>IF(COUNT(SEARCH({"04.","05.","09.","12."},CONCATENATE(P7340,U7340,AB7340,AH7340))),"t","f")</f>
        <v>t</v>
      </c>
      <c r="F7341" t="str">
        <f t="array" ref="F7341">IF(COUNT(SEARCH(HistorischeRubrieken,CONCATENATE(P7340,U7340,AB7340,AH7340))),"t","f")</f>
        <v>f</v>
      </c>
      <c r="G7341">
        <v>1</v>
      </c>
      <c r="H7341">
        <v>614803</v>
      </c>
      <c r="I7341" t="s">
        <v>4280</v>
      </c>
      <c r="J7341">
        <v>20110401</v>
      </c>
      <c r="M7341">
        <v>0</v>
      </c>
      <c r="N7341">
        <v>0</v>
      </c>
      <c r="T7341" t="s">
        <v>4281</v>
      </c>
      <c r="U7341" t="s">
        <v>4282</v>
      </c>
      <c r="V7341">
        <v>0</v>
      </c>
      <c r="W7341">
        <v>1</v>
      </c>
      <c r="X7341">
        <v>20110401</v>
      </c>
      <c r="Y7341">
        <v>12</v>
      </c>
      <c r="Z7341" t="s">
        <v>271</v>
      </c>
    </row>
    <row r="7342" spans="1:32" hidden="1" x14ac:dyDescent="0.25">
      <c r="A7342" t="str">
        <f t="array" ref="A7342">IF(COUNT(SEARCH(RubriekenHistorisch,CONCATENATE(P7341,U7341,AB7341,AH7341))),"t","f")</f>
        <v>f</v>
      </c>
      <c r="B7342" t="str">
        <f t="shared" si="344"/>
        <v>t</v>
      </c>
      <c r="C7342" t="str">
        <f t="shared" si="345"/>
        <v>f</v>
      </c>
      <c r="D7342" t="str">
        <f t="shared" si="346"/>
        <v>t</v>
      </c>
      <c r="E7342" t="str">
        <f>IF(COUNT(SEARCH({"04.","05.","09.","12."},CONCATENATE(P7341,U7341,AB7341,AH7341))),"t","f")</f>
        <v>t</v>
      </c>
      <c r="F7342" t="str">
        <f t="array" ref="F7342">IF(COUNT(SEARCH(HistorischeRubrieken,CONCATENATE(P7341,U7341,AB7341,AH7341))),"t","f")</f>
        <v>f</v>
      </c>
      <c r="G7342">
        <v>1</v>
      </c>
      <c r="H7342">
        <v>615001</v>
      </c>
      <c r="I7342" t="s">
        <v>4283</v>
      </c>
      <c r="J7342">
        <v>19980201</v>
      </c>
      <c r="K7342">
        <v>19990601</v>
      </c>
      <c r="M7342">
        <v>0</v>
      </c>
      <c r="N7342">
        <v>0</v>
      </c>
      <c r="O7342" t="s">
        <v>3493</v>
      </c>
      <c r="P7342" t="s">
        <v>4284</v>
      </c>
      <c r="Q7342" t="s">
        <v>2743</v>
      </c>
      <c r="R7342">
        <v>0</v>
      </c>
      <c r="S7342" t="s">
        <v>271</v>
      </c>
      <c r="U7342" t="s">
        <v>4285</v>
      </c>
      <c r="V7342">
        <v>1</v>
      </c>
      <c r="W7342">
        <v>1</v>
      </c>
      <c r="X7342">
        <v>19980215</v>
      </c>
      <c r="Y7342">
        <v>12</v>
      </c>
      <c r="Z7342" t="s">
        <v>1003</v>
      </c>
      <c r="AA7342" t="s">
        <v>4286</v>
      </c>
      <c r="AC7342">
        <v>1</v>
      </c>
      <c r="AE7342">
        <v>0</v>
      </c>
      <c r="AF7342" t="s">
        <v>271</v>
      </c>
    </row>
    <row r="7343" spans="1:32" hidden="1" x14ac:dyDescent="0.25">
      <c r="A7343" t="str">
        <f t="array" ref="A7343">IF(COUNT(SEARCH(RubriekenHistorisch,CONCATENATE(P7342,U7342,AB7342,AH7342))),"t","f")</f>
        <v>f</v>
      </c>
      <c r="B7343" t="str">
        <f t="shared" si="344"/>
        <v>f</v>
      </c>
      <c r="C7343" t="str">
        <f t="shared" si="345"/>
        <v>f</v>
      </c>
      <c r="D7343" t="str">
        <f t="shared" si="346"/>
        <v>t</v>
      </c>
      <c r="E7343" t="str">
        <f>IF(COUNT(SEARCH({"04.","05.","09.","12."},CONCATENATE(P7342,U7342,AB7342,AH7342))),"t","f")</f>
        <v>t</v>
      </c>
      <c r="F7343" t="str">
        <f t="array" ref="F7343">IF(COUNT(SEARCH(HistorischeRubrieken,CONCATENATE(P7342,U7342,AB7342,AH7342))),"t","f")</f>
        <v>f</v>
      </c>
      <c r="G7343">
        <v>2</v>
      </c>
      <c r="H7343">
        <v>615001</v>
      </c>
      <c r="I7343" t="s">
        <v>4283</v>
      </c>
      <c r="J7343">
        <v>19990601</v>
      </c>
      <c r="K7343">
        <v>20000601</v>
      </c>
      <c r="M7343">
        <v>0</v>
      </c>
      <c r="N7343">
        <v>0</v>
      </c>
      <c r="O7343" t="s">
        <v>3493</v>
      </c>
      <c r="P7343" t="s">
        <v>4284</v>
      </c>
      <c r="Q7343" t="s">
        <v>2743</v>
      </c>
      <c r="R7343">
        <v>0</v>
      </c>
      <c r="S7343" t="s">
        <v>271</v>
      </c>
      <c r="U7343" t="s">
        <v>4285</v>
      </c>
      <c r="V7343">
        <v>1</v>
      </c>
      <c r="W7343">
        <v>1</v>
      </c>
      <c r="X7343">
        <v>20000215</v>
      </c>
      <c r="Y7343">
        <v>12</v>
      </c>
      <c r="Z7343" t="s">
        <v>271</v>
      </c>
      <c r="AA7343" t="s">
        <v>4286</v>
      </c>
      <c r="AC7343">
        <v>1</v>
      </c>
      <c r="AE7343">
        <v>0</v>
      </c>
      <c r="AF7343" t="s">
        <v>271</v>
      </c>
    </row>
    <row r="7344" spans="1:32" hidden="1" x14ac:dyDescent="0.25">
      <c r="A7344" t="str">
        <f t="array" ref="A7344">IF(COUNT(SEARCH(RubriekenHistorisch,CONCATENATE(P7343,U7343,AB7343,AH7343))),"t","f")</f>
        <v>f</v>
      </c>
      <c r="B7344" t="str">
        <f t="shared" si="344"/>
        <v>f</v>
      </c>
      <c r="C7344" t="str">
        <f t="shared" si="345"/>
        <v>f</v>
      </c>
      <c r="D7344" t="str">
        <f t="shared" si="346"/>
        <v>t</v>
      </c>
      <c r="E7344" t="str">
        <f>IF(COUNT(SEARCH({"04.","05.","09.","12."},CONCATENATE(P7343,U7343,AB7343,AH7343))),"t","f")</f>
        <v>t</v>
      </c>
      <c r="F7344" t="str">
        <f t="array" ref="F7344">IF(COUNT(SEARCH(HistorischeRubrieken,CONCATENATE(P7343,U7343,AB7343,AH7343))),"t","f")</f>
        <v>f</v>
      </c>
      <c r="G7344">
        <v>3</v>
      </c>
      <c r="H7344">
        <v>615001</v>
      </c>
      <c r="I7344" t="s">
        <v>4283</v>
      </c>
      <c r="J7344">
        <v>20000601</v>
      </c>
      <c r="K7344">
        <v>20010401</v>
      </c>
      <c r="M7344">
        <v>0</v>
      </c>
      <c r="N7344">
        <v>0</v>
      </c>
      <c r="O7344" t="s">
        <v>3493</v>
      </c>
      <c r="P7344" t="s">
        <v>4287</v>
      </c>
      <c r="Q7344" t="s">
        <v>2743</v>
      </c>
      <c r="R7344">
        <v>0</v>
      </c>
      <c r="S7344" t="s">
        <v>271</v>
      </c>
      <c r="U7344" t="s">
        <v>4288</v>
      </c>
      <c r="V7344">
        <v>1</v>
      </c>
      <c r="W7344">
        <v>1</v>
      </c>
      <c r="X7344">
        <v>20000915</v>
      </c>
      <c r="Y7344">
        <v>12</v>
      </c>
      <c r="Z7344" t="s">
        <v>271</v>
      </c>
      <c r="AA7344" t="s">
        <v>4286</v>
      </c>
      <c r="AC7344">
        <v>1</v>
      </c>
      <c r="AE7344">
        <v>0</v>
      </c>
      <c r="AF7344" t="s">
        <v>271</v>
      </c>
    </row>
    <row r="7345" spans="1:32" hidden="1" x14ac:dyDescent="0.25">
      <c r="A7345" t="str">
        <f t="array" ref="A7345">IF(COUNT(SEARCH(RubriekenHistorisch,CONCATENATE(P7344,U7344,AB7344,AH7344))),"t","f")</f>
        <v>f</v>
      </c>
      <c r="B7345" t="str">
        <f t="shared" si="344"/>
        <v>f</v>
      </c>
      <c r="C7345" t="str">
        <f t="shared" si="345"/>
        <v>f</v>
      </c>
      <c r="D7345" t="str">
        <f t="shared" si="346"/>
        <v>t</v>
      </c>
      <c r="E7345" t="str">
        <f>IF(COUNT(SEARCH({"04.","05.","09.","12."},CONCATENATE(P7344,U7344,AB7344,AH7344))),"t","f")</f>
        <v>t</v>
      </c>
      <c r="F7345" t="str">
        <f t="array" ref="F7345">IF(COUNT(SEARCH(HistorischeRubrieken,CONCATENATE(P7344,U7344,AB7344,AH7344))),"t","f")</f>
        <v>f</v>
      </c>
      <c r="G7345">
        <v>4</v>
      </c>
      <c r="H7345">
        <v>615001</v>
      </c>
      <c r="I7345" t="s">
        <v>4283</v>
      </c>
      <c r="J7345">
        <v>20010401</v>
      </c>
      <c r="K7345">
        <v>20031201</v>
      </c>
      <c r="M7345">
        <v>1</v>
      </c>
      <c r="N7345">
        <v>0</v>
      </c>
      <c r="O7345" t="s">
        <v>3500</v>
      </c>
      <c r="P7345" t="s">
        <v>4287</v>
      </c>
      <c r="Q7345" t="s">
        <v>2743</v>
      </c>
      <c r="R7345">
        <v>0</v>
      </c>
      <c r="S7345" t="s">
        <v>271</v>
      </c>
      <c r="U7345" t="s">
        <v>4288</v>
      </c>
      <c r="V7345">
        <v>1</v>
      </c>
      <c r="W7345">
        <v>1</v>
      </c>
      <c r="X7345">
        <v>20010915</v>
      </c>
      <c r="Y7345">
        <v>12</v>
      </c>
      <c r="Z7345" t="s">
        <v>271</v>
      </c>
      <c r="AA7345" t="s">
        <v>4289</v>
      </c>
      <c r="AC7345">
        <v>1</v>
      </c>
      <c r="AE7345">
        <v>0</v>
      </c>
      <c r="AF7345" t="s">
        <v>271</v>
      </c>
    </row>
    <row r="7346" spans="1:32" hidden="1" x14ac:dyDescent="0.25">
      <c r="A7346" t="str">
        <f t="array" ref="A7346">IF(COUNT(SEARCH(RubriekenHistorisch,CONCATENATE(P7345,U7345,AB7345,AH7345))),"t","f")</f>
        <v>f</v>
      </c>
      <c r="B7346" t="str">
        <f t="shared" si="344"/>
        <v>f</v>
      </c>
      <c r="C7346" t="str">
        <f t="shared" si="345"/>
        <v>f</v>
      </c>
      <c r="D7346" t="str">
        <f t="shared" si="346"/>
        <v>t</v>
      </c>
      <c r="E7346" t="str">
        <f>IF(COUNT(SEARCH({"04.","05.","09.","12."},CONCATENATE(P7345,U7345,AB7345,AH7345))),"t","f")</f>
        <v>t</v>
      </c>
      <c r="F7346" t="str">
        <f t="array" ref="F7346">IF(COUNT(SEARCH(HistorischeRubrieken,CONCATENATE(P7345,U7345,AB7345,AH7345))),"t","f")</f>
        <v>f</v>
      </c>
      <c r="G7346">
        <v>5</v>
      </c>
      <c r="H7346">
        <v>615001</v>
      </c>
      <c r="I7346" t="s">
        <v>4290</v>
      </c>
      <c r="J7346">
        <v>20031201</v>
      </c>
      <c r="K7346">
        <v>20040301</v>
      </c>
      <c r="M7346">
        <v>1</v>
      </c>
      <c r="N7346">
        <v>0</v>
      </c>
      <c r="O7346" t="s">
        <v>3500</v>
      </c>
      <c r="R7346">
        <v>0</v>
      </c>
      <c r="S7346" t="s">
        <v>271</v>
      </c>
      <c r="U7346" t="s">
        <v>4288</v>
      </c>
      <c r="V7346">
        <v>1</v>
      </c>
      <c r="W7346">
        <v>1</v>
      </c>
      <c r="X7346">
        <v>20010915</v>
      </c>
      <c r="Y7346">
        <v>12</v>
      </c>
      <c r="Z7346" t="s">
        <v>271</v>
      </c>
      <c r="AA7346" t="s">
        <v>4289</v>
      </c>
      <c r="AC7346">
        <v>0</v>
      </c>
      <c r="AE7346">
        <v>0</v>
      </c>
      <c r="AF7346" t="s">
        <v>271</v>
      </c>
    </row>
    <row r="7347" spans="1:32" hidden="1" x14ac:dyDescent="0.25">
      <c r="A7347" t="str">
        <f t="array" ref="A7347">IF(COUNT(SEARCH(RubriekenHistorisch,CONCATENATE(P7346,U7346,AB7346,AH7346))),"t","f")</f>
        <v>f</v>
      </c>
      <c r="B7347" t="str">
        <f t="shared" si="344"/>
        <v>f</v>
      </c>
      <c r="C7347" t="str">
        <f t="shared" si="345"/>
        <v>f</v>
      </c>
      <c r="D7347" t="str">
        <f t="shared" si="346"/>
        <v>t</v>
      </c>
      <c r="E7347" t="str">
        <f>IF(COUNT(SEARCH({"04.","05.","09.","12."},CONCATENATE(P7346,U7346,AB7346,AH7346))),"t","f")</f>
        <v>t</v>
      </c>
      <c r="F7347" t="str">
        <f t="array" ref="F7347">IF(COUNT(SEARCH(HistorischeRubrieken,CONCATENATE(P7346,U7346,AB7346,AH7346))),"t","f")</f>
        <v>f</v>
      </c>
      <c r="G7347">
        <v>6</v>
      </c>
      <c r="H7347">
        <v>615001</v>
      </c>
      <c r="I7347" t="s">
        <v>4290</v>
      </c>
      <c r="J7347">
        <v>20040301</v>
      </c>
      <c r="K7347">
        <v>20040601</v>
      </c>
      <c r="M7347">
        <v>0</v>
      </c>
      <c r="N7347">
        <v>0</v>
      </c>
      <c r="O7347" t="s">
        <v>3500</v>
      </c>
      <c r="R7347">
        <v>0</v>
      </c>
      <c r="S7347" t="s">
        <v>271</v>
      </c>
      <c r="V7347">
        <v>2</v>
      </c>
      <c r="W7347">
        <v>0</v>
      </c>
      <c r="X7347">
        <v>20040310</v>
      </c>
      <c r="Y7347">
        <v>0</v>
      </c>
      <c r="Z7347" t="s">
        <v>271</v>
      </c>
      <c r="AA7347" t="s">
        <v>4289</v>
      </c>
      <c r="AC7347">
        <v>0</v>
      </c>
      <c r="AE7347">
        <v>0</v>
      </c>
      <c r="AF7347" t="s">
        <v>271</v>
      </c>
    </row>
    <row r="7348" spans="1:32" hidden="1" x14ac:dyDescent="0.25">
      <c r="A7348" t="str">
        <f t="array" ref="A7348">IF(COUNT(SEARCH(RubriekenHistorisch,CONCATENATE(P7347,U7347,AB7347,AH7347))),"t","f")</f>
        <v>f</v>
      </c>
      <c r="B7348" t="str">
        <f t="shared" si="344"/>
        <v>f</v>
      </c>
      <c r="C7348" t="str">
        <f t="shared" si="345"/>
        <v>f</v>
      </c>
      <c r="D7348" t="str">
        <f t="shared" si="346"/>
        <v>f</v>
      </c>
      <c r="E7348" t="str">
        <f>IF(COUNT(SEARCH({"04.","05.","09.","12."},CONCATENATE(P7347,U7347,AB7347,AH7347))),"t","f")</f>
        <v>f</v>
      </c>
      <c r="F7348" t="str">
        <f t="array" ref="F7348">IF(COUNT(SEARCH(HistorischeRubrieken,CONCATENATE(P7347,U7347,AB7347,AH7347))),"t","f")</f>
        <v>f</v>
      </c>
      <c r="G7348">
        <v>1</v>
      </c>
      <c r="H7348">
        <v>615101</v>
      </c>
      <c r="I7348" t="s">
        <v>4291</v>
      </c>
      <c r="J7348">
        <v>19980201</v>
      </c>
      <c r="K7348">
        <v>19990601</v>
      </c>
      <c r="M7348">
        <v>0</v>
      </c>
      <c r="N7348">
        <v>0</v>
      </c>
      <c r="O7348" t="s">
        <v>3493</v>
      </c>
      <c r="P7348" t="s">
        <v>4292</v>
      </c>
      <c r="Q7348" t="s">
        <v>2743</v>
      </c>
      <c r="R7348">
        <v>0</v>
      </c>
      <c r="S7348" t="s">
        <v>271</v>
      </c>
      <c r="U7348" t="s">
        <v>4293</v>
      </c>
      <c r="V7348">
        <v>1</v>
      </c>
      <c r="W7348">
        <v>1</v>
      </c>
      <c r="X7348">
        <v>19980215</v>
      </c>
      <c r="Y7348">
        <v>12</v>
      </c>
      <c r="Z7348" t="s">
        <v>1003</v>
      </c>
      <c r="AA7348" t="s">
        <v>3496</v>
      </c>
      <c r="AC7348">
        <v>1</v>
      </c>
      <c r="AE7348">
        <v>1</v>
      </c>
      <c r="AF7348" t="s">
        <v>271</v>
      </c>
    </row>
    <row r="7349" spans="1:32" hidden="1" x14ac:dyDescent="0.25">
      <c r="A7349" t="str">
        <f t="array" ref="A7349">IF(COUNT(SEARCH(RubriekenHistorisch,CONCATENATE(P7348,U7348,AB7348,AH7348))),"t","f")</f>
        <v>f</v>
      </c>
      <c r="B7349" t="str">
        <f t="shared" si="344"/>
        <v>f</v>
      </c>
      <c r="C7349" t="str">
        <f t="shared" si="345"/>
        <v>f</v>
      </c>
      <c r="D7349" t="str">
        <f t="shared" si="346"/>
        <v>t</v>
      </c>
      <c r="E7349" t="str">
        <f>IF(COUNT(SEARCH({"04.","05.","09.","12."},CONCATENATE(P7348,U7348,AB7348,AH7348))),"t","f")</f>
        <v>t</v>
      </c>
      <c r="F7349" t="str">
        <f t="array" ref="F7349">IF(COUNT(SEARCH(HistorischeRubrieken,CONCATENATE(P7348,U7348,AB7348,AH7348))),"t","f")</f>
        <v>f</v>
      </c>
      <c r="G7349">
        <v>2</v>
      </c>
      <c r="H7349">
        <v>615101</v>
      </c>
      <c r="I7349" t="s">
        <v>4291</v>
      </c>
      <c r="J7349">
        <v>19990601</v>
      </c>
      <c r="K7349">
        <v>20000601</v>
      </c>
      <c r="M7349">
        <v>0</v>
      </c>
      <c r="N7349">
        <v>0</v>
      </c>
      <c r="O7349" t="s">
        <v>3493</v>
      </c>
      <c r="P7349" t="s">
        <v>4292</v>
      </c>
      <c r="Q7349" t="s">
        <v>2743</v>
      </c>
      <c r="R7349">
        <v>0</v>
      </c>
      <c r="S7349" t="s">
        <v>271</v>
      </c>
      <c r="U7349" t="s">
        <v>4293</v>
      </c>
      <c r="V7349">
        <v>1</v>
      </c>
      <c r="W7349">
        <v>1</v>
      </c>
      <c r="X7349">
        <v>20000215</v>
      </c>
      <c r="Y7349">
        <v>12</v>
      </c>
      <c r="Z7349" t="s">
        <v>271</v>
      </c>
      <c r="AA7349" t="s">
        <v>3496</v>
      </c>
      <c r="AC7349">
        <v>1</v>
      </c>
      <c r="AE7349">
        <v>1</v>
      </c>
      <c r="AF7349" t="s">
        <v>271</v>
      </c>
    </row>
    <row r="7350" spans="1:32" hidden="1" x14ac:dyDescent="0.25">
      <c r="A7350" t="str">
        <f t="array" ref="A7350">IF(COUNT(SEARCH(RubriekenHistorisch,CONCATENATE(P7349,U7349,AB7349,AH7349))),"t","f")</f>
        <v>f</v>
      </c>
      <c r="B7350" t="str">
        <f t="shared" si="344"/>
        <v>f</v>
      </c>
      <c r="C7350" t="str">
        <f t="shared" si="345"/>
        <v>f</v>
      </c>
      <c r="D7350" t="str">
        <f t="shared" si="346"/>
        <v>t</v>
      </c>
      <c r="E7350" t="str">
        <f>IF(COUNT(SEARCH({"04.","05.","09.","12."},CONCATENATE(P7349,U7349,AB7349,AH7349))),"t","f")</f>
        <v>t</v>
      </c>
      <c r="F7350" t="str">
        <f t="array" ref="F7350">IF(COUNT(SEARCH(HistorischeRubrieken,CONCATENATE(P7349,U7349,AB7349,AH7349))),"t","f")</f>
        <v>f</v>
      </c>
      <c r="G7350">
        <v>3</v>
      </c>
      <c r="H7350">
        <v>615101</v>
      </c>
      <c r="I7350" t="s">
        <v>4291</v>
      </c>
      <c r="J7350">
        <v>20000601</v>
      </c>
      <c r="K7350">
        <v>20010401</v>
      </c>
      <c r="M7350">
        <v>0</v>
      </c>
      <c r="N7350">
        <v>0</v>
      </c>
      <c r="O7350" t="s">
        <v>3493</v>
      </c>
      <c r="P7350" t="s">
        <v>4294</v>
      </c>
      <c r="Q7350" t="s">
        <v>2743</v>
      </c>
      <c r="R7350">
        <v>0</v>
      </c>
      <c r="S7350" t="s">
        <v>271</v>
      </c>
      <c r="U7350" t="s">
        <v>4295</v>
      </c>
      <c r="V7350">
        <v>1</v>
      </c>
      <c r="W7350">
        <v>1</v>
      </c>
      <c r="X7350">
        <v>20000915</v>
      </c>
      <c r="Y7350">
        <v>12</v>
      </c>
      <c r="Z7350" t="s">
        <v>271</v>
      </c>
      <c r="AA7350" t="s">
        <v>3496</v>
      </c>
      <c r="AC7350">
        <v>1</v>
      </c>
      <c r="AE7350">
        <v>1</v>
      </c>
      <c r="AF7350" t="s">
        <v>271</v>
      </c>
    </row>
    <row r="7351" spans="1:32" hidden="1" x14ac:dyDescent="0.25">
      <c r="A7351" t="str">
        <f t="array" ref="A7351">IF(COUNT(SEARCH(RubriekenHistorisch,CONCATENATE(P7350,U7350,AB7350,AH7350))),"t","f")</f>
        <v>f</v>
      </c>
      <c r="B7351" t="str">
        <f t="shared" si="344"/>
        <v>f</v>
      </c>
      <c r="C7351" t="str">
        <f t="shared" si="345"/>
        <v>f</v>
      </c>
      <c r="D7351" t="str">
        <f t="shared" si="346"/>
        <v>t</v>
      </c>
      <c r="E7351" t="str">
        <f>IF(COUNT(SEARCH({"04.","05.","09.","12."},CONCATENATE(P7350,U7350,AB7350,AH7350))),"t","f")</f>
        <v>t</v>
      </c>
      <c r="F7351" t="str">
        <f t="array" ref="F7351">IF(COUNT(SEARCH(HistorischeRubrieken,CONCATENATE(P7350,U7350,AB7350,AH7350))),"t","f")</f>
        <v>f</v>
      </c>
      <c r="G7351">
        <v>4</v>
      </c>
      <c r="H7351">
        <v>615101</v>
      </c>
      <c r="I7351" t="s">
        <v>4291</v>
      </c>
      <c r="J7351">
        <v>20010401</v>
      </c>
      <c r="K7351">
        <v>20031201</v>
      </c>
      <c r="M7351">
        <v>0</v>
      </c>
      <c r="N7351">
        <v>0</v>
      </c>
      <c r="O7351" t="s">
        <v>3500</v>
      </c>
      <c r="P7351" t="s">
        <v>4294</v>
      </c>
      <c r="Q7351" t="s">
        <v>2743</v>
      </c>
      <c r="R7351">
        <v>0</v>
      </c>
      <c r="S7351" t="s">
        <v>271</v>
      </c>
      <c r="U7351" t="s">
        <v>4295</v>
      </c>
      <c r="V7351">
        <v>1</v>
      </c>
      <c r="W7351">
        <v>1</v>
      </c>
      <c r="X7351">
        <v>20010915</v>
      </c>
      <c r="Y7351">
        <v>12</v>
      </c>
      <c r="Z7351" t="s">
        <v>271</v>
      </c>
      <c r="AA7351" t="s">
        <v>3501</v>
      </c>
      <c r="AC7351">
        <v>1</v>
      </c>
      <c r="AE7351">
        <v>1</v>
      </c>
      <c r="AF7351" t="s">
        <v>271</v>
      </c>
    </row>
    <row r="7352" spans="1:32" hidden="1" x14ac:dyDescent="0.25">
      <c r="A7352" t="str">
        <f t="array" ref="A7352">IF(COUNT(SEARCH(RubriekenHistorisch,CONCATENATE(P7351,U7351,AB7351,AH7351))),"t","f")</f>
        <v>f</v>
      </c>
      <c r="B7352" t="str">
        <f t="shared" si="344"/>
        <v>f</v>
      </c>
      <c r="C7352" t="str">
        <f t="shared" si="345"/>
        <v>f</v>
      </c>
      <c r="D7352" t="str">
        <f t="shared" si="346"/>
        <v>t</v>
      </c>
      <c r="E7352" t="str">
        <f>IF(COUNT(SEARCH({"04.","05.","09.","12."},CONCATENATE(P7351,U7351,AB7351,AH7351))),"t","f")</f>
        <v>t</v>
      </c>
      <c r="F7352" t="str">
        <f t="array" ref="F7352">IF(COUNT(SEARCH(HistorischeRubrieken,CONCATENATE(P7351,U7351,AB7351,AH7351))),"t","f")</f>
        <v>f</v>
      </c>
      <c r="G7352">
        <v>5</v>
      </c>
      <c r="H7352">
        <v>615101</v>
      </c>
      <c r="I7352" t="s">
        <v>4296</v>
      </c>
      <c r="J7352">
        <v>20031201</v>
      </c>
      <c r="K7352">
        <v>20040301</v>
      </c>
      <c r="M7352">
        <v>0</v>
      </c>
      <c r="N7352">
        <v>0</v>
      </c>
      <c r="O7352" t="s">
        <v>3500</v>
      </c>
      <c r="P7352" t="s">
        <v>4297</v>
      </c>
      <c r="Q7352" t="s">
        <v>2743</v>
      </c>
      <c r="R7352">
        <v>0</v>
      </c>
      <c r="S7352" t="s">
        <v>271</v>
      </c>
      <c r="U7352" t="s">
        <v>4295</v>
      </c>
      <c r="V7352">
        <v>1</v>
      </c>
      <c r="W7352">
        <v>1</v>
      </c>
      <c r="X7352">
        <v>20010915</v>
      </c>
      <c r="Y7352">
        <v>12</v>
      </c>
      <c r="Z7352" t="s">
        <v>271</v>
      </c>
      <c r="AA7352" t="s">
        <v>3501</v>
      </c>
      <c r="AC7352">
        <v>1</v>
      </c>
      <c r="AE7352">
        <v>1</v>
      </c>
      <c r="AF7352" t="s">
        <v>271</v>
      </c>
    </row>
    <row r="7353" spans="1:32" hidden="1" x14ac:dyDescent="0.25">
      <c r="A7353" t="str">
        <f t="array" ref="A7353">IF(COUNT(SEARCH(RubriekenHistorisch,CONCATENATE(P7352,U7352,AB7352,AH7352))),"t","f")</f>
        <v>f</v>
      </c>
      <c r="B7353" t="str">
        <f t="shared" si="344"/>
        <v>f</v>
      </c>
      <c r="C7353" t="str">
        <f t="shared" si="345"/>
        <v>f</v>
      </c>
      <c r="D7353" t="str">
        <f t="shared" si="346"/>
        <v>t</v>
      </c>
      <c r="E7353" t="str">
        <f>IF(COUNT(SEARCH({"04.","05.","09.","12."},CONCATENATE(P7352,U7352,AB7352,AH7352))),"t","f")</f>
        <v>t</v>
      </c>
      <c r="F7353" t="str">
        <f t="array" ref="F7353">IF(COUNT(SEARCH(HistorischeRubrieken,CONCATENATE(P7352,U7352,AB7352,AH7352))),"t","f")</f>
        <v>f</v>
      </c>
      <c r="G7353">
        <v>6</v>
      </c>
      <c r="H7353">
        <v>615101</v>
      </c>
      <c r="I7353" t="s">
        <v>4296</v>
      </c>
      <c r="J7353">
        <v>20040301</v>
      </c>
      <c r="K7353">
        <v>20040601</v>
      </c>
      <c r="M7353">
        <v>0</v>
      </c>
      <c r="N7353">
        <v>0</v>
      </c>
      <c r="O7353" t="s">
        <v>3500</v>
      </c>
      <c r="P7353" t="s">
        <v>4297</v>
      </c>
      <c r="Q7353" t="s">
        <v>2743</v>
      </c>
      <c r="R7353">
        <v>0</v>
      </c>
      <c r="S7353" t="s">
        <v>271</v>
      </c>
      <c r="U7353" t="s">
        <v>4298</v>
      </c>
      <c r="V7353">
        <v>2</v>
      </c>
      <c r="W7353">
        <v>0</v>
      </c>
      <c r="X7353">
        <v>20040303</v>
      </c>
      <c r="Y7353">
        <v>0</v>
      </c>
      <c r="Z7353" t="s">
        <v>271</v>
      </c>
      <c r="AA7353" t="s">
        <v>3501</v>
      </c>
      <c r="AC7353">
        <v>1</v>
      </c>
      <c r="AE7353">
        <v>1</v>
      </c>
      <c r="AF7353" t="s">
        <v>271</v>
      </c>
    </row>
    <row r="7354" spans="1:32" hidden="1" x14ac:dyDescent="0.25">
      <c r="A7354" t="str">
        <f t="array" ref="A7354">IF(COUNT(SEARCH(RubriekenHistorisch,CONCATENATE(P7353,U7353,AB7353,AH7353))),"t","f")</f>
        <v>f</v>
      </c>
      <c r="B7354" t="str">
        <f t="shared" si="344"/>
        <v>f</v>
      </c>
      <c r="C7354" t="str">
        <f t="shared" si="345"/>
        <v>f</v>
      </c>
      <c r="D7354" t="str">
        <f t="shared" si="346"/>
        <v>t</v>
      </c>
      <c r="E7354" t="str">
        <f>IF(COUNT(SEARCH({"04.","05.","09.","12."},CONCATENATE(P7353,U7353,AB7353,AH7353))),"t","f")</f>
        <v>t</v>
      </c>
      <c r="F7354" t="str">
        <f t="array" ref="F7354">IF(COUNT(SEARCH(HistorischeRubrieken,CONCATENATE(P7353,U7353,AB7353,AH7353))),"t","f")</f>
        <v>f</v>
      </c>
      <c r="G7354">
        <v>7</v>
      </c>
      <c r="H7354">
        <v>615101</v>
      </c>
      <c r="I7354" t="s">
        <v>4296</v>
      </c>
      <c r="J7354">
        <v>20040601</v>
      </c>
      <c r="K7354">
        <v>20040901</v>
      </c>
      <c r="M7354">
        <v>0</v>
      </c>
      <c r="N7354">
        <v>0</v>
      </c>
      <c r="O7354" t="s">
        <v>3500</v>
      </c>
      <c r="R7354">
        <v>0</v>
      </c>
      <c r="S7354" t="s">
        <v>271</v>
      </c>
      <c r="V7354">
        <v>2</v>
      </c>
      <c r="W7354">
        <v>0</v>
      </c>
      <c r="X7354">
        <v>20040603</v>
      </c>
      <c r="Y7354">
        <v>0</v>
      </c>
      <c r="Z7354" t="s">
        <v>271</v>
      </c>
      <c r="AA7354" t="s">
        <v>3501</v>
      </c>
      <c r="AC7354">
        <v>0</v>
      </c>
      <c r="AE7354">
        <v>1</v>
      </c>
      <c r="AF7354" t="s">
        <v>271</v>
      </c>
    </row>
    <row r="7355" spans="1:32" hidden="1" x14ac:dyDescent="0.25">
      <c r="A7355" t="str">
        <f t="array" ref="A7355">IF(COUNT(SEARCH(RubriekenHistorisch,CONCATENATE(P7354,U7354,AB7354,AH7354))),"t","f")</f>
        <v>f</v>
      </c>
      <c r="B7355" t="str">
        <f t="shared" si="344"/>
        <v>f</v>
      </c>
      <c r="C7355" t="str">
        <f t="shared" si="345"/>
        <v>f</v>
      </c>
      <c r="D7355" t="str">
        <f t="shared" si="346"/>
        <v>f</v>
      </c>
      <c r="E7355" t="str">
        <f>IF(COUNT(SEARCH({"04.","05.","09.","12."},CONCATENATE(P7354,U7354,AB7354,AH7354))),"t","f")</f>
        <v>f</v>
      </c>
      <c r="F7355" t="str">
        <f t="array" ref="F7355">IF(COUNT(SEARCH(HistorischeRubrieken,CONCATENATE(P7354,U7354,AB7354,AH7354))),"t","f")</f>
        <v>f</v>
      </c>
      <c r="G7355">
        <v>1</v>
      </c>
      <c r="H7355">
        <v>615102</v>
      </c>
      <c r="I7355" t="s">
        <v>4299</v>
      </c>
      <c r="J7355">
        <v>20060601</v>
      </c>
      <c r="K7355">
        <v>20071201</v>
      </c>
      <c r="M7355">
        <v>0</v>
      </c>
      <c r="N7355">
        <v>0</v>
      </c>
      <c r="O7355" t="s">
        <v>3531</v>
      </c>
      <c r="P7355" t="s">
        <v>4300</v>
      </c>
      <c r="Q7355" t="s">
        <v>2719</v>
      </c>
      <c r="R7355">
        <v>0</v>
      </c>
      <c r="S7355" t="s">
        <v>271</v>
      </c>
      <c r="U7355" t="s">
        <v>4301</v>
      </c>
      <c r="V7355">
        <v>1</v>
      </c>
      <c r="W7355">
        <v>1</v>
      </c>
      <c r="X7355">
        <v>20060605</v>
      </c>
      <c r="Y7355">
        <v>0</v>
      </c>
      <c r="Z7355" t="s">
        <v>1003</v>
      </c>
      <c r="AA7355" t="s">
        <v>3534</v>
      </c>
      <c r="AC7355">
        <v>1</v>
      </c>
      <c r="AE7355">
        <v>1</v>
      </c>
      <c r="AF7355" t="s">
        <v>271</v>
      </c>
    </row>
    <row r="7356" spans="1:32" hidden="1" x14ac:dyDescent="0.25">
      <c r="A7356" t="str">
        <f t="array" ref="A7356">IF(COUNT(SEARCH(RubriekenHistorisch,CONCATENATE(P7355,U7355,AB7355,AH7355))),"t","f")</f>
        <v>f</v>
      </c>
      <c r="B7356" t="str">
        <f t="shared" si="344"/>
        <v>f</v>
      </c>
      <c r="C7356" t="str">
        <f t="shared" si="345"/>
        <v>f</v>
      </c>
      <c r="D7356" t="str">
        <f t="shared" si="346"/>
        <v>t</v>
      </c>
      <c r="E7356" t="str">
        <f>IF(COUNT(SEARCH({"04.","05.","09.","12."},CONCATENATE(P7355,U7355,AB7355,AH7355))),"t","f")</f>
        <v>t</v>
      </c>
      <c r="F7356" t="str">
        <f t="array" ref="F7356">IF(COUNT(SEARCH(HistorischeRubrieken,CONCATENATE(P7355,U7355,AB7355,AH7355))),"t","f")</f>
        <v>f</v>
      </c>
      <c r="G7356">
        <v>2</v>
      </c>
      <c r="H7356">
        <v>615102</v>
      </c>
      <c r="I7356" t="s">
        <v>4299</v>
      </c>
      <c r="J7356">
        <v>20071201</v>
      </c>
      <c r="K7356">
        <v>20120115</v>
      </c>
      <c r="M7356">
        <v>0</v>
      </c>
      <c r="N7356">
        <v>0</v>
      </c>
      <c r="O7356" t="s">
        <v>3451</v>
      </c>
      <c r="P7356" t="s">
        <v>4300</v>
      </c>
      <c r="Q7356" t="s">
        <v>2719</v>
      </c>
      <c r="R7356">
        <v>0</v>
      </c>
      <c r="S7356" t="s">
        <v>271</v>
      </c>
      <c r="U7356" t="s">
        <v>4301</v>
      </c>
      <c r="V7356">
        <v>1</v>
      </c>
      <c r="W7356">
        <v>1</v>
      </c>
      <c r="X7356">
        <v>20060605</v>
      </c>
      <c r="Y7356">
        <v>0</v>
      </c>
      <c r="Z7356" t="s">
        <v>1003</v>
      </c>
      <c r="AA7356" t="s">
        <v>3454</v>
      </c>
      <c r="AC7356">
        <v>1</v>
      </c>
      <c r="AE7356">
        <v>1</v>
      </c>
      <c r="AF7356" t="s">
        <v>271</v>
      </c>
    </row>
    <row r="7357" spans="1:32" hidden="1" x14ac:dyDescent="0.25">
      <c r="A7357" t="str">
        <f t="array" ref="A7357">IF(COUNT(SEARCH(RubriekenHistorisch,CONCATENATE(P7356,U7356,AB7356,AH7356))),"t","f")</f>
        <v>f</v>
      </c>
      <c r="B7357" t="str">
        <f t="shared" si="344"/>
        <v>f</v>
      </c>
      <c r="C7357" t="str">
        <f t="shared" si="345"/>
        <v>f</v>
      </c>
      <c r="D7357" t="str">
        <f t="shared" si="346"/>
        <v>t</v>
      </c>
      <c r="E7357" t="str">
        <f>IF(COUNT(SEARCH({"04.","05.","09.","12."},CONCATENATE(P7356,U7356,AB7356,AH7356))),"t","f")</f>
        <v>t</v>
      </c>
      <c r="F7357" t="str">
        <f t="array" ref="F7357">IF(COUNT(SEARCH(HistorischeRubrieken,CONCATENATE(P7356,U7356,AB7356,AH7356))),"t","f")</f>
        <v>f</v>
      </c>
      <c r="G7357">
        <v>3</v>
      </c>
      <c r="H7357">
        <v>615102</v>
      </c>
      <c r="I7357" t="s">
        <v>4299</v>
      </c>
      <c r="J7357">
        <v>20120115</v>
      </c>
      <c r="K7357">
        <v>20120917</v>
      </c>
      <c r="M7357">
        <v>0</v>
      </c>
      <c r="N7357">
        <v>0</v>
      </c>
      <c r="O7357" t="s">
        <v>3487</v>
      </c>
      <c r="P7357" t="s">
        <v>4300</v>
      </c>
      <c r="Q7357" t="s">
        <v>2719</v>
      </c>
      <c r="R7357">
        <v>0</v>
      </c>
      <c r="S7357" t="s">
        <v>271</v>
      </c>
      <c r="U7357" t="s">
        <v>4301</v>
      </c>
      <c r="V7357">
        <v>1</v>
      </c>
      <c r="W7357">
        <v>1</v>
      </c>
      <c r="X7357">
        <v>20060605</v>
      </c>
      <c r="Y7357">
        <v>0</v>
      </c>
      <c r="Z7357" t="s">
        <v>1003</v>
      </c>
      <c r="AA7357" t="s">
        <v>3488</v>
      </c>
      <c r="AC7357">
        <v>1</v>
      </c>
      <c r="AE7357">
        <v>1</v>
      </c>
      <c r="AF7357" t="s">
        <v>271</v>
      </c>
    </row>
    <row r="7358" spans="1:32" x14ac:dyDescent="0.25">
      <c r="A7358" t="str">
        <f t="array" ref="A7358">IF(COUNT(SEARCH(RubriekenHistorisch,CONCATENATE(P7357,U7357,AB7357,AH7357))),"t","f")</f>
        <v>f</v>
      </c>
      <c r="B7358" t="str">
        <f t="shared" si="344"/>
        <v>f</v>
      </c>
      <c r="C7358" t="str">
        <f t="shared" si="345"/>
        <v>f</v>
      </c>
      <c r="D7358" t="str">
        <f t="shared" si="346"/>
        <v>t</v>
      </c>
      <c r="E7358" t="str">
        <f>IF(COUNT(SEARCH({"04.","05.","09.","12."},CONCATENATE(P7357,U7357,AB7357,AH7357))),"t","f")</f>
        <v>t</v>
      </c>
      <c r="F7358" t="str">
        <f t="array" ref="F7358">IF(COUNT(SEARCH(HistorischeRubrieken,CONCATENATE(P7357,U7357,AB7357,AH7357))),"t","f")</f>
        <v>f</v>
      </c>
      <c r="G7358">
        <v>4</v>
      </c>
      <c r="H7358">
        <v>615102</v>
      </c>
      <c r="I7358" t="s">
        <v>4299</v>
      </c>
      <c r="J7358">
        <v>20120917</v>
      </c>
      <c r="M7358">
        <v>0</v>
      </c>
      <c r="N7358">
        <v>0</v>
      </c>
      <c r="O7358" t="s">
        <v>3487</v>
      </c>
      <c r="P7358" t="s">
        <v>4300</v>
      </c>
      <c r="Q7358" t="s">
        <v>2719</v>
      </c>
      <c r="R7358">
        <v>0</v>
      </c>
      <c r="S7358" t="s">
        <v>271</v>
      </c>
      <c r="AA7358" t="s">
        <v>3488</v>
      </c>
      <c r="AC7358">
        <v>1</v>
      </c>
      <c r="AE7358">
        <v>1</v>
      </c>
      <c r="AF7358" t="s">
        <v>271</v>
      </c>
    </row>
    <row r="7359" spans="1:32" hidden="1" x14ac:dyDescent="0.25">
      <c r="A7359" t="str">
        <f t="array" ref="A7359">IF(COUNT(SEARCH(RubriekenHistorisch,CONCATENATE(P7358,U7358,AB7358,AH7358))),"t","f")</f>
        <v>f</v>
      </c>
      <c r="B7359" t="str">
        <f t="shared" si="344"/>
        <v>f</v>
      </c>
      <c r="C7359" t="str">
        <f t="shared" si="345"/>
        <v>f</v>
      </c>
      <c r="D7359" t="str">
        <f t="shared" si="346"/>
        <v>t</v>
      </c>
      <c r="E7359" t="str">
        <f>IF(COUNT(SEARCH({"04.","05.","09.","12."},CONCATENATE(P7358,U7358,AB7358,AH7358))),"t","f")</f>
        <v>t</v>
      </c>
      <c r="F7359" t="str">
        <f t="array" ref="F7359">IF(COUNT(SEARCH(HistorischeRubrieken,CONCATENATE(P7358,U7358,AB7358,AH7358))),"t","f")</f>
        <v>f</v>
      </c>
      <c r="G7359">
        <v>1</v>
      </c>
      <c r="H7359">
        <v>615201</v>
      </c>
      <c r="I7359" t="s">
        <v>4302</v>
      </c>
      <c r="J7359">
        <v>19980501</v>
      </c>
      <c r="K7359">
        <v>19991201</v>
      </c>
      <c r="M7359">
        <v>0</v>
      </c>
      <c r="N7359">
        <v>0</v>
      </c>
      <c r="O7359" t="s">
        <v>3493</v>
      </c>
      <c r="P7359" t="s">
        <v>4303</v>
      </c>
      <c r="Q7359" t="s">
        <v>2743</v>
      </c>
      <c r="R7359">
        <v>0</v>
      </c>
      <c r="S7359" t="s">
        <v>271</v>
      </c>
      <c r="U7359" t="s">
        <v>4304</v>
      </c>
      <c r="V7359">
        <v>1</v>
      </c>
      <c r="W7359">
        <v>1</v>
      </c>
      <c r="X7359">
        <v>19980601</v>
      </c>
      <c r="Y7359">
        <v>12</v>
      </c>
      <c r="Z7359" t="s">
        <v>1003</v>
      </c>
      <c r="AA7359" t="s">
        <v>4286</v>
      </c>
      <c r="AC7359">
        <v>1</v>
      </c>
      <c r="AE7359">
        <v>0</v>
      </c>
      <c r="AF7359" t="s">
        <v>271</v>
      </c>
    </row>
    <row r="7360" spans="1:32" hidden="1" x14ac:dyDescent="0.25">
      <c r="A7360" t="str">
        <f t="array" ref="A7360">IF(COUNT(SEARCH(RubriekenHistorisch,CONCATENATE(P7359,U7359,AB7359,AH7359))),"t","f")</f>
        <v>f</v>
      </c>
      <c r="B7360" t="str">
        <f t="shared" si="344"/>
        <v>f</v>
      </c>
      <c r="C7360" t="str">
        <f t="shared" si="345"/>
        <v>f</v>
      </c>
      <c r="D7360" t="str">
        <f t="shared" si="346"/>
        <v>t</v>
      </c>
      <c r="E7360" t="str">
        <f>IF(COUNT(SEARCH({"04.","05.","09.","12."},CONCATENATE(P7359,U7359,AB7359,AH7359))),"t","f")</f>
        <v>t</v>
      </c>
      <c r="F7360" t="str">
        <f t="array" ref="F7360">IF(COUNT(SEARCH(HistorischeRubrieken,CONCATENATE(P7359,U7359,AB7359,AH7359))),"t","f")</f>
        <v>f</v>
      </c>
      <c r="G7360">
        <v>2</v>
      </c>
      <c r="H7360">
        <v>615201</v>
      </c>
      <c r="I7360" t="s">
        <v>4302</v>
      </c>
      <c r="J7360">
        <v>19991201</v>
      </c>
      <c r="K7360">
        <v>20000601</v>
      </c>
      <c r="M7360">
        <v>0</v>
      </c>
      <c r="N7360">
        <v>0</v>
      </c>
      <c r="O7360" t="s">
        <v>3493</v>
      </c>
      <c r="P7360" t="s">
        <v>4305</v>
      </c>
      <c r="Q7360" t="s">
        <v>2743</v>
      </c>
      <c r="R7360">
        <v>0</v>
      </c>
      <c r="S7360" t="s">
        <v>271</v>
      </c>
      <c r="U7360" t="s">
        <v>4306</v>
      </c>
      <c r="V7360">
        <v>1</v>
      </c>
      <c r="W7360">
        <v>1</v>
      </c>
      <c r="X7360">
        <v>20000601</v>
      </c>
      <c r="Y7360">
        <v>12</v>
      </c>
      <c r="Z7360" t="s">
        <v>271</v>
      </c>
      <c r="AA7360" t="s">
        <v>4286</v>
      </c>
      <c r="AC7360">
        <v>1</v>
      </c>
      <c r="AE7360">
        <v>0</v>
      </c>
      <c r="AF7360" t="s">
        <v>271</v>
      </c>
    </row>
    <row r="7361" spans="1:32" hidden="1" x14ac:dyDescent="0.25">
      <c r="A7361" t="str">
        <f t="array" ref="A7361">IF(COUNT(SEARCH(RubriekenHistorisch,CONCATENATE(P7360,U7360,AB7360,AH7360))),"t","f")</f>
        <v>f</v>
      </c>
      <c r="B7361" t="str">
        <f t="shared" si="344"/>
        <v>f</v>
      </c>
      <c r="C7361" t="str">
        <f t="shared" si="345"/>
        <v>f</v>
      </c>
      <c r="D7361" t="str">
        <f t="shared" si="346"/>
        <v>t</v>
      </c>
      <c r="E7361" t="str">
        <f>IF(COUNT(SEARCH({"04.","05.","09.","12."},CONCATENATE(P7360,U7360,AB7360,AH7360))),"t","f")</f>
        <v>t</v>
      </c>
      <c r="F7361" t="str">
        <f t="array" ref="F7361">IF(COUNT(SEARCH(HistorischeRubrieken,CONCATENATE(P7360,U7360,AB7360,AH7360))),"t","f")</f>
        <v>f</v>
      </c>
      <c r="G7361">
        <v>3</v>
      </c>
      <c r="H7361">
        <v>615201</v>
      </c>
      <c r="I7361" t="s">
        <v>4302</v>
      </c>
      <c r="J7361">
        <v>20000601</v>
      </c>
      <c r="K7361">
        <v>20010401</v>
      </c>
      <c r="M7361">
        <v>0</v>
      </c>
      <c r="N7361">
        <v>0</v>
      </c>
      <c r="O7361" t="s">
        <v>3493</v>
      </c>
      <c r="P7361" t="s">
        <v>4307</v>
      </c>
      <c r="Q7361" t="s">
        <v>2743</v>
      </c>
      <c r="R7361">
        <v>0</v>
      </c>
      <c r="S7361" t="s">
        <v>271</v>
      </c>
      <c r="U7361" t="s">
        <v>4308</v>
      </c>
      <c r="V7361">
        <v>1</v>
      </c>
      <c r="W7361">
        <v>1</v>
      </c>
      <c r="X7361">
        <v>20000915</v>
      </c>
      <c r="Y7361">
        <v>12</v>
      </c>
      <c r="Z7361" t="s">
        <v>271</v>
      </c>
      <c r="AA7361" t="s">
        <v>4286</v>
      </c>
      <c r="AC7361">
        <v>1</v>
      </c>
      <c r="AE7361">
        <v>0</v>
      </c>
      <c r="AF7361" t="s">
        <v>271</v>
      </c>
    </row>
    <row r="7362" spans="1:32" hidden="1" x14ac:dyDescent="0.25">
      <c r="A7362" t="str">
        <f t="array" ref="A7362">IF(COUNT(SEARCH(RubriekenHistorisch,CONCATENATE(P7361,U7361,AB7361,AH7361))),"t","f")</f>
        <v>f</v>
      </c>
      <c r="B7362" t="str">
        <f t="shared" si="344"/>
        <v>f</v>
      </c>
      <c r="C7362" t="str">
        <f t="shared" si="345"/>
        <v>f</v>
      </c>
      <c r="D7362" t="str">
        <f t="shared" si="346"/>
        <v>t</v>
      </c>
      <c r="E7362" t="str">
        <f>IF(COUNT(SEARCH({"04.","05.","09.","12."},CONCATENATE(P7361,U7361,AB7361,AH7361))),"t","f")</f>
        <v>t</v>
      </c>
      <c r="F7362" t="str">
        <f t="array" ref="F7362">IF(COUNT(SEARCH(HistorischeRubrieken,CONCATENATE(P7361,U7361,AB7361,AH7361))),"t","f")</f>
        <v>f</v>
      </c>
      <c r="G7362">
        <v>4</v>
      </c>
      <c r="H7362">
        <v>615201</v>
      </c>
      <c r="I7362" t="s">
        <v>4302</v>
      </c>
      <c r="J7362">
        <v>20010401</v>
      </c>
      <c r="K7362">
        <v>20031201</v>
      </c>
      <c r="M7362">
        <v>0</v>
      </c>
      <c r="N7362">
        <v>0</v>
      </c>
      <c r="O7362" t="s">
        <v>3500</v>
      </c>
      <c r="P7362" t="s">
        <v>4307</v>
      </c>
      <c r="Q7362" t="s">
        <v>2743</v>
      </c>
      <c r="R7362">
        <v>0</v>
      </c>
      <c r="S7362" t="s">
        <v>271</v>
      </c>
      <c r="U7362" t="s">
        <v>4308</v>
      </c>
      <c r="V7362">
        <v>1</v>
      </c>
      <c r="W7362">
        <v>1</v>
      </c>
      <c r="X7362">
        <v>20010915</v>
      </c>
      <c r="Y7362">
        <v>12</v>
      </c>
      <c r="Z7362" t="s">
        <v>271</v>
      </c>
      <c r="AA7362" t="s">
        <v>4289</v>
      </c>
      <c r="AC7362">
        <v>1</v>
      </c>
      <c r="AE7362">
        <v>0</v>
      </c>
      <c r="AF7362" t="s">
        <v>271</v>
      </c>
    </row>
    <row r="7363" spans="1:32" hidden="1" x14ac:dyDescent="0.25">
      <c r="A7363" t="str">
        <f t="array" ref="A7363">IF(COUNT(SEARCH(RubriekenHistorisch,CONCATENATE(P7362,U7362,AB7362,AH7362))),"t","f")</f>
        <v>f</v>
      </c>
      <c r="B7363" t="str">
        <f t="shared" ref="B7363:B7426" si="347">IF(COUNT(SEARCH("07.66.20",CONCATENATE(P7362,U7362,AB7362,AH7362))),"t","f")</f>
        <v>f</v>
      </c>
      <c r="C7363" t="str">
        <f t="shared" ref="C7363:C7426" si="348">IF(COUNT(SEARCH("14.40.10",CONCATENATE(P7362,U7362,AB7362,AH7362))),"t","f")</f>
        <v>f</v>
      </c>
      <c r="D7363" t="str">
        <f t="shared" si="346"/>
        <v>t</v>
      </c>
      <c r="E7363" t="str">
        <f>IF(COUNT(SEARCH({"04.","05.","09.","12."},CONCATENATE(P7362,U7362,AB7362,AH7362))),"t","f")</f>
        <v>t</v>
      </c>
      <c r="F7363" t="str">
        <f t="array" ref="F7363">IF(COUNT(SEARCH(HistorischeRubrieken,CONCATENATE(P7362,U7362,AB7362,AH7362))),"t","f")</f>
        <v>f</v>
      </c>
      <c r="G7363">
        <v>5</v>
      </c>
      <c r="H7363">
        <v>615201</v>
      </c>
      <c r="I7363" t="s">
        <v>4309</v>
      </c>
      <c r="J7363">
        <v>20031201</v>
      </c>
      <c r="K7363">
        <v>20040301</v>
      </c>
      <c r="M7363">
        <v>0</v>
      </c>
      <c r="N7363">
        <v>0</v>
      </c>
      <c r="O7363" t="s">
        <v>3500</v>
      </c>
      <c r="P7363" t="s">
        <v>4310</v>
      </c>
      <c r="Q7363" t="s">
        <v>2743</v>
      </c>
      <c r="R7363">
        <v>0</v>
      </c>
      <c r="S7363" t="s">
        <v>271</v>
      </c>
      <c r="U7363" t="s">
        <v>4311</v>
      </c>
      <c r="V7363">
        <v>1</v>
      </c>
      <c r="W7363">
        <v>1</v>
      </c>
      <c r="X7363">
        <v>20031208</v>
      </c>
      <c r="Y7363">
        <v>0</v>
      </c>
      <c r="Z7363" t="s">
        <v>271</v>
      </c>
      <c r="AA7363" t="s">
        <v>4289</v>
      </c>
      <c r="AC7363">
        <v>1</v>
      </c>
      <c r="AE7363">
        <v>0</v>
      </c>
      <c r="AF7363" t="s">
        <v>271</v>
      </c>
    </row>
    <row r="7364" spans="1:32" hidden="1" x14ac:dyDescent="0.25">
      <c r="A7364" t="str">
        <f t="array" ref="A7364">IF(COUNT(SEARCH(RubriekenHistorisch,CONCATENATE(P7363,U7363,AB7363,AH7363))),"t","f")</f>
        <v>f</v>
      </c>
      <c r="B7364" t="str">
        <f t="shared" si="347"/>
        <v>f</v>
      </c>
      <c r="C7364" t="str">
        <f t="shared" si="348"/>
        <v>f</v>
      </c>
      <c r="D7364" t="str">
        <f t="shared" ref="D7364:D7427" si="349">IF(COUNT(SEARCH("- 0",CONCATENATE(P7363,U7363,AB7363,AH7363))),"t","f")</f>
        <v>t</v>
      </c>
      <c r="E7364" t="str">
        <f>IF(COUNT(SEARCH({"04.","05.","09.","12."},CONCATENATE(P7363,U7363,AB7363,AH7363))),"t","f")</f>
        <v>t</v>
      </c>
      <c r="F7364" t="str">
        <f t="array" ref="F7364">IF(COUNT(SEARCH(HistorischeRubrieken,CONCATENATE(P7363,U7363,AB7363,AH7363))),"t","f")</f>
        <v>f</v>
      </c>
      <c r="G7364">
        <v>6</v>
      </c>
      <c r="H7364">
        <v>615201</v>
      </c>
      <c r="I7364" t="s">
        <v>4309</v>
      </c>
      <c r="J7364">
        <v>20040301</v>
      </c>
      <c r="K7364">
        <v>20060301</v>
      </c>
      <c r="M7364">
        <v>0</v>
      </c>
      <c r="N7364">
        <v>0</v>
      </c>
      <c r="O7364" t="s">
        <v>3500</v>
      </c>
      <c r="P7364" t="s">
        <v>4310</v>
      </c>
      <c r="Q7364" t="s">
        <v>2743</v>
      </c>
      <c r="R7364">
        <v>0</v>
      </c>
      <c r="S7364" t="s">
        <v>271</v>
      </c>
      <c r="U7364" t="s">
        <v>4311</v>
      </c>
      <c r="V7364">
        <v>1</v>
      </c>
      <c r="W7364">
        <v>1</v>
      </c>
      <c r="X7364">
        <v>20040915</v>
      </c>
      <c r="Y7364">
        <v>12</v>
      </c>
      <c r="Z7364" t="s">
        <v>271</v>
      </c>
      <c r="AA7364" t="s">
        <v>4289</v>
      </c>
      <c r="AC7364">
        <v>1</v>
      </c>
      <c r="AE7364">
        <v>0</v>
      </c>
      <c r="AF7364" t="s">
        <v>271</v>
      </c>
    </row>
    <row r="7365" spans="1:32" hidden="1" x14ac:dyDescent="0.25">
      <c r="A7365" t="str">
        <f t="array" ref="A7365">IF(COUNT(SEARCH(RubriekenHistorisch,CONCATENATE(P7364,U7364,AB7364,AH7364))),"t","f")</f>
        <v>f</v>
      </c>
      <c r="B7365" t="str">
        <f t="shared" si="347"/>
        <v>f</v>
      </c>
      <c r="C7365" t="str">
        <f t="shared" si="348"/>
        <v>f</v>
      </c>
      <c r="D7365" t="str">
        <f t="shared" si="349"/>
        <v>t</v>
      </c>
      <c r="E7365" t="str">
        <f>IF(COUNT(SEARCH({"04.","05.","09.","12."},CONCATENATE(P7364,U7364,AB7364,AH7364))),"t","f")</f>
        <v>t</v>
      </c>
      <c r="F7365" t="str">
        <f t="array" ref="F7365">IF(COUNT(SEARCH(HistorischeRubrieken,CONCATENATE(P7364,U7364,AB7364,AH7364))),"t","f")</f>
        <v>f</v>
      </c>
      <c r="G7365">
        <v>7</v>
      </c>
      <c r="H7365">
        <v>615201</v>
      </c>
      <c r="I7365" t="s">
        <v>4312</v>
      </c>
      <c r="J7365">
        <v>20060301</v>
      </c>
      <c r="K7365">
        <v>20060601</v>
      </c>
      <c r="M7365">
        <v>0</v>
      </c>
      <c r="N7365">
        <v>0</v>
      </c>
      <c r="O7365" t="s">
        <v>3500</v>
      </c>
      <c r="P7365" t="s">
        <v>4313</v>
      </c>
      <c r="Q7365" t="s">
        <v>2743</v>
      </c>
      <c r="R7365">
        <v>0</v>
      </c>
      <c r="S7365" t="s">
        <v>271</v>
      </c>
      <c r="U7365" t="s">
        <v>4314</v>
      </c>
      <c r="V7365">
        <v>1</v>
      </c>
      <c r="W7365">
        <v>1</v>
      </c>
      <c r="X7365">
        <v>20060306</v>
      </c>
      <c r="Y7365">
        <v>0</v>
      </c>
      <c r="Z7365" t="s">
        <v>1003</v>
      </c>
      <c r="AA7365" t="s">
        <v>4289</v>
      </c>
      <c r="AC7365">
        <v>1</v>
      </c>
      <c r="AE7365">
        <v>0</v>
      </c>
      <c r="AF7365" t="s">
        <v>271</v>
      </c>
    </row>
    <row r="7366" spans="1:32" hidden="1" x14ac:dyDescent="0.25">
      <c r="A7366" t="str">
        <f t="array" ref="A7366">IF(COUNT(SEARCH(RubriekenHistorisch,CONCATENATE(P7365,U7365,AB7365,AH7365))),"t","f")</f>
        <v>f</v>
      </c>
      <c r="B7366" t="str">
        <f t="shared" si="347"/>
        <v>f</v>
      </c>
      <c r="C7366" t="str">
        <f t="shared" si="348"/>
        <v>f</v>
      </c>
      <c r="D7366" t="str">
        <f t="shared" si="349"/>
        <v>t</v>
      </c>
      <c r="E7366" t="str">
        <f>IF(COUNT(SEARCH({"04.","05.","09.","12."},CONCATENATE(P7365,U7365,AB7365,AH7365))),"t","f")</f>
        <v>t</v>
      </c>
      <c r="F7366" t="str">
        <f t="array" ref="F7366">IF(COUNT(SEARCH(HistorischeRubrieken,CONCATENATE(P7365,U7365,AB7365,AH7365))),"t","f")</f>
        <v>f</v>
      </c>
      <c r="G7366">
        <v>8</v>
      </c>
      <c r="H7366">
        <v>615201</v>
      </c>
      <c r="I7366" t="s">
        <v>4312</v>
      </c>
      <c r="J7366">
        <v>20060601</v>
      </c>
      <c r="K7366">
        <v>20080601</v>
      </c>
      <c r="M7366">
        <v>0</v>
      </c>
      <c r="N7366">
        <v>0</v>
      </c>
      <c r="O7366" t="s">
        <v>3500</v>
      </c>
      <c r="P7366" t="s">
        <v>4313</v>
      </c>
      <c r="Q7366" t="s">
        <v>2762</v>
      </c>
      <c r="R7366">
        <v>0</v>
      </c>
      <c r="S7366" t="s">
        <v>271</v>
      </c>
      <c r="U7366" t="s">
        <v>4314</v>
      </c>
      <c r="V7366">
        <v>1</v>
      </c>
      <c r="W7366">
        <v>1</v>
      </c>
      <c r="X7366">
        <v>20060915</v>
      </c>
      <c r="Y7366">
        <v>12</v>
      </c>
      <c r="Z7366" t="s">
        <v>271</v>
      </c>
      <c r="AA7366" t="s">
        <v>4289</v>
      </c>
      <c r="AC7366">
        <v>1</v>
      </c>
      <c r="AE7366">
        <v>0</v>
      </c>
      <c r="AF7366" t="s">
        <v>271</v>
      </c>
    </row>
    <row r="7367" spans="1:32" hidden="1" x14ac:dyDescent="0.25">
      <c r="A7367" t="str">
        <f t="array" ref="A7367">IF(COUNT(SEARCH(RubriekenHistorisch,CONCATENATE(P7366,U7366,AB7366,AH7366))),"t","f")</f>
        <v>f</v>
      </c>
      <c r="B7367" t="str">
        <f t="shared" si="347"/>
        <v>f</v>
      </c>
      <c r="C7367" t="str">
        <f t="shared" si="348"/>
        <v>f</v>
      </c>
      <c r="D7367" t="str">
        <f t="shared" si="349"/>
        <v>t</v>
      </c>
      <c r="E7367" t="str">
        <f>IF(COUNT(SEARCH({"04.","05.","09.","12."},CONCATENATE(P7366,U7366,AB7366,AH7366))),"t","f")</f>
        <v>t</v>
      </c>
      <c r="F7367" t="str">
        <f t="array" ref="F7367">IF(COUNT(SEARCH(HistorischeRubrieken,CONCATENATE(P7366,U7366,AB7366,AH7366))),"t","f")</f>
        <v>f</v>
      </c>
      <c r="G7367">
        <v>9</v>
      </c>
      <c r="H7367">
        <v>615201</v>
      </c>
      <c r="I7367" t="s">
        <v>4312</v>
      </c>
      <c r="J7367">
        <v>20080601</v>
      </c>
      <c r="K7367">
        <v>20100601</v>
      </c>
      <c r="M7367">
        <v>0</v>
      </c>
      <c r="N7367">
        <v>0</v>
      </c>
      <c r="O7367" t="s">
        <v>3466</v>
      </c>
      <c r="P7367" t="s">
        <v>4313</v>
      </c>
      <c r="Q7367" t="s">
        <v>2762</v>
      </c>
      <c r="R7367">
        <v>0</v>
      </c>
      <c r="S7367" t="s">
        <v>271</v>
      </c>
      <c r="U7367" t="s">
        <v>4314</v>
      </c>
      <c r="V7367">
        <v>1</v>
      </c>
      <c r="W7367">
        <v>1</v>
      </c>
      <c r="X7367">
        <v>20060915</v>
      </c>
      <c r="Y7367">
        <v>12</v>
      </c>
      <c r="Z7367" t="s">
        <v>271</v>
      </c>
      <c r="AA7367" t="s">
        <v>4315</v>
      </c>
      <c r="AC7367">
        <v>1</v>
      </c>
      <c r="AE7367">
        <v>0</v>
      </c>
      <c r="AF7367" t="s">
        <v>271</v>
      </c>
    </row>
    <row r="7368" spans="1:32" hidden="1" x14ac:dyDescent="0.25">
      <c r="A7368" t="str">
        <f t="array" ref="A7368">IF(COUNT(SEARCH(RubriekenHistorisch,CONCATENATE(P7367,U7367,AB7367,AH7367))),"t","f")</f>
        <v>f</v>
      </c>
      <c r="B7368" t="str">
        <f t="shared" si="347"/>
        <v>f</v>
      </c>
      <c r="C7368" t="str">
        <f t="shared" si="348"/>
        <v>f</v>
      </c>
      <c r="D7368" t="str">
        <f t="shared" si="349"/>
        <v>t</v>
      </c>
      <c r="E7368" t="str">
        <f>IF(COUNT(SEARCH({"04.","05.","09.","12."},CONCATENATE(P7367,U7367,AB7367,AH7367))),"t","f")</f>
        <v>t</v>
      </c>
      <c r="F7368" t="str">
        <f t="array" ref="F7368">IF(COUNT(SEARCH(HistorischeRubrieken,CONCATENATE(P7367,U7367,AB7367,AH7367))),"t","f")</f>
        <v>f</v>
      </c>
      <c r="G7368">
        <v>10</v>
      </c>
      <c r="H7368">
        <v>615201</v>
      </c>
      <c r="I7368" t="s">
        <v>4316</v>
      </c>
      <c r="J7368">
        <v>20100601</v>
      </c>
      <c r="K7368">
        <v>20120115</v>
      </c>
      <c r="M7368">
        <v>0</v>
      </c>
      <c r="N7368">
        <v>0</v>
      </c>
      <c r="O7368" t="s">
        <v>3466</v>
      </c>
      <c r="P7368" t="s">
        <v>4313</v>
      </c>
      <c r="Q7368" t="s">
        <v>2762</v>
      </c>
      <c r="R7368">
        <v>0</v>
      </c>
      <c r="S7368" t="s">
        <v>271</v>
      </c>
      <c r="U7368" t="s">
        <v>4317</v>
      </c>
      <c r="V7368">
        <v>1</v>
      </c>
      <c r="W7368">
        <v>1</v>
      </c>
      <c r="X7368">
        <v>20101001</v>
      </c>
      <c r="Y7368">
        <v>12</v>
      </c>
      <c r="Z7368" t="s">
        <v>271</v>
      </c>
      <c r="AA7368" t="s">
        <v>4315</v>
      </c>
      <c r="AC7368">
        <v>1</v>
      </c>
      <c r="AE7368">
        <v>0</v>
      </c>
      <c r="AF7368" t="s">
        <v>271</v>
      </c>
    </row>
    <row r="7369" spans="1:32" hidden="1" x14ac:dyDescent="0.25">
      <c r="A7369" t="str">
        <f t="array" ref="A7369">IF(COUNT(SEARCH(RubriekenHistorisch,CONCATENATE(P7368,U7368,AB7368,AH7368))),"t","f")</f>
        <v>f</v>
      </c>
      <c r="B7369" t="str">
        <f t="shared" si="347"/>
        <v>f</v>
      </c>
      <c r="C7369" t="str">
        <f t="shared" si="348"/>
        <v>f</v>
      </c>
      <c r="D7369" t="str">
        <f t="shared" si="349"/>
        <v>t</v>
      </c>
      <c r="E7369" t="str">
        <f>IF(COUNT(SEARCH({"04.","05.","09.","12."},CONCATENATE(P7368,U7368,AB7368,AH7368))),"t","f")</f>
        <v>t</v>
      </c>
      <c r="F7369" t="str">
        <f t="array" ref="F7369">IF(COUNT(SEARCH(HistorischeRubrieken,CONCATENATE(P7368,U7368,AB7368,AH7368))),"t","f")</f>
        <v>f</v>
      </c>
      <c r="G7369">
        <v>11</v>
      </c>
      <c r="H7369">
        <v>615201</v>
      </c>
      <c r="I7369" t="s">
        <v>4316</v>
      </c>
      <c r="J7369">
        <v>20120115</v>
      </c>
      <c r="K7369">
        <v>20120716</v>
      </c>
      <c r="M7369">
        <v>0</v>
      </c>
      <c r="N7369">
        <v>0</v>
      </c>
      <c r="O7369" t="s">
        <v>3478</v>
      </c>
      <c r="P7369" t="s">
        <v>4313</v>
      </c>
      <c r="Q7369" t="s">
        <v>2762</v>
      </c>
      <c r="R7369">
        <v>0</v>
      </c>
      <c r="S7369" t="s">
        <v>271</v>
      </c>
      <c r="U7369" t="s">
        <v>4317</v>
      </c>
      <c r="V7369">
        <v>1</v>
      </c>
      <c r="W7369">
        <v>1</v>
      </c>
      <c r="X7369">
        <v>20101001</v>
      </c>
      <c r="Y7369">
        <v>12</v>
      </c>
      <c r="Z7369" t="s">
        <v>271</v>
      </c>
      <c r="AA7369" t="s">
        <v>4318</v>
      </c>
      <c r="AC7369">
        <v>1</v>
      </c>
      <c r="AE7369">
        <v>0</v>
      </c>
      <c r="AF7369" t="s">
        <v>271</v>
      </c>
    </row>
    <row r="7370" spans="1:32" hidden="1" x14ac:dyDescent="0.25">
      <c r="A7370" t="str">
        <f t="array" ref="A7370">IF(COUNT(SEARCH(RubriekenHistorisch,CONCATENATE(P7369,U7369,AB7369,AH7369))),"t","f")</f>
        <v>f</v>
      </c>
      <c r="B7370" t="str">
        <f t="shared" si="347"/>
        <v>f</v>
      </c>
      <c r="C7370" t="str">
        <f t="shared" si="348"/>
        <v>f</v>
      </c>
      <c r="D7370" t="str">
        <f t="shared" si="349"/>
        <v>t</v>
      </c>
      <c r="E7370" t="str">
        <f>IF(COUNT(SEARCH({"04.","05.","09.","12."},CONCATENATE(P7369,U7369,AB7369,AH7369))),"t","f")</f>
        <v>t</v>
      </c>
      <c r="F7370" t="str">
        <f t="array" ref="F7370">IF(COUNT(SEARCH(HistorischeRubrieken,CONCATENATE(P7369,U7369,AB7369,AH7369))),"t","f")</f>
        <v>f</v>
      </c>
      <c r="G7370">
        <v>12</v>
      </c>
      <c r="H7370">
        <v>615201</v>
      </c>
      <c r="I7370" t="s">
        <v>4316</v>
      </c>
      <c r="J7370">
        <v>20120716</v>
      </c>
      <c r="K7370">
        <v>20121015</v>
      </c>
      <c r="M7370">
        <v>0</v>
      </c>
      <c r="N7370">
        <v>0</v>
      </c>
      <c r="O7370" t="s">
        <v>3478</v>
      </c>
      <c r="P7370" t="s">
        <v>4313</v>
      </c>
      <c r="Q7370" t="s">
        <v>2762</v>
      </c>
      <c r="R7370">
        <v>0</v>
      </c>
      <c r="S7370" t="s">
        <v>271</v>
      </c>
      <c r="U7370" t="s">
        <v>4317</v>
      </c>
      <c r="V7370">
        <v>1</v>
      </c>
      <c r="W7370">
        <v>1</v>
      </c>
      <c r="X7370">
        <v>20101001</v>
      </c>
      <c r="Y7370">
        <v>12</v>
      </c>
      <c r="Z7370" t="s">
        <v>271</v>
      </c>
      <c r="AA7370" t="s">
        <v>4318</v>
      </c>
      <c r="AC7370">
        <v>1</v>
      </c>
      <c r="AE7370">
        <v>0</v>
      </c>
      <c r="AF7370" t="s">
        <v>271</v>
      </c>
    </row>
    <row r="7371" spans="1:32" hidden="1" x14ac:dyDescent="0.25">
      <c r="A7371" t="str">
        <f t="array" ref="A7371">IF(COUNT(SEARCH(RubriekenHistorisch,CONCATENATE(P7370,U7370,AB7370,AH7370))),"t","f")</f>
        <v>f</v>
      </c>
      <c r="B7371" t="str">
        <f t="shared" si="347"/>
        <v>f</v>
      </c>
      <c r="C7371" t="str">
        <f t="shared" si="348"/>
        <v>f</v>
      </c>
      <c r="D7371" t="str">
        <f t="shared" si="349"/>
        <v>t</v>
      </c>
      <c r="E7371" t="str">
        <f>IF(COUNT(SEARCH({"04.","05.","09.","12."},CONCATENATE(P7370,U7370,AB7370,AH7370))),"t","f")</f>
        <v>t</v>
      </c>
      <c r="F7371" t="str">
        <f t="array" ref="F7371">IF(COUNT(SEARCH(HistorischeRubrieken,CONCATENATE(P7370,U7370,AB7370,AH7370))),"t","f")</f>
        <v>f</v>
      </c>
      <c r="G7371">
        <v>13</v>
      </c>
      <c r="H7371">
        <v>615201</v>
      </c>
      <c r="I7371" t="s">
        <v>4316</v>
      </c>
      <c r="J7371">
        <v>20121015</v>
      </c>
      <c r="K7371">
        <v>20130601</v>
      </c>
      <c r="M7371">
        <v>0</v>
      </c>
      <c r="N7371">
        <v>0</v>
      </c>
      <c r="O7371" t="s">
        <v>3478</v>
      </c>
      <c r="P7371" t="s">
        <v>4310</v>
      </c>
      <c r="Q7371" t="s">
        <v>2762</v>
      </c>
      <c r="R7371">
        <v>0</v>
      </c>
      <c r="S7371" t="s">
        <v>271</v>
      </c>
      <c r="U7371" t="s">
        <v>4319</v>
      </c>
      <c r="V7371">
        <v>2</v>
      </c>
      <c r="W7371">
        <v>0</v>
      </c>
      <c r="X7371">
        <v>20121026</v>
      </c>
      <c r="Y7371">
        <v>0</v>
      </c>
      <c r="Z7371" t="s">
        <v>271</v>
      </c>
      <c r="AA7371" t="s">
        <v>4318</v>
      </c>
      <c r="AC7371">
        <v>1</v>
      </c>
      <c r="AE7371">
        <v>0</v>
      </c>
      <c r="AF7371" t="s">
        <v>271</v>
      </c>
    </row>
    <row r="7372" spans="1:32" hidden="1" x14ac:dyDescent="0.25">
      <c r="A7372" t="str">
        <f t="array" ref="A7372">IF(COUNT(SEARCH(RubriekenHistorisch,CONCATENATE(P7371,U7371,AB7371,AH7371))),"t","f")</f>
        <v>f</v>
      </c>
      <c r="B7372" t="str">
        <f t="shared" si="347"/>
        <v>f</v>
      </c>
      <c r="C7372" t="str">
        <f t="shared" si="348"/>
        <v>f</v>
      </c>
      <c r="D7372" t="str">
        <f t="shared" si="349"/>
        <v>t</v>
      </c>
      <c r="E7372" t="str">
        <f>IF(COUNT(SEARCH({"04.","05.","09.","12."},CONCATENATE(P7371,U7371,AB7371,AH7371))),"t","f")</f>
        <v>t</v>
      </c>
      <c r="F7372" t="str">
        <f t="array" ref="F7372">IF(COUNT(SEARCH(HistorischeRubrieken,CONCATENATE(P7371,U7371,AB7371,AH7371))),"t","f")</f>
        <v>f</v>
      </c>
      <c r="G7372">
        <v>14</v>
      </c>
      <c r="H7372">
        <v>615201</v>
      </c>
      <c r="I7372" t="s">
        <v>4316</v>
      </c>
      <c r="J7372">
        <v>20130601</v>
      </c>
      <c r="K7372">
        <v>20130701</v>
      </c>
      <c r="M7372">
        <v>0</v>
      </c>
      <c r="N7372">
        <v>0</v>
      </c>
      <c r="U7372" t="s">
        <v>4320</v>
      </c>
      <c r="V7372">
        <v>2</v>
      </c>
      <c r="W7372">
        <v>0</v>
      </c>
      <c r="X7372">
        <v>20130607</v>
      </c>
      <c r="Y7372">
        <v>0</v>
      </c>
      <c r="Z7372" t="s">
        <v>271</v>
      </c>
    </row>
    <row r="7373" spans="1:32" hidden="1" x14ac:dyDescent="0.25">
      <c r="A7373" t="str">
        <f t="array" ref="A7373">IF(COUNT(SEARCH(RubriekenHistorisch,CONCATENATE(P7372,U7372,AB7372,AH7372))),"t","f")</f>
        <v>f</v>
      </c>
      <c r="B7373" t="str">
        <f t="shared" si="347"/>
        <v>f</v>
      </c>
      <c r="C7373" t="str">
        <f t="shared" si="348"/>
        <v>t</v>
      </c>
      <c r="D7373" t="str">
        <f t="shared" si="349"/>
        <v>f</v>
      </c>
      <c r="E7373" t="str">
        <f>IF(COUNT(SEARCH({"04.","05.","09.","12."},CONCATENATE(P7372,U7372,AB7372,AH7372))),"t","f")</f>
        <v>f</v>
      </c>
      <c r="F7373" t="str">
        <f t="array" ref="F7373">IF(COUNT(SEARCH(HistorischeRubrieken,CONCATENATE(P7372,U7372,AB7372,AH7372))),"t","f")</f>
        <v>f</v>
      </c>
      <c r="G7373">
        <v>1</v>
      </c>
      <c r="H7373">
        <v>615202</v>
      </c>
      <c r="I7373" t="s">
        <v>4321</v>
      </c>
      <c r="J7373">
        <v>20001201</v>
      </c>
      <c r="K7373">
        <v>20011201</v>
      </c>
      <c r="M7373">
        <v>0</v>
      </c>
      <c r="N7373">
        <v>0</v>
      </c>
      <c r="T7373" t="s">
        <v>3447</v>
      </c>
      <c r="U7373" t="s">
        <v>4322</v>
      </c>
      <c r="V7373">
        <v>0</v>
      </c>
      <c r="W7373">
        <v>1</v>
      </c>
      <c r="X7373">
        <v>20010115</v>
      </c>
      <c r="Y7373">
        <v>12</v>
      </c>
      <c r="Z7373" t="s">
        <v>1003</v>
      </c>
    </row>
    <row r="7374" spans="1:32" hidden="1" x14ac:dyDescent="0.25">
      <c r="A7374" t="str">
        <f t="array" ref="A7374">IF(COUNT(SEARCH(RubriekenHistorisch,CONCATENATE(P7373,U7373,AB7373,AH7373))),"t","f")</f>
        <v>f</v>
      </c>
      <c r="B7374" t="str">
        <f t="shared" si="347"/>
        <v>t</v>
      </c>
      <c r="C7374" t="str">
        <f t="shared" si="348"/>
        <v>f</v>
      </c>
      <c r="D7374" t="str">
        <f t="shared" si="349"/>
        <v>t</v>
      </c>
      <c r="E7374" t="str">
        <f>IF(COUNT(SEARCH({"04.","05.","09.","12."},CONCATENATE(P7373,U7373,AB7373,AH7373))),"t","f")</f>
        <v>t</v>
      </c>
      <c r="F7374" t="str">
        <f t="array" ref="F7374">IF(COUNT(SEARCH(HistorischeRubrieken,CONCATENATE(P7373,U7373,AB7373,AH7373))),"t","f")</f>
        <v>f</v>
      </c>
      <c r="G7374">
        <v>1</v>
      </c>
      <c r="H7374">
        <v>615301</v>
      </c>
      <c r="I7374" t="s">
        <v>4323</v>
      </c>
      <c r="J7374">
        <v>19980801</v>
      </c>
      <c r="K7374">
        <v>20010401</v>
      </c>
      <c r="M7374">
        <v>0</v>
      </c>
      <c r="N7374">
        <v>0</v>
      </c>
      <c r="O7374" t="s">
        <v>3734</v>
      </c>
      <c r="R7374">
        <v>0</v>
      </c>
      <c r="S7374" t="s">
        <v>271</v>
      </c>
      <c r="AA7374" t="s">
        <v>3737</v>
      </c>
      <c r="AC7374">
        <v>1</v>
      </c>
      <c r="AE7374">
        <v>1</v>
      </c>
      <c r="AF7374" t="s">
        <v>271</v>
      </c>
    </row>
    <row r="7375" spans="1:32" hidden="1" x14ac:dyDescent="0.25">
      <c r="A7375" t="str">
        <f t="array" ref="A7375">IF(COUNT(SEARCH(RubriekenHistorisch,CONCATENATE(P7374,U7374,AB7374,AH7374))),"t","f")</f>
        <v>f</v>
      </c>
      <c r="B7375" t="str">
        <f t="shared" si="347"/>
        <v>f</v>
      </c>
      <c r="C7375" t="str">
        <f t="shared" si="348"/>
        <v>f</v>
      </c>
      <c r="D7375" t="str">
        <f t="shared" si="349"/>
        <v>f</v>
      </c>
      <c r="E7375" t="str">
        <f>IF(COUNT(SEARCH({"04.","05.","09.","12."},CONCATENATE(P7374,U7374,AB7374,AH7374))),"t","f")</f>
        <v>f</v>
      </c>
      <c r="F7375" t="str">
        <f t="array" ref="F7375">IF(COUNT(SEARCH(HistorischeRubrieken,CONCATENATE(P7374,U7374,AB7374,AH7374))),"t","f")</f>
        <v>f</v>
      </c>
      <c r="G7375">
        <v>2</v>
      </c>
      <c r="H7375">
        <v>615301</v>
      </c>
      <c r="I7375" t="s">
        <v>4323</v>
      </c>
      <c r="J7375">
        <v>20010401</v>
      </c>
      <c r="K7375">
        <v>20020301</v>
      </c>
      <c r="M7375">
        <v>0</v>
      </c>
      <c r="N7375">
        <v>0</v>
      </c>
      <c r="O7375" t="s">
        <v>3741</v>
      </c>
      <c r="R7375">
        <v>0</v>
      </c>
      <c r="S7375" t="s">
        <v>271</v>
      </c>
      <c r="AA7375" t="s">
        <v>3742</v>
      </c>
      <c r="AC7375">
        <v>1</v>
      </c>
      <c r="AE7375">
        <v>1</v>
      </c>
      <c r="AF7375" t="s">
        <v>271</v>
      </c>
    </row>
    <row r="7376" spans="1:32" hidden="1" x14ac:dyDescent="0.25">
      <c r="A7376" t="str">
        <f t="array" ref="A7376">IF(COUNT(SEARCH(RubriekenHistorisch,CONCATENATE(P7375,U7375,AB7375,AH7375))),"t","f")</f>
        <v>f</v>
      </c>
      <c r="B7376" t="str">
        <f t="shared" si="347"/>
        <v>f</v>
      </c>
      <c r="C7376" t="str">
        <f t="shared" si="348"/>
        <v>f</v>
      </c>
      <c r="D7376" t="str">
        <f t="shared" si="349"/>
        <v>f</v>
      </c>
      <c r="E7376" t="str">
        <f>IF(COUNT(SEARCH({"04.","05.","09.","12."},CONCATENATE(P7375,U7375,AB7375,AH7375))),"t","f")</f>
        <v>f</v>
      </c>
      <c r="F7376" t="str">
        <f t="array" ref="F7376">IF(COUNT(SEARCH(HistorischeRubrieken,CONCATENATE(P7375,U7375,AB7375,AH7375))),"t","f")</f>
        <v>f</v>
      </c>
      <c r="G7376">
        <v>3</v>
      </c>
      <c r="H7376">
        <v>615301</v>
      </c>
      <c r="I7376" t="s">
        <v>4323</v>
      </c>
      <c r="J7376">
        <v>20020301</v>
      </c>
      <c r="K7376">
        <v>20021201</v>
      </c>
      <c r="M7376">
        <v>0</v>
      </c>
      <c r="N7376">
        <v>0</v>
      </c>
      <c r="O7376" t="s">
        <v>3741</v>
      </c>
      <c r="R7376">
        <v>0</v>
      </c>
      <c r="S7376" t="s">
        <v>271</v>
      </c>
      <c r="T7376" t="s">
        <v>4324</v>
      </c>
      <c r="U7376" t="s">
        <v>4325</v>
      </c>
      <c r="V7376">
        <v>0</v>
      </c>
      <c r="W7376">
        <v>1</v>
      </c>
      <c r="X7376">
        <v>20020305</v>
      </c>
      <c r="Y7376">
        <v>12</v>
      </c>
      <c r="Z7376" t="s">
        <v>271</v>
      </c>
      <c r="AA7376" t="s">
        <v>3742</v>
      </c>
      <c r="AC7376">
        <v>1</v>
      </c>
      <c r="AE7376">
        <v>1</v>
      </c>
      <c r="AF7376" t="s">
        <v>271</v>
      </c>
    </row>
    <row r="7377" spans="1:32" hidden="1" x14ac:dyDescent="0.25">
      <c r="A7377" t="str">
        <f t="array" ref="A7377">IF(COUNT(SEARCH(RubriekenHistorisch,CONCATENATE(P7376,U7376,AB7376,AH7376))),"t","f")</f>
        <v>f</v>
      </c>
      <c r="B7377" t="str">
        <f t="shared" si="347"/>
        <v>f</v>
      </c>
      <c r="C7377" t="str">
        <f t="shared" si="348"/>
        <v>f</v>
      </c>
      <c r="D7377" t="str">
        <f t="shared" si="349"/>
        <v>t</v>
      </c>
      <c r="E7377" t="str">
        <f>IF(COUNT(SEARCH({"04.","05.","09.","12."},CONCATENATE(P7376,U7376,AB7376,AH7376))),"t","f")</f>
        <v>t</v>
      </c>
      <c r="F7377" t="str">
        <f t="array" ref="F7377">IF(COUNT(SEARCH(HistorischeRubrieken,CONCATENATE(P7376,U7376,AB7376,AH7376))),"t","f")</f>
        <v>f</v>
      </c>
      <c r="G7377">
        <v>4</v>
      </c>
      <c r="H7377">
        <v>615301</v>
      </c>
      <c r="I7377" t="s">
        <v>4323</v>
      </c>
      <c r="J7377">
        <v>20021201</v>
      </c>
      <c r="K7377">
        <v>20030301</v>
      </c>
      <c r="M7377">
        <v>0</v>
      </c>
      <c r="N7377">
        <v>0</v>
      </c>
      <c r="O7377" t="s">
        <v>3741</v>
      </c>
      <c r="R7377">
        <v>0</v>
      </c>
      <c r="S7377" t="s">
        <v>271</v>
      </c>
      <c r="T7377" t="s">
        <v>4326</v>
      </c>
      <c r="U7377" t="s">
        <v>4327</v>
      </c>
      <c r="V7377">
        <v>0</v>
      </c>
      <c r="W7377">
        <v>1</v>
      </c>
      <c r="X7377">
        <v>20030105</v>
      </c>
      <c r="Y7377">
        <v>12</v>
      </c>
      <c r="Z7377" t="s">
        <v>271</v>
      </c>
      <c r="AA7377" t="s">
        <v>3742</v>
      </c>
      <c r="AC7377">
        <v>1</v>
      </c>
      <c r="AE7377">
        <v>1</v>
      </c>
      <c r="AF7377" t="s">
        <v>271</v>
      </c>
    </row>
    <row r="7378" spans="1:32" hidden="1" x14ac:dyDescent="0.25">
      <c r="A7378" t="str">
        <f t="array" ref="A7378">IF(COUNT(SEARCH(RubriekenHistorisch,CONCATENATE(P7377,U7377,AB7377,AH7377))),"t","f")</f>
        <v>f</v>
      </c>
      <c r="B7378" t="str">
        <f t="shared" si="347"/>
        <v>f</v>
      </c>
      <c r="C7378" t="str">
        <f t="shared" si="348"/>
        <v>f</v>
      </c>
      <c r="D7378" t="str">
        <f t="shared" si="349"/>
        <v>t</v>
      </c>
      <c r="E7378" t="str">
        <f>IF(COUNT(SEARCH({"04.","05.","09.","12."},CONCATENATE(P7377,U7377,AB7377,AH7377))),"t","f")</f>
        <v>t</v>
      </c>
      <c r="F7378" t="str">
        <f t="array" ref="F7378">IF(COUNT(SEARCH(HistorischeRubrieken,CONCATENATE(P7377,U7377,AB7377,AH7377))),"t","f")</f>
        <v>f</v>
      </c>
      <c r="G7378">
        <v>5</v>
      </c>
      <c r="H7378">
        <v>615301</v>
      </c>
      <c r="I7378" t="s">
        <v>4323</v>
      </c>
      <c r="J7378">
        <v>20030301</v>
      </c>
      <c r="K7378">
        <v>20060601</v>
      </c>
      <c r="M7378">
        <v>0</v>
      </c>
      <c r="N7378">
        <v>0</v>
      </c>
      <c r="O7378" t="s">
        <v>3741</v>
      </c>
      <c r="R7378">
        <v>0</v>
      </c>
      <c r="S7378" t="s">
        <v>271</v>
      </c>
      <c r="T7378" t="s">
        <v>4326</v>
      </c>
      <c r="U7378" t="s">
        <v>4328</v>
      </c>
      <c r="V7378">
        <v>0</v>
      </c>
      <c r="W7378">
        <v>1</v>
      </c>
      <c r="X7378">
        <v>20040105</v>
      </c>
      <c r="Y7378">
        <v>12</v>
      </c>
      <c r="Z7378" t="s">
        <v>271</v>
      </c>
      <c r="AA7378" t="s">
        <v>3742</v>
      </c>
      <c r="AC7378">
        <v>1</v>
      </c>
      <c r="AE7378">
        <v>1</v>
      </c>
      <c r="AF7378" t="s">
        <v>271</v>
      </c>
    </row>
    <row r="7379" spans="1:32" hidden="1" x14ac:dyDescent="0.25">
      <c r="A7379" t="str">
        <f t="array" ref="A7379">IF(COUNT(SEARCH(RubriekenHistorisch,CONCATENATE(P7378,U7378,AB7378,AH7378))),"t","f")</f>
        <v>f</v>
      </c>
      <c r="B7379" t="str">
        <f t="shared" si="347"/>
        <v>f</v>
      </c>
      <c r="C7379" t="str">
        <f t="shared" si="348"/>
        <v>f</v>
      </c>
      <c r="D7379" t="str">
        <f t="shared" si="349"/>
        <v>t</v>
      </c>
      <c r="E7379" t="str">
        <f>IF(COUNT(SEARCH({"04.","05.","09.","12."},CONCATENATE(P7378,U7378,AB7378,AH7378))),"t","f")</f>
        <v>t</v>
      </c>
      <c r="F7379" t="str">
        <f t="array" ref="F7379">IF(COUNT(SEARCH(HistorischeRubrieken,CONCATENATE(P7378,U7378,AB7378,AH7378))),"t","f")</f>
        <v>f</v>
      </c>
      <c r="G7379">
        <v>6</v>
      </c>
      <c r="H7379">
        <v>615301</v>
      </c>
      <c r="I7379" t="s">
        <v>4323</v>
      </c>
      <c r="J7379">
        <v>20060601</v>
      </c>
      <c r="K7379">
        <v>20070601</v>
      </c>
      <c r="M7379">
        <v>0</v>
      </c>
      <c r="N7379">
        <v>0</v>
      </c>
      <c r="O7379" t="s">
        <v>3531</v>
      </c>
      <c r="P7379" t="s">
        <v>4329</v>
      </c>
      <c r="Q7379" t="s">
        <v>2719</v>
      </c>
      <c r="R7379">
        <v>0</v>
      </c>
      <c r="S7379" t="s">
        <v>271</v>
      </c>
      <c r="U7379" t="s">
        <v>4330</v>
      </c>
      <c r="V7379">
        <v>1</v>
      </c>
      <c r="W7379">
        <v>1</v>
      </c>
      <c r="X7379">
        <v>20060605</v>
      </c>
      <c r="Y7379">
        <v>0</v>
      </c>
      <c r="Z7379" t="s">
        <v>1003</v>
      </c>
      <c r="AA7379" t="s">
        <v>3534</v>
      </c>
      <c r="AC7379">
        <v>1</v>
      </c>
      <c r="AE7379">
        <v>1</v>
      </c>
      <c r="AF7379" t="s">
        <v>271</v>
      </c>
    </row>
    <row r="7380" spans="1:32" hidden="1" x14ac:dyDescent="0.25">
      <c r="A7380" t="str">
        <f t="array" ref="A7380">IF(COUNT(SEARCH(RubriekenHistorisch,CONCATENATE(P7379,U7379,AB7379,AH7379))),"t","f")</f>
        <v>f</v>
      </c>
      <c r="B7380" t="str">
        <f t="shared" si="347"/>
        <v>f</v>
      </c>
      <c r="C7380" t="str">
        <f t="shared" si="348"/>
        <v>f</v>
      </c>
      <c r="D7380" t="str">
        <f t="shared" si="349"/>
        <v>t</v>
      </c>
      <c r="E7380" t="str">
        <f>IF(COUNT(SEARCH({"04.","05.","09.","12."},CONCATENATE(P7379,U7379,AB7379,AH7379))),"t","f")</f>
        <v>t</v>
      </c>
      <c r="F7380" t="str">
        <f t="array" ref="F7380">IF(COUNT(SEARCH(HistorischeRubrieken,CONCATENATE(P7379,U7379,AB7379,AH7379))),"t","f")</f>
        <v>f</v>
      </c>
      <c r="G7380">
        <v>7</v>
      </c>
      <c r="H7380">
        <v>615301</v>
      </c>
      <c r="I7380" t="s">
        <v>4323</v>
      </c>
      <c r="J7380">
        <v>20070601</v>
      </c>
      <c r="K7380">
        <v>20071201</v>
      </c>
      <c r="M7380">
        <v>0</v>
      </c>
      <c r="N7380">
        <v>0</v>
      </c>
      <c r="O7380" t="s">
        <v>3531</v>
      </c>
      <c r="P7380" t="s">
        <v>4329</v>
      </c>
      <c r="Q7380" t="s">
        <v>2719</v>
      </c>
      <c r="R7380">
        <v>0</v>
      </c>
      <c r="S7380" t="s">
        <v>271</v>
      </c>
      <c r="T7380" t="s">
        <v>3531</v>
      </c>
      <c r="U7380" t="s">
        <v>4330</v>
      </c>
      <c r="V7380">
        <v>0</v>
      </c>
      <c r="W7380">
        <v>1</v>
      </c>
      <c r="X7380">
        <v>20070605</v>
      </c>
      <c r="Y7380">
        <v>0</v>
      </c>
      <c r="Z7380" t="s">
        <v>1003</v>
      </c>
      <c r="AA7380" t="s">
        <v>3534</v>
      </c>
      <c r="AC7380">
        <v>1</v>
      </c>
      <c r="AE7380">
        <v>1</v>
      </c>
      <c r="AF7380" t="s">
        <v>271</v>
      </c>
    </row>
    <row r="7381" spans="1:32" hidden="1" x14ac:dyDescent="0.25">
      <c r="A7381" t="str">
        <f t="array" ref="A7381">IF(COUNT(SEARCH(RubriekenHistorisch,CONCATENATE(P7380,U7380,AB7380,AH7380))),"t","f")</f>
        <v>f</v>
      </c>
      <c r="B7381" t="str">
        <f t="shared" si="347"/>
        <v>f</v>
      </c>
      <c r="C7381" t="str">
        <f t="shared" si="348"/>
        <v>f</v>
      </c>
      <c r="D7381" t="str">
        <f t="shared" si="349"/>
        <v>t</v>
      </c>
      <c r="E7381" t="str">
        <f>IF(COUNT(SEARCH({"04.","05.","09.","12."},CONCATENATE(P7380,U7380,AB7380,AH7380))),"t","f")</f>
        <v>t</v>
      </c>
      <c r="F7381" t="str">
        <f t="array" ref="F7381">IF(COUNT(SEARCH(HistorischeRubrieken,CONCATENATE(P7380,U7380,AB7380,AH7380))),"t","f")</f>
        <v>f</v>
      </c>
      <c r="G7381">
        <v>8</v>
      </c>
      <c r="H7381">
        <v>615301</v>
      </c>
      <c r="I7381" t="s">
        <v>4323</v>
      </c>
      <c r="J7381">
        <v>20071201</v>
      </c>
      <c r="K7381">
        <v>20120115</v>
      </c>
      <c r="M7381">
        <v>0</v>
      </c>
      <c r="N7381">
        <v>0</v>
      </c>
      <c r="O7381" t="s">
        <v>3451</v>
      </c>
      <c r="P7381" t="s">
        <v>4329</v>
      </c>
      <c r="Q7381" t="s">
        <v>2719</v>
      </c>
      <c r="R7381">
        <v>0</v>
      </c>
      <c r="S7381" t="s">
        <v>271</v>
      </c>
      <c r="T7381" t="s">
        <v>3531</v>
      </c>
      <c r="U7381" t="s">
        <v>4330</v>
      </c>
      <c r="V7381">
        <v>0</v>
      </c>
      <c r="W7381">
        <v>1</v>
      </c>
      <c r="X7381">
        <v>20070605</v>
      </c>
      <c r="Y7381">
        <v>0</v>
      </c>
      <c r="Z7381" t="s">
        <v>1003</v>
      </c>
      <c r="AA7381" t="s">
        <v>3454</v>
      </c>
      <c r="AC7381">
        <v>1</v>
      </c>
      <c r="AE7381">
        <v>1</v>
      </c>
      <c r="AF7381" t="s">
        <v>271</v>
      </c>
    </row>
    <row r="7382" spans="1:32" hidden="1" x14ac:dyDescent="0.25">
      <c r="A7382" t="str">
        <f t="array" ref="A7382">IF(COUNT(SEARCH(RubriekenHistorisch,CONCATENATE(P7381,U7381,AB7381,AH7381))),"t","f")</f>
        <v>f</v>
      </c>
      <c r="B7382" t="str">
        <f t="shared" si="347"/>
        <v>f</v>
      </c>
      <c r="C7382" t="str">
        <f t="shared" si="348"/>
        <v>f</v>
      </c>
      <c r="D7382" t="str">
        <f t="shared" si="349"/>
        <v>t</v>
      </c>
      <c r="E7382" t="str">
        <f>IF(COUNT(SEARCH({"04.","05.","09.","12."},CONCATENATE(P7381,U7381,AB7381,AH7381))),"t","f")</f>
        <v>t</v>
      </c>
      <c r="F7382" t="str">
        <f t="array" ref="F7382">IF(COUNT(SEARCH(HistorischeRubrieken,CONCATENATE(P7381,U7381,AB7381,AH7381))),"t","f")</f>
        <v>f</v>
      </c>
      <c r="G7382">
        <v>9</v>
      </c>
      <c r="H7382">
        <v>615301</v>
      </c>
      <c r="I7382" t="s">
        <v>4323</v>
      </c>
      <c r="J7382">
        <v>20120115</v>
      </c>
      <c r="K7382">
        <v>20120917</v>
      </c>
      <c r="M7382">
        <v>0</v>
      </c>
      <c r="N7382">
        <v>0</v>
      </c>
      <c r="O7382" t="s">
        <v>3487</v>
      </c>
      <c r="P7382" t="s">
        <v>4329</v>
      </c>
      <c r="Q7382" t="s">
        <v>2719</v>
      </c>
      <c r="R7382">
        <v>0</v>
      </c>
      <c r="S7382" t="s">
        <v>271</v>
      </c>
      <c r="T7382" t="s">
        <v>3531</v>
      </c>
      <c r="U7382" t="s">
        <v>4330</v>
      </c>
      <c r="V7382">
        <v>0</v>
      </c>
      <c r="W7382">
        <v>1</v>
      </c>
      <c r="X7382">
        <v>20070605</v>
      </c>
      <c r="Y7382">
        <v>0</v>
      </c>
      <c r="Z7382" t="s">
        <v>1003</v>
      </c>
      <c r="AA7382" t="s">
        <v>3488</v>
      </c>
      <c r="AC7382">
        <v>1</v>
      </c>
      <c r="AE7382">
        <v>1</v>
      </c>
      <c r="AF7382" t="s">
        <v>271</v>
      </c>
    </row>
    <row r="7383" spans="1:32" x14ac:dyDescent="0.25">
      <c r="A7383" t="str">
        <f t="array" ref="A7383">IF(COUNT(SEARCH(RubriekenHistorisch,CONCATENATE(P7382,U7382,AB7382,AH7382))),"t","f")</f>
        <v>f</v>
      </c>
      <c r="B7383" t="str">
        <f t="shared" si="347"/>
        <v>f</v>
      </c>
      <c r="C7383" t="str">
        <f t="shared" si="348"/>
        <v>f</v>
      </c>
      <c r="D7383" t="str">
        <f t="shared" si="349"/>
        <v>t</v>
      </c>
      <c r="E7383" t="str">
        <f>IF(COUNT(SEARCH({"04.","05.","09.","12."},CONCATENATE(P7382,U7382,AB7382,AH7382))),"t","f")</f>
        <v>t</v>
      </c>
      <c r="F7383" t="str">
        <f t="array" ref="F7383">IF(COUNT(SEARCH(HistorischeRubrieken,CONCATENATE(P7382,U7382,AB7382,AH7382))),"t","f")</f>
        <v>f</v>
      </c>
      <c r="G7383">
        <v>10</v>
      </c>
      <c r="H7383">
        <v>615301</v>
      </c>
      <c r="I7383" t="s">
        <v>4323</v>
      </c>
      <c r="J7383">
        <v>20120917</v>
      </c>
      <c r="M7383">
        <v>0</v>
      </c>
      <c r="N7383">
        <v>0</v>
      </c>
      <c r="O7383" t="s">
        <v>3487</v>
      </c>
      <c r="P7383" t="s">
        <v>4329</v>
      </c>
      <c r="Q7383" t="s">
        <v>2719</v>
      </c>
      <c r="R7383">
        <v>0</v>
      </c>
      <c r="S7383" t="s">
        <v>271</v>
      </c>
      <c r="AA7383" t="s">
        <v>3488</v>
      </c>
      <c r="AC7383">
        <v>1</v>
      </c>
      <c r="AE7383">
        <v>1</v>
      </c>
      <c r="AF7383" t="s">
        <v>271</v>
      </c>
    </row>
    <row r="7384" spans="1:32" hidden="1" x14ac:dyDescent="0.25">
      <c r="A7384" t="str">
        <f t="array" ref="A7384">IF(COUNT(SEARCH(RubriekenHistorisch,CONCATENATE(P7383,U7383,AB7383,AH7383))),"t","f")</f>
        <v>f</v>
      </c>
      <c r="B7384" t="str">
        <f t="shared" si="347"/>
        <v>f</v>
      </c>
      <c r="C7384" t="str">
        <f t="shared" si="348"/>
        <v>f</v>
      </c>
      <c r="D7384" t="str">
        <f t="shared" si="349"/>
        <v>t</v>
      </c>
      <c r="E7384" t="str">
        <f>IF(COUNT(SEARCH({"04.","05.","09.","12."},CONCATENATE(P7383,U7383,AB7383,AH7383))),"t","f")</f>
        <v>t</v>
      </c>
      <c r="F7384" t="str">
        <f t="array" ref="F7384">IF(COUNT(SEARCH(HistorischeRubrieken,CONCATENATE(P7383,U7383,AB7383,AH7383))),"t","f")</f>
        <v>f</v>
      </c>
      <c r="G7384">
        <v>1</v>
      </c>
      <c r="H7384">
        <v>615302</v>
      </c>
      <c r="I7384" t="s">
        <v>4331</v>
      </c>
      <c r="J7384">
        <v>19980801</v>
      </c>
      <c r="K7384">
        <v>20010401</v>
      </c>
      <c r="M7384">
        <v>0</v>
      </c>
      <c r="N7384">
        <v>0</v>
      </c>
      <c r="O7384" t="s">
        <v>3493</v>
      </c>
      <c r="P7384" t="s">
        <v>4332</v>
      </c>
      <c r="Q7384" t="s">
        <v>2743</v>
      </c>
      <c r="R7384">
        <v>0</v>
      </c>
      <c r="S7384" t="s">
        <v>271</v>
      </c>
      <c r="U7384" t="s">
        <v>4333</v>
      </c>
      <c r="V7384">
        <v>1</v>
      </c>
      <c r="W7384">
        <v>1</v>
      </c>
      <c r="X7384">
        <v>19980815</v>
      </c>
      <c r="Y7384">
        <v>12</v>
      </c>
      <c r="Z7384" t="s">
        <v>1003</v>
      </c>
      <c r="AA7384" t="s">
        <v>3701</v>
      </c>
      <c r="AC7384">
        <v>1</v>
      </c>
      <c r="AE7384">
        <v>0</v>
      </c>
      <c r="AF7384" t="s">
        <v>271</v>
      </c>
    </row>
    <row r="7385" spans="1:32" hidden="1" x14ac:dyDescent="0.25">
      <c r="A7385" t="str">
        <f t="array" ref="A7385">IF(COUNT(SEARCH(RubriekenHistorisch,CONCATENATE(P7384,U7384,AB7384,AH7384))),"t","f")</f>
        <v>f</v>
      </c>
      <c r="B7385" t="str">
        <f t="shared" si="347"/>
        <v>f</v>
      </c>
      <c r="C7385" t="str">
        <f t="shared" si="348"/>
        <v>f</v>
      </c>
      <c r="D7385" t="str">
        <f t="shared" si="349"/>
        <v>t</v>
      </c>
      <c r="E7385" t="str">
        <f>IF(COUNT(SEARCH({"04.","05.","09.","12."},CONCATENATE(P7384,U7384,AB7384,AH7384))),"t","f")</f>
        <v>t</v>
      </c>
      <c r="F7385" t="str">
        <f t="array" ref="F7385">IF(COUNT(SEARCH(HistorischeRubrieken,CONCATENATE(P7384,U7384,AB7384,AH7384))),"t","f")</f>
        <v>f</v>
      </c>
      <c r="G7385">
        <v>2</v>
      </c>
      <c r="H7385">
        <v>615302</v>
      </c>
      <c r="I7385" t="s">
        <v>4331</v>
      </c>
      <c r="J7385">
        <v>20010401</v>
      </c>
      <c r="K7385">
        <v>20020301</v>
      </c>
      <c r="M7385">
        <v>0</v>
      </c>
      <c r="N7385">
        <v>0</v>
      </c>
      <c r="O7385" t="s">
        <v>3500</v>
      </c>
      <c r="P7385" t="s">
        <v>4332</v>
      </c>
      <c r="Q7385" t="s">
        <v>2743</v>
      </c>
      <c r="R7385">
        <v>0</v>
      </c>
      <c r="S7385" t="s">
        <v>271</v>
      </c>
      <c r="U7385" t="s">
        <v>4333</v>
      </c>
      <c r="V7385">
        <v>1</v>
      </c>
      <c r="W7385">
        <v>1</v>
      </c>
      <c r="X7385">
        <v>20010815</v>
      </c>
      <c r="Y7385">
        <v>12</v>
      </c>
      <c r="Z7385" t="s">
        <v>1003</v>
      </c>
      <c r="AA7385" t="s">
        <v>3702</v>
      </c>
      <c r="AC7385">
        <v>1</v>
      </c>
      <c r="AE7385">
        <v>0</v>
      </c>
      <c r="AF7385" t="s">
        <v>271</v>
      </c>
    </row>
    <row r="7386" spans="1:32" hidden="1" x14ac:dyDescent="0.25">
      <c r="A7386" t="str">
        <f t="array" ref="A7386">IF(COUNT(SEARCH(RubriekenHistorisch,CONCATENATE(P7385,U7385,AB7385,AH7385))),"t","f")</f>
        <v>f</v>
      </c>
      <c r="B7386" t="str">
        <f t="shared" si="347"/>
        <v>f</v>
      </c>
      <c r="C7386" t="str">
        <f t="shared" si="348"/>
        <v>f</v>
      </c>
      <c r="D7386" t="str">
        <f t="shared" si="349"/>
        <v>t</v>
      </c>
      <c r="E7386" t="str">
        <f>IF(COUNT(SEARCH({"04.","05.","09.","12."},CONCATENATE(P7385,U7385,AB7385,AH7385))),"t","f")</f>
        <v>t</v>
      </c>
      <c r="F7386" t="str">
        <f t="array" ref="F7386">IF(COUNT(SEARCH(HistorischeRubrieken,CONCATENATE(P7385,U7385,AB7385,AH7385))),"t","f")</f>
        <v>f</v>
      </c>
      <c r="G7386">
        <v>3</v>
      </c>
      <c r="H7386">
        <v>615302</v>
      </c>
      <c r="I7386" t="s">
        <v>4331</v>
      </c>
      <c r="J7386">
        <v>20020301</v>
      </c>
      <c r="K7386">
        <v>20030301</v>
      </c>
      <c r="M7386">
        <v>0</v>
      </c>
      <c r="N7386">
        <v>0</v>
      </c>
      <c r="O7386" t="s">
        <v>3500</v>
      </c>
      <c r="P7386" t="s">
        <v>4334</v>
      </c>
      <c r="Q7386" t="s">
        <v>2743</v>
      </c>
      <c r="R7386">
        <v>0</v>
      </c>
      <c r="S7386" t="s">
        <v>271</v>
      </c>
      <c r="U7386" t="s">
        <v>4335</v>
      </c>
      <c r="V7386">
        <v>1</v>
      </c>
      <c r="W7386">
        <v>1</v>
      </c>
      <c r="X7386">
        <v>20020815</v>
      </c>
      <c r="Y7386">
        <v>12</v>
      </c>
      <c r="Z7386" t="s">
        <v>271</v>
      </c>
      <c r="AA7386" t="s">
        <v>3702</v>
      </c>
      <c r="AC7386">
        <v>1</v>
      </c>
      <c r="AE7386">
        <v>0</v>
      </c>
      <c r="AF7386" t="s">
        <v>271</v>
      </c>
    </row>
    <row r="7387" spans="1:32" hidden="1" x14ac:dyDescent="0.25">
      <c r="A7387" t="str">
        <f t="array" ref="A7387">IF(COUNT(SEARCH(RubriekenHistorisch,CONCATENATE(P7386,U7386,AB7386,AH7386))),"t","f")</f>
        <v>f</v>
      </c>
      <c r="B7387" t="str">
        <f t="shared" si="347"/>
        <v>f</v>
      </c>
      <c r="C7387" t="str">
        <f t="shared" si="348"/>
        <v>f</v>
      </c>
      <c r="D7387" t="str">
        <f t="shared" si="349"/>
        <v>t</v>
      </c>
      <c r="E7387" t="str">
        <f>IF(COUNT(SEARCH({"04.","05.","09.","12."},CONCATENATE(P7386,U7386,AB7386,AH7386))),"t","f")</f>
        <v>t</v>
      </c>
      <c r="F7387" t="str">
        <f t="array" ref="F7387">IF(COUNT(SEARCH(HistorischeRubrieken,CONCATENATE(P7386,U7386,AB7386,AH7386))),"t","f")</f>
        <v>f</v>
      </c>
      <c r="G7387">
        <v>4</v>
      </c>
      <c r="H7387">
        <v>615302</v>
      </c>
      <c r="I7387" t="s">
        <v>4331</v>
      </c>
      <c r="J7387">
        <v>20030301</v>
      </c>
      <c r="K7387">
        <v>20070601</v>
      </c>
      <c r="M7387">
        <v>0</v>
      </c>
      <c r="N7387">
        <v>0</v>
      </c>
      <c r="O7387" t="s">
        <v>3500</v>
      </c>
      <c r="P7387" t="s">
        <v>4336</v>
      </c>
      <c r="Q7387" t="s">
        <v>2743</v>
      </c>
      <c r="R7387">
        <v>0</v>
      </c>
      <c r="S7387" t="s">
        <v>271</v>
      </c>
      <c r="U7387" t="s">
        <v>4337</v>
      </c>
      <c r="V7387">
        <v>1</v>
      </c>
      <c r="W7387">
        <v>1</v>
      </c>
      <c r="X7387">
        <v>20030815</v>
      </c>
      <c r="Y7387">
        <v>12</v>
      </c>
      <c r="Z7387" t="s">
        <v>271</v>
      </c>
      <c r="AA7387" t="s">
        <v>3702</v>
      </c>
      <c r="AC7387">
        <v>1</v>
      </c>
      <c r="AE7387">
        <v>0</v>
      </c>
      <c r="AF7387" t="s">
        <v>271</v>
      </c>
    </row>
    <row r="7388" spans="1:32" hidden="1" x14ac:dyDescent="0.25">
      <c r="A7388" t="str">
        <f t="array" ref="A7388">IF(COUNT(SEARCH(RubriekenHistorisch,CONCATENATE(P7387,U7387,AB7387,AH7387))),"t","f")</f>
        <v>f</v>
      </c>
      <c r="B7388" t="str">
        <f t="shared" si="347"/>
        <v>f</v>
      </c>
      <c r="C7388" t="str">
        <f t="shared" si="348"/>
        <v>f</v>
      </c>
      <c r="D7388" t="str">
        <f t="shared" si="349"/>
        <v>t</v>
      </c>
      <c r="E7388" t="str">
        <f>IF(COUNT(SEARCH({"04.","05.","09.","12."},CONCATENATE(P7387,U7387,AB7387,AH7387))),"t","f")</f>
        <v>t</v>
      </c>
      <c r="F7388" t="str">
        <f t="array" ref="F7388">IF(COUNT(SEARCH(HistorischeRubrieken,CONCATENATE(P7387,U7387,AB7387,AH7387))),"t","f")</f>
        <v>f</v>
      </c>
      <c r="G7388">
        <v>1</v>
      </c>
      <c r="H7388">
        <v>615303</v>
      </c>
      <c r="I7388" t="s">
        <v>4338</v>
      </c>
      <c r="J7388">
        <v>19980801</v>
      </c>
      <c r="K7388">
        <v>20010401</v>
      </c>
      <c r="M7388">
        <v>0</v>
      </c>
      <c r="N7388">
        <v>0</v>
      </c>
      <c r="O7388" t="s">
        <v>3493</v>
      </c>
      <c r="P7388" t="s">
        <v>4339</v>
      </c>
      <c r="Q7388" t="s">
        <v>2743</v>
      </c>
      <c r="R7388">
        <v>0</v>
      </c>
      <c r="S7388" t="s">
        <v>271</v>
      </c>
      <c r="U7388" t="s">
        <v>4340</v>
      </c>
      <c r="V7388">
        <v>1</v>
      </c>
      <c r="W7388">
        <v>1</v>
      </c>
      <c r="X7388">
        <v>19980815</v>
      </c>
      <c r="Y7388">
        <v>12</v>
      </c>
      <c r="Z7388" t="s">
        <v>1003</v>
      </c>
      <c r="AA7388" t="s">
        <v>3701</v>
      </c>
      <c r="AC7388">
        <v>1</v>
      </c>
      <c r="AE7388">
        <v>0</v>
      </c>
      <c r="AF7388" t="s">
        <v>271</v>
      </c>
    </row>
    <row r="7389" spans="1:32" hidden="1" x14ac:dyDescent="0.25">
      <c r="A7389" t="str">
        <f t="array" ref="A7389">IF(COUNT(SEARCH(RubriekenHistorisch,CONCATENATE(P7388,U7388,AB7388,AH7388))),"t","f")</f>
        <v>f</v>
      </c>
      <c r="B7389" t="str">
        <f t="shared" si="347"/>
        <v>f</v>
      </c>
      <c r="C7389" t="str">
        <f t="shared" si="348"/>
        <v>f</v>
      </c>
      <c r="D7389" t="str">
        <f t="shared" si="349"/>
        <v>t</v>
      </c>
      <c r="E7389" t="str">
        <f>IF(COUNT(SEARCH({"04.","05.","09.","12."},CONCATENATE(P7388,U7388,AB7388,AH7388))),"t","f")</f>
        <v>t</v>
      </c>
      <c r="F7389" t="str">
        <f t="array" ref="F7389">IF(COUNT(SEARCH(HistorischeRubrieken,CONCATENATE(P7388,U7388,AB7388,AH7388))),"t","f")</f>
        <v>f</v>
      </c>
      <c r="G7389">
        <v>2</v>
      </c>
      <c r="H7389">
        <v>615303</v>
      </c>
      <c r="I7389" t="s">
        <v>4338</v>
      </c>
      <c r="J7389">
        <v>20010401</v>
      </c>
      <c r="K7389">
        <v>20071201</v>
      </c>
      <c r="M7389">
        <v>0</v>
      </c>
      <c r="N7389">
        <v>0</v>
      </c>
      <c r="O7389" t="s">
        <v>3500</v>
      </c>
      <c r="P7389" t="s">
        <v>4339</v>
      </c>
      <c r="Q7389" t="s">
        <v>2743</v>
      </c>
      <c r="R7389">
        <v>0</v>
      </c>
      <c r="S7389" t="s">
        <v>271</v>
      </c>
      <c r="U7389" t="s">
        <v>4340</v>
      </c>
      <c r="V7389">
        <v>1</v>
      </c>
      <c r="W7389">
        <v>1</v>
      </c>
      <c r="X7389">
        <v>20010815</v>
      </c>
      <c r="Y7389">
        <v>12</v>
      </c>
      <c r="Z7389" t="s">
        <v>1003</v>
      </c>
      <c r="AA7389" t="s">
        <v>3702</v>
      </c>
      <c r="AC7389">
        <v>1</v>
      </c>
      <c r="AE7389">
        <v>0</v>
      </c>
      <c r="AF7389" t="s">
        <v>271</v>
      </c>
    </row>
    <row r="7390" spans="1:32" hidden="1" x14ac:dyDescent="0.25">
      <c r="A7390" t="str">
        <f t="array" ref="A7390">IF(COUNT(SEARCH(RubriekenHistorisch,CONCATENATE(P7389,U7389,AB7389,AH7389))),"t","f")</f>
        <v>f</v>
      </c>
      <c r="B7390" t="str">
        <f t="shared" si="347"/>
        <v>f</v>
      </c>
      <c r="C7390" t="str">
        <f t="shared" si="348"/>
        <v>f</v>
      </c>
      <c r="D7390" t="str">
        <f t="shared" si="349"/>
        <v>t</v>
      </c>
      <c r="E7390" t="str">
        <f>IF(COUNT(SEARCH({"04.","05.","09.","12."},CONCATENATE(P7389,U7389,AB7389,AH7389))),"t","f")</f>
        <v>t</v>
      </c>
      <c r="F7390" t="str">
        <f t="array" ref="F7390">IF(COUNT(SEARCH(HistorischeRubrieken,CONCATENATE(P7389,U7389,AB7389,AH7389))),"t","f")</f>
        <v>f</v>
      </c>
      <c r="G7390">
        <v>3</v>
      </c>
      <c r="H7390">
        <v>615303</v>
      </c>
      <c r="I7390" t="s">
        <v>4338</v>
      </c>
      <c r="J7390">
        <v>20071201</v>
      </c>
      <c r="K7390">
        <v>20090601</v>
      </c>
      <c r="M7390">
        <v>0</v>
      </c>
      <c r="N7390">
        <v>0</v>
      </c>
      <c r="O7390" t="s">
        <v>3466</v>
      </c>
      <c r="P7390" t="s">
        <v>4339</v>
      </c>
      <c r="Q7390" t="s">
        <v>2743</v>
      </c>
      <c r="R7390">
        <v>0</v>
      </c>
      <c r="S7390" t="s">
        <v>271</v>
      </c>
      <c r="U7390" t="s">
        <v>4340</v>
      </c>
      <c r="V7390">
        <v>1</v>
      </c>
      <c r="W7390">
        <v>1</v>
      </c>
      <c r="X7390">
        <v>20010815</v>
      </c>
      <c r="Y7390">
        <v>12</v>
      </c>
      <c r="Z7390" t="s">
        <v>1003</v>
      </c>
      <c r="AA7390" t="s">
        <v>3469</v>
      </c>
      <c r="AC7390">
        <v>1</v>
      </c>
      <c r="AE7390">
        <v>0</v>
      </c>
      <c r="AF7390" t="s">
        <v>271</v>
      </c>
    </row>
    <row r="7391" spans="1:32" hidden="1" x14ac:dyDescent="0.25">
      <c r="A7391" t="str">
        <f t="array" ref="A7391">IF(COUNT(SEARCH(RubriekenHistorisch,CONCATENATE(P7390,U7390,AB7390,AH7390))),"t","f")</f>
        <v>f</v>
      </c>
      <c r="B7391" t="str">
        <f t="shared" si="347"/>
        <v>f</v>
      </c>
      <c r="C7391" t="str">
        <f t="shared" si="348"/>
        <v>f</v>
      </c>
      <c r="D7391" t="str">
        <f t="shared" si="349"/>
        <v>t</v>
      </c>
      <c r="E7391" t="str">
        <f>IF(COUNT(SEARCH({"04.","05.","09.","12."},CONCATENATE(P7390,U7390,AB7390,AH7390))),"t","f")</f>
        <v>t</v>
      </c>
      <c r="F7391" t="str">
        <f t="array" ref="F7391">IF(COUNT(SEARCH(HistorischeRubrieken,CONCATENATE(P7390,U7390,AB7390,AH7390))),"t","f")</f>
        <v>f</v>
      </c>
      <c r="G7391">
        <v>1</v>
      </c>
      <c r="H7391">
        <v>615304</v>
      </c>
      <c r="I7391" t="s">
        <v>4341</v>
      </c>
      <c r="J7391">
        <v>20090301</v>
      </c>
      <c r="K7391">
        <v>20110301</v>
      </c>
      <c r="M7391">
        <v>0</v>
      </c>
      <c r="N7391">
        <v>0</v>
      </c>
      <c r="T7391" t="s">
        <v>3447</v>
      </c>
      <c r="U7391" t="s">
        <v>4342</v>
      </c>
      <c r="V7391">
        <v>0</v>
      </c>
      <c r="W7391">
        <v>1</v>
      </c>
      <c r="X7391">
        <v>20090303</v>
      </c>
      <c r="Y7391">
        <v>12</v>
      </c>
      <c r="Z7391" t="s">
        <v>1003</v>
      </c>
    </row>
    <row r="7392" spans="1:32" x14ac:dyDescent="0.25">
      <c r="A7392" t="str">
        <f t="array" ref="A7392">IF(COUNT(SEARCH(RubriekenHistorisch,CONCATENATE(P7391,U7391,AB7391,AH7391))),"t","f")</f>
        <v>f</v>
      </c>
      <c r="B7392" t="str">
        <f t="shared" si="347"/>
        <v>t</v>
      </c>
      <c r="C7392" t="str">
        <f t="shared" si="348"/>
        <v>f</v>
      </c>
      <c r="D7392" t="str">
        <f t="shared" si="349"/>
        <v>t</v>
      </c>
      <c r="E7392" t="str">
        <f>IF(COUNT(SEARCH({"04.","05.","09.","12."},CONCATENATE(P7391,U7391,AB7391,AH7391))),"t","f")</f>
        <v>t</v>
      </c>
      <c r="F7392" t="str">
        <f t="array" ref="F7392">IF(COUNT(SEARCH(HistorischeRubrieken,CONCATENATE(P7391,U7391,AB7391,AH7391))),"t","f")</f>
        <v>f</v>
      </c>
      <c r="G7392">
        <v>2</v>
      </c>
      <c r="H7392">
        <v>615304</v>
      </c>
      <c r="I7392" t="s">
        <v>4341</v>
      </c>
      <c r="J7392">
        <v>20110301</v>
      </c>
      <c r="M7392">
        <v>0</v>
      </c>
      <c r="N7392">
        <v>0</v>
      </c>
      <c r="T7392" t="s">
        <v>3447</v>
      </c>
      <c r="U7392" t="s">
        <v>4342</v>
      </c>
      <c r="V7392">
        <v>0</v>
      </c>
      <c r="W7392">
        <v>1</v>
      </c>
      <c r="X7392">
        <v>20110303</v>
      </c>
      <c r="Y7392">
        <v>12</v>
      </c>
      <c r="Z7392" t="s">
        <v>271</v>
      </c>
    </row>
    <row r="7393" spans="1:32" hidden="1" x14ac:dyDescent="0.25">
      <c r="A7393" t="str">
        <f t="array" ref="A7393">IF(COUNT(SEARCH(RubriekenHistorisch,CONCATENATE(P7392,U7392,AB7392,AH7392))),"t","f")</f>
        <v>f</v>
      </c>
      <c r="B7393" t="str">
        <f t="shared" si="347"/>
        <v>t</v>
      </c>
      <c r="C7393" t="str">
        <f t="shared" si="348"/>
        <v>f</v>
      </c>
      <c r="D7393" t="str">
        <f t="shared" si="349"/>
        <v>t</v>
      </c>
      <c r="E7393" t="str">
        <f>IF(COUNT(SEARCH({"04.","05.","09.","12."},CONCATENATE(P7392,U7392,AB7392,AH7392))),"t","f")</f>
        <v>t</v>
      </c>
      <c r="F7393" t="str">
        <f t="array" ref="F7393">IF(COUNT(SEARCH(HistorischeRubrieken,CONCATENATE(P7392,U7392,AB7392,AH7392))),"t","f")</f>
        <v>f</v>
      </c>
      <c r="G7393">
        <v>1</v>
      </c>
      <c r="H7393">
        <v>615501</v>
      </c>
      <c r="I7393" t="s">
        <v>4343</v>
      </c>
      <c r="J7393">
        <v>20100901</v>
      </c>
      <c r="K7393">
        <v>20120115</v>
      </c>
      <c r="M7393">
        <v>0</v>
      </c>
      <c r="N7393">
        <v>0</v>
      </c>
      <c r="O7393" t="s">
        <v>3228</v>
      </c>
      <c r="R7393">
        <v>0</v>
      </c>
      <c r="S7393" t="s">
        <v>271</v>
      </c>
      <c r="AA7393" t="s">
        <v>3115</v>
      </c>
      <c r="AC7393">
        <v>1</v>
      </c>
      <c r="AE7393">
        <v>0</v>
      </c>
      <c r="AF7393" t="s">
        <v>1003</v>
      </c>
    </row>
    <row r="7394" spans="1:32" hidden="1" x14ac:dyDescent="0.25">
      <c r="A7394" t="str">
        <f t="array" ref="A7394">IF(COUNT(SEARCH(RubriekenHistorisch,CONCATENATE(P7393,U7393,AB7393,AH7393))),"t","f")</f>
        <v>f</v>
      </c>
      <c r="B7394" t="str">
        <f t="shared" si="347"/>
        <v>f</v>
      </c>
      <c r="C7394" t="str">
        <f t="shared" si="348"/>
        <v>f</v>
      </c>
      <c r="D7394" t="str">
        <f t="shared" si="349"/>
        <v>f</v>
      </c>
      <c r="E7394" t="str">
        <f>IF(COUNT(SEARCH({"04.","05.","09.","12."},CONCATENATE(P7393,U7393,AB7393,AH7393))),"t","f")</f>
        <v>f</v>
      </c>
      <c r="F7394" t="str">
        <f t="array" ref="F7394">IF(COUNT(SEARCH(HistorischeRubrieken,CONCATENATE(P7393,U7393,AB7393,AH7393))),"t","f")</f>
        <v>f</v>
      </c>
      <c r="G7394">
        <v>2</v>
      </c>
      <c r="H7394">
        <v>615501</v>
      </c>
      <c r="I7394" t="s">
        <v>4343</v>
      </c>
      <c r="J7394">
        <v>20120115</v>
      </c>
      <c r="K7394">
        <v>20120917</v>
      </c>
      <c r="M7394">
        <v>0</v>
      </c>
      <c r="N7394">
        <v>0</v>
      </c>
      <c r="O7394" t="s">
        <v>3229</v>
      </c>
      <c r="R7394">
        <v>0</v>
      </c>
      <c r="S7394" t="s">
        <v>271</v>
      </c>
      <c r="AA7394" t="s">
        <v>3116</v>
      </c>
      <c r="AC7394">
        <v>1</v>
      </c>
      <c r="AE7394">
        <v>0</v>
      </c>
      <c r="AF7394" t="s">
        <v>1003</v>
      </c>
    </row>
    <row r="7395" spans="1:32" x14ac:dyDescent="0.25">
      <c r="A7395" t="str">
        <f t="array" ref="A7395">IF(COUNT(SEARCH(RubriekenHistorisch,CONCATENATE(P7394,U7394,AB7394,AH7394))),"t","f")</f>
        <v>f</v>
      </c>
      <c r="B7395" t="str">
        <f t="shared" si="347"/>
        <v>f</v>
      </c>
      <c r="C7395" t="str">
        <f t="shared" si="348"/>
        <v>f</v>
      </c>
      <c r="D7395" t="str">
        <f t="shared" si="349"/>
        <v>f</v>
      </c>
      <c r="E7395" t="str">
        <f>IF(COUNT(SEARCH({"04.","05.","09.","12."},CONCATENATE(P7394,U7394,AB7394,AH7394))),"t","f")</f>
        <v>f</v>
      </c>
      <c r="F7395" t="str">
        <f t="array" ref="F7395">IF(COUNT(SEARCH(HistorischeRubrieken,CONCATENATE(P7394,U7394,AB7394,AH7394))),"t","f")</f>
        <v>f</v>
      </c>
      <c r="G7395">
        <v>3</v>
      </c>
      <c r="H7395">
        <v>615501</v>
      </c>
      <c r="I7395" t="s">
        <v>4343</v>
      </c>
      <c r="J7395">
        <v>20120917</v>
      </c>
      <c r="M7395">
        <v>0</v>
      </c>
      <c r="N7395">
        <v>0</v>
      </c>
      <c r="O7395" t="s">
        <v>3229</v>
      </c>
      <c r="R7395">
        <v>0</v>
      </c>
      <c r="S7395" t="s">
        <v>271</v>
      </c>
      <c r="AA7395" t="s">
        <v>3116</v>
      </c>
      <c r="AC7395">
        <v>1</v>
      </c>
      <c r="AE7395">
        <v>0</v>
      </c>
      <c r="AF7395" t="s">
        <v>1003</v>
      </c>
    </row>
    <row r="7396" spans="1:32" hidden="1" x14ac:dyDescent="0.25">
      <c r="A7396" t="str">
        <f t="array" ref="A7396">IF(COUNT(SEARCH(RubriekenHistorisch,CONCATENATE(P7395,U7395,AB7395,AH7395))),"t","f")</f>
        <v>f</v>
      </c>
      <c r="B7396" t="str">
        <f t="shared" si="347"/>
        <v>f</v>
      </c>
      <c r="C7396" t="str">
        <f t="shared" si="348"/>
        <v>f</v>
      </c>
      <c r="D7396" t="str">
        <f t="shared" si="349"/>
        <v>f</v>
      </c>
      <c r="E7396" t="str">
        <f>IF(COUNT(SEARCH({"04.","05.","09.","12."},CONCATENATE(P7395,U7395,AB7395,AH7395))),"t","f")</f>
        <v>f</v>
      </c>
      <c r="F7396" t="str">
        <f t="array" ref="F7396">IF(COUNT(SEARCH(HistorischeRubrieken,CONCATENATE(P7395,U7395,AB7395,AH7395))),"t","f")</f>
        <v>f</v>
      </c>
      <c r="G7396">
        <v>1</v>
      </c>
      <c r="H7396">
        <v>615601</v>
      </c>
      <c r="I7396" t="s">
        <v>4344</v>
      </c>
      <c r="J7396">
        <v>20111101</v>
      </c>
      <c r="K7396">
        <v>20120115</v>
      </c>
      <c r="M7396">
        <v>0</v>
      </c>
      <c r="N7396">
        <v>0</v>
      </c>
      <c r="AA7396" t="s">
        <v>4345</v>
      </c>
      <c r="AC7396">
        <v>0</v>
      </c>
      <c r="AE7396">
        <v>0</v>
      </c>
      <c r="AF7396" t="s">
        <v>271</v>
      </c>
    </row>
    <row r="7397" spans="1:32" hidden="1" x14ac:dyDescent="0.25">
      <c r="A7397" t="str">
        <f t="array" ref="A7397">IF(COUNT(SEARCH(RubriekenHistorisch,CONCATENATE(P7396,U7396,AB7396,AH7396))),"t","f")</f>
        <v>f</v>
      </c>
      <c r="B7397" t="str">
        <f t="shared" si="347"/>
        <v>f</v>
      </c>
      <c r="C7397" t="str">
        <f t="shared" si="348"/>
        <v>f</v>
      </c>
      <c r="D7397" t="str">
        <f t="shared" si="349"/>
        <v>f</v>
      </c>
      <c r="E7397" t="str">
        <f>IF(COUNT(SEARCH({"04.","05.","09.","12."},CONCATENATE(P7396,U7396,AB7396,AH7396))),"t","f")</f>
        <v>f</v>
      </c>
      <c r="F7397" t="str">
        <f t="array" ref="F7397">IF(COUNT(SEARCH(HistorischeRubrieken,CONCATENATE(P7396,U7396,AB7396,AH7396))),"t","f")</f>
        <v>f</v>
      </c>
      <c r="G7397">
        <v>2</v>
      </c>
      <c r="H7397">
        <v>615601</v>
      </c>
      <c r="I7397" t="s">
        <v>4344</v>
      </c>
      <c r="J7397">
        <v>20120115</v>
      </c>
      <c r="K7397">
        <v>20120301</v>
      </c>
      <c r="M7397">
        <v>0</v>
      </c>
      <c r="N7397">
        <v>0</v>
      </c>
      <c r="AA7397" t="s">
        <v>4346</v>
      </c>
      <c r="AC7397">
        <v>0</v>
      </c>
      <c r="AE7397">
        <v>0</v>
      </c>
      <c r="AF7397" t="s">
        <v>271</v>
      </c>
    </row>
    <row r="7398" spans="1:32" hidden="1" x14ac:dyDescent="0.25">
      <c r="A7398" t="str">
        <f t="array" ref="A7398">IF(COUNT(SEARCH(RubriekenHistorisch,CONCATENATE(P7397,U7397,AB7397,AH7397))),"t","f")</f>
        <v>f</v>
      </c>
      <c r="B7398" t="str">
        <f t="shared" si="347"/>
        <v>f</v>
      </c>
      <c r="C7398" t="str">
        <f t="shared" si="348"/>
        <v>f</v>
      </c>
      <c r="D7398" t="str">
        <f t="shared" si="349"/>
        <v>f</v>
      </c>
      <c r="E7398" t="str">
        <f>IF(COUNT(SEARCH({"04.","05.","09.","12."},CONCATENATE(P7397,U7397,AB7397,AH7397))),"t","f")</f>
        <v>f</v>
      </c>
      <c r="F7398" t="str">
        <f t="array" ref="F7398">IF(COUNT(SEARCH(HistorischeRubrieken,CONCATENATE(P7397,U7397,AB7397,AH7397))),"t","f")</f>
        <v>f</v>
      </c>
      <c r="G7398">
        <v>3</v>
      </c>
      <c r="H7398">
        <v>615601</v>
      </c>
      <c r="I7398" t="s">
        <v>4344</v>
      </c>
      <c r="J7398">
        <v>20120301</v>
      </c>
      <c r="K7398">
        <v>20130301</v>
      </c>
      <c r="M7398">
        <v>0</v>
      </c>
      <c r="N7398">
        <v>0</v>
      </c>
      <c r="AA7398" t="s">
        <v>4347</v>
      </c>
      <c r="AC7398">
        <v>0</v>
      </c>
      <c r="AE7398">
        <v>0</v>
      </c>
      <c r="AF7398" t="s">
        <v>271</v>
      </c>
    </row>
    <row r="7399" spans="1:32" hidden="1" x14ac:dyDescent="0.25">
      <c r="A7399" t="str">
        <f t="array" ref="A7399">IF(COUNT(SEARCH(RubriekenHistorisch,CONCATENATE(P7398,U7398,AB7398,AH7398))),"t","f")</f>
        <v>f</v>
      </c>
      <c r="B7399" t="str">
        <f t="shared" si="347"/>
        <v>f</v>
      </c>
      <c r="C7399" t="str">
        <f t="shared" si="348"/>
        <v>f</v>
      </c>
      <c r="D7399" t="str">
        <f t="shared" si="349"/>
        <v>f</v>
      </c>
      <c r="E7399" t="str">
        <f>IF(COUNT(SEARCH({"04.","05.","09.","12."},CONCATENATE(P7398,U7398,AB7398,AH7398))),"t","f")</f>
        <v>f</v>
      </c>
      <c r="F7399" t="str">
        <f t="array" ref="F7399">IF(COUNT(SEARCH(HistorischeRubrieken,CONCATENATE(P7398,U7398,AB7398,AH7398))),"t","f")</f>
        <v>f</v>
      </c>
      <c r="G7399">
        <v>4</v>
      </c>
      <c r="H7399">
        <v>615601</v>
      </c>
      <c r="I7399" t="s">
        <v>4344</v>
      </c>
      <c r="J7399">
        <v>20130301</v>
      </c>
      <c r="K7399">
        <v>20140106</v>
      </c>
      <c r="M7399">
        <v>0</v>
      </c>
      <c r="N7399">
        <v>0</v>
      </c>
      <c r="AA7399" t="s">
        <v>4348</v>
      </c>
      <c r="AC7399">
        <v>0</v>
      </c>
      <c r="AE7399">
        <v>0</v>
      </c>
      <c r="AF7399" t="s">
        <v>271</v>
      </c>
    </row>
    <row r="7400" spans="1:32" x14ac:dyDescent="0.25">
      <c r="A7400" t="str">
        <f t="array" ref="A7400">IF(COUNT(SEARCH(RubriekenHistorisch,CONCATENATE(P7399,U7399,AB7399,AH7399))),"t","f")</f>
        <v>f</v>
      </c>
      <c r="B7400" t="str">
        <f t="shared" si="347"/>
        <v>f</v>
      </c>
      <c r="C7400" t="str">
        <f t="shared" si="348"/>
        <v>f</v>
      </c>
      <c r="D7400" t="str">
        <f t="shared" si="349"/>
        <v>f</v>
      </c>
      <c r="E7400" t="str">
        <f>IF(COUNT(SEARCH({"04.","05.","09.","12."},CONCATENATE(P7399,U7399,AB7399,AH7399))),"t","f")</f>
        <v>f</v>
      </c>
      <c r="F7400" t="str">
        <f t="array" ref="F7400">IF(COUNT(SEARCH(HistorischeRubrieken,CONCATENATE(P7399,U7399,AB7399,AH7399))),"t","f")</f>
        <v>f</v>
      </c>
      <c r="G7400">
        <v>5</v>
      </c>
      <c r="H7400">
        <v>615601</v>
      </c>
      <c r="I7400" t="s">
        <v>4344</v>
      </c>
      <c r="J7400">
        <v>20140106</v>
      </c>
      <c r="M7400">
        <v>0</v>
      </c>
      <c r="N7400">
        <v>0</v>
      </c>
      <c r="AA7400" t="s">
        <v>4349</v>
      </c>
      <c r="AB7400" t="s">
        <v>1642</v>
      </c>
      <c r="AC7400">
        <v>0</v>
      </c>
      <c r="AE7400">
        <v>0</v>
      </c>
      <c r="AF7400" t="s">
        <v>271</v>
      </c>
    </row>
    <row r="7401" spans="1:32" hidden="1" x14ac:dyDescent="0.25">
      <c r="A7401" t="str">
        <f t="array" ref="A7401">IF(COUNT(SEARCH(RubriekenHistorisch,CONCATENATE(P7400,U7400,AB7400,AH7400))),"t","f")</f>
        <v>f</v>
      </c>
      <c r="B7401" t="str">
        <f t="shared" si="347"/>
        <v>f</v>
      </c>
      <c r="C7401" t="str">
        <f t="shared" si="348"/>
        <v>f</v>
      </c>
      <c r="D7401" t="str">
        <f t="shared" si="349"/>
        <v>f</v>
      </c>
      <c r="E7401" t="str">
        <f>IF(COUNT(SEARCH({"04.","05.","09.","12."},CONCATENATE(P7400,U7400,AB7400,AH7400))),"t","f")</f>
        <v>t</v>
      </c>
      <c r="F7401" t="str">
        <f t="array" ref="F7401">IF(COUNT(SEARCH(HistorischeRubrieken,CONCATENATE(P7400,U7400,AB7400,AH7400))),"t","f")</f>
        <v>f</v>
      </c>
      <c r="G7401">
        <v>1</v>
      </c>
      <c r="H7401">
        <v>615701</v>
      </c>
      <c r="I7401" t="s">
        <v>4350</v>
      </c>
      <c r="J7401">
        <v>20131201</v>
      </c>
      <c r="K7401">
        <v>20160101</v>
      </c>
      <c r="M7401">
        <v>0</v>
      </c>
      <c r="N7401">
        <v>0</v>
      </c>
      <c r="O7401" t="s">
        <v>3130</v>
      </c>
      <c r="R7401">
        <v>0</v>
      </c>
      <c r="S7401" t="s">
        <v>271</v>
      </c>
      <c r="AA7401" t="s">
        <v>3130</v>
      </c>
      <c r="AC7401">
        <v>1</v>
      </c>
      <c r="AE7401">
        <v>0</v>
      </c>
      <c r="AF7401" t="s">
        <v>271</v>
      </c>
    </row>
    <row r="7402" spans="1:32" hidden="1" x14ac:dyDescent="0.25">
      <c r="A7402" t="str">
        <f t="array" ref="A7402">IF(COUNT(SEARCH(RubriekenHistorisch,CONCATENATE(P7401,U7401,AB7401,AH7401))),"t","f")</f>
        <v>f</v>
      </c>
      <c r="B7402" t="str">
        <f t="shared" si="347"/>
        <v>f</v>
      </c>
      <c r="C7402" t="str">
        <f t="shared" si="348"/>
        <v>f</v>
      </c>
      <c r="D7402" t="str">
        <f t="shared" si="349"/>
        <v>f</v>
      </c>
      <c r="E7402" t="str">
        <f>IF(COUNT(SEARCH({"04.","05.","09.","12."},CONCATENATE(P7401,U7401,AB7401,AH7401))),"t","f")</f>
        <v>f</v>
      </c>
      <c r="F7402" t="str">
        <f t="array" ref="F7402">IF(COUNT(SEARCH(HistorischeRubrieken,CONCATENATE(P7401,U7401,AB7401,AH7401))),"t","f")</f>
        <v>f</v>
      </c>
      <c r="G7402">
        <v>2</v>
      </c>
      <c r="H7402">
        <v>615701</v>
      </c>
      <c r="I7402" t="s">
        <v>6838</v>
      </c>
      <c r="J7402">
        <v>20160101</v>
      </c>
      <c r="K7402">
        <v>20160801</v>
      </c>
      <c r="M7402">
        <v>0</v>
      </c>
      <c r="N7402">
        <v>0</v>
      </c>
      <c r="O7402" t="s">
        <v>3130</v>
      </c>
      <c r="R7402">
        <v>0</v>
      </c>
      <c r="S7402" t="s">
        <v>271</v>
      </c>
      <c r="AA7402" t="s">
        <v>3130</v>
      </c>
      <c r="AC7402">
        <v>1</v>
      </c>
      <c r="AE7402">
        <v>0</v>
      </c>
      <c r="AF7402" t="s">
        <v>271</v>
      </c>
    </row>
    <row r="7403" spans="1:32" x14ac:dyDescent="0.25">
      <c r="A7403" t="str">
        <f t="array" ref="A7403">IF(COUNT(SEARCH(RubriekenHistorisch,CONCATENATE(P7402,U7402,AB7402,AH7402))),"t","f")</f>
        <v>f</v>
      </c>
      <c r="B7403" t="str">
        <f t="shared" si="347"/>
        <v>f</v>
      </c>
      <c r="C7403" t="str">
        <f t="shared" si="348"/>
        <v>f</v>
      </c>
      <c r="D7403" t="str">
        <f t="shared" si="349"/>
        <v>f</v>
      </c>
      <c r="E7403" t="str">
        <f>IF(COUNT(SEARCH({"04.","05.","09.","12."},CONCATENATE(P7402,U7402,AB7402,AH7402))),"t","f")</f>
        <v>f</v>
      </c>
      <c r="F7403" t="str">
        <f t="array" ref="F7403">IF(COUNT(SEARCH(HistorischeRubrieken,CONCATENATE(P7402,U7402,AB7402,AH7402))),"t","f")</f>
        <v>f</v>
      </c>
      <c r="G7403">
        <v>3</v>
      </c>
      <c r="H7403">
        <v>615701</v>
      </c>
      <c r="I7403" t="s">
        <v>6838</v>
      </c>
      <c r="J7403">
        <v>20160801</v>
      </c>
      <c r="M7403">
        <v>0</v>
      </c>
      <c r="N7403">
        <v>0</v>
      </c>
      <c r="O7403" t="s">
        <v>2701</v>
      </c>
      <c r="R7403">
        <v>0</v>
      </c>
      <c r="S7403" t="s">
        <v>271</v>
      </c>
      <c r="AA7403" t="s">
        <v>2702</v>
      </c>
      <c r="AC7403">
        <v>1</v>
      </c>
      <c r="AE7403">
        <v>0</v>
      </c>
      <c r="AF7403" t="s">
        <v>271</v>
      </c>
    </row>
    <row r="7404" spans="1:32" hidden="1" x14ac:dyDescent="0.25">
      <c r="A7404" t="str">
        <f t="array" ref="A7404">IF(COUNT(SEARCH(RubriekenHistorisch,CONCATENATE(P7403,U7403,AB7403,AH7403))),"t","f")</f>
        <v>f</v>
      </c>
      <c r="B7404" t="str">
        <f t="shared" si="347"/>
        <v>f</v>
      </c>
      <c r="C7404" t="str">
        <f t="shared" si="348"/>
        <v>f</v>
      </c>
      <c r="D7404" t="str">
        <f t="shared" si="349"/>
        <v>f</v>
      </c>
      <c r="E7404" t="str">
        <f>IF(COUNT(SEARCH({"04.","05.","09.","12."},CONCATENATE(P7403,U7403,AB7403,AH7403))),"t","f")</f>
        <v>f</v>
      </c>
      <c r="F7404" t="str">
        <f t="array" ref="F7404">IF(COUNT(SEARCH(HistorischeRubrieken,CONCATENATE(P7403,U7403,AB7403,AH7403))),"t","f")</f>
        <v>f</v>
      </c>
      <c r="G7404">
        <v>1</v>
      </c>
      <c r="H7404">
        <v>615801</v>
      </c>
      <c r="I7404" t="s">
        <v>4351</v>
      </c>
      <c r="J7404">
        <v>20120101</v>
      </c>
      <c r="K7404">
        <v>20140106</v>
      </c>
      <c r="M7404">
        <v>0</v>
      </c>
      <c r="N7404">
        <v>0</v>
      </c>
      <c r="AA7404" t="s">
        <v>4352</v>
      </c>
      <c r="AC7404">
        <v>0</v>
      </c>
      <c r="AE7404">
        <v>0</v>
      </c>
      <c r="AF7404" t="s">
        <v>271</v>
      </c>
    </row>
    <row r="7405" spans="1:32" x14ac:dyDescent="0.25">
      <c r="A7405" t="str">
        <f t="array" ref="A7405">IF(COUNT(SEARCH(RubriekenHistorisch,CONCATENATE(P7404,U7404,AB7404,AH7404))),"t","f")</f>
        <v>f</v>
      </c>
      <c r="B7405" t="str">
        <f t="shared" si="347"/>
        <v>f</v>
      </c>
      <c r="C7405" t="str">
        <f t="shared" si="348"/>
        <v>f</v>
      </c>
      <c r="D7405" t="str">
        <f t="shared" si="349"/>
        <v>f</v>
      </c>
      <c r="E7405" t="str">
        <f>IF(COUNT(SEARCH({"04.","05.","09.","12."},CONCATENATE(P7404,U7404,AB7404,AH7404))),"t","f")</f>
        <v>f</v>
      </c>
      <c r="F7405" t="str">
        <f t="array" ref="F7405">IF(COUNT(SEARCH(HistorischeRubrieken,CONCATENATE(P7404,U7404,AB7404,AH7404))),"t","f")</f>
        <v>f</v>
      </c>
      <c r="G7405">
        <v>2</v>
      </c>
      <c r="H7405">
        <v>615801</v>
      </c>
      <c r="I7405" t="s">
        <v>4351</v>
      </c>
      <c r="J7405">
        <v>20140106</v>
      </c>
      <c r="M7405">
        <v>0</v>
      </c>
      <c r="N7405">
        <v>0</v>
      </c>
      <c r="AA7405" t="s">
        <v>4353</v>
      </c>
      <c r="AB7405" t="s">
        <v>1642</v>
      </c>
      <c r="AC7405">
        <v>0</v>
      </c>
      <c r="AE7405">
        <v>0</v>
      </c>
      <c r="AF7405" t="s">
        <v>271</v>
      </c>
    </row>
    <row r="7406" spans="1:32" hidden="1" x14ac:dyDescent="0.25">
      <c r="A7406" t="str">
        <f t="array" ref="A7406">IF(COUNT(SEARCH(RubriekenHistorisch,CONCATENATE(P7405,U7405,AB7405,AH7405))),"t","f")</f>
        <v>f</v>
      </c>
      <c r="B7406" t="str">
        <f t="shared" si="347"/>
        <v>f</v>
      </c>
      <c r="C7406" t="str">
        <f t="shared" si="348"/>
        <v>f</v>
      </c>
      <c r="D7406" t="str">
        <f t="shared" si="349"/>
        <v>f</v>
      </c>
      <c r="E7406" t="str">
        <f>IF(COUNT(SEARCH({"04.","05.","09.","12."},CONCATENATE(P7405,U7405,AB7405,AH7405))),"t","f")</f>
        <v>t</v>
      </c>
      <c r="F7406" t="str">
        <f t="array" ref="F7406">IF(COUNT(SEARCH(HistorischeRubrieken,CONCATENATE(P7405,U7405,AB7405,AH7405))),"t","f")</f>
        <v>f</v>
      </c>
      <c r="G7406">
        <v>1</v>
      </c>
      <c r="H7406">
        <v>615901</v>
      </c>
      <c r="I7406" t="s">
        <v>4354</v>
      </c>
      <c r="J7406">
        <v>20111201</v>
      </c>
      <c r="K7406">
        <v>20120115</v>
      </c>
      <c r="M7406">
        <v>0</v>
      </c>
      <c r="N7406">
        <v>0</v>
      </c>
      <c r="AA7406" t="s">
        <v>3234</v>
      </c>
      <c r="AC7406">
        <v>0</v>
      </c>
      <c r="AE7406">
        <v>0</v>
      </c>
      <c r="AF7406" t="s">
        <v>271</v>
      </c>
    </row>
    <row r="7407" spans="1:32" hidden="1" x14ac:dyDescent="0.25">
      <c r="A7407" t="str">
        <f t="array" ref="A7407">IF(COUNT(SEARCH(RubriekenHistorisch,CONCATENATE(P7406,U7406,AB7406,AH7406))),"t","f")</f>
        <v>f</v>
      </c>
      <c r="B7407" t="str">
        <f t="shared" si="347"/>
        <v>f</v>
      </c>
      <c r="C7407" t="str">
        <f t="shared" si="348"/>
        <v>f</v>
      </c>
      <c r="D7407" t="str">
        <f t="shared" si="349"/>
        <v>f</v>
      </c>
      <c r="E7407" t="str">
        <f>IF(COUNT(SEARCH({"04.","05.","09.","12."},CONCATENATE(P7406,U7406,AB7406,AH7406))),"t","f")</f>
        <v>f</v>
      </c>
      <c r="F7407" t="str">
        <f t="array" ref="F7407">IF(COUNT(SEARCH(HistorischeRubrieken,CONCATENATE(P7406,U7406,AB7406,AH7406))),"t","f")</f>
        <v>f</v>
      </c>
      <c r="G7407">
        <v>2</v>
      </c>
      <c r="H7407">
        <v>615901</v>
      </c>
      <c r="I7407" t="s">
        <v>4354</v>
      </c>
      <c r="J7407">
        <v>20120115</v>
      </c>
      <c r="K7407">
        <v>20140106</v>
      </c>
      <c r="M7407">
        <v>0</v>
      </c>
      <c r="N7407">
        <v>0</v>
      </c>
      <c r="AA7407" t="s">
        <v>3236</v>
      </c>
      <c r="AC7407">
        <v>0</v>
      </c>
      <c r="AE7407">
        <v>0</v>
      </c>
      <c r="AF7407" t="s">
        <v>271</v>
      </c>
    </row>
    <row r="7408" spans="1:32" hidden="1" x14ac:dyDescent="0.25">
      <c r="A7408" t="str">
        <f t="array" ref="A7408">IF(COUNT(SEARCH(RubriekenHistorisch,CONCATENATE(P7407,U7407,AB7407,AH7407))),"t","f")</f>
        <v>f</v>
      </c>
      <c r="B7408" t="str">
        <f t="shared" si="347"/>
        <v>f</v>
      </c>
      <c r="C7408" t="str">
        <f t="shared" si="348"/>
        <v>f</v>
      </c>
      <c r="D7408" t="str">
        <f t="shared" si="349"/>
        <v>f</v>
      </c>
      <c r="E7408" t="str">
        <f>IF(COUNT(SEARCH({"04.","05.","09.","12."},CONCATENATE(P7407,U7407,AB7407,AH7407))),"t","f")</f>
        <v>f</v>
      </c>
      <c r="F7408" t="str">
        <f t="array" ref="F7408">IF(COUNT(SEARCH(HistorischeRubrieken,CONCATENATE(P7407,U7407,AB7407,AH7407))),"t","f")</f>
        <v>f</v>
      </c>
      <c r="G7408">
        <v>3</v>
      </c>
      <c r="H7408">
        <v>615901</v>
      </c>
      <c r="I7408" t="s">
        <v>4354</v>
      </c>
      <c r="J7408">
        <v>20140106</v>
      </c>
      <c r="K7408">
        <v>20151201</v>
      </c>
      <c r="M7408">
        <v>0</v>
      </c>
      <c r="N7408">
        <v>0</v>
      </c>
      <c r="AA7408" t="s">
        <v>3237</v>
      </c>
      <c r="AB7408" t="s">
        <v>1642</v>
      </c>
      <c r="AC7408">
        <v>0</v>
      </c>
      <c r="AE7408">
        <v>0</v>
      </c>
      <c r="AF7408" t="s">
        <v>271</v>
      </c>
    </row>
    <row r="7409" spans="1:32" x14ac:dyDescent="0.25">
      <c r="A7409" t="str">
        <f t="array" ref="A7409">IF(COUNT(SEARCH(RubriekenHistorisch,CONCATENATE(P7408,U7408,AB7408,AH7408))),"t","f")</f>
        <v>f</v>
      </c>
      <c r="B7409" t="str">
        <f t="shared" si="347"/>
        <v>f</v>
      </c>
      <c r="C7409" t="str">
        <f t="shared" si="348"/>
        <v>f</v>
      </c>
      <c r="D7409" t="str">
        <f t="shared" si="349"/>
        <v>f</v>
      </c>
      <c r="E7409" t="str">
        <f>IF(COUNT(SEARCH({"04.","05.","09.","12."},CONCATENATE(P7408,U7408,AB7408,AH7408))),"t","f")</f>
        <v>t</v>
      </c>
      <c r="F7409" t="str">
        <f t="array" ref="F7409">IF(COUNT(SEARCH(HistorischeRubrieken,CONCATENATE(P7408,U7408,AB7408,AH7408))),"t","f")</f>
        <v>f</v>
      </c>
      <c r="G7409">
        <v>4</v>
      </c>
      <c r="H7409">
        <v>615901</v>
      </c>
      <c r="I7409" t="s">
        <v>4354</v>
      </c>
      <c r="J7409">
        <v>20151201</v>
      </c>
      <c r="M7409">
        <v>0</v>
      </c>
      <c r="N7409">
        <v>0</v>
      </c>
      <c r="AA7409" t="s">
        <v>6839</v>
      </c>
      <c r="AC7409">
        <v>0</v>
      </c>
      <c r="AE7409">
        <v>0</v>
      </c>
      <c r="AF7409" t="s">
        <v>271</v>
      </c>
    </row>
    <row r="7410" spans="1:32" hidden="1" x14ac:dyDescent="0.25">
      <c r="A7410" t="str">
        <f t="array" ref="A7410">IF(COUNT(SEARCH(RubriekenHistorisch,CONCATENATE(P7409,U7409,AB7409,AH7409))),"t","f")</f>
        <v>f</v>
      </c>
      <c r="B7410" t="str">
        <f t="shared" si="347"/>
        <v>f</v>
      </c>
      <c r="C7410" t="str">
        <f t="shared" si="348"/>
        <v>f</v>
      </c>
      <c r="D7410" t="str">
        <f t="shared" si="349"/>
        <v>f</v>
      </c>
      <c r="E7410" t="str">
        <f>IF(COUNT(SEARCH({"04.","05.","09.","12."},CONCATENATE(P7409,U7409,AB7409,AH7409))),"t","f")</f>
        <v>f</v>
      </c>
      <c r="F7410" t="str">
        <f t="array" ref="F7410">IF(COUNT(SEARCH(HistorischeRubrieken,CONCATENATE(P7409,U7409,AB7409,AH7409))),"t","f")</f>
        <v>f</v>
      </c>
      <c r="G7410">
        <v>1</v>
      </c>
      <c r="H7410">
        <v>616001</v>
      </c>
      <c r="I7410" t="s">
        <v>4355</v>
      </c>
      <c r="J7410">
        <v>20130301</v>
      </c>
      <c r="K7410">
        <v>20150101</v>
      </c>
      <c r="M7410">
        <v>0</v>
      </c>
      <c r="N7410">
        <v>0</v>
      </c>
      <c r="O7410" t="s">
        <v>4356</v>
      </c>
      <c r="P7410" t="s">
        <v>4357</v>
      </c>
      <c r="Q7410" t="s">
        <v>2762</v>
      </c>
      <c r="R7410">
        <v>0</v>
      </c>
      <c r="S7410" t="s">
        <v>271</v>
      </c>
      <c r="U7410" t="s">
        <v>4358</v>
      </c>
      <c r="V7410">
        <v>1</v>
      </c>
      <c r="W7410">
        <v>1</v>
      </c>
      <c r="X7410">
        <v>20130301</v>
      </c>
      <c r="Y7410">
        <v>12</v>
      </c>
      <c r="Z7410" t="s">
        <v>1003</v>
      </c>
      <c r="AA7410" t="s">
        <v>4356</v>
      </c>
      <c r="AB7410" t="s">
        <v>4359</v>
      </c>
      <c r="AC7410">
        <v>1</v>
      </c>
      <c r="AE7410">
        <v>0</v>
      </c>
      <c r="AF7410" t="s">
        <v>271</v>
      </c>
    </row>
    <row r="7411" spans="1:32" hidden="1" x14ac:dyDescent="0.25">
      <c r="A7411" t="str">
        <f t="array" ref="A7411">IF(COUNT(SEARCH(RubriekenHistorisch,CONCATENATE(P7410,U7410,AB7410,AH7410))),"t","f")</f>
        <v>f</v>
      </c>
      <c r="B7411" t="str">
        <f t="shared" si="347"/>
        <v>f</v>
      </c>
      <c r="C7411" t="str">
        <f t="shared" si="348"/>
        <v>f</v>
      </c>
      <c r="D7411" t="str">
        <f t="shared" si="349"/>
        <v>t</v>
      </c>
      <c r="E7411" t="str">
        <f>IF(COUNT(SEARCH({"04.","05.","09.","12."},CONCATENATE(P7410,U7410,AB7410,AH7410))),"t","f")</f>
        <v>t</v>
      </c>
      <c r="F7411" t="str">
        <f t="array" ref="F7411">IF(COUNT(SEARCH(HistorischeRubrieken,CONCATENATE(P7410,U7410,AB7410,AH7410))),"t","f")</f>
        <v>f</v>
      </c>
      <c r="G7411">
        <v>2</v>
      </c>
      <c r="H7411">
        <v>616001</v>
      </c>
      <c r="I7411" t="s">
        <v>4355</v>
      </c>
      <c r="J7411">
        <v>20150101</v>
      </c>
      <c r="K7411">
        <v>20160101</v>
      </c>
      <c r="M7411">
        <v>0</v>
      </c>
      <c r="N7411">
        <v>0</v>
      </c>
      <c r="O7411" t="s">
        <v>4356</v>
      </c>
      <c r="P7411" t="s">
        <v>4360</v>
      </c>
      <c r="Q7411" t="s">
        <v>2762</v>
      </c>
      <c r="R7411">
        <v>0</v>
      </c>
      <c r="S7411" t="s">
        <v>271</v>
      </c>
      <c r="U7411" t="s">
        <v>4361</v>
      </c>
      <c r="V7411">
        <v>1</v>
      </c>
      <c r="W7411">
        <v>1</v>
      </c>
      <c r="X7411">
        <v>20150301</v>
      </c>
      <c r="Y7411">
        <v>12</v>
      </c>
      <c r="Z7411" t="s">
        <v>1003</v>
      </c>
      <c r="AA7411" t="s">
        <v>4356</v>
      </c>
      <c r="AB7411" t="s">
        <v>4359</v>
      </c>
      <c r="AC7411">
        <v>1</v>
      </c>
      <c r="AE7411">
        <v>0</v>
      </c>
      <c r="AF7411" t="s">
        <v>271</v>
      </c>
    </row>
    <row r="7412" spans="1:32" x14ac:dyDescent="0.25">
      <c r="A7412" t="str">
        <f t="array" ref="A7412">IF(COUNT(SEARCH(RubriekenHistorisch,CONCATENATE(P7411,U7411,AB7411,AH7411))),"t","f")</f>
        <v>f</v>
      </c>
      <c r="B7412" t="str">
        <f t="shared" si="347"/>
        <v>f</v>
      </c>
      <c r="C7412" t="str">
        <f t="shared" si="348"/>
        <v>f</v>
      </c>
      <c r="D7412" t="str">
        <f t="shared" si="349"/>
        <v>t</v>
      </c>
      <c r="E7412" t="str">
        <f>IF(COUNT(SEARCH({"04.","05.","09.","12."},CONCATENATE(P7411,U7411,AB7411,AH7411))),"t","f")</f>
        <v>t</v>
      </c>
      <c r="F7412" t="str">
        <f t="array" ref="F7412">IF(COUNT(SEARCH(HistorischeRubrieken,CONCATENATE(P7411,U7411,AB7411,AH7411))),"t","f")</f>
        <v>f</v>
      </c>
      <c r="G7412">
        <v>3</v>
      </c>
      <c r="H7412">
        <v>616001</v>
      </c>
      <c r="I7412" t="s">
        <v>4355</v>
      </c>
      <c r="J7412">
        <v>20160101</v>
      </c>
      <c r="M7412">
        <v>0</v>
      </c>
      <c r="N7412">
        <v>0</v>
      </c>
      <c r="O7412" t="s">
        <v>4356</v>
      </c>
      <c r="P7412" t="s">
        <v>6840</v>
      </c>
      <c r="Q7412" t="s">
        <v>2762</v>
      </c>
      <c r="R7412">
        <v>0</v>
      </c>
      <c r="S7412" t="s">
        <v>271</v>
      </c>
      <c r="U7412" t="s">
        <v>6841</v>
      </c>
      <c r="V7412">
        <v>1</v>
      </c>
      <c r="W7412">
        <v>1</v>
      </c>
      <c r="X7412">
        <v>20160301</v>
      </c>
      <c r="Y7412">
        <v>12</v>
      </c>
      <c r="Z7412" t="s">
        <v>1003</v>
      </c>
      <c r="AA7412" t="s">
        <v>4356</v>
      </c>
      <c r="AB7412" t="s">
        <v>4359</v>
      </c>
      <c r="AC7412">
        <v>1</v>
      </c>
      <c r="AE7412">
        <v>0</v>
      </c>
      <c r="AF7412" t="s">
        <v>271</v>
      </c>
    </row>
    <row r="7413" spans="1:32" hidden="1" x14ac:dyDescent="0.25">
      <c r="A7413" t="str">
        <f t="array" ref="A7413">IF(COUNT(SEARCH(RubriekenHistorisch,CONCATENATE(P7412,U7412,AB7412,AH7412))),"t","f")</f>
        <v>f</v>
      </c>
      <c r="B7413" t="str">
        <f t="shared" si="347"/>
        <v>f</v>
      </c>
      <c r="C7413" t="str">
        <f t="shared" si="348"/>
        <v>f</v>
      </c>
      <c r="D7413" t="str">
        <f t="shared" si="349"/>
        <v>t</v>
      </c>
      <c r="E7413" t="str">
        <f>IF(COUNT(SEARCH({"04.","05.","09.","12."},CONCATENATE(P7412,U7412,AB7412,AH7412))),"t","f")</f>
        <v>t</v>
      </c>
      <c r="F7413" t="str">
        <f t="array" ref="F7413">IF(COUNT(SEARCH(HistorischeRubrieken,CONCATENATE(P7412,U7412,AB7412,AH7412))),"t","f")</f>
        <v>f</v>
      </c>
      <c r="G7413">
        <v>1</v>
      </c>
      <c r="H7413">
        <v>616101</v>
      </c>
      <c r="I7413" t="s">
        <v>4362</v>
      </c>
      <c r="J7413">
        <v>20130301</v>
      </c>
      <c r="K7413">
        <v>20140101</v>
      </c>
      <c r="M7413">
        <v>0</v>
      </c>
      <c r="N7413">
        <v>0</v>
      </c>
      <c r="O7413" t="s">
        <v>4356</v>
      </c>
      <c r="P7413" t="s">
        <v>4363</v>
      </c>
      <c r="Q7413" t="s">
        <v>2762</v>
      </c>
      <c r="R7413">
        <v>0</v>
      </c>
      <c r="S7413" t="s">
        <v>271</v>
      </c>
      <c r="U7413" t="s">
        <v>4364</v>
      </c>
      <c r="V7413">
        <v>1</v>
      </c>
      <c r="W7413">
        <v>1</v>
      </c>
      <c r="X7413">
        <v>20130301</v>
      </c>
      <c r="Y7413">
        <v>12</v>
      </c>
      <c r="Z7413" t="s">
        <v>1003</v>
      </c>
      <c r="AA7413" t="s">
        <v>4356</v>
      </c>
      <c r="AB7413" t="s">
        <v>4359</v>
      </c>
      <c r="AC7413">
        <v>1</v>
      </c>
      <c r="AE7413">
        <v>0</v>
      </c>
      <c r="AF7413" t="s">
        <v>271</v>
      </c>
    </row>
    <row r="7414" spans="1:32" hidden="1" x14ac:dyDescent="0.25">
      <c r="A7414" t="str">
        <f t="array" ref="A7414">IF(COUNT(SEARCH(RubriekenHistorisch,CONCATENATE(P7413,U7413,AB7413,AH7413))),"t","f")</f>
        <v>f</v>
      </c>
      <c r="B7414" t="str">
        <f t="shared" si="347"/>
        <v>f</v>
      </c>
      <c r="C7414" t="str">
        <f t="shared" si="348"/>
        <v>f</v>
      </c>
      <c r="D7414" t="str">
        <f t="shared" si="349"/>
        <v>t</v>
      </c>
      <c r="E7414" t="str">
        <f>IF(COUNT(SEARCH({"04.","05.","09.","12."},CONCATENATE(P7413,U7413,AB7413,AH7413))),"t","f")</f>
        <v>t</v>
      </c>
      <c r="F7414" t="str">
        <f t="array" ref="F7414">IF(COUNT(SEARCH(HistorischeRubrieken,CONCATENATE(P7413,U7413,AB7413,AH7413))),"t","f")</f>
        <v>f</v>
      </c>
      <c r="G7414">
        <v>2</v>
      </c>
      <c r="H7414">
        <v>616101</v>
      </c>
      <c r="I7414" t="s">
        <v>4362</v>
      </c>
      <c r="J7414">
        <v>20140101</v>
      </c>
      <c r="K7414">
        <v>20150701</v>
      </c>
      <c r="M7414">
        <v>0</v>
      </c>
      <c r="N7414">
        <v>0</v>
      </c>
      <c r="O7414" t="s">
        <v>4356</v>
      </c>
      <c r="P7414" t="s">
        <v>4365</v>
      </c>
      <c r="Q7414" t="s">
        <v>2762</v>
      </c>
      <c r="R7414">
        <v>0</v>
      </c>
      <c r="S7414" t="s">
        <v>271</v>
      </c>
      <c r="U7414" t="s">
        <v>4366</v>
      </c>
      <c r="V7414">
        <v>1</v>
      </c>
      <c r="W7414">
        <v>1</v>
      </c>
      <c r="X7414">
        <v>20140301</v>
      </c>
      <c r="Y7414">
        <v>12</v>
      </c>
      <c r="Z7414" t="s">
        <v>1003</v>
      </c>
      <c r="AA7414" t="s">
        <v>4356</v>
      </c>
      <c r="AB7414" t="s">
        <v>4359</v>
      </c>
      <c r="AC7414">
        <v>1</v>
      </c>
      <c r="AE7414">
        <v>0</v>
      </c>
      <c r="AF7414" t="s">
        <v>271</v>
      </c>
    </row>
    <row r="7415" spans="1:32" x14ac:dyDescent="0.25">
      <c r="A7415" t="str">
        <f t="array" ref="A7415">IF(COUNT(SEARCH(RubriekenHistorisch,CONCATENATE(P7414,U7414,AB7414,AH7414))),"t","f")</f>
        <v>f</v>
      </c>
      <c r="B7415" t="str">
        <f t="shared" si="347"/>
        <v>f</v>
      </c>
      <c r="C7415" t="str">
        <f t="shared" si="348"/>
        <v>f</v>
      </c>
      <c r="D7415" t="str">
        <f t="shared" si="349"/>
        <v>t</v>
      </c>
      <c r="E7415" t="str">
        <f>IF(COUNT(SEARCH({"04.","05.","09.","12."},CONCATENATE(P7414,U7414,AB7414,AH7414))),"t","f")</f>
        <v>t</v>
      </c>
      <c r="F7415" t="str">
        <f t="array" ref="F7415">IF(COUNT(SEARCH(HistorischeRubrieken,CONCATENATE(P7414,U7414,AB7414,AH7414))),"t","f")</f>
        <v>f</v>
      </c>
      <c r="G7415">
        <v>3</v>
      </c>
      <c r="H7415">
        <v>616101</v>
      </c>
      <c r="I7415" t="s">
        <v>4362</v>
      </c>
      <c r="J7415">
        <v>20150701</v>
      </c>
      <c r="M7415">
        <v>0</v>
      </c>
      <c r="N7415">
        <v>0</v>
      </c>
      <c r="O7415" t="s">
        <v>4356</v>
      </c>
      <c r="P7415" t="s">
        <v>4367</v>
      </c>
      <c r="Q7415" t="s">
        <v>2762</v>
      </c>
      <c r="R7415">
        <v>0</v>
      </c>
      <c r="S7415" t="s">
        <v>271</v>
      </c>
      <c r="U7415" t="s">
        <v>4368</v>
      </c>
      <c r="V7415">
        <v>1</v>
      </c>
      <c r="W7415">
        <v>1</v>
      </c>
      <c r="X7415">
        <v>20160301</v>
      </c>
      <c r="Y7415">
        <v>12</v>
      </c>
      <c r="Z7415" t="s">
        <v>1003</v>
      </c>
      <c r="AA7415" t="s">
        <v>4356</v>
      </c>
      <c r="AB7415" t="s">
        <v>4359</v>
      </c>
      <c r="AC7415">
        <v>1</v>
      </c>
      <c r="AE7415">
        <v>0</v>
      </c>
      <c r="AF7415" t="s">
        <v>271</v>
      </c>
    </row>
    <row r="7416" spans="1:32" hidden="1" x14ac:dyDescent="0.25">
      <c r="A7416" t="str">
        <f t="array" ref="A7416">IF(COUNT(SEARCH(RubriekenHistorisch,CONCATENATE(P7415,U7415,AB7415,AH7415))),"t","f")</f>
        <v>f</v>
      </c>
      <c r="B7416" t="str">
        <f t="shared" si="347"/>
        <v>f</v>
      </c>
      <c r="C7416" t="str">
        <f t="shared" si="348"/>
        <v>f</v>
      </c>
      <c r="D7416" t="str">
        <f t="shared" si="349"/>
        <v>t</v>
      </c>
      <c r="E7416" t="str">
        <f>IF(COUNT(SEARCH({"04.","05.","09.","12."},CONCATENATE(P7415,U7415,AB7415,AH7415))),"t","f")</f>
        <v>t</v>
      </c>
      <c r="F7416" t="str">
        <f t="array" ref="F7416">IF(COUNT(SEARCH(HistorischeRubrieken,CONCATENATE(P7415,U7415,AB7415,AH7415))),"t","f")</f>
        <v>f</v>
      </c>
      <c r="G7416">
        <v>1</v>
      </c>
      <c r="H7416">
        <v>616201</v>
      </c>
      <c r="I7416" t="s">
        <v>4369</v>
      </c>
      <c r="J7416">
        <v>20130301</v>
      </c>
      <c r="K7416">
        <v>20150101</v>
      </c>
      <c r="M7416">
        <v>0</v>
      </c>
      <c r="N7416">
        <v>0</v>
      </c>
      <c r="O7416" t="s">
        <v>4356</v>
      </c>
      <c r="P7416" t="s">
        <v>4370</v>
      </c>
      <c r="Q7416" t="s">
        <v>2762</v>
      </c>
      <c r="R7416">
        <v>0</v>
      </c>
      <c r="S7416" t="s">
        <v>271</v>
      </c>
      <c r="U7416" t="s">
        <v>4371</v>
      </c>
      <c r="V7416">
        <v>1</v>
      </c>
      <c r="W7416">
        <v>1</v>
      </c>
      <c r="X7416">
        <v>20130301</v>
      </c>
      <c r="Y7416">
        <v>12</v>
      </c>
      <c r="Z7416" t="s">
        <v>1003</v>
      </c>
      <c r="AA7416" t="s">
        <v>4356</v>
      </c>
      <c r="AB7416" t="s">
        <v>4359</v>
      </c>
      <c r="AC7416">
        <v>1</v>
      </c>
      <c r="AE7416">
        <v>0</v>
      </c>
      <c r="AF7416" t="s">
        <v>271</v>
      </c>
    </row>
    <row r="7417" spans="1:32" hidden="1" x14ac:dyDescent="0.25">
      <c r="A7417" t="str">
        <f t="array" ref="A7417">IF(COUNT(SEARCH(RubriekenHistorisch,CONCATENATE(P7416,U7416,AB7416,AH7416))),"t","f")</f>
        <v>f</v>
      </c>
      <c r="B7417" t="str">
        <f t="shared" si="347"/>
        <v>f</v>
      </c>
      <c r="C7417" t="str">
        <f t="shared" si="348"/>
        <v>f</v>
      </c>
      <c r="D7417" t="str">
        <f t="shared" si="349"/>
        <v>t</v>
      </c>
      <c r="E7417" t="str">
        <f>IF(COUNT(SEARCH({"04.","05.","09.","12."},CONCATENATE(P7416,U7416,AB7416,AH7416))),"t","f")</f>
        <v>t</v>
      </c>
      <c r="F7417" t="str">
        <f t="array" ref="F7417">IF(COUNT(SEARCH(HistorischeRubrieken,CONCATENATE(P7416,U7416,AB7416,AH7416))),"t","f")</f>
        <v>f</v>
      </c>
      <c r="G7417">
        <v>2</v>
      </c>
      <c r="H7417">
        <v>616201</v>
      </c>
      <c r="I7417" t="s">
        <v>4369</v>
      </c>
      <c r="J7417">
        <v>20150101</v>
      </c>
      <c r="K7417">
        <v>20160101</v>
      </c>
      <c r="M7417">
        <v>0</v>
      </c>
      <c r="N7417">
        <v>0</v>
      </c>
      <c r="O7417" t="s">
        <v>4356</v>
      </c>
      <c r="P7417" t="s">
        <v>4372</v>
      </c>
      <c r="Q7417" t="s">
        <v>2762</v>
      </c>
      <c r="R7417">
        <v>0</v>
      </c>
      <c r="S7417" t="s">
        <v>271</v>
      </c>
      <c r="U7417" t="s">
        <v>4373</v>
      </c>
      <c r="V7417">
        <v>1</v>
      </c>
      <c r="W7417">
        <v>1</v>
      </c>
      <c r="X7417">
        <v>20150301</v>
      </c>
      <c r="Y7417">
        <v>12</v>
      </c>
      <c r="Z7417" t="s">
        <v>1003</v>
      </c>
      <c r="AA7417" t="s">
        <v>4356</v>
      </c>
      <c r="AB7417" t="s">
        <v>4359</v>
      </c>
      <c r="AC7417">
        <v>1</v>
      </c>
      <c r="AE7417">
        <v>0</v>
      </c>
      <c r="AF7417" t="s">
        <v>271</v>
      </c>
    </row>
    <row r="7418" spans="1:32" x14ac:dyDescent="0.25">
      <c r="A7418" t="str">
        <f t="array" ref="A7418">IF(COUNT(SEARCH(RubriekenHistorisch,CONCATENATE(P7417,U7417,AB7417,AH7417))),"t","f")</f>
        <v>f</v>
      </c>
      <c r="B7418" t="str">
        <f t="shared" si="347"/>
        <v>f</v>
      </c>
      <c r="C7418" t="str">
        <f t="shared" si="348"/>
        <v>f</v>
      </c>
      <c r="D7418" t="str">
        <f t="shared" si="349"/>
        <v>t</v>
      </c>
      <c r="E7418" t="str">
        <f>IF(COUNT(SEARCH({"04.","05.","09.","12."},CONCATENATE(P7417,U7417,AB7417,AH7417))),"t","f")</f>
        <v>t</v>
      </c>
      <c r="F7418" t="str">
        <f t="array" ref="F7418">IF(COUNT(SEARCH(HistorischeRubrieken,CONCATENATE(P7417,U7417,AB7417,AH7417))),"t","f")</f>
        <v>f</v>
      </c>
      <c r="G7418">
        <v>3</v>
      </c>
      <c r="H7418">
        <v>616201</v>
      </c>
      <c r="I7418" t="s">
        <v>4369</v>
      </c>
      <c r="J7418">
        <v>20160101</v>
      </c>
      <c r="M7418">
        <v>0</v>
      </c>
      <c r="N7418">
        <v>0</v>
      </c>
      <c r="O7418" t="s">
        <v>4356</v>
      </c>
      <c r="P7418" t="s">
        <v>6842</v>
      </c>
      <c r="Q7418" t="s">
        <v>2762</v>
      </c>
      <c r="R7418">
        <v>0</v>
      </c>
      <c r="S7418" t="s">
        <v>271</v>
      </c>
      <c r="U7418" t="s">
        <v>6843</v>
      </c>
      <c r="V7418">
        <v>1</v>
      </c>
      <c r="W7418">
        <v>1</v>
      </c>
      <c r="X7418">
        <v>20160301</v>
      </c>
      <c r="Y7418">
        <v>12</v>
      </c>
      <c r="Z7418" t="s">
        <v>1003</v>
      </c>
      <c r="AA7418" t="s">
        <v>4356</v>
      </c>
      <c r="AB7418" t="s">
        <v>4359</v>
      </c>
      <c r="AC7418">
        <v>1</v>
      </c>
      <c r="AE7418">
        <v>0</v>
      </c>
      <c r="AF7418" t="s">
        <v>271</v>
      </c>
    </row>
    <row r="7419" spans="1:32" hidden="1" x14ac:dyDescent="0.25">
      <c r="A7419" t="str">
        <f t="array" ref="A7419">IF(COUNT(SEARCH(RubriekenHistorisch,CONCATENATE(P7418,U7418,AB7418,AH7418))),"t","f")</f>
        <v>f</v>
      </c>
      <c r="B7419" t="str">
        <f t="shared" si="347"/>
        <v>f</v>
      </c>
      <c r="C7419" t="str">
        <f t="shared" si="348"/>
        <v>f</v>
      </c>
      <c r="D7419" t="str">
        <f t="shared" si="349"/>
        <v>t</v>
      </c>
      <c r="E7419" t="str">
        <f>IF(COUNT(SEARCH({"04.","05.","09.","12."},CONCATENATE(P7418,U7418,AB7418,AH7418))),"t","f")</f>
        <v>t</v>
      </c>
      <c r="F7419" t="str">
        <f t="array" ref="F7419">IF(COUNT(SEARCH(HistorischeRubrieken,CONCATENATE(P7418,U7418,AB7418,AH7418))),"t","f")</f>
        <v>f</v>
      </c>
      <c r="G7419">
        <v>1</v>
      </c>
      <c r="H7419">
        <v>616301</v>
      </c>
      <c r="I7419" t="s">
        <v>4374</v>
      </c>
      <c r="J7419">
        <v>20130301</v>
      </c>
      <c r="K7419">
        <v>20150101</v>
      </c>
      <c r="M7419">
        <v>0</v>
      </c>
      <c r="N7419">
        <v>0</v>
      </c>
      <c r="O7419" t="s">
        <v>4356</v>
      </c>
      <c r="P7419" t="s">
        <v>4375</v>
      </c>
      <c r="Q7419" t="s">
        <v>2762</v>
      </c>
      <c r="R7419">
        <v>0</v>
      </c>
      <c r="S7419" t="s">
        <v>271</v>
      </c>
      <c r="U7419" t="s">
        <v>4376</v>
      </c>
      <c r="V7419">
        <v>1</v>
      </c>
      <c r="W7419">
        <v>1</v>
      </c>
      <c r="X7419">
        <v>20130301</v>
      </c>
      <c r="Y7419">
        <v>12</v>
      </c>
      <c r="Z7419" t="s">
        <v>1003</v>
      </c>
      <c r="AA7419" t="s">
        <v>4356</v>
      </c>
      <c r="AB7419" t="s">
        <v>4359</v>
      </c>
      <c r="AC7419">
        <v>1</v>
      </c>
      <c r="AE7419">
        <v>0</v>
      </c>
      <c r="AF7419" t="s">
        <v>271</v>
      </c>
    </row>
    <row r="7420" spans="1:32" x14ac:dyDescent="0.25">
      <c r="A7420" t="str">
        <f t="array" ref="A7420">IF(COUNT(SEARCH(RubriekenHistorisch,CONCATENATE(P7419,U7419,AB7419,AH7419))),"t","f")</f>
        <v>f</v>
      </c>
      <c r="B7420" t="str">
        <f t="shared" si="347"/>
        <v>f</v>
      </c>
      <c r="C7420" t="str">
        <f t="shared" si="348"/>
        <v>f</v>
      </c>
      <c r="D7420" t="str">
        <f t="shared" si="349"/>
        <v>t</v>
      </c>
      <c r="E7420" t="str">
        <f>IF(COUNT(SEARCH({"04.","05.","09.","12."},CONCATENATE(P7419,U7419,AB7419,AH7419))),"t","f")</f>
        <v>t</v>
      </c>
      <c r="F7420" t="str">
        <f t="array" ref="F7420">IF(COUNT(SEARCH(HistorischeRubrieken,CONCATENATE(P7419,U7419,AB7419,AH7419))),"t","f")</f>
        <v>f</v>
      </c>
      <c r="G7420">
        <v>2</v>
      </c>
      <c r="H7420">
        <v>616301</v>
      </c>
      <c r="I7420" t="s">
        <v>4374</v>
      </c>
      <c r="J7420">
        <v>20150101</v>
      </c>
      <c r="M7420">
        <v>0</v>
      </c>
      <c r="N7420">
        <v>0</v>
      </c>
      <c r="O7420" t="s">
        <v>4356</v>
      </c>
      <c r="P7420" t="s">
        <v>4377</v>
      </c>
      <c r="Q7420" t="s">
        <v>2762</v>
      </c>
      <c r="R7420">
        <v>0</v>
      </c>
      <c r="S7420" t="s">
        <v>271</v>
      </c>
      <c r="U7420" t="s">
        <v>4378</v>
      </c>
      <c r="V7420">
        <v>1</v>
      </c>
      <c r="W7420">
        <v>1</v>
      </c>
      <c r="X7420">
        <v>20150301</v>
      </c>
      <c r="Y7420">
        <v>12</v>
      </c>
      <c r="Z7420" t="s">
        <v>1003</v>
      </c>
      <c r="AA7420" t="s">
        <v>4356</v>
      </c>
      <c r="AB7420" t="s">
        <v>4359</v>
      </c>
      <c r="AC7420">
        <v>1</v>
      </c>
      <c r="AE7420">
        <v>0</v>
      </c>
      <c r="AF7420" t="s">
        <v>271</v>
      </c>
    </row>
    <row r="7421" spans="1:32" hidden="1" x14ac:dyDescent="0.25">
      <c r="A7421" t="str">
        <f t="array" ref="A7421">IF(COUNT(SEARCH(RubriekenHistorisch,CONCATENATE(P7420,U7420,AB7420,AH7420))),"t","f")</f>
        <v>f</v>
      </c>
      <c r="B7421" t="str">
        <f t="shared" si="347"/>
        <v>f</v>
      </c>
      <c r="C7421" t="str">
        <f t="shared" si="348"/>
        <v>f</v>
      </c>
      <c r="D7421" t="str">
        <f t="shared" si="349"/>
        <v>t</v>
      </c>
      <c r="E7421" t="str">
        <f>IF(COUNT(SEARCH({"04.","05.","09.","12."},CONCATENATE(P7420,U7420,AB7420,AH7420))),"t","f")</f>
        <v>t</v>
      </c>
      <c r="F7421" t="str">
        <f t="array" ref="F7421">IF(COUNT(SEARCH(HistorischeRubrieken,CONCATENATE(P7420,U7420,AB7420,AH7420))),"t","f")</f>
        <v>f</v>
      </c>
      <c r="G7421">
        <v>1</v>
      </c>
      <c r="H7421">
        <v>616401</v>
      </c>
      <c r="I7421" t="s">
        <v>4379</v>
      </c>
      <c r="J7421">
        <v>20130301</v>
      </c>
      <c r="K7421">
        <v>20140101</v>
      </c>
      <c r="M7421">
        <v>0</v>
      </c>
      <c r="N7421">
        <v>0</v>
      </c>
      <c r="O7421" t="s">
        <v>4356</v>
      </c>
      <c r="P7421" t="s">
        <v>4380</v>
      </c>
      <c r="Q7421" t="s">
        <v>2762</v>
      </c>
      <c r="R7421">
        <v>0</v>
      </c>
      <c r="S7421" t="s">
        <v>271</v>
      </c>
      <c r="U7421" t="s">
        <v>4381</v>
      </c>
      <c r="V7421">
        <v>1</v>
      </c>
      <c r="W7421">
        <v>1</v>
      </c>
      <c r="X7421">
        <v>20130301</v>
      </c>
      <c r="Y7421">
        <v>12</v>
      </c>
      <c r="Z7421" t="s">
        <v>1003</v>
      </c>
      <c r="AA7421" t="s">
        <v>4356</v>
      </c>
      <c r="AB7421" t="s">
        <v>4359</v>
      </c>
      <c r="AC7421">
        <v>1</v>
      </c>
      <c r="AE7421">
        <v>0</v>
      </c>
      <c r="AF7421" t="s">
        <v>271</v>
      </c>
    </row>
    <row r="7422" spans="1:32" hidden="1" x14ac:dyDescent="0.25">
      <c r="A7422" t="str">
        <f t="array" ref="A7422">IF(COUNT(SEARCH(RubriekenHistorisch,CONCATENATE(P7421,U7421,AB7421,AH7421))),"t","f")</f>
        <v>f</v>
      </c>
      <c r="B7422" t="str">
        <f t="shared" si="347"/>
        <v>f</v>
      </c>
      <c r="C7422" t="str">
        <f t="shared" si="348"/>
        <v>f</v>
      </c>
      <c r="D7422" t="str">
        <f t="shared" si="349"/>
        <v>t</v>
      </c>
      <c r="E7422" t="str">
        <f>IF(COUNT(SEARCH({"04.","05.","09.","12."},CONCATENATE(P7421,U7421,AB7421,AH7421))),"t","f")</f>
        <v>t</v>
      </c>
      <c r="F7422" t="str">
        <f t="array" ref="F7422">IF(COUNT(SEARCH(HistorischeRubrieken,CONCATENATE(P7421,U7421,AB7421,AH7421))),"t","f")</f>
        <v>f</v>
      </c>
      <c r="G7422">
        <v>2</v>
      </c>
      <c r="H7422">
        <v>616401</v>
      </c>
      <c r="I7422" t="s">
        <v>4379</v>
      </c>
      <c r="J7422">
        <v>20140101</v>
      </c>
      <c r="K7422">
        <v>20150101</v>
      </c>
      <c r="M7422">
        <v>0</v>
      </c>
      <c r="N7422">
        <v>0</v>
      </c>
      <c r="O7422" t="s">
        <v>4356</v>
      </c>
      <c r="P7422" t="s">
        <v>4382</v>
      </c>
      <c r="Q7422" t="s">
        <v>2762</v>
      </c>
      <c r="R7422">
        <v>0</v>
      </c>
      <c r="S7422" t="s">
        <v>271</v>
      </c>
      <c r="U7422" t="s">
        <v>4383</v>
      </c>
      <c r="V7422">
        <v>1</v>
      </c>
      <c r="W7422">
        <v>1</v>
      </c>
      <c r="X7422">
        <v>20140301</v>
      </c>
      <c r="Y7422">
        <v>12</v>
      </c>
      <c r="Z7422" t="s">
        <v>1003</v>
      </c>
      <c r="AA7422" t="s">
        <v>4356</v>
      </c>
      <c r="AB7422" t="s">
        <v>4359</v>
      </c>
      <c r="AC7422">
        <v>1</v>
      </c>
      <c r="AE7422">
        <v>0</v>
      </c>
      <c r="AF7422" t="s">
        <v>271</v>
      </c>
    </row>
    <row r="7423" spans="1:32" x14ac:dyDescent="0.25">
      <c r="A7423" t="str">
        <f t="array" ref="A7423">IF(COUNT(SEARCH(RubriekenHistorisch,CONCATENATE(P7422,U7422,AB7422,AH7422))),"t","f")</f>
        <v>f</v>
      </c>
      <c r="B7423" t="str">
        <f t="shared" si="347"/>
        <v>f</v>
      </c>
      <c r="C7423" t="str">
        <f t="shared" si="348"/>
        <v>f</v>
      </c>
      <c r="D7423" t="str">
        <f t="shared" si="349"/>
        <v>t</v>
      </c>
      <c r="E7423" t="str">
        <f>IF(COUNT(SEARCH({"04.","05.","09.","12."},CONCATENATE(P7422,U7422,AB7422,AH7422))),"t","f")</f>
        <v>t</v>
      </c>
      <c r="F7423" t="str">
        <f t="array" ref="F7423">IF(COUNT(SEARCH(HistorischeRubrieken,CONCATENATE(P7422,U7422,AB7422,AH7422))),"t","f")</f>
        <v>f</v>
      </c>
      <c r="G7423">
        <v>3</v>
      </c>
      <c r="H7423">
        <v>616401</v>
      </c>
      <c r="I7423" t="s">
        <v>4379</v>
      </c>
      <c r="J7423">
        <v>20150101</v>
      </c>
      <c r="M7423">
        <v>0</v>
      </c>
      <c r="N7423">
        <v>0</v>
      </c>
      <c r="O7423" t="s">
        <v>4356</v>
      </c>
      <c r="P7423" t="s">
        <v>4384</v>
      </c>
      <c r="Q7423" t="s">
        <v>2762</v>
      </c>
      <c r="R7423">
        <v>0</v>
      </c>
      <c r="S7423" t="s">
        <v>271</v>
      </c>
      <c r="U7423" t="s">
        <v>4385</v>
      </c>
      <c r="V7423">
        <v>1</v>
      </c>
      <c r="W7423">
        <v>1</v>
      </c>
      <c r="X7423">
        <v>20150301</v>
      </c>
      <c r="Y7423">
        <v>12</v>
      </c>
      <c r="Z7423" t="s">
        <v>1003</v>
      </c>
      <c r="AA7423" t="s">
        <v>4356</v>
      </c>
      <c r="AB7423" t="s">
        <v>4359</v>
      </c>
      <c r="AC7423">
        <v>1</v>
      </c>
      <c r="AE7423">
        <v>0</v>
      </c>
      <c r="AF7423" t="s">
        <v>271</v>
      </c>
    </row>
    <row r="7424" spans="1:32" hidden="1" x14ac:dyDescent="0.25">
      <c r="A7424" t="str">
        <f t="array" ref="A7424">IF(COUNT(SEARCH(RubriekenHistorisch,CONCATENATE(P7423,U7423,AB7423,AH7423))),"t","f")</f>
        <v>f</v>
      </c>
      <c r="B7424" t="str">
        <f t="shared" si="347"/>
        <v>f</v>
      </c>
      <c r="C7424" t="str">
        <f t="shared" si="348"/>
        <v>f</v>
      </c>
      <c r="D7424" t="str">
        <f t="shared" si="349"/>
        <v>t</v>
      </c>
      <c r="E7424" t="str">
        <f>IF(COUNT(SEARCH({"04.","05.","09.","12."},CONCATENATE(P7423,U7423,AB7423,AH7423))),"t","f")</f>
        <v>t</v>
      </c>
      <c r="F7424" t="str">
        <f t="array" ref="F7424">IF(COUNT(SEARCH(HistorischeRubrieken,CONCATENATE(P7423,U7423,AB7423,AH7423))),"t","f")</f>
        <v>f</v>
      </c>
      <c r="G7424">
        <v>1</v>
      </c>
      <c r="H7424">
        <v>616501</v>
      </c>
      <c r="I7424" t="s">
        <v>4386</v>
      </c>
      <c r="J7424">
        <v>20130101</v>
      </c>
      <c r="K7424">
        <v>20141101</v>
      </c>
      <c r="M7424">
        <v>0</v>
      </c>
      <c r="N7424">
        <v>0</v>
      </c>
      <c r="AA7424" t="s">
        <v>2699</v>
      </c>
      <c r="AC7424">
        <v>0</v>
      </c>
      <c r="AE7424">
        <v>0</v>
      </c>
      <c r="AF7424" t="s">
        <v>271</v>
      </c>
    </row>
    <row r="7425" spans="1:32" x14ac:dyDescent="0.25">
      <c r="A7425" t="str">
        <f t="array" ref="A7425">IF(COUNT(SEARCH(RubriekenHistorisch,CONCATENATE(P7424,U7424,AB7424,AH7424))),"t","f")</f>
        <v>f</v>
      </c>
      <c r="B7425" t="str">
        <f t="shared" si="347"/>
        <v>f</v>
      </c>
      <c r="C7425" t="str">
        <f t="shared" si="348"/>
        <v>f</v>
      </c>
      <c r="D7425" t="str">
        <f t="shared" si="349"/>
        <v>f</v>
      </c>
      <c r="E7425" t="str">
        <f>IF(COUNT(SEARCH({"04.","05.","09.","12."},CONCATENATE(P7424,U7424,AB7424,AH7424))),"t","f")</f>
        <v>f</v>
      </c>
      <c r="F7425" t="str">
        <f t="array" ref="F7425">IF(COUNT(SEARCH(HistorischeRubrieken,CONCATENATE(P7424,U7424,AB7424,AH7424))),"t","f")</f>
        <v>f</v>
      </c>
      <c r="G7425">
        <v>2</v>
      </c>
      <c r="H7425">
        <v>616501</v>
      </c>
      <c r="I7425" t="s">
        <v>4387</v>
      </c>
      <c r="J7425">
        <v>20141101</v>
      </c>
      <c r="M7425">
        <v>0</v>
      </c>
      <c r="N7425">
        <v>0</v>
      </c>
      <c r="O7425" t="s">
        <v>2698</v>
      </c>
      <c r="R7425">
        <v>0</v>
      </c>
      <c r="S7425" t="s">
        <v>271</v>
      </c>
      <c r="AA7425" t="s">
        <v>2699</v>
      </c>
      <c r="AC7425">
        <v>1</v>
      </c>
      <c r="AE7425">
        <v>0</v>
      </c>
      <c r="AF7425" t="s">
        <v>271</v>
      </c>
    </row>
    <row r="7426" spans="1:32" hidden="1" x14ac:dyDescent="0.25">
      <c r="A7426" t="str">
        <f t="array" ref="A7426">IF(COUNT(SEARCH(RubriekenHistorisch,CONCATENATE(P7425,U7425,AB7425,AH7425))),"t","f")</f>
        <v>f</v>
      </c>
      <c r="B7426" t="str">
        <f t="shared" si="347"/>
        <v>f</v>
      </c>
      <c r="C7426" t="str">
        <f t="shared" si="348"/>
        <v>f</v>
      </c>
      <c r="D7426" t="str">
        <f t="shared" si="349"/>
        <v>f</v>
      </c>
      <c r="E7426" t="str">
        <f>IF(COUNT(SEARCH({"04.","05.","09.","12."},CONCATENATE(P7425,U7425,AB7425,AH7425))),"t","f")</f>
        <v>f</v>
      </c>
      <c r="F7426" t="str">
        <f t="array" ref="F7426">IF(COUNT(SEARCH(HistorischeRubrieken,CONCATENATE(P7425,U7425,AB7425,AH7425))),"t","f")</f>
        <v>f</v>
      </c>
      <c r="G7426">
        <v>1</v>
      </c>
      <c r="H7426">
        <v>616601</v>
      </c>
      <c r="I7426" t="s">
        <v>4388</v>
      </c>
      <c r="J7426">
        <v>20140601</v>
      </c>
      <c r="K7426">
        <v>20140801</v>
      </c>
      <c r="M7426">
        <v>0</v>
      </c>
      <c r="N7426">
        <v>0</v>
      </c>
      <c r="O7426" t="s">
        <v>4389</v>
      </c>
      <c r="R7426">
        <v>0</v>
      </c>
      <c r="S7426" t="s">
        <v>271</v>
      </c>
      <c r="T7426" t="s">
        <v>4390</v>
      </c>
      <c r="U7426" t="s">
        <v>4391</v>
      </c>
      <c r="V7426">
        <v>0</v>
      </c>
      <c r="W7426">
        <v>1</v>
      </c>
      <c r="X7426">
        <v>20140601</v>
      </c>
      <c r="Y7426">
        <v>0</v>
      </c>
      <c r="Z7426" t="s">
        <v>271</v>
      </c>
      <c r="AA7426" t="s">
        <v>4389</v>
      </c>
      <c r="AB7426" t="s">
        <v>4392</v>
      </c>
      <c r="AC7426">
        <v>1</v>
      </c>
      <c r="AE7426">
        <v>0</v>
      </c>
      <c r="AF7426" t="s">
        <v>271</v>
      </c>
    </row>
    <row r="7427" spans="1:32" hidden="1" x14ac:dyDescent="0.25">
      <c r="A7427" t="str">
        <f t="array" ref="A7427">IF(COUNT(SEARCH(RubriekenHistorisch,CONCATENATE(P7426,U7426,AB7426,AH7426))),"t","f")</f>
        <v>f</v>
      </c>
      <c r="B7427" t="str">
        <f t="shared" ref="B7427:B7490" si="350">IF(COUNT(SEARCH("07.66.20",CONCATENATE(P7426,U7426,AB7426,AH7426))),"t","f")</f>
        <v>t</v>
      </c>
      <c r="C7427" t="str">
        <f t="shared" ref="C7427:C7490" si="351">IF(COUNT(SEARCH("14.40.10",CONCATENATE(P7426,U7426,AB7426,AH7426))),"t","f")</f>
        <v>f</v>
      </c>
      <c r="D7427" t="str">
        <f t="shared" si="349"/>
        <v>t</v>
      </c>
      <c r="E7427" t="str">
        <f>IF(COUNT(SEARCH({"04.","05.","09.","12."},CONCATENATE(P7426,U7426,AB7426,AH7426))),"t","f")</f>
        <v>t</v>
      </c>
      <c r="F7427" t="str">
        <f t="array" ref="F7427">IF(COUNT(SEARCH(HistorischeRubrieken,CONCATENATE(P7426,U7426,AB7426,AH7426))),"t","f")</f>
        <v>f</v>
      </c>
      <c r="G7427">
        <v>2</v>
      </c>
      <c r="H7427">
        <v>616601</v>
      </c>
      <c r="I7427" t="s">
        <v>4388</v>
      </c>
      <c r="J7427">
        <v>20140801</v>
      </c>
      <c r="K7427">
        <v>20160501</v>
      </c>
      <c r="M7427">
        <v>0</v>
      </c>
      <c r="N7427">
        <v>0</v>
      </c>
      <c r="O7427" t="s">
        <v>4389</v>
      </c>
      <c r="R7427">
        <v>0</v>
      </c>
      <c r="S7427" t="s">
        <v>271</v>
      </c>
      <c r="T7427" t="s">
        <v>4390</v>
      </c>
      <c r="U7427" t="s">
        <v>4393</v>
      </c>
      <c r="V7427">
        <v>0</v>
      </c>
      <c r="W7427">
        <v>1</v>
      </c>
      <c r="X7427">
        <v>20140801</v>
      </c>
      <c r="Y7427">
        <v>0</v>
      </c>
      <c r="Z7427" t="s">
        <v>271</v>
      </c>
      <c r="AA7427" t="s">
        <v>4389</v>
      </c>
      <c r="AB7427" t="s">
        <v>4392</v>
      </c>
      <c r="AC7427">
        <v>1</v>
      </c>
      <c r="AE7427">
        <v>0</v>
      </c>
      <c r="AF7427" t="s">
        <v>271</v>
      </c>
    </row>
    <row r="7428" spans="1:32" x14ac:dyDescent="0.25">
      <c r="A7428" t="str">
        <f t="array" ref="A7428">IF(COUNT(SEARCH(RubriekenHistorisch,CONCATENATE(P7427,U7427,AB7427,AH7427))),"t","f")</f>
        <v>f</v>
      </c>
      <c r="B7428" t="str">
        <f t="shared" si="350"/>
        <v>t</v>
      </c>
      <c r="C7428" t="str">
        <f t="shared" si="351"/>
        <v>f</v>
      </c>
      <c r="D7428" t="str">
        <f t="shared" ref="D7428:D7491" si="352">IF(COUNT(SEARCH("- 0",CONCATENATE(P7427,U7427,AB7427,AH7427))),"t","f")</f>
        <v>t</v>
      </c>
      <c r="E7428" t="str">
        <f>IF(COUNT(SEARCH({"04.","05.","09.","12."},CONCATENATE(P7427,U7427,AB7427,AH7427))),"t","f")</f>
        <v>t</v>
      </c>
      <c r="F7428" t="str">
        <f t="array" ref="F7428">IF(COUNT(SEARCH(HistorischeRubrieken,CONCATENATE(P7427,U7427,AB7427,AH7427))),"t","f")</f>
        <v>f</v>
      </c>
      <c r="G7428">
        <v>3</v>
      </c>
      <c r="H7428">
        <v>616601</v>
      </c>
      <c r="I7428" t="s">
        <v>6844</v>
      </c>
      <c r="J7428">
        <v>20160501</v>
      </c>
      <c r="M7428">
        <v>0</v>
      </c>
      <c r="N7428">
        <v>0</v>
      </c>
      <c r="O7428" t="s">
        <v>4389</v>
      </c>
      <c r="R7428">
        <v>0</v>
      </c>
      <c r="S7428" t="s">
        <v>271</v>
      </c>
      <c r="T7428" t="s">
        <v>4390</v>
      </c>
      <c r="U7428" t="s">
        <v>6845</v>
      </c>
      <c r="V7428">
        <v>0</v>
      </c>
      <c r="W7428">
        <v>1</v>
      </c>
      <c r="X7428">
        <v>20160501</v>
      </c>
      <c r="Y7428">
        <v>0</v>
      </c>
      <c r="Z7428" t="s">
        <v>1003</v>
      </c>
      <c r="AA7428" t="s">
        <v>4389</v>
      </c>
      <c r="AB7428" t="s">
        <v>4392</v>
      </c>
      <c r="AC7428">
        <v>1</v>
      </c>
      <c r="AE7428">
        <v>0</v>
      </c>
      <c r="AF7428" t="s">
        <v>271</v>
      </c>
    </row>
    <row r="7429" spans="1:32" x14ac:dyDescent="0.25">
      <c r="A7429" t="str">
        <f t="array" ref="A7429">IF(COUNT(SEARCH(RubriekenHistorisch,CONCATENATE(P7428,U7428,AB7428,AH7428))),"t","f")</f>
        <v>f</v>
      </c>
      <c r="B7429" t="str">
        <f t="shared" si="350"/>
        <v>t</v>
      </c>
      <c r="C7429" t="str">
        <f t="shared" si="351"/>
        <v>f</v>
      </c>
      <c r="D7429" t="str">
        <f t="shared" si="352"/>
        <v>t</v>
      </c>
      <c r="E7429" t="str">
        <f>IF(COUNT(SEARCH({"04.","05.","09.","12."},CONCATENATE(P7428,U7428,AB7428,AH7428))),"t","f")</f>
        <v>t</v>
      </c>
      <c r="F7429" t="str">
        <f t="array" ref="F7429">IF(COUNT(SEARCH(HistorischeRubrieken,CONCATENATE(P7428,U7428,AB7428,AH7428))),"t","f")</f>
        <v>f</v>
      </c>
      <c r="G7429">
        <v>1</v>
      </c>
      <c r="H7429">
        <v>616701</v>
      </c>
      <c r="I7429" t="s">
        <v>4394</v>
      </c>
      <c r="J7429">
        <v>20140901</v>
      </c>
      <c r="M7429">
        <v>0</v>
      </c>
      <c r="N7429">
        <v>0</v>
      </c>
      <c r="AA7429" t="s">
        <v>3229</v>
      </c>
      <c r="AC7429">
        <v>0</v>
      </c>
      <c r="AE7429">
        <v>0</v>
      </c>
      <c r="AF7429" t="s">
        <v>271</v>
      </c>
    </row>
    <row r="7430" spans="1:32" x14ac:dyDescent="0.25">
      <c r="A7430" t="str">
        <f t="array" ref="A7430">IF(COUNT(SEARCH(RubriekenHistorisch,CONCATENATE(P7429,U7429,AB7429,AH7429))),"t","f")</f>
        <v>f</v>
      </c>
      <c r="B7430" t="str">
        <f t="shared" si="350"/>
        <v>f</v>
      </c>
      <c r="C7430" t="str">
        <f t="shared" si="351"/>
        <v>f</v>
      </c>
      <c r="D7430" t="str">
        <f t="shared" si="352"/>
        <v>f</v>
      </c>
      <c r="E7430" t="str">
        <f>IF(COUNT(SEARCH({"04.","05.","09.","12."},CONCATENATE(P7429,U7429,AB7429,AH7429))),"t","f")</f>
        <v>f</v>
      </c>
      <c r="F7430" t="str">
        <f t="array" ref="F7430">IF(COUNT(SEARCH(HistorischeRubrieken,CONCATENATE(P7429,U7429,AB7429,AH7429))),"t","f")</f>
        <v>f</v>
      </c>
      <c r="G7430">
        <v>1</v>
      </c>
      <c r="H7430">
        <v>616801</v>
      </c>
      <c r="I7430" t="s">
        <v>4395</v>
      </c>
      <c r="J7430">
        <v>20141101</v>
      </c>
      <c r="M7430">
        <v>0</v>
      </c>
      <c r="N7430">
        <v>0</v>
      </c>
      <c r="O7430" t="s">
        <v>3229</v>
      </c>
      <c r="R7430">
        <v>0</v>
      </c>
      <c r="S7430" t="s">
        <v>271</v>
      </c>
      <c r="AA7430" t="s">
        <v>3116</v>
      </c>
      <c r="AC7430">
        <v>1</v>
      </c>
      <c r="AE7430">
        <v>0</v>
      </c>
      <c r="AF7430" t="s">
        <v>271</v>
      </c>
    </row>
    <row r="7431" spans="1:32" hidden="1" x14ac:dyDescent="0.25">
      <c r="A7431" t="str">
        <f t="array" ref="A7431">IF(COUNT(SEARCH(RubriekenHistorisch,CONCATENATE(P7430,U7430,AB7430,AH7430))),"t","f")</f>
        <v>f</v>
      </c>
      <c r="B7431" t="str">
        <f t="shared" si="350"/>
        <v>f</v>
      </c>
      <c r="C7431" t="str">
        <f t="shared" si="351"/>
        <v>f</v>
      </c>
      <c r="D7431" t="str">
        <f t="shared" si="352"/>
        <v>f</v>
      </c>
      <c r="E7431" t="str">
        <f>IF(COUNT(SEARCH({"04.","05.","09.","12."},CONCATENATE(P7430,U7430,AB7430,AH7430))),"t","f")</f>
        <v>f</v>
      </c>
      <c r="F7431" t="str">
        <f t="array" ref="F7431">IF(COUNT(SEARCH(HistorischeRubrieken,CONCATENATE(P7430,U7430,AB7430,AH7430))),"t","f")</f>
        <v>f</v>
      </c>
      <c r="G7431">
        <v>1</v>
      </c>
      <c r="H7431">
        <v>616901</v>
      </c>
      <c r="I7431" t="s">
        <v>4396</v>
      </c>
      <c r="J7431">
        <v>20150301</v>
      </c>
      <c r="K7431">
        <v>20160901</v>
      </c>
      <c r="M7431">
        <v>0</v>
      </c>
      <c r="N7431">
        <v>2</v>
      </c>
      <c r="AA7431" t="s">
        <v>4397</v>
      </c>
      <c r="AC7431">
        <v>0</v>
      </c>
      <c r="AE7431">
        <v>1</v>
      </c>
      <c r="AF7431" t="s">
        <v>271</v>
      </c>
    </row>
    <row r="7432" spans="1:32" x14ac:dyDescent="0.25">
      <c r="A7432" t="str">
        <f t="array" ref="A7432">IF(COUNT(SEARCH(RubriekenHistorisch,CONCATENATE(P7431,U7431,AB7431,AH7431))),"t","f")</f>
        <v>f</v>
      </c>
      <c r="B7432" t="str">
        <f t="shared" si="350"/>
        <v>f</v>
      </c>
      <c r="C7432" t="str">
        <f t="shared" si="351"/>
        <v>f</v>
      </c>
      <c r="D7432" t="str">
        <f t="shared" si="352"/>
        <v>f</v>
      </c>
      <c r="E7432" t="str">
        <f>IF(COUNT(SEARCH({"04.","05.","09.","12."},CONCATENATE(P7431,U7431,AB7431,AH7431))),"t","f")</f>
        <v>f</v>
      </c>
      <c r="F7432" t="str">
        <f t="array" ref="F7432">IF(COUNT(SEARCH(HistorischeRubrieken,CONCATENATE(P7431,U7431,AB7431,AH7431))),"t","f")</f>
        <v>f</v>
      </c>
      <c r="G7432">
        <v>2</v>
      </c>
      <c r="H7432">
        <v>616901</v>
      </c>
      <c r="I7432" t="s">
        <v>4396</v>
      </c>
      <c r="J7432">
        <v>20160901</v>
      </c>
      <c r="M7432">
        <v>0</v>
      </c>
      <c r="N7432">
        <v>2</v>
      </c>
      <c r="AA7432" t="s">
        <v>6846</v>
      </c>
      <c r="AC7432">
        <v>0</v>
      </c>
      <c r="AE7432">
        <v>1</v>
      </c>
      <c r="AF7432" t="s">
        <v>271</v>
      </c>
    </row>
    <row r="7433" spans="1:32" x14ac:dyDescent="0.25">
      <c r="A7433" t="str">
        <f t="array" ref="A7433">IF(COUNT(SEARCH(RubriekenHistorisch,CONCATENATE(P7432,U7432,AB7432,AH7432))),"t","f")</f>
        <v>f</v>
      </c>
      <c r="B7433" t="str">
        <f t="shared" si="350"/>
        <v>f</v>
      </c>
      <c r="C7433" t="str">
        <f t="shared" si="351"/>
        <v>f</v>
      </c>
      <c r="D7433" t="str">
        <f t="shared" si="352"/>
        <v>f</v>
      </c>
      <c r="E7433" t="str">
        <f>IF(COUNT(SEARCH({"04.","05.","09.","12."},CONCATENATE(P7432,U7432,AB7432,AH7432))),"t","f")</f>
        <v>f</v>
      </c>
      <c r="F7433" t="str">
        <f t="array" ref="F7433">IF(COUNT(SEARCH(HistorischeRubrieken,CONCATENATE(P7432,U7432,AB7432,AH7432))),"t","f")</f>
        <v>f</v>
      </c>
      <c r="G7433">
        <v>1</v>
      </c>
      <c r="H7433">
        <v>616902</v>
      </c>
      <c r="I7433" t="s">
        <v>4398</v>
      </c>
      <c r="J7433">
        <v>20150701</v>
      </c>
      <c r="M7433">
        <v>0</v>
      </c>
      <c r="N7433">
        <v>1</v>
      </c>
      <c r="O7433" t="s">
        <v>4399</v>
      </c>
      <c r="R7433">
        <v>0</v>
      </c>
      <c r="S7433" t="s">
        <v>271</v>
      </c>
      <c r="AA7433" t="s">
        <v>4400</v>
      </c>
      <c r="AC7433">
        <v>1</v>
      </c>
      <c r="AE7433">
        <v>0</v>
      </c>
      <c r="AF7433" t="s">
        <v>271</v>
      </c>
    </row>
    <row r="7434" spans="1:32" hidden="1" x14ac:dyDescent="0.25">
      <c r="A7434" t="str">
        <f t="array" ref="A7434">IF(COUNT(SEARCH(RubriekenHistorisch,CONCATENATE(P7433,U7433,AB7433,AH7433))),"t","f")</f>
        <v>f</v>
      </c>
      <c r="B7434" t="str">
        <f t="shared" si="350"/>
        <v>f</v>
      </c>
      <c r="C7434" t="str">
        <f t="shared" si="351"/>
        <v>f</v>
      </c>
      <c r="D7434" t="str">
        <f t="shared" si="352"/>
        <v>f</v>
      </c>
      <c r="E7434" t="str">
        <f>IF(COUNT(SEARCH({"04.","05.","09.","12."},CONCATENATE(P7433,U7433,AB7433,AH7433))),"t","f")</f>
        <v>f</v>
      </c>
      <c r="F7434" t="str">
        <f t="array" ref="F7434">IF(COUNT(SEARCH(HistorischeRubrieken,CONCATENATE(P7433,U7433,AB7433,AH7433))),"t","f")</f>
        <v>f</v>
      </c>
      <c r="G7434">
        <v>1</v>
      </c>
      <c r="H7434">
        <v>617001</v>
      </c>
      <c r="I7434" t="s">
        <v>4401</v>
      </c>
      <c r="J7434">
        <v>20150301</v>
      </c>
      <c r="K7434">
        <v>20160701</v>
      </c>
      <c r="M7434">
        <v>0</v>
      </c>
      <c r="N7434">
        <v>2</v>
      </c>
      <c r="AA7434" t="s">
        <v>4397</v>
      </c>
      <c r="AC7434">
        <v>0</v>
      </c>
      <c r="AE7434">
        <v>1</v>
      </c>
      <c r="AF7434" t="s">
        <v>271</v>
      </c>
    </row>
    <row r="7435" spans="1:32" x14ac:dyDescent="0.25">
      <c r="A7435" t="str">
        <f t="array" ref="A7435">IF(COUNT(SEARCH(RubriekenHistorisch,CONCATENATE(P7434,U7434,AB7434,AH7434))),"t","f")</f>
        <v>f</v>
      </c>
      <c r="B7435" t="str">
        <f t="shared" si="350"/>
        <v>f</v>
      </c>
      <c r="C7435" t="str">
        <f t="shared" si="351"/>
        <v>f</v>
      </c>
      <c r="D7435" t="str">
        <f t="shared" si="352"/>
        <v>f</v>
      </c>
      <c r="E7435" t="str">
        <f>IF(COUNT(SEARCH({"04.","05.","09.","12."},CONCATENATE(P7434,U7434,AB7434,AH7434))),"t","f")</f>
        <v>f</v>
      </c>
      <c r="F7435" t="str">
        <f t="array" ref="F7435">IF(COUNT(SEARCH(HistorischeRubrieken,CONCATENATE(P7434,U7434,AB7434,AH7434))),"t","f")</f>
        <v>f</v>
      </c>
      <c r="G7435">
        <v>2</v>
      </c>
      <c r="H7435">
        <v>617001</v>
      </c>
      <c r="I7435" t="s">
        <v>4401</v>
      </c>
      <c r="J7435">
        <v>20160701</v>
      </c>
      <c r="M7435">
        <v>0</v>
      </c>
      <c r="N7435">
        <v>2</v>
      </c>
      <c r="AA7435" t="s">
        <v>6846</v>
      </c>
      <c r="AC7435">
        <v>0</v>
      </c>
      <c r="AE7435">
        <v>1</v>
      </c>
      <c r="AF7435" t="s">
        <v>271</v>
      </c>
    </row>
    <row r="7436" spans="1:32" x14ac:dyDescent="0.25">
      <c r="A7436" t="str">
        <f t="array" ref="A7436">IF(COUNT(SEARCH(RubriekenHistorisch,CONCATENATE(P7435,U7435,AB7435,AH7435))),"t","f")</f>
        <v>f</v>
      </c>
      <c r="B7436" t="str">
        <f t="shared" si="350"/>
        <v>f</v>
      </c>
      <c r="C7436" t="str">
        <f t="shared" si="351"/>
        <v>f</v>
      </c>
      <c r="D7436" t="str">
        <f t="shared" si="352"/>
        <v>f</v>
      </c>
      <c r="E7436" t="str">
        <f>IF(COUNT(SEARCH({"04.","05.","09.","12."},CONCATENATE(P7435,U7435,AB7435,AH7435))),"t","f")</f>
        <v>f</v>
      </c>
      <c r="F7436" t="str">
        <f t="array" ref="F7436">IF(COUNT(SEARCH(HistorischeRubrieken,CONCATENATE(P7435,U7435,AB7435,AH7435))),"t","f")</f>
        <v>f</v>
      </c>
      <c r="G7436">
        <v>1</v>
      </c>
      <c r="H7436">
        <v>617002</v>
      </c>
      <c r="I7436" t="s">
        <v>4402</v>
      </c>
      <c r="J7436">
        <v>20150701</v>
      </c>
      <c r="M7436">
        <v>0</v>
      </c>
      <c r="N7436">
        <v>1</v>
      </c>
      <c r="O7436" t="s">
        <v>4399</v>
      </c>
      <c r="R7436">
        <v>0</v>
      </c>
      <c r="S7436" t="s">
        <v>271</v>
      </c>
      <c r="AA7436" t="s">
        <v>4400</v>
      </c>
      <c r="AC7436">
        <v>1</v>
      </c>
      <c r="AE7436">
        <v>0</v>
      </c>
      <c r="AF7436" t="s">
        <v>271</v>
      </c>
    </row>
    <row r="7437" spans="1:32" hidden="1" x14ac:dyDescent="0.25">
      <c r="A7437" t="str">
        <f t="array" ref="A7437">IF(COUNT(SEARCH(RubriekenHistorisch,CONCATENATE(P7436,U7436,AB7436,AH7436))),"t","f")</f>
        <v>f</v>
      </c>
      <c r="B7437" t="str">
        <f t="shared" si="350"/>
        <v>f</v>
      </c>
      <c r="C7437" t="str">
        <f t="shared" si="351"/>
        <v>f</v>
      </c>
      <c r="D7437" t="str">
        <f t="shared" si="352"/>
        <v>f</v>
      </c>
      <c r="E7437" t="str">
        <f>IF(COUNT(SEARCH({"04.","05.","09.","12."},CONCATENATE(P7436,U7436,AB7436,AH7436))),"t","f")</f>
        <v>f</v>
      </c>
      <c r="F7437" t="str">
        <f t="array" ref="F7437">IF(COUNT(SEARCH(HistorischeRubrieken,CONCATENATE(P7436,U7436,AB7436,AH7436))),"t","f")</f>
        <v>f</v>
      </c>
      <c r="G7437">
        <v>1</v>
      </c>
      <c r="H7437">
        <v>617101</v>
      </c>
      <c r="I7437" t="s">
        <v>4403</v>
      </c>
      <c r="J7437">
        <v>20150401</v>
      </c>
      <c r="K7437">
        <v>20160701</v>
      </c>
      <c r="M7437">
        <v>0</v>
      </c>
      <c r="N7437">
        <v>2</v>
      </c>
      <c r="AA7437" t="s">
        <v>4397</v>
      </c>
      <c r="AC7437">
        <v>0</v>
      </c>
      <c r="AE7437">
        <v>1</v>
      </c>
      <c r="AF7437" t="s">
        <v>271</v>
      </c>
    </row>
    <row r="7438" spans="1:32" x14ac:dyDescent="0.25">
      <c r="A7438" t="str">
        <f t="array" ref="A7438">IF(COUNT(SEARCH(RubriekenHistorisch,CONCATENATE(P7437,U7437,AB7437,AH7437))),"t","f")</f>
        <v>f</v>
      </c>
      <c r="B7438" t="str">
        <f t="shared" si="350"/>
        <v>f</v>
      </c>
      <c r="C7438" t="str">
        <f t="shared" si="351"/>
        <v>f</v>
      </c>
      <c r="D7438" t="str">
        <f t="shared" si="352"/>
        <v>f</v>
      </c>
      <c r="E7438" t="str">
        <f>IF(COUNT(SEARCH({"04.","05.","09.","12."},CONCATENATE(P7437,U7437,AB7437,AH7437))),"t","f")</f>
        <v>f</v>
      </c>
      <c r="F7438" t="str">
        <f t="array" ref="F7438">IF(COUNT(SEARCH(HistorischeRubrieken,CONCATENATE(P7437,U7437,AB7437,AH7437))),"t","f")</f>
        <v>f</v>
      </c>
      <c r="G7438">
        <v>2</v>
      </c>
      <c r="H7438">
        <v>617101</v>
      </c>
      <c r="I7438" t="s">
        <v>4403</v>
      </c>
      <c r="J7438">
        <v>20160701</v>
      </c>
      <c r="M7438">
        <v>0</v>
      </c>
      <c r="N7438">
        <v>2</v>
      </c>
      <c r="AA7438" t="s">
        <v>6846</v>
      </c>
      <c r="AC7438">
        <v>0</v>
      </c>
      <c r="AE7438">
        <v>1</v>
      </c>
      <c r="AF7438" t="s">
        <v>271</v>
      </c>
    </row>
    <row r="7439" spans="1:32" hidden="1" x14ac:dyDescent="0.25">
      <c r="A7439" t="str">
        <f t="array" ref="A7439">IF(COUNT(SEARCH(RubriekenHistorisch,CONCATENATE(P7438,U7438,AB7438,AH7438))),"t","f")</f>
        <v>f</v>
      </c>
      <c r="B7439" t="str">
        <f t="shared" si="350"/>
        <v>f</v>
      </c>
      <c r="C7439" t="str">
        <f t="shared" si="351"/>
        <v>f</v>
      </c>
      <c r="D7439" t="str">
        <f t="shared" si="352"/>
        <v>f</v>
      </c>
      <c r="E7439" t="str">
        <f>IF(COUNT(SEARCH({"04.","05.","09.","12."},CONCATENATE(P7438,U7438,AB7438,AH7438))),"t","f")</f>
        <v>f</v>
      </c>
      <c r="F7439" t="str">
        <f t="array" ref="F7439">IF(COUNT(SEARCH(HistorischeRubrieken,CONCATENATE(P7438,U7438,AB7438,AH7438))),"t","f")</f>
        <v>f</v>
      </c>
      <c r="G7439">
        <v>1</v>
      </c>
      <c r="H7439">
        <v>617201</v>
      </c>
      <c r="I7439" t="s">
        <v>4404</v>
      </c>
      <c r="J7439">
        <v>20150301</v>
      </c>
      <c r="K7439">
        <v>20160701</v>
      </c>
      <c r="M7439">
        <v>0</v>
      </c>
      <c r="N7439">
        <v>2</v>
      </c>
      <c r="AA7439" t="s">
        <v>4397</v>
      </c>
      <c r="AC7439">
        <v>0</v>
      </c>
      <c r="AE7439">
        <v>1</v>
      </c>
      <c r="AF7439" t="s">
        <v>271</v>
      </c>
    </row>
    <row r="7440" spans="1:32" x14ac:dyDescent="0.25">
      <c r="A7440" t="str">
        <f t="array" ref="A7440">IF(COUNT(SEARCH(RubriekenHistorisch,CONCATENATE(P7439,U7439,AB7439,AH7439))),"t","f")</f>
        <v>f</v>
      </c>
      <c r="B7440" t="str">
        <f t="shared" si="350"/>
        <v>f</v>
      </c>
      <c r="C7440" t="str">
        <f t="shared" si="351"/>
        <v>f</v>
      </c>
      <c r="D7440" t="str">
        <f t="shared" si="352"/>
        <v>f</v>
      </c>
      <c r="E7440" t="str">
        <f>IF(COUNT(SEARCH({"04.","05.","09.","12."},CONCATENATE(P7439,U7439,AB7439,AH7439))),"t","f")</f>
        <v>f</v>
      </c>
      <c r="F7440" t="str">
        <f t="array" ref="F7440">IF(COUNT(SEARCH(HistorischeRubrieken,CONCATENATE(P7439,U7439,AB7439,AH7439))),"t","f")</f>
        <v>f</v>
      </c>
      <c r="G7440">
        <v>2</v>
      </c>
      <c r="H7440">
        <v>617201</v>
      </c>
      <c r="I7440" t="s">
        <v>4404</v>
      </c>
      <c r="J7440">
        <v>20160701</v>
      </c>
      <c r="M7440">
        <v>0</v>
      </c>
      <c r="N7440">
        <v>2</v>
      </c>
      <c r="AA7440" t="s">
        <v>6846</v>
      </c>
      <c r="AC7440">
        <v>0</v>
      </c>
      <c r="AE7440">
        <v>1</v>
      </c>
      <c r="AF7440" t="s">
        <v>271</v>
      </c>
    </row>
    <row r="7441" spans="1:32" x14ac:dyDescent="0.25">
      <c r="A7441" t="str">
        <f t="array" ref="A7441">IF(COUNT(SEARCH(RubriekenHistorisch,CONCATENATE(P7440,U7440,AB7440,AH7440))),"t","f")</f>
        <v>f</v>
      </c>
      <c r="B7441" t="str">
        <f t="shared" si="350"/>
        <v>f</v>
      </c>
      <c r="C7441" t="str">
        <f t="shared" si="351"/>
        <v>f</v>
      </c>
      <c r="D7441" t="str">
        <f t="shared" si="352"/>
        <v>f</v>
      </c>
      <c r="E7441" t="str">
        <f>IF(COUNT(SEARCH({"04.","05.","09.","12."},CONCATENATE(P7440,U7440,AB7440,AH7440))),"t","f")</f>
        <v>f</v>
      </c>
      <c r="F7441" t="str">
        <f t="array" ref="F7441">IF(COUNT(SEARCH(HistorischeRubrieken,CONCATENATE(P7440,U7440,AB7440,AH7440))),"t","f")</f>
        <v>f</v>
      </c>
      <c r="G7441">
        <v>1</v>
      </c>
      <c r="H7441">
        <v>617202</v>
      </c>
      <c r="I7441" t="s">
        <v>4405</v>
      </c>
      <c r="J7441">
        <v>20150701</v>
      </c>
      <c r="M7441">
        <v>0</v>
      </c>
      <c r="N7441">
        <v>1</v>
      </c>
      <c r="O7441" t="s">
        <v>4399</v>
      </c>
      <c r="R7441">
        <v>0</v>
      </c>
      <c r="S7441" t="s">
        <v>271</v>
      </c>
      <c r="AA7441" t="s">
        <v>4400</v>
      </c>
      <c r="AC7441">
        <v>1</v>
      </c>
      <c r="AE7441">
        <v>0</v>
      </c>
      <c r="AF7441" t="s">
        <v>271</v>
      </c>
    </row>
    <row r="7442" spans="1:32" hidden="1" x14ac:dyDescent="0.25">
      <c r="A7442" t="str">
        <f t="array" ref="A7442">IF(COUNT(SEARCH(RubriekenHistorisch,CONCATENATE(P7441,U7441,AB7441,AH7441))),"t","f")</f>
        <v>f</v>
      </c>
      <c r="B7442" t="str">
        <f t="shared" si="350"/>
        <v>f</v>
      </c>
      <c r="C7442" t="str">
        <f t="shared" si="351"/>
        <v>f</v>
      </c>
      <c r="D7442" t="str">
        <f t="shared" si="352"/>
        <v>f</v>
      </c>
      <c r="E7442" t="str">
        <f>IF(COUNT(SEARCH({"04.","05.","09.","12."},CONCATENATE(P7441,U7441,AB7441,AH7441))),"t","f")</f>
        <v>f</v>
      </c>
      <c r="F7442" t="str">
        <f t="array" ref="F7442">IF(COUNT(SEARCH(HistorischeRubrieken,CONCATENATE(P7441,U7441,AB7441,AH7441))),"t","f")</f>
        <v>f</v>
      </c>
      <c r="G7442">
        <v>1</v>
      </c>
      <c r="H7442">
        <v>617301</v>
      </c>
      <c r="I7442" t="s">
        <v>4406</v>
      </c>
      <c r="J7442">
        <v>20150301</v>
      </c>
      <c r="K7442">
        <v>20160701</v>
      </c>
      <c r="M7442">
        <v>0</v>
      </c>
      <c r="N7442">
        <v>2</v>
      </c>
      <c r="AA7442" t="s">
        <v>4397</v>
      </c>
      <c r="AC7442">
        <v>0</v>
      </c>
      <c r="AE7442">
        <v>1</v>
      </c>
      <c r="AF7442" t="s">
        <v>271</v>
      </c>
    </row>
    <row r="7443" spans="1:32" x14ac:dyDescent="0.25">
      <c r="A7443" t="str">
        <f t="array" ref="A7443">IF(COUNT(SEARCH(RubriekenHistorisch,CONCATENATE(P7442,U7442,AB7442,AH7442))),"t","f")</f>
        <v>f</v>
      </c>
      <c r="B7443" t="str">
        <f t="shared" si="350"/>
        <v>f</v>
      </c>
      <c r="C7443" t="str">
        <f t="shared" si="351"/>
        <v>f</v>
      </c>
      <c r="D7443" t="str">
        <f t="shared" si="352"/>
        <v>f</v>
      </c>
      <c r="E7443" t="str">
        <f>IF(COUNT(SEARCH({"04.","05.","09.","12."},CONCATENATE(P7442,U7442,AB7442,AH7442))),"t","f")</f>
        <v>f</v>
      </c>
      <c r="F7443" t="str">
        <f t="array" ref="F7443">IF(COUNT(SEARCH(HistorischeRubrieken,CONCATENATE(P7442,U7442,AB7442,AH7442))),"t","f")</f>
        <v>f</v>
      </c>
      <c r="G7443">
        <v>2</v>
      </c>
      <c r="H7443">
        <v>617301</v>
      </c>
      <c r="I7443" t="s">
        <v>4406</v>
      </c>
      <c r="J7443">
        <v>20160701</v>
      </c>
      <c r="M7443">
        <v>0</v>
      </c>
      <c r="N7443">
        <v>2</v>
      </c>
      <c r="AA7443" t="s">
        <v>6846</v>
      </c>
      <c r="AC7443">
        <v>0</v>
      </c>
      <c r="AE7443">
        <v>1</v>
      </c>
      <c r="AF7443" t="s">
        <v>271</v>
      </c>
    </row>
    <row r="7444" spans="1:32" x14ac:dyDescent="0.25">
      <c r="A7444" t="str">
        <f t="array" ref="A7444">IF(COUNT(SEARCH(RubriekenHistorisch,CONCATENATE(P7443,U7443,AB7443,AH7443))),"t","f")</f>
        <v>f</v>
      </c>
      <c r="B7444" t="str">
        <f t="shared" si="350"/>
        <v>f</v>
      </c>
      <c r="C7444" t="str">
        <f t="shared" si="351"/>
        <v>f</v>
      </c>
      <c r="D7444" t="str">
        <f t="shared" si="352"/>
        <v>f</v>
      </c>
      <c r="E7444" t="str">
        <f>IF(COUNT(SEARCH({"04.","05.","09.","12."},CONCATENATE(P7443,U7443,AB7443,AH7443))),"t","f")</f>
        <v>f</v>
      </c>
      <c r="F7444" t="str">
        <f t="array" ref="F7444">IF(COUNT(SEARCH(HistorischeRubrieken,CONCATENATE(P7443,U7443,AB7443,AH7443))),"t","f")</f>
        <v>f</v>
      </c>
      <c r="G7444">
        <v>1</v>
      </c>
      <c r="H7444">
        <v>617302</v>
      </c>
      <c r="I7444" t="s">
        <v>4407</v>
      </c>
      <c r="J7444">
        <v>20150701</v>
      </c>
      <c r="M7444">
        <v>0</v>
      </c>
      <c r="N7444">
        <v>1</v>
      </c>
      <c r="O7444" t="s">
        <v>4399</v>
      </c>
      <c r="R7444">
        <v>0</v>
      </c>
      <c r="S7444" t="s">
        <v>271</v>
      </c>
      <c r="AA7444" t="s">
        <v>4400</v>
      </c>
      <c r="AC7444">
        <v>1</v>
      </c>
      <c r="AE7444">
        <v>0</v>
      </c>
      <c r="AF7444" t="s">
        <v>271</v>
      </c>
    </row>
    <row r="7445" spans="1:32" hidden="1" x14ac:dyDescent="0.25">
      <c r="A7445" t="str">
        <f t="array" ref="A7445">IF(COUNT(SEARCH(RubriekenHistorisch,CONCATENATE(P7444,U7444,AB7444,AH7444))),"t","f")</f>
        <v>f</v>
      </c>
      <c r="B7445" t="str">
        <f t="shared" si="350"/>
        <v>f</v>
      </c>
      <c r="C7445" t="str">
        <f t="shared" si="351"/>
        <v>f</v>
      </c>
      <c r="D7445" t="str">
        <f t="shared" si="352"/>
        <v>f</v>
      </c>
      <c r="E7445" t="str">
        <f>IF(COUNT(SEARCH({"04.","05.","09.","12."},CONCATENATE(P7444,U7444,AB7444,AH7444))),"t","f")</f>
        <v>f</v>
      </c>
      <c r="F7445" t="str">
        <f t="array" ref="F7445">IF(COUNT(SEARCH(HistorischeRubrieken,CONCATENATE(P7444,U7444,AB7444,AH7444))),"t","f")</f>
        <v>f</v>
      </c>
      <c r="G7445">
        <v>1</v>
      </c>
      <c r="H7445">
        <v>617401</v>
      </c>
      <c r="I7445" t="s">
        <v>4408</v>
      </c>
      <c r="J7445">
        <v>20150301</v>
      </c>
      <c r="K7445">
        <v>20160701</v>
      </c>
      <c r="M7445">
        <v>0</v>
      </c>
      <c r="N7445">
        <v>2</v>
      </c>
      <c r="AA7445" t="s">
        <v>4397</v>
      </c>
      <c r="AC7445">
        <v>0</v>
      </c>
      <c r="AE7445">
        <v>1</v>
      </c>
      <c r="AF7445" t="s">
        <v>271</v>
      </c>
    </row>
    <row r="7446" spans="1:32" x14ac:dyDescent="0.25">
      <c r="A7446" t="str">
        <f t="array" ref="A7446">IF(COUNT(SEARCH(RubriekenHistorisch,CONCATENATE(P7445,U7445,AB7445,AH7445))),"t","f")</f>
        <v>f</v>
      </c>
      <c r="B7446" t="str">
        <f t="shared" si="350"/>
        <v>f</v>
      </c>
      <c r="C7446" t="str">
        <f t="shared" si="351"/>
        <v>f</v>
      </c>
      <c r="D7446" t="str">
        <f t="shared" si="352"/>
        <v>f</v>
      </c>
      <c r="E7446" t="str">
        <f>IF(COUNT(SEARCH({"04.","05.","09.","12."},CONCATENATE(P7445,U7445,AB7445,AH7445))),"t","f")</f>
        <v>f</v>
      </c>
      <c r="F7446" t="str">
        <f t="array" ref="F7446">IF(COUNT(SEARCH(HistorischeRubrieken,CONCATENATE(P7445,U7445,AB7445,AH7445))),"t","f")</f>
        <v>f</v>
      </c>
      <c r="G7446">
        <v>2</v>
      </c>
      <c r="H7446">
        <v>617401</v>
      </c>
      <c r="I7446" t="s">
        <v>4408</v>
      </c>
      <c r="J7446">
        <v>20160701</v>
      </c>
      <c r="M7446">
        <v>0</v>
      </c>
      <c r="N7446">
        <v>2</v>
      </c>
      <c r="AA7446" t="s">
        <v>6846</v>
      </c>
      <c r="AC7446">
        <v>0</v>
      </c>
      <c r="AE7446">
        <v>1</v>
      </c>
      <c r="AF7446" t="s">
        <v>271</v>
      </c>
    </row>
    <row r="7447" spans="1:32" x14ac:dyDescent="0.25">
      <c r="A7447" t="str">
        <f t="array" ref="A7447">IF(COUNT(SEARCH(RubriekenHistorisch,CONCATENATE(P7446,U7446,AB7446,AH7446))),"t","f")</f>
        <v>f</v>
      </c>
      <c r="B7447" t="str">
        <f t="shared" si="350"/>
        <v>f</v>
      </c>
      <c r="C7447" t="str">
        <f t="shared" si="351"/>
        <v>f</v>
      </c>
      <c r="D7447" t="str">
        <f t="shared" si="352"/>
        <v>f</v>
      </c>
      <c r="E7447" t="str">
        <f>IF(COUNT(SEARCH({"04.","05.","09.","12."},CONCATENATE(P7446,U7446,AB7446,AH7446))),"t","f")</f>
        <v>f</v>
      </c>
      <c r="F7447" t="str">
        <f t="array" ref="F7447">IF(COUNT(SEARCH(HistorischeRubrieken,CONCATENATE(P7446,U7446,AB7446,AH7446))),"t","f")</f>
        <v>f</v>
      </c>
      <c r="G7447">
        <v>1</v>
      </c>
      <c r="H7447">
        <v>617402</v>
      </c>
      <c r="I7447" t="s">
        <v>4409</v>
      </c>
      <c r="J7447">
        <v>20150701</v>
      </c>
      <c r="M7447">
        <v>0</v>
      </c>
      <c r="N7447">
        <v>1</v>
      </c>
      <c r="O7447" t="s">
        <v>4399</v>
      </c>
      <c r="R7447">
        <v>0</v>
      </c>
      <c r="S7447" t="s">
        <v>271</v>
      </c>
      <c r="AA7447" t="s">
        <v>4400</v>
      </c>
      <c r="AC7447">
        <v>1</v>
      </c>
      <c r="AE7447">
        <v>0</v>
      </c>
      <c r="AF7447" t="s">
        <v>271</v>
      </c>
    </row>
    <row r="7448" spans="1:32" hidden="1" x14ac:dyDescent="0.25">
      <c r="A7448" t="str">
        <f t="array" ref="A7448">IF(COUNT(SEARCH(RubriekenHistorisch,CONCATENATE(P7447,U7447,AB7447,AH7447))),"t","f")</f>
        <v>f</v>
      </c>
      <c r="B7448" t="str">
        <f t="shared" si="350"/>
        <v>f</v>
      </c>
      <c r="C7448" t="str">
        <f t="shared" si="351"/>
        <v>f</v>
      </c>
      <c r="D7448" t="str">
        <f t="shared" si="352"/>
        <v>f</v>
      </c>
      <c r="E7448" t="str">
        <f>IF(COUNT(SEARCH({"04.","05.","09.","12."},CONCATENATE(P7447,U7447,AB7447,AH7447))),"t","f")</f>
        <v>f</v>
      </c>
      <c r="F7448" t="str">
        <f t="array" ref="F7448">IF(COUNT(SEARCH(HistorischeRubrieken,CONCATENATE(P7447,U7447,AB7447,AH7447))),"t","f")</f>
        <v>f</v>
      </c>
      <c r="G7448">
        <v>1</v>
      </c>
      <c r="H7448">
        <v>617501</v>
      </c>
      <c r="I7448" t="s">
        <v>4410</v>
      </c>
      <c r="J7448">
        <v>20150301</v>
      </c>
      <c r="K7448">
        <v>20160701</v>
      </c>
      <c r="M7448">
        <v>0</v>
      </c>
      <c r="N7448">
        <v>2</v>
      </c>
      <c r="AA7448" t="s">
        <v>4397</v>
      </c>
      <c r="AC7448">
        <v>0</v>
      </c>
      <c r="AE7448">
        <v>1</v>
      </c>
      <c r="AF7448" t="s">
        <v>271</v>
      </c>
    </row>
    <row r="7449" spans="1:32" x14ac:dyDescent="0.25">
      <c r="A7449" t="str">
        <f t="array" ref="A7449">IF(COUNT(SEARCH(RubriekenHistorisch,CONCATENATE(P7448,U7448,AB7448,AH7448))),"t","f")</f>
        <v>f</v>
      </c>
      <c r="B7449" t="str">
        <f t="shared" si="350"/>
        <v>f</v>
      </c>
      <c r="C7449" t="str">
        <f t="shared" si="351"/>
        <v>f</v>
      </c>
      <c r="D7449" t="str">
        <f t="shared" si="352"/>
        <v>f</v>
      </c>
      <c r="E7449" t="str">
        <f>IF(COUNT(SEARCH({"04.","05.","09.","12."},CONCATENATE(P7448,U7448,AB7448,AH7448))),"t","f")</f>
        <v>f</v>
      </c>
      <c r="F7449" t="str">
        <f t="array" ref="F7449">IF(COUNT(SEARCH(HistorischeRubrieken,CONCATENATE(P7448,U7448,AB7448,AH7448))),"t","f")</f>
        <v>f</v>
      </c>
      <c r="G7449">
        <v>2</v>
      </c>
      <c r="H7449">
        <v>617501</v>
      </c>
      <c r="I7449" t="s">
        <v>4410</v>
      </c>
      <c r="J7449">
        <v>20160701</v>
      </c>
      <c r="M7449">
        <v>0</v>
      </c>
      <c r="N7449">
        <v>2</v>
      </c>
      <c r="AA7449" t="s">
        <v>6846</v>
      </c>
      <c r="AC7449">
        <v>0</v>
      </c>
      <c r="AE7449">
        <v>1</v>
      </c>
      <c r="AF7449" t="s">
        <v>271</v>
      </c>
    </row>
    <row r="7450" spans="1:32" x14ac:dyDescent="0.25">
      <c r="A7450" t="str">
        <f t="array" ref="A7450">IF(COUNT(SEARCH(RubriekenHistorisch,CONCATENATE(P7449,U7449,AB7449,AH7449))),"t","f")</f>
        <v>f</v>
      </c>
      <c r="B7450" t="str">
        <f t="shared" si="350"/>
        <v>f</v>
      </c>
      <c r="C7450" t="str">
        <f t="shared" si="351"/>
        <v>f</v>
      </c>
      <c r="D7450" t="str">
        <f t="shared" si="352"/>
        <v>f</v>
      </c>
      <c r="E7450" t="str">
        <f>IF(COUNT(SEARCH({"04.","05.","09.","12."},CONCATENATE(P7449,U7449,AB7449,AH7449))),"t","f")</f>
        <v>f</v>
      </c>
      <c r="F7450" t="str">
        <f t="array" ref="F7450">IF(COUNT(SEARCH(HistorischeRubrieken,CONCATENATE(P7449,U7449,AB7449,AH7449))),"t","f")</f>
        <v>f</v>
      </c>
      <c r="G7450">
        <v>1</v>
      </c>
      <c r="H7450">
        <v>617502</v>
      </c>
      <c r="I7450" t="s">
        <v>4411</v>
      </c>
      <c r="J7450">
        <v>20150701</v>
      </c>
      <c r="M7450">
        <v>0</v>
      </c>
      <c r="N7450">
        <v>1</v>
      </c>
      <c r="O7450" t="s">
        <v>4399</v>
      </c>
      <c r="R7450">
        <v>0</v>
      </c>
      <c r="S7450" t="s">
        <v>271</v>
      </c>
      <c r="AA7450" t="s">
        <v>4400</v>
      </c>
      <c r="AC7450">
        <v>1</v>
      </c>
      <c r="AE7450">
        <v>0</v>
      </c>
      <c r="AF7450" t="s">
        <v>271</v>
      </c>
    </row>
    <row r="7451" spans="1:32" hidden="1" x14ac:dyDescent="0.25">
      <c r="A7451" t="str">
        <f t="array" ref="A7451">IF(COUNT(SEARCH(RubriekenHistorisch,CONCATENATE(P7450,U7450,AB7450,AH7450))),"t","f")</f>
        <v>f</v>
      </c>
      <c r="B7451" t="str">
        <f t="shared" si="350"/>
        <v>f</v>
      </c>
      <c r="C7451" t="str">
        <f t="shared" si="351"/>
        <v>f</v>
      </c>
      <c r="D7451" t="str">
        <f t="shared" si="352"/>
        <v>f</v>
      </c>
      <c r="E7451" t="str">
        <f>IF(COUNT(SEARCH({"04.","05.","09.","12."},CONCATENATE(P7450,U7450,AB7450,AH7450))),"t","f")</f>
        <v>f</v>
      </c>
      <c r="F7451" t="str">
        <f t="array" ref="F7451">IF(COUNT(SEARCH(HistorischeRubrieken,CONCATENATE(P7450,U7450,AB7450,AH7450))),"t","f")</f>
        <v>f</v>
      </c>
      <c r="G7451">
        <v>1</v>
      </c>
      <c r="H7451">
        <v>617601</v>
      </c>
      <c r="I7451" t="s">
        <v>4412</v>
      </c>
      <c r="J7451">
        <v>20150301</v>
      </c>
      <c r="K7451">
        <v>20160701</v>
      </c>
      <c r="M7451">
        <v>0</v>
      </c>
      <c r="N7451">
        <v>2</v>
      </c>
      <c r="AA7451" t="s">
        <v>4397</v>
      </c>
      <c r="AC7451">
        <v>0</v>
      </c>
      <c r="AE7451">
        <v>1</v>
      </c>
      <c r="AF7451" t="s">
        <v>271</v>
      </c>
    </row>
    <row r="7452" spans="1:32" x14ac:dyDescent="0.25">
      <c r="A7452" t="str">
        <f t="array" ref="A7452">IF(COUNT(SEARCH(RubriekenHistorisch,CONCATENATE(P7451,U7451,AB7451,AH7451))),"t","f")</f>
        <v>f</v>
      </c>
      <c r="B7452" t="str">
        <f t="shared" si="350"/>
        <v>f</v>
      </c>
      <c r="C7452" t="str">
        <f t="shared" si="351"/>
        <v>f</v>
      </c>
      <c r="D7452" t="str">
        <f t="shared" si="352"/>
        <v>f</v>
      </c>
      <c r="E7452" t="str">
        <f>IF(COUNT(SEARCH({"04.","05.","09.","12."},CONCATENATE(P7451,U7451,AB7451,AH7451))),"t","f")</f>
        <v>f</v>
      </c>
      <c r="F7452" t="str">
        <f t="array" ref="F7452">IF(COUNT(SEARCH(HistorischeRubrieken,CONCATENATE(P7451,U7451,AB7451,AH7451))),"t","f")</f>
        <v>f</v>
      </c>
      <c r="G7452">
        <v>2</v>
      </c>
      <c r="H7452">
        <v>617601</v>
      </c>
      <c r="I7452" t="s">
        <v>4412</v>
      </c>
      <c r="J7452">
        <v>20160701</v>
      </c>
      <c r="M7452">
        <v>0</v>
      </c>
      <c r="N7452">
        <v>2</v>
      </c>
      <c r="AA7452" t="s">
        <v>6846</v>
      </c>
      <c r="AC7452">
        <v>0</v>
      </c>
      <c r="AE7452">
        <v>1</v>
      </c>
      <c r="AF7452" t="s">
        <v>271</v>
      </c>
    </row>
    <row r="7453" spans="1:32" hidden="1" x14ac:dyDescent="0.25">
      <c r="A7453" t="str">
        <f t="array" ref="A7453">IF(COUNT(SEARCH(RubriekenHistorisch,CONCATENATE(P7452,U7452,AB7452,AH7452))),"t","f")</f>
        <v>f</v>
      </c>
      <c r="B7453" t="str">
        <f t="shared" si="350"/>
        <v>f</v>
      </c>
      <c r="C7453" t="str">
        <f t="shared" si="351"/>
        <v>f</v>
      </c>
      <c r="D7453" t="str">
        <f t="shared" si="352"/>
        <v>f</v>
      </c>
      <c r="E7453" t="str">
        <f>IF(COUNT(SEARCH({"04.","05.","09.","12."},CONCATENATE(P7452,U7452,AB7452,AH7452))),"t","f")</f>
        <v>f</v>
      </c>
      <c r="F7453" t="str">
        <f t="array" ref="F7453">IF(COUNT(SEARCH(HistorischeRubrieken,CONCATENATE(P7452,U7452,AB7452,AH7452))),"t","f")</f>
        <v>f</v>
      </c>
      <c r="G7453">
        <v>1</v>
      </c>
      <c r="H7453">
        <v>617701</v>
      </c>
      <c r="I7453" t="s">
        <v>4413</v>
      </c>
      <c r="J7453">
        <v>20150301</v>
      </c>
      <c r="K7453">
        <v>20160701</v>
      </c>
      <c r="M7453">
        <v>0</v>
      </c>
      <c r="N7453">
        <v>2</v>
      </c>
      <c r="AA7453" t="s">
        <v>4397</v>
      </c>
      <c r="AC7453">
        <v>0</v>
      </c>
      <c r="AE7453">
        <v>1</v>
      </c>
      <c r="AF7453" t="s">
        <v>271</v>
      </c>
    </row>
    <row r="7454" spans="1:32" x14ac:dyDescent="0.25">
      <c r="A7454" t="str">
        <f t="array" ref="A7454">IF(COUNT(SEARCH(RubriekenHistorisch,CONCATENATE(P7453,U7453,AB7453,AH7453))),"t","f")</f>
        <v>f</v>
      </c>
      <c r="B7454" t="str">
        <f t="shared" si="350"/>
        <v>f</v>
      </c>
      <c r="C7454" t="str">
        <f t="shared" si="351"/>
        <v>f</v>
      </c>
      <c r="D7454" t="str">
        <f t="shared" si="352"/>
        <v>f</v>
      </c>
      <c r="E7454" t="str">
        <f>IF(COUNT(SEARCH({"04.","05.","09.","12."},CONCATENATE(P7453,U7453,AB7453,AH7453))),"t","f")</f>
        <v>f</v>
      </c>
      <c r="F7454" t="str">
        <f t="array" ref="F7454">IF(COUNT(SEARCH(HistorischeRubrieken,CONCATENATE(P7453,U7453,AB7453,AH7453))),"t","f")</f>
        <v>f</v>
      </c>
      <c r="G7454">
        <v>2</v>
      </c>
      <c r="H7454">
        <v>617701</v>
      </c>
      <c r="I7454" t="s">
        <v>4413</v>
      </c>
      <c r="J7454">
        <v>20160701</v>
      </c>
      <c r="M7454">
        <v>0</v>
      </c>
      <c r="N7454">
        <v>2</v>
      </c>
      <c r="AA7454" t="s">
        <v>6846</v>
      </c>
      <c r="AC7454">
        <v>0</v>
      </c>
      <c r="AE7454">
        <v>1</v>
      </c>
      <c r="AF7454" t="s">
        <v>271</v>
      </c>
    </row>
    <row r="7455" spans="1:32" hidden="1" x14ac:dyDescent="0.25">
      <c r="A7455" t="str">
        <f t="array" ref="A7455">IF(COUNT(SEARCH(RubriekenHistorisch,CONCATENATE(P7454,U7454,AB7454,AH7454))),"t","f")</f>
        <v>f</v>
      </c>
      <c r="B7455" t="str">
        <f t="shared" si="350"/>
        <v>f</v>
      </c>
      <c r="C7455" t="str">
        <f t="shared" si="351"/>
        <v>f</v>
      </c>
      <c r="D7455" t="str">
        <f t="shared" si="352"/>
        <v>f</v>
      </c>
      <c r="E7455" t="str">
        <f>IF(COUNT(SEARCH({"04.","05.","09.","12."},CONCATENATE(P7454,U7454,AB7454,AH7454))),"t","f")</f>
        <v>f</v>
      </c>
      <c r="F7455" t="str">
        <f t="array" ref="F7455">IF(COUNT(SEARCH(HistorischeRubrieken,CONCATENATE(P7454,U7454,AB7454,AH7454))),"t","f")</f>
        <v>f</v>
      </c>
      <c r="G7455">
        <v>1</v>
      </c>
      <c r="H7455">
        <v>617801</v>
      </c>
      <c r="I7455" t="s">
        <v>4414</v>
      </c>
      <c r="J7455">
        <v>20150301</v>
      </c>
      <c r="K7455">
        <v>20160701</v>
      </c>
      <c r="M7455">
        <v>0</v>
      </c>
      <c r="N7455">
        <v>2</v>
      </c>
      <c r="AA7455" t="s">
        <v>4397</v>
      </c>
      <c r="AC7455">
        <v>0</v>
      </c>
      <c r="AE7455">
        <v>1</v>
      </c>
      <c r="AF7455" t="s">
        <v>271</v>
      </c>
    </row>
    <row r="7456" spans="1:32" x14ac:dyDescent="0.25">
      <c r="A7456" t="str">
        <f t="array" ref="A7456">IF(COUNT(SEARCH(RubriekenHistorisch,CONCATENATE(P7455,U7455,AB7455,AH7455))),"t","f")</f>
        <v>f</v>
      </c>
      <c r="B7456" t="str">
        <f t="shared" si="350"/>
        <v>f</v>
      </c>
      <c r="C7456" t="str">
        <f t="shared" si="351"/>
        <v>f</v>
      </c>
      <c r="D7456" t="str">
        <f t="shared" si="352"/>
        <v>f</v>
      </c>
      <c r="E7456" t="str">
        <f>IF(COUNT(SEARCH({"04.","05.","09.","12."},CONCATENATE(P7455,U7455,AB7455,AH7455))),"t","f")</f>
        <v>f</v>
      </c>
      <c r="F7456" t="str">
        <f t="array" ref="F7456">IF(COUNT(SEARCH(HistorischeRubrieken,CONCATENATE(P7455,U7455,AB7455,AH7455))),"t","f")</f>
        <v>f</v>
      </c>
      <c r="G7456">
        <v>2</v>
      </c>
      <c r="H7456">
        <v>617801</v>
      </c>
      <c r="I7456" t="s">
        <v>4414</v>
      </c>
      <c r="J7456">
        <v>20160701</v>
      </c>
      <c r="M7456">
        <v>0</v>
      </c>
      <c r="N7456">
        <v>2</v>
      </c>
      <c r="AA7456" t="s">
        <v>6846</v>
      </c>
      <c r="AC7456">
        <v>0</v>
      </c>
      <c r="AE7456">
        <v>1</v>
      </c>
      <c r="AF7456" t="s">
        <v>271</v>
      </c>
    </row>
    <row r="7457" spans="1:32" x14ac:dyDescent="0.25">
      <c r="A7457" t="str">
        <f t="array" ref="A7457">IF(COUNT(SEARCH(RubriekenHistorisch,CONCATENATE(P7456,U7456,AB7456,AH7456))),"t","f")</f>
        <v>f</v>
      </c>
      <c r="B7457" t="str">
        <f t="shared" si="350"/>
        <v>f</v>
      </c>
      <c r="C7457" t="str">
        <f t="shared" si="351"/>
        <v>f</v>
      </c>
      <c r="D7457" t="str">
        <f t="shared" si="352"/>
        <v>f</v>
      </c>
      <c r="E7457" t="str">
        <f>IF(COUNT(SEARCH({"04.","05.","09.","12."},CONCATENATE(P7456,U7456,AB7456,AH7456))),"t","f")</f>
        <v>f</v>
      </c>
      <c r="F7457" t="str">
        <f t="array" ref="F7457">IF(COUNT(SEARCH(HistorischeRubrieken,CONCATENATE(P7456,U7456,AB7456,AH7456))),"t","f")</f>
        <v>f</v>
      </c>
      <c r="G7457">
        <v>1</v>
      </c>
      <c r="H7457">
        <v>617802</v>
      </c>
      <c r="I7457" t="s">
        <v>4415</v>
      </c>
      <c r="J7457">
        <v>20150701</v>
      </c>
      <c r="M7457">
        <v>0</v>
      </c>
      <c r="N7457">
        <v>1</v>
      </c>
      <c r="O7457" t="s">
        <v>4399</v>
      </c>
      <c r="R7457">
        <v>0</v>
      </c>
      <c r="S7457" t="s">
        <v>271</v>
      </c>
      <c r="AA7457" t="s">
        <v>4400</v>
      </c>
      <c r="AC7457">
        <v>1</v>
      </c>
      <c r="AE7457">
        <v>0</v>
      </c>
      <c r="AF7457" t="s">
        <v>271</v>
      </c>
    </row>
    <row r="7458" spans="1:32" hidden="1" x14ac:dyDescent="0.25">
      <c r="A7458" t="str">
        <f t="array" ref="A7458">IF(COUNT(SEARCH(RubriekenHistorisch,CONCATENATE(P7457,U7457,AB7457,AH7457))),"t","f")</f>
        <v>f</v>
      </c>
      <c r="B7458" t="str">
        <f t="shared" si="350"/>
        <v>f</v>
      </c>
      <c r="C7458" t="str">
        <f t="shared" si="351"/>
        <v>f</v>
      </c>
      <c r="D7458" t="str">
        <f t="shared" si="352"/>
        <v>f</v>
      </c>
      <c r="E7458" t="str">
        <f>IF(COUNT(SEARCH({"04.","05.","09.","12."},CONCATENATE(P7457,U7457,AB7457,AH7457))),"t","f")</f>
        <v>f</v>
      </c>
      <c r="F7458" t="str">
        <f t="array" ref="F7458">IF(COUNT(SEARCH(HistorischeRubrieken,CONCATENATE(P7457,U7457,AB7457,AH7457))),"t","f")</f>
        <v>f</v>
      </c>
      <c r="G7458">
        <v>1</v>
      </c>
      <c r="H7458">
        <v>617901</v>
      </c>
      <c r="I7458" t="s">
        <v>4416</v>
      </c>
      <c r="J7458">
        <v>20150301</v>
      </c>
      <c r="K7458">
        <v>20160701</v>
      </c>
      <c r="M7458">
        <v>0</v>
      </c>
      <c r="N7458">
        <v>2</v>
      </c>
      <c r="AA7458" t="s">
        <v>4397</v>
      </c>
      <c r="AC7458">
        <v>0</v>
      </c>
      <c r="AE7458">
        <v>1</v>
      </c>
      <c r="AF7458" t="s">
        <v>271</v>
      </c>
    </row>
    <row r="7459" spans="1:32" x14ac:dyDescent="0.25">
      <c r="A7459" t="str">
        <f t="array" ref="A7459">IF(COUNT(SEARCH(RubriekenHistorisch,CONCATENATE(P7458,U7458,AB7458,AH7458))),"t","f")</f>
        <v>f</v>
      </c>
      <c r="B7459" t="str">
        <f t="shared" si="350"/>
        <v>f</v>
      </c>
      <c r="C7459" t="str">
        <f t="shared" si="351"/>
        <v>f</v>
      </c>
      <c r="D7459" t="str">
        <f t="shared" si="352"/>
        <v>f</v>
      </c>
      <c r="E7459" t="str">
        <f>IF(COUNT(SEARCH({"04.","05.","09.","12."},CONCATENATE(P7458,U7458,AB7458,AH7458))),"t","f")</f>
        <v>f</v>
      </c>
      <c r="F7459" t="str">
        <f t="array" ref="F7459">IF(COUNT(SEARCH(HistorischeRubrieken,CONCATENATE(P7458,U7458,AB7458,AH7458))),"t","f")</f>
        <v>f</v>
      </c>
      <c r="G7459">
        <v>2</v>
      </c>
      <c r="H7459">
        <v>617901</v>
      </c>
      <c r="I7459" t="s">
        <v>4416</v>
      </c>
      <c r="J7459">
        <v>20160701</v>
      </c>
      <c r="M7459">
        <v>0</v>
      </c>
      <c r="N7459">
        <v>2</v>
      </c>
      <c r="AA7459" t="s">
        <v>6846</v>
      </c>
      <c r="AC7459">
        <v>0</v>
      </c>
      <c r="AE7459">
        <v>1</v>
      </c>
      <c r="AF7459" t="s">
        <v>271</v>
      </c>
    </row>
    <row r="7460" spans="1:32" x14ac:dyDescent="0.25">
      <c r="A7460" t="str">
        <f t="array" ref="A7460">IF(COUNT(SEARCH(RubriekenHistorisch,CONCATENATE(P7459,U7459,AB7459,AH7459))),"t","f")</f>
        <v>f</v>
      </c>
      <c r="B7460" t="str">
        <f t="shared" si="350"/>
        <v>f</v>
      </c>
      <c r="C7460" t="str">
        <f t="shared" si="351"/>
        <v>f</v>
      </c>
      <c r="D7460" t="str">
        <f t="shared" si="352"/>
        <v>f</v>
      </c>
      <c r="E7460" t="str">
        <f>IF(COUNT(SEARCH({"04.","05.","09.","12."},CONCATENATE(P7459,U7459,AB7459,AH7459))),"t","f")</f>
        <v>f</v>
      </c>
      <c r="F7460" t="str">
        <f t="array" ref="F7460">IF(COUNT(SEARCH(HistorischeRubrieken,CONCATENATE(P7459,U7459,AB7459,AH7459))),"t","f")</f>
        <v>f</v>
      </c>
      <c r="G7460">
        <v>1</v>
      </c>
      <c r="H7460">
        <v>617902</v>
      </c>
      <c r="I7460" t="s">
        <v>4417</v>
      </c>
      <c r="J7460">
        <v>20150701</v>
      </c>
      <c r="M7460">
        <v>0</v>
      </c>
      <c r="N7460">
        <v>1</v>
      </c>
      <c r="O7460" t="s">
        <v>4399</v>
      </c>
      <c r="R7460">
        <v>0</v>
      </c>
      <c r="S7460" t="s">
        <v>271</v>
      </c>
      <c r="AA7460" t="s">
        <v>4400</v>
      </c>
      <c r="AC7460">
        <v>1</v>
      </c>
      <c r="AE7460">
        <v>0</v>
      </c>
      <c r="AF7460" t="s">
        <v>271</v>
      </c>
    </row>
    <row r="7461" spans="1:32" hidden="1" x14ac:dyDescent="0.25">
      <c r="A7461" t="str">
        <f t="array" ref="A7461">IF(COUNT(SEARCH(RubriekenHistorisch,CONCATENATE(P7460,U7460,AB7460,AH7460))),"t","f")</f>
        <v>f</v>
      </c>
      <c r="B7461" t="str">
        <f t="shared" si="350"/>
        <v>f</v>
      </c>
      <c r="C7461" t="str">
        <f t="shared" si="351"/>
        <v>f</v>
      </c>
      <c r="D7461" t="str">
        <f t="shared" si="352"/>
        <v>f</v>
      </c>
      <c r="E7461" t="str">
        <f>IF(COUNT(SEARCH({"04.","05.","09.","12."},CONCATENATE(P7460,U7460,AB7460,AH7460))),"t","f")</f>
        <v>f</v>
      </c>
      <c r="F7461" t="str">
        <f t="array" ref="F7461">IF(COUNT(SEARCH(HistorischeRubrieken,CONCATENATE(P7460,U7460,AB7460,AH7460))),"t","f")</f>
        <v>f</v>
      </c>
      <c r="G7461">
        <v>1</v>
      </c>
      <c r="H7461">
        <v>618001</v>
      </c>
      <c r="I7461" t="s">
        <v>4418</v>
      </c>
      <c r="J7461">
        <v>20150301</v>
      </c>
      <c r="K7461">
        <v>20160901</v>
      </c>
      <c r="M7461">
        <v>0</v>
      </c>
      <c r="N7461">
        <v>2</v>
      </c>
      <c r="AA7461" t="s">
        <v>4397</v>
      </c>
      <c r="AC7461">
        <v>0</v>
      </c>
      <c r="AE7461">
        <v>1</v>
      </c>
      <c r="AF7461" t="s">
        <v>271</v>
      </c>
    </row>
    <row r="7462" spans="1:32" x14ac:dyDescent="0.25">
      <c r="A7462" t="str">
        <f t="array" ref="A7462">IF(COUNT(SEARCH(RubriekenHistorisch,CONCATENATE(P7461,U7461,AB7461,AH7461))),"t","f")</f>
        <v>f</v>
      </c>
      <c r="B7462" t="str">
        <f t="shared" si="350"/>
        <v>f</v>
      </c>
      <c r="C7462" t="str">
        <f t="shared" si="351"/>
        <v>f</v>
      </c>
      <c r="D7462" t="str">
        <f t="shared" si="352"/>
        <v>f</v>
      </c>
      <c r="E7462" t="str">
        <f>IF(COUNT(SEARCH({"04.","05.","09.","12."},CONCATENATE(P7461,U7461,AB7461,AH7461))),"t","f")</f>
        <v>f</v>
      </c>
      <c r="F7462" t="str">
        <f t="array" ref="F7462">IF(COUNT(SEARCH(HistorischeRubrieken,CONCATENATE(P7461,U7461,AB7461,AH7461))),"t","f")</f>
        <v>f</v>
      </c>
      <c r="G7462">
        <v>2</v>
      </c>
      <c r="H7462">
        <v>618001</v>
      </c>
      <c r="I7462" t="s">
        <v>4418</v>
      </c>
      <c r="J7462">
        <v>20160901</v>
      </c>
      <c r="M7462">
        <v>0</v>
      </c>
      <c r="N7462">
        <v>2</v>
      </c>
      <c r="AA7462" t="s">
        <v>6846</v>
      </c>
      <c r="AC7462">
        <v>0</v>
      </c>
      <c r="AE7462">
        <v>1</v>
      </c>
      <c r="AF7462" t="s">
        <v>271</v>
      </c>
    </row>
    <row r="7463" spans="1:32" x14ac:dyDescent="0.25">
      <c r="A7463" t="str">
        <f t="array" ref="A7463">IF(COUNT(SEARCH(RubriekenHistorisch,CONCATENATE(P7462,U7462,AB7462,AH7462))),"t","f")</f>
        <v>f</v>
      </c>
      <c r="B7463" t="str">
        <f t="shared" si="350"/>
        <v>f</v>
      </c>
      <c r="C7463" t="str">
        <f t="shared" si="351"/>
        <v>f</v>
      </c>
      <c r="D7463" t="str">
        <f t="shared" si="352"/>
        <v>f</v>
      </c>
      <c r="E7463" t="str">
        <f>IF(COUNT(SEARCH({"04.","05.","09.","12."},CONCATENATE(P7462,U7462,AB7462,AH7462))),"t","f")</f>
        <v>f</v>
      </c>
      <c r="F7463" t="str">
        <f t="array" ref="F7463">IF(COUNT(SEARCH(HistorischeRubrieken,CONCATENATE(P7462,U7462,AB7462,AH7462))),"t","f")</f>
        <v>f</v>
      </c>
      <c r="G7463">
        <v>1</v>
      </c>
      <c r="H7463">
        <v>618002</v>
      </c>
      <c r="I7463" t="s">
        <v>4419</v>
      </c>
      <c r="J7463">
        <v>20150701</v>
      </c>
      <c r="M7463">
        <v>0</v>
      </c>
      <c r="N7463">
        <v>1</v>
      </c>
      <c r="O7463" t="s">
        <v>4399</v>
      </c>
      <c r="R7463">
        <v>0</v>
      </c>
      <c r="S7463" t="s">
        <v>271</v>
      </c>
      <c r="AA7463" t="s">
        <v>4400</v>
      </c>
      <c r="AC7463">
        <v>1</v>
      </c>
      <c r="AE7463">
        <v>0</v>
      </c>
      <c r="AF7463" t="s">
        <v>271</v>
      </c>
    </row>
    <row r="7464" spans="1:32" hidden="1" x14ac:dyDescent="0.25">
      <c r="A7464" t="str">
        <f t="array" ref="A7464">IF(COUNT(SEARCH(RubriekenHistorisch,CONCATENATE(P7463,U7463,AB7463,AH7463))),"t","f")</f>
        <v>f</v>
      </c>
      <c r="B7464" t="str">
        <f t="shared" si="350"/>
        <v>f</v>
      </c>
      <c r="C7464" t="str">
        <f t="shared" si="351"/>
        <v>f</v>
      </c>
      <c r="D7464" t="str">
        <f t="shared" si="352"/>
        <v>f</v>
      </c>
      <c r="E7464" t="str">
        <f>IF(COUNT(SEARCH({"04.","05.","09.","12."},CONCATENATE(P7463,U7463,AB7463,AH7463))),"t","f")</f>
        <v>f</v>
      </c>
      <c r="F7464" t="str">
        <f t="array" ref="F7464">IF(COUNT(SEARCH(HistorischeRubrieken,CONCATENATE(P7463,U7463,AB7463,AH7463))),"t","f")</f>
        <v>f</v>
      </c>
      <c r="G7464">
        <v>1</v>
      </c>
      <c r="H7464">
        <v>618101</v>
      </c>
      <c r="I7464" t="s">
        <v>4420</v>
      </c>
      <c r="J7464">
        <v>20150301</v>
      </c>
      <c r="K7464">
        <v>20160701</v>
      </c>
      <c r="M7464">
        <v>0</v>
      </c>
      <c r="N7464">
        <v>2</v>
      </c>
      <c r="AA7464" t="s">
        <v>4397</v>
      </c>
      <c r="AC7464">
        <v>0</v>
      </c>
      <c r="AE7464">
        <v>1</v>
      </c>
      <c r="AF7464" t="s">
        <v>271</v>
      </c>
    </row>
    <row r="7465" spans="1:32" x14ac:dyDescent="0.25">
      <c r="A7465" t="str">
        <f t="array" ref="A7465">IF(COUNT(SEARCH(RubriekenHistorisch,CONCATENATE(P7464,U7464,AB7464,AH7464))),"t","f")</f>
        <v>f</v>
      </c>
      <c r="B7465" t="str">
        <f t="shared" si="350"/>
        <v>f</v>
      </c>
      <c r="C7465" t="str">
        <f t="shared" si="351"/>
        <v>f</v>
      </c>
      <c r="D7465" t="str">
        <f t="shared" si="352"/>
        <v>f</v>
      </c>
      <c r="E7465" t="str">
        <f>IF(COUNT(SEARCH({"04.","05.","09.","12."},CONCATENATE(P7464,U7464,AB7464,AH7464))),"t","f")</f>
        <v>f</v>
      </c>
      <c r="F7465" t="str">
        <f t="array" ref="F7465">IF(COUNT(SEARCH(HistorischeRubrieken,CONCATENATE(P7464,U7464,AB7464,AH7464))),"t","f")</f>
        <v>f</v>
      </c>
      <c r="G7465">
        <v>2</v>
      </c>
      <c r="H7465">
        <v>618101</v>
      </c>
      <c r="I7465" t="s">
        <v>4420</v>
      </c>
      <c r="J7465">
        <v>20160701</v>
      </c>
      <c r="M7465">
        <v>0</v>
      </c>
      <c r="N7465">
        <v>2</v>
      </c>
      <c r="AA7465" t="s">
        <v>6846</v>
      </c>
      <c r="AC7465">
        <v>0</v>
      </c>
      <c r="AE7465">
        <v>1</v>
      </c>
      <c r="AF7465" t="s">
        <v>271</v>
      </c>
    </row>
    <row r="7466" spans="1:32" hidden="1" x14ac:dyDescent="0.25">
      <c r="A7466" t="str">
        <f t="array" ref="A7466">IF(COUNT(SEARCH(RubriekenHistorisch,CONCATENATE(P7465,U7465,AB7465,AH7465))),"t","f")</f>
        <v>f</v>
      </c>
      <c r="B7466" t="str">
        <f t="shared" si="350"/>
        <v>f</v>
      </c>
      <c r="C7466" t="str">
        <f t="shared" si="351"/>
        <v>f</v>
      </c>
      <c r="D7466" t="str">
        <f t="shared" si="352"/>
        <v>f</v>
      </c>
      <c r="E7466" t="str">
        <f>IF(COUNT(SEARCH({"04.","05.","09.","12."},CONCATENATE(P7465,U7465,AB7465,AH7465))),"t","f")</f>
        <v>f</v>
      </c>
      <c r="F7466" t="str">
        <f t="array" ref="F7466">IF(COUNT(SEARCH(HistorischeRubrieken,CONCATENATE(P7465,U7465,AB7465,AH7465))),"t","f")</f>
        <v>f</v>
      </c>
      <c r="G7466">
        <v>1</v>
      </c>
      <c r="H7466">
        <v>618201</v>
      </c>
      <c r="I7466" t="s">
        <v>4421</v>
      </c>
      <c r="J7466">
        <v>20150301</v>
      </c>
      <c r="K7466">
        <v>20160701</v>
      </c>
      <c r="M7466">
        <v>0</v>
      </c>
      <c r="N7466">
        <v>2</v>
      </c>
      <c r="AA7466" t="s">
        <v>4397</v>
      </c>
      <c r="AC7466">
        <v>0</v>
      </c>
      <c r="AE7466">
        <v>1</v>
      </c>
      <c r="AF7466" t="s">
        <v>271</v>
      </c>
    </row>
    <row r="7467" spans="1:32" x14ac:dyDescent="0.25">
      <c r="A7467" t="str">
        <f t="array" ref="A7467">IF(COUNT(SEARCH(RubriekenHistorisch,CONCATENATE(P7466,U7466,AB7466,AH7466))),"t","f")</f>
        <v>f</v>
      </c>
      <c r="B7467" t="str">
        <f t="shared" si="350"/>
        <v>f</v>
      </c>
      <c r="C7467" t="str">
        <f t="shared" si="351"/>
        <v>f</v>
      </c>
      <c r="D7467" t="str">
        <f t="shared" si="352"/>
        <v>f</v>
      </c>
      <c r="E7467" t="str">
        <f>IF(COUNT(SEARCH({"04.","05.","09.","12."},CONCATENATE(P7466,U7466,AB7466,AH7466))),"t","f")</f>
        <v>f</v>
      </c>
      <c r="F7467" t="str">
        <f t="array" ref="F7467">IF(COUNT(SEARCH(HistorischeRubrieken,CONCATENATE(P7466,U7466,AB7466,AH7466))),"t","f")</f>
        <v>f</v>
      </c>
      <c r="G7467">
        <v>2</v>
      </c>
      <c r="H7467">
        <v>618201</v>
      </c>
      <c r="I7467" t="s">
        <v>4421</v>
      </c>
      <c r="J7467">
        <v>20160701</v>
      </c>
      <c r="M7467">
        <v>0</v>
      </c>
      <c r="N7467">
        <v>2</v>
      </c>
      <c r="AA7467" t="s">
        <v>6846</v>
      </c>
      <c r="AC7467">
        <v>0</v>
      </c>
      <c r="AE7467">
        <v>1</v>
      </c>
      <c r="AF7467" t="s">
        <v>271</v>
      </c>
    </row>
    <row r="7468" spans="1:32" x14ac:dyDescent="0.25">
      <c r="A7468" t="str">
        <f t="array" ref="A7468">IF(COUNT(SEARCH(RubriekenHistorisch,CONCATENATE(P7467,U7467,AB7467,AH7467))),"t","f")</f>
        <v>f</v>
      </c>
      <c r="B7468" t="str">
        <f t="shared" si="350"/>
        <v>f</v>
      </c>
      <c r="C7468" t="str">
        <f t="shared" si="351"/>
        <v>f</v>
      </c>
      <c r="D7468" t="str">
        <f t="shared" si="352"/>
        <v>f</v>
      </c>
      <c r="E7468" t="str">
        <f>IF(COUNT(SEARCH({"04.","05.","09.","12."},CONCATENATE(P7467,U7467,AB7467,AH7467))),"t","f")</f>
        <v>f</v>
      </c>
      <c r="F7468" t="str">
        <f t="array" ref="F7468">IF(COUNT(SEARCH(HistorischeRubrieken,CONCATENATE(P7467,U7467,AB7467,AH7467))),"t","f")</f>
        <v>f</v>
      </c>
      <c r="G7468">
        <v>1</v>
      </c>
      <c r="H7468">
        <v>618202</v>
      </c>
      <c r="I7468" t="s">
        <v>4422</v>
      </c>
      <c r="J7468">
        <v>20150701</v>
      </c>
      <c r="M7468">
        <v>0</v>
      </c>
      <c r="N7468">
        <v>1</v>
      </c>
      <c r="O7468" t="s">
        <v>4399</v>
      </c>
      <c r="R7468">
        <v>0</v>
      </c>
      <c r="S7468" t="s">
        <v>271</v>
      </c>
      <c r="AA7468" t="s">
        <v>4400</v>
      </c>
      <c r="AC7468">
        <v>1</v>
      </c>
      <c r="AE7468">
        <v>0</v>
      </c>
      <c r="AF7468" t="s">
        <v>271</v>
      </c>
    </row>
    <row r="7469" spans="1:32" hidden="1" x14ac:dyDescent="0.25">
      <c r="A7469" t="str">
        <f t="array" ref="A7469">IF(COUNT(SEARCH(RubriekenHistorisch,CONCATENATE(P7468,U7468,AB7468,AH7468))),"t","f")</f>
        <v>f</v>
      </c>
      <c r="B7469" t="str">
        <f t="shared" si="350"/>
        <v>f</v>
      </c>
      <c r="C7469" t="str">
        <f t="shared" si="351"/>
        <v>f</v>
      </c>
      <c r="D7469" t="str">
        <f t="shared" si="352"/>
        <v>f</v>
      </c>
      <c r="E7469" t="str">
        <f>IF(COUNT(SEARCH({"04.","05.","09.","12."},CONCATENATE(P7468,U7468,AB7468,AH7468))),"t","f")</f>
        <v>f</v>
      </c>
      <c r="F7469" t="str">
        <f t="array" ref="F7469">IF(COUNT(SEARCH(HistorischeRubrieken,CONCATENATE(P7468,U7468,AB7468,AH7468))),"t","f")</f>
        <v>f</v>
      </c>
      <c r="G7469">
        <v>1</v>
      </c>
      <c r="H7469">
        <v>618301</v>
      </c>
      <c r="I7469" t="s">
        <v>4423</v>
      </c>
      <c r="J7469">
        <v>20150301</v>
      </c>
      <c r="K7469">
        <v>20160701</v>
      </c>
      <c r="M7469">
        <v>0</v>
      </c>
      <c r="N7469">
        <v>2</v>
      </c>
      <c r="AA7469" t="s">
        <v>4397</v>
      </c>
      <c r="AC7469">
        <v>0</v>
      </c>
      <c r="AE7469">
        <v>1</v>
      </c>
      <c r="AF7469" t="s">
        <v>271</v>
      </c>
    </row>
    <row r="7470" spans="1:32" x14ac:dyDescent="0.25">
      <c r="A7470" t="str">
        <f t="array" ref="A7470">IF(COUNT(SEARCH(RubriekenHistorisch,CONCATENATE(P7469,U7469,AB7469,AH7469))),"t","f")</f>
        <v>f</v>
      </c>
      <c r="B7470" t="str">
        <f t="shared" si="350"/>
        <v>f</v>
      </c>
      <c r="C7470" t="str">
        <f t="shared" si="351"/>
        <v>f</v>
      </c>
      <c r="D7470" t="str">
        <f t="shared" si="352"/>
        <v>f</v>
      </c>
      <c r="E7470" t="str">
        <f>IF(COUNT(SEARCH({"04.","05.","09.","12."},CONCATENATE(P7469,U7469,AB7469,AH7469))),"t","f")</f>
        <v>f</v>
      </c>
      <c r="F7470" t="str">
        <f t="array" ref="F7470">IF(COUNT(SEARCH(HistorischeRubrieken,CONCATENATE(P7469,U7469,AB7469,AH7469))),"t","f")</f>
        <v>f</v>
      </c>
      <c r="G7470">
        <v>2</v>
      </c>
      <c r="H7470">
        <v>618301</v>
      </c>
      <c r="I7470" t="s">
        <v>4423</v>
      </c>
      <c r="J7470">
        <v>20160701</v>
      </c>
      <c r="M7470">
        <v>0</v>
      </c>
      <c r="N7470">
        <v>2</v>
      </c>
      <c r="AA7470" t="s">
        <v>6846</v>
      </c>
      <c r="AC7470">
        <v>0</v>
      </c>
      <c r="AE7470">
        <v>1</v>
      </c>
      <c r="AF7470" t="s">
        <v>271</v>
      </c>
    </row>
    <row r="7471" spans="1:32" hidden="1" x14ac:dyDescent="0.25">
      <c r="A7471" t="str">
        <f t="array" ref="A7471">IF(COUNT(SEARCH(RubriekenHistorisch,CONCATENATE(P7470,U7470,AB7470,AH7470))),"t","f")</f>
        <v>f</v>
      </c>
      <c r="B7471" t="str">
        <f t="shared" si="350"/>
        <v>f</v>
      </c>
      <c r="C7471" t="str">
        <f t="shared" si="351"/>
        <v>f</v>
      </c>
      <c r="D7471" t="str">
        <f t="shared" si="352"/>
        <v>f</v>
      </c>
      <c r="E7471" t="str">
        <f>IF(COUNT(SEARCH({"04.","05.","09.","12."},CONCATENATE(P7470,U7470,AB7470,AH7470))),"t","f")</f>
        <v>f</v>
      </c>
      <c r="F7471" t="str">
        <f t="array" ref="F7471">IF(COUNT(SEARCH(HistorischeRubrieken,CONCATENATE(P7470,U7470,AB7470,AH7470))),"t","f")</f>
        <v>f</v>
      </c>
      <c r="G7471">
        <v>1</v>
      </c>
      <c r="H7471">
        <v>618401</v>
      </c>
      <c r="I7471" t="s">
        <v>4424</v>
      </c>
      <c r="J7471">
        <v>20150301</v>
      </c>
      <c r="K7471">
        <v>20160701</v>
      </c>
      <c r="M7471">
        <v>0</v>
      </c>
      <c r="N7471">
        <v>2</v>
      </c>
      <c r="AA7471" t="s">
        <v>4397</v>
      </c>
      <c r="AC7471">
        <v>0</v>
      </c>
      <c r="AE7471">
        <v>1</v>
      </c>
      <c r="AF7471" t="s">
        <v>271</v>
      </c>
    </row>
    <row r="7472" spans="1:32" x14ac:dyDescent="0.25">
      <c r="A7472" t="str">
        <f t="array" ref="A7472">IF(COUNT(SEARCH(RubriekenHistorisch,CONCATENATE(P7471,U7471,AB7471,AH7471))),"t","f")</f>
        <v>f</v>
      </c>
      <c r="B7472" t="str">
        <f t="shared" si="350"/>
        <v>f</v>
      </c>
      <c r="C7472" t="str">
        <f t="shared" si="351"/>
        <v>f</v>
      </c>
      <c r="D7472" t="str">
        <f t="shared" si="352"/>
        <v>f</v>
      </c>
      <c r="E7472" t="str">
        <f>IF(COUNT(SEARCH({"04.","05.","09.","12."},CONCATENATE(P7471,U7471,AB7471,AH7471))),"t","f")</f>
        <v>f</v>
      </c>
      <c r="F7472" t="str">
        <f t="array" ref="F7472">IF(COUNT(SEARCH(HistorischeRubrieken,CONCATENATE(P7471,U7471,AB7471,AH7471))),"t","f")</f>
        <v>f</v>
      </c>
      <c r="G7472">
        <v>2</v>
      </c>
      <c r="H7472">
        <v>618401</v>
      </c>
      <c r="I7472" t="s">
        <v>4424</v>
      </c>
      <c r="J7472">
        <v>20160701</v>
      </c>
      <c r="M7472">
        <v>0</v>
      </c>
      <c r="N7472">
        <v>2</v>
      </c>
      <c r="AA7472" t="s">
        <v>6846</v>
      </c>
      <c r="AC7472">
        <v>0</v>
      </c>
      <c r="AE7472">
        <v>1</v>
      </c>
      <c r="AF7472" t="s">
        <v>271</v>
      </c>
    </row>
    <row r="7473" spans="1:32" hidden="1" x14ac:dyDescent="0.25">
      <c r="A7473" t="str">
        <f t="array" ref="A7473">IF(COUNT(SEARCH(RubriekenHistorisch,CONCATENATE(P7472,U7472,AB7472,AH7472))),"t","f")</f>
        <v>f</v>
      </c>
      <c r="B7473" t="str">
        <f t="shared" si="350"/>
        <v>f</v>
      </c>
      <c r="C7473" t="str">
        <f t="shared" si="351"/>
        <v>f</v>
      </c>
      <c r="D7473" t="str">
        <f t="shared" si="352"/>
        <v>f</v>
      </c>
      <c r="E7473" t="str">
        <f>IF(COUNT(SEARCH({"04.","05.","09.","12."},CONCATENATE(P7472,U7472,AB7472,AH7472))),"t","f")</f>
        <v>f</v>
      </c>
      <c r="F7473" t="str">
        <f t="array" ref="F7473">IF(COUNT(SEARCH(HistorischeRubrieken,CONCATENATE(P7472,U7472,AB7472,AH7472))),"t","f")</f>
        <v>f</v>
      </c>
      <c r="G7473">
        <v>1</v>
      </c>
      <c r="H7473">
        <v>618501</v>
      </c>
      <c r="I7473" t="s">
        <v>4425</v>
      </c>
      <c r="J7473">
        <v>20150301</v>
      </c>
      <c r="K7473">
        <v>20160701</v>
      </c>
      <c r="M7473">
        <v>0</v>
      </c>
      <c r="N7473">
        <v>2</v>
      </c>
      <c r="AA7473" t="s">
        <v>4397</v>
      </c>
      <c r="AC7473">
        <v>0</v>
      </c>
      <c r="AE7473">
        <v>1</v>
      </c>
      <c r="AF7473" t="s">
        <v>271</v>
      </c>
    </row>
    <row r="7474" spans="1:32" x14ac:dyDescent="0.25">
      <c r="A7474" t="str">
        <f t="array" ref="A7474">IF(COUNT(SEARCH(RubriekenHistorisch,CONCATENATE(P7473,U7473,AB7473,AH7473))),"t","f")</f>
        <v>f</v>
      </c>
      <c r="B7474" t="str">
        <f t="shared" si="350"/>
        <v>f</v>
      </c>
      <c r="C7474" t="str">
        <f t="shared" si="351"/>
        <v>f</v>
      </c>
      <c r="D7474" t="str">
        <f t="shared" si="352"/>
        <v>f</v>
      </c>
      <c r="E7474" t="str">
        <f>IF(COUNT(SEARCH({"04.","05.","09.","12."},CONCATENATE(P7473,U7473,AB7473,AH7473))),"t","f")</f>
        <v>f</v>
      </c>
      <c r="F7474" t="str">
        <f t="array" ref="F7474">IF(COUNT(SEARCH(HistorischeRubrieken,CONCATENATE(P7473,U7473,AB7473,AH7473))),"t","f")</f>
        <v>f</v>
      </c>
      <c r="G7474">
        <v>2</v>
      </c>
      <c r="H7474">
        <v>618501</v>
      </c>
      <c r="I7474" t="s">
        <v>4425</v>
      </c>
      <c r="J7474">
        <v>20160701</v>
      </c>
      <c r="M7474">
        <v>0</v>
      </c>
      <c r="N7474">
        <v>2</v>
      </c>
      <c r="AA7474" t="s">
        <v>6846</v>
      </c>
      <c r="AC7474">
        <v>0</v>
      </c>
      <c r="AE7474">
        <v>1</v>
      </c>
      <c r="AF7474" t="s">
        <v>271</v>
      </c>
    </row>
    <row r="7475" spans="1:32" x14ac:dyDescent="0.25">
      <c r="A7475" t="str">
        <f t="array" ref="A7475">IF(COUNT(SEARCH(RubriekenHistorisch,CONCATENATE(P7474,U7474,AB7474,AH7474))),"t","f")</f>
        <v>f</v>
      </c>
      <c r="B7475" t="str">
        <f t="shared" si="350"/>
        <v>f</v>
      </c>
      <c r="C7475" t="str">
        <f t="shared" si="351"/>
        <v>f</v>
      </c>
      <c r="D7475" t="str">
        <f t="shared" si="352"/>
        <v>f</v>
      </c>
      <c r="E7475" t="str">
        <f>IF(COUNT(SEARCH({"04.","05.","09.","12."},CONCATENATE(P7474,U7474,AB7474,AH7474))),"t","f")</f>
        <v>f</v>
      </c>
      <c r="F7475" t="str">
        <f t="array" ref="F7475">IF(COUNT(SEARCH(HistorischeRubrieken,CONCATENATE(P7474,U7474,AB7474,AH7474))),"t","f")</f>
        <v>f</v>
      </c>
      <c r="G7475">
        <v>1</v>
      </c>
      <c r="H7475">
        <v>618502</v>
      </c>
      <c r="I7475" t="s">
        <v>4426</v>
      </c>
      <c r="J7475">
        <v>20150701</v>
      </c>
      <c r="M7475">
        <v>0</v>
      </c>
      <c r="N7475">
        <v>1</v>
      </c>
      <c r="O7475" t="s">
        <v>4399</v>
      </c>
      <c r="R7475">
        <v>0</v>
      </c>
      <c r="S7475" t="s">
        <v>271</v>
      </c>
      <c r="AA7475" t="s">
        <v>4400</v>
      </c>
      <c r="AC7475">
        <v>1</v>
      </c>
      <c r="AE7475">
        <v>0</v>
      </c>
      <c r="AF7475" t="s">
        <v>271</v>
      </c>
    </row>
    <row r="7476" spans="1:32" hidden="1" x14ac:dyDescent="0.25">
      <c r="A7476" t="str">
        <f t="array" ref="A7476">IF(COUNT(SEARCH(RubriekenHistorisch,CONCATENATE(P7475,U7475,AB7475,AH7475))),"t","f")</f>
        <v>f</v>
      </c>
      <c r="B7476" t="str">
        <f t="shared" si="350"/>
        <v>f</v>
      </c>
      <c r="C7476" t="str">
        <f t="shared" si="351"/>
        <v>f</v>
      </c>
      <c r="D7476" t="str">
        <f t="shared" si="352"/>
        <v>f</v>
      </c>
      <c r="E7476" t="str">
        <f>IF(COUNT(SEARCH({"04.","05.","09.","12."},CONCATENATE(P7475,U7475,AB7475,AH7475))),"t","f")</f>
        <v>f</v>
      </c>
      <c r="F7476" t="str">
        <f t="array" ref="F7476">IF(COUNT(SEARCH(HistorischeRubrieken,CONCATENATE(P7475,U7475,AB7475,AH7475))),"t","f")</f>
        <v>f</v>
      </c>
      <c r="G7476">
        <v>1</v>
      </c>
      <c r="H7476">
        <v>618601</v>
      </c>
      <c r="I7476" t="s">
        <v>4427</v>
      </c>
      <c r="J7476">
        <v>20150301</v>
      </c>
      <c r="K7476">
        <v>20160701</v>
      </c>
      <c r="M7476">
        <v>0</v>
      </c>
      <c r="N7476">
        <v>2</v>
      </c>
      <c r="AA7476" t="s">
        <v>4397</v>
      </c>
      <c r="AC7476">
        <v>0</v>
      </c>
      <c r="AE7476">
        <v>1</v>
      </c>
      <c r="AF7476" t="s">
        <v>271</v>
      </c>
    </row>
    <row r="7477" spans="1:32" x14ac:dyDescent="0.25">
      <c r="A7477" t="str">
        <f t="array" ref="A7477">IF(COUNT(SEARCH(RubriekenHistorisch,CONCATENATE(P7476,U7476,AB7476,AH7476))),"t","f")</f>
        <v>f</v>
      </c>
      <c r="B7477" t="str">
        <f t="shared" si="350"/>
        <v>f</v>
      </c>
      <c r="C7477" t="str">
        <f t="shared" si="351"/>
        <v>f</v>
      </c>
      <c r="D7477" t="str">
        <f t="shared" si="352"/>
        <v>f</v>
      </c>
      <c r="E7477" t="str">
        <f>IF(COUNT(SEARCH({"04.","05.","09.","12."},CONCATENATE(P7476,U7476,AB7476,AH7476))),"t","f")</f>
        <v>f</v>
      </c>
      <c r="F7477" t="str">
        <f t="array" ref="F7477">IF(COUNT(SEARCH(HistorischeRubrieken,CONCATENATE(P7476,U7476,AB7476,AH7476))),"t","f")</f>
        <v>f</v>
      </c>
      <c r="G7477">
        <v>2</v>
      </c>
      <c r="H7477">
        <v>618601</v>
      </c>
      <c r="I7477" t="s">
        <v>4427</v>
      </c>
      <c r="J7477">
        <v>20160701</v>
      </c>
      <c r="M7477">
        <v>0</v>
      </c>
      <c r="N7477">
        <v>2</v>
      </c>
      <c r="AA7477" t="s">
        <v>6846</v>
      </c>
      <c r="AC7477">
        <v>0</v>
      </c>
      <c r="AE7477">
        <v>1</v>
      </c>
      <c r="AF7477" t="s">
        <v>271</v>
      </c>
    </row>
    <row r="7478" spans="1:32" hidden="1" x14ac:dyDescent="0.25">
      <c r="A7478" t="str">
        <f t="array" ref="A7478">IF(COUNT(SEARCH(RubriekenHistorisch,CONCATENATE(P7477,U7477,AB7477,AH7477))),"t","f")</f>
        <v>f</v>
      </c>
      <c r="B7478" t="str">
        <f t="shared" si="350"/>
        <v>f</v>
      </c>
      <c r="C7478" t="str">
        <f t="shared" si="351"/>
        <v>f</v>
      </c>
      <c r="D7478" t="str">
        <f t="shared" si="352"/>
        <v>f</v>
      </c>
      <c r="E7478" t="str">
        <f>IF(COUNT(SEARCH({"04.","05.","09.","12."},CONCATENATE(P7477,U7477,AB7477,AH7477))),"t","f")</f>
        <v>f</v>
      </c>
      <c r="F7478" t="str">
        <f t="array" ref="F7478">IF(COUNT(SEARCH(HistorischeRubrieken,CONCATENATE(P7477,U7477,AB7477,AH7477))),"t","f")</f>
        <v>f</v>
      </c>
      <c r="G7478">
        <v>1</v>
      </c>
      <c r="H7478">
        <v>618701</v>
      </c>
      <c r="I7478" t="s">
        <v>4428</v>
      </c>
      <c r="J7478">
        <v>20150301</v>
      </c>
      <c r="K7478">
        <v>20160701</v>
      </c>
      <c r="M7478">
        <v>0</v>
      </c>
      <c r="N7478">
        <v>2</v>
      </c>
      <c r="AA7478" t="s">
        <v>4397</v>
      </c>
      <c r="AC7478">
        <v>0</v>
      </c>
      <c r="AE7478">
        <v>1</v>
      </c>
      <c r="AF7478" t="s">
        <v>271</v>
      </c>
    </row>
    <row r="7479" spans="1:32" x14ac:dyDescent="0.25">
      <c r="A7479" t="str">
        <f t="array" ref="A7479">IF(COUNT(SEARCH(RubriekenHistorisch,CONCATENATE(P7478,U7478,AB7478,AH7478))),"t","f")</f>
        <v>f</v>
      </c>
      <c r="B7479" t="str">
        <f t="shared" si="350"/>
        <v>f</v>
      </c>
      <c r="C7479" t="str">
        <f t="shared" si="351"/>
        <v>f</v>
      </c>
      <c r="D7479" t="str">
        <f t="shared" si="352"/>
        <v>f</v>
      </c>
      <c r="E7479" t="str">
        <f>IF(COUNT(SEARCH({"04.","05.","09.","12."},CONCATENATE(P7478,U7478,AB7478,AH7478))),"t","f")</f>
        <v>f</v>
      </c>
      <c r="F7479" t="str">
        <f t="array" ref="F7479">IF(COUNT(SEARCH(HistorischeRubrieken,CONCATENATE(P7478,U7478,AB7478,AH7478))),"t","f")</f>
        <v>f</v>
      </c>
      <c r="G7479">
        <v>2</v>
      </c>
      <c r="H7479">
        <v>618701</v>
      </c>
      <c r="I7479" t="s">
        <v>4428</v>
      </c>
      <c r="J7479">
        <v>20160701</v>
      </c>
      <c r="M7479">
        <v>0</v>
      </c>
      <c r="N7479">
        <v>2</v>
      </c>
      <c r="AA7479" t="s">
        <v>6846</v>
      </c>
      <c r="AC7479">
        <v>0</v>
      </c>
      <c r="AE7479">
        <v>1</v>
      </c>
      <c r="AF7479" t="s">
        <v>271</v>
      </c>
    </row>
    <row r="7480" spans="1:32" x14ac:dyDescent="0.25">
      <c r="A7480" t="str">
        <f t="array" ref="A7480">IF(COUNT(SEARCH(RubriekenHistorisch,CONCATENATE(P7479,U7479,AB7479,AH7479))),"t","f")</f>
        <v>f</v>
      </c>
      <c r="B7480" t="str">
        <f t="shared" si="350"/>
        <v>f</v>
      </c>
      <c r="C7480" t="str">
        <f t="shared" si="351"/>
        <v>f</v>
      </c>
      <c r="D7480" t="str">
        <f t="shared" si="352"/>
        <v>f</v>
      </c>
      <c r="E7480" t="str">
        <f>IF(COUNT(SEARCH({"04.","05.","09.","12."},CONCATENATE(P7479,U7479,AB7479,AH7479))),"t","f")</f>
        <v>f</v>
      </c>
      <c r="F7480" t="str">
        <f t="array" ref="F7480">IF(COUNT(SEARCH(HistorischeRubrieken,CONCATENATE(P7479,U7479,AB7479,AH7479))),"t","f")</f>
        <v>f</v>
      </c>
      <c r="G7480">
        <v>1</v>
      </c>
      <c r="H7480">
        <v>618702</v>
      </c>
      <c r="I7480" t="s">
        <v>4429</v>
      </c>
      <c r="J7480">
        <v>20150701</v>
      </c>
      <c r="M7480">
        <v>0</v>
      </c>
      <c r="N7480">
        <v>1</v>
      </c>
      <c r="O7480" t="s">
        <v>4399</v>
      </c>
      <c r="R7480">
        <v>0</v>
      </c>
      <c r="S7480" t="s">
        <v>271</v>
      </c>
      <c r="AA7480" t="s">
        <v>4400</v>
      </c>
      <c r="AC7480">
        <v>1</v>
      </c>
      <c r="AE7480">
        <v>0</v>
      </c>
      <c r="AF7480" t="s">
        <v>271</v>
      </c>
    </row>
    <row r="7481" spans="1:32" hidden="1" x14ac:dyDescent="0.25">
      <c r="A7481" t="str">
        <f t="array" ref="A7481">IF(COUNT(SEARCH(RubriekenHistorisch,CONCATENATE(P7480,U7480,AB7480,AH7480))),"t","f")</f>
        <v>f</v>
      </c>
      <c r="B7481" t="str">
        <f t="shared" si="350"/>
        <v>f</v>
      </c>
      <c r="C7481" t="str">
        <f t="shared" si="351"/>
        <v>f</v>
      </c>
      <c r="D7481" t="str">
        <f t="shared" si="352"/>
        <v>f</v>
      </c>
      <c r="E7481" t="str">
        <f>IF(COUNT(SEARCH({"04.","05.","09.","12."},CONCATENATE(P7480,U7480,AB7480,AH7480))),"t","f")</f>
        <v>f</v>
      </c>
      <c r="F7481" t="str">
        <f t="array" ref="F7481">IF(COUNT(SEARCH(HistorischeRubrieken,CONCATENATE(P7480,U7480,AB7480,AH7480))),"t","f")</f>
        <v>f</v>
      </c>
      <c r="G7481">
        <v>1</v>
      </c>
      <c r="H7481">
        <v>618801</v>
      </c>
      <c r="I7481" t="s">
        <v>4430</v>
      </c>
      <c r="J7481">
        <v>20150301</v>
      </c>
      <c r="K7481">
        <v>20160701</v>
      </c>
      <c r="M7481">
        <v>0</v>
      </c>
      <c r="N7481">
        <v>2</v>
      </c>
      <c r="AA7481" t="s">
        <v>4397</v>
      </c>
      <c r="AC7481">
        <v>0</v>
      </c>
      <c r="AE7481">
        <v>1</v>
      </c>
      <c r="AF7481" t="s">
        <v>271</v>
      </c>
    </row>
    <row r="7482" spans="1:32" x14ac:dyDescent="0.25">
      <c r="A7482" t="str">
        <f t="array" ref="A7482">IF(COUNT(SEARCH(RubriekenHistorisch,CONCATENATE(P7481,U7481,AB7481,AH7481))),"t","f")</f>
        <v>f</v>
      </c>
      <c r="B7482" t="str">
        <f t="shared" si="350"/>
        <v>f</v>
      </c>
      <c r="C7482" t="str">
        <f t="shared" si="351"/>
        <v>f</v>
      </c>
      <c r="D7482" t="str">
        <f t="shared" si="352"/>
        <v>f</v>
      </c>
      <c r="E7482" t="str">
        <f>IF(COUNT(SEARCH({"04.","05.","09.","12."},CONCATENATE(P7481,U7481,AB7481,AH7481))),"t","f")</f>
        <v>f</v>
      </c>
      <c r="F7482" t="str">
        <f t="array" ref="F7482">IF(COUNT(SEARCH(HistorischeRubrieken,CONCATENATE(P7481,U7481,AB7481,AH7481))),"t","f")</f>
        <v>f</v>
      </c>
      <c r="G7482">
        <v>2</v>
      </c>
      <c r="H7482">
        <v>618801</v>
      </c>
      <c r="I7482" t="s">
        <v>4430</v>
      </c>
      <c r="J7482">
        <v>20160701</v>
      </c>
      <c r="M7482">
        <v>0</v>
      </c>
      <c r="N7482">
        <v>2</v>
      </c>
      <c r="AA7482" t="s">
        <v>6846</v>
      </c>
      <c r="AC7482">
        <v>0</v>
      </c>
      <c r="AE7482">
        <v>1</v>
      </c>
      <c r="AF7482" t="s">
        <v>271</v>
      </c>
    </row>
    <row r="7483" spans="1:32" hidden="1" x14ac:dyDescent="0.25">
      <c r="A7483" t="str">
        <f t="array" ref="A7483">IF(COUNT(SEARCH(RubriekenHistorisch,CONCATENATE(P7482,U7482,AB7482,AH7482))),"t","f")</f>
        <v>f</v>
      </c>
      <c r="B7483" t="str">
        <f t="shared" si="350"/>
        <v>f</v>
      </c>
      <c r="C7483" t="str">
        <f t="shared" si="351"/>
        <v>f</v>
      </c>
      <c r="D7483" t="str">
        <f t="shared" si="352"/>
        <v>f</v>
      </c>
      <c r="E7483" t="str">
        <f>IF(COUNT(SEARCH({"04.","05.","09.","12."},CONCATENATE(P7482,U7482,AB7482,AH7482))),"t","f")</f>
        <v>f</v>
      </c>
      <c r="F7483" t="str">
        <f t="array" ref="F7483">IF(COUNT(SEARCH(HistorischeRubrieken,CONCATENATE(P7482,U7482,AB7482,AH7482))),"t","f")</f>
        <v>f</v>
      </c>
      <c r="G7483">
        <v>1</v>
      </c>
      <c r="H7483">
        <v>618901</v>
      </c>
      <c r="I7483" t="s">
        <v>4431</v>
      </c>
      <c r="J7483">
        <v>20150301</v>
      </c>
      <c r="K7483">
        <v>20160701</v>
      </c>
      <c r="M7483">
        <v>0</v>
      </c>
      <c r="N7483">
        <v>2</v>
      </c>
      <c r="AA7483" t="s">
        <v>4397</v>
      </c>
      <c r="AC7483">
        <v>0</v>
      </c>
      <c r="AE7483">
        <v>1</v>
      </c>
      <c r="AF7483" t="s">
        <v>271</v>
      </c>
    </row>
    <row r="7484" spans="1:32" x14ac:dyDescent="0.25">
      <c r="A7484" t="str">
        <f t="array" ref="A7484">IF(COUNT(SEARCH(RubriekenHistorisch,CONCATENATE(P7483,U7483,AB7483,AH7483))),"t","f")</f>
        <v>f</v>
      </c>
      <c r="B7484" t="str">
        <f t="shared" si="350"/>
        <v>f</v>
      </c>
      <c r="C7484" t="str">
        <f t="shared" si="351"/>
        <v>f</v>
      </c>
      <c r="D7484" t="str">
        <f t="shared" si="352"/>
        <v>f</v>
      </c>
      <c r="E7484" t="str">
        <f>IF(COUNT(SEARCH({"04.","05.","09.","12."},CONCATENATE(P7483,U7483,AB7483,AH7483))),"t","f")</f>
        <v>f</v>
      </c>
      <c r="F7484" t="str">
        <f t="array" ref="F7484">IF(COUNT(SEARCH(HistorischeRubrieken,CONCATENATE(P7483,U7483,AB7483,AH7483))),"t","f")</f>
        <v>f</v>
      </c>
      <c r="G7484">
        <v>2</v>
      </c>
      <c r="H7484">
        <v>618901</v>
      </c>
      <c r="I7484" t="s">
        <v>4431</v>
      </c>
      <c r="J7484">
        <v>20160701</v>
      </c>
      <c r="M7484">
        <v>0</v>
      </c>
      <c r="N7484">
        <v>2</v>
      </c>
      <c r="AA7484" t="s">
        <v>6846</v>
      </c>
      <c r="AC7484">
        <v>0</v>
      </c>
      <c r="AE7484">
        <v>1</v>
      </c>
      <c r="AF7484" t="s">
        <v>271</v>
      </c>
    </row>
    <row r="7485" spans="1:32" hidden="1" x14ac:dyDescent="0.25">
      <c r="A7485" t="str">
        <f t="array" ref="A7485">IF(COUNT(SEARCH(RubriekenHistorisch,CONCATENATE(P7484,U7484,AB7484,AH7484))),"t","f")</f>
        <v>f</v>
      </c>
      <c r="B7485" t="str">
        <f t="shared" si="350"/>
        <v>f</v>
      </c>
      <c r="C7485" t="str">
        <f t="shared" si="351"/>
        <v>f</v>
      </c>
      <c r="D7485" t="str">
        <f t="shared" si="352"/>
        <v>f</v>
      </c>
      <c r="E7485" t="str">
        <f>IF(COUNT(SEARCH({"04.","05.","09.","12."},CONCATENATE(P7484,U7484,AB7484,AH7484))),"t","f")</f>
        <v>f</v>
      </c>
      <c r="F7485" t="str">
        <f t="array" ref="F7485">IF(COUNT(SEARCH(HistorischeRubrieken,CONCATENATE(P7484,U7484,AB7484,AH7484))),"t","f")</f>
        <v>f</v>
      </c>
      <c r="G7485">
        <v>1</v>
      </c>
      <c r="H7485">
        <v>619001</v>
      </c>
      <c r="I7485" t="s">
        <v>4432</v>
      </c>
      <c r="J7485">
        <v>20150401</v>
      </c>
      <c r="K7485">
        <v>20160901</v>
      </c>
      <c r="M7485">
        <v>0</v>
      </c>
      <c r="N7485">
        <v>2</v>
      </c>
      <c r="AA7485" t="s">
        <v>4397</v>
      </c>
      <c r="AC7485">
        <v>0</v>
      </c>
      <c r="AE7485">
        <v>1</v>
      </c>
      <c r="AF7485" t="s">
        <v>271</v>
      </c>
    </row>
    <row r="7486" spans="1:32" x14ac:dyDescent="0.25">
      <c r="A7486" t="str">
        <f t="array" ref="A7486">IF(COUNT(SEARCH(RubriekenHistorisch,CONCATENATE(P7485,U7485,AB7485,AH7485))),"t","f")</f>
        <v>f</v>
      </c>
      <c r="B7486" t="str">
        <f t="shared" si="350"/>
        <v>f</v>
      </c>
      <c r="C7486" t="str">
        <f t="shared" si="351"/>
        <v>f</v>
      </c>
      <c r="D7486" t="str">
        <f t="shared" si="352"/>
        <v>f</v>
      </c>
      <c r="E7486" t="str">
        <f>IF(COUNT(SEARCH({"04.","05.","09.","12."},CONCATENATE(P7485,U7485,AB7485,AH7485))),"t","f")</f>
        <v>f</v>
      </c>
      <c r="F7486" t="str">
        <f t="array" ref="F7486">IF(COUNT(SEARCH(HistorischeRubrieken,CONCATENATE(P7485,U7485,AB7485,AH7485))),"t","f")</f>
        <v>f</v>
      </c>
      <c r="G7486">
        <v>2</v>
      </c>
      <c r="H7486">
        <v>619001</v>
      </c>
      <c r="I7486" t="s">
        <v>4432</v>
      </c>
      <c r="J7486">
        <v>20160901</v>
      </c>
      <c r="M7486">
        <v>0</v>
      </c>
      <c r="N7486">
        <v>2</v>
      </c>
      <c r="AA7486" t="s">
        <v>6846</v>
      </c>
      <c r="AC7486">
        <v>0</v>
      </c>
      <c r="AE7486">
        <v>1</v>
      </c>
      <c r="AF7486" t="s">
        <v>271</v>
      </c>
    </row>
    <row r="7487" spans="1:32" hidden="1" x14ac:dyDescent="0.25">
      <c r="A7487" t="str">
        <f t="array" ref="A7487">IF(COUNT(SEARCH(RubriekenHistorisch,CONCATENATE(P7486,U7486,AB7486,AH7486))),"t","f")</f>
        <v>f</v>
      </c>
      <c r="B7487" t="str">
        <f t="shared" si="350"/>
        <v>f</v>
      </c>
      <c r="C7487" t="str">
        <f t="shared" si="351"/>
        <v>f</v>
      </c>
      <c r="D7487" t="str">
        <f t="shared" si="352"/>
        <v>f</v>
      </c>
      <c r="E7487" t="str">
        <f>IF(COUNT(SEARCH({"04.","05.","09.","12."},CONCATENATE(P7486,U7486,AB7486,AH7486))),"t","f")</f>
        <v>f</v>
      </c>
      <c r="F7487" t="str">
        <f t="array" ref="F7487">IF(COUNT(SEARCH(HistorischeRubrieken,CONCATENATE(P7486,U7486,AB7486,AH7486))),"t","f")</f>
        <v>f</v>
      </c>
      <c r="G7487">
        <v>1</v>
      </c>
      <c r="H7487">
        <v>619101</v>
      </c>
      <c r="I7487" t="s">
        <v>4433</v>
      </c>
      <c r="J7487">
        <v>20150401</v>
      </c>
      <c r="K7487">
        <v>20160701</v>
      </c>
      <c r="M7487">
        <v>0</v>
      </c>
      <c r="N7487">
        <v>2</v>
      </c>
      <c r="AA7487" t="s">
        <v>4397</v>
      </c>
      <c r="AC7487">
        <v>0</v>
      </c>
      <c r="AE7487">
        <v>1</v>
      </c>
      <c r="AF7487" t="s">
        <v>271</v>
      </c>
    </row>
    <row r="7488" spans="1:32" x14ac:dyDescent="0.25">
      <c r="A7488" t="str">
        <f t="array" ref="A7488">IF(COUNT(SEARCH(RubriekenHistorisch,CONCATENATE(P7487,U7487,AB7487,AH7487))),"t","f")</f>
        <v>f</v>
      </c>
      <c r="B7488" t="str">
        <f t="shared" si="350"/>
        <v>f</v>
      </c>
      <c r="C7488" t="str">
        <f t="shared" si="351"/>
        <v>f</v>
      </c>
      <c r="D7488" t="str">
        <f t="shared" si="352"/>
        <v>f</v>
      </c>
      <c r="E7488" t="str">
        <f>IF(COUNT(SEARCH({"04.","05.","09.","12."},CONCATENATE(P7487,U7487,AB7487,AH7487))),"t","f")</f>
        <v>f</v>
      </c>
      <c r="F7488" t="str">
        <f t="array" ref="F7488">IF(COUNT(SEARCH(HistorischeRubrieken,CONCATENATE(P7487,U7487,AB7487,AH7487))),"t","f")</f>
        <v>f</v>
      </c>
      <c r="G7488">
        <v>2</v>
      </c>
      <c r="H7488">
        <v>619101</v>
      </c>
      <c r="I7488" t="s">
        <v>4433</v>
      </c>
      <c r="J7488">
        <v>20160701</v>
      </c>
      <c r="M7488">
        <v>0</v>
      </c>
      <c r="N7488">
        <v>2</v>
      </c>
      <c r="AA7488" t="s">
        <v>6846</v>
      </c>
      <c r="AC7488">
        <v>0</v>
      </c>
      <c r="AE7488">
        <v>1</v>
      </c>
      <c r="AF7488" t="s">
        <v>271</v>
      </c>
    </row>
    <row r="7489" spans="1:32" hidden="1" x14ac:dyDescent="0.25">
      <c r="A7489" t="str">
        <f t="array" ref="A7489">IF(COUNT(SEARCH(RubriekenHistorisch,CONCATENATE(P7488,U7488,AB7488,AH7488))),"t","f")</f>
        <v>f</v>
      </c>
      <c r="B7489" t="str">
        <f t="shared" si="350"/>
        <v>f</v>
      </c>
      <c r="C7489" t="str">
        <f t="shared" si="351"/>
        <v>f</v>
      </c>
      <c r="D7489" t="str">
        <f t="shared" si="352"/>
        <v>f</v>
      </c>
      <c r="E7489" t="str">
        <f>IF(COUNT(SEARCH({"04.","05.","09.","12."},CONCATENATE(P7488,U7488,AB7488,AH7488))),"t","f")</f>
        <v>f</v>
      </c>
      <c r="F7489" t="str">
        <f t="array" ref="F7489">IF(COUNT(SEARCH(HistorischeRubrieken,CONCATENATE(P7488,U7488,AB7488,AH7488))),"t","f")</f>
        <v>f</v>
      </c>
      <c r="G7489">
        <v>1</v>
      </c>
      <c r="H7489">
        <v>619201</v>
      </c>
      <c r="I7489" t="s">
        <v>4434</v>
      </c>
      <c r="J7489">
        <v>20150401</v>
      </c>
      <c r="K7489">
        <v>20160701</v>
      </c>
      <c r="M7489">
        <v>0</v>
      </c>
      <c r="N7489">
        <v>2</v>
      </c>
      <c r="AA7489" t="s">
        <v>4397</v>
      </c>
      <c r="AC7489">
        <v>0</v>
      </c>
      <c r="AE7489">
        <v>1</v>
      </c>
      <c r="AF7489" t="s">
        <v>271</v>
      </c>
    </row>
    <row r="7490" spans="1:32" x14ac:dyDescent="0.25">
      <c r="A7490" t="str">
        <f t="array" ref="A7490">IF(COUNT(SEARCH(RubriekenHistorisch,CONCATENATE(P7489,U7489,AB7489,AH7489))),"t","f")</f>
        <v>f</v>
      </c>
      <c r="B7490" t="str">
        <f t="shared" si="350"/>
        <v>f</v>
      </c>
      <c r="C7490" t="str">
        <f t="shared" si="351"/>
        <v>f</v>
      </c>
      <c r="D7490" t="str">
        <f t="shared" si="352"/>
        <v>f</v>
      </c>
      <c r="E7490" t="str">
        <f>IF(COUNT(SEARCH({"04.","05.","09.","12."},CONCATENATE(P7489,U7489,AB7489,AH7489))),"t","f")</f>
        <v>f</v>
      </c>
      <c r="F7490" t="str">
        <f t="array" ref="F7490">IF(COUNT(SEARCH(HistorischeRubrieken,CONCATENATE(P7489,U7489,AB7489,AH7489))),"t","f")</f>
        <v>f</v>
      </c>
      <c r="G7490">
        <v>2</v>
      </c>
      <c r="H7490">
        <v>619201</v>
      </c>
      <c r="I7490" t="s">
        <v>4434</v>
      </c>
      <c r="J7490">
        <v>20160701</v>
      </c>
      <c r="M7490">
        <v>0</v>
      </c>
      <c r="N7490">
        <v>2</v>
      </c>
      <c r="AA7490" t="s">
        <v>6846</v>
      </c>
      <c r="AC7490">
        <v>0</v>
      </c>
      <c r="AE7490">
        <v>1</v>
      </c>
      <c r="AF7490" t="s">
        <v>271</v>
      </c>
    </row>
    <row r="7491" spans="1:32" hidden="1" x14ac:dyDescent="0.25">
      <c r="A7491" t="str">
        <f t="array" ref="A7491">IF(COUNT(SEARCH(RubriekenHistorisch,CONCATENATE(P7490,U7490,AB7490,AH7490))),"t","f")</f>
        <v>f</v>
      </c>
      <c r="B7491" t="str">
        <f t="shared" ref="B7491:B7554" si="353">IF(COUNT(SEARCH("07.66.20",CONCATENATE(P7490,U7490,AB7490,AH7490))),"t","f")</f>
        <v>f</v>
      </c>
      <c r="C7491" t="str">
        <f t="shared" ref="C7491:C7554" si="354">IF(COUNT(SEARCH("14.40.10",CONCATENATE(P7490,U7490,AB7490,AH7490))),"t","f")</f>
        <v>f</v>
      </c>
      <c r="D7491" t="str">
        <f t="shared" si="352"/>
        <v>f</v>
      </c>
      <c r="E7491" t="str">
        <f>IF(COUNT(SEARCH({"04.","05.","09.","12."},CONCATENATE(P7490,U7490,AB7490,AH7490))),"t","f")</f>
        <v>f</v>
      </c>
      <c r="F7491" t="str">
        <f t="array" ref="F7491">IF(COUNT(SEARCH(HistorischeRubrieken,CONCATENATE(P7490,U7490,AB7490,AH7490))),"t","f")</f>
        <v>f</v>
      </c>
      <c r="G7491">
        <v>1</v>
      </c>
      <c r="H7491">
        <v>619301</v>
      </c>
      <c r="I7491" t="s">
        <v>4435</v>
      </c>
      <c r="J7491">
        <v>20150401</v>
      </c>
      <c r="K7491">
        <v>20160701</v>
      </c>
      <c r="M7491">
        <v>0</v>
      </c>
      <c r="N7491">
        <v>2</v>
      </c>
      <c r="AA7491" t="s">
        <v>4397</v>
      </c>
      <c r="AC7491">
        <v>0</v>
      </c>
      <c r="AE7491">
        <v>1</v>
      </c>
      <c r="AF7491" t="s">
        <v>271</v>
      </c>
    </row>
    <row r="7492" spans="1:32" x14ac:dyDescent="0.25">
      <c r="A7492" t="str">
        <f t="array" ref="A7492">IF(COUNT(SEARCH(RubriekenHistorisch,CONCATENATE(P7491,U7491,AB7491,AH7491))),"t","f")</f>
        <v>f</v>
      </c>
      <c r="B7492" t="str">
        <f t="shared" si="353"/>
        <v>f</v>
      </c>
      <c r="C7492" t="str">
        <f t="shared" si="354"/>
        <v>f</v>
      </c>
      <c r="D7492" t="str">
        <f t="shared" ref="D7492:D7555" si="355">IF(COUNT(SEARCH("- 0",CONCATENATE(P7491,U7491,AB7491,AH7491))),"t","f")</f>
        <v>f</v>
      </c>
      <c r="E7492" t="str">
        <f>IF(COUNT(SEARCH({"04.","05.","09.","12."},CONCATENATE(P7491,U7491,AB7491,AH7491))),"t","f")</f>
        <v>f</v>
      </c>
      <c r="F7492" t="str">
        <f t="array" ref="F7492">IF(COUNT(SEARCH(HistorischeRubrieken,CONCATENATE(P7491,U7491,AB7491,AH7491))),"t","f")</f>
        <v>f</v>
      </c>
      <c r="G7492">
        <v>2</v>
      </c>
      <c r="H7492">
        <v>619301</v>
      </c>
      <c r="I7492" t="s">
        <v>4435</v>
      </c>
      <c r="J7492">
        <v>20160701</v>
      </c>
      <c r="M7492">
        <v>0</v>
      </c>
      <c r="N7492">
        <v>2</v>
      </c>
      <c r="AA7492" t="s">
        <v>6846</v>
      </c>
      <c r="AC7492">
        <v>0</v>
      </c>
      <c r="AE7492">
        <v>1</v>
      </c>
      <c r="AF7492" t="s">
        <v>271</v>
      </c>
    </row>
    <row r="7493" spans="1:32" hidden="1" x14ac:dyDescent="0.25">
      <c r="A7493" t="str">
        <f t="array" ref="A7493">IF(COUNT(SEARCH(RubriekenHistorisch,CONCATENATE(P7492,U7492,AB7492,AH7492))),"t","f")</f>
        <v>f</v>
      </c>
      <c r="B7493" t="str">
        <f t="shared" si="353"/>
        <v>f</v>
      </c>
      <c r="C7493" t="str">
        <f t="shared" si="354"/>
        <v>f</v>
      </c>
      <c r="D7493" t="str">
        <f t="shared" si="355"/>
        <v>f</v>
      </c>
      <c r="E7493" t="str">
        <f>IF(COUNT(SEARCH({"04.","05.","09.","12."},CONCATENATE(P7492,U7492,AB7492,AH7492))),"t","f")</f>
        <v>f</v>
      </c>
      <c r="F7493" t="str">
        <f t="array" ref="F7493">IF(COUNT(SEARCH(HistorischeRubrieken,CONCATENATE(P7492,U7492,AB7492,AH7492))),"t","f")</f>
        <v>f</v>
      </c>
      <c r="G7493">
        <v>1</v>
      </c>
      <c r="H7493">
        <v>619401</v>
      </c>
      <c r="I7493" t="s">
        <v>4436</v>
      </c>
      <c r="J7493">
        <v>20150401</v>
      </c>
      <c r="K7493">
        <v>20160801</v>
      </c>
      <c r="M7493">
        <v>0</v>
      </c>
      <c r="N7493">
        <v>2</v>
      </c>
      <c r="AA7493" t="s">
        <v>4397</v>
      </c>
      <c r="AC7493">
        <v>0</v>
      </c>
      <c r="AE7493">
        <v>1</v>
      </c>
      <c r="AF7493" t="s">
        <v>271</v>
      </c>
    </row>
    <row r="7494" spans="1:32" x14ac:dyDescent="0.25">
      <c r="A7494" t="str">
        <f t="array" ref="A7494">IF(COUNT(SEARCH(RubriekenHistorisch,CONCATENATE(P7493,U7493,AB7493,AH7493))),"t","f")</f>
        <v>f</v>
      </c>
      <c r="B7494" t="str">
        <f t="shared" si="353"/>
        <v>f</v>
      </c>
      <c r="C7494" t="str">
        <f t="shared" si="354"/>
        <v>f</v>
      </c>
      <c r="D7494" t="str">
        <f t="shared" si="355"/>
        <v>f</v>
      </c>
      <c r="E7494" t="str">
        <f>IF(COUNT(SEARCH({"04.","05.","09.","12."},CONCATENATE(P7493,U7493,AB7493,AH7493))),"t","f")</f>
        <v>f</v>
      </c>
      <c r="F7494" t="str">
        <f t="array" ref="F7494">IF(COUNT(SEARCH(HistorischeRubrieken,CONCATENATE(P7493,U7493,AB7493,AH7493))),"t","f")</f>
        <v>f</v>
      </c>
      <c r="G7494">
        <v>2</v>
      </c>
      <c r="H7494">
        <v>619401</v>
      </c>
      <c r="I7494" t="s">
        <v>4436</v>
      </c>
      <c r="J7494">
        <v>20160801</v>
      </c>
      <c r="M7494">
        <v>0</v>
      </c>
      <c r="N7494">
        <v>2</v>
      </c>
      <c r="AA7494" t="s">
        <v>6846</v>
      </c>
      <c r="AC7494">
        <v>0</v>
      </c>
      <c r="AE7494">
        <v>1</v>
      </c>
      <c r="AF7494" t="s">
        <v>271</v>
      </c>
    </row>
    <row r="7495" spans="1:32" x14ac:dyDescent="0.25">
      <c r="A7495" t="str">
        <f t="array" ref="A7495">IF(COUNT(SEARCH(RubriekenHistorisch,CONCATENATE(P7494,U7494,AB7494,AH7494))),"t","f")</f>
        <v>f</v>
      </c>
      <c r="B7495" t="str">
        <f t="shared" si="353"/>
        <v>f</v>
      </c>
      <c r="C7495" t="str">
        <f t="shared" si="354"/>
        <v>f</v>
      </c>
      <c r="D7495" t="str">
        <f t="shared" si="355"/>
        <v>f</v>
      </c>
      <c r="E7495" t="str">
        <f>IF(COUNT(SEARCH({"04.","05.","09.","12."},CONCATENATE(P7494,U7494,AB7494,AH7494))),"t","f")</f>
        <v>f</v>
      </c>
      <c r="F7495" t="str">
        <f t="array" ref="F7495">IF(COUNT(SEARCH(HistorischeRubrieken,CONCATENATE(P7494,U7494,AB7494,AH7494))),"t","f")</f>
        <v>f</v>
      </c>
      <c r="G7495">
        <v>1</v>
      </c>
      <c r="H7495">
        <v>619402</v>
      </c>
      <c r="I7495" t="s">
        <v>4437</v>
      </c>
      <c r="J7495">
        <v>20150701</v>
      </c>
      <c r="M7495">
        <v>0</v>
      </c>
      <c r="N7495">
        <v>1</v>
      </c>
      <c r="O7495" t="s">
        <v>4399</v>
      </c>
      <c r="R7495">
        <v>0</v>
      </c>
      <c r="S7495" t="s">
        <v>271</v>
      </c>
      <c r="AA7495" t="s">
        <v>4400</v>
      </c>
      <c r="AC7495">
        <v>1</v>
      </c>
      <c r="AE7495">
        <v>0</v>
      </c>
      <c r="AF7495" t="s">
        <v>271</v>
      </c>
    </row>
    <row r="7496" spans="1:32" x14ac:dyDescent="0.25">
      <c r="A7496" t="str">
        <f t="array" ref="A7496">IF(COUNT(SEARCH(RubriekenHistorisch,CONCATENATE(P7495,U7495,AB7495,AH7495))),"t","f")</f>
        <v>f</v>
      </c>
      <c r="B7496" t="str">
        <f t="shared" si="353"/>
        <v>f</v>
      </c>
      <c r="C7496" t="str">
        <f t="shared" si="354"/>
        <v>f</v>
      </c>
      <c r="D7496" t="str">
        <f t="shared" si="355"/>
        <v>f</v>
      </c>
      <c r="E7496" t="str">
        <f>IF(COUNT(SEARCH({"04.","05.","09.","12."},CONCATENATE(P7495,U7495,AB7495,AH7495))),"t","f")</f>
        <v>f</v>
      </c>
      <c r="F7496" t="str">
        <f t="array" ref="F7496">IF(COUNT(SEARCH(HistorischeRubrieken,CONCATENATE(P7495,U7495,AB7495,AH7495))),"t","f")</f>
        <v>f</v>
      </c>
      <c r="G7496">
        <v>1</v>
      </c>
      <c r="H7496">
        <v>619502</v>
      </c>
      <c r="I7496" t="s">
        <v>4438</v>
      </c>
      <c r="J7496">
        <v>20150701</v>
      </c>
      <c r="M7496">
        <v>0</v>
      </c>
      <c r="N7496">
        <v>1</v>
      </c>
      <c r="O7496" t="s">
        <v>4399</v>
      </c>
      <c r="R7496">
        <v>0</v>
      </c>
      <c r="S7496" t="s">
        <v>271</v>
      </c>
      <c r="AA7496" t="s">
        <v>4400</v>
      </c>
      <c r="AC7496">
        <v>1</v>
      </c>
      <c r="AE7496">
        <v>0</v>
      </c>
      <c r="AF7496" t="s">
        <v>271</v>
      </c>
    </row>
    <row r="7497" spans="1:32" x14ac:dyDescent="0.25">
      <c r="A7497" t="str">
        <f t="array" ref="A7497">IF(COUNT(SEARCH(RubriekenHistorisch,CONCATENATE(P7496,U7496,AB7496,AH7496))),"t","f")</f>
        <v>f</v>
      </c>
      <c r="B7497" t="str">
        <f t="shared" si="353"/>
        <v>f</v>
      </c>
      <c r="C7497" t="str">
        <f t="shared" si="354"/>
        <v>f</v>
      </c>
      <c r="D7497" t="str">
        <f t="shared" si="355"/>
        <v>f</v>
      </c>
      <c r="E7497" t="str">
        <f>IF(COUNT(SEARCH({"04.","05.","09.","12."},CONCATENATE(P7496,U7496,AB7496,AH7496))),"t","f")</f>
        <v>f</v>
      </c>
      <c r="F7497" t="str">
        <f t="array" ref="F7497">IF(COUNT(SEARCH(HistorischeRubrieken,CONCATENATE(P7496,U7496,AB7496,AH7496))),"t","f")</f>
        <v>f</v>
      </c>
      <c r="G7497">
        <v>1</v>
      </c>
      <c r="H7497">
        <v>619602</v>
      </c>
      <c r="I7497" t="s">
        <v>4439</v>
      </c>
      <c r="J7497">
        <v>20150701</v>
      </c>
      <c r="M7497">
        <v>0</v>
      </c>
      <c r="N7497">
        <v>1</v>
      </c>
      <c r="O7497" t="s">
        <v>4399</v>
      </c>
      <c r="R7497">
        <v>0</v>
      </c>
      <c r="S7497" t="s">
        <v>271</v>
      </c>
      <c r="AA7497" t="s">
        <v>4400</v>
      </c>
      <c r="AC7497">
        <v>1</v>
      </c>
      <c r="AE7497">
        <v>0</v>
      </c>
      <c r="AF7497" t="s">
        <v>271</v>
      </c>
    </row>
    <row r="7498" spans="1:32" hidden="1" x14ac:dyDescent="0.25">
      <c r="A7498" t="str">
        <f t="array" ref="A7498">IF(COUNT(SEARCH(RubriekenHistorisch,CONCATENATE(P7497,U7497,AB7497,AH7497))),"t","f")</f>
        <v>f</v>
      </c>
      <c r="B7498" t="str">
        <f t="shared" si="353"/>
        <v>f</v>
      </c>
      <c r="C7498" t="str">
        <f t="shared" si="354"/>
        <v>f</v>
      </c>
      <c r="D7498" t="str">
        <f t="shared" si="355"/>
        <v>f</v>
      </c>
      <c r="E7498" t="str">
        <f>IF(COUNT(SEARCH({"04.","05.","09.","12."},CONCATENATE(P7497,U7497,AB7497,AH7497))),"t","f")</f>
        <v>f</v>
      </c>
      <c r="F7498" t="str">
        <f t="array" ref="F7498">IF(COUNT(SEARCH(HistorischeRubrieken,CONCATENATE(P7497,U7497,AB7497,AH7497))),"t","f")</f>
        <v>f</v>
      </c>
      <c r="G7498">
        <v>1</v>
      </c>
      <c r="H7498">
        <v>619702</v>
      </c>
      <c r="I7498" t="s">
        <v>4440</v>
      </c>
      <c r="J7498">
        <v>20150701</v>
      </c>
      <c r="K7498">
        <v>20160101</v>
      </c>
      <c r="M7498">
        <v>0</v>
      </c>
      <c r="N7498">
        <v>1</v>
      </c>
      <c r="AA7498" t="s">
        <v>4400</v>
      </c>
      <c r="AC7498">
        <v>0</v>
      </c>
      <c r="AE7498">
        <v>0</v>
      </c>
      <c r="AF7498" t="s">
        <v>271</v>
      </c>
    </row>
    <row r="7499" spans="1:32" x14ac:dyDescent="0.25">
      <c r="A7499" t="str">
        <f t="array" ref="A7499">IF(COUNT(SEARCH(RubriekenHistorisch,CONCATENATE(P7498,U7498,AB7498,AH7498))),"t","f")</f>
        <v>f</v>
      </c>
      <c r="B7499" t="str">
        <f t="shared" si="353"/>
        <v>f</v>
      </c>
      <c r="C7499" t="str">
        <f t="shared" si="354"/>
        <v>f</v>
      </c>
      <c r="D7499" t="str">
        <f t="shared" si="355"/>
        <v>f</v>
      </c>
      <c r="E7499" t="str">
        <f>IF(COUNT(SEARCH({"04.","05.","09.","12."},CONCATENATE(P7498,U7498,AB7498,AH7498))),"t","f")</f>
        <v>f</v>
      </c>
      <c r="F7499" t="str">
        <f t="array" ref="F7499">IF(COUNT(SEARCH(HistorischeRubrieken,CONCATENATE(P7498,U7498,AB7498,AH7498))),"t","f")</f>
        <v>f</v>
      </c>
      <c r="G7499">
        <v>2</v>
      </c>
      <c r="H7499">
        <v>619702</v>
      </c>
      <c r="I7499" t="s">
        <v>6847</v>
      </c>
      <c r="J7499">
        <v>20160101</v>
      </c>
      <c r="M7499">
        <v>0</v>
      </c>
      <c r="N7499">
        <v>1</v>
      </c>
      <c r="O7499" t="s">
        <v>4399</v>
      </c>
      <c r="R7499">
        <v>0</v>
      </c>
      <c r="S7499" t="s">
        <v>271</v>
      </c>
      <c r="AA7499" t="s">
        <v>4400</v>
      </c>
      <c r="AC7499">
        <v>1</v>
      </c>
      <c r="AE7499">
        <v>0</v>
      </c>
      <c r="AF7499" t="s">
        <v>271</v>
      </c>
    </row>
    <row r="7500" spans="1:32" hidden="1" x14ac:dyDescent="0.25">
      <c r="A7500" t="str">
        <f t="array" ref="A7500">IF(COUNT(SEARCH(RubriekenHistorisch,CONCATENATE(P7499,U7499,AB7499,AH7499))),"t","f")</f>
        <v>f</v>
      </c>
      <c r="B7500" t="str">
        <f t="shared" si="353"/>
        <v>f</v>
      </c>
      <c r="C7500" t="str">
        <f t="shared" si="354"/>
        <v>f</v>
      </c>
      <c r="D7500" t="str">
        <f t="shared" si="355"/>
        <v>f</v>
      </c>
      <c r="E7500" t="str">
        <f>IF(COUNT(SEARCH({"04.","05.","09.","12."},CONCATENATE(P7499,U7499,AB7499,AH7499))),"t","f")</f>
        <v>f</v>
      </c>
      <c r="F7500" t="str">
        <f t="array" ref="F7500">IF(COUNT(SEARCH(HistorischeRubrieken,CONCATENATE(P7499,U7499,AB7499,AH7499))),"t","f")</f>
        <v>f</v>
      </c>
      <c r="G7500">
        <v>1</v>
      </c>
      <c r="H7500">
        <v>625201</v>
      </c>
      <c r="I7500" t="s">
        <v>4441</v>
      </c>
      <c r="J7500">
        <v>20031201</v>
      </c>
      <c r="K7500">
        <v>20060601</v>
      </c>
      <c r="M7500">
        <v>0</v>
      </c>
      <c r="N7500">
        <v>0</v>
      </c>
      <c r="O7500" t="s">
        <v>4442</v>
      </c>
      <c r="R7500">
        <v>0</v>
      </c>
      <c r="S7500" t="s">
        <v>271</v>
      </c>
      <c r="AA7500" t="s">
        <v>4443</v>
      </c>
      <c r="AC7500">
        <v>1</v>
      </c>
      <c r="AE7500">
        <v>0</v>
      </c>
      <c r="AF7500" t="s">
        <v>271</v>
      </c>
    </row>
    <row r="7501" spans="1:32" hidden="1" x14ac:dyDescent="0.25">
      <c r="A7501" t="str">
        <f t="array" ref="A7501">IF(COUNT(SEARCH(RubriekenHistorisch,CONCATENATE(P7500,U7500,AB7500,AH7500))),"t","f")</f>
        <v>f</v>
      </c>
      <c r="B7501" t="str">
        <f t="shared" si="353"/>
        <v>f</v>
      </c>
      <c r="C7501" t="str">
        <f t="shared" si="354"/>
        <v>f</v>
      </c>
      <c r="D7501" t="str">
        <f t="shared" si="355"/>
        <v>f</v>
      </c>
      <c r="E7501" t="str">
        <f>IF(COUNT(SEARCH({"04.","05.","09.","12."},CONCATENATE(P7500,U7500,AB7500,AH7500))),"t","f")</f>
        <v>f</v>
      </c>
      <c r="F7501" t="str">
        <f t="array" ref="F7501">IF(COUNT(SEARCH(HistorischeRubrieken,CONCATENATE(P7500,U7500,AB7500,AH7500))),"t","f")</f>
        <v>f</v>
      </c>
      <c r="G7501">
        <v>1</v>
      </c>
      <c r="H7501">
        <v>625301</v>
      </c>
      <c r="I7501" t="s">
        <v>4444</v>
      </c>
      <c r="J7501">
        <v>20031201</v>
      </c>
      <c r="K7501">
        <v>20040901</v>
      </c>
      <c r="M7501">
        <v>0</v>
      </c>
      <c r="N7501">
        <v>0</v>
      </c>
      <c r="O7501" t="s">
        <v>4442</v>
      </c>
      <c r="R7501">
        <v>0</v>
      </c>
      <c r="S7501" t="s">
        <v>271</v>
      </c>
      <c r="AA7501" t="s">
        <v>4443</v>
      </c>
      <c r="AC7501">
        <v>1</v>
      </c>
      <c r="AE7501">
        <v>0</v>
      </c>
      <c r="AF7501" t="s">
        <v>271</v>
      </c>
    </row>
    <row r="7502" spans="1:32" hidden="1" x14ac:dyDescent="0.25">
      <c r="A7502" t="str">
        <f t="array" ref="A7502">IF(COUNT(SEARCH(RubriekenHistorisch,CONCATENATE(P7501,U7501,AB7501,AH7501))),"t","f")</f>
        <v>f</v>
      </c>
      <c r="B7502" t="str">
        <f t="shared" si="353"/>
        <v>f</v>
      </c>
      <c r="C7502" t="str">
        <f t="shared" si="354"/>
        <v>f</v>
      </c>
      <c r="D7502" t="str">
        <f t="shared" si="355"/>
        <v>f</v>
      </c>
      <c r="E7502" t="str">
        <f>IF(COUNT(SEARCH({"04.","05.","09.","12."},CONCATENATE(P7501,U7501,AB7501,AH7501))),"t","f")</f>
        <v>f</v>
      </c>
      <c r="F7502" t="str">
        <f t="array" ref="F7502">IF(COUNT(SEARCH(HistorischeRubrieken,CONCATENATE(P7501,U7501,AB7501,AH7501))),"t","f")</f>
        <v>f</v>
      </c>
      <c r="G7502">
        <v>2</v>
      </c>
      <c r="H7502">
        <v>625301</v>
      </c>
      <c r="I7502" t="s">
        <v>4445</v>
      </c>
      <c r="J7502">
        <v>20040901</v>
      </c>
      <c r="K7502">
        <v>20060601</v>
      </c>
      <c r="M7502">
        <v>0</v>
      </c>
      <c r="N7502">
        <v>0</v>
      </c>
      <c r="O7502" t="s">
        <v>4442</v>
      </c>
      <c r="R7502">
        <v>0</v>
      </c>
      <c r="S7502" t="s">
        <v>271</v>
      </c>
      <c r="AA7502" t="s">
        <v>4443</v>
      </c>
      <c r="AC7502">
        <v>1</v>
      </c>
      <c r="AE7502">
        <v>0</v>
      </c>
      <c r="AF7502" t="s">
        <v>271</v>
      </c>
    </row>
    <row r="7503" spans="1:32" hidden="1" x14ac:dyDescent="0.25">
      <c r="A7503" t="str">
        <f t="array" ref="A7503">IF(COUNT(SEARCH(RubriekenHistorisch,CONCATENATE(P7502,U7502,AB7502,AH7502))),"t","f")</f>
        <v>f</v>
      </c>
      <c r="B7503" t="str">
        <f t="shared" si="353"/>
        <v>f</v>
      </c>
      <c r="C7503" t="str">
        <f t="shared" si="354"/>
        <v>f</v>
      </c>
      <c r="D7503" t="str">
        <f t="shared" si="355"/>
        <v>f</v>
      </c>
      <c r="E7503" t="str">
        <f>IF(COUNT(SEARCH({"04.","05.","09.","12."},CONCATENATE(P7502,U7502,AB7502,AH7502))),"t","f")</f>
        <v>f</v>
      </c>
      <c r="F7503" t="str">
        <f t="array" ref="F7503">IF(COUNT(SEARCH(HistorischeRubrieken,CONCATENATE(P7502,U7502,AB7502,AH7502))),"t","f")</f>
        <v>f</v>
      </c>
      <c r="G7503">
        <v>1</v>
      </c>
      <c r="H7503">
        <v>625401</v>
      </c>
      <c r="I7503" t="s">
        <v>4446</v>
      </c>
      <c r="J7503">
        <v>20030601</v>
      </c>
      <c r="K7503">
        <v>20051201</v>
      </c>
      <c r="M7503">
        <v>0</v>
      </c>
      <c r="N7503">
        <v>0</v>
      </c>
      <c r="O7503" t="s">
        <v>4442</v>
      </c>
      <c r="R7503">
        <v>0</v>
      </c>
      <c r="S7503" t="s">
        <v>271</v>
      </c>
      <c r="AA7503" t="s">
        <v>4443</v>
      </c>
      <c r="AC7503">
        <v>1</v>
      </c>
      <c r="AE7503">
        <v>0</v>
      </c>
      <c r="AF7503" t="s">
        <v>1003</v>
      </c>
    </row>
    <row r="7504" spans="1:32" hidden="1" x14ac:dyDescent="0.25">
      <c r="A7504" t="str">
        <f t="array" ref="A7504">IF(COUNT(SEARCH(RubriekenHistorisch,CONCATENATE(P7503,U7503,AB7503,AH7503))),"t","f")</f>
        <v>f</v>
      </c>
      <c r="B7504" t="str">
        <f t="shared" si="353"/>
        <v>f</v>
      </c>
      <c r="C7504" t="str">
        <f t="shared" si="354"/>
        <v>f</v>
      </c>
      <c r="D7504" t="str">
        <f t="shared" si="355"/>
        <v>f</v>
      </c>
      <c r="E7504" t="str">
        <f>IF(COUNT(SEARCH({"04.","05.","09.","12."},CONCATENATE(P7503,U7503,AB7503,AH7503))),"t","f")</f>
        <v>f</v>
      </c>
      <c r="F7504" t="str">
        <f t="array" ref="F7504">IF(COUNT(SEARCH(HistorischeRubrieken,CONCATENATE(P7503,U7503,AB7503,AH7503))),"t","f")</f>
        <v>f</v>
      </c>
      <c r="G7504">
        <v>1</v>
      </c>
      <c r="H7504">
        <v>625501</v>
      </c>
      <c r="I7504" t="s">
        <v>4447</v>
      </c>
      <c r="J7504">
        <v>20031201</v>
      </c>
      <c r="K7504">
        <v>20060601</v>
      </c>
      <c r="M7504">
        <v>0</v>
      </c>
      <c r="N7504">
        <v>0</v>
      </c>
      <c r="O7504" t="s">
        <v>4442</v>
      </c>
      <c r="R7504">
        <v>0</v>
      </c>
      <c r="S7504" t="s">
        <v>271</v>
      </c>
      <c r="AA7504" t="s">
        <v>4443</v>
      </c>
      <c r="AC7504">
        <v>1</v>
      </c>
      <c r="AE7504">
        <v>0</v>
      </c>
      <c r="AF7504" t="s">
        <v>271</v>
      </c>
    </row>
    <row r="7505" spans="1:32" hidden="1" x14ac:dyDescent="0.25">
      <c r="A7505" t="str">
        <f t="array" ref="A7505">IF(COUNT(SEARCH(RubriekenHistorisch,CONCATENATE(P7504,U7504,AB7504,AH7504))),"t","f")</f>
        <v>f</v>
      </c>
      <c r="B7505" t="str">
        <f t="shared" si="353"/>
        <v>f</v>
      </c>
      <c r="C7505" t="str">
        <f t="shared" si="354"/>
        <v>f</v>
      </c>
      <c r="D7505" t="str">
        <f t="shared" si="355"/>
        <v>f</v>
      </c>
      <c r="E7505" t="str">
        <f>IF(COUNT(SEARCH({"04.","05.","09.","12."},CONCATENATE(P7504,U7504,AB7504,AH7504))),"t","f")</f>
        <v>f</v>
      </c>
      <c r="F7505" t="str">
        <f t="array" ref="F7505">IF(COUNT(SEARCH(HistorischeRubrieken,CONCATENATE(P7504,U7504,AB7504,AH7504))),"t","f")</f>
        <v>f</v>
      </c>
      <c r="G7505">
        <v>1</v>
      </c>
      <c r="H7505">
        <v>625801</v>
      </c>
      <c r="I7505" t="s">
        <v>4448</v>
      </c>
      <c r="J7505">
        <v>20040301</v>
      </c>
      <c r="K7505">
        <v>20061201</v>
      </c>
      <c r="M7505">
        <v>0</v>
      </c>
      <c r="N7505">
        <v>0</v>
      </c>
      <c r="O7505" t="s">
        <v>4442</v>
      </c>
      <c r="R7505">
        <v>0</v>
      </c>
      <c r="S7505" t="s">
        <v>271</v>
      </c>
      <c r="AA7505" t="s">
        <v>4443</v>
      </c>
      <c r="AC7505">
        <v>1</v>
      </c>
      <c r="AE7505">
        <v>0</v>
      </c>
      <c r="AF7505" t="s">
        <v>271</v>
      </c>
    </row>
    <row r="7506" spans="1:32" hidden="1" x14ac:dyDescent="0.25">
      <c r="A7506" t="str">
        <f t="array" ref="A7506">IF(COUNT(SEARCH(RubriekenHistorisch,CONCATENATE(P7505,U7505,AB7505,AH7505))),"t","f")</f>
        <v>f</v>
      </c>
      <c r="B7506" t="str">
        <f t="shared" si="353"/>
        <v>f</v>
      </c>
      <c r="C7506" t="str">
        <f t="shared" si="354"/>
        <v>f</v>
      </c>
      <c r="D7506" t="str">
        <f t="shared" si="355"/>
        <v>f</v>
      </c>
      <c r="E7506" t="str">
        <f>IF(COUNT(SEARCH({"04.","05.","09.","12."},CONCATENATE(P7505,U7505,AB7505,AH7505))),"t","f")</f>
        <v>f</v>
      </c>
      <c r="F7506" t="str">
        <f t="array" ref="F7506">IF(COUNT(SEARCH(HistorischeRubrieken,CONCATENATE(P7505,U7505,AB7505,AH7505))),"t","f")</f>
        <v>f</v>
      </c>
      <c r="G7506">
        <v>1</v>
      </c>
      <c r="H7506">
        <v>626201</v>
      </c>
      <c r="I7506" t="s">
        <v>4449</v>
      </c>
      <c r="J7506">
        <v>20030601</v>
      </c>
      <c r="K7506">
        <v>20070601</v>
      </c>
      <c r="M7506">
        <v>0</v>
      </c>
      <c r="N7506">
        <v>0</v>
      </c>
      <c r="O7506" t="s">
        <v>4442</v>
      </c>
      <c r="R7506">
        <v>0</v>
      </c>
      <c r="S7506" t="s">
        <v>271</v>
      </c>
      <c r="AA7506" t="s">
        <v>4443</v>
      </c>
      <c r="AC7506">
        <v>1</v>
      </c>
      <c r="AE7506">
        <v>0</v>
      </c>
      <c r="AF7506" t="s">
        <v>271</v>
      </c>
    </row>
    <row r="7507" spans="1:32" hidden="1" x14ac:dyDescent="0.25">
      <c r="A7507" t="str">
        <f t="array" ref="A7507">IF(COUNT(SEARCH(RubriekenHistorisch,CONCATENATE(P7506,U7506,AB7506,AH7506))),"t","f")</f>
        <v>f</v>
      </c>
      <c r="B7507" t="str">
        <f t="shared" si="353"/>
        <v>f</v>
      </c>
      <c r="C7507" t="str">
        <f t="shared" si="354"/>
        <v>f</v>
      </c>
      <c r="D7507" t="str">
        <f t="shared" si="355"/>
        <v>f</v>
      </c>
      <c r="E7507" t="str">
        <f>IF(COUNT(SEARCH({"04.","05.","09.","12."},CONCATENATE(P7506,U7506,AB7506,AH7506))),"t","f")</f>
        <v>f</v>
      </c>
      <c r="F7507" t="str">
        <f t="array" ref="F7507">IF(COUNT(SEARCH(HistorischeRubrieken,CONCATENATE(P7506,U7506,AB7506,AH7506))),"t","f")</f>
        <v>f</v>
      </c>
      <c r="G7507">
        <v>1</v>
      </c>
      <c r="H7507">
        <v>626301</v>
      </c>
      <c r="I7507" t="s">
        <v>4450</v>
      </c>
      <c r="J7507">
        <v>20030601</v>
      </c>
      <c r="K7507">
        <v>20070601</v>
      </c>
      <c r="M7507">
        <v>0</v>
      </c>
      <c r="N7507">
        <v>0</v>
      </c>
      <c r="O7507" t="s">
        <v>4442</v>
      </c>
      <c r="R7507">
        <v>0</v>
      </c>
      <c r="S7507" t="s">
        <v>271</v>
      </c>
      <c r="AA7507" t="s">
        <v>4443</v>
      </c>
      <c r="AC7507">
        <v>1</v>
      </c>
      <c r="AE7507">
        <v>0</v>
      </c>
      <c r="AF7507" t="s">
        <v>271</v>
      </c>
    </row>
    <row r="7508" spans="1:32" hidden="1" x14ac:dyDescent="0.25">
      <c r="A7508" t="str">
        <f t="array" ref="A7508">IF(COUNT(SEARCH(RubriekenHistorisch,CONCATENATE(P7507,U7507,AB7507,AH7507))),"t","f")</f>
        <v>f</v>
      </c>
      <c r="B7508" t="str">
        <f t="shared" si="353"/>
        <v>f</v>
      </c>
      <c r="C7508" t="str">
        <f t="shared" si="354"/>
        <v>f</v>
      </c>
      <c r="D7508" t="str">
        <f t="shared" si="355"/>
        <v>f</v>
      </c>
      <c r="E7508" t="str">
        <f>IF(COUNT(SEARCH({"04.","05.","09.","12."},CONCATENATE(P7507,U7507,AB7507,AH7507))),"t","f")</f>
        <v>f</v>
      </c>
      <c r="F7508" t="str">
        <f t="array" ref="F7508">IF(COUNT(SEARCH(HistorischeRubrieken,CONCATENATE(P7507,U7507,AB7507,AH7507))),"t","f")</f>
        <v>f</v>
      </c>
      <c r="G7508">
        <v>1</v>
      </c>
      <c r="H7508">
        <v>626401</v>
      </c>
      <c r="I7508" t="s">
        <v>4451</v>
      </c>
      <c r="J7508">
        <v>20040601</v>
      </c>
      <c r="K7508">
        <v>20070601</v>
      </c>
      <c r="M7508">
        <v>0</v>
      </c>
      <c r="N7508">
        <v>0</v>
      </c>
      <c r="O7508" t="s">
        <v>4442</v>
      </c>
      <c r="R7508">
        <v>0</v>
      </c>
      <c r="S7508" t="s">
        <v>271</v>
      </c>
      <c r="AA7508" t="s">
        <v>4443</v>
      </c>
      <c r="AC7508">
        <v>1</v>
      </c>
      <c r="AE7508">
        <v>0</v>
      </c>
      <c r="AF7508" t="s">
        <v>1003</v>
      </c>
    </row>
    <row r="7509" spans="1:32" hidden="1" x14ac:dyDescent="0.25">
      <c r="A7509" t="str">
        <f t="array" ref="A7509">IF(COUNT(SEARCH(RubriekenHistorisch,CONCATENATE(P7508,U7508,AB7508,AH7508))),"t","f")</f>
        <v>f</v>
      </c>
      <c r="B7509" t="str">
        <f t="shared" si="353"/>
        <v>f</v>
      </c>
      <c r="C7509" t="str">
        <f t="shared" si="354"/>
        <v>f</v>
      </c>
      <c r="D7509" t="str">
        <f t="shared" si="355"/>
        <v>f</v>
      </c>
      <c r="E7509" t="str">
        <f>IF(COUNT(SEARCH({"04.","05.","09.","12."},CONCATENATE(P7508,U7508,AB7508,AH7508))),"t","f")</f>
        <v>f</v>
      </c>
      <c r="F7509" t="str">
        <f t="array" ref="F7509">IF(COUNT(SEARCH(HistorischeRubrieken,CONCATENATE(P7508,U7508,AB7508,AH7508))),"t","f")</f>
        <v>f</v>
      </c>
      <c r="G7509">
        <v>1</v>
      </c>
      <c r="H7509">
        <v>627601</v>
      </c>
      <c r="I7509" t="s">
        <v>4452</v>
      </c>
      <c r="J7509">
        <v>20030601</v>
      </c>
      <c r="K7509">
        <v>20061201</v>
      </c>
      <c r="M7509">
        <v>0</v>
      </c>
      <c r="N7509">
        <v>0</v>
      </c>
      <c r="O7509" t="s">
        <v>4442</v>
      </c>
      <c r="R7509">
        <v>0</v>
      </c>
      <c r="S7509" t="s">
        <v>271</v>
      </c>
      <c r="AA7509" t="s">
        <v>4443</v>
      </c>
      <c r="AC7509">
        <v>1</v>
      </c>
      <c r="AE7509">
        <v>0</v>
      </c>
      <c r="AF7509" t="s">
        <v>271</v>
      </c>
    </row>
    <row r="7510" spans="1:32" hidden="1" x14ac:dyDescent="0.25">
      <c r="A7510" t="str">
        <f t="array" ref="A7510">IF(COUNT(SEARCH(RubriekenHistorisch,CONCATENATE(P7509,U7509,AB7509,AH7509))),"t","f")</f>
        <v>f</v>
      </c>
      <c r="B7510" t="str">
        <f t="shared" si="353"/>
        <v>f</v>
      </c>
      <c r="C7510" t="str">
        <f t="shared" si="354"/>
        <v>f</v>
      </c>
      <c r="D7510" t="str">
        <f t="shared" si="355"/>
        <v>f</v>
      </c>
      <c r="E7510" t="str">
        <f>IF(COUNT(SEARCH({"04.","05.","09.","12."},CONCATENATE(P7509,U7509,AB7509,AH7509))),"t","f")</f>
        <v>f</v>
      </c>
      <c r="F7510" t="str">
        <f t="array" ref="F7510">IF(COUNT(SEARCH(HistorischeRubrieken,CONCATENATE(P7509,U7509,AB7509,AH7509))),"t","f")</f>
        <v>f</v>
      </c>
      <c r="G7510">
        <v>1</v>
      </c>
      <c r="H7510">
        <v>627701</v>
      </c>
      <c r="I7510" t="s">
        <v>4453</v>
      </c>
      <c r="J7510">
        <v>20030901</v>
      </c>
      <c r="K7510">
        <v>20050301</v>
      </c>
      <c r="M7510">
        <v>0</v>
      </c>
      <c r="N7510">
        <v>0</v>
      </c>
      <c r="O7510" t="s">
        <v>4442</v>
      </c>
      <c r="R7510">
        <v>0</v>
      </c>
      <c r="S7510" t="s">
        <v>271</v>
      </c>
      <c r="AA7510" t="s">
        <v>4443</v>
      </c>
      <c r="AC7510">
        <v>1</v>
      </c>
      <c r="AE7510">
        <v>0</v>
      </c>
      <c r="AF7510" t="s">
        <v>1003</v>
      </c>
    </row>
    <row r="7511" spans="1:32" hidden="1" x14ac:dyDescent="0.25">
      <c r="A7511" t="str">
        <f t="array" ref="A7511">IF(COUNT(SEARCH(RubriekenHistorisch,CONCATENATE(P7510,U7510,AB7510,AH7510))),"t","f")</f>
        <v>f</v>
      </c>
      <c r="B7511" t="str">
        <f t="shared" si="353"/>
        <v>f</v>
      </c>
      <c r="C7511" t="str">
        <f t="shared" si="354"/>
        <v>f</v>
      </c>
      <c r="D7511" t="str">
        <f t="shared" si="355"/>
        <v>f</v>
      </c>
      <c r="E7511" t="str">
        <f>IF(COUNT(SEARCH({"04.","05.","09.","12."},CONCATENATE(P7510,U7510,AB7510,AH7510))),"t","f")</f>
        <v>f</v>
      </c>
      <c r="F7511" t="str">
        <f t="array" ref="F7511">IF(COUNT(SEARCH(HistorischeRubrieken,CONCATENATE(P7510,U7510,AB7510,AH7510))),"t","f")</f>
        <v>f</v>
      </c>
      <c r="G7511">
        <v>1</v>
      </c>
      <c r="H7511">
        <v>628201</v>
      </c>
      <c r="I7511" t="s">
        <v>4454</v>
      </c>
      <c r="J7511">
        <v>20031201</v>
      </c>
      <c r="K7511">
        <v>20060601</v>
      </c>
      <c r="M7511">
        <v>0</v>
      </c>
      <c r="N7511">
        <v>0</v>
      </c>
      <c r="O7511" t="s">
        <v>4442</v>
      </c>
      <c r="R7511">
        <v>0</v>
      </c>
      <c r="S7511" t="s">
        <v>271</v>
      </c>
      <c r="AA7511" t="s">
        <v>4443</v>
      </c>
      <c r="AC7511">
        <v>1</v>
      </c>
      <c r="AE7511">
        <v>0</v>
      </c>
      <c r="AF7511" t="s">
        <v>271</v>
      </c>
    </row>
    <row r="7512" spans="1:32" hidden="1" x14ac:dyDescent="0.25">
      <c r="A7512" t="str">
        <f t="array" ref="A7512">IF(COUNT(SEARCH(RubriekenHistorisch,CONCATENATE(P7511,U7511,AB7511,AH7511))),"t","f")</f>
        <v>f</v>
      </c>
      <c r="B7512" t="str">
        <f t="shared" si="353"/>
        <v>f</v>
      </c>
      <c r="C7512" t="str">
        <f t="shared" si="354"/>
        <v>f</v>
      </c>
      <c r="D7512" t="str">
        <f t="shared" si="355"/>
        <v>f</v>
      </c>
      <c r="E7512" t="str">
        <f>IF(COUNT(SEARCH({"04.","05.","09.","12."},CONCATENATE(P7511,U7511,AB7511,AH7511))),"t","f")</f>
        <v>f</v>
      </c>
      <c r="F7512" t="str">
        <f t="array" ref="F7512">IF(COUNT(SEARCH(HistorischeRubrieken,CONCATENATE(P7511,U7511,AB7511,AH7511))),"t","f")</f>
        <v>f</v>
      </c>
      <c r="G7512">
        <v>1</v>
      </c>
      <c r="H7512">
        <v>628401</v>
      </c>
      <c r="I7512" t="s">
        <v>4455</v>
      </c>
      <c r="J7512">
        <v>20030901</v>
      </c>
      <c r="K7512">
        <v>20051201</v>
      </c>
      <c r="M7512">
        <v>0</v>
      </c>
      <c r="N7512">
        <v>0</v>
      </c>
      <c r="O7512" t="s">
        <v>4442</v>
      </c>
      <c r="R7512">
        <v>0</v>
      </c>
      <c r="S7512" t="s">
        <v>271</v>
      </c>
      <c r="AA7512" t="s">
        <v>4443</v>
      </c>
      <c r="AC7512">
        <v>1</v>
      </c>
      <c r="AE7512">
        <v>0</v>
      </c>
      <c r="AF7512" t="s">
        <v>271</v>
      </c>
    </row>
    <row r="7513" spans="1:32" hidden="1" x14ac:dyDescent="0.25">
      <c r="A7513" t="str">
        <f t="array" ref="A7513">IF(COUNT(SEARCH(RubriekenHistorisch,CONCATENATE(P7512,U7512,AB7512,AH7512))),"t","f")</f>
        <v>f</v>
      </c>
      <c r="B7513" t="str">
        <f t="shared" si="353"/>
        <v>f</v>
      </c>
      <c r="C7513" t="str">
        <f t="shared" si="354"/>
        <v>f</v>
      </c>
      <c r="D7513" t="str">
        <f t="shared" si="355"/>
        <v>f</v>
      </c>
      <c r="E7513" t="str">
        <f>IF(COUNT(SEARCH({"04.","05.","09.","12."},CONCATENATE(P7512,U7512,AB7512,AH7512))),"t","f")</f>
        <v>f</v>
      </c>
      <c r="F7513" t="str">
        <f t="array" ref="F7513">IF(COUNT(SEARCH(HistorischeRubrieken,CONCATENATE(P7512,U7512,AB7512,AH7512))),"t","f")</f>
        <v>f</v>
      </c>
      <c r="G7513">
        <v>1</v>
      </c>
      <c r="H7513">
        <v>628501</v>
      </c>
      <c r="I7513" t="s">
        <v>4456</v>
      </c>
      <c r="J7513">
        <v>20040301</v>
      </c>
      <c r="K7513">
        <v>20060901</v>
      </c>
      <c r="M7513">
        <v>0</v>
      </c>
      <c r="N7513">
        <v>0</v>
      </c>
      <c r="O7513" t="s">
        <v>4442</v>
      </c>
      <c r="R7513">
        <v>0</v>
      </c>
      <c r="S7513" t="s">
        <v>271</v>
      </c>
      <c r="AA7513" t="s">
        <v>4443</v>
      </c>
      <c r="AC7513">
        <v>1</v>
      </c>
      <c r="AE7513">
        <v>0</v>
      </c>
      <c r="AF7513" t="s">
        <v>1003</v>
      </c>
    </row>
    <row r="7514" spans="1:32" hidden="1" x14ac:dyDescent="0.25">
      <c r="A7514" t="str">
        <f t="array" ref="A7514">IF(COUNT(SEARCH(RubriekenHistorisch,CONCATENATE(P7513,U7513,AB7513,AH7513))),"t","f")</f>
        <v>f</v>
      </c>
      <c r="B7514" t="str">
        <f t="shared" si="353"/>
        <v>f</v>
      </c>
      <c r="C7514" t="str">
        <f t="shared" si="354"/>
        <v>f</v>
      </c>
      <c r="D7514" t="str">
        <f t="shared" si="355"/>
        <v>f</v>
      </c>
      <c r="E7514" t="str">
        <f>IF(COUNT(SEARCH({"04.","05.","09.","12."},CONCATENATE(P7513,U7513,AB7513,AH7513))),"t","f")</f>
        <v>f</v>
      </c>
      <c r="F7514" t="str">
        <f t="array" ref="F7514">IF(COUNT(SEARCH(HistorischeRubrieken,CONCATENATE(P7513,U7513,AB7513,AH7513))),"t","f")</f>
        <v>f</v>
      </c>
      <c r="G7514">
        <v>1</v>
      </c>
      <c r="H7514">
        <v>628601</v>
      </c>
      <c r="I7514" t="s">
        <v>4457</v>
      </c>
      <c r="J7514">
        <v>20040301</v>
      </c>
      <c r="K7514">
        <v>20051201</v>
      </c>
      <c r="M7514">
        <v>0</v>
      </c>
      <c r="N7514">
        <v>0</v>
      </c>
      <c r="O7514" t="s">
        <v>4442</v>
      </c>
      <c r="R7514">
        <v>0</v>
      </c>
      <c r="S7514" t="s">
        <v>271</v>
      </c>
      <c r="AA7514" t="s">
        <v>4443</v>
      </c>
      <c r="AC7514">
        <v>1</v>
      </c>
      <c r="AE7514">
        <v>0</v>
      </c>
      <c r="AF7514" t="s">
        <v>1003</v>
      </c>
    </row>
    <row r="7515" spans="1:32" hidden="1" x14ac:dyDescent="0.25">
      <c r="A7515" t="str">
        <f t="array" ref="A7515">IF(COUNT(SEARCH(RubriekenHistorisch,CONCATENATE(P7514,U7514,AB7514,AH7514))),"t","f")</f>
        <v>f</v>
      </c>
      <c r="B7515" t="str">
        <f t="shared" si="353"/>
        <v>f</v>
      </c>
      <c r="C7515" t="str">
        <f t="shared" si="354"/>
        <v>f</v>
      </c>
      <c r="D7515" t="str">
        <f t="shared" si="355"/>
        <v>f</v>
      </c>
      <c r="E7515" t="str">
        <f>IF(COUNT(SEARCH({"04.","05.","09.","12."},CONCATENATE(P7514,U7514,AB7514,AH7514))),"t","f")</f>
        <v>f</v>
      </c>
      <c r="F7515" t="str">
        <f t="array" ref="F7515">IF(COUNT(SEARCH(HistorischeRubrieken,CONCATENATE(P7514,U7514,AB7514,AH7514))),"t","f")</f>
        <v>f</v>
      </c>
      <c r="G7515">
        <v>1</v>
      </c>
      <c r="H7515">
        <v>629801</v>
      </c>
      <c r="I7515" t="s">
        <v>4458</v>
      </c>
      <c r="J7515">
        <v>20040601</v>
      </c>
      <c r="K7515">
        <v>20051201</v>
      </c>
      <c r="M7515">
        <v>0</v>
      </c>
      <c r="N7515">
        <v>0</v>
      </c>
      <c r="O7515" t="s">
        <v>4442</v>
      </c>
      <c r="R7515">
        <v>0</v>
      </c>
      <c r="S7515" t="s">
        <v>271</v>
      </c>
      <c r="AA7515" t="s">
        <v>4443</v>
      </c>
      <c r="AC7515">
        <v>1</v>
      </c>
      <c r="AE7515">
        <v>0</v>
      </c>
      <c r="AF7515" t="s">
        <v>1003</v>
      </c>
    </row>
    <row r="7516" spans="1:32" hidden="1" x14ac:dyDescent="0.25">
      <c r="A7516" t="str">
        <f t="array" ref="A7516">IF(COUNT(SEARCH(RubriekenHistorisch,CONCATENATE(P7515,U7515,AB7515,AH7515))),"t","f")</f>
        <v>f</v>
      </c>
      <c r="B7516" t="str">
        <f t="shared" si="353"/>
        <v>f</v>
      </c>
      <c r="C7516" t="str">
        <f t="shared" si="354"/>
        <v>f</v>
      </c>
      <c r="D7516" t="str">
        <f t="shared" si="355"/>
        <v>f</v>
      </c>
      <c r="E7516" t="str">
        <f>IF(COUNT(SEARCH({"04.","05.","09.","12."},CONCATENATE(P7515,U7515,AB7515,AH7515))),"t","f")</f>
        <v>f</v>
      </c>
      <c r="F7516" t="str">
        <f t="array" ref="F7516">IF(COUNT(SEARCH(HistorischeRubrieken,CONCATENATE(P7515,U7515,AB7515,AH7515))),"t","f")</f>
        <v>f</v>
      </c>
      <c r="G7516">
        <v>1</v>
      </c>
      <c r="H7516">
        <v>630301</v>
      </c>
      <c r="I7516" t="s">
        <v>4459</v>
      </c>
      <c r="J7516">
        <v>20091201</v>
      </c>
      <c r="K7516">
        <v>20120115</v>
      </c>
      <c r="M7516">
        <v>0</v>
      </c>
      <c r="N7516">
        <v>0</v>
      </c>
      <c r="O7516" t="s">
        <v>4460</v>
      </c>
      <c r="R7516">
        <v>0</v>
      </c>
      <c r="S7516" t="s">
        <v>271</v>
      </c>
      <c r="AA7516" t="s">
        <v>4460</v>
      </c>
      <c r="AC7516">
        <v>1</v>
      </c>
      <c r="AE7516">
        <v>0</v>
      </c>
      <c r="AF7516" t="s">
        <v>271</v>
      </c>
    </row>
    <row r="7517" spans="1:32" hidden="1" x14ac:dyDescent="0.25">
      <c r="A7517" t="str">
        <f t="array" ref="A7517">IF(COUNT(SEARCH(RubriekenHistorisch,CONCATENATE(P7516,U7516,AB7516,AH7516))),"t","f")</f>
        <v>f</v>
      </c>
      <c r="B7517" t="str">
        <f t="shared" si="353"/>
        <v>f</v>
      </c>
      <c r="C7517" t="str">
        <f t="shared" si="354"/>
        <v>f</v>
      </c>
      <c r="D7517" t="str">
        <f t="shared" si="355"/>
        <v>f</v>
      </c>
      <c r="E7517" t="str">
        <f>IF(COUNT(SEARCH({"04.","05.","09.","12."},CONCATENATE(P7516,U7516,AB7516,AH7516))),"t","f")</f>
        <v>f</v>
      </c>
      <c r="F7517" t="str">
        <f t="array" ref="F7517">IF(COUNT(SEARCH(HistorischeRubrieken,CONCATENATE(P7516,U7516,AB7516,AH7516))),"t","f")</f>
        <v>f</v>
      </c>
      <c r="G7517">
        <v>2</v>
      </c>
      <c r="H7517">
        <v>630301</v>
      </c>
      <c r="I7517" t="s">
        <v>4459</v>
      </c>
      <c r="J7517">
        <v>20120115</v>
      </c>
      <c r="K7517">
        <v>20121119</v>
      </c>
      <c r="M7517">
        <v>0</v>
      </c>
      <c r="N7517">
        <v>0</v>
      </c>
      <c r="O7517" t="s">
        <v>4461</v>
      </c>
      <c r="R7517">
        <v>0</v>
      </c>
      <c r="S7517" t="s">
        <v>271</v>
      </c>
      <c r="AA7517" t="s">
        <v>4461</v>
      </c>
      <c r="AC7517">
        <v>1</v>
      </c>
      <c r="AE7517">
        <v>0</v>
      </c>
      <c r="AF7517" t="s">
        <v>271</v>
      </c>
    </row>
    <row r="7518" spans="1:32" hidden="1" x14ac:dyDescent="0.25">
      <c r="A7518" t="str">
        <f t="array" ref="A7518">IF(COUNT(SEARCH(RubriekenHistorisch,CONCATENATE(P7517,U7517,AB7517,AH7517))),"t","f")</f>
        <v>f</v>
      </c>
      <c r="B7518" t="str">
        <f t="shared" si="353"/>
        <v>f</v>
      </c>
      <c r="C7518" t="str">
        <f t="shared" si="354"/>
        <v>f</v>
      </c>
      <c r="D7518" t="str">
        <f t="shared" si="355"/>
        <v>f</v>
      </c>
      <c r="E7518" t="str">
        <f>IF(COUNT(SEARCH({"04.","05.","09.","12."},CONCATENATE(P7517,U7517,AB7517,AH7517))),"t","f")</f>
        <v>f</v>
      </c>
      <c r="F7518" t="str">
        <f t="array" ref="F7518">IF(COUNT(SEARCH(HistorischeRubrieken,CONCATENATE(P7517,U7517,AB7517,AH7517))),"t","f")</f>
        <v>f</v>
      </c>
      <c r="G7518">
        <v>3</v>
      </c>
      <c r="H7518">
        <v>630301</v>
      </c>
      <c r="I7518" t="s">
        <v>4459</v>
      </c>
      <c r="J7518">
        <v>20121119</v>
      </c>
      <c r="K7518">
        <v>20151201</v>
      </c>
      <c r="M7518">
        <v>0</v>
      </c>
      <c r="N7518">
        <v>0</v>
      </c>
      <c r="O7518" t="s">
        <v>4461</v>
      </c>
      <c r="R7518">
        <v>0</v>
      </c>
      <c r="S7518" t="s">
        <v>271</v>
      </c>
      <c r="AA7518" t="s">
        <v>4461</v>
      </c>
      <c r="AC7518">
        <v>1</v>
      </c>
      <c r="AE7518">
        <v>0</v>
      </c>
      <c r="AF7518" t="s">
        <v>271</v>
      </c>
    </row>
    <row r="7519" spans="1:32" x14ac:dyDescent="0.25">
      <c r="A7519" t="str">
        <f t="array" ref="A7519">IF(COUNT(SEARCH(RubriekenHistorisch,CONCATENATE(P7518,U7518,AB7518,AH7518))),"t","f")</f>
        <v>f</v>
      </c>
      <c r="B7519" t="str">
        <f t="shared" si="353"/>
        <v>f</v>
      </c>
      <c r="C7519" t="str">
        <f t="shared" si="354"/>
        <v>f</v>
      </c>
      <c r="D7519" t="str">
        <f t="shared" si="355"/>
        <v>f</v>
      </c>
      <c r="E7519" t="str">
        <f>IF(COUNT(SEARCH({"04.","05.","09.","12."},CONCATENATE(P7518,U7518,AB7518,AH7518))),"t","f")</f>
        <v>f</v>
      </c>
      <c r="F7519" t="str">
        <f t="array" ref="F7519">IF(COUNT(SEARCH(HistorischeRubrieken,CONCATENATE(P7518,U7518,AB7518,AH7518))),"t","f")</f>
        <v>f</v>
      </c>
      <c r="G7519">
        <v>4</v>
      </c>
      <c r="H7519">
        <v>630301</v>
      </c>
      <c r="I7519" t="s">
        <v>6848</v>
      </c>
      <c r="J7519">
        <v>20151201</v>
      </c>
      <c r="M7519">
        <v>0</v>
      </c>
      <c r="N7519">
        <v>0</v>
      </c>
      <c r="O7519" t="s">
        <v>4461</v>
      </c>
      <c r="R7519">
        <v>0</v>
      </c>
      <c r="S7519" t="s">
        <v>271</v>
      </c>
      <c r="AA7519" t="s">
        <v>4461</v>
      </c>
      <c r="AC7519">
        <v>1</v>
      </c>
      <c r="AE7519">
        <v>0</v>
      </c>
      <c r="AF7519" t="s">
        <v>271</v>
      </c>
    </row>
    <row r="7520" spans="1:32" hidden="1" x14ac:dyDescent="0.25">
      <c r="A7520" t="str">
        <f t="array" ref="A7520">IF(COUNT(SEARCH(RubriekenHistorisch,CONCATENATE(P7519,U7519,AB7519,AH7519))),"t","f")</f>
        <v>f</v>
      </c>
      <c r="B7520" t="str">
        <f t="shared" si="353"/>
        <v>f</v>
      </c>
      <c r="C7520" t="str">
        <f t="shared" si="354"/>
        <v>f</v>
      </c>
      <c r="D7520" t="str">
        <f t="shared" si="355"/>
        <v>f</v>
      </c>
      <c r="E7520" t="str">
        <f>IF(COUNT(SEARCH({"04.","05.","09.","12."},CONCATENATE(P7519,U7519,AB7519,AH7519))),"t","f")</f>
        <v>f</v>
      </c>
      <c r="F7520" t="str">
        <f t="array" ref="F7520">IF(COUNT(SEARCH(HistorischeRubrieken,CONCATENATE(P7519,U7519,AB7519,AH7519))),"t","f")</f>
        <v>f</v>
      </c>
      <c r="G7520">
        <v>1</v>
      </c>
      <c r="H7520">
        <v>640001</v>
      </c>
      <c r="I7520" t="s">
        <v>4462</v>
      </c>
      <c r="J7520">
        <v>20040901</v>
      </c>
      <c r="K7520">
        <v>20100301</v>
      </c>
      <c r="M7520">
        <v>0</v>
      </c>
      <c r="N7520">
        <v>0</v>
      </c>
      <c r="O7520" t="s">
        <v>4463</v>
      </c>
      <c r="R7520">
        <v>0</v>
      </c>
      <c r="S7520" t="s">
        <v>271</v>
      </c>
      <c r="AA7520" t="s">
        <v>4463</v>
      </c>
      <c r="AC7520">
        <v>1</v>
      </c>
      <c r="AE7520">
        <v>0</v>
      </c>
      <c r="AF7520" t="s">
        <v>271</v>
      </c>
    </row>
    <row r="7521" spans="1:32" hidden="1" x14ac:dyDescent="0.25">
      <c r="A7521" t="str">
        <f t="array" ref="A7521">IF(COUNT(SEARCH(RubriekenHistorisch,CONCATENATE(P7520,U7520,AB7520,AH7520))),"t","f")</f>
        <v>f</v>
      </c>
      <c r="B7521" t="str">
        <f t="shared" si="353"/>
        <v>f</v>
      </c>
      <c r="C7521" t="str">
        <f t="shared" si="354"/>
        <v>f</v>
      </c>
      <c r="D7521" t="str">
        <f t="shared" si="355"/>
        <v>f</v>
      </c>
      <c r="E7521" t="str">
        <f>IF(COUNT(SEARCH({"04.","05.","09.","12."},CONCATENATE(P7520,U7520,AB7520,AH7520))),"t","f")</f>
        <v>f</v>
      </c>
      <c r="F7521" t="str">
        <f t="array" ref="F7521">IF(COUNT(SEARCH(HistorischeRubrieken,CONCATENATE(P7520,U7520,AB7520,AH7520))),"t","f")</f>
        <v>f</v>
      </c>
      <c r="G7521">
        <v>2</v>
      </c>
      <c r="H7521">
        <v>640001</v>
      </c>
      <c r="I7521" t="s">
        <v>4462</v>
      </c>
      <c r="J7521">
        <v>20100301</v>
      </c>
      <c r="K7521">
        <v>20120115</v>
      </c>
      <c r="M7521">
        <v>0</v>
      </c>
      <c r="N7521">
        <v>0</v>
      </c>
      <c r="O7521" t="s">
        <v>4464</v>
      </c>
      <c r="R7521">
        <v>0</v>
      </c>
      <c r="S7521" t="s">
        <v>271</v>
      </c>
      <c r="AA7521" t="s">
        <v>4464</v>
      </c>
      <c r="AC7521">
        <v>1</v>
      </c>
      <c r="AE7521">
        <v>0</v>
      </c>
      <c r="AF7521" t="s">
        <v>271</v>
      </c>
    </row>
    <row r="7522" spans="1:32" hidden="1" x14ac:dyDescent="0.25">
      <c r="A7522" t="str">
        <f t="array" ref="A7522">IF(COUNT(SEARCH(RubriekenHistorisch,CONCATENATE(P7521,U7521,AB7521,AH7521))),"t","f")</f>
        <v>f</v>
      </c>
      <c r="B7522" t="str">
        <f t="shared" si="353"/>
        <v>f</v>
      </c>
      <c r="C7522" t="str">
        <f t="shared" si="354"/>
        <v>f</v>
      </c>
      <c r="D7522" t="str">
        <f t="shared" si="355"/>
        <v>f</v>
      </c>
      <c r="E7522" t="str">
        <f>IF(COUNT(SEARCH({"04.","05.","09.","12."},CONCATENATE(P7521,U7521,AB7521,AH7521))),"t","f")</f>
        <v>f</v>
      </c>
      <c r="F7522" t="str">
        <f t="array" ref="F7522">IF(COUNT(SEARCH(HistorischeRubrieken,CONCATENATE(P7521,U7521,AB7521,AH7521))),"t","f")</f>
        <v>f</v>
      </c>
      <c r="G7522">
        <v>3</v>
      </c>
      <c r="H7522">
        <v>640001</v>
      </c>
      <c r="I7522" t="s">
        <v>4462</v>
      </c>
      <c r="J7522">
        <v>20120115</v>
      </c>
      <c r="K7522">
        <v>20120917</v>
      </c>
      <c r="M7522">
        <v>0</v>
      </c>
      <c r="N7522">
        <v>0</v>
      </c>
      <c r="O7522" t="s">
        <v>4465</v>
      </c>
      <c r="R7522">
        <v>0</v>
      </c>
      <c r="S7522" t="s">
        <v>271</v>
      </c>
      <c r="AA7522" t="s">
        <v>4465</v>
      </c>
      <c r="AC7522">
        <v>1</v>
      </c>
      <c r="AE7522">
        <v>0</v>
      </c>
      <c r="AF7522" t="s">
        <v>271</v>
      </c>
    </row>
    <row r="7523" spans="1:32" hidden="1" x14ac:dyDescent="0.25">
      <c r="A7523" t="str">
        <f t="array" ref="A7523">IF(COUNT(SEARCH(RubriekenHistorisch,CONCATENATE(P7522,U7522,AB7522,AH7522))),"t","f")</f>
        <v>f</v>
      </c>
      <c r="B7523" t="str">
        <f t="shared" si="353"/>
        <v>f</v>
      </c>
      <c r="C7523" t="str">
        <f t="shared" si="354"/>
        <v>f</v>
      </c>
      <c r="D7523" t="str">
        <f t="shared" si="355"/>
        <v>f</v>
      </c>
      <c r="E7523" t="str">
        <f>IF(COUNT(SEARCH({"04.","05.","09.","12."},CONCATENATE(P7522,U7522,AB7522,AH7522))),"t","f")</f>
        <v>f</v>
      </c>
      <c r="F7523" t="str">
        <f t="array" ref="F7523">IF(COUNT(SEARCH(HistorischeRubrieken,CONCATENATE(P7522,U7522,AB7522,AH7522))),"t","f")</f>
        <v>f</v>
      </c>
      <c r="G7523">
        <v>4</v>
      </c>
      <c r="H7523">
        <v>640001</v>
      </c>
      <c r="I7523" t="s">
        <v>4462</v>
      </c>
      <c r="J7523">
        <v>20120917</v>
      </c>
      <c r="K7523">
        <v>20140106</v>
      </c>
      <c r="M7523">
        <v>0</v>
      </c>
      <c r="N7523">
        <v>0</v>
      </c>
      <c r="O7523" t="s">
        <v>4465</v>
      </c>
      <c r="R7523">
        <v>0</v>
      </c>
      <c r="S7523" t="s">
        <v>271</v>
      </c>
      <c r="AA7523" t="s">
        <v>4465</v>
      </c>
      <c r="AC7523">
        <v>1</v>
      </c>
      <c r="AE7523">
        <v>0</v>
      </c>
      <c r="AF7523" t="s">
        <v>271</v>
      </c>
    </row>
    <row r="7524" spans="1:32" x14ac:dyDescent="0.25">
      <c r="A7524" t="str">
        <f t="array" ref="A7524">IF(COUNT(SEARCH(RubriekenHistorisch,CONCATENATE(P7523,U7523,AB7523,AH7523))),"t","f")</f>
        <v>f</v>
      </c>
      <c r="B7524" t="str">
        <f t="shared" si="353"/>
        <v>f</v>
      </c>
      <c r="C7524" t="str">
        <f t="shared" si="354"/>
        <v>f</v>
      </c>
      <c r="D7524" t="str">
        <f t="shared" si="355"/>
        <v>f</v>
      </c>
      <c r="E7524" t="str">
        <f>IF(COUNT(SEARCH({"04.","05.","09.","12."},CONCATENATE(P7523,U7523,AB7523,AH7523))),"t","f")</f>
        <v>f</v>
      </c>
      <c r="F7524" t="str">
        <f t="array" ref="F7524">IF(COUNT(SEARCH(HistorischeRubrieken,CONCATENATE(P7523,U7523,AB7523,AH7523))),"t","f")</f>
        <v>f</v>
      </c>
      <c r="G7524">
        <v>5</v>
      </c>
      <c r="H7524">
        <v>640001</v>
      </c>
      <c r="I7524" t="s">
        <v>4466</v>
      </c>
      <c r="J7524">
        <v>20140106</v>
      </c>
      <c r="M7524">
        <v>0</v>
      </c>
      <c r="N7524">
        <v>0</v>
      </c>
      <c r="O7524" t="s">
        <v>4467</v>
      </c>
      <c r="R7524">
        <v>0</v>
      </c>
      <c r="S7524" t="s">
        <v>271</v>
      </c>
      <c r="AA7524" t="s">
        <v>4467</v>
      </c>
      <c r="AC7524">
        <v>1</v>
      </c>
      <c r="AE7524">
        <v>0</v>
      </c>
      <c r="AF7524" t="s">
        <v>271</v>
      </c>
    </row>
    <row r="7525" spans="1:32" hidden="1" x14ac:dyDescent="0.25">
      <c r="A7525" t="str">
        <f t="array" ref="A7525">IF(COUNT(SEARCH(RubriekenHistorisch,CONCATENATE(P7524,U7524,AB7524,AH7524))),"t","f")</f>
        <v>f</v>
      </c>
      <c r="B7525" t="str">
        <f t="shared" si="353"/>
        <v>f</v>
      </c>
      <c r="C7525" t="str">
        <f t="shared" si="354"/>
        <v>f</v>
      </c>
      <c r="D7525" t="str">
        <f t="shared" si="355"/>
        <v>f</v>
      </c>
      <c r="E7525" t="str">
        <f>IF(COUNT(SEARCH({"04.","05.","09.","12."},CONCATENATE(P7524,U7524,AB7524,AH7524))),"t","f")</f>
        <v>f</v>
      </c>
      <c r="F7525" t="str">
        <f t="array" ref="F7525">IF(COUNT(SEARCH(HistorischeRubrieken,CONCATENATE(P7524,U7524,AB7524,AH7524))),"t","f")</f>
        <v>f</v>
      </c>
      <c r="G7525">
        <v>1</v>
      </c>
      <c r="H7525">
        <v>640002</v>
      </c>
      <c r="I7525" t="s">
        <v>4468</v>
      </c>
      <c r="J7525">
        <v>20101001</v>
      </c>
      <c r="K7525">
        <v>20101019</v>
      </c>
      <c r="M7525">
        <v>0</v>
      </c>
      <c r="N7525">
        <v>0</v>
      </c>
      <c r="AA7525" t="s">
        <v>4469</v>
      </c>
      <c r="AC7525">
        <v>0</v>
      </c>
      <c r="AE7525">
        <v>1</v>
      </c>
      <c r="AF7525" t="s">
        <v>271</v>
      </c>
    </row>
    <row r="7526" spans="1:32" hidden="1" x14ac:dyDescent="0.25">
      <c r="A7526" t="str">
        <f t="array" ref="A7526">IF(COUNT(SEARCH(RubriekenHistorisch,CONCATENATE(P7525,U7525,AB7525,AH7525))),"t","f")</f>
        <v>f</v>
      </c>
      <c r="B7526" t="str">
        <f t="shared" si="353"/>
        <v>f</v>
      </c>
      <c r="C7526" t="str">
        <f t="shared" si="354"/>
        <v>f</v>
      </c>
      <c r="D7526" t="str">
        <f t="shared" si="355"/>
        <v>f</v>
      </c>
      <c r="E7526" t="str">
        <f>IF(COUNT(SEARCH({"04.","05.","09.","12."},CONCATENATE(P7525,U7525,AB7525,AH7525))),"t","f")</f>
        <v>f</v>
      </c>
      <c r="F7526" t="str">
        <f t="array" ref="F7526">IF(COUNT(SEARCH(HistorischeRubrieken,CONCATENATE(P7525,U7525,AB7525,AH7525))),"t","f")</f>
        <v>f</v>
      </c>
      <c r="G7526">
        <v>2</v>
      </c>
      <c r="H7526">
        <v>640002</v>
      </c>
      <c r="I7526" t="s">
        <v>4468</v>
      </c>
      <c r="J7526">
        <v>20101019</v>
      </c>
      <c r="K7526">
        <v>20120115</v>
      </c>
      <c r="M7526">
        <v>0</v>
      </c>
      <c r="N7526">
        <v>0</v>
      </c>
      <c r="AA7526" t="s">
        <v>4470</v>
      </c>
      <c r="AC7526">
        <v>0</v>
      </c>
      <c r="AE7526">
        <v>1</v>
      </c>
      <c r="AF7526" t="s">
        <v>271</v>
      </c>
    </row>
    <row r="7527" spans="1:32" hidden="1" x14ac:dyDescent="0.25">
      <c r="A7527" t="str">
        <f t="array" ref="A7527">IF(COUNT(SEARCH(RubriekenHistorisch,CONCATENATE(P7526,U7526,AB7526,AH7526))),"t","f")</f>
        <v>f</v>
      </c>
      <c r="B7527" t="str">
        <f t="shared" si="353"/>
        <v>f</v>
      </c>
      <c r="C7527" t="str">
        <f t="shared" si="354"/>
        <v>f</v>
      </c>
      <c r="D7527" t="str">
        <f t="shared" si="355"/>
        <v>f</v>
      </c>
      <c r="E7527" t="str">
        <f>IF(COUNT(SEARCH({"04.","05.","09.","12."},CONCATENATE(P7526,U7526,AB7526,AH7526))),"t","f")</f>
        <v>f</v>
      </c>
      <c r="F7527" t="str">
        <f t="array" ref="F7527">IF(COUNT(SEARCH(HistorischeRubrieken,CONCATENATE(P7526,U7526,AB7526,AH7526))),"t","f")</f>
        <v>f</v>
      </c>
      <c r="G7527">
        <v>3</v>
      </c>
      <c r="H7527">
        <v>640002</v>
      </c>
      <c r="I7527" t="s">
        <v>4468</v>
      </c>
      <c r="J7527">
        <v>20120115</v>
      </c>
      <c r="K7527">
        <v>20140106</v>
      </c>
      <c r="M7527">
        <v>0</v>
      </c>
      <c r="N7527">
        <v>0</v>
      </c>
      <c r="AA7527" t="s">
        <v>4471</v>
      </c>
      <c r="AC7527">
        <v>0</v>
      </c>
      <c r="AE7527">
        <v>1</v>
      </c>
      <c r="AF7527" t="s">
        <v>271</v>
      </c>
    </row>
    <row r="7528" spans="1:32" x14ac:dyDescent="0.25">
      <c r="A7528" t="str">
        <f t="array" ref="A7528">IF(COUNT(SEARCH(RubriekenHistorisch,CONCATENATE(P7527,U7527,AB7527,AH7527))),"t","f")</f>
        <v>f</v>
      </c>
      <c r="B7528" t="str">
        <f t="shared" si="353"/>
        <v>f</v>
      </c>
      <c r="C7528" t="str">
        <f t="shared" si="354"/>
        <v>f</v>
      </c>
      <c r="D7528" t="str">
        <f t="shared" si="355"/>
        <v>f</v>
      </c>
      <c r="E7528" t="str">
        <f>IF(COUNT(SEARCH({"04.","05.","09.","12."},CONCATENATE(P7527,U7527,AB7527,AH7527))),"t","f")</f>
        <v>f</v>
      </c>
      <c r="F7528" t="str">
        <f t="array" ref="F7528">IF(COUNT(SEARCH(HistorischeRubrieken,CONCATENATE(P7527,U7527,AB7527,AH7527))),"t","f")</f>
        <v>f</v>
      </c>
      <c r="G7528">
        <v>4</v>
      </c>
      <c r="H7528">
        <v>640002</v>
      </c>
      <c r="I7528" t="s">
        <v>4468</v>
      </c>
      <c r="J7528">
        <v>20140106</v>
      </c>
      <c r="M7528">
        <v>0</v>
      </c>
      <c r="N7528">
        <v>0</v>
      </c>
      <c r="AA7528" t="s">
        <v>4471</v>
      </c>
      <c r="AB7528" t="s">
        <v>1642</v>
      </c>
      <c r="AC7528">
        <v>0</v>
      </c>
      <c r="AE7528">
        <v>1</v>
      </c>
      <c r="AF7528" t="s">
        <v>271</v>
      </c>
    </row>
    <row r="7529" spans="1:32" hidden="1" x14ac:dyDescent="0.25">
      <c r="A7529" t="str">
        <f t="array" ref="A7529">IF(COUNT(SEARCH(RubriekenHistorisch,CONCATENATE(P7528,U7528,AB7528,AH7528))),"t","f")</f>
        <v>f</v>
      </c>
      <c r="B7529" t="str">
        <f t="shared" si="353"/>
        <v>f</v>
      </c>
      <c r="C7529" t="str">
        <f t="shared" si="354"/>
        <v>f</v>
      </c>
      <c r="D7529" t="str">
        <f t="shared" si="355"/>
        <v>f</v>
      </c>
      <c r="E7529" t="str">
        <f>IF(COUNT(SEARCH({"04.","05.","09.","12."},CONCATENATE(P7528,U7528,AB7528,AH7528))),"t","f")</f>
        <v>t</v>
      </c>
      <c r="F7529" t="str">
        <f t="array" ref="F7529">IF(COUNT(SEARCH(HistorischeRubrieken,CONCATENATE(P7528,U7528,AB7528,AH7528))),"t","f")</f>
        <v>f</v>
      </c>
      <c r="G7529">
        <v>1</v>
      </c>
      <c r="H7529">
        <v>640101</v>
      </c>
      <c r="I7529" t="s">
        <v>4472</v>
      </c>
      <c r="J7529">
        <v>20110701</v>
      </c>
      <c r="K7529">
        <v>20120115</v>
      </c>
      <c r="M7529">
        <v>0</v>
      </c>
      <c r="N7529">
        <v>0</v>
      </c>
      <c r="AA7529" t="s">
        <v>4473</v>
      </c>
      <c r="AC7529">
        <v>0</v>
      </c>
      <c r="AE7529">
        <v>1</v>
      </c>
      <c r="AF7529" t="s">
        <v>271</v>
      </c>
    </row>
    <row r="7530" spans="1:32" hidden="1" x14ac:dyDescent="0.25">
      <c r="A7530" t="str">
        <f t="array" ref="A7530">IF(COUNT(SEARCH(RubriekenHistorisch,CONCATENATE(P7529,U7529,AB7529,AH7529))),"t","f")</f>
        <v>f</v>
      </c>
      <c r="B7530" t="str">
        <f t="shared" si="353"/>
        <v>f</v>
      </c>
      <c r="C7530" t="str">
        <f t="shared" si="354"/>
        <v>f</v>
      </c>
      <c r="D7530" t="str">
        <f t="shared" si="355"/>
        <v>f</v>
      </c>
      <c r="E7530" t="str">
        <f>IF(COUNT(SEARCH({"04.","05.","09.","12."},CONCATENATE(P7529,U7529,AB7529,AH7529))),"t","f")</f>
        <v>f</v>
      </c>
      <c r="F7530" t="str">
        <f t="array" ref="F7530">IF(COUNT(SEARCH(HistorischeRubrieken,CONCATENATE(P7529,U7529,AB7529,AH7529))),"t","f")</f>
        <v>f</v>
      </c>
      <c r="G7530">
        <v>2</v>
      </c>
      <c r="H7530">
        <v>640101</v>
      </c>
      <c r="I7530" t="s">
        <v>4472</v>
      </c>
      <c r="J7530">
        <v>20120115</v>
      </c>
      <c r="K7530">
        <v>20140401</v>
      </c>
      <c r="M7530">
        <v>0</v>
      </c>
      <c r="N7530">
        <v>0</v>
      </c>
      <c r="AA7530" t="s">
        <v>4474</v>
      </c>
      <c r="AC7530">
        <v>0</v>
      </c>
      <c r="AE7530">
        <v>1</v>
      </c>
      <c r="AF7530" t="s">
        <v>271</v>
      </c>
    </row>
    <row r="7531" spans="1:32" x14ac:dyDescent="0.25">
      <c r="A7531" t="str">
        <f t="array" ref="A7531">IF(COUNT(SEARCH(RubriekenHistorisch,CONCATENATE(P7530,U7530,AB7530,AH7530))),"t","f")</f>
        <v>f</v>
      </c>
      <c r="B7531" t="str">
        <f t="shared" si="353"/>
        <v>f</v>
      </c>
      <c r="C7531" t="str">
        <f t="shared" si="354"/>
        <v>f</v>
      </c>
      <c r="D7531" t="str">
        <f t="shared" si="355"/>
        <v>f</v>
      </c>
      <c r="E7531" t="str">
        <f>IF(COUNT(SEARCH({"04.","05.","09.","12."},CONCATENATE(P7530,U7530,AB7530,AH7530))),"t","f")</f>
        <v>f</v>
      </c>
      <c r="F7531" t="str">
        <f t="array" ref="F7531">IF(COUNT(SEARCH(HistorischeRubrieken,CONCATENATE(P7530,U7530,AB7530,AH7530))),"t","f")</f>
        <v>f</v>
      </c>
      <c r="G7531">
        <v>3</v>
      </c>
      <c r="H7531">
        <v>640101</v>
      </c>
      <c r="I7531" t="s">
        <v>4475</v>
      </c>
      <c r="J7531">
        <v>20140401</v>
      </c>
      <c r="M7531">
        <v>0</v>
      </c>
      <c r="N7531">
        <v>0</v>
      </c>
      <c r="O7531" t="s">
        <v>4476</v>
      </c>
      <c r="R7531">
        <v>0</v>
      </c>
      <c r="S7531" t="s">
        <v>271</v>
      </c>
      <c r="AA7531" t="s">
        <v>4477</v>
      </c>
      <c r="AC7531">
        <v>1</v>
      </c>
      <c r="AE7531">
        <v>1</v>
      </c>
      <c r="AF7531" t="s">
        <v>271</v>
      </c>
    </row>
    <row r="7532" spans="1:32" hidden="1" x14ac:dyDescent="0.25">
      <c r="A7532" t="str">
        <f t="array" ref="A7532">IF(COUNT(SEARCH(RubriekenHistorisch,CONCATENATE(P7531,U7531,AB7531,AH7531))),"t","f")</f>
        <v>f</v>
      </c>
      <c r="B7532" t="str">
        <f t="shared" si="353"/>
        <v>f</v>
      </c>
      <c r="C7532" t="str">
        <f t="shared" si="354"/>
        <v>f</v>
      </c>
      <c r="D7532" t="str">
        <f t="shared" si="355"/>
        <v>f</v>
      </c>
      <c r="E7532" t="str">
        <f>IF(COUNT(SEARCH({"04.","05.","09.","12."},CONCATENATE(P7531,U7531,AB7531,AH7531))),"t","f")</f>
        <v>f</v>
      </c>
      <c r="F7532" t="str">
        <f t="array" ref="F7532">IF(COUNT(SEARCH(HistorischeRubrieken,CONCATENATE(P7531,U7531,AB7531,AH7531))),"t","f")</f>
        <v>f</v>
      </c>
      <c r="G7532">
        <v>1</v>
      </c>
      <c r="H7532">
        <v>640201</v>
      </c>
      <c r="I7532" t="s">
        <v>4478</v>
      </c>
      <c r="J7532">
        <v>20120301</v>
      </c>
      <c r="K7532">
        <v>20120917</v>
      </c>
      <c r="M7532">
        <v>0</v>
      </c>
      <c r="N7532">
        <v>0</v>
      </c>
      <c r="O7532" t="s">
        <v>4479</v>
      </c>
      <c r="R7532">
        <v>0</v>
      </c>
      <c r="S7532" t="s">
        <v>271</v>
      </c>
      <c r="AA7532" t="s">
        <v>4479</v>
      </c>
      <c r="AC7532">
        <v>1</v>
      </c>
      <c r="AE7532">
        <v>0</v>
      </c>
      <c r="AF7532" t="s">
        <v>271</v>
      </c>
    </row>
    <row r="7533" spans="1:32" hidden="1" x14ac:dyDescent="0.25">
      <c r="A7533" t="str">
        <f t="array" ref="A7533">IF(COUNT(SEARCH(RubriekenHistorisch,CONCATENATE(P7532,U7532,AB7532,AH7532))),"t","f")</f>
        <v>f</v>
      </c>
      <c r="B7533" t="str">
        <f t="shared" si="353"/>
        <v>f</v>
      </c>
      <c r="C7533" t="str">
        <f t="shared" si="354"/>
        <v>f</v>
      </c>
      <c r="D7533" t="str">
        <f t="shared" si="355"/>
        <v>f</v>
      </c>
      <c r="E7533" t="str">
        <f>IF(COUNT(SEARCH({"04.","05.","09.","12."},CONCATENATE(P7532,U7532,AB7532,AH7532))),"t","f")</f>
        <v>f</v>
      </c>
      <c r="F7533" t="str">
        <f t="array" ref="F7533">IF(COUNT(SEARCH(HistorischeRubrieken,CONCATENATE(P7532,U7532,AB7532,AH7532))),"t","f")</f>
        <v>f</v>
      </c>
      <c r="G7533">
        <v>2</v>
      </c>
      <c r="H7533">
        <v>640201</v>
      </c>
      <c r="I7533" t="s">
        <v>4478</v>
      </c>
      <c r="J7533">
        <v>20120917</v>
      </c>
      <c r="K7533">
        <v>20140106</v>
      </c>
      <c r="M7533">
        <v>0</v>
      </c>
      <c r="N7533">
        <v>0</v>
      </c>
      <c r="O7533" t="s">
        <v>4479</v>
      </c>
      <c r="R7533">
        <v>0</v>
      </c>
      <c r="S7533" t="s">
        <v>271</v>
      </c>
      <c r="AA7533" t="s">
        <v>4479</v>
      </c>
      <c r="AC7533">
        <v>1</v>
      </c>
      <c r="AE7533">
        <v>0</v>
      </c>
      <c r="AF7533" t="s">
        <v>271</v>
      </c>
    </row>
    <row r="7534" spans="1:32" x14ac:dyDescent="0.25">
      <c r="A7534" t="str">
        <f t="array" ref="A7534">IF(COUNT(SEARCH(RubriekenHistorisch,CONCATENATE(P7533,U7533,AB7533,AH7533))),"t","f")</f>
        <v>f</v>
      </c>
      <c r="B7534" t="str">
        <f t="shared" si="353"/>
        <v>f</v>
      </c>
      <c r="C7534" t="str">
        <f t="shared" si="354"/>
        <v>f</v>
      </c>
      <c r="D7534" t="str">
        <f t="shared" si="355"/>
        <v>f</v>
      </c>
      <c r="E7534" t="str">
        <f>IF(COUNT(SEARCH({"04.","05.","09.","12."},CONCATENATE(P7533,U7533,AB7533,AH7533))),"t","f")</f>
        <v>f</v>
      </c>
      <c r="F7534" t="str">
        <f t="array" ref="F7534">IF(COUNT(SEARCH(HistorischeRubrieken,CONCATENATE(P7533,U7533,AB7533,AH7533))),"t","f")</f>
        <v>f</v>
      </c>
      <c r="G7534">
        <v>3</v>
      </c>
      <c r="H7534">
        <v>640201</v>
      </c>
      <c r="I7534" t="s">
        <v>4480</v>
      </c>
      <c r="J7534">
        <v>20140106</v>
      </c>
      <c r="M7534">
        <v>0</v>
      </c>
      <c r="N7534">
        <v>0</v>
      </c>
      <c r="O7534" t="s">
        <v>4481</v>
      </c>
      <c r="R7534">
        <v>0</v>
      </c>
      <c r="S7534" t="s">
        <v>271</v>
      </c>
      <c r="AA7534" t="s">
        <v>4481</v>
      </c>
      <c r="AC7534">
        <v>1</v>
      </c>
      <c r="AE7534">
        <v>0</v>
      </c>
      <c r="AF7534" t="s">
        <v>271</v>
      </c>
    </row>
    <row r="7535" spans="1:32" hidden="1" x14ac:dyDescent="0.25">
      <c r="A7535" t="str">
        <f t="array" ref="A7535">IF(COUNT(SEARCH(RubriekenHistorisch,CONCATENATE(P7534,U7534,AB7534,AH7534))),"t","f")</f>
        <v>f</v>
      </c>
      <c r="B7535" t="str">
        <f t="shared" si="353"/>
        <v>f</v>
      </c>
      <c r="C7535" t="str">
        <f t="shared" si="354"/>
        <v>f</v>
      </c>
      <c r="D7535" t="str">
        <f t="shared" si="355"/>
        <v>f</v>
      </c>
      <c r="E7535" t="str">
        <f>IF(COUNT(SEARCH({"04.","05.","09.","12."},CONCATENATE(P7534,U7534,AB7534,AH7534))),"t","f")</f>
        <v>f</v>
      </c>
      <c r="F7535" t="str">
        <f t="array" ref="F7535">IF(COUNT(SEARCH(HistorischeRubrieken,CONCATENATE(P7534,U7534,AB7534,AH7534))),"t","f")</f>
        <v>f</v>
      </c>
      <c r="G7535">
        <v>1</v>
      </c>
      <c r="H7535">
        <v>641101</v>
      </c>
      <c r="I7535" t="s">
        <v>4482</v>
      </c>
      <c r="J7535">
        <v>20111001</v>
      </c>
      <c r="K7535">
        <v>20120115</v>
      </c>
      <c r="M7535">
        <v>0</v>
      </c>
      <c r="N7535">
        <v>0</v>
      </c>
      <c r="AA7535" t="s">
        <v>4483</v>
      </c>
      <c r="AC7535">
        <v>0</v>
      </c>
      <c r="AE7535">
        <v>0</v>
      </c>
      <c r="AF7535" t="s">
        <v>271</v>
      </c>
    </row>
    <row r="7536" spans="1:32" hidden="1" x14ac:dyDescent="0.25">
      <c r="A7536" t="str">
        <f t="array" ref="A7536">IF(COUNT(SEARCH(RubriekenHistorisch,CONCATENATE(P7535,U7535,AB7535,AH7535))),"t","f")</f>
        <v>f</v>
      </c>
      <c r="B7536" t="str">
        <f t="shared" si="353"/>
        <v>f</v>
      </c>
      <c r="C7536" t="str">
        <f t="shared" si="354"/>
        <v>f</v>
      </c>
      <c r="D7536" t="str">
        <f t="shared" si="355"/>
        <v>f</v>
      </c>
      <c r="E7536" t="str">
        <f>IF(COUNT(SEARCH({"04.","05.","09.","12."},CONCATENATE(P7535,U7535,AB7535,AH7535))),"t","f")</f>
        <v>f</v>
      </c>
      <c r="F7536" t="str">
        <f t="array" ref="F7536">IF(COUNT(SEARCH(HistorischeRubrieken,CONCATENATE(P7535,U7535,AB7535,AH7535))),"t","f")</f>
        <v>f</v>
      </c>
      <c r="G7536">
        <v>2</v>
      </c>
      <c r="H7536">
        <v>641101</v>
      </c>
      <c r="I7536" t="s">
        <v>4482</v>
      </c>
      <c r="J7536">
        <v>20120115</v>
      </c>
      <c r="K7536">
        <v>20140201</v>
      </c>
      <c r="M7536">
        <v>0</v>
      </c>
      <c r="N7536">
        <v>0</v>
      </c>
      <c r="AA7536" t="s">
        <v>4484</v>
      </c>
      <c r="AC7536">
        <v>0</v>
      </c>
      <c r="AE7536">
        <v>0</v>
      </c>
      <c r="AF7536" t="s">
        <v>271</v>
      </c>
    </row>
    <row r="7537" spans="1:35" x14ac:dyDescent="0.25">
      <c r="A7537" t="str">
        <f t="array" ref="A7537">IF(COUNT(SEARCH(RubriekenHistorisch,CONCATENATE(P7536,U7536,AB7536,AH7536))),"t","f")</f>
        <v>f</v>
      </c>
      <c r="B7537" t="str">
        <f t="shared" si="353"/>
        <v>f</v>
      </c>
      <c r="C7537" t="str">
        <f t="shared" si="354"/>
        <v>f</v>
      </c>
      <c r="D7537" t="str">
        <f t="shared" si="355"/>
        <v>f</v>
      </c>
      <c r="E7537" t="str">
        <f>IF(COUNT(SEARCH({"04.","05.","09.","12."},CONCATENATE(P7536,U7536,AB7536,AH7536))),"t","f")</f>
        <v>f</v>
      </c>
      <c r="F7537" t="str">
        <f t="array" ref="F7537">IF(COUNT(SEARCH(HistorischeRubrieken,CONCATENATE(P7536,U7536,AB7536,AH7536))),"t","f")</f>
        <v>f</v>
      </c>
      <c r="G7537">
        <v>3</v>
      </c>
      <c r="H7537">
        <v>641101</v>
      </c>
      <c r="I7537" t="s">
        <v>4482</v>
      </c>
      <c r="J7537">
        <v>20140201</v>
      </c>
      <c r="M7537">
        <v>0</v>
      </c>
      <c r="N7537">
        <v>0</v>
      </c>
      <c r="AA7537" t="s">
        <v>4485</v>
      </c>
      <c r="AB7537" t="s">
        <v>1642</v>
      </c>
      <c r="AC7537">
        <v>0</v>
      </c>
      <c r="AE7537">
        <v>0</v>
      </c>
      <c r="AF7537" t="s">
        <v>271</v>
      </c>
    </row>
    <row r="7538" spans="1:35" hidden="1" x14ac:dyDescent="0.25">
      <c r="A7538" t="str">
        <f t="array" ref="A7538">IF(COUNT(SEARCH(RubriekenHistorisch,CONCATENATE(P7537,U7537,AB7537,AH7537))),"t","f")</f>
        <v>f</v>
      </c>
      <c r="B7538" t="str">
        <f t="shared" si="353"/>
        <v>f</v>
      </c>
      <c r="C7538" t="str">
        <f t="shared" si="354"/>
        <v>f</v>
      </c>
      <c r="D7538" t="str">
        <f t="shared" si="355"/>
        <v>f</v>
      </c>
      <c r="E7538" t="str">
        <f>IF(COUNT(SEARCH({"04.","05.","09.","12."},CONCATENATE(P7537,U7537,AB7537,AH7537))),"t","f")</f>
        <v>t</v>
      </c>
      <c r="F7538" t="str">
        <f t="array" ref="F7538">IF(COUNT(SEARCH(HistorischeRubrieken,CONCATENATE(P7537,U7537,AB7537,AH7537))),"t","f")</f>
        <v>f</v>
      </c>
      <c r="G7538">
        <v>1</v>
      </c>
      <c r="H7538">
        <v>650001</v>
      </c>
      <c r="I7538" t="s">
        <v>4486</v>
      </c>
      <c r="J7538">
        <v>19931001</v>
      </c>
      <c r="K7538">
        <v>19960101</v>
      </c>
      <c r="M7538">
        <v>0</v>
      </c>
      <c r="N7538">
        <v>0</v>
      </c>
      <c r="O7538" t="s">
        <v>4487</v>
      </c>
      <c r="R7538">
        <v>0</v>
      </c>
      <c r="S7538" t="s">
        <v>271</v>
      </c>
      <c r="AA7538" t="s">
        <v>4488</v>
      </c>
      <c r="AC7538">
        <v>1</v>
      </c>
      <c r="AE7538">
        <v>1</v>
      </c>
      <c r="AF7538" t="s">
        <v>271</v>
      </c>
    </row>
    <row r="7539" spans="1:35" hidden="1" x14ac:dyDescent="0.25">
      <c r="A7539" t="str">
        <f t="array" ref="A7539">IF(COUNT(SEARCH(RubriekenHistorisch,CONCATENATE(P7538,U7538,AB7538,AH7538))),"t","f")</f>
        <v>f</v>
      </c>
      <c r="B7539" t="str">
        <f t="shared" si="353"/>
        <v>f</v>
      </c>
      <c r="C7539" t="str">
        <f t="shared" si="354"/>
        <v>f</v>
      </c>
      <c r="D7539" t="str">
        <f t="shared" si="355"/>
        <v>f</v>
      </c>
      <c r="E7539" t="str">
        <f>IF(COUNT(SEARCH({"04.","05.","09.","12."},CONCATENATE(P7538,U7538,AB7538,AH7538))),"t","f")</f>
        <v>f</v>
      </c>
      <c r="F7539" t="str">
        <f t="array" ref="F7539">IF(COUNT(SEARCH(HistorischeRubrieken,CONCATENATE(P7538,U7538,AB7538,AH7538))),"t","f")</f>
        <v>f</v>
      </c>
      <c r="G7539">
        <v>2</v>
      </c>
      <c r="H7539">
        <v>650001</v>
      </c>
      <c r="I7539" t="s">
        <v>4486</v>
      </c>
      <c r="J7539">
        <v>19960101</v>
      </c>
      <c r="K7539">
        <v>19970801</v>
      </c>
      <c r="M7539">
        <v>0</v>
      </c>
      <c r="N7539">
        <v>0</v>
      </c>
      <c r="O7539" t="s">
        <v>4489</v>
      </c>
      <c r="R7539">
        <v>0</v>
      </c>
      <c r="S7539" t="s">
        <v>271</v>
      </c>
      <c r="AA7539" t="s">
        <v>4490</v>
      </c>
      <c r="AC7539">
        <v>1</v>
      </c>
      <c r="AE7539">
        <v>1</v>
      </c>
      <c r="AF7539" t="s">
        <v>271</v>
      </c>
    </row>
    <row r="7540" spans="1:35" hidden="1" x14ac:dyDescent="0.25">
      <c r="A7540" t="str">
        <f t="array" ref="A7540">IF(COUNT(SEARCH(RubriekenHistorisch,CONCATENATE(P7539,U7539,AB7539,AH7539))),"t","f")</f>
        <v>f</v>
      </c>
      <c r="B7540" t="str">
        <f t="shared" si="353"/>
        <v>f</v>
      </c>
      <c r="C7540" t="str">
        <f t="shared" si="354"/>
        <v>f</v>
      </c>
      <c r="D7540" t="str">
        <f t="shared" si="355"/>
        <v>f</v>
      </c>
      <c r="E7540" t="str">
        <f>IF(COUNT(SEARCH({"04.","05.","09.","12."},CONCATENATE(P7539,U7539,AB7539,AH7539))),"t","f")</f>
        <v>f</v>
      </c>
      <c r="F7540" t="str">
        <f t="array" ref="F7540">IF(COUNT(SEARCH(HistorischeRubrieken,CONCATENATE(P7539,U7539,AB7539,AH7539))),"t","f")</f>
        <v>f</v>
      </c>
      <c r="G7540">
        <v>3</v>
      </c>
      <c r="H7540">
        <v>650001</v>
      </c>
      <c r="I7540" t="s">
        <v>4486</v>
      </c>
      <c r="J7540">
        <v>19970801</v>
      </c>
      <c r="K7540">
        <v>20010201</v>
      </c>
      <c r="M7540">
        <v>0</v>
      </c>
      <c r="N7540">
        <v>0</v>
      </c>
      <c r="O7540" t="s">
        <v>4489</v>
      </c>
      <c r="R7540">
        <v>0</v>
      </c>
      <c r="S7540" t="s">
        <v>271</v>
      </c>
      <c r="AA7540" t="s">
        <v>4491</v>
      </c>
      <c r="AC7540">
        <v>1</v>
      </c>
      <c r="AE7540">
        <v>1</v>
      </c>
      <c r="AF7540" t="s">
        <v>271</v>
      </c>
    </row>
    <row r="7541" spans="1:35" hidden="1" x14ac:dyDescent="0.25">
      <c r="A7541" t="str">
        <f t="array" ref="A7541">IF(COUNT(SEARCH(RubriekenHistorisch,CONCATENATE(P7540,U7540,AB7540,AH7540))),"t","f")</f>
        <v>f</v>
      </c>
      <c r="B7541" t="str">
        <f t="shared" si="353"/>
        <v>f</v>
      </c>
      <c r="C7541" t="str">
        <f t="shared" si="354"/>
        <v>f</v>
      </c>
      <c r="D7541" t="str">
        <f t="shared" si="355"/>
        <v>f</v>
      </c>
      <c r="E7541" t="str">
        <f>IF(COUNT(SEARCH({"04.","05.","09.","12."},CONCATENATE(P7540,U7540,AB7540,AH7540))),"t","f")</f>
        <v>f</v>
      </c>
      <c r="F7541" t="str">
        <f t="array" ref="F7541">IF(COUNT(SEARCH(HistorischeRubrieken,CONCATENATE(P7540,U7540,AB7540,AH7540))),"t","f")</f>
        <v>f</v>
      </c>
      <c r="G7541">
        <v>4</v>
      </c>
      <c r="H7541">
        <v>650001</v>
      </c>
      <c r="I7541" t="s">
        <v>4492</v>
      </c>
      <c r="J7541">
        <v>20010201</v>
      </c>
      <c r="K7541">
        <v>20020601</v>
      </c>
      <c r="M7541">
        <v>0</v>
      </c>
      <c r="N7541">
        <v>0</v>
      </c>
      <c r="O7541" t="s">
        <v>4493</v>
      </c>
      <c r="R7541">
        <v>0</v>
      </c>
      <c r="S7541" t="s">
        <v>271</v>
      </c>
      <c r="AA7541" t="s">
        <v>4494</v>
      </c>
      <c r="AC7541">
        <v>1</v>
      </c>
      <c r="AE7541">
        <v>1</v>
      </c>
      <c r="AF7541" t="s">
        <v>1003</v>
      </c>
      <c r="AG7541" t="s">
        <v>4495</v>
      </c>
      <c r="AI7541" t="s">
        <v>1003</v>
      </c>
    </row>
    <row r="7542" spans="1:35" hidden="1" x14ac:dyDescent="0.25">
      <c r="A7542" t="str">
        <f t="array" ref="A7542">IF(COUNT(SEARCH(RubriekenHistorisch,CONCATENATE(P7541,U7541,AB7541,AH7541))),"t","f")</f>
        <v>f</v>
      </c>
      <c r="B7542" t="str">
        <f t="shared" si="353"/>
        <v>f</v>
      </c>
      <c r="C7542" t="str">
        <f t="shared" si="354"/>
        <v>f</v>
      </c>
      <c r="D7542" t="str">
        <f t="shared" si="355"/>
        <v>f</v>
      </c>
      <c r="E7542" t="str">
        <f>IF(COUNT(SEARCH({"04.","05.","09.","12."},CONCATENATE(P7541,U7541,AB7541,AH7541))),"t","f")</f>
        <v>f</v>
      </c>
      <c r="F7542" t="str">
        <f t="array" ref="F7542">IF(COUNT(SEARCH(HistorischeRubrieken,CONCATENATE(P7541,U7541,AB7541,AH7541))),"t","f")</f>
        <v>f</v>
      </c>
      <c r="G7542">
        <v>5</v>
      </c>
      <c r="H7542">
        <v>650001</v>
      </c>
      <c r="I7542" t="s">
        <v>4492</v>
      </c>
      <c r="J7542">
        <v>20020601</v>
      </c>
      <c r="K7542">
        <v>20061201</v>
      </c>
      <c r="M7542">
        <v>0</v>
      </c>
      <c r="N7542">
        <v>0</v>
      </c>
      <c r="O7542" t="s">
        <v>4493</v>
      </c>
      <c r="R7542">
        <v>0</v>
      </c>
      <c r="S7542" t="s">
        <v>271</v>
      </c>
      <c r="AA7542" t="s">
        <v>4494</v>
      </c>
      <c r="AC7542">
        <v>1</v>
      </c>
      <c r="AE7542">
        <v>1</v>
      </c>
      <c r="AF7542" t="s">
        <v>1003</v>
      </c>
      <c r="AG7542" t="s">
        <v>4495</v>
      </c>
      <c r="AI7542" t="s">
        <v>271</v>
      </c>
    </row>
    <row r="7543" spans="1:35" hidden="1" x14ac:dyDescent="0.25">
      <c r="A7543" t="str">
        <f t="array" ref="A7543">IF(COUNT(SEARCH(RubriekenHistorisch,CONCATENATE(P7542,U7542,AB7542,AH7542))),"t","f")</f>
        <v>f</v>
      </c>
      <c r="B7543" t="str">
        <f t="shared" si="353"/>
        <v>f</v>
      </c>
      <c r="C7543" t="str">
        <f t="shared" si="354"/>
        <v>f</v>
      </c>
      <c r="D7543" t="str">
        <f t="shared" si="355"/>
        <v>f</v>
      </c>
      <c r="E7543" t="str">
        <f>IF(COUNT(SEARCH({"04.","05.","09.","12."},CONCATENATE(P7542,U7542,AB7542,AH7542))),"t","f")</f>
        <v>f</v>
      </c>
      <c r="F7543" t="str">
        <f t="array" ref="F7543">IF(COUNT(SEARCH(HistorischeRubrieken,CONCATENATE(P7542,U7542,AB7542,AH7542))),"t","f")</f>
        <v>f</v>
      </c>
      <c r="G7543">
        <v>6</v>
      </c>
      <c r="H7543">
        <v>650001</v>
      </c>
      <c r="I7543" t="s">
        <v>4492</v>
      </c>
      <c r="J7543">
        <v>20061201</v>
      </c>
      <c r="K7543">
        <v>20070901</v>
      </c>
      <c r="M7543">
        <v>0</v>
      </c>
      <c r="N7543">
        <v>0</v>
      </c>
      <c r="O7543" t="s">
        <v>4493</v>
      </c>
      <c r="R7543">
        <v>0</v>
      </c>
      <c r="S7543" t="s">
        <v>271</v>
      </c>
      <c r="AA7543" t="s">
        <v>4494</v>
      </c>
      <c r="AC7543">
        <v>1</v>
      </c>
      <c r="AE7543">
        <v>1</v>
      </c>
      <c r="AF7543" t="s">
        <v>1003</v>
      </c>
      <c r="AG7543" t="s">
        <v>95</v>
      </c>
      <c r="AH7543" t="s">
        <v>4496</v>
      </c>
      <c r="AI7543" t="s">
        <v>271</v>
      </c>
    </row>
    <row r="7544" spans="1:35" hidden="1" x14ac:dyDescent="0.25">
      <c r="A7544" t="str">
        <f t="array" ref="A7544">IF(COUNT(SEARCH(RubriekenHistorisch,CONCATENATE(P7543,U7543,AB7543,AH7543))),"t","f")</f>
        <v>f</v>
      </c>
      <c r="B7544" t="str">
        <f t="shared" si="353"/>
        <v>f</v>
      </c>
      <c r="C7544" t="str">
        <f t="shared" si="354"/>
        <v>f</v>
      </c>
      <c r="D7544" t="str">
        <f t="shared" si="355"/>
        <v>f</v>
      </c>
      <c r="E7544" t="str">
        <f>IF(COUNT(SEARCH({"04.","05.","09.","12."},CONCATENATE(P7543,U7543,AB7543,AH7543))),"t","f")</f>
        <v>f</v>
      </c>
      <c r="F7544" t="str">
        <f t="array" ref="F7544">IF(COUNT(SEARCH(HistorischeRubrieken,CONCATENATE(P7543,U7543,AB7543,AH7543))),"t","f")</f>
        <v>f</v>
      </c>
      <c r="G7544">
        <v>1</v>
      </c>
      <c r="H7544">
        <v>650002</v>
      </c>
      <c r="I7544" t="s">
        <v>4497</v>
      </c>
      <c r="J7544">
        <v>19960801</v>
      </c>
      <c r="K7544">
        <v>20010301</v>
      </c>
      <c r="M7544">
        <v>0</v>
      </c>
      <c r="N7544">
        <v>0</v>
      </c>
      <c r="O7544" t="s">
        <v>4498</v>
      </c>
      <c r="R7544">
        <v>0</v>
      </c>
      <c r="S7544" t="s">
        <v>271</v>
      </c>
      <c r="AA7544" t="s">
        <v>4499</v>
      </c>
      <c r="AC7544">
        <v>1</v>
      </c>
      <c r="AE7544">
        <v>1</v>
      </c>
      <c r="AF7544" t="s">
        <v>271</v>
      </c>
    </row>
    <row r="7545" spans="1:35" hidden="1" x14ac:dyDescent="0.25">
      <c r="A7545" t="str">
        <f t="array" ref="A7545">IF(COUNT(SEARCH(RubriekenHistorisch,CONCATENATE(P7544,U7544,AB7544,AH7544))),"t","f")</f>
        <v>f</v>
      </c>
      <c r="B7545" t="str">
        <f t="shared" si="353"/>
        <v>f</v>
      </c>
      <c r="C7545" t="str">
        <f t="shared" si="354"/>
        <v>f</v>
      </c>
      <c r="D7545" t="str">
        <f t="shared" si="355"/>
        <v>f</v>
      </c>
      <c r="E7545" t="str">
        <f>IF(COUNT(SEARCH({"04.","05.","09.","12."},CONCATENATE(P7544,U7544,AB7544,AH7544))),"t","f")</f>
        <v>f</v>
      </c>
      <c r="F7545" t="str">
        <f t="array" ref="F7545">IF(COUNT(SEARCH(HistorischeRubrieken,CONCATENATE(P7544,U7544,AB7544,AH7544))),"t","f")</f>
        <v>f</v>
      </c>
      <c r="G7545">
        <v>2</v>
      </c>
      <c r="H7545">
        <v>650002</v>
      </c>
      <c r="I7545" t="s">
        <v>4497</v>
      </c>
      <c r="J7545">
        <v>20010301</v>
      </c>
      <c r="K7545">
        <v>20060301</v>
      </c>
      <c r="M7545">
        <v>0</v>
      </c>
      <c r="N7545">
        <v>0</v>
      </c>
      <c r="O7545" t="s">
        <v>4500</v>
      </c>
      <c r="R7545">
        <v>0</v>
      </c>
      <c r="S7545" t="s">
        <v>271</v>
      </c>
      <c r="AA7545" t="s">
        <v>4501</v>
      </c>
      <c r="AC7545">
        <v>1</v>
      </c>
      <c r="AE7545">
        <v>1</v>
      </c>
      <c r="AF7545" t="s">
        <v>271</v>
      </c>
    </row>
    <row r="7546" spans="1:35" hidden="1" x14ac:dyDescent="0.25">
      <c r="A7546" t="str">
        <f t="array" ref="A7546">IF(COUNT(SEARCH(RubriekenHistorisch,CONCATENATE(P7545,U7545,AB7545,AH7545))),"t","f")</f>
        <v>f</v>
      </c>
      <c r="B7546" t="str">
        <f t="shared" si="353"/>
        <v>f</v>
      </c>
      <c r="C7546" t="str">
        <f t="shared" si="354"/>
        <v>f</v>
      </c>
      <c r="D7546" t="str">
        <f t="shared" si="355"/>
        <v>f</v>
      </c>
      <c r="E7546" t="str">
        <f>IF(COUNT(SEARCH({"04.","05.","09.","12."},CONCATENATE(P7545,U7545,AB7545,AH7545))),"t","f")</f>
        <v>f</v>
      </c>
      <c r="F7546" t="str">
        <f t="array" ref="F7546">IF(COUNT(SEARCH(HistorischeRubrieken,CONCATENATE(P7545,U7545,AB7545,AH7545))),"t","f")</f>
        <v>f</v>
      </c>
      <c r="G7546">
        <v>3</v>
      </c>
      <c r="H7546">
        <v>650002</v>
      </c>
      <c r="I7546" t="s">
        <v>4502</v>
      </c>
      <c r="J7546">
        <v>20060301</v>
      </c>
      <c r="K7546">
        <v>20120115</v>
      </c>
      <c r="M7546">
        <v>0</v>
      </c>
      <c r="N7546">
        <v>0</v>
      </c>
      <c r="O7546" t="s">
        <v>4503</v>
      </c>
      <c r="R7546">
        <v>0</v>
      </c>
      <c r="S7546" t="s">
        <v>271</v>
      </c>
      <c r="AA7546" t="s">
        <v>4504</v>
      </c>
      <c r="AC7546">
        <v>1</v>
      </c>
      <c r="AE7546">
        <v>1</v>
      </c>
      <c r="AF7546" t="s">
        <v>271</v>
      </c>
    </row>
    <row r="7547" spans="1:35" hidden="1" x14ac:dyDescent="0.25">
      <c r="A7547" t="str">
        <f t="array" ref="A7547">IF(COUNT(SEARCH(RubriekenHistorisch,CONCATENATE(P7546,U7546,AB7546,AH7546))),"t","f")</f>
        <v>f</v>
      </c>
      <c r="B7547" t="str">
        <f t="shared" si="353"/>
        <v>f</v>
      </c>
      <c r="C7547" t="str">
        <f t="shared" si="354"/>
        <v>f</v>
      </c>
      <c r="D7547" t="str">
        <f t="shared" si="355"/>
        <v>f</v>
      </c>
      <c r="E7547" t="str">
        <f>IF(COUNT(SEARCH({"04.","05.","09.","12."},CONCATENATE(P7546,U7546,AB7546,AH7546))),"t","f")</f>
        <v>f</v>
      </c>
      <c r="F7547" t="str">
        <f t="array" ref="F7547">IF(COUNT(SEARCH(HistorischeRubrieken,CONCATENATE(P7546,U7546,AB7546,AH7546))),"t","f")</f>
        <v>f</v>
      </c>
      <c r="G7547">
        <v>4</v>
      </c>
      <c r="H7547">
        <v>650002</v>
      </c>
      <c r="I7547" t="s">
        <v>4505</v>
      </c>
      <c r="J7547">
        <v>20120115</v>
      </c>
      <c r="K7547">
        <v>20120917</v>
      </c>
      <c r="M7547">
        <v>0</v>
      </c>
      <c r="N7547">
        <v>0</v>
      </c>
      <c r="O7547" t="s">
        <v>4506</v>
      </c>
      <c r="R7547">
        <v>0</v>
      </c>
      <c r="S7547" t="s">
        <v>271</v>
      </c>
      <c r="AA7547" t="s">
        <v>4507</v>
      </c>
      <c r="AC7547">
        <v>1</v>
      </c>
      <c r="AE7547">
        <v>1</v>
      </c>
      <c r="AF7547" t="s">
        <v>271</v>
      </c>
    </row>
    <row r="7548" spans="1:35" hidden="1" x14ac:dyDescent="0.25">
      <c r="A7548" t="str">
        <f t="array" ref="A7548">IF(COUNT(SEARCH(RubriekenHistorisch,CONCATENATE(P7547,U7547,AB7547,AH7547))),"t","f")</f>
        <v>f</v>
      </c>
      <c r="B7548" t="str">
        <f t="shared" si="353"/>
        <v>f</v>
      </c>
      <c r="C7548" t="str">
        <f t="shared" si="354"/>
        <v>f</v>
      </c>
      <c r="D7548" t="str">
        <f t="shared" si="355"/>
        <v>f</v>
      </c>
      <c r="E7548" t="str">
        <f>IF(COUNT(SEARCH({"04.","05.","09.","12."},CONCATENATE(P7547,U7547,AB7547,AH7547))),"t","f")</f>
        <v>f</v>
      </c>
      <c r="F7548" t="str">
        <f t="array" ref="F7548">IF(COUNT(SEARCH(HistorischeRubrieken,CONCATENATE(P7547,U7547,AB7547,AH7547))),"t","f")</f>
        <v>f</v>
      </c>
      <c r="G7548">
        <v>5</v>
      </c>
      <c r="H7548">
        <v>650002</v>
      </c>
      <c r="I7548" t="s">
        <v>4505</v>
      </c>
      <c r="J7548">
        <v>20120917</v>
      </c>
      <c r="K7548">
        <v>20140106</v>
      </c>
      <c r="M7548">
        <v>0</v>
      </c>
      <c r="N7548">
        <v>0</v>
      </c>
      <c r="O7548" t="s">
        <v>4506</v>
      </c>
      <c r="R7548">
        <v>0</v>
      </c>
      <c r="S7548" t="s">
        <v>271</v>
      </c>
      <c r="AA7548" t="s">
        <v>4507</v>
      </c>
      <c r="AC7548">
        <v>1</v>
      </c>
      <c r="AE7548">
        <v>1</v>
      </c>
      <c r="AF7548" t="s">
        <v>271</v>
      </c>
    </row>
    <row r="7549" spans="1:35" x14ac:dyDescent="0.25">
      <c r="A7549" t="str">
        <f t="array" ref="A7549">IF(COUNT(SEARCH(RubriekenHistorisch,CONCATENATE(P7548,U7548,AB7548,AH7548))),"t","f")</f>
        <v>f</v>
      </c>
      <c r="B7549" t="str">
        <f t="shared" si="353"/>
        <v>f</v>
      </c>
      <c r="C7549" t="str">
        <f t="shared" si="354"/>
        <v>f</v>
      </c>
      <c r="D7549" t="str">
        <f t="shared" si="355"/>
        <v>f</v>
      </c>
      <c r="E7549" t="str">
        <f>IF(COUNT(SEARCH({"04.","05.","09.","12."},CONCATENATE(P7548,U7548,AB7548,AH7548))),"t","f")</f>
        <v>f</v>
      </c>
      <c r="F7549" t="str">
        <f t="array" ref="F7549">IF(COUNT(SEARCH(HistorischeRubrieken,CONCATENATE(P7548,U7548,AB7548,AH7548))),"t","f")</f>
        <v>f</v>
      </c>
      <c r="G7549">
        <v>6</v>
      </c>
      <c r="H7549">
        <v>650002</v>
      </c>
      <c r="I7549" t="s">
        <v>4505</v>
      </c>
      <c r="J7549">
        <v>20140106</v>
      </c>
      <c r="M7549">
        <v>0</v>
      </c>
      <c r="N7549">
        <v>0</v>
      </c>
      <c r="O7549" t="s">
        <v>4506</v>
      </c>
      <c r="R7549">
        <v>0</v>
      </c>
      <c r="S7549" t="s">
        <v>271</v>
      </c>
      <c r="AA7549" t="s">
        <v>4508</v>
      </c>
      <c r="AC7549">
        <v>1</v>
      </c>
      <c r="AE7549">
        <v>1</v>
      </c>
      <c r="AF7549" t="s">
        <v>271</v>
      </c>
    </row>
    <row r="7550" spans="1:35" hidden="1" x14ac:dyDescent="0.25">
      <c r="A7550" t="str">
        <f t="array" ref="A7550">IF(COUNT(SEARCH(RubriekenHistorisch,CONCATENATE(P7549,U7549,AB7549,AH7549))),"t","f")</f>
        <v>f</v>
      </c>
      <c r="B7550" t="str">
        <f t="shared" si="353"/>
        <v>f</v>
      </c>
      <c r="C7550" t="str">
        <f t="shared" si="354"/>
        <v>f</v>
      </c>
      <c r="D7550" t="str">
        <f t="shared" si="355"/>
        <v>f</v>
      </c>
      <c r="E7550" t="str">
        <f>IF(COUNT(SEARCH({"04.","05.","09.","12."},CONCATENATE(P7549,U7549,AB7549,AH7549))),"t","f")</f>
        <v>f</v>
      </c>
      <c r="F7550" t="str">
        <f t="array" ref="F7550">IF(COUNT(SEARCH(HistorischeRubrieken,CONCATENATE(P7549,U7549,AB7549,AH7549))),"t","f")</f>
        <v>f</v>
      </c>
      <c r="G7550">
        <v>1</v>
      </c>
      <c r="H7550">
        <v>650003</v>
      </c>
      <c r="I7550" t="s">
        <v>4509</v>
      </c>
      <c r="J7550">
        <v>19971101</v>
      </c>
      <c r="K7550">
        <v>20010301</v>
      </c>
      <c r="M7550">
        <v>0</v>
      </c>
      <c r="N7550">
        <v>0</v>
      </c>
      <c r="AA7550" t="s">
        <v>4510</v>
      </c>
      <c r="AC7550">
        <v>0</v>
      </c>
      <c r="AE7550">
        <v>1</v>
      </c>
      <c r="AF7550" t="s">
        <v>271</v>
      </c>
    </row>
    <row r="7551" spans="1:35" hidden="1" x14ac:dyDescent="0.25">
      <c r="A7551" t="str">
        <f t="array" ref="A7551">IF(COUNT(SEARCH(RubriekenHistorisch,CONCATENATE(P7550,U7550,AB7550,AH7550))),"t","f")</f>
        <v>f</v>
      </c>
      <c r="B7551" t="str">
        <f t="shared" si="353"/>
        <v>f</v>
      </c>
      <c r="C7551" t="str">
        <f t="shared" si="354"/>
        <v>f</v>
      </c>
      <c r="D7551" t="str">
        <f t="shared" si="355"/>
        <v>f</v>
      </c>
      <c r="E7551" t="str">
        <f>IF(COUNT(SEARCH({"04.","05.","09.","12."},CONCATENATE(P7550,U7550,AB7550,AH7550))),"t","f")</f>
        <v>f</v>
      </c>
      <c r="F7551" t="str">
        <f t="array" ref="F7551">IF(COUNT(SEARCH(HistorischeRubrieken,CONCATENATE(P7550,U7550,AB7550,AH7550))),"t","f")</f>
        <v>f</v>
      </c>
      <c r="G7551">
        <v>2</v>
      </c>
      <c r="H7551">
        <v>650003</v>
      </c>
      <c r="I7551" t="s">
        <v>4511</v>
      </c>
      <c r="J7551">
        <v>20010301</v>
      </c>
      <c r="K7551">
        <v>20040901</v>
      </c>
      <c r="M7551">
        <v>0</v>
      </c>
      <c r="N7551">
        <v>0</v>
      </c>
      <c r="AA7551" t="s">
        <v>4512</v>
      </c>
      <c r="AC7551">
        <v>0</v>
      </c>
      <c r="AE7551">
        <v>1</v>
      </c>
      <c r="AF7551" t="s">
        <v>271</v>
      </c>
    </row>
    <row r="7552" spans="1:35" hidden="1" x14ac:dyDescent="0.25">
      <c r="A7552" t="str">
        <f t="array" ref="A7552">IF(COUNT(SEARCH(RubriekenHistorisch,CONCATENATE(P7551,U7551,AB7551,AH7551))),"t","f")</f>
        <v>f</v>
      </c>
      <c r="B7552" t="str">
        <f t="shared" si="353"/>
        <v>f</v>
      </c>
      <c r="C7552" t="str">
        <f t="shared" si="354"/>
        <v>f</v>
      </c>
      <c r="D7552" t="str">
        <f t="shared" si="355"/>
        <v>f</v>
      </c>
      <c r="E7552" t="str">
        <f>IF(COUNT(SEARCH({"04.","05.","09.","12."},CONCATENATE(P7551,U7551,AB7551,AH7551))),"t","f")</f>
        <v>f</v>
      </c>
      <c r="F7552" t="str">
        <f t="array" ref="F7552">IF(COUNT(SEARCH(HistorischeRubrieken,CONCATENATE(P7551,U7551,AB7551,AH7551))),"t","f")</f>
        <v>f</v>
      </c>
      <c r="G7552">
        <v>3</v>
      </c>
      <c r="H7552">
        <v>650003</v>
      </c>
      <c r="I7552" t="s">
        <v>4513</v>
      </c>
      <c r="J7552">
        <v>20040901</v>
      </c>
      <c r="K7552">
        <v>20120115</v>
      </c>
      <c r="M7552">
        <v>0</v>
      </c>
      <c r="N7552">
        <v>0</v>
      </c>
      <c r="AA7552" t="s">
        <v>4512</v>
      </c>
      <c r="AC7552">
        <v>0</v>
      </c>
      <c r="AE7552">
        <v>1</v>
      </c>
      <c r="AF7552" t="s">
        <v>271</v>
      </c>
    </row>
    <row r="7553" spans="1:32" hidden="1" x14ac:dyDescent="0.25">
      <c r="A7553" t="str">
        <f t="array" ref="A7553">IF(COUNT(SEARCH(RubriekenHistorisch,CONCATENATE(P7552,U7552,AB7552,AH7552))),"t","f")</f>
        <v>f</v>
      </c>
      <c r="B7553" t="str">
        <f t="shared" si="353"/>
        <v>f</v>
      </c>
      <c r="C7553" t="str">
        <f t="shared" si="354"/>
        <v>f</v>
      </c>
      <c r="D7553" t="str">
        <f t="shared" si="355"/>
        <v>f</v>
      </c>
      <c r="E7553" t="str">
        <f>IF(COUNT(SEARCH({"04.","05.","09.","12."},CONCATENATE(P7552,U7552,AB7552,AH7552))),"t","f")</f>
        <v>f</v>
      </c>
      <c r="F7553" t="str">
        <f t="array" ref="F7553">IF(COUNT(SEARCH(HistorischeRubrieken,CONCATENATE(P7552,U7552,AB7552,AH7552))),"t","f")</f>
        <v>f</v>
      </c>
      <c r="G7553">
        <v>4</v>
      </c>
      <c r="H7553">
        <v>650003</v>
      </c>
      <c r="I7553" t="s">
        <v>4514</v>
      </c>
      <c r="J7553">
        <v>20120115</v>
      </c>
      <c r="K7553">
        <v>20120601</v>
      </c>
      <c r="M7553">
        <v>0</v>
      </c>
      <c r="N7553">
        <v>0</v>
      </c>
      <c r="AA7553" t="s">
        <v>4515</v>
      </c>
      <c r="AC7553">
        <v>0</v>
      </c>
      <c r="AE7553">
        <v>1</v>
      </c>
      <c r="AF7553" t="s">
        <v>271</v>
      </c>
    </row>
    <row r="7554" spans="1:32" x14ac:dyDescent="0.25">
      <c r="A7554" t="str">
        <f t="array" ref="A7554">IF(COUNT(SEARCH(RubriekenHistorisch,CONCATENATE(P7553,U7553,AB7553,AH7553))),"t","f")</f>
        <v>f</v>
      </c>
      <c r="B7554" t="str">
        <f t="shared" si="353"/>
        <v>f</v>
      </c>
      <c r="C7554" t="str">
        <f t="shared" si="354"/>
        <v>f</v>
      </c>
      <c r="D7554" t="str">
        <f t="shared" si="355"/>
        <v>f</v>
      </c>
      <c r="E7554" t="str">
        <f>IF(COUNT(SEARCH({"04.","05.","09.","12."},CONCATENATE(P7553,U7553,AB7553,AH7553))),"t","f")</f>
        <v>f</v>
      </c>
      <c r="F7554" t="str">
        <f t="array" ref="F7554">IF(COUNT(SEARCH(HistorischeRubrieken,CONCATENATE(P7553,U7553,AB7553,AH7553))),"t","f")</f>
        <v>f</v>
      </c>
      <c r="G7554">
        <v>5</v>
      </c>
      <c r="H7554">
        <v>650003</v>
      </c>
      <c r="I7554" t="s">
        <v>4514</v>
      </c>
      <c r="J7554">
        <v>20120601</v>
      </c>
      <c r="M7554">
        <v>0</v>
      </c>
      <c r="N7554">
        <v>0</v>
      </c>
      <c r="AA7554" t="s">
        <v>4515</v>
      </c>
      <c r="AC7554">
        <v>0</v>
      </c>
      <c r="AE7554">
        <v>1</v>
      </c>
      <c r="AF7554" t="s">
        <v>271</v>
      </c>
    </row>
    <row r="7555" spans="1:32" hidden="1" x14ac:dyDescent="0.25">
      <c r="A7555" t="str">
        <f t="array" ref="A7555">IF(COUNT(SEARCH(RubriekenHistorisch,CONCATENATE(P7554,U7554,AB7554,AH7554))),"t","f")</f>
        <v>f</v>
      </c>
      <c r="B7555" t="str">
        <f t="shared" ref="B7555:B7618" si="356">IF(COUNT(SEARCH("07.66.20",CONCATENATE(P7554,U7554,AB7554,AH7554))),"t","f")</f>
        <v>f</v>
      </c>
      <c r="C7555" t="str">
        <f t="shared" ref="C7555:C7618" si="357">IF(COUNT(SEARCH("14.40.10",CONCATENATE(P7554,U7554,AB7554,AH7554))),"t","f")</f>
        <v>f</v>
      </c>
      <c r="D7555" t="str">
        <f t="shared" si="355"/>
        <v>f</v>
      </c>
      <c r="E7555" t="str">
        <f>IF(COUNT(SEARCH({"04.","05.","09.","12."},CONCATENATE(P7554,U7554,AB7554,AH7554))),"t","f")</f>
        <v>f</v>
      </c>
      <c r="F7555" t="str">
        <f t="array" ref="F7555">IF(COUNT(SEARCH(HistorischeRubrieken,CONCATENATE(P7554,U7554,AB7554,AH7554))),"t","f")</f>
        <v>f</v>
      </c>
      <c r="G7555">
        <v>1</v>
      </c>
      <c r="H7555">
        <v>650004</v>
      </c>
      <c r="I7555" t="s">
        <v>4516</v>
      </c>
      <c r="J7555">
        <v>19971101</v>
      </c>
      <c r="K7555">
        <v>20010301</v>
      </c>
      <c r="M7555">
        <v>0</v>
      </c>
      <c r="N7555">
        <v>0</v>
      </c>
      <c r="AA7555" t="s">
        <v>4510</v>
      </c>
      <c r="AC7555">
        <v>0</v>
      </c>
      <c r="AE7555">
        <v>1</v>
      </c>
      <c r="AF7555" t="s">
        <v>271</v>
      </c>
    </row>
    <row r="7556" spans="1:32" hidden="1" x14ac:dyDescent="0.25">
      <c r="A7556" t="str">
        <f t="array" ref="A7556">IF(COUNT(SEARCH(RubriekenHistorisch,CONCATENATE(P7555,U7555,AB7555,AH7555))),"t","f")</f>
        <v>f</v>
      </c>
      <c r="B7556" t="str">
        <f t="shared" si="356"/>
        <v>f</v>
      </c>
      <c r="C7556" t="str">
        <f t="shared" si="357"/>
        <v>f</v>
      </c>
      <c r="D7556" t="str">
        <f t="shared" ref="D7556:D7619" si="358">IF(COUNT(SEARCH("- 0",CONCATENATE(P7555,U7555,AB7555,AH7555))),"t","f")</f>
        <v>f</v>
      </c>
      <c r="E7556" t="str">
        <f>IF(COUNT(SEARCH({"04.","05.","09.","12."},CONCATENATE(P7555,U7555,AB7555,AH7555))),"t","f")</f>
        <v>f</v>
      </c>
      <c r="F7556" t="str">
        <f t="array" ref="F7556">IF(COUNT(SEARCH(HistorischeRubrieken,CONCATENATE(P7555,U7555,AB7555,AH7555))),"t","f")</f>
        <v>f</v>
      </c>
      <c r="G7556">
        <v>2</v>
      </c>
      <c r="H7556">
        <v>650004</v>
      </c>
      <c r="I7556" t="s">
        <v>4517</v>
      </c>
      <c r="J7556">
        <v>20010301</v>
      </c>
      <c r="K7556">
        <v>20040901</v>
      </c>
      <c r="M7556">
        <v>0</v>
      </c>
      <c r="N7556">
        <v>2</v>
      </c>
      <c r="O7556" t="s">
        <v>121</v>
      </c>
      <c r="R7556">
        <v>0</v>
      </c>
      <c r="S7556" t="s">
        <v>271</v>
      </c>
      <c r="AA7556" t="s">
        <v>4512</v>
      </c>
      <c r="AC7556">
        <v>0</v>
      </c>
      <c r="AE7556">
        <v>1</v>
      </c>
      <c r="AF7556" t="s">
        <v>271</v>
      </c>
    </row>
    <row r="7557" spans="1:32" hidden="1" x14ac:dyDescent="0.25">
      <c r="A7557" t="str">
        <f t="array" ref="A7557">IF(COUNT(SEARCH(RubriekenHistorisch,CONCATENATE(P7556,U7556,AB7556,AH7556))),"t","f")</f>
        <v>f</v>
      </c>
      <c r="B7557" t="str">
        <f t="shared" si="356"/>
        <v>f</v>
      </c>
      <c r="C7557" t="str">
        <f t="shared" si="357"/>
        <v>f</v>
      </c>
      <c r="D7557" t="str">
        <f t="shared" si="358"/>
        <v>f</v>
      </c>
      <c r="E7557" t="str">
        <f>IF(COUNT(SEARCH({"04.","05.","09.","12."},CONCATENATE(P7556,U7556,AB7556,AH7556))),"t","f")</f>
        <v>f</v>
      </c>
      <c r="F7557" t="str">
        <f t="array" ref="F7557">IF(COUNT(SEARCH(HistorischeRubrieken,CONCATENATE(P7556,U7556,AB7556,AH7556))),"t","f")</f>
        <v>f</v>
      </c>
      <c r="G7557">
        <v>3</v>
      </c>
      <c r="H7557">
        <v>650004</v>
      </c>
      <c r="I7557" t="s">
        <v>4518</v>
      </c>
      <c r="J7557">
        <v>20040901</v>
      </c>
      <c r="K7557">
        <v>20060901</v>
      </c>
      <c r="M7557">
        <v>0</v>
      </c>
      <c r="N7557">
        <v>2</v>
      </c>
      <c r="O7557" t="s">
        <v>121</v>
      </c>
      <c r="R7557">
        <v>0</v>
      </c>
      <c r="S7557" t="s">
        <v>271</v>
      </c>
      <c r="AA7557" t="s">
        <v>4512</v>
      </c>
      <c r="AC7557">
        <v>0</v>
      </c>
      <c r="AE7557">
        <v>1</v>
      </c>
      <c r="AF7557" t="s">
        <v>271</v>
      </c>
    </row>
    <row r="7558" spans="1:32" hidden="1" x14ac:dyDescent="0.25">
      <c r="A7558" t="str">
        <f t="array" ref="A7558">IF(COUNT(SEARCH(RubriekenHistorisch,CONCATENATE(P7557,U7557,AB7557,AH7557))),"t","f")</f>
        <v>f</v>
      </c>
      <c r="B7558" t="str">
        <f t="shared" si="356"/>
        <v>f</v>
      </c>
      <c r="C7558" t="str">
        <f t="shared" si="357"/>
        <v>f</v>
      </c>
      <c r="D7558" t="str">
        <f t="shared" si="358"/>
        <v>f</v>
      </c>
      <c r="E7558" t="str">
        <f>IF(COUNT(SEARCH({"04.","05.","09.","12."},CONCATENATE(P7557,U7557,AB7557,AH7557))),"t","f")</f>
        <v>f</v>
      </c>
      <c r="F7558" t="str">
        <f t="array" ref="F7558">IF(COUNT(SEARCH(HistorischeRubrieken,CONCATENATE(P7557,U7557,AB7557,AH7557))),"t","f")</f>
        <v>f</v>
      </c>
      <c r="G7558">
        <v>4</v>
      </c>
      <c r="H7558">
        <v>650004</v>
      </c>
      <c r="I7558" t="s">
        <v>4518</v>
      </c>
      <c r="J7558">
        <v>20060901</v>
      </c>
      <c r="K7558">
        <v>20120115</v>
      </c>
      <c r="M7558">
        <v>0</v>
      </c>
      <c r="N7558">
        <v>2</v>
      </c>
      <c r="AA7558" t="s">
        <v>4512</v>
      </c>
      <c r="AC7558">
        <v>0</v>
      </c>
      <c r="AE7558">
        <v>1</v>
      </c>
      <c r="AF7558" t="s">
        <v>271</v>
      </c>
    </row>
    <row r="7559" spans="1:32" hidden="1" x14ac:dyDescent="0.25">
      <c r="A7559" t="str">
        <f t="array" ref="A7559">IF(COUNT(SEARCH(RubriekenHistorisch,CONCATENATE(P7558,U7558,AB7558,AH7558))),"t","f")</f>
        <v>f</v>
      </c>
      <c r="B7559" t="str">
        <f t="shared" si="356"/>
        <v>f</v>
      </c>
      <c r="C7559" t="str">
        <f t="shared" si="357"/>
        <v>f</v>
      </c>
      <c r="D7559" t="str">
        <f t="shared" si="358"/>
        <v>f</v>
      </c>
      <c r="E7559" t="str">
        <f>IF(COUNT(SEARCH({"04.","05.","09.","12."},CONCATENATE(P7558,U7558,AB7558,AH7558))),"t","f")</f>
        <v>f</v>
      </c>
      <c r="F7559" t="str">
        <f t="array" ref="F7559">IF(COUNT(SEARCH(HistorischeRubrieken,CONCATENATE(P7558,U7558,AB7558,AH7558))),"t","f")</f>
        <v>f</v>
      </c>
      <c r="G7559">
        <v>5</v>
      </c>
      <c r="H7559">
        <v>650004</v>
      </c>
      <c r="I7559" t="s">
        <v>4519</v>
      </c>
      <c r="J7559">
        <v>20120115</v>
      </c>
      <c r="K7559">
        <v>20120601</v>
      </c>
      <c r="M7559">
        <v>0</v>
      </c>
      <c r="N7559">
        <v>2</v>
      </c>
      <c r="AA7559" t="s">
        <v>4515</v>
      </c>
      <c r="AC7559">
        <v>0</v>
      </c>
      <c r="AE7559">
        <v>1</v>
      </c>
      <c r="AF7559" t="s">
        <v>271</v>
      </c>
    </row>
    <row r="7560" spans="1:32" x14ac:dyDescent="0.25">
      <c r="A7560" t="str">
        <f t="array" ref="A7560">IF(COUNT(SEARCH(RubriekenHistorisch,CONCATENATE(P7559,U7559,AB7559,AH7559))),"t","f")</f>
        <v>f</v>
      </c>
      <c r="B7560" t="str">
        <f t="shared" si="356"/>
        <v>f</v>
      </c>
      <c r="C7560" t="str">
        <f t="shared" si="357"/>
        <v>f</v>
      </c>
      <c r="D7560" t="str">
        <f t="shared" si="358"/>
        <v>f</v>
      </c>
      <c r="E7560" t="str">
        <f>IF(COUNT(SEARCH({"04.","05.","09.","12."},CONCATENATE(P7559,U7559,AB7559,AH7559))),"t","f")</f>
        <v>f</v>
      </c>
      <c r="F7560" t="str">
        <f t="array" ref="F7560">IF(COUNT(SEARCH(HistorischeRubrieken,CONCATENATE(P7559,U7559,AB7559,AH7559))),"t","f")</f>
        <v>f</v>
      </c>
      <c r="G7560">
        <v>6</v>
      </c>
      <c r="H7560">
        <v>650004</v>
      </c>
      <c r="I7560" t="s">
        <v>4519</v>
      </c>
      <c r="J7560">
        <v>20120601</v>
      </c>
      <c r="M7560">
        <v>0</v>
      </c>
      <c r="N7560">
        <v>2</v>
      </c>
      <c r="AA7560" t="s">
        <v>4515</v>
      </c>
      <c r="AC7560">
        <v>0</v>
      </c>
      <c r="AE7560">
        <v>1</v>
      </c>
      <c r="AF7560" t="s">
        <v>271</v>
      </c>
    </row>
    <row r="7561" spans="1:32" hidden="1" x14ac:dyDescent="0.25">
      <c r="A7561" t="str">
        <f t="array" ref="A7561">IF(COUNT(SEARCH(RubriekenHistorisch,CONCATENATE(P7560,U7560,AB7560,AH7560))),"t","f")</f>
        <v>f</v>
      </c>
      <c r="B7561" t="str">
        <f t="shared" si="356"/>
        <v>f</v>
      </c>
      <c r="C7561" t="str">
        <f t="shared" si="357"/>
        <v>f</v>
      </c>
      <c r="D7561" t="str">
        <f t="shared" si="358"/>
        <v>f</v>
      </c>
      <c r="E7561" t="str">
        <f>IF(COUNT(SEARCH({"04.","05.","09.","12."},CONCATENATE(P7560,U7560,AB7560,AH7560))),"t","f")</f>
        <v>f</v>
      </c>
      <c r="F7561" t="str">
        <f t="array" ref="F7561">IF(COUNT(SEARCH(HistorischeRubrieken,CONCATENATE(P7560,U7560,AB7560,AH7560))),"t","f")</f>
        <v>f</v>
      </c>
      <c r="G7561">
        <v>1</v>
      </c>
      <c r="H7561">
        <v>650005</v>
      </c>
      <c r="I7561" t="s">
        <v>4520</v>
      </c>
      <c r="J7561">
        <v>20020301</v>
      </c>
      <c r="K7561">
        <v>20050301</v>
      </c>
      <c r="M7561">
        <v>0</v>
      </c>
      <c r="N7561">
        <v>0</v>
      </c>
      <c r="T7561" t="s">
        <v>4521</v>
      </c>
      <c r="U7561" t="s">
        <v>4522</v>
      </c>
      <c r="V7561">
        <v>0</v>
      </c>
      <c r="W7561">
        <v>1</v>
      </c>
      <c r="X7561">
        <v>20020305</v>
      </c>
      <c r="Y7561">
        <v>48</v>
      </c>
      <c r="Z7561" t="s">
        <v>1003</v>
      </c>
      <c r="AA7561" t="s">
        <v>4523</v>
      </c>
      <c r="AC7561">
        <v>0</v>
      </c>
      <c r="AE7561">
        <v>0</v>
      </c>
      <c r="AF7561" t="s">
        <v>271</v>
      </c>
    </row>
    <row r="7562" spans="1:32" hidden="1" x14ac:dyDescent="0.25">
      <c r="A7562" t="str">
        <f t="array" ref="A7562">IF(COUNT(SEARCH(RubriekenHistorisch,CONCATENATE(P7561,U7561,AB7561,AH7561))),"t","f")</f>
        <v>f</v>
      </c>
      <c r="B7562" t="str">
        <f t="shared" si="356"/>
        <v>f</v>
      </c>
      <c r="C7562" t="str">
        <f t="shared" si="357"/>
        <v>f</v>
      </c>
      <c r="D7562" t="str">
        <f t="shared" si="358"/>
        <v>t</v>
      </c>
      <c r="E7562" t="str">
        <f>IF(COUNT(SEARCH({"04.","05.","09.","12."},CONCATENATE(P7561,U7561,AB7561,AH7561))),"t","f")</f>
        <v>f</v>
      </c>
      <c r="F7562" t="str">
        <f t="array" ref="F7562">IF(COUNT(SEARCH(HistorischeRubrieken,CONCATENATE(P7561,U7561,AB7561,AH7561))),"t","f")</f>
        <v>f</v>
      </c>
      <c r="G7562">
        <v>2</v>
      </c>
      <c r="H7562">
        <v>650005</v>
      </c>
      <c r="I7562" t="s">
        <v>4524</v>
      </c>
      <c r="J7562">
        <v>20050301</v>
      </c>
      <c r="K7562">
        <v>20051201</v>
      </c>
      <c r="M7562">
        <v>0</v>
      </c>
      <c r="N7562">
        <v>0</v>
      </c>
      <c r="T7562" t="s">
        <v>4525</v>
      </c>
      <c r="U7562" t="s">
        <v>4522</v>
      </c>
      <c r="V7562">
        <v>0</v>
      </c>
      <c r="W7562">
        <v>1</v>
      </c>
      <c r="X7562">
        <v>20050305</v>
      </c>
      <c r="Y7562">
        <v>36</v>
      </c>
      <c r="Z7562" t="s">
        <v>1003</v>
      </c>
      <c r="AA7562" t="s">
        <v>4526</v>
      </c>
      <c r="AC7562">
        <v>0</v>
      </c>
      <c r="AE7562">
        <v>0</v>
      </c>
      <c r="AF7562" t="s">
        <v>271</v>
      </c>
    </row>
    <row r="7563" spans="1:32" hidden="1" x14ac:dyDescent="0.25">
      <c r="A7563" t="str">
        <f t="array" ref="A7563">IF(COUNT(SEARCH(RubriekenHistorisch,CONCATENATE(P7562,U7562,AB7562,AH7562))),"t","f")</f>
        <v>f</v>
      </c>
      <c r="B7563" t="str">
        <f t="shared" si="356"/>
        <v>f</v>
      </c>
      <c r="C7563" t="str">
        <f t="shared" si="357"/>
        <v>f</v>
      </c>
      <c r="D7563" t="str">
        <f t="shared" si="358"/>
        <v>t</v>
      </c>
      <c r="E7563" t="str">
        <f>IF(COUNT(SEARCH({"04.","05.","09.","12."},CONCATENATE(P7562,U7562,AB7562,AH7562))),"t","f")</f>
        <v>f</v>
      </c>
      <c r="F7563" t="str">
        <f t="array" ref="F7563">IF(COUNT(SEARCH(HistorischeRubrieken,CONCATENATE(P7562,U7562,AB7562,AH7562))),"t","f")</f>
        <v>f</v>
      </c>
      <c r="G7563">
        <v>3</v>
      </c>
      <c r="H7563">
        <v>650005</v>
      </c>
      <c r="I7563" t="s">
        <v>4524</v>
      </c>
      <c r="J7563">
        <v>20051201</v>
      </c>
      <c r="K7563">
        <v>20071201</v>
      </c>
      <c r="M7563">
        <v>0</v>
      </c>
      <c r="N7563">
        <v>0</v>
      </c>
      <c r="T7563" t="s">
        <v>4527</v>
      </c>
      <c r="U7563" t="s">
        <v>4522</v>
      </c>
      <c r="V7563">
        <v>0</v>
      </c>
      <c r="W7563">
        <v>1</v>
      </c>
      <c r="X7563">
        <v>20080305</v>
      </c>
      <c r="Y7563">
        <v>36</v>
      </c>
      <c r="Z7563" t="s">
        <v>1003</v>
      </c>
      <c r="AA7563" t="s">
        <v>4526</v>
      </c>
      <c r="AC7563">
        <v>0</v>
      </c>
      <c r="AE7563">
        <v>0</v>
      </c>
      <c r="AF7563" t="s">
        <v>271</v>
      </c>
    </row>
    <row r="7564" spans="1:32" hidden="1" x14ac:dyDescent="0.25">
      <c r="A7564" t="str">
        <f t="array" ref="A7564">IF(COUNT(SEARCH(RubriekenHistorisch,CONCATENATE(P7563,U7563,AB7563,AH7563))),"t","f")</f>
        <v>f</v>
      </c>
      <c r="B7564" t="str">
        <f t="shared" si="356"/>
        <v>f</v>
      </c>
      <c r="C7564" t="str">
        <f t="shared" si="357"/>
        <v>f</v>
      </c>
      <c r="D7564" t="str">
        <f t="shared" si="358"/>
        <v>t</v>
      </c>
      <c r="E7564" t="str">
        <f>IF(COUNT(SEARCH({"04.","05.","09.","12."},CONCATENATE(P7563,U7563,AB7563,AH7563))),"t","f")</f>
        <v>f</v>
      </c>
      <c r="F7564" t="str">
        <f t="array" ref="F7564">IF(COUNT(SEARCH(HistorischeRubrieken,CONCATENATE(P7563,U7563,AB7563,AH7563))),"t","f")</f>
        <v>f</v>
      </c>
      <c r="G7564">
        <v>4</v>
      </c>
      <c r="H7564">
        <v>650005</v>
      </c>
      <c r="I7564" t="s">
        <v>4524</v>
      </c>
      <c r="J7564">
        <v>20071201</v>
      </c>
      <c r="K7564">
        <v>20100301</v>
      </c>
      <c r="M7564">
        <v>0</v>
      </c>
      <c r="N7564">
        <v>0</v>
      </c>
      <c r="T7564" t="s">
        <v>4527</v>
      </c>
      <c r="U7564" t="s">
        <v>4522</v>
      </c>
      <c r="V7564">
        <v>0</v>
      </c>
      <c r="W7564">
        <v>1</v>
      </c>
      <c r="X7564">
        <v>20080305</v>
      </c>
      <c r="Y7564">
        <v>36</v>
      </c>
      <c r="Z7564" t="s">
        <v>1003</v>
      </c>
      <c r="AA7564" t="s">
        <v>4528</v>
      </c>
      <c r="AC7564">
        <v>0</v>
      </c>
      <c r="AE7564">
        <v>0</v>
      </c>
      <c r="AF7564" t="s">
        <v>271</v>
      </c>
    </row>
    <row r="7565" spans="1:32" hidden="1" x14ac:dyDescent="0.25">
      <c r="A7565" t="str">
        <f t="array" ref="A7565">IF(COUNT(SEARCH(RubriekenHistorisch,CONCATENATE(P7564,U7564,AB7564,AH7564))),"t","f")</f>
        <v>f</v>
      </c>
      <c r="B7565" t="str">
        <f t="shared" si="356"/>
        <v>f</v>
      </c>
      <c r="C7565" t="str">
        <f t="shared" si="357"/>
        <v>f</v>
      </c>
      <c r="D7565" t="str">
        <f t="shared" si="358"/>
        <v>t</v>
      </c>
      <c r="E7565" t="str">
        <f>IF(COUNT(SEARCH({"04.","05.","09.","12."},CONCATENATE(P7564,U7564,AB7564,AH7564))),"t","f")</f>
        <v>f</v>
      </c>
      <c r="F7565" t="str">
        <f t="array" ref="F7565">IF(COUNT(SEARCH(HistorischeRubrieken,CONCATENATE(P7564,U7564,AB7564,AH7564))),"t","f")</f>
        <v>f</v>
      </c>
      <c r="G7565">
        <v>1</v>
      </c>
      <c r="H7565">
        <v>650101</v>
      </c>
      <c r="I7565" t="s">
        <v>4529</v>
      </c>
      <c r="J7565">
        <v>19951101</v>
      </c>
      <c r="K7565">
        <v>20010401</v>
      </c>
      <c r="M7565">
        <v>0</v>
      </c>
      <c r="N7565">
        <v>0</v>
      </c>
      <c r="O7565" t="s">
        <v>4530</v>
      </c>
      <c r="R7565">
        <v>0</v>
      </c>
      <c r="S7565" t="s">
        <v>271</v>
      </c>
      <c r="AA7565" t="s">
        <v>4530</v>
      </c>
      <c r="AC7565">
        <v>1</v>
      </c>
      <c r="AE7565">
        <v>0</v>
      </c>
      <c r="AF7565" t="s">
        <v>1003</v>
      </c>
    </row>
    <row r="7566" spans="1:32" hidden="1" x14ac:dyDescent="0.25">
      <c r="A7566" t="str">
        <f t="array" ref="A7566">IF(COUNT(SEARCH(RubriekenHistorisch,CONCATENATE(P7565,U7565,AB7565,AH7565))),"t","f")</f>
        <v>f</v>
      </c>
      <c r="B7566" t="str">
        <f t="shared" si="356"/>
        <v>f</v>
      </c>
      <c r="C7566" t="str">
        <f t="shared" si="357"/>
        <v>f</v>
      </c>
      <c r="D7566" t="str">
        <f t="shared" si="358"/>
        <v>f</v>
      </c>
      <c r="E7566" t="str">
        <f>IF(COUNT(SEARCH({"04.","05.","09.","12."},CONCATENATE(P7565,U7565,AB7565,AH7565))),"t","f")</f>
        <v>f</v>
      </c>
      <c r="F7566" t="str">
        <f t="array" ref="F7566">IF(COUNT(SEARCH(HistorischeRubrieken,CONCATENATE(P7565,U7565,AB7565,AH7565))),"t","f")</f>
        <v>f</v>
      </c>
      <c r="G7566">
        <v>2</v>
      </c>
      <c r="H7566">
        <v>650101</v>
      </c>
      <c r="I7566" t="s">
        <v>4529</v>
      </c>
      <c r="J7566">
        <v>20010401</v>
      </c>
      <c r="K7566">
        <v>20031201</v>
      </c>
      <c r="M7566">
        <v>0</v>
      </c>
      <c r="N7566">
        <v>0</v>
      </c>
      <c r="O7566" t="s">
        <v>4531</v>
      </c>
      <c r="R7566">
        <v>0</v>
      </c>
      <c r="S7566" t="s">
        <v>271</v>
      </c>
      <c r="T7566" t="s">
        <v>1592</v>
      </c>
      <c r="U7566" t="s">
        <v>4532</v>
      </c>
      <c r="V7566">
        <v>0</v>
      </c>
      <c r="W7566">
        <v>1</v>
      </c>
      <c r="X7566">
        <v>20010501</v>
      </c>
      <c r="Y7566">
        <v>0</v>
      </c>
      <c r="Z7566" t="s">
        <v>271</v>
      </c>
      <c r="AA7566" t="s">
        <v>4531</v>
      </c>
      <c r="AC7566">
        <v>1</v>
      </c>
      <c r="AE7566">
        <v>0</v>
      </c>
      <c r="AF7566" t="s">
        <v>1003</v>
      </c>
    </row>
    <row r="7567" spans="1:32" hidden="1" x14ac:dyDescent="0.25">
      <c r="A7567" t="str">
        <f t="array" ref="A7567">IF(COUNT(SEARCH(RubriekenHistorisch,CONCATENATE(P7566,U7566,AB7566,AH7566))),"t","f")</f>
        <v>f</v>
      </c>
      <c r="B7567" t="str">
        <f t="shared" si="356"/>
        <v>f</v>
      </c>
      <c r="C7567" t="str">
        <f t="shared" si="357"/>
        <v>t</v>
      </c>
      <c r="D7567" t="str">
        <f t="shared" si="358"/>
        <v>f</v>
      </c>
      <c r="E7567" t="str">
        <f>IF(COUNT(SEARCH({"04.","05.","09.","12."},CONCATENATE(P7566,U7566,AB7566,AH7566))),"t","f")</f>
        <v>f</v>
      </c>
      <c r="F7567" t="str">
        <f t="array" ref="F7567">IF(COUNT(SEARCH(HistorischeRubrieken,CONCATENATE(P7566,U7566,AB7566,AH7566))),"t","f")</f>
        <v>f</v>
      </c>
      <c r="G7567">
        <v>3</v>
      </c>
      <c r="H7567">
        <v>650101</v>
      </c>
      <c r="I7567" t="s">
        <v>4529</v>
      </c>
      <c r="J7567">
        <v>20031201</v>
      </c>
      <c r="K7567">
        <v>20051201</v>
      </c>
      <c r="M7567">
        <v>0</v>
      </c>
      <c r="N7567">
        <v>0</v>
      </c>
      <c r="O7567" t="s">
        <v>4531</v>
      </c>
      <c r="R7567">
        <v>0</v>
      </c>
      <c r="S7567" t="s">
        <v>271</v>
      </c>
      <c r="AA7567" t="s">
        <v>4533</v>
      </c>
      <c r="AC7567">
        <v>1</v>
      </c>
      <c r="AE7567">
        <v>0</v>
      </c>
      <c r="AF7567" t="s">
        <v>1003</v>
      </c>
    </row>
    <row r="7568" spans="1:32" hidden="1" x14ac:dyDescent="0.25">
      <c r="A7568" t="str">
        <f t="array" ref="A7568">IF(COUNT(SEARCH(RubriekenHistorisch,CONCATENATE(P7567,U7567,AB7567,AH7567))),"t","f")</f>
        <v>f</v>
      </c>
      <c r="B7568" t="str">
        <f t="shared" si="356"/>
        <v>f</v>
      </c>
      <c r="C7568" t="str">
        <f t="shared" si="357"/>
        <v>f</v>
      </c>
      <c r="D7568" t="str">
        <f t="shared" si="358"/>
        <v>f</v>
      </c>
      <c r="E7568" t="str">
        <f>IF(COUNT(SEARCH({"04.","05.","09.","12."},CONCATENATE(P7567,U7567,AB7567,AH7567))),"t","f")</f>
        <v>f</v>
      </c>
      <c r="F7568" t="str">
        <f t="array" ref="F7568">IF(COUNT(SEARCH(HistorischeRubrieken,CONCATENATE(P7567,U7567,AB7567,AH7567))),"t","f")</f>
        <v>f</v>
      </c>
      <c r="G7568">
        <v>4</v>
      </c>
      <c r="H7568">
        <v>650101</v>
      </c>
      <c r="I7568" t="s">
        <v>4529</v>
      </c>
      <c r="J7568">
        <v>20051201</v>
      </c>
      <c r="K7568">
        <v>20071201</v>
      </c>
      <c r="M7568">
        <v>0</v>
      </c>
      <c r="N7568">
        <v>0</v>
      </c>
      <c r="O7568" t="s">
        <v>4534</v>
      </c>
      <c r="R7568">
        <v>0</v>
      </c>
      <c r="S7568" t="s">
        <v>271</v>
      </c>
      <c r="T7568" t="s">
        <v>4535</v>
      </c>
      <c r="U7568" t="s">
        <v>4536</v>
      </c>
      <c r="V7568">
        <v>0</v>
      </c>
      <c r="W7568">
        <v>1</v>
      </c>
      <c r="X7568">
        <v>20051202</v>
      </c>
      <c r="Y7568">
        <v>0</v>
      </c>
      <c r="Z7568" t="s">
        <v>1003</v>
      </c>
      <c r="AA7568" t="s">
        <v>4537</v>
      </c>
      <c r="AC7568">
        <v>1</v>
      </c>
      <c r="AE7568">
        <v>0</v>
      </c>
      <c r="AF7568" t="s">
        <v>1003</v>
      </c>
    </row>
    <row r="7569" spans="1:32" hidden="1" x14ac:dyDescent="0.25">
      <c r="A7569" t="str">
        <f t="array" ref="A7569">IF(COUNT(SEARCH(RubriekenHistorisch,CONCATENATE(P7568,U7568,AB7568,AH7568))),"t","f")</f>
        <v>f</v>
      </c>
      <c r="B7569" t="str">
        <f t="shared" si="356"/>
        <v>f</v>
      </c>
      <c r="C7569" t="str">
        <f t="shared" si="357"/>
        <v>t</v>
      </c>
      <c r="D7569" t="str">
        <f t="shared" si="358"/>
        <v>f</v>
      </c>
      <c r="E7569" t="str">
        <f>IF(COUNT(SEARCH({"04.","05.","09.","12."},CONCATENATE(P7568,U7568,AB7568,AH7568))),"t","f")</f>
        <v>f</v>
      </c>
      <c r="F7569" t="str">
        <f t="array" ref="F7569">IF(COUNT(SEARCH(HistorischeRubrieken,CONCATENATE(P7568,U7568,AB7568,AH7568))),"t","f")</f>
        <v>f</v>
      </c>
      <c r="G7569">
        <v>5</v>
      </c>
      <c r="H7569">
        <v>650101</v>
      </c>
      <c r="I7569" t="s">
        <v>4529</v>
      </c>
      <c r="J7569">
        <v>20071201</v>
      </c>
      <c r="K7569">
        <v>20100301</v>
      </c>
      <c r="M7569">
        <v>0</v>
      </c>
      <c r="N7569">
        <v>0</v>
      </c>
      <c r="O7569" t="s">
        <v>4538</v>
      </c>
      <c r="R7569">
        <v>0</v>
      </c>
      <c r="S7569" t="s">
        <v>271</v>
      </c>
      <c r="AA7569" t="s">
        <v>4539</v>
      </c>
      <c r="AC7569">
        <v>1</v>
      </c>
      <c r="AE7569">
        <v>0</v>
      </c>
      <c r="AF7569" t="s">
        <v>1003</v>
      </c>
    </row>
    <row r="7570" spans="1:32" hidden="1" x14ac:dyDescent="0.25">
      <c r="A7570" t="str">
        <f t="array" ref="A7570">IF(COUNT(SEARCH(RubriekenHistorisch,CONCATENATE(P7569,U7569,AB7569,AH7569))),"t","f")</f>
        <v>f</v>
      </c>
      <c r="B7570" t="str">
        <f t="shared" si="356"/>
        <v>f</v>
      </c>
      <c r="C7570" t="str">
        <f t="shared" si="357"/>
        <v>f</v>
      </c>
      <c r="D7570" t="str">
        <f t="shared" si="358"/>
        <v>f</v>
      </c>
      <c r="E7570" t="str">
        <f>IF(COUNT(SEARCH({"04.","05.","09.","12."},CONCATENATE(P7569,U7569,AB7569,AH7569))),"t","f")</f>
        <v>f</v>
      </c>
      <c r="F7570" t="str">
        <f t="array" ref="F7570">IF(COUNT(SEARCH(HistorischeRubrieken,CONCATENATE(P7569,U7569,AB7569,AH7569))),"t","f")</f>
        <v>f</v>
      </c>
      <c r="G7570">
        <v>6</v>
      </c>
      <c r="H7570">
        <v>650101</v>
      </c>
      <c r="I7570" t="s">
        <v>4529</v>
      </c>
      <c r="J7570">
        <v>20100301</v>
      </c>
      <c r="K7570">
        <v>20120115</v>
      </c>
      <c r="M7570">
        <v>0</v>
      </c>
      <c r="N7570">
        <v>0</v>
      </c>
      <c r="O7570" t="s">
        <v>4540</v>
      </c>
      <c r="R7570">
        <v>0</v>
      </c>
      <c r="S7570" t="s">
        <v>271</v>
      </c>
      <c r="AA7570" t="s">
        <v>4541</v>
      </c>
      <c r="AC7570">
        <v>1</v>
      </c>
      <c r="AE7570">
        <v>0</v>
      </c>
      <c r="AF7570" t="s">
        <v>1003</v>
      </c>
    </row>
    <row r="7571" spans="1:32" hidden="1" x14ac:dyDescent="0.25">
      <c r="A7571" t="str">
        <f t="array" ref="A7571">IF(COUNT(SEARCH(RubriekenHistorisch,CONCATENATE(P7570,U7570,AB7570,AH7570))),"t","f")</f>
        <v>f</v>
      </c>
      <c r="B7571" t="str">
        <f t="shared" si="356"/>
        <v>f</v>
      </c>
      <c r="C7571" t="str">
        <f t="shared" si="357"/>
        <v>f</v>
      </c>
      <c r="D7571" t="str">
        <f t="shared" si="358"/>
        <v>f</v>
      </c>
      <c r="E7571" t="str">
        <f>IF(COUNT(SEARCH({"04.","05.","09.","12."},CONCATENATE(P7570,U7570,AB7570,AH7570))),"t","f")</f>
        <v>f</v>
      </c>
      <c r="F7571" t="str">
        <f t="array" ref="F7571">IF(COUNT(SEARCH(HistorischeRubrieken,CONCATENATE(P7570,U7570,AB7570,AH7570))),"t","f")</f>
        <v>f</v>
      </c>
      <c r="G7571">
        <v>7</v>
      </c>
      <c r="H7571">
        <v>650101</v>
      </c>
      <c r="I7571" t="s">
        <v>4529</v>
      </c>
      <c r="J7571">
        <v>20120115</v>
      </c>
      <c r="K7571">
        <v>20120917</v>
      </c>
      <c r="M7571">
        <v>0</v>
      </c>
      <c r="N7571">
        <v>0</v>
      </c>
      <c r="O7571" t="s">
        <v>4542</v>
      </c>
      <c r="R7571">
        <v>0</v>
      </c>
      <c r="S7571" t="s">
        <v>271</v>
      </c>
      <c r="AA7571" t="s">
        <v>4543</v>
      </c>
      <c r="AC7571">
        <v>1</v>
      </c>
      <c r="AE7571">
        <v>0</v>
      </c>
      <c r="AF7571" t="s">
        <v>1003</v>
      </c>
    </row>
    <row r="7572" spans="1:32" hidden="1" x14ac:dyDescent="0.25">
      <c r="A7572" t="str">
        <f t="array" ref="A7572">IF(COUNT(SEARCH(RubriekenHistorisch,CONCATENATE(P7571,U7571,AB7571,AH7571))),"t","f")</f>
        <v>f</v>
      </c>
      <c r="B7572" t="str">
        <f t="shared" si="356"/>
        <v>f</v>
      </c>
      <c r="C7572" t="str">
        <f t="shared" si="357"/>
        <v>f</v>
      </c>
      <c r="D7572" t="str">
        <f t="shared" si="358"/>
        <v>f</v>
      </c>
      <c r="E7572" t="str">
        <f>IF(COUNT(SEARCH({"04.","05.","09.","12."},CONCATENATE(P7571,U7571,AB7571,AH7571))),"t","f")</f>
        <v>f</v>
      </c>
      <c r="F7572" t="str">
        <f t="array" ref="F7572">IF(COUNT(SEARCH(HistorischeRubrieken,CONCATENATE(P7571,U7571,AB7571,AH7571))),"t","f")</f>
        <v>f</v>
      </c>
      <c r="G7572">
        <v>8</v>
      </c>
      <c r="H7572">
        <v>650101</v>
      </c>
      <c r="I7572" t="s">
        <v>4529</v>
      </c>
      <c r="J7572">
        <v>20120917</v>
      </c>
      <c r="K7572">
        <v>20130101</v>
      </c>
      <c r="M7572">
        <v>0</v>
      </c>
      <c r="N7572">
        <v>0</v>
      </c>
      <c r="O7572" t="s">
        <v>4542</v>
      </c>
      <c r="R7572">
        <v>0</v>
      </c>
      <c r="S7572" t="s">
        <v>271</v>
      </c>
      <c r="AA7572" t="s">
        <v>4543</v>
      </c>
      <c r="AC7572">
        <v>1</v>
      </c>
      <c r="AE7572">
        <v>0</v>
      </c>
      <c r="AF7572" t="s">
        <v>1003</v>
      </c>
    </row>
    <row r="7573" spans="1:32" hidden="1" x14ac:dyDescent="0.25">
      <c r="A7573" t="str">
        <f t="array" ref="A7573">IF(COUNT(SEARCH(RubriekenHistorisch,CONCATENATE(P7572,U7572,AB7572,AH7572))),"t","f")</f>
        <v>f</v>
      </c>
      <c r="B7573" t="str">
        <f t="shared" si="356"/>
        <v>f</v>
      </c>
      <c r="C7573" t="str">
        <f t="shared" si="357"/>
        <v>f</v>
      </c>
      <c r="D7573" t="str">
        <f t="shared" si="358"/>
        <v>f</v>
      </c>
      <c r="E7573" t="str">
        <f>IF(COUNT(SEARCH({"04.","05.","09.","12."},CONCATENATE(P7572,U7572,AB7572,AH7572))),"t","f")</f>
        <v>f</v>
      </c>
      <c r="F7573" t="str">
        <f t="array" ref="F7573">IF(COUNT(SEARCH(HistorischeRubrieken,CONCATENATE(P7572,U7572,AB7572,AH7572))),"t","f")</f>
        <v>f</v>
      </c>
      <c r="G7573">
        <v>9</v>
      </c>
      <c r="H7573">
        <v>650101</v>
      </c>
      <c r="I7573" t="s">
        <v>4529</v>
      </c>
      <c r="J7573">
        <v>20130101</v>
      </c>
      <c r="K7573">
        <v>20140106</v>
      </c>
      <c r="M7573">
        <v>0</v>
      </c>
      <c r="N7573">
        <v>0</v>
      </c>
      <c r="O7573" t="s">
        <v>4542</v>
      </c>
      <c r="R7573">
        <v>0</v>
      </c>
      <c r="S7573" t="s">
        <v>271</v>
      </c>
      <c r="AA7573" t="s">
        <v>4544</v>
      </c>
      <c r="AC7573">
        <v>1</v>
      </c>
      <c r="AE7573">
        <v>0</v>
      </c>
      <c r="AF7573" t="s">
        <v>1003</v>
      </c>
    </row>
    <row r="7574" spans="1:32" x14ac:dyDescent="0.25">
      <c r="A7574" t="str">
        <f t="array" ref="A7574">IF(COUNT(SEARCH(RubriekenHistorisch,CONCATENATE(P7573,U7573,AB7573,AH7573))),"t","f")</f>
        <v>f</v>
      </c>
      <c r="B7574" t="str">
        <f t="shared" si="356"/>
        <v>f</v>
      </c>
      <c r="C7574" t="str">
        <f t="shared" si="357"/>
        <v>f</v>
      </c>
      <c r="D7574" t="str">
        <f t="shared" si="358"/>
        <v>f</v>
      </c>
      <c r="E7574" t="str">
        <f>IF(COUNT(SEARCH({"04.","05.","09.","12."},CONCATENATE(P7573,U7573,AB7573,AH7573))),"t","f")</f>
        <v>f</v>
      </c>
      <c r="F7574" t="str">
        <f t="array" ref="F7574">IF(COUNT(SEARCH(HistorischeRubrieken,CONCATENATE(P7573,U7573,AB7573,AH7573))),"t","f")</f>
        <v>f</v>
      </c>
      <c r="G7574">
        <v>10</v>
      </c>
      <c r="H7574">
        <v>650101</v>
      </c>
      <c r="I7574" t="s">
        <v>4529</v>
      </c>
      <c r="J7574">
        <v>20140106</v>
      </c>
      <c r="M7574">
        <v>0</v>
      </c>
      <c r="N7574">
        <v>0</v>
      </c>
      <c r="O7574" t="s">
        <v>4545</v>
      </c>
      <c r="R7574">
        <v>0</v>
      </c>
      <c r="S7574" t="s">
        <v>271</v>
      </c>
      <c r="AA7574" t="s">
        <v>4546</v>
      </c>
      <c r="AC7574">
        <v>1</v>
      </c>
      <c r="AE7574">
        <v>0</v>
      </c>
      <c r="AF7574" t="s">
        <v>271</v>
      </c>
    </row>
    <row r="7575" spans="1:32" hidden="1" x14ac:dyDescent="0.25">
      <c r="A7575" t="str">
        <f t="array" ref="A7575">IF(COUNT(SEARCH(RubriekenHistorisch,CONCATENATE(P7574,U7574,AB7574,AH7574))),"t","f")</f>
        <v>f</v>
      </c>
      <c r="B7575" t="str">
        <f t="shared" si="356"/>
        <v>f</v>
      </c>
      <c r="C7575" t="str">
        <f t="shared" si="357"/>
        <v>f</v>
      </c>
      <c r="D7575" t="str">
        <f t="shared" si="358"/>
        <v>f</v>
      </c>
      <c r="E7575" t="str">
        <f>IF(COUNT(SEARCH({"04.","05.","09.","12."},CONCATENATE(P7574,U7574,AB7574,AH7574))),"t","f")</f>
        <v>f</v>
      </c>
      <c r="F7575" t="str">
        <f t="array" ref="F7575">IF(COUNT(SEARCH(HistorischeRubrieken,CONCATENATE(P7574,U7574,AB7574,AH7574))),"t","f")</f>
        <v>f</v>
      </c>
      <c r="G7575">
        <v>1</v>
      </c>
      <c r="H7575">
        <v>650102</v>
      </c>
      <c r="I7575" t="s">
        <v>4547</v>
      </c>
      <c r="J7575">
        <v>20120701</v>
      </c>
      <c r="K7575">
        <v>20120716</v>
      </c>
      <c r="M7575">
        <v>0</v>
      </c>
      <c r="N7575">
        <v>0</v>
      </c>
      <c r="T7575" t="s">
        <v>4542</v>
      </c>
      <c r="U7575" t="s">
        <v>4548</v>
      </c>
      <c r="V7575">
        <v>0</v>
      </c>
      <c r="W7575">
        <v>1</v>
      </c>
      <c r="X7575">
        <v>20120702</v>
      </c>
      <c r="Y7575">
        <v>0</v>
      </c>
      <c r="Z7575" t="s">
        <v>1003</v>
      </c>
    </row>
    <row r="7576" spans="1:32" hidden="1" x14ac:dyDescent="0.25">
      <c r="A7576" t="str">
        <f t="array" ref="A7576">IF(COUNT(SEARCH(RubriekenHistorisch,CONCATENATE(P7575,U7575,AB7575,AH7575))),"t","f")</f>
        <v>f</v>
      </c>
      <c r="B7576" t="str">
        <f t="shared" si="356"/>
        <v>f</v>
      </c>
      <c r="C7576" t="str">
        <f t="shared" si="357"/>
        <v>t</v>
      </c>
      <c r="D7576" t="str">
        <f t="shared" si="358"/>
        <v>f</v>
      </c>
      <c r="E7576" t="str">
        <f>IF(COUNT(SEARCH({"04.","05.","09.","12."},CONCATENATE(P7575,U7575,AB7575,AH7575))),"t","f")</f>
        <v>f</v>
      </c>
      <c r="F7576" t="str">
        <f t="array" ref="F7576">IF(COUNT(SEARCH(HistorischeRubrieken,CONCATENATE(P7575,U7575,AB7575,AH7575))),"t","f")</f>
        <v>f</v>
      </c>
      <c r="G7576">
        <v>2</v>
      </c>
      <c r="H7576">
        <v>650102</v>
      </c>
      <c r="I7576" t="s">
        <v>4547</v>
      </c>
      <c r="J7576">
        <v>20120716</v>
      </c>
      <c r="K7576">
        <v>20120901</v>
      </c>
      <c r="M7576">
        <v>0</v>
      </c>
      <c r="N7576">
        <v>0</v>
      </c>
      <c r="T7576" t="s">
        <v>4542</v>
      </c>
      <c r="U7576" t="s">
        <v>4549</v>
      </c>
      <c r="V7576">
        <v>0</v>
      </c>
      <c r="W7576">
        <v>1</v>
      </c>
      <c r="X7576">
        <v>20120717</v>
      </c>
      <c r="Y7576">
        <v>0</v>
      </c>
      <c r="Z7576" t="s">
        <v>1003</v>
      </c>
    </row>
    <row r="7577" spans="1:32" hidden="1" x14ac:dyDescent="0.25">
      <c r="A7577" t="str">
        <f t="array" ref="A7577">IF(COUNT(SEARCH(RubriekenHistorisch,CONCATENATE(P7576,U7576,AB7576,AH7576))),"t","f")</f>
        <v>f</v>
      </c>
      <c r="B7577" t="str">
        <f t="shared" si="356"/>
        <v>f</v>
      </c>
      <c r="C7577" t="str">
        <f t="shared" si="357"/>
        <v>t</v>
      </c>
      <c r="D7577" t="str">
        <f t="shared" si="358"/>
        <v>f</v>
      </c>
      <c r="E7577" t="str">
        <f>IF(COUNT(SEARCH({"04.","05.","09.","12."},CONCATENATE(P7576,U7576,AB7576,AH7576))),"t","f")</f>
        <v>f</v>
      </c>
      <c r="F7577" t="str">
        <f t="array" ref="F7577">IF(COUNT(SEARCH(HistorischeRubrieken,CONCATENATE(P7576,U7576,AB7576,AH7576))),"t","f")</f>
        <v>f</v>
      </c>
      <c r="G7577">
        <v>1</v>
      </c>
      <c r="H7577">
        <v>650201</v>
      </c>
      <c r="I7577" t="s">
        <v>4550</v>
      </c>
      <c r="J7577">
        <v>20071201</v>
      </c>
      <c r="K7577">
        <v>20080301</v>
      </c>
      <c r="M7577">
        <v>0</v>
      </c>
      <c r="N7577">
        <v>0</v>
      </c>
      <c r="O7577" t="s">
        <v>4551</v>
      </c>
      <c r="R7577">
        <v>0</v>
      </c>
      <c r="S7577" t="s">
        <v>271</v>
      </c>
      <c r="AA7577" t="s">
        <v>4552</v>
      </c>
      <c r="AC7577">
        <v>1</v>
      </c>
      <c r="AE7577">
        <v>1</v>
      </c>
      <c r="AF7577" t="s">
        <v>271</v>
      </c>
    </row>
    <row r="7578" spans="1:32" hidden="1" x14ac:dyDescent="0.25">
      <c r="A7578" t="str">
        <f t="array" ref="A7578">IF(COUNT(SEARCH(RubriekenHistorisch,CONCATENATE(P7577,U7577,AB7577,AH7577))),"t","f")</f>
        <v>f</v>
      </c>
      <c r="B7578" t="str">
        <f t="shared" si="356"/>
        <v>f</v>
      </c>
      <c r="C7578" t="str">
        <f t="shared" si="357"/>
        <v>f</v>
      </c>
      <c r="D7578" t="str">
        <f t="shared" si="358"/>
        <v>f</v>
      </c>
      <c r="E7578" t="str">
        <f>IF(COUNT(SEARCH({"04.","05.","09.","12."},CONCATENATE(P7577,U7577,AB7577,AH7577))),"t","f")</f>
        <v>f</v>
      </c>
      <c r="F7578" t="str">
        <f t="array" ref="F7578">IF(COUNT(SEARCH(HistorischeRubrieken,CONCATENATE(P7577,U7577,AB7577,AH7577))),"t","f")</f>
        <v>f</v>
      </c>
      <c r="G7578">
        <v>2</v>
      </c>
      <c r="H7578">
        <v>650201</v>
      </c>
      <c r="I7578" t="s">
        <v>4550</v>
      </c>
      <c r="J7578">
        <v>20080301</v>
      </c>
      <c r="K7578">
        <v>20120115</v>
      </c>
      <c r="M7578">
        <v>0</v>
      </c>
      <c r="N7578">
        <v>0</v>
      </c>
      <c r="O7578" t="s">
        <v>4553</v>
      </c>
      <c r="R7578">
        <v>0</v>
      </c>
      <c r="S7578" t="s">
        <v>271</v>
      </c>
      <c r="AA7578" t="s">
        <v>4554</v>
      </c>
      <c r="AC7578">
        <v>1</v>
      </c>
      <c r="AE7578">
        <v>0</v>
      </c>
      <c r="AF7578" t="s">
        <v>271</v>
      </c>
    </row>
    <row r="7579" spans="1:32" hidden="1" x14ac:dyDescent="0.25">
      <c r="A7579" t="str">
        <f t="array" ref="A7579">IF(COUNT(SEARCH(RubriekenHistorisch,CONCATENATE(P7578,U7578,AB7578,AH7578))),"t","f")</f>
        <v>f</v>
      </c>
      <c r="B7579" t="str">
        <f t="shared" si="356"/>
        <v>f</v>
      </c>
      <c r="C7579" t="str">
        <f t="shared" si="357"/>
        <v>f</v>
      </c>
      <c r="D7579" t="str">
        <f t="shared" si="358"/>
        <v>f</v>
      </c>
      <c r="E7579" t="str">
        <f>IF(COUNT(SEARCH({"04.","05.","09.","12."},CONCATENATE(P7578,U7578,AB7578,AH7578))),"t","f")</f>
        <v>f</v>
      </c>
      <c r="F7579" t="str">
        <f t="array" ref="F7579">IF(COUNT(SEARCH(HistorischeRubrieken,CONCATENATE(P7578,U7578,AB7578,AH7578))),"t","f")</f>
        <v>f</v>
      </c>
      <c r="G7579">
        <v>3</v>
      </c>
      <c r="H7579">
        <v>650201</v>
      </c>
      <c r="I7579" t="s">
        <v>4550</v>
      </c>
      <c r="J7579">
        <v>20120115</v>
      </c>
      <c r="K7579">
        <v>20120917</v>
      </c>
      <c r="M7579">
        <v>0</v>
      </c>
      <c r="N7579">
        <v>0</v>
      </c>
      <c r="O7579" t="s">
        <v>4555</v>
      </c>
      <c r="R7579">
        <v>0</v>
      </c>
      <c r="S7579" t="s">
        <v>271</v>
      </c>
      <c r="AA7579" t="s">
        <v>4556</v>
      </c>
      <c r="AC7579">
        <v>1</v>
      </c>
      <c r="AE7579">
        <v>0</v>
      </c>
      <c r="AF7579" t="s">
        <v>271</v>
      </c>
    </row>
    <row r="7580" spans="1:32" hidden="1" x14ac:dyDescent="0.25">
      <c r="A7580" t="str">
        <f t="array" ref="A7580">IF(COUNT(SEARCH(RubriekenHistorisch,CONCATENATE(P7579,U7579,AB7579,AH7579))),"t","f")</f>
        <v>f</v>
      </c>
      <c r="B7580" t="str">
        <f t="shared" si="356"/>
        <v>f</v>
      </c>
      <c r="C7580" t="str">
        <f t="shared" si="357"/>
        <v>f</v>
      </c>
      <c r="D7580" t="str">
        <f t="shared" si="358"/>
        <v>f</v>
      </c>
      <c r="E7580" t="str">
        <f>IF(COUNT(SEARCH({"04.","05.","09.","12."},CONCATENATE(P7579,U7579,AB7579,AH7579))),"t","f")</f>
        <v>f</v>
      </c>
      <c r="F7580" t="str">
        <f t="array" ref="F7580">IF(COUNT(SEARCH(HistorischeRubrieken,CONCATENATE(P7579,U7579,AB7579,AH7579))),"t","f")</f>
        <v>f</v>
      </c>
      <c r="G7580">
        <v>4</v>
      </c>
      <c r="H7580">
        <v>650201</v>
      </c>
      <c r="I7580" t="s">
        <v>4550</v>
      </c>
      <c r="J7580">
        <v>20120917</v>
      </c>
      <c r="K7580">
        <v>20140106</v>
      </c>
      <c r="M7580">
        <v>0</v>
      </c>
      <c r="N7580">
        <v>0</v>
      </c>
      <c r="O7580" t="s">
        <v>4555</v>
      </c>
      <c r="R7580">
        <v>0</v>
      </c>
      <c r="S7580" t="s">
        <v>271</v>
      </c>
      <c r="AA7580" t="s">
        <v>4556</v>
      </c>
      <c r="AC7580">
        <v>1</v>
      </c>
      <c r="AE7580">
        <v>0</v>
      </c>
      <c r="AF7580" t="s">
        <v>271</v>
      </c>
    </row>
    <row r="7581" spans="1:32" hidden="1" x14ac:dyDescent="0.25">
      <c r="A7581" t="str">
        <f t="array" ref="A7581">IF(COUNT(SEARCH(RubriekenHistorisch,CONCATENATE(P7580,U7580,AB7580,AH7580))),"t","f")</f>
        <v>f</v>
      </c>
      <c r="B7581" t="str">
        <f t="shared" si="356"/>
        <v>f</v>
      </c>
      <c r="C7581" t="str">
        <f t="shared" si="357"/>
        <v>f</v>
      </c>
      <c r="D7581" t="str">
        <f t="shared" si="358"/>
        <v>f</v>
      </c>
      <c r="E7581" t="str">
        <f>IF(COUNT(SEARCH({"04.","05.","09.","12."},CONCATENATE(P7580,U7580,AB7580,AH7580))),"t","f")</f>
        <v>f</v>
      </c>
      <c r="F7581" t="str">
        <f t="array" ref="F7581">IF(COUNT(SEARCH(HistorischeRubrieken,CONCATENATE(P7580,U7580,AB7580,AH7580))),"t","f")</f>
        <v>f</v>
      </c>
      <c r="G7581">
        <v>5</v>
      </c>
      <c r="H7581">
        <v>650201</v>
      </c>
      <c r="I7581" t="s">
        <v>4557</v>
      </c>
      <c r="J7581">
        <v>20140106</v>
      </c>
      <c r="K7581">
        <v>20150401</v>
      </c>
      <c r="M7581">
        <v>0</v>
      </c>
      <c r="N7581">
        <v>0</v>
      </c>
      <c r="O7581" t="s">
        <v>4558</v>
      </c>
      <c r="R7581">
        <v>0</v>
      </c>
      <c r="S7581" t="s">
        <v>271</v>
      </c>
      <c r="AA7581" t="s">
        <v>4559</v>
      </c>
      <c r="AC7581">
        <v>1</v>
      </c>
      <c r="AE7581">
        <v>0</v>
      </c>
      <c r="AF7581" t="s">
        <v>271</v>
      </c>
    </row>
    <row r="7582" spans="1:32" x14ac:dyDescent="0.25">
      <c r="A7582" t="str">
        <f t="array" ref="A7582">IF(COUNT(SEARCH(RubriekenHistorisch,CONCATENATE(P7581,U7581,AB7581,AH7581))),"t","f")</f>
        <v>f</v>
      </c>
      <c r="B7582" t="str">
        <f t="shared" si="356"/>
        <v>f</v>
      </c>
      <c r="C7582" t="str">
        <f t="shared" si="357"/>
        <v>f</v>
      </c>
      <c r="D7582" t="str">
        <f t="shared" si="358"/>
        <v>f</v>
      </c>
      <c r="E7582" t="str">
        <f>IF(COUNT(SEARCH({"04.","05.","09.","12."},CONCATENATE(P7581,U7581,AB7581,AH7581))),"t","f")</f>
        <v>f</v>
      </c>
      <c r="F7582" t="str">
        <f t="array" ref="F7582">IF(COUNT(SEARCH(HistorischeRubrieken,CONCATENATE(P7581,U7581,AB7581,AH7581))),"t","f")</f>
        <v>f</v>
      </c>
      <c r="G7582">
        <v>6</v>
      </c>
      <c r="H7582">
        <v>650201</v>
      </c>
      <c r="I7582" t="s">
        <v>4560</v>
      </c>
      <c r="J7582">
        <v>20150401</v>
      </c>
      <c r="M7582">
        <v>0</v>
      </c>
      <c r="N7582">
        <v>0</v>
      </c>
      <c r="O7582" t="s">
        <v>4561</v>
      </c>
      <c r="R7582">
        <v>0</v>
      </c>
      <c r="S7582" t="s">
        <v>271</v>
      </c>
      <c r="AA7582" t="s">
        <v>4562</v>
      </c>
      <c r="AC7582">
        <v>1</v>
      </c>
      <c r="AE7582">
        <v>0</v>
      </c>
      <c r="AF7582" t="s">
        <v>271</v>
      </c>
    </row>
    <row r="7583" spans="1:32" hidden="1" x14ac:dyDescent="0.25">
      <c r="A7583" t="str">
        <f t="array" ref="A7583">IF(COUNT(SEARCH(RubriekenHistorisch,CONCATENATE(P7582,U7582,AB7582,AH7582))),"t","f")</f>
        <v>f</v>
      </c>
      <c r="B7583" t="str">
        <f t="shared" si="356"/>
        <v>f</v>
      </c>
      <c r="C7583" t="str">
        <f t="shared" si="357"/>
        <v>f</v>
      </c>
      <c r="D7583" t="str">
        <f t="shared" si="358"/>
        <v>f</v>
      </c>
      <c r="E7583" t="str">
        <f>IF(COUNT(SEARCH({"04.","05.","09.","12."},CONCATENATE(P7582,U7582,AB7582,AH7582))),"t","f")</f>
        <v>f</v>
      </c>
      <c r="F7583" t="str">
        <f t="array" ref="F7583">IF(COUNT(SEARCH(HistorischeRubrieken,CONCATENATE(P7582,U7582,AB7582,AH7582))),"t","f")</f>
        <v>f</v>
      </c>
      <c r="G7583">
        <v>1</v>
      </c>
      <c r="H7583">
        <v>650301</v>
      </c>
      <c r="I7583" t="s">
        <v>4563</v>
      </c>
      <c r="J7583">
        <v>20080901</v>
      </c>
      <c r="K7583">
        <v>20120115</v>
      </c>
      <c r="M7583">
        <v>0</v>
      </c>
      <c r="N7583">
        <v>1</v>
      </c>
      <c r="AA7583" t="s">
        <v>4564</v>
      </c>
      <c r="AC7583">
        <v>0</v>
      </c>
      <c r="AE7583">
        <v>1</v>
      </c>
      <c r="AF7583" t="s">
        <v>271</v>
      </c>
    </row>
    <row r="7584" spans="1:32" hidden="1" x14ac:dyDescent="0.25">
      <c r="A7584" t="str">
        <f t="array" ref="A7584">IF(COUNT(SEARCH(RubriekenHistorisch,CONCATENATE(P7583,U7583,AB7583,AH7583))),"t","f")</f>
        <v>f</v>
      </c>
      <c r="B7584" t="str">
        <f t="shared" si="356"/>
        <v>f</v>
      </c>
      <c r="C7584" t="str">
        <f t="shared" si="357"/>
        <v>f</v>
      </c>
      <c r="D7584" t="str">
        <f t="shared" si="358"/>
        <v>f</v>
      </c>
      <c r="E7584" t="str">
        <f>IF(COUNT(SEARCH({"04.","05.","09.","12."},CONCATENATE(P7583,U7583,AB7583,AH7583))),"t","f")</f>
        <v>f</v>
      </c>
      <c r="F7584" t="str">
        <f t="array" ref="F7584">IF(COUNT(SEARCH(HistorischeRubrieken,CONCATENATE(P7583,U7583,AB7583,AH7583))),"t","f")</f>
        <v>f</v>
      </c>
      <c r="G7584">
        <v>2</v>
      </c>
      <c r="H7584">
        <v>650301</v>
      </c>
      <c r="I7584" t="s">
        <v>4563</v>
      </c>
      <c r="J7584">
        <v>20120115</v>
      </c>
      <c r="K7584">
        <v>20140106</v>
      </c>
      <c r="M7584">
        <v>0</v>
      </c>
      <c r="N7584">
        <v>1</v>
      </c>
      <c r="AA7584" t="s">
        <v>4565</v>
      </c>
      <c r="AC7584">
        <v>0</v>
      </c>
      <c r="AE7584">
        <v>1</v>
      </c>
      <c r="AF7584" t="s">
        <v>271</v>
      </c>
    </row>
    <row r="7585" spans="1:32" x14ac:dyDescent="0.25">
      <c r="A7585" t="str">
        <f t="array" ref="A7585">IF(COUNT(SEARCH(RubriekenHistorisch,CONCATENATE(P7584,U7584,AB7584,AH7584))),"t","f")</f>
        <v>f</v>
      </c>
      <c r="B7585" t="str">
        <f t="shared" si="356"/>
        <v>f</v>
      </c>
      <c r="C7585" t="str">
        <f t="shared" si="357"/>
        <v>f</v>
      </c>
      <c r="D7585" t="str">
        <f t="shared" si="358"/>
        <v>f</v>
      </c>
      <c r="E7585" t="str">
        <f>IF(COUNT(SEARCH({"04.","05.","09.","12."},CONCATENATE(P7584,U7584,AB7584,AH7584))),"t","f")</f>
        <v>f</v>
      </c>
      <c r="F7585" t="str">
        <f t="array" ref="F7585">IF(COUNT(SEARCH(HistorischeRubrieken,CONCATENATE(P7584,U7584,AB7584,AH7584))),"t","f")</f>
        <v>f</v>
      </c>
      <c r="G7585">
        <v>3</v>
      </c>
      <c r="H7585">
        <v>650301</v>
      </c>
      <c r="I7585" t="s">
        <v>4566</v>
      </c>
      <c r="J7585">
        <v>20140106</v>
      </c>
      <c r="M7585">
        <v>0</v>
      </c>
      <c r="N7585">
        <v>1</v>
      </c>
      <c r="AA7585" t="s">
        <v>4567</v>
      </c>
      <c r="AC7585">
        <v>0</v>
      </c>
      <c r="AE7585">
        <v>1</v>
      </c>
      <c r="AF7585" t="s">
        <v>271</v>
      </c>
    </row>
    <row r="7586" spans="1:32" hidden="1" x14ac:dyDescent="0.25">
      <c r="A7586" t="str">
        <f t="array" ref="A7586">IF(COUNT(SEARCH(RubriekenHistorisch,CONCATENATE(P7585,U7585,AB7585,AH7585))),"t","f")</f>
        <v>f</v>
      </c>
      <c r="B7586" t="str">
        <f t="shared" si="356"/>
        <v>f</v>
      </c>
      <c r="C7586" t="str">
        <f t="shared" si="357"/>
        <v>f</v>
      </c>
      <c r="D7586" t="str">
        <f t="shared" si="358"/>
        <v>f</v>
      </c>
      <c r="E7586" t="str">
        <f>IF(COUNT(SEARCH({"04.","05.","09.","12."},CONCATENATE(P7585,U7585,AB7585,AH7585))),"t","f")</f>
        <v>f</v>
      </c>
      <c r="F7586" t="str">
        <f t="array" ref="F7586">IF(COUNT(SEARCH(HistorischeRubrieken,CONCATENATE(P7585,U7585,AB7585,AH7585))),"t","f")</f>
        <v>f</v>
      </c>
      <c r="G7586">
        <v>1</v>
      </c>
      <c r="H7586">
        <v>650401</v>
      </c>
      <c r="I7586" t="s">
        <v>4568</v>
      </c>
      <c r="J7586">
        <v>20111101</v>
      </c>
      <c r="K7586">
        <v>20120115</v>
      </c>
      <c r="M7586">
        <v>0</v>
      </c>
      <c r="N7586">
        <v>0</v>
      </c>
      <c r="AA7586" t="s">
        <v>4569</v>
      </c>
      <c r="AC7586">
        <v>0</v>
      </c>
      <c r="AE7586">
        <v>1</v>
      </c>
      <c r="AF7586" t="s">
        <v>271</v>
      </c>
    </row>
    <row r="7587" spans="1:32" hidden="1" x14ac:dyDescent="0.25">
      <c r="A7587" t="str">
        <f t="array" ref="A7587">IF(COUNT(SEARCH(RubriekenHistorisch,CONCATENATE(P7586,U7586,AB7586,AH7586))),"t","f")</f>
        <v>f</v>
      </c>
      <c r="B7587" t="str">
        <f t="shared" si="356"/>
        <v>f</v>
      </c>
      <c r="C7587" t="str">
        <f t="shared" si="357"/>
        <v>f</v>
      </c>
      <c r="D7587" t="str">
        <f t="shared" si="358"/>
        <v>f</v>
      </c>
      <c r="E7587" t="str">
        <f>IF(COUNT(SEARCH({"04.","05.","09.","12."},CONCATENATE(P7586,U7586,AB7586,AH7586))),"t","f")</f>
        <v>f</v>
      </c>
      <c r="F7587" t="str">
        <f t="array" ref="F7587">IF(COUNT(SEARCH(HistorischeRubrieken,CONCATENATE(P7586,U7586,AB7586,AH7586))),"t","f")</f>
        <v>f</v>
      </c>
      <c r="G7587">
        <v>2</v>
      </c>
      <c r="H7587">
        <v>650401</v>
      </c>
      <c r="I7587" t="s">
        <v>4568</v>
      </c>
      <c r="J7587">
        <v>20120115</v>
      </c>
      <c r="K7587">
        <v>20160115</v>
      </c>
      <c r="M7587">
        <v>0</v>
      </c>
      <c r="N7587">
        <v>0</v>
      </c>
      <c r="AA7587" t="s">
        <v>4570</v>
      </c>
      <c r="AC7587">
        <v>0</v>
      </c>
      <c r="AE7587">
        <v>1</v>
      </c>
      <c r="AF7587" t="s">
        <v>271</v>
      </c>
    </row>
    <row r="7588" spans="1:32" x14ac:dyDescent="0.25">
      <c r="A7588" t="str">
        <f t="array" ref="A7588">IF(COUNT(SEARCH(RubriekenHistorisch,CONCATENATE(P7587,U7587,AB7587,AH7587))),"t","f")</f>
        <v>f</v>
      </c>
      <c r="B7588" t="str">
        <f t="shared" si="356"/>
        <v>f</v>
      </c>
      <c r="C7588" t="str">
        <f t="shared" si="357"/>
        <v>f</v>
      </c>
      <c r="D7588" t="str">
        <f t="shared" si="358"/>
        <v>f</v>
      </c>
      <c r="E7588" t="str">
        <f>IF(COUNT(SEARCH({"04.","05.","09.","12."},CONCATENATE(P7587,U7587,AB7587,AH7587))),"t","f")</f>
        <v>f</v>
      </c>
      <c r="F7588" t="str">
        <f t="array" ref="F7588">IF(COUNT(SEARCH(HistorischeRubrieken,CONCATENATE(P7587,U7587,AB7587,AH7587))),"t","f")</f>
        <v>f</v>
      </c>
      <c r="G7588">
        <v>3</v>
      </c>
      <c r="H7588">
        <v>650401</v>
      </c>
      <c r="I7588" t="s">
        <v>4568</v>
      </c>
      <c r="J7588">
        <v>20160115</v>
      </c>
      <c r="M7588">
        <v>0</v>
      </c>
      <c r="N7588">
        <v>0</v>
      </c>
      <c r="AA7588" t="s">
        <v>6849</v>
      </c>
      <c r="AC7588">
        <v>0</v>
      </c>
      <c r="AE7588">
        <v>1</v>
      </c>
      <c r="AF7588" t="s">
        <v>271</v>
      </c>
    </row>
    <row r="7589" spans="1:32" hidden="1" x14ac:dyDescent="0.25">
      <c r="A7589" t="str">
        <f t="array" ref="A7589">IF(COUNT(SEARCH(RubriekenHistorisch,CONCATENATE(P7588,U7588,AB7588,AH7588))),"t","f")</f>
        <v>f</v>
      </c>
      <c r="B7589" t="str">
        <f t="shared" si="356"/>
        <v>f</v>
      </c>
      <c r="C7589" t="str">
        <f t="shared" si="357"/>
        <v>f</v>
      </c>
      <c r="D7589" t="str">
        <f t="shared" si="358"/>
        <v>f</v>
      </c>
      <c r="E7589" t="str">
        <f>IF(COUNT(SEARCH({"04.","05.","09.","12."},CONCATENATE(P7588,U7588,AB7588,AH7588))),"t","f")</f>
        <v>f</v>
      </c>
      <c r="F7589" t="str">
        <f t="array" ref="F7589">IF(COUNT(SEARCH(HistorischeRubrieken,CONCATENATE(P7588,U7588,AB7588,AH7588))),"t","f")</f>
        <v>f</v>
      </c>
      <c r="G7589">
        <v>1</v>
      </c>
      <c r="H7589">
        <v>650501</v>
      </c>
      <c r="I7589" t="s">
        <v>4571</v>
      </c>
      <c r="J7589">
        <v>20110301</v>
      </c>
      <c r="K7589">
        <v>20120115</v>
      </c>
      <c r="M7589">
        <v>0</v>
      </c>
      <c r="N7589">
        <v>0</v>
      </c>
      <c r="AA7589" t="s">
        <v>4572</v>
      </c>
      <c r="AC7589">
        <v>0</v>
      </c>
      <c r="AE7589">
        <v>0</v>
      </c>
      <c r="AF7589" t="s">
        <v>271</v>
      </c>
    </row>
    <row r="7590" spans="1:32" x14ac:dyDescent="0.25">
      <c r="A7590" t="str">
        <f t="array" ref="A7590">IF(COUNT(SEARCH(RubriekenHistorisch,CONCATENATE(P7589,U7589,AB7589,AH7589))),"t","f")</f>
        <v>f</v>
      </c>
      <c r="B7590" t="str">
        <f t="shared" si="356"/>
        <v>f</v>
      </c>
      <c r="C7590" t="str">
        <f t="shared" si="357"/>
        <v>f</v>
      </c>
      <c r="D7590" t="str">
        <f t="shared" si="358"/>
        <v>f</v>
      </c>
      <c r="E7590" t="str">
        <f>IF(COUNT(SEARCH({"04.","05.","09.","12."},CONCATENATE(P7589,U7589,AB7589,AH7589))),"t","f")</f>
        <v>f</v>
      </c>
      <c r="F7590" t="str">
        <f t="array" ref="F7590">IF(COUNT(SEARCH(HistorischeRubrieken,CONCATENATE(P7589,U7589,AB7589,AH7589))),"t","f")</f>
        <v>f</v>
      </c>
      <c r="G7590">
        <v>2</v>
      </c>
      <c r="H7590">
        <v>650501</v>
      </c>
      <c r="I7590" t="s">
        <v>4571</v>
      </c>
      <c r="J7590">
        <v>20120115</v>
      </c>
      <c r="M7590">
        <v>0</v>
      </c>
      <c r="N7590">
        <v>0</v>
      </c>
      <c r="AA7590" t="s">
        <v>4573</v>
      </c>
      <c r="AC7590">
        <v>0</v>
      </c>
      <c r="AE7590">
        <v>0</v>
      </c>
      <c r="AF7590" t="s">
        <v>271</v>
      </c>
    </row>
    <row r="7591" spans="1:32" hidden="1" x14ac:dyDescent="0.25">
      <c r="A7591" t="str">
        <f t="array" ref="A7591">IF(COUNT(SEARCH(RubriekenHistorisch,CONCATENATE(P7590,U7590,AB7590,AH7590))),"t","f")</f>
        <v>f</v>
      </c>
      <c r="B7591" t="str">
        <f t="shared" si="356"/>
        <v>f</v>
      </c>
      <c r="C7591" t="str">
        <f t="shared" si="357"/>
        <v>f</v>
      </c>
      <c r="D7591" t="str">
        <f t="shared" si="358"/>
        <v>f</v>
      </c>
      <c r="E7591" t="str">
        <f>IF(COUNT(SEARCH({"04.","05.","09.","12."},CONCATENATE(P7590,U7590,AB7590,AH7590))),"t","f")</f>
        <v>f</v>
      </c>
      <c r="F7591" t="str">
        <f t="array" ref="F7591">IF(COUNT(SEARCH(HistorischeRubrieken,CONCATENATE(P7590,U7590,AB7590,AH7590))),"t","f")</f>
        <v>f</v>
      </c>
      <c r="G7591">
        <v>1</v>
      </c>
      <c r="H7591">
        <v>650601</v>
      </c>
      <c r="I7591" t="s">
        <v>4574</v>
      </c>
      <c r="J7591">
        <v>20110901</v>
      </c>
      <c r="K7591">
        <v>20111201</v>
      </c>
      <c r="M7591">
        <v>0</v>
      </c>
      <c r="N7591">
        <v>0</v>
      </c>
      <c r="O7591" t="s">
        <v>4575</v>
      </c>
      <c r="R7591">
        <v>0</v>
      </c>
      <c r="S7591" t="s">
        <v>271</v>
      </c>
      <c r="AA7591" t="s">
        <v>4575</v>
      </c>
      <c r="AC7591">
        <v>1</v>
      </c>
      <c r="AE7591">
        <v>0</v>
      </c>
      <c r="AF7591" t="s">
        <v>271</v>
      </c>
    </row>
    <row r="7592" spans="1:32" hidden="1" x14ac:dyDescent="0.25">
      <c r="A7592" t="str">
        <f t="array" ref="A7592">IF(COUNT(SEARCH(RubriekenHistorisch,CONCATENATE(P7591,U7591,AB7591,AH7591))),"t","f")</f>
        <v>f</v>
      </c>
      <c r="B7592" t="str">
        <f t="shared" si="356"/>
        <v>f</v>
      </c>
      <c r="C7592" t="str">
        <f t="shared" si="357"/>
        <v>f</v>
      </c>
      <c r="D7592" t="str">
        <f t="shared" si="358"/>
        <v>f</v>
      </c>
      <c r="E7592" t="str">
        <f>IF(COUNT(SEARCH({"04.","05.","09.","12."},CONCATENATE(P7591,U7591,AB7591,AH7591))),"t","f")</f>
        <v>f</v>
      </c>
      <c r="F7592" t="str">
        <f t="array" ref="F7592">IF(COUNT(SEARCH(HistorischeRubrieken,CONCATENATE(P7591,U7591,AB7591,AH7591))),"t","f")</f>
        <v>f</v>
      </c>
      <c r="G7592">
        <v>2</v>
      </c>
      <c r="H7592">
        <v>650601</v>
      </c>
      <c r="I7592" t="s">
        <v>4574</v>
      </c>
      <c r="J7592">
        <v>20111201</v>
      </c>
      <c r="K7592">
        <v>20120115</v>
      </c>
      <c r="M7592">
        <v>0</v>
      </c>
      <c r="N7592">
        <v>0</v>
      </c>
      <c r="O7592" t="s">
        <v>4576</v>
      </c>
      <c r="R7592">
        <v>0</v>
      </c>
      <c r="S7592" t="s">
        <v>271</v>
      </c>
      <c r="AA7592" t="s">
        <v>4576</v>
      </c>
      <c r="AC7592">
        <v>1</v>
      </c>
      <c r="AE7592">
        <v>0</v>
      </c>
      <c r="AF7592" t="s">
        <v>271</v>
      </c>
    </row>
    <row r="7593" spans="1:32" hidden="1" x14ac:dyDescent="0.25">
      <c r="A7593" t="str">
        <f t="array" ref="A7593">IF(COUNT(SEARCH(RubriekenHistorisch,CONCATENATE(P7592,U7592,AB7592,AH7592))),"t","f")</f>
        <v>f</v>
      </c>
      <c r="B7593" t="str">
        <f t="shared" si="356"/>
        <v>f</v>
      </c>
      <c r="C7593" t="str">
        <f t="shared" si="357"/>
        <v>f</v>
      </c>
      <c r="D7593" t="str">
        <f t="shared" si="358"/>
        <v>f</v>
      </c>
      <c r="E7593" t="str">
        <f>IF(COUNT(SEARCH({"04.","05.","09.","12."},CONCATENATE(P7592,U7592,AB7592,AH7592))),"t","f")</f>
        <v>f</v>
      </c>
      <c r="F7593" t="str">
        <f t="array" ref="F7593">IF(COUNT(SEARCH(HistorischeRubrieken,CONCATENATE(P7592,U7592,AB7592,AH7592))),"t","f")</f>
        <v>f</v>
      </c>
      <c r="G7593">
        <v>3</v>
      </c>
      <c r="H7593">
        <v>650601</v>
      </c>
      <c r="I7593" t="s">
        <v>4574</v>
      </c>
      <c r="J7593">
        <v>20120115</v>
      </c>
      <c r="K7593">
        <v>20120917</v>
      </c>
      <c r="M7593">
        <v>0</v>
      </c>
      <c r="N7593">
        <v>0</v>
      </c>
      <c r="O7593" t="s">
        <v>4577</v>
      </c>
      <c r="R7593">
        <v>0</v>
      </c>
      <c r="S7593" t="s">
        <v>271</v>
      </c>
      <c r="AA7593" t="s">
        <v>4577</v>
      </c>
      <c r="AC7593">
        <v>1</v>
      </c>
      <c r="AE7593">
        <v>0</v>
      </c>
      <c r="AF7593" t="s">
        <v>271</v>
      </c>
    </row>
    <row r="7594" spans="1:32" hidden="1" x14ac:dyDescent="0.25">
      <c r="A7594" t="str">
        <f t="array" ref="A7594">IF(COUNT(SEARCH(RubriekenHistorisch,CONCATENATE(P7593,U7593,AB7593,AH7593))),"t","f")</f>
        <v>f</v>
      </c>
      <c r="B7594" t="str">
        <f t="shared" si="356"/>
        <v>f</v>
      </c>
      <c r="C7594" t="str">
        <f t="shared" si="357"/>
        <v>f</v>
      </c>
      <c r="D7594" t="str">
        <f t="shared" si="358"/>
        <v>f</v>
      </c>
      <c r="E7594" t="str">
        <f>IF(COUNT(SEARCH({"04.","05.","09.","12."},CONCATENATE(P7593,U7593,AB7593,AH7593))),"t","f")</f>
        <v>f</v>
      </c>
      <c r="F7594" t="str">
        <f t="array" ref="F7594">IF(COUNT(SEARCH(HistorischeRubrieken,CONCATENATE(P7593,U7593,AB7593,AH7593))),"t","f")</f>
        <v>f</v>
      </c>
      <c r="G7594">
        <v>4</v>
      </c>
      <c r="H7594">
        <v>650601</v>
      </c>
      <c r="I7594" t="s">
        <v>4574</v>
      </c>
      <c r="J7594">
        <v>20120917</v>
      </c>
      <c r="K7594">
        <v>20140106</v>
      </c>
      <c r="M7594">
        <v>0</v>
      </c>
      <c r="N7594">
        <v>0</v>
      </c>
      <c r="O7594" t="s">
        <v>4577</v>
      </c>
      <c r="R7594">
        <v>0</v>
      </c>
      <c r="S7594" t="s">
        <v>271</v>
      </c>
      <c r="AA7594" t="s">
        <v>4577</v>
      </c>
      <c r="AC7594">
        <v>1</v>
      </c>
      <c r="AE7594">
        <v>0</v>
      </c>
      <c r="AF7594" t="s">
        <v>271</v>
      </c>
    </row>
    <row r="7595" spans="1:32" x14ac:dyDescent="0.25">
      <c r="A7595" t="str">
        <f t="array" ref="A7595">IF(COUNT(SEARCH(RubriekenHistorisch,CONCATENATE(P7594,U7594,AB7594,AH7594))),"t","f")</f>
        <v>f</v>
      </c>
      <c r="B7595" t="str">
        <f t="shared" si="356"/>
        <v>f</v>
      </c>
      <c r="C7595" t="str">
        <f t="shared" si="357"/>
        <v>f</v>
      </c>
      <c r="D7595" t="str">
        <f t="shared" si="358"/>
        <v>f</v>
      </c>
      <c r="E7595" t="str">
        <f>IF(COUNT(SEARCH({"04.","05.","09.","12."},CONCATENATE(P7594,U7594,AB7594,AH7594))),"t","f")</f>
        <v>f</v>
      </c>
      <c r="F7595" t="str">
        <f t="array" ref="F7595">IF(COUNT(SEARCH(HistorischeRubrieken,CONCATENATE(P7594,U7594,AB7594,AH7594))),"t","f")</f>
        <v>f</v>
      </c>
      <c r="G7595">
        <v>5</v>
      </c>
      <c r="H7595">
        <v>650601</v>
      </c>
      <c r="I7595" t="s">
        <v>4574</v>
      </c>
      <c r="J7595">
        <v>20140106</v>
      </c>
      <c r="M7595">
        <v>0</v>
      </c>
      <c r="N7595">
        <v>0</v>
      </c>
      <c r="O7595" t="s">
        <v>4578</v>
      </c>
      <c r="R7595">
        <v>0</v>
      </c>
      <c r="S7595" t="s">
        <v>271</v>
      </c>
      <c r="AA7595" t="s">
        <v>4578</v>
      </c>
      <c r="AC7595">
        <v>1</v>
      </c>
      <c r="AE7595">
        <v>0</v>
      </c>
      <c r="AF7595" t="s">
        <v>271</v>
      </c>
    </row>
    <row r="7596" spans="1:32" hidden="1" x14ac:dyDescent="0.25">
      <c r="A7596" t="str">
        <f t="array" ref="A7596">IF(COUNT(SEARCH(RubriekenHistorisch,CONCATENATE(P7595,U7595,AB7595,AH7595))),"t","f")</f>
        <v>f</v>
      </c>
      <c r="B7596" t="str">
        <f t="shared" si="356"/>
        <v>f</v>
      </c>
      <c r="C7596" t="str">
        <f t="shared" si="357"/>
        <v>f</v>
      </c>
      <c r="D7596" t="str">
        <f t="shared" si="358"/>
        <v>f</v>
      </c>
      <c r="E7596" t="str">
        <f>IF(COUNT(SEARCH({"04.","05.","09.","12."},CONCATENATE(P7595,U7595,AB7595,AH7595))),"t","f")</f>
        <v>f</v>
      </c>
      <c r="F7596" t="str">
        <f t="array" ref="F7596">IF(COUNT(SEARCH(HistorischeRubrieken,CONCATENATE(P7595,U7595,AB7595,AH7595))),"t","f")</f>
        <v>f</v>
      </c>
      <c r="G7596">
        <v>1</v>
      </c>
      <c r="H7596">
        <v>650701</v>
      </c>
      <c r="I7596" t="s">
        <v>4579</v>
      </c>
      <c r="J7596">
        <v>20110901</v>
      </c>
      <c r="K7596">
        <v>20120115</v>
      </c>
      <c r="M7596">
        <v>0</v>
      </c>
      <c r="N7596">
        <v>0</v>
      </c>
      <c r="AA7596" t="s">
        <v>4580</v>
      </c>
      <c r="AC7596">
        <v>0</v>
      </c>
      <c r="AE7596">
        <v>1</v>
      </c>
      <c r="AF7596" t="s">
        <v>271</v>
      </c>
    </row>
    <row r="7597" spans="1:32" hidden="1" x14ac:dyDescent="0.25">
      <c r="A7597" t="str">
        <f t="array" ref="A7597">IF(COUNT(SEARCH(RubriekenHistorisch,CONCATENATE(P7596,U7596,AB7596,AH7596))),"t","f")</f>
        <v>f</v>
      </c>
      <c r="B7597" t="str">
        <f t="shared" si="356"/>
        <v>f</v>
      </c>
      <c r="C7597" t="str">
        <f t="shared" si="357"/>
        <v>f</v>
      </c>
      <c r="D7597" t="str">
        <f t="shared" si="358"/>
        <v>f</v>
      </c>
      <c r="E7597" t="str">
        <f>IF(COUNT(SEARCH({"04.","05.","09.","12."},CONCATENATE(P7596,U7596,AB7596,AH7596))),"t","f")</f>
        <v>f</v>
      </c>
      <c r="F7597" t="str">
        <f t="array" ref="F7597">IF(COUNT(SEARCH(HistorischeRubrieken,CONCATENATE(P7596,U7596,AB7596,AH7596))),"t","f")</f>
        <v>f</v>
      </c>
      <c r="G7597">
        <v>2</v>
      </c>
      <c r="H7597">
        <v>650701</v>
      </c>
      <c r="I7597" t="s">
        <v>4579</v>
      </c>
      <c r="J7597">
        <v>20120115</v>
      </c>
      <c r="K7597">
        <v>20140106</v>
      </c>
      <c r="M7597">
        <v>0</v>
      </c>
      <c r="N7597">
        <v>0</v>
      </c>
      <c r="AA7597" t="s">
        <v>4581</v>
      </c>
      <c r="AC7597">
        <v>0</v>
      </c>
      <c r="AE7597">
        <v>1</v>
      </c>
      <c r="AF7597" t="s">
        <v>271</v>
      </c>
    </row>
    <row r="7598" spans="1:32" hidden="1" x14ac:dyDescent="0.25">
      <c r="A7598" t="str">
        <f t="array" ref="A7598">IF(COUNT(SEARCH(RubriekenHistorisch,CONCATENATE(P7597,U7597,AB7597,AH7597))),"t","f")</f>
        <v>f</v>
      </c>
      <c r="B7598" t="str">
        <f t="shared" si="356"/>
        <v>f</v>
      </c>
      <c r="C7598" t="str">
        <f t="shared" si="357"/>
        <v>f</v>
      </c>
      <c r="D7598" t="str">
        <f t="shared" si="358"/>
        <v>f</v>
      </c>
      <c r="E7598" t="str">
        <f>IF(COUNT(SEARCH({"04.","05.","09.","12."},CONCATENATE(P7597,U7597,AB7597,AH7597))),"t","f")</f>
        <v>f</v>
      </c>
      <c r="F7598" t="str">
        <f t="array" ref="F7598">IF(COUNT(SEARCH(HistorischeRubrieken,CONCATENATE(P7597,U7597,AB7597,AH7597))),"t","f")</f>
        <v>f</v>
      </c>
      <c r="G7598">
        <v>3</v>
      </c>
      <c r="H7598">
        <v>650701</v>
      </c>
      <c r="I7598" t="s">
        <v>4579</v>
      </c>
      <c r="J7598">
        <v>20140106</v>
      </c>
      <c r="K7598">
        <v>20160701</v>
      </c>
      <c r="M7598">
        <v>0</v>
      </c>
      <c r="N7598">
        <v>0</v>
      </c>
      <c r="AA7598" t="s">
        <v>4582</v>
      </c>
      <c r="AB7598" t="s">
        <v>1642</v>
      </c>
      <c r="AC7598">
        <v>0</v>
      </c>
      <c r="AE7598">
        <v>1</v>
      </c>
      <c r="AF7598" t="s">
        <v>271</v>
      </c>
    </row>
    <row r="7599" spans="1:32" hidden="1" x14ac:dyDescent="0.25">
      <c r="A7599" t="str">
        <f t="array" ref="A7599">IF(COUNT(SEARCH(RubriekenHistorisch,CONCATENATE(P7598,U7598,AB7598,AH7598))),"t","f")</f>
        <v>f</v>
      </c>
      <c r="B7599" t="str">
        <f t="shared" si="356"/>
        <v>f</v>
      </c>
      <c r="C7599" t="str">
        <f t="shared" si="357"/>
        <v>f</v>
      </c>
      <c r="D7599" t="str">
        <f t="shared" si="358"/>
        <v>f</v>
      </c>
      <c r="E7599" t="str">
        <f>IF(COUNT(SEARCH({"04.","05.","09.","12."},CONCATENATE(P7598,U7598,AB7598,AH7598))),"t","f")</f>
        <v>t</v>
      </c>
      <c r="F7599" t="str">
        <f t="array" ref="F7599">IF(COUNT(SEARCH(HistorischeRubrieken,CONCATENATE(P7598,U7598,AB7598,AH7598))),"t","f")</f>
        <v>f</v>
      </c>
      <c r="G7599">
        <v>1</v>
      </c>
      <c r="H7599">
        <v>650801</v>
      </c>
      <c r="I7599" t="s">
        <v>4583</v>
      </c>
      <c r="J7599">
        <v>20120401</v>
      </c>
      <c r="K7599">
        <v>20131101</v>
      </c>
      <c r="M7599">
        <v>0</v>
      </c>
      <c r="N7599">
        <v>0</v>
      </c>
      <c r="AA7599" t="s">
        <v>4584</v>
      </c>
      <c r="AC7599">
        <v>0</v>
      </c>
      <c r="AE7599">
        <v>1</v>
      </c>
      <c r="AF7599" t="s">
        <v>271</v>
      </c>
    </row>
    <row r="7600" spans="1:32" hidden="1" x14ac:dyDescent="0.25">
      <c r="A7600" t="str">
        <f t="array" ref="A7600">IF(COUNT(SEARCH(RubriekenHistorisch,CONCATENATE(P7599,U7599,AB7599,AH7599))),"t","f")</f>
        <v>f</v>
      </c>
      <c r="B7600" t="str">
        <f t="shared" si="356"/>
        <v>f</v>
      </c>
      <c r="C7600" t="str">
        <f t="shared" si="357"/>
        <v>f</v>
      </c>
      <c r="D7600" t="str">
        <f t="shared" si="358"/>
        <v>f</v>
      </c>
      <c r="E7600" t="str">
        <f>IF(COUNT(SEARCH({"04.","05.","09.","12."},CONCATENATE(P7599,U7599,AB7599,AH7599))),"t","f")</f>
        <v>f</v>
      </c>
      <c r="F7600" t="str">
        <f t="array" ref="F7600">IF(COUNT(SEARCH(HistorischeRubrieken,CONCATENATE(P7599,U7599,AB7599,AH7599))),"t","f")</f>
        <v>f</v>
      </c>
      <c r="G7600">
        <v>2</v>
      </c>
      <c r="H7600">
        <v>650801</v>
      </c>
      <c r="I7600" t="s">
        <v>4583</v>
      </c>
      <c r="J7600">
        <v>20131101</v>
      </c>
      <c r="K7600">
        <v>20140106</v>
      </c>
      <c r="M7600">
        <v>0</v>
      </c>
      <c r="N7600">
        <v>0</v>
      </c>
      <c r="AA7600" t="s">
        <v>4585</v>
      </c>
      <c r="AC7600">
        <v>0</v>
      </c>
      <c r="AE7600">
        <v>1</v>
      </c>
      <c r="AF7600" t="s">
        <v>271</v>
      </c>
    </row>
    <row r="7601" spans="1:32" x14ac:dyDescent="0.25">
      <c r="A7601" t="str">
        <f t="array" ref="A7601">IF(COUNT(SEARCH(RubriekenHistorisch,CONCATENATE(P7600,U7600,AB7600,AH7600))),"t","f")</f>
        <v>f</v>
      </c>
      <c r="B7601" t="str">
        <f t="shared" si="356"/>
        <v>f</v>
      </c>
      <c r="C7601" t="str">
        <f t="shared" si="357"/>
        <v>f</v>
      </c>
      <c r="D7601" t="str">
        <f t="shared" si="358"/>
        <v>f</v>
      </c>
      <c r="E7601" t="str">
        <f>IF(COUNT(SEARCH({"04.","05.","09.","12."},CONCATENATE(P7600,U7600,AB7600,AH7600))),"t","f")</f>
        <v>f</v>
      </c>
      <c r="F7601" t="str">
        <f t="array" ref="F7601">IF(COUNT(SEARCH(HistorischeRubrieken,CONCATENATE(P7600,U7600,AB7600,AH7600))),"t","f")</f>
        <v>f</v>
      </c>
      <c r="G7601">
        <v>3</v>
      </c>
      <c r="H7601">
        <v>650801</v>
      </c>
      <c r="I7601" t="s">
        <v>4583</v>
      </c>
      <c r="J7601">
        <v>20140106</v>
      </c>
      <c r="M7601">
        <v>0</v>
      </c>
      <c r="N7601">
        <v>0</v>
      </c>
      <c r="AA7601" t="s">
        <v>4586</v>
      </c>
      <c r="AC7601">
        <v>0</v>
      </c>
      <c r="AE7601">
        <v>1</v>
      </c>
      <c r="AF7601" t="s">
        <v>271</v>
      </c>
    </row>
    <row r="7602" spans="1:32" x14ac:dyDescent="0.25">
      <c r="A7602" t="str">
        <f t="array" ref="A7602">IF(COUNT(SEARCH(RubriekenHistorisch,CONCATENATE(P7601,U7601,AB7601,AH7601))),"t","f")</f>
        <v>f</v>
      </c>
      <c r="B7602" t="str">
        <f t="shared" si="356"/>
        <v>f</v>
      </c>
      <c r="C7602" t="str">
        <f t="shared" si="357"/>
        <v>f</v>
      </c>
      <c r="D7602" t="str">
        <f t="shared" si="358"/>
        <v>f</v>
      </c>
      <c r="E7602" t="str">
        <f>IF(COUNT(SEARCH({"04.","05.","09.","12."},CONCATENATE(P7601,U7601,AB7601,AH7601))),"t","f")</f>
        <v>f</v>
      </c>
      <c r="F7602" t="str">
        <f t="array" ref="F7602">IF(COUNT(SEARCH(HistorischeRubrieken,CONCATENATE(P7601,U7601,AB7601,AH7601))),"t","f")</f>
        <v>f</v>
      </c>
      <c r="G7602">
        <v>1</v>
      </c>
      <c r="H7602">
        <v>650901</v>
      </c>
      <c r="I7602" t="s">
        <v>4587</v>
      </c>
      <c r="J7602">
        <v>20121001</v>
      </c>
      <c r="M7602">
        <v>0</v>
      </c>
      <c r="N7602">
        <v>0</v>
      </c>
      <c r="AA7602" t="s">
        <v>4588</v>
      </c>
      <c r="AC7602">
        <v>0</v>
      </c>
      <c r="AE7602">
        <v>0</v>
      </c>
      <c r="AF7602" t="s">
        <v>271</v>
      </c>
    </row>
    <row r="7603" spans="1:32" hidden="1" x14ac:dyDescent="0.25">
      <c r="A7603" t="str">
        <f t="array" ref="A7603">IF(COUNT(SEARCH(RubriekenHistorisch,CONCATENATE(P7602,U7602,AB7602,AH7602))),"t","f")</f>
        <v>f</v>
      </c>
      <c r="B7603" t="str">
        <f t="shared" si="356"/>
        <v>f</v>
      </c>
      <c r="C7603" t="str">
        <f t="shared" si="357"/>
        <v>f</v>
      </c>
      <c r="D7603" t="str">
        <f t="shared" si="358"/>
        <v>f</v>
      </c>
      <c r="E7603" t="str">
        <f>IF(COUNT(SEARCH({"04.","05.","09.","12."},CONCATENATE(P7602,U7602,AB7602,AH7602))),"t","f")</f>
        <v>f</v>
      </c>
      <c r="F7603" t="str">
        <f t="array" ref="F7603">IF(COUNT(SEARCH(HistorischeRubrieken,CONCATENATE(P7602,U7602,AB7602,AH7602))),"t","f")</f>
        <v>f</v>
      </c>
      <c r="G7603">
        <v>1</v>
      </c>
      <c r="H7603">
        <v>651001</v>
      </c>
      <c r="I7603" t="s">
        <v>4589</v>
      </c>
      <c r="J7603">
        <v>20130201</v>
      </c>
      <c r="K7603">
        <v>20140106</v>
      </c>
      <c r="M7603">
        <v>0</v>
      </c>
      <c r="N7603">
        <v>0</v>
      </c>
      <c r="AA7603" t="s">
        <v>4590</v>
      </c>
      <c r="AC7603">
        <v>0</v>
      </c>
      <c r="AE7603">
        <v>1</v>
      </c>
      <c r="AF7603" t="s">
        <v>271</v>
      </c>
    </row>
    <row r="7604" spans="1:32" hidden="1" x14ac:dyDescent="0.25">
      <c r="A7604" t="str">
        <f t="array" ref="A7604">IF(COUNT(SEARCH(RubriekenHistorisch,CONCATENATE(P7603,U7603,AB7603,AH7603))),"t","f")</f>
        <v>f</v>
      </c>
      <c r="B7604" t="str">
        <f t="shared" si="356"/>
        <v>f</v>
      </c>
      <c r="C7604" t="str">
        <f t="shared" si="357"/>
        <v>f</v>
      </c>
      <c r="D7604" t="str">
        <f t="shared" si="358"/>
        <v>f</v>
      </c>
      <c r="E7604" t="str">
        <f>IF(COUNT(SEARCH({"04.","05.","09.","12."},CONCATENATE(P7603,U7603,AB7603,AH7603))),"t","f")</f>
        <v>f</v>
      </c>
      <c r="F7604" t="str">
        <f t="array" ref="F7604">IF(COUNT(SEARCH(HistorischeRubrieken,CONCATENATE(P7603,U7603,AB7603,AH7603))),"t","f")</f>
        <v>f</v>
      </c>
      <c r="G7604">
        <v>2</v>
      </c>
      <c r="H7604">
        <v>651001</v>
      </c>
      <c r="I7604" t="s">
        <v>4589</v>
      </c>
      <c r="J7604">
        <v>20140106</v>
      </c>
      <c r="K7604">
        <v>20140701</v>
      </c>
      <c r="M7604">
        <v>0</v>
      </c>
      <c r="N7604">
        <v>0</v>
      </c>
      <c r="AA7604" t="s">
        <v>4590</v>
      </c>
      <c r="AB7604" t="s">
        <v>1642</v>
      </c>
      <c r="AC7604">
        <v>0</v>
      </c>
      <c r="AE7604">
        <v>1</v>
      </c>
      <c r="AF7604" t="s">
        <v>271</v>
      </c>
    </row>
    <row r="7605" spans="1:32" x14ac:dyDescent="0.25">
      <c r="A7605" t="str">
        <f t="array" ref="A7605">IF(COUNT(SEARCH(RubriekenHistorisch,CONCATENATE(P7604,U7604,AB7604,AH7604))),"t","f")</f>
        <v>f</v>
      </c>
      <c r="B7605" t="str">
        <f t="shared" si="356"/>
        <v>f</v>
      </c>
      <c r="C7605" t="str">
        <f t="shared" si="357"/>
        <v>f</v>
      </c>
      <c r="D7605" t="str">
        <f t="shared" si="358"/>
        <v>f</v>
      </c>
      <c r="E7605" t="str">
        <f>IF(COUNT(SEARCH({"04.","05.","09.","12."},CONCATENATE(P7604,U7604,AB7604,AH7604))),"t","f")</f>
        <v>t</v>
      </c>
      <c r="F7605" t="str">
        <f t="array" ref="F7605">IF(COUNT(SEARCH(HistorischeRubrieken,CONCATENATE(P7604,U7604,AB7604,AH7604))),"t","f")</f>
        <v>f</v>
      </c>
      <c r="G7605">
        <v>3</v>
      </c>
      <c r="H7605">
        <v>651001</v>
      </c>
      <c r="I7605" t="s">
        <v>4589</v>
      </c>
      <c r="J7605">
        <v>20140701</v>
      </c>
      <c r="M7605">
        <v>0</v>
      </c>
      <c r="N7605">
        <v>0</v>
      </c>
      <c r="AA7605" t="s">
        <v>4591</v>
      </c>
      <c r="AB7605" t="s">
        <v>1642</v>
      </c>
      <c r="AC7605">
        <v>0</v>
      </c>
      <c r="AE7605">
        <v>1</v>
      </c>
      <c r="AF7605" t="s">
        <v>271</v>
      </c>
    </row>
    <row r="7606" spans="1:32" x14ac:dyDescent="0.25">
      <c r="A7606" t="str">
        <f t="array" ref="A7606">IF(COUNT(SEARCH(RubriekenHistorisch,CONCATENATE(P7605,U7605,AB7605,AH7605))),"t","f")</f>
        <v>f</v>
      </c>
      <c r="B7606" t="str">
        <f t="shared" si="356"/>
        <v>f</v>
      </c>
      <c r="C7606" t="str">
        <f t="shared" si="357"/>
        <v>f</v>
      </c>
      <c r="D7606" t="str">
        <f t="shared" si="358"/>
        <v>f</v>
      </c>
      <c r="E7606" t="str">
        <f>IF(COUNT(SEARCH({"04.","05.","09.","12."},CONCATENATE(P7605,U7605,AB7605,AH7605))),"t","f")</f>
        <v>t</v>
      </c>
      <c r="F7606" t="str">
        <f t="array" ref="F7606">IF(COUNT(SEARCH(HistorischeRubrieken,CONCATENATE(P7605,U7605,AB7605,AH7605))),"t","f")</f>
        <v>f</v>
      </c>
      <c r="G7606">
        <v>1</v>
      </c>
      <c r="H7606">
        <v>651002</v>
      </c>
      <c r="I7606" t="s">
        <v>4592</v>
      </c>
      <c r="J7606">
        <v>20150201</v>
      </c>
      <c r="M7606">
        <v>0</v>
      </c>
      <c r="N7606">
        <v>0</v>
      </c>
      <c r="AA7606" t="s">
        <v>4593</v>
      </c>
      <c r="AC7606">
        <v>0</v>
      </c>
      <c r="AE7606">
        <v>0</v>
      </c>
      <c r="AF7606" t="s">
        <v>271</v>
      </c>
    </row>
    <row r="7607" spans="1:32" x14ac:dyDescent="0.25">
      <c r="A7607" t="str">
        <f t="array" ref="A7607">IF(COUNT(SEARCH(RubriekenHistorisch,CONCATENATE(P7606,U7606,AB7606,AH7606))),"t","f")</f>
        <v>f</v>
      </c>
      <c r="B7607" t="str">
        <f t="shared" si="356"/>
        <v>f</v>
      </c>
      <c r="C7607" t="str">
        <f t="shared" si="357"/>
        <v>f</v>
      </c>
      <c r="D7607" t="str">
        <f t="shared" si="358"/>
        <v>f</v>
      </c>
      <c r="E7607" t="str">
        <f>IF(COUNT(SEARCH({"04.","05.","09.","12."},CONCATENATE(P7606,U7606,AB7606,AH7606))),"t","f")</f>
        <v>f</v>
      </c>
      <c r="F7607" t="str">
        <f t="array" ref="F7607">IF(COUNT(SEARCH(HistorischeRubrieken,CONCATENATE(P7606,U7606,AB7606,AH7606))),"t","f")</f>
        <v>f</v>
      </c>
      <c r="G7607">
        <v>1</v>
      </c>
      <c r="H7607">
        <v>651301</v>
      </c>
      <c r="I7607" t="s">
        <v>6850</v>
      </c>
      <c r="J7607">
        <v>20160801</v>
      </c>
      <c r="M7607">
        <v>0</v>
      </c>
      <c r="N7607">
        <v>0</v>
      </c>
      <c r="AA7607" t="s">
        <v>4595</v>
      </c>
      <c r="AC7607">
        <v>0</v>
      </c>
      <c r="AE7607">
        <v>0</v>
      </c>
      <c r="AF7607" t="s">
        <v>271</v>
      </c>
    </row>
    <row r="7608" spans="1:32" x14ac:dyDescent="0.25">
      <c r="A7608" t="str">
        <f t="array" ref="A7608">IF(COUNT(SEARCH(RubriekenHistorisch,CONCATENATE(P7607,U7607,AB7607,AH7607))),"t","f")</f>
        <v>f</v>
      </c>
      <c r="B7608" t="str">
        <f t="shared" si="356"/>
        <v>f</v>
      </c>
      <c r="C7608" t="str">
        <f t="shared" si="357"/>
        <v>f</v>
      </c>
      <c r="D7608" t="str">
        <f t="shared" si="358"/>
        <v>f</v>
      </c>
      <c r="E7608" t="str">
        <f>IF(COUNT(SEARCH({"04.","05.","09.","12."},CONCATENATE(P7607,U7607,AB7607,AH7607))),"t","f")</f>
        <v>f</v>
      </c>
      <c r="F7608" t="str">
        <f t="array" ref="F7608">IF(COUNT(SEARCH(HistorischeRubrieken,CONCATENATE(P7607,U7607,AB7607,AH7607))),"t","f")</f>
        <v>f</v>
      </c>
      <c r="G7608">
        <v>1</v>
      </c>
      <c r="H7608">
        <v>652801</v>
      </c>
      <c r="I7608" t="s">
        <v>4594</v>
      </c>
      <c r="J7608">
        <v>20150401</v>
      </c>
      <c r="M7608">
        <v>0</v>
      </c>
      <c r="N7608">
        <v>0</v>
      </c>
      <c r="AA7608" t="s">
        <v>4595</v>
      </c>
      <c r="AC7608">
        <v>0</v>
      </c>
      <c r="AE7608">
        <v>0</v>
      </c>
      <c r="AF7608" t="s">
        <v>271</v>
      </c>
    </row>
    <row r="7609" spans="1:32" x14ac:dyDescent="0.25">
      <c r="A7609" t="str">
        <f t="array" ref="A7609">IF(COUNT(SEARCH(RubriekenHistorisch,CONCATENATE(P7608,U7608,AB7608,AH7608))),"t","f")</f>
        <v>f</v>
      </c>
      <c r="B7609" t="str">
        <f t="shared" si="356"/>
        <v>f</v>
      </c>
      <c r="C7609" t="str">
        <f t="shared" si="357"/>
        <v>f</v>
      </c>
      <c r="D7609" t="str">
        <f t="shared" si="358"/>
        <v>f</v>
      </c>
      <c r="E7609" t="str">
        <f>IF(COUNT(SEARCH({"04.","05.","09.","12."},CONCATENATE(P7608,U7608,AB7608,AH7608))),"t","f")</f>
        <v>f</v>
      </c>
      <c r="F7609" t="str">
        <f t="array" ref="F7609">IF(COUNT(SEARCH(HistorischeRubrieken,CONCATENATE(P7608,U7608,AB7608,AH7608))),"t","f")</f>
        <v>f</v>
      </c>
      <c r="G7609">
        <v>1</v>
      </c>
      <c r="H7609">
        <v>653401</v>
      </c>
      <c r="I7609" t="s">
        <v>4596</v>
      </c>
      <c r="J7609">
        <v>20150701</v>
      </c>
      <c r="M7609">
        <v>0</v>
      </c>
      <c r="N7609">
        <v>0</v>
      </c>
      <c r="AA7609" t="s">
        <v>4595</v>
      </c>
      <c r="AC7609">
        <v>0</v>
      </c>
      <c r="AE7609">
        <v>0</v>
      </c>
      <c r="AF7609" t="s">
        <v>271</v>
      </c>
    </row>
    <row r="7610" spans="1:32" x14ac:dyDescent="0.25">
      <c r="A7610" t="str">
        <f t="array" ref="A7610">IF(COUNT(SEARCH(RubriekenHistorisch,CONCATENATE(P7609,U7609,AB7609,AH7609))),"t","f")</f>
        <v>f</v>
      </c>
      <c r="B7610" t="str">
        <f t="shared" si="356"/>
        <v>f</v>
      </c>
      <c r="C7610" t="str">
        <f t="shared" si="357"/>
        <v>f</v>
      </c>
      <c r="D7610" t="str">
        <f t="shared" si="358"/>
        <v>f</v>
      </c>
      <c r="E7610" t="str">
        <f>IF(COUNT(SEARCH({"04.","05.","09.","12."},CONCATENATE(P7609,U7609,AB7609,AH7609))),"t","f")</f>
        <v>f</v>
      </c>
      <c r="F7610" t="str">
        <f t="array" ref="F7610">IF(COUNT(SEARCH(HistorischeRubrieken,CONCATENATE(P7609,U7609,AB7609,AH7609))),"t","f")</f>
        <v>f</v>
      </c>
      <c r="G7610">
        <v>1</v>
      </c>
      <c r="H7610">
        <v>653402</v>
      </c>
      <c r="I7610" t="s">
        <v>6851</v>
      </c>
      <c r="J7610">
        <v>20161001</v>
      </c>
      <c r="M7610">
        <v>0</v>
      </c>
      <c r="N7610">
        <v>0</v>
      </c>
      <c r="O7610" t="s">
        <v>6852</v>
      </c>
      <c r="R7610">
        <v>0</v>
      </c>
      <c r="S7610" t="s">
        <v>271</v>
      </c>
      <c r="AA7610" t="s">
        <v>1849</v>
      </c>
      <c r="AC7610">
        <v>1</v>
      </c>
      <c r="AE7610">
        <v>0</v>
      </c>
      <c r="AF7610" t="s">
        <v>271</v>
      </c>
    </row>
    <row r="7611" spans="1:32" hidden="1" x14ac:dyDescent="0.25">
      <c r="A7611" t="str">
        <f t="array" ref="A7611">IF(COUNT(SEARCH(RubriekenHistorisch,CONCATENATE(P7610,U7610,AB7610,AH7610))),"t","f")</f>
        <v>f</v>
      </c>
      <c r="B7611" t="str">
        <f t="shared" si="356"/>
        <v>f</v>
      </c>
      <c r="C7611" t="str">
        <f t="shared" si="357"/>
        <v>f</v>
      </c>
      <c r="D7611" t="str">
        <f t="shared" si="358"/>
        <v>f</v>
      </c>
      <c r="E7611" t="str">
        <f>IF(COUNT(SEARCH({"04.","05.","09.","12."},CONCATENATE(P7610,U7610,AB7610,AH7610))),"t","f")</f>
        <v>f</v>
      </c>
      <c r="F7611" t="str">
        <f t="array" ref="F7611">IF(COUNT(SEARCH(HistorischeRubrieken,CONCATENATE(P7610,U7610,AB7610,AH7610))),"t","f")</f>
        <v>f</v>
      </c>
      <c r="G7611">
        <v>1</v>
      </c>
      <c r="H7611">
        <v>700001</v>
      </c>
      <c r="I7611" t="s">
        <v>4597</v>
      </c>
      <c r="J7611">
        <v>19940901</v>
      </c>
      <c r="K7611">
        <v>19960501</v>
      </c>
      <c r="M7611">
        <v>0</v>
      </c>
      <c r="N7611">
        <v>0</v>
      </c>
      <c r="O7611" t="s">
        <v>4598</v>
      </c>
      <c r="R7611">
        <v>0</v>
      </c>
      <c r="S7611" t="s">
        <v>271</v>
      </c>
      <c r="AA7611" t="s">
        <v>4599</v>
      </c>
      <c r="AC7611">
        <v>1</v>
      </c>
      <c r="AD7611" t="s">
        <v>4600</v>
      </c>
      <c r="AE7611">
        <v>0</v>
      </c>
      <c r="AF7611" t="s">
        <v>271</v>
      </c>
    </row>
    <row r="7612" spans="1:32" hidden="1" x14ac:dyDescent="0.25">
      <c r="A7612" t="str">
        <f t="array" ref="A7612">IF(COUNT(SEARCH(RubriekenHistorisch,CONCATENATE(P7611,U7611,AB7611,AH7611))),"t","f")</f>
        <v>f</v>
      </c>
      <c r="B7612" t="str">
        <f t="shared" si="356"/>
        <v>f</v>
      </c>
      <c r="C7612" t="str">
        <f t="shared" si="357"/>
        <v>f</v>
      </c>
      <c r="D7612" t="str">
        <f t="shared" si="358"/>
        <v>f</v>
      </c>
      <c r="E7612" t="str">
        <f>IF(COUNT(SEARCH({"04.","05.","09.","12."},CONCATENATE(P7611,U7611,AB7611,AH7611))),"t","f")</f>
        <v>f</v>
      </c>
      <c r="F7612" t="str">
        <f t="array" ref="F7612">IF(COUNT(SEARCH(HistorischeRubrieken,CONCATENATE(P7611,U7611,AB7611,AH7611))),"t","f")</f>
        <v>f</v>
      </c>
      <c r="G7612">
        <v>2</v>
      </c>
      <c r="H7612">
        <v>700001</v>
      </c>
      <c r="I7612" t="s">
        <v>4597</v>
      </c>
      <c r="J7612">
        <v>19960501</v>
      </c>
      <c r="K7612">
        <v>19960801</v>
      </c>
      <c r="M7612">
        <v>0</v>
      </c>
      <c r="N7612">
        <v>0</v>
      </c>
      <c r="O7612" t="s">
        <v>4598</v>
      </c>
      <c r="R7612">
        <v>0</v>
      </c>
      <c r="S7612" t="s">
        <v>271</v>
      </c>
      <c r="AA7612" t="s">
        <v>4599</v>
      </c>
      <c r="AC7612">
        <v>1</v>
      </c>
      <c r="AD7612" t="s">
        <v>4600</v>
      </c>
      <c r="AE7612">
        <v>1</v>
      </c>
      <c r="AF7612" t="s">
        <v>271</v>
      </c>
    </row>
    <row r="7613" spans="1:32" hidden="1" x14ac:dyDescent="0.25">
      <c r="A7613" t="str">
        <f t="array" ref="A7613">IF(COUNT(SEARCH(RubriekenHistorisch,CONCATENATE(P7612,U7612,AB7612,AH7612))),"t","f")</f>
        <v>f</v>
      </c>
      <c r="B7613" t="str">
        <f t="shared" si="356"/>
        <v>f</v>
      </c>
      <c r="C7613" t="str">
        <f t="shared" si="357"/>
        <v>f</v>
      </c>
      <c r="D7613" t="str">
        <f t="shared" si="358"/>
        <v>f</v>
      </c>
      <c r="E7613" t="str">
        <f>IF(COUNT(SEARCH({"04.","05.","09.","12."},CONCATENATE(P7612,U7612,AB7612,AH7612))),"t","f")</f>
        <v>f</v>
      </c>
      <c r="F7613" t="str">
        <f t="array" ref="F7613">IF(COUNT(SEARCH(HistorischeRubrieken,CONCATENATE(P7612,U7612,AB7612,AH7612))),"t","f")</f>
        <v>f</v>
      </c>
      <c r="G7613">
        <v>3</v>
      </c>
      <c r="H7613">
        <v>700001</v>
      </c>
      <c r="I7613" t="s">
        <v>4597</v>
      </c>
      <c r="J7613">
        <v>19960801</v>
      </c>
      <c r="K7613">
        <v>20010401</v>
      </c>
      <c r="M7613">
        <v>0</v>
      </c>
      <c r="N7613">
        <v>0</v>
      </c>
      <c r="O7613" t="s">
        <v>4601</v>
      </c>
      <c r="R7613">
        <v>0</v>
      </c>
      <c r="S7613" t="s">
        <v>271</v>
      </c>
      <c r="AA7613" t="s">
        <v>4602</v>
      </c>
      <c r="AC7613">
        <v>1</v>
      </c>
      <c r="AD7613" t="s">
        <v>4600</v>
      </c>
      <c r="AE7613">
        <v>1</v>
      </c>
      <c r="AF7613" t="s">
        <v>271</v>
      </c>
    </row>
    <row r="7614" spans="1:32" hidden="1" x14ac:dyDescent="0.25">
      <c r="A7614" t="str">
        <f t="array" ref="A7614">IF(COUNT(SEARCH(RubriekenHistorisch,CONCATENATE(P7613,U7613,AB7613,AH7613))),"t","f")</f>
        <v>f</v>
      </c>
      <c r="B7614" t="str">
        <f t="shared" si="356"/>
        <v>f</v>
      </c>
      <c r="C7614" t="str">
        <f t="shared" si="357"/>
        <v>f</v>
      </c>
      <c r="D7614" t="str">
        <f t="shared" si="358"/>
        <v>f</v>
      </c>
      <c r="E7614" t="str">
        <f>IF(COUNT(SEARCH({"04.","05.","09.","12."},CONCATENATE(P7613,U7613,AB7613,AH7613))),"t","f")</f>
        <v>f</v>
      </c>
      <c r="F7614" t="str">
        <f t="array" ref="F7614">IF(COUNT(SEARCH(HistorischeRubrieken,CONCATENATE(P7613,U7613,AB7613,AH7613))),"t","f")</f>
        <v>f</v>
      </c>
      <c r="G7614">
        <v>4</v>
      </c>
      <c r="H7614">
        <v>700001</v>
      </c>
      <c r="I7614" t="s">
        <v>4597</v>
      </c>
      <c r="J7614">
        <v>20010401</v>
      </c>
      <c r="K7614">
        <v>20100301</v>
      </c>
      <c r="M7614">
        <v>0</v>
      </c>
      <c r="N7614">
        <v>0</v>
      </c>
      <c r="O7614" t="s">
        <v>4601</v>
      </c>
      <c r="R7614">
        <v>0</v>
      </c>
      <c r="S7614" t="s">
        <v>271</v>
      </c>
      <c r="AA7614" t="s">
        <v>4602</v>
      </c>
      <c r="AC7614">
        <v>1</v>
      </c>
      <c r="AD7614" t="s">
        <v>4603</v>
      </c>
      <c r="AE7614">
        <v>1</v>
      </c>
      <c r="AF7614" t="s">
        <v>271</v>
      </c>
    </row>
    <row r="7615" spans="1:32" hidden="1" x14ac:dyDescent="0.25">
      <c r="A7615" t="str">
        <f t="array" ref="A7615">IF(COUNT(SEARCH(RubriekenHistorisch,CONCATENATE(P7614,U7614,AB7614,AH7614))),"t","f")</f>
        <v>f</v>
      </c>
      <c r="B7615" t="str">
        <f t="shared" si="356"/>
        <v>f</v>
      </c>
      <c r="C7615" t="str">
        <f t="shared" si="357"/>
        <v>f</v>
      </c>
      <c r="D7615" t="str">
        <f t="shared" si="358"/>
        <v>f</v>
      </c>
      <c r="E7615" t="str">
        <f>IF(COUNT(SEARCH({"04.","05.","09.","12."},CONCATENATE(P7614,U7614,AB7614,AH7614))),"t","f")</f>
        <v>f</v>
      </c>
      <c r="F7615" t="str">
        <f t="array" ref="F7615">IF(COUNT(SEARCH(HistorischeRubrieken,CONCATENATE(P7614,U7614,AB7614,AH7614))),"t","f")</f>
        <v>f</v>
      </c>
      <c r="G7615">
        <v>5</v>
      </c>
      <c r="H7615">
        <v>700001</v>
      </c>
      <c r="I7615" t="s">
        <v>4597</v>
      </c>
      <c r="J7615">
        <v>20100301</v>
      </c>
      <c r="K7615">
        <v>20100601</v>
      </c>
      <c r="M7615">
        <v>0</v>
      </c>
      <c r="N7615">
        <v>0</v>
      </c>
      <c r="O7615" t="s">
        <v>4604</v>
      </c>
      <c r="R7615">
        <v>0</v>
      </c>
      <c r="S7615" t="s">
        <v>271</v>
      </c>
      <c r="AA7615" t="s">
        <v>4602</v>
      </c>
      <c r="AC7615">
        <v>1</v>
      </c>
      <c r="AD7615" t="s">
        <v>4603</v>
      </c>
      <c r="AE7615">
        <v>1</v>
      </c>
      <c r="AF7615" t="s">
        <v>271</v>
      </c>
    </row>
    <row r="7616" spans="1:32" hidden="1" x14ac:dyDescent="0.25">
      <c r="A7616" t="str">
        <f t="array" ref="A7616">IF(COUNT(SEARCH(RubriekenHistorisch,CONCATENATE(P7615,U7615,AB7615,AH7615))),"t","f")</f>
        <v>f</v>
      </c>
      <c r="B7616" t="str">
        <f t="shared" si="356"/>
        <v>f</v>
      </c>
      <c r="C7616" t="str">
        <f t="shared" si="357"/>
        <v>f</v>
      </c>
      <c r="D7616" t="str">
        <f t="shared" si="358"/>
        <v>f</v>
      </c>
      <c r="E7616" t="str">
        <f>IF(COUNT(SEARCH({"04.","05.","09.","12."},CONCATENATE(P7615,U7615,AB7615,AH7615))),"t","f")</f>
        <v>f</v>
      </c>
      <c r="F7616" t="str">
        <f t="array" ref="F7616">IF(COUNT(SEARCH(HistorischeRubrieken,CONCATENATE(P7615,U7615,AB7615,AH7615))),"t","f")</f>
        <v>f</v>
      </c>
      <c r="G7616">
        <v>6</v>
      </c>
      <c r="H7616">
        <v>700001</v>
      </c>
      <c r="I7616" t="s">
        <v>4597</v>
      </c>
      <c r="J7616">
        <v>20100601</v>
      </c>
      <c r="K7616">
        <v>20120115</v>
      </c>
      <c r="M7616">
        <v>0</v>
      </c>
      <c r="N7616">
        <v>0</v>
      </c>
      <c r="O7616" t="s">
        <v>4605</v>
      </c>
      <c r="R7616">
        <v>0</v>
      </c>
      <c r="S7616" t="s">
        <v>271</v>
      </c>
      <c r="AA7616" t="s">
        <v>4606</v>
      </c>
      <c r="AC7616">
        <v>1</v>
      </c>
      <c r="AD7616" t="s">
        <v>4603</v>
      </c>
      <c r="AE7616">
        <v>1</v>
      </c>
      <c r="AF7616" t="s">
        <v>271</v>
      </c>
    </row>
    <row r="7617" spans="1:32" hidden="1" x14ac:dyDescent="0.25">
      <c r="A7617" t="str">
        <f t="array" ref="A7617">IF(COUNT(SEARCH(RubriekenHistorisch,CONCATENATE(P7616,U7616,AB7616,AH7616))),"t","f")</f>
        <v>f</v>
      </c>
      <c r="B7617" t="str">
        <f t="shared" si="356"/>
        <v>f</v>
      </c>
      <c r="C7617" t="str">
        <f t="shared" si="357"/>
        <v>f</v>
      </c>
      <c r="D7617" t="str">
        <f t="shared" si="358"/>
        <v>f</v>
      </c>
      <c r="E7617" t="str">
        <f>IF(COUNT(SEARCH({"04.","05.","09.","12."},CONCATENATE(P7616,U7616,AB7616,AH7616))),"t","f")</f>
        <v>f</v>
      </c>
      <c r="F7617" t="str">
        <f t="array" ref="F7617">IF(COUNT(SEARCH(HistorischeRubrieken,CONCATENATE(P7616,U7616,AB7616,AH7616))),"t","f")</f>
        <v>f</v>
      </c>
      <c r="G7617">
        <v>7</v>
      </c>
      <c r="H7617">
        <v>700001</v>
      </c>
      <c r="I7617" t="s">
        <v>4597</v>
      </c>
      <c r="J7617">
        <v>20120115</v>
      </c>
      <c r="K7617">
        <v>20120917</v>
      </c>
      <c r="M7617">
        <v>0</v>
      </c>
      <c r="N7617">
        <v>0</v>
      </c>
      <c r="O7617" t="s">
        <v>4607</v>
      </c>
      <c r="R7617">
        <v>0</v>
      </c>
      <c r="S7617" t="s">
        <v>271</v>
      </c>
      <c r="AA7617" t="s">
        <v>4608</v>
      </c>
      <c r="AC7617">
        <v>1</v>
      </c>
      <c r="AD7617" t="s">
        <v>4603</v>
      </c>
      <c r="AE7617">
        <v>1</v>
      </c>
      <c r="AF7617" t="s">
        <v>271</v>
      </c>
    </row>
    <row r="7618" spans="1:32" hidden="1" x14ac:dyDescent="0.25">
      <c r="A7618" t="str">
        <f t="array" ref="A7618">IF(COUNT(SEARCH(RubriekenHistorisch,CONCATENATE(P7617,U7617,AB7617,AH7617))),"t","f")</f>
        <v>f</v>
      </c>
      <c r="B7618" t="str">
        <f t="shared" si="356"/>
        <v>f</v>
      </c>
      <c r="C7618" t="str">
        <f t="shared" si="357"/>
        <v>f</v>
      </c>
      <c r="D7618" t="str">
        <f t="shared" si="358"/>
        <v>f</v>
      </c>
      <c r="E7618" t="str">
        <f>IF(COUNT(SEARCH({"04.","05.","09.","12."},CONCATENATE(P7617,U7617,AB7617,AH7617))),"t","f")</f>
        <v>f</v>
      </c>
      <c r="F7618" t="str">
        <f t="array" ref="F7618">IF(COUNT(SEARCH(HistorischeRubrieken,CONCATENATE(P7617,U7617,AB7617,AH7617))),"t","f")</f>
        <v>f</v>
      </c>
      <c r="G7618">
        <v>8</v>
      </c>
      <c r="H7618">
        <v>700001</v>
      </c>
      <c r="I7618" t="s">
        <v>4597</v>
      </c>
      <c r="J7618">
        <v>20120917</v>
      </c>
      <c r="K7618">
        <v>20120918</v>
      </c>
      <c r="M7618">
        <v>0</v>
      </c>
      <c r="N7618">
        <v>0</v>
      </c>
      <c r="O7618" t="s">
        <v>4607</v>
      </c>
      <c r="R7618">
        <v>0</v>
      </c>
      <c r="S7618" t="s">
        <v>271</v>
      </c>
      <c r="AA7618" t="s">
        <v>4608</v>
      </c>
      <c r="AC7618">
        <v>1</v>
      </c>
      <c r="AE7618">
        <v>1</v>
      </c>
      <c r="AF7618" t="s">
        <v>271</v>
      </c>
    </row>
    <row r="7619" spans="1:32" hidden="1" x14ac:dyDescent="0.25">
      <c r="A7619" t="str">
        <f t="array" ref="A7619">IF(COUNT(SEARCH(RubriekenHistorisch,CONCATENATE(P7618,U7618,AB7618,AH7618))),"t","f")</f>
        <v>f</v>
      </c>
      <c r="B7619" t="str">
        <f t="shared" ref="B7619:B7682" si="359">IF(COUNT(SEARCH("07.66.20",CONCATENATE(P7618,U7618,AB7618,AH7618))),"t","f")</f>
        <v>f</v>
      </c>
      <c r="C7619" t="str">
        <f t="shared" ref="C7619:C7682" si="360">IF(COUNT(SEARCH("14.40.10",CONCATENATE(P7618,U7618,AB7618,AH7618))),"t","f")</f>
        <v>f</v>
      </c>
      <c r="D7619" t="str">
        <f t="shared" si="358"/>
        <v>f</v>
      </c>
      <c r="E7619" t="str">
        <f>IF(COUNT(SEARCH({"04.","05.","09.","12."},CONCATENATE(P7618,U7618,AB7618,AH7618))),"t","f")</f>
        <v>f</v>
      </c>
      <c r="F7619" t="str">
        <f t="array" ref="F7619">IF(COUNT(SEARCH(HistorischeRubrieken,CONCATENATE(P7618,U7618,AB7618,AH7618))),"t","f")</f>
        <v>f</v>
      </c>
      <c r="G7619">
        <v>9</v>
      </c>
      <c r="H7619">
        <v>700001</v>
      </c>
      <c r="I7619" t="s">
        <v>4597</v>
      </c>
      <c r="J7619">
        <v>20120918</v>
      </c>
      <c r="K7619">
        <v>20160401</v>
      </c>
      <c r="M7619">
        <v>0</v>
      </c>
      <c r="N7619">
        <v>0</v>
      </c>
      <c r="O7619" t="s">
        <v>4607</v>
      </c>
      <c r="R7619">
        <v>0</v>
      </c>
      <c r="S7619" t="s">
        <v>271</v>
      </c>
      <c r="AA7619" t="s">
        <v>4609</v>
      </c>
      <c r="AC7619">
        <v>1</v>
      </c>
      <c r="AE7619">
        <v>1</v>
      </c>
      <c r="AF7619" t="s">
        <v>271</v>
      </c>
    </row>
    <row r="7620" spans="1:32" x14ac:dyDescent="0.25">
      <c r="A7620" t="str">
        <f t="array" ref="A7620">IF(COUNT(SEARCH(RubriekenHistorisch,CONCATENATE(P7619,U7619,AB7619,AH7619))),"t","f")</f>
        <v>f</v>
      </c>
      <c r="B7620" t="str">
        <f t="shared" si="359"/>
        <v>f</v>
      </c>
      <c r="C7620" t="str">
        <f t="shared" si="360"/>
        <v>f</v>
      </c>
      <c r="D7620" t="str">
        <f t="shared" ref="D7620:D7683" si="361">IF(COUNT(SEARCH("- 0",CONCATENATE(P7619,U7619,AB7619,AH7619))),"t","f")</f>
        <v>f</v>
      </c>
      <c r="E7620" t="str">
        <f>IF(COUNT(SEARCH({"04.","05.","09.","12."},CONCATENATE(P7619,U7619,AB7619,AH7619))),"t","f")</f>
        <v>f</v>
      </c>
      <c r="F7620" t="str">
        <f t="array" ref="F7620">IF(COUNT(SEARCH(HistorischeRubrieken,CONCATENATE(P7619,U7619,AB7619,AH7619))),"t","f")</f>
        <v>f</v>
      </c>
      <c r="G7620">
        <v>10</v>
      </c>
      <c r="H7620">
        <v>700001</v>
      </c>
      <c r="I7620" t="s">
        <v>6853</v>
      </c>
      <c r="J7620">
        <v>20160401</v>
      </c>
      <c r="M7620">
        <v>0</v>
      </c>
      <c r="N7620">
        <v>0</v>
      </c>
      <c r="O7620" t="s">
        <v>6854</v>
      </c>
      <c r="R7620">
        <v>0</v>
      </c>
      <c r="S7620" t="s">
        <v>271</v>
      </c>
      <c r="AA7620" t="s">
        <v>6855</v>
      </c>
      <c r="AC7620">
        <v>1</v>
      </c>
      <c r="AE7620">
        <v>1</v>
      </c>
      <c r="AF7620" t="s">
        <v>271</v>
      </c>
    </row>
    <row r="7621" spans="1:32" hidden="1" x14ac:dyDescent="0.25">
      <c r="A7621" t="str">
        <f t="array" ref="A7621">IF(COUNT(SEARCH(RubriekenHistorisch,CONCATENATE(P7620,U7620,AB7620,AH7620))),"t","f")</f>
        <v>f</v>
      </c>
      <c r="B7621" t="str">
        <f t="shared" si="359"/>
        <v>f</v>
      </c>
      <c r="C7621" t="str">
        <f t="shared" si="360"/>
        <v>f</v>
      </c>
      <c r="D7621" t="str">
        <f t="shared" si="361"/>
        <v>f</v>
      </c>
      <c r="E7621" t="str">
        <f>IF(COUNT(SEARCH({"04.","05.","09.","12."},CONCATENATE(P7620,U7620,AB7620,AH7620))),"t","f")</f>
        <v>f</v>
      </c>
      <c r="F7621" t="str">
        <f t="array" ref="F7621">IF(COUNT(SEARCH(HistorischeRubrieken,CONCATENATE(P7620,U7620,AB7620,AH7620))),"t","f")</f>
        <v>f</v>
      </c>
      <c r="G7621">
        <v>1</v>
      </c>
      <c r="H7621">
        <v>700002</v>
      </c>
      <c r="I7621" t="s">
        <v>4610</v>
      </c>
      <c r="J7621">
        <v>19960201</v>
      </c>
      <c r="K7621">
        <v>20010301</v>
      </c>
      <c r="M7621">
        <v>0</v>
      </c>
      <c r="N7621">
        <v>0</v>
      </c>
      <c r="O7621" t="s">
        <v>4611</v>
      </c>
      <c r="R7621">
        <v>0</v>
      </c>
      <c r="S7621" t="s">
        <v>271</v>
      </c>
      <c r="AA7621" t="s">
        <v>4612</v>
      </c>
      <c r="AC7621">
        <v>1</v>
      </c>
      <c r="AE7621">
        <v>1</v>
      </c>
      <c r="AF7621" t="s">
        <v>271</v>
      </c>
    </row>
    <row r="7622" spans="1:32" hidden="1" x14ac:dyDescent="0.25">
      <c r="A7622" t="str">
        <f t="array" ref="A7622">IF(COUNT(SEARCH(RubriekenHistorisch,CONCATENATE(P7621,U7621,AB7621,AH7621))),"t","f")</f>
        <v>f</v>
      </c>
      <c r="B7622" t="str">
        <f t="shared" si="359"/>
        <v>f</v>
      </c>
      <c r="C7622" t="str">
        <f t="shared" si="360"/>
        <v>f</v>
      </c>
      <c r="D7622" t="str">
        <f t="shared" si="361"/>
        <v>f</v>
      </c>
      <c r="E7622" t="str">
        <f>IF(COUNT(SEARCH({"04.","05.","09.","12."},CONCATENATE(P7621,U7621,AB7621,AH7621))),"t","f")</f>
        <v>f</v>
      </c>
      <c r="F7622" t="str">
        <f t="array" ref="F7622">IF(COUNT(SEARCH(HistorischeRubrieken,CONCATENATE(P7621,U7621,AB7621,AH7621))),"t","f")</f>
        <v>f</v>
      </c>
      <c r="G7622">
        <v>2</v>
      </c>
      <c r="H7622">
        <v>700002</v>
      </c>
      <c r="I7622" t="s">
        <v>4610</v>
      </c>
      <c r="J7622">
        <v>20010301</v>
      </c>
      <c r="K7622">
        <v>20050301</v>
      </c>
      <c r="M7622">
        <v>0</v>
      </c>
      <c r="N7622">
        <v>0</v>
      </c>
      <c r="O7622" t="s">
        <v>4613</v>
      </c>
      <c r="R7622">
        <v>0</v>
      </c>
      <c r="S7622" t="s">
        <v>271</v>
      </c>
      <c r="AA7622" t="s">
        <v>4614</v>
      </c>
      <c r="AC7622">
        <v>1</v>
      </c>
      <c r="AE7622">
        <v>1</v>
      </c>
      <c r="AF7622" t="s">
        <v>271</v>
      </c>
    </row>
    <row r="7623" spans="1:32" hidden="1" x14ac:dyDescent="0.25">
      <c r="A7623" t="str">
        <f t="array" ref="A7623">IF(COUNT(SEARCH(RubriekenHistorisch,CONCATENATE(P7622,U7622,AB7622,AH7622))),"t","f")</f>
        <v>f</v>
      </c>
      <c r="B7623" t="str">
        <f t="shared" si="359"/>
        <v>f</v>
      </c>
      <c r="C7623" t="str">
        <f t="shared" si="360"/>
        <v>f</v>
      </c>
      <c r="D7623" t="str">
        <f t="shared" si="361"/>
        <v>f</v>
      </c>
      <c r="E7623" t="str">
        <f>IF(COUNT(SEARCH({"04.","05.","09.","12."},CONCATENATE(P7622,U7622,AB7622,AH7622))),"t","f")</f>
        <v>f</v>
      </c>
      <c r="F7623" t="str">
        <f t="array" ref="F7623">IF(COUNT(SEARCH(HistorischeRubrieken,CONCATENATE(P7622,U7622,AB7622,AH7622))),"t","f")</f>
        <v>f</v>
      </c>
      <c r="G7623">
        <v>3</v>
      </c>
      <c r="H7623">
        <v>700002</v>
      </c>
      <c r="I7623" t="s">
        <v>4610</v>
      </c>
      <c r="J7623">
        <v>20050301</v>
      </c>
      <c r="K7623">
        <v>20050901</v>
      </c>
      <c r="M7623">
        <v>0</v>
      </c>
      <c r="N7623">
        <v>1</v>
      </c>
      <c r="O7623" t="s">
        <v>4615</v>
      </c>
      <c r="R7623">
        <v>0</v>
      </c>
      <c r="S7623" t="s">
        <v>271</v>
      </c>
      <c r="AA7623" t="s">
        <v>4616</v>
      </c>
      <c r="AC7623">
        <v>1</v>
      </c>
      <c r="AE7623">
        <v>1</v>
      </c>
      <c r="AF7623" t="s">
        <v>271</v>
      </c>
    </row>
    <row r="7624" spans="1:32" hidden="1" x14ac:dyDescent="0.25">
      <c r="A7624" t="str">
        <f t="array" ref="A7624">IF(COUNT(SEARCH(RubriekenHistorisch,CONCATENATE(P7623,U7623,AB7623,AH7623))),"t","f")</f>
        <v>f</v>
      </c>
      <c r="B7624" t="str">
        <f t="shared" si="359"/>
        <v>f</v>
      </c>
      <c r="C7624" t="str">
        <f t="shared" si="360"/>
        <v>f</v>
      </c>
      <c r="D7624" t="str">
        <f t="shared" si="361"/>
        <v>f</v>
      </c>
      <c r="E7624" t="str">
        <f>IF(COUNT(SEARCH({"04.","05.","09.","12."},CONCATENATE(P7623,U7623,AB7623,AH7623))),"t","f")</f>
        <v>f</v>
      </c>
      <c r="F7624" t="str">
        <f t="array" ref="F7624">IF(COUNT(SEARCH(HistorischeRubrieken,CONCATENATE(P7623,U7623,AB7623,AH7623))),"t","f")</f>
        <v>f</v>
      </c>
      <c r="G7624">
        <v>4</v>
      </c>
      <c r="H7624">
        <v>700002</v>
      </c>
      <c r="I7624" t="s">
        <v>4617</v>
      </c>
      <c r="J7624">
        <v>20050901</v>
      </c>
      <c r="K7624">
        <v>20060601</v>
      </c>
      <c r="M7624">
        <v>0</v>
      </c>
      <c r="N7624">
        <v>1</v>
      </c>
      <c r="O7624" t="s">
        <v>4615</v>
      </c>
      <c r="R7624">
        <v>0</v>
      </c>
      <c r="S7624" t="s">
        <v>271</v>
      </c>
      <c r="AA7624" t="s">
        <v>4618</v>
      </c>
      <c r="AC7624">
        <v>1</v>
      </c>
      <c r="AE7624">
        <v>1</v>
      </c>
      <c r="AF7624" t="s">
        <v>271</v>
      </c>
    </row>
    <row r="7625" spans="1:32" hidden="1" x14ac:dyDescent="0.25">
      <c r="A7625" t="str">
        <f t="array" ref="A7625">IF(COUNT(SEARCH(RubriekenHistorisch,CONCATENATE(P7624,U7624,AB7624,AH7624))),"t","f")</f>
        <v>f</v>
      </c>
      <c r="B7625" t="str">
        <f t="shared" si="359"/>
        <v>f</v>
      </c>
      <c r="C7625" t="str">
        <f t="shared" si="360"/>
        <v>f</v>
      </c>
      <c r="D7625" t="str">
        <f t="shared" si="361"/>
        <v>f</v>
      </c>
      <c r="E7625" t="str">
        <f>IF(COUNT(SEARCH({"04.","05.","09.","12."},CONCATENATE(P7624,U7624,AB7624,AH7624))),"t","f")</f>
        <v>f</v>
      </c>
      <c r="F7625" t="str">
        <f t="array" ref="F7625">IF(COUNT(SEARCH(HistorischeRubrieken,CONCATENATE(P7624,U7624,AB7624,AH7624))),"t","f")</f>
        <v>f</v>
      </c>
      <c r="G7625">
        <v>5</v>
      </c>
      <c r="H7625">
        <v>700002</v>
      </c>
      <c r="I7625" t="s">
        <v>4619</v>
      </c>
      <c r="J7625">
        <v>20060601</v>
      </c>
      <c r="K7625">
        <v>20070901</v>
      </c>
      <c r="M7625">
        <v>0</v>
      </c>
      <c r="N7625">
        <v>1</v>
      </c>
      <c r="O7625" t="s">
        <v>4615</v>
      </c>
      <c r="R7625">
        <v>0</v>
      </c>
      <c r="S7625" t="s">
        <v>271</v>
      </c>
      <c r="V7625">
        <v>3</v>
      </c>
      <c r="W7625">
        <v>0</v>
      </c>
      <c r="X7625">
        <v>20060615</v>
      </c>
      <c r="Y7625">
        <v>12</v>
      </c>
      <c r="Z7625" t="s">
        <v>271</v>
      </c>
      <c r="AA7625" t="s">
        <v>4618</v>
      </c>
      <c r="AC7625">
        <v>1</v>
      </c>
      <c r="AE7625">
        <v>1</v>
      </c>
      <c r="AF7625" t="s">
        <v>271</v>
      </c>
    </row>
    <row r="7626" spans="1:32" hidden="1" x14ac:dyDescent="0.25">
      <c r="A7626" t="str">
        <f t="array" ref="A7626">IF(COUNT(SEARCH(RubriekenHistorisch,CONCATENATE(P7625,U7625,AB7625,AH7625))),"t","f")</f>
        <v>f</v>
      </c>
      <c r="B7626" t="str">
        <f t="shared" si="359"/>
        <v>f</v>
      </c>
      <c r="C7626" t="str">
        <f t="shared" si="360"/>
        <v>f</v>
      </c>
      <c r="D7626" t="str">
        <f t="shared" si="361"/>
        <v>f</v>
      </c>
      <c r="E7626" t="str">
        <f>IF(COUNT(SEARCH({"04.","05.","09.","12."},CONCATENATE(P7625,U7625,AB7625,AH7625))),"t","f")</f>
        <v>f</v>
      </c>
      <c r="F7626" t="str">
        <f t="array" ref="F7626">IF(COUNT(SEARCH(HistorischeRubrieken,CONCATENATE(P7625,U7625,AB7625,AH7625))),"t","f")</f>
        <v>f</v>
      </c>
      <c r="G7626">
        <v>6</v>
      </c>
      <c r="H7626">
        <v>700002</v>
      </c>
      <c r="I7626" t="s">
        <v>4619</v>
      </c>
      <c r="J7626">
        <v>20070901</v>
      </c>
      <c r="K7626">
        <v>20071201</v>
      </c>
      <c r="M7626">
        <v>0</v>
      </c>
      <c r="N7626">
        <v>1</v>
      </c>
      <c r="O7626" t="s">
        <v>4615</v>
      </c>
      <c r="R7626">
        <v>0</v>
      </c>
      <c r="S7626" t="s">
        <v>271</v>
      </c>
      <c r="V7626">
        <v>3</v>
      </c>
      <c r="W7626">
        <v>0</v>
      </c>
      <c r="X7626">
        <v>20060615</v>
      </c>
      <c r="Y7626">
        <v>12</v>
      </c>
      <c r="Z7626" t="s">
        <v>271</v>
      </c>
      <c r="AA7626" t="s">
        <v>4620</v>
      </c>
      <c r="AC7626">
        <v>1</v>
      </c>
      <c r="AE7626">
        <v>1</v>
      </c>
      <c r="AF7626" t="s">
        <v>271</v>
      </c>
    </row>
    <row r="7627" spans="1:32" hidden="1" x14ac:dyDescent="0.25">
      <c r="A7627" t="str">
        <f t="array" ref="A7627">IF(COUNT(SEARCH(RubriekenHistorisch,CONCATENATE(P7626,U7626,AB7626,AH7626))),"t","f")</f>
        <v>f</v>
      </c>
      <c r="B7627" t="str">
        <f t="shared" si="359"/>
        <v>f</v>
      </c>
      <c r="C7627" t="str">
        <f t="shared" si="360"/>
        <v>f</v>
      </c>
      <c r="D7627" t="str">
        <f t="shared" si="361"/>
        <v>f</v>
      </c>
      <c r="E7627" t="str">
        <f>IF(COUNT(SEARCH({"04.","05.","09.","12."},CONCATENATE(P7626,U7626,AB7626,AH7626))),"t","f")</f>
        <v>f</v>
      </c>
      <c r="F7627" t="str">
        <f t="array" ref="F7627">IF(COUNT(SEARCH(HistorischeRubrieken,CONCATENATE(P7626,U7626,AB7626,AH7626))),"t","f")</f>
        <v>f</v>
      </c>
      <c r="G7627">
        <v>7</v>
      </c>
      <c r="H7627">
        <v>700002</v>
      </c>
      <c r="I7627" t="s">
        <v>4619</v>
      </c>
      <c r="J7627">
        <v>20071201</v>
      </c>
      <c r="K7627">
        <v>20091201</v>
      </c>
      <c r="M7627">
        <v>0</v>
      </c>
      <c r="N7627">
        <v>1</v>
      </c>
      <c r="O7627" t="s">
        <v>4621</v>
      </c>
      <c r="R7627">
        <v>0</v>
      </c>
      <c r="S7627" t="s">
        <v>271</v>
      </c>
      <c r="V7627">
        <v>3</v>
      </c>
      <c r="W7627">
        <v>0</v>
      </c>
      <c r="X7627">
        <v>20060615</v>
      </c>
      <c r="Y7627">
        <v>12</v>
      </c>
      <c r="Z7627" t="s">
        <v>271</v>
      </c>
      <c r="AA7627" t="s">
        <v>4622</v>
      </c>
      <c r="AC7627">
        <v>1</v>
      </c>
      <c r="AE7627">
        <v>1</v>
      </c>
      <c r="AF7627" t="s">
        <v>271</v>
      </c>
    </row>
    <row r="7628" spans="1:32" hidden="1" x14ac:dyDescent="0.25">
      <c r="A7628" t="str">
        <f t="array" ref="A7628">IF(COUNT(SEARCH(RubriekenHistorisch,CONCATENATE(P7627,U7627,AB7627,AH7627))),"t","f")</f>
        <v>f</v>
      </c>
      <c r="B7628" t="str">
        <f t="shared" si="359"/>
        <v>f</v>
      </c>
      <c r="C7628" t="str">
        <f t="shared" si="360"/>
        <v>f</v>
      </c>
      <c r="D7628" t="str">
        <f t="shared" si="361"/>
        <v>f</v>
      </c>
      <c r="E7628" t="str">
        <f>IF(COUNT(SEARCH({"04.","05.","09.","12."},CONCATENATE(P7627,U7627,AB7627,AH7627))),"t","f")</f>
        <v>f</v>
      </c>
      <c r="F7628" t="str">
        <f t="array" ref="F7628">IF(COUNT(SEARCH(HistorischeRubrieken,CONCATENATE(P7627,U7627,AB7627,AH7627))),"t","f")</f>
        <v>f</v>
      </c>
      <c r="G7628">
        <v>8</v>
      </c>
      <c r="H7628">
        <v>700002</v>
      </c>
      <c r="I7628" t="s">
        <v>4619</v>
      </c>
      <c r="J7628">
        <v>20091201</v>
      </c>
      <c r="K7628">
        <v>20120115</v>
      </c>
      <c r="M7628">
        <v>0</v>
      </c>
      <c r="N7628">
        <v>1</v>
      </c>
      <c r="O7628" t="s">
        <v>4621</v>
      </c>
      <c r="R7628">
        <v>0</v>
      </c>
      <c r="S7628" t="s">
        <v>271</v>
      </c>
      <c r="V7628">
        <v>3</v>
      </c>
      <c r="W7628">
        <v>0</v>
      </c>
      <c r="X7628">
        <v>20060615</v>
      </c>
      <c r="Y7628">
        <v>12</v>
      </c>
      <c r="Z7628" t="s">
        <v>271</v>
      </c>
      <c r="AA7628" t="s">
        <v>4623</v>
      </c>
      <c r="AC7628">
        <v>1</v>
      </c>
      <c r="AE7628">
        <v>1</v>
      </c>
      <c r="AF7628" t="s">
        <v>271</v>
      </c>
    </row>
    <row r="7629" spans="1:32" hidden="1" x14ac:dyDescent="0.25">
      <c r="A7629" t="str">
        <f t="array" ref="A7629">IF(COUNT(SEARCH(RubriekenHistorisch,CONCATENATE(P7628,U7628,AB7628,AH7628))),"t","f")</f>
        <v>f</v>
      </c>
      <c r="B7629" t="str">
        <f t="shared" si="359"/>
        <v>f</v>
      </c>
      <c r="C7629" t="str">
        <f t="shared" si="360"/>
        <v>f</v>
      </c>
      <c r="D7629" t="str">
        <f t="shared" si="361"/>
        <v>f</v>
      </c>
      <c r="E7629" t="str">
        <f>IF(COUNT(SEARCH({"04.","05.","09.","12."},CONCATENATE(P7628,U7628,AB7628,AH7628))),"t","f")</f>
        <v>f</v>
      </c>
      <c r="F7629" t="str">
        <f t="array" ref="F7629">IF(COUNT(SEARCH(HistorischeRubrieken,CONCATENATE(P7628,U7628,AB7628,AH7628))),"t","f")</f>
        <v>f</v>
      </c>
      <c r="G7629">
        <v>9</v>
      </c>
      <c r="H7629">
        <v>700002</v>
      </c>
      <c r="I7629" t="s">
        <v>4624</v>
      </c>
      <c r="J7629">
        <v>20120115</v>
      </c>
      <c r="K7629">
        <v>20120917</v>
      </c>
      <c r="M7629">
        <v>0</v>
      </c>
      <c r="N7629">
        <v>1</v>
      </c>
      <c r="O7629" t="s">
        <v>4625</v>
      </c>
      <c r="R7629">
        <v>0</v>
      </c>
      <c r="S7629" t="s">
        <v>271</v>
      </c>
      <c r="V7629">
        <v>3</v>
      </c>
      <c r="W7629">
        <v>0</v>
      </c>
      <c r="X7629">
        <v>20060615</v>
      </c>
      <c r="Y7629">
        <v>12</v>
      </c>
      <c r="Z7629" t="s">
        <v>271</v>
      </c>
      <c r="AA7629" t="s">
        <v>4626</v>
      </c>
      <c r="AC7629">
        <v>1</v>
      </c>
      <c r="AE7629">
        <v>1</v>
      </c>
      <c r="AF7629" t="s">
        <v>271</v>
      </c>
    </row>
    <row r="7630" spans="1:32" hidden="1" x14ac:dyDescent="0.25">
      <c r="A7630" t="str">
        <f t="array" ref="A7630">IF(COUNT(SEARCH(RubriekenHistorisch,CONCATENATE(P7629,U7629,AB7629,AH7629))),"t","f")</f>
        <v>f</v>
      </c>
      <c r="B7630" t="str">
        <f t="shared" si="359"/>
        <v>f</v>
      </c>
      <c r="C7630" t="str">
        <f t="shared" si="360"/>
        <v>f</v>
      </c>
      <c r="D7630" t="str">
        <f t="shared" si="361"/>
        <v>f</v>
      </c>
      <c r="E7630" t="str">
        <f>IF(COUNT(SEARCH({"04.","05.","09.","12."},CONCATENATE(P7629,U7629,AB7629,AH7629))),"t","f")</f>
        <v>f</v>
      </c>
      <c r="F7630" t="str">
        <f t="array" ref="F7630">IF(COUNT(SEARCH(HistorischeRubrieken,CONCATENATE(P7629,U7629,AB7629,AH7629))),"t","f")</f>
        <v>f</v>
      </c>
      <c r="G7630">
        <v>10</v>
      </c>
      <c r="H7630">
        <v>700002</v>
      </c>
      <c r="I7630" t="s">
        <v>4624</v>
      </c>
      <c r="J7630">
        <v>20120917</v>
      </c>
      <c r="K7630">
        <v>20140101</v>
      </c>
      <c r="M7630">
        <v>0</v>
      </c>
      <c r="N7630">
        <v>1</v>
      </c>
      <c r="O7630" t="s">
        <v>4625</v>
      </c>
      <c r="R7630">
        <v>0</v>
      </c>
      <c r="S7630" t="s">
        <v>271</v>
      </c>
      <c r="V7630">
        <v>3</v>
      </c>
      <c r="W7630">
        <v>0</v>
      </c>
      <c r="X7630">
        <v>20060615</v>
      </c>
      <c r="Y7630">
        <v>12</v>
      </c>
      <c r="Z7630" t="s">
        <v>271</v>
      </c>
      <c r="AA7630" t="s">
        <v>4626</v>
      </c>
      <c r="AC7630">
        <v>1</v>
      </c>
      <c r="AE7630">
        <v>1</v>
      </c>
      <c r="AF7630" t="s">
        <v>271</v>
      </c>
    </row>
    <row r="7631" spans="1:32" hidden="1" x14ac:dyDescent="0.25">
      <c r="A7631" t="str">
        <f t="array" ref="A7631">IF(COUNT(SEARCH(RubriekenHistorisch,CONCATENATE(P7630,U7630,AB7630,AH7630))),"t","f")</f>
        <v>f</v>
      </c>
      <c r="B7631" t="str">
        <f t="shared" si="359"/>
        <v>f</v>
      </c>
      <c r="C7631" t="str">
        <f t="shared" si="360"/>
        <v>f</v>
      </c>
      <c r="D7631" t="str">
        <f t="shared" si="361"/>
        <v>f</v>
      </c>
      <c r="E7631" t="str">
        <f>IF(COUNT(SEARCH({"04.","05.","09.","12."},CONCATENATE(P7630,U7630,AB7630,AH7630))),"t","f")</f>
        <v>f</v>
      </c>
      <c r="F7631" t="str">
        <f t="array" ref="F7631">IF(COUNT(SEARCH(HistorischeRubrieken,CONCATENATE(P7630,U7630,AB7630,AH7630))),"t","f")</f>
        <v>f</v>
      </c>
      <c r="G7631">
        <v>11</v>
      </c>
      <c r="H7631">
        <v>700002</v>
      </c>
      <c r="I7631" t="s">
        <v>4624</v>
      </c>
      <c r="J7631">
        <v>20140101</v>
      </c>
      <c r="K7631">
        <v>20150301</v>
      </c>
      <c r="M7631">
        <v>0</v>
      </c>
      <c r="N7631">
        <v>1</v>
      </c>
      <c r="U7631" t="s">
        <v>4627</v>
      </c>
      <c r="V7631">
        <v>2</v>
      </c>
      <c r="W7631">
        <v>0</v>
      </c>
      <c r="X7631">
        <v>20140101</v>
      </c>
      <c r="Y7631">
        <v>0</v>
      </c>
      <c r="Z7631" t="s">
        <v>271</v>
      </c>
      <c r="AA7631" t="s">
        <v>4628</v>
      </c>
      <c r="AC7631">
        <v>0</v>
      </c>
      <c r="AE7631">
        <v>1</v>
      </c>
      <c r="AF7631" t="s">
        <v>271</v>
      </c>
    </row>
    <row r="7632" spans="1:32" x14ac:dyDescent="0.25">
      <c r="A7632" t="str">
        <f t="array" ref="A7632">IF(COUNT(SEARCH(RubriekenHistorisch,CONCATENATE(P7631,U7631,AB7631,AH7631))),"t","f")</f>
        <v>f</v>
      </c>
      <c r="B7632" t="str">
        <f t="shared" si="359"/>
        <v>f</v>
      </c>
      <c r="C7632" t="str">
        <f t="shared" si="360"/>
        <v>t</v>
      </c>
      <c r="D7632" t="str">
        <f t="shared" si="361"/>
        <v>f</v>
      </c>
      <c r="E7632" t="str">
        <f>IF(COUNT(SEARCH({"04.","05.","09.","12."},CONCATENATE(P7631,U7631,AB7631,AH7631))),"t","f")</f>
        <v>f</v>
      </c>
      <c r="F7632" t="str">
        <f t="array" ref="F7632">IF(COUNT(SEARCH(HistorischeRubrieken,CONCATENATE(P7631,U7631,AB7631,AH7631))),"t","f")</f>
        <v>f</v>
      </c>
      <c r="G7632">
        <v>12</v>
      </c>
      <c r="H7632">
        <v>700002</v>
      </c>
      <c r="I7632" t="s">
        <v>4624</v>
      </c>
      <c r="J7632">
        <v>20150301</v>
      </c>
      <c r="M7632">
        <v>0</v>
      </c>
      <c r="N7632">
        <v>1</v>
      </c>
      <c r="V7632">
        <v>4</v>
      </c>
      <c r="W7632">
        <v>0</v>
      </c>
      <c r="X7632">
        <v>20150326</v>
      </c>
      <c r="Y7632">
        <v>0</v>
      </c>
      <c r="Z7632" t="s">
        <v>271</v>
      </c>
      <c r="AA7632" t="s">
        <v>4628</v>
      </c>
      <c r="AC7632">
        <v>0</v>
      </c>
      <c r="AE7632">
        <v>1</v>
      </c>
      <c r="AF7632" t="s">
        <v>271</v>
      </c>
    </row>
    <row r="7633" spans="1:32" hidden="1" x14ac:dyDescent="0.25">
      <c r="A7633" t="str">
        <f t="array" ref="A7633">IF(COUNT(SEARCH(RubriekenHistorisch,CONCATENATE(P7632,U7632,AB7632,AH7632))),"t","f")</f>
        <v>f</v>
      </c>
      <c r="B7633" t="str">
        <f t="shared" si="359"/>
        <v>f</v>
      </c>
      <c r="C7633" t="str">
        <f t="shared" si="360"/>
        <v>f</v>
      </c>
      <c r="D7633" t="str">
        <f t="shared" si="361"/>
        <v>f</v>
      </c>
      <c r="E7633" t="str">
        <f>IF(COUNT(SEARCH({"04.","05.","09.","12."},CONCATENATE(P7632,U7632,AB7632,AH7632))),"t","f")</f>
        <v>f</v>
      </c>
      <c r="F7633" t="str">
        <f t="array" ref="F7633">IF(COUNT(SEARCH(HistorischeRubrieken,CONCATENATE(P7632,U7632,AB7632,AH7632))),"t","f")</f>
        <v>f</v>
      </c>
      <c r="G7633">
        <v>1</v>
      </c>
      <c r="H7633">
        <v>700003</v>
      </c>
      <c r="I7633" t="s">
        <v>4629</v>
      </c>
      <c r="J7633">
        <v>20101001</v>
      </c>
      <c r="K7633">
        <v>20101019</v>
      </c>
      <c r="M7633">
        <v>0</v>
      </c>
      <c r="N7633">
        <v>0</v>
      </c>
      <c r="AA7633" t="s">
        <v>4630</v>
      </c>
      <c r="AC7633">
        <v>0</v>
      </c>
      <c r="AE7633">
        <v>1</v>
      </c>
      <c r="AF7633" t="s">
        <v>271</v>
      </c>
    </row>
    <row r="7634" spans="1:32" hidden="1" x14ac:dyDescent="0.25">
      <c r="A7634" t="str">
        <f t="array" ref="A7634">IF(COUNT(SEARCH(RubriekenHistorisch,CONCATENATE(P7633,U7633,AB7633,AH7633))),"t","f")</f>
        <v>f</v>
      </c>
      <c r="B7634" t="str">
        <f t="shared" si="359"/>
        <v>f</v>
      </c>
      <c r="C7634" t="str">
        <f t="shared" si="360"/>
        <v>f</v>
      </c>
      <c r="D7634" t="str">
        <f t="shared" si="361"/>
        <v>f</v>
      </c>
      <c r="E7634" t="str">
        <f>IF(COUNT(SEARCH({"04.","05.","09.","12."},CONCATENATE(P7633,U7633,AB7633,AH7633))),"t","f")</f>
        <v>f</v>
      </c>
      <c r="F7634" t="str">
        <f t="array" ref="F7634">IF(COUNT(SEARCH(HistorischeRubrieken,CONCATENATE(P7633,U7633,AB7633,AH7633))),"t","f")</f>
        <v>f</v>
      </c>
      <c r="G7634">
        <v>2</v>
      </c>
      <c r="H7634">
        <v>700003</v>
      </c>
      <c r="I7634" t="s">
        <v>4629</v>
      </c>
      <c r="J7634">
        <v>20101019</v>
      </c>
      <c r="K7634">
        <v>20110601</v>
      </c>
      <c r="M7634">
        <v>0</v>
      </c>
      <c r="N7634">
        <v>0</v>
      </c>
      <c r="AA7634" t="s">
        <v>4631</v>
      </c>
      <c r="AC7634">
        <v>0</v>
      </c>
      <c r="AE7634">
        <v>1</v>
      </c>
      <c r="AF7634" t="s">
        <v>271</v>
      </c>
    </row>
    <row r="7635" spans="1:32" hidden="1" x14ac:dyDescent="0.25">
      <c r="A7635" t="str">
        <f t="array" ref="A7635">IF(COUNT(SEARCH(RubriekenHistorisch,CONCATENATE(P7634,U7634,AB7634,AH7634))),"t","f")</f>
        <v>f</v>
      </c>
      <c r="B7635" t="str">
        <f t="shared" si="359"/>
        <v>f</v>
      </c>
      <c r="C7635" t="str">
        <f t="shared" si="360"/>
        <v>f</v>
      </c>
      <c r="D7635" t="str">
        <f t="shared" si="361"/>
        <v>f</v>
      </c>
      <c r="E7635" t="str">
        <f>IF(COUNT(SEARCH({"04.","05.","09.","12."},CONCATENATE(P7634,U7634,AB7634,AH7634))),"t","f")</f>
        <v>f</v>
      </c>
      <c r="F7635" t="str">
        <f t="array" ref="F7635">IF(COUNT(SEARCH(HistorischeRubrieken,CONCATENATE(P7634,U7634,AB7634,AH7634))),"t","f")</f>
        <v>f</v>
      </c>
      <c r="G7635">
        <v>3</v>
      </c>
      <c r="H7635">
        <v>700003</v>
      </c>
      <c r="I7635" t="s">
        <v>4629</v>
      </c>
      <c r="J7635">
        <v>20110601</v>
      </c>
      <c r="K7635">
        <v>20120115</v>
      </c>
      <c r="M7635">
        <v>0</v>
      </c>
      <c r="N7635">
        <v>0</v>
      </c>
      <c r="AA7635" t="s">
        <v>4632</v>
      </c>
      <c r="AC7635">
        <v>0</v>
      </c>
      <c r="AE7635">
        <v>1</v>
      </c>
      <c r="AF7635" t="s">
        <v>271</v>
      </c>
    </row>
    <row r="7636" spans="1:32" hidden="1" x14ac:dyDescent="0.25">
      <c r="A7636" t="str">
        <f t="array" ref="A7636">IF(COUNT(SEARCH(RubriekenHistorisch,CONCATENATE(P7635,U7635,AB7635,AH7635))),"t","f")</f>
        <v>f</v>
      </c>
      <c r="B7636" t="str">
        <f t="shared" si="359"/>
        <v>f</v>
      </c>
      <c r="C7636" t="str">
        <f t="shared" si="360"/>
        <v>f</v>
      </c>
      <c r="D7636" t="str">
        <f t="shared" si="361"/>
        <v>f</v>
      </c>
      <c r="E7636" t="str">
        <f>IF(COUNT(SEARCH({"04.","05.","09.","12."},CONCATENATE(P7635,U7635,AB7635,AH7635))),"t","f")</f>
        <v>f</v>
      </c>
      <c r="F7636" t="str">
        <f t="array" ref="F7636">IF(COUNT(SEARCH(HistorischeRubrieken,CONCATENATE(P7635,U7635,AB7635,AH7635))),"t","f")</f>
        <v>f</v>
      </c>
      <c r="G7636">
        <v>4</v>
      </c>
      <c r="H7636">
        <v>700003</v>
      </c>
      <c r="I7636" t="s">
        <v>4633</v>
      </c>
      <c r="J7636">
        <v>20120115</v>
      </c>
      <c r="K7636">
        <v>20140106</v>
      </c>
      <c r="M7636">
        <v>0</v>
      </c>
      <c r="N7636">
        <v>0</v>
      </c>
      <c r="AA7636" t="s">
        <v>4634</v>
      </c>
      <c r="AC7636">
        <v>0</v>
      </c>
      <c r="AE7636">
        <v>1</v>
      </c>
      <c r="AF7636" t="s">
        <v>271</v>
      </c>
    </row>
    <row r="7637" spans="1:32" x14ac:dyDescent="0.25">
      <c r="A7637" t="str">
        <f t="array" ref="A7637">IF(COUNT(SEARCH(RubriekenHistorisch,CONCATENATE(P7636,U7636,AB7636,AH7636))),"t","f")</f>
        <v>f</v>
      </c>
      <c r="B7637" t="str">
        <f t="shared" si="359"/>
        <v>f</v>
      </c>
      <c r="C7637" t="str">
        <f t="shared" si="360"/>
        <v>f</v>
      </c>
      <c r="D7637" t="str">
        <f t="shared" si="361"/>
        <v>f</v>
      </c>
      <c r="E7637" t="str">
        <f>IF(COUNT(SEARCH({"04.","05.","09.","12."},CONCATENATE(P7636,U7636,AB7636,AH7636))),"t","f")</f>
        <v>f</v>
      </c>
      <c r="F7637" t="str">
        <f t="array" ref="F7637">IF(COUNT(SEARCH(HistorischeRubrieken,CONCATENATE(P7636,U7636,AB7636,AH7636))),"t","f")</f>
        <v>f</v>
      </c>
      <c r="G7637">
        <v>5</v>
      </c>
      <c r="H7637">
        <v>700003</v>
      </c>
      <c r="I7637" t="s">
        <v>4633</v>
      </c>
      <c r="J7637">
        <v>20140106</v>
      </c>
      <c r="M7637">
        <v>0</v>
      </c>
      <c r="N7637">
        <v>0</v>
      </c>
      <c r="AA7637" t="s">
        <v>4634</v>
      </c>
      <c r="AB7637" t="s">
        <v>1642</v>
      </c>
      <c r="AC7637">
        <v>0</v>
      </c>
      <c r="AE7637">
        <v>1</v>
      </c>
      <c r="AF7637" t="s">
        <v>271</v>
      </c>
    </row>
    <row r="7638" spans="1:32" hidden="1" x14ac:dyDescent="0.25">
      <c r="A7638" t="str">
        <f t="array" ref="A7638">IF(COUNT(SEARCH(RubriekenHistorisch,CONCATENATE(P7637,U7637,AB7637,AH7637))),"t","f")</f>
        <v>f</v>
      </c>
      <c r="B7638" t="str">
        <f t="shared" si="359"/>
        <v>f</v>
      </c>
      <c r="C7638" t="str">
        <f t="shared" si="360"/>
        <v>f</v>
      </c>
      <c r="D7638" t="str">
        <f t="shared" si="361"/>
        <v>f</v>
      </c>
      <c r="E7638" t="str">
        <f>IF(COUNT(SEARCH({"04.","05.","09.","12."},CONCATENATE(P7637,U7637,AB7637,AH7637))),"t","f")</f>
        <v>t</v>
      </c>
      <c r="F7638" t="str">
        <f t="array" ref="F7638">IF(COUNT(SEARCH(HistorischeRubrieken,CONCATENATE(P7637,U7637,AB7637,AH7637))),"t","f")</f>
        <v>f</v>
      </c>
      <c r="G7638">
        <v>1</v>
      </c>
      <c r="H7638">
        <v>700101</v>
      </c>
      <c r="I7638" t="s">
        <v>4635</v>
      </c>
      <c r="J7638">
        <v>19950201</v>
      </c>
      <c r="K7638">
        <v>19990301</v>
      </c>
      <c r="M7638">
        <v>0</v>
      </c>
      <c r="N7638">
        <v>0</v>
      </c>
      <c r="AA7638" t="s">
        <v>4636</v>
      </c>
      <c r="AC7638">
        <v>0</v>
      </c>
      <c r="AE7638">
        <v>0</v>
      </c>
      <c r="AF7638" t="s">
        <v>271</v>
      </c>
    </row>
    <row r="7639" spans="1:32" hidden="1" x14ac:dyDescent="0.25">
      <c r="A7639" t="str">
        <f t="array" ref="A7639">IF(COUNT(SEARCH(RubriekenHistorisch,CONCATENATE(P7638,U7638,AB7638,AH7638))),"t","f")</f>
        <v>f</v>
      </c>
      <c r="B7639" t="str">
        <f t="shared" si="359"/>
        <v>f</v>
      </c>
      <c r="C7639" t="str">
        <f t="shared" si="360"/>
        <v>f</v>
      </c>
      <c r="D7639" t="str">
        <f t="shared" si="361"/>
        <v>f</v>
      </c>
      <c r="E7639" t="str">
        <f>IF(COUNT(SEARCH({"04.","05.","09.","12."},CONCATENATE(P7638,U7638,AB7638,AH7638))),"t","f")</f>
        <v>f</v>
      </c>
      <c r="F7639" t="str">
        <f t="array" ref="F7639">IF(COUNT(SEARCH(HistorischeRubrieken,CONCATENATE(P7638,U7638,AB7638,AH7638))),"t","f")</f>
        <v>f</v>
      </c>
      <c r="G7639">
        <v>2</v>
      </c>
      <c r="H7639">
        <v>700101</v>
      </c>
      <c r="I7639" t="s">
        <v>4635</v>
      </c>
      <c r="J7639">
        <v>19990301</v>
      </c>
      <c r="K7639">
        <v>20010301</v>
      </c>
      <c r="M7639">
        <v>0</v>
      </c>
      <c r="N7639">
        <v>0</v>
      </c>
      <c r="AA7639" t="s">
        <v>4637</v>
      </c>
      <c r="AC7639">
        <v>0</v>
      </c>
      <c r="AE7639">
        <v>0</v>
      </c>
      <c r="AF7639" t="s">
        <v>271</v>
      </c>
    </row>
    <row r="7640" spans="1:32" hidden="1" x14ac:dyDescent="0.25">
      <c r="A7640" t="str">
        <f t="array" ref="A7640">IF(COUNT(SEARCH(RubriekenHistorisch,CONCATENATE(P7639,U7639,AB7639,AH7639))),"t","f")</f>
        <v>f</v>
      </c>
      <c r="B7640" t="str">
        <f t="shared" si="359"/>
        <v>f</v>
      </c>
      <c r="C7640" t="str">
        <f t="shared" si="360"/>
        <v>f</v>
      </c>
      <c r="D7640" t="str">
        <f t="shared" si="361"/>
        <v>f</v>
      </c>
      <c r="E7640" t="str">
        <f>IF(COUNT(SEARCH({"04.","05.","09.","12."},CONCATENATE(P7639,U7639,AB7639,AH7639))),"t","f")</f>
        <v>f</v>
      </c>
      <c r="F7640" t="str">
        <f t="array" ref="F7640">IF(COUNT(SEARCH(HistorischeRubrieken,CONCATENATE(P7639,U7639,AB7639,AH7639))),"t","f")</f>
        <v>f</v>
      </c>
      <c r="G7640">
        <v>3</v>
      </c>
      <c r="H7640">
        <v>700101</v>
      </c>
      <c r="I7640" t="s">
        <v>4638</v>
      </c>
      <c r="J7640">
        <v>20010301</v>
      </c>
      <c r="K7640">
        <v>20071201</v>
      </c>
      <c r="M7640">
        <v>0</v>
      </c>
      <c r="N7640">
        <v>2</v>
      </c>
      <c r="AA7640" t="s">
        <v>4639</v>
      </c>
      <c r="AC7640">
        <v>0</v>
      </c>
      <c r="AE7640">
        <v>0</v>
      </c>
      <c r="AF7640" t="s">
        <v>271</v>
      </c>
    </row>
    <row r="7641" spans="1:32" hidden="1" x14ac:dyDescent="0.25">
      <c r="A7641" t="str">
        <f t="array" ref="A7641">IF(COUNT(SEARCH(RubriekenHistorisch,CONCATENATE(P7640,U7640,AB7640,AH7640))),"t","f")</f>
        <v>f</v>
      </c>
      <c r="B7641" t="str">
        <f t="shared" si="359"/>
        <v>f</v>
      </c>
      <c r="C7641" t="str">
        <f t="shared" si="360"/>
        <v>f</v>
      </c>
      <c r="D7641" t="str">
        <f t="shared" si="361"/>
        <v>f</v>
      </c>
      <c r="E7641" t="str">
        <f>IF(COUNT(SEARCH({"04.","05.","09.","12."},CONCATENATE(P7640,U7640,AB7640,AH7640))),"t","f")</f>
        <v>f</v>
      </c>
      <c r="F7641" t="str">
        <f t="array" ref="F7641">IF(COUNT(SEARCH(HistorischeRubrieken,CONCATENATE(P7640,U7640,AB7640,AH7640))),"t","f")</f>
        <v>f</v>
      </c>
      <c r="G7641">
        <v>4</v>
      </c>
      <c r="H7641">
        <v>700101</v>
      </c>
      <c r="I7641" t="s">
        <v>4638</v>
      </c>
      <c r="J7641">
        <v>20071201</v>
      </c>
      <c r="K7641">
        <v>20110601</v>
      </c>
      <c r="M7641">
        <v>0</v>
      </c>
      <c r="N7641">
        <v>2</v>
      </c>
      <c r="AA7641" t="s">
        <v>4640</v>
      </c>
      <c r="AC7641">
        <v>0</v>
      </c>
      <c r="AE7641">
        <v>0</v>
      </c>
      <c r="AF7641" t="s">
        <v>271</v>
      </c>
    </row>
    <row r="7642" spans="1:32" hidden="1" x14ac:dyDescent="0.25">
      <c r="A7642" t="str">
        <f t="array" ref="A7642">IF(COUNT(SEARCH(RubriekenHistorisch,CONCATENATE(P7641,U7641,AB7641,AH7641))),"t","f")</f>
        <v>f</v>
      </c>
      <c r="B7642" t="str">
        <f t="shared" si="359"/>
        <v>f</v>
      </c>
      <c r="C7642" t="str">
        <f t="shared" si="360"/>
        <v>f</v>
      </c>
      <c r="D7642" t="str">
        <f t="shared" si="361"/>
        <v>f</v>
      </c>
      <c r="E7642" t="str">
        <f>IF(COUNT(SEARCH({"04.","05.","09.","12."},CONCATENATE(P7641,U7641,AB7641,AH7641))),"t","f")</f>
        <v>f</v>
      </c>
      <c r="F7642" t="str">
        <f t="array" ref="F7642">IF(COUNT(SEARCH(HistorischeRubrieken,CONCATENATE(P7641,U7641,AB7641,AH7641))),"t","f")</f>
        <v>f</v>
      </c>
      <c r="G7642">
        <v>5</v>
      </c>
      <c r="H7642">
        <v>700101</v>
      </c>
      <c r="I7642" t="s">
        <v>4641</v>
      </c>
      <c r="J7642">
        <v>20110601</v>
      </c>
      <c r="K7642">
        <v>20120601</v>
      </c>
      <c r="M7642">
        <v>0</v>
      </c>
      <c r="N7642">
        <v>2</v>
      </c>
      <c r="AA7642" t="s">
        <v>4640</v>
      </c>
      <c r="AC7642">
        <v>0</v>
      </c>
      <c r="AE7642">
        <v>0</v>
      </c>
      <c r="AF7642" t="s">
        <v>271</v>
      </c>
    </row>
    <row r="7643" spans="1:32" x14ac:dyDescent="0.25">
      <c r="A7643" t="str">
        <f t="array" ref="A7643">IF(COUNT(SEARCH(RubriekenHistorisch,CONCATENATE(P7642,U7642,AB7642,AH7642))),"t","f")</f>
        <v>f</v>
      </c>
      <c r="B7643" t="str">
        <f t="shared" si="359"/>
        <v>f</v>
      </c>
      <c r="C7643" t="str">
        <f t="shared" si="360"/>
        <v>f</v>
      </c>
      <c r="D7643" t="str">
        <f t="shared" si="361"/>
        <v>f</v>
      </c>
      <c r="E7643" t="str">
        <f>IF(COUNT(SEARCH({"04.","05.","09.","12."},CONCATENATE(P7642,U7642,AB7642,AH7642))),"t","f")</f>
        <v>f</v>
      </c>
      <c r="F7643" t="str">
        <f t="array" ref="F7643">IF(COUNT(SEARCH(HistorischeRubrieken,CONCATENATE(P7642,U7642,AB7642,AH7642))),"t","f")</f>
        <v>f</v>
      </c>
      <c r="G7643">
        <v>6</v>
      </c>
      <c r="H7643">
        <v>700101</v>
      </c>
      <c r="I7643" t="s">
        <v>4641</v>
      </c>
      <c r="J7643">
        <v>20120601</v>
      </c>
      <c r="M7643">
        <v>0</v>
      </c>
      <c r="N7643">
        <v>2</v>
      </c>
      <c r="AA7643" t="s">
        <v>4640</v>
      </c>
      <c r="AC7643">
        <v>0</v>
      </c>
      <c r="AE7643">
        <v>0</v>
      </c>
      <c r="AF7643" t="s">
        <v>271</v>
      </c>
    </row>
    <row r="7644" spans="1:32" hidden="1" x14ac:dyDescent="0.25">
      <c r="A7644" t="str">
        <f t="array" ref="A7644">IF(COUNT(SEARCH(RubriekenHistorisch,CONCATENATE(P7643,U7643,AB7643,AH7643))),"t","f")</f>
        <v>f</v>
      </c>
      <c r="B7644" t="str">
        <f t="shared" si="359"/>
        <v>f</v>
      </c>
      <c r="C7644" t="str">
        <f t="shared" si="360"/>
        <v>f</v>
      </c>
      <c r="D7644" t="str">
        <f t="shared" si="361"/>
        <v>f</v>
      </c>
      <c r="E7644" t="str">
        <f>IF(COUNT(SEARCH({"04.","05.","09.","12."},CONCATENATE(P7643,U7643,AB7643,AH7643))),"t","f")</f>
        <v>f</v>
      </c>
      <c r="F7644" t="str">
        <f t="array" ref="F7644">IF(COUNT(SEARCH(HistorischeRubrieken,CONCATENATE(P7643,U7643,AB7643,AH7643))),"t","f")</f>
        <v>f</v>
      </c>
      <c r="G7644">
        <v>1</v>
      </c>
      <c r="H7644">
        <v>700102</v>
      </c>
      <c r="I7644" t="s">
        <v>4642</v>
      </c>
      <c r="J7644">
        <v>19950201</v>
      </c>
      <c r="K7644">
        <v>19990301</v>
      </c>
      <c r="M7644">
        <v>0</v>
      </c>
      <c r="N7644">
        <v>0</v>
      </c>
      <c r="AA7644" t="s">
        <v>4636</v>
      </c>
      <c r="AC7644">
        <v>0</v>
      </c>
      <c r="AE7644">
        <v>0</v>
      </c>
      <c r="AF7644" t="s">
        <v>271</v>
      </c>
    </row>
    <row r="7645" spans="1:32" hidden="1" x14ac:dyDescent="0.25">
      <c r="A7645" t="str">
        <f t="array" ref="A7645">IF(COUNT(SEARCH(RubriekenHistorisch,CONCATENATE(P7644,U7644,AB7644,AH7644))),"t","f")</f>
        <v>f</v>
      </c>
      <c r="B7645" t="str">
        <f t="shared" si="359"/>
        <v>f</v>
      </c>
      <c r="C7645" t="str">
        <f t="shared" si="360"/>
        <v>f</v>
      </c>
      <c r="D7645" t="str">
        <f t="shared" si="361"/>
        <v>f</v>
      </c>
      <c r="E7645" t="str">
        <f>IF(COUNT(SEARCH({"04.","05.","09.","12."},CONCATENATE(P7644,U7644,AB7644,AH7644))),"t","f")</f>
        <v>f</v>
      </c>
      <c r="F7645" t="str">
        <f t="array" ref="F7645">IF(COUNT(SEARCH(HistorischeRubrieken,CONCATENATE(P7644,U7644,AB7644,AH7644))),"t","f")</f>
        <v>f</v>
      </c>
      <c r="G7645">
        <v>2</v>
      </c>
      <c r="H7645">
        <v>700102</v>
      </c>
      <c r="I7645" t="s">
        <v>4642</v>
      </c>
      <c r="J7645">
        <v>19990301</v>
      </c>
      <c r="K7645">
        <v>20010301</v>
      </c>
      <c r="M7645">
        <v>0</v>
      </c>
      <c r="N7645">
        <v>0</v>
      </c>
      <c r="AA7645" t="s">
        <v>4637</v>
      </c>
      <c r="AC7645">
        <v>0</v>
      </c>
      <c r="AE7645">
        <v>0</v>
      </c>
      <c r="AF7645" t="s">
        <v>271</v>
      </c>
    </row>
    <row r="7646" spans="1:32" hidden="1" x14ac:dyDescent="0.25">
      <c r="A7646" t="str">
        <f t="array" ref="A7646">IF(COUNT(SEARCH(RubriekenHistorisch,CONCATENATE(P7645,U7645,AB7645,AH7645))),"t","f")</f>
        <v>f</v>
      </c>
      <c r="B7646" t="str">
        <f t="shared" si="359"/>
        <v>f</v>
      </c>
      <c r="C7646" t="str">
        <f t="shared" si="360"/>
        <v>f</v>
      </c>
      <c r="D7646" t="str">
        <f t="shared" si="361"/>
        <v>f</v>
      </c>
      <c r="E7646" t="str">
        <f>IF(COUNT(SEARCH({"04.","05.","09.","12."},CONCATENATE(P7645,U7645,AB7645,AH7645))),"t","f")</f>
        <v>f</v>
      </c>
      <c r="F7646" t="str">
        <f t="array" ref="F7646">IF(COUNT(SEARCH(HistorischeRubrieken,CONCATENATE(P7645,U7645,AB7645,AH7645))),"t","f")</f>
        <v>f</v>
      </c>
      <c r="G7646">
        <v>3</v>
      </c>
      <c r="H7646">
        <v>700102</v>
      </c>
      <c r="I7646" t="s">
        <v>4643</v>
      </c>
      <c r="J7646">
        <v>20010301</v>
      </c>
      <c r="K7646">
        <v>20071201</v>
      </c>
      <c r="M7646">
        <v>0</v>
      </c>
      <c r="N7646">
        <v>0</v>
      </c>
      <c r="AA7646" t="s">
        <v>4639</v>
      </c>
      <c r="AC7646">
        <v>0</v>
      </c>
      <c r="AE7646">
        <v>0</v>
      </c>
      <c r="AF7646" t="s">
        <v>271</v>
      </c>
    </row>
    <row r="7647" spans="1:32" hidden="1" x14ac:dyDescent="0.25">
      <c r="A7647" t="str">
        <f t="array" ref="A7647">IF(COUNT(SEARCH(RubriekenHistorisch,CONCATENATE(P7646,U7646,AB7646,AH7646))),"t","f")</f>
        <v>f</v>
      </c>
      <c r="B7647" t="str">
        <f t="shared" si="359"/>
        <v>f</v>
      </c>
      <c r="C7647" t="str">
        <f t="shared" si="360"/>
        <v>f</v>
      </c>
      <c r="D7647" t="str">
        <f t="shared" si="361"/>
        <v>f</v>
      </c>
      <c r="E7647" t="str">
        <f>IF(COUNT(SEARCH({"04.","05.","09.","12."},CONCATENATE(P7646,U7646,AB7646,AH7646))),"t","f")</f>
        <v>f</v>
      </c>
      <c r="F7647" t="str">
        <f t="array" ref="F7647">IF(COUNT(SEARCH(HistorischeRubrieken,CONCATENATE(P7646,U7646,AB7646,AH7646))),"t","f")</f>
        <v>f</v>
      </c>
      <c r="G7647">
        <v>4</v>
      </c>
      <c r="H7647">
        <v>700102</v>
      </c>
      <c r="I7647" t="s">
        <v>4643</v>
      </c>
      <c r="J7647">
        <v>20071201</v>
      </c>
      <c r="K7647">
        <v>20110601</v>
      </c>
      <c r="M7647">
        <v>0</v>
      </c>
      <c r="N7647">
        <v>0</v>
      </c>
      <c r="AA7647" t="s">
        <v>4640</v>
      </c>
      <c r="AC7647">
        <v>0</v>
      </c>
      <c r="AE7647">
        <v>0</v>
      </c>
      <c r="AF7647" t="s">
        <v>271</v>
      </c>
    </row>
    <row r="7648" spans="1:32" hidden="1" x14ac:dyDescent="0.25">
      <c r="A7648" t="str">
        <f t="array" ref="A7648">IF(COUNT(SEARCH(RubriekenHistorisch,CONCATENATE(P7647,U7647,AB7647,AH7647))),"t","f")</f>
        <v>f</v>
      </c>
      <c r="B7648" t="str">
        <f t="shared" si="359"/>
        <v>f</v>
      </c>
      <c r="C7648" t="str">
        <f t="shared" si="360"/>
        <v>f</v>
      </c>
      <c r="D7648" t="str">
        <f t="shared" si="361"/>
        <v>f</v>
      </c>
      <c r="E7648" t="str">
        <f>IF(COUNT(SEARCH({"04.","05.","09.","12."},CONCATENATE(P7647,U7647,AB7647,AH7647))),"t","f")</f>
        <v>f</v>
      </c>
      <c r="F7648" t="str">
        <f t="array" ref="F7648">IF(COUNT(SEARCH(HistorischeRubrieken,CONCATENATE(P7647,U7647,AB7647,AH7647))),"t","f")</f>
        <v>f</v>
      </c>
      <c r="G7648">
        <v>5</v>
      </c>
      <c r="H7648">
        <v>700102</v>
      </c>
      <c r="I7648" t="s">
        <v>4644</v>
      </c>
      <c r="J7648">
        <v>20110601</v>
      </c>
      <c r="K7648">
        <v>20120601</v>
      </c>
      <c r="M7648">
        <v>0</v>
      </c>
      <c r="N7648">
        <v>0</v>
      </c>
      <c r="AA7648" t="s">
        <v>4640</v>
      </c>
      <c r="AC7648">
        <v>0</v>
      </c>
      <c r="AE7648">
        <v>0</v>
      </c>
      <c r="AF7648" t="s">
        <v>271</v>
      </c>
    </row>
    <row r="7649" spans="1:32" x14ac:dyDescent="0.25">
      <c r="A7649" t="str">
        <f t="array" ref="A7649">IF(COUNT(SEARCH(RubriekenHistorisch,CONCATENATE(P7648,U7648,AB7648,AH7648))),"t","f")</f>
        <v>f</v>
      </c>
      <c r="B7649" t="str">
        <f t="shared" si="359"/>
        <v>f</v>
      </c>
      <c r="C7649" t="str">
        <f t="shared" si="360"/>
        <v>f</v>
      </c>
      <c r="D7649" t="str">
        <f t="shared" si="361"/>
        <v>f</v>
      </c>
      <c r="E7649" t="str">
        <f>IF(COUNT(SEARCH({"04.","05.","09.","12."},CONCATENATE(P7648,U7648,AB7648,AH7648))),"t","f")</f>
        <v>f</v>
      </c>
      <c r="F7649" t="str">
        <f t="array" ref="F7649">IF(COUNT(SEARCH(HistorischeRubrieken,CONCATENATE(P7648,U7648,AB7648,AH7648))),"t","f")</f>
        <v>f</v>
      </c>
      <c r="G7649">
        <v>6</v>
      </c>
      <c r="H7649">
        <v>700102</v>
      </c>
      <c r="I7649" t="s">
        <v>4644</v>
      </c>
      <c r="J7649">
        <v>20120601</v>
      </c>
      <c r="M7649">
        <v>0</v>
      </c>
      <c r="N7649">
        <v>0</v>
      </c>
      <c r="AA7649" t="s">
        <v>4640</v>
      </c>
      <c r="AC7649">
        <v>0</v>
      </c>
      <c r="AE7649">
        <v>0</v>
      </c>
      <c r="AF7649" t="s">
        <v>271</v>
      </c>
    </row>
    <row r="7650" spans="1:32" hidden="1" x14ac:dyDescent="0.25">
      <c r="A7650" t="str">
        <f t="array" ref="A7650">IF(COUNT(SEARCH(RubriekenHistorisch,CONCATENATE(P7649,U7649,AB7649,AH7649))),"t","f")</f>
        <v>f</v>
      </c>
      <c r="B7650" t="str">
        <f t="shared" si="359"/>
        <v>f</v>
      </c>
      <c r="C7650" t="str">
        <f t="shared" si="360"/>
        <v>f</v>
      </c>
      <c r="D7650" t="str">
        <f t="shared" si="361"/>
        <v>f</v>
      </c>
      <c r="E7650" t="str">
        <f>IF(COUNT(SEARCH({"04.","05.","09.","12."},CONCATENATE(P7649,U7649,AB7649,AH7649))),"t","f")</f>
        <v>f</v>
      </c>
      <c r="F7650" t="str">
        <f t="array" ref="F7650">IF(COUNT(SEARCH(HistorischeRubrieken,CONCATENATE(P7649,U7649,AB7649,AH7649))),"t","f")</f>
        <v>f</v>
      </c>
      <c r="G7650">
        <v>1</v>
      </c>
      <c r="H7650">
        <v>700103</v>
      </c>
      <c r="I7650" t="s">
        <v>4645</v>
      </c>
      <c r="J7650">
        <v>19950201</v>
      </c>
      <c r="K7650">
        <v>20010301</v>
      </c>
      <c r="M7650">
        <v>0</v>
      </c>
      <c r="N7650">
        <v>0</v>
      </c>
      <c r="AA7650" t="s">
        <v>4646</v>
      </c>
      <c r="AC7650">
        <v>0</v>
      </c>
      <c r="AE7650">
        <v>0</v>
      </c>
      <c r="AF7650" t="s">
        <v>271</v>
      </c>
    </row>
    <row r="7651" spans="1:32" hidden="1" x14ac:dyDescent="0.25">
      <c r="A7651" t="str">
        <f t="array" ref="A7651">IF(COUNT(SEARCH(RubriekenHistorisch,CONCATENATE(P7650,U7650,AB7650,AH7650))),"t","f")</f>
        <v>f</v>
      </c>
      <c r="B7651" t="str">
        <f t="shared" si="359"/>
        <v>f</v>
      </c>
      <c r="C7651" t="str">
        <f t="shared" si="360"/>
        <v>f</v>
      </c>
      <c r="D7651" t="str">
        <f t="shared" si="361"/>
        <v>f</v>
      </c>
      <c r="E7651" t="str">
        <f>IF(COUNT(SEARCH({"04.","05.","09.","12."},CONCATENATE(P7650,U7650,AB7650,AH7650))),"t","f")</f>
        <v>f</v>
      </c>
      <c r="F7651" t="str">
        <f t="array" ref="F7651">IF(COUNT(SEARCH(HistorischeRubrieken,CONCATENATE(P7650,U7650,AB7650,AH7650))),"t","f")</f>
        <v>f</v>
      </c>
      <c r="G7651">
        <v>2</v>
      </c>
      <c r="H7651">
        <v>700103</v>
      </c>
      <c r="I7651" t="s">
        <v>4645</v>
      </c>
      <c r="J7651">
        <v>20010301</v>
      </c>
      <c r="K7651">
        <v>20071201</v>
      </c>
      <c r="M7651">
        <v>0</v>
      </c>
      <c r="N7651">
        <v>0</v>
      </c>
      <c r="AA7651" t="s">
        <v>4647</v>
      </c>
      <c r="AC7651">
        <v>0</v>
      </c>
      <c r="AE7651">
        <v>0</v>
      </c>
      <c r="AF7651" t="s">
        <v>271</v>
      </c>
    </row>
    <row r="7652" spans="1:32" hidden="1" x14ac:dyDescent="0.25">
      <c r="A7652" t="str">
        <f t="array" ref="A7652">IF(COUNT(SEARCH(RubriekenHistorisch,CONCATENATE(P7651,U7651,AB7651,AH7651))),"t","f")</f>
        <v>f</v>
      </c>
      <c r="B7652" t="str">
        <f t="shared" si="359"/>
        <v>f</v>
      </c>
      <c r="C7652" t="str">
        <f t="shared" si="360"/>
        <v>f</v>
      </c>
      <c r="D7652" t="str">
        <f t="shared" si="361"/>
        <v>f</v>
      </c>
      <c r="E7652" t="str">
        <f>IF(COUNT(SEARCH({"04.","05.","09.","12."},CONCATENATE(P7651,U7651,AB7651,AH7651))),"t","f")</f>
        <v>f</v>
      </c>
      <c r="F7652" t="str">
        <f t="array" ref="F7652">IF(COUNT(SEARCH(HistorischeRubrieken,CONCATENATE(P7651,U7651,AB7651,AH7651))),"t","f")</f>
        <v>f</v>
      </c>
      <c r="G7652">
        <v>3</v>
      </c>
      <c r="H7652">
        <v>700103</v>
      </c>
      <c r="I7652" t="s">
        <v>4645</v>
      </c>
      <c r="J7652">
        <v>20071201</v>
      </c>
      <c r="K7652">
        <v>20120601</v>
      </c>
      <c r="M7652">
        <v>0</v>
      </c>
      <c r="N7652">
        <v>0</v>
      </c>
      <c r="AA7652" t="s">
        <v>4648</v>
      </c>
      <c r="AC7652">
        <v>0</v>
      </c>
      <c r="AE7652">
        <v>0</v>
      </c>
      <c r="AF7652" t="s">
        <v>271</v>
      </c>
    </row>
    <row r="7653" spans="1:32" x14ac:dyDescent="0.25">
      <c r="A7653" t="str">
        <f t="array" ref="A7653">IF(COUNT(SEARCH(RubriekenHistorisch,CONCATENATE(P7652,U7652,AB7652,AH7652))),"t","f")</f>
        <v>f</v>
      </c>
      <c r="B7653" t="str">
        <f t="shared" si="359"/>
        <v>f</v>
      </c>
      <c r="C7653" t="str">
        <f t="shared" si="360"/>
        <v>f</v>
      </c>
      <c r="D7653" t="str">
        <f t="shared" si="361"/>
        <v>f</v>
      </c>
      <c r="E7653" t="str">
        <f>IF(COUNT(SEARCH({"04.","05.","09.","12."},CONCATENATE(P7652,U7652,AB7652,AH7652))),"t","f")</f>
        <v>f</v>
      </c>
      <c r="F7653" t="str">
        <f t="array" ref="F7653">IF(COUNT(SEARCH(HistorischeRubrieken,CONCATENATE(P7652,U7652,AB7652,AH7652))),"t","f")</f>
        <v>f</v>
      </c>
      <c r="G7653">
        <v>4</v>
      </c>
      <c r="H7653">
        <v>700103</v>
      </c>
      <c r="I7653" t="s">
        <v>4649</v>
      </c>
      <c r="J7653">
        <v>20120601</v>
      </c>
      <c r="M7653">
        <v>0</v>
      </c>
      <c r="N7653">
        <v>0</v>
      </c>
      <c r="AA7653" t="s">
        <v>4648</v>
      </c>
      <c r="AC7653">
        <v>0</v>
      </c>
      <c r="AE7653">
        <v>0</v>
      </c>
      <c r="AF7653" t="s">
        <v>271</v>
      </c>
    </row>
    <row r="7654" spans="1:32" hidden="1" x14ac:dyDescent="0.25">
      <c r="A7654" t="str">
        <f t="array" ref="A7654">IF(COUNT(SEARCH(RubriekenHistorisch,CONCATENATE(P7653,U7653,AB7653,AH7653))),"t","f")</f>
        <v>f</v>
      </c>
      <c r="B7654" t="str">
        <f t="shared" si="359"/>
        <v>f</v>
      </c>
      <c r="C7654" t="str">
        <f t="shared" si="360"/>
        <v>f</v>
      </c>
      <c r="D7654" t="str">
        <f t="shared" si="361"/>
        <v>f</v>
      </c>
      <c r="E7654" t="str">
        <f>IF(COUNT(SEARCH({"04.","05.","09.","12."},CONCATENATE(P7653,U7653,AB7653,AH7653))),"t","f")</f>
        <v>f</v>
      </c>
      <c r="F7654" t="str">
        <f t="array" ref="F7654">IF(COUNT(SEARCH(HistorischeRubrieken,CONCATENATE(P7653,U7653,AB7653,AH7653))),"t","f")</f>
        <v>f</v>
      </c>
      <c r="G7654">
        <v>1</v>
      </c>
      <c r="H7654">
        <v>700104</v>
      </c>
      <c r="I7654" t="s">
        <v>4650</v>
      </c>
      <c r="J7654">
        <v>19950201</v>
      </c>
      <c r="K7654">
        <v>19960801</v>
      </c>
      <c r="M7654">
        <v>0</v>
      </c>
      <c r="N7654">
        <v>0</v>
      </c>
      <c r="AA7654" t="s">
        <v>4646</v>
      </c>
      <c r="AC7654">
        <v>0</v>
      </c>
      <c r="AE7654">
        <v>0</v>
      </c>
      <c r="AF7654" t="s">
        <v>271</v>
      </c>
    </row>
    <row r="7655" spans="1:32" hidden="1" x14ac:dyDescent="0.25">
      <c r="A7655" t="str">
        <f t="array" ref="A7655">IF(COUNT(SEARCH(RubriekenHistorisch,CONCATENATE(P7654,U7654,AB7654,AH7654))),"t","f")</f>
        <v>f</v>
      </c>
      <c r="B7655" t="str">
        <f t="shared" si="359"/>
        <v>f</v>
      </c>
      <c r="C7655" t="str">
        <f t="shared" si="360"/>
        <v>f</v>
      </c>
      <c r="D7655" t="str">
        <f t="shared" si="361"/>
        <v>f</v>
      </c>
      <c r="E7655" t="str">
        <f>IF(COUNT(SEARCH({"04.","05.","09.","12."},CONCATENATE(P7654,U7654,AB7654,AH7654))),"t","f")</f>
        <v>f</v>
      </c>
      <c r="F7655" t="str">
        <f t="array" ref="F7655">IF(COUNT(SEARCH(HistorischeRubrieken,CONCATENATE(P7654,U7654,AB7654,AH7654))),"t","f")</f>
        <v>f</v>
      </c>
      <c r="G7655">
        <v>2</v>
      </c>
      <c r="H7655">
        <v>700104</v>
      </c>
      <c r="I7655" t="s">
        <v>4650</v>
      </c>
      <c r="J7655">
        <v>19960801</v>
      </c>
      <c r="K7655">
        <v>20010301</v>
      </c>
      <c r="M7655">
        <v>0</v>
      </c>
      <c r="N7655">
        <v>0</v>
      </c>
      <c r="AA7655" t="s">
        <v>4651</v>
      </c>
      <c r="AC7655">
        <v>0</v>
      </c>
      <c r="AE7655">
        <v>0</v>
      </c>
      <c r="AF7655" t="s">
        <v>271</v>
      </c>
    </row>
    <row r="7656" spans="1:32" hidden="1" x14ac:dyDescent="0.25">
      <c r="A7656" t="str">
        <f t="array" ref="A7656">IF(COUNT(SEARCH(RubriekenHistorisch,CONCATENATE(P7655,U7655,AB7655,AH7655))),"t","f")</f>
        <v>f</v>
      </c>
      <c r="B7656" t="str">
        <f t="shared" si="359"/>
        <v>f</v>
      </c>
      <c r="C7656" t="str">
        <f t="shared" si="360"/>
        <v>f</v>
      </c>
      <c r="D7656" t="str">
        <f t="shared" si="361"/>
        <v>f</v>
      </c>
      <c r="E7656" t="str">
        <f>IF(COUNT(SEARCH({"04.","05.","09.","12."},CONCATENATE(P7655,U7655,AB7655,AH7655))),"t","f")</f>
        <v>f</v>
      </c>
      <c r="F7656" t="str">
        <f t="array" ref="F7656">IF(COUNT(SEARCH(HistorischeRubrieken,CONCATENATE(P7655,U7655,AB7655,AH7655))),"t","f")</f>
        <v>f</v>
      </c>
      <c r="G7656">
        <v>3</v>
      </c>
      <c r="H7656">
        <v>700104</v>
      </c>
      <c r="I7656" t="s">
        <v>4650</v>
      </c>
      <c r="J7656">
        <v>20010301</v>
      </c>
      <c r="K7656">
        <v>20030601</v>
      </c>
      <c r="M7656">
        <v>0</v>
      </c>
      <c r="N7656">
        <v>0</v>
      </c>
      <c r="AA7656" t="s">
        <v>4648</v>
      </c>
      <c r="AC7656">
        <v>0</v>
      </c>
      <c r="AE7656">
        <v>0</v>
      </c>
      <c r="AF7656" t="s">
        <v>271</v>
      </c>
    </row>
    <row r="7657" spans="1:32" hidden="1" x14ac:dyDescent="0.25">
      <c r="A7657" t="str">
        <f t="array" ref="A7657">IF(COUNT(SEARCH(RubriekenHistorisch,CONCATENATE(P7656,U7656,AB7656,AH7656))),"t","f")</f>
        <v>f</v>
      </c>
      <c r="B7657" t="str">
        <f t="shared" si="359"/>
        <v>f</v>
      </c>
      <c r="C7657" t="str">
        <f t="shared" si="360"/>
        <v>f</v>
      </c>
      <c r="D7657" t="str">
        <f t="shared" si="361"/>
        <v>f</v>
      </c>
      <c r="E7657" t="str">
        <f>IF(COUNT(SEARCH({"04.","05.","09.","12."},CONCATENATE(P7656,U7656,AB7656,AH7656))),"t","f")</f>
        <v>f</v>
      </c>
      <c r="F7657" t="str">
        <f t="array" ref="F7657">IF(COUNT(SEARCH(HistorischeRubrieken,CONCATENATE(P7656,U7656,AB7656,AH7656))),"t","f")</f>
        <v>f</v>
      </c>
      <c r="G7657">
        <v>4</v>
      </c>
      <c r="H7657">
        <v>700104</v>
      </c>
      <c r="I7657" t="s">
        <v>4650</v>
      </c>
      <c r="J7657">
        <v>20030601</v>
      </c>
      <c r="K7657">
        <v>20031201</v>
      </c>
      <c r="M7657">
        <v>0</v>
      </c>
      <c r="N7657">
        <v>0</v>
      </c>
      <c r="AA7657" t="s">
        <v>4652</v>
      </c>
      <c r="AC7657">
        <v>0</v>
      </c>
      <c r="AE7657">
        <v>0</v>
      </c>
      <c r="AF7657" t="s">
        <v>271</v>
      </c>
    </row>
    <row r="7658" spans="1:32" hidden="1" x14ac:dyDescent="0.25">
      <c r="A7658" t="str">
        <f t="array" ref="A7658">IF(COUNT(SEARCH(RubriekenHistorisch,CONCATENATE(P7657,U7657,AB7657,AH7657))),"t","f")</f>
        <v>f</v>
      </c>
      <c r="B7658" t="str">
        <f t="shared" si="359"/>
        <v>f</v>
      </c>
      <c r="C7658" t="str">
        <f t="shared" si="360"/>
        <v>f</v>
      </c>
      <c r="D7658" t="str">
        <f t="shared" si="361"/>
        <v>f</v>
      </c>
      <c r="E7658" t="str">
        <f>IF(COUNT(SEARCH({"04.","05.","09.","12."},CONCATENATE(P7657,U7657,AB7657,AH7657))),"t","f")</f>
        <v>f</v>
      </c>
      <c r="F7658" t="str">
        <f t="array" ref="F7658">IF(COUNT(SEARCH(HistorischeRubrieken,CONCATENATE(P7657,U7657,AB7657,AH7657))),"t","f")</f>
        <v>f</v>
      </c>
      <c r="G7658">
        <v>5</v>
      </c>
      <c r="H7658">
        <v>700104</v>
      </c>
      <c r="I7658" t="s">
        <v>4650</v>
      </c>
      <c r="J7658">
        <v>20031201</v>
      </c>
      <c r="K7658">
        <v>20090901</v>
      </c>
      <c r="M7658">
        <v>0</v>
      </c>
      <c r="N7658">
        <v>0</v>
      </c>
      <c r="AA7658" t="s">
        <v>4652</v>
      </c>
      <c r="AC7658">
        <v>0</v>
      </c>
      <c r="AE7658">
        <v>0</v>
      </c>
      <c r="AF7658" t="s">
        <v>271</v>
      </c>
    </row>
    <row r="7659" spans="1:32" hidden="1" x14ac:dyDescent="0.25">
      <c r="A7659" t="str">
        <f t="array" ref="A7659">IF(COUNT(SEARCH(RubriekenHistorisch,CONCATENATE(P7658,U7658,AB7658,AH7658))),"t","f")</f>
        <v>f</v>
      </c>
      <c r="B7659" t="str">
        <f t="shared" si="359"/>
        <v>f</v>
      </c>
      <c r="C7659" t="str">
        <f t="shared" si="360"/>
        <v>f</v>
      </c>
      <c r="D7659" t="str">
        <f t="shared" si="361"/>
        <v>f</v>
      </c>
      <c r="E7659" t="str">
        <f>IF(COUNT(SEARCH({"04.","05.","09.","12."},CONCATENATE(P7658,U7658,AB7658,AH7658))),"t","f")</f>
        <v>f</v>
      </c>
      <c r="F7659" t="str">
        <f t="array" ref="F7659">IF(COUNT(SEARCH(HistorischeRubrieken,CONCATENATE(P7658,U7658,AB7658,AH7658))),"t","f")</f>
        <v>f</v>
      </c>
      <c r="G7659">
        <v>6</v>
      </c>
      <c r="H7659">
        <v>700104</v>
      </c>
      <c r="I7659" t="s">
        <v>4650</v>
      </c>
      <c r="J7659">
        <v>20090901</v>
      </c>
      <c r="K7659">
        <v>20100901</v>
      </c>
      <c r="M7659">
        <v>0</v>
      </c>
      <c r="N7659">
        <v>0</v>
      </c>
      <c r="AA7659" t="s">
        <v>4653</v>
      </c>
      <c r="AC7659">
        <v>0</v>
      </c>
      <c r="AE7659">
        <v>0</v>
      </c>
      <c r="AF7659" t="s">
        <v>271</v>
      </c>
    </row>
    <row r="7660" spans="1:32" hidden="1" x14ac:dyDescent="0.25">
      <c r="A7660" t="str">
        <f t="array" ref="A7660">IF(COUNT(SEARCH(RubriekenHistorisch,CONCATENATE(P7659,U7659,AB7659,AH7659))),"t","f")</f>
        <v>f</v>
      </c>
      <c r="B7660" t="str">
        <f t="shared" si="359"/>
        <v>f</v>
      </c>
      <c r="C7660" t="str">
        <f t="shared" si="360"/>
        <v>f</v>
      </c>
      <c r="D7660" t="str">
        <f t="shared" si="361"/>
        <v>f</v>
      </c>
      <c r="E7660" t="str">
        <f>IF(COUNT(SEARCH({"04.","05.","09.","12."},CONCATENATE(P7659,U7659,AB7659,AH7659))),"t","f")</f>
        <v>f</v>
      </c>
      <c r="F7660" t="str">
        <f t="array" ref="F7660">IF(COUNT(SEARCH(HistorischeRubrieken,CONCATENATE(P7659,U7659,AB7659,AH7659))),"t","f")</f>
        <v>f</v>
      </c>
      <c r="G7660">
        <v>7</v>
      </c>
      <c r="H7660">
        <v>700104</v>
      </c>
      <c r="I7660" t="s">
        <v>4654</v>
      </c>
      <c r="J7660">
        <v>20100901</v>
      </c>
      <c r="K7660">
        <v>20120115</v>
      </c>
      <c r="M7660">
        <v>0</v>
      </c>
      <c r="N7660">
        <v>0</v>
      </c>
      <c r="AA7660" t="s">
        <v>4653</v>
      </c>
      <c r="AC7660">
        <v>0</v>
      </c>
      <c r="AE7660">
        <v>0</v>
      </c>
      <c r="AF7660" t="s">
        <v>271</v>
      </c>
    </row>
    <row r="7661" spans="1:32" hidden="1" x14ac:dyDescent="0.25">
      <c r="A7661" t="str">
        <f t="array" ref="A7661">IF(COUNT(SEARCH(RubriekenHistorisch,CONCATENATE(P7660,U7660,AB7660,AH7660))),"t","f")</f>
        <v>f</v>
      </c>
      <c r="B7661" t="str">
        <f t="shared" si="359"/>
        <v>f</v>
      </c>
      <c r="C7661" t="str">
        <f t="shared" si="360"/>
        <v>f</v>
      </c>
      <c r="D7661" t="str">
        <f t="shared" si="361"/>
        <v>f</v>
      </c>
      <c r="E7661" t="str">
        <f>IF(COUNT(SEARCH({"04.","05.","09.","12."},CONCATENATE(P7660,U7660,AB7660,AH7660))),"t","f")</f>
        <v>f</v>
      </c>
      <c r="F7661" t="str">
        <f t="array" ref="F7661">IF(COUNT(SEARCH(HistorischeRubrieken,CONCATENATE(P7660,U7660,AB7660,AH7660))),"t","f")</f>
        <v>f</v>
      </c>
      <c r="G7661">
        <v>8</v>
      </c>
      <c r="H7661">
        <v>700104</v>
      </c>
      <c r="I7661" t="s">
        <v>4655</v>
      </c>
      <c r="J7661">
        <v>20120115</v>
      </c>
      <c r="K7661">
        <v>20120601</v>
      </c>
      <c r="M7661">
        <v>0</v>
      </c>
      <c r="N7661">
        <v>0</v>
      </c>
      <c r="AA7661" t="s">
        <v>4656</v>
      </c>
      <c r="AC7661">
        <v>0</v>
      </c>
      <c r="AE7661">
        <v>0</v>
      </c>
      <c r="AF7661" t="s">
        <v>271</v>
      </c>
    </row>
    <row r="7662" spans="1:32" hidden="1" x14ac:dyDescent="0.25">
      <c r="A7662" t="str">
        <f t="array" ref="A7662">IF(COUNT(SEARCH(RubriekenHistorisch,CONCATENATE(P7661,U7661,AB7661,AH7661))),"t","f")</f>
        <v>f</v>
      </c>
      <c r="B7662" t="str">
        <f t="shared" si="359"/>
        <v>f</v>
      </c>
      <c r="C7662" t="str">
        <f t="shared" si="360"/>
        <v>f</v>
      </c>
      <c r="D7662" t="str">
        <f t="shared" si="361"/>
        <v>f</v>
      </c>
      <c r="E7662" t="str">
        <f>IF(COUNT(SEARCH({"04.","05.","09.","12."},CONCATENATE(P7661,U7661,AB7661,AH7661))),"t","f")</f>
        <v>f</v>
      </c>
      <c r="F7662" t="str">
        <f t="array" ref="F7662">IF(COUNT(SEARCH(HistorischeRubrieken,CONCATENATE(P7661,U7661,AB7661,AH7661))),"t","f")</f>
        <v>f</v>
      </c>
      <c r="G7662">
        <v>9</v>
      </c>
      <c r="H7662">
        <v>700104</v>
      </c>
      <c r="I7662" t="s">
        <v>4655</v>
      </c>
      <c r="J7662">
        <v>20120601</v>
      </c>
      <c r="K7662">
        <v>20140301</v>
      </c>
      <c r="M7662">
        <v>0</v>
      </c>
      <c r="N7662">
        <v>0</v>
      </c>
      <c r="AA7662" t="s">
        <v>4656</v>
      </c>
      <c r="AC7662">
        <v>0</v>
      </c>
      <c r="AE7662">
        <v>0</v>
      </c>
      <c r="AF7662" t="s">
        <v>271</v>
      </c>
    </row>
    <row r="7663" spans="1:32" x14ac:dyDescent="0.25">
      <c r="A7663" t="str">
        <f t="array" ref="A7663">IF(COUNT(SEARCH(RubriekenHistorisch,CONCATENATE(P7662,U7662,AB7662,AH7662))),"t","f")</f>
        <v>f</v>
      </c>
      <c r="B7663" t="str">
        <f t="shared" si="359"/>
        <v>f</v>
      </c>
      <c r="C7663" t="str">
        <f t="shared" si="360"/>
        <v>f</v>
      </c>
      <c r="D7663" t="str">
        <f t="shared" si="361"/>
        <v>f</v>
      </c>
      <c r="E7663" t="str">
        <f>IF(COUNT(SEARCH({"04.","05.","09.","12."},CONCATENATE(P7662,U7662,AB7662,AH7662))),"t","f")</f>
        <v>f</v>
      </c>
      <c r="F7663" t="str">
        <f t="array" ref="F7663">IF(COUNT(SEARCH(HistorischeRubrieken,CONCATENATE(P7662,U7662,AB7662,AH7662))),"t","f")</f>
        <v>f</v>
      </c>
      <c r="G7663">
        <v>10</v>
      </c>
      <c r="H7663">
        <v>700104</v>
      </c>
      <c r="I7663" t="s">
        <v>4655</v>
      </c>
      <c r="J7663">
        <v>20140301</v>
      </c>
      <c r="M7663">
        <v>0</v>
      </c>
      <c r="N7663">
        <v>0</v>
      </c>
      <c r="AA7663" t="s">
        <v>4656</v>
      </c>
      <c r="AB7663" t="s">
        <v>1642</v>
      </c>
      <c r="AC7663">
        <v>0</v>
      </c>
      <c r="AE7663">
        <v>0</v>
      </c>
      <c r="AF7663" t="s">
        <v>271</v>
      </c>
    </row>
    <row r="7664" spans="1:32" hidden="1" x14ac:dyDescent="0.25">
      <c r="A7664" t="str">
        <f t="array" ref="A7664">IF(COUNT(SEARCH(RubriekenHistorisch,CONCATENATE(P7663,U7663,AB7663,AH7663))),"t","f")</f>
        <v>f</v>
      </c>
      <c r="B7664" t="str">
        <f t="shared" si="359"/>
        <v>f</v>
      </c>
      <c r="C7664" t="str">
        <f t="shared" si="360"/>
        <v>f</v>
      </c>
      <c r="D7664" t="str">
        <f t="shared" si="361"/>
        <v>f</v>
      </c>
      <c r="E7664" t="str">
        <f>IF(COUNT(SEARCH({"04.","05.","09.","12."},CONCATENATE(P7663,U7663,AB7663,AH7663))),"t","f")</f>
        <v>t</v>
      </c>
      <c r="F7664" t="str">
        <f t="array" ref="F7664">IF(COUNT(SEARCH(HistorischeRubrieken,CONCATENATE(P7663,U7663,AB7663,AH7663))),"t","f")</f>
        <v>f</v>
      </c>
      <c r="G7664">
        <v>1</v>
      </c>
      <c r="H7664">
        <v>700105</v>
      </c>
      <c r="I7664" t="s">
        <v>4657</v>
      </c>
      <c r="J7664">
        <v>19950201</v>
      </c>
      <c r="K7664">
        <v>20010301</v>
      </c>
      <c r="M7664">
        <v>0</v>
      </c>
      <c r="N7664">
        <v>0</v>
      </c>
      <c r="AA7664" t="s">
        <v>4658</v>
      </c>
      <c r="AC7664">
        <v>0</v>
      </c>
      <c r="AE7664">
        <v>0</v>
      </c>
      <c r="AF7664" t="s">
        <v>271</v>
      </c>
    </row>
    <row r="7665" spans="1:32" hidden="1" x14ac:dyDescent="0.25">
      <c r="A7665" t="str">
        <f t="array" ref="A7665">IF(COUNT(SEARCH(RubriekenHistorisch,CONCATENATE(P7664,U7664,AB7664,AH7664))),"t","f")</f>
        <v>f</v>
      </c>
      <c r="B7665" t="str">
        <f t="shared" si="359"/>
        <v>f</v>
      </c>
      <c r="C7665" t="str">
        <f t="shared" si="360"/>
        <v>f</v>
      </c>
      <c r="D7665" t="str">
        <f t="shared" si="361"/>
        <v>f</v>
      </c>
      <c r="E7665" t="str">
        <f>IF(COUNT(SEARCH({"04.","05.","09.","12."},CONCATENATE(P7664,U7664,AB7664,AH7664))),"t","f")</f>
        <v>f</v>
      </c>
      <c r="F7665" t="str">
        <f t="array" ref="F7665">IF(COUNT(SEARCH(HistorischeRubrieken,CONCATENATE(P7664,U7664,AB7664,AH7664))),"t","f")</f>
        <v>f</v>
      </c>
      <c r="G7665">
        <v>2</v>
      </c>
      <c r="H7665">
        <v>700105</v>
      </c>
      <c r="I7665" t="s">
        <v>4657</v>
      </c>
      <c r="J7665">
        <v>20010301</v>
      </c>
      <c r="K7665">
        <v>20071201</v>
      </c>
      <c r="M7665">
        <v>0</v>
      </c>
      <c r="N7665">
        <v>0</v>
      </c>
      <c r="AA7665" t="s">
        <v>4659</v>
      </c>
      <c r="AC7665">
        <v>0</v>
      </c>
      <c r="AE7665">
        <v>0</v>
      </c>
      <c r="AF7665" t="s">
        <v>271</v>
      </c>
    </row>
    <row r="7666" spans="1:32" hidden="1" x14ac:dyDescent="0.25">
      <c r="A7666" t="str">
        <f t="array" ref="A7666">IF(COUNT(SEARCH(RubriekenHistorisch,CONCATENATE(P7665,U7665,AB7665,AH7665))),"t","f")</f>
        <v>f</v>
      </c>
      <c r="B7666" t="str">
        <f t="shared" si="359"/>
        <v>f</v>
      </c>
      <c r="C7666" t="str">
        <f t="shared" si="360"/>
        <v>f</v>
      </c>
      <c r="D7666" t="str">
        <f t="shared" si="361"/>
        <v>f</v>
      </c>
      <c r="E7666" t="str">
        <f>IF(COUNT(SEARCH({"04.","05.","09.","12."},CONCATENATE(P7665,U7665,AB7665,AH7665))),"t","f")</f>
        <v>f</v>
      </c>
      <c r="F7666" t="str">
        <f t="array" ref="F7666">IF(COUNT(SEARCH(HistorischeRubrieken,CONCATENATE(P7665,U7665,AB7665,AH7665))),"t","f")</f>
        <v>f</v>
      </c>
      <c r="G7666">
        <v>3</v>
      </c>
      <c r="H7666">
        <v>700105</v>
      </c>
      <c r="I7666" t="s">
        <v>4657</v>
      </c>
      <c r="J7666">
        <v>20071201</v>
      </c>
      <c r="K7666">
        <v>20120601</v>
      </c>
      <c r="M7666">
        <v>0</v>
      </c>
      <c r="N7666">
        <v>0</v>
      </c>
      <c r="AA7666" t="s">
        <v>4660</v>
      </c>
      <c r="AC7666">
        <v>0</v>
      </c>
      <c r="AE7666">
        <v>0</v>
      </c>
      <c r="AF7666" t="s">
        <v>271</v>
      </c>
    </row>
    <row r="7667" spans="1:32" x14ac:dyDescent="0.25">
      <c r="A7667" t="str">
        <f t="array" ref="A7667">IF(COUNT(SEARCH(RubriekenHistorisch,CONCATENATE(P7666,U7666,AB7666,AH7666))),"t","f")</f>
        <v>f</v>
      </c>
      <c r="B7667" t="str">
        <f t="shared" si="359"/>
        <v>f</v>
      </c>
      <c r="C7667" t="str">
        <f t="shared" si="360"/>
        <v>f</v>
      </c>
      <c r="D7667" t="str">
        <f t="shared" si="361"/>
        <v>f</v>
      </c>
      <c r="E7667" t="str">
        <f>IF(COUNT(SEARCH({"04.","05.","09.","12."},CONCATENATE(P7666,U7666,AB7666,AH7666))),"t","f")</f>
        <v>f</v>
      </c>
      <c r="F7667" t="str">
        <f t="array" ref="F7667">IF(COUNT(SEARCH(HistorischeRubrieken,CONCATENATE(P7666,U7666,AB7666,AH7666))),"t","f")</f>
        <v>f</v>
      </c>
      <c r="G7667">
        <v>4</v>
      </c>
      <c r="H7667">
        <v>700105</v>
      </c>
      <c r="I7667" t="s">
        <v>4661</v>
      </c>
      <c r="J7667">
        <v>20120601</v>
      </c>
      <c r="M7667">
        <v>0</v>
      </c>
      <c r="N7667">
        <v>0</v>
      </c>
      <c r="AA7667" t="s">
        <v>4660</v>
      </c>
      <c r="AC7667">
        <v>0</v>
      </c>
      <c r="AE7667">
        <v>0</v>
      </c>
      <c r="AF7667" t="s">
        <v>271</v>
      </c>
    </row>
    <row r="7668" spans="1:32" hidden="1" x14ac:dyDescent="0.25">
      <c r="A7668" t="str">
        <f t="array" ref="A7668">IF(COUNT(SEARCH(RubriekenHistorisch,CONCATENATE(P7667,U7667,AB7667,AH7667))),"t","f")</f>
        <v>f</v>
      </c>
      <c r="B7668" t="str">
        <f t="shared" si="359"/>
        <v>f</v>
      </c>
      <c r="C7668" t="str">
        <f t="shared" si="360"/>
        <v>f</v>
      </c>
      <c r="D7668" t="str">
        <f t="shared" si="361"/>
        <v>f</v>
      </c>
      <c r="E7668" t="str">
        <f>IF(COUNT(SEARCH({"04.","05.","09.","12."},CONCATENATE(P7667,U7667,AB7667,AH7667))),"t","f")</f>
        <v>f</v>
      </c>
      <c r="F7668" t="str">
        <f t="array" ref="F7668">IF(COUNT(SEARCH(HistorischeRubrieken,CONCATENATE(P7667,U7667,AB7667,AH7667))),"t","f")</f>
        <v>f</v>
      </c>
      <c r="G7668">
        <v>1</v>
      </c>
      <c r="H7668">
        <v>700106</v>
      </c>
      <c r="I7668" t="s">
        <v>4662</v>
      </c>
      <c r="J7668">
        <v>19950201</v>
      </c>
      <c r="K7668">
        <v>19970201</v>
      </c>
      <c r="M7668">
        <v>0</v>
      </c>
      <c r="N7668">
        <v>0</v>
      </c>
      <c r="AA7668" t="s">
        <v>4663</v>
      </c>
      <c r="AC7668">
        <v>0</v>
      </c>
      <c r="AE7668">
        <v>0</v>
      </c>
      <c r="AF7668" t="s">
        <v>271</v>
      </c>
    </row>
    <row r="7669" spans="1:32" hidden="1" x14ac:dyDescent="0.25">
      <c r="A7669" t="str">
        <f t="array" ref="A7669">IF(COUNT(SEARCH(RubriekenHistorisch,CONCATENATE(P7668,U7668,AB7668,AH7668))),"t","f")</f>
        <v>f</v>
      </c>
      <c r="B7669" t="str">
        <f t="shared" si="359"/>
        <v>f</v>
      </c>
      <c r="C7669" t="str">
        <f t="shared" si="360"/>
        <v>f</v>
      </c>
      <c r="D7669" t="str">
        <f t="shared" si="361"/>
        <v>f</v>
      </c>
      <c r="E7669" t="str">
        <f>IF(COUNT(SEARCH({"04.","05.","09.","12."},CONCATENATE(P7668,U7668,AB7668,AH7668))),"t","f")</f>
        <v>f</v>
      </c>
      <c r="F7669" t="str">
        <f t="array" ref="F7669">IF(COUNT(SEARCH(HistorischeRubrieken,CONCATENATE(P7668,U7668,AB7668,AH7668))),"t","f")</f>
        <v>f</v>
      </c>
      <c r="G7669">
        <v>2</v>
      </c>
      <c r="H7669">
        <v>700106</v>
      </c>
      <c r="I7669" t="s">
        <v>4662</v>
      </c>
      <c r="J7669">
        <v>19970201</v>
      </c>
      <c r="K7669">
        <v>19990301</v>
      </c>
      <c r="M7669">
        <v>0</v>
      </c>
      <c r="N7669">
        <v>0</v>
      </c>
      <c r="AA7669" t="s">
        <v>4664</v>
      </c>
      <c r="AC7669">
        <v>0</v>
      </c>
      <c r="AE7669">
        <v>0</v>
      </c>
      <c r="AF7669" t="s">
        <v>271</v>
      </c>
    </row>
    <row r="7670" spans="1:32" hidden="1" x14ac:dyDescent="0.25">
      <c r="A7670" t="str">
        <f t="array" ref="A7670">IF(COUNT(SEARCH(RubriekenHistorisch,CONCATENATE(P7669,U7669,AB7669,AH7669))),"t","f")</f>
        <v>f</v>
      </c>
      <c r="B7670" t="str">
        <f t="shared" si="359"/>
        <v>f</v>
      </c>
      <c r="C7670" t="str">
        <f t="shared" si="360"/>
        <v>f</v>
      </c>
      <c r="D7670" t="str">
        <f t="shared" si="361"/>
        <v>f</v>
      </c>
      <c r="E7670" t="str">
        <f>IF(COUNT(SEARCH({"04.","05.","09.","12."},CONCATENATE(P7669,U7669,AB7669,AH7669))),"t","f")</f>
        <v>f</v>
      </c>
      <c r="F7670" t="str">
        <f t="array" ref="F7670">IF(COUNT(SEARCH(HistorischeRubrieken,CONCATENATE(P7669,U7669,AB7669,AH7669))),"t","f")</f>
        <v>f</v>
      </c>
      <c r="G7670">
        <v>3</v>
      </c>
      <c r="H7670">
        <v>700106</v>
      </c>
      <c r="I7670" t="s">
        <v>4662</v>
      </c>
      <c r="J7670">
        <v>19990301</v>
      </c>
      <c r="K7670">
        <v>20010301</v>
      </c>
      <c r="M7670">
        <v>0</v>
      </c>
      <c r="N7670">
        <v>0</v>
      </c>
      <c r="AA7670" t="s">
        <v>4665</v>
      </c>
      <c r="AC7670">
        <v>0</v>
      </c>
      <c r="AE7670">
        <v>0</v>
      </c>
      <c r="AF7670" t="s">
        <v>271</v>
      </c>
    </row>
    <row r="7671" spans="1:32" hidden="1" x14ac:dyDescent="0.25">
      <c r="A7671" t="str">
        <f t="array" ref="A7671">IF(COUNT(SEARCH(RubriekenHistorisch,CONCATENATE(P7670,U7670,AB7670,AH7670))),"t","f")</f>
        <v>f</v>
      </c>
      <c r="B7671" t="str">
        <f t="shared" si="359"/>
        <v>f</v>
      </c>
      <c r="C7671" t="str">
        <f t="shared" si="360"/>
        <v>f</v>
      </c>
      <c r="D7671" t="str">
        <f t="shared" si="361"/>
        <v>f</v>
      </c>
      <c r="E7671" t="str">
        <f>IF(COUNT(SEARCH({"04.","05.","09.","12."},CONCATENATE(P7670,U7670,AB7670,AH7670))),"t","f")</f>
        <v>f</v>
      </c>
      <c r="F7671" t="str">
        <f t="array" ref="F7671">IF(COUNT(SEARCH(HistorischeRubrieken,CONCATENATE(P7670,U7670,AB7670,AH7670))),"t","f")</f>
        <v>f</v>
      </c>
      <c r="G7671">
        <v>4</v>
      </c>
      <c r="H7671">
        <v>700106</v>
      </c>
      <c r="I7671" t="s">
        <v>4662</v>
      </c>
      <c r="J7671">
        <v>20010301</v>
      </c>
      <c r="K7671">
        <v>20071201</v>
      </c>
      <c r="M7671">
        <v>0</v>
      </c>
      <c r="N7671">
        <v>0</v>
      </c>
      <c r="AA7671" t="s">
        <v>4666</v>
      </c>
      <c r="AC7671">
        <v>0</v>
      </c>
      <c r="AE7671">
        <v>0</v>
      </c>
      <c r="AF7671" t="s">
        <v>271</v>
      </c>
    </row>
    <row r="7672" spans="1:32" hidden="1" x14ac:dyDescent="0.25">
      <c r="A7672" t="str">
        <f t="array" ref="A7672">IF(COUNT(SEARCH(RubriekenHistorisch,CONCATENATE(P7671,U7671,AB7671,AH7671))),"t","f")</f>
        <v>f</v>
      </c>
      <c r="B7672" t="str">
        <f t="shared" si="359"/>
        <v>f</v>
      </c>
      <c r="C7672" t="str">
        <f t="shared" si="360"/>
        <v>f</v>
      </c>
      <c r="D7672" t="str">
        <f t="shared" si="361"/>
        <v>f</v>
      </c>
      <c r="E7672" t="str">
        <f>IF(COUNT(SEARCH({"04.","05.","09.","12."},CONCATENATE(P7671,U7671,AB7671,AH7671))),"t","f")</f>
        <v>f</v>
      </c>
      <c r="F7672" t="str">
        <f t="array" ref="F7672">IF(COUNT(SEARCH(HistorischeRubrieken,CONCATENATE(P7671,U7671,AB7671,AH7671))),"t","f")</f>
        <v>f</v>
      </c>
      <c r="G7672">
        <v>5</v>
      </c>
      <c r="H7672">
        <v>700106</v>
      </c>
      <c r="I7672" t="s">
        <v>4662</v>
      </c>
      <c r="J7672">
        <v>20071201</v>
      </c>
      <c r="K7672">
        <v>20120601</v>
      </c>
      <c r="M7672">
        <v>0</v>
      </c>
      <c r="N7672">
        <v>0</v>
      </c>
      <c r="AA7672" t="s">
        <v>4667</v>
      </c>
      <c r="AC7672">
        <v>0</v>
      </c>
      <c r="AE7672">
        <v>0</v>
      </c>
      <c r="AF7672" t="s">
        <v>271</v>
      </c>
    </row>
    <row r="7673" spans="1:32" x14ac:dyDescent="0.25">
      <c r="A7673" t="str">
        <f t="array" ref="A7673">IF(COUNT(SEARCH(RubriekenHistorisch,CONCATENATE(P7672,U7672,AB7672,AH7672))),"t","f")</f>
        <v>f</v>
      </c>
      <c r="B7673" t="str">
        <f t="shared" si="359"/>
        <v>f</v>
      </c>
      <c r="C7673" t="str">
        <f t="shared" si="360"/>
        <v>f</v>
      </c>
      <c r="D7673" t="str">
        <f t="shared" si="361"/>
        <v>f</v>
      </c>
      <c r="E7673" t="str">
        <f>IF(COUNT(SEARCH({"04.","05.","09.","12."},CONCATENATE(P7672,U7672,AB7672,AH7672))),"t","f")</f>
        <v>f</v>
      </c>
      <c r="F7673" t="str">
        <f t="array" ref="F7673">IF(COUNT(SEARCH(HistorischeRubrieken,CONCATENATE(P7672,U7672,AB7672,AH7672))),"t","f")</f>
        <v>f</v>
      </c>
      <c r="G7673">
        <v>6</v>
      </c>
      <c r="H7673">
        <v>700106</v>
      </c>
      <c r="I7673" t="s">
        <v>4668</v>
      </c>
      <c r="J7673">
        <v>20120601</v>
      </c>
      <c r="M7673">
        <v>0</v>
      </c>
      <c r="N7673">
        <v>0</v>
      </c>
      <c r="AA7673" t="s">
        <v>4667</v>
      </c>
      <c r="AC7673">
        <v>0</v>
      </c>
      <c r="AE7673">
        <v>0</v>
      </c>
      <c r="AF7673" t="s">
        <v>271</v>
      </c>
    </row>
    <row r="7674" spans="1:32" hidden="1" x14ac:dyDescent="0.25">
      <c r="A7674" t="str">
        <f t="array" ref="A7674">IF(COUNT(SEARCH(RubriekenHistorisch,CONCATENATE(P7673,U7673,AB7673,AH7673))),"t","f")</f>
        <v>f</v>
      </c>
      <c r="B7674" t="str">
        <f t="shared" si="359"/>
        <v>f</v>
      </c>
      <c r="C7674" t="str">
        <f t="shared" si="360"/>
        <v>f</v>
      </c>
      <c r="D7674" t="str">
        <f t="shared" si="361"/>
        <v>f</v>
      </c>
      <c r="E7674" t="str">
        <f>IF(COUNT(SEARCH({"04.","05.","09.","12."},CONCATENATE(P7673,U7673,AB7673,AH7673))),"t","f")</f>
        <v>f</v>
      </c>
      <c r="F7674" t="str">
        <f t="array" ref="F7674">IF(COUNT(SEARCH(HistorischeRubrieken,CONCATENATE(P7673,U7673,AB7673,AH7673))),"t","f")</f>
        <v>f</v>
      </c>
      <c r="G7674">
        <v>1</v>
      </c>
      <c r="H7674">
        <v>700107</v>
      </c>
      <c r="I7674" t="s">
        <v>4669</v>
      </c>
      <c r="J7674">
        <v>20040301</v>
      </c>
      <c r="K7674">
        <v>20100301</v>
      </c>
      <c r="M7674">
        <v>0</v>
      </c>
      <c r="N7674">
        <v>0</v>
      </c>
      <c r="AA7674" t="s">
        <v>4670</v>
      </c>
      <c r="AB7674" t="s">
        <v>4671</v>
      </c>
      <c r="AC7674">
        <v>0</v>
      </c>
      <c r="AE7674">
        <v>1</v>
      </c>
      <c r="AF7674" t="s">
        <v>271</v>
      </c>
    </row>
    <row r="7675" spans="1:32" hidden="1" x14ac:dyDescent="0.25">
      <c r="A7675" t="str">
        <f t="array" ref="A7675">IF(COUNT(SEARCH(RubriekenHistorisch,CONCATENATE(P7674,U7674,AB7674,AH7674))),"t","f")</f>
        <v>f</v>
      </c>
      <c r="B7675" t="str">
        <f t="shared" si="359"/>
        <v>f</v>
      </c>
      <c r="C7675" t="str">
        <f t="shared" si="360"/>
        <v>f</v>
      </c>
      <c r="D7675" t="str">
        <f t="shared" si="361"/>
        <v>f</v>
      </c>
      <c r="E7675" t="str">
        <f>IF(COUNT(SEARCH({"04.","05.","09.","12."},CONCATENATE(P7674,U7674,AB7674,AH7674))),"t","f")</f>
        <v>f</v>
      </c>
      <c r="F7675" t="str">
        <f t="array" ref="F7675">IF(COUNT(SEARCH(HistorischeRubrieken,CONCATENATE(P7674,U7674,AB7674,AH7674))),"t","f")</f>
        <v>f</v>
      </c>
      <c r="G7675">
        <v>1</v>
      </c>
      <c r="H7675">
        <v>700108</v>
      </c>
      <c r="I7675" t="s">
        <v>4672</v>
      </c>
      <c r="J7675">
        <v>20091101</v>
      </c>
      <c r="K7675">
        <v>20120115</v>
      </c>
      <c r="M7675">
        <v>0</v>
      </c>
      <c r="N7675">
        <v>0</v>
      </c>
      <c r="AA7675" t="s">
        <v>4673</v>
      </c>
      <c r="AC7675">
        <v>0</v>
      </c>
      <c r="AE7675">
        <v>1</v>
      </c>
      <c r="AF7675" t="s">
        <v>271</v>
      </c>
    </row>
    <row r="7676" spans="1:32" hidden="1" x14ac:dyDescent="0.25">
      <c r="A7676" t="str">
        <f t="array" ref="A7676">IF(COUNT(SEARCH(RubriekenHistorisch,CONCATENATE(P7675,U7675,AB7675,AH7675))),"t","f")</f>
        <v>f</v>
      </c>
      <c r="B7676" t="str">
        <f t="shared" si="359"/>
        <v>f</v>
      </c>
      <c r="C7676" t="str">
        <f t="shared" si="360"/>
        <v>f</v>
      </c>
      <c r="D7676" t="str">
        <f t="shared" si="361"/>
        <v>f</v>
      </c>
      <c r="E7676" t="str">
        <f>IF(COUNT(SEARCH({"04.","05.","09.","12."},CONCATENATE(P7675,U7675,AB7675,AH7675))),"t","f")</f>
        <v>f</v>
      </c>
      <c r="F7676" t="str">
        <f t="array" ref="F7676">IF(COUNT(SEARCH(HistorischeRubrieken,CONCATENATE(P7675,U7675,AB7675,AH7675))),"t","f")</f>
        <v>f</v>
      </c>
      <c r="G7676">
        <v>2</v>
      </c>
      <c r="H7676">
        <v>700108</v>
      </c>
      <c r="I7676" t="s">
        <v>4674</v>
      </c>
      <c r="J7676">
        <v>20120115</v>
      </c>
      <c r="K7676">
        <v>20140601</v>
      </c>
      <c r="M7676">
        <v>0</v>
      </c>
      <c r="N7676">
        <v>0</v>
      </c>
      <c r="AA7676" t="s">
        <v>4675</v>
      </c>
      <c r="AC7676">
        <v>0</v>
      </c>
      <c r="AE7676">
        <v>1</v>
      </c>
      <c r="AF7676" t="s">
        <v>271</v>
      </c>
    </row>
    <row r="7677" spans="1:32" x14ac:dyDescent="0.25">
      <c r="A7677" t="str">
        <f t="array" ref="A7677">IF(COUNT(SEARCH(RubriekenHistorisch,CONCATENATE(P7676,U7676,AB7676,AH7676))),"t","f")</f>
        <v>f</v>
      </c>
      <c r="B7677" t="str">
        <f t="shared" si="359"/>
        <v>f</v>
      </c>
      <c r="C7677" t="str">
        <f t="shared" si="360"/>
        <v>f</v>
      </c>
      <c r="D7677" t="str">
        <f t="shared" si="361"/>
        <v>f</v>
      </c>
      <c r="E7677" t="str">
        <f>IF(COUNT(SEARCH({"04.","05.","09.","12."},CONCATENATE(P7676,U7676,AB7676,AH7676))),"t","f")</f>
        <v>f</v>
      </c>
      <c r="F7677" t="str">
        <f t="array" ref="F7677">IF(COUNT(SEARCH(HistorischeRubrieken,CONCATENATE(P7676,U7676,AB7676,AH7676))),"t","f")</f>
        <v>f</v>
      </c>
      <c r="G7677">
        <v>3</v>
      </c>
      <c r="H7677">
        <v>700108</v>
      </c>
      <c r="I7677" t="s">
        <v>4676</v>
      </c>
      <c r="J7677">
        <v>20140601</v>
      </c>
      <c r="M7677">
        <v>0</v>
      </c>
      <c r="N7677">
        <v>0</v>
      </c>
      <c r="AA7677" t="s">
        <v>4675</v>
      </c>
      <c r="AC7677">
        <v>0</v>
      </c>
      <c r="AE7677">
        <v>1</v>
      </c>
      <c r="AF7677" t="s">
        <v>271</v>
      </c>
    </row>
    <row r="7678" spans="1:32" hidden="1" x14ac:dyDescent="0.25">
      <c r="A7678" t="str">
        <f t="array" ref="A7678">IF(COUNT(SEARCH(RubriekenHistorisch,CONCATENATE(P7677,U7677,AB7677,AH7677))),"t","f")</f>
        <v>f</v>
      </c>
      <c r="B7678" t="str">
        <f t="shared" si="359"/>
        <v>f</v>
      </c>
      <c r="C7678" t="str">
        <f t="shared" si="360"/>
        <v>f</v>
      </c>
      <c r="D7678" t="str">
        <f t="shared" si="361"/>
        <v>f</v>
      </c>
      <c r="E7678" t="str">
        <f>IF(COUNT(SEARCH({"04.","05.","09.","12."},CONCATENATE(P7677,U7677,AB7677,AH7677))),"t","f")</f>
        <v>f</v>
      </c>
      <c r="F7678" t="str">
        <f t="array" ref="F7678">IF(COUNT(SEARCH(HistorischeRubrieken,CONCATENATE(P7677,U7677,AB7677,AH7677))),"t","f")</f>
        <v>f</v>
      </c>
      <c r="G7678">
        <v>1</v>
      </c>
      <c r="H7678">
        <v>700109</v>
      </c>
      <c r="I7678" t="s">
        <v>4677</v>
      </c>
      <c r="J7678">
        <v>20100201</v>
      </c>
      <c r="K7678">
        <v>20120115</v>
      </c>
      <c r="M7678">
        <v>0</v>
      </c>
      <c r="N7678">
        <v>0</v>
      </c>
      <c r="AA7678" t="s">
        <v>4678</v>
      </c>
      <c r="AC7678">
        <v>0</v>
      </c>
      <c r="AE7678">
        <v>1</v>
      </c>
      <c r="AF7678" t="s">
        <v>271</v>
      </c>
    </row>
    <row r="7679" spans="1:32" hidden="1" x14ac:dyDescent="0.25">
      <c r="A7679" t="str">
        <f t="array" ref="A7679">IF(COUNT(SEARCH(RubriekenHistorisch,CONCATENATE(P7678,U7678,AB7678,AH7678))),"t","f")</f>
        <v>f</v>
      </c>
      <c r="B7679" t="str">
        <f t="shared" si="359"/>
        <v>f</v>
      </c>
      <c r="C7679" t="str">
        <f t="shared" si="360"/>
        <v>f</v>
      </c>
      <c r="D7679" t="str">
        <f t="shared" si="361"/>
        <v>f</v>
      </c>
      <c r="E7679" t="str">
        <f>IF(COUNT(SEARCH({"04.","05.","09.","12."},CONCATENATE(P7678,U7678,AB7678,AH7678))),"t","f")</f>
        <v>f</v>
      </c>
      <c r="F7679" t="str">
        <f t="array" ref="F7679">IF(COUNT(SEARCH(HistorischeRubrieken,CONCATENATE(P7678,U7678,AB7678,AH7678))),"t","f")</f>
        <v>f</v>
      </c>
      <c r="G7679">
        <v>2</v>
      </c>
      <c r="H7679">
        <v>700109</v>
      </c>
      <c r="I7679" t="s">
        <v>4679</v>
      </c>
      <c r="J7679">
        <v>20120115</v>
      </c>
      <c r="K7679">
        <v>20140106</v>
      </c>
      <c r="M7679">
        <v>0</v>
      </c>
      <c r="N7679">
        <v>0</v>
      </c>
      <c r="AA7679" t="s">
        <v>4680</v>
      </c>
      <c r="AC7679">
        <v>0</v>
      </c>
      <c r="AE7679">
        <v>1</v>
      </c>
      <c r="AF7679" t="s">
        <v>271</v>
      </c>
    </row>
    <row r="7680" spans="1:32" x14ac:dyDescent="0.25">
      <c r="A7680" t="str">
        <f t="array" ref="A7680">IF(COUNT(SEARCH(RubriekenHistorisch,CONCATENATE(P7679,U7679,AB7679,AH7679))),"t","f")</f>
        <v>f</v>
      </c>
      <c r="B7680" t="str">
        <f t="shared" si="359"/>
        <v>f</v>
      </c>
      <c r="C7680" t="str">
        <f t="shared" si="360"/>
        <v>f</v>
      </c>
      <c r="D7680" t="str">
        <f t="shared" si="361"/>
        <v>f</v>
      </c>
      <c r="E7680" t="str">
        <f>IF(COUNT(SEARCH({"04.","05.","09.","12."},CONCATENATE(P7679,U7679,AB7679,AH7679))),"t","f")</f>
        <v>f</v>
      </c>
      <c r="F7680" t="str">
        <f t="array" ref="F7680">IF(COUNT(SEARCH(HistorischeRubrieken,CONCATENATE(P7679,U7679,AB7679,AH7679))),"t","f")</f>
        <v>f</v>
      </c>
      <c r="G7680">
        <v>3</v>
      </c>
      <c r="H7680">
        <v>700109</v>
      </c>
      <c r="I7680" t="s">
        <v>4679</v>
      </c>
      <c r="J7680">
        <v>20140106</v>
      </c>
      <c r="M7680">
        <v>0</v>
      </c>
      <c r="N7680">
        <v>0</v>
      </c>
      <c r="AA7680" t="s">
        <v>4681</v>
      </c>
      <c r="AB7680" t="s">
        <v>1642</v>
      </c>
      <c r="AC7680">
        <v>0</v>
      </c>
      <c r="AE7680">
        <v>1</v>
      </c>
      <c r="AF7680" t="s">
        <v>271</v>
      </c>
    </row>
    <row r="7681" spans="1:32" x14ac:dyDescent="0.25">
      <c r="A7681" t="str">
        <f t="array" ref="A7681">IF(COUNT(SEARCH(RubriekenHistorisch,CONCATENATE(P7680,U7680,AB7680,AH7680))),"t","f")</f>
        <v>f</v>
      </c>
      <c r="B7681" t="str">
        <f t="shared" si="359"/>
        <v>f</v>
      </c>
      <c r="C7681" t="str">
        <f t="shared" si="360"/>
        <v>f</v>
      </c>
      <c r="D7681" t="str">
        <f t="shared" si="361"/>
        <v>f</v>
      </c>
      <c r="E7681" t="str">
        <f>IF(COUNT(SEARCH({"04.","05.","09.","12."},CONCATENATE(P7680,U7680,AB7680,AH7680))),"t","f")</f>
        <v>t</v>
      </c>
      <c r="F7681" t="str">
        <f t="array" ref="F7681">IF(COUNT(SEARCH(HistorischeRubrieken,CONCATENATE(P7680,U7680,AB7680,AH7680))),"t","f")</f>
        <v>f</v>
      </c>
      <c r="G7681">
        <v>1</v>
      </c>
      <c r="H7681">
        <v>700110</v>
      </c>
      <c r="I7681" t="s">
        <v>4682</v>
      </c>
      <c r="J7681">
        <v>20141001</v>
      </c>
      <c r="M7681">
        <v>0</v>
      </c>
      <c r="N7681">
        <v>0</v>
      </c>
      <c r="AA7681" t="s">
        <v>4683</v>
      </c>
      <c r="AC7681">
        <v>0</v>
      </c>
      <c r="AE7681">
        <v>0</v>
      </c>
      <c r="AF7681" t="s">
        <v>271</v>
      </c>
    </row>
    <row r="7682" spans="1:32" x14ac:dyDescent="0.25">
      <c r="A7682" t="str">
        <f t="array" ref="A7682">IF(COUNT(SEARCH(RubriekenHistorisch,CONCATENATE(P7681,U7681,AB7681,AH7681))),"t","f")</f>
        <v>f</v>
      </c>
      <c r="B7682" t="str">
        <f t="shared" si="359"/>
        <v>f</v>
      </c>
      <c r="C7682" t="str">
        <f t="shared" si="360"/>
        <v>f</v>
      </c>
      <c r="D7682" t="str">
        <f t="shared" si="361"/>
        <v>f</v>
      </c>
      <c r="E7682" t="str">
        <f>IF(COUNT(SEARCH({"04.","05.","09.","12."},CONCATENATE(P7681,U7681,AB7681,AH7681))),"t","f")</f>
        <v>f</v>
      </c>
      <c r="F7682" t="str">
        <f t="array" ref="F7682">IF(COUNT(SEARCH(HistorischeRubrieken,CONCATENATE(P7681,U7681,AB7681,AH7681))),"t","f")</f>
        <v>f</v>
      </c>
      <c r="G7682">
        <v>1</v>
      </c>
      <c r="H7682">
        <v>700111</v>
      </c>
      <c r="I7682" t="s">
        <v>6856</v>
      </c>
      <c r="J7682">
        <v>20160401</v>
      </c>
      <c r="M7682">
        <v>0</v>
      </c>
      <c r="N7682">
        <v>0</v>
      </c>
      <c r="AA7682" t="s">
        <v>4656</v>
      </c>
      <c r="AB7682" t="s">
        <v>1642</v>
      </c>
      <c r="AC7682">
        <v>0</v>
      </c>
      <c r="AE7682">
        <v>0</v>
      </c>
      <c r="AF7682" t="s">
        <v>271</v>
      </c>
    </row>
    <row r="7683" spans="1:32" hidden="1" x14ac:dyDescent="0.25">
      <c r="A7683" t="str">
        <f t="array" ref="A7683">IF(COUNT(SEARCH(RubriekenHistorisch,CONCATENATE(P7682,U7682,AB7682,AH7682))),"t","f")</f>
        <v>f</v>
      </c>
      <c r="B7683" t="str">
        <f t="shared" ref="B7683:B7746" si="362">IF(COUNT(SEARCH("07.66.20",CONCATENATE(P7682,U7682,AB7682,AH7682))),"t","f")</f>
        <v>f</v>
      </c>
      <c r="C7683" t="str">
        <f t="shared" ref="C7683:C7746" si="363">IF(COUNT(SEARCH("14.40.10",CONCATENATE(P7682,U7682,AB7682,AH7682))),"t","f")</f>
        <v>f</v>
      </c>
      <c r="D7683" t="str">
        <f t="shared" si="361"/>
        <v>f</v>
      </c>
      <c r="E7683" t="str">
        <f>IF(COUNT(SEARCH({"04.","05.","09.","12."},CONCATENATE(P7682,U7682,AB7682,AH7682))),"t","f")</f>
        <v>t</v>
      </c>
      <c r="F7683" t="str">
        <f t="array" ref="F7683">IF(COUNT(SEARCH(HistorischeRubrieken,CONCATENATE(P7682,U7682,AB7682,AH7682))),"t","f")</f>
        <v>f</v>
      </c>
      <c r="G7683">
        <v>1</v>
      </c>
      <c r="H7683">
        <v>700201</v>
      </c>
      <c r="I7683" t="s">
        <v>4684</v>
      </c>
      <c r="J7683">
        <v>19950201</v>
      </c>
      <c r="K7683">
        <v>19950801</v>
      </c>
      <c r="M7683">
        <v>0</v>
      </c>
      <c r="N7683">
        <v>0</v>
      </c>
      <c r="O7683" t="s">
        <v>4685</v>
      </c>
      <c r="P7683" t="s">
        <v>4686</v>
      </c>
      <c r="Q7683" t="s">
        <v>4687</v>
      </c>
      <c r="R7683">
        <v>1</v>
      </c>
      <c r="S7683" t="s">
        <v>271</v>
      </c>
      <c r="AA7683" t="s">
        <v>4688</v>
      </c>
      <c r="AC7683">
        <v>0</v>
      </c>
      <c r="AE7683">
        <v>0</v>
      </c>
      <c r="AF7683" t="s">
        <v>271</v>
      </c>
    </row>
    <row r="7684" spans="1:32" hidden="1" x14ac:dyDescent="0.25">
      <c r="A7684" t="str">
        <f t="array" ref="A7684">IF(COUNT(SEARCH(RubriekenHistorisch,CONCATENATE(P7683,U7683,AB7683,AH7683))),"t","f")</f>
        <v>f</v>
      </c>
      <c r="B7684" t="str">
        <f t="shared" si="362"/>
        <v>f</v>
      </c>
      <c r="C7684" t="str">
        <f t="shared" si="363"/>
        <v>f</v>
      </c>
      <c r="D7684" t="str">
        <f t="shared" ref="D7684:D7747" si="364">IF(COUNT(SEARCH("- 0",CONCATENATE(P7683,U7683,AB7683,AH7683))),"t","f")</f>
        <v>f</v>
      </c>
      <c r="E7684" t="str">
        <f>IF(COUNT(SEARCH({"04.","05.","09.","12."},CONCATENATE(P7683,U7683,AB7683,AH7683))),"t","f")</f>
        <v>t</v>
      </c>
      <c r="F7684" t="str">
        <f t="array" ref="F7684">IF(COUNT(SEARCH(HistorischeRubrieken,CONCATENATE(P7683,U7683,AB7683,AH7683))),"t","f")</f>
        <v>f</v>
      </c>
      <c r="G7684">
        <v>2</v>
      </c>
      <c r="H7684">
        <v>700201</v>
      </c>
      <c r="I7684" t="s">
        <v>4684</v>
      </c>
      <c r="J7684">
        <v>19950801</v>
      </c>
      <c r="K7684">
        <v>20010201</v>
      </c>
      <c r="M7684">
        <v>0</v>
      </c>
      <c r="N7684">
        <v>0</v>
      </c>
      <c r="O7684" t="s">
        <v>4685</v>
      </c>
      <c r="P7684" t="s">
        <v>4689</v>
      </c>
      <c r="Q7684" t="s">
        <v>4687</v>
      </c>
      <c r="R7684">
        <v>0</v>
      </c>
      <c r="S7684" t="s">
        <v>271</v>
      </c>
      <c r="AA7684" t="s">
        <v>4688</v>
      </c>
      <c r="AC7684">
        <v>0</v>
      </c>
      <c r="AE7684">
        <v>0</v>
      </c>
      <c r="AF7684" t="s">
        <v>271</v>
      </c>
    </row>
    <row r="7685" spans="1:32" hidden="1" x14ac:dyDescent="0.25">
      <c r="A7685" t="str">
        <f t="array" ref="A7685">IF(COUNT(SEARCH(RubriekenHistorisch,CONCATENATE(P7684,U7684,AB7684,AH7684))),"t","f")</f>
        <v>f</v>
      </c>
      <c r="B7685" t="str">
        <f t="shared" si="362"/>
        <v>f</v>
      </c>
      <c r="C7685" t="str">
        <f t="shared" si="363"/>
        <v>f</v>
      </c>
      <c r="D7685" t="str">
        <f t="shared" si="364"/>
        <v>f</v>
      </c>
      <c r="E7685" t="str">
        <f>IF(COUNT(SEARCH({"04.","05.","09.","12."},CONCATENATE(P7684,U7684,AB7684,AH7684))),"t","f")</f>
        <v>t</v>
      </c>
      <c r="F7685" t="str">
        <f t="array" ref="F7685">IF(COUNT(SEARCH(HistorischeRubrieken,CONCATENATE(P7684,U7684,AB7684,AH7684))),"t","f")</f>
        <v>f</v>
      </c>
      <c r="G7685">
        <v>3</v>
      </c>
      <c r="H7685">
        <v>700201</v>
      </c>
      <c r="I7685" t="s">
        <v>4684</v>
      </c>
      <c r="J7685">
        <v>20010201</v>
      </c>
      <c r="K7685">
        <v>20030901</v>
      </c>
      <c r="M7685">
        <v>0</v>
      </c>
      <c r="N7685">
        <v>0</v>
      </c>
      <c r="O7685" t="s">
        <v>4690</v>
      </c>
      <c r="P7685" t="s">
        <v>4691</v>
      </c>
      <c r="Q7685" t="s">
        <v>4687</v>
      </c>
      <c r="R7685">
        <v>1</v>
      </c>
      <c r="S7685" t="s">
        <v>271</v>
      </c>
      <c r="AA7685" t="s">
        <v>4692</v>
      </c>
      <c r="AC7685">
        <v>0</v>
      </c>
      <c r="AE7685">
        <v>0</v>
      </c>
      <c r="AF7685" t="s">
        <v>271</v>
      </c>
    </row>
    <row r="7686" spans="1:32" hidden="1" x14ac:dyDescent="0.25">
      <c r="A7686" t="str">
        <f t="array" ref="A7686">IF(COUNT(SEARCH(RubriekenHistorisch,CONCATENATE(P7685,U7685,AB7685,AH7685))),"t","f")</f>
        <v>f</v>
      </c>
      <c r="B7686" t="str">
        <f t="shared" si="362"/>
        <v>f</v>
      </c>
      <c r="C7686" t="str">
        <f t="shared" si="363"/>
        <v>f</v>
      </c>
      <c r="D7686" t="str">
        <f t="shared" si="364"/>
        <v>f</v>
      </c>
      <c r="E7686" t="str">
        <f>IF(COUNT(SEARCH({"04.","05.","09.","12."},CONCATENATE(P7685,U7685,AB7685,AH7685))),"t","f")</f>
        <v>t</v>
      </c>
      <c r="F7686" t="str">
        <f t="array" ref="F7686">IF(COUNT(SEARCH(HistorischeRubrieken,CONCATENATE(P7685,U7685,AB7685,AH7685))),"t","f")</f>
        <v>f</v>
      </c>
      <c r="G7686">
        <v>1</v>
      </c>
      <c r="H7686">
        <v>700202</v>
      </c>
      <c r="I7686" t="s">
        <v>4693</v>
      </c>
      <c r="J7686">
        <v>19950501</v>
      </c>
      <c r="K7686">
        <v>20010301</v>
      </c>
      <c r="M7686">
        <v>0</v>
      </c>
      <c r="N7686">
        <v>0</v>
      </c>
      <c r="O7686" t="s">
        <v>4694</v>
      </c>
      <c r="R7686">
        <v>0</v>
      </c>
      <c r="S7686" t="s">
        <v>271</v>
      </c>
      <c r="AA7686" t="s">
        <v>4695</v>
      </c>
      <c r="AC7686">
        <v>1</v>
      </c>
      <c r="AE7686">
        <v>1</v>
      </c>
      <c r="AF7686" t="s">
        <v>271</v>
      </c>
    </row>
    <row r="7687" spans="1:32" hidden="1" x14ac:dyDescent="0.25">
      <c r="A7687" t="str">
        <f t="array" ref="A7687">IF(COUNT(SEARCH(RubriekenHistorisch,CONCATENATE(P7686,U7686,AB7686,AH7686))),"t","f")</f>
        <v>f</v>
      </c>
      <c r="B7687" t="str">
        <f t="shared" si="362"/>
        <v>f</v>
      </c>
      <c r="C7687" t="str">
        <f t="shared" si="363"/>
        <v>f</v>
      </c>
      <c r="D7687" t="str">
        <f t="shared" si="364"/>
        <v>f</v>
      </c>
      <c r="E7687" t="str">
        <f>IF(COUNT(SEARCH({"04.","05.","09.","12."},CONCATENATE(P7686,U7686,AB7686,AH7686))),"t","f")</f>
        <v>f</v>
      </c>
      <c r="F7687" t="str">
        <f t="array" ref="F7687">IF(COUNT(SEARCH(HistorischeRubrieken,CONCATENATE(P7686,U7686,AB7686,AH7686))),"t","f")</f>
        <v>f</v>
      </c>
      <c r="G7687">
        <v>1</v>
      </c>
      <c r="H7687">
        <v>700203</v>
      </c>
      <c r="I7687" t="s">
        <v>4696</v>
      </c>
      <c r="J7687">
        <v>19950501</v>
      </c>
      <c r="K7687">
        <v>20010301</v>
      </c>
      <c r="M7687">
        <v>0</v>
      </c>
      <c r="N7687">
        <v>0</v>
      </c>
      <c r="AA7687" t="s">
        <v>4695</v>
      </c>
      <c r="AC7687">
        <v>0</v>
      </c>
      <c r="AE7687">
        <v>1</v>
      </c>
      <c r="AF7687" t="s">
        <v>271</v>
      </c>
    </row>
    <row r="7688" spans="1:32" hidden="1" x14ac:dyDescent="0.25">
      <c r="A7688" t="str">
        <f t="array" ref="A7688">IF(COUNT(SEARCH(RubriekenHistorisch,CONCATENATE(P7687,U7687,AB7687,AH7687))),"t","f")</f>
        <v>f</v>
      </c>
      <c r="B7688" t="str">
        <f t="shared" si="362"/>
        <v>f</v>
      </c>
      <c r="C7688" t="str">
        <f t="shared" si="363"/>
        <v>f</v>
      </c>
      <c r="D7688" t="str">
        <f t="shared" si="364"/>
        <v>f</v>
      </c>
      <c r="E7688" t="str">
        <f>IF(COUNT(SEARCH({"04.","05.","09.","12."},CONCATENATE(P7687,U7687,AB7687,AH7687))),"t","f")</f>
        <v>f</v>
      </c>
      <c r="F7688" t="str">
        <f t="array" ref="F7688">IF(COUNT(SEARCH(HistorischeRubrieken,CONCATENATE(P7687,U7687,AB7687,AH7687))),"t","f")</f>
        <v>f</v>
      </c>
      <c r="G7688">
        <v>1</v>
      </c>
      <c r="H7688">
        <v>700204</v>
      </c>
      <c r="I7688" t="s">
        <v>4697</v>
      </c>
      <c r="J7688">
        <v>19950501</v>
      </c>
      <c r="K7688">
        <v>19960501</v>
      </c>
      <c r="M7688">
        <v>0</v>
      </c>
      <c r="N7688">
        <v>0</v>
      </c>
      <c r="O7688" t="s">
        <v>4698</v>
      </c>
      <c r="R7688">
        <v>0</v>
      </c>
      <c r="S7688" t="s">
        <v>271</v>
      </c>
      <c r="AA7688" t="s">
        <v>4699</v>
      </c>
      <c r="AC7688">
        <v>1</v>
      </c>
      <c r="AE7688">
        <v>1</v>
      </c>
      <c r="AF7688" t="s">
        <v>271</v>
      </c>
    </row>
    <row r="7689" spans="1:32" hidden="1" x14ac:dyDescent="0.25">
      <c r="A7689" t="str">
        <f t="array" ref="A7689">IF(COUNT(SEARCH(RubriekenHistorisch,CONCATENATE(P7688,U7688,AB7688,AH7688))),"t","f")</f>
        <v>f</v>
      </c>
      <c r="B7689" t="str">
        <f t="shared" si="362"/>
        <v>f</v>
      </c>
      <c r="C7689" t="str">
        <f t="shared" si="363"/>
        <v>f</v>
      </c>
      <c r="D7689" t="str">
        <f t="shared" si="364"/>
        <v>f</v>
      </c>
      <c r="E7689" t="str">
        <f>IF(COUNT(SEARCH({"04.","05.","09.","12."},CONCATENATE(P7688,U7688,AB7688,AH7688))),"t","f")</f>
        <v>f</v>
      </c>
      <c r="F7689" t="str">
        <f t="array" ref="F7689">IF(COUNT(SEARCH(HistorischeRubrieken,CONCATENATE(P7688,U7688,AB7688,AH7688))),"t","f")</f>
        <v>f</v>
      </c>
      <c r="G7689">
        <v>2</v>
      </c>
      <c r="H7689">
        <v>700204</v>
      </c>
      <c r="I7689" t="s">
        <v>4697</v>
      </c>
      <c r="J7689">
        <v>19960501</v>
      </c>
      <c r="K7689">
        <v>19961101</v>
      </c>
      <c r="M7689">
        <v>0</v>
      </c>
      <c r="N7689">
        <v>0</v>
      </c>
      <c r="O7689" t="s">
        <v>4700</v>
      </c>
      <c r="R7689">
        <v>0</v>
      </c>
      <c r="S7689" t="s">
        <v>271</v>
      </c>
      <c r="AA7689" t="s">
        <v>4701</v>
      </c>
      <c r="AC7689">
        <v>1</v>
      </c>
      <c r="AE7689">
        <v>1</v>
      </c>
      <c r="AF7689" t="s">
        <v>271</v>
      </c>
    </row>
    <row r="7690" spans="1:32" hidden="1" x14ac:dyDescent="0.25">
      <c r="A7690" t="str">
        <f t="array" ref="A7690">IF(COUNT(SEARCH(RubriekenHistorisch,CONCATENATE(P7689,U7689,AB7689,AH7689))),"t","f")</f>
        <v>f</v>
      </c>
      <c r="B7690" t="str">
        <f t="shared" si="362"/>
        <v>f</v>
      </c>
      <c r="C7690" t="str">
        <f t="shared" si="363"/>
        <v>f</v>
      </c>
      <c r="D7690" t="str">
        <f t="shared" si="364"/>
        <v>f</v>
      </c>
      <c r="E7690" t="str">
        <f>IF(COUNT(SEARCH({"04.","05.","09.","12."},CONCATENATE(P7689,U7689,AB7689,AH7689))),"t","f")</f>
        <v>f</v>
      </c>
      <c r="F7690" t="str">
        <f t="array" ref="F7690">IF(COUNT(SEARCH(HistorischeRubrieken,CONCATENATE(P7689,U7689,AB7689,AH7689))),"t","f")</f>
        <v>f</v>
      </c>
      <c r="G7690">
        <v>1</v>
      </c>
      <c r="H7690">
        <v>700205</v>
      </c>
      <c r="I7690" t="s">
        <v>4702</v>
      </c>
      <c r="J7690">
        <v>19950501</v>
      </c>
      <c r="K7690">
        <v>19961101</v>
      </c>
      <c r="M7690">
        <v>0</v>
      </c>
      <c r="N7690">
        <v>0</v>
      </c>
      <c r="AA7690" t="s">
        <v>4701</v>
      </c>
      <c r="AC7690">
        <v>0</v>
      </c>
      <c r="AE7690">
        <v>1</v>
      </c>
      <c r="AF7690" t="s">
        <v>271</v>
      </c>
    </row>
    <row r="7691" spans="1:32" hidden="1" x14ac:dyDescent="0.25">
      <c r="A7691" t="str">
        <f t="array" ref="A7691">IF(COUNT(SEARCH(RubriekenHistorisch,CONCATENATE(P7690,U7690,AB7690,AH7690))),"t","f")</f>
        <v>f</v>
      </c>
      <c r="B7691" t="str">
        <f t="shared" si="362"/>
        <v>f</v>
      </c>
      <c r="C7691" t="str">
        <f t="shared" si="363"/>
        <v>f</v>
      </c>
      <c r="D7691" t="str">
        <f t="shared" si="364"/>
        <v>f</v>
      </c>
      <c r="E7691" t="str">
        <f>IF(COUNT(SEARCH({"04.","05.","09.","12."},CONCATENATE(P7690,U7690,AB7690,AH7690))),"t","f")</f>
        <v>f</v>
      </c>
      <c r="F7691" t="str">
        <f t="array" ref="F7691">IF(COUNT(SEARCH(HistorischeRubrieken,CONCATENATE(P7690,U7690,AB7690,AH7690))),"t","f")</f>
        <v>f</v>
      </c>
      <c r="G7691">
        <v>1</v>
      </c>
      <c r="H7691">
        <v>700206</v>
      </c>
      <c r="I7691" t="s">
        <v>4703</v>
      </c>
      <c r="J7691">
        <v>19950501</v>
      </c>
      <c r="K7691">
        <v>19961101</v>
      </c>
      <c r="M7691">
        <v>0</v>
      </c>
      <c r="N7691">
        <v>0</v>
      </c>
      <c r="AA7691" t="s">
        <v>4704</v>
      </c>
      <c r="AC7691">
        <v>0</v>
      </c>
      <c r="AE7691">
        <v>1</v>
      </c>
      <c r="AF7691" t="s">
        <v>271</v>
      </c>
    </row>
    <row r="7692" spans="1:32" hidden="1" x14ac:dyDescent="0.25">
      <c r="A7692" t="str">
        <f t="array" ref="A7692">IF(COUNT(SEARCH(RubriekenHistorisch,CONCATENATE(P7691,U7691,AB7691,AH7691))),"t","f")</f>
        <v>f</v>
      </c>
      <c r="B7692" t="str">
        <f t="shared" si="362"/>
        <v>f</v>
      </c>
      <c r="C7692" t="str">
        <f t="shared" si="363"/>
        <v>f</v>
      </c>
      <c r="D7692" t="str">
        <f t="shared" si="364"/>
        <v>f</v>
      </c>
      <c r="E7692" t="str">
        <f>IF(COUNT(SEARCH({"04.","05.","09.","12."},CONCATENATE(P7691,U7691,AB7691,AH7691))),"t","f")</f>
        <v>f</v>
      </c>
      <c r="F7692" t="str">
        <f t="array" ref="F7692">IF(COUNT(SEARCH(HistorischeRubrieken,CONCATENATE(P7691,U7691,AB7691,AH7691))),"t","f")</f>
        <v>f</v>
      </c>
      <c r="G7692">
        <v>1</v>
      </c>
      <c r="H7692">
        <v>700207</v>
      </c>
      <c r="I7692" t="s">
        <v>4705</v>
      </c>
      <c r="J7692">
        <v>19950501</v>
      </c>
      <c r="K7692">
        <v>19961101</v>
      </c>
      <c r="M7692">
        <v>0</v>
      </c>
      <c r="N7692">
        <v>0</v>
      </c>
      <c r="AA7692" t="s">
        <v>4704</v>
      </c>
      <c r="AC7692">
        <v>0</v>
      </c>
      <c r="AE7692">
        <v>1</v>
      </c>
      <c r="AF7692" t="s">
        <v>271</v>
      </c>
    </row>
    <row r="7693" spans="1:32" hidden="1" x14ac:dyDescent="0.25">
      <c r="A7693" t="str">
        <f t="array" ref="A7693">IF(COUNT(SEARCH(RubriekenHistorisch,CONCATENATE(P7692,U7692,AB7692,AH7692))),"t","f")</f>
        <v>f</v>
      </c>
      <c r="B7693" t="str">
        <f t="shared" si="362"/>
        <v>f</v>
      </c>
      <c r="C7693" t="str">
        <f t="shared" si="363"/>
        <v>f</v>
      </c>
      <c r="D7693" t="str">
        <f t="shared" si="364"/>
        <v>f</v>
      </c>
      <c r="E7693" t="str">
        <f>IF(COUNT(SEARCH({"04.","05.","09.","12."},CONCATENATE(P7692,U7692,AB7692,AH7692))),"t","f")</f>
        <v>f</v>
      </c>
      <c r="F7693" t="str">
        <f t="array" ref="F7693">IF(COUNT(SEARCH(HistorischeRubrieken,CONCATENATE(P7692,U7692,AB7692,AH7692))),"t","f")</f>
        <v>f</v>
      </c>
      <c r="G7693">
        <v>1</v>
      </c>
      <c r="H7693">
        <v>700208</v>
      </c>
      <c r="I7693" t="s">
        <v>4706</v>
      </c>
      <c r="J7693">
        <v>19950501</v>
      </c>
      <c r="K7693">
        <v>19960501</v>
      </c>
      <c r="M7693">
        <v>0</v>
      </c>
      <c r="N7693">
        <v>0</v>
      </c>
      <c r="O7693" t="s">
        <v>4698</v>
      </c>
      <c r="R7693">
        <v>0</v>
      </c>
      <c r="S7693" t="s">
        <v>271</v>
      </c>
      <c r="AA7693" t="s">
        <v>4707</v>
      </c>
      <c r="AC7693">
        <v>1</v>
      </c>
      <c r="AE7693">
        <v>1</v>
      </c>
      <c r="AF7693" t="s">
        <v>271</v>
      </c>
    </row>
    <row r="7694" spans="1:32" hidden="1" x14ac:dyDescent="0.25">
      <c r="A7694" t="str">
        <f t="array" ref="A7694">IF(COUNT(SEARCH(RubriekenHistorisch,CONCATENATE(P7693,U7693,AB7693,AH7693))),"t","f")</f>
        <v>f</v>
      </c>
      <c r="B7694" t="str">
        <f t="shared" si="362"/>
        <v>f</v>
      </c>
      <c r="C7694" t="str">
        <f t="shared" si="363"/>
        <v>f</v>
      </c>
      <c r="D7694" t="str">
        <f t="shared" si="364"/>
        <v>f</v>
      </c>
      <c r="E7694" t="str">
        <f>IF(COUNT(SEARCH({"04.","05.","09.","12."},CONCATENATE(P7693,U7693,AB7693,AH7693))),"t","f")</f>
        <v>f</v>
      </c>
      <c r="F7694" t="str">
        <f t="array" ref="F7694">IF(COUNT(SEARCH(HistorischeRubrieken,CONCATENATE(P7693,U7693,AB7693,AH7693))),"t","f")</f>
        <v>f</v>
      </c>
      <c r="G7694">
        <v>2</v>
      </c>
      <c r="H7694">
        <v>700208</v>
      </c>
      <c r="I7694" t="s">
        <v>4706</v>
      </c>
      <c r="J7694">
        <v>19960501</v>
      </c>
      <c r="K7694">
        <v>19961101</v>
      </c>
      <c r="M7694">
        <v>0</v>
      </c>
      <c r="N7694">
        <v>0</v>
      </c>
      <c r="O7694" t="s">
        <v>4700</v>
      </c>
      <c r="R7694">
        <v>0</v>
      </c>
      <c r="S7694" t="s">
        <v>271</v>
      </c>
      <c r="AA7694" t="s">
        <v>4708</v>
      </c>
      <c r="AC7694">
        <v>1</v>
      </c>
      <c r="AE7694">
        <v>1</v>
      </c>
      <c r="AF7694" t="s">
        <v>271</v>
      </c>
    </row>
    <row r="7695" spans="1:32" hidden="1" x14ac:dyDescent="0.25">
      <c r="A7695" t="str">
        <f t="array" ref="A7695">IF(COUNT(SEARCH(RubriekenHistorisch,CONCATENATE(P7694,U7694,AB7694,AH7694))),"t","f")</f>
        <v>f</v>
      </c>
      <c r="B7695" t="str">
        <f t="shared" si="362"/>
        <v>f</v>
      </c>
      <c r="C7695" t="str">
        <f t="shared" si="363"/>
        <v>f</v>
      </c>
      <c r="D7695" t="str">
        <f t="shared" si="364"/>
        <v>f</v>
      </c>
      <c r="E7695" t="str">
        <f>IF(COUNT(SEARCH({"04.","05.","09.","12."},CONCATENATE(P7694,U7694,AB7694,AH7694))),"t","f")</f>
        <v>f</v>
      </c>
      <c r="F7695" t="str">
        <f t="array" ref="F7695">IF(COUNT(SEARCH(HistorischeRubrieken,CONCATENATE(P7694,U7694,AB7694,AH7694))),"t","f")</f>
        <v>f</v>
      </c>
      <c r="G7695">
        <v>3</v>
      </c>
      <c r="H7695">
        <v>700208</v>
      </c>
      <c r="I7695" t="s">
        <v>4709</v>
      </c>
      <c r="J7695">
        <v>19961101</v>
      </c>
      <c r="K7695">
        <v>19980501</v>
      </c>
      <c r="M7695">
        <v>0</v>
      </c>
      <c r="N7695">
        <v>0</v>
      </c>
      <c r="O7695" t="s">
        <v>4700</v>
      </c>
      <c r="R7695">
        <v>0</v>
      </c>
      <c r="S7695" t="s">
        <v>271</v>
      </c>
      <c r="AA7695" t="s">
        <v>4710</v>
      </c>
      <c r="AC7695">
        <v>1</v>
      </c>
      <c r="AE7695">
        <v>1</v>
      </c>
      <c r="AF7695" t="s">
        <v>271</v>
      </c>
    </row>
    <row r="7696" spans="1:32" hidden="1" x14ac:dyDescent="0.25">
      <c r="A7696" t="str">
        <f t="array" ref="A7696">IF(COUNT(SEARCH(RubriekenHistorisch,CONCATENATE(P7695,U7695,AB7695,AH7695))),"t","f")</f>
        <v>f</v>
      </c>
      <c r="B7696" t="str">
        <f t="shared" si="362"/>
        <v>f</v>
      </c>
      <c r="C7696" t="str">
        <f t="shared" si="363"/>
        <v>f</v>
      </c>
      <c r="D7696" t="str">
        <f t="shared" si="364"/>
        <v>f</v>
      </c>
      <c r="E7696" t="str">
        <f>IF(COUNT(SEARCH({"04.","05.","09.","12."},CONCATENATE(P7695,U7695,AB7695,AH7695))),"t","f")</f>
        <v>f</v>
      </c>
      <c r="F7696" t="str">
        <f t="array" ref="F7696">IF(COUNT(SEARCH(HistorischeRubrieken,CONCATENATE(P7695,U7695,AB7695,AH7695))),"t","f")</f>
        <v>f</v>
      </c>
      <c r="G7696">
        <v>4</v>
      </c>
      <c r="H7696">
        <v>700208</v>
      </c>
      <c r="I7696" t="s">
        <v>4711</v>
      </c>
      <c r="J7696">
        <v>19980501</v>
      </c>
      <c r="K7696">
        <v>20010301</v>
      </c>
      <c r="M7696">
        <v>0</v>
      </c>
      <c r="N7696">
        <v>0</v>
      </c>
      <c r="O7696" t="s">
        <v>4700</v>
      </c>
      <c r="R7696">
        <v>0</v>
      </c>
      <c r="S7696" t="s">
        <v>271</v>
      </c>
      <c r="AA7696" t="s">
        <v>4712</v>
      </c>
      <c r="AC7696">
        <v>1</v>
      </c>
      <c r="AE7696">
        <v>1</v>
      </c>
      <c r="AF7696" t="s">
        <v>271</v>
      </c>
    </row>
    <row r="7697" spans="1:32" hidden="1" x14ac:dyDescent="0.25">
      <c r="A7697" t="str">
        <f t="array" ref="A7697">IF(COUNT(SEARCH(RubriekenHistorisch,CONCATENATE(P7696,U7696,AB7696,AH7696))),"t","f")</f>
        <v>f</v>
      </c>
      <c r="B7697" t="str">
        <f t="shared" si="362"/>
        <v>f</v>
      </c>
      <c r="C7697" t="str">
        <f t="shared" si="363"/>
        <v>f</v>
      </c>
      <c r="D7697" t="str">
        <f t="shared" si="364"/>
        <v>f</v>
      </c>
      <c r="E7697" t="str">
        <f>IF(COUNT(SEARCH({"04.","05.","09.","12."},CONCATENATE(P7696,U7696,AB7696,AH7696))),"t","f")</f>
        <v>f</v>
      </c>
      <c r="F7697" t="str">
        <f t="array" ref="F7697">IF(COUNT(SEARCH(HistorischeRubrieken,CONCATENATE(P7696,U7696,AB7696,AH7696))),"t","f")</f>
        <v>f</v>
      </c>
      <c r="G7697">
        <v>1</v>
      </c>
      <c r="H7697">
        <v>700209</v>
      </c>
      <c r="I7697" t="s">
        <v>4713</v>
      </c>
      <c r="J7697">
        <v>19950501</v>
      </c>
      <c r="K7697">
        <v>19961101</v>
      </c>
      <c r="M7697">
        <v>0</v>
      </c>
      <c r="N7697">
        <v>0</v>
      </c>
      <c r="AA7697" t="s">
        <v>4714</v>
      </c>
      <c r="AC7697">
        <v>0</v>
      </c>
      <c r="AE7697">
        <v>1</v>
      </c>
      <c r="AF7697" t="s">
        <v>271</v>
      </c>
    </row>
    <row r="7698" spans="1:32" hidden="1" x14ac:dyDescent="0.25">
      <c r="A7698" t="str">
        <f t="array" ref="A7698">IF(COUNT(SEARCH(RubriekenHistorisch,CONCATENATE(P7697,U7697,AB7697,AH7697))),"t","f")</f>
        <v>f</v>
      </c>
      <c r="B7698" t="str">
        <f t="shared" si="362"/>
        <v>f</v>
      </c>
      <c r="C7698" t="str">
        <f t="shared" si="363"/>
        <v>f</v>
      </c>
      <c r="D7698" t="str">
        <f t="shared" si="364"/>
        <v>f</v>
      </c>
      <c r="E7698" t="str">
        <f>IF(COUNT(SEARCH({"04.","05.","09.","12."},CONCATENATE(P7697,U7697,AB7697,AH7697))),"t","f")</f>
        <v>f</v>
      </c>
      <c r="F7698" t="str">
        <f t="array" ref="F7698">IF(COUNT(SEARCH(HistorischeRubrieken,CONCATENATE(P7697,U7697,AB7697,AH7697))),"t","f")</f>
        <v>f</v>
      </c>
      <c r="G7698">
        <v>2</v>
      </c>
      <c r="H7698">
        <v>700209</v>
      </c>
      <c r="I7698" t="s">
        <v>4715</v>
      </c>
      <c r="J7698">
        <v>19961101</v>
      </c>
      <c r="K7698">
        <v>19980501</v>
      </c>
      <c r="M7698">
        <v>0</v>
      </c>
      <c r="N7698">
        <v>0</v>
      </c>
      <c r="AA7698" t="s">
        <v>4710</v>
      </c>
      <c r="AC7698">
        <v>0</v>
      </c>
      <c r="AE7698">
        <v>1</v>
      </c>
      <c r="AF7698" t="s">
        <v>271</v>
      </c>
    </row>
    <row r="7699" spans="1:32" hidden="1" x14ac:dyDescent="0.25">
      <c r="A7699" t="str">
        <f t="array" ref="A7699">IF(COUNT(SEARCH(RubriekenHistorisch,CONCATENATE(P7698,U7698,AB7698,AH7698))),"t","f")</f>
        <v>f</v>
      </c>
      <c r="B7699" t="str">
        <f t="shared" si="362"/>
        <v>f</v>
      </c>
      <c r="C7699" t="str">
        <f t="shared" si="363"/>
        <v>f</v>
      </c>
      <c r="D7699" t="str">
        <f t="shared" si="364"/>
        <v>f</v>
      </c>
      <c r="E7699" t="str">
        <f>IF(COUNT(SEARCH({"04.","05.","09.","12."},CONCATENATE(P7698,U7698,AB7698,AH7698))),"t","f")</f>
        <v>f</v>
      </c>
      <c r="F7699" t="str">
        <f t="array" ref="F7699">IF(COUNT(SEARCH(HistorischeRubrieken,CONCATENATE(P7698,U7698,AB7698,AH7698))),"t","f")</f>
        <v>f</v>
      </c>
      <c r="G7699">
        <v>3</v>
      </c>
      <c r="H7699">
        <v>700209</v>
      </c>
      <c r="I7699" t="s">
        <v>4716</v>
      </c>
      <c r="J7699">
        <v>19980501</v>
      </c>
      <c r="K7699">
        <v>20010301</v>
      </c>
      <c r="M7699">
        <v>0</v>
      </c>
      <c r="N7699">
        <v>0</v>
      </c>
      <c r="AA7699" t="s">
        <v>4712</v>
      </c>
      <c r="AC7699">
        <v>0</v>
      </c>
      <c r="AE7699">
        <v>1</v>
      </c>
      <c r="AF7699" t="s">
        <v>271</v>
      </c>
    </row>
    <row r="7700" spans="1:32" hidden="1" x14ac:dyDescent="0.25">
      <c r="A7700" t="str">
        <f t="array" ref="A7700">IF(COUNT(SEARCH(RubriekenHistorisch,CONCATENATE(P7699,U7699,AB7699,AH7699))),"t","f")</f>
        <v>f</v>
      </c>
      <c r="B7700" t="str">
        <f t="shared" si="362"/>
        <v>f</v>
      </c>
      <c r="C7700" t="str">
        <f t="shared" si="363"/>
        <v>f</v>
      </c>
      <c r="D7700" t="str">
        <f t="shared" si="364"/>
        <v>f</v>
      </c>
      <c r="E7700" t="str">
        <f>IF(COUNT(SEARCH({"04.","05.","09.","12."},CONCATENATE(P7699,U7699,AB7699,AH7699))),"t","f")</f>
        <v>f</v>
      </c>
      <c r="F7700" t="str">
        <f t="array" ref="F7700">IF(COUNT(SEARCH(HistorischeRubrieken,CONCATENATE(P7699,U7699,AB7699,AH7699))),"t","f")</f>
        <v>f</v>
      </c>
      <c r="G7700">
        <v>1</v>
      </c>
      <c r="H7700">
        <v>700210</v>
      </c>
      <c r="I7700" t="s">
        <v>4717</v>
      </c>
      <c r="J7700">
        <v>19961101</v>
      </c>
      <c r="K7700">
        <v>20010201</v>
      </c>
      <c r="M7700">
        <v>0</v>
      </c>
      <c r="N7700">
        <v>0</v>
      </c>
      <c r="O7700" t="s">
        <v>4718</v>
      </c>
      <c r="P7700" t="s">
        <v>4719</v>
      </c>
      <c r="Q7700" t="s">
        <v>132</v>
      </c>
      <c r="R7700">
        <v>0</v>
      </c>
      <c r="S7700" t="s">
        <v>271</v>
      </c>
      <c r="T7700" t="s">
        <v>4718</v>
      </c>
      <c r="U7700" t="s">
        <v>4719</v>
      </c>
      <c r="V7700">
        <v>0</v>
      </c>
      <c r="W7700">
        <v>0</v>
      </c>
      <c r="X7700">
        <v>19961101</v>
      </c>
      <c r="Y7700">
        <v>0</v>
      </c>
      <c r="Z7700" t="s">
        <v>1003</v>
      </c>
      <c r="AA7700" t="s">
        <v>4718</v>
      </c>
      <c r="AB7700" t="s">
        <v>4719</v>
      </c>
      <c r="AC7700">
        <v>0</v>
      </c>
      <c r="AE7700">
        <v>0</v>
      </c>
      <c r="AF7700" t="s">
        <v>271</v>
      </c>
    </row>
    <row r="7701" spans="1:32" hidden="1" x14ac:dyDescent="0.25">
      <c r="A7701" t="str">
        <f t="array" ref="A7701">IF(COUNT(SEARCH(RubriekenHistorisch,CONCATENATE(P7700,U7700,AB7700,AH7700))),"t","f")</f>
        <v>f</v>
      </c>
      <c r="B7701" t="str">
        <f t="shared" si="362"/>
        <v>f</v>
      </c>
      <c r="C7701" t="str">
        <f t="shared" si="363"/>
        <v>f</v>
      </c>
      <c r="D7701" t="str">
        <f t="shared" si="364"/>
        <v>f</v>
      </c>
      <c r="E7701" t="str">
        <f>IF(COUNT(SEARCH({"04.","05.","09.","12."},CONCATENATE(P7700,U7700,AB7700,AH7700))),"t","f")</f>
        <v>t</v>
      </c>
      <c r="F7701" t="str">
        <f t="array" ref="F7701">IF(COUNT(SEARCH(HistorischeRubrieken,CONCATENATE(P7700,U7700,AB7700,AH7700))),"t","f")</f>
        <v>f</v>
      </c>
      <c r="G7701">
        <v>2</v>
      </c>
      <c r="H7701">
        <v>700210</v>
      </c>
      <c r="I7701" t="s">
        <v>4717</v>
      </c>
      <c r="J7701">
        <v>20010201</v>
      </c>
      <c r="K7701">
        <v>20040601</v>
      </c>
      <c r="M7701">
        <v>0</v>
      </c>
      <c r="N7701">
        <v>0</v>
      </c>
      <c r="O7701" t="s">
        <v>4720</v>
      </c>
      <c r="P7701" t="s">
        <v>4721</v>
      </c>
      <c r="Q7701" t="s">
        <v>132</v>
      </c>
      <c r="R7701">
        <v>1</v>
      </c>
      <c r="S7701" t="s">
        <v>271</v>
      </c>
      <c r="AA7701" t="s">
        <v>4720</v>
      </c>
      <c r="AB7701" t="s">
        <v>4721</v>
      </c>
      <c r="AC7701">
        <v>0</v>
      </c>
      <c r="AE7701">
        <v>0</v>
      </c>
      <c r="AF7701" t="s">
        <v>271</v>
      </c>
    </row>
    <row r="7702" spans="1:32" hidden="1" x14ac:dyDescent="0.25">
      <c r="A7702" t="str">
        <f t="array" ref="A7702">IF(COUNT(SEARCH(RubriekenHistorisch,CONCATENATE(P7701,U7701,AB7701,AH7701))),"t","f")</f>
        <v>f</v>
      </c>
      <c r="B7702" t="str">
        <f t="shared" si="362"/>
        <v>f</v>
      </c>
      <c r="C7702" t="str">
        <f t="shared" si="363"/>
        <v>f</v>
      </c>
      <c r="D7702" t="str">
        <f t="shared" si="364"/>
        <v>f</v>
      </c>
      <c r="E7702" t="str">
        <f>IF(COUNT(SEARCH({"04.","05.","09.","12."},CONCATENATE(P7701,U7701,AB7701,AH7701))),"t","f")</f>
        <v>t</v>
      </c>
      <c r="F7702" t="str">
        <f t="array" ref="F7702">IF(COUNT(SEARCH(HistorischeRubrieken,CONCATENATE(P7701,U7701,AB7701,AH7701))),"t","f")</f>
        <v>f</v>
      </c>
      <c r="G7702">
        <v>3</v>
      </c>
      <c r="H7702">
        <v>700210</v>
      </c>
      <c r="I7702" t="s">
        <v>4722</v>
      </c>
      <c r="J7702">
        <v>20040601</v>
      </c>
      <c r="K7702">
        <v>20071201</v>
      </c>
      <c r="M7702">
        <v>0</v>
      </c>
      <c r="N7702">
        <v>0</v>
      </c>
      <c r="O7702" t="s">
        <v>4723</v>
      </c>
      <c r="P7702" t="s">
        <v>4724</v>
      </c>
      <c r="Q7702" t="s">
        <v>4687</v>
      </c>
      <c r="R7702">
        <v>1</v>
      </c>
      <c r="S7702" t="s">
        <v>271</v>
      </c>
      <c r="T7702" t="s">
        <v>4723</v>
      </c>
      <c r="U7702" t="s">
        <v>4725</v>
      </c>
      <c r="V7702">
        <v>0</v>
      </c>
      <c r="W7702">
        <v>1</v>
      </c>
      <c r="X7702">
        <v>20040603</v>
      </c>
      <c r="Y7702">
        <v>0</v>
      </c>
      <c r="Z7702" t="s">
        <v>271</v>
      </c>
      <c r="AA7702" t="s">
        <v>4723</v>
      </c>
      <c r="AB7702" t="s">
        <v>4724</v>
      </c>
      <c r="AC7702">
        <v>0</v>
      </c>
      <c r="AE7702">
        <v>0</v>
      </c>
      <c r="AF7702" t="s">
        <v>271</v>
      </c>
    </row>
    <row r="7703" spans="1:32" hidden="1" x14ac:dyDescent="0.25">
      <c r="A7703" t="str">
        <f t="array" ref="A7703">IF(COUNT(SEARCH(RubriekenHistorisch,CONCATENATE(P7702,U7702,AB7702,AH7702))),"t","f")</f>
        <v>f</v>
      </c>
      <c r="B7703" t="str">
        <f t="shared" si="362"/>
        <v>f</v>
      </c>
      <c r="C7703" t="str">
        <f t="shared" si="363"/>
        <v>f</v>
      </c>
      <c r="D7703" t="str">
        <f t="shared" si="364"/>
        <v>t</v>
      </c>
      <c r="E7703" t="str">
        <f>IF(COUNT(SEARCH({"04.","05.","09.","12."},CONCATENATE(P7702,U7702,AB7702,AH7702))),"t","f")</f>
        <v>t</v>
      </c>
      <c r="F7703" t="str">
        <f t="array" ref="F7703">IF(COUNT(SEARCH(HistorischeRubrieken,CONCATENATE(P7702,U7702,AB7702,AH7702))),"t","f")</f>
        <v>f</v>
      </c>
      <c r="G7703">
        <v>4</v>
      </c>
      <c r="H7703">
        <v>700210</v>
      </c>
      <c r="I7703" t="s">
        <v>4722</v>
      </c>
      <c r="J7703">
        <v>20071201</v>
      </c>
      <c r="K7703">
        <v>20121001</v>
      </c>
      <c r="M7703">
        <v>0</v>
      </c>
      <c r="N7703">
        <v>0</v>
      </c>
      <c r="O7703" t="s">
        <v>4726</v>
      </c>
      <c r="P7703" t="s">
        <v>4724</v>
      </c>
      <c r="Q7703" t="s">
        <v>4687</v>
      </c>
      <c r="R7703">
        <v>1</v>
      </c>
      <c r="S7703" t="s">
        <v>271</v>
      </c>
      <c r="AA7703" t="s">
        <v>4726</v>
      </c>
      <c r="AB7703" t="s">
        <v>4724</v>
      </c>
      <c r="AC7703">
        <v>0</v>
      </c>
      <c r="AE7703">
        <v>0</v>
      </c>
      <c r="AF7703" t="s">
        <v>271</v>
      </c>
    </row>
    <row r="7704" spans="1:32" hidden="1" x14ac:dyDescent="0.25">
      <c r="A7704" t="str">
        <f t="array" ref="A7704">IF(COUNT(SEARCH(RubriekenHistorisch,CONCATENATE(P7703,U7703,AB7703,AH7703))),"t","f")</f>
        <v>f</v>
      </c>
      <c r="B7704" t="str">
        <f t="shared" si="362"/>
        <v>f</v>
      </c>
      <c r="C7704" t="str">
        <f t="shared" si="363"/>
        <v>f</v>
      </c>
      <c r="D7704" t="str">
        <f t="shared" si="364"/>
        <v>t</v>
      </c>
      <c r="E7704" t="str">
        <f>IF(COUNT(SEARCH({"04.","05.","09.","12."},CONCATENATE(P7703,U7703,AB7703,AH7703))),"t","f")</f>
        <v>t</v>
      </c>
      <c r="F7704" t="str">
        <f t="array" ref="F7704">IF(COUNT(SEARCH(HistorischeRubrieken,CONCATENATE(P7703,U7703,AB7703,AH7703))),"t","f")</f>
        <v>f</v>
      </c>
      <c r="G7704">
        <v>5</v>
      </c>
      <c r="H7704">
        <v>700210</v>
      </c>
      <c r="I7704" t="s">
        <v>4727</v>
      </c>
      <c r="J7704">
        <v>20121001</v>
      </c>
      <c r="K7704">
        <v>20130601</v>
      </c>
      <c r="M7704">
        <v>0</v>
      </c>
      <c r="N7704">
        <v>0</v>
      </c>
      <c r="O7704" t="s">
        <v>4726</v>
      </c>
      <c r="P7704" t="s">
        <v>4724</v>
      </c>
      <c r="Q7704" t="s">
        <v>4687</v>
      </c>
      <c r="R7704">
        <v>1</v>
      </c>
      <c r="S7704" t="s">
        <v>271</v>
      </c>
      <c r="AA7704" t="s">
        <v>4726</v>
      </c>
      <c r="AB7704" t="s">
        <v>4724</v>
      </c>
      <c r="AC7704">
        <v>0</v>
      </c>
      <c r="AE7704">
        <v>0</v>
      </c>
      <c r="AF7704" t="s">
        <v>271</v>
      </c>
    </row>
    <row r="7705" spans="1:32" hidden="1" x14ac:dyDescent="0.25">
      <c r="A7705" t="str">
        <f t="array" ref="A7705">IF(COUNT(SEARCH(RubriekenHistorisch,CONCATENATE(P7704,U7704,AB7704,AH7704))),"t","f")</f>
        <v>f</v>
      </c>
      <c r="B7705" t="str">
        <f t="shared" si="362"/>
        <v>f</v>
      </c>
      <c r="C7705" t="str">
        <f t="shared" si="363"/>
        <v>f</v>
      </c>
      <c r="D7705" t="str">
        <f t="shared" si="364"/>
        <v>t</v>
      </c>
      <c r="E7705" t="str">
        <f>IF(COUNT(SEARCH({"04.","05.","09.","12."},CONCATENATE(P7704,U7704,AB7704,AH7704))),"t","f")</f>
        <v>t</v>
      </c>
      <c r="F7705" t="str">
        <f t="array" ref="F7705">IF(COUNT(SEARCH(HistorischeRubrieken,CONCATENATE(P7704,U7704,AB7704,AH7704))),"t","f")</f>
        <v>f</v>
      </c>
      <c r="G7705">
        <v>1</v>
      </c>
      <c r="H7705">
        <v>700301</v>
      </c>
      <c r="I7705" t="s">
        <v>4728</v>
      </c>
      <c r="J7705">
        <v>19950201</v>
      </c>
      <c r="K7705">
        <v>19980201</v>
      </c>
      <c r="M7705">
        <v>0</v>
      </c>
      <c r="N7705">
        <v>0</v>
      </c>
      <c r="O7705" t="s">
        <v>4729</v>
      </c>
      <c r="R7705">
        <v>0</v>
      </c>
      <c r="S7705" t="s">
        <v>271</v>
      </c>
      <c r="AA7705" t="s">
        <v>4730</v>
      </c>
      <c r="AB7705" t="s">
        <v>1839</v>
      </c>
      <c r="AC7705">
        <v>1</v>
      </c>
      <c r="AE7705">
        <v>0</v>
      </c>
      <c r="AF7705" t="s">
        <v>271</v>
      </c>
    </row>
    <row r="7706" spans="1:32" hidden="1" x14ac:dyDescent="0.25">
      <c r="A7706" t="str">
        <f t="array" ref="A7706">IF(COUNT(SEARCH(RubriekenHistorisch,CONCATENATE(P7705,U7705,AB7705,AH7705))),"t","f")</f>
        <v>f</v>
      </c>
      <c r="B7706" t="str">
        <f t="shared" si="362"/>
        <v>f</v>
      </c>
      <c r="C7706" t="str">
        <f t="shared" si="363"/>
        <v>f</v>
      </c>
      <c r="D7706" t="str">
        <f t="shared" si="364"/>
        <v>f</v>
      </c>
      <c r="E7706" t="str">
        <f>IF(COUNT(SEARCH({"04.","05.","09.","12."},CONCATENATE(P7705,U7705,AB7705,AH7705))),"t","f")</f>
        <v>t</v>
      </c>
      <c r="F7706" t="str">
        <f t="array" ref="F7706">IF(COUNT(SEARCH(HistorischeRubrieken,CONCATENATE(P7705,U7705,AB7705,AH7705))),"t","f")</f>
        <v>f</v>
      </c>
      <c r="G7706">
        <v>2</v>
      </c>
      <c r="H7706">
        <v>700301</v>
      </c>
      <c r="I7706" t="s">
        <v>4731</v>
      </c>
      <c r="J7706">
        <v>19980201</v>
      </c>
      <c r="K7706">
        <v>19980501</v>
      </c>
      <c r="M7706">
        <v>0</v>
      </c>
      <c r="N7706">
        <v>0</v>
      </c>
      <c r="O7706" t="s">
        <v>4732</v>
      </c>
      <c r="R7706">
        <v>0</v>
      </c>
      <c r="S7706" t="s">
        <v>271</v>
      </c>
      <c r="AA7706" t="s">
        <v>4733</v>
      </c>
      <c r="AB7706" t="s">
        <v>1839</v>
      </c>
      <c r="AC7706">
        <v>1</v>
      </c>
      <c r="AE7706">
        <v>0</v>
      </c>
      <c r="AF7706" t="s">
        <v>271</v>
      </c>
    </row>
    <row r="7707" spans="1:32" hidden="1" x14ac:dyDescent="0.25">
      <c r="A7707" t="str">
        <f t="array" ref="A7707">IF(COUNT(SEARCH(RubriekenHistorisch,CONCATENATE(P7706,U7706,AB7706,AH7706))),"t","f")</f>
        <v>f</v>
      </c>
      <c r="B7707" t="str">
        <f t="shared" si="362"/>
        <v>f</v>
      </c>
      <c r="C7707" t="str">
        <f t="shared" si="363"/>
        <v>f</v>
      </c>
      <c r="D7707" t="str">
        <f t="shared" si="364"/>
        <v>f</v>
      </c>
      <c r="E7707" t="str">
        <f>IF(COUNT(SEARCH({"04.","05.","09.","12."},CONCATENATE(P7706,U7706,AB7706,AH7706))),"t","f")</f>
        <v>t</v>
      </c>
      <c r="F7707" t="str">
        <f t="array" ref="F7707">IF(COUNT(SEARCH(HistorischeRubrieken,CONCATENATE(P7706,U7706,AB7706,AH7706))),"t","f")</f>
        <v>f</v>
      </c>
      <c r="G7707">
        <v>3</v>
      </c>
      <c r="H7707">
        <v>700301</v>
      </c>
      <c r="I7707" t="s">
        <v>4731</v>
      </c>
      <c r="J7707">
        <v>19980501</v>
      </c>
      <c r="K7707">
        <v>20010301</v>
      </c>
      <c r="M7707">
        <v>0</v>
      </c>
      <c r="N7707">
        <v>0</v>
      </c>
      <c r="O7707" t="s">
        <v>4734</v>
      </c>
      <c r="R7707">
        <v>0</v>
      </c>
      <c r="S7707" t="s">
        <v>271</v>
      </c>
      <c r="AA7707" t="s">
        <v>4735</v>
      </c>
      <c r="AB7707" t="s">
        <v>1839</v>
      </c>
      <c r="AC7707">
        <v>1</v>
      </c>
      <c r="AE7707">
        <v>0</v>
      </c>
      <c r="AF7707" t="s">
        <v>271</v>
      </c>
    </row>
    <row r="7708" spans="1:32" hidden="1" x14ac:dyDescent="0.25">
      <c r="A7708" t="str">
        <f t="array" ref="A7708">IF(COUNT(SEARCH(RubriekenHistorisch,CONCATENATE(P7707,U7707,AB7707,AH7707))),"t","f")</f>
        <v>f</v>
      </c>
      <c r="B7708" t="str">
        <f t="shared" si="362"/>
        <v>f</v>
      </c>
      <c r="C7708" t="str">
        <f t="shared" si="363"/>
        <v>f</v>
      </c>
      <c r="D7708" t="str">
        <f t="shared" si="364"/>
        <v>f</v>
      </c>
      <c r="E7708" t="str">
        <f>IF(COUNT(SEARCH({"04.","05.","09.","12."},CONCATENATE(P7707,U7707,AB7707,AH7707))),"t","f")</f>
        <v>t</v>
      </c>
      <c r="F7708" t="str">
        <f t="array" ref="F7708">IF(COUNT(SEARCH(HistorischeRubrieken,CONCATENATE(P7707,U7707,AB7707,AH7707))),"t","f")</f>
        <v>f</v>
      </c>
      <c r="G7708">
        <v>4</v>
      </c>
      <c r="H7708">
        <v>700301</v>
      </c>
      <c r="I7708" t="s">
        <v>4731</v>
      </c>
      <c r="J7708">
        <v>20010301</v>
      </c>
      <c r="K7708">
        <v>20050901</v>
      </c>
      <c r="M7708">
        <v>0</v>
      </c>
      <c r="N7708">
        <v>0</v>
      </c>
      <c r="O7708" t="s">
        <v>4736</v>
      </c>
      <c r="R7708">
        <v>0</v>
      </c>
      <c r="S7708" t="s">
        <v>271</v>
      </c>
      <c r="AA7708" t="s">
        <v>4737</v>
      </c>
      <c r="AB7708" t="s">
        <v>1839</v>
      </c>
      <c r="AC7708">
        <v>1</v>
      </c>
      <c r="AE7708">
        <v>0</v>
      </c>
      <c r="AF7708" t="s">
        <v>271</v>
      </c>
    </row>
    <row r="7709" spans="1:32" hidden="1" x14ac:dyDescent="0.25">
      <c r="A7709" t="str">
        <f t="array" ref="A7709">IF(COUNT(SEARCH(RubriekenHistorisch,CONCATENATE(P7708,U7708,AB7708,AH7708))),"t","f")</f>
        <v>f</v>
      </c>
      <c r="B7709" t="str">
        <f t="shared" si="362"/>
        <v>f</v>
      </c>
      <c r="C7709" t="str">
        <f t="shared" si="363"/>
        <v>f</v>
      </c>
      <c r="D7709" t="str">
        <f t="shared" si="364"/>
        <v>f</v>
      </c>
      <c r="E7709" t="str">
        <f>IF(COUNT(SEARCH({"04.","05.","09.","12."},CONCATENATE(P7708,U7708,AB7708,AH7708))),"t","f")</f>
        <v>t</v>
      </c>
      <c r="F7709" t="str">
        <f t="array" ref="F7709">IF(COUNT(SEARCH(HistorischeRubrieken,CONCATENATE(P7708,U7708,AB7708,AH7708))),"t","f")</f>
        <v>f</v>
      </c>
      <c r="G7709">
        <v>5</v>
      </c>
      <c r="H7709">
        <v>700301</v>
      </c>
      <c r="I7709" t="s">
        <v>4738</v>
      </c>
      <c r="J7709">
        <v>20050901</v>
      </c>
      <c r="K7709">
        <v>20071201</v>
      </c>
      <c r="M7709">
        <v>0</v>
      </c>
      <c r="N7709">
        <v>0</v>
      </c>
      <c r="O7709" t="s">
        <v>4736</v>
      </c>
      <c r="R7709">
        <v>0</v>
      </c>
      <c r="S7709" t="s">
        <v>271</v>
      </c>
      <c r="AA7709" t="s">
        <v>4737</v>
      </c>
      <c r="AB7709" t="s">
        <v>1839</v>
      </c>
      <c r="AC7709">
        <v>1</v>
      </c>
      <c r="AE7709">
        <v>0</v>
      </c>
      <c r="AF7709" t="s">
        <v>271</v>
      </c>
    </row>
    <row r="7710" spans="1:32" hidden="1" x14ac:dyDescent="0.25">
      <c r="A7710" t="str">
        <f t="array" ref="A7710">IF(COUNT(SEARCH(RubriekenHistorisch,CONCATENATE(P7709,U7709,AB7709,AH7709))),"t","f")</f>
        <v>f</v>
      </c>
      <c r="B7710" t="str">
        <f t="shared" si="362"/>
        <v>f</v>
      </c>
      <c r="C7710" t="str">
        <f t="shared" si="363"/>
        <v>f</v>
      </c>
      <c r="D7710" t="str">
        <f t="shared" si="364"/>
        <v>f</v>
      </c>
      <c r="E7710" t="str">
        <f>IF(COUNT(SEARCH({"04.","05.","09.","12."},CONCATENATE(P7709,U7709,AB7709,AH7709))),"t","f")</f>
        <v>t</v>
      </c>
      <c r="F7710" t="str">
        <f t="array" ref="F7710">IF(COUNT(SEARCH(HistorischeRubrieken,CONCATENATE(P7709,U7709,AB7709,AH7709))),"t","f")</f>
        <v>f</v>
      </c>
      <c r="G7710">
        <v>6</v>
      </c>
      <c r="H7710">
        <v>700301</v>
      </c>
      <c r="I7710" t="s">
        <v>4738</v>
      </c>
      <c r="J7710">
        <v>20071201</v>
      </c>
      <c r="K7710">
        <v>20111201</v>
      </c>
      <c r="M7710">
        <v>0</v>
      </c>
      <c r="N7710">
        <v>0</v>
      </c>
      <c r="O7710" t="s">
        <v>4739</v>
      </c>
      <c r="R7710">
        <v>0</v>
      </c>
      <c r="S7710" t="s">
        <v>271</v>
      </c>
      <c r="AA7710" t="s">
        <v>4740</v>
      </c>
      <c r="AB7710" t="s">
        <v>1839</v>
      </c>
      <c r="AC7710">
        <v>1</v>
      </c>
      <c r="AE7710">
        <v>0</v>
      </c>
      <c r="AF7710" t="s">
        <v>271</v>
      </c>
    </row>
    <row r="7711" spans="1:32" hidden="1" x14ac:dyDescent="0.25">
      <c r="A7711" t="str">
        <f t="array" ref="A7711">IF(COUNT(SEARCH(RubriekenHistorisch,CONCATENATE(P7710,U7710,AB7710,AH7710))),"t","f")</f>
        <v>f</v>
      </c>
      <c r="B7711" t="str">
        <f t="shared" si="362"/>
        <v>f</v>
      </c>
      <c r="C7711" t="str">
        <f t="shared" si="363"/>
        <v>f</v>
      </c>
      <c r="D7711" t="str">
        <f t="shared" si="364"/>
        <v>f</v>
      </c>
      <c r="E7711" t="str">
        <f>IF(COUNT(SEARCH({"04.","05.","09.","12."},CONCATENATE(P7710,U7710,AB7710,AH7710))),"t","f")</f>
        <v>t</v>
      </c>
      <c r="F7711" t="str">
        <f t="array" ref="F7711">IF(COUNT(SEARCH(HistorischeRubrieken,CONCATENATE(P7710,U7710,AB7710,AH7710))),"t","f")</f>
        <v>f</v>
      </c>
      <c r="G7711">
        <v>7</v>
      </c>
      <c r="H7711">
        <v>700301</v>
      </c>
      <c r="I7711" t="s">
        <v>4741</v>
      </c>
      <c r="J7711">
        <v>20111201</v>
      </c>
      <c r="K7711">
        <v>20121001</v>
      </c>
      <c r="M7711">
        <v>0</v>
      </c>
      <c r="N7711">
        <v>0</v>
      </c>
      <c r="O7711" t="s">
        <v>4739</v>
      </c>
      <c r="R7711">
        <v>0</v>
      </c>
      <c r="S7711" t="s">
        <v>271</v>
      </c>
      <c r="AA7711" t="s">
        <v>4740</v>
      </c>
      <c r="AB7711" t="s">
        <v>1839</v>
      </c>
      <c r="AC7711">
        <v>1</v>
      </c>
      <c r="AE7711">
        <v>0</v>
      </c>
      <c r="AF7711" t="s">
        <v>271</v>
      </c>
    </row>
    <row r="7712" spans="1:32" hidden="1" x14ac:dyDescent="0.25">
      <c r="A7712" t="str">
        <f t="array" ref="A7712">IF(COUNT(SEARCH(RubriekenHistorisch,CONCATENATE(P7711,U7711,AB7711,AH7711))),"t","f")</f>
        <v>f</v>
      </c>
      <c r="B7712" t="str">
        <f t="shared" si="362"/>
        <v>f</v>
      </c>
      <c r="C7712" t="str">
        <f t="shared" si="363"/>
        <v>f</v>
      </c>
      <c r="D7712" t="str">
        <f t="shared" si="364"/>
        <v>f</v>
      </c>
      <c r="E7712" t="str">
        <f>IF(COUNT(SEARCH({"04.","05.","09.","12."},CONCATENATE(P7711,U7711,AB7711,AH7711))),"t","f")</f>
        <v>t</v>
      </c>
      <c r="F7712" t="str">
        <f t="array" ref="F7712">IF(COUNT(SEARCH(HistorischeRubrieken,CONCATENATE(P7711,U7711,AB7711,AH7711))),"t","f")</f>
        <v>f</v>
      </c>
      <c r="G7712">
        <v>8</v>
      </c>
      <c r="H7712">
        <v>700301</v>
      </c>
      <c r="I7712" t="s">
        <v>4741</v>
      </c>
      <c r="J7712">
        <v>20121001</v>
      </c>
      <c r="K7712">
        <v>20131101</v>
      </c>
      <c r="M7712">
        <v>0</v>
      </c>
      <c r="N7712">
        <v>0</v>
      </c>
      <c r="O7712" t="s">
        <v>4739</v>
      </c>
      <c r="R7712">
        <v>0</v>
      </c>
      <c r="S7712" t="s">
        <v>271</v>
      </c>
      <c r="AA7712" t="s">
        <v>4742</v>
      </c>
      <c r="AB7712" t="s">
        <v>1839</v>
      </c>
      <c r="AC7712">
        <v>1</v>
      </c>
      <c r="AE7712">
        <v>0</v>
      </c>
      <c r="AF7712" t="s">
        <v>271</v>
      </c>
    </row>
    <row r="7713" spans="1:32" x14ac:dyDescent="0.25">
      <c r="A7713" t="str">
        <f t="array" ref="A7713">IF(COUNT(SEARCH(RubriekenHistorisch,CONCATENATE(P7712,U7712,AB7712,AH7712))),"t","f")</f>
        <v>f</v>
      </c>
      <c r="B7713" t="str">
        <f t="shared" si="362"/>
        <v>f</v>
      </c>
      <c r="C7713" t="str">
        <f t="shared" si="363"/>
        <v>f</v>
      </c>
      <c r="D7713" t="str">
        <f t="shared" si="364"/>
        <v>f</v>
      </c>
      <c r="E7713" t="str">
        <f>IF(COUNT(SEARCH({"04.","05.","09.","12."},CONCATENATE(P7712,U7712,AB7712,AH7712))),"t","f")</f>
        <v>t</v>
      </c>
      <c r="F7713" t="str">
        <f t="array" ref="F7713">IF(COUNT(SEARCH(HistorischeRubrieken,CONCATENATE(P7712,U7712,AB7712,AH7712))),"t","f")</f>
        <v>f</v>
      </c>
      <c r="G7713">
        <v>9</v>
      </c>
      <c r="H7713">
        <v>700301</v>
      </c>
      <c r="I7713" t="s">
        <v>4743</v>
      </c>
      <c r="J7713">
        <v>20131101</v>
      </c>
      <c r="M7713">
        <v>0</v>
      </c>
      <c r="N7713">
        <v>0</v>
      </c>
      <c r="O7713" t="s">
        <v>4739</v>
      </c>
      <c r="R7713">
        <v>0</v>
      </c>
      <c r="S7713" t="s">
        <v>271</v>
      </c>
      <c r="U7713" t="s">
        <v>4744</v>
      </c>
      <c r="V7713">
        <v>2</v>
      </c>
      <c r="W7713">
        <v>0</v>
      </c>
      <c r="X7713">
        <v>20131102</v>
      </c>
      <c r="Y7713">
        <v>0</v>
      </c>
      <c r="Z7713" t="s">
        <v>271</v>
      </c>
      <c r="AA7713" t="s">
        <v>4742</v>
      </c>
      <c r="AB7713" t="s">
        <v>1839</v>
      </c>
      <c r="AC7713">
        <v>1</v>
      </c>
      <c r="AE7713">
        <v>0</v>
      </c>
      <c r="AF7713" t="s">
        <v>271</v>
      </c>
    </row>
    <row r="7714" spans="1:32" hidden="1" x14ac:dyDescent="0.25">
      <c r="A7714" t="str">
        <f t="array" ref="A7714">IF(COUNT(SEARCH(RubriekenHistorisch,CONCATENATE(P7713,U7713,AB7713,AH7713))),"t","f")</f>
        <v>f</v>
      </c>
      <c r="B7714" t="str">
        <f t="shared" si="362"/>
        <v>f</v>
      </c>
      <c r="C7714" t="str">
        <f t="shared" si="363"/>
        <v>t</v>
      </c>
      <c r="D7714" t="str">
        <f t="shared" si="364"/>
        <v>f</v>
      </c>
      <c r="E7714" t="str">
        <f>IF(COUNT(SEARCH({"04.","05.","09.","12."},CONCATENATE(P7713,U7713,AB7713,AH7713))),"t","f")</f>
        <v>t</v>
      </c>
      <c r="F7714" t="str">
        <f t="array" ref="F7714">IF(COUNT(SEARCH(HistorischeRubrieken,CONCATENATE(P7713,U7713,AB7713,AH7713))),"t","f")</f>
        <v>f</v>
      </c>
      <c r="G7714">
        <v>1</v>
      </c>
      <c r="H7714">
        <v>700302</v>
      </c>
      <c r="I7714" t="s">
        <v>4745</v>
      </c>
      <c r="J7714">
        <v>19950201</v>
      </c>
      <c r="K7714">
        <v>19980201</v>
      </c>
      <c r="M7714">
        <v>0</v>
      </c>
      <c r="N7714">
        <v>0</v>
      </c>
      <c r="O7714" t="s">
        <v>4746</v>
      </c>
      <c r="P7714" t="s">
        <v>4747</v>
      </c>
      <c r="Q7714" t="s">
        <v>4748</v>
      </c>
      <c r="R7714">
        <v>0</v>
      </c>
      <c r="S7714" t="s">
        <v>271</v>
      </c>
      <c r="U7714" t="s">
        <v>4749</v>
      </c>
      <c r="V7714">
        <v>1</v>
      </c>
      <c r="W7714">
        <v>1</v>
      </c>
      <c r="X7714">
        <v>19951101</v>
      </c>
      <c r="Y7714">
        <v>0</v>
      </c>
      <c r="Z7714" t="s">
        <v>1003</v>
      </c>
      <c r="AA7714" t="s">
        <v>4750</v>
      </c>
      <c r="AB7714" t="s">
        <v>4751</v>
      </c>
      <c r="AC7714">
        <v>1</v>
      </c>
      <c r="AE7714">
        <v>0</v>
      </c>
      <c r="AF7714" t="s">
        <v>271</v>
      </c>
    </row>
    <row r="7715" spans="1:32" hidden="1" x14ac:dyDescent="0.25">
      <c r="A7715" t="str">
        <f t="array" ref="A7715">IF(COUNT(SEARCH(RubriekenHistorisch,CONCATENATE(P7714,U7714,AB7714,AH7714))),"t","f")</f>
        <v>f</v>
      </c>
      <c r="B7715" t="str">
        <f t="shared" si="362"/>
        <v>f</v>
      </c>
      <c r="C7715" t="str">
        <f t="shared" si="363"/>
        <v>t</v>
      </c>
      <c r="D7715" t="str">
        <f t="shared" si="364"/>
        <v>f</v>
      </c>
      <c r="E7715" t="str">
        <f>IF(COUNT(SEARCH({"04.","05.","09.","12."},CONCATENATE(P7714,U7714,AB7714,AH7714))),"t","f")</f>
        <v>t</v>
      </c>
      <c r="F7715" t="str">
        <f t="array" ref="F7715">IF(COUNT(SEARCH(HistorischeRubrieken,CONCATENATE(P7714,U7714,AB7714,AH7714))),"t","f")</f>
        <v>f</v>
      </c>
      <c r="G7715">
        <v>2</v>
      </c>
      <c r="H7715">
        <v>700302</v>
      </c>
      <c r="I7715" t="s">
        <v>4752</v>
      </c>
      <c r="J7715">
        <v>19980201</v>
      </c>
      <c r="K7715">
        <v>19980501</v>
      </c>
      <c r="M7715">
        <v>0</v>
      </c>
      <c r="N7715">
        <v>0</v>
      </c>
      <c r="O7715" t="s">
        <v>4753</v>
      </c>
      <c r="P7715" t="s">
        <v>4747</v>
      </c>
      <c r="Q7715" t="s">
        <v>4748</v>
      </c>
      <c r="R7715">
        <v>0</v>
      </c>
      <c r="S7715" t="s">
        <v>271</v>
      </c>
      <c r="AA7715" t="s">
        <v>4754</v>
      </c>
      <c r="AB7715" t="s">
        <v>4755</v>
      </c>
      <c r="AC7715">
        <v>1</v>
      </c>
      <c r="AE7715">
        <v>0</v>
      </c>
      <c r="AF7715" t="s">
        <v>271</v>
      </c>
    </row>
    <row r="7716" spans="1:32" hidden="1" x14ac:dyDescent="0.25">
      <c r="A7716" t="str">
        <f t="array" ref="A7716">IF(COUNT(SEARCH(RubriekenHistorisch,CONCATENATE(P7715,U7715,AB7715,AH7715))),"t","f")</f>
        <v>f</v>
      </c>
      <c r="B7716" t="str">
        <f t="shared" si="362"/>
        <v>f</v>
      </c>
      <c r="C7716" t="str">
        <f t="shared" si="363"/>
        <v>f</v>
      </c>
      <c r="D7716" t="str">
        <f t="shared" si="364"/>
        <v>f</v>
      </c>
      <c r="E7716" t="str">
        <f>IF(COUNT(SEARCH({"04.","05.","09.","12."},CONCATENATE(P7715,U7715,AB7715,AH7715))),"t","f")</f>
        <v>t</v>
      </c>
      <c r="F7716" t="str">
        <f t="array" ref="F7716">IF(COUNT(SEARCH(HistorischeRubrieken,CONCATENATE(P7715,U7715,AB7715,AH7715))),"t","f")</f>
        <v>f</v>
      </c>
      <c r="G7716">
        <v>3</v>
      </c>
      <c r="H7716">
        <v>700302</v>
      </c>
      <c r="I7716" t="s">
        <v>4752</v>
      </c>
      <c r="J7716">
        <v>19980501</v>
      </c>
      <c r="K7716">
        <v>20010201</v>
      </c>
      <c r="M7716">
        <v>0</v>
      </c>
      <c r="N7716">
        <v>0</v>
      </c>
      <c r="O7716" t="s">
        <v>4756</v>
      </c>
      <c r="P7716" t="s">
        <v>4747</v>
      </c>
      <c r="Q7716" t="s">
        <v>4748</v>
      </c>
      <c r="R7716">
        <v>0</v>
      </c>
      <c r="S7716" t="s">
        <v>271</v>
      </c>
      <c r="AA7716" t="s">
        <v>4757</v>
      </c>
      <c r="AB7716" t="s">
        <v>4755</v>
      </c>
      <c r="AC7716">
        <v>1</v>
      </c>
      <c r="AE7716">
        <v>0</v>
      </c>
      <c r="AF7716" t="s">
        <v>271</v>
      </c>
    </row>
    <row r="7717" spans="1:32" hidden="1" x14ac:dyDescent="0.25">
      <c r="A7717" t="str">
        <f t="array" ref="A7717">IF(COUNT(SEARCH(RubriekenHistorisch,CONCATENATE(P7716,U7716,AB7716,AH7716))),"t","f")</f>
        <v>f</v>
      </c>
      <c r="B7717" t="str">
        <f t="shared" si="362"/>
        <v>f</v>
      </c>
      <c r="C7717" t="str">
        <f t="shared" si="363"/>
        <v>f</v>
      </c>
      <c r="D7717" t="str">
        <f t="shared" si="364"/>
        <v>f</v>
      </c>
      <c r="E7717" t="str">
        <f>IF(COUNT(SEARCH({"04.","05.","09.","12."},CONCATENATE(P7716,U7716,AB7716,AH7716))),"t","f")</f>
        <v>t</v>
      </c>
      <c r="F7717" t="str">
        <f t="array" ref="F7717">IF(COUNT(SEARCH(HistorischeRubrieken,CONCATENATE(P7716,U7716,AB7716,AH7716))),"t","f")</f>
        <v>f</v>
      </c>
      <c r="G7717">
        <v>4</v>
      </c>
      <c r="H7717">
        <v>700302</v>
      </c>
      <c r="I7717" t="s">
        <v>4752</v>
      </c>
      <c r="J7717">
        <v>20010201</v>
      </c>
      <c r="K7717">
        <v>20020901</v>
      </c>
      <c r="M7717">
        <v>0</v>
      </c>
      <c r="N7717">
        <v>0</v>
      </c>
      <c r="O7717" t="s">
        <v>4758</v>
      </c>
      <c r="P7717" t="s">
        <v>4747</v>
      </c>
      <c r="Q7717" t="s">
        <v>4748</v>
      </c>
      <c r="R7717">
        <v>0</v>
      </c>
      <c r="S7717" t="s">
        <v>271</v>
      </c>
      <c r="AA7717" t="s">
        <v>4759</v>
      </c>
      <c r="AB7717" t="s">
        <v>4755</v>
      </c>
      <c r="AC7717">
        <v>1</v>
      </c>
      <c r="AE7717">
        <v>0</v>
      </c>
      <c r="AF7717" t="s">
        <v>271</v>
      </c>
    </row>
    <row r="7718" spans="1:32" hidden="1" x14ac:dyDescent="0.25">
      <c r="A7718" t="str">
        <f t="array" ref="A7718">IF(COUNT(SEARCH(RubriekenHistorisch,CONCATENATE(P7717,U7717,AB7717,AH7717))),"t","f")</f>
        <v>f</v>
      </c>
      <c r="B7718" t="str">
        <f t="shared" si="362"/>
        <v>f</v>
      </c>
      <c r="C7718" t="str">
        <f t="shared" si="363"/>
        <v>f</v>
      </c>
      <c r="D7718" t="str">
        <f t="shared" si="364"/>
        <v>f</v>
      </c>
      <c r="E7718" t="str">
        <f>IF(COUNT(SEARCH({"04.","05.","09.","12."},CONCATENATE(P7717,U7717,AB7717,AH7717))),"t","f")</f>
        <v>t</v>
      </c>
      <c r="F7718" t="str">
        <f t="array" ref="F7718">IF(COUNT(SEARCH(HistorischeRubrieken,CONCATENATE(P7717,U7717,AB7717,AH7717))),"t","f")</f>
        <v>f</v>
      </c>
      <c r="G7718">
        <v>5</v>
      </c>
      <c r="H7718">
        <v>700302</v>
      </c>
      <c r="I7718" t="s">
        <v>4752</v>
      </c>
      <c r="J7718">
        <v>20020901</v>
      </c>
      <c r="K7718">
        <v>20031201</v>
      </c>
      <c r="M7718">
        <v>0</v>
      </c>
      <c r="N7718">
        <v>0</v>
      </c>
      <c r="O7718" t="s">
        <v>4760</v>
      </c>
      <c r="P7718" t="s">
        <v>4761</v>
      </c>
      <c r="Q7718" t="s">
        <v>4762</v>
      </c>
      <c r="R7718">
        <v>0</v>
      </c>
      <c r="S7718" t="s">
        <v>271</v>
      </c>
      <c r="AA7718" t="s">
        <v>4763</v>
      </c>
      <c r="AB7718" t="s">
        <v>4755</v>
      </c>
      <c r="AC7718">
        <v>1</v>
      </c>
      <c r="AE7718">
        <v>0</v>
      </c>
      <c r="AF7718" t="s">
        <v>271</v>
      </c>
    </row>
    <row r="7719" spans="1:32" hidden="1" x14ac:dyDescent="0.25">
      <c r="A7719" t="str">
        <f t="array" ref="A7719">IF(COUNT(SEARCH(RubriekenHistorisch,CONCATENATE(P7718,U7718,AB7718,AH7718))),"t","f")</f>
        <v>f</v>
      </c>
      <c r="B7719" t="str">
        <f t="shared" si="362"/>
        <v>f</v>
      </c>
      <c r="C7719" t="str">
        <f t="shared" si="363"/>
        <v>f</v>
      </c>
      <c r="D7719" t="str">
        <f t="shared" si="364"/>
        <v>f</v>
      </c>
      <c r="E7719" t="str">
        <f>IF(COUNT(SEARCH({"04.","05.","09.","12."},CONCATENATE(P7718,U7718,AB7718,AH7718))),"t","f")</f>
        <v>t</v>
      </c>
      <c r="F7719" t="str">
        <f t="array" ref="F7719">IF(COUNT(SEARCH(HistorischeRubrieken,CONCATENATE(P7718,U7718,AB7718,AH7718))),"t","f")</f>
        <v>f</v>
      </c>
      <c r="G7719">
        <v>6</v>
      </c>
      <c r="H7719">
        <v>700302</v>
      </c>
      <c r="I7719" t="s">
        <v>4752</v>
      </c>
      <c r="J7719">
        <v>20031201</v>
      </c>
      <c r="K7719">
        <v>20050901</v>
      </c>
      <c r="M7719">
        <v>0</v>
      </c>
      <c r="N7719">
        <v>0</v>
      </c>
      <c r="O7719" t="s">
        <v>4760</v>
      </c>
      <c r="P7719" t="s">
        <v>4761</v>
      </c>
      <c r="Q7719" t="s">
        <v>4762</v>
      </c>
      <c r="R7719">
        <v>0</v>
      </c>
      <c r="S7719" t="s">
        <v>271</v>
      </c>
      <c r="T7719" t="s">
        <v>4764</v>
      </c>
      <c r="U7719" t="s">
        <v>4765</v>
      </c>
      <c r="V7719">
        <v>0</v>
      </c>
      <c r="W7719">
        <v>1</v>
      </c>
      <c r="X7719">
        <v>20040202</v>
      </c>
      <c r="Y7719">
        <v>0</v>
      </c>
      <c r="Z7719" t="s">
        <v>1003</v>
      </c>
      <c r="AA7719" t="s">
        <v>4763</v>
      </c>
      <c r="AB7719" t="s">
        <v>4755</v>
      </c>
      <c r="AC7719">
        <v>1</v>
      </c>
      <c r="AE7719">
        <v>0</v>
      </c>
      <c r="AF7719" t="s">
        <v>271</v>
      </c>
    </row>
    <row r="7720" spans="1:32" hidden="1" x14ac:dyDescent="0.25">
      <c r="A7720" t="str">
        <f t="array" ref="A7720">IF(COUNT(SEARCH(RubriekenHistorisch,CONCATENATE(P7719,U7719,AB7719,AH7719))),"t","f")</f>
        <v>t</v>
      </c>
      <c r="B7720" t="str">
        <f t="shared" si="362"/>
        <v>f</v>
      </c>
      <c r="C7720" t="str">
        <f t="shared" si="363"/>
        <v>f</v>
      </c>
      <c r="D7720" t="str">
        <f t="shared" si="364"/>
        <v>f</v>
      </c>
      <c r="E7720" t="str">
        <f>IF(COUNT(SEARCH({"04.","05.","09.","12."},CONCATENATE(P7719,U7719,AB7719,AH7719))),"t","f")</f>
        <v>t</v>
      </c>
      <c r="F7720" t="str">
        <f t="array" ref="F7720">IF(COUNT(SEARCH(HistorischeRubrieken,CONCATENATE(P7719,U7719,AB7719,AH7719))),"t","f")</f>
        <v>f</v>
      </c>
      <c r="G7720">
        <v>7</v>
      </c>
      <c r="H7720">
        <v>700302</v>
      </c>
      <c r="I7720" t="s">
        <v>4766</v>
      </c>
      <c r="J7720">
        <v>20050901</v>
      </c>
      <c r="K7720">
        <v>20071201</v>
      </c>
      <c r="M7720">
        <v>0</v>
      </c>
      <c r="N7720">
        <v>0</v>
      </c>
      <c r="O7720" t="s">
        <v>4760</v>
      </c>
      <c r="P7720" t="s">
        <v>4761</v>
      </c>
      <c r="Q7720" t="s">
        <v>4762</v>
      </c>
      <c r="R7720">
        <v>0</v>
      </c>
      <c r="S7720" t="s">
        <v>271</v>
      </c>
      <c r="T7720" t="s">
        <v>4764</v>
      </c>
      <c r="U7720" t="s">
        <v>4765</v>
      </c>
      <c r="V7720">
        <v>0</v>
      </c>
      <c r="W7720">
        <v>1</v>
      </c>
      <c r="X7720">
        <v>20050905</v>
      </c>
      <c r="Y7720">
        <v>0</v>
      </c>
      <c r="Z7720" t="s">
        <v>1003</v>
      </c>
      <c r="AA7720" t="s">
        <v>4763</v>
      </c>
      <c r="AB7720" t="s">
        <v>4755</v>
      </c>
      <c r="AC7720">
        <v>1</v>
      </c>
      <c r="AE7720">
        <v>0</v>
      </c>
      <c r="AF7720" t="s">
        <v>271</v>
      </c>
    </row>
    <row r="7721" spans="1:32" hidden="1" x14ac:dyDescent="0.25">
      <c r="A7721" t="str">
        <f t="array" ref="A7721">IF(COUNT(SEARCH(RubriekenHistorisch,CONCATENATE(P7720,U7720,AB7720,AH7720))),"t","f")</f>
        <v>t</v>
      </c>
      <c r="B7721" t="str">
        <f t="shared" si="362"/>
        <v>f</v>
      </c>
      <c r="C7721" t="str">
        <f t="shared" si="363"/>
        <v>f</v>
      </c>
      <c r="D7721" t="str">
        <f t="shared" si="364"/>
        <v>f</v>
      </c>
      <c r="E7721" t="str">
        <f>IF(COUNT(SEARCH({"04.","05.","09.","12."},CONCATENATE(P7720,U7720,AB7720,AH7720))),"t","f")</f>
        <v>t</v>
      </c>
      <c r="F7721" t="str">
        <f t="array" ref="F7721">IF(COUNT(SEARCH(HistorischeRubrieken,CONCATENATE(P7720,U7720,AB7720,AH7720))),"t","f")</f>
        <v>f</v>
      </c>
      <c r="G7721">
        <v>8</v>
      </c>
      <c r="H7721">
        <v>700302</v>
      </c>
      <c r="I7721" t="s">
        <v>4766</v>
      </c>
      <c r="J7721">
        <v>20071201</v>
      </c>
      <c r="K7721">
        <v>20081201</v>
      </c>
      <c r="M7721">
        <v>0</v>
      </c>
      <c r="N7721">
        <v>0</v>
      </c>
      <c r="O7721" t="s">
        <v>4767</v>
      </c>
      <c r="P7721" t="s">
        <v>4761</v>
      </c>
      <c r="Q7721" t="s">
        <v>4762</v>
      </c>
      <c r="R7721">
        <v>0</v>
      </c>
      <c r="S7721" t="s">
        <v>271</v>
      </c>
      <c r="AA7721" t="s">
        <v>4768</v>
      </c>
      <c r="AB7721" t="s">
        <v>4755</v>
      </c>
      <c r="AC7721">
        <v>1</v>
      </c>
      <c r="AE7721">
        <v>0</v>
      </c>
      <c r="AF7721" t="s">
        <v>271</v>
      </c>
    </row>
    <row r="7722" spans="1:32" hidden="1" x14ac:dyDescent="0.25">
      <c r="A7722" t="str">
        <f t="array" ref="A7722">IF(COUNT(SEARCH(RubriekenHistorisch,CONCATENATE(P7721,U7721,AB7721,AH7721))),"t","f")</f>
        <v>f</v>
      </c>
      <c r="B7722" t="str">
        <f t="shared" si="362"/>
        <v>f</v>
      </c>
      <c r="C7722" t="str">
        <f t="shared" si="363"/>
        <v>f</v>
      </c>
      <c r="D7722" t="str">
        <f t="shared" si="364"/>
        <v>f</v>
      </c>
      <c r="E7722" t="str">
        <f>IF(COUNT(SEARCH({"04.","05.","09.","12."},CONCATENATE(P7721,U7721,AB7721,AH7721))),"t","f")</f>
        <v>t</v>
      </c>
      <c r="F7722" t="str">
        <f t="array" ref="F7722">IF(COUNT(SEARCH(HistorischeRubrieken,CONCATENATE(P7721,U7721,AB7721,AH7721))),"t","f")</f>
        <v>f</v>
      </c>
      <c r="G7722">
        <v>9</v>
      </c>
      <c r="H7722">
        <v>700302</v>
      </c>
      <c r="I7722" t="s">
        <v>4766</v>
      </c>
      <c r="J7722">
        <v>20081201</v>
      </c>
      <c r="K7722">
        <v>20100301</v>
      </c>
      <c r="M7722">
        <v>0</v>
      </c>
      <c r="N7722">
        <v>0</v>
      </c>
      <c r="O7722" t="s">
        <v>4767</v>
      </c>
      <c r="P7722" t="s">
        <v>4769</v>
      </c>
      <c r="Q7722" t="s">
        <v>4762</v>
      </c>
      <c r="R7722">
        <v>0</v>
      </c>
      <c r="S7722" t="s">
        <v>271</v>
      </c>
      <c r="U7722" t="s">
        <v>40</v>
      </c>
      <c r="V7722">
        <v>2</v>
      </c>
      <c r="W7722">
        <v>0</v>
      </c>
      <c r="X7722">
        <v>20090115</v>
      </c>
      <c r="Y7722">
        <v>0</v>
      </c>
      <c r="Z7722" t="s">
        <v>271</v>
      </c>
      <c r="AA7722" t="s">
        <v>4768</v>
      </c>
      <c r="AB7722" t="s">
        <v>4755</v>
      </c>
      <c r="AC7722">
        <v>1</v>
      </c>
      <c r="AE7722">
        <v>0</v>
      </c>
      <c r="AF7722" t="s">
        <v>271</v>
      </c>
    </row>
    <row r="7723" spans="1:32" hidden="1" x14ac:dyDescent="0.25">
      <c r="A7723" t="str">
        <f t="array" ref="A7723">IF(COUNT(SEARCH(RubriekenHistorisch,CONCATENATE(P7722,U7722,AB7722,AH7722))),"t","f")</f>
        <v>f</v>
      </c>
      <c r="B7723" t="str">
        <f t="shared" si="362"/>
        <v>f</v>
      </c>
      <c r="C7723" t="str">
        <f t="shared" si="363"/>
        <v>f</v>
      </c>
      <c r="D7723" t="str">
        <f t="shared" si="364"/>
        <v>f</v>
      </c>
      <c r="E7723" t="str">
        <f>IF(COUNT(SEARCH({"04.","05.","09.","12."},CONCATENATE(P7722,U7722,AB7722,AH7722))),"t","f")</f>
        <v>t</v>
      </c>
      <c r="F7723" t="str">
        <f t="array" ref="F7723">IF(COUNT(SEARCH(HistorischeRubrieken,CONCATENATE(P7722,U7722,AB7722,AH7722))),"t","f")</f>
        <v>f</v>
      </c>
      <c r="G7723">
        <v>10</v>
      </c>
      <c r="H7723">
        <v>700302</v>
      </c>
      <c r="I7723" t="s">
        <v>4766</v>
      </c>
      <c r="J7723">
        <v>20100301</v>
      </c>
      <c r="K7723">
        <v>20111201</v>
      </c>
      <c r="M7723">
        <v>0</v>
      </c>
      <c r="N7723">
        <v>0</v>
      </c>
      <c r="O7723" t="s">
        <v>4770</v>
      </c>
      <c r="P7723" t="s">
        <v>4769</v>
      </c>
      <c r="Q7723" t="s">
        <v>4762</v>
      </c>
      <c r="R7723">
        <v>0</v>
      </c>
      <c r="S7723" t="s">
        <v>271</v>
      </c>
      <c r="AA7723" t="s">
        <v>4768</v>
      </c>
      <c r="AB7723" t="s">
        <v>4755</v>
      </c>
      <c r="AC7723">
        <v>1</v>
      </c>
      <c r="AE7723">
        <v>0</v>
      </c>
      <c r="AF7723" t="s">
        <v>271</v>
      </c>
    </row>
    <row r="7724" spans="1:32" hidden="1" x14ac:dyDescent="0.25">
      <c r="A7724" t="str">
        <f t="array" ref="A7724">IF(COUNT(SEARCH(RubriekenHistorisch,CONCATENATE(P7723,U7723,AB7723,AH7723))),"t","f")</f>
        <v>f</v>
      </c>
      <c r="B7724" t="str">
        <f t="shared" si="362"/>
        <v>f</v>
      </c>
      <c r="C7724" t="str">
        <f t="shared" si="363"/>
        <v>f</v>
      </c>
      <c r="D7724" t="str">
        <f t="shared" si="364"/>
        <v>f</v>
      </c>
      <c r="E7724" t="str">
        <f>IF(COUNT(SEARCH({"04.","05.","09.","12."},CONCATENATE(P7723,U7723,AB7723,AH7723))),"t","f")</f>
        <v>t</v>
      </c>
      <c r="F7724" t="str">
        <f t="array" ref="F7724">IF(COUNT(SEARCH(HistorischeRubrieken,CONCATENATE(P7723,U7723,AB7723,AH7723))),"t","f")</f>
        <v>f</v>
      </c>
      <c r="G7724">
        <v>11</v>
      </c>
      <c r="H7724">
        <v>700302</v>
      </c>
      <c r="I7724" t="s">
        <v>4771</v>
      </c>
      <c r="J7724">
        <v>20111201</v>
      </c>
      <c r="K7724">
        <v>20121001</v>
      </c>
      <c r="M7724">
        <v>0</v>
      </c>
      <c r="N7724">
        <v>0</v>
      </c>
      <c r="O7724" t="s">
        <v>4770</v>
      </c>
      <c r="P7724" t="s">
        <v>4769</v>
      </c>
      <c r="Q7724" t="s">
        <v>4762</v>
      </c>
      <c r="R7724">
        <v>0</v>
      </c>
      <c r="S7724" t="s">
        <v>271</v>
      </c>
      <c r="AA7724" t="s">
        <v>4768</v>
      </c>
      <c r="AB7724" t="s">
        <v>4755</v>
      </c>
      <c r="AC7724">
        <v>1</v>
      </c>
      <c r="AE7724">
        <v>0</v>
      </c>
      <c r="AF7724" t="s">
        <v>271</v>
      </c>
    </row>
    <row r="7725" spans="1:32" hidden="1" x14ac:dyDescent="0.25">
      <c r="A7725" t="str">
        <f t="array" ref="A7725">IF(COUNT(SEARCH(RubriekenHistorisch,CONCATENATE(P7724,U7724,AB7724,AH7724))),"t","f")</f>
        <v>f</v>
      </c>
      <c r="B7725" t="str">
        <f t="shared" si="362"/>
        <v>f</v>
      </c>
      <c r="C7725" t="str">
        <f t="shared" si="363"/>
        <v>f</v>
      </c>
      <c r="D7725" t="str">
        <f t="shared" si="364"/>
        <v>f</v>
      </c>
      <c r="E7725" t="str">
        <f>IF(COUNT(SEARCH({"04.","05.","09.","12."},CONCATENATE(P7724,U7724,AB7724,AH7724))),"t","f")</f>
        <v>t</v>
      </c>
      <c r="F7725" t="str">
        <f t="array" ref="F7725">IF(COUNT(SEARCH(HistorischeRubrieken,CONCATENATE(P7724,U7724,AB7724,AH7724))),"t","f")</f>
        <v>f</v>
      </c>
      <c r="G7725">
        <v>12</v>
      </c>
      <c r="H7725">
        <v>700302</v>
      </c>
      <c r="I7725" t="s">
        <v>4771</v>
      </c>
      <c r="J7725">
        <v>20121001</v>
      </c>
      <c r="K7725">
        <v>20130901</v>
      </c>
      <c r="M7725">
        <v>0</v>
      </c>
      <c r="N7725">
        <v>0</v>
      </c>
      <c r="O7725" t="s">
        <v>4770</v>
      </c>
      <c r="P7725" t="s">
        <v>4769</v>
      </c>
      <c r="Q7725" t="s">
        <v>4762</v>
      </c>
      <c r="R7725">
        <v>0</v>
      </c>
      <c r="S7725" t="s">
        <v>271</v>
      </c>
      <c r="AA7725" t="s">
        <v>4768</v>
      </c>
      <c r="AB7725" t="s">
        <v>4755</v>
      </c>
      <c r="AC7725">
        <v>1</v>
      </c>
      <c r="AE7725">
        <v>0</v>
      </c>
      <c r="AF7725" t="s">
        <v>271</v>
      </c>
    </row>
    <row r="7726" spans="1:32" hidden="1" x14ac:dyDescent="0.25">
      <c r="A7726" t="str">
        <f t="array" ref="A7726">IF(COUNT(SEARCH(RubriekenHistorisch,CONCATENATE(P7725,U7725,AB7725,AH7725))),"t","f")</f>
        <v>f</v>
      </c>
      <c r="B7726" t="str">
        <f t="shared" si="362"/>
        <v>f</v>
      </c>
      <c r="C7726" t="str">
        <f t="shared" si="363"/>
        <v>f</v>
      </c>
      <c r="D7726" t="str">
        <f t="shared" si="364"/>
        <v>f</v>
      </c>
      <c r="E7726" t="str">
        <f>IF(COUNT(SEARCH({"04.","05.","09.","12."},CONCATENATE(P7725,U7725,AB7725,AH7725))),"t","f")</f>
        <v>t</v>
      </c>
      <c r="F7726" t="str">
        <f t="array" ref="F7726">IF(COUNT(SEARCH(HistorischeRubrieken,CONCATENATE(P7725,U7725,AB7725,AH7725))),"t","f")</f>
        <v>f</v>
      </c>
      <c r="G7726">
        <v>13</v>
      </c>
      <c r="H7726">
        <v>700302</v>
      </c>
      <c r="I7726" t="s">
        <v>4772</v>
      </c>
      <c r="J7726">
        <v>20130901</v>
      </c>
      <c r="K7726">
        <v>20131101</v>
      </c>
      <c r="M7726">
        <v>0</v>
      </c>
      <c r="N7726">
        <v>0</v>
      </c>
      <c r="O7726" t="s">
        <v>4770</v>
      </c>
      <c r="P7726" t="s">
        <v>4769</v>
      </c>
      <c r="Q7726" t="s">
        <v>4762</v>
      </c>
      <c r="R7726">
        <v>0</v>
      </c>
      <c r="S7726" t="s">
        <v>271</v>
      </c>
      <c r="T7726" t="s">
        <v>4773</v>
      </c>
      <c r="U7726" t="s">
        <v>4774</v>
      </c>
      <c r="V7726">
        <v>0</v>
      </c>
      <c r="W7726">
        <v>1</v>
      </c>
      <c r="X7726">
        <v>20130902</v>
      </c>
      <c r="Y7726">
        <v>0</v>
      </c>
      <c r="Z7726" t="s">
        <v>1003</v>
      </c>
      <c r="AA7726" t="s">
        <v>4768</v>
      </c>
      <c r="AB7726" t="s">
        <v>4755</v>
      </c>
      <c r="AC7726">
        <v>1</v>
      </c>
      <c r="AE7726">
        <v>0</v>
      </c>
      <c r="AF7726" t="s">
        <v>271</v>
      </c>
    </row>
    <row r="7727" spans="1:32" hidden="1" x14ac:dyDescent="0.25">
      <c r="A7727" t="str">
        <f t="array" ref="A7727">IF(COUNT(SEARCH(RubriekenHistorisch,CONCATENATE(P7726,U7726,AB7726,AH7726))),"t","f")</f>
        <v>f</v>
      </c>
      <c r="B7727" t="str">
        <f t="shared" si="362"/>
        <v>f</v>
      </c>
      <c r="C7727" t="str">
        <f t="shared" si="363"/>
        <v>f</v>
      </c>
      <c r="D7727" t="str">
        <f t="shared" si="364"/>
        <v>f</v>
      </c>
      <c r="E7727" t="str">
        <f>IF(COUNT(SEARCH({"04.","05.","09.","12."},CONCATENATE(P7726,U7726,AB7726,AH7726))),"t","f")</f>
        <v>t</v>
      </c>
      <c r="F7727" t="str">
        <f t="array" ref="F7727">IF(COUNT(SEARCH(HistorischeRubrieken,CONCATENATE(P7726,U7726,AB7726,AH7726))),"t","f")</f>
        <v>f</v>
      </c>
      <c r="G7727">
        <v>14</v>
      </c>
      <c r="H7727">
        <v>700302</v>
      </c>
      <c r="I7727" t="s">
        <v>4772</v>
      </c>
      <c r="J7727">
        <v>20131101</v>
      </c>
      <c r="K7727">
        <v>20131201</v>
      </c>
      <c r="M7727">
        <v>0</v>
      </c>
      <c r="N7727">
        <v>0</v>
      </c>
      <c r="O7727" t="s">
        <v>4770</v>
      </c>
      <c r="P7727" t="s">
        <v>4769</v>
      </c>
      <c r="Q7727" t="s">
        <v>4762</v>
      </c>
      <c r="R7727">
        <v>0</v>
      </c>
      <c r="S7727" t="s">
        <v>271</v>
      </c>
      <c r="U7727" t="s">
        <v>3261</v>
      </c>
      <c r="V7727">
        <v>2</v>
      </c>
      <c r="W7727">
        <v>0</v>
      </c>
      <c r="X7727">
        <v>20131102</v>
      </c>
      <c r="Y7727">
        <v>0</v>
      </c>
      <c r="Z7727" t="s">
        <v>271</v>
      </c>
      <c r="AA7727" t="s">
        <v>4768</v>
      </c>
      <c r="AB7727" t="s">
        <v>4755</v>
      </c>
      <c r="AC7727">
        <v>1</v>
      </c>
      <c r="AE7727">
        <v>0</v>
      </c>
      <c r="AF7727" t="s">
        <v>271</v>
      </c>
    </row>
    <row r="7728" spans="1:32" x14ac:dyDescent="0.25">
      <c r="A7728" t="str">
        <f t="array" ref="A7728">IF(COUNT(SEARCH(RubriekenHistorisch,CONCATENATE(P7727,U7727,AB7727,AH7727))),"t","f")</f>
        <v>f</v>
      </c>
      <c r="B7728" t="str">
        <f t="shared" si="362"/>
        <v>f</v>
      </c>
      <c r="C7728" t="str">
        <f t="shared" si="363"/>
        <v>f</v>
      </c>
      <c r="D7728" t="str">
        <f t="shared" si="364"/>
        <v>f</v>
      </c>
      <c r="E7728" t="str">
        <f>IF(COUNT(SEARCH({"04.","05.","09.","12."},CONCATENATE(P7727,U7727,AB7727,AH7727))),"t","f")</f>
        <v>t</v>
      </c>
      <c r="F7728" t="str">
        <f t="array" ref="F7728">IF(COUNT(SEARCH(HistorischeRubrieken,CONCATENATE(P7727,U7727,AB7727,AH7727))),"t","f")</f>
        <v>f</v>
      </c>
      <c r="G7728">
        <v>15</v>
      </c>
      <c r="H7728">
        <v>700302</v>
      </c>
      <c r="I7728" t="s">
        <v>4772</v>
      </c>
      <c r="J7728">
        <v>20131201</v>
      </c>
      <c r="M7728">
        <v>0</v>
      </c>
      <c r="N7728">
        <v>0</v>
      </c>
      <c r="O7728" t="s">
        <v>4770</v>
      </c>
      <c r="P7728" t="s">
        <v>4769</v>
      </c>
      <c r="Q7728" t="s">
        <v>4762</v>
      </c>
      <c r="R7728">
        <v>0</v>
      </c>
      <c r="S7728" t="s">
        <v>271</v>
      </c>
      <c r="T7728" t="s">
        <v>4775</v>
      </c>
      <c r="U7728" t="s">
        <v>4776</v>
      </c>
      <c r="V7728">
        <v>0</v>
      </c>
      <c r="W7728">
        <v>1</v>
      </c>
      <c r="X7728">
        <v>20131202</v>
      </c>
      <c r="Y7728">
        <v>0</v>
      </c>
      <c r="Z7728" t="s">
        <v>1003</v>
      </c>
      <c r="AA7728" t="s">
        <v>4768</v>
      </c>
      <c r="AB7728" t="s">
        <v>4755</v>
      </c>
      <c r="AC7728">
        <v>1</v>
      </c>
      <c r="AE7728">
        <v>0</v>
      </c>
      <c r="AF7728" t="s">
        <v>271</v>
      </c>
    </row>
    <row r="7729" spans="1:32" hidden="1" x14ac:dyDescent="0.25">
      <c r="A7729" t="str">
        <f t="array" ref="A7729">IF(COUNT(SEARCH(RubriekenHistorisch,CONCATENATE(P7728,U7728,AB7728,AH7728))),"t","f")</f>
        <v>f</v>
      </c>
      <c r="B7729" t="str">
        <f t="shared" si="362"/>
        <v>f</v>
      </c>
      <c r="C7729" t="str">
        <f t="shared" si="363"/>
        <v>t</v>
      </c>
      <c r="D7729" t="str">
        <f t="shared" si="364"/>
        <v>f</v>
      </c>
      <c r="E7729" t="str">
        <f>IF(COUNT(SEARCH({"04.","05.","09.","12."},CONCATENATE(P7728,U7728,AB7728,AH7728))),"t","f")</f>
        <v>t</v>
      </c>
      <c r="F7729" t="str">
        <f t="array" ref="F7729">IF(COUNT(SEARCH(HistorischeRubrieken,CONCATENATE(P7728,U7728,AB7728,AH7728))),"t","f")</f>
        <v>f</v>
      </c>
      <c r="G7729">
        <v>1</v>
      </c>
      <c r="H7729">
        <v>700303</v>
      </c>
      <c r="I7729" t="s">
        <v>4777</v>
      </c>
      <c r="J7729">
        <v>20110701</v>
      </c>
      <c r="K7729">
        <v>20110925</v>
      </c>
      <c r="M7729">
        <v>0</v>
      </c>
      <c r="N7729">
        <v>0</v>
      </c>
      <c r="T7729" t="s">
        <v>4778</v>
      </c>
      <c r="U7729" t="s">
        <v>4779</v>
      </c>
      <c r="V7729">
        <v>0</v>
      </c>
      <c r="W7729">
        <v>1</v>
      </c>
      <c r="X7729">
        <v>20110921</v>
      </c>
      <c r="Y7729">
        <v>0</v>
      </c>
      <c r="Z7729" t="s">
        <v>1003</v>
      </c>
    </row>
    <row r="7730" spans="1:32" hidden="1" x14ac:dyDescent="0.25">
      <c r="A7730" t="str">
        <f t="array" ref="A7730">IF(COUNT(SEARCH(RubriekenHistorisch,CONCATENATE(P7729,U7729,AB7729,AH7729))),"t","f")</f>
        <v>t</v>
      </c>
      <c r="B7730" t="str">
        <f t="shared" si="362"/>
        <v>f</v>
      </c>
      <c r="C7730" t="str">
        <f t="shared" si="363"/>
        <v>t</v>
      </c>
      <c r="D7730" t="str">
        <f t="shared" si="364"/>
        <v>f</v>
      </c>
      <c r="E7730" t="str">
        <f>IF(COUNT(SEARCH({"04.","05.","09.","12."},CONCATENATE(P7729,U7729,AB7729,AH7729))),"t","f")</f>
        <v>t</v>
      </c>
      <c r="F7730" t="str">
        <f t="array" ref="F7730">IF(COUNT(SEARCH(HistorischeRubrieken,CONCATENATE(P7729,U7729,AB7729,AH7729))),"t","f")</f>
        <v>t</v>
      </c>
      <c r="G7730">
        <v>2</v>
      </c>
      <c r="H7730">
        <v>700303</v>
      </c>
      <c r="I7730" t="s">
        <v>4777</v>
      </c>
      <c r="J7730">
        <v>20110925</v>
      </c>
      <c r="K7730">
        <v>20120901</v>
      </c>
      <c r="M7730">
        <v>0</v>
      </c>
      <c r="N7730">
        <v>0</v>
      </c>
      <c r="T7730" t="s">
        <v>4778</v>
      </c>
      <c r="U7730" t="s">
        <v>4779</v>
      </c>
      <c r="V7730">
        <v>0</v>
      </c>
      <c r="W7730">
        <v>1</v>
      </c>
      <c r="X7730">
        <v>20110925</v>
      </c>
      <c r="Y7730">
        <v>0</v>
      </c>
      <c r="Z7730" t="s">
        <v>1003</v>
      </c>
    </row>
    <row r="7731" spans="1:32" hidden="1" x14ac:dyDescent="0.25">
      <c r="A7731" t="str">
        <f t="array" ref="A7731">IF(COUNT(SEARCH(RubriekenHistorisch,CONCATENATE(P7730,U7730,AB7730,AH7730))),"t","f")</f>
        <v>t</v>
      </c>
      <c r="B7731" t="str">
        <f t="shared" si="362"/>
        <v>f</v>
      </c>
      <c r="C7731" t="str">
        <f t="shared" si="363"/>
        <v>t</v>
      </c>
      <c r="D7731" t="str">
        <f t="shared" si="364"/>
        <v>f</v>
      </c>
      <c r="E7731" t="str">
        <f>IF(COUNT(SEARCH({"04.","05.","09.","12."},CONCATENATE(P7730,U7730,AB7730,AH7730))),"t","f")</f>
        <v>t</v>
      </c>
      <c r="F7731" t="str">
        <f t="array" ref="F7731">IF(COUNT(SEARCH(HistorischeRubrieken,CONCATENATE(P7730,U7730,AB7730,AH7730))),"t","f")</f>
        <v>t</v>
      </c>
      <c r="G7731">
        <v>1</v>
      </c>
      <c r="H7731">
        <v>700401</v>
      </c>
      <c r="I7731" t="s">
        <v>4780</v>
      </c>
      <c r="J7731">
        <v>19950801</v>
      </c>
      <c r="K7731">
        <v>20010301</v>
      </c>
      <c r="M7731">
        <v>0</v>
      </c>
      <c r="N7731">
        <v>0</v>
      </c>
      <c r="AA7731" t="s">
        <v>4781</v>
      </c>
      <c r="AC7731">
        <v>0</v>
      </c>
      <c r="AE7731">
        <v>1</v>
      </c>
      <c r="AF7731" t="s">
        <v>271</v>
      </c>
    </row>
    <row r="7732" spans="1:32" hidden="1" x14ac:dyDescent="0.25">
      <c r="A7732" t="str">
        <f t="array" ref="A7732">IF(COUNT(SEARCH(RubriekenHistorisch,CONCATENATE(P7731,U7731,AB7731,AH7731))),"t","f")</f>
        <v>f</v>
      </c>
      <c r="B7732" t="str">
        <f t="shared" si="362"/>
        <v>f</v>
      </c>
      <c r="C7732" t="str">
        <f t="shared" si="363"/>
        <v>f</v>
      </c>
      <c r="D7732" t="str">
        <f t="shared" si="364"/>
        <v>f</v>
      </c>
      <c r="E7732" t="str">
        <f>IF(COUNT(SEARCH({"04.","05.","09.","12."},CONCATENATE(P7731,U7731,AB7731,AH7731))),"t","f")</f>
        <v>f</v>
      </c>
      <c r="F7732" t="str">
        <f t="array" ref="F7732">IF(COUNT(SEARCH(HistorischeRubrieken,CONCATENATE(P7731,U7731,AB7731,AH7731))),"t","f")</f>
        <v>f</v>
      </c>
      <c r="G7732">
        <v>2</v>
      </c>
      <c r="H7732">
        <v>700401</v>
      </c>
      <c r="I7732" t="s">
        <v>4782</v>
      </c>
      <c r="J7732">
        <v>20010301</v>
      </c>
      <c r="K7732">
        <v>20030901</v>
      </c>
      <c r="M7732">
        <v>0</v>
      </c>
      <c r="N7732">
        <v>2</v>
      </c>
      <c r="AA7732" t="s">
        <v>4783</v>
      </c>
      <c r="AC7732">
        <v>0</v>
      </c>
      <c r="AE7732">
        <v>1</v>
      </c>
      <c r="AF7732" t="s">
        <v>271</v>
      </c>
    </row>
    <row r="7733" spans="1:32" hidden="1" x14ac:dyDescent="0.25">
      <c r="A7733" t="str">
        <f t="array" ref="A7733">IF(COUNT(SEARCH(RubriekenHistorisch,CONCATENATE(P7732,U7732,AB7732,AH7732))),"t","f")</f>
        <v>f</v>
      </c>
      <c r="B7733" t="str">
        <f t="shared" si="362"/>
        <v>f</v>
      </c>
      <c r="C7733" t="str">
        <f t="shared" si="363"/>
        <v>f</v>
      </c>
      <c r="D7733" t="str">
        <f t="shared" si="364"/>
        <v>f</v>
      </c>
      <c r="E7733" t="str">
        <f>IF(COUNT(SEARCH({"04.","05.","09.","12."},CONCATENATE(P7732,U7732,AB7732,AH7732))),"t","f")</f>
        <v>f</v>
      </c>
      <c r="F7733" t="str">
        <f t="array" ref="F7733">IF(COUNT(SEARCH(HistorischeRubrieken,CONCATENATE(P7732,U7732,AB7732,AH7732))),"t","f")</f>
        <v>f</v>
      </c>
      <c r="G7733">
        <v>3</v>
      </c>
      <c r="H7733">
        <v>700401</v>
      </c>
      <c r="I7733" t="s">
        <v>4784</v>
      </c>
      <c r="J7733">
        <v>20030901</v>
      </c>
      <c r="K7733">
        <v>20071201</v>
      </c>
      <c r="M7733">
        <v>0</v>
      </c>
      <c r="N7733">
        <v>2</v>
      </c>
      <c r="AA7733" t="s">
        <v>4783</v>
      </c>
      <c r="AC7733">
        <v>0</v>
      </c>
      <c r="AE7733">
        <v>1</v>
      </c>
      <c r="AF7733" t="s">
        <v>271</v>
      </c>
    </row>
    <row r="7734" spans="1:32" hidden="1" x14ac:dyDescent="0.25">
      <c r="A7734" t="str">
        <f t="array" ref="A7734">IF(COUNT(SEARCH(RubriekenHistorisch,CONCATENATE(P7733,U7733,AB7733,AH7733))),"t","f")</f>
        <v>f</v>
      </c>
      <c r="B7734" t="str">
        <f t="shared" si="362"/>
        <v>f</v>
      </c>
      <c r="C7734" t="str">
        <f t="shared" si="363"/>
        <v>f</v>
      </c>
      <c r="D7734" t="str">
        <f t="shared" si="364"/>
        <v>f</v>
      </c>
      <c r="E7734" t="str">
        <f>IF(COUNT(SEARCH({"04.","05.","09.","12."},CONCATENATE(P7733,U7733,AB7733,AH7733))),"t","f")</f>
        <v>f</v>
      </c>
      <c r="F7734" t="str">
        <f t="array" ref="F7734">IF(COUNT(SEARCH(HistorischeRubrieken,CONCATENATE(P7733,U7733,AB7733,AH7733))),"t","f")</f>
        <v>f</v>
      </c>
      <c r="G7734">
        <v>4</v>
      </c>
      <c r="H7734">
        <v>700401</v>
      </c>
      <c r="I7734" t="s">
        <v>4784</v>
      </c>
      <c r="J7734">
        <v>20071201</v>
      </c>
      <c r="K7734">
        <v>20100601</v>
      </c>
      <c r="M7734">
        <v>0</v>
      </c>
      <c r="N7734">
        <v>2</v>
      </c>
      <c r="AA7734" t="s">
        <v>4785</v>
      </c>
      <c r="AC7734">
        <v>0</v>
      </c>
      <c r="AE7734">
        <v>1</v>
      </c>
      <c r="AF7734" t="s">
        <v>271</v>
      </c>
    </row>
    <row r="7735" spans="1:32" hidden="1" x14ac:dyDescent="0.25">
      <c r="A7735" t="str">
        <f t="array" ref="A7735">IF(COUNT(SEARCH(RubriekenHistorisch,CONCATENATE(P7734,U7734,AB7734,AH7734))),"t","f")</f>
        <v>f</v>
      </c>
      <c r="B7735" t="str">
        <f t="shared" si="362"/>
        <v>f</v>
      </c>
      <c r="C7735" t="str">
        <f t="shared" si="363"/>
        <v>f</v>
      </c>
      <c r="D7735" t="str">
        <f t="shared" si="364"/>
        <v>f</v>
      </c>
      <c r="E7735" t="str">
        <f>IF(COUNT(SEARCH({"04.","05.","09.","12."},CONCATENATE(P7734,U7734,AB7734,AH7734))),"t","f")</f>
        <v>f</v>
      </c>
      <c r="F7735" t="str">
        <f t="array" ref="F7735">IF(COUNT(SEARCH(HistorischeRubrieken,CONCATENATE(P7734,U7734,AB7734,AH7734))),"t","f")</f>
        <v>f</v>
      </c>
      <c r="G7735">
        <v>5</v>
      </c>
      <c r="H7735">
        <v>700401</v>
      </c>
      <c r="I7735" t="s">
        <v>4784</v>
      </c>
      <c r="J7735">
        <v>20100601</v>
      </c>
      <c r="K7735">
        <v>20120115</v>
      </c>
      <c r="M7735">
        <v>0</v>
      </c>
      <c r="N7735">
        <v>2</v>
      </c>
      <c r="AA7735" t="s">
        <v>4786</v>
      </c>
      <c r="AC7735">
        <v>0</v>
      </c>
      <c r="AE7735">
        <v>1</v>
      </c>
      <c r="AF7735" t="s">
        <v>271</v>
      </c>
    </row>
    <row r="7736" spans="1:32" hidden="1" x14ac:dyDescent="0.25">
      <c r="A7736" t="str">
        <f t="array" ref="A7736">IF(COUNT(SEARCH(RubriekenHistorisch,CONCATENATE(P7735,U7735,AB7735,AH7735))),"t","f")</f>
        <v>f</v>
      </c>
      <c r="B7736" t="str">
        <f t="shared" si="362"/>
        <v>f</v>
      </c>
      <c r="C7736" t="str">
        <f t="shared" si="363"/>
        <v>f</v>
      </c>
      <c r="D7736" t="str">
        <f t="shared" si="364"/>
        <v>f</v>
      </c>
      <c r="E7736" t="str">
        <f>IF(COUNT(SEARCH({"04.","05.","09.","12."},CONCATENATE(P7735,U7735,AB7735,AH7735))),"t","f")</f>
        <v>f</v>
      </c>
      <c r="F7736" t="str">
        <f t="array" ref="F7736">IF(COUNT(SEARCH(HistorischeRubrieken,CONCATENATE(P7735,U7735,AB7735,AH7735))),"t","f")</f>
        <v>f</v>
      </c>
      <c r="G7736">
        <v>6</v>
      </c>
      <c r="H7736">
        <v>700401</v>
      </c>
      <c r="I7736" t="s">
        <v>4784</v>
      </c>
      <c r="J7736">
        <v>20120115</v>
      </c>
      <c r="K7736">
        <v>20120820</v>
      </c>
      <c r="M7736">
        <v>0</v>
      </c>
      <c r="N7736">
        <v>2</v>
      </c>
      <c r="AA7736" t="s">
        <v>4787</v>
      </c>
      <c r="AC7736">
        <v>0</v>
      </c>
      <c r="AE7736">
        <v>1</v>
      </c>
      <c r="AF7736" t="s">
        <v>271</v>
      </c>
    </row>
    <row r="7737" spans="1:32" hidden="1" x14ac:dyDescent="0.25">
      <c r="A7737" t="str">
        <f t="array" ref="A7737">IF(COUNT(SEARCH(RubriekenHistorisch,CONCATENATE(P7736,U7736,AB7736,AH7736))),"t","f")</f>
        <v>f</v>
      </c>
      <c r="B7737" t="str">
        <f t="shared" si="362"/>
        <v>f</v>
      </c>
      <c r="C7737" t="str">
        <f t="shared" si="363"/>
        <v>f</v>
      </c>
      <c r="D7737" t="str">
        <f t="shared" si="364"/>
        <v>f</v>
      </c>
      <c r="E7737" t="str">
        <f>IF(COUNT(SEARCH({"04.","05.","09.","12."},CONCATENATE(P7736,U7736,AB7736,AH7736))),"t","f")</f>
        <v>f</v>
      </c>
      <c r="F7737" t="str">
        <f t="array" ref="F7737">IF(COUNT(SEARCH(HistorischeRubrieken,CONCATENATE(P7736,U7736,AB7736,AH7736))),"t","f")</f>
        <v>f</v>
      </c>
      <c r="G7737">
        <v>7</v>
      </c>
      <c r="H7737">
        <v>700401</v>
      </c>
      <c r="I7737" t="s">
        <v>4784</v>
      </c>
      <c r="J7737">
        <v>20120820</v>
      </c>
      <c r="K7737">
        <v>20130401</v>
      </c>
      <c r="M7737">
        <v>0</v>
      </c>
      <c r="N7737">
        <v>2</v>
      </c>
      <c r="AA7737" t="s">
        <v>4787</v>
      </c>
      <c r="AC7737">
        <v>0</v>
      </c>
      <c r="AE7737">
        <v>1</v>
      </c>
      <c r="AF7737" t="s">
        <v>271</v>
      </c>
    </row>
    <row r="7738" spans="1:32" hidden="1" x14ac:dyDescent="0.25">
      <c r="A7738" t="str">
        <f t="array" ref="A7738">IF(COUNT(SEARCH(RubriekenHistorisch,CONCATENATE(P7737,U7737,AB7737,AH7737))),"t","f")</f>
        <v>f</v>
      </c>
      <c r="B7738" t="str">
        <f t="shared" si="362"/>
        <v>f</v>
      </c>
      <c r="C7738" t="str">
        <f t="shared" si="363"/>
        <v>f</v>
      </c>
      <c r="D7738" t="str">
        <f t="shared" si="364"/>
        <v>f</v>
      </c>
      <c r="E7738" t="str">
        <f>IF(COUNT(SEARCH({"04.","05.","09.","12."},CONCATENATE(P7737,U7737,AB7737,AH7737))),"t","f")</f>
        <v>f</v>
      </c>
      <c r="F7738" t="str">
        <f t="array" ref="F7738">IF(COUNT(SEARCH(HistorischeRubrieken,CONCATENATE(P7737,U7737,AB7737,AH7737))),"t","f")</f>
        <v>f</v>
      </c>
      <c r="G7738">
        <v>8</v>
      </c>
      <c r="H7738">
        <v>700401</v>
      </c>
      <c r="I7738" t="s">
        <v>4784</v>
      </c>
      <c r="J7738">
        <v>20130401</v>
      </c>
      <c r="K7738">
        <v>20140106</v>
      </c>
      <c r="M7738">
        <v>0</v>
      </c>
      <c r="N7738">
        <v>2</v>
      </c>
      <c r="AA7738" t="s">
        <v>4788</v>
      </c>
      <c r="AC7738">
        <v>0</v>
      </c>
      <c r="AE7738">
        <v>1</v>
      </c>
      <c r="AF7738" t="s">
        <v>271</v>
      </c>
    </row>
    <row r="7739" spans="1:32" hidden="1" x14ac:dyDescent="0.25">
      <c r="A7739" t="str">
        <f t="array" ref="A7739">IF(COUNT(SEARCH(RubriekenHistorisch,CONCATENATE(P7738,U7738,AB7738,AH7738))),"t","f")</f>
        <v>f</v>
      </c>
      <c r="B7739" t="str">
        <f t="shared" si="362"/>
        <v>f</v>
      </c>
      <c r="C7739" t="str">
        <f t="shared" si="363"/>
        <v>f</v>
      </c>
      <c r="D7739" t="str">
        <f t="shared" si="364"/>
        <v>f</v>
      </c>
      <c r="E7739" t="str">
        <f>IF(COUNT(SEARCH({"04.","05.","09.","12."},CONCATENATE(P7738,U7738,AB7738,AH7738))),"t","f")</f>
        <v>f</v>
      </c>
      <c r="F7739" t="str">
        <f t="array" ref="F7739">IF(COUNT(SEARCH(HistorischeRubrieken,CONCATENATE(P7738,U7738,AB7738,AH7738))),"t","f")</f>
        <v>f</v>
      </c>
      <c r="G7739">
        <v>9</v>
      </c>
      <c r="H7739">
        <v>700401</v>
      </c>
      <c r="I7739" t="s">
        <v>4784</v>
      </c>
      <c r="J7739">
        <v>20140106</v>
      </c>
      <c r="K7739">
        <v>20150101</v>
      </c>
      <c r="M7739">
        <v>0</v>
      </c>
      <c r="N7739">
        <v>2</v>
      </c>
      <c r="AA7739" t="s">
        <v>4789</v>
      </c>
      <c r="AC7739">
        <v>0</v>
      </c>
      <c r="AE7739">
        <v>1</v>
      </c>
      <c r="AF7739" t="s">
        <v>271</v>
      </c>
    </row>
    <row r="7740" spans="1:32" x14ac:dyDescent="0.25">
      <c r="A7740" t="str">
        <f t="array" ref="A7740">IF(COUNT(SEARCH(RubriekenHistorisch,CONCATENATE(P7739,U7739,AB7739,AH7739))),"t","f")</f>
        <v>f</v>
      </c>
      <c r="B7740" t="str">
        <f t="shared" si="362"/>
        <v>f</v>
      </c>
      <c r="C7740" t="str">
        <f t="shared" si="363"/>
        <v>f</v>
      </c>
      <c r="D7740" t="str">
        <f t="shared" si="364"/>
        <v>f</v>
      </c>
      <c r="E7740" t="str">
        <f>IF(COUNT(SEARCH({"04.","05.","09.","12."},CONCATENATE(P7739,U7739,AB7739,AH7739))),"t","f")</f>
        <v>f</v>
      </c>
      <c r="F7740" t="str">
        <f t="array" ref="F7740">IF(COUNT(SEARCH(HistorischeRubrieken,CONCATENATE(P7739,U7739,AB7739,AH7739))),"t","f")</f>
        <v>f</v>
      </c>
      <c r="G7740">
        <v>10</v>
      </c>
      <c r="H7740">
        <v>700401</v>
      </c>
      <c r="I7740" t="s">
        <v>4784</v>
      </c>
      <c r="J7740">
        <v>20150101</v>
      </c>
      <c r="M7740">
        <v>0</v>
      </c>
      <c r="N7740">
        <v>2</v>
      </c>
      <c r="AA7740" t="s">
        <v>4790</v>
      </c>
      <c r="AC7740">
        <v>0</v>
      </c>
      <c r="AE7740">
        <v>1</v>
      </c>
      <c r="AF7740" t="s">
        <v>271</v>
      </c>
    </row>
    <row r="7741" spans="1:32" x14ac:dyDescent="0.25">
      <c r="A7741" t="str">
        <f t="array" ref="A7741">IF(COUNT(SEARCH(RubriekenHistorisch,CONCATENATE(P7740,U7740,AB7740,AH7740))),"t","f")</f>
        <v>f</v>
      </c>
      <c r="B7741" t="str">
        <f t="shared" si="362"/>
        <v>f</v>
      </c>
      <c r="C7741" t="str">
        <f t="shared" si="363"/>
        <v>f</v>
      </c>
      <c r="D7741" t="str">
        <f t="shared" si="364"/>
        <v>f</v>
      </c>
      <c r="E7741" t="str">
        <f>IF(COUNT(SEARCH({"04.","05.","09.","12."},CONCATENATE(P7740,U7740,AB7740,AH7740))),"t","f")</f>
        <v>f</v>
      </c>
      <c r="F7741" t="str">
        <f t="array" ref="F7741">IF(COUNT(SEARCH(HistorischeRubrieken,CONCATENATE(P7740,U7740,AB7740,AH7740))),"t","f")</f>
        <v>f</v>
      </c>
      <c r="G7741">
        <v>1</v>
      </c>
      <c r="H7741">
        <v>700402</v>
      </c>
      <c r="I7741" t="s">
        <v>6857</v>
      </c>
      <c r="J7741">
        <v>20151201</v>
      </c>
      <c r="M7741">
        <v>0</v>
      </c>
      <c r="N7741">
        <v>2</v>
      </c>
      <c r="AA7741" t="s">
        <v>6858</v>
      </c>
      <c r="AC7741">
        <v>0</v>
      </c>
      <c r="AE7741">
        <v>0</v>
      </c>
      <c r="AF7741" t="s">
        <v>271</v>
      </c>
    </row>
    <row r="7742" spans="1:32" hidden="1" x14ac:dyDescent="0.25">
      <c r="A7742" t="str">
        <f t="array" ref="A7742">IF(COUNT(SEARCH(RubriekenHistorisch,CONCATENATE(P7741,U7741,AB7741,AH7741))),"t","f")</f>
        <v>f</v>
      </c>
      <c r="B7742" t="str">
        <f t="shared" si="362"/>
        <v>f</v>
      </c>
      <c r="C7742" t="str">
        <f t="shared" si="363"/>
        <v>f</v>
      </c>
      <c r="D7742" t="str">
        <f t="shared" si="364"/>
        <v>f</v>
      </c>
      <c r="E7742" t="str">
        <f>IF(COUNT(SEARCH({"04.","05.","09.","12."},CONCATENATE(P7741,U7741,AB7741,AH7741))),"t","f")</f>
        <v>f</v>
      </c>
      <c r="F7742" t="str">
        <f t="array" ref="F7742">IF(COUNT(SEARCH(HistorischeRubrieken,CONCATENATE(P7741,U7741,AB7741,AH7741))),"t","f")</f>
        <v>f</v>
      </c>
      <c r="G7742">
        <v>1</v>
      </c>
      <c r="H7742">
        <v>700501</v>
      </c>
      <c r="I7742" t="s">
        <v>4791</v>
      </c>
      <c r="J7742">
        <v>19960501</v>
      </c>
      <c r="K7742">
        <v>20001201</v>
      </c>
      <c r="M7742">
        <v>0</v>
      </c>
      <c r="N7742">
        <v>0</v>
      </c>
      <c r="O7742" t="s">
        <v>4792</v>
      </c>
      <c r="R7742">
        <v>0</v>
      </c>
      <c r="S7742" t="s">
        <v>271</v>
      </c>
      <c r="AA7742" t="s">
        <v>4793</v>
      </c>
      <c r="AC7742">
        <v>1</v>
      </c>
      <c r="AE7742">
        <v>1</v>
      </c>
      <c r="AF7742" t="s">
        <v>271</v>
      </c>
    </row>
    <row r="7743" spans="1:32" hidden="1" x14ac:dyDescent="0.25">
      <c r="A7743" t="str">
        <f t="array" ref="A7743">IF(COUNT(SEARCH(RubriekenHistorisch,CONCATENATE(P7742,U7742,AB7742,AH7742))),"t","f")</f>
        <v>f</v>
      </c>
      <c r="B7743" t="str">
        <f t="shared" si="362"/>
        <v>f</v>
      </c>
      <c r="C7743" t="str">
        <f t="shared" si="363"/>
        <v>f</v>
      </c>
      <c r="D7743" t="str">
        <f t="shared" si="364"/>
        <v>f</v>
      </c>
      <c r="E7743" t="str">
        <f>IF(COUNT(SEARCH({"04.","05.","09.","12."},CONCATENATE(P7742,U7742,AB7742,AH7742))),"t","f")</f>
        <v>f</v>
      </c>
      <c r="F7743" t="str">
        <f t="array" ref="F7743">IF(COUNT(SEARCH(HistorischeRubrieken,CONCATENATE(P7742,U7742,AB7742,AH7742))),"t","f")</f>
        <v>f</v>
      </c>
      <c r="G7743">
        <v>1</v>
      </c>
      <c r="H7743">
        <v>700601</v>
      </c>
      <c r="I7743" t="s">
        <v>4794</v>
      </c>
      <c r="J7743">
        <v>19980501</v>
      </c>
      <c r="K7743">
        <v>20010301</v>
      </c>
      <c r="M7743">
        <v>0</v>
      </c>
      <c r="N7743">
        <v>0</v>
      </c>
      <c r="AA7743" t="s">
        <v>4795</v>
      </c>
      <c r="AC7743">
        <v>0</v>
      </c>
      <c r="AE7743">
        <v>1</v>
      </c>
      <c r="AF7743" t="s">
        <v>271</v>
      </c>
    </row>
    <row r="7744" spans="1:32" hidden="1" x14ac:dyDescent="0.25">
      <c r="A7744" t="str">
        <f t="array" ref="A7744">IF(COUNT(SEARCH(RubriekenHistorisch,CONCATENATE(P7743,U7743,AB7743,AH7743))),"t","f")</f>
        <v>f</v>
      </c>
      <c r="B7744" t="str">
        <f t="shared" si="362"/>
        <v>f</v>
      </c>
      <c r="C7744" t="str">
        <f t="shared" si="363"/>
        <v>f</v>
      </c>
      <c r="D7744" t="str">
        <f t="shared" si="364"/>
        <v>f</v>
      </c>
      <c r="E7744" t="str">
        <f>IF(COUNT(SEARCH({"04.","05.","09.","12."},CONCATENATE(P7743,U7743,AB7743,AH7743))),"t","f")</f>
        <v>f</v>
      </c>
      <c r="F7744" t="str">
        <f t="array" ref="F7744">IF(COUNT(SEARCH(HistorischeRubrieken,CONCATENATE(P7743,U7743,AB7743,AH7743))),"t","f")</f>
        <v>f</v>
      </c>
      <c r="G7744">
        <v>2</v>
      </c>
      <c r="H7744">
        <v>700601</v>
      </c>
      <c r="I7744" t="s">
        <v>4796</v>
      </c>
      <c r="J7744">
        <v>20010301</v>
      </c>
      <c r="K7744">
        <v>20071201</v>
      </c>
      <c r="M7744">
        <v>0</v>
      </c>
      <c r="N7744">
        <v>2</v>
      </c>
      <c r="AA7744" t="s">
        <v>4797</v>
      </c>
      <c r="AC7744">
        <v>0</v>
      </c>
      <c r="AE7744">
        <v>1</v>
      </c>
      <c r="AF7744" t="s">
        <v>271</v>
      </c>
    </row>
    <row r="7745" spans="1:32" hidden="1" x14ac:dyDescent="0.25">
      <c r="A7745" t="str">
        <f t="array" ref="A7745">IF(COUNT(SEARCH(RubriekenHistorisch,CONCATENATE(P7744,U7744,AB7744,AH7744))),"t","f")</f>
        <v>f</v>
      </c>
      <c r="B7745" t="str">
        <f t="shared" si="362"/>
        <v>f</v>
      </c>
      <c r="C7745" t="str">
        <f t="shared" si="363"/>
        <v>f</v>
      </c>
      <c r="D7745" t="str">
        <f t="shared" si="364"/>
        <v>f</v>
      </c>
      <c r="E7745" t="str">
        <f>IF(COUNT(SEARCH({"04.","05.","09.","12."},CONCATENATE(P7744,U7744,AB7744,AH7744))),"t","f")</f>
        <v>f</v>
      </c>
      <c r="F7745" t="str">
        <f t="array" ref="F7745">IF(COUNT(SEARCH(HistorischeRubrieken,CONCATENATE(P7744,U7744,AB7744,AH7744))),"t","f")</f>
        <v>f</v>
      </c>
      <c r="G7745">
        <v>3</v>
      </c>
      <c r="H7745">
        <v>700601</v>
      </c>
      <c r="I7745" t="s">
        <v>4796</v>
      </c>
      <c r="J7745">
        <v>20071201</v>
      </c>
      <c r="K7745">
        <v>20110601</v>
      </c>
      <c r="M7745">
        <v>0</v>
      </c>
      <c r="N7745">
        <v>2</v>
      </c>
      <c r="AA7745" t="s">
        <v>4798</v>
      </c>
      <c r="AC7745">
        <v>0</v>
      </c>
      <c r="AE7745">
        <v>1</v>
      </c>
      <c r="AF7745" t="s">
        <v>271</v>
      </c>
    </row>
    <row r="7746" spans="1:32" hidden="1" x14ac:dyDescent="0.25">
      <c r="A7746" t="str">
        <f t="array" ref="A7746">IF(COUNT(SEARCH(RubriekenHistorisch,CONCATENATE(P7745,U7745,AB7745,AH7745))),"t","f")</f>
        <v>f</v>
      </c>
      <c r="B7746" t="str">
        <f t="shared" si="362"/>
        <v>f</v>
      </c>
      <c r="C7746" t="str">
        <f t="shared" si="363"/>
        <v>f</v>
      </c>
      <c r="D7746" t="str">
        <f t="shared" si="364"/>
        <v>f</v>
      </c>
      <c r="E7746" t="str">
        <f>IF(COUNT(SEARCH({"04.","05.","09.","12."},CONCATENATE(P7745,U7745,AB7745,AH7745))),"t","f")</f>
        <v>f</v>
      </c>
      <c r="F7746" t="str">
        <f t="array" ref="F7746">IF(COUNT(SEARCH(HistorischeRubrieken,CONCATENATE(P7745,U7745,AB7745,AH7745))),"t","f")</f>
        <v>f</v>
      </c>
      <c r="G7746">
        <v>4</v>
      </c>
      <c r="H7746">
        <v>700601</v>
      </c>
      <c r="I7746" t="s">
        <v>4799</v>
      </c>
      <c r="J7746">
        <v>20110601</v>
      </c>
      <c r="K7746">
        <v>20120115</v>
      </c>
      <c r="M7746">
        <v>0</v>
      </c>
      <c r="N7746">
        <v>2</v>
      </c>
      <c r="AA7746" t="s">
        <v>4798</v>
      </c>
      <c r="AC7746">
        <v>0</v>
      </c>
      <c r="AE7746">
        <v>1</v>
      </c>
      <c r="AF7746" t="s">
        <v>271</v>
      </c>
    </row>
    <row r="7747" spans="1:32" hidden="1" x14ac:dyDescent="0.25">
      <c r="A7747" t="str">
        <f t="array" ref="A7747">IF(COUNT(SEARCH(RubriekenHistorisch,CONCATENATE(P7746,U7746,AB7746,AH7746))),"t","f")</f>
        <v>f</v>
      </c>
      <c r="B7747" t="str">
        <f t="shared" ref="B7747:B7810" si="365">IF(COUNT(SEARCH("07.66.20",CONCATENATE(P7746,U7746,AB7746,AH7746))),"t","f")</f>
        <v>f</v>
      </c>
      <c r="C7747" t="str">
        <f t="shared" ref="C7747:C7810" si="366">IF(COUNT(SEARCH("14.40.10",CONCATENATE(P7746,U7746,AB7746,AH7746))),"t","f")</f>
        <v>f</v>
      </c>
      <c r="D7747" t="str">
        <f t="shared" si="364"/>
        <v>f</v>
      </c>
      <c r="E7747" t="str">
        <f>IF(COUNT(SEARCH({"04.","05.","09.","12."},CONCATENATE(P7746,U7746,AB7746,AH7746))),"t","f")</f>
        <v>f</v>
      </c>
      <c r="F7747" t="str">
        <f t="array" ref="F7747">IF(COUNT(SEARCH(HistorischeRubrieken,CONCATENATE(P7746,U7746,AB7746,AH7746))),"t","f")</f>
        <v>f</v>
      </c>
      <c r="G7747">
        <v>5</v>
      </c>
      <c r="H7747">
        <v>700601</v>
      </c>
      <c r="I7747" t="s">
        <v>4799</v>
      </c>
      <c r="J7747">
        <v>20120115</v>
      </c>
      <c r="K7747">
        <v>20120601</v>
      </c>
      <c r="M7747">
        <v>0</v>
      </c>
      <c r="N7747">
        <v>2</v>
      </c>
      <c r="AA7747" t="s">
        <v>4800</v>
      </c>
      <c r="AC7747">
        <v>0</v>
      </c>
      <c r="AE7747">
        <v>1</v>
      </c>
      <c r="AF7747" t="s">
        <v>271</v>
      </c>
    </row>
    <row r="7748" spans="1:32" x14ac:dyDescent="0.25">
      <c r="A7748" t="str">
        <f t="array" ref="A7748">IF(COUNT(SEARCH(RubriekenHistorisch,CONCATENATE(P7747,U7747,AB7747,AH7747))),"t","f")</f>
        <v>f</v>
      </c>
      <c r="B7748" t="str">
        <f t="shared" si="365"/>
        <v>f</v>
      </c>
      <c r="C7748" t="str">
        <f t="shared" si="366"/>
        <v>f</v>
      </c>
      <c r="D7748" t="str">
        <f t="shared" ref="D7748:D7811" si="367">IF(COUNT(SEARCH("- 0",CONCATENATE(P7747,U7747,AB7747,AH7747))),"t","f")</f>
        <v>f</v>
      </c>
      <c r="E7748" t="str">
        <f>IF(COUNT(SEARCH({"04.","05.","09.","12."},CONCATENATE(P7747,U7747,AB7747,AH7747))),"t","f")</f>
        <v>f</v>
      </c>
      <c r="F7748" t="str">
        <f t="array" ref="F7748">IF(COUNT(SEARCH(HistorischeRubrieken,CONCATENATE(P7747,U7747,AB7747,AH7747))),"t","f")</f>
        <v>f</v>
      </c>
      <c r="G7748">
        <v>1</v>
      </c>
      <c r="H7748">
        <v>700701</v>
      </c>
      <c r="I7748" t="s">
        <v>4801</v>
      </c>
      <c r="J7748">
        <v>20120201</v>
      </c>
      <c r="M7748">
        <v>0</v>
      </c>
      <c r="N7748">
        <v>1</v>
      </c>
      <c r="AA7748" t="s">
        <v>4802</v>
      </c>
      <c r="AC7748">
        <v>0</v>
      </c>
      <c r="AE7748">
        <v>1</v>
      </c>
      <c r="AF7748" t="s">
        <v>271</v>
      </c>
    </row>
    <row r="7749" spans="1:32" hidden="1" x14ac:dyDescent="0.25">
      <c r="A7749" t="str">
        <f t="array" ref="A7749">IF(COUNT(SEARCH(RubriekenHistorisch,CONCATENATE(P7748,U7748,AB7748,AH7748))),"t","f")</f>
        <v>f</v>
      </c>
      <c r="B7749" t="str">
        <f t="shared" si="365"/>
        <v>f</v>
      </c>
      <c r="C7749" t="str">
        <f t="shared" si="366"/>
        <v>f</v>
      </c>
      <c r="D7749" t="str">
        <f t="shared" si="367"/>
        <v>f</v>
      </c>
      <c r="E7749" t="str">
        <f>IF(COUNT(SEARCH({"04.","05.","09.","12."},CONCATENATE(P7748,U7748,AB7748,AH7748))),"t","f")</f>
        <v>f</v>
      </c>
      <c r="F7749" t="str">
        <f t="array" ref="F7749">IF(COUNT(SEARCH(HistorischeRubrieken,CONCATENATE(P7748,U7748,AB7748,AH7748))),"t","f")</f>
        <v>f</v>
      </c>
      <c r="G7749">
        <v>1</v>
      </c>
      <c r="H7749">
        <v>700801</v>
      </c>
      <c r="I7749" t="s">
        <v>4803</v>
      </c>
      <c r="J7749">
        <v>20040301</v>
      </c>
      <c r="K7749">
        <v>20071201</v>
      </c>
      <c r="M7749">
        <v>0</v>
      </c>
      <c r="N7749">
        <v>0</v>
      </c>
      <c r="AA7749" t="s">
        <v>4804</v>
      </c>
      <c r="AC7749">
        <v>0</v>
      </c>
      <c r="AE7749">
        <v>0</v>
      </c>
      <c r="AF7749" t="s">
        <v>271</v>
      </c>
    </row>
    <row r="7750" spans="1:32" hidden="1" x14ac:dyDescent="0.25">
      <c r="A7750" t="str">
        <f t="array" ref="A7750">IF(COUNT(SEARCH(RubriekenHistorisch,CONCATENATE(P7749,U7749,AB7749,AH7749))),"t","f")</f>
        <v>f</v>
      </c>
      <c r="B7750" t="str">
        <f t="shared" si="365"/>
        <v>f</v>
      </c>
      <c r="C7750" t="str">
        <f t="shared" si="366"/>
        <v>f</v>
      </c>
      <c r="D7750" t="str">
        <f t="shared" si="367"/>
        <v>f</v>
      </c>
      <c r="E7750" t="str">
        <f>IF(COUNT(SEARCH({"04.","05.","09.","12."},CONCATENATE(P7749,U7749,AB7749,AH7749))),"t","f")</f>
        <v>f</v>
      </c>
      <c r="F7750" t="str">
        <f t="array" ref="F7750">IF(COUNT(SEARCH(HistorischeRubrieken,CONCATENATE(P7749,U7749,AB7749,AH7749))),"t","f")</f>
        <v>f</v>
      </c>
      <c r="G7750">
        <v>2</v>
      </c>
      <c r="H7750">
        <v>700801</v>
      </c>
      <c r="I7750" t="s">
        <v>4803</v>
      </c>
      <c r="J7750">
        <v>20071201</v>
      </c>
      <c r="K7750">
        <v>20090301</v>
      </c>
      <c r="M7750">
        <v>0</v>
      </c>
      <c r="N7750">
        <v>0</v>
      </c>
      <c r="AA7750" t="s">
        <v>4805</v>
      </c>
      <c r="AC7750">
        <v>0</v>
      </c>
      <c r="AE7750">
        <v>0</v>
      </c>
      <c r="AF7750" t="s">
        <v>271</v>
      </c>
    </row>
    <row r="7751" spans="1:32" hidden="1" x14ac:dyDescent="0.25">
      <c r="A7751" t="str">
        <f t="array" ref="A7751">IF(COUNT(SEARCH(RubriekenHistorisch,CONCATENATE(P7750,U7750,AB7750,AH7750))),"t","f")</f>
        <v>f</v>
      </c>
      <c r="B7751" t="str">
        <f t="shared" si="365"/>
        <v>f</v>
      </c>
      <c r="C7751" t="str">
        <f t="shared" si="366"/>
        <v>f</v>
      </c>
      <c r="D7751" t="str">
        <f t="shared" si="367"/>
        <v>f</v>
      </c>
      <c r="E7751" t="str">
        <f>IF(COUNT(SEARCH({"04.","05.","09.","12."},CONCATENATE(P7750,U7750,AB7750,AH7750))),"t","f")</f>
        <v>f</v>
      </c>
      <c r="F7751" t="str">
        <f t="array" ref="F7751">IF(COUNT(SEARCH(HistorischeRubrieken,CONCATENATE(P7750,U7750,AB7750,AH7750))),"t","f")</f>
        <v>f</v>
      </c>
      <c r="G7751">
        <v>3</v>
      </c>
      <c r="H7751">
        <v>700801</v>
      </c>
      <c r="I7751" t="s">
        <v>4803</v>
      </c>
      <c r="J7751">
        <v>20090301</v>
      </c>
      <c r="K7751">
        <v>20111201</v>
      </c>
      <c r="M7751">
        <v>0</v>
      </c>
      <c r="N7751">
        <v>0</v>
      </c>
      <c r="O7751" t="s">
        <v>4806</v>
      </c>
      <c r="R7751">
        <v>0</v>
      </c>
      <c r="S7751" t="s">
        <v>271</v>
      </c>
      <c r="AA7751" t="s">
        <v>4806</v>
      </c>
      <c r="AC7751">
        <v>1</v>
      </c>
      <c r="AE7751">
        <v>0</v>
      </c>
      <c r="AF7751" t="s">
        <v>271</v>
      </c>
    </row>
    <row r="7752" spans="1:32" hidden="1" x14ac:dyDescent="0.25">
      <c r="A7752" t="str">
        <f t="array" ref="A7752">IF(COUNT(SEARCH(RubriekenHistorisch,CONCATENATE(P7751,U7751,AB7751,AH7751))),"t","f")</f>
        <v>f</v>
      </c>
      <c r="B7752" t="str">
        <f t="shared" si="365"/>
        <v>f</v>
      </c>
      <c r="C7752" t="str">
        <f t="shared" si="366"/>
        <v>f</v>
      </c>
      <c r="D7752" t="str">
        <f t="shared" si="367"/>
        <v>f</v>
      </c>
      <c r="E7752" t="str">
        <f>IF(COUNT(SEARCH({"04.","05.","09.","12."},CONCATENATE(P7751,U7751,AB7751,AH7751))),"t","f")</f>
        <v>f</v>
      </c>
      <c r="F7752" t="str">
        <f t="array" ref="F7752">IF(COUNT(SEARCH(HistorischeRubrieken,CONCATENATE(P7751,U7751,AB7751,AH7751))),"t","f")</f>
        <v>f</v>
      </c>
      <c r="G7752">
        <v>4</v>
      </c>
      <c r="H7752">
        <v>700801</v>
      </c>
      <c r="I7752" t="s">
        <v>4807</v>
      </c>
      <c r="J7752">
        <v>20111201</v>
      </c>
      <c r="K7752">
        <v>20120115</v>
      </c>
      <c r="M7752">
        <v>0</v>
      </c>
      <c r="N7752">
        <v>0</v>
      </c>
      <c r="O7752" t="s">
        <v>4806</v>
      </c>
      <c r="R7752">
        <v>0</v>
      </c>
      <c r="S7752" t="s">
        <v>271</v>
      </c>
      <c r="AA7752" t="s">
        <v>4806</v>
      </c>
      <c r="AC7752">
        <v>1</v>
      </c>
      <c r="AE7752">
        <v>0</v>
      </c>
      <c r="AF7752" t="s">
        <v>271</v>
      </c>
    </row>
    <row r="7753" spans="1:32" hidden="1" x14ac:dyDescent="0.25">
      <c r="A7753" t="str">
        <f t="array" ref="A7753">IF(COUNT(SEARCH(RubriekenHistorisch,CONCATENATE(P7752,U7752,AB7752,AH7752))),"t","f")</f>
        <v>f</v>
      </c>
      <c r="B7753" t="str">
        <f t="shared" si="365"/>
        <v>f</v>
      </c>
      <c r="C7753" t="str">
        <f t="shared" si="366"/>
        <v>f</v>
      </c>
      <c r="D7753" t="str">
        <f t="shared" si="367"/>
        <v>f</v>
      </c>
      <c r="E7753" t="str">
        <f>IF(COUNT(SEARCH({"04.","05.","09.","12."},CONCATENATE(P7752,U7752,AB7752,AH7752))),"t","f")</f>
        <v>f</v>
      </c>
      <c r="F7753" t="str">
        <f t="array" ref="F7753">IF(COUNT(SEARCH(HistorischeRubrieken,CONCATENATE(P7752,U7752,AB7752,AH7752))),"t","f")</f>
        <v>f</v>
      </c>
      <c r="G7753">
        <v>5</v>
      </c>
      <c r="H7753">
        <v>700801</v>
      </c>
      <c r="I7753" t="s">
        <v>4807</v>
      </c>
      <c r="J7753">
        <v>20120115</v>
      </c>
      <c r="K7753">
        <v>20120917</v>
      </c>
      <c r="M7753">
        <v>0</v>
      </c>
      <c r="N7753">
        <v>0</v>
      </c>
      <c r="O7753" t="s">
        <v>4808</v>
      </c>
      <c r="R7753">
        <v>0</v>
      </c>
      <c r="S7753" t="s">
        <v>271</v>
      </c>
      <c r="AA7753" t="s">
        <v>4808</v>
      </c>
      <c r="AC7753">
        <v>1</v>
      </c>
      <c r="AE7753">
        <v>0</v>
      </c>
      <c r="AF7753" t="s">
        <v>271</v>
      </c>
    </row>
    <row r="7754" spans="1:32" hidden="1" x14ac:dyDescent="0.25">
      <c r="A7754" t="str">
        <f t="array" ref="A7754">IF(COUNT(SEARCH(RubriekenHistorisch,CONCATENATE(P7753,U7753,AB7753,AH7753))),"t","f")</f>
        <v>f</v>
      </c>
      <c r="B7754" t="str">
        <f t="shared" si="365"/>
        <v>f</v>
      </c>
      <c r="C7754" t="str">
        <f t="shared" si="366"/>
        <v>f</v>
      </c>
      <c r="D7754" t="str">
        <f t="shared" si="367"/>
        <v>f</v>
      </c>
      <c r="E7754" t="str">
        <f>IF(COUNT(SEARCH({"04.","05.","09.","12."},CONCATENATE(P7753,U7753,AB7753,AH7753))),"t","f")</f>
        <v>f</v>
      </c>
      <c r="F7754" t="str">
        <f t="array" ref="F7754">IF(COUNT(SEARCH(HistorischeRubrieken,CONCATENATE(P7753,U7753,AB7753,AH7753))),"t","f")</f>
        <v>f</v>
      </c>
      <c r="G7754">
        <v>6</v>
      </c>
      <c r="H7754">
        <v>700801</v>
      </c>
      <c r="I7754" t="s">
        <v>4807</v>
      </c>
      <c r="J7754">
        <v>20120917</v>
      </c>
      <c r="K7754">
        <v>20160501</v>
      </c>
      <c r="M7754">
        <v>0</v>
      </c>
      <c r="N7754">
        <v>0</v>
      </c>
      <c r="O7754" t="s">
        <v>4808</v>
      </c>
      <c r="R7754">
        <v>0</v>
      </c>
      <c r="S7754" t="s">
        <v>271</v>
      </c>
      <c r="AA7754" t="s">
        <v>4808</v>
      </c>
      <c r="AC7754">
        <v>1</v>
      </c>
      <c r="AE7754">
        <v>0</v>
      </c>
      <c r="AF7754" t="s">
        <v>271</v>
      </c>
    </row>
    <row r="7755" spans="1:32" x14ac:dyDescent="0.25">
      <c r="A7755" t="str">
        <f t="array" ref="A7755">IF(COUNT(SEARCH(RubriekenHistorisch,CONCATENATE(P7754,U7754,AB7754,AH7754))),"t","f")</f>
        <v>f</v>
      </c>
      <c r="B7755" t="str">
        <f t="shared" si="365"/>
        <v>f</v>
      </c>
      <c r="C7755" t="str">
        <f t="shared" si="366"/>
        <v>f</v>
      </c>
      <c r="D7755" t="str">
        <f t="shared" si="367"/>
        <v>f</v>
      </c>
      <c r="E7755" t="str">
        <f>IF(COUNT(SEARCH({"04.","05.","09.","12."},CONCATENATE(P7754,U7754,AB7754,AH7754))),"t","f")</f>
        <v>f</v>
      </c>
      <c r="F7755" t="str">
        <f t="array" ref="F7755">IF(COUNT(SEARCH(HistorischeRubrieken,CONCATENATE(P7754,U7754,AB7754,AH7754))),"t","f")</f>
        <v>f</v>
      </c>
      <c r="G7755">
        <v>7</v>
      </c>
      <c r="H7755">
        <v>700801</v>
      </c>
      <c r="I7755" t="s">
        <v>6859</v>
      </c>
      <c r="J7755">
        <v>20160501</v>
      </c>
      <c r="M7755">
        <v>0</v>
      </c>
      <c r="N7755">
        <v>0</v>
      </c>
      <c r="O7755" t="s">
        <v>4808</v>
      </c>
      <c r="R7755">
        <v>0</v>
      </c>
      <c r="S7755" t="s">
        <v>271</v>
      </c>
      <c r="AA7755" t="s">
        <v>4808</v>
      </c>
      <c r="AC7755">
        <v>1</v>
      </c>
      <c r="AE7755">
        <v>0</v>
      </c>
      <c r="AF7755" t="s">
        <v>271</v>
      </c>
    </row>
    <row r="7756" spans="1:32" hidden="1" x14ac:dyDescent="0.25">
      <c r="A7756" t="str">
        <f t="array" ref="A7756">IF(COUNT(SEARCH(RubriekenHistorisch,CONCATENATE(P7755,U7755,AB7755,AH7755))),"t","f")</f>
        <v>f</v>
      </c>
      <c r="B7756" t="str">
        <f t="shared" si="365"/>
        <v>f</v>
      </c>
      <c r="C7756" t="str">
        <f t="shared" si="366"/>
        <v>f</v>
      </c>
      <c r="D7756" t="str">
        <f t="shared" si="367"/>
        <v>f</v>
      </c>
      <c r="E7756" t="str">
        <f>IF(COUNT(SEARCH({"04.","05.","09.","12."},CONCATENATE(P7755,U7755,AB7755,AH7755))),"t","f")</f>
        <v>f</v>
      </c>
      <c r="F7756" t="str">
        <f t="array" ref="F7756">IF(COUNT(SEARCH(HistorischeRubrieken,CONCATENATE(P7755,U7755,AB7755,AH7755))),"t","f")</f>
        <v>f</v>
      </c>
      <c r="G7756">
        <v>1</v>
      </c>
      <c r="H7756">
        <v>700901</v>
      </c>
      <c r="I7756" t="s">
        <v>4809</v>
      </c>
      <c r="J7756">
        <v>19981101</v>
      </c>
      <c r="K7756">
        <v>19991201</v>
      </c>
      <c r="M7756">
        <v>0</v>
      </c>
      <c r="N7756">
        <v>0</v>
      </c>
      <c r="AA7756" t="s">
        <v>4810</v>
      </c>
      <c r="AC7756">
        <v>0</v>
      </c>
      <c r="AE7756">
        <v>1</v>
      </c>
      <c r="AF7756" t="s">
        <v>271</v>
      </c>
    </row>
    <row r="7757" spans="1:32" hidden="1" x14ac:dyDescent="0.25">
      <c r="A7757" t="str">
        <f t="array" ref="A7757">IF(COUNT(SEARCH(RubriekenHistorisch,CONCATENATE(P7756,U7756,AB7756,AH7756))),"t","f")</f>
        <v>f</v>
      </c>
      <c r="B7757" t="str">
        <f t="shared" si="365"/>
        <v>f</v>
      </c>
      <c r="C7757" t="str">
        <f t="shared" si="366"/>
        <v>f</v>
      </c>
      <c r="D7757" t="str">
        <f t="shared" si="367"/>
        <v>f</v>
      </c>
      <c r="E7757" t="str">
        <f>IF(COUNT(SEARCH({"04.","05.","09.","12."},CONCATENATE(P7756,U7756,AB7756,AH7756))),"t","f")</f>
        <v>f</v>
      </c>
      <c r="F7757" t="str">
        <f t="array" ref="F7757">IF(COUNT(SEARCH(HistorischeRubrieken,CONCATENATE(P7756,U7756,AB7756,AH7756))),"t","f")</f>
        <v>f</v>
      </c>
      <c r="G7757">
        <v>2</v>
      </c>
      <c r="H7757">
        <v>700901</v>
      </c>
      <c r="I7757" t="s">
        <v>4811</v>
      </c>
      <c r="J7757">
        <v>19991201</v>
      </c>
      <c r="K7757">
        <v>20010301</v>
      </c>
      <c r="M7757">
        <v>0</v>
      </c>
      <c r="N7757">
        <v>0</v>
      </c>
      <c r="AA7757" t="s">
        <v>4810</v>
      </c>
      <c r="AC7757">
        <v>0</v>
      </c>
      <c r="AE7757">
        <v>1</v>
      </c>
      <c r="AF7757" t="s">
        <v>271</v>
      </c>
    </row>
    <row r="7758" spans="1:32" hidden="1" x14ac:dyDescent="0.25">
      <c r="A7758" t="str">
        <f t="array" ref="A7758">IF(COUNT(SEARCH(RubriekenHistorisch,CONCATENATE(P7757,U7757,AB7757,AH7757))),"t","f")</f>
        <v>f</v>
      </c>
      <c r="B7758" t="str">
        <f t="shared" si="365"/>
        <v>f</v>
      </c>
      <c r="C7758" t="str">
        <f t="shared" si="366"/>
        <v>f</v>
      </c>
      <c r="D7758" t="str">
        <f t="shared" si="367"/>
        <v>f</v>
      </c>
      <c r="E7758" t="str">
        <f>IF(COUNT(SEARCH({"04.","05.","09.","12."},CONCATENATE(P7757,U7757,AB7757,AH7757))),"t","f")</f>
        <v>f</v>
      </c>
      <c r="F7758" t="str">
        <f t="array" ref="F7758">IF(COUNT(SEARCH(HistorischeRubrieken,CONCATENATE(P7757,U7757,AB7757,AH7757))),"t","f")</f>
        <v>f</v>
      </c>
      <c r="G7758">
        <v>3</v>
      </c>
      <c r="H7758">
        <v>700901</v>
      </c>
      <c r="I7758" t="s">
        <v>4809</v>
      </c>
      <c r="J7758">
        <v>20010301</v>
      </c>
      <c r="K7758">
        <v>20071201</v>
      </c>
      <c r="M7758">
        <v>0</v>
      </c>
      <c r="N7758">
        <v>2</v>
      </c>
      <c r="AA7758" t="s">
        <v>4812</v>
      </c>
      <c r="AC7758">
        <v>0</v>
      </c>
      <c r="AE7758">
        <v>1</v>
      </c>
      <c r="AF7758" t="s">
        <v>271</v>
      </c>
    </row>
    <row r="7759" spans="1:32" hidden="1" x14ac:dyDescent="0.25">
      <c r="A7759" t="str">
        <f t="array" ref="A7759">IF(COUNT(SEARCH(RubriekenHistorisch,CONCATENATE(P7758,U7758,AB7758,AH7758))),"t","f")</f>
        <v>f</v>
      </c>
      <c r="B7759" t="str">
        <f t="shared" si="365"/>
        <v>f</v>
      </c>
      <c r="C7759" t="str">
        <f t="shared" si="366"/>
        <v>f</v>
      </c>
      <c r="D7759" t="str">
        <f t="shared" si="367"/>
        <v>f</v>
      </c>
      <c r="E7759" t="str">
        <f>IF(COUNT(SEARCH({"04.","05.","09.","12."},CONCATENATE(P7758,U7758,AB7758,AH7758))),"t","f")</f>
        <v>f</v>
      </c>
      <c r="F7759" t="str">
        <f t="array" ref="F7759">IF(COUNT(SEARCH(HistorischeRubrieken,CONCATENATE(P7758,U7758,AB7758,AH7758))),"t","f")</f>
        <v>f</v>
      </c>
      <c r="G7759">
        <v>4</v>
      </c>
      <c r="H7759">
        <v>700901</v>
      </c>
      <c r="I7759" t="s">
        <v>4809</v>
      </c>
      <c r="J7759">
        <v>20071201</v>
      </c>
      <c r="K7759">
        <v>20120115</v>
      </c>
      <c r="M7759">
        <v>0</v>
      </c>
      <c r="N7759">
        <v>2</v>
      </c>
      <c r="AA7759" t="s">
        <v>4813</v>
      </c>
      <c r="AC7759">
        <v>0</v>
      </c>
      <c r="AE7759">
        <v>1</v>
      </c>
      <c r="AF7759" t="s">
        <v>271</v>
      </c>
    </row>
    <row r="7760" spans="1:32" hidden="1" x14ac:dyDescent="0.25">
      <c r="A7760" t="str">
        <f t="array" ref="A7760">IF(COUNT(SEARCH(RubriekenHistorisch,CONCATENATE(P7759,U7759,AB7759,AH7759))),"t","f")</f>
        <v>f</v>
      </c>
      <c r="B7760" t="str">
        <f t="shared" si="365"/>
        <v>f</v>
      </c>
      <c r="C7760" t="str">
        <f t="shared" si="366"/>
        <v>f</v>
      </c>
      <c r="D7760" t="str">
        <f t="shared" si="367"/>
        <v>f</v>
      </c>
      <c r="E7760" t="str">
        <f>IF(COUNT(SEARCH({"04.","05.","09.","12."},CONCATENATE(P7759,U7759,AB7759,AH7759))),"t","f")</f>
        <v>f</v>
      </c>
      <c r="F7760" t="str">
        <f t="array" ref="F7760">IF(COUNT(SEARCH(HistorischeRubrieken,CONCATENATE(P7759,U7759,AB7759,AH7759))),"t","f")</f>
        <v>f</v>
      </c>
      <c r="G7760">
        <v>5</v>
      </c>
      <c r="H7760">
        <v>700901</v>
      </c>
      <c r="I7760" t="s">
        <v>4814</v>
      </c>
      <c r="J7760">
        <v>20120115</v>
      </c>
      <c r="K7760">
        <v>20121119</v>
      </c>
      <c r="M7760">
        <v>0</v>
      </c>
      <c r="N7760">
        <v>2</v>
      </c>
      <c r="AA7760" t="s">
        <v>4815</v>
      </c>
      <c r="AC7760">
        <v>0</v>
      </c>
      <c r="AE7760">
        <v>1</v>
      </c>
      <c r="AF7760" t="s">
        <v>271</v>
      </c>
    </row>
    <row r="7761" spans="1:32" hidden="1" x14ac:dyDescent="0.25">
      <c r="A7761" t="str">
        <f t="array" ref="A7761">IF(COUNT(SEARCH(RubriekenHistorisch,CONCATENATE(P7760,U7760,AB7760,AH7760))),"t","f")</f>
        <v>f</v>
      </c>
      <c r="B7761" t="str">
        <f t="shared" si="365"/>
        <v>f</v>
      </c>
      <c r="C7761" t="str">
        <f t="shared" si="366"/>
        <v>f</v>
      </c>
      <c r="D7761" t="str">
        <f t="shared" si="367"/>
        <v>f</v>
      </c>
      <c r="E7761" t="str">
        <f>IF(COUNT(SEARCH({"04.","05.","09.","12."},CONCATENATE(P7760,U7760,AB7760,AH7760))),"t","f")</f>
        <v>f</v>
      </c>
      <c r="F7761" t="str">
        <f t="array" ref="F7761">IF(COUNT(SEARCH(HistorischeRubrieken,CONCATENATE(P7760,U7760,AB7760,AH7760))),"t","f")</f>
        <v>f</v>
      </c>
      <c r="G7761">
        <v>6</v>
      </c>
      <c r="H7761">
        <v>700901</v>
      </c>
      <c r="I7761" t="s">
        <v>4814</v>
      </c>
      <c r="J7761">
        <v>20121119</v>
      </c>
      <c r="K7761">
        <v>20130401</v>
      </c>
      <c r="M7761">
        <v>0</v>
      </c>
      <c r="N7761">
        <v>2</v>
      </c>
      <c r="AA7761" t="s">
        <v>4815</v>
      </c>
      <c r="AC7761">
        <v>0</v>
      </c>
      <c r="AE7761">
        <v>1</v>
      </c>
      <c r="AF7761" t="s">
        <v>271</v>
      </c>
    </row>
    <row r="7762" spans="1:32" hidden="1" x14ac:dyDescent="0.25">
      <c r="A7762" t="str">
        <f t="array" ref="A7762">IF(COUNT(SEARCH(RubriekenHistorisch,CONCATENATE(P7761,U7761,AB7761,AH7761))),"t","f")</f>
        <v>f</v>
      </c>
      <c r="B7762" t="str">
        <f t="shared" si="365"/>
        <v>f</v>
      </c>
      <c r="C7762" t="str">
        <f t="shared" si="366"/>
        <v>f</v>
      </c>
      <c r="D7762" t="str">
        <f t="shared" si="367"/>
        <v>f</v>
      </c>
      <c r="E7762" t="str">
        <f>IF(COUNT(SEARCH({"04.","05.","09.","12."},CONCATENATE(P7761,U7761,AB7761,AH7761))),"t","f")</f>
        <v>f</v>
      </c>
      <c r="F7762" t="str">
        <f t="array" ref="F7762">IF(COUNT(SEARCH(HistorischeRubrieken,CONCATENATE(P7761,U7761,AB7761,AH7761))),"t","f")</f>
        <v>f</v>
      </c>
      <c r="G7762">
        <v>1</v>
      </c>
      <c r="H7762">
        <v>701001</v>
      </c>
      <c r="I7762" t="s">
        <v>6214</v>
      </c>
      <c r="J7762">
        <v>19980801</v>
      </c>
      <c r="K7762">
        <v>20010401</v>
      </c>
      <c r="M7762">
        <v>0</v>
      </c>
      <c r="N7762">
        <v>0</v>
      </c>
      <c r="O7762" t="s">
        <v>4816</v>
      </c>
      <c r="R7762">
        <v>0</v>
      </c>
      <c r="S7762" t="s">
        <v>271</v>
      </c>
      <c r="AA7762" t="s">
        <v>4816</v>
      </c>
      <c r="AC7762">
        <v>1</v>
      </c>
      <c r="AE7762">
        <v>0</v>
      </c>
      <c r="AF7762" t="s">
        <v>271</v>
      </c>
    </row>
    <row r="7763" spans="1:32" hidden="1" x14ac:dyDescent="0.25">
      <c r="A7763" t="str">
        <f t="array" ref="A7763">IF(COUNT(SEARCH(RubriekenHistorisch,CONCATENATE(P7762,U7762,AB7762,AH7762))),"t","f")</f>
        <v>f</v>
      </c>
      <c r="B7763" t="str">
        <f t="shared" si="365"/>
        <v>f</v>
      </c>
      <c r="C7763" t="str">
        <f t="shared" si="366"/>
        <v>f</v>
      </c>
      <c r="D7763" t="str">
        <f t="shared" si="367"/>
        <v>f</v>
      </c>
      <c r="E7763" t="str">
        <f>IF(COUNT(SEARCH({"04.","05.","09.","12."},CONCATENATE(P7762,U7762,AB7762,AH7762))),"t","f")</f>
        <v>f</v>
      </c>
      <c r="F7763" t="str">
        <f t="array" ref="F7763">IF(COUNT(SEARCH(HistorischeRubrieken,CONCATENATE(P7762,U7762,AB7762,AH7762))),"t","f")</f>
        <v>f</v>
      </c>
      <c r="G7763">
        <v>2</v>
      </c>
      <c r="H7763">
        <v>701001</v>
      </c>
      <c r="I7763" t="s">
        <v>6215</v>
      </c>
      <c r="J7763">
        <v>20010401</v>
      </c>
      <c r="K7763">
        <v>20020901</v>
      </c>
      <c r="M7763">
        <v>0</v>
      </c>
      <c r="N7763">
        <v>0</v>
      </c>
      <c r="O7763" t="s">
        <v>4817</v>
      </c>
      <c r="R7763">
        <v>0</v>
      </c>
      <c r="S7763" t="s">
        <v>271</v>
      </c>
      <c r="V7763">
        <v>2</v>
      </c>
      <c r="W7763">
        <v>0</v>
      </c>
      <c r="X7763">
        <v>20010915</v>
      </c>
      <c r="Y7763">
        <v>0</v>
      </c>
      <c r="Z7763" t="s">
        <v>271</v>
      </c>
      <c r="AA7763" t="s">
        <v>4817</v>
      </c>
      <c r="AC7763">
        <v>0</v>
      </c>
      <c r="AE7763">
        <v>0</v>
      </c>
      <c r="AF7763" t="s">
        <v>271</v>
      </c>
    </row>
    <row r="7764" spans="1:32" hidden="1" x14ac:dyDescent="0.25">
      <c r="A7764" t="str">
        <f t="array" ref="A7764">IF(COUNT(SEARCH(RubriekenHistorisch,CONCATENATE(P7763,U7763,AB7763,AH7763))),"t","f")</f>
        <v>f</v>
      </c>
      <c r="B7764" t="str">
        <f t="shared" si="365"/>
        <v>f</v>
      </c>
      <c r="C7764" t="str">
        <f t="shared" si="366"/>
        <v>f</v>
      </c>
      <c r="D7764" t="str">
        <f t="shared" si="367"/>
        <v>f</v>
      </c>
      <c r="E7764" t="str">
        <f>IF(COUNT(SEARCH({"04.","05.","09.","12."},CONCATENATE(P7763,U7763,AB7763,AH7763))),"t","f")</f>
        <v>f</v>
      </c>
      <c r="F7764" t="str">
        <f t="array" ref="F7764">IF(COUNT(SEARCH(HistorischeRubrieken,CONCATENATE(P7763,U7763,AB7763,AH7763))),"t","f")</f>
        <v>f</v>
      </c>
      <c r="G7764">
        <v>3</v>
      </c>
      <c r="H7764">
        <v>701001</v>
      </c>
      <c r="I7764" t="s">
        <v>6215</v>
      </c>
      <c r="J7764">
        <v>20020901</v>
      </c>
      <c r="K7764">
        <v>20021201</v>
      </c>
      <c r="M7764">
        <v>0</v>
      </c>
      <c r="N7764">
        <v>0</v>
      </c>
      <c r="O7764" t="s">
        <v>4817</v>
      </c>
      <c r="R7764">
        <v>0</v>
      </c>
      <c r="S7764" t="s">
        <v>271</v>
      </c>
      <c r="V7764">
        <v>4</v>
      </c>
      <c r="W7764">
        <v>0</v>
      </c>
      <c r="X7764">
        <v>20020907</v>
      </c>
      <c r="Y7764">
        <v>0</v>
      </c>
      <c r="Z7764" t="s">
        <v>271</v>
      </c>
      <c r="AA7764" t="s">
        <v>4817</v>
      </c>
      <c r="AC7764">
        <v>0</v>
      </c>
      <c r="AE7764">
        <v>0</v>
      </c>
      <c r="AF7764" t="s">
        <v>271</v>
      </c>
    </row>
    <row r="7765" spans="1:32" hidden="1" x14ac:dyDescent="0.25">
      <c r="A7765" t="str">
        <f t="array" ref="A7765">IF(COUNT(SEARCH(RubriekenHistorisch,CONCATENATE(P7764,U7764,AB7764,AH7764))),"t","f")</f>
        <v>f</v>
      </c>
      <c r="B7765" t="str">
        <f t="shared" si="365"/>
        <v>f</v>
      </c>
      <c r="C7765" t="str">
        <f t="shared" si="366"/>
        <v>f</v>
      </c>
      <c r="D7765" t="str">
        <f t="shared" si="367"/>
        <v>f</v>
      </c>
      <c r="E7765" t="str">
        <f>IF(COUNT(SEARCH({"04.","05.","09.","12."},CONCATENATE(P7764,U7764,AB7764,AH7764))),"t","f")</f>
        <v>f</v>
      </c>
      <c r="F7765" t="str">
        <f t="array" ref="F7765">IF(COUNT(SEARCH(HistorischeRubrieken,CONCATENATE(P7764,U7764,AB7764,AH7764))),"t","f")</f>
        <v>f</v>
      </c>
      <c r="G7765">
        <v>1</v>
      </c>
      <c r="H7765">
        <v>701002</v>
      </c>
      <c r="I7765" t="s">
        <v>6216</v>
      </c>
      <c r="J7765">
        <v>20010401</v>
      </c>
      <c r="K7765">
        <v>20020901</v>
      </c>
      <c r="M7765">
        <v>0</v>
      </c>
      <c r="N7765">
        <v>1</v>
      </c>
      <c r="O7765" t="s">
        <v>4817</v>
      </c>
      <c r="R7765">
        <v>0</v>
      </c>
      <c r="S7765" t="s">
        <v>271</v>
      </c>
      <c r="U7765" t="s">
        <v>4818</v>
      </c>
      <c r="V7765">
        <v>1</v>
      </c>
      <c r="W7765">
        <v>0</v>
      </c>
      <c r="X7765">
        <v>20010614</v>
      </c>
      <c r="Y7765">
        <v>0</v>
      </c>
      <c r="Z7765" t="s">
        <v>271</v>
      </c>
      <c r="AA7765" t="s">
        <v>4817</v>
      </c>
      <c r="AC7765">
        <v>1</v>
      </c>
      <c r="AE7765">
        <v>0</v>
      </c>
      <c r="AF7765" t="s">
        <v>271</v>
      </c>
    </row>
    <row r="7766" spans="1:32" hidden="1" x14ac:dyDescent="0.25">
      <c r="A7766" t="str">
        <f t="array" ref="A7766">IF(COUNT(SEARCH(RubriekenHistorisch,CONCATENATE(P7765,U7765,AB7765,AH7765))),"t","f")</f>
        <v>f</v>
      </c>
      <c r="B7766" t="str">
        <f t="shared" si="365"/>
        <v>f</v>
      </c>
      <c r="C7766" t="str">
        <f t="shared" si="366"/>
        <v>t</v>
      </c>
      <c r="D7766" t="str">
        <f t="shared" si="367"/>
        <v>f</v>
      </c>
      <c r="E7766" t="str">
        <f>IF(COUNT(SEARCH({"04.","05.","09.","12."},CONCATENATE(P7765,U7765,AB7765,AH7765))),"t","f")</f>
        <v>f</v>
      </c>
      <c r="F7766" t="str">
        <f t="array" ref="F7766">IF(COUNT(SEARCH(HistorischeRubrieken,CONCATENATE(P7765,U7765,AB7765,AH7765))),"t","f")</f>
        <v>f</v>
      </c>
      <c r="G7766">
        <v>2</v>
      </c>
      <c r="H7766">
        <v>701002</v>
      </c>
      <c r="I7766" t="s">
        <v>6216</v>
      </c>
      <c r="J7766">
        <v>20020901</v>
      </c>
      <c r="K7766">
        <v>20071201</v>
      </c>
      <c r="M7766">
        <v>0</v>
      </c>
      <c r="N7766">
        <v>1</v>
      </c>
      <c r="O7766" t="s">
        <v>4817</v>
      </c>
      <c r="R7766">
        <v>0</v>
      </c>
      <c r="S7766" t="s">
        <v>271</v>
      </c>
      <c r="V7766">
        <v>3</v>
      </c>
      <c r="W7766">
        <v>0</v>
      </c>
      <c r="X7766">
        <v>20020915</v>
      </c>
      <c r="Y7766">
        <v>12</v>
      </c>
      <c r="Z7766" t="s">
        <v>271</v>
      </c>
      <c r="AA7766" t="s">
        <v>4817</v>
      </c>
      <c r="AC7766">
        <v>1</v>
      </c>
      <c r="AE7766">
        <v>0</v>
      </c>
      <c r="AF7766" t="s">
        <v>271</v>
      </c>
    </row>
    <row r="7767" spans="1:32" hidden="1" x14ac:dyDescent="0.25">
      <c r="A7767" t="str">
        <f t="array" ref="A7767">IF(COUNT(SEARCH(RubriekenHistorisch,CONCATENATE(P7766,U7766,AB7766,AH7766))),"t","f")</f>
        <v>f</v>
      </c>
      <c r="B7767" t="str">
        <f t="shared" si="365"/>
        <v>f</v>
      </c>
      <c r="C7767" t="str">
        <f t="shared" si="366"/>
        <v>f</v>
      </c>
      <c r="D7767" t="str">
        <f t="shared" si="367"/>
        <v>f</v>
      </c>
      <c r="E7767" t="str">
        <f>IF(COUNT(SEARCH({"04.","05.","09.","12."},CONCATENATE(P7766,U7766,AB7766,AH7766))),"t","f")</f>
        <v>f</v>
      </c>
      <c r="F7767" t="str">
        <f t="array" ref="F7767">IF(COUNT(SEARCH(HistorischeRubrieken,CONCATENATE(P7766,U7766,AB7766,AH7766))),"t","f")</f>
        <v>f</v>
      </c>
      <c r="G7767">
        <v>3</v>
      </c>
      <c r="H7767">
        <v>701002</v>
      </c>
      <c r="I7767" t="s">
        <v>6216</v>
      </c>
      <c r="J7767">
        <v>20071201</v>
      </c>
      <c r="K7767">
        <v>20110601</v>
      </c>
      <c r="M7767">
        <v>0</v>
      </c>
      <c r="N7767">
        <v>1</v>
      </c>
      <c r="O7767" t="s">
        <v>4819</v>
      </c>
      <c r="R7767">
        <v>0</v>
      </c>
      <c r="S7767" t="s">
        <v>271</v>
      </c>
      <c r="V7767">
        <v>3</v>
      </c>
      <c r="W7767">
        <v>0</v>
      </c>
      <c r="X7767">
        <v>20020915</v>
      </c>
      <c r="Y7767">
        <v>12</v>
      </c>
      <c r="Z7767" t="s">
        <v>271</v>
      </c>
      <c r="AA7767" t="s">
        <v>4819</v>
      </c>
      <c r="AC7767">
        <v>1</v>
      </c>
      <c r="AE7767">
        <v>0</v>
      </c>
      <c r="AF7767" t="s">
        <v>271</v>
      </c>
    </row>
    <row r="7768" spans="1:32" hidden="1" x14ac:dyDescent="0.25">
      <c r="A7768" t="str">
        <f t="array" ref="A7768">IF(COUNT(SEARCH(RubriekenHistorisch,CONCATENATE(P7767,U7767,AB7767,AH7767))),"t","f")</f>
        <v>f</v>
      </c>
      <c r="B7768" t="str">
        <f t="shared" si="365"/>
        <v>f</v>
      </c>
      <c r="C7768" t="str">
        <f t="shared" si="366"/>
        <v>f</v>
      </c>
      <c r="D7768" t="str">
        <f t="shared" si="367"/>
        <v>f</v>
      </c>
      <c r="E7768" t="str">
        <f>IF(COUNT(SEARCH({"04.","05.","09.","12."},CONCATENATE(P7767,U7767,AB7767,AH7767))),"t","f")</f>
        <v>f</v>
      </c>
      <c r="F7768" t="str">
        <f t="array" ref="F7768">IF(COUNT(SEARCH(HistorischeRubrieken,CONCATENATE(P7767,U7767,AB7767,AH7767))),"t","f")</f>
        <v>f</v>
      </c>
      <c r="G7768">
        <v>1</v>
      </c>
      <c r="H7768">
        <v>701102</v>
      </c>
      <c r="I7768" t="s">
        <v>4820</v>
      </c>
      <c r="J7768">
        <v>20100101</v>
      </c>
      <c r="K7768">
        <v>20111001</v>
      </c>
      <c r="M7768">
        <v>0</v>
      </c>
      <c r="N7768">
        <v>0</v>
      </c>
      <c r="AA7768" t="s">
        <v>4821</v>
      </c>
      <c r="AC7768">
        <v>0</v>
      </c>
      <c r="AE7768">
        <v>0</v>
      </c>
      <c r="AF7768" t="s">
        <v>271</v>
      </c>
    </row>
    <row r="7769" spans="1:32" hidden="1" x14ac:dyDescent="0.25">
      <c r="A7769" t="str">
        <f t="array" ref="A7769">IF(COUNT(SEARCH(RubriekenHistorisch,CONCATENATE(P7768,U7768,AB7768,AH7768))),"t","f")</f>
        <v>f</v>
      </c>
      <c r="B7769" t="str">
        <f t="shared" si="365"/>
        <v>f</v>
      </c>
      <c r="C7769" t="str">
        <f t="shared" si="366"/>
        <v>f</v>
      </c>
      <c r="D7769" t="str">
        <f t="shared" si="367"/>
        <v>f</v>
      </c>
      <c r="E7769" t="str">
        <f>IF(COUNT(SEARCH({"04.","05.","09.","12."},CONCATENATE(P7768,U7768,AB7768,AH7768))),"t","f")</f>
        <v>f</v>
      </c>
      <c r="F7769" t="str">
        <f t="array" ref="F7769">IF(COUNT(SEARCH(HistorischeRubrieken,CONCATENATE(P7768,U7768,AB7768,AH7768))),"t","f")</f>
        <v>f</v>
      </c>
      <c r="G7769">
        <v>2</v>
      </c>
      <c r="H7769">
        <v>701102</v>
      </c>
      <c r="I7769" t="s">
        <v>4822</v>
      </c>
      <c r="J7769">
        <v>20111001</v>
      </c>
      <c r="K7769">
        <v>20120115</v>
      </c>
      <c r="M7769">
        <v>0</v>
      </c>
      <c r="N7769">
        <v>0</v>
      </c>
      <c r="AA7769" t="s">
        <v>4823</v>
      </c>
      <c r="AC7769">
        <v>0</v>
      </c>
      <c r="AE7769">
        <v>0</v>
      </c>
      <c r="AF7769" t="s">
        <v>271</v>
      </c>
    </row>
    <row r="7770" spans="1:32" hidden="1" x14ac:dyDescent="0.25">
      <c r="A7770" t="str">
        <f t="array" ref="A7770">IF(COUNT(SEARCH(RubriekenHistorisch,CONCATENATE(P7769,U7769,AB7769,AH7769))),"t","f")</f>
        <v>f</v>
      </c>
      <c r="B7770" t="str">
        <f t="shared" si="365"/>
        <v>f</v>
      </c>
      <c r="C7770" t="str">
        <f t="shared" si="366"/>
        <v>f</v>
      </c>
      <c r="D7770" t="str">
        <f t="shared" si="367"/>
        <v>f</v>
      </c>
      <c r="E7770" t="str">
        <f>IF(COUNT(SEARCH({"04.","05.","09.","12."},CONCATENATE(P7769,U7769,AB7769,AH7769))),"t","f")</f>
        <v>f</v>
      </c>
      <c r="F7770" t="str">
        <f t="array" ref="F7770">IF(COUNT(SEARCH(HistorischeRubrieken,CONCATENATE(P7769,U7769,AB7769,AH7769))),"t","f")</f>
        <v>f</v>
      </c>
      <c r="G7770">
        <v>3</v>
      </c>
      <c r="H7770">
        <v>701102</v>
      </c>
      <c r="I7770" t="s">
        <v>4822</v>
      </c>
      <c r="J7770">
        <v>20120115</v>
      </c>
      <c r="K7770">
        <v>20140106</v>
      </c>
      <c r="M7770">
        <v>0</v>
      </c>
      <c r="N7770">
        <v>0</v>
      </c>
      <c r="AA7770" t="s">
        <v>4824</v>
      </c>
      <c r="AC7770">
        <v>0</v>
      </c>
      <c r="AE7770">
        <v>0</v>
      </c>
      <c r="AF7770" t="s">
        <v>271</v>
      </c>
    </row>
    <row r="7771" spans="1:32" x14ac:dyDescent="0.25">
      <c r="A7771" t="str">
        <f t="array" ref="A7771">IF(COUNT(SEARCH(RubriekenHistorisch,CONCATENATE(P7770,U7770,AB7770,AH7770))),"t","f")</f>
        <v>f</v>
      </c>
      <c r="B7771" t="str">
        <f t="shared" si="365"/>
        <v>f</v>
      </c>
      <c r="C7771" t="str">
        <f t="shared" si="366"/>
        <v>f</v>
      </c>
      <c r="D7771" t="str">
        <f t="shared" si="367"/>
        <v>f</v>
      </c>
      <c r="E7771" t="str">
        <f>IF(COUNT(SEARCH({"04.","05.","09.","12."},CONCATENATE(P7770,U7770,AB7770,AH7770))),"t","f")</f>
        <v>f</v>
      </c>
      <c r="F7771" t="str">
        <f t="array" ref="F7771">IF(COUNT(SEARCH(HistorischeRubrieken,CONCATENATE(P7770,U7770,AB7770,AH7770))),"t","f")</f>
        <v>f</v>
      </c>
      <c r="G7771">
        <v>4</v>
      </c>
      <c r="H7771">
        <v>701102</v>
      </c>
      <c r="I7771" t="s">
        <v>4825</v>
      </c>
      <c r="J7771">
        <v>20140106</v>
      </c>
      <c r="M7771">
        <v>0</v>
      </c>
      <c r="N7771">
        <v>0</v>
      </c>
      <c r="AA7771" t="s">
        <v>4826</v>
      </c>
      <c r="AC7771">
        <v>0</v>
      </c>
      <c r="AE7771">
        <v>0</v>
      </c>
      <c r="AF7771" t="s">
        <v>271</v>
      </c>
    </row>
    <row r="7772" spans="1:32" hidden="1" x14ac:dyDescent="0.25">
      <c r="A7772" t="str">
        <f t="array" ref="A7772">IF(COUNT(SEARCH(RubriekenHistorisch,CONCATENATE(P7771,U7771,AB7771,AH7771))),"t","f")</f>
        <v>f</v>
      </c>
      <c r="B7772" t="str">
        <f t="shared" si="365"/>
        <v>f</v>
      </c>
      <c r="C7772" t="str">
        <f t="shared" si="366"/>
        <v>f</v>
      </c>
      <c r="D7772" t="str">
        <f t="shared" si="367"/>
        <v>f</v>
      </c>
      <c r="E7772" t="str">
        <f>IF(COUNT(SEARCH({"04.","05.","09.","12."},CONCATENATE(P7771,U7771,AB7771,AH7771))),"t","f")</f>
        <v>f</v>
      </c>
      <c r="F7772" t="str">
        <f t="array" ref="F7772">IF(COUNT(SEARCH(HistorischeRubrieken,CONCATENATE(P7771,U7771,AB7771,AH7771))),"t","f")</f>
        <v>f</v>
      </c>
      <c r="G7772">
        <v>1</v>
      </c>
      <c r="H7772">
        <v>701201</v>
      </c>
      <c r="I7772" t="s">
        <v>4827</v>
      </c>
      <c r="J7772">
        <v>19990301</v>
      </c>
      <c r="K7772">
        <v>20000301</v>
      </c>
      <c r="M7772">
        <v>0</v>
      </c>
      <c r="N7772">
        <v>0</v>
      </c>
      <c r="O7772" t="s">
        <v>4828</v>
      </c>
      <c r="R7772">
        <v>0</v>
      </c>
      <c r="S7772" t="s">
        <v>271</v>
      </c>
      <c r="AA7772" t="s">
        <v>4828</v>
      </c>
      <c r="AC7772">
        <v>1</v>
      </c>
      <c r="AE7772">
        <v>0</v>
      </c>
      <c r="AF7772" t="s">
        <v>271</v>
      </c>
    </row>
    <row r="7773" spans="1:32" hidden="1" x14ac:dyDescent="0.25">
      <c r="A7773" t="str">
        <f t="array" ref="A7773">IF(COUNT(SEARCH(RubriekenHistorisch,CONCATENATE(P7772,U7772,AB7772,AH7772))),"t","f")</f>
        <v>f</v>
      </c>
      <c r="B7773" t="str">
        <f t="shared" si="365"/>
        <v>f</v>
      </c>
      <c r="C7773" t="str">
        <f t="shared" si="366"/>
        <v>f</v>
      </c>
      <c r="D7773" t="str">
        <f t="shared" si="367"/>
        <v>f</v>
      </c>
      <c r="E7773" t="str">
        <f>IF(COUNT(SEARCH({"04.","05.","09.","12."},CONCATENATE(P7772,U7772,AB7772,AH7772))),"t","f")</f>
        <v>f</v>
      </c>
      <c r="F7773" t="str">
        <f t="array" ref="F7773">IF(COUNT(SEARCH(HistorischeRubrieken,CONCATENATE(P7772,U7772,AB7772,AH7772))),"t","f")</f>
        <v>f</v>
      </c>
      <c r="G7773">
        <v>2</v>
      </c>
      <c r="H7773">
        <v>701201</v>
      </c>
      <c r="I7773" t="s">
        <v>4829</v>
      </c>
      <c r="J7773">
        <v>20000301</v>
      </c>
      <c r="K7773">
        <v>20010401</v>
      </c>
      <c r="M7773">
        <v>0</v>
      </c>
      <c r="N7773">
        <v>0</v>
      </c>
      <c r="O7773" t="s">
        <v>4830</v>
      </c>
      <c r="R7773">
        <v>0</v>
      </c>
      <c r="S7773" t="s">
        <v>271</v>
      </c>
      <c r="AA7773" t="s">
        <v>4831</v>
      </c>
      <c r="AC7773">
        <v>1</v>
      </c>
      <c r="AE7773">
        <v>0</v>
      </c>
      <c r="AF7773" t="s">
        <v>271</v>
      </c>
    </row>
    <row r="7774" spans="1:32" hidden="1" x14ac:dyDescent="0.25">
      <c r="A7774" t="str">
        <f t="array" ref="A7774">IF(COUNT(SEARCH(RubriekenHistorisch,CONCATENATE(P7773,U7773,AB7773,AH7773))),"t","f")</f>
        <v>f</v>
      </c>
      <c r="B7774" t="str">
        <f t="shared" si="365"/>
        <v>f</v>
      </c>
      <c r="C7774" t="str">
        <f t="shared" si="366"/>
        <v>f</v>
      </c>
      <c r="D7774" t="str">
        <f t="shared" si="367"/>
        <v>f</v>
      </c>
      <c r="E7774" t="str">
        <f>IF(COUNT(SEARCH({"04.","05.","09.","12."},CONCATENATE(P7773,U7773,AB7773,AH7773))),"t","f")</f>
        <v>f</v>
      </c>
      <c r="F7774" t="str">
        <f t="array" ref="F7774">IF(COUNT(SEARCH(HistorischeRubrieken,CONCATENATE(P7773,U7773,AB7773,AH7773))),"t","f")</f>
        <v>f</v>
      </c>
      <c r="G7774">
        <v>3</v>
      </c>
      <c r="H7774">
        <v>701201</v>
      </c>
      <c r="I7774" t="s">
        <v>4832</v>
      </c>
      <c r="J7774">
        <v>20010401</v>
      </c>
      <c r="K7774">
        <v>20020901</v>
      </c>
      <c r="M7774">
        <v>0</v>
      </c>
      <c r="N7774">
        <v>0</v>
      </c>
      <c r="O7774" t="s">
        <v>4833</v>
      </c>
      <c r="R7774">
        <v>0</v>
      </c>
      <c r="S7774" t="s">
        <v>271</v>
      </c>
      <c r="V7774">
        <v>2</v>
      </c>
      <c r="W7774">
        <v>0</v>
      </c>
      <c r="X7774">
        <v>20010921</v>
      </c>
      <c r="Y7774">
        <v>0</v>
      </c>
      <c r="Z7774" t="s">
        <v>271</v>
      </c>
      <c r="AA7774" t="s">
        <v>4834</v>
      </c>
      <c r="AC7774">
        <v>0</v>
      </c>
      <c r="AE7774">
        <v>0</v>
      </c>
      <c r="AF7774" t="s">
        <v>271</v>
      </c>
    </row>
    <row r="7775" spans="1:32" hidden="1" x14ac:dyDescent="0.25">
      <c r="A7775" t="str">
        <f t="array" ref="A7775">IF(COUNT(SEARCH(RubriekenHistorisch,CONCATENATE(P7774,U7774,AB7774,AH7774))),"t","f")</f>
        <v>f</v>
      </c>
      <c r="B7775" t="str">
        <f t="shared" si="365"/>
        <v>f</v>
      </c>
      <c r="C7775" t="str">
        <f t="shared" si="366"/>
        <v>f</v>
      </c>
      <c r="D7775" t="str">
        <f t="shared" si="367"/>
        <v>f</v>
      </c>
      <c r="E7775" t="str">
        <f>IF(COUNT(SEARCH({"04.","05.","09.","12."},CONCATENATE(P7774,U7774,AB7774,AH7774))),"t","f")</f>
        <v>f</v>
      </c>
      <c r="F7775" t="str">
        <f t="array" ref="F7775">IF(COUNT(SEARCH(HistorischeRubrieken,CONCATENATE(P7774,U7774,AB7774,AH7774))),"t","f")</f>
        <v>f</v>
      </c>
      <c r="G7775">
        <v>4</v>
      </c>
      <c r="H7775">
        <v>701201</v>
      </c>
      <c r="I7775" t="s">
        <v>4832</v>
      </c>
      <c r="J7775">
        <v>20020901</v>
      </c>
      <c r="K7775">
        <v>20021201</v>
      </c>
      <c r="M7775">
        <v>0</v>
      </c>
      <c r="N7775">
        <v>0</v>
      </c>
      <c r="O7775" t="s">
        <v>4833</v>
      </c>
      <c r="R7775">
        <v>0</v>
      </c>
      <c r="S7775" t="s">
        <v>271</v>
      </c>
      <c r="V7775">
        <v>4</v>
      </c>
      <c r="W7775">
        <v>0</v>
      </c>
      <c r="X7775">
        <v>20020928</v>
      </c>
      <c r="Y7775">
        <v>0</v>
      </c>
      <c r="Z7775" t="s">
        <v>271</v>
      </c>
      <c r="AA7775" t="s">
        <v>4834</v>
      </c>
      <c r="AC7775">
        <v>0</v>
      </c>
      <c r="AE7775">
        <v>0</v>
      </c>
      <c r="AF7775" t="s">
        <v>271</v>
      </c>
    </row>
    <row r="7776" spans="1:32" hidden="1" x14ac:dyDescent="0.25">
      <c r="A7776" t="str">
        <f t="array" ref="A7776">IF(COUNT(SEARCH(RubriekenHistorisch,CONCATENATE(P7775,U7775,AB7775,AH7775))),"t","f")</f>
        <v>f</v>
      </c>
      <c r="B7776" t="str">
        <f t="shared" si="365"/>
        <v>f</v>
      </c>
      <c r="C7776" t="str">
        <f t="shared" si="366"/>
        <v>f</v>
      </c>
      <c r="D7776" t="str">
        <f t="shared" si="367"/>
        <v>f</v>
      </c>
      <c r="E7776" t="str">
        <f>IF(COUNT(SEARCH({"04.","05.","09.","12."},CONCATENATE(P7775,U7775,AB7775,AH7775))),"t","f")</f>
        <v>f</v>
      </c>
      <c r="F7776" t="str">
        <f t="array" ref="F7776">IF(COUNT(SEARCH(HistorischeRubrieken,CONCATENATE(P7775,U7775,AB7775,AH7775))),"t","f")</f>
        <v>f</v>
      </c>
      <c r="G7776">
        <v>1</v>
      </c>
      <c r="H7776">
        <v>701202</v>
      </c>
      <c r="I7776" t="s">
        <v>4835</v>
      </c>
      <c r="J7776">
        <v>20010401</v>
      </c>
      <c r="K7776">
        <v>20020901</v>
      </c>
      <c r="M7776">
        <v>0</v>
      </c>
      <c r="N7776">
        <v>1</v>
      </c>
      <c r="O7776" t="s">
        <v>4833</v>
      </c>
      <c r="R7776">
        <v>0</v>
      </c>
      <c r="S7776" t="s">
        <v>271</v>
      </c>
      <c r="U7776" t="s">
        <v>4836</v>
      </c>
      <c r="V7776">
        <v>1</v>
      </c>
      <c r="W7776">
        <v>0</v>
      </c>
      <c r="X7776">
        <v>20010621</v>
      </c>
      <c r="Y7776">
        <v>0</v>
      </c>
      <c r="Z7776" t="s">
        <v>271</v>
      </c>
      <c r="AA7776" t="s">
        <v>4834</v>
      </c>
      <c r="AC7776">
        <v>1</v>
      </c>
      <c r="AE7776">
        <v>0</v>
      </c>
      <c r="AF7776" t="s">
        <v>271</v>
      </c>
    </row>
    <row r="7777" spans="1:32" hidden="1" x14ac:dyDescent="0.25">
      <c r="A7777" t="str">
        <f t="array" ref="A7777">IF(COUNT(SEARCH(RubriekenHistorisch,CONCATENATE(P7776,U7776,AB7776,AH7776))),"t","f")</f>
        <v>f</v>
      </c>
      <c r="B7777" t="str">
        <f t="shared" si="365"/>
        <v>f</v>
      </c>
      <c r="C7777" t="str">
        <f t="shared" si="366"/>
        <v>t</v>
      </c>
      <c r="D7777" t="str">
        <f t="shared" si="367"/>
        <v>f</v>
      </c>
      <c r="E7777" t="str">
        <f>IF(COUNT(SEARCH({"04.","05.","09.","12."},CONCATENATE(P7776,U7776,AB7776,AH7776))),"t","f")</f>
        <v>f</v>
      </c>
      <c r="F7777" t="str">
        <f t="array" ref="F7777">IF(COUNT(SEARCH(HistorischeRubrieken,CONCATENATE(P7776,U7776,AB7776,AH7776))),"t","f")</f>
        <v>f</v>
      </c>
      <c r="G7777">
        <v>2</v>
      </c>
      <c r="H7777">
        <v>701202</v>
      </c>
      <c r="I7777" t="s">
        <v>4835</v>
      </c>
      <c r="J7777">
        <v>20020901</v>
      </c>
      <c r="K7777">
        <v>20050601</v>
      </c>
      <c r="M7777">
        <v>0</v>
      </c>
      <c r="N7777">
        <v>1</v>
      </c>
      <c r="O7777" t="s">
        <v>4833</v>
      </c>
      <c r="R7777">
        <v>0</v>
      </c>
      <c r="S7777" t="s">
        <v>271</v>
      </c>
      <c r="V7777">
        <v>3</v>
      </c>
      <c r="W7777">
        <v>0</v>
      </c>
      <c r="X7777">
        <v>20020921</v>
      </c>
      <c r="Y7777">
        <v>12</v>
      </c>
      <c r="Z7777" t="s">
        <v>271</v>
      </c>
      <c r="AA7777" t="s">
        <v>4834</v>
      </c>
      <c r="AC7777">
        <v>1</v>
      </c>
      <c r="AE7777">
        <v>0</v>
      </c>
      <c r="AF7777" t="s">
        <v>271</v>
      </c>
    </row>
    <row r="7778" spans="1:32" hidden="1" x14ac:dyDescent="0.25">
      <c r="A7778" t="str">
        <f t="array" ref="A7778">IF(COUNT(SEARCH(RubriekenHistorisch,CONCATENATE(P7777,U7777,AB7777,AH7777))),"t","f")</f>
        <v>f</v>
      </c>
      <c r="B7778" t="str">
        <f t="shared" si="365"/>
        <v>f</v>
      </c>
      <c r="C7778" t="str">
        <f t="shared" si="366"/>
        <v>f</v>
      </c>
      <c r="D7778" t="str">
        <f t="shared" si="367"/>
        <v>f</v>
      </c>
      <c r="E7778" t="str">
        <f>IF(COUNT(SEARCH({"04.","05.","09.","12."},CONCATENATE(P7777,U7777,AB7777,AH7777))),"t","f")</f>
        <v>f</v>
      </c>
      <c r="F7778" t="str">
        <f t="array" ref="F7778">IF(COUNT(SEARCH(HistorischeRubrieken,CONCATENATE(P7777,U7777,AB7777,AH7777))),"t","f")</f>
        <v>f</v>
      </c>
      <c r="G7778">
        <v>3</v>
      </c>
      <c r="H7778">
        <v>701202</v>
      </c>
      <c r="I7778" t="s">
        <v>4829</v>
      </c>
      <c r="J7778">
        <v>20050601</v>
      </c>
      <c r="K7778">
        <v>20071201</v>
      </c>
      <c r="M7778">
        <v>0</v>
      </c>
      <c r="N7778">
        <v>1</v>
      </c>
      <c r="O7778" t="s">
        <v>4837</v>
      </c>
      <c r="R7778">
        <v>0</v>
      </c>
      <c r="S7778" t="s">
        <v>271</v>
      </c>
      <c r="V7778">
        <v>3</v>
      </c>
      <c r="W7778">
        <v>0</v>
      </c>
      <c r="X7778">
        <v>20020921</v>
      </c>
      <c r="Y7778">
        <v>12</v>
      </c>
      <c r="Z7778" t="s">
        <v>271</v>
      </c>
      <c r="AA7778" t="s">
        <v>4838</v>
      </c>
      <c r="AC7778">
        <v>1</v>
      </c>
      <c r="AE7778">
        <v>0</v>
      </c>
      <c r="AF7778" t="s">
        <v>271</v>
      </c>
    </row>
    <row r="7779" spans="1:32" hidden="1" x14ac:dyDescent="0.25">
      <c r="A7779" t="str">
        <f t="array" ref="A7779">IF(COUNT(SEARCH(RubriekenHistorisch,CONCATENATE(P7778,U7778,AB7778,AH7778))),"t","f")</f>
        <v>f</v>
      </c>
      <c r="B7779" t="str">
        <f t="shared" si="365"/>
        <v>f</v>
      </c>
      <c r="C7779" t="str">
        <f t="shared" si="366"/>
        <v>f</v>
      </c>
      <c r="D7779" t="str">
        <f t="shared" si="367"/>
        <v>f</v>
      </c>
      <c r="E7779" t="str">
        <f>IF(COUNT(SEARCH({"04.","05.","09.","12."},CONCATENATE(P7778,U7778,AB7778,AH7778))),"t","f")</f>
        <v>f</v>
      </c>
      <c r="F7779" t="str">
        <f t="array" ref="F7779">IF(COUNT(SEARCH(HistorischeRubrieken,CONCATENATE(P7778,U7778,AB7778,AH7778))),"t","f")</f>
        <v>f</v>
      </c>
      <c r="G7779">
        <v>4</v>
      </c>
      <c r="H7779">
        <v>701202</v>
      </c>
      <c r="I7779" t="s">
        <v>4829</v>
      </c>
      <c r="J7779">
        <v>20071201</v>
      </c>
      <c r="K7779">
        <v>20090301</v>
      </c>
      <c r="M7779">
        <v>0</v>
      </c>
      <c r="N7779">
        <v>1</v>
      </c>
      <c r="O7779" t="s">
        <v>4839</v>
      </c>
      <c r="R7779">
        <v>0</v>
      </c>
      <c r="S7779" t="s">
        <v>271</v>
      </c>
      <c r="V7779">
        <v>3</v>
      </c>
      <c r="W7779">
        <v>0</v>
      </c>
      <c r="X7779">
        <v>20020921</v>
      </c>
      <c r="Y7779">
        <v>12</v>
      </c>
      <c r="Z7779" t="s">
        <v>271</v>
      </c>
      <c r="AA7779" t="s">
        <v>4840</v>
      </c>
      <c r="AC7779">
        <v>1</v>
      </c>
      <c r="AE7779">
        <v>0</v>
      </c>
      <c r="AF7779" t="s">
        <v>271</v>
      </c>
    </row>
    <row r="7780" spans="1:32" hidden="1" x14ac:dyDescent="0.25">
      <c r="A7780" t="str">
        <f t="array" ref="A7780">IF(COUNT(SEARCH(RubriekenHistorisch,CONCATENATE(P7779,U7779,AB7779,AH7779))),"t","f")</f>
        <v>f</v>
      </c>
      <c r="B7780" t="str">
        <f t="shared" si="365"/>
        <v>f</v>
      </c>
      <c r="C7780" t="str">
        <f t="shared" si="366"/>
        <v>f</v>
      </c>
      <c r="D7780" t="str">
        <f t="shared" si="367"/>
        <v>f</v>
      </c>
      <c r="E7780" t="str">
        <f>IF(COUNT(SEARCH({"04.","05.","09.","12."},CONCATENATE(P7779,U7779,AB7779,AH7779))),"t","f")</f>
        <v>f</v>
      </c>
      <c r="F7780" t="str">
        <f t="array" ref="F7780">IF(COUNT(SEARCH(HistorischeRubrieken,CONCATENATE(P7779,U7779,AB7779,AH7779))),"t","f")</f>
        <v>f</v>
      </c>
      <c r="G7780">
        <v>5</v>
      </c>
      <c r="H7780">
        <v>701202</v>
      </c>
      <c r="I7780" t="s">
        <v>4829</v>
      </c>
      <c r="J7780">
        <v>20090301</v>
      </c>
      <c r="K7780">
        <v>20090601</v>
      </c>
      <c r="M7780">
        <v>0</v>
      </c>
      <c r="N7780">
        <v>1</v>
      </c>
      <c r="O7780" t="s">
        <v>4839</v>
      </c>
      <c r="R7780">
        <v>0</v>
      </c>
      <c r="S7780" t="s">
        <v>271</v>
      </c>
      <c r="T7780" t="s">
        <v>4839</v>
      </c>
      <c r="U7780" t="s">
        <v>4841</v>
      </c>
      <c r="V7780">
        <v>0</v>
      </c>
      <c r="W7780">
        <v>1</v>
      </c>
      <c r="X7780">
        <v>20090303</v>
      </c>
      <c r="Y7780">
        <v>0</v>
      </c>
      <c r="Z7780" t="s">
        <v>1003</v>
      </c>
      <c r="AA7780" t="s">
        <v>4840</v>
      </c>
      <c r="AC7780">
        <v>1</v>
      </c>
      <c r="AE7780">
        <v>0</v>
      </c>
      <c r="AF7780" t="s">
        <v>271</v>
      </c>
    </row>
    <row r="7781" spans="1:32" hidden="1" x14ac:dyDescent="0.25">
      <c r="A7781" t="str">
        <f t="array" ref="A7781">IF(COUNT(SEARCH(RubriekenHistorisch,CONCATENATE(P7780,U7780,AB7780,AH7780))),"t","f")</f>
        <v>f</v>
      </c>
      <c r="B7781" t="str">
        <f t="shared" si="365"/>
        <v>f</v>
      </c>
      <c r="C7781" t="str">
        <f t="shared" si="366"/>
        <v>t</v>
      </c>
      <c r="D7781" t="str">
        <f t="shared" si="367"/>
        <v>f</v>
      </c>
      <c r="E7781" t="str">
        <f>IF(COUNT(SEARCH({"04.","05.","09.","12."},CONCATENATE(P7780,U7780,AB7780,AH7780))),"t","f")</f>
        <v>t</v>
      </c>
      <c r="F7781" t="str">
        <f t="array" ref="F7781">IF(COUNT(SEARCH(HistorischeRubrieken,CONCATENATE(P7780,U7780,AB7780,AH7780))),"t","f")</f>
        <v>f</v>
      </c>
      <c r="G7781">
        <v>6</v>
      </c>
      <c r="H7781">
        <v>701202</v>
      </c>
      <c r="I7781" t="s">
        <v>4829</v>
      </c>
      <c r="J7781">
        <v>20090601</v>
      </c>
      <c r="K7781">
        <v>20100301</v>
      </c>
      <c r="M7781">
        <v>0</v>
      </c>
      <c r="N7781">
        <v>1</v>
      </c>
      <c r="O7781" t="s">
        <v>4839</v>
      </c>
      <c r="R7781">
        <v>0</v>
      </c>
      <c r="S7781" t="s">
        <v>271</v>
      </c>
      <c r="V7781">
        <v>3</v>
      </c>
      <c r="W7781">
        <v>0</v>
      </c>
      <c r="X7781">
        <v>20090921</v>
      </c>
      <c r="Y7781">
        <v>12</v>
      </c>
      <c r="Z7781" t="s">
        <v>271</v>
      </c>
      <c r="AA7781" t="s">
        <v>4840</v>
      </c>
      <c r="AC7781">
        <v>1</v>
      </c>
      <c r="AE7781">
        <v>0</v>
      </c>
      <c r="AF7781" t="s">
        <v>271</v>
      </c>
    </row>
    <row r="7782" spans="1:32" hidden="1" x14ac:dyDescent="0.25">
      <c r="A7782" t="str">
        <f t="array" ref="A7782">IF(COUNT(SEARCH(RubriekenHistorisch,CONCATENATE(P7781,U7781,AB7781,AH7781))),"t","f")</f>
        <v>f</v>
      </c>
      <c r="B7782" t="str">
        <f t="shared" si="365"/>
        <v>f</v>
      </c>
      <c r="C7782" t="str">
        <f t="shared" si="366"/>
        <v>f</v>
      </c>
      <c r="D7782" t="str">
        <f t="shared" si="367"/>
        <v>f</v>
      </c>
      <c r="E7782" t="str">
        <f>IF(COUNT(SEARCH({"04.","05.","09.","12."},CONCATENATE(P7781,U7781,AB7781,AH7781))),"t","f")</f>
        <v>f</v>
      </c>
      <c r="F7782" t="str">
        <f t="array" ref="F7782">IF(COUNT(SEARCH(HistorischeRubrieken,CONCATENATE(P7781,U7781,AB7781,AH7781))),"t","f")</f>
        <v>f</v>
      </c>
      <c r="G7782">
        <v>7</v>
      </c>
      <c r="H7782">
        <v>701202</v>
      </c>
      <c r="I7782" t="s">
        <v>4829</v>
      </c>
      <c r="J7782">
        <v>20100301</v>
      </c>
      <c r="K7782">
        <v>20101201</v>
      </c>
      <c r="M7782">
        <v>0</v>
      </c>
      <c r="N7782">
        <v>1</v>
      </c>
      <c r="O7782" t="s">
        <v>4842</v>
      </c>
      <c r="R7782">
        <v>0</v>
      </c>
      <c r="S7782" t="s">
        <v>271</v>
      </c>
      <c r="V7782">
        <v>3</v>
      </c>
      <c r="W7782">
        <v>0</v>
      </c>
      <c r="X7782">
        <v>20090921</v>
      </c>
      <c r="Y7782">
        <v>12</v>
      </c>
      <c r="Z7782" t="s">
        <v>271</v>
      </c>
      <c r="AA7782" t="s">
        <v>4840</v>
      </c>
      <c r="AC7782">
        <v>1</v>
      </c>
      <c r="AE7782">
        <v>0</v>
      </c>
      <c r="AF7782" t="s">
        <v>271</v>
      </c>
    </row>
    <row r="7783" spans="1:32" hidden="1" x14ac:dyDescent="0.25">
      <c r="A7783" t="str">
        <f t="array" ref="A7783">IF(COUNT(SEARCH(RubriekenHistorisch,CONCATENATE(P7782,U7782,AB7782,AH7782))),"t","f")</f>
        <v>f</v>
      </c>
      <c r="B7783" t="str">
        <f t="shared" si="365"/>
        <v>f</v>
      </c>
      <c r="C7783" t="str">
        <f t="shared" si="366"/>
        <v>f</v>
      </c>
      <c r="D7783" t="str">
        <f t="shared" si="367"/>
        <v>f</v>
      </c>
      <c r="E7783" t="str">
        <f>IF(COUNT(SEARCH({"04.","05.","09.","12."},CONCATENATE(P7782,U7782,AB7782,AH7782))),"t","f")</f>
        <v>f</v>
      </c>
      <c r="F7783" t="str">
        <f t="array" ref="F7783">IF(COUNT(SEARCH(HistorischeRubrieken,CONCATENATE(P7782,U7782,AB7782,AH7782))),"t","f")</f>
        <v>f</v>
      </c>
      <c r="G7783">
        <v>8</v>
      </c>
      <c r="H7783">
        <v>701202</v>
      </c>
      <c r="I7783" t="s">
        <v>4843</v>
      </c>
      <c r="J7783">
        <v>20101201</v>
      </c>
      <c r="K7783">
        <v>20110401</v>
      </c>
      <c r="M7783">
        <v>0</v>
      </c>
      <c r="N7783">
        <v>1</v>
      </c>
      <c r="O7783" t="s">
        <v>4839</v>
      </c>
      <c r="R7783">
        <v>0</v>
      </c>
      <c r="S7783" t="s">
        <v>271</v>
      </c>
      <c r="V7783">
        <v>3</v>
      </c>
      <c r="W7783">
        <v>0</v>
      </c>
      <c r="X7783">
        <v>20090921</v>
      </c>
      <c r="Y7783">
        <v>12</v>
      </c>
      <c r="Z7783" t="s">
        <v>271</v>
      </c>
      <c r="AA7783" t="s">
        <v>4844</v>
      </c>
      <c r="AC7783">
        <v>1</v>
      </c>
      <c r="AE7783">
        <v>0</v>
      </c>
      <c r="AF7783" t="s">
        <v>271</v>
      </c>
    </row>
    <row r="7784" spans="1:32" hidden="1" x14ac:dyDescent="0.25">
      <c r="A7784" t="str">
        <f t="array" ref="A7784">IF(COUNT(SEARCH(RubriekenHistorisch,CONCATENATE(P7783,U7783,AB7783,AH7783))),"t","f")</f>
        <v>f</v>
      </c>
      <c r="B7784" t="str">
        <f t="shared" si="365"/>
        <v>f</v>
      </c>
      <c r="C7784" t="str">
        <f t="shared" si="366"/>
        <v>f</v>
      </c>
      <c r="D7784" t="str">
        <f t="shared" si="367"/>
        <v>f</v>
      </c>
      <c r="E7784" t="str">
        <f>IF(COUNT(SEARCH({"04.","05.","09.","12."},CONCATENATE(P7783,U7783,AB7783,AH7783))),"t","f")</f>
        <v>f</v>
      </c>
      <c r="F7784" t="str">
        <f t="array" ref="F7784">IF(COUNT(SEARCH(HistorischeRubrieken,CONCATENATE(P7783,U7783,AB7783,AH7783))),"t","f")</f>
        <v>f</v>
      </c>
      <c r="G7784">
        <v>9</v>
      </c>
      <c r="H7784">
        <v>701202</v>
      </c>
      <c r="I7784" t="s">
        <v>4843</v>
      </c>
      <c r="J7784">
        <v>20110401</v>
      </c>
      <c r="K7784">
        <v>20120115</v>
      </c>
      <c r="M7784">
        <v>0</v>
      </c>
      <c r="N7784">
        <v>1</v>
      </c>
      <c r="O7784" t="s">
        <v>4845</v>
      </c>
      <c r="R7784">
        <v>0</v>
      </c>
      <c r="S7784" t="s">
        <v>271</v>
      </c>
      <c r="V7784">
        <v>3</v>
      </c>
      <c r="W7784">
        <v>0</v>
      </c>
      <c r="X7784">
        <v>20090921</v>
      </c>
      <c r="Y7784">
        <v>12</v>
      </c>
      <c r="Z7784" t="s">
        <v>271</v>
      </c>
      <c r="AA7784" t="s">
        <v>4844</v>
      </c>
      <c r="AC7784">
        <v>1</v>
      </c>
      <c r="AE7784">
        <v>0</v>
      </c>
      <c r="AF7784" t="s">
        <v>271</v>
      </c>
    </row>
    <row r="7785" spans="1:32" hidden="1" x14ac:dyDescent="0.25">
      <c r="A7785" t="str">
        <f t="array" ref="A7785">IF(COUNT(SEARCH(RubriekenHistorisch,CONCATENATE(P7784,U7784,AB7784,AH7784))),"t","f")</f>
        <v>f</v>
      </c>
      <c r="B7785" t="str">
        <f t="shared" si="365"/>
        <v>f</v>
      </c>
      <c r="C7785" t="str">
        <f t="shared" si="366"/>
        <v>f</v>
      </c>
      <c r="D7785" t="str">
        <f t="shared" si="367"/>
        <v>f</v>
      </c>
      <c r="E7785" t="str">
        <f>IF(COUNT(SEARCH({"04.","05.","09.","12."},CONCATENATE(P7784,U7784,AB7784,AH7784))),"t","f")</f>
        <v>f</v>
      </c>
      <c r="F7785" t="str">
        <f t="array" ref="F7785">IF(COUNT(SEARCH(HistorischeRubrieken,CONCATENATE(P7784,U7784,AB7784,AH7784))),"t","f")</f>
        <v>f</v>
      </c>
      <c r="G7785">
        <v>10</v>
      </c>
      <c r="H7785">
        <v>701202</v>
      </c>
      <c r="I7785" t="s">
        <v>4846</v>
      </c>
      <c r="J7785">
        <v>20120115</v>
      </c>
      <c r="K7785">
        <v>20120917</v>
      </c>
      <c r="M7785">
        <v>0</v>
      </c>
      <c r="N7785">
        <v>1</v>
      </c>
      <c r="O7785" t="s">
        <v>4847</v>
      </c>
      <c r="R7785">
        <v>0</v>
      </c>
      <c r="S7785" t="s">
        <v>271</v>
      </c>
      <c r="V7785">
        <v>3</v>
      </c>
      <c r="W7785">
        <v>0</v>
      </c>
      <c r="X7785">
        <v>20090921</v>
      </c>
      <c r="Y7785">
        <v>12</v>
      </c>
      <c r="Z7785" t="s">
        <v>271</v>
      </c>
      <c r="AA7785" t="s">
        <v>4848</v>
      </c>
      <c r="AC7785">
        <v>1</v>
      </c>
      <c r="AE7785">
        <v>0</v>
      </c>
      <c r="AF7785" t="s">
        <v>271</v>
      </c>
    </row>
    <row r="7786" spans="1:32" hidden="1" x14ac:dyDescent="0.25">
      <c r="A7786" t="str">
        <f t="array" ref="A7786">IF(COUNT(SEARCH(RubriekenHistorisch,CONCATENATE(P7785,U7785,AB7785,AH7785))),"t","f")</f>
        <v>f</v>
      </c>
      <c r="B7786" t="str">
        <f t="shared" si="365"/>
        <v>f</v>
      </c>
      <c r="C7786" t="str">
        <f t="shared" si="366"/>
        <v>f</v>
      </c>
      <c r="D7786" t="str">
        <f t="shared" si="367"/>
        <v>f</v>
      </c>
      <c r="E7786" t="str">
        <f>IF(COUNT(SEARCH({"04.","05.","09.","12."},CONCATENATE(P7785,U7785,AB7785,AH7785))),"t","f")</f>
        <v>f</v>
      </c>
      <c r="F7786" t="str">
        <f t="array" ref="F7786">IF(COUNT(SEARCH(HistorischeRubrieken,CONCATENATE(P7785,U7785,AB7785,AH7785))),"t","f")</f>
        <v>f</v>
      </c>
      <c r="G7786">
        <v>11</v>
      </c>
      <c r="H7786">
        <v>701202</v>
      </c>
      <c r="I7786" t="s">
        <v>4846</v>
      </c>
      <c r="J7786">
        <v>20120917</v>
      </c>
      <c r="K7786">
        <v>20140201</v>
      </c>
      <c r="M7786">
        <v>0</v>
      </c>
      <c r="N7786">
        <v>1</v>
      </c>
      <c r="O7786" t="s">
        <v>4847</v>
      </c>
      <c r="R7786">
        <v>0</v>
      </c>
      <c r="S7786" t="s">
        <v>271</v>
      </c>
      <c r="V7786">
        <v>3</v>
      </c>
      <c r="W7786">
        <v>0</v>
      </c>
      <c r="X7786">
        <v>20090921</v>
      </c>
      <c r="Y7786">
        <v>12</v>
      </c>
      <c r="Z7786" t="s">
        <v>271</v>
      </c>
      <c r="AA7786" t="s">
        <v>4848</v>
      </c>
      <c r="AC7786">
        <v>1</v>
      </c>
      <c r="AE7786">
        <v>0</v>
      </c>
      <c r="AF7786" t="s">
        <v>271</v>
      </c>
    </row>
    <row r="7787" spans="1:32" hidden="1" x14ac:dyDescent="0.25">
      <c r="A7787" t="str">
        <f t="array" ref="A7787">IF(COUNT(SEARCH(RubriekenHistorisch,CONCATENATE(P7786,U7786,AB7786,AH7786))),"t","f")</f>
        <v>f</v>
      </c>
      <c r="B7787" t="str">
        <f t="shared" si="365"/>
        <v>f</v>
      </c>
      <c r="C7787" t="str">
        <f t="shared" si="366"/>
        <v>f</v>
      </c>
      <c r="D7787" t="str">
        <f t="shared" si="367"/>
        <v>f</v>
      </c>
      <c r="E7787" t="str">
        <f>IF(COUNT(SEARCH({"04.","05.","09.","12."},CONCATENATE(P7786,U7786,AB7786,AH7786))),"t","f")</f>
        <v>f</v>
      </c>
      <c r="F7787" t="str">
        <f t="array" ref="F7787">IF(COUNT(SEARCH(HistorischeRubrieken,CONCATENATE(P7786,U7786,AB7786,AH7786))),"t","f")</f>
        <v>f</v>
      </c>
      <c r="G7787">
        <v>12</v>
      </c>
      <c r="H7787">
        <v>701202</v>
      </c>
      <c r="I7787" t="s">
        <v>6217</v>
      </c>
      <c r="J7787">
        <v>20140201</v>
      </c>
      <c r="K7787">
        <v>20140301</v>
      </c>
      <c r="M7787">
        <v>0</v>
      </c>
      <c r="N7787">
        <v>1</v>
      </c>
      <c r="O7787" t="s">
        <v>4847</v>
      </c>
      <c r="R7787">
        <v>0</v>
      </c>
      <c r="S7787" t="s">
        <v>271</v>
      </c>
      <c r="T7787" t="s">
        <v>4847</v>
      </c>
      <c r="U7787" t="s">
        <v>4849</v>
      </c>
      <c r="V7787">
        <v>0</v>
      </c>
      <c r="W7787">
        <v>1</v>
      </c>
      <c r="X7787">
        <v>20140208</v>
      </c>
      <c r="Y7787">
        <v>0</v>
      </c>
      <c r="Z7787" t="s">
        <v>1003</v>
      </c>
      <c r="AA7787" t="s">
        <v>4848</v>
      </c>
      <c r="AC7787">
        <v>1</v>
      </c>
      <c r="AE7787">
        <v>0</v>
      </c>
      <c r="AF7787" t="s">
        <v>271</v>
      </c>
    </row>
    <row r="7788" spans="1:32" x14ac:dyDescent="0.25">
      <c r="A7788" t="str">
        <f t="array" ref="A7788">IF(COUNT(SEARCH(RubriekenHistorisch,CONCATENATE(P7787,U7787,AB7787,AH7787))),"t","f")</f>
        <v>f</v>
      </c>
      <c r="B7788" t="str">
        <f t="shared" si="365"/>
        <v>f</v>
      </c>
      <c r="C7788" t="str">
        <f t="shared" si="366"/>
        <v>t</v>
      </c>
      <c r="D7788" t="str">
        <f t="shared" si="367"/>
        <v>f</v>
      </c>
      <c r="E7788" t="str">
        <f>IF(COUNT(SEARCH({"04.","05.","09.","12."},CONCATENATE(P7787,U7787,AB7787,AH7787))),"t","f")</f>
        <v>f</v>
      </c>
      <c r="F7788" t="str">
        <f t="array" ref="F7788">IF(COUNT(SEARCH(HistorischeRubrieken,CONCATENATE(P7787,U7787,AB7787,AH7787))),"t","f")</f>
        <v>f</v>
      </c>
      <c r="G7788">
        <v>13</v>
      </c>
      <c r="H7788">
        <v>701202</v>
      </c>
      <c r="I7788" t="s">
        <v>6217</v>
      </c>
      <c r="J7788">
        <v>20140301</v>
      </c>
      <c r="M7788">
        <v>0</v>
      </c>
      <c r="N7788">
        <v>1</v>
      </c>
      <c r="O7788" t="s">
        <v>4847</v>
      </c>
      <c r="R7788">
        <v>0</v>
      </c>
      <c r="S7788" t="s">
        <v>271</v>
      </c>
      <c r="V7788">
        <v>3</v>
      </c>
      <c r="W7788">
        <v>0</v>
      </c>
      <c r="X7788">
        <v>20140921</v>
      </c>
      <c r="Y7788">
        <v>12</v>
      </c>
      <c r="Z7788" t="s">
        <v>271</v>
      </c>
      <c r="AA7788" t="s">
        <v>4848</v>
      </c>
      <c r="AC7788">
        <v>1</v>
      </c>
      <c r="AE7788">
        <v>0</v>
      </c>
      <c r="AF7788" t="s">
        <v>271</v>
      </c>
    </row>
    <row r="7789" spans="1:32" hidden="1" x14ac:dyDescent="0.25">
      <c r="A7789" t="str">
        <f t="array" ref="A7789">IF(COUNT(SEARCH(RubriekenHistorisch,CONCATENATE(P7788,U7788,AB7788,AH7788))),"t","f")</f>
        <v>f</v>
      </c>
      <c r="B7789" t="str">
        <f t="shared" si="365"/>
        <v>f</v>
      </c>
      <c r="C7789" t="str">
        <f t="shared" si="366"/>
        <v>f</v>
      </c>
      <c r="D7789" t="str">
        <f t="shared" si="367"/>
        <v>f</v>
      </c>
      <c r="E7789" t="str">
        <f>IF(COUNT(SEARCH({"04.","05.","09.","12."},CONCATENATE(P7788,U7788,AB7788,AH7788))),"t","f")</f>
        <v>f</v>
      </c>
      <c r="F7789" t="str">
        <f t="array" ref="F7789">IF(COUNT(SEARCH(HistorischeRubrieken,CONCATENATE(P7788,U7788,AB7788,AH7788))),"t","f")</f>
        <v>f</v>
      </c>
      <c r="G7789">
        <v>1</v>
      </c>
      <c r="H7789">
        <v>701212</v>
      </c>
      <c r="I7789" t="s">
        <v>4850</v>
      </c>
      <c r="J7789">
        <v>20120501</v>
      </c>
      <c r="K7789">
        <v>20121001</v>
      </c>
      <c r="M7789">
        <v>0</v>
      </c>
      <c r="N7789">
        <v>1</v>
      </c>
      <c r="O7789" t="s">
        <v>4847</v>
      </c>
      <c r="R7789">
        <v>0</v>
      </c>
      <c r="S7789" t="s">
        <v>271</v>
      </c>
      <c r="U7789" t="s">
        <v>4851</v>
      </c>
      <c r="V7789">
        <v>1</v>
      </c>
      <c r="W7789">
        <v>0</v>
      </c>
      <c r="X7789">
        <v>20120520</v>
      </c>
      <c r="Y7789">
        <v>0</v>
      </c>
      <c r="Z7789" t="s">
        <v>271</v>
      </c>
      <c r="AA7789" t="s">
        <v>4848</v>
      </c>
      <c r="AC7789">
        <v>1</v>
      </c>
      <c r="AE7789">
        <v>0</v>
      </c>
      <c r="AF7789" t="s">
        <v>271</v>
      </c>
    </row>
    <row r="7790" spans="1:32" hidden="1" x14ac:dyDescent="0.25">
      <c r="A7790" t="str">
        <f t="array" ref="A7790">IF(COUNT(SEARCH(RubriekenHistorisch,CONCATENATE(P7789,U7789,AB7789,AH7789))),"t","f")</f>
        <v>f</v>
      </c>
      <c r="B7790" t="str">
        <f t="shared" si="365"/>
        <v>f</v>
      </c>
      <c r="C7790" t="str">
        <f t="shared" si="366"/>
        <v>t</v>
      </c>
      <c r="D7790" t="str">
        <f t="shared" si="367"/>
        <v>f</v>
      </c>
      <c r="E7790" t="str">
        <f>IF(COUNT(SEARCH({"04.","05.","09.","12."},CONCATENATE(P7789,U7789,AB7789,AH7789))),"t","f")</f>
        <v>f</v>
      </c>
      <c r="F7790" t="str">
        <f t="array" ref="F7790">IF(COUNT(SEARCH(HistorischeRubrieken,CONCATENATE(P7789,U7789,AB7789,AH7789))),"t","f")</f>
        <v>f</v>
      </c>
      <c r="G7790">
        <v>2</v>
      </c>
      <c r="H7790">
        <v>701212</v>
      </c>
      <c r="I7790" t="s">
        <v>4850</v>
      </c>
      <c r="J7790">
        <v>20121001</v>
      </c>
      <c r="K7790">
        <v>20130701</v>
      </c>
      <c r="M7790">
        <v>0</v>
      </c>
      <c r="N7790">
        <v>1</v>
      </c>
      <c r="O7790" t="s">
        <v>4847</v>
      </c>
      <c r="R7790">
        <v>0</v>
      </c>
      <c r="S7790" t="s">
        <v>271</v>
      </c>
      <c r="V7790">
        <v>4</v>
      </c>
      <c r="W7790">
        <v>0</v>
      </c>
      <c r="X7790">
        <v>20121026</v>
      </c>
      <c r="Y7790">
        <v>0</v>
      </c>
      <c r="Z7790" t="s">
        <v>271</v>
      </c>
      <c r="AA7790" t="s">
        <v>4848</v>
      </c>
      <c r="AC7790">
        <v>0</v>
      </c>
      <c r="AE7790">
        <v>0</v>
      </c>
      <c r="AF7790" t="s">
        <v>271</v>
      </c>
    </row>
    <row r="7791" spans="1:32" hidden="1" x14ac:dyDescent="0.25">
      <c r="A7791" t="str">
        <f t="array" ref="A7791">IF(COUNT(SEARCH(RubriekenHistorisch,CONCATENATE(P7790,U7790,AB7790,AH7790))),"t","f")</f>
        <v>f</v>
      </c>
      <c r="B7791" t="str">
        <f t="shared" si="365"/>
        <v>f</v>
      </c>
      <c r="C7791" t="str">
        <f t="shared" si="366"/>
        <v>f</v>
      </c>
      <c r="D7791" t="str">
        <f t="shared" si="367"/>
        <v>f</v>
      </c>
      <c r="E7791" t="str">
        <f>IF(COUNT(SEARCH({"04.","05.","09.","12."},CONCATENATE(P7790,U7790,AB7790,AH7790))),"t","f")</f>
        <v>f</v>
      </c>
      <c r="F7791" t="str">
        <f t="array" ref="F7791">IF(COUNT(SEARCH(HistorischeRubrieken,CONCATENATE(P7790,U7790,AB7790,AH7790))),"t","f")</f>
        <v>f</v>
      </c>
      <c r="G7791">
        <v>1</v>
      </c>
      <c r="H7791">
        <v>701301</v>
      </c>
      <c r="I7791" t="s">
        <v>4852</v>
      </c>
      <c r="J7791">
        <v>19990601</v>
      </c>
      <c r="K7791">
        <v>20010301</v>
      </c>
      <c r="M7791">
        <v>0</v>
      </c>
      <c r="N7791">
        <v>0</v>
      </c>
      <c r="AA7791" t="s">
        <v>4853</v>
      </c>
      <c r="AC7791">
        <v>0</v>
      </c>
      <c r="AE7791">
        <v>1</v>
      </c>
      <c r="AF7791" t="s">
        <v>271</v>
      </c>
    </row>
    <row r="7792" spans="1:32" hidden="1" x14ac:dyDescent="0.25">
      <c r="A7792" t="str">
        <f t="array" ref="A7792">IF(COUNT(SEARCH(RubriekenHistorisch,CONCATENATE(P7791,U7791,AB7791,AH7791))),"t","f")</f>
        <v>f</v>
      </c>
      <c r="B7792" t="str">
        <f t="shared" si="365"/>
        <v>f</v>
      </c>
      <c r="C7792" t="str">
        <f t="shared" si="366"/>
        <v>f</v>
      </c>
      <c r="D7792" t="str">
        <f t="shared" si="367"/>
        <v>f</v>
      </c>
      <c r="E7792" t="str">
        <f>IF(COUNT(SEARCH({"04.","05.","09.","12."},CONCATENATE(P7791,U7791,AB7791,AH7791))),"t","f")</f>
        <v>f</v>
      </c>
      <c r="F7792" t="str">
        <f t="array" ref="F7792">IF(COUNT(SEARCH(HistorischeRubrieken,CONCATENATE(P7791,U7791,AB7791,AH7791))),"t","f")</f>
        <v>f</v>
      </c>
      <c r="G7792">
        <v>2</v>
      </c>
      <c r="H7792">
        <v>701301</v>
      </c>
      <c r="I7792" t="s">
        <v>4852</v>
      </c>
      <c r="J7792">
        <v>20010301</v>
      </c>
      <c r="K7792">
        <v>20040901</v>
      </c>
      <c r="M7792">
        <v>0</v>
      </c>
      <c r="N7792">
        <v>0</v>
      </c>
      <c r="AA7792" t="s">
        <v>4854</v>
      </c>
      <c r="AC7792">
        <v>0</v>
      </c>
      <c r="AE7792">
        <v>1</v>
      </c>
      <c r="AF7792" t="s">
        <v>271</v>
      </c>
    </row>
    <row r="7793" spans="1:32" hidden="1" x14ac:dyDescent="0.25">
      <c r="A7793" t="str">
        <f t="array" ref="A7793">IF(COUNT(SEARCH(RubriekenHistorisch,CONCATENATE(P7792,U7792,AB7792,AH7792))),"t","f")</f>
        <v>f</v>
      </c>
      <c r="B7793" t="str">
        <f t="shared" si="365"/>
        <v>f</v>
      </c>
      <c r="C7793" t="str">
        <f t="shared" si="366"/>
        <v>f</v>
      </c>
      <c r="D7793" t="str">
        <f t="shared" si="367"/>
        <v>f</v>
      </c>
      <c r="E7793" t="str">
        <f>IF(COUNT(SEARCH({"04.","05.","09.","12."},CONCATENATE(P7792,U7792,AB7792,AH7792))),"t","f")</f>
        <v>f</v>
      </c>
      <c r="F7793" t="str">
        <f t="array" ref="F7793">IF(COUNT(SEARCH(HistorischeRubrieken,CONCATENATE(P7792,U7792,AB7792,AH7792))),"t","f")</f>
        <v>f</v>
      </c>
      <c r="G7793">
        <v>3</v>
      </c>
      <c r="H7793">
        <v>701301</v>
      </c>
      <c r="I7793" t="s">
        <v>4855</v>
      </c>
      <c r="J7793">
        <v>20040901</v>
      </c>
      <c r="K7793">
        <v>20041201</v>
      </c>
      <c r="M7793">
        <v>0</v>
      </c>
      <c r="N7793">
        <v>0</v>
      </c>
      <c r="AA7793" t="s">
        <v>4856</v>
      </c>
      <c r="AC7793">
        <v>0</v>
      </c>
      <c r="AE7793">
        <v>1</v>
      </c>
      <c r="AF7793" t="s">
        <v>271</v>
      </c>
    </row>
    <row r="7794" spans="1:32" hidden="1" x14ac:dyDescent="0.25">
      <c r="A7794" t="str">
        <f t="array" ref="A7794">IF(COUNT(SEARCH(RubriekenHistorisch,CONCATENATE(P7793,U7793,AB7793,AH7793))),"t","f")</f>
        <v>f</v>
      </c>
      <c r="B7794" t="str">
        <f t="shared" si="365"/>
        <v>f</v>
      </c>
      <c r="C7794" t="str">
        <f t="shared" si="366"/>
        <v>f</v>
      </c>
      <c r="D7794" t="str">
        <f t="shared" si="367"/>
        <v>f</v>
      </c>
      <c r="E7794" t="str">
        <f>IF(COUNT(SEARCH({"04.","05.","09.","12."},CONCATENATE(P7793,U7793,AB7793,AH7793))),"t","f")</f>
        <v>f</v>
      </c>
      <c r="F7794" t="str">
        <f t="array" ref="F7794">IF(COUNT(SEARCH(HistorischeRubrieken,CONCATENATE(P7793,U7793,AB7793,AH7793))),"t","f")</f>
        <v>f</v>
      </c>
      <c r="G7794">
        <v>4</v>
      </c>
      <c r="H7794">
        <v>701301</v>
      </c>
      <c r="I7794" t="s">
        <v>4855</v>
      </c>
      <c r="J7794">
        <v>20041201</v>
      </c>
      <c r="K7794">
        <v>20060601</v>
      </c>
      <c r="M7794">
        <v>0</v>
      </c>
      <c r="N7794">
        <v>0</v>
      </c>
      <c r="AA7794" t="s">
        <v>4857</v>
      </c>
      <c r="AC7794">
        <v>0</v>
      </c>
      <c r="AE7794">
        <v>1</v>
      </c>
      <c r="AF7794" t="s">
        <v>271</v>
      </c>
    </row>
    <row r="7795" spans="1:32" hidden="1" x14ac:dyDescent="0.25">
      <c r="A7795" t="str">
        <f t="array" ref="A7795">IF(COUNT(SEARCH(RubriekenHistorisch,CONCATENATE(P7794,U7794,AB7794,AH7794))),"t","f")</f>
        <v>f</v>
      </c>
      <c r="B7795" t="str">
        <f t="shared" si="365"/>
        <v>f</v>
      </c>
      <c r="C7795" t="str">
        <f t="shared" si="366"/>
        <v>f</v>
      </c>
      <c r="D7795" t="str">
        <f t="shared" si="367"/>
        <v>f</v>
      </c>
      <c r="E7795" t="str">
        <f>IF(COUNT(SEARCH({"04.","05.","09.","12."},CONCATENATE(P7794,U7794,AB7794,AH7794))),"t","f")</f>
        <v>f</v>
      </c>
      <c r="F7795" t="str">
        <f t="array" ref="F7795">IF(COUNT(SEARCH(HistorischeRubrieken,CONCATENATE(P7794,U7794,AB7794,AH7794))),"t","f")</f>
        <v>f</v>
      </c>
      <c r="G7795">
        <v>5</v>
      </c>
      <c r="H7795">
        <v>701301</v>
      </c>
      <c r="I7795" t="s">
        <v>4858</v>
      </c>
      <c r="J7795">
        <v>20060601</v>
      </c>
      <c r="K7795">
        <v>20111201</v>
      </c>
      <c r="M7795">
        <v>0</v>
      </c>
      <c r="N7795">
        <v>0</v>
      </c>
      <c r="AA7795" t="s">
        <v>4857</v>
      </c>
      <c r="AC7795">
        <v>0</v>
      </c>
      <c r="AE7795">
        <v>1</v>
      </c>
      <c r="AF7795" t="s">
        <v>271</v>
      </c>
    </row>
    <row r="7796" spans="1:32" hidden="1" x14ac:dyDescent="0.25">
      <c r="A7796" t="str">
        <f t="array" ref="A7796">IF(COUNT(SEARCH(RubriekenHistorisch,CONCATENATE(P7795,U7795,AB7795,AH7795))),"t","f")</f>
        <v>f</v>
      </c>
      <c r="B7796" t="str">
        <f t="shared" si="365"/>
        <v>f</v>
      </c>
      <c r="C7796" t="str">
        <f t="shared" si="366"/>
        <v>f</v>
      </c>
      <c r="D7796" t="str">
        <f t="shared" si="367"/>
        <v>f</v>
      </c>
      <c r="E7796" t="str">
        <f>IF(COUNT(SEARCH({"04.","05.","09.","12."},CONCATENATE(P7795,U7795,AB7795,AH7795))),"t","f")</f>
        <v>f</v>
      </c>
      <c r="F7796" t="str">
        <f t="array" ref="F7796">IF(COUNT(SEARCH(HistorischeRubrieken,CONCATENATE(P7795,U7795,AB7795,AH7795))),"t","f")</f>
        <v>f</v>
      </c>
      <c r="G7796">
        <v>6</v>
      </c>
      <c r="H7796">
        <v>701301</v>
      </c>
      <c r="I7796" t="s">
        <v>4859</v>
      </c>
      <c r="J7796">
        <v>20111201</v>
      </c>
      <c r="K7796">
        <v>20120201</v>
      </c>
      <c r="M7796">
        <v>0</v>
      </c>
      <c r="N7796">
        <v>0</v>
      </c>
      <c r="AA7796" t="s">
        <v>4857</v>
      </c>
      <c r="AC7796">
        <v>0</v>
      </c>
      <c r="AE7796">
        <v>1</v>
      </c>
      <c r="AF7796" t="s">
        <v>271</v>
      </c>
    </row>
    <row r="7797" spans="1:32" hidden="1" x14ac:dyDescent="0.25">
      <c r="A7797" t="str">
        <f t="array" ref="A7797">IF(COUNT(SEARCH(RubriekenHistorisch,CONCATENATE(P7796,U7796,AB7796,AH7796))),"t","f")</f>
        <v>f</v>
      </c>
      <c r="B7797" t="str">
        <f t="shared" si="365"/>
        <v>f</v>
      </c>
      <c r="C7797" t="str">
        <f t="shared" si="366"/>
        <v>f</v>
      </c>
      <c r="D7797" t="str">
        <f t="shared" si="367"/>
        <v>f</v>
      </c>
      <c r="E7797" t="str">
        <f>IF(COUNT(SEARCH({"04.","05.","09.","12."},CONCATENATE(P7796,U7796,AB7796,AH7796))),"t","f")</f>
        <v>f</v>
      </c>
      <c r="F7797" t="str">
        <f t="array" ref="F7797">IF(COUNT(SEARCH(HistorischeRubrieken,CONCATENATE(P7796,U7796,AB7796,AH7796))),"t","f")</f>
        <v>f</v>
      </c>
      <c r="G7797">
        <v>7</v>
      </c>
      <c r="H7797">
        <v>701301</v>
      </c>
      <c r="I7797" t="s">
        <v>4859</v>
      </c>
      <c r="J7797">
        <v>20120201</v>
      </c>
      <c r="K7797">
        <v>20131101</v>
      </c>
      <c r="M7797">
        <v>0</v>
      </c>
      <c r="N7797">
        <v>0</v>
      </c>
      <c r="AA7797" t="s">
        <v>4860</v>
      </c>
      <c r="AC7797">
        <v>0</v>
      </c>
      <c r="AE7797">
        <v>1</v>
      </c>
      <c r="AF7797" t="s">
        <v>271</v>
      </c>
    </row>
    <row r="7798" spans="1:32" x14ac:dyDescent="0.25">
      <c r="A7798" t="str">
        <f t="array" ref="A7798">IF(COUNT(SEARCH(RubriekenHistorisch,CONCATENATE(P7797,U7797,AB7797,AH7797))),"t","f")</f>
        <v>f</v>
      </c>
      <c r="B7798" t="str">
        <f t="shared" si="365"/>
        <v>f</v>
      </c>
      <c r="C7798" t="str">
        <f t="shared" si="366"/>
        <v>f</v>
      </c>
      <c r="D7798" t="str">
        <f t="shared" si="367"/>
        <v>f</v>
      </c>
      <c r="E7798" t="str">
        <f>IF(COUNT(SEARCH({"04.","05.","09.","12."},CONCATENATE(P7797,U7797,AB7797,AH7797))),"t","f")</f>
        <v>f</v>
      </c>
      <c r="F7798" t="str">
        <f t="array" ref="F7798">IF(COUNT(SEARCH(HistorischeRubrieken,CONCATENATE(P7797,U7797,AB7797,AH7797))),"t","f")</f>
        <v>f</v>
      </c>
      <c r="G7798">
        <v>8</v>
      </c>
      <c r="H7798">
        <v>701301</v>
      </c>
      <c r="I7798" t="s">
        <v>4861</v>
      </c>
      <c r="J7798">
        <v>20131101</v>
      </c>
      <c r="M7798">
        <v>0</v>
      </c>
      <c r="N7798">
        <v>0</v>
      </c>
      <c r="AA7798" t="s">
        <v>4862</v>
      </c>
      <c r="AC7798">
        <v>0</v>
      </c>
      <c r="AE7798">
        <v>1</v>
      </c>
      <c r="AF7798" t="s">
        <v>271</v>
      </c>
    </row>
    <row r="7799" spans="1:32" hidden="1" x14ac:dyDescent="0.25">
      <c r="A7799" t="str">
        <f t="array" ref="A7799">IF(COUNT(SEARCH(RubriekenHistorisch,CONCATENATE(P7798,U7798,AB7798,AH7798))),"t","f")</f>
        <v>f</v>
      </c>
      <c r="B7799" t="str">
        <f t="shared" si="365"/>
        <v>f</v>
      </c>
      <c r="C7799" t="str">
        <f t="shared" si="366"/>
        <v>f</v>
      </c>
      <c r="D7799" t="str">
        <f t="shared" si="367"/>
        <v>f</v>
      </c>
      <c r="E7799" t="str">
        <f>IF(COUNT(SEARCH({"04.","05.","09.","12."},CONCATENATE(P7798,U7798,AB7798,AH7798))),"t","f")</f>
        <v>f</v>
      </c>
      <c r="F7799" t="str">
        <f t="array" ref="F7799">IF(COUNT(SEARCH(HistorischeRubrieken,CONCATENATE(P7798,U7798,AB7798,AH7798))),"t","f")</f>
        <v>f</v>
      </c>
      <c r="G7799">
        <v>1</v>
      </c>
      <c r="H7799">
        <v>701302</v>
      </c>
      <c r="I7799" t="s">
        <v>4863</v>
      </c>
      <c r="J7799">
        <v>20081001</v>
      </c>
      <c r="K7799">
        <v>20090101</v>
      </c>
      <c r="M7799">
        <v>0</v>
      </c>
      <c r="N7799">
        <v>0</v>
      </c>
      <c r="AA7799" t="s">
        <v>4864</v>
      </c>
      <c r="AC7799">
        <v>0</v>
      </c>
      <c r="AE7799">
        <v>1</v>
      </c>
      <c r="AF7799" t="s">
        <v>271</v>
      </c>
    </row>
    <row r="7800" spans="1:32" hidden="1" x14ac:dyDescent="0.25">
      <c r="A7800" t="str">
        <f t="array" ref="A7800">IF(COUNT(SEARCH(RubriekenHistorisch,CONCATENATE(P7799,U7799,AB7799,AH7799))),"t","f")</f>
        <v>f</v>
      </c>
      <c r="B7800" t="str">
        <f t="shared" si="365"/>
        <v>f</v>
      </c>
      <c r="C7800" t="str">
        <f t="shared" si="366"/>
        <v>f</v>
      </c>
      <c r="D7800" t="str">
        <f t="shared" si="367"/>
        <v>f</v>
      </c>
      <c r="E7800" t="str">
        <f>IF(COUNT(SEARCH({"04.","05.","09.","12."},CONCATENATE(P7799,U7799,AB7799,AH7799))),"t","f")</f>
        <v>f</v>
      </c>
      <c r="F7800" t="str">
        <f t="array" ref="F7800">IF(COUNT(SEARCH(HistorischeRubrieken,CONCATENATE(P7799,U7799,AB7799,AH7799))),"t","f")</f>
        <v>f</v>
      </c>
      <c r="G7800">
        <v>2</v>
      </c>
      <c r="H7800">
        <v>701302</v>
      </c>
      <c r="I7800" t="s">
        <v>4863</v>
      </c>
      <c r="J7800">
        <v>20090101</v>
      </c>
      <c r="K7800">
        <v>20110801</v>
      </c>
      <c r="M7800">
        <v>0</v>
      </c>
      <c r="N7800">
        <v>0</v>
      </c>
      <c r="AA7800" t="s">
        <v>4865</v>
      </c>
      <c r="AC7800">
        <v>0</v>
      </c>
      <c r="AE7800">
        <v>1</v>
      </c>
      <c r="AF7800" t="s">
        <v>271</v>
      </c>
    </row>
    <row r="7801" spans="1:32" hidden="1" x14ac:dyDescent="0.25">
      <c r="A7801" t="str">
        <f t="array" ref="A7801">IF(COUNT(SEARCH(RubriekenHistorisch,CONCATENATE(P7800,U7800,AB7800,AH7800))),"t","f")</f>
        <v>f</v>
      </c>
      <c r="B7801" t="str">
        <f t="shared" si="365"/>
        <v>f</v>
      </c>
      <c r="C7801" t="str">
        <f t="shared" si="366"/>
        <v>f</v>
      </c>
      <c r="D7801" t="str">
        <f t="shared" si="367"/>
        <v>f</v>
      </c>
      <c r="E7801" t="str">
        <f>IF(COUNT(SEARCH({"04.","05.","09.","12."},CONCATENATE(P7800,U7800,AB7800,AH7800))),"t","f")</f>
        <v>f</v>
      </c>
      <c r="F7801" t="str">
        <f t="array" ref="F7801">IF(COUNT(SEARCH(HistorischeRubrieken,CONCATENATE(P7800,U7800,AB7800,AH7800))),"t","f")</f>
        <v>f</v>
      </c>
      <c r="G7801">
        <v>3</v>
      </c>
      <c r="H7801">
        <v>701302</v>
      </c>
      <c r="I7801" t="s">
        <v>4863</v>
      </c>
      <c r="J7801">
        <v>20110801</v>
      </c>
      <c r="K7801">
        <v>20120115</v>
      </c>
      <c r="M7801">
        <v>0</v>
      </c>
      <c r="N7801">
        <v>0</v>
      </c>
      <c r="AA7801" t="s">
        <v>4866</v>
      </c>
      <c r="AC7801">
        <v>0</v>
      </c>
      <c r="AE7801">
        <v>1</v>
      </c>
      <c r="AF7801" t="s">
        <v>271</v>
      </c>
    </row>
    <row r="7802" spans="1:32" hidden="1" x14ac:dyDescent="0.25">
      <c r="A7802" t="str">
        <f t="array" ref="A7802">IF(COUNT(SEARCH(RubriekenHistorisch,CONCATENATE(P7801,U7801,AB7801,AH7801))),"t","f")</f>
        <v>f</v>
      </c>
      <c r="B7802" t="str">
        <f t="shared" si="365"/>
        <v>f</v>
      </c>
      <c r="C7802" t="str">
        <f t="shared" si="366"/>
        <v>f</v>
      </c>
      <c r="D7802" t="str">
        <f t="shared" si="367"/>
        <v>f</v>
      </c>
      <c r="E7802" t="str">
        <f>IF(COUNT(SEARCH({"04.","05.","09.","12."},CONCATENATE(P7801,U7801,AB7801,AH7801))),"t","f")</f>
        <v>f</v>
      </c>
      <c r="F7802" t="str">
        <f t="array" ref="F7802">IF(COUNT(SEARCH(HistorischeRubrieken,CONCATENATE(P7801,U7801,AB7801,AH7801))),"t","f")</f>
        <v>f</v>
      </c>
      <c r="G7802">
        <v>4</v>
      </c>
      <c r="H7802">
        <v>701302</v>
      </c>
      <c r="I7802" t="s">
        <v>4867</v>
      </c>
      <c r="J7802">
        <v>20120115</v>
      </c>
      <c r="K7802">
        <v>20140106</v>
      </c>
      <c r="M7802">
        <v>0</v>
      </c>
      <c r="N7802">
        <v>0</v>
      </c>
      <c r="AA7802" t="s">
        <v>4868</v>
      </c>
      <c r="AC7802">
        <v>0</v>
      </c>
      <c r="AE7802">
        <v>1</v>
      </c>
      <c r="AF7802" t="s">
        <v>271</v>
      </c>
    </row>
    <row r="7803" spans="1:32" x14ac:dyDescent="0.25">
      <c r="A7803" t="str">
        <f t="array" ref="A7803">IF(COUNT(SEARCH(RubriekenHistorisch,CONCATENATE(P7802,U7802,AB7802,AH7802))),"t","f")</f>
        <v>f</v>
      </c>
      <c r="B7803" t="str">
        <f t="shared" si="365"/>
        <v>f</v>
      </c>
      <c r="C7803" t="str">
        <f t="shared" si="366"/>
        <v>f</v>
      </c>
      <c r="D7803" t="str">
        <f t="shared" si="367"/>
        <v>f</v>
      </c>
      <c r="E7803" t="str">
        <f>IF(COUNT(SEARCH({"04.","05.","09.","12."},CONCATENATE(P7802,U7802,AB7802,AH7802))),"t","f")</f>
        <v>f</v>
      </c>
      <c r="F7803" t="str">
        <f t="array" ref="F7803">IF(COUNT(SEARCH(HistorischeRubrieken,CONCATENATE(P7802,U7802,AB7802,AH7802))),"t","f")</f>
        <v>f</v>
      </c>
      <c r="G7803">
        <v>5</v>
      </c>
      <c r="H7803">
        <v>701302</v>
      </c>
      <c r="I7803" t="s">
        <v>4869</v>
      </c>
      <c r="J7803">
        <v>20140106</v>
      </c>
      <c r="M7803">
        <v>0</v>
      </c>
      <c r="N7803">
        <v>0</v>
      </c>
      <c r="AA7803" t="s">
        <v>4870</v>
      </c>
      <c r="AC7803">
        <v>0</v>
      </c>
      <c r="AE7803">
        <v>1</v>
      </c>
      <c r="AF7803" t="s">
        <v>271</v>
      </c>
    </row>
    <row r="7804" spans="1:32" hidden="1" x14ac:dyDescent="0.25">
      <c r="A7804" t="str">
        <f t="array" ref="A7804">IF(COUNT(SEARCH(RubriekenHistorisch,CONCATENATE(P7803,U7803,AB7803,AH7803))),"t","f")</f>
        <v>f</v>
      </c>
      <c r="B7804" t="str">
        <f t="shared" si="365"/>
        <v>f</v>
      </c>
      <c r="C7804" t="str">
        <f t="shared" si="366"/>
        <v>f</v>
      </c>
      <c r="D7804" t="str">
        <f t="shared" si="367"/>
        <v>f</v>
      </c>
      <c r="E7804" t="str">
        <f>IF(COUNT(SEARCH({"04.","05.","09.","12."},CONCATENATE(P7803,U7803,AB7803,AH7803))),"t","f")</f>
        <v>f</v>
      </c>
      <c r="F7804" t="str">
        <f t="array" ref="F7804">IF(COUNT(SEARCH(HistorischeRubrieken,CONCATENATE(P7803,U7803,AB7803,AH7803))),"t","f")</f>
        <v>f</v>
      </c>
      <c r="G7804">
        <v>1</v>
      </c>
      <c r="H7804">
        <v>701303</v>
      </c>
      <c r="I7804" t="s">
        <v>4871</v>
      </c>
      <c r="J7804">
        <v>20100601</v>
      </c>
      <c r="K7804">
        <v>20110901</v>
      </c>
      <c r="M7804">
        <v>0</v>
      </c>
      <c r="N7804">
        <v>0</v>
      </c>
      <c r="AA7804" t="s">
        <v>4872</v>
      </c>
      <c r="AC7804">
        <v>0</v>
      </c>
      <c r="AE7804">
        <v>1</v>
      </c>
      <c r="AF7804" t="s">
        <v>271</v>
      </c>
    </row>
    <row r="7805" spans="1:32" hidden="1" x14ac:dyDescent="0.25">
      <c r="A7805" t="str">
        <f t="array" ref="A7805">IF(COUNT(SEARCH(RubriekenHistorisch,CONCATENATE(P7804,U7804,AB7804,AH7804))),"t","f")</f>
        <v>f</v>
      </c>
      <c r="B7805" t="str">
        <f t="shared" si="365"/>
        <v>f</v>
      </c>
      <c r="C7805" t="str">
        <f t="shared" si="366"/>
        <v>f</v>
      </c>
      <c r="D7805" t="str">
        <f t="shared" si="367"/>
        <v>f</v>
      </c>
      <c r="E7805" t="str">
        <f>IF(COUNT(SEARCH({"04.","05.","09.","12."},CONCATENATE(P7804,U7804,AB7804,AH7804))),"t","f")</f>
        <v>f</v>
      </c>
      <c r="F7805" t="str">
        <f t="array" ref="F7805">IF(COUNT(SEARCH(HistorischeRubrieken,CONCATENATE(P7804,U7804,AB7804,AH7804))),"t","f")</f>
        <v>f</v>
      </c>
      <c r="G7805">
        <v>2</v>
      </c>
      <c r="H7805">
        <v>701303</v>
      </c>
      <c r="I7805" t="s">
        <v>4871</v>
      </c>
      <c r="J7805">
        <v>20110901</v>
      </c>
      <c r="K7805">
        <v>20120201</v>
      </c>
      <c r="M7805">
        <v>0</v>
      </c>
      <c r="N7805">
        <v>0</v>
      </c>
      <c r="AA7805" t="s">
        <v>4873</v>
      </c>
      <c r="AC7805">
        <v>0</v>
      </c>
      <c r="AE7805">
        <v>1</v>
      </c>
      <c r="AF7805" t="s">
        <v>271</v>
      </c>
    </row>
    <row r="7806" spans="1:32" x14ac:dyDescent="0.25">
      <c r="A7806" t="str">
        <f t="array" ref="A7806">IF(COUNT(SEARCH(RubriekenHistorisch,CONCATENATE(P7805,U7805,AB7805,AH7805))),"t","f")</f>
        <v>f</v>
      </c>
      <c r="B7806" t="str">
        <f t="shared" si="365"/>
        <v>f</v>
      </c>
      <c r="C7806" t="str">
        <f t="shared" si="366"/>
        <v>f</v>
      </c>
      <c r="D7806" t="str">
        <f t="shared" si="367"/>
        <v>f</v>
      </c>
      <c r="E7806" t="str">
        <f>IF(COUNT(SEARCH({"04.","05.","09.","12."},CONCATENATE(P7805,U7805,AB7805,AH7805))),"t","f")</f>
        <v>f</v>
      </c>
      <c r="F7806" t="str">
        <f t="array" ref="F7806">IF(COUNT(SEARCH(HistorischeRubrieken,CONCATENATE(P7805,U7805,AB7805,AH7805))),"t","f")</f>
        <v>f</v>
      </c>
      <c r="G7806">
        <v>3</v>
      </c>
      <c r="H7806">
        <v>701303</v>
      </c>
      <c r="I7806" t="s">
        <v>4874</v>
      </c>
      <c r="J7806">
        <v>20120201</v>
      </c>
      <c r="M7806">
        <v>0</v>
      </c>
      <c r="N7806">
        <v>0</v>
      </c>
      <c r="AA7806" t="s">
        <v>4875</v>
      </c>
      <c r="AC7806">
        <v>0</v>
      </c>
      <c r="AE7806">
        <v>1</v>
      </c>
      <c r="AF7806" t="s">
        <v>271</v>
      </c>
    </row>
    <row r="7807" spans="1:32" hidden="1" x14ac:dyDescent="0.25">
      <c r="A7807" t="str">
        <f t="array" ref="A7807">IF(COUNT(SEARCH(RubriekenHistorisch,CONCATENATE(P7806,U7806,AB7806,AH7806))),"t","f")</f>
        <v>f</v>
      </c>
      <c r="B7807" t="str">
        <f t="shared" si="365"/>
        <v>f</v>
      </c>
      <c r="C7807" t="str">
        <f t="shared" si="366"/>
        <v>f</v>
      </c>
      <c r="D7807" t="str">
        <f t="shared" si="367"/>
        <v>f</v>
      </c>
      <c r="E7807" t="str">
        <f>IF(COUNT(SEARCH({"04.","05.","09.","12."},CONCATENATE(P7806,U7806,AB7806,AH7806))),"t","f")</f>
        <v>f</v>
      </c>
      <c r="F7807" t="str">
        <f t="array" ref="F7807">IF(COUNT(SEARCH(HistorischeRubrieken,CONCATENATE(P7806,U7806,AB7806,AH7806))),"t","f")</f>
        <v>f</v>
      </c>
      <c r="G7807">
        <v>1</v>
      </c>
      <c r="H7807">
        <v>701304</v>
      </c>
      <c r="I7807" t="s">
        <v>4876</v>
      </c>
      <c r="J7807">
        <v>20110101</v>
      </c>
      <c r="K7807">
        <v>20120115</v>
      </c>
      <c r="M7807">
        <v>0</v>
      </c>
      <c r="N7807">
        <v>0</v>
      </c>
      <c r="AA7807" t="s">
        <v>4877</v>
      </c>
      <c r="AC7807">
        <v>0</v>
      </c>
      <c r="AE7807">
        <v>1</v>
      </c>
      <c r="AF7807" t="s">
        <v>271</v>
      </c>
    </row>
    <row r="7808" spans="1:32" hidden="1" x14ac:dyDescent="0.25">
      <c r="A7808" t="str">
        <f t="array" ref="A7808">IF(COUNT(SEARCH(RubriekenHistorisch,CONCATENATE(P7807,U7807,AB7807,AH7807))),"t","f")</f>
        <v>f</v>
      </c>
      <c r="B7808" t="str">
        <f t="shared" si="365"/>
        <v>f</v>
      </c>
      <c r="C7808" t="str">
        <f t="shared" si="366"/>
        <v>f</v>
      </c>
      <c r="D7808" t="str">
        <f t="shared" si="367"/>
        <v>f</v>
      </c>
      <c r="E7808" t="str">
        <f>IF(COUNT(SEARCH({"04.","05.","09.","12."},CONCATENATE(P7807,U7807,AB7807,AH7807))),"t","f")</f>
        <v>f</v>
      </c>
      <c r="F7808" t="str">
        <f t="array" ref="F7808">IF(COUNT(SEARCH(HistorischeRubrieken,CONCATENATE(P7807,U7807,AB7807,AH7807))),"t","f")</f>
        <v>f</v>
      </c>
      <c r="G7808">
        <v>2</v>
      </c>
      <c r="H7808">
        <v>701304</v>
      </c>
      <c r="I7808" t="s">
        <v>4878</v>
      </c>
      <c r="J7808">
        <v>20120115</v>
      </c>
      <c r="K7808">
        <v>20140106</v>
      </c>
      <c r="M7808">
        <v>0</v>
      </c>
      <c r="N7808">
        <v>0</v>
      </c>
      <c r="AA7808" t="s">
        <v>4879</v>
      </c>
      <c r="AC7808">
        <v>0</v>
      </c>
      <c r="AE7808">
        <v>1</v>
      </c>
      <c r="AF7808" t="s">
        <v>271</v>
      </c>
    </row>
    <row r="7809" spans="1:32" hidden="1" x14ac:dyDescent="0.25">
      <c r="A7809" t="str">
        <f t="array" ref="A7809">IF(COUNT(SEARCH(RubriekenHistorisch,CONCATENATE(P7808,U7808,AB7808,AH7808))),"t","f")</f>
        <v>f</v>
      </c>
      <c r="B7809" t="str">
        <f t="shared" si="365"/>
        <v>f</v>
      </c>
      <c r="C7809" t="str">
        <f t="shared" si="366"/>
        <v>f</v>
      </c>
      <c r="D7809" t="str">
        <f t="shared" si="367"/>
        <v>f</v>
      </c>
      <c r="E7809" t="str">
        <f>IF(COUNT(SEARCH({"04.","05.","09.","12."},CONCATENATE(P7808,U7808,AB7808,AH7808))),"t","f")</f>
        <v>f</v>
      </c>
      <c r="F7809" t="str">
        <f t="array" ref="F7809">IF(COUNT(SEARCH(HistorischeRubrieken,CONCATENATE(P7808,U7808,AB7808,AH7808))),"t","f")</f>
        <v>f</v>
      </c>
      <c r="G7809">
        <v>3</v>
      </c>
      <c r="H7809">
        <v>701304</v>
      </c>
      <c r="I7809" t="s">
        <v>4878</v>
      </c>
      <c r="J7809">
        <v>20140106</v>
      </c>
      <c r="K7809">
        <v>20140501</v>
      </c>
      <c r="M7809">
        <v>0</v>
      </c>
      <c r="N7809">
        <v>0</v>
      </c>
      <c r="AA7809" t="s">
        <v>4879</v>
      </c>
      <c r="AB7809" t="s">
        <v>1642</v>
      </c>
      <c r="AC7809">
        <v>0</v>
      </c>
      <c r="AE7809">
        <v>1</v>
      </c>
      <c r="AF7809" t="s">
        <v>271</v>
      </c>
    </row>
    <row r="7810" spans="1:32" x14ac:dyDescent="0.25">
      <c r="A7810" t="str">
        <f t="array" ref="A7810">IF(COUNT(SEARCH(RubriekenHistorisch,CONCATENATE(P7809,U7809,AB7809,AH7809))),"t","f")</f>
        <v>f</v>
      </c>
      <c r="B7810" t="str">
        <f t="shared" si="365"/>
        <v>f</v>
      </c>
      <c r="C7810" t="str">
        <f t="shared" si="366"/>
        <v>f</v>
      </c>
      <c r="D7810" t="str">
        <f t="shared" si="367"/>
        <v>f</v>
      </c>
      <c r="E7810" t="str">
        <f>IF(COUNT(SEARCH({"04.","05.","09.","12."},CONCATENATE(P7809,U7809,AB7809,AH7809))),"t","f")</f>
        <v>t</v>
      </c>
      <c r="F7810" t="str">
        <f t="array" ref="F7810">IF(COUNT(SEARCH(HistorischeRubrieken,CONCATENATE(P7809,U7809,AB7809,AH7809))),"t","f")</f>
        <v>f</v>
      </c>
      <c r="G7810">
        <v>4</v>
      </c>
      <c r="H7810">
        <v>701304</v>
      </c>
      <c r="I7810" t="s">
        <v>4880</v>
      </c>
      <c r="J7810">
        <v>20140501</v>
      </c>
      <c r="M7810">
        <v>0</v>
      </c>
      <c r="N7810">
        <v>0</v>
      </c>
      <c r="AA7810" t="s">
        <v>4881</v>
      </c>
      <c r="AC7810">
        <v>0</v>
      </c>
      <c r="AE7810">
        <v>1</v>
      </c>
      <c r="AF7810" t="s">
        <v>271</v>
      </c>
    </row>
    <row r="7811" spans="1:32" hidden="1" x14ac:dyDescent="0.25">
      <c r="A7811" t="str">
        <f t="array" ref="A7811">IF(COUNT(SEARCH(RubriekenHistorisch,CONCATENATE(P7810,U7810,AB7810,AH7810))),"t","f")</f>
        <v>f</v>
      </c>
      <c r="B7811" t="str">
        <f t="shared" ref="B7811:B7874" si="368">IF(COUNT(SEARCH("07.66.20",CONCATENATE(P7810,U7810,AB7810,AH7810))),"t","f")</f>
        <v>f</v>
      </c>
      <c r="C7811" t="str">
        <f t="shared" ref="C7811:C7874" si="369">IF(COUNT(SEARCH("14.40.10",CONCATENATE(P7810,U7810,AB7810,AH7810))),"t","f")</f>
        <v>f</v>
      </c>
      <c r="D7811" t="str">
        <f t="shared" si="367"/>
        <v>f</v>
      </c>
      <c r="E7811" t="str">
        <f>IF(COUNT(SEARCH({"04.","05.","09.","12."},CONCATENATE(P7810,U7810,AB7810,AH7810))),"t","f")</f>
        <v>f</v>
      </c>
      <c r="F7811" t="str">
        <f t="array" ref="F7811">IF(COUNT(SEARCH(HistorischeRubrieken,CONCATENATE(P7810,U7810,AB7810,AH7810))),"t","f")</f>
        <v>f</v>
      </c>
      <c r="G7811">
        <v>1</v>
      </c>
      <c r="H7811">
        <v>701305</v>
      </c>
      <c r="I7811" t="s">
        <v>4882</v>
      </c>
      <c r="J7811">
        <v>20131101</v>
      </c>
      <c r="K7811">
        <v>20140501</v>
      </c>
      <c r="M7811">
        <v>0</v>
      </c>
      <c r="N7811">
        <v>0</v>
      </c>
      <c r="AA7811" t="s">
        <v>4883</v>
      </c>
      <c r="AC7811">
        <v>0</v>
      </c>
      <c r="AE7811">
        <v>1</v>
      </c>
      <c r="AF7811" t="s">
        <v>271</v>
      </c>
    </row>
    <row r="7812" spans="1:32" x14ac:dyDescent="0.25">
      <c r="A7812" t="str">
        <f t="array" ref="A7812">IF(COUNT(SEARCH(RubriekenHistorisch,CONCATENATE(P7811,U7811,AB7811,AH7811))),"t","f")</f>
        <v>f</v>
      </c>
      <c r="B7812" t="str">
        <f t="shared" si="368"/>
        <v>f</v>
      </c>
      <c r="C7812" t="str">
        <f t="shared" si="369"/>
        <v>f</v>
      </c>
      <c r="D7812" t="str">
        <f t="shared" ref="D7812:D7875" si="370">IF(COUNT(SEARCH("- 0",CONCATENATE(P7811,U7811,AB7811,AH7811))),"t","f")</f>
        <v>f</v>
      </c>
      <c r="E7812" t="str">
        <f>IF(COUNT(SEARCH({"04.","05.","09.","12."},CONCATENATE(P7811,U7811,AB7811,AH7811))),"t","f")</f>
        <v>f</v>
      </c>
      <c r="F7812" t="str">
        <f t="array" ref="F7812">IF(COUNT(SEARCH(HistorischeRubrieken,CONCATENATE(P7811,U7811,AB7811,AH7811))),"t","f")</f>
        <v>f</v>
      </c>
      <c r="G7812">
        <v>2</v>
      </c>
      <c r="H7812">
        <v>701305</v>
      </c>
      <c r="I7812" t="s">
        <v>4884</v>
      </c>
      <c r="J7812">
        <v>20140501</v>
      </c>
      <c r="M7812">
        <v>0</v>
      </c>
      <c r="N7812">
        <v>0</v>
      </c>
      <c r="AA7812" t="s">
        <v>4885</v>
      </c>
      <c r="AC7812">
        <v>0</v>
      </c>
      <c r="AE7812">
        <v>1</v>
      </c>
      <c r="AF7812" t="s">
        <v>271</v>
      </c>
    </row>
    <row r="7813" spans="1:32" hidden="1" x14ac:dyDescent="0.25">
      <c r="A7813" t="str">
        <f t="array" ref="A7813">IF(COUNT(SEARCH(RubriekenHistorisch,CONCATENATE(P7812,U7812,AB7812,AH7812))),"t","f")</f>
        <v>f</v>
      </c>
      <c r="B7813" t="str">
        <f t="shared" si="368"/>
        <v>f</v>
      </c>
      <c r="C7813" t="str">
        <f t="shared" si="369"/>
        <v>f</v>
      </c>
      <c r="D7813" t="str">
        <f t="shared" si="370"/>
        <v>f</v>
      </c>
      <c r="E7813" t="str">
        <f>IF(COUNT(SEARCH({"04.","05.","09.","12."},CONCATENATE(P7812,U7812,AB7812,AH7812))),"t","f")</f>
        <v>f</v>
      </c>
      <c r="F7813" t="str">
        <f t="array" ref="F7813">IF(COUNT(SEARCH(HistorischeRubrieken,CONCATENATE(P7812,U7812,AB7812,AH7812))),"t","f")</f>
        <v>f</v>
      </c>
      <c r="G7813">
        <v>1</v>
      </c>
      <c r="H7813">
        <v>701401</v>
      </c>
      <c r="I7813" t="s">
        <v>4886</v>
      </c>
      <c r="J7813">
        <v>20041201</v>
      </c>
      <c r="K7813">
        <v>20101201</v>
      </c>
      <c r="M7813">
        <v>0</v>
      </c>
      <c r="N7813">
        <v>0</v>
      </c>
      <c r="AA7813" t="s">
        <v>4887</v>
      </c>
      <c r="AC7813">
        <v>0</v>
      </c>
      <c r="AE7813">
        <v>1</v>
      </c>
      <c r="AF7813" t="s">
        <v>271</v>
      </c>
    </row>
    <row r="7814" spans="1:32" hidden="1" x14ac:dyDescent="0.25">
      <c r="A7814" t="str">
        <f t="array" ref="A7814">IF(COUNT(SEARCH(RubriekenHistorisch,CONCATENATE(P7813,U7813,AB7813,AH7813))),"t","f")</f>
        <v>f</v>
      </c>
      <c r="B7814" t="str">
        <f t="shared" si="368"/>
        <v>f</v>
      </c>
      <c r="C7814" t="str">
        <f t="shared" si="369"/>
        <v>f</v>
      </c>
      <c r="D7814" t="str">
        <f t="shared" si="370"/>
        <v>f</v>
      </c>
      <c r="E7814" t="str">
        <f>IF(COUNT(SEARCH({"04.","05.","09.","12."},CONCATENATE(P7813,U7813,AB7813,AH7813))),"t","f")</f>
        <v>f</v>
      </c>
      <c r="F7814" t="str">
        <f t="array" ref="F7814">IF(COUNT(SEARCH(HistorischeRubrieken,CONCATENATE(P7813,U7813,AB7813,AH7813))),"t","f")</f>
        <v>f</v>
      </c>
      <c r="G7814">
        <v>2</v>
      </c>
      <c r="H7814">
        <v>701401</v>
      </c>
      <c r="I7814" t="s">
        <v>4888</v>
      </c>
      <c r="J7814">
        <v>20101201</v>
      </c>
      <c r="K7814">
        <v>20120115</v>
      </c>
      <c r="M7814">
        <v>0</v>
      </c>
      <c r="N7814">
        <v>0</v>
      </c>
      <c r="AA7814" t="s">
        <v>4887</v>
      </c>
      <c r="AC7814">
        <v>0</v>
      </c>
      <c r="AE7814">
        <v>1</v>
      </c>
      <c r="AF7814" t="s">
        <v>271</v>
      </c>
    </row>
    <row r="7815" spans="1:32" hidden="1" x14ac:dyDescent="0.25">
      <c r="A7815" t="str">
        <f t="array" ref="A7815">IF(COUNT(SEARCH(RubriekenHistorisch,CONCATENATE(P7814,U7814,AB7814,AH7814))),"t","f")</f>
        <v>f</v>
      </c>
      <c r="B7815" t="str">
        <f t="shared" si="368"/>
        <v>f</v>
      </c>
      <c r="C7815" t="str">
        <f t="shared" si="369"/>
        <v>f</v>
      </c>
      <c r="D7815" t="str">
        <f t="shared" si="370"/>
        <v>f</v>
      </c>
      <c r="E7815" t="str">
        <f>IF(COUNT(SEARCH({"04.","05.","09.","12."},CONCATENATE(P7814,U7814,AB7814,AH7814))),"t","f")</f>
        <v>f</v>
      </c>
      <c r="F7815" t="str">
        <f t="array" ref="F7815">IF(COUNT(SEARCH(HistorischeRubrieken,CONCATENATE(P7814,U7814,AB7814,AH7814))),"t","f")</f>
        <v>f</v>
      </c>
      <c r="G7815">
        <v>3</v>
      </c>
      <c r="H7815">
        <v>701401</v>
      </c>
      <c r="I7815" t="s">
        <v>4888</v>
      </c>
      <c r="J7815">
        <v>20120115</v>
      </c>
      <c r="K7815">
        <v>20120601</v>
      </c>
      <c r="M7815">
        <v>0</v>
      </c>
      <c r="N7815">
        <v>0</v>
      </c>
      <c r="AA7815" t="s">
        <v>4889</v>
      </c>
      <c r="AC7815">
        <v>0</v>
      </c>
      <c r="AE7815">
        <v>1</v>
      </c>
      <c r="AF7815" t="s">
        <v>271</v>
      </c>
    </row>
    <row r="7816" spans="1:32" hidden="1" x14ac:dyDescent="0.25">
      <c r="A7816" t="str">
        <f t="array" ref="A7816">IF(COUNT(SEARCH(RubriekenHistorisch,CONCATENATE(P7815,U7815,AB7815,AH7815))),"t","f")</f>
        <v>f</v>
      </c>
      <c r="B7816" t="str">
        <f t="shared" si="368"/>
        <v>f</v>
      </c>
      <c r="C7816" t="str">
        <f t="shared" si="369"/>
        <v>f</v>
      </c>
      <c r="D7816" t="str">
        <f t="shared" si="370"/>
        <v>f</v>
      </c>
      <c r="E7816" t="str">
        <f>IF(COUNT(SEARCH({"04.","05.","09.","12."},CONCATENATE(P7815,U7815,AB7815,AH7815))),"t","f")</f>
        <v>f</v>
      </c>
      <c r="F7816" t="str">
        <f t="array" ref="F7816">IF(COUNT(SEARCH(HistorischeRubrieken,CONCATENATE(P7815,U7815,AB7815,AH7815))),"t","f")</f>
        <v>f</v>
      </c>
      <c r="G7816">
        <v>4</v>
      </c>
      <c r="H7816">
        <v>701401</v>
      </c>
      <c r="I7816" t="s">
        <v>4888</v>
      </c>
      <c r="J7816">
        <v>20120601</v>
      </c>
      <c r="K7816">
        <v>20140106</v>
      </c>
      <c r="M7816">
        <v>0</v>
      </c>
      <c r="N7816">
        <v>0</v>
      </c>
      <c r="AA7816" t="s">
        <v>4889</v>
      </c>
      <c r="AC7816">
        <v>0</v>
      </c>
      <c r="AE7816">
        <v>1</v>
      </c>
      <c r="AF7816" t="s">
        <v>271</v>
      </c>
    </row>
    <row r="7817" spans="1:32" x14ac:dyDescent="0.25">
      <c r="A7817" t="str">
        <f t="array" ref="A7817">IF(COUNT(SEARCH(RubriekenHistorisch,CONCATENATE(P7816,U7816,AB7816,AH7816))),"t","f")</f>
        <v>f</v>
      </c>
      <c r="B7817" t="str">
        <f t="shared" si="368"/>
        <v>f</v>
      </c>
      <c r="C7817" t="str">
        <f t="shared" si="369"/>
        <v>f</v>
      </c>
      <c r="D7817" t="str">
        <f t="shared" si="370"/>
        <v>f</v>
      </c>
      <c r="E7817" t="str">
        <f>IF(COUNT(SEARCH({"04.","05.","09.","12."},CONCATENATE(P7816,U7816,AB7816,AH7816))),"t","f")</f>
        <v>f</v>
      </c>
      <c r="F7817" t="str">
        <f t="array" ref="F7817">IF(COUNT(SEARCH(HistorischeRubrieken,CONCATENATE(P7816,U7816,AB7816,AH7816))),"t","f")</f>
        <v>f</v>
      </c>
      <c r="G7817">
        <v>5</v>
      </c>
      <c r="H7817">
        <v>701401</v>
      </c>
      <c r="I7817" t="s">
        <v>4890</v>
      </c>
      <c r="J7817">
        <v>20140106</v>
      </c>
      <c r="M7817">
        <v>0</v>
      </c>
      <c r="N7817">
        <v>0</v>
      </c>
      <c r="AA7817" t="s">
        <v>4891</v>
      </c>
      <c r="AC7817">
        <v>0</v>
      </c>
      <c r="AE7817">
        <v>1</v>
      </c>
      <c r="AF7817" t="s">
        <v>271</v>
      </c>
    </row>
    <row r="7818" spans="1:32" hidden="1" x14ac:dyDescent="0.25">
      <c r="A7818" t="str">
        <f t="array" ref="A7818">IF(COUNT(SEARCH(RubriekenHistorisch,CONCATENATE(P7817,U7817,AB7817,AH7817))),"t","f")</f>
        <v>f</v>
      </c>
      <c r="B7818" t="str">
        <f t="shared" si="368"/>
        <v>f</v>
      </c>
      <c r="C7818" t="str">
        <f t="shared" si="369"/>
        <v>f</v>
      </c>
      <c r="D7818" t="str">
        <f t="shared" si="370"/>
        <v>f</v>
      </c>
      <c r="E7818" t="str">
        <f>IF(COUNT(SEARCH({"04.","05.","09.","12."},CONCATENATE(P7817,U7817,AB7817,AH7817))),"t","f")</f>
        <v>f</v>
      </c>
      <c r="F7818" t="str">
        <f t="array" ref="F7818">IF(COUNT(SEARCH(HistorischeRubrieken,CONCATENATE(P7817,U7817,AB7817,AH7817))),"t","f")</f>
        <v>f</v>
      </c>
      <c r="G7818">
        <v>1</v>
      </c>
      <c r="H7818">
        <v>701501</v>
      </c>
      <c r="I7818" t="s">
        <v>4892</v>
      </c>
      <c r="J7818">
        <v>20090901</v>
      </c>
      <c r="K7818">
        <v>20091201</v>
      </c>
      <c r="M7818">
        <v>0</v>
      </c>
      <c r="N7818">
        <v>0</v>
      </c>
      <c r="AA7818" t="s">
        <v>4893</v>
      </c>
      <c r="AC7818">
        <v>0</v>
      </c>
      <c r="AE7818">
        <v>0</v>
      </c>
      <c r="AF7818" t="s">
        <v>271</v>
      </c>
    </row>
    <row r="7819" spans="1:32" hidden="1" x14ac:dyDescent="0.25">
      <c r="A7819" t="str">
        <f t="array" ref="A7819">IF(COUNT(SEARCH(RubriekenHistorisch,CONCATENATE(P7818,U7818,AB7818,AH7818))),"t","f")</f>
        <v>f</v>
      </c>
      <c r="B7819" t="str">
        <f t="shared" si="368"/>
        <v>f</v>
      </c>
      <c r="C7819" t="str">
        <f t="shared" si="369"/>
        <v>f</v>
      </c>
      <c r="D7819" t="str">
        <f t="shared" si="370"/>
        <v>f</v>
      </c>
      <c r="E7819" t="str">
        <f>IF(COUNT(SEARCH({"04.","05.","09.","12."},CONCATENATE(P7818,U7818,AB7818,AH7818))),"t","f")</f>
        <v>f</v>
      </c>
      <c r="F7819" t="str">
        <f t="array" ref="F7819">IF(COUNT(SEARCH(HistorischeRubrieken,CONCATENATE(P7818,U7818,AB7818,AH7818))),"t","f")</f>
        <v>f</v>
      </c>
      <c r="G7819">
        <v>2</v>
      </c>
      <c r="H7819">
        <v>701501</v>
      </c>
      <c r="I7819" t="s">
        <v>4894</v>
      </c>
      <c r="J7819">
        <v>20091201</v>
      </c>
      <c r="K7819">
        <v>20120115</v>
      </c>
      <c r="M7819">
        <v>0</v>
      </c>
      <c r="N7819">
        <v>0</v>
      </c>
      <c r="AA7819" t="s">
        <v>4893</v>
      </c>
      <c r="AC7819">
        <v>0</v>
      </c>
      <c r="AE7819">
        <v>0</v>
      </c>
      <c r="AF7819" t="s">
        <v>271</v>
      </c>
    </row>
    <row r="7820" spans="1:32" hidden="1" x14ac:dyDescent="0.25">
      <c r="A7820" t="str">
        <f t="array" ref="A7820">IF(COUNT(SEARCH(RubriekenHistorisch,CONCATENATE(P7819,U7819,AB7819,AH7819))),"t","f")</f>
        <v>f</v>
      </c>
      <c r="B7820" t="str">
        <f t="shared" si="368"/>
        <v>f</v>
      </c>
      <c r="C7820" t="str">
        <f t="shared" si="369"/>
        <v>f</v>
      </c>
      <c r="D7820" t="str">
        <f t="shared" si="370"/>
        <v>f</v>
      </c>
      <c r="E7820" t="str">
        <f>IF(COUNT(SEARCH({"04.","05.","09.","12."},CONCATENATE(P7819,U7819,AB7819,AH7819))),"t","f")</f>
        <v>f</v>
      </c>
      <c r="F7820" t="str">
        <f t="array" ref="F7820">IF(COUNT(SEARCH(HistorischeRubrieken,CONCATENATE(P7819,U7819,AB7819,AH7819))),"t","f")</f>
        <v>f</v>
      </c>
      <c r="G7820">
        <v>3</v>
      </c>
      <c r="H7820">
        <v>701501</v>
      </c>
      <c r="I7820" t="s">
        <v>4894</v>
      </c>
      <c r="J7820">
        <v>20120115</v>
      </c>
      <c r="K7820">
        <v>20140106</v>
      </c>
      <c r="M7820">
        <v>0</v>
      </c>
      <c r="N7820">
        <v>0</v>
      </c>
      <c r="AA7820" t="s">
        <v>4895</v>
      </c>
      <c r="AC7820">
        <v>0</v>
      </c>
      <c r="AE7820">
        <v>0</v>
      </c>
      <c r="AF7820" t="s">
        <v>271</v>
      </c>
    </row>
    <row r="7821" spans="1:32" x14ac:dyDescent="0.25">
      <c r="A7821" t="str">
        <f t="array" ref="A7821">IF(COUNT(SEARCH(RubriekenHistorisch,CONCATENATE(P7820,U7820,AB7820,AH7820))),"t","f")</f>
        <v>f</v>
      </c>
      <c r="B7821" t="str">
        <f t="shared" si="368"/>
        <v>f</v>
      </c>
      <c r="C7821" t="str">
        <f t="shared" si="369"/>
        <v>f</v>
      </c>
      <c r="D7821" t="str">
        <f t="shared" si="370"/>
        <v>f</v>
      </c>
      <c r="E7821" t="str">
        <f>IF(COUNT(SEARCH({"04.","05.","09.","12."},CONCATENATE(P7820,U7820,AB7820,AH7820))),"t","f")</f>
        <v>f</v>
      </c>
      <c r="F7821" t="str">
        <f t="array" ref="F7821">IF(COUNT(SEARCH(HistorischeRubrieken,CONCATENATE(P7820,U7820,AB7820,AH7820))),"t","f")</f>
        <v>f</v>
      </c>
      <c r="G7821">
        <v>4</v>
      </c>
      <c r="H7821">
        <v>701501</v>
      </c>
      <c r="I7821" t="s">
        <v>4894</v>
      </c>
      <c r="J7821">
        <v>20140106</v>
      </c>
      <c r="M7821">
        <v>0</v>
      </c>
      <c r="N7821">
        <v>0</v>
      </c>
      <c r="AA7821" t="s">
        <v>4896</v>
      </c>
      <c r="AB7821" t="s">
        <v>1642</v>
      </c>
      <c r="AC7821">
        <v>0</v>
      </c>
      <c r="AE7821">
        <v>0</v>
      </c>
      <c r="AF7821" t="s">
        <v>271</v>
      </c>
    </row>
    <row r="7822" spans="1:32" hidden="1" x14ac:dyDescent="0.25">
      <c r="A7822" t="str">
        <f t="array" ref="A7822">IF(COUNT(SEARCH(RubriekenHistorisch,CONCATENATE(P7821,U7821,AB7821,AH7821))),"t","f")</f>
        <v>f</v>
      </c>
      <c r="B7822" t="str">
        <f t="shared" si="368"/>
        <v>f</v>
      </c>
      <c r="C7822" t="str">
        <f t="shared" si="369"/>
        <v>f</v>
      </c>
      <c r="D7822" t="str">
        <f t="shared" si="370"/>
        <v>f</v>
      </c>
      <c r="E7822" t="str">
        <f>IF(COUNT(SEARCH({"04.","05.","09.","12."},CONCATENATE(P7821,U7821,AB7821,AH7821))),"t","f")</f>
        <v>t</v>
      </c>
      <c r="F7822" t="str">
        <f t="array" ref="F7822">IF(COUNT(SEARCH(HistorischeRubrieken,CONCATENATE(P7821,U7821,AB7821,AH7821))),"t","f")</f>
        <v>f</v>
      </c>
      <c r="G7822">
        <v>1</v>
      </c>
      <c r="H7822">
        <v>701601</v>
      </c>
      <c r="I7822" t="s">
        <v>6218</v>
      </c>
      <c r="J7822">
        <v>20091201</v>
      </c>
      <c r="K7822">
        <v>20120115</v>
      </c>
      <c r="M7822">
        <v>0</v>
      </c>
      <c r="N7822">
        <v>0</v>
      </c>
      <c r="AA7822" t="s">
        <v>4897</v>
      </c>
      <c r="AC7822">
        <v>0</v>
      </c>
      <c r="AE7822">
        <v>0</v>
      </c>
      <c r="AF7822" t="s">
        <v>271</v>
      </c>
    </row>
    <row r="7823" spans="1:32" x14ac:dyDescent="0.25">
      <c r="A7823" t="str">
        <f t="array" ref="A7823">IF(COUNT(SEARCH(RubriekenHistorisch,CONCATENATE(P7822,U7822,AB7822,AH7822))),"t","f")</f>
        <v>f</v>
      </c>
      <c r="B7823" t="str">
        <f t="shared" si="368"/>
        <v>f</v>
      </c>
      <c r="C7823" t="str">
        <f t="shared" si="369"/>
        <v>f</v>
      </c>
      <c r="D7823" t="str">
        <f t="shared" si="370"/>
        <v>f</v>
      </c>
      <c r="E7823" t="str">
        <f>IF(COUNT(SEARCH({"04.","05.","09.","12."},CONCATENATE(P7822,U7822,AB7822,AH7822))),"t","f")</f>
        <v>f</v>
      </c>
      <c r="F7823" t="str">
        <f t="array" ref="F7823">IF(COUNT(SEARCH(HistorischeRubrieken,CONCATENATE(P7822,U7822,AB7822,AH7822))),"t","f")</f>
        <v>f</v>
      </c>
      <c r="G7823">
        <v>2</v>
      </c>
      <c r="H7823">
        <v>701601</v>
      </c>
      <c r="I7823" t="s">
        <v>6218</v>
      </c>
      <c r="J7823">
        <v>20120115</v>
      </c>
      <c r="M7823">
        <v>0</v>
      </c>
      <c r="N7823">
        <v>0</v>
      </c>
      <c r="AA7823" t="s">
        <v>4898</v>
      </c>
      <c r="AC7823">
        <v>0</v>
      </c>
      <c r="AE7823">
        <v>0</v>
      </c>
      <c r="AF7823" t="s">
        <v>271</v>
      </c>
    </row>
    <row r="7824" spans="1:32" hidden="1" x14ac:dyDescent="0.25">
      <c r="A7824" t="str">
        <f t="array" ref="A7824">IF(COUNT(SEARCH(RubriekenHistorisch,CONCATENATE(P7823,U7823,AB7823,AH7823))),"t","f")</f>
        <v>f</v>
      </c>
      <c r="B7824" t="str">
        <f t="shared" si="368"/>
        <v>f</v>
      </c>
      <c r="C7824" t="str">
        <f t="shared" si="369"/>
        <v>f</v>
      </c>
      <c r="D7824" t="str">
        <f t="shared" si="370"/>
        <v>f</v>
      </c>
      <c r="E7824" t="str">
        <f>IF(COUNT(SEARCH({"04.","05.","09.","12."},CONCATENATE(P7823,U7823,AB7823,AH7823))),"t","f")</f>
        <v>f</v>
      </c>
      <c r="F7824" t="str">
        <f t="array" ref="F7824">IF(COUNT(SEARCH(HistorischeRubrieken,CONCATENATE(P7823,U7823,AB7823,AH7823))),"t","f")</f>
        <v>f</v>
      </c>
      <c r="G7824">
        <v>1</v>
      </c>
      <c r="H7824">
        <v>701701</v>
      </c>
      <c r="I7824" t="s">
        <v>4899</v>
      </c>
      <c r="J7824">
        <v>20100601</v>
      </c>
      <c r="K7824">
        <v>20120115</v>
      </c>
      <c r="M7824">
        <v>0</v>
      </c>
      <c r="N7824">
        <v>2</v>
      </c>
      <c r="AA7824" t="s">
        <v>4900</v>
      </c>
      <c r="AC7824">
        <v>0</v>
      </c>
      <c r="AE7824">
        <v>1</v>
      </c>
      <c r="AF7824" t="s">
        <v>271</v>
      </c>
    </row>
    <row r="7825" spans="1:32" hidden="1" x14ac:dyDescent="0.25">
      <c r="A7825" t="str">
        <f t="array" ref="A7825">IF(COUNT(SEARCH(RubriekenHistorisch,CONCATENATE(P7824,U7824,AB7824,AH7824))),"t","f")</f>
        <v>f</v>
      </c>
      <c r="B7825" t="str">
        <f t="shared" si="368"/>
        <v>f</v>
      </c>
      <c r="C7825" t="str">
        <f t="shared" si="369"/>
        <v>f</v>
      </c>
      <c r="D7825" t="str">
        <f t="shared" si="370"/>
        <v>f</v>
      </c>
      <c r="E7825" t="str">
        <f>IF(COUNT(SEARCH({"04.","05.","09.","12."},CONCATENATE(P7824,U7824,AB7824,AH7824))),"t","f")</f>
        <v>f</v>
      </c>
      <c r="F7825" t="str">
        <f t="array" ref="F7825">IF(COUNT(SEARCH(HistorischeRubrieken,CONCATENATE(P7824,U7824,AB7824,AH7824))),"t","f")</f>
        <v>f</v>
      </c>
      <c r="G7825">
        <v>2</v>
      </c>
      <c r="H7825">
        <v>701701</v>
      </c>
      <c r="I7825" t="s">
        <v>4899</v>
      </c>
      <c r="J7825">
        <v>20120115</v>
      </c>
      <c r="K7825">
        <v>20140106</v>
      </c>
      <c r="M7825">
        <v>0</v>
      </c>
      <c r="N7825">
        <v>2</v>
      </c>
      <c r="AA7825" t="s">
        <v>4901</v>
      </c>
      <c r="AC7825">
        <v>0</v>
      </c>
      <c r="AE7825">
        <v>1</v>
      </c>
      <c r="AF7825" t="s">
        <v>271</v>
      </c>
    </row>
    <row r="7826" spans="1:32" hidden="1" x14ac:dyDescent="0.25">
      <c r="A7826" t="str">
        <f t="array" ref="A7826">IF(COUNT(SEARCH(RubriekenHistorisch,CONCATENATE(P7825,U7825,AB7825,AH7825))),"t","f")</f>
        <v>f</v>
      </c>
      <c r="B7826" t="str">
        <f t="shared" si="368"/>
        <v>f</v>
      </c>
      <c r="C7826" t="str">
        <f t="shared" si="369"/>
        <v>f</v>
      </c>
      <c r="D7826" t="str">
        <f t="shared" si="370"/>
        <v>f</v>
      </c>
      <c r="E7826" t="str">
        <f>IF(COUNT(SEARCH({"04.","05.","09.","12."},CONCATENATE(P7825,U7825,AB7825,AH7825))),"t","f")</f>
        <v>f</v>
      </c>
      <c r="F7826" t="str">
        <f t="array" ref="F7826">IF(COUNT(SEARCH(HistorischeRubrieken,CONCATENATE(P7825,U7825,AB7825,AH7825))),"t","f")</f>
        <v>f</v>
      </c>
      <c r="G7826">
        <v>3</v>
      </c>
      <c r="H7826">
        <v>701701</v>
      </c>
      <c r="I7826" t="s">
        <v>4899</v>
      </c>
      <c r="J7826">
        <v>20140106</v>
      </c>
      <c r="K7826">
        <v>20140301</v>
      </c>
      <c r="M7826">
        <v>0</v>
      </c>
      <c r="N7826">
        <v>2</v>
      </c>
      <c r="AA7826" t="s">
        <v>4902</v>
      </c>
      <c r="AB7826" t="s">
        <v>1642</v>
      </c>
      <c r="AC7826">
        <v>0</v>
      </c>
      <c r="AE7826">
        <v>1</v>
      </c>
      <c r="AF7826" t="s">
        <v>271</v>
      </c>
    </row>
    <row r="7827" spans="1:32" x14ac:dyDescent="0.25">
      <c r="A7827" t="str">
        <f t="array" ref="A7827">IF(COUNT(SEARCH(RubriekenHistorisch,CONCATENATE(P7826,U7826,AB7826,AH7826))),"t","f")</f>
        <v>f</v>
      </c>
      <c r="B7827" t="str">
        <f t="shared" si="368"/>
        <v>f</v>
      </c>
      <c r="C7827" t="str">
        <f t="shared" si="369"/>
        <v>f</v>
      </c>
      <c r="D7827" t="str">
        <f t="shared" si="370"/>
        <v>f</v>
      </c>
      <c r="E7827" t="str">
        <f>IF(COUNT(SEARCH({"04.","05.","09.","12."},CONCATENATE(P7826,U7826,AB7826,AH7826))),"t","f")</f>
        <v>t</v>
      </c>
      <c r="F7827" t="str">
        <f t="array" ref="F7827">IF(COUNT(SEARCH(HistorischeRubrieken,CONCATENATE(P7826,U7826,AB7826,AH7826))),"t","f")</f>
        <v>f</v>
      </c>
      <c r="G7827">
        <v>4</v>
      </c>
      <c r="H7827">
        <v>701701</v>
      </c>
      <c r="I7827" t="s">
        <v>4899</v>
      </c>
      <c r="J7827">
        <v>20140301</v>
      </c>
      <c r="M7827">
        <v>0</v>
      </c>
      <c r="N7827">
        <v>2</v>
      </c>
      <c r="AA7827" t="s">
        <v>4903</v>
      </c>
      <c r="AB7827" t="s">
        <v>1642</v>
      </c>
      <c r="AC7827">
        <v>0</v>
      </c>
      <c r="AE7827">
        <v>1</v>
      </c>
      <c r="AF7827" t="s">
        <v>271</v>
      </c>
    </row>
    <row r="7828" spans="1:32" hidden="1" x14ac:dyDescent="0.25">
      <c r="A7828" t="str">
        <f t="array" ref="A7828">IF(COUNT(SEARCH(RubriekenHistorisch,CONCATENATE(P7827,U7827,AB7827,AH7827))),"t","f")</f>
        <v>f</v>
      </c>
      <c r="B7828" t="str">
        <f t="shared" si="368"/>
        <v>f</v>
      </c>
      <c r="C7828" t="str">
        <f t="shared" si="369"/>
        <v>f</v>
      </c>
      <c r="D7828" t="str">
        <f t="shared" si="370"/>
        <v>f</v>
      </c>
      <c r="E7828" t="str">
        <f>IF(COUNT(SEARCH({"04.","05.","09.","12."},CONCATENATE(P7827,U7827,AB7827,AH7827))),"t","f")</f>
        <v>t</v>
      </c>
      <c r="F7828" t="str">
        <f t="array" ref="F7828">IF(COUNT(SEARCH(HistorischeRubrieken,CONCATENATE(P7827,U7827,AB7827,AH7827))),"t","f")</f>
        <v>f</v>
      </c>
      <c r="G7828">
        <v>1</v>
      </c>
      <c r="H7828">
        <v>701801</v>
      </c>
      <c r="I7828" t="s">
        <v>4904</v>
      </c>
      <c r="J7828">
        <v>20101001</v>
      </c>
      <c r="K7828">
        <v>20120115</v>
      </c>
      <c r="M7828">
        <v>0</v>
      </c>
      <c r="N7828">
        <v>0</v>
      </c>
      <c r="AA7828" t="s">
        <v>4905</v>
      </c>
      <c r="AC7828">
        <v>0</v>
      </c>
      <c r="AE7828">
        <v>1</v>
      </c>
      <c r="AF7828" t="s">
        <v>271</v>
      </c>
    </row>
    <row r="7829" spans="1:32" hidden="1" x14ac:dyDescent="0.25">
      <c r="A7829" t="str">
        <f t="array" ref="A7829">IF(COUNT(SEARCH(RubriekenHistorisch,CONCATENATE(P7828,U7828,AB7828,AH7828))),"t","f")</f>
        <v>f</v>
      </c>
      <c r="B7829" t="str">
        <f t="shared" si="368"/>
        <v>f</v>
      </c>
      <c r="C7829" t="str">
        <f t="shared" si="369"/>
        <v>f</v>
      </c>
      <c r="D7829" t="str">
        <f t="shared" si="370"/>
        <v>f</v>
      </c>
      <c r="E7829" t="str">
        <f>IF(COUNT(SEARCH({"04.","05.","09.","12."},CONCATENATE(P7828,U7828,AB7828,AH7828))),"t","f")</f>
        <v>f</v>
      </c>
      <c r="F7829" t="str">
        <f t="array" ref="F7829">IF(COUNT(SEARCH(HistorischeRubrieken,CONCATENATE(P7828,U7828,AB7828,AH7828))),"t","f")</f>
        <v>f</v>
      </c>
      <c r="G7829">
        <v>2</v>
      </c>
      <c r="H7829">
        <v>701801</v>
      </c>
      <c r="I7829" t="s">
        <v>4904</v>
      </c>
      <c r="J7829">
        <v>20120115</v>
      </c>
      <c r="K7829">
        <v>20151001</v>
      </c>
      <c r="M7829">
        <v>0</v>
      </c>
      <c r="N7829">
        <v>0</v>
      </c>
      <c r="AA7829" t="s">
        <v>4906</v>
      </c>
      <c r="AC7829">
        <v>0</v>
      </c>
      <c r="AE7829">
        <v>1</v>
      </c>
      <c r="AF7829" t="s">
        <v>271</v>
      </c>
    </row>
    <row r="7830" spans="1:32" x14ac:dyDescent="0.25">
      <c r="A7830" t="str">
        <f t="array" ref="A7830">IF(COUNT(SEARCH(RubriekenHistorisch,CONCATENATE(P7829,U7829,AB7829,AH7829))),"t","f")</f>
        <v>f</v>
      </c>
      <c r="B7830" t="str">
        <f t="shared" si="368"/>
        <v>f</v>
      </c>
      <c r="C7830" t="str">
        <f t="shared" si="369"/>
        <v>f</v>
      </c>
      <c r="D7830" t="str">
        <f t="shared" si="370"/>
        <v>f</v>
      </c>
      <c r="E7830" t="str">
        <f>IF(COUNT(SEARCH({"04.","05.","09.","12."},CONCATENATE(P7829,U7829,AB7829,AH7829))),"t","f")</f>
        <v>f</v>
      </c>
      <c r="F7830" t="str">
        <f t="array" ref="F7830">IF(COUNT(SEARCH(HistorischeRubrieken,CONCATENATE(P7829,U7829,AB7829,AH7829))),"t","f")</f>
        <v>f</v>
      </c>
      <c r="G7830">
        <v>3</v>
      </c>
      <c r="H7830">
        <v>701801</v>
      </c>
      <c r="I7830" t="s">
        <v>4907</v>
      </c>
      <c r="J7830">
        <v>20151001</v>
      </c>
      <c r="M7830">
        <v>0</v>
      </c>
      <c r="N7830">
        <v>0</v>
      </c>
      <c r="AA7830" t="s">
        <v>4906</v>
      </c>
      <c r="AC7830">
        <v>0</v>
      </c>
      <c r="AE7830">
        <v>1</v>
      </c>
      <c r="AF7830" t="s">
        <v>271</v>
      </c>
    </row>
    <row r="7831" spans="1:32" hidden="1" x14ac:dyDescent="0.25">
      <c r="A7831" t="str">
        <f t="array" ref="A7831">IF(COUNT(SEARCH(RubriekenHistorisch,CONCATENATE(P7830,U7830,AB7830,AH7830))),"t","f")</f>
        <v>f</v>
      </c>
      <c r="B7831" t="str">
        <f t="shared" si="368"/>
        <v>f</v>
      </c>
      <c r="C7831" t="str">
        <f t="shared" si="369"/>
        <v>f</v>
      </c>
      <c r="D7831" t="str">
        <f t="shared" si="370"/>
        <v>f</v>
      </c>
      <c r="E7831" t="str">
        <f>IF(COUNT(SEARCH({"04.","05.","09.","12."},CONCATENATE(P7830,U7830,AB7830,AH7830))),"t","f")</f>
        <v>f</v>
      </c>
      <c r="F7831" t="str">
        <f t="array" ref="F7831">IF(COUNT(SEARCH(HistorischeRubrieken,CONCATENATE(P7830,U7830,AB7830,AH7830))),"t","f")</f>
        <v>f</v>
      </c>
      <c r="G7831">
        <v>1</v>
      </c>
      <c r="H7831">
        <v>701901</v>
      </c>
      <c r="I7831" t="s">
        <v>4908</v>
      </c>
      <c r="J7831">
        <v>20031201</v>
      </c>
      <c r="K7831">
        <v>20101201</v>
      </c>
      <c r="M7831">
        <v>0</v>
      </c>
      <c r="N7831">
        <v>0</v>
      </c>
      <c r="O7831" t="s">
        <v>4909</v>
      </c>
      <c r="R7831">
        <v>0</v>
      </c>
      <c r="S7831" t="s">
        <v>271</v>
      </c>
      <c r="AA7831" t="s">
        <v>4909</v>
      </c>
      <c r="AC7831">
        <v>1</v>
      </c>
      <c r="AE7831">
        <v>0</v>
      </c>
      <c r="AF7831" t="s">
        <v>1003</v>
      </c>
    </row>
    <row r="7832" spans="1:32" hidden="1" x14ac:dyDescent="0.25">
      <c r="A7832" t="str">
        <f t="array" ref="A7832">IF(COUNT(SEARCH(RubriekenHistorisch,CONCATENATE(P7831,U7831,AB7831,AH7831))),"t","f")</f>
        <v>f</v>
      </c>
      <c r="B7832" t="str">
        <f t="shared" si="368"/>
        <v>f</v>
      </c>
      <c r="C7832" t="str">
        <f t="shared" si="369"/>
        <v>f</v>
      </c>
      <c r="D7832" t="str">
        <f t="shared" si="370"/>
        <v>f</v>
      </c>
      <c r="E7832" t="str">
        <f>IF(COUNT(SEARCH({"04.","05.","09.","12."},CONCATENATE(P7831,U7831,AB7831,AH7831))),"t","f")</f>
        <v>f</v>
      </c>
      <c r="F7832" t="str">
        <f t="array" ref="F7832">IF(COUNT(SEARCH(HistorischeRubrieken,CONCATENATE(P7831,U7831,AB7831,AH7831))),"t","f")</f>
        <v>f</v>
      </c>
      <c r="G7832">
        <v>1</v>
      </c>
      <c r="H7832">
        <v>702001</v>
      </c>
      <c r="I7832" t="s">
        <v>4910</v>
      </c>
      <c r="J7832">
        <v>20030301</v>
      </c>
      <c r="K7832">
        <v>20030901</v>
      </c>
      <c r="M7832">
        <v>0</v>
      </c>
      <c r="N7832">
        <v>0</v>
      </c>
      <c r="AA7832" t="s">
        <v>4911</v>
      </c>
      <c r="AC7832">
        <v>0</v>
      </c>
      <c r="AE7832">
        <v>0</v>
      </c>
      <c r="AF7832" t="s">
        <v>271</v>
      </c>
    </row>
    <row r="7833" spans="1:32" hidden="1" x14ac:dyDescent="0.25">
      <c r="A7833" t="str">
        <f t="array" ref="A7833">IF(COUNT(SEARCH(RubriekenHistorisch,CONCATENATE(P7832,U7832,AB7832,AH7832))),"t","f")</f>
        <v>f</v>
      </c>
      <c r="B7833" t="str">
        <f t="shared" si="368"/>
        <v>f</v>
      </c>
      <c r="C7833" t="str">
        <f t="shared" si="369"/>
        <v>f</v>
      </c>
      <c r="D7833" t="str">
        <f t="shared" si="370"/>
        <v>f</v>
      </c>
      <c r="E7833" t="str">
        <f>IF(COUNT(SEARCH({"04.","05.","09.","12."},CONCATENATE(P7832,U7832,AB7832,AH7832))),"t","f")</f>
        <v>f</v>
      </c>
      <c r="F7833" t="str">
        <f t="array" ref="F7833">IF(COUNT(SEARCH(HistorischeRubrieken,CONCATENATE(P7832,U7832,AB7832,AH7832))),"t","f")</f>
        <v>f</v>
      </c>
      <c r="G7833">
        <v>2</v>
      </c>
      <c r="H7833">
        <v>702001</v>
      </c>
      <c r="I7833" t="s">
        <v>4910</v>
      </c>
      <c r="J7833">
        <v>20030901</v>
      </c>
      <c r="K7833">
        <v>20060601</v>
      </c>
      <c r="M7833">
        <v>0</v>
      </c>
      <c r="N7833">
        <v>0</v>
      </c>
      <c r="AA7833" t="s">
        <v>4912</v>
      </c>
      <c r="AC7833">
        <v>0</v>
      </c>
      <c r="AE7833">
        <v>0</v>
      </c>
      <c r="AF7833" t="s">
        <v>271</v>
      </c>
    </row>
    <row r="7834" spans="1:32" hidden="1" x14ac:dyDescent="0.25">
      <c r="A7834" t="str">
        <f t="array" ref="A7834">IF(COUNT(SEARCH(RubriekenHistorisch,CONCATENATE(P7833,U7833,AB7833,AH7833))),"t","f")</f>
        <v>f</v>
      </c>
      <c r="B7834" t="str">
        <f t="shared" si="368"/>
        <v>f</v>
      </c>
      <c r="C7834" t="str">
        <f t="shared" si="369"/>
        <v>f</v>
      </c>
      <c r="D7834" t="str">
        <f t="shared" si="370"/>
        <v>f</v>
      </c>
      <c r="E7834" t="str">
        <f>IF(COUNT(SEARCH({"04.","05.","09.","12."},CONCATENATE(P7833,U7833,AB7833,AH7833))),"t","f")</f>
        <v>f</v>
      </c>
      <c r="F7834" t="str">
        <f t="array" ref="F7834">IF(COUNT(SEARCH(HistorischeRubrieken,CONCATENATE(P7833,U7833,AB7833,AH7833))),"t","f")</f>
        <v>f</v>
      </c>
      <c r="G7834">
        <v>3</v>
      </c>
      <c r="H7834">
        <v>702001</v>
      </c>
      <c r="I7834" t="s">
        <v>4910</v>
      </c>
      <c r="J7834">
        <v>20060601</v>
      </c>
      <c r="K7834">
        <v>20120115</v>
      </c>
      <c r="M7834">
        <v>0</v>
      </c>
      <c r="N7834">
        <v>0</v>
      </c>
      <c r="AA7834" t="s">
        <v>4913</v>
      </c>
      <c r="AC7834">
        <v>0</v>
      </c>
      <c r="AE7834">
        <v>0</v>
      </c>
      <c r="AF7834" t="s">
        <v>271</v>
      </c>
    </row>
    <row r="7835" spans="1:32" hidden="1" x14ac:dyDescent="0.25">
      <c r="A7835" t="str">
        <f t="array" ref="A7835">IF(COUNT(SEARCH(RubriekenHistorisch,CONCATENATE(P7834,U7834,AB7834,AH7834))),"t","f")</f>
        <v>f</v>
      </c>
      <c r="B7835" t="str">
        <f t="shared" si="368"/>
        <v>f</v>
      </c>
      <c r="C7835" t="str">
        <f t="shared" si="369"/>
        <v>f</v>
      </c>
      <c r="D7835" t="str">
        <f t="shared" si="370"/>
        <v>f</v>
      </c>
      <c r="E7835" t="str">
        <f>IF(COUNT(SEARCH({"04.","05.","09.","12."},CONCATENATE(P7834,U7834,AB7834,AH7834))),"t","f")</f>
        <v>f</v>
      </c>
      <c r="F7835" t="str">
        <f t="array" ref="F7835">IF(COUNT(SEARCH(HistorischeRubrieken,CONCATENATE(P7834,U7834,AB7834,AH7834))),"t","f")</f>
        <v>f</v>
      </c>
      <c r="G7835">
        <v>4</v>
      </c>
      <c r="H7835">
        <v>702001</v>
      </c>
      <c r="I7835" t="s">
        <v>4910</v>
      </c>
      <c r="J7835">
        <v>20120115</v>
      </c>
      <c r="K7835">
        <v>20120601</v>
      </c>
      <c r="M7835">
        <v>0</v>
      </c>
      <c r="N7835">
        <v>0</v>
      </c>
      <c r="AA7835" t="s">
        <v>4914</v>
      </c>
      <c r="AC7835">
        <v>0</v>
      </c>
      <c r="AE7835">
        <v>0</v>
      </c>
      <c r="AF7835" t="s">
        <v>271</v>
      </c>
    </row>
    <row r="7836" spans="1:32" hidden="1" x14ac:dyDescent="0.25">
      <c r="A7836" t="str">
        <f t="array" ref="A7836">IF(COUNT(SEARCH(RubriekenHistorisch,CONCATENATE(P7835,U7835,AB7835,AH7835))),"t","f")</f>
        <v>f</v>
      </c>
      <c r="B7836" t="str">
        <f t="shared" si="368"/>
        <v>f</v>
      </c>
      <c r="C7836" t="str">
        <f t="shared" si="369"/>
        <v>f</v>
      </c>
      <c r="D7836" t="str">
        <f t="shared" si="370"/>
        <v>f</v>
      </c>
      <c r="E7836" t="str">
        <f>IF(COUNT(SEARCH({"04.","05.","09.","12."},CONCATENATE(P7835,U7835,AB7835,AH7835))),"t","f")</f>
        <v>f</v>
      </c>
      <c r="F7836" t="str">
        <f t="array" ref="F7836">IF(COUNT(SEARCH(HistorischeRubrieken,CONCATENATE(P7835,U7835,AB7835,AH7835))),"t","f")</f>
        <v>f</v>
      </c>
      <c r="G7836">
        <v>5</v>
      </c>
      <c r="H7836">
        <v>702001</v>
      </c>
      <c r="I7836" t="s">
        <v>4910</v>
      </c>
      <c r="J7836">
        <v>20120601</v>
      </c>
      <c r="K7836">
        <v>20140106</v>
      </c>
      <c r="M7836">
        <v>0</v>
      </c>
      <c r="N7836">
        <v>0</v>
      </c>
      <c r="AA7836" t="s">
        <v>4914</v>
      </c>
      <c r="AC7836">
        <v>0</v>
      </c>
      <c r="AE7836">
        <v>0</v>
      </c>
      <c r="AF7836" t="s">
        <v>271</v>
      </c>
    </row>
    <row r="7837" spans="1:32" hidden="1" x14ac:dyDescent="0.25">
      <c r="A7837" t="str">
        <f t="array" ref="A7837">IF(COUNT(SEARCH(RubriekenHistorisch,CONCATENATE(P7836,U7836,AB7836,AH7836))),"t","f")</f>
        <v>f</v>
      </c>
      <c r="B7837" t="str">
        <f t="shared" si="368"/>
        <v>f</v>
      </c>
      <c r="C7837" t="str">
        <f t="shared" si="369"/>
        <v>f</v>
      </c>
      <c r="D7837" t="str">
        <f t="shared" si="370"/>
        <v>f</v>
      </c>
      <c r="E7837" t="str">
        <f>IF(COUNT(SEARCH({"04.","05.","09.","12."},CONCATENATE(P7836,U7836,AB7836,AH7836))),"t","f")</f>
        <v>f</v>
      </c>
      <c r="F7837" t="str">
        <f t="array" ref="F7837">IF(COUNT(SEARCH(HistorischeRubrieken,CONCATENATE(P7836,U7836,AB7836,AH7836))),"t","f")</f>
        <v>f</v>
      </c>
      <c r="G7837">
        <v>6</v>
      </c>
      <c r="H7837">
        <v>702001</v>
      </c>
      <c r="I7837" t="s">
        <v>4915</v>
      </c>
      <c r="J7837">
        <v>20140106</v>
      </c>
      <c r="K7837">
        <v>20140901</v>
      </c>
      <c r="M7837">
        <v>0</v>
      </c>
      <c r="N7837">
        <v>0</v>
      </c>
      <c r="AA7837" t="s">
        <v>4916</v>
      </c>
      <c r="AC7837">
        <v>0</v>
      </c>
      <c r="AE7837">
        <v>0</v>
      </c>
      <c r="AF7837" t="s">
        <v>271</v>
      </c>
    </row>
    <row r="7838" spans="1:32" x14ac:dyDescent="0.25">
      <c r="A7838" t="str">
        <f t="array" ref="A7838">IF(COUNT(SEARCH(RubriekenHistorisch,CONCATENATE(P7837,U7837,AB7837,AH7837))),"t","f")</f>
        <v>f</v>
      </c>
      <c r="B7838" t="str">
        <f t="shared" si="368"/>
        <v>f</v>
      </c>
      <c r="C7838" t="str">
        <f t="shared" si="369"/>
        <v>f</v>
      </c>
      <c r="D7838" t="str">
        <f t="shared" si="370"/>
        <v>f</v>
      </c>
      <c r="E7838" t="str">
        <f>IF(COUNT(SEARCH({"04.","05.","09.","12."},CONCATENATE(P7837,U7837,AB7837,AH7837))),"t","f")</f>
        <v>f</v>
      </c>
      <c r="F7838" t="str">
        <f t="array" ref="F7838">IF(COUNT(SEARCH(HistorischeRubrieken,CONCATENATE(P7837,U7837,AB7837,AH7837))),"t","f")</f>
        <v>f</v>
      </c>
      <c r="G7838">
        <v>7</v>
      </c>
      <c r="H7838">
        <v>702001</v>
      </c>
      <c r="I7838" t="s">
        <v>4915</v>
      </c>
      <c r="J7838">
        <v>20140901</v>
      </c>
      <c r="M7838">
        <v>0</v>
      </c>
      <c r="N7838">
        <v>0</v>
      </c>
      <c r="AA7838" t="s">
        <v>4917</v>
      </c>
      <c r="AC7838">
        <v>0</v>
      </c>
      <c r="AE7838">
        <v>0</v>
      </c>
      <c r="AF7838" t="s">
        <v>271</v>
      </c>
    </row>
    <row r="7839" spans="1:32" hidden="1" x14ac:dyDescent="0.25">
      <c r="A7839" t="str">
        <f t="array" ref="A7839">IF(COUNT(SEARCH(RubriekenHistorisch,CONCATENATE(P7838,U7838,AB7838,AH7838))),"t","f")</f>
        <v>f</v>
      </c>
      <c r="B7839" t="str">
        <f t="shared" si="368"/>
        <v>f</v>
      </c>
      <c r="C7839" t="str">
        <f t="shared" si="369"/>
        <v>f</v>
      </c>
      <c r="D7839" t="str">
        <f t="shared" si="370"/>
        <v>f</v>
      </c>
      <c r="E7839" t="str">
        <f>IF(COUNT(SEARCH({"04.","05.","09.","12."},CONCATENATE(P7838,U7838,AB7838,AH7838))),"t","f")</f>
        <v>f</v>
      </c>
      <c r="F7839" t="str">
        <f t="array" ref="F7839">IF(COUNT(SEARCH(HistorischeRubrieken,CONCATENATE(P7838,U7838,AB7838,AH7838))),"t","f")</f>
        <v>f</v>
      </c>
      <c r="G7839">
        <v>1</v>
      </c>
      <c r="H7839">
        <v>702101</v>
      </c>
      <c r="I7839" t="s">
        <v>4918</v>
      </c>
      <c r="J7839">
        <v>20111001</v>
      </c>
      <c r="K7839">
        <v>20120115</v>
      </c>
      <c r="M7839">
        <v>0</v>
      </c>
      <c r="N7839">
        <v>0</v>
      </c>
      <c r="AA7839" t="s">
        <v>4893</v>
      </c>
      <c r="AC7839">
        <v>0</v>
      </c>
      <c r="AE7839">
        <v>0</v>
      </c>
      <c r="AF7839" t="s">
        <v>271</v>
      </c>
    </row>
    <row r="7840" spans="1:32" hidden="1" x14ac:dyDescent="0.25">
      <c r="A7840" t="str">
        <f t="array" ref="A7840">IF(COUNT(SEARCH(RubriekenHistorisch,CONCATENATE(P7839,U7839,AB7839,AH7839))),"t","f")</f>
        <v>f</v>
      </c>
      <c r="B7840" t="str">
        <f t="shared" si="368"/>
        <v>f</v>
      </c>
      <c r="C7840" t="str">
        <f t="shared" si="369"/>
        <v>f</v>
      </c>
      <c r="D7840" t="str">
        <f t="shared" si="370"/>
        <v>f</v>
      </c>
      <c r="E7840" t="str">
        <f>IF(COUNT(SEARCH({"04.","05.","09.","12."},CONCATENATE(P7839,U7839,AB7839,AH7839))),"t","f")</f>
        <v>f</v>
      </c>
      <c r="F7840" t="str">
        <f t="array" ref="F7840">IF(COUNT(SEARCH(HistorischeRubrieken,CONCATENATE(P7839,U7839,AB7839,AH7839))),"t","f")</f>
        <v>f</v>
      </c>
      <c r="G7840">
        <v>2</v>
      </c>
      <c r="H7840">
        <v>702101</v>
      </c>
      <c r="I7840" t="s">
        <v>4918</v>
      </c>
      <c r="J7840">
        <v>20120115</v>
      </c>
      <c r="K7840">
        <v>20140106</v>
      </c>
      <c r="M7840">
        <v>0</v>
      </c>
      <c r="N7840">
        <v>0</v>
      </c>
      <c r="AA7840" t="s">
        <v>4895</v>
      </c>
      <c r="AC7840">
        <v>0</v>
      </c>
      <c r="AE7840">
        <v>0</v>
      </c>
      <c r="AF7840" t="s">
        <v>271</v>
      </c>
    </row>
    <row r="7841" spans="1:32" hidden="1" x14ac:dyDescent="0.25">
      <c r="A7841" t="str">
        <f t="array" ref="A7841">IF(COUNT(SEARCH(RubriekenHistorisch,CONCATENATE(P7840,U7840,AB7840,AH7840))),"t","f")</f>
        <v>f</v>
      </c>
      <c r="B7841" t="str">
        <f t="shared" si="368"/>
        <v>f</v>
      </c>
      <c r="C7841" t="str">
        <f t="shared" si="369"/>
        <v>f</v>
      </c>
      <c r="D7841" t="str">
        <f t="shared" si="370"/>
        <v>f</v>
      </c>
      <c r="E7841" t="str">
        <f>IF(COUNT(SEARCH({"04.","05.","09.","12."},CONCATENATE(P7840,U7840,AB7840,AH7840))),"t","f")</f>
        <v>f</v>
      </c>
      <c r="F7841" t="str">
        <f t="array" ref="F7841">IF(COUNT(SEARCH(HistorischeRubrieken,CONCATENATE(P7840,U7840,AB7840,AH7840))),"t","f")</f>
        <v>f</v>
      </c>
      <c r="G7841">
        <v>3</v>
      </c>
      <c r="H7841">
        <v>702101</v>
      </c>
      <c r="I7841" t="s">
        <v>4919</v>
      </c>
      <c r="J7841">
        <v>20140106</v>
      </c>
      <c r="K7841">
        <v>20150701</v>
      </c>
      <c r="M7841">
        <v>0</v>
      </c>
      <c r="N7841">
        <v>0</v>
      </c>
      <c r="AA7841" t="s">
        <v>4896</v>
      </c>
      <c r="AB7841" t="s">
        <v>1642</v>
      </c>
      <c r="AC7841">
        <v>0</v>
      </c>
      <c r="AE7841">
        <v>0</v>
      </c>
      <c r="AF7841" t="s">
        <v>271</v>
      </c>
    </row>
    <row r="7842" spans="1:32" hidden="1" x14ac:dyDescent="0.25">
      <c r="A7842" t="str">
        <f t="array" ref="A7842">IF(COUNT(SEARCH(RubriekenHistorisch,CONCATENATE(P7841,U7841,AB7841,AH7841))),"t","f")</f>
        <v>f</v>
      </c>
      <c r="B7842" t="str">
        <f t="shared" si="368"/>
        <v>f</v>
      </c>
      <c r="C7842" t="str">
        <f t="shared" si="369"/>
        <v>f</v>
      </c>
      <c r="D7842" t="str">
        <f t="shared" si="370"/>
        <v>f</v>
      </c>
      <c r="E7842" t="str">
        <f>IF(COUNT(SEARCH({"04.","05.","09.","12."},CONCATENATE(P7841,U7841,AB7841,AH7841))),"t","f")</f>
        <v>t</v>
      </c>
      <c r="F7842" t="str">
        <f t="array" ref="F7842">IF(COUNT(SEARCH(HistorischeRubrieken,CONCATENATE(P7841,U7841,AB7841,AH7841))),"t","f")</f>
        <v>f</v>
      </c>
      <c r="G7842">
        <v>1</v>
      </c>
      <c r="H7842">
        <v>702201</v>
      </c>
      <c r="I7842" t="s">
        <v>4920</v>
      </c>
      <c r="J7842">
        <v>20110701</v>
      </c>
      <c r="K7842">
        <v>20120115</v>
      </c>
      <c r="M7842">
        <v>0</v>
      </c>
      <c r="N7842">
        <v>0</v>
      </c>
      <c r="AA7842" t="s">
        <v>4921</v>
      </c>
      <c r="AC7842">
        <v>0</v>
      </c>
      <c r="AE7842">
        <v>0</v>
      </c>
      <c r="AF7842" t="s">
        <v>271</v>
      </c>
    </row>
    <row r="7843" spans="1:32" hidden="1" x14ac:dyDescent="0.25">
      <c r="A7843" t="str">
        <f t="array" ref="A7843">IF(COUNT(SEARCH(RubriekenHistorisch,CONCATENATE(P7842,U7842,AB7842,AH7842))),"t","f")</f>
        <v>f</v>
      </c>
      <c r="B7843" t="str">
        <f t="shared" si="368"/>
        <v>f</v>
      </c>
      <c r="C7843" t="str">
        <f t="shared" si="369"/>
        <v>f</v>
      </c>
      <c r="D7843" t="str">
        <f t="shared" si="370"/>
        <v>f</v>
      </c>
      <c r="E7843" t="str">
        <f>IF(COUNT(SEARCH({"04.","05.","09.","12."},CONCATENATE(P7842,U7842,AB7842,AH7842))),"t","f")</f>
        <v>f</v>
      </c>
      <c r="F7843" t="str">
        <f t="array" ref="F7843">IF(COUNT(SEARCH(HistorischeRubrieken,CONCATENATE(P7842,U7842,AB7842,AH7842))),"t","f")</f>
        <v>f</v>
      </c>
      <c r="G7843">
        <v>2</v>
      </c>
      <c r="H7843">
        <v>702201</v>
      </c>
      <c r="I7843" t="s">
        <v>4920</v>
      </c>
      <c r="J7843">
        <v>20120115</v>
      </c>
      <c r="K7843">
        <v>20140106</v>
      </c>
      <c r="M7843">
        <v>0</v>
      </c>
      <c r="N7843">
        <v>0</v>
      </c>
      <c r="AA7843" t="s">
        <v>4922</v>
      </c>
      <c r="AC7843">
        <v>0</v>
      </c>
      <c r="AE7843">
        <v>0</v>
      </c>
      <c r="AF7843" t="s">
        <v>271</v>
      </c>
    </row>
    <row r="7844" spans="1:32" x14ac:dyDescent="0.25">
      <c r="A7844" t="str">
        <f t="array" ref="A7844">IF(COUNT(SEARCH(RubriekenHistorisch,CONCATENATE(P7843,U7843,AB7843,AH7843))),"t","f")</f>
        <v>f</v>
      </c>
      <c r="B7844" t="str">
        <f t="shared" si="368"/>
        <v>f</v>
      </c>
      <c r="C7844" t="str">
        <f t="shared" si="369"/>
        <v>f</v>
      </c>
      <c r="D7844" t="str">
        <f t="shared" si="370"/>
        <v>f</v>
      </c>
      <c r="E7844" t="str">
        <f>IF(COUNT(SEARCH({"04.","05.","09.","12."},CONCATENATE(P7843,U7843,AB7843,AH7843))),"t","f")</f>
        <v>f</v>
      </c>
      <c r="F7844" t="str">
        <f t="array" ref="F7844">IF(COUNT(SEARCH(HistorischeRubrieken,CONCATENATE(P7843,U7843,AB7843,AH7843))),"t","f")</f>
        <v>f</v>
      </c>
      <c r="G7844">
        <v>3</v>
      </c>
      <c r="H7844">
        <v>702201</v>
      </c>
      <c r="I7844" t="s">
        <v>4920</v>
      </c>
      <c r="J7844">
        <v>20140106</v>
      </c>
      <c r="M7844">
        <v>0</v>
      </c>
      <c r="N7844">
        <v>0</v>
      </c>
      <c r="AA7844" t="s">
        <v>4923</v>
      </c>
      <c r="AC7844">
        <v>0</v>
      </c>
      <c r="AE7844">
        <v>0</v>
      </c>
      <c r="AF7844" t="s">
        <v>271</v>
      </c>
    </row>
    <row r="7845" spans="1:32" hidden="1" x14ac:dyDescent="0.25">
      <c r="A7845" t="str">
        <f t="array" ref="A7845">IF(COUNT(SEARCH(RubriekenHistorisch,CONCATENATE(P7844,U7844,AB7844,AH7844))),"t","f")</f>
        <v>f</v>
      </c>
      <c r="B7845" t="str">
        <f t="shared" si="368"/>
        <v>f</v>
      </c>
      <c r="C7845" t="str">
        <f t="shared" si="369"/>
        <v>f</v>
      </c>
      <c r="D7845" t="str">
        <f t="shared" si="370"/>
        <v>f</v>
      </c>
      <c r="E7845" t="str">
        <f>IF(COUNT(SEARCH({"04.","05.","09.","12."},CONCATENATE(P7844,U7844,AB7844,AH7844))),"t","f")</f>
        <v>f</v>
      </c>
      <c r="F7845" t="str">
        <f t="array" ref="F7845">IF(COUNT(SEARCH(HistorischeRubrieken,CONCATENATE(P7844,U7844,AB7844,AH7844))),"t","f")</f>
        <v>f</v>
      </c>
      <c r="G7845">
        <v>1</v>
      </c>
      <c r="H7845">
        <v>702301</v>
      </c>
      <c r="I7845" t="s">
        <v>4924</v>
      </c>
      <c r="J7845">
        <v>20120101</v>
      </c>
      <c r="K7845">
        <v>20140106</v>
      </c>
      <c r="M7845">
        <v>0</v>
      </c>
      <c r="N7845">
        <v>0</v>
      </c>
      <c r="AA7845" t="s">
        <v>4925</v>
      </c>
      <c r="AC7845">
        <v>0</v>
      </c>
      <c r="AE7845">
        <v>0</v>
      </c>
      <c r="AF7845" t="s">
        <v>271</v>
      </c>
    </row>
    <row r="7846" spans="1:32" hidden="1" x14ac:dyDescent="0.25">
      <c r="A7846" t="str">
        <f t="array" ref="A7846">IF(COUNT(SEARCH(RubriekenHistorisch,CONCATENATE(P7845,U7845,AB7845,AH7845))),"t","f")</f>
        <v>f</v>
      </c>
      <c r="B7846" t="str">
        <f t="shared" si="368"/>
        <v>f</v>
      </c>
      <c r="C7846" t="str">
        <f t="shared" si="369"/>
        <v>f</v>
      </c>
      <c r="D7846" t="str">
        <f t="shared" si="370"/>
        <v>f</v>
      </c>
      <c r="E7846" t="str">
        <f>IF(COUNT(SEARCH({"04.","05.","09.","12."},CONCATENATE(P7845,U7845,AB7845,AH7845))),"t","f")</f>
        <v>f</v>
      </c>
      <c r="F7846" t="str">
        <f t="array" ref="F7846">IF(COUNT(SEARCH(HistorischeRubrieken,CONCATENATE(P7845,U7845,AB7845,AH7845))),"t","f")</f>
        <v>f</v>
      </c>
      <c r="G7846">
        <v>2</v>
      </c>
      <c r="H7846">
        <v>702301</v>
      </c>
      <c r="I7846" t="s">
        <v>4924</v>
      </c>
      <c r="J7846">
        <v>20140106</v>
      </c>
      <c r="K7846">
        <v>20150701</v>
      </c>
      <c r="M7846">
        <v>0</v>
      </c>
      <c r="N7846">
        <v>0</v>
      </c>
      <c r="AA7846" t="s">
        <v>4926</v>
      </c>
      <c r="AB7846" t="s">
        <v>1642</v>
      </c>
      <c r="AC7846">
        <v>0</v>
      </c>
      <c r="AE7846">
        <v>0</v>
      </c>
      <c r="AF7846" t="s">
        <v>271</v>
      </c>
    </row>
    <row r="7847" spans="1:32" hidden="1" x14ac:dyDescent="0.25">
      <c r="A7847" t="str">
        <f t="array" ref="A7847">IF(COUNT(SEARCH(RubriekenHistorisch,CONCATENATE(P7846,U7846,AB7846,AH7846))),"t","f")</f>
        <v>f</v>
      </c>
      <c r="B7847" t="str">
        <f t="shared" si="368"/>
        <v>f</v>
      </c>
      <c r="C7847" t="str">
        <f t="shared" si="369"/>
        <v>f</v>
      </c>
      <c r="D7847" t="str">
        <f t="shared" si="370"/>
        <v>f</v>
      </c>
      <c r="E7847" t="str">
        <f>IF(COUNT(SEARCH({"04.","05.","09.","12."},CONCATENATE(P7846,U7846,AB7846,AH7846))),"t","f")</f>
        <v>t</v>
      </c>
      <c r="F7847" t="str">
        <f t="array" ref="F7847">IF(COUNT(SEARCH(HistorischeRubrieken,CONCATENATE(P7846,U7846,AB7846,AH7846))),"t","f")</f>
        <v>f</v>
      </c>
      <c r="G7847">
        <v>1</v>
      </c>
      <c r="H7847">
        <v>702401</v>
      </c>
      <c r="I7847" t="s">
        <v>4927</v>
      </c>
      <c r="J7847">
        <v>20120801</v>
      </c>
      <c r="K7847">
        <v>20161201</v>
      </c>
      <c r="M7847">
        <v>0</v>
      </c>
      <c r="N7847">
        <v>0</v>
      </c>
      <c r="AA7847" t="s">
        <v>4928</v>
      </c>
      <c r="AC7847">
        <v>0</v>
      </c>
      <c r="AE7847">
        <v>1</v>
      </c>
      <c r="AF7847" t="s">
        <v>271</v>
      </c>
    </row>
    <row r="7848" spans="1:32" x14ac:dyDescent="0.25">
      <c r="A7848" t="str">
        <f t="array" ref="A7848">IF(COUNT(SEARCH(RubriekenHistorisch,CONCATENATE(P7847,U7847,AB7847,AH7847))),"t","f")</f>
        <v>f</v>
      </c>
      <c r="B7848" t="str">
        <f t="shared" si="368"/>
        <v>f</v>
      </c>
      <c r="C7848" t="str">
        <f t="shared" si="369"/>
        <v>f</v>
      </c>
      <c r="D7848" t="str">
        <f t="shared" si="370"/>
        <v>f</v>
      </c>
      <c r="E7848" t="str">
        <f>IF(COUNT(SEARCH({"04.","05.","09.","12."},CONCATENATE(P7847,U7847,AB7847,AH7847))),"t","f")</f>
        <v>f</v>
      </c>
      <c r="F7848" t="str">
        <f t="array" ref="F7848">IF(COUNT(SEARCH(HistorischeRubrieken,CONCATENATE(P7847,U7847,AB7847,AH7847))),"t","f")</f>
        <v>f</v>
      </c>
      <c r="G7848">
        <v>2</v>
      </c>
      <c r="H7848">
        <v>702401</v>
      </c>
      <c r="I7848" t="s">
        <v>8476</v>
      </c>
      <c r="J7848">
        <v>20161201</v>
      </c>
      <c r="M7848">
        <v>0</v>
      </c>
      <c r="N7848">
        <v>0</v>
      </c>
      <c r="AA7848" t="s">
        <v>8477</v>
      </c>
      <c r="AC7848">
        <v>0</v>
      </c>
      <c r="AE7848">
        <v>1</v>
      </c>
      <c r="AF7848" t="s">
        <v>271</v>
      </c>
    </row>
    <row r="7849" spans="1:32" hidden="1" x14ac:dyDescent="0.25">
      <c r="A7849" t="str">
        <f t="array" ref="A7849">IF(COUNT(SEARCH(RubriekenHistorisch,CONCATENATE(P7848,U7848,AB7848,AH7848))),"t","f")</f>
        <v>f</v>
      </c>
      <c r="B7849" t="str">
        <f t="shared" si="368"/>
        <v>f</v>
      </c>
      <c r="C7849" t="str">
        <f t="shared" si="369"/>
        <v>f</v>
      </c>
      <c r="D7849" t="str">
        <f t="shared" si="370"/>
        <v>f</v>
      </c>
      <c r="E7849" t="str">
        <f>IF(COUNT(SEARCH({"04.","05.","09.","12."},CONCATENATE(P7848,U7848,AB7848,AH7848))),"t","f")</f>
        <v>f</v>
      </c>
      <c r="F7849" t="str">
        <f t="array" ref="F7849">IF(COUNT(SEARCH(HistorischeRubrieken,CONCATENATE(P7848,U7848,AB7848,AH7848))),"t","f")</f>
        <v>f</v>
      </c>
      <c r="G7849">
        <v>1</v>
      </c>
      <c r="H7849">
        <v>702501</v>
      </c>
      <c r="I7849" t="s">
        <v>4929</v>
      </c>
      <c r="J7849">
        <v>20121201</v>
      </c>
      <c r="K7849">
        <v>20150101</v>
      </c>
      <c r="M7849">
        <v>0</v>
      </c>
      <c r="N7849">
        <v>0</v>
      </c>
      <c r="AA7849" t="s">
        <v>4930</v>
      </c>
      <c r="AC7849">
        <v>0</v>
      </c>
      <c r="AE7849">
        <v>0</v>
      </c>
      <c r="AF7849" t="s">
        <v>271</v>
      </c>
    </row>
    <row r="7850" spans="1:32" x14ac:dyDescent="0.25">
      <c r="A7850" t="str">
        <f t="array" ref="A7850">IF(COUNT(SEARCH(RubriekenHistorisch,CONCATENATE(P7849,U7849,AB7849,AH7849))),"t","f")</f>
        <v>f</v>
      </c>
      <c r="B7850" t="str">
        <f t="shared" si="368"/>
        <v>f</v>
      </c>
      <c r="C7850" t="str">
        <f t="shared" si="369"/>
        <v>f</v>
      </c>
      <c r="D7850" t="str">
        <f t="shared" si="370"/>
        <v>f</v>
      </c>
      <c r="E7850" t="str">
        <f>IF(COUNT(SEARCH({"04.","05.","09.","12."},CONCATENATE(P7849,U7849,AB7849,AH7849))),"t","f")</f>
        <v>f</v>
      </c>
      <c r="F7850" t="str">
        <f t="array" ref="F7850">IF(COUNT(SEARCH(HistorischeRubrieken,CONCATENATE(P7849,U7849,AB7849,AH7849))),"t","f")</f>
        <v>f</v>
      </c>
      <c r="G7850">
        <v>2</v>
      </c>
      <c r="H7850">
        <v>702501</v>
      </c>
      <c r="I7850" t="s">
        <v>4929</v>
      </c>
      <c r="J7850">
        <v>20150101</v>
      </c>
      <c r="M7850">
        <v>0</v>
      </c>
      <c r="N7850">
        <v>0</v>
      </c>
      <c r="AA7850" t="s">
        <v>4931</v>
      </c>
      <c r="AC7850">
        <v>0</v>
      </c>
      <c r="AE7850">
        <v>0</v>
      </c>
      <c r="AF7850" t="s">
        <v>271</v>
      </c>
    </row>
    <row r="7851" spans="1:32" hidden="1" x14ac:dyDescent="0.25">
      <c r="A7851" t="str">
        <f t="array" ref="A7851">IF(COUNT(SEARCH(RubriekenHistorisch,CONCATENATE(P7850,U7850,AB7850,AH7850))),"t","f")</f>
        <v>f</v>
      </c>
      <c r="B7851" t="str">
        <f t="shared" si="368"/>
        <v>f</v>
      </c>
      <c r="C7851" t="str">
        <f t="shared" si="369"/>
        <v>f</v>
      </c>
      <c r="D7851" t="str">
        <f t="shared" si="370"/>
        <v>f</v>
      </c>
      <c r="E7851" t="str">
        <f>IF(COUNT(SEARCH({"04.","05.","09.","12."},CONCATENATE(P7850,U7850,AB7850,AH7850))),"t","f")</f>
        <v>f</v>
      </c>
      <c r="F7851" t="str">
        <f t="array" ref="F7851">IF(COUNT(SEARCH(HistorischeRubrieken,CONCATENATE(P7850,U7850,AB7850,AH7850))),"t","f")</f>
        <v>f</v>
      </c>
      <c r="G7851">
        <v>1</v>
      </c>
      <c r="H7851">
        <v>702601</v>
      </c>
      <c r="I7851" t="s">
        <v>4932</v>
      </c>
      <c r="J7851">
        <v>20130101</v>
      </c>
      <c r="K7851">
        <v>20140106</v>
      </c>
      <c r="M7851">
        <v>0</v>
      </c>
      <c r="N7851">
        <v>0</v>
      </c>
      <c r="AA7851" t="s">
        <v>4933</v>
      </c>
      <c r="AC7851">
        <v>0</v>
      </c>
      <c r="AE7851">
        <v>0</v>
      </c>
      <c r="AF7851" t="s">
        <v>271</v>
      </c>
    </row>
    <row r="7852" spans="1:32" hidden="1" x14ac:dyDescent="0.25">
      <c r="A7852" t="str">
        <f t="array" ref="A7852">IF(COUNT(SEARCH(RubriekenHistorisch,CONCATENATE(P7851,U7851,AB7851,AH7851))),"t","f")</f>
        <v>f</v>
      </c>
      <c r="B7852" t="str">
        <f t="shared" si="368"/>
        <v>f</v>
      </c>
      <c r="C7852" t="str">
        <f t="shared" si="369"/>
        <v>f</v>
      </c>
      <c r="D7852" t="str">
        <f t="shared" si="370"/>
        <v>f</v>
      </c>
      <c r="E7852" t="str">
        <f>IF(COUNT(SEARCH({"04.","05.","09.","12."},CONCATENATE(P7851,U7851,AB7851,AH7851))),"t","f")</f>
        <v>f</v>
      </c>
      <c r="F7852" t="str">
        <f t="array" ref="F7852">IF(COUNT(SEARCH(HistorischeRubrieken,CONCATENATE(P7851,U7851,AB7851,AH7851))),"t","f")</f>
        <v>f</v>
      </c>
      <c r="G7852">
        <v>2</v>
      </c>
      <c r="H7852">
        <v>702601</v>
      </c>
      <c r="I7852" t="s">
        <v>4932</v>
      </c>
      <c r="J7852">
        <v>20140106</v>
      </c>
      <c r="K7852">
        <v>20151201</v>
      </c>
      <c r="M7852">
        <v>0</v>
      </c>
      <c r="N7852">
        <v>0</v>
      </c>
      <c r="AA7852" t="s">
        <v>4933</v>
      </c>
      <c r="AB7852" t="s">
        <v>1642</v>
      </c>
      <c r="AC7852">
        <v>0</v>
      </c>
      <c r="AE7852">
        <v>0</v>
      </c>
      <c r="AF7852" t="s">
        <v>271</v>
      </c>
    </row>
    <row r="7853" spans="1:32" x14ac:dyDescent="0.25">
      <c r="A7853" t="str">
        <f t="array" ref="A7853">IF(COUNT(SEARCH(RubriekenHistorisch,CONCATENATE(P7852,U7852,AB7852,AH7852))),"t","f")</f>
        <v>f</v>
      </c>
      <c r="B7853" t="str">
        <f t="shared" si="368"/>
        <v>f</v>
      </c>
      <c r="C7853" t="str">
        <f t="shared" si="369"/>
        <v>f</v>
      </c>
      <c r="D7853" t="str">
        <f t="shared" si="370"/>
        <v>f</v>
      </c>
      <c r="E7853" t="str">
        <f>IF(COUNT(SEARCH({"04.","05.","09.","12."},CONCATENATE(P7852,U7852,AB7852,AH7852))),"t","f")</f>
        <v>t</v>
      </c>
      <c r="F7853" t="str">
        <f t="array" ref="F7853">IF(COUNT(SEARCH(HistorischeRubrieken,CONCATENATE(P7852,U7852,AB7852,AH7852))),"t","f")</f>
        <v>f</v>
      </c>
      <c r="G7853">
        <v>3</v>
      </c>
      <c r="H7853">
        <v>702601</v>
      </c>
      <c r="I7853" t="s">
        <v>6860</v>
      </c>
      <c r="J7853">
        <v>20151201</v>
      </c>
      <c r="M7853">
        <v>0</v>
      </c>
      <c r="N7853">
        <v>0</v>
      </c>
      <c r="AA7853" t="s">
        <v>6861</v>
      </c>
      <c r="AC7853">
        <v>0</v>
      </c>
      <c r="AE7853">
        <v>0</v>
      </c>
      <c r="AF7853" t="s">
        <v>271</v>
      </c>
    </row>
    <row r="7854" spans="1:32" x14ac:dyDescent="0.25">
      <c r="A7854" t="str">
        <f t="array" ref="A7854">IF(COUNT(SEARCH(RubriekenHistorisch,CONCATENATE(P7853,U7853,AB7853,AH7853))),"t","f")</f>
        <v>f</v>
      </c>
      <c r="B7854" t="str">
        <f t="shared" si="368"/>
        <v>f</v>
      </c>
      <c r="C7854" t="str">
        <f t="shared" si="369"/>
        <v>f</v>
      </c>
      <c r="D7854" t="str">
        <f t="shared" si="370"/>
        <v>f</v>
      </c>
      <c r="E7854" t="str">
        <f>IF(COUNT(SEARCH({"04.","05.","09.","12."},CONCATENATE(P7853,U7853,AB7853,AH7853))),"t","f")</f>
        <v>f</v>
      </c>
      <c r="F7854" t="str">
        <f t="array" ref="F7854">IF(COUNT(SEARCH(HistorischeRubrieken,CONCATENATE(P7853,U7853,AB7853,AH7853))),"t","f")</f>
        <v>f</v>
      </c>
      <c r="G7854">
        <v>1</v>
      </c>
      <c r="H7854">
        <v>702701</v>
      </c>
      <c r="I7854" t="s">
        <v>4934</v>
      </c>
      <c r="J7854">
        <v>20140301</v>
      </c>
      <c r="M7854">
        <v>0</v>
      </c>
      <c r="N7854">
        <v>0</v>
      </c>
      <c r="AA7854" t="s">
        <v>4935</v>
      </c>
      <c r="AC7854">
        <v>0</v>
      </c>
      <c r="AE7854">
        <v>0</v>
      </c>
      <c r="AF7854" t="s">
        <v>271</v>
      </c>
    </row>
    <row r="7855" spans="1:32" x14ac:dyDescent="0.25">
      <c r="A7855" t="str">
        <f t="array" ref="A7855">IF(COUNT(SEARCH(RubriekenHistorisch,CONCATENATE(P7854,U7854,AB7854,AH7854))),"t","f")</f>
        <v>f</v>
      </c>
      <c r="B7855" t="str">
        <f t="shared" si="368"/>
        <v>f</v>
      </c>
      <c r="C7855" t="str">
        <f t="shared" si="369"/>
        <v>f</v>
      </c>
      <c r="D7855" t="str">
        <f t="shared" si="370"/>
        <v>f</v>
      </c>
      <c r="E7855" t="str">
        <f>IF(COUNT(SEARCH({"04.","05.","09.","12."},CONCATENATE(P7854,U7854,AB7854,AH7854))),"t","f")</f>
        <v>f</v>
      </c>
      <c r="F7855" t="str">
        <f t="array" ref="F7855">IF(COUNT(SEARCH(HistorischeRubrieken,CONCATENATE(P7854,U7854,AB7854,AH7854))),"t","f")</f>
        <v>f</v>
      </c>
      <c r="G7855">
        <v>1</v>
      </c>
      <c r="H7855">
        <v>702801</v>
      </c>
      <c r="I7855" t="s">
        <v>4936</v>
      </c>
      <c r="J7855">
        <v>20141101</v>
      </c>
      <c r="M7855">
        <v>0</v>
      </c>
      <c r="N7855">
        <v>0</v>
      </c>
      <c r="AA7855" t="s">
        <v>4937</v>
      </c>
      <c r="AB7855" t="s">
        <v>1642</v>
      </c>
      <c r="AC7855">
        <v>0</v>
      </c>
      <c r="AE7855">
        <v>1</v>
      </c>
      <c r="AF7855" t="s">
        <v>271</v>
      </c>
    </row>
    <row r="7856" spans="1:32" x14ac:dyDescent="0.25">
      <c r="A7856" t="str">
        <f t="array" ref="A7856">IF(COUNT(SEARCH(RubriekenHistorisch,CONCATENATE(P7855,U7855,AB7855,AH7855))),"t","f")</f>
        <v>f</v>
      </c>
      <c r="B7856" t="str">
        <f t="shared" si="368"/>
        <v>f</v>
      </c>
      <c r="C7856" t="str">
        <f t="shared" si="369"/>
        <v>f</v>
      </c>
      <c r="D7856" t="str">
        <f t="shared" si="370"/>
        <v>f</v>
      </c>
      <c r="E7856" t="str">
        <f>IF(COUNT(SEARCH({"04.","05.","09.","12."},CONCATENATE(P7855,U7855,AB7855,AH7855))),"t","f")</f>
        <v>t</v>
      </c>
      <c r="F7856" t="str">
        <f t="array" ref="F7856">IF(COUNT(SEARCH(HistorischeRubrieken,CONCATENATE(P7855,U7855,AB7855,AH7855))),"t","f")</f>
        <v>f</v>
      </c>
      <c r="G7856">
        <v>1</v>
      </c>
      <c r="H7856">
        <v>703301</v>
      </c>
      <c r="I7856" t="s">
        <v>4938</v>
      </c>
      <c r="J7856">
        <v>20150101</v>
      </c>
      <c r="M7856">
        <v>0</v>
      </c>
      <c r="N7856">
        <v>0</v>
      </c>
      <c r="AA7856" t="s">
        <v>4939</v>
      </c>
      <c r="AB7856" t="s">
        <v>1642</v>
      </c>
      <c r="AC7856">
        <v>0</v>
      </c>
      <c r="AE7856">
        <v>0</v>
      </c>
      <c r="AF7856" t="s">
        <v>271</v>
      </c>
    </row>
    <row r="7857" spans="1:32" x14ac:dyDescent="0.25">
      <c r="A7857" t="str">
        <f t="array" ref="A7857">IF(COUNT(SEARCH(RubriekenHistorisch,CONCATENATE(P7856,U7856,AB7856,AH7856))),"t","f")</f>
        <v>f</v>
      </c>
      <c r="B7857" t="str">
        <f t="shared" si="368"/>
        <v>f</v>
      </c>
      <c r="C7857" t="str">
        <f t="shared" si="369"/>
        <v>f</v>
      </c>
      <c r="D7857" t="str">
        <f t="shared" si="370"/>
        <v>f</v>
      </c>
      <c r="E7857" t="str">
        <f>IF(COUNT(SEARCH({"04.","05.","09.","12."},CONCATENATE(P7856,U7856,AB7856,AH7856))),"t","f")</f>
        <v>t</v>
      </c>
      <c r="F7857" t="str">
        <f t="array" ref="F7857">IF(COUNT(SEARCH(HistorischeRubrieken,CONCATENATE(P7856,U7856,AB7856,AH7856))),"t","f")</f>
        <v>f</v>
      </c>
      <c r="G7857">
        <v>1</v>
      </c>
      <c r="H7857">
        <v>703401</v>
      </c>
      <c r="I7857" t="s">
        <v>6862</v>
      </c>
      <c r="J7857">
        <v>20160301</v>
      </c>
      <c r="M7857">
        <v>0</v>
      </c>
      <c r="N7857">
        <v>0</v>
      </c>
      <c r="AA7857" t="s">
        <v>6863</v>
      </c>
      <c r="AC7857">
        <v>0</v>
      </c>
      <c r="AE7857">
        <v>1</v>
      </c>
      <c r="AF7857" t="s">
        <v>271</v>
      </c>
    </row>
    <row r="7858" spans="1:32" x14ac:dyDescent="0.25">
      <c r="A7858" t="str">
        <f t="array" ref="A7858">IF(COUNT(SEARCH(RubriekenHistorisch,CONCATENATE(P7857,U7857,AB7857,AH7857))),"t","f")</f>
        <v>f</v>
      </c>
      <c r="B7858" t="str">
        <f t="shared" si="368"/>
        <v>f</v>
      </c>
      <c r="C7858" t="str">
        <f t="shared" si="369"/>
        <v>f</v>
      </c>
      <c r="D7858" t="str">
        <f t="shared" si="370"/>
        <v>f</v>
      </c>
      <c r="E7858" t="str">
        <f>IF(COUNT(SEARCH({"04.","05.","09.","12."},CONCATENATE(P7857,U7857,AB7857,AH7857))),"t","f")</f>
        <v>f</v>
      </c>
      <c r="F7858" t="str">
        <f t="array" ref="F7858">IF(COUNT(SEARCH(HistorischeRubrieken,CONCATENATE(P7857,U7857,AB7857,AH7857))),"t","f")</f>
        <v>f</v>
      </c>
      <c r="G7858">
        <v>1</v>
      </c>
      <c r="H7858">
        <v>703501</v>
      </c>
      <c r="I7858" t="s">
        <v>6864</v>
      </c>
      <c r="J7858">
        <v>20160201</v>
      </c>
      <c r="M7858">
        <v>0</v>
      </c>
      <c r="N7858">
        <v>2</v>
      </c>
      <c r="T7858" t="s">
        <v>6865</v>
      </c>
      <c r="U7858" t="s">
        <v>6790</v>
      </c>
      <c r="V7858">
        <v>0</v>
      </c>
      <c r="W7858">
        <v>1</v>
      </c>
      <c r="X7858">
        <v>20160204</v>
      </c>
      <c r="Y7858">
        <v>0</v>
      </c>
      <c r="Z7858" t="s">
        <v>1003</v>
      </c>
    </row>
    <row r="7859" spans="1:32" hidden="1" x14ac:dyDescent="0.25">
      <c r="A7859" t="str">
        <f t="array" ref="A7859">IF(COUNT(SEARCH(RubriekenHistorisch,CONCATENATE(P7858,U7858,AB7858,AH7858))),"t","f")</f>
        <v>f</v>
      </c>
      <c r="B7859" t="str">
        <f t="shared" si="368"/>
        <v>f</v>
      </c>
      <c r="C7859" t="str">
        <f t="shared" si="369"/>
        <v>f</v>
      </c>
      <c r="D7859" t="str">
        <f t="shared" si="370"/>
        <v>f</v>
      </c>
      <c r="E7859" t="str">
        <f>IF(COUNT(SEARCH({"04.","05.","09.","12."},CONCATENATE(P7858,U7858,AB7858,AH7858))),"t","f")</f>
        <v>f</v>
      </c>
      <c r="F7859" t="str">
        <f t="array" ref="F7859">IF(COUNT(SEARCH(HistorischeRubrieken,CONCATENATE(P7858,U7858,AB7858,AH7858))),"t","f")</f>
        <v>f</v>
      </c>
      <c r="G7859">
        <v>1</v>
      </c>
      <c r="H7859">
        <v>710101</v>
      </c>
      <c r="I7859" t="s">
        <v>4940</v>
      </c>
      <c r="J7859">
        <v>19951101</v>
      </c>
      <c r="K7859">
        <v>20010301</v>
      </c>
      <c r="M7859">
        <v>0</v>
      </c>
      <c r="N7859">
        <v>0</v>
      </c>
      <c r="O7859" t="s">
        <v>4941</v>
      </c>
      <c r="R7859">
        <v>0</v>
      </c>
      <c r="S7859" t="s">
        <v>271</v>
      </c>
      <c r="AA7859" t="s">
        <v>4942</v>
      </c>
      <c r="AC7859">
        <v>1</v>
      </c>
      <c r="AE7859">
        <v>1</v>
      </c>
      <c r="AF7859" t="s">
        <v>271</v>
      </c>
    </row>
    <row r="7860" spans="1:32" hidden="1" x14ac:dyDescent="0.25">
      <c r="A7860" t="str">
        <f t="array" ref="A7860">IF(COUNT(SEARCH(RubriekenHistorisch,CONCATENATE(P7859,U7859,AB7859,AH7859))),"t","f")</f>
        <v>f</v>
      </c>
      <c r="B7860" t="str">
        <f t="shared" si="368"/>
        <v>f</v>
      </c>
      <c r="C7860" t="str">
        <f t="shared" si="369"/>
        <v>f</v>
      </c>
      <c r="D7860" t="str">
        <f t="shared" si="370"/>
        <v>f</v>
      </c>
      <c r="E7860" t="str">
        <f>IF(COUNT(SEARCH({"04.","05.","09.","12."},CONCATENATE(P7859,U7859,AB7859,AH7859))),"t","f")</f>
        <v>f</v>
      </c>
      <c r="F7860" t="str">
        <f t="array" ref="F7860">IF(COUNT(SEARCH(HistorischeRubrieken,CONCATENATE(P7859,U7859,AB7859,AH7859))),"t","f")</f>
        <v>f</v>
      </c>
      <c r="G7860">
        <v>1</v>
      </c>
      <c r="H7860">
        <v>710102</v>
      </c>
      <c r="I7860" t="s">
        <v>4943</v>
      </c>
      <c r="J7860">
        <v>19951101</v>
      </c>
      <c r="K7860">
        <v>20010301</v>
      </c>
      <c r="M7860">
        <v>0</v>
      </c>
      <c r="N7860">
        <v>0</v>
      </c>
      <c r="AA7860" t="s">
        <v>4942</v>
      </c>
      <c r="AC7860">
        <v>0</v>
      </c>
      <c r="AE7860">
        <v>1</v>
      </c>
      <c r="AF7860" t="s">
        <v>271</v>
      </c>
    </row>
    <row r="7861" spans="1:32" hidden="1" x14ac:dyDescent="0.25">
      <c r="A7861" t="str">
        <f t="array" ref="A7861">IF(COUNT(SEARCH(RubriekenHistorisch,CONCATENATE(P7860,U7860,AB7860,AH7860))),"t","f")</f>
        <v>f</v>
      </c>
      <c r="B7861" t="str">
        <f t="shared" si="368"/>
        <v>f</v>
      </c>
      <c r="C7861" t="str">
        <f t="shared" si="369"/>
        <v>f</v>
      </c>
      <c r="D7861" t="str">
        <f t="shared" si="370"/>
        <v>f</v>
      </c>
      <c r="E7861" t="str">
        <f>IF(COUNT(SEARCH({"04.","05.","09.","12."},CONCATENATE(P7860,U7860,AB7860,AH7860))),"t","f")</f>
        <v>f</v>
      </c>
      <c r="F7861" t="str">
        <f t="array" ref="F7861">IF(COUNT(SEARCH(HistorischeRubrieken,CONCATENATE(P7860,U7860,AB7860,AH7860))),"t","f")</f>
        <v>f</v>
      </c>
      <c r="G7861">
        <v>1</v>
      </c>
      <c r="H7861">
        <v>710103</v>
      </c>
      <c r="I7861" t="s">
        <v>4944</v>
      </c>
      <c r="J7861">
        <v>19951101</v>
      </c>
      <c r="K7861">
        <v>19981101</v>
      </c>
      <c r="M7861">
        <v>0</v>
      </c>
      <c r="N7861">
        <v>0</v>
      </c>
      <c r="O7861" t="s">
        <v>4941</v>
      </c>
      <c r="R7861">
        <v>0</v>
      </c>
      <c r="S7861" t="s">
        <v>271</v>
      </c>
      <c r="AA7861" t="s">
        <v>4942</v>
      </c>
      <c r="AC7861">
        <v>1</v>
      </c>
      <c r="AE7861">
        <v>1</v>
      </c>
      <c r="AF7861" t="s">
        <v>271</v>
      </c>
    </row>
    <row r="7862" spans="1:32" hidden="1" x14ac:dyDescent="0.25">
      <c r="A7862" t="str">
        <f t="array" ref="A7862">IF(COUNT(SEARCH(RubriekenHistorisch,CONCATENATE(P7861,U7861,AB7861,AH7861))),"t","f")</f>
        <v>f</v>
      </c>
      <c r="B7862" t="str">
        <f t="shared" si="368"/>
        <v>f</v>
      </c>
      <c r="C7862" t="str">
        <f t="shared" si="369"/>
        <v>f</v>
      </c>
      <c r="D7862" t="str">
        <f t="shared" si="370"/>
        <v>f</v>
      </c>
      <c r="E7862" t="str">
        <f>IF(COUNT(SEARCH({"04.","05.","09.","12."},CONCATENATE(P7861,U7861,AB7861,AH7861))),"t","f")</f>
        <v>f</v>
      </c>
      <c r="F7862" t="str">
        <f t="array" ref="F7862">IF(COUNT(SEARCH(HistorischeRubrieken,CONCATENATE(P7861,U7861,AB7861,AH7861))),"t","f")</f>
        <v>f</v>
      </c>
      <c r="G7862">
        <v>2</v>
      </c>
      <c r="H7862">
        <v>710103</v>
      </c>
      <c r="I7862" t="s">
        <v>4944</v>
      </c>
      <c r="J7862">
        <v>19981101</v>
      </c>
      <c r="K7862">
        <v>20010301</v>
      </c>
      <c r="M7862">
        <v>0</v>
      </c>
      <c r="N7862">
        <v>0</v>
      </c>
      <c r="O7862" t="s">
        <v>4941</v>
      </c>
      <c r="R7862">
        <v>0</v>
      </c>
      <c r="S7862" t="s">
        <v>271</v>
      </c>
      <c r="AA7862" t="s">
        <v>4945</v>
      </c>
      <c r="AC7862">
        <v>1</v>
      </c>
      <c r="AE7862">
        <v>1</v>
      </c>
      <c r="AF7862" t="s">
        <v>271</v>
      </c>
    </row>
    <row r="7863" spans="1:32" hidden="1" x14ac:dyDescent="0.25">
      <c r="A7863" t="str">
        <f t="array" ref="A7863">IF(COUNT(SEARCH(RubriekenHistorisch,CONCATENATE(P7862,U7862,AB7862,AH7862))),"t","f")</f>
        <v>f</v>
      </c>
      <c r="B7863" t="str">
        <f t="shared" si="368"/>
        <v>f</v>
      </c>
      <c r="C7863" t="str">
        <f t="shared" si="369"/>
        <v>f</v>
      </c>
      <c r="D7863" t="str">
        <f t="shared" si="370"/>
        <v>f</v>
      </c>
      <c r="E7863" t="str">
        <f>IF(COUNT(SEARCH({"04.","05.","09.","12."},CONCATENATE(P7862,U7862,AB7862,AH7862))),"t","f")</f>
        <v>f</v>
      </c>
      <c r="F7863" t="str">
        <f t="array" ref="F7863">IF(COUNT(SEARCH(HistorischeRubrieken,CONCATENATE(P7862,U7862,AB7862,AH7862))),"t","f")</f>
        <v>f</v>
      </c>
      <c r="G7863">
        <v>1</v>
      </c>
      <c r="H7863">
        <v>710104</v>
      </c>
      <c r="I7863" t="s">
        <v>4946</v>
      </c>
      <c r="J7863">
        <v>19951101</v>
      </c>
      <c r="K7863">
        <v>19981101</v>
      </c>
      <c r="M7863">
        <v>0</v>
      </c>
      <c r="N7863">
        <v>0</v>
      </c>
      <c r="AA7863" t="s">
        <v>4942</v>
      </c>
      <c r="AC7863">
        <v>0</v>
      </c>
      <c r="AE7863">
        <v>1</v>
      </c>
      <c r="AF7863" t="s">
        <v>271</v>
      </c>
    </row>
    <row r="7864" spans="1:32" hidden="1" x14ac:dyDescent="0.25">
      <c r="A7864" t="str">
        <f t="array" ref="A7864">IF(COUNT(SEARCH(RubriekenHistorisch,CONCATENATE(P7863,U7863,AB7863,AH7863))),"t","f")</f>
        <v>f</v>
      </c>
      <c r="B7864" t="str">
        <f t="shared" si="368"/>
        <v>f</v>
      </c>
      <c r="C7864" t="str">
        <f t="shared" si="369"/>
        <v>f</v>
      </c>
      <c r="D7864" t="str">
        <f t="shared" si="370"/>
        <v>f</v>
      </c>
      <c r="E7864" t="str">
        <f>IF(COUNT(SEARCH({"04.","05.","09.","12."},CONCATENATE(P7863,U7863,AB7863,AH7863))),"t","f")</f>
        <v>f</v>
      </c>
      <c r="F7864" t="str">
        <f t="array" ref="F7864">IF(COUNT(SEARCH(HistorischeRubrieken,CONCATENATE(P7863,U7863,AB7863,AH7863))),"t","f")</f>
        <v>f</v>
      </c>
      <c r="G7864">
        <v>2</v>
      </c>
      <c r="H7864">
        <v>710104</v>
      </c>
      <c r="I7864" t="s">
        <v>4946</v>
      </c>
      <c r="J7864">
        <v>19981101</v>
      </c>
      <c r="K7864">
        <v>20010301</v>
      </c>
      <c r="M7864">
        <v>0</v>
      </c>
      <c r="N7864">
        <v>0</v>
      </c>
      <c r="AA7864" t="s">
        <v>4945</v>
      </c>
      <c r="AC7864">
        <v>0</v>
      </c>
      <c r="AE7864">
        <v>1</v>
      </c>
      <c r="AF7864" t="s">
        <v>271</v>
      </c>
    </row>
    <row r="7865" spans="1:32" hidden="1" x14ac:dyDescent="0.25">
      <c r="A7865" t="str">
        <f t="array" ref="A7865">IF(COUNT(SEARCH(RubriekenHistorisch,CONCATENATE(P7864,U7864,AB7864,AH7864))),"t","f")</f>
        <v>f</v>
      </c>
      <c r="B7865" t="str">
        <f t="shared" si="368"/>
        <v>f</v>
      </c>
      <c r="C7865" t="str">
        <f t="shared" si="369"/>
        <v>f</v>
      </c>
      <c r="D7865" t="str">
        <f t="shared" si="370"/>
        <v>f</v>
      </c>
      <c r="E7865" t="str">
        <f>IF(COUNT(SEARCH({"04.","05.","09.","12."},CONCATENATE(P7864,U7864,AB7864,AH7864))),"t","f")</f>
        <v>f</v>
      </c>
      <c r="F7865" t="str">
        <f t="array" ref="F7865">IF(COUNT(SEARCH(HistorischeRubrieken,CONCATENATE(P7864,U7864,AB7864,AH7864))),"t","f")</f>
        <v>f</v>
      </c>
      <c r="G7865">
        <v>1</v>
      </c>
      <c r="H7865">
        <v>710105</v>
      </c>
      <c r="I7865" t="s">
        <v>4947</v>
      </c>
      <c r="J7865">
        <v>19951101</v>
      </c>
      <c r="K7865">
        <v>19981101</v>
      </c>
      <c r="M7865">
        <v>0</v>
      </c>
      <c r="N7865">
        <v>0</v>
      </c>
      <c r="O7865" t="s">
        <v>4941</v>
      </c>
      <c r="R7865">
        <v>0</v>
      </c>
      <c r="S7865" t="s">
        <v>271</v>
      </c>
      <c r="AA7865" t="s">
        <v>4942</v>
      </c>
      <c r="AC7865">
        <v>1</v>
      </c>
      <c r="AE7865">
        <v>1</v>
      </c>
      <c r="AF7865" t="s">
        <v>271</v>
      </c>
    </row>
    <row r="7866" spans="1:32" hidden="1" x14ac:dyDescent="0.25">
      <c r="A7866" t="str">
        <f t="array" ref="A7866">IF(COUNT(SEARCH(RubriekenHistorisch,CONCATENATE(P7865,U7865,AB7865,AH7865))),"t","f")</f>
        <v>f</v>
      </c>
      <c r="B7866" t="str">
        <f t="shared" si="368"/>
        <v>f</v>
      </c>
      <c r="C7866" t="str">
        <f t="shared" si="369"/>
        <v>f</v>
      </c>
      <c r="D7866" t="str">
        <f t="shared" si="370"/>
        <v>f</v>
      </c>
      <c r="E7866" t="str">
        <f>IF(COUNT(SEARCH({"04.","05.","09.","12."},CONCATENATE(P7865,U7865,AB7865,AH7865))),"t","f")</f>
        <v>f</v>
      </c>
      <c r="F7866" t="str">
        <f t="array" ref="F7866">IF(COUNT(SEARCH(HistorischeRubrieken,CONCATENATE(P7865,U7865,AB7865,AH7865))),"t","f")</f>
        <v>f</v>
      </c>
      <c r="G7866">
        <v>2</v>
      </c>
      <c r="H7866">
        <v>710105</v>
      </c>
      <c r="I7866" t="s">
        <v>4947</v>
      </c>
      <c r="J7866">
        <v>19981101</v>
      </c>
      <c r="K7866">
        <v>20010301</v>
      </c>
      <c r="M7866">
        <v>0</v>
      </c>
      <c r="N7866">
        <v>0</v>
      </c>
      <c r="O7866" t="s">
        <v>4941</v>
      </c>
      <c r="R7866">
        <v>0</v>
      </c>
      <c r="S7866" t="s">
        <v>271</v>
      </c>
      <c r="AA7866" t="s">
        <v>4945</v>
      </c>
      <c r="AC7866">
        <v>1</v>
      </c>
      <c r="AE7866">
        <v>1</v>
      </c>
      <c r="AF7866" t="s">
        <v>271</v>
      </c>
    </row>
    <row r="7867" spans="1:32" hidden="1" x14ac:dyDescent="0.25">
      <c r="A7867" t="str">
        <f t="array" ref="A7867">IF(COUNT(SEARCH(RubriekenHistorisch,CONCATENATE(P7866,U7866,AB7866,AH7866))),"t","f")</f>
        <v>f</v>
      </c>
      <c r="B7867" t="str">
        <f t="shared" si="368"/>
        <v>f</v>
      </c>
      <c r="C7867" t="str">
        <f t="shared" si="369"/>
        <v>f</v>
      </c>
      <c r="D7867" t="str">
        <f t="shared" si="370"/>
        <v>f</v>
      </c>
      <c r="E7867" t="str">
        <f>IF(COUNT(SEARCH({"04.","05.","09.","12."},CONCATENATE(P7866,U7866,AB7866,AH7866))),"t","f")</f>
        <v>f</v>
      </c>
      <c r="F7867" t="str">
        <f t="array" ref="F7867">IF(COUNT(SEARCH(HistorischeRubrieken,CONCATENATE(P7866,U7866,AB7866,AH7866))),"t","f")</f>
        <v>f</v>
      </c>
      <c r="G7867">
        <v>1</v>
      </c>
      <c r="H7867">
        <v>710106</v>
      </c>
      <c r="I7867" t="s">
        <v>4948</v>
      </c>
      <c r="J7867">
        <v>19951101</v>
      </c>
      <c r="K7867">
        <v>19981101</v>
      </c>
      <c r="M7867">
        <v>0</v>
      </c>
      <c r="N7867">
        <v>0</v>
      </c>
      <c r="AA7867" t="s">
        <v>4942</v>
      </c>
      <c r="AC7867">
        <v>0</v>
      </c>
      <c r="AE7867">
        <v>1</v>
      </c>
      <c r="AF7867" t="s">
        <v>271</v>
      </c>
    </row>
    <row r="7868" spans="1:32" hidden="1" x14ac:dyDescent="0.25">
      <c r="A7868" t="str">
        <f t="array" ref="A7868">IF(COUNT(SEARCH(RubriekenHistorisch,CONCATENATE(P7867,U7867,AB7867,AH7867))),"t","f")</f>
        <v>f</v>
      </c>
      <c r="B7868" t="str">
        <f t="shared" si="368"/>
        <v>f</v>
      </c>
      <c r="C7868" t="str">
        <f t="shared" si="369"/>
        <v>f</v>
      </c>
      <c r="D7868" t="str">
        <f t="shared" si="370"/>
        <v>f</v>
      </c>
      <c r="E7868" t="str">
        <f>IF(COUNT(SEARCH({"04.","05.","09.","12."},CONCATENATE(P7867,U7867,AB7867,AH7867))),"t","f")</f>
        <v>f</v>
      </c>
      <c r="F7868" t="str">
        <f t="array" ref="F7868">IF(COUNT(SEARCH(HistorischeRubrieken,CONCATENATE(P7867,U7867,AB7867,AH7867))),"t","f")</f>
        <v>f</v>
      </c>
      <c r="G7868">
        <v>2</v>
      </c>
      <c r="H7868">
        <v>710106</v>
      </c>
      <c r="I7868" t="s">
        <v>4948</v>
      </c>
      <c r="J7868">
        <v>19981101</v>
      </c>
      <c r="K7868">
        <v>20010301</v>
      </c>
      <c r="M7868">
        <v>0</v>
      </c>
      <c r="N7868">
        <v>0</v>
      </c>
      <c r="AA7868" t="s">
        <v>4945</v>
      </c>
      <c r="AC7868">
        <v>0</v>
      </c>
      <c r="AE7868">
        <v>1</v>
      </c>
      <c r="AF7868" t="s">
        <v>271</v>
      </c>
    </row>
    <row r="7869" spans="1:32" hidden="1" x14ac:dyDescent="0.25">
      <c r="A7869" t="str">
        <f t="array" ref="A7869">IF(COUNT(SEARCH(RubriekenHistorisch,CONCATENATE(P7868,U7868,AB7868,AH7868))),"t","f")</f>
        <v>f</v>
      </c>
      <c r="B7869" t="str">
        <f t="shared" si="368"/>
        <v>f</v>
      </c>
      <c r="C7869" t="str">
        <f t="shared" si="369"/>
        <v>f</v>
      </c>
      <c r="D7869" t="str">
        <f t="shared" si="370"/>
        <v>f</v>
      </c>
      <c r="E7869" t="str">
        <f>IF(COUNT(SEARCH({"04.","05.","09.","12."},CONCATENATE(P7868,U7868,AB7868,AH7868))),"t","f")</f>
        <v>f</v>
      </c>
      <c r="F7869" t="str">
        <f t="array" ref="F7869">IF(COUNT(SEARCH(HistorischeRubrieken,CONCATENATE(P7868,U7868,AB7868,AH7868))),"t","f")</f>
        <v>f</v>
      </c>
      <c r="G7869">
        <v>1</v>
      </c>
      <c r="H7869">
        <v>710107</v>
      </c>
      <c r="I7869" t="s">
        <v>4949</v>
      </c>
      <c r="J7869">
        <v>19951101</v>
      </c>
      <c r="K7869">
        <v>19981101</v>
      </c>
      <c r="M7869">
        <v>0</v>
      </c>
      <c r="N7869">
        <v>0</v>
      </c>
      <c r="O7869" t="s">
        <v>4941</v>
      </c>
      <c r="R7869">
        <v>0</v>
      </c>
      <c r="S7869" t="s">
        <v>271</v>
      </c>
      <c r="AA7869" t="s">
        <v>4942</v>
      </c>
      <c r="AC7869">
        <v>1</v>
      </c>
      <c r="AE7869">
        <v>1</v>
      </c>
      <c r="AF7869" t="s">
        <v>271</v>
      </c>
    </row>
    <row r="7870" spans="1:32" hidden="1" x14ac:dyDescent="0.25">
      <c r="A7870" t="str">
        <f t="array" ref="A7870">IF(COUNT(SEARCH(RubriekenHistorisch,CONCATENATE(P7869,U7869,AB7869,AH7869))),"t","f")</f>
        <v>f</v>
      </c>
      <c r="B7870" t="str">
        <f t="shared" si="368"/>
        <v>f</v>
      </c>
      <c r="C7870" t="str">
        <f t="shared" si="369"/>
        <v>f</v>
      </c>
      <c r="D7870" t="str">
        <f t="shared" si="370"/>
        <v>f</v>
      </c>
      <c r="E7870" t="str">
        <f>IF(COUNT(SEARCH({"04.","05.","09.","12."},CONCATENATE(P7869,U7869,AB7869,AH7869))),"t","f")</f>
        <v>f</v>
      </c>
      <c r="F7870" t="str">
        <f t="array" ref="F7870">IF(COUNT(SEARCH(HistorischeRubrieken,CONCATENATE(P7869,U7869,AB7869,AH7869))),"t","f")</f>
        <v>f</v>
      </c>
      <c r="G7870">
        <v>2</v>
      </c>
      <c r="H7870">
        <v>710107</v>
      </c>
      <c r="I7870" t="s">
        <v>4949</v>
      </c>
      <c r="J7870">
        <v>19981101</v>
      </c>
      <c r="K7870">
        <v>20010301</v>
      </c>
      <c r="M7870">
        <v>0</v>
      </c>
      <c r="N7870">
        <v>0</v>
      </c>
      <c r="O7870" t="s">
        <v>4941</v>
      </c>
      <c r="R7870">
        <v>0</v>
      </c>
      <c r="S7870" t="s">
        <v>271</v>
      </c>
      <c r="AA7870" t="s">
        <v>4945</v>
      </c>
      <c r="AC7870">
        <v>1</v>
      </c>
      <c r="AE7870">
        <v>1</v>
      </c>
      <c r="AF7870" t="s">
        <v>271</v>
      </c>
    </row>
    <row r="7871" spans="1:32" hidden="1" x14ac:dyDescent="0.25">
      <c r="A7871" t="str">
        <f t="array" ref="A7871">IF(COUNT(SEARCH(RubriekenHistorisch,CONCATENATE(P7870,U7870,AB7870,AH7870))),"t","f")</f>
        <v>f</v>
      </c>
      <c r="B7871" t="str">
        <f t="shared" si="368"/>
        <v>f</v>
      </c>
      <c r="C7871" t="str">
        <f t="shared" si="369"/>
        <v>f</v>
      </c>
      <c r="D7871" t="str">
        <f t="shared" si="370"/>
        <v>f</v>
      </c>
      <c r="E7871" t="str">
        <f>IF(COUNT(SEARCH({"04.","05.","09.","12."},CONCATENATE(P7870,U7870,AB7870,AH7870))),"t","f")</f>
        <v>f</v>
      </c>
      <c r="F7871" t="str">
        <f t="array" ref="F7871">IF(COUNT(SEARCH(HistorischeRubrieken,CONCATENATE(P7870,U7870,AB7870,AH7870))),"t","f")</f>
        <v>f</v>
      </c>
      <c r="G7871">
        <v>1</v>
      </c>
      <c r="H7871">
        <v>710108</v>
      </c>
      <c r="I7871" t="s">
        <v>4950</v>
      </c>
      <c r="J7871">
        <v>19951101</v>
      </c>
      <c r="K7871">
        <v>19981101</v>
      </c>
      <c r="M7871">
        <v>0</v>
      </c>
      <c r="N7871">
        <v>0</v>
      </c>
      <c r="AA7871" t="s">
        <v>4942</v>
      </c>
      <c r="AC7871">
        <v>0</v>
      </c>
      <c r="AE7871">
        <v>1</v>
      </c>
      <c r="AF7871" t="s">
        <v>271</v>
      </c>
    </row>
    <row r="7872" spans="1:32" hidden="1" x14ac:dyDescent="0.25">
      <c r="A7872" t="str">
        <f t="array" ref="A7872">IF(COUNT(SEARCH(RubriekenHistorisch,CONCATENATE(P7871,U7871,AB7871,AH7871))),"t","f")</f>
        <v>f</v>
      </c>
      <c r="B7872" t="str">
        <f t="shared" si="368"/>
        <v>f</v>
      </c>
      <c r="C7872" t="str">
        <f t="shared" si="369"/>
        <v>f</v>
      </c>
      <c r="D7872" t="str">
        <f t="shared" si="370"/>
        <v>f</v>
      </c>
      <c r="E7872" t="str">
        <f>IF(COUNT(SEARCH({"04.","05.","09.","12."},CONCATENATE(P7871,U7871,AB7871,AH7871))),"t","f")</f>
        <v>f</v>
      </c>
      <c r="F7872" t="str">
        <f t="array" ref="F7872">IF(COUNT(SEARCH(HistorischeRubrieken,CONCATENATE(P7871,U7871,AB7871,AH7871))),"t","f")</f>
        <v>f</v>
      </c>
      <c r="G7872">
        <v>2</v>
      </c>
      <c r="H7872">
        <v>710108</v>
      </c>
      <c r="I7872" t="s">
        <v>4951</v>
      </c>
      <c r="J7872">
        <v>19981101</v>
      </c>
      <c r="K7872">
        <v>20010301</v>
      </c>
      <c r="M7872">
        <v>0</v>
      </c>
      <c r="N7872">
        <v>0</v>
      </c>
      <c r="AA7872" t="s">
        <v>4945</v>
      </c>
      <c r="AC7872">
        <v>0</v>
      </c>
      <c r="AE7872">
        <v>1</v>
      </c>
      <c r="AF7872" t="s">
        <v>271</v>
      </c>
    </row>
    <row r="7873" spans="1:32" hidden="1" x14ac:dyDescent="0.25">
      <c r="A7873" t="str">
        <f t="array" ref="A7873">IF(COUNT(SEARCH(RubriekenHistorisch,CONCATENATE(P7872,U7872,AB7872,AH7872))),"t","f")</f>
        <v>f</v>
      </c>
      <c r="B7873" t="str">
        <f t="shared" si="368"/>
        <v>f</v>
      </c>
      <c r="C7873" t="str">
        <f t="shared" si="369"/>
        <v>f</v>
      </c>
      <c r="D7873" t="str">
        <f t="shared" si="370"/>
        <v>f</v>
      </c>
      <c r="E7873" t="str">
        <f>IF(COUNT(SEARCH({"04.","05.","09.","12."},CONCATENATE(P7872,U7872,AB7872,AH7872))),"t","f")</f>
        <v>f</v>
      </c>
      <c r="F7873" t="str">
        <f t="array" ref="F7873">IF(COUNT(SEARCH(HistorischeRubrieken,CONCATENATE(P7872,U7872,AB7872,AH7872))),"t","f")</f>
        <v>f</v>
      </c>
      <c r="G7873">
        <v>1</v>
      </c>
      <c r="H7873">
        <v>710109</v>
      </c>
      <c r="I7873" t="s">
        <v>4952</v>
      </c>
      <c r="J7873">
        <v>19951101</v>
      </c>
      <c r="K7873">
        <v>19981101</v>
      </c>
      <c r="M7873">
        <v>0</v>
      </c>
      <c r="N7873">
        <v>0</v>
      </c>
      <c r="O7873" t="s">
        <v>4941</v>
      </c>
      <c r="R7873">
        <v>0</v>
      </c>
      <c r="S7873" t="s">
        <v>271</v>
      </c>
      <c r="AA7873" t="s">
        <v>4942</v>
      </c>
      <c r="AC7873">
        <v>1</v>
      </c>
      <c r="AE7873">
        <v>1</v>
      </c>
      <c r="AF7873" t="s">
        <v>271</v>
      </c>
    </row>
    <row r="7874" spans="1:32" hidden="1" x14ac:dyDescent="0.25">
      <c r="A7874" t="str">
        <f t="array" ref="A7874">IF(COUNT(SEARCH(RubriekenHistorisch,CONCATENATE(P7873,U7873,AB7873,AH7873))),"t","f")</f>
        <v>f</v>
      </c>
      <c r="B7874" t="str">
        <f t="shared" si="368"/>
        <v>f</v>
      </c>
      <c r="C7874" t="str">
        <f t="shared" si="369"/>
        <v>f</v>
      </c>
      <c r="D7874" t="str">
        <f t="shared" si="370"/>
        <v>f</v>
      </c>
      <c r="E7874" t="str">
        <f>IF(COUNT(SEARCH({"04.","05.","09.","12."},CONCATENATE(P7873,U7873,AB7873,AH7873))),"t","f")</f>
        <v>f</v>
      </c>
      <c r="F7874" t="str">
        <f t="array" ref="F7874">IF(COUNT(SEARCH(HistorischeRubrieken,CONCATENATE(P7873,U7873,AB7873,AH7873))),"t","f")</f>
        <v>f</v>
      </c>
      <c r="G7874">
        <v>2</v>
      </c>
      <c r="H7874">
        <v>710109</v>
      </c>
      <c r="I7874" t="s">
        <v>4952</v>
      </c>
      <c r="J7874">
        <v>19981101</v>
      </c>
      <c r="K7874">
        <v>20010301</v>
      </c>
      <c r="M7874">
        <v>0</v>
      </c>
      <c r="N7874">
        <v>0</v>
      </c>
      <c r="O7874" t="s">
        <v>4941</v>
      </c>
      <c r="R7874">
        <v>0</v>
      </c>
      <c r="S7874" t="s">
        <v>271</v>
      </c>
      <c r="AA7874" t="s">
        <v>4945</v>
      </c>
      <c r="AC7874">
        <v>1</v>
      </c>
      <c r="AE7874">
        <v>1</v>
      </c>
      <c r="AF7874" t="s">
        <v>271</v>
      </c>
    </row>
    <row r="7875" spans="1:32" hidden="1" x14ac:dyDescent="0.25">
      <c r="A7875" t="str">
        <f t="array" ref="A7875">IF(COUNT(SEARCH(RubriekenHistorisch,CONCATENATE(P7874,U7874,AB7874,AH7874))),"t","f")</f>
        <v>f</v>
      </c>
      <c r="B7875" t="str">
        <f t="shared" ref="B7875:B7938" si="371">IF(COUNT(SEARCH("07.66.20",CONCATENATE(P7874,U7874,AB7874,AH7874))),"t","f")</f>
        <v>f</v>
      </c>
      <c r="C7875" t="str">
        <f t="shared" ref="C7875:C7938" si="372">IF(COUNT(SEARCH("14.40.10",CONCATENATE(P7874,U7874,AB7874,AH7874))),"t","f")</f>
        <v>f</v>
      </c>
      <c r="D7875" t="str">
        <f t="shared" si="370"/>
        <v>f</v>
      </c>
      <c r="E7875" t="str">
        <f>IF(COUNT(SEARCH({"04.","05.","09.","12."},CONCATENATE(P7874,U7874,AB7874,AH7874))),"t","f")</f>
        <v>f</v>
      </c>
      <c r="F7875" t="str">
        <f t="array" ref="F7875">IF(COUNT(SEARCH(HistorischeRubrieken,CONCATENATE(P7874,U7874,AB7874,AH7874))),"t","f")</f>
        <v>f</v>
      </c>
      <c r="G7875">
        <v>1</v>
      </c>
      <c r="H7875">
        <v>710110</v>
      </c>
      <c r="I7875" t="s">
        <v>4953</v>
      </c>
      <c r="J7875">
        <v>19951101</v>
      </c>
      <c r="K7875">
        <v>19981101</v>
      </c>
      <c r="M7875">
        <v>0</v>
      </c>
      <c r="N7875">
        <v>0</v>
      </c>
      <c r="AA7875" t="s">
        <v>4942</v>
      </c>
      <c r="AC7875">
        <v>0</v>
      </c>
      <c r="AE7875">
        <v>1</v>
      </c>
      <c r="AF7875" t="s">
        <v>271</v>
      </c>
    </row>
    <row r="7876" spans="1:32" hidden="1" x14ac:dyDescent="0.25">
      <c r="A7876" t="str">
        <f t="array" ref="A7876">IF(COUNT(SEARCH(RubriekenHistorisch,CONCATENATE(P7875,U7875,AB7875,AH7875))),"t","f")</f>
        <v>f</v>
      </c>
      <c r="B7876" t="str">
        <f t="shared" si="371"/>
        <v>f</v>
      </c>
      <c r="C7876" t="str">
        <f t="shared" si="372"/>
        <v>f</v>
      </c>
      <c r="D7876" t="str">
        <f t="shared" ref="D7876:D7939" si="373">IF(COUNT(SEARCH("- 0",CONCATENATE(P7875,U7875,AB7875,AH7875))),"t","f")</f>
        <v>f</v>
      </c>
      <c r="E7876" t="str">
        <f>IF(COUNT(SEARCH({"04.","05.","09.","12."},CONCATENATE(P7875,U7875,AB7875,AH7875))),"t","f")</f>
        <v>f</v>
      </c>
      <c r="F7876" t="str">
        <f t="array" ref="F7876">IF(COUNT(SEARCH(HistorischeRubrieken,CONCATENATE(P7875,U7875,AB7875,AH7875))),"t","f")</f>
        <v>f</v>
      </c>
      <c r="G7876">
        <v>2</v>
      </c>
      <c r="H7876">
        <v>710110</v>
      </c>
      <c r="I7876" t="s">
        <v>4953</v>
      </c>
      <c r="J7876">
        <v>19981101</v>
      </c>
      <c r="K7876">
        <v>20010301</v>
      </c>
      <c r="M7876">
        <v>0</v>
      </c>
      <c r="N7876">
        <v>0</v>
      </c>
      <c r="AA7876" t="s">
        <v>4945</v>
      </c>
      <c r="AC7876">
        <v>0</v>
      </c>
      <c r="AE7876">
        <v>1</v>
      </c>
      <c r="AF7876" t="s">
        <v>271</v>
      </c>
    </row>
    <row r="7877" spans="1:32" hidden="1" x14ac:dyDescent="0.25">
      <c r="A7877" t="str">
        <f t="array" ref="A7877">IF(COUNT(SEARCH(RubriekenHistorisch,CONCATENATE(P7876,U7876,AB7876,AH7876))),"t","f")</f>
        <v>f</v>
      </c>
      <c r="B7877" t="str">
        <f t="shared" si="371"/>
        <v>f</v>
      </c>
      <c r="C7877" t="str">
        <f t="shared" si="372"/>
        <v>f</v>
      </c>
      <c r="D7877" t="str">
        <f t="shared" si="373"/>
        <v>f</v>
      </c>
      <c r="E7877" t="str">
        <f>IF(COUNT(SEARCH({"04.","05.","09.","12."},CONCATENATE(P7876,U7876,AB7876,AH7876))),"t","f")</f>
        <v>f</v>
      </c>
      <c r="F7877" t="str">
        <f t="array" ref="F7877">IF(COUNT(SEARCH(HistorischeRubrieken,CONCATENATE(P7876,U7876,AB7876,AH7876))),"t","f")</f>
        <v>f</v>
      </c>
      <c r="G7877">
        <v>1</v>
      </c>
      <c r="H7877">
        <v>710111</v>
      </c>
      <c r="I7877" t="s">
        <v>4954</v>
      </c>
      <c r="J7877">
        <v>19960201</v>
      </c>
      <c r="K7877">
        <v>19981101</v>
      </c>
      <c r="M7877">
        <v>0</v>
      </c>
      <c r="N7877">
        <v>0</v>
      </c>
      <c r="O7877" t="s">
        <v>4941</v>
      </c>
      <c r="R7877">
        <v>0</v>
      </c>
      <c r="S7877" t="s">
        <v>271</v>
      </c>
      <c r="AA7877" t="s">
        <v>4942</v>
      </c>
      <c r="AC7877">
        <v>1</v>
      </c>
      <c r="AE7877">
        <v>1</v>
      </c>
      <c r="AF7877" t="s">
        <v>271</v>
      </c>
    </row>
    <row r="7878" spans="1:32" hidden="1" x14ac:dyDescent="0.25">
      <c r="A7878" t="str">
        <f t="array" ref="A7878">IF(COUNT(SEARCH(RubriekenHistorisch,CONCATENATE(P7877,U7877,AB7877,AH7877))),"t","f")</f>
        <v>f</v>
      </c>
      <c r="B7878" t="str">
        <f t="shared" si="371"/>
        <v>f</v>
      </c>
      <c r="C7878" t="str">
        <f t="shared" si="372"/>
        <v>f</v>
      </c>
      <c r="D7878" t="str">
        <f t="shared" si="373"/>
        <v>f</v>
      </c>
      <c r="E7878" t="str">
        <f>IF(COUNT(SEARCH({"04.","05.","09.","12."},CONCATENATE(P7877,U7877,AB7877,AH7877))),"t","f")</f>
        <v>f</v>
      </c>
      <c r="F7878" t="str">
        <f t="array" ref="F7878">IF(COUNT(SEARCH(HistorischeRubrieken,CONCATENATE(P7877,U7877,AB7877,AH7877))),"t","f")</f>
        <v>f</v>
      </c>
      <c r="G7878">
        <v>2</v>
      </c>
      <c r="H7878">
        <v>710111</v>
      </c>
      <c r="I7878" t="s">
        <v>4954</v>
      </c>
      <c r="J7878">
        <v>19981101</v>
      </c>
      <c r="K7878">
        <v>20010301</v>
      </c>
      <c r="M7878">
        <v>0</v>
      </c>
      <c r="N7878">
        <v>0</v>
      </c>
      <c r="O7878" t="s">
        <v>4941</v>
      </c>
      <c r="R7878">
        <v>0</v>
      </c>
      <c r="S7878" t="s">
        <v>271</v>
      </c>
      <c r="AA7878" t="s">
        <v>4945</v>
      </c>
      <c r="AC7878">
        <v>1</v>
      </c>
      <c r="AE7878">
        <v>1</v>
      </c>
      <c r="AF7878" t="s">
        <v>271</v>
      </c>
    </row>
    <row r="7879" spans="1:32" hidden="1" x14ac:dyDescent="0.25">
      <c r="A7879" t="str">
        <f t="array" ref="A7879">IF(COUNT(SEARCH(RubriekenHistorisch,CONCATENATE(P7878,U7878,AB7878,AH7878))),"t","f")</f>
        <v>f</v>
      </c>
      <c r="B7879" t="str">
        <f t="shared" si="371"/>
        <v>f</v>
      </c>
      <c r="C7879" t="str">
        <f t="shared" si="372"/>
        <v>f</v>
      </c>
      <c r="D7879" t="str">
        <f t="shared" si="373"/>
        <v>f</v>
      </c>
      <c r="E7879" t="str">
        <f>IF(COUNT(SEARCH({"04.","05.","09.","12."},CONCATENATE(P7878,U7878,AB7878,AH7878))),"t","f")</f>
        <v>f</v>
      </c>
      <c r="F7879" t="str">
        <f t="array" ref="F7879">IF(COUNT(SEARCH(HistorischeRubrieken,CONCATENATE(P7878,U7878,AB7878,AH7878))),"t","f")</f>
        <v>f</v>
      </c>
      <c r="G7879">
        <v>1</v>
      </c>
      <c r="H7879">
        <v>710112</v>
      </c>
      <c r="I7879" t="s">
        <v>4955</v>
      </c>
      <c r="J7879">
        <v>19960201</v>
      </c>
      <c r="K7879">
        <v>19981101</v>
      </c>
      <c r="M7879">
        <v>0</v>
      </c>
      <c r="N7879">
        <v>0</v>
      </c>
      <c r="AA7879" t="s">
        <v>4942</v>
      </c>
      <c r="AC7879">
        <v>0</v>
      </c>
      <c r="AE7879">
        <v>1</v>
      </c>
      <c r="AF7879" t="s">
        <v>271</v>
      </c>
    </row>
    <row r="7880" spans="1:32" hidden="1" x14ac:dyDescent="0.25">
      <c r="A7880" t="str">
        <f t="array" ref="A7880">IF(COUNT(SEARCH(RubriekenHistorisch,CONCATENATE(P7879,U7879,AB7879,AH7879))),"t","f")</f>
        <v>f</v>
      </c>
      <c r="B7880" t="str">
        <f t="shared" si="371"/>
        <v>f</v>
      </c>
      <c r="C7880" t="str">
        <f t="shared" si="372"/>
        <v>f</v>
      </c>
      <c r="D7880" t="str">
        <f t="shared" si="373"/>
        <v>f</v>
      </c>
      <c r="E7880" t="str">
        <f>IF(COUNT(SEARCH({"04.","05.","09.","12."},CONCATENATE(P7879,U7879,AB7879,AH7879))),"t","f")</f>
        <v>f</v>
      </c>
      <c r="F7880" t="str">
        <f t="array" ref="F7880">IF(COUNT(SEARCH(HistorischeRubrieken,CONCATENATE(P7879,U7879,AB7879,AH7879))),"t","f")</f>
        <v>f</v>
      </c>
      <c r="G7880">
        <v>2</v>
      </c>
      <c r="H7880">
        <v>710112</v>
      </c>
      <c r="I7880" t="s">
        <v>4955</v>
      </c>
      <c r="J7880">
        <v>19981101</v>
      </c>
      <c r="K7880">
        <v>20010301</v>
      </c>
      <c r="M7880">
        <v>0</v>
      </c>
      <c r="N7880">
        <v>0</v>
      </c>
      <c r="AA7880" t="s">
        <v>4945</v>
      </c>
      <c r="AC7880">
        <v>0</v>
      </c>
      <c r="AE7880">
        <v>1</v>
      </c>
      <c r="AF7880" t="s">
        <v>271</v>
      </c>
    </row>
    <row r="7881" spans="1:32" hidden="1" x14ac:dyDescent="0.25">
      <c r="A7881" t="str">
        <f t="array" ref="A7881">IF(COUNT(SEARCH(RubriekenHistorisch,CONCATENATE(P7880,U7880,AB7880,AH7880))),"t","f")</f>
        <v>f</v>
      </c>
      <c r="B7881" t="str">
        <f t="shared" si="371"/>
        <v>f</v>
      </c>
      <c r="C7881" t="str">
        <f t="shared" si="372"/>
        <v>f</v>
      </c>
      <c r="D7881" t="str">
        <f t="shared" si="373"/>
        <v>f</v>
      </c>
      <c r="E7881" t="str">
        <f>IF(COUNT(SEARCH({"04.","05.","09.","12."},CONCATENATE(P7880,U7880,AB7880,AH7880))),"t","f")</f>
        <v>f</v>
      </c>
      <c r="F7881" t="str">
        <f t="array" ref="F7881">IF(COUNT(SEARCH(HistorischeRubrieken,CONCATENATE(P7880,U7880,AB7880,AH7880))),"t","f")</f>
        <v>f</v>
      </c>
      <c r="G7881">
        <v>1</v>
      </c>
      <c r="H7881">
        <v>710113</v>
      </c>
      <c r="I7881" t="s">
        <v>4956</v>
      </c>
      <c r="J7881">
        <v>19960201</v>
      </c>
      <c r="K7881">
        <v>19981101</v>
      </c>
      <c r="M7881">
        <v>0</v>
      </c>
      <c r="N7881">
        <v>0</v>
      </c>
      <c r="O7881" t="s">
        <v>4941</v>
      </c>
      <c r="R7881">
        <v>0</v>
      </c>
      <c r="S7881" t="s">
        <v>271</v>
      </c>
      <c r="AA7881" t="s">
        <v>4942</v>
      </c>
      <c r="AC7881">
        <v>1</v>
      </c>
      <c r="AE7881">
        <v>1</v>
      </c>
      <c r="AF7881" t="s">
        <v>271</v>
      </c>
    </row>
    <row r="7882" spans="1:32" hidden="1" x14ac:dyDescent="0.25">
      <c r="A7882" t="str">
        <f t="array" ref="A7882">IF(COUNT(SEARCH(RubriekenHistorisch,CONCATENATE(P7881,U7881,AB7881,AH7881))),"t","f")</f>
        <v>f</v>
      </c>
      <c r="B7882" t="str">
        <f t="shared" si="371"/>
        <v>f</v>
      </c>
      <c r="C7882" t="str">
        <f t="shared" si="372"/>
        <v>f</v>
      </c>
      <c r="D7882" t="str">
        <f t="shared" si="373"/>
        <v>f</v>
      </c>
      <c r="E7882" t="str">
        <f>IF(COUNT(SEARCH({"04.","05.","09.","12."},CONCATENATE(P7881,U7881,AB7881,AH7881))),"t","f")</f>
        <v>f</v>
      </c>
      <c r="F7882" t="str">
        <f t="array" ref="F7882">IF(COUNT(SEARCH(HistorischeRubrieken,CONCATENATE(P7881,U7881,AB7881,AH7881))),"t","f")</f>
        <v>f</v>
      </c>
      <c r="G7882">
        <v>2</v>
      </c>
      <c r="H7882">
        <v>710113</v>
      </c>
      <c r="I7882" t="s">
        <v>4956</v>
      </c>
      <c r="J7882">
        <v>19981101</v>
      </c>
      <c r="K7882">
        <v>20010301</v>
      </c>
      <c r="M7882">
        <v>0</v>
      </c>
      <c r="N7882">
        <v>0</v>
      </c>
      <c r="O7882" t="s">
        <v>4941</v>
      </c>
      <c r="R7882">
        <v>0</v>
      </c>
      <c r="S7882" t="s">
        <v>271</v>
      </c>
      <c r="AA7882" t="s">
        <v>4945</v>
      </c>
      <c r="AC7882">
        <v>1</v>
      </c>
      <c r="AE7882">
        <v>1</v>
      </c>
      <c r="AF7882" t="s">
        <v>271</v>
      </c>
    </row>
    <row r="7883" spans="1:32" hidden="1" x14ac:dyDescent="0.25">
      <c r="A7883" t="str">
        <f t="array" ref="A7883">IF(COUNT(SEARCH(RubriekenHistorisch,CONCATENATE(P7882,U7882,AB7882,AH7882))),"t","f")</f>
        <v>f</v>
      </c>
      <c r="B7883" t="str">
        <f t="shared" si="371"/>
        <v>f</v>
      </c>
      <c r="C7883" t="str">
        <f t="shared" si="372"/>
        <v>f</v>
      </c>
      <c r="D7883" t="str">
        <f t="shared" si="373"/>
        <v>f</v>
      </c>
      <c r="E7883" t="str">
        <f>IF(COUNT(SEARCH({"04.","05.","09.","12."},CONCATENATE(P7882,U7882,AB7882,AH7882))),"t","f")</f>
        <v>f</v>
      </c>
      <c r="F7883" t="str">
        <f t="array" ref="F7883">IF(COUNT(SEARCH(HistorischeRubrieken,CONCATENATE(P7882,U7882,AB7882,AH7882))),"t","f")</f>
        <v>f</v>
      </c>
      <c r="G7883">
        <v>1</v>
      </c>
      <c r="H7883">
        <v>710114</v>
      </c>
      <c r="I7883" t="s">
        <v>4957</v>
      </c>
      <c r="J7883">
        <v>19960201</v>
      </c>
      <c r="K7883">
        <v>19981101</v>
      </c>
      <c r="M7883">
        <v>0</v>
      </c>
      <c r="N7883">
        <v>0</v>
      </c>
      <c r="AA7883" t="s">
        <v>4942</v>
      </c>
      <c r="AC7883">
        <v>0</v>
      </c>
      <c r="AE7883">
        <v>1</v>
      </c>
      <c r="AF7883" t="s">
        <v>271</v>
      </c>
    </row>
    <row r="7884" spans="1:32" hidden="1" x14ac:dyDescent="0.25">
      <c r="A7884" t="str">
        <f t="array" ref="A7884">IF(COUNT(SEARCH(RubriekenHistorisch,CONCATENATE(P7883,U7883,AB7883,AH7883))),"t","f")</f>
        <v>f</v>
      </c>
      <c r="B7884" t="str">
        <f t="shared" si="371"/>
        <v>f</v>
      </c>
      <c r="C7884" t="str">
        <f t="shared" si="372"/>
        <v>f</v>
      </c>
      <c r="D7884" t="str">
        <f t="shared" si="373"/>
        <v>f</v>
      </c>
      <c r="E7884" t="str">
        <f>IF(COUNT(SEARCH({"04.","05.","09.","12."},CONCATENATE(P7883,U7883,AB7883,AH7883))),"t","f")</f>
        <v>f</v>
      </c>
      <c r="F7884" t="str">
        <f t="array" ref="F7884">IF(COUNT(SEARCH(HistorischeRubrieken,CONCATENATE(P7883,U7883,AB7883,AH7883))),"t","f")</f>
        <v>f</v>
      </c>
      <c r="G7884">
        <v>2</v>
      </c>
      <c r="H7884">
        <v>710114</v>
      </c>
      <c r="I7884" t="s">
        <v>4957</v>
      </c>
      <c r="J7884">
        <v>19981101</v>
      </c>
      <c r="K7884">
        <v>20010301</v>
      </c>
      <c r="M7884">
        <v>0</v>
      </c>
      <c r="N7884">
        <v>0</v>
      </c>
      <c r="AA7884" t="s">
        <v>4945</v>
      </c>
      <c r="AC7884">
        <v>0</v>
      </c>
      <c r="AE7884">
        <v>1</v>
      </c>
      <c r="AF7884" t="s">
        <v>271</v>
      </c>
    </row>
    <row r="7885" spans="1:32" hidden="1" x14ac:dyDescent="0.25">
      <c r="A7885" t="str">
        <f t="array" ref="A7885">IF(COUNT(SEARCH(RubriekenHistorisch,CONCATENATE(P7884,U7884,AB7884,AH7884))),"t","f")</f>
        <v>f</v>
      </c>
      <c r="B7885" t="str">
        <f t="shared" si="371"/>
        <v>f</v>
      </c>
      <c r="C7885" t="str">
        <f t="shared" si="372"/>
        <v>f</v>
      </c>
      <c r="D7885" t="str">
        <f t="shared" si="373"/>
        <v>f</v>
      </c>
      <c r="E7885" t="str">
        <f>IF(COUNT(SEARCH({"04.","05.","09.","12."},CONCATENATE(P7884,U7884,AB7884,AH7884))),"t","f")</f>
        <v>f</v>
      </c>
      <c r="F7885" t="str">
        <f t="array" ref="F7885">IF(COUNT(SEARCH(HistorischeRubrieken,CONCATENATE(P7884,U7884,AB7884,AH7884))),"t","f")</f>
        <v>f</v>
      </c>
      <c r="G7885">
        <v>1</v>
      </c>
      <c r="H7885">
        <v>710115</v>
      </c>
      <c r="I7885" t="s">
        <v>4958</v>
      </c>
      <c r="J7885">
        <v>19960201</v>
      </c>
      <c r="K7885">
        <v>19981101</v>
      </c>
      <c r="M7885">
        <v>0</v>
      </c>
      <c r="N7885">
        <v>0</v>
      </c>
      <c r="O7885" t="s">
        <v>4941</v>
      </c>
      <c r="R7885">
        <v>0</v>
      </c>
      <c r="S7885" t="s">
        <v>271</v>
      </c>
      <c r="AA7885" t="s">
        <v>4942</v>
      </c>
      <c r="AC7885">
        <v>1</v>
      </c>
      <c r="AE7885">
        <v>1</v>
      </c>
      <c r="AF7885" t="s">
        <v>271</v>
      </c>
    </row>
    <row r="7886" spans="1:32" hidden="1" x14ac:dyDescent="0.25">
      <c r="A7886" t="str">
        <f t="array" ref="A7886">IF(COUNT(SEARCH(RubriekenHistorisch,CONCATENATE(P7885,U7885,AB7885,AH7885))),"t","f")</f>
        <v>f</v>
      </c>
      <c r="B7886" t="str">
        <f t="shared" si="371"/>
        <v>f</v>
      </c>
      <c r="C7886" t="str">
        <f t="shared" si="372"/>
        <v>f</v>
      </c>
      <c r="D7886" t="str">
        <f t="shared" si="373"/>
        <v>f</v>
      </c>
      <c r="E7886" t="str">
        <f>IF(COUNT(SEARCH({"04.","05.","09.","12."},CONCATENATE(P7885,U7885,AB7885,AH7885))),"t","f")</f>
        <v>f</v>
      </c>
      <c r="F7886" t="str">
        <f t="array" ref="F7886">IF(COUNT(SEARCH(HistorischeRubrieken,CONCATENATE(P7885,U7885,AB7885,AH7885))),"t","f")</f>
        <v>f</v>
      </c>
      <c r="G7886">
        <v>2</v>
      </c>
      <c r="H7886">
        <v>710115</v>
      </c>
      <c r="I7886" t="s">
        <v>4958</v>
      </c>
      <c r="J7886">
        <v>19981101</v>
      </c>
      <c r="K7886">
        <v>20010301</v>
      </c>
      <c r="M7886">
        <v>0</v>
      </c>
      <c r="N7886">
        <v>0</v>
      </c>
      <c r="O7886" t="s">
        <v>4941</v>
      </c>
      <c r="R7886">
        <v>0</v>
      </c>
      <c r="S7886" t="s">
        <v>271</v>
      </c>
      <c r="AA7886" t="s">
        <v>4945</v>
      </c>
      <c r="AC7886">
        <v>1</v>
      </c>
      <c r="AE7886">
        <v>1</v>
      </c>
      <c r="AF7886" t="s">
        <v>271</v>
      </c>
    </row>
    <row r="7887" spans="1:32" hidden="1" x14ac:dyDescent="0.25">
      <c r="A7887" t="str">
        <f t="array" ref="A7887">IF(COUNT(SEARCH(RubriekenHistorisch,CONCATENATE(P7886,U7886,AB7886,AH7886))),"t","f")</f>
        <v>f</v>
      </c>
      <c r="B7887" t="str">
        <f t="shared" si="371"/>
        <v>f</v>
      </c>
      <c r="C7887" t="str">
        <f t="shared" si="372"/>
        <v>f</v>
      </c>
      <c r="D7887" t="str">
        <f t="shared" si="373"/>
        <v>f</v>
      </c>
      <c r="E7887" t="str">
        <f>IF(COUNT(SEARCH({"04.","05.","09.","12."},CONCATENATE(P7886,U7886,AB7886,AH7886))),"t","f")</f>
        <v>f</v>
      </c>
      <c r="F7887" t="str">
        <f t="array" ref="F7887">IF(COUNT(SEARCH(HistorischeRubrieken,CONCATENATE(P7886,U7886,AB7886,AH7886))),"t","f")</f>
        <v>f</v>
      </c>
      <c r="G7887">
        <v>1</v>
      </c>
      <c r="H7887">
        <v>710116</v>
      </c>
      <c r="I7887" t="s">
        <v>4959</v>
      </c>
      <c r="J7887">
        <v>19960201</v>
      </c>
      <c r="K7887">
        <v>19981101</v>
      </c>
      <c r="M7887">
        <v>0</v>
      </c>
      <c r="N7887">
        <v>0</v>
      </c>
      <c r="AA7887" t="s">
        <v>4942</v>
      </c>
      <c r="AC7887">
        <v>0</v>
      </c>
      <c r="AE7887">
        <v>1</v>
      </c>
      <c r="AF7887" t="s">
        <v>271</v>
      </c>
    </row>
    <row r="7888" spans="1:32" hidden="1" x14ac:dyDescent="0.25">
      <c r="A7888" t="str">
        <f t="array" ref="A7888">IF(COUNT(SEARCH(RubriekenHistorisch,CONCATENATE(P7887,U7887,AB7887,AH7887))),"t","f")</f>
        <v>f</v>
      </c>
      <c r="B7888" t="str">
        <f t="shared" si="371"/>
        <v>f</v>
      </c>
      <c r="C7888" t="str">
        <f t="shared" si="372"/>
        <v>f</v>
      </c>
      <c r="D7888" t="str">
        <f t="shared" si="373"/>
        <v>f</v>
      </c>
      <c r="E7888" t="str">
        <f>IF(COUNT(SEARCH({"04.","05.","09.","12."},CONCATENATE(P7887,U7887,AB7887,AH7887))),"t","f")</f>
        <v>f</v>
      </c>
      <c r="F7888" t="str">
        <f t="array" ref="F7888">IF(COUNT(SEARCH(HistorischeRubrieken,CONCATENATE(P7887,U7887,AB7887,AH7887))),"t","f")</f>
        <v>f</v>
      </c>
      <c r="G7888">
        <v>2</v>
      </c>
      <c r="H7888">
        <v>710116</v>
      </c>
      <c r="I7888" t="s">
        <v>4959</v>
      </c>
      <c r="J7888">
        <v>19981101</v>
      </c>
      <c r="K7888">
        <v>20010301</v>
      </c>
      <c r="M7888">
        <v>0</v>
      </c>
      <c r="N7888">
        <v>0</v>
      </c>
      <c r="AA7888" t="s">
        <v>4945</v>
      </c>
      <c r="AC7888">
        <v>0</v>
      </c>
      <c r="AE7888">
        <v>1</v>
      </c>
      <c r="AF7888" t="s">
        <v>271</v>
      </c>
    </row>
    <row r="7889" spans="1:32" hidden="1" x14ac:dyDescent="0.25">
      <c r="A7889" t="str">
        <f t="array" ref="A7889">IF(COUNT(SEARCH(RubriekenHistorisch,CONCATENATE(P7888,U7888,AB7888,AH7888))),"t","f")</f>
        <v>f</v>
      </c>
      <c r="B7889" t="str">
        <f t="shared" si="371"/>
        <v>f</v>
      </c>
      <c r="C7889" t="str">
        <f t="shared" si="372"/>
        <v>f</v>
      </c>
      <c r="D7889" t="str">
        <f t="shared" si="373"/>
        <v>f</v>
      </c>
      <c r="E7889" t="str">
        <f>IF(COUNT(SEARCH({"04.","05.","09.","12."},CONCATENATE(P7888,U7888,AB7888,AH7888))),"t","f")</f>
        <v>f</v>
      </c>
      <c r="F7889" t="str">
        <f t="array" ref="F7889">IF(COUNT(SEARCH(HistorischeRubrieken,CONCATENATE(P7888,U7888,AB7888,AH7888))),"t","f")</f>
        <v>f</v>
      </c>
      <c r="G7889">
        <v>1</v>
      </c>
      <c r="H7889">
        <v>710117</v>
      </c>
      <c r="I7889" t="s">
        <v>4960</v>
      </c>
      <c r="J7889">
        <v>19960201</v>
      </c>
      <c r="K7889">
        <v>20010301</v>
      </c>
      <c r="M7889">
        <v>0</v>
      </c>
      <c r="N7889">
        <v>0</v>
      </c>
      <c r="O7889" t="s">
        <v>4941</v>
      </c>
      <c r="R7889">
        <v>0</v>
      </c>
      <c r="S7889" t="s">
        <v>271</v>
      </c>
      <c r="AA7889" t="s">
        <v>4942</v>
      </c>
      <c r="AC7889">
        <v>1</v>
      </c>
      <c r="AE7889">
        <v>1</v>
      </c>
      <c r="AF7889" t="s">
        <v>271</v>
      </c>
    </row>
    <row r="7890" spans="1:32" hidden="1" x14ac:dyDescent="0.25">
      <c r="A7890" t="str">
        <f t="array" ref="A7890">IF(COUNT(SEARCH(RubriekenHistorisch,CONCATENATE(P7889,U7889,AB7889,AH7889))),"t","f")</f>
        <v>f</v>
      </c>
      <c r="B7890" t="str">
        <f t="shared" si="371"/>
        <v>f</v>
      </c>
      <c r="C7890" t="str">
        <f t="shared" si="372"/>
        <v>f</v>
      </c>
      <c r="D7890" t="str">
        <f t="shared" si="373"/>
        <v>f</v>
      </c>
      <c r="E7890" t="str">
        <f>IF(COUNT(SEARCH({"04.","05.","09.","12."},CONCATENATE(P7889,U7889,AB7889,AH7889))),"t","f")</f>
        <v>f</v>
      </c>
      <c r="F7890" t="str">
        <f t="array" ref="F7890">IF(COUNT(SEARCH(HistorischeRubrieken,CONCATENATE(P7889,U7889,AB7889,AH7889))),"t","f")</f>
        <v>f</v>
      </c>
      <c r="G7890">
        <v>1</v>
      </c>
      <c r="H7890">
        <v>710118</v>
      </c>
      <c r="I7890" t="s">
        <v>4961</v>
      </c>
      <c r="J7890">
        <v>19960201</v>
      </c>
      <c r="K7890">
        <v>20010301</v>
      </c>
      <c r="M7890">
        <v>0</v>
      </c>
      <c r="N7890">
        <v>0</v>
      </c>
      <c r="AA7890" t="s">
        <v>4942</v>
      </c>
      <c r="AC7890">
        <v>0</v>
      </c>
      <c r="AE7890">
        <v>1</v>
      </c>
      <c r="AF7890" t="s">
        <v>271</v>
      </c>
    </row>
    <row r="7891" spans="1:32" hidden="1" x14ac:dyDescent="0.25">
      <c r="A7891" t="str">
        <f t="array" ref="A7891">IF(COUNT(SEARCH(RubriekenHistorisch,CONCATENATE(P7890,U7890,AB7890,AH7890))),"t","f")</f>
        <v>f</v>
      </c>
      <c r="B7891" t="str">
        <f t="shared" si="371"/>
        <v>f</v>
      </c>
      <c r="C7891" t="str">
        <f t="shared" si="372"/>
        <v>f</v>
      </c>
      <c r="D7891" t="str">
        <f t="shared" si="373"/>
        <v>f</v>
      </c>
      <c r="E7891" t="str">
        <f>IF(COUNT(SEARCH({"04.","05.","09.","12."},CONCATENATE(P7890,U7890,AB7890,AH7890))),"t","f")</f>
        <v>f</v>
      </c>
      <c r="F7891" t="str">
        <f t="array" ref="F7891">IF(COUNT(SEARCH(HistorischeRubrieken,CONCATENATE(P7890,U7890,AB7890,AH7890))),"t","f")</f>
        <v>f</v>
      </c>
      <c r="G7891">
        <v>1</v>
      </c>
      <c r="H7891">
        <v>710119</v>
      </c>
      <c r="I7891" t="s">
        <v>4962</v>
      </c>
      <c r="J7891">
        <v>19960201</v>
      </c>
      <c r="K7891">
        <v>19981101</v>
      </c>
      <c r="M7891">
        <v>0</v>
      </c>
      <c r="N7891">
        <v>0</v>
      </c>
      <c r="O7891" t="s">
        <v>4941</v>
      </c>
      <c r="R7891">
        <v>0</v>
      </c>
      <c r="S7891" t="s">
        <v>271</v>
      </c>
      <c r="AA7891" t="s">
        <v>4942</v>
      </c>
      <c r="AC7891">
        <v>1</v>
      </c>
      <c r="AE7891">
        <v>1</v>
      </c>
      <c r="AF7891" t="s">
        <v>271</v>
      </c>
    </row>
    <row r="7892" spans="1:32" hidden="1" x14ac:dyDescent="0.25">
      <c r="A7892" t="str">
        <f t="array" ref="A7892">IF(COUNT(SEARCH(RubriekenHistorisch,CONCATENATE(P7891,U7891,AB7891,AH7891))),"t","f")</f>
        <v>f</v>
      </c>
      <c r="B7892" t="str">
        <f t="shared" si="371"/>
        <v>f</v>
      </c>
      <c r="C7892" t="str">
        <f t="shared" si="372"/>
        <v>f</v>
      </c>
      <c r="D7892" t="str">
        <f t="shared" si="373"/>
        <v>f</v>
      </c>
      <c r="E7892" t="str">
        <f>IF(COUNT(SEARCH({"04.","05.","09.","12."},CONCATENATE(P7891,U7891,AB7891,AH7891))),"t","f")</f>
        <v>f</v>
      </c>
      <c r="F7892" t="str">
        <f t="array" ref="F7892">IF(COUNT(SEARCH(HistorischeRubrieken,CONCATENATE(P7891,U7891,AB7891,AH7891))),"t","f")</f>
        <v>f</v>
      </c>
      <c r="G7892">
        <v>2</v>
      </c>
      <c r="H7892">
        <v>710119</v>
      </c>
      <c r="I7892" t="s">
        <v>4962</v>
      </c>
      <c r="J7892">
        <v>19981101</v>
      </c>
      <c r="K7892">
        <v>20010301</v>
      </c>
      <c r="M7892">
        <v>0</v>
      </c>
      <c r="N7892">
        <v>0</v>
      </c>
      <c r="O7892" t="s">
        <v>4941</v>
      </c>
      <c r="R7892">
        <v>0</v>
      </c>
      <c r="S7892" t="s">
        <v>271</v>
      </c>
      <c r="AA7892" t="s">
        <v>4945</v>
      </c>
      <c r="AC7892">
        <v>1</v>
      </c>
      <c r="AE7892">
        <v>1</v>
      </c>
      <c r="AF7892" t="s">
        <v>271</v>
      </c>
    </row>
    <row r="7893" spans="1:32" hidden="1" x14ac:dyDescent="0.25">
      <c r="A7893" t="str">
        <f t="array" ref="A7893">IF(COUNT(SEARCH(RubriekenHistorisch,CONCATENATE(P7892,U7892,AB7892,AH7892))),"t","f")</f>
        <v>f</v>
      </c>
      <c r="B7893" t="str">
        <f t="shared" si="371"/>
        <v>f</v>
      </c>
      <c r="C7893" t="str">
        <f t="shared" si="372"/>
        <v>f</v>
      </c>
      <c r="D7893" t="str">
        <f t="shared" si="373"/>
        <v>f</v>
      </c>
      <c r="E7893" t="str">
        <f>IF(COUNT(SEARCH({"04.","05.","09.","12."},CONCATENATE(P7892,U7892,AB7892,AH7892))),"t","f")</f>
        <v>f</v>
      </c>
      <c r="F7893" t="str">
        <f t="array" ref="F7893">IF(COUNT(SEARCH(HistorischeRubrieken,CONCATENATE(P7892,U7892,AB7892,AH7892))),"t","f")</f>
        <v>f</v>
      </c>
      <c r="G7893">
        <v>1</v>
      </c>
      <c r="H7893">
        <v>710120</v>
      </c>
      <c r="I7893" t="s">
        <v>4963</v>
      </c>
      <c r="J7893">
        <v>19960201</v>
      </c>
      <c r="K7893">
        <v>19981101</v>
      </c>
      <c r="M7893">
        <v>0</v>
      </c>
      <c r="N7893">
        <v>0</v>
      </c>
      <c r="AA7893" t="s">
        <v>4942</v>
      </c>
      <c r="AC7893">
        <v>0</v>
      </c>
      <c r="AE7893">
        <v>1</v>
      </c>
      <c r="AF7893" t="s">
        <v>271</v>
      </c>
    </row>
    <row r="7894" spans="1:32" hidden="1" x14ac:dyDescent="0.25">
      <c r="A7894" t="str">
        <f t="array" ref="A7894">IF(COUNT(SEARCH(RubriekenHistorisch,CONCATENATE(P7893,U7893,AB7893,AH7893))),"t","f")</f>
        <v>f</v>
      </c>
      <c r="B7894" t="str">
        <f t="shared" si="371"/>
        <v>f</v>
      </c>
      <c r="C7894" t="str">
        <f t="shared" si="372"/>
        <v>f</v>
      </c>
      <c r="D7894" t="str">
        <f t="shared" si="373"/>
        <v>f</v>
      </c>
      <c r="E7894" t="str">
        <f>IF(COUNT(SEARCH({"04.","05.","09.","12."},CONCATENATE(P7893,U7893,AB7893,AH7893))),"t","f")</f>
        <v>f</v>
      </c>
      <c r="F7894" t="str">
        <f t="array" ref="F7894">IF(COUNT(SEARCH(HistorischeRubrieken,CONCATENATE(P7893,U7893,AB7893,AH7893))),"t","f")</f>
        <v>f</v>
      </c>
      <c r="G7894">
        <v>2</v>
      </c>
      <c r="H7894">
        <v>710120</v>
      </c>
      <c r="I7894" t="s">
        <v>4963</v>
      </c>
      <c r="J7894">
        <v>19981101</v>
      </c>
      <c r="K7894">
        <v>20010301</v>
      </c>
      <c r="M7894">
        <v>0</v>
      </c>
      <c r="N7894">
        <v>0</v>
      </c>
      <c r="AA7894" t="s">
        <v>4945</v>
      </c>
      <c r="AC7894">
        <v>0</v>
      </c>
      <c r="AE7894">
        <v>1</v>
      </c>
      <c r="AF7894" t="s">
        <v>271</v>
      </c>
    </row>
    <row r="7895" spans="1:32" hidden="1" x14ac:dyDescent="0.25">
      <c r="A7895" t="str">
        <f t="array" ref="A7895">IF(COUNT(SEARCH(RubriekenHistorisch,CONCATENATE(P7894,U7894,AB7894,AH7894))),"t","f")</f>
        <v>f</v>
      </c>
      <c r="B7895" t="str">
        <f t="shared" si="371"/>
        <v>f</v>
      </c>
      <c r="C7895" t="str">
        <f t="shared" si="372"/>
        <v>f</v>
      </c>
      <c r="D7895" t="str">
        <f t="shared" si="373"/>
        <v>f</v>
      </c>
      <c r="E7895" t="str">
        <f>IF(COUNT(SEARCH({"04.","05.","09.","12."},CONCATENATE(P7894,U7894,AB7894,AH7894))),"t","f")</f>
        <v>f</v>
      </c>
      <c r="F7895" t="str">
        <f t="array" ref="F7895">IF(COUNT(SEARCH(HistorischeRubrieken,CONCATENATE(P7894,U7894,AB7894,AH7894))),"t","f")</f>
        <v>f</v>
      </c>
      <c r="G7895">
        <v>1</v>
      </c>
      <c r="H7895">
        <v>710121</v>
      </c>
      <c r="I7895" t="s">
        <v>4964</v>
      </c>
      <c r="J7895">
        <v>19960201</v>
      </c>
      <c r="K7895">
        <v>19981101</v>
      </c>
      <c r="M7895">
        <v>0</v>
      </c>
      <c r="N7895">
        <v>0</v>
      </c>
      <c r="O7895" t="s">
        <v>4941</v>
      </c>
      <c r="R7895">
        <v>0</v>
      </c>
      <c r="S7895" t="s">
        <v>271</v>
      </c>
      <c r="AA7895" t="s">
        <v>4942</v>
      </c>
      <c r="AC7895">
        <v>1</v>
      </c>
      <c r="AE7895">
        <v>1</v>
      </c>
      <c r="AF7895" t="s">
        <v>271</v>
      </c>
    </row>
    <row r="7896" spans="1:32" hidden="1" x14ac:dyDescent="0.25">
      <c r="A7896" t="str">
        <f t="array" ref="A7896">IF(COUNT(SEARCH(RubriekenHistorisch,CONCATENATE(P7895,U7895,AB7895,AH7895))),"t","f")</f>
        <v>f</v>
      </c>
      <c r="B7896" t="str">
        <f t="shared" si="371"/>
        <v>f</v>
      </c>
      <c r="C7896" t="str">
        <f t="shared" si="372"/>
        <v>f</v>
      </c>
      <c r="D7896" t="str">
        <f t="shared" si="373"/>
        <v>f</v>
      </c>
      <c r="E7896" t="str">
        <f>IF(COUNT(SEARCH({"04.","05.","09.","12."},CONCATENATE(P7895,U7895,AB7895,AH7895))),"t","f")</f>
        <v>f</v>
      </c>
      <c r="F7896" t="str">
        <f t="array" ref="F7896">IF(COUNT(SEARCH(HistorischeRubrieken,CONCATENATE(P7895,U7895,AB7895,AH7895))),"t","f")</f>
        <v>f</v>
      </c>
      <c r="G7896">
        <v>2</v>
      </c>
      <c r="H7896">
        <v>710121</v>
      </c>
      <c r="I7896" t="s">
        <v>4964</v>
      </c>
      <c r="J7896">
        <v>19981101</v>
      </c>
      <c r="K7896">
        <v>20010301</v>
      </c>
      <c r="M7896">
        <v>0</v>
      </c>
      <c r="N7896">
        <v>0</v>
      </c>
      <c r="O7896" t="s">
        <v>4941</v>
      </c>
      <c r="R7896">
        <v>0</v>
      </c>
      <c r="S7896" t="s">
        <v>271</v>
      </c>
      <c r="AA7896" t="s">
        <v>4945</v>
      </c>
      <c r="AC7896">
        <v>1</v>
      </c>
      <c r="AE7896">
        <v>1</v>
      </c>
      <c r="AF7896" t="s">
        <v>271</v>
      </c>
    </row>
    <row r="7897" spans="1:32" hidden="1" x14ac:dyDescent="0.25">
      <c r="A7897" t="str">
        <f t="array" ref="A7897">IF(COUNT(SEARCH(RubriekenHistorisch,CONCATENATE(P7896,U7896,AB7896,AH7896))),"t","f")</f>
        <v>f</v>
      </c>
      <c r="B7897" t="str">
        <f t="shared" si="371"/>
        <v>f</v>
      </c>
      <c r="C7897" t="str">
        <f t="shared" si="372"/>
        <v>f</v>
      </c>
      <c r="D7897" t="str">
        <f t="shared" si="373"/>
        <v>f</v>
      </c>
      <c r="E7897" t="str">
        <f>IF(COUNT(SEARCH({"04.","05.","09.","12."},CONCATENATE(P7896,U7896,AB7896,AH7896))),"t","f")</f>
        <v>f</v>
      </c>
      <c r="F7897" t="str">
        <f t="array" ref="F7897">IF(COUNT(SEARCH(HistorischeRubrieken,CONCATENATE(P7896,U7896,AB7896,AH7896))),"t","f")</f>
        <v>f</v>
      </c>
      <c r="G7897">
        <v>1</v>
      </c>
      <c r="H7897">
        <v>710122</v>
      </c>
      <c r="I7897" t="s">
        <v>4965</v>
      </c>
      <c r="J7897">
        <v>19960201</v>
      </c>
      <c r="K7897">
        <v>19981101</v>
      </c>
      <c r="M7897">
        <v>0</v>
      </c>
      <c r="N7897">
        <v>0</v>
      </c>
      <c r="AA7897" t="s">
        <v>4942</v>
      </c>
      <c r="AC7897">
        <v>0</v>
      </c>
      <c r="AE7897">
        <v>1</v>
      </c>
      <c r="AF7897" t="s">
        <v>271</v>
      </c>
    </row>
    <row r="7898" spans="1:32" hidden="1" x14ac:dyDescent="0.25">
      <c r="A7898" t="str">
        <f t="array" ref="A7898">IF(COUNT(SEARCH(RubriekenHistorisch,CONCATENATE(P7897,U7897,AB7897,AH7897))),"t","f")</f>
        <v>f</v>
      </c>
      <c r="B7898" t="str">
        <f t="shared" si="371"/>
        <v>f</v>
      </c>
      <c r="C7898" t="str">
        <f t="shared" si="372"/>
        <v>f</v>
      </c>
      <c r="D7898" t="str">
        <f t="shared" si="373"/>
        <v>f</v>
      </c>
      <c r="E7898" t="str">
        <f>IF(COUNT(SEARCH({"04.","05.","09.","12."},CONCATENATE(P7897,U7897,AB7897,AH7897))),"t","f")</f>
        <v>f</v>
      </c>
      <c r="F7898" t="str">
        <f t="array" ref="F7898">IF(COUNT(SEARCH(HistorischeRubrieken,CONCATENATE(P7897,U7897,AB7897,AH7897))),"t","f")</f>
        <v>f</v>
      </c>
      <c r="G7898">
        <v>2</v>
      </c>
      <c r="H7898">
        <v>710122</v>
      </c>
      <c r="I7898" t="s">
        <v>4965</v>
      </c>
      <c r="J7898">
        <v>19981101</v>
      </c>
      <c r="K7898">
        <v>20010301</v>
      </c>
      <c r="M7898">
        <v>0</v>
      </c>
      <c r="N7898">
        <v>0</v>
      </c>
      <c r="AA7898" t="s">
        <v>4945</v>
      </c>
      <c r="AC7898">
        <v>0</v>
      </c>
      <c r="AE7898">
        <v>1</v>
      </c>
      <c r="AF7898" t="s">
        <v>271</v>
      </c>
    </row>
    <row r="7899" spans="1:32" hidden="1" x14ac:dyDescent="0.25">
      <c r="A7899" t="str">
        <f t="array" ref="A7899">IF(COUNT(SEARCH(RubriekenHistorisch,CONCATENATE(P7898,U7898,AB7898,AH7898))),"t","f")</f>
        <v>f</v>
      </c>
      <c r="B7899" t="str">
        <f t="shared" si="371"/>
        <v>f</v>
      </c>
      <c r="C7899" t="str">
        <f t="shared" si="372"/>
        <v>f</v>
      </c>
      <c r="D7899" t="str">
        <f t="shared" si="373"/>
        <v>f</v>
      </c>
      <c r="E7899" t="str">
        <f>IF(COUNT(SEARCH({"04.","05.","09.","12."},CONCATENATE(P7898,U7898,AB7898,AH7898))),"t","f")</f>
        <v>f</v>
      </c>
      <c r="F7899" t="str">
        <f t="array" ref="F7899">IF(COUNT(SEARCH(HistorischeRubrieken,CONCATENATE(P7898,U7898,AB7898,AH7898))),"t","f")</f>
        <v>f</v>
      </c>
      <c r="G7899">
        <v>1</v>
      </c>
      <c r="H7899">
        <v>710123</v>
      </c>
      <c r="I7899" t="s">
        <v>4966</v>
      </c>
      <c r="J7899">
        <v>19960501</v>
      </c>
      <c r="K7899">
        <v>19981101</v>
      </c>
      <c r="M7899">
        <v>0</v>
      </c>
      <c r="N7899">
        <v>0</v>
      </c>
      <c r="O7899" t="s">
        <v>4941</v>
      </c>
      <c r="R7899">
        <v>0</v>
      </c>
      <c r="S7899" t="s">
        <v>271</v>
      </c>
      <c r="AA7899" t="s">
        <v>4942</v>
      </c>
      <c r="AC7899">
        <v>1</v>
      </c>
      <c r="AE7899">
        <v>1</v>
      </c>
      <c r="AF7899" t="s">
        <v>271</v>
      </c>
    </row>
    <row r="7900" spans="1:32" hidden="1" x14ac:dyDescent="0.25">
      <c r="A7900" t="str">
        <f t="array" ref="A7900">IF(COUNT(SEARCH(RubriekenHistorisch,CONCATENATE(P7899,U7899,AB7899,AH7899))),"t","f")</f>
        <v>f</v>
      </c>
      <c r="B7900" t="str">
        <f t="shared" si="371"/>
        <v>f</v>
      </c>
      <c r="C7900" t="str">
        <f t="shared" si="372"/>
        <v>f</v>
      </c>
      <c r="D7900" t="str">
        <f t="shared" si="373"/>
        <v>f</v>
      </c>
      <c r="E7900" t="str">
        <f>IF(COUNT(SEARCH({"04.","05.","09.","12."},CONCATENATE(P7899,U7899,AB7899,AH7899))),"t","f")</f>
        <v>f</v>
      </c>
      <c r="F7900" t="str">
        <f t="array" ref="F7900">IF(COUNT(SEARCH(HistorischeRubrieken,CONCATENATE(P7899,U7899,AB7899,AH7899))),"t","f")</f>
        <v>f</v>
      </c>
      <c r="G7900">
        <v>2</v>
      </c>
      <c r="H7900">
        <v>710123</v>
      </c>
      <c r="I7900" t="s">
        <v>4966</v>
      </c>
      <c r="J7900">
        <v>19981101</v>
      </c>
      <c r="K7900">
        <v>20010301</v>
      </c>
      <c r="M7900">
        <v>0</v>
      </c>
      <c r="N7900">
        <v>0</v>
      </c>
      <c r="O7900" t="s">
        <v>4941</v>
      </c>
      <c r="R7900">
        <v>0</v>
      </c>
      <c r="S7900" t="s">
        <v>271</v>
      </c>
      <c r="AA7900" t="s">
        <v>4945</v>
      </c>
      <c r="AC7900">
        <v>1</v>
      </c>
      <c r="AE7900">
        <v>1</v>
      </c>
      <c r="AF7900" t="s">
        <v>271</v>
      </c>
    </row>
    <row r="7901" spans="1:32" hidden="1" x14ac:dyDescent="0.25">
      <c r="A7901" t="str">
        <f t="array" ref="A7901">IF(COUNT(SEARCH(RubriekenHistorisch,CONCATENATE(P7900,U7900,AB7900,AH7900))),"t","f")</f>
        <v>f</v>
      </c>
      <c r="B7901" t="str">
        <f t="shared" si="371"/>
        <v>f</v>
      </c>
      <c r="C7901" t="str">
        <f t="shared" si="372"/>
        <v>f</v>
      </c>
      <c r="D7901" t="str">
        <f t="shared" si="373"/>
        <v>f</v>
      </c>
      <c r="E7901" t="str">
        <f>IF(COUNT(SEARCH({"04.","05.","09.","12."},CONCATENATE(P7900,U7900,AB7900,AH7900))),"t","f")</f>
        <v>f</v>
      </c>
      <c r="F7901" t="str">
        <f t="array" ref="F7901">IF(COUNT(SEARCH(HistorischeRubrieken,CONCATENATE(P7900,U7900,AB7900,AH7900))),"t","f")</f>
        <v>f</v>
      </c>
      <c r="G7901">
        <v>1</v>
      </c>
      <c r="H7901">
        <v>710124</v>
      </c>
      <c r="I7901" t="s">
        <v>4967</v>
      </c>
      <c r="J7901">
        <v>19960501</v>
      </c>
      <c r="K7901">
        <v>19981101</v>
      </c>
      <c r="M7901">
        <v>0</v>
      </c>
      <c r="N7901">
        <v>0</v>
      </c>
      <c r="AA7901" t="s">
        <v>4942</v>
      </c>
      <c r="AC7901">
        <v>0</v>
      </c>
      <c r="AE7901">
        <v>1</v>
      </c>
      <c r="AF7901" t="s">
        <v>271</v>
      </c>
    </row>
    <row r="7902" spans="1:32" hidden="1" x14ac:dyDescent="0.25">
      <c r="A7902" t="str">
        <f t="array" ref="A7902">IF(COUNT(SEARCH(RubriekenHistorisch,CONCATENATE(P7901,U7901,AB7901,AH7901))),"t","f")</f>
        <v>f</v>
      </c>
      <c r="B7902" t="str">
        <f t="shared" si="371"/>
        <v>f</v>
      </c>
      <c r="C7902" t="str">
        <f t="shared" si="372"/>
        <v>f</v>
      </c>
      <c r="D7902" t="str">
        <f t="shared" si="373"/>
        <v>f</v>
      </c>
      <c r="E7902" t="str">
        <f>IF(COUNT(SEARCH({"04.","05.","09.","12."},CONCATENATE(P7901,U7901,AB7901,AH7901))),"t","f")</f>
        <v>f</v>
      </c>
      <c r="F7902" t="str">
        <f t="array" ref="F7902">IF(COUNT(SEARCH(HistorischeRubrieken,CONCATENATE(P7901,U7901,AB7901,AH7901))),"t","f")</f>
        <v>f</v>
      </c>
      <c r="G7902">
        <v>2</v>
      </c>
      <c r="H7902">
        <v>710124</v>
      </c>
      <c r="I7902" t="s">
        <v>4967</v>
      </c>
      <c r="J7902">
        <v>19981101</v>
      </c>
      <c r="K7902">
        <v>20010301</v>
      </c>
      <c r="M7902">
        <v>0</v>
      </c>
      <c r="N7902">
        <v>0</v>
      </c>
      <c r="AA7902" t="s">
        <v>4945</v>
      </c>
      <c r="AC7902">
        <v>0</v>
      </c>
      <c r="AE7902">
        <v>1</v>
      </c>
      <c r="AF7902" t="s">
        <v>271</v>
      </c>
    </row>
    <row r="7903" spans="1:32" hidden="1" x14ac:dyDescent="0.25">
      <c r="A7903" t="str">
        <f t="array" ref="A7903">IF(COUNT(SEARCH(RubriekenHistorisch,CONCATENATE(P7902,U7902,AB7902,AH7902))),"t","f")</f>
        <v>f</v>
      </c>
      <c r="B7903" t="str">
        <f t="shared" si="371"/>
        <v>f</v>
      </c>
      <c r="C7903" t="str">
        <f t="shared" si="372"/>
        <v>f</v>
      </c>
      <c r="D7903" t="str">
        <f t="shared" si="373"/>
        <v>f</v>
      </c>
      <c r="E7903" t="str">
        <f>IF(COUNT(SEARCH({"04.","05.","09.","12."},CONCATENATE(P7902,U7902,AB7902,AH7902))),"t","f")</f>
        <v>f</v>
      </c>
      <c r="F7903" t="str">
        <f t="array" ref="F7903">IF(COUNT(SEARCH(HistorischeRubrieken,CONCATENATE(P7902,U7902,AB7902,AH7902))),"t","f")</f>
        <v>f</v>
      </c>
      <c r="G7903">
        <v>1</v>
      </c>
      <c r="H7903">
        <v>710125</v>
      </c>
      <c r="I7903" t="s">
        <v>4968</v>
      </c>
      <c r="J7903">
        <v>19960501</v>
      </c>
      <c r="K7903">
        <v>19981101</v>
      </c>
      <c r="M7903">
        <v>0</v>
      </c>
      <c r="N7903">
        <v>0</v>
      </c>
      <c r="O7903" t="s">
        <v>4941</v>
      </c>
      <c r="R7903">
        <v>0</v>
      </c>
      <c r="S7903" t="s">
        <v>271</v>
      </c>
      <c r="AA7903" t="s">
        <v>4942</v>
      </c>
      <c r="AC7903">
        <v>1</v>
      </c>
      <c r="AE7903">
        <v>1</v>
      </c>
      <c r="AF7903" t="s">
        <v>271</v>
      </c>
    </row>
    <row r="7904" spans="1:32" hidden="1" x14ac:dyDescent="0.25">
      <c r="A7904" t="str">
        <f t="array" ref="A7904">IF(COUNT(SEARCH(RubriekenHistorisch,CONCATENATE(P7903,U7903,AB7903,AH7903))),"t","f")</f>
        <v>f</v>
      </c>
      <c r="B7904" t="str">
        <f t="shared" si="371"/>
        <v>f</v>
      </c>
      <c r="C7904" t="str">
        <f t="shared" si="372"/>
        <v>f</v>
      </c>
      <c r="D7904" t="str">
        <f t="shared" si="373"/>
        <v>f</v>
      </c>
      <c r="E7904" t="str">
        <f>IF(COUNT(SEARCH({"04.","05.","09.","12."},CONCATENATE(P7903,U7903,AB7903,AH7903))),"t","f")</f>
        <v>f</v>
      </c>
      <c r="F7904" t="str">
        <f t="array" ref="F7904">IF(COUNT(SEARCH(HistorischeRubrieken,CONCATENATE(P7903,U7903,AB7903,AH7903))),"t","f")</f>
        <v>f</v>
      </c>
      <c r="G7904">
        <v>2</v>
      </c>
      <c r="H7904">
        <v>710125</v>
      </c>
      <c r="I7904" t="s">
        <v>4968</v>
      </c>
      <c r="J7904">
        <v>19981101</v>
      </c>
      <c r="K7904">
        <v>20010301</v>
      </c>
      <c r="M7904">
        <v>0</v>
      </c>
      <c r="N7904">
        <v>0</v>
      </c>
      <c r="O7904" t="s">
        <v>4941</v>
      </c>
      <c r="R7904">
        <v>0</v>
      </c>
      <c r="S7904" t="s">
        <v>271</v>
      </c>
      <c r="AA7904" t="s">
        <v>4945</v>
      </c>
      <c r="AC7904">
        <v>1</v>
      </c>
      <c r="AE7904">
        <v>1</v>
      </c>
      <c r="AF7904" t="s">
        <v>271</v>
      </c>
    </row>
    <row r="7905" spans="1:32" hidden="1" x14ac:dyDescent="0.25">
      <c r="A7905" t="str">
        <f t="array" ref="A7905">IF(COUNT(SEARCH(RubriekenHistorisch,CONCATENATE(P7904,U7904,AB7904,AH7904))),"t","f")</f>
        <v>f</v>
      </c>
      <c r="B7905" t="str">
        <f t="shared" si="371"/>
        <v>f</v>
      </c>
      <c r="C7905" t="str">
        <f t="shared" si="372"/>
        <v>f</v>
      </c>
      <c r="D7905" t="str">
        <f t="shared" si="373"/>
        <v>f</v>
      </c>
      <c r="E7905" t="str">
        <f>IF(COUNT(SEARCH({"04.","05.","09.","12."},CONCATENATE(P7904,U7904,AB7904,AH7904))),"t","f")</f>
        <v>f</v>
      </c>
      <c r="F7905" t="str">
        <f t="array" ref="F7905">IF(COUNT(SEARCH(HistorischeRubrieken,CONCATENATE(P7904,U7904,AB7904,AH7904))),"t","f")</f>
        <v>f</v>
      </c>
      <c r="G7905">
        <v>1</v>
      </c>
      <c r="H7905">
        <v>710126</v>
      </c>
      <c r="I7905" t="s">
        <v>4969</v>
      </c>
      <c r="J7905">
        <v>19960501</v>
      </c>
      <c r="K7905">
        <v>19981101</v>
      </c>
      <c r="M7905">
        <v>0</v>
      </c>
      <c r="N7905">
        <v>0</v>
      </c>
      <c r="AA7905" t="s">
        <v>4942</v>
      </c>
      <c r="AC7905">
        <v>0</v>
      </c>
      <c r="AE7905">
        <v>1</v>
      </c>
      <c r="AF7905" t="s">
        <v>271</v>
      </c>
    </row>
    <row r="7906" spans="1:32" hidden="1" x14ac:dyDescent="0.25">
      <c r="A7906" t="str">
        <f t="array" ref="A7906">IF(COUNT(SEARCH(RubriekenHistorisch,CONCATENATE(P7905,U7905,AB7905,AH7905))),"t","f")</f>
        <v>f</v>
      </c>
      <c r="B7906" t="str">
        <f t="shared" si="371"/>
        <v>f</v>
      </c>
      <c r="C7906" t="str">
        <f t="shared" si="372"/>
        <v>f</v>
      </c>
      <c r="D7906" t="str">
        <f t="shared" si="373"/>
        <v>f</v>
      </c>
      <c r="E7906" t="str">
        <f>IF(COUNT(SEARCH({"04.","05.","09.","12."},CONCATENATE(P7905,U7905,AB7905,AH7905))),"t","f")</f>
        <v>f</v>
      </c>
      <c r="F7906" t="str">
        <f t="array" ref="F7906">IF(COUNT(SEARCH(HistorischeRubrieken,CONCATENATE(P7905,U7905,AB7905,AH7905))),"t","f")</f>
        <v>f</v>
      </c>
      <c r="G7906">
        <v>2</v>
      </c>
      <c r="H7906">
        <v>710126</v>
      </c>
      <c r="I7906" t="s">
        <v>4970</v>
      </c>
      <c r="J7906">
        <v>19981101</v>
      </c>
      <c r="K7906">
        <v>20010301</v>
      </c>
      <c r="M7906">
        <v>0</v>
      </c>
      <c r="N7906">
        <v>0</v>
      </c>
      <c r="AA7906" t="s">
        <v>4945</v>
      </c>
      <c r="AC7906">
        <v>0</v>
      </c>
      <c r="AE7906">
        <v>1</v>
      </c>
      <c r="AF7906" t="s">
        <v>271</v>
      </c>
    </row>
    <row r="7907" spans="1:32" hidden="1" x14ac:dyDescent="0.25">
      <c r="A7907" t="str">
        <f t="array" ref="A7907">IF(COUNT(SEARCH(RubriekenHistorisch,CONCATENATE(P7906,U7906,AB7906,AH7906))),"t","f")</f>
        <v>f</v>
      </c>
      <c r="B7907" t="str">
        <f t="shared" si="371"/>
        <v>f</v>
      </c>
      <c r="C7907" t="str">
        <f t="shared" si="372"/>
        <v>f</v>
      </c>
      <c r="D7907" t="str">
        <f t="shared" si="373"/>
        <v>f</v>
      </c>
      <c r="E7907" t="str">
        <f>IF(COUNT(SEARCH({"04.","05.","09.","12."},CONCATENATE(P7906,U7906,AB7906,AH7906))),"t","f")</f>
        <v>f</v>
      </c>
      <c r="F7907" t="str">
        <f t="array" ref="F7907">IF(COUNT(SEARCH(HistorischeRubrieken,CONCATENATE(P7906,U7906,AB7906,AH7906))),"t","f")</f>
        <v>f</v>
      </c>
      <c r="G7907">
        <v>1</v>
      </c>
      <c r="H7907">
        <v>710127</v>
      </c>
      <c r="I7907" t="s">
        <v>4971</v>
      </c>
      <c r="J7907">
        <v>19960801</v>
      </c>
      <c r="K7907">
        <v>19981101</v>
      </c>
      <c r="M7907">
        <v>0</v>
      </c>
      <c r="N7907">
        <v>0</v>
      </c>
      <c r="O7907" t="s">
        <v>4941</v>
      </c>
      <c r="R7907">
        <v>0</v>
      </c>
      <c r="S7907" t="s">
        <v>271</v>
      </c>
      <c r="AA7907" t="s">
        <v>4942</v>
      </c>
      <c r="AC7907">
        <v>1</v>
      </c>
      <c r="AE7907">
        <v>1</v>
      </c>
      <c r="AF7907" t="s">
        <v>271</v>
      </c>
    </row>
    <row r="7908" spans="1:32" hidden="1" x14ac:dyDescent="0.25">
      <c r="A7908" t="str">
        <f t="array" ref="A7908">IF(COUNT(SEARCH(RubriekenHistorisch,CONCATENATE(P7907,U7907,AB7907,AH7907))),"t","f")</f>
        <v>f</v>
      </c>
      <c r="B7908" t="str">
        <f t="shared" si="371"/>
        <v>f</v>
      </c>
      <c r="C7908" t="str">
        <f t="shared" si="372"/>
        <v>f</v>
      </c>
      <c r="D7908" t="str">
        <f t="shared" si="373"/>
        <v>f</v>
      </c>
      <c r="E7908" t="str">
        <f>IF(COUNT(SEARCH({"04.","05.","09.","12."},CONCATENATE(P7907,U7907,AB7907,AH7907))),"t","f")</f>
        <v>f</v>
      </c>
      <c r="F7908" t="str">
        <f t="array" ref="F7908">IF(COUNT(SEARCH(HistorischeRubrieken,CONCATENATE(P7907,U7907,AB7907,AH7907))),"t","f")</f>
        <v>f</v>
      </c>
      <c r="G7908">
        <v>2</v>
      </c>
      <c r="H7908">
        <v>710127</v>
      </c>
      <c r="I7908" t="s">
        <v>4971</v>
      </c>
      <c r="J7908">
        <v>19981101</v>
      </c>
      <c r="K7908">
        <v>20010301</v>
      </c>
      <c r="M7908">
        <v>0</v>
      </c>
      <c r="N7908">
        <v>0</v>
      </c>
      <c r="O7908" t="s">
        <v>4941</v>
      </c>
      <c r="R7908">
        <v>0</v>
      </c>
      <c r="S7908" t="s">
        <v>271</v>
      </c>
      <c r="AA7908" t="s">
        <v>4945</v>
      </c>
      <c r="AC7908">
        <v>1</v>
      </c>
      <c r="AE7908">
        <v>1</v>
      </c>
      <c r="AF7908" t="s">
        <v>271</v>
      </c>
    </row>
    <row r="7909" spans="1:32" hidden="1" x14ac:dyDescent="0.25">
      <c r="A7909" t="str">
        <f t="array" ref="A7909">IF(COUNT(SEARCH(RubriekenHistorisch,CONCATENATE(P7908,U7908,AB7908,AH7908))),"t","f")</f>
        <v>f</v>
      </c>
      <c r="B7909" t="str">
        <f t="shared" si="371"/>
        <v>f</v>
      </c>
      <c r="C7909" t="str">
        <f t="shared" si="372"/>
        <v>f</v>
      </c>
      <c r="D7909" t="str">
        <f t="shared" si="373"/>
        <v>f</v>
      </c>
      <c r="E7909" t="str">
        <f>IF(COUNT(SEARCH({"04.","05.","09.","12."},CONCATENATE(P7908,U7908,AB7908,AH7908))),"t","f")</f>
        <v>f</v>
      </c>
      <c r="F7909" t="str">
        <f t="array" ref="F7909">IF(COUNT(SEARCH(HistorischeRubrieken,CONCATENATE(P7908,U7908,AB7908,AH7908))),"t","f")</f>
        <v>f</v>
      </c>
      <c r="G7909">
        <v>1</v>
      </c>
      <c r="H7909">
        <v>710128</v>
      </c>
      <c r="I7909" t="s">
        <v>4972</v>
      </c>
      <c r="J7909">
        <v>19960801</v>
      </c>
      <c r="K7909">
        <v>19981101</v>
      </c>
      <c r="M7909">
        <v>0</v>
      </c>
      <c r="N7909">
        <v>0</v>
      </c>
      <c r="AA7909" t="s">
        <v>4942</v>
      </c>
      <c r="AC7909">
        <v>0</v>
      </c>
      <c r="AE7909">
        <v>1</v>
      </c>
      <c r="AF7909" t="s">
        <v>271</v>
      </c>
    </row>
    <row r="7910" spans="1:32" hidden="1" x14ac:dyDescent="0.25">
      <c r="A7910" t="str">
        <f t="array" ref="A7910">IF(COUNT(SEARCH(RubriekenHistorisch,CONCATENATE(P7909,U7909,AB7909,AH7909))),"t","f")</f>
        <v>f</v>
      </c>
      <c r="B7910" t="str">
        <f t="shared" si="371"/>
        <v>f</v>
      </c>
      <c r="C7910" t="str">
        <f t="shared" si="372"/>
        <v>f</v>
      </c>
      <c r="D7910" t="str">
        <f t="shared" si="373"/>
        <v>f</v>
      </c>
      <c r="E7910" t="str">
        <f>IF(COUNT(SEARCH({"04.","05.","09.","12."},CONCATENATE(P7909,U7909,AB7909,AH7909))),"t","f")</f>
        <v>f</v>
      </c>
      <c r="F7910" t="str">
        <f t="array" ref="F7910">IF(COUNT(SEARCH(HistorischeRubrieken,CONCATENATE(P7909,U7909,AB7909,AH7909))),"t","f")</f>
        <v>f</v>
      </c>
      <c r="G7910">
        <v>2</v>
      </c>
      <c r="H7910">
        <v>710128</v>
      </c>
      <c r="I7910" t="s">
        <v>4972</v>
      </c>
      <c r="J7910">
        <v>19981101</v>
      </c>
      <c r="K7910">
        <v>20010301</v>
      </c>
      <c r="M7910">
        <v>0</v>
      </c>
      <c r="N7910">
        <v>0</v>
      </c>
      <c r="AA7910" t="s">
        <v>4945</v>
      </c>
      <c r="AC7910">
        <v>0</v>
      </c>
      <c r="AE7910">
        <v>1</v>
      </c>
      <c r="AF7910" t="s">
        <v>271</v>
      </c>
    </row>
    <row r="7911" spans="1:32" hidden="1" x14ac:dyDescent="0.25">
      <c r="A7911" t="str">
        <f t="array" ref="A7911">IF(COUNT(SEARCH(RubriekenHistorisch,CONCATENATE(P7910,U7910,AB7910,AH7910))),"t","f")</f>
        <v>f</v>
      </c>
      <c r="B7911" t="str">
        <f t="shared" si="371"/>
        <v>f</v>
      </c>
      <c r="C7911" t="str">
        <f t="shared" si="372"/>
        <v>f</v>
      </c>
      <c r="D7911" t="str">
        <f t="shared" si="373"/>
        <v>f</v>
      </c>
      <c r="E7911" t="str">
        <f>IF(COUNT(SEARCH({"04.","05.","09.","12."},CONCATENATE(P7910,U7910,AB7910,AH7910))),"t","f")</f>
        <v>f</v>
      </c>
      <c r="F7911" t="str">
        <f t="array" ref="F7911">IF(COUNT(SEARCH(HistorischeRubrieken,CONCATENATE(P7910,U7910,AB7910,AH7910))),"t","f")</f>
        <v>f</v>
      </c>
      <c r="G7911">
        <v>1</v>
      </c>
      <c r="H7911">
        <v>710129</v>
      </c>
      <c r="I7911" t="s">
        <v>4973</v>
      </c>
      <c r="J7911">
        <v>19960501</v>
      </c>
      <c r="K7911">
        <v>19990601</v>
      </c>
      <c r="M7911">
        <v>0</v>
      </c>
      <c r="N7911">
        <v>0</v>
      </c>
      <c r="O7911" t="s">
        <v>4941</v>
      </c>
      <c r="R7911">
        <v>0</v>
      </c>
      <c r="S7911" t="s">
        <v>271</v>
      </c>
      <c r="AA7911" t="s">
        <v>4942</v>
      </c>
      <c r="AC7911">
        <v>1</v>
      </c>
      <c r="AE7911">
        <v>1</v>
      </c>
      <c r="AF7911" t="s">
        <v>271</v>
      </c>
    </row>
    <row r="7912" spans="1:32" hidden="1" x14ac:dyDescent="0.25">
      <c r="A7912" t="str">
        <f t="array" ref="A7912">IF(COUNT(SEARCH(RubriekenHistorisch,CONCATENATE(P7911,U7911,AB7911,AH7911))),"t","f")</f>
        <v>f</v>
      </c>
      <c r="B7912" t="str">
        <f t="shared" si="371"/>
        <v>f</v>
      </c>
      <c r="C7912" t="str">
        <f t="shared" si="372"/>
        <v>f</v>
      </c>
      <c r="D7912" t="str">
        <f t="shared" si="373"/>
        <v>f</v>
      </c>
      <c r="E7912" t="str">
        <f>IF(COUNT(SEARCH({"04.","05.","09.","12."},CONCATENATE(P7911,U7911,AB7911,AH7911))),"t","f")</f>
        <v>f</v>
      </c>
      <c r="F7912" t="str">
        <f t="array" ref="F7912">IF(COUNT(SEARCH(HistorischeRubrieken,CONCATENATE(P7911,U7911,AB7911,AH7911))),"t","f")</f>
        <v>f</v>
      </c>
      <c r="G7912">
        <v>2</v>
      </c>
      <c r="H7912">
        <v>710129</v>
      </c>
      <c r="I7912" t="s">
        <v>4973</v>
      </c>
      <c r="J7912">
        <v>19990601</v>
      </c>
      <c r="K7912">
        <v>20010301</v>
      </c>
      <c r="M7912">
        <v>0</v>
      </c>
      <c r="N7912">
        <v>0</v>
      </c>
      <c r="O7912" t="s">
        <v>4941</v>
      </c>
      <c r="R7912">
        <v>0</v>
      </c>
      <c r="S7912" t="s">
        <v>271</v>
      </c>
      <c r="AA7912" t="s">
        <v>4945</v>
      </c>
      <c r="AC7912">
        <v>1</v>
      </c>
      <c r="AE7912">
        <v>1</v>
      </c>
      <c r="AF7912" t="s">
        <v>271</v>
      </c>
    </row>
    <row r="7913" spans="1:32" hidden="1" x14ac:dyDescent="0.25">
      <c r="A7913" t="str">
        <f t="array" ref="A7913">IF(COUNT(SEARCH(RubriekenHistorisch,CONCATENATE(P7912,U7912,AB7912,AH7912))),"t","f")</f>
        <v>f</v>
      </c>
      <c r="B7913" t="str">
        <f t="shared" si="371"/>
        <v>f</v>
      </c>
      <c r="C7913" t="str">
        <f t="shared" si="372"/>
        <v>f</v>
      </c>
      <c r="D7913" t="str">
        <f t="shared" si="373"/>
        <v>f</v>
      </c>
      <c r="E7913" t="str">
        <f>IF(COUNT(SEARCH({"04.","05.","09.","12."},CONCATENATE(P7912,U7912,AB7912,AH7912))),"t","f")</f>
        <v>f</v>
      </c>
      <c r="F7913" t="str">
        <f t="array" ref="F7913">IF(COUNT(SEARCH(HistorischeRubrieken,CONCATENATE(P7912,U7912,AB7912,AH7912))),"t","f")</f>
        <v>f</v>
      </c>
      <c r="G7913">
        <v>1</v>
      </c>
      <c r="H7913">
        <v>710130</v>
      </c>
      <c r="I7913" t="s">
        <v>4974</v>
      </c>
      <c r="J7913">
        <v>19960501</v>
      </c>
      <c r="K7913">
        <v>19990601</v>
      </c>
      <c r="M7913">
        <v>0</v>
      </c>
      <c r="N7913">
        <v>0</v>
      </c>
      <c r="AA7913" t="s">
        <v>4942</v>
      </c>
      <c r="AC7913">
        <v>0</v>
      </c>
      <c r="AE7913">
        <v>1</v>
      </c>
      <c r="AF7913" t="s">
        <v>271</v>
      </c>
    </row>
    <row r="7914" spans="1:32" hidden="1" x14ac:dyDescent="0.25">
      <c r="A7914" t="str">
        <f t="array" ref="A7914">IF(COUNT(SEARCH(RubriekenHistorisch,CONCATENATE(P7913,U7913,AB7913,AH7913))),"t","f")</f>
        <v>f</v>
      </c>
      <c r="B7914" t="str">
        <f t="shared" si="371"/>
        <v>f</v>
      </c>
      <c r="C7914" t="str">
        <f t="shared" si="372"/>
        <v>f</v>
      </c>
      <c r="D7914" t="str">
        <f t="shared" si="373"/>
        <v>f</v>
      </c>
      <c r="E7914" t="str">
        <f>IF(COUNT(SEARCH({"04.","05.","09.","12."},CONCATENATE(P7913,U7913,AB7913,AH7913))),"t","f")</f>
        <v>f</v>
      </c>
      <c r="F7914" t="str">
        <f t="array" ref="F7914">IF(COUNT(SEARCH(HistorischeRubrieken,CONCATENATE(P7913,U7913,AB7913,AH7913))),"t","f")</f>
        <v>f</v>
      </c>
      <c r="G7914">
        <v>2</v>
      </c>
      <c r="H7914">
        <v>710130</v>
      </c>
      <c r="I7914" t="s">
        <v>4974</v>
      </c>
      <c r="J7914">
        <v>19990601</v>
      </c>
      <c r="K7914">
        <v>20010301</v>
      </c>
      <c r="M7914">
        <v>0</v>
      </c>
      <c r="N7914">
        <v>0</v>
      </c>
      <c r="AA7914" t="s">
        <v>4945</v>
      </c>
      <c r="AC7914">
        <v>0</v>
      </c>
      <c r="AE7914">
        <v>1</v>
      </c>
      <c r="AF7914" t="s">
        <v>271</v>
      </c>
    </row>
    <row r="7915" spans="1:32" hidden="1" x14ac:dyDescent="0.25">
      <c r="A7915" t="str">
        <f t="array" ref="A7915">IF(COUNT(SEARCH(RubriekenHistorisch,CONCATENATE(P7914,U7914,AB7914,AH7914))),"t","f")</f>
        <v>f</v>
      </c>
      <c r="B7915" t="str">
        <f t="shared" si="371"/>
        <v>f</v>
      </c>
      <c r="C7915" t="str">
        <f t="shared" si="372"/>
        <v>f</v>
      </c>
      <c r="D7915" t="str">
        <f t="shared" si="373"/>
        <v>f</v>
      </c>
      <c r="E7915" t="str">
        <f>IF(COUNT(SEARCH({"04.","05.","09.","12."},CONCATENATE(P7914,U7914,AB7914,AH7914))),"t","f")</f>
        <v>f</v>
      </c>
      <c r="F7915" t="str">
        <f t="array" ref="F7915">IF(COUNT(SEARCH(HistorischeRubrieken,CONCATENATE(P7914,U7914,AB7914,AH7914))),"t","f")</f>
        <v>f</v>
      </c>
      <c r="G7915">
        <v>1</v>
      </c>
      <c r="H7915">
        <v>710131</v>
      </c>
      <c r="I7915" t="s">
        <v>4975</v>
      </c>
      <c r="J7915">
        <v>19960501</v>
      </c>
      <c r="K7915">
        <v>19981101</v>
      </c>
      <c r="M7915">
        <v>0</v>
      </c>
      <c r="N7915">
        <v>0</v>
      </c>
      <c r="O7915" t="s">
        <v>4941</v>
      </c>
      <c r="R7915">
        <v>0</v>
      </c>
      <c r="S7915" t="s">
        <v>271</v>
      </c>
      <c r="AA7915" t="s">
        <v>4942</v>
      </c>
      <c r="AC7915">
        <v>1</v>
      </c>
      <c r="AE7915">
        <v>1</v>
      </c>
      <c r="AF7915" t="s">
        <v>271</v>
      </c>
    </row>
    <row r="7916" spans="1:32" hidden="1" x14ac:dyDescent="0.25">
      <c r="A7916" t="str">
        <f t="array" ref="A7916">IF(COUNT(SEARCH(RubriekenHistorisch,CONCATENATE(P7915,U7915,AB7915,AH7915))),"t","f")</f>
        <v>f</v>
      </c>
      <c r="B7916" t="str">
        <f t="shared" si="371"/>
        <v>f</v>
      </c>
      <c r="C7916" t="str">
        <f t="shared" si="372"/>
        <v>f</v>
      </c>
      <c r="D7916" t="str">
        <f t="shared" si="373"/>
        <v>f</v>
      </c>
      <c r="E7916" t="str">
        <f>IF(COUNT(SEARCH({"04.","05.","09.","12."},CONCATENATE(P7915,U7915,AB7915,AH7915))),"t","f")</f>
        <v>f</v>
      </c>
      <c r="F7916" t="str">
        <f t="array" ref="F7916">IF(COUNT(SEARCH(HistorischeRubrieken,CONCATENATE(P7915,U7915,AB7915,AH7915))),"t","f")</f>
        <v>f</v>
      </c>
      <c r="G7916">
        <v>2</v>
      </c>
      <c r="H7916">
        <v>710131</v>
      </c>
      <c r="I7916" t="s">
        <v>4975</v>
      </c>
      <c r="J7916">
        <v>19981101</v>
      </c>
      <c r="K7916">
        <v>20010301</v>
      </c>
      <c r="M7916">
        <v>0</v>
      </c>
      <c r="N7916">
        <v>0</v>
      </c>
      <c r="O7916" t="s">
        <v>4941</v>
      </c>
      <c r="R7916">
        <v>0</v>
      </c>
      <c r="S7916" t="s">
        <v>271</v>
      </c>
      <c r="AA7916" t="s">
        <v>4945</v>
      </c>
      <c r="AC7916">
        <v>1</v>
      </c>
      <c r="AE7916">
        <v>1</v>
      </c>
      <c r="AF7916" t="s">
        <v>271</v>
      </c>
    </row>
    <row r="7917" spans="1:32" hidden="1" x14ac:dyDescent="0.25">
      <c r="A7917" t="str">
        <f t="array" ref="A7917">IF(COUNT(SEARCH(RubriekenHistorisch,CONCATENATE(P7916,U7916,AB7916,AH7916))),"t","f")</f>
        <v>f</v>
      </c>
      <c r="B7917" t="str">
        <f t="shared" si="371"/>
        <v>f</v>
      </c>
      <c r="C7917" t="str">
        <f t="shared" si="372"/>
        <v>f</v>
      </c>
      <c r="D7917" t="str">
        <f t="shared" si="373"/>
        <v>f</v>
      </c>
      <c r="E7917" t="str">
        <f>IF(COUNT(SEARCH({"04.","05.","09.","12."},CONCATENATE(P7916,U7916,AB7916,AH7916))),"t","f")</f>
        <v>f</v>
      </c>
      <c r="F7917" t="str">
        <f t="array" ref="F7917">IF(COUNT(SEARCH(HistorischeRubrieken,CONCATENATE(P7916,U7916,AB7916,AH7916))),"t","f")</f>
        <v>f</v>
      </c>
      <c r="G7917">
        <v>1</v>
      </c>
      <c r="H7917">
        <v>710132</v>
      </c>
      <c r="I7917" t="s">
        <v>4976</v>
      </c>
      <c r="J7917">
        <v>19960501</v>
      </c>
      <c r="K7917">
        <v>19981101</v>
      </c>
      <c r="M7917">
        <v>0</v>
      </c>
      <c r="N7917">
        <v>0</v>
      </c>
      <c r="AA7917" t="s">
        <v>4942</v>
      </c>
      <c r="AC7917">
        <v>0</v>
      </c>
      <c r="AE7917">
        <v>1</v>
      </c>
      <c r="AF7917" t="s">
        <v>271</v>
      </c>
    </row>
    <row r="7918" spans="1:32" hidden="1" x14ac:dyDescent="0.25">
      <c r="A7918" t="str">
        <f t="array" ref="A7918">IF(COUNT(SEARCH(RubriekenHistorisch,CONCATENATE(P7917,U7917,AB7917,AH7917))),"t","f")</f>
        <v>f</v>
      </c>
      <c r="B7918" t="str">
        <f t="shared" si="371"/>
        <v>f</v>
      </c>
      <c r="C7918" t="str">
        <f t="shared" si="372"/>
        <v>f</v>
      </c>
      <c r="D7918" t="str">
        <f t="shared" si="373"/>
        <v>f</v>
      </c>
      <c r="E7918" t="str">
        <f>IF(COUNT(SEARCH({"04.","05.","09.","12."},CONCATENATE(P7917,U7917,AB7917,AH7917))),"t","f")</f>
        <v>f</v>
      </c>
      <c r="F7918" t="str">
        <f t="array" ref="F7918">IF(COUNT(SEARCH(HistorischeRubrieken,CONCATENATE(P7917,U7917,AB7917,AH7917))),"t","f")</f>
        <v>f</v>
      </c>
      <c r="G7918">
        <v>2</v>
      </c>
      <c r="H7918">
        <v>710132</v>
      </c>
      <c r="I7918" t="s">
        <v>4977</v>
      </c>
      <c r="J7918">
        <v>19981101</v>
      </c>
      <c r="K7918">
        <v>20010301</v>
      </c>
      <c r="M7918">
        <v>0</v>
      </c>
      <c r="N7918">
        <v>0</v>
      </c>
      <c r="AA7918" t="s">
        <v>4945</v>
      </c>
      <c r="AC7918">
        <v>0</v>
      </c>
      <c r="AE7918">
        <v>1</v>
      </c>
      <c r="AF7918" t="s">
        <v>271</v>
      </c>
    </row>
    <row r="7919" spans="1:32" hidden="1" x14ac:dyDescent="0.25">
      <c r="A7919" t="str">
        <f t="array" ref="A7919">IF(COUNT(SEARCH(RubriekenHistorisch,CONCATENATE(P7918,U7918,AB7918,AH7918))),"t","f")</f>
        <v>f</v>
      </c>
      <c r="B7919" t="str">
        <f t="shared" si="371"/>
        <v>f</v>
      </c>
      <c r="C7919" t="str">
        <f t="shared" si="372"/>
        <v>f</v>
      </c>
      <c r="D7919" t="str">
        <f t="shared" si="373"/>
        <v>f</v>
      </c>
      <c r="E7919" t="str">
        <f>IF(COUNT(SEARCH({"04.","05.","09.","12."},CONCATENATE(P7918,U7918,AB7918,AH7918))),"t","f")</f>
        <v>f</v>
      </c>
      <c r="F7919" t="str">
        <f t="array" ref="F7919">IF(COUNT(SEARCH(HistorischeRubrieken,CONCATENATE(P7918,U7918,AB7918,AH7918))),"t","f")</f>
        <v>f</v>
      </c>
      <c r="G7919">
        <v>1</v>
      </c>
      <c r="H7919">
        <v>710133</v>
      </c>
      <c r="I7919" t="s">
        <v>4978</v>
      </c>
      <c r="J7919">
        <v>19960501</v>
      </c>
      <c r="K7919">
        <v>20010301</v>
      </c>
      <c r="M7919">
        <v>0</v>
      </c>
      <c r="N7919">
        <v>0</v>
      </c>
      <c r="O7919" t="s">
        <v>4941</v>
      </c>
      <c r="R7919">
        <v>0</v>
      </c>
      <c r="S7919" t="s">
        <v>271</v>
      </c>
      <c r="AA7919" t="s">
        <v>4942</v>
      </c>
      <c r="AC7919">
        <v>1</v>
      </c>
      <c r="AE7919">
        <v>1</v>
      </c>
      <c r="AF7919" t="s">
        <v>271</v>
      </c>
    </row>
    <row r="7920" spans="1:32" hidden="1" x14ac:dyDescent="0.25">
      <c r="A7920" t="str">
        <f t="array" ref="A7920">IF(COUNT(SEARCH(RubriekenHistorisch,CONCATENATE(P7919,U7919,AB7919,AH7919))),"t","f")</f>
        <v>f</v>
      </c>
      <c r="B7920" t="str">
        <f t="shared" si="371"/>
        <v>f</v>
      </c>
      <c r="C7920" t="str">
        <f t="shared" si="372"/>
        <v>f</v>
      </c>
      <c r="D7920" t="str">
        <f t="shared" si="373"/>
        <v>f</v>
      </c>
      <c r="E7920" t="str">
        <f>IF(COUNT(SEARCH({"04.","05.","09.","12."},CONCATENATE(P7919,U7919,AB7919,AH7919))),"t","f")</f>
        <v>f</v>
      </c>
      <c r="F7920" t="str">
        <f t="array" ref="F7920">IF(COUNT(SEARCH(HistorischeRubrieken,CONCATENATE(P7919,U7919,AB7919,AH7919))),"t","f")</f>
        <v>f</v>
      </c>
      <c r="G7920">
        <v>1</v>
      </c>
      <c r="H7920">
        <v>710134</v>
      </c>
      <c r="I7920" t="s">
        <v>4979</v>
      </c>
      <c r="J7920">
        <v>19960501</v>
      </c>
      <c r="K7920">
        <v>20010301</v>
      </c>
      <c r="M7920">
        <v>0</v>
      </c>
      <c r="N7920">
        <v>0</v>
      </c>
      <c r="AA7920" t="s">
        <v>4942</v>
      </c>
      <c r="AC7920">
        <v>0</v>
      </c>
      <c r="AE7920">
        <v>1</v>
      </c>
      <c r="AF7920" t="s">
        <v>271</v>
      </c>
    </row>
    <row r="7921" spans="1:32" hidden="1" x14ac:dyDescent="0.25">
      <c r="A7921" t="str">
        <f t="array" ref="A7921">IF(COUNT(SEARCH(RubriekenHistorisch,CONCATENATE(P7920,U7920,AB7920,AH7920))),"t","f")</f>
        <v>f</v>
      </c>
      <c r="B7921" t="str">
        <f t="shared" si="371"/>
        <v>f</v>
      </c>
      <c r="C7921" t="str">
        <f t="shared" si="372"/>
        <v>f</v>
      </c>
      <c r="D7921" t="str">
        <f t="shared" si="373"/>
        <v>f</v>
      </c>
      <c r="E7921" t="str">
        <f>IF(COUNT(SEARCH({"04.","05.","09.","12."},CONCATENATE(P7920,U7920,AB7920,AH7920))),"t","f")</f>
        <v>f</v>
      </c>
      <c r="F7921" t="str">
        <f t="array" ref="F7921">IF(COUNT(SEARCH(HistorischeRubrieken,CONCATENATE(P7920,U7920,AB7920,AH7920))),"t","f")</f>
        <v>f</v>
      </c>
      <c r="G7921">
        <v>1</v>
      </c>
      <c r="H7921">
        <v>710135</v>
      </c>
      <c r="I7921" t="s">
        <v>4980</v>
      </c>
      <c r="J7921">
        <v>19960501</v>
      </c>
      <c r="K7921">
        <v>19981101</v>
      </c>
      <c r="M7921">
        <v>0</v>
      </c>
      <c r="N7921">
        <v>0</v>
      </c>
      <c r="O7921" t="s">
        <v>4941</v>
      </c>
      <c r="R7921">
        <v>0</v>
      </c>
      <c r="S7921" t="s">
        <v>271</v>
      </c>
      <c r="AA7921" t="s">
        <v>4942</v>
      </c>
      <c r="AC7921">
        <v>1</v>
      </c>
      <c r="AE7921">
        <v>1</v>
      </c>
      <c r="AF7921" t="s">
        <v>271</v>
      </c>
    </row>
    <row r="7922" spans="1:32" hidden="1" x14ac:dyDescent="0.25">
      <c r="A7922" t="str">
        <f t="array" ref="A7922">IF(COUNT(SEARCH(RubriekenHistorisch,CONCATENATE(P7921,U7921,AB7921,AH7921))),"t","f")</f>
        <v>f</v>
      </c>
      <c r="B7922" t="str">
        <f t="shared" si="371"/>
        <v>f</v>
      </c>
      <c r="C7922" t="str">
        <f t="shared" si="372"/>
        <v>f</v>
      </c>
      <c r="D7922" t="str">
        <f t="shared" si="373"/>
        <v>f</v>
      </c>
      <c r="E7922" t="str">
        <f>IF(COUNT(SEARCH({"04.","05.","09.","12."},CONCATENATE(P7921,U7921,AB7921,AH7921))),"t","f")</f>
        <v>f</v>
      </c>
      <c r="F7922" t="str">
        <f t="array" ref="F7922">IF(COUNT(SEARCH(HistorischeRubrieken,CONCATENATE(P7921,U7921,AB7921,AH7921))),"t","f")</f>
        <v>f</v>
      </c>
      <c r="G7922">
        <v>2</v>
      </c>
      <c r="H7922">
        <v>710135</v>
      </c>
      <c r="I7922" t="s">
        <v>4980</v>
      </c>
      <c r="J7922">
        <v>19981101</v>
      </c>
      <c r="K7922">
        <v>20010301</v>
      </c>
      <c r="M7922">
        <v>0</v>
      </c>
      <c r="N7922">
        <v>0</v>
      </c>
      <c r="O7922" t="s">
        <v>4941</v>
      </c>
      <c r="R7922">
        <v>0</v>
      </c>
      <c r="S7922" t="s">
        <v>271</v>
      </c>
      <c r="AA7922" t="s">
        <v>4945</v>
      </c>
      <c r="AC7922">
        <v>1</v>
      </c>
      <c r="AE7922">
        <v>1</v>
      </c>
      <c r="AF7922" t="s">
        <v>271</v>
      </c>
    </row>
    <row r="7923" spans="1:32" hidden="1" x14ac:dyDescent="0.25">
      <c r="A7923" t="str">
        <f t="array" ref="A7923">IF(COUNT(SEARCH(RubriekenHistorisch,CONCATENATE(P7922,U7922,AB7922,AH7922))),"t","f")</f>
        <v>f</v>
      </c>
      <c r="B7923" t="str">
        <f t="shared" si="371"/>
        <v>f</v>
      </c>
      <c r="C7923" t="str">
        <f t="shared" si="372"/>
        <v>f</v>
      </c>
      <c r="D7923" t="str">
        <f t="shared" si="373"/>
        <v>f</v>
      </c>
      <c r="E7923" t="str">
        <f>IF(COUNT(SEARCH({"04.","05.","09.","12."},CONCATENATE(P7922,U7922,AB7922,AH7922))),"t","f")</f>
        <v>f</v>
      </c>
      <c r="F7923" t="str">
        <f t="array" ref="F7923">IF(COUNT(SEARCH(HistorischeRubrieken,CONCATENATE(P7922,U7922,AB7922,AH7922))),"t","f")</f>
        <v>f</v>
      </c>
      <c r="G7923">
        <v>1</v>
      </c>
      <c r="H7923">
        <v>710136</v>
      </c>
      <c r="I7923" t="s">
        <v>4981</v>
      </c>
      <c r="J7923">
        <v>19960501</v>
      </c>
      <c r="K7923">
        <v>19981101</v>
      </c>
      <c r="M7923">
        <v>0</v>
      </c>
      <c r="N7923">
        <v>0</v>
      </c>
      <c r="AA7923" t="s">
        <v>4942</v>
      </c>
      <c r="AC7923">
        <v>0</v>
      </c>
      <c r="AE7923">
        <v>1</v>
      </c>
      <c r="AF7923" t="s">
        <v>271</v>
      </c>
    </row>
    <row r="7924" spans="1:32" hidden="1" x14ac:dyDescent="0.25">
      <c r="A7924" t="str">
        <f t="array" ref="A7924">IF(COUNT(SEARCH(RubriekenHistorisch,CONCATENATE(P7923,U7923,AB7923,AH7923))),"t","f")</f>
        <v>f</v>
      </c>
      <c r="B7924" t="str">
        <f t="shared" si="371"/>
        <v>f</v>
      </c>
      <c r="C7924" t="str">
        <f t="shared" si="372"/>
        <v>f</v>
      </c>
      <c r="D7924" t="str">
        <f t="shared" si="373"/>
        <v>f</v>
      </c>
      <c r="E7924" t="str">
        <f>IF(COUNT(SEARCH({"04.","05.","09.","12."},CONCATENATE(P7923,U7923,AB7923,AH7923))),"t","f")</f>
        <v>f</v>
      </c>
      <c r="F7924" t="str">
        <f t="array" ref="F7924">IF(COUNT(SEARCH(HistorischeRubrieken,CONCATENATE(P7923,U7923,AB7923,AH7923))),"t","f")</f>
        <v>f</v>
      </c>
      <c r="G7924">
        <v>2</v>
      </c>
      <c r="H7924">
        <v>710136</v>
      </c>
      <c r="I7924" t="s">
        <v>4981</v>
      </c>
      <c r="J7924">
        <v>19981101</v>
      </c>
      <c r="K7924">
        <v>20010301</v>
      </c>
      <c r="M7924">
        <v>0</v>
      </c>
      <c r="N7924">
        <v>0</v>
      </c>
      <c r="AA7924" t="s">
        <v>4945</v>
      </c>
      <c r="AC7924">
        <v>0</v>
      </c>
      <c r="AE7924">
        <v>1</v>
      </c>
      <c r="AF7924" t="s">
        <v>271</v>
      </c>
    </row>
    <row r="7925" spans="1:32" hidden="1" x14ac:dyDescent="0.25">
      <c r="A7925" t="str">
        <f t="array" ref="A7925">IF(COUNT(SEARCH(RubriekenHistorisch,CONCATENATE(P7924,U7924,AB7924,AH7924))),"t","f")</f>
        <v>f</v>
      </c>
      <c r="B7925" t="str">
        <f t="shared" si="371"/>
        <v>f</v>
      </c>
      <c r="C7925" t="str">
        <f t="shared" si="372"/>
        <v>f</v>
      </c>
      <c r="D7925" t="str">
        <f t="shared" si="373"/>
        <v>f</v>
      </c>
      <c r="E7925" t="str">
        <f>IF(COUNT(SEARCH({"04.","05.","09.","12."},CONCATENATE(P7924,U7924,AB7924,AH7924))),"t","f")</f>
        <v>f</v>
      </c>
      <c r="F7925" t="str">
        <f t="array" ref="F7925">IF(COUNT(SEARCH(HistorischeRubrieken,CONCATENATE(P7924,U7924,AB7924,AH7924))),"t","f")</f>
        <v>f</v>
      </c>
      <c r="G7925">
        <v>1</v>
      </c>
      <c r="H7925">
        <v>710137</v>
      </c>
      <c r="I7925" t="s">
        <v>4982</v>
      </c>
      <c r="J7925">
        <v>19960501</v>
      </c>
      <c r="K7925">
        <v>19981101</v>
      </c>
      <c r="M7925">
        <v>0</v>
      </c>
      <c r="N7925">
        <v>0</v>
      </c>
      <c r="O7925" t="s">
        <v>4941</v>
      </c>
      <c r="R7925">
        <v>0</v>
      </c>
      <c r="S7925" t="s">
        <v>271</v>
      </c>
      <c r="AA7925" t="s">
        <v>4942</v>
      </c>
      <c r="AC7925">
        <v>1</v>
      </c>
      <c r="AE7925">
        <v>1</v>
      </c>
      <c r="AF7925" t="s">
        <v>271</v>
      </c>
    </row>
    <row r="7926" spans="1:32" hidden="1" x14ac:dyDescent="0.25">
      <c r="A7926" t="str">
        <f t="array" ref="A7926">IF(COUNT(SEARCH(RubriekenHistorisch,CONCATENATE(P7925,U7925,AB7925,AH7925))),"t","f")</f>
        <v>f</v>
      </c>
      <c r="B7926" t="str">
        <f t="shared" si="371"/>
        <v>f</v>
      </c>
      <c r="C7926" t="str">
        <f t="shared" si="372"/>
        <v>f</v>
      </c>
      <c r="D7926" t="str">
        <f t="shared" si="373"/>
        <v>f</v>
      </c>
      <c r="E7926" t="str">
        <f>IF(COUNT(SEARCH({"04.","05.","09.","12."},CONCATENATE(P7925,U7925,AB7925,AH7925))),"t","f")</f>
        <v>f</v>
      </c>
      <c r="F7926" t="str">
        <f t="array" ref="F7926">IF(COUNT(SEARCH(HistorischeRubrieken,CONCATENATE(P7925,U7925,AB7925,AH7925))),"t","f")</f>
        <v>f</v>
      </c>
      <c r="G7926">
        <v>2</v>
      </c>
      <c r="H7926">
        <v>710137</v>
      </c>
      <c r="I7926" t="s">
        <v>4982</v>
      </c>
      <c r="J7926">
        <v>19981101</v>
      </c>
      <c r="K7926">
        <v>20010301</v>
      </c>
      <c r="M7926">
        <v>0</v>
      </c>
      <c r="N7926">
        <v>0</v>
      </c>
      <c r="O7926" t="s">
        <v>4941</v>
      </c>
      <c r="R7926">
        <v>0</v>
      </c>
      <c r="S7926" t="s">
        <v>271</v>
      </c>
      <c r="AA7926" t="s">
        <v>4945</v>
      </c>
      <c r="AC7926">
        <v>1</v>
      </c>
      <c r="AE7926">
        <v>1</v>
      </c>
      <c r="AF7926" t="s">
        <v>271</v>
      </c>
    </row>
    <row r="7927" spans="1:32" hidden="1" x14ac:dyDescent="0.25">
      <c r="A7927" t="str">
        <f t="array" ref="A7927">IF(COUNT(SEARCH(RubriekenHistorisch,CONCATENATE(P7926,U7926,AB7926,AH7926))),"t","f")</f>
        <v>f</v>
      </c>
      <c r="B7927" t="str">
        <f t="shared" si="371"/>
        <v>f</v>
      </c>
      <c r="C7927" t="str">
        <f t="shared" si="372"/>
        <v>f</v>
      </c>
      <c r="D7927" t="str">
        <f t="shared" si="373"/>
        <v>f</v>
      </c>
      <c r="E7927" t="str">
        <f>IF(COUNT(SEARCH({"04.","05.","09.","12."},CONCATENATE(P7926,U7926,AB7926,AH7926))),"t","f")</f>
        <v>f</v>
      </c>
      <c r="F7927" t="str">
        <f t="array" ref="F7927">IF(COUNT(SEARCH(HistorischeRubrieken,CONCATENATE(P7926,U7926,AB7926,AH7926))),"t","f")</f>
        <v>f</v>
      </c>
      <c r="G7927">
        <v>1</v>
      </c>
      <c r="H7927">
        <v>710138</v>
      </c>
      <c r="I7927" t="s">
        <v>4983</v>
      </c>
      <c r="J7927">
        <v>19960501</v>
      </c>
      <c r="K7927">
        <v>19981101</v>
      </c>
      <c r="M7927">
        <v>0</v>
      </c>
      <c r="N7927">
        <v>0</v>
      </c>
      <c r="AA7927" t="s">
        <v>4942</v>
      </c>
      <c r="AC7927">
        <v>0</v>
      </c>
      <c r="AE7927">
        <v>1</v>
      </c>
      <c r="AF7927" t="s">
        <v>271</v>
      </c>
    </row>
    <row r="7928" spans="1:32" hidden="1" x14ac:dyDescent="0.25">
      <c r="A7928" t="str">
        <f t="array" ref="A7928">IF(COUNT(SEARCH(RubriekenHistorisch,CONCATENATE(P7927,U7927,AB7927,AH7927))),"t","f")</f>
        <v>f</v>
      </c>
      <c r="B7928" t="str">
        <f t="shared" si="371"/>
        <v>f</v>
      </c>
      <c r="C7928" t="str">
        <f t="shared" si="372"/>
        <v>f</v>
      </c>
      <c r="D7928" t="str">
        <f t="shared" si="373"/>
        <v>f</v>
      </c>
      <c r="E7928" t="str">
        <f>IF(COUNT(SEARCH({"04.","05.","09.","12."},CONCATENATE(P7927,U7927,AB7927,AH7927))),"t","f")</f>
        <v>f</v>
      </c>
      <c r="F7928" t="str">
        <f t="array" ref="F7928">IF(COUNT(SEARCH(HistorischeRubrieken,CONCATENATE(P7927,U7927,AB7927,AH7927))),"t","f")</f>
        <v>f</v>
      </c>
      <c r="G7928">
        <v>2</v>
      </c>
      <c r="H7928">
        <v>710138</v>
      </c>
      <c r="I7928" t="s">
        <v>4984</v>
      </c>
      <c r="J7928">
        <v>19981101</v>
      </c>
      <c r="K7928">
        <v>20010301</v>
      </c>
      <c r="M7928">
        <v>0</v>
      </c>
      <c r="N7928">
        <v>0</v>
      </c>
      <c r="AA7928" t="s">
        <v>4945</v>
      </c>
      <c r="AC7928">
        <v>0</v>
      </c>
      <c r="AE7928">
        <v>1</v>
      </c>
      <c r="AF7928" t="s">
        <v>271</v>
      </c>
    </row>
    <row r="7929" spans="1:32" hidden="1" x14ac:dyDescent="0.25">
      <c r="A7929" t="str">
        <f t="array" ref="A7929">IF(COUNT(SEARCH(RubriekenHistorisch,CONCATENATE(P7928,U7928,AB7928,AH7928))),"t","f")</f>
        <v>f</v>
      </c>
      <c r="B7929" t="str">
        <f t="shared" si="371"/>
        <v>f</v>
      </c>
      <c r="C7929" t="str">
        <f t="shared" si="372"/>
        <v>f</v>
      </c>
      <c r="D7929" t="str">
        <f t="shared" si="373"/>
        <v>f</v>
      </c>
      <c r="E7929" t="str">
        <f>IF(COUNT(SEARCH({"04.","05.","09.","12."},CONCATENATE(P7928,U7928,AB7928,AH7928))),"t","f")</f>
        <v>f</v>
      </c>
      <c r="F7929" t="str">
        <f t="array" ref="F7929">IF(COUNT(SEARCH(HistorischeRubrieken,CONCATENATE(P7928,U7928,AB7928,AH7928))),"t","f")</f>
        <v>f</v>
      </c>
      <c r="G7929">
        <v>1</v>
      </c>
      <c r="H7929">
        <v>710139</v>
      </c>
      <c r="I7929" t="s">
        <v>4985</v>
      </c>
      <c r="J7929">
        <v>19960501</v>
      </c>
      <c r="K7929">
        <v>19981101</v>
      </c>
      <c r="M7929">
        <v>0</v>
      </c>
      <c r="N7929">
        <v>0</v>
      </c>
      <c r="O7929" t="s">
        <v>4941</v>
      </c>
      <c r="R7929">
        <v>0</v>
      </c>
      <c r="S7929" t="s">
        <v>271</v>
      </c>
      <c r="AA7929" t="s">
        <v>4942</v>
      </c>
      <c r="AC7929">
        <v>1</v>
      </c>
      <c r="AE7929">
        <v>1</v>
      </c>
      <c r="AF7929" t="s">
        <v>271</v>
      </c>
    </row>
    <row r="7930" spans="1:32" hidden="1" x14ac:dyDescent="0.25">
      <c r="A7930" t="str">
        <f t="array" ref="A7930">IF(COUNT(SEARCH(RubriekenHistorisch,CONCATENATE(P7929,U7929,AB7929,AH7929))),"t","f")</f>
        <v>f</v>
      </c>
      <c r="B7930" t="str">
        <f t="shared" si="371"/>
        <v>f</v>
      </c>
      <c r="C7930" t="str">
        <f t="shared" si="372"/>
        <v>f</v>
      </c>
      <c r="D7930" t="str">
        <f t="shared" si="373"/>
        <v>f</v>
      </c>
      <c r="E7930" t="str">
        <f>IF(COUNT(SEARCH({"04.","05.","09.","12."},CONCATENATE(P7929,U7929,AB7929,AH7929))),"t","f")</f>
        <v>f</v>
      </c>
      <c r="F7930" t="str">
        <f t="array" ref="F7930">IF(COUNT(SEARCH(HistorischeRubrieken,CONCATENATE(P7929,U7929,AB7929,AH7929))),"t","f")</f>
        <v>f</v>
      </c>
      <c r="G7930">
        <v>2</v>
      </c>
      <c r="H7930">
        <v>710139</v>
      </c>
      <c r="I7930" t="s">
        <v>4985</v>
      </c>
      <c r="J7930">
        <v>19981101</v>
      </c>
      <c r="K7930">
        <v>20010301</v>
      </c>
      <c r="M7930">
        <v>0</v>
      </c>
      <c r="N7930">
        <v>0</v>
      </c>
      <c r="O7930" t="s">
        <v>4941</v>
      </c>
      <c r="R7930">
        <v>0</v>
      </c>
      <c r="S7930" t="s">
        <v>271</v>
      </c>
      <c r="AA7930" t="s">
        <v>4945</v>
      </c>
      <c r="AC7930">
        <v>1</v>
      </c>
      <c r="AE7930">
        <v>1</v>
      </c>
      <c r="AF7930" t="s">
        <v>271</v>
      </c>
    </row>
    <row r="7931" spans="1:32" hidden="1" x14ac:dyDescent="0.25">
      <c r="A7931" t="str">
        <f t="array" ref="A7931">IF(COUNT(SEARCH(RubriekenHistorisch,CONCATENATE(P7930,U7930,AB7930,AH7930))),"t","f")</f>
        <v>f</v>
      </c>
      <c r="B7931" t="str">
        <f t="shared" si="371"/>
        <v>f</v>
      </c>
      <c r="C7931" t="str">
        <f t="shared" si="372"/>
        <v>f</v>
      </c>
      <c r="D7931" t="str">
        <f t="shared" si="373"/>
        <v>f</v>
      </c>
      <c r="E7931" t="str">
        <f>IF(COUNT(SEARCH({"04.","05.","09.","12."},CONCATENATE(P7930,U7930,AB7930,AH7930))),"t","f")</f>
        <v>f</v>
      </c>
      <c r="F7931" t="str">
        <f t="array" ref="F7931">IF(COUNT(SEARCH(HistorischeRubrieken,CONCATENATE(P7930,U7930,AB7930,AH7930))),"t","f")</f>
        <v>f</v>
      </c>
      <c r="G7931">
        <v>1</v>
      </c>
      <c r="H7931">
        <v>710140</v>
      </c>
      <c r="I7931" t="s">
        <v>4986</v>
      </c>
      <c r="J7931">
        <v>19960501</v>
      </c>
      <c r="K7931">
        <v>19981101</v>
      </c>
      <c r="M7931">
        <v>0</v>
      </c>
      <c r="N7931">
        <v>0</v>
      </c>
      <c r="AA7931" t="s">
        <v>4942</v>
      </c>
      <c r="AC7931">
        <v>0</v>
      </c>
      <c r="AE7931">
        <v>1</v>
      </c>
      <c r="AF7931" t="s">
        <v>271</v>
      </c>
    </row>
    <row r="7932" spans="1:32" hidden="1" x14ac:dyDescent="0.25">
      <c r="A7932" t="str">
        <f t="array" ref="A7932">IF(COUNT(SEARCH(RubriekenHistorisch,CONCATENATE(P7931,U7931,AB7931,AH7931))),"t","f")</f>
        <v>f</v>
      </c>
      <c r="B7932" t="str">
        <f t="shared" si="371"/>
        <v>f</v>
      </c>
      <c r="C7932" t="str">
        <f t="shared" si="372"/>
        <v>f</v>
      </c>
      <c r="D7932" t="str">
        <f t="shared" si="373"/>
        <v>f</v>
      </c>
      <c r="E7932" t="str">
        <f>IF(COUNT(SEARCH({"04.","05.","09.","12."},CONCATENATE(P7931,U7931,AB7931,AH7931))),"t","f")</f>
        <v>f</v>
      </c>
      <c r="F7932" t="str">
        <f t="array" ref="F7932">IF(COUNT(SEARCH(HistorischeRubrieken,CONCATENATE(P7931,U7931,AB7931,AH7931))),"t","f")</f>
        <v>f</v>
      </c>
      <c r="G7932">
        <v>2</v>
      </c>
      <c r="H7932">
        <v>710140</v>
      </c>
      <c r="I7932" t="s">
        <v>4986</v>
      </c>
      <c r="J7932">
        <v>19981101</v>
      </c>
      <c r="K7932">
        <v>20010301</v>
      </c>
      <c r="M7932">
        <v>0</v>
      </c>
      <c r="N7932">
        <v>0</v>
      </c>
      <c r="AA7932" t="s">
        <v>4945</v>
      </c>
      <c r="AC7932">
        <v>0</v>
      </c>
      <c r="AE7932">
        <v>1</v>
      </c>
      <c r="AF7932" t="s">
        <v>271</v>
      </c>
    </row>
    <row r="7933" spans="1:32" hidden="1" x14ac:dyDescent="0.25">
      <c r="A7933" t="str">
        <f t="array" ref="A7933">IF(COUNT(SEARCH(RubriekenHistorisch,CONCATENATE(P7932,U7932,AB7932,AH7932))),"t","f")</f>
        <v>f</v>
      </c>
      <c r="B7933" t="str">
        <f t="shared" si="371"/>
        <v>f</v>
      </c>
      <c r="C7933" t="str">
        <f t="shared" si="372"/>
        <v>f</v>
      </c>
      <c r="D7933" t="str">
        <f t="shared" si="373"/>
        <v>f</v>
      </c>
      <c r="E7933" t="str">
        <f>IF(COUNT(SEARCH({"04.","05.","09.","12."},CONCATENATE(P7932,U7932,AB7932,AH7932))),"t","f")</f>
        <v>f</v>
      </c>
      <c r="F7933" t="str">
        <f t="array" ref="F7933">IF(COUNT(SEARCH(HistorischeRubrieken,CONCATENATE(P7932,U7932,AB7932,AH7932))),"t","f")</f>
        <v>f</v>
      </c>
      <c r="G7933">
        <v>1</v>
      </c>
      <c r="H7933">
        <v>710141</v>
      </c>
      <c r="I7933" t="s">
        <v>4987</v>
      </c>
      <c r="J7933">
        <v>19960801</v>
      </c>
      <c r="K7933">
        <v>19981101</v>
      </c>
      <c r="M7933">
        <v>0</v>
      </c>
      <c r="N7933">
        <v>0</v>
      </c>
      <c r="O7933" t="s">
        <v>4941</v>
      </c>
      <c r="R7933">
        <v>0</v>
      </c>
      <c r="S7933" t="s">
        <v>271</v>
      </c>
      <c r="AA7933" t="s">
        <v>4942</v>
      </c>
      <c r="AC7933">
        <v>1</v>
      </c>
      <c r="AE7933">
        <v>1</v>
      </c>
      <c r="AF7933" t="s">
        <v>271</v>
      </c>
    </row>
    <row r="7934" spans="1:32" hidden="1" x14ac:dyDescent="0.25">
      <c r="A7934" t="str">
        <f t="array" ref="A7934">IF(COUNT(SEARCH(RubriekenHistorisch,CONCATENATE(P7933,U7933,AB7933,AH7933))),"t","f")</f>
        <v>f</v>
      </c>
      <c r="B7934" t="str">
        <f t="shared" si="371"/>
        <v>f</v>
      </c>
      <c r="C7934" t="str">
        <f t="shared" si="372"/>
        <v>f</v>
      </c>
      <c r="D7934" t="str">
        <f t="shared" si="373"/>
        <v>f</v>
      </c>
      <c r="E7934" t="str">
        <f>IF(COUNT(SEARCH({"04.","05.","09.","12."},CONCATENATE(P7933,U7933,AB7933,AH7933))),"t","f")</f>
        <v>f</v>
      </c>
      <c r="F7934" t="str">
        <f t="array" ref="F7934">IF(COUNT(SEARCH(HistorischeRubrieken,CONCATENATE(P7933,U7933,AB7933,AH7933))),"t","f")</f>
        <v>f</v>
      </c>
      <c r="G7934">
        <v>2</v>
      </c>
      <c r="H7934">
        <v>710141</v>
      </c>
      <c r="I7934" t="s">
        <v>4987</v>
      </c>
      <c r="J7934">
        <v>19981101</v>
      </c>
      <c r="K7934">
        <v>20010301</v>
      </c>
      <c r="M7934">
        <v>0</v>
      </c>
      <c r="N7934">
        <v>0</v>
      </c>
      <c r="O7934" t="s">
        <v>4941</v>
      </c>
      <c r="R7934">
        <v>0</v>
      </c>
      <c r="S7934" t="s">
        <v>271</v>
      </c>
      <c r="AA7934" t="s">
        <v>4945</v>
      </c>
      <c r="AC7934">
        <v>1</v>
      </c>
      <c r="AE7934">
        <v>1</v>
      </c>
      <c r="AF7934" t="s">
        <v>271</v>
      </c>
    </row>
    <row r="7935" spans="1:32" hidden="1" x14ac:dyDescent="0.25">
      <c r="A7935" t="str">
        <f t="array" ref="A7935">IF(COUNT(SEARCH(RubriekenHistorisch,CONCATENATE(P7934,U7934,AB7934,AH7934))),"t","f")</f>
        <v>f</v>
      </c>
      <c r="B7935" t="str">
        <f t="shared" si="371"/>
        <v>f</v>
      </c>
      <c r="C7935" t="str">
        <f t="shared" si="372"/>
        <v>f</v>
      </c>
      <c r="D7935" t="str">
        <f t="shared" si="373"/>
        <v>f</v>
      </c>
      <c r="E7935" t="str">
        <f>IF(COUNT(SEARCH({"04.","05.","09.","12."},CONCATENATE(P7934,U7934,AB7934,AH7934))),"t","f")</f>
        <v>f</v>
      </c>
      <c r="F7935" t="str">
        <f t="array" ref="F7935">IF(COUNT(SEARCH(HistorischeRubrieken,CONCATENATE(P7934,U7934,AB7934,AH7934))),"t","f")</f>
        <v>f</v>
      </c>
      <c r="G7935">
        <v>1</v>
      </c>
      <c r="H7935">
        <v>710142</v>
      </c>
      <c r="I7935" t="s">
        <v>4988</v>
      </c>
      <c r="J7935">
        <v>19960801</v>
      </c>
      <c r="K7935">
        <v>19981101</v>
      </c>
      <c r="M7935">
        <v>0</v>
      </c>
      <c r="N7935">
        <v>0</v>
      </c>
      <c r="AA7935" t="s">
        <v>4942</v>
      </c>
      <c r="AC7935">
        <v>0</v>
      </c>
      <c r="AE7935">
        <v>1</v>
      </c>
      <c r="AF7935" t="s">
        <v>271</v>
      </c>
    </row>
    <row r="7936" spans="1:32" hidden="1" x14ac:dyDescent="0.25">
      <c r="A7936" t="str">
        <f t="array" ref="A7936">IF(COUNT(SEARCH(RubriekenHistorisch,CONCATENATE(P7935,U7935,AB7935,AH7935))),"t","f")</f>
        <v>f</v>
      </c>
      <c r="B7936" t="str">
        <f t="shared" si="371"/>
        <v>f</v>
      </c>
      <c r="C7936" t="str">
        <f t="shared" si="372"/>
        <v>f</v>
      </c>
      <c r="D7936" t="str">
        <f t="shared" si="373"/>
        <v>f</v>
      </c>
      <c r="E7936" t="str">
        <f>IF(COUNT(SEARCH({"04.","05.","09.","12."},CONCATENATE(P7935,U7935,AB7935,AH7935))),"t","f")</f>
        <v>f</v>
      </c>
      <c r="F7936" t="str">
        <f t="array" ref="F7936">IF(COUNT(SEARCH(HistorischeRubrieken,CONCATENATE(P7935,U7935,AB7935,AH7935))),"t","f")</f>
        <v>f</v>
      </c>
      <c r="G7936">
        <v>2</v>
      </c>
      <c r="H7936">
        <v>710142</v>
      </c>
      <c r="I7936" t="s">
        <v>4989</v>
      </c>
      <c r="J7936">
        <v>19981101</v>
      </c>
      <c r="K7936">
        <v>20010301</v>
      </c>
      <c r="M7936">
        <v>0</v>
      </c>
      <c r="N7936">
        <v>0</v>
      </c>
      <c r="AA7936" t="s">
        <v>4945</v>
      </c>
      <c r="AC7936">
        <v>0</v>
      </c>
      <c r="AE7936">
        <v>1</v>
      </c>
      <c r="AF7936" t="s">
        <v>271</v>
      </c>
    </row>
    <row r="7937" spans="1:32" hidden="1" x14ac:dyDescent="0.25">
      <c r="A7937" t="str">
        <f t="array" ref="A7937">IF(COUNT(SEARCH(RubriekenHistorisch,CONCATENATE(P7936,U7936,AB7936,AH7936))),"t","f")</f>
        <v>f</v>
      </c>
      <c r="B7937" t="str">
        <f t="shared" si="371"/>
        <v>f</v>
      </c>
      <c r="C7937" t="str">
        <f t="shared" si="372"/>
        <v>f</v>
      </c>
      <c r="D7937" t="str">
        <f t="shared" si="373"/>
        <v>f</v>
      </c>
      <c r="E7937" t="str">
        <f>IF(COUNT(SEARCH({"04.","05.","09.","12."},CONCATENATE(P7936,U7936,AB7936,AH7936))),"t","f")</f>
        <v>f</v>
      </c>
      <c r="F7937" t="str">
        <f t="array" ref="F7937">IF(COUNT(SEARCH(HistorischeRubrieken,CONCATENATE(P7936,U7936,AB7936,AH7936))),"t","f")</f>
        <v>f</v>
      </c>
      <c r="G7937">
        <v>1</v>
      </c>
      <c r="H7937">
        <v>710143</v>
      </c>
      <c r="I7937" t="s">
        <v>4990</v>
      </c>
      <c r="J7937">
        <v>19961101</v>
      </c>
      <c r="K7937">
        <v>19981101</v>
      </c>
      <c r="M7937">
        <v>0</v>
      </c>
      <c r="N7937">
        <v>0</v>
      </c>
      <c r="O7937" t="s">
        <v>4941</v>
      </c>
      <c r="R7937">
        <v>0</v>
      </c>
      <c r="S7937" t="s">
        <v>271</v>
      </c>
      <c r="AA7937" t="s">
        <v>4942</v>
      </c>
      <c r="AC7937">
        <v>1</v>
      </c>
      <c r="AE7937">
        <v>1</v>
      </c>
      <c r="AF7937" t="s">
        <v>271</v>
      </c>
    </row>
    <row r="7938" spans="1:32" hidden="1" x14ac:dyDescent="0.25">
      <c r="A7938" t="str">
        <f t="array" ref="A7938">IF(COUNT(SEARCH(RubriekenHistorisch,CONCATENATE(P7937,U7937,AB7937,AH7937))),"t","f")</f>
        <v>f</v>
      </c>
      <c r="B7938" t="str">
        <f t="shared" si="371"/>
        <v>f</v>
      </c>
      <c r="C7938" t="str">
        <f t="shared" si="372"/>
        <v>f</v>
      </c>
      <c r="D7938" t="str">
        <f t="shared" si="373"/>
        <v>f</v>
      </c>
      <c r="E7938" t="str">
        <f>IF(COUNT(SEARCH({"04.","05.","09.","12."},CONCATENATE(P7937,U7937,AB7937,AH7937))),"t","f")</f>
        <v>f</v>
      </c>
      <c r="F7938" t="str">
        <f t="array" ref="F7938">IF(COUNT(SEARCH(HistorischeRubrieken,CONCATENATE(P7937,U7937,AB7937,AH7937))),"t","f")</f>
        <v>f</v>
      </c>
      <c r="G7938">
        <v>2</v>
      </c>
      <c r="H7938">
        <v>710143</v>
      </c>
      <c r="I7938" t="s">
        <v>4990</v>
      </c>
      <c r="J7938">
        <v>19981101</v>
      </c>
      <c r="K7938">
        <v>20010301</v>
      </c>
      <c r="M7938">
        <v>0</v>
      </c>
      <c r="N7938">
        <v>0</v>
      </c>
      <c r="O7938" t="s">
        <v>4941</v>
      </c>
      <c r="R7938">
        <v>0</v>
      </c>
      <c r="S7938" t="s">
        <v>271</v>
      </c>
      <c r="AA7938" t="s">
        <v>4945</v>
      </c>
      <c r="AC7938">
        <v>1</v>
      </c>
      <c r="AE7938">
        <v>1</v>
      </c>
      <c r="AF7938" t="s">
        <v>271</v>
      </c>
    </row>
    <row r="7939" spans="1:32" hidden="1" x14ac:dyDescent="0.25">
      <c r="A7939" t="str">
        <f t="array" ref="A7939">IF(COUNT(SEARCH(RubriekenHistorisch,CONCATENATE(P7938,U7938,AB7938,AH7938))),"t","f")</f>
        <v>f</v>
      </c>
      <c r="B7939" t="str">
        <f t="shared" ref="B7939:B8002" si="374">IF(COUNT(SEARCH("07.66.20",CONCATENATE(P7938,U7938,AB7938,AH7938))),"t","f")</f>
        <v>f</v>
      </c>
      <c r="C7939" t="str">
        <f t="shared" ref="C7939:C8002" si="375">IF(COUNT(SEARCH("14.40.10",CONCATENATE(P7938,U7938,AB7938,AH7938))),"t","f")</f>
        <v>f</v>
      </c>
      <c r="D7939" t="str">
        <f t="shared" si="373"/>
        <v>f</v>
      </c>
      <c r="E7939" t="str">
        <f>IF(COUNT(SEARCH({"04.","05.","09.","12."},CONCATENATE(P7938,U7938,AB7938,AH7938))),"t","f")</f>
        <v>f</v>
      </c>
      <c r="F7939" t="str">
        <f t="array" ref="F7939">IF(COUNT(SEARCH(HistorischeRubrieken,CONCATENATE(P7938,U7938,AB7938,AH7938))),"t","f")</f>
        <v>f</v>
      </c>
      <c r="G7939">
        <v>1</v>
      </c>
      <c r="H7939">
        <v>710144</v>
      </c>
      <c r="I7939" t="s">
        <v>4991</v>
      </c>
      <c r="J7939">
        <v>19961101</v>
      </c>
      <c r="K7939">
        <v>19981101</v>
      </c>
      <c r="M7939">
        <v>0</v>
      </c>
      <c r="N7939">
        <v>0</v>
      </c>
      <c r="AA7939" t="s">
        <v>4942</v>
      </c>
      <c r="AC7939">
        <v>0</v>
      </c>
      <c r="AE7939">
        <v>1</v>
      </c>
      <c r="AF7939" t="s">
        <v>271</v>
      </c>
    </row>
    <row r="7940" spans="1:32" hidden="1" x14ac:dyDescent="0.25">
      <c r="A7940" t="str">
        <f t="array" ref="A7940">IF(COUNT(SEARCH(RubriekenHistorisch,CONCATENATE(P7939,U7939,AB7939,AH7939))),"t","f")</f>
        <v>f</v>
      </c>
      <c r="B7940" t="str">
        <f t="shared" si="374"/>
        <v>f</v>
      </c>
      <c r="C7940" t="str">
        <f t="shared" si="375"/>
        <v>f</v>
      </c>
      <c r="D7940" t="str">
        <f t="shared" ref="D7940:D8003" si="376">IF(COUNT(SEARCH("- 0",CONCATENATE(P7939,U7939,AB7939,AH7939))),"t","f")</f>
        <v>f</v>
      </c>
      <c r="E7940" t="str">
        <f>IF(COUNT(SEARCH({"04.","05.","09.","12."},CONCATENATE(P7939,U7939,AB7939,AH7939))),"t","f")</f>
        <v>f</v>
      </c>
      <c r="F7940" t="str">
        <f t="array" ref="F7940">IF(COUNT(SEARCH(HistorischeRubrieken,CONCATENATE(P7939,U7939,AB7939,AH7939))),"t","f")</f>
        <v>f</v>
      </c>
      <c r="G7940">
        <v>2</v>
      </c>
      <c r="H7940">
        <v>710144</v>
      </c>
      <c r="I7940" t="s">
        <v>4991</v>
      </c>
      <c r="J7940">
        <v>19981101</v>
      </c>
      <c r="K7940">
        <v>20010301</v>
      </c>
      <c r="M7940">
        <v>0</v>
      </c>
      <c r="N7940">
        <v>0</v>
      </c>
      <c r="AA7940" t="s">
        <v>4945</v>
      </c>
      <c r="AC7940">
        <v>0</v>
      </c>
      <c r="AE7940">
        <v>1</v>
      </c>
      <c r="AF7940" t="s">
        <v>271</v>
      </c>
    </row>
    <row r="7941" spans="1:32" hidden="1" x14ac:dyDescent="0.25">
      <c r="A7941" t="str">
        <f t="array" ref="A7941">IF(COUNT(SEARCH(RubriekenHistorisch,CONCATENATE(P7940,U7940,AB7940,AH7940))),"t","f")</f>
        <v>f</v>
      </c>
      <c r="B7941" t="str">
        <f t="shared" si="374"/>
        <v>f</v>
      </c>
      <c r="C7941" t="str">
        <f t="shared" si="375"/>
        <v>f</v>
      </c>
      <c r="D7941" t="str">
        <f t="shared" si="376"/>
        <v>f</v>
      </c>
      <c r="E7941" t="str">
        <f>IF(COUNT(SEARCH({"04.","05.","09.","12."},CONCATENATE(P7940,U7940,AB7940,AH7940))),"t","f")</f>
        <v>f</v>
      </c>
      <c r="F7941" t="str">
        <f t="array" ref="F7941">IF(COUNT(SEARCH(HistorischeRubrieken,CONCATENATE(P7940,U7940,AB7940,AH7940))),"t","f")</f>
        <v>f</v>
      </c>
      <c r="G7941">
        <v>1</v>
      </c>
      <c r="H7941">
        <v>710145</v>
      </c>
      <c r="I7941" t="s">
        <v>4992</v>
      </c>
      <c r="J7941">
        <v>19961101</v>
      </c>
      <c r="K7941">
        <v>19981101</v>
      </c>
      <c r="M7941">
        <v>0</v>
      </c>
      <c r="N7941">
        <v>0</v>
      </c>
      <c r="O7941" t="s">
        <v>4941</v>
      </c>
      <c r="R7941">
        <v>0</v>
      </c>
      <c r="S7941" t="s">
        <v>271</v>
      </c>
      <c r="AA7941" t="s">
        <v>4942</v>
      </c>
      <c r="AC7941">
        <v>1</v>
      </c>
      <c r="AE7941">
        <v>1</v>
      </c>
      <c r="AF7941" t="s">
        <v>271</v>
      </c>
    </row>
    <row r="7942" spans="1:32" hidden="1" x14ac:dyDescent="0.25">
      <c r="A7942" t="str">
        <f t="array" ref="A7942">IF(COUNT(SEARCH(RubriekenHistorisch,CONCATENATE(P7941,U7941,AB7941,AH7941))),"t","f")</f>
        <v>f</v>
      </c>
      <c r="B7942" t="str">
        <f t="shared" si="374"/>
        <v>f</v>
      </c>
      <c r="C7942" t="str">
        <f t="shared" si="375"/>
        <v>f</v>
      </c>
      <c r="D7942" t="str">
        <f t="shared" si="376"/>
        <v>f</v>
      </c>
      <c r="E7942" t="str">
        <f>IF(COUNT(SEARCH({"04.","05.","09.","12."},CONCATENATE(P7941,U7941,AB7941,AH7941))),"t","f")</f>
        <v>f</v>
      </c>
      <c r="F7942" t="str">
        <f t="array" ref="F7942">IF(COUNT(SEARCH(HistorischeRubrieken,CONCATENATE(P7941,U7941,AB7941,AH7941))),"t","f")</f>
        <v>f</v>
      </c>
      <c r="G7942">
        <v>2</v>
      </c>
      <c r="H7942">
        <v>710145</v>
      </c>
      <c r="I7942" t="s">
        <v>4992</v>
      </c>
      <c r="J7942">
        <v>19981101</v>
      </c>
      <c r="K7942">
        <v>20010301</v>
      </c>
      <c r="M7942">
        <v>0</v>
      </c>
      <c r="N7942">
        <v>0</v>
      </c>
      <c r="O7942" t="s">
        <v>4941</v>
      </c>
      <c r="R7942">
        <v>0</v>
      </c>
      <c r="S7942" t="s">
        <v>271</v>
      </c>
      <c r="AA7942" t="s">
        <v>4945</v>
      </c>
      <c r="AC7942">
        <v>1</v>
      </c>
      <c r="AE7942">
        <v>1</v>
      </c>
      <c r="AF7942" t="s">
        <v>271</v>
      </c>
    </row>
    <row r="7943" spans="1:32" hidden="1" x14ac:dyDescent="0.25">
      <c r="A7943" t="str">
        <f t="array" ref="A7943">IF(COUNT(SEARCH(RubriekenHistorisch,CONCATENATE(P7942,U7942,AB7942,AH7942))),"t","f")</f>
        <v>f</v>
      </c>
      <c r="B7943" t="str">
        <f t="shared" si="374"/>
        <v>f</v>
      </c>
      <c r="C7943" t="str">
        <f t="shared" si="375"/>
        <v>f</v>
      </c>
      <c r="D7943" t="str">
        <f t="shared" si="376"/>
        <v>f</v>
      </c>
      <c r="E7943" t="str">
        <f>IF(COUNT(SEARCH({"04.","05.","09.","12."},CONCATENATE(P7942,U7942,AB7942,AH7942))),"t","f")</f>
        <v>f</v>
      </c>
      <c r="F7943" t="str">
        <f t="array" ref="F7943">IF(COUNT(SEARCH(HistorischeRubrieken,CONCATENATE(P7942,U7942,AB7942,AH7942))),"t","f")</f>
        <v>f</v>
      </c>
      <c r="G7943">
        <v>1</v>
      </c>
      <c r="H7943">
        <v>710146</v>
      </c>
      <c r="I7943" t="s">
        <v>4993</v>
      </c>
      <c r="J7943">
        <v>19961101</v>
      </c>
      <c r="K7943">
        <v>19981101</v>
      </c>
      <c r="M7943">
        <v>0</v>
      </c>
      <c r="N7943">
        <v>0</v>
      </c>
      <c r="AA7943" t="s">
        <v>4942</v>
      </c>
      <c r="AC7943">
        <v>0</v>
      </c>
      <c r="AE7943">
        <v>1</v>
      </c>
      <c r="AF7943" t="s">
        <v>271</v>
      </c>
    </row>
    <row r="7944" spans="1:32" hidden="1" x14ac:dyDescent="0.25">
      <c r="A7944" t="str">
        <f t="array" ref="A7944">IF(COUNT(SEARCH(RubriekenHistorisch,CONCATENATE(P7943,U7943,AB7943,AH7943))),"t","f")</f>
        <v>f</v>
      </c>
      <c r="B7944" t="str">
        <f t="shared" si="374"/>
        <v>f</v>
      </c>
      <c r="C7944" t="str">
        <f t="shared" si="375"/>
        <v>f</v>
      </c>
      <c r="D7944" t="str">
        <f t="shared" si="376"/>
        <v>f</v>
      </c>
      <c r="E7944" t="str">
        <f>IF(COUNT(SEARCH({"04.","05.","09.","12."},CONCATENATE(P7943,U7943,AB7943,AH7943))),"t","f")</f>
        <v>f</v>
      </c>
      <c r="F7944" t="str">
        <f t="array" ref="F7944">IF(COUNT(SEARCH(HistorischeRubrieken,CONCATENATE(P7943,U7943,AB7943,AH7943))),"t","f")</f>
        <v>f</v>
      </c>
      <c r="G7944">
        <v>2</v>
      </c>
      <c r="H7944">
        <v>710146</v>
      </c>
      <c r="I7944" t="s">
        <v>4993</v>
      </c>
      <c r="J7944">
        <v>19981101</v>
      </c>
      <c r="K7944">
        <v>20010301</v>
      </c>
      <c r="M7944">
        <v>0</v>
      </c>
      <c r="N7944">
        <v>0</v>
      </c>
      <c r="AA7944" t="s">
        <v>4945</v>
      </c>
      <c r="AC7944">
        <v>0</v>
      </c>
      <c r="AE7944">
        <v>1</v>
      </c>
      <c r="AF7944" t="s">
        <v>271</v>
      </c>
    </row>
    <row r="7945" spans="1:32" hidden="1" x14ac:dyDescent="0.25">
      <c r="A7945" t="str">
        <f t="array" ref="A7945">IF(COUNT(SEARCH(RubriekenHistorisch,CONCATENATE(P7944,U7944,AB7944,AH7944))),"t","f")</f>
        <v>f</v>
      </c>
      <c r="B7945" t="str">
        <f t="shared" si="374"/>
        <v>f</v>
      </c>
      <c r="C7945" t="str">
        <f t="shared" si="375"/>
        <v>f</v>
      </c>
      <c r="D7945" t="str">
        <f t="shared" si="376"/>
        <v>f</v>
      </c>
      <c r="E7945" t="str">
        <f>IF(COUNT(SEARCH({"04.","05.","09.","12."},CONCATENATE(P7944,U7944,AB7944,AH7944))),"t","f")</f>
        <v>f</v>
      </c>
      <c r="F7945" t="str">
        <f t="array" ref="F7945">IF(COUNT(SEARCH(HistorischeRubrieken,CONCATENATE(P7944,U7944,AB7944,AH7944))),"t","f")</f>
        <v>f</v>
      </c>
      <c r="G7945">
        <v>1</v>
      </c>
      <c r="H7945">
        <v>710147</v>
      </c>
      <c r="I7945" t="s">
        <v>4994</v>
      </c>
      <c r="J7945">
        <v>19961101</v>
      </c>
      <c r="K7945">
        <v>19981101</v>
      </c>
      <c r="M7945">
        <v>0</v>
      </c>
      <c r="N7945">
        <v>0</v>
      </c>
      <c r="O7945" t="s">
        <v>4941</v>
      </c>
      <c r="R7945">
        <v>0</v>
      </c>
      <c r="S7945" t="s">
        <v>271</v>
      </c>
      <c r="AA7945" t="s">
        <v>4942</v>
      </c>
      <c r="AC7945">
        <v>1</v>
      </c>
      <c r="AE7945">
        <v>1</v>
      </c>
      <c r="AF7945" t="s">
        <v>271</v>
      </c>
    </row>
    <row r="7946" spans="1:32" hidden="1" x14ac:dyDescent="0.25">
      <c r="A7946" t="str">
        <f t="array" ref="A7946">IF(COUNT(SEARCH(RubriekenHistorisch,CONCATENATE(P7945,U7945,AB7945,AH7945))),"t","f")</f>
        <v>f</v>
      </c>
      <c r="B7946" t="str">
        <f t="shared" si="374"/>
        <v>f</v>
      </c>
      <c r="C7946" t="str">
        <f t="shared" si="375"/>
        <v>f</v>
      </c>
      <c r="D7946" t="str">
        <f t="shared" si="376"/>
        <v>f</v>
      </c>
      <c r="E7946" t="str">
        <f>IF(COUNT(SEARCH({"04.","05.","09.","12."},CONCATENATE(P7945,U7945,AB7945,AH7945))),"t","f")</f>
        <v>f</v>
      </c>
      <c r="F7946" t="str">
        <f t="array" ref="F7946">IF(COUNT(SEARCH(HistorischeRubrieken,CONCATENATE(P7945,U7945,AB7945,AH7945))),"t","f")</f>
        <v>f</v>
      </c>
      <c r="G7946">
        <v>2</v>
      </c>
      <c r="H7946">
        <v>710147</v>
      </c>
      <c r="I7946" t="s">
        <v>4994</v>
      </c>
      <c r="J7946">
        <v>19981101</v>
      </c>
      <c r="K7946">
        <v>20010301</v>
      </c>
      <c r="M7946">
        <v>0</v>
      </c>
      <c r="N7946">
        <v>0</v>
      </c>
      <c r="O7946" t="s">
        <v>4941</v>
      </c>
      <c r="R7946">
        <v>0</v>
      </c>
      <c r="S7946" t="s">
        <v>271</v>
      </c>
      <c r="AA7946" t="s">
        <v>4945</v>
      </c>
      <c r="AC7946">
        <v>1</v>
      </c>
      <c r="AE7946">
        <v>1</v>
      </c>
      <c r="AF7946" t="s">
        <v>271</v>
      </c>
    </row>
    <row r="7947" spans="1:32" hidden="1" x14ac:dyDescent="0.25">
      <c r="A7947" t="str">
        <f t="array" ref="A7947">IF(COUNT(SEARCH(RubriekenHistorisch,CONCATENATE(P7946,U7946,AB7946,AH7946))),"t","f")</f>
        <v>f</v>
      </c>
      <c r="B7947" t="str">
        <f t="shared" si="374"/>
        <v>f</v>
      </c>
      <c r="C7947" t="str">
        <f t="shared" si="375"/>
        <v>f</v>
      </c>
      <c r="D7947" t="str">
        <f t="shared" si="376"/>
        <v>f</v>
      </c>
      <c r="E7947" t="str">
        <f>IF(COUNT(SEARCH({"04.","05.","09.","12."},CONCATENATE(P7946,U7946,AB7946,AH7946))),"t","f")</f>
        <v>f</v>
      </c>
      <c r="F7947" t="str">
        <f t="array" ref="F7947">IF(COUNT(SEARCH(HistorischeRubrieken,CONCATENATE(P7946,U7946,AB7946,AH7946))),"t","f")</f>
        <v>f</v>
      </c>
      <c r="G7947">
        <v>1</v>
      </c>
      <c r="H7947">
        <v>710148</v>
      </c>
      <c r="I7947" t="s">
        <v>4995</v>
      </c>
      <c r="J7947">
        <v>19961101</v>
      </c>
      <c r="K7947">
        <v>19981101</v>
      </c>
      <c r="M7947">
        <v>0</v>
      </c>
      <c r="N7947">
        <v>0</v>
      </c>
      <c r="AA7947" t="s">
        <v>4942</v>
      </c>
      <c r="AC7947">
        <v>0</v>
      </c>
      <c r="AE7947">
        <v>1</v>
      </c>
      <c r="AF7947" t="s">
        <v>271</v>
      </c>
    </row>
    <row r="7948" spans="1:32" hidden="1" x14ac:dyDescent="0.25">
      <c r="A7948" t="str">
        <f t="array" ref="A7948">IF(COUNT(SEARCH(RubriekenHistorisch,CONCATENATE(P7947,U7947,AB7947,AH7947))),"t","f")</f>
        <v>f</v>
      </c>
      <c r="B7948" t="str">
        <f t="shared" si="374"/>
        <v>f</v>
      </c>
      <c r="C7948" t="str">
        <f t="shared" si="375"/>
        <v>f</v>
      </c>
      <c r="D7948" t="str">
        <f t="shared" si="376"/>
        <v>f</v>
      </c>
      <c r="E7948" t="str">
        <f>IF(COUNT(SEARCH({"04.","05.","09.","12."},CONCATENATE(P7947,U7947,AB7947,AH7947))),"t","f")</f>
        <v>f</v>
      </c>
      <c r="F7948" t="str">
        <f t="array" ref="F7948">IF(COUNT(SEARCH(HistorischeRubrieken,CONCATENATE(P7947,U7947,AB7947,AH7947))),"t","f")</f>
        <v>f</v>
      </c>
      <c r="G7948">
        <v>2</v>
      </c>
      <c r="H7948">
        <v>710148</v>
      </c>
      <c r="I7948" t="s">
        <v>4995</v>
      </c>
      <c r="J7948">
        <v>19981101</v>
      </c>
      <c r="K7948">
        <v>20010301</v>
      </c>
      <c r="M7948">
        <v>0</v>
      </c>
      <c r="N7948">
        <v>0</v>
      </c>
      <c r="AA7948" t="s">
        <v>4945</v>
      </c>
      <c r="AC7948">
        <v>0</v>
      </c>
      <c r="AE7948">
        <v>1</v>
      </c>
      <c r="AF7948" t="s">
        <v>271</v>
      </c>
    </row>
    <row r="7949" spans="1:32" hidden="1" x14ac:dyDescent="0.25">
      <c r="A7949" t="str">
        <f t="array" ref="A7949">IF(COUNT(SEARCH(RubriekenHistorisch,CONCATENATE(P7948,U7948,AB7948,AH7948))),"t","f")</f>
        <v>f</v>
      </c>
      <c r="B7949" t="str">
        <f t="shared" si="374"/>
        <v>f</v>
      </c>
      <c r="C7949" t="str">
        <f t="shared" si="375"/>
        <v>f</v>
      </c>
      <c r="D7949" t="str">
        <f t="shared" si="376"/>
        <v>f</v>
      </c>
      <c r="E7949" t="str">
        <f>IF(COUNT(SEARCH({"04.","05.","09.","12."},CONCATENATE(P7948,U7948,AB7948,AH7948))),"t","f")</f>
        <v>f</v>
      </c>
      <c r="F7949" t="str">
        <f t="array" ref="F7949">IF(COUNT(SEARCH(HistorischeRubrieken,CONCATENATE(P7948,U7948,AB7948,AH7948))),"t","f")</f>
        <v>f</v>
      </c>
      <c r="G7949">
        <v>1</v>
      </c>
      <c r="H7949">
        <v>710149</v>
      </c>
      <c r="I7949" t="s">
        <v>4996</v>
      </c>
      <c r="J7949">
        <v>19960801</v>
      </c>
      <c r="K7949">
        <v>20010301</v>
      </c>
      <c r="M7949">
        <v>0</v>
      </c>
      <c r="N7949">
        <v>0</v>
      </c>
      <c r="O7949" t="s">
        <v>4941</v>
      </c>
      <c r="R7949">
        <v>0</v>
      </c>
      <c r="S7949" t="s">
        <v>271</v>
      </c>
      <c r="AA7949" t="s">
        <v>4942</v>
      </c>
      <c r="AC7949">
        <v>1</v>
      </c>
      <c r="AE7949">
        <v>1</v>
      </c>
      <c r="AF7949" t="s">
        <v>271</v>
      </c>
    </row>
    <row r="7950" spans="1:32" hidden="1" x14ac:dyDescent="0.25">
      <c r="A7950" t="str">
        <f t="array" ref="A7950">IF(COUNT(SEARCH(RubriekenHistorisch,CONCATENATE(P7949,U7949,AB7949,AH7949))),"t","f")</f>
        <v>f</v>
      </c>
      <c r="B7950" t="str">
        <f t="shared" si="374"/>
        <v>f</v>
      </c>
      <c r="C7950" t="str">
        <f t="shared" si="375"/>
        <v>f</v>
      </c>
      <c r="D7950" t="str">
        <f t="shared" si="376"/>
        <v>f</v>
      </c>
      <c r="E7950" t="str">
        <f>IF(COUNT(SEARCH({"04.","05.","09.","12."},CONCATENATE(P7949,U7949,AB7949,AH7949))),"t","f")</f>
        <v>f</v>
      </c>
      <c r="F7950" t="str">
        <f t="array" ref="F7950">IF(COUNT(SEARCH(HistorischeRubrieken,CONCATENATE(P7949,U7949,AB7949,AH7949))),"t","f")</f>
        <v>f</v>
      </c>
      <c r="G7950">
        <v>1</v>
      </c>
      <c r="H7950">
        <v>710150</v>
      </c>
      <c r="I7950" t="s">
        <v>4997</v>
      </c>
      <c r="J7950">
        <v>19960801</v>
      </c>
      <c r="K7950">
        <v>20010301</v>
      </c>
      <c r="M7950">
        <v>0</v>
      </c>
      <c r="N7950">
        <v>0</v>
      </c>
      <c r="AA7950" t="s">
        <v>4942</v>
      </c>
      <c r="AC7950">
        <v>0</v>
      </c>
      <c r="AE7950">
        <v>1</v>
      </c>
      <c r="AF7950" t="s">
        <v>271</v>
      </c>
    </row>
    <row r="7951" spans="1:32" hidden="1" x14ac:dyDescent="0.25">
      <c r="A7951" t="str">
        <f t="array" ref="A7951">IF(COUNT(SEARCH(RubriekenHistorisch,CONCATENATE(P7950,U7950,AB7950,AH7950))),"t","f")</f>
        <v>f</v>
      </c>
      <c r="B7951" t="str">
        <f t="shared" si="374"/>
        <v>f</v>
      </c>
      <c r="C7951" t="str">
        <f t="shared" si="375"/>
        <v>f</v>
      </c>
      <c r="D7951" t="str">
        <f t="shared" si="376"/>
        <v>f</v>
      </c>
      <c r="E7951" t="str">
        <f>IF(COUNT(SEARCH({"04.","05.","09.","12."},CONCATENATE(P7950,U7950,AB7950,AH7950))),"t","f")</f>
        <v>f</v>
      </c>
      <c r="F7951" t="str">
        <f t="array" ref="F7951">IF(COUNT(SEARCH(HistorischeRubrieken,CONCATENATE(P7950,U7950,AB7950,AH7950))),"t","f")</f>
        <v>f</v>
      </c>
      <c r="G7951">
        <v>1</v>
      </c>
      <c r="H7951">
        <v>710151</v>
      </c>
      <c r="I7951" t="s">
        <v>4998</v>
      </c>
      <c r="J7951">
        <v>20010301</v>
      </c>
      <c r="K7951">
        <v>20071201</v>
      </c>
      <c r="M7951">
        <v>0</v>
      </c>
      <c r="N7951">
        <v>0</v>
      </c>
      <c r="O7951" t="s">
        <v>4999</v>
      </c>
      <c r="R7951">
        <v>0</v>
      </c>
      <c r="S7951" t="s">
        <v>271</v>
      </c>
      <c r="AA7951" t="s">
        <v>5000</v>
      </c>
      <c r="AC7951">
        <v>1</v>
      </c>
      <c r="AE7951">
        <v>1</v>
      </c>
      <c r="AF7951" t="s">
        <v>271</v>
      </c>
    </row>
    <row r="7952" spans="1:32" hidden="1" x14ac:dyDescent="0.25">
      <c r="A7952" t="str">
        <f t="array" ref="A7952">IF(COUNT(SEARCH(RubriekenHistorisch,CONCATENATE(P7951,U7951,AB7951,AH7951))),"t","f")</f>
        <v>f</v>
      </c>
      <c r="B7952" t="str">
        <f t="shared" si="374"/>
        <v>f</v>
      </c>
      <c r="C7952" t="str">
        <f t="shared" si="375"/>
        <v>f</v>
      </c>
      <c r="D7952" t="str">
        <f t="shared" si="376"/>
        <v>f</v>
      </c>
      <c r="E7952" t="str">
        <f>IF(COUNT(SEARCH({"04.","05.","09.","12."},CONCATENATE(P7951,U7951,AB7951,AH7951))),"t","f")</f>
        <v>f</v>
      </c>
      <c r="F7952" t="str">
        <f t="array" ref="F7952">IF(COUNT(SEARCH(HistorischeRubrieken,CONCATENATE(P7951,U7951,AB7951,AH7951))),"t","f")</f>
        <v>f</v>
      </c>
      <c r="G7952">
        <v>2</v>
      </c>
      <c r="H7952">
        <v>710151</v>
      </c>
      <c r="I7952" t="s">
        <v>4998</v>
      </c>
      <c r="J7952">
        <v>20071201</v>
      </c>
      <c r="K7952">
        <v>20121001</v>
      </c>
      <c r="M7952">
        <v>0</v>
      </c>
      <c r="N7952">
        <v>0</v>
      </c>
      <c r="O7952" t="s">
        <v>5001</v>
      </c>
      <c r="R7952">
        <v>0</v>
      </c>
      <c r="S7952" t="s">
        <v>271</v>
      </c>
      <c r="AA7952" t="s">
        <v>5002</v>
      </c>
      <c r="AC7952">
        <v>1</v>
      </c>
      <c r="AE7952">
        <v>1</v>
      </c>
      <c r="AF7952" t="s">
        <v>271</v>
      </c>
    </row>
    <row r="7953" spans="1:32" hidden="1" x14ac:dyDescent="0.25">
      <c r="A7953" t="str">
        <f t="array" ref="A7953">IF(COUNT(SEARCH(RubriekenHistorisch,CONCATENATE(P7952,U7952,AB7952,AH7952))),"t","f")</f>
        <v>f</v>
      </c>
      <c r="B7953" t="str">
        <f t="shared" si="374"/>
        <v>f</v>
      </c>
      <c r="C7953" t="str">
        <f t="shared" si="375"/>
        <v>f</v>
      </c>
      <c r="D7953" t="str">
        <f t="shared" si="376"/>
        <v>f</v>
      </c>
      <c r="E7953" t="str">
        <f>IF(COUNT(SEARCH({"04.","05.","09.","12."},CONCATENATE(P7952,U7952,AB7952,AH7952))),"t","f")</f>
        <v>f</v>
      </c>
      <c r="F7953" t="str">
        <f t="array" ref="F7953">IF(COUNT(SEARCH(HistorischeRubrieken,CONCATENATE(P7952,U7952,AB7952,AH7952))),"t","f")</f>
        <v>f</v>
      </c>
      <c r="G7953">
        <v>3</v>
      </c>
      <c r="H7953">
        <v>710151</v>
      </c>
      <c r="I7953" t="s">
        <v>4998</v>
      </c>
      <c r="J7953">
        <v>20121001</v>
      </c>
      <c r="K7953">
        <v>20140106</v>
      </c>
      <c r="M7953">
        <v>0</v>
      </c>
      <c r="N7953">
        <v>0</v>
      </c>
      <c r="O7953" t="s">
        <v>5001</v>
      </c>
      <c r="R7953">
        <v>0</v>
      </c>
      <c r="S7953" t="s">
        <v>271</v>
      </c>
      <c r="AA7953" t="s">
        <v>5002</v>
      </c>
      <c r="AC7953">
        <v>1</v>
      </c>
      <c r="AE7953">
        <v>1</v>
      </c>
      <c r="AF7953" t="s">
        <v>271</v>
      </c>
    </row>
    <row r="7954" spans="1:32" x14ac:dyDescent="0.25">
      <c r="A7954" t="str">
        <f t="array" ref="A7954">IF(COUNT(SEARCH(RubriekenHistorisch,CONCATENATE(P7953,U7953,AB7953,AH7953))),"t","f")</f>
        <v>f</v>
      </c>
      <c r="B7954" t="str">
        <f t="shared" si="374"/>
        <v>f</v>
      </c>
      <c r="C7954" t="str">
        <f t="shared" si="375"/>
        <v>f</v>
      </c>
      <c r="D7954" t="str">
        <f t="shared" si="376"/>
        <v>f</v>
      </c>
      <c r="E7954" t="str">
        <f>IF(COUNT(SEARCH({"04.","05.","09.","12."},CONCATENATE(P7953,U7953,AB7953,AH7953))),"t","f")</f>
        <v>f</v>
      </c>
      <c r="F7954" t="str">
        <f t="array" ref="F7954">IF(COUNT(SEARCH(HistorischeRubrieken,CONCATENATE(P7953,U7953,AB7953,AH7953))),"t","f")</f>
        <v>f</v>
      </c>
      <c r="G7954">
        <v>4</v>
      </c>
      <c r="H7954">
        <v>710151</v>
      </c>
      <c r="I7954" t="s">
        <v>4998</v>
      </c>
      <c r="J7954">
        <v>20140106</v>
      </c>
      <c r="M7954">
        <v>0</v>
      </c>
      <c r="N7954">
        <v>0</v>
      </c>
      <c r="O7954" t="s">
        <v>5001</v>
      </c>
      <c r="R7954">
        <v>0</v>
      </c>
      <c r="S7954" t="s">
        <v>271</v>
      </c>
      <c r="AA7954" t="s">
        <v>5003</v>
      </c>
      <c r="AC7954">
        <v>1</v>
      </c>
      <c r="AE7954">
        <v>1</v>
      </c>
      <c r="AF7954" t="s">
        <v>271</v>
      </c>
    </row>
    <row r="7955" spans="1:32" hidden="1" x14ac:dyDescent="0.25">
      <c r="A7955" t="str">
        <f t="array" ref="A7955">IF(COUNT(SEARCH(RubriekenHistorisch,CONCATENATE(P7954,U7954,AB7954,AH7954))),"t","f")</f>
        <v>f</v>
      </c>
      <c r="B7955" t="str">
        <f t="shared" si="374"/>
        <v>f</v>
      </c>
      <c r="C7955" t="str">
        <f t="shared" si="375"/>
        <v>f</v>
      </c>
      <c r="D7955" t="str">
        <f t="shared" si="376"/>
        <v>f</v>
      </c>
      <c r="E7955" t="str">
        <f>IF(COUNT(SEARCH({"04.","05.","09.","12."},CONCATENATE(P7954,U7954,AB7954,AH7954))),"t","f")</f>
        <v>f</v>
      </c>
      <c r="F7955" t="str">
        <f t="array" ref="F7955">IF(COUNT(SEARCH(HistorischeRubrieken,CONCATENATE(P7954,U7954,AB7954,AH7954))),"t","f")</f>
        <v>f</v>
      </c>
      <c r="G7955">
        <v>1</v>
      </c>
      <c r="H7955">
        <v>710152</v>
      </c>
      <c r="I7955" t="s">
        <v>5004</v>
      </c>
      <c r="J7955">
        <v>20010301</v>
      </c>
      <c r="K7955">
        <v>20021201</v>
      </c>
      <c r="M7955">
        <v>0</v>
      </c>
      <c r="N7955">
        <v>1</v>
      </c>
      <c r="O7955" t="s">
        <v>5001</v>
      </c>
      <c r="R7955">
        <v>0</v>
      </c>
      <c r="S7955" t="s">
        <v>271</v>
      </c>
      <c r="AA7955" t="s">
        <v>5005</v>
      </c>
      <c r="AC7955">
        <v>1</v>
      </c>
      <c r="AE7955">
        <v>1</v>
      </c>
      <c r="AF7955" t="s">
        <v>1003</v>
      </c>
    </row>
    <row r="7956" spans="1:32" hidden="1" x14ac:dyDescent="0.25">
      <c r="A7956" t="str">
        <f t="array" ref="A7956">IF(COUNT(SEARCH(RubriekenHistorisch,CONCATENATE(P7955,U7955,AB7955,AH7955))),"t","f")</f>
        <v>f</v>
      </c>
      <c r="B7956" t="str">
        <f t="shared" si="374"/>
        <v>f</v>
      </c>
      <c r="C7956" t="str">
        <f t="shared" si="375"/>
        <v>f</v>
      </c>
      <c r="D7956" t="str">
        <f t="shared" si="376"/>
        <v>f</v>
      </c>
      <c r="E7956" t="str">
        <f>IF(COUNT(SEARCH({"04.","05.","09.","12."},CONCATENATE(P7955,U7955,AB7955,AH7955))),"t","f")</f>
        <v>f</v>
      </c>
      <c r="F7956" t="str">
        <f t="array" ref="F7956">IF(COUNT(SEARCH(HistorischeRubrieken,CONCATENATE(P7955,U7955,AB7955,AH7955))),"t","f")</f>
        <v>f</v>
      </c>
      <c r="G7956">
        <v>2</v>
      </c>
      <c r="H7956">
        <v>710152</v>
      </c>
      <c r="I7956" t="s">
        <v>5004</v>
      </c>
      <c r="J7956">
        <v>20021201</v>
      </c>
      <c r="K7956">
        <v>20071201</v>
      </c>
      <c r="M7956">
        <v>0</v>
      </c>
      <c r="N7956">
        <v>1</v>
      </c>
      <c r="O7956" t="s">
        <v>5006</v>
      </c>
      <c r="R7956">
        <v>0</v>
      </c>
      <c r="S7956" t="s">
        <v>271</v>
      </c>
      <c r="V7956">
        <v>3</v>
      </c>
      <c r="W7956">
        <v>0</v>
      </c>
      <c r="X7956">
        <v>20021215</v>
      </c>
      <c r="Y7956">
        <v>12</v>
      </c>
      <c r="Z7956" t="s">
        <v>271</v>
      </c>
      <c r="AA7956" t="s">
        <v>5005</v>
      </c>
      <c r="AC7956">
        <v>1</v>
      </c>
      <c r="AE7956">
        <v>1</v>
      </c>
      <c r="AF7956" t="s">
        <v>1003</v>
      </c>
    </row>
    <row r="7957" spans="1:32" hidden="1" x14ac:dyDescent="0.25">
      <c r="A7957" t="str">
        <f t="array" ref="A7957">IF(COUNT(SEARCH(RubriekenHistorisch,CONCATENATE(P7956,U7956,AB7956,AH7956))),"t","f")</f>
        <v>f</v>
      </c>
      <c r="B7957" t="str">
        <f t="shared" si="374"/>
        <v>f</v>
      </c>
      <c r="C7957" t="str">
        <f t="shared" si="375"/>
        <v>f</v>
      </c>
      <c r="D7957" t="str">
        <f t="shared" si="376"/>
        <v>f</v>
      </c>
      <c r="E7957" t="str">
        <f>IF(COUNT(SEARCH({"04.","05.","09.","12."},CONCATENATE(P7956,U7956,AB7956,AH7956))),"t","f")</f>
        <v>f</v>
      </c>
      <c r="F7957" t="str">
        <f t="array" ref="F7957">IF(COUNT(SEARCH(HistorischeRubrieken,CONCATENATE(P7956,U7956,AB7956,AH7956))),"t","f")</f>
        <v>f</v>
      </c>
      <c r="G7957">
        <v>3</v>
      </c>
      <c r="H7957">
        <v>710152</v>
      </c>
      <c r="I7957" t="s">
        <v>5004</v>
      </c>
      <c r="J7957">
        <v>20071201</v>
      </c>
      <c r="K7957">
        <v>20121001</v>
      </c>
      <c r="M7957">
        <v>0</v>
      </c>
      <c r="N7957">
        <v>1</v>
      </c>
      <c r="O7957" t="s">
        <v>5006</v>
      </c>
      <c r="R7957">
        <v>0</v>
      </c>
      <c r="S7957" t="s">
        <v>271</v>
      </c>
      <c r="V7957">
        <v>3</v>
      </c>
      <c r="W7957">
        <v>0</v>
      </c>
      <c r="X7957">
        <v>20021215</v>
      </c>
      <c r="Y7957">
        <v>12</v>
      </c>
      <c r="Z7957" t="s">
        <v>271</v>
      </c>
      <c r="AA7957" t="s">
        <v>5007</v>
      </c>
      <c r="AC7957">
        <v>1</v>
      </c>
      <c r="AE7957">
        <v>1</v>
      </c>
      <c r="AF7957" t="s">
        <v>1003</v>
      </c>
    </row>
    <row r="7958" spans="1:32" hidden="1" x14ac:dyDescent="0.25">
      <c r="A7958" t="str">
        <f t="array" ref="A7958">IF(COUNT(SEARCH(RubriekenHistorisch,CONCATENATE(P7957,U7957,AB7957,AH7957))),"t","f")</f>
        <v>f</v>
      </c>
      <c r="B7958" t="str">
        <f t="shared" si="374"/>
        <v>f</v>
      </c>
      <c r="C7958" t="str">
        <f t="shared" si="375"/>
        <v>f</v>
      </c>
      <c r="D7958" t="str">
        <f t="shared" si="376"/>
        <v>f</v>
      </c>
      <c r="E7958" t="str">
        <f>IF(COUNT(SEARCH({"04.","05.","09.","12."},CONCATENATE(P7957,U7957,AB7957,AH7957))),"t","f")</f>
        <v>f</v>
      </c>
      <c r="F7958" t="str">
        <f t="array" ref="F7958">IF(COUNT(SEARCH(HistorischeRubrieken,CONCATENATE(P7957,U7957,AB7957,AH7957))),"t","f")</f>
        <v>f</v>
      </c>
      <c r="G7958">
        <v>4</v>
      </c>
      <c r="H7958">
        <v>710152</v>
      </c>
      <c r="I7958" t="s">
        <v>5004</v>
      </c>
      <c r="J7958">
        <v>20121001</v>
      </c>
      <c r="K7958">
        <v>20140106</v>
      </c>
      <c r="M7958">
        <v>0</v>
      </c>
      <c r="N7958">
        <v>1</v>
      </c>
      <c r="O7958" t="s">
        <v>5006</v>
      </c>
      <c r="R7958">
        <v>0</v>
      </c>
      <c r="S7958" t="s">
        <v>271</v>
      </c>
      <c r="V7958">
        <v>3</v>
      </c>
      <c r="W7958">
        <v>0</v>
      </c>
      <c r="X7958">
        <v>20021215</v>
      </c>
      <c r="Y7958">
        <v>12</v>
      </c>
      <c r="Z7958" t="s">
        <v>271</v>
      </c>
      <c r="AA7958" t="s">
        <v>5007</v>
      </c>
      <c r="AC7958">
        <v>1</v>
      </c>
      <c r="AE7958">
        <v>1</v>
      </c>
      <c r="AF7958" t="s">
        <v>1003</v>
      </c>
    </row>
    <row r="7959" spans="1:32" hidden="1" x14ac:dyDescent="0.25">
      <c r="A7959" t="str">
        <f t="array" ref="A7959">IF(COUNT(SEARCH(RubriekenHistorisch,CONCATENATE(P7958,U7958,AB7958,AH7958))),"t","f")</f>
        <v>f</v>
      </c>
      <c r="B7959" t="str">
        <f t="shared" si="374"/>
        <v>f</v>
      </c>
      <c r="C7959" t="str">
        <f t="shared" si="375"/>
        <v>f</v>
      </c>
      <c r="D7959" t="str">
        <f t="shared" si="376"/>
        <v>f</v>
      </c>
      <c r="E7959" t="str">
        <f>IF(COUNT(SEARCH({"04.","05.","09.","12."},CONCATENATE(P7958,U7958,AB7958,AH7958))),"t","f")</f>
        <v>f</v>
      </c>
      <c r="F7959" t="str">
        <f t="array" ref="F7959">IF(COUNT(SEARCH(HistorischeRubrieken,CONCATENATE(P7958,U7958,AB7958,AH7958))),"t","f")</f>
        <v>f</v>
      </c>
      <c r="G7959">
        <v>5</v>
      </c>
      <c r="H7959">
        <v>710152</v>
      </c>
      <c r="I7959" t="s">
        <v>5004</v>
      </c>
      <c r="J7959">
        <v>20140106</v>
      </c>
      <c r="K7959">
        <v>20150101</v>
      </c>
      <c r="M7959">
        <v>0</v>
      </c>
      <c r="N7959">
        <v>1</v>
      </c>
      <c r="O7959" t="s">
        <v>5006</v>
      </c>
      <c r="R7959">
        <v>0</v>
      </c>
      <c r="S7959" t="s">
        <v>271</v>
      </c>
      <c r="V7959">
        <v>3</v>
      </c>
      <c r="W7959">
        <v>0</v>
      </c>
      <c r="X7959">
        <v>20021215</v>
      </c>
      <c r="Y7959">
        <v>12</v>
      </c>
      <c r="Z7959" t="s">
        <v>271</v>
      </c>
      <c r="AA7959" t="s">
        <v>5008</v>
      </c>
      <c r="AC7959">
        <v>1</v>
      </c>
      <c r="AE7959">
        <v>1</v>
      </c>
      <c r="AF7959" t="s">
        <v>271</v>
      </c>
    </row>
    <row r="7960" spans="1:32" x14ac:dyDescent="0.25">
      <c r="A7960" t="str">
        <f t="array" ref="A7960">IF(COUNT(SEARCH(RubriekenHistorisch,CONCATENATE(P7959,U7959,AB7959,AH7959))),"t","f")</f>
        <v>f</v>
      </c>
      <c r="B7960" t="str">
        <f t="shared" si="374"/>
        <v>f</v>
      </c>
      <c r="C7960" t="str">
        <f t="shared" si="375"/>
        <v>f</v>
      </c>
      <c r="D7960" t="str">
        <f t="shared" si="376"/>
        <v>f</v>
      </c>
      <c r="E7960" t="str">
        <f>IF(COUNT(SEARCH({"04.","05.","09.","12."},CONCATENATE(P7959,U7959,AB7959,AH7959))),"t","f")</f>
        <v>f</v>
      </c>
      <c r="F7960" t="str">
        <f t="array" ref="F7960">IF(COUNT(SEARCH(HistorischeRubrieken,CONCATENATE(P7959,U7959,AB7959,AH7959))),"t","f")</f>
        <v>f</v>
      </c>
      <c r="G7960">
        <v>6</v>
      </c>
      <c r="H7960">
        <v>710152</v>
      </c>
      <c r="I7960" t="s">
        <v>5004</v>
      </c>
      <c r="J7960">
        <v>20150101</v>
      </c>
      <c r="M7960">
        <v>0</v>
      </c>
      <c r="N7960">
        <v>1</v>
      </c>
      <c r="O7960" t="s">
        <v>5006</v>
      </c>
      <c r="R7960">
        <v>0</v>
      </c>
      <c r="S7960" t="s">
        <v>271</v>
      </c>
      <c r="V7960">
        <v>3</v>
      </c>
      <c r="W7960">
        <v>0</v>
      </c>
      <c r="X7960">
        <v>20021215</v>
      </c>
      <c r="Y7960">
        <v>12</v>
      </c>
      <c r="Z7960" t="s">
        <v>271</v>
      </c>
      <c r="AA7960" t="s">
        <v>5009</v>
      </c>
      <c r="AC7960">
        <v>1</v>
      </c>
      <c r="AE7960">
        <v>1</v>
      </c>
      <c r="AF7960" t="s">
        <v>271</v>
      </c>
    </row>
    <row r="7961" spans="1:32" hidden="1" x14ac:dyDescent="0.25">
      <c r="A7961" t="str">
        <f t="array" ref="A7961">IF(COUNT(SEARCH(RubriekenHistorisch,CONCATENATE(P7960,U7960,AB7960,AH7960))),"t","f")</f>
        <v>f</v>
      </c>
      <c r="B7961" t="str">
        <f t="shared" si="374"/>
        <v>f</v>
      </c>
      <c r="C7961" t="str">
        <f t="shared" si="375"/>
        <v>f</v>
      </c>
      <c r="D7961" t="str">
        <f t="shared" si="376"/>
        <v>f</v>
      </c>
      <c r="E7961" t="str">
        <f>IF(COUNT(SEARCH({"04.","05.","09.","12."},CONCATENATE(P7960,U7960,AB7960,AH7960))),"t","f")</f>
        <v>f</v>
      </c>
      <c r="F7961" t="str">
        <f t="array" ref="F7961">IF(COUNT(SEARCH(HistorischeRubrieken,CONCATENATE(P7960,U7960,AB7960,AH7960))),"t","f")</f>
        <v>f</v>
      </c>
      <c r="G7961">
        <v>1</v>
      </c>
      <c r="H7961">
        <v>710153</v>
      </c>
      <c r="I7961" t="s">
        <v>5010</v>
      </c>
      <c r="J7961">
        <v>20010301</v>
      </c>
      <c r="K7961">
        <v>20021201</v>
      </c>
      <c r="M7961">
        <v>0</v>
      </c>
      <c r="N7961">
        <v>2</v>
      </c>
      <c r="O7961" t="s">
        <v>5001</v>
      </c>
      <c r="R7961">
        <v>0</v>
      </c>
      <c r="S7961" t="s">
        <v>271</v>
      </c>
      <c r="AA7961" t="s">
        <v>5005</v>
      </c>
      <c r="AC7961">
        <v>1</v>
      </c>
      <c r="AE7961">
        <v>1</v>
      </c>
      <c r="AF7961" t="s">
        <v>271</v>
      </c>
    </row>
    <row r="7962" spans="1:32" hidden="1" x14ac:dyDescent="0.25">
      <c r="A7962" t="str">
        <f t="array" ref="A7962">IF(COUNT(SEARCH(RubriekenHistorisch,CONCATENATE(P7961,U7961,AB7961,AH7961))),"t","f")</f>
        <v>f</v>
      </c>
      <c r="B7962" t="str">
        <f t="shared" si="374"/>
        <v>f</v>
      </c>
      <c r="C7962" t="str">
        <f t="shared" si="375"/>
        <v>f</v>
      </c>
      <c r="D7962" t="str">
        <f t="shared" si="376"/>
        <v>f</v>
      </c>
      <c r="E7962" t="str">
        <f>IF(COUNT(SEARCH({"04.","05.","09.","12."},CONCATENATE(P7961,U7961,AB7961,AH7961))),"t","f")</f>
        <v>f</v>
      </c>
      <c r="F7962" t="str">
        <f t="array" ref="F7962">IF(COUNT(SEARCH(HistorischeRubrieken,CONCATENATE(P7961,U7961,AB7961,AH7961))),"t","f")</f>
        <v>f</v>
      </c>
      <c r="G7962">
        <v>2</v>
      </c>
      <c r="H7962">
        <v>710153</v>
      </c>
      <c r="I7962" t="s">
        <v>5010</v>
      </c>
      <c r="J7962">
        <v>20021201</v>
      </c>
      <c r="K7962">
        <v>20071201</v>
      </c>
      <c r="M7962">
        <v>0</v>
      </c>
      <c r="N7962">
        <v>2</v>
      </c>
      <c r="O7962" t="s">
        <v>5006</v>
      </c>
      <c r="R7962">
        <v>0</v>
      </c>
      <c r="S7962" t="s">
        <v>271</v>
      </c>
      <c r="AA7962" t="s">
        <v>5005</v>
      </c>
      <c r="AC7962">
        <v>1</v>
      </c>
      <c r="AE7962">
        <v>1</v>
      </c>
      <c r="AF7962" t="s">
        <v>271</v>
      </c>
    </row>
    <row r="7963" spans="1:32" hidden="1" x14ac:dyDescent="0.25">
      <c r="A7963" t="str">
        <f t="array" ref="A7963">IF(COUNT(SEARCH(RubriekenHistorisch,CONCATENATE(P7962,U7962,AB7962,AH7962))),"t","f")</f>
        <v>f</v>
      </c>
      <c r="B7963" t="str">
        <f t="shared" si="374"/>
        <v>f</v>
      </c>
      <c r="C7963" t="str">
        <f t="shared" si="375"/>
        <v>f</v>
      </c>
      <c r="D7963" t="str">
        <f t="shared" si="376"/>
        <v>f</v>
      </c>
      <c r="E7963" t="str">
        <f>IF(COUNT(SEARCH({"04.","05.","09.","12."},CONCATENATE(P7962,U7962,AB7962,AH7962))),"t","f")</f>
        <v>f</v>
      </c>
      <c r="F7963" t="str">
        <f t="array" ref="F7963">IF(COUNT(SEARCH(HistorischeRubrieken,CONCATENATE(P7962,U7962,AB7962,AH7962))),"t","f")</f>
        <v>f</v>
      </c>
      <c r="G7963">
        <v>3</v>
      </c>
      <c r="H7963">
        <v>710153</v>
      </c>
      <c r="I7963" t="s">
        <v>5010</v>
      </c>
      <c r="J7963">
        <v>20071201</v>
      </c>
      <c r="K7963">
        <v>20121001</v>
      </c>
      <c r="M7963">
        <v>0</v>
      </c>
      <c r="N7963">
        <v>2</v>
      </c>
      <c r="O7963" t="s">
        <v>5006</v>
      </c>
      <c r="R7963">
        <v>0</v>
      </c>
      <c r="S7963" t="s">
        <v>271</v>
      </c>
      <c r="AA7963" t="s">
        <v>5007</v>
      </c>
      <c r="AC7963">
        <v>1</v>
      </c>
      <c r="AE7963">
        <v>1</v>
      </c>
      <c r="AF7963" t="s">
        <v>271</v>
      </c>
    </row>
    <row r="7964" spans="1:32" hidden="1" x14ac:dyDescent="0.25">
      <c r="A7964" t="str">
        <f t="array" ref="A7964">IF(COUNT(SEARCH(RubriekenHistorisch,CONCATENATE(P7963,U7963,AB7963,AH7963))),"t","f")</f>
        <v>f</v>
      </c>
      <c r="B7964" t="str">
        <f t="shared" si="374"/>
        <v>f</v>
      </c>
      <c r="C7964" t="str">
        <f t="shared" si="375"/>
        <v>f</v>
      </c>
      <c r="D7964" t="str">
        <f t="shared" si="376"/>
        <v>f</v>
      </c>
      <c r="E7964" t="str">
        <f>IF(COUNT(SEARCH({"04.","05.","09.","12."},CONCATENATE(P7963,U7963,AB7963,AH7963))),"t","f")</f>
        <v>f</v>
      </c>
      <c r="F7964" t="str">
        <f t="array" ref="F7964">IF(COUNT(SEARCH(HistorischeRubrieken,CONCATENATE(P7963,U7963,AB7963,AH7963))),"t","f")</f>
        <v>f</v>
      </c>
      <c r="G7964">
        <v>4</v>
      </c>
      <c r="H7964">
        <v>710153</v>
      </c>
      <c r="I7964" t="s">
        <v>5010</v>
      </c>
      <c r="J7964">
        <v>20121001</v>
      </c>
      <c r="K7964">
        <v>20140106</v>
      </c>
      <c r="M7964">
        <v>0</v>
      </c>
      <c r="N7964">
        <v>2</v>
      </c>
      <c r="O7964" t="s">
        <v>5006</v>
      </c>
      <c r="R7964">
        <v>0</v>
      </c>
      <c r="S7964" t="s">
        <v>271</v>
      </c>
      <c r="AA7964" t="s">
        <v>5007</v>
      </c>
      <c r="AC7964">
        <v>1</v>
      </c>
      <c r="AE7964">
        <v>1</v>
      </c>
      <c r="AF7964" t="s">
        <v>271</v>
      </c>
    </row>
    <row r="7965" spans="1:32" hidden="1" x14ac:dyDescent="0.25">
      <c r="A7965" t="str">
        <f t="array" ref="A7965">IF(COUNT(SEARCH(RubriekenHistorisch,CONCATENATE(P7964,U7964,AB7964,AH7964))),"t","f")</f>
        <v>f</v>
      </c>
      <c r="B7965" t="str">
        <f t="shared" si="374"/>
        <v>f</v>
      </c>
      <c r="C7965" t="str">
        <f t="shared" si="375"/>
        <v>f</v>
      </c>
      <c r="D7965" t="str">
        <f t="shared" si="376"/>
        <v>f</v>
      </c>
      <c r="E7965" t="str">
        <f>IF(COUNT(SEARCH({"04.","05.","09.","12."},CONCATENATE(P7964,U7964,AB7964,AH7964))),"t","f")</f>
        <v>f</v>
      </c>
      <c r="F7965" t="str">
        <f t="array" ref="F7965">IF(COUNT(SEARCH(HistorischeRubrieken,CONCATENATE(P7964,U7964,AB7964,AH7964))),"t","f")</f>
        <v>f</v>
      </c>
      <c r="G7965">
        <v>5</v>
      </c>
      <c r="H7965">
        <v>710153</v>
      </c>
      <c r="I7965" t="s">
        <v>5010</v>
      </c>
      <c r="J7965">
        <v>20140106</v>
      </c>
      <c r="K7965">
        <v>20150101</v>
      </c>
      <c r="M7965">
        <v>0</v>
      </c>
      <c r="N7965">
        <v>2</v>
      </c>
      <c r="O7965" t="s">
        <v>5006</v>
      </c>
      <c r="R7965">
        <v>0</v>
      </c>
      <c r="S7965" t="s">
        <v>271</v>
      </c>
      <c r="AA7965" t="s">
        <v>5008</v>
      </c>
      <c r="AC7965">
        <v>1</v>
      </c>
      <c r="AE7965">
        <v>1</v>
      </c>
      <c r="AF7965" t="s">
        <v>271</v>
      </c>
    </row>
    <row r="7966" spans="1:32" x14ac:dyDescent="0.25">
      <c r="A7966" t="str">
        <f t="array" ref="A7966">IF(COUNT(SEARCH(RubriekenHistorisch,CONCATENATE(P7965,U7965,AB7965,AH7965))),"t","f")</f>
        <v>f</v>
      </c>
      <c r="B7966" t="str">
        <f t="shared" si="374"/>
        <v>f</v>
      </c>
      <c r="C7966" t="str">
        <f t="shared" si="375"/>
        <v>f</v>
      </c>
      <c r="D7966" t="str">
        <f t="shared" si="376"/>
        <v>f</v>
      </c>
      <c r="E7966" t="str">
        <f>IF(COUNT(SEARCH({"04.","05.","09.","12."},CONCATENATE(P7965,U7965,AB7965,AH7965))),"t","f")</f>
        <v>f</v>
      </c>
      <c r="F7966" t="str">
        <f t="array" ref="F7966">IF(COUNT(SEARCH(HistorischeRubrieken,CONCATENATE(P7965,U7965,AB7965,AH7965))),"t","f")</f>
        <v>f</v>
      </c>
      <c r="G7966">
        <v>6</v>
      </c>
      <c r="H7966">
        <v>710153</v>
      </c>
      <c r="I7966" t="s">
        <v>5010</v>
      </c>
      <c r="J7966">
        <v>20150101</v>
      </c>
      <c r="M7966">
        <v>0</v>
      </c>
      <c r="N7966">
        <v>2</v>
      </c>
      <c r="O7966" t="s">
        <v>5006</v>
      </c>
      <c r="R7966">
        <v>0</v>
      </c>
      <c r="S7966" t="s">
        <v>271</v>
      </c>
      <c r="AA7966" t="s">
        <v>5009</v>
      </c>
      <c r="AC7966">
        <v>1</v>
      </c>
      <c r="AE7966">
        <v>1</v>
      </c>
      <c r="AF7966" t="s">
        <v>271</v>
      </c>
    </row>
    <row r="7967" spans="1:32" hidden="1" x14ac:dyDescent="0.25">
      <c r="A7967" t="str">
        <f t="array" ref="A7967">IF(COUNT(SEARCH(RubriekenHistorisch,CONCATENATE(P7966,U7966,AB7966,AH7966))),"t","f")</f>
        <v>f</v>
      </c>
      <c r="B7967" t="str">
        <f t="shared" si="374"/>
        <v>f</v>
      </c>
      <c r="C7967" t="str">
        <f t="shared" si="375"/>
        <v>f</v>
      </c>
      <c r="D7967" t="str">
        <f t="shared" si="376"/>
        <v>f</v>
      </c>
      <c r="E7967" t="str">
        <f>IF(COUNT(SEARCH({"04.","05.","09.","12."},CONCATENATE(P7966,U7966,AB7966,AH7966))),"t","f")</f>
        <v>f</v>
      </c>
      <c r="F7967" t="str">
        <f t="array" ref="F7967">IF(COUNT(SEARCH(HistorischeRubrieken,CONCATENATE(P7966,U7966,AB7966,AH7966))),"t","f")</f>
        <v>f</v>
      </c>
      <c r="G7967">
        <v>1</v>
      </c>
      <c r="H7967">
        <v>750001</v>
      </c>
      <c r="I7967" t="s">
        <v>5011</v>
      </c>
      <c r="J7967">
        <v>19950501</v>
      </c>
      <c r="K7967">
        <v>19980501</v>
      </c>
      <c r="M7967">
        <v>0</v>
      </c>
      <c r="N7967">
        <v>0</v>
      </c>
      <c r="AA7967" t="s">
        <v>5012</v>
      </c>
      <c r="AC7967">
        <v>0</v>
      </c>
      <c r="AE7967">
        <v>1</v>
      </c>
      <c r="AF7967" t="s">
        <v>271</v>
      </c>
    </row>
    <row r="7968" spans="1:32" hidden="1" x14ac:dyDescent="0.25">
      <c r="A7968" t="str">
        <f t="array" ref="A7968">IF(COUNT(SEARCH(RubriekenHistorisch,CONCATENATE(P7967,U7967,AB7967,AH7967))),"t","f")</f>
        <v>f</v>
      </c>
      <c r="B7968" t="str">
        <f t="shared" si="374"/>
        <v>f</v>
      </c>
      <c r="C7968" t="str">
        <f t="shared" si="375"/>
        <v>f</v>
      </c>
      <c r="D7968" t="str">
        <f t="shared" si="376"/>
        <v>f</v>
      </c>
      <c r="E7968" t="str">
        <f>IF(COUNT(SEARCH({"04.","05.","09.","12."},CONCATENATE(P7967,U7967,AB7967,AH7967))),"t","f")</f>
        <v>f</v>
      </c>
      <c r="F7968" t="str">
        <f t="array" ref="F7968">IF(COUNT(SEARCH(HistorischeRubrieken,CONCATENATE(P7967,U7967,AB7967,AH7967))),"t","f")</f>
        <v>f</v>
      </c>
      <c r="G7968">
        <v>2</v>
      </c>
      <c r="H7968">
        <v>750001</v>
      </c>
      <c r="I7968" t="s">
        <v>5011</v>
      </c>
      <c r="J7968">
        <v>19980501</v>
      </c>
      <c r="K7968">
        <v>20010301</v>
      </c>
      <c r="M7968">
        <v>0</v>
      </c>
      <c r="N7968">
        <v>0</v>
      </c>
      <c r="AA7968" t="s">
        <v>5013</v>
      </c>
      <c r="AC7968">
        <v>0</v>
      </c>
      <c r="AE7968">
        <v>1</v>
      </c>
      <c r="AF7968" t="s">
        <v>271</v>
      </c>
    </row>
    <row r="7969" spans="1:32" hidden="1" x14ac:dyDescent="0.25">
      <c r="A7969" t="str">
        <f t="array" ref="A7969">IF(COUNT(SEARCH(RubriekenHistorisch,CONCATENATE(P7968,U7968,AB7968,AH7968))),"t","f")</f>
        <v>f</v>
      </c>
      <c r="B7969" t="str">
        <f t="shared" si="374"/>
        <v>f</v>
      </c>
      <c r="C7969" t="str">
        <f t="shared" si="375"/>
        <v>f</v>
      </c>
      <c r="D7969" t="str">
        <f t="shared" si="376"/>
        <v>f</v>
      </c>
      <c r="E7969" t="str">
        <f>IF(COUNT(SEARCH({"04.","05.","09.","12."},CONCATENATE(P7968,U7968,AB7968,AH7968))),"t","f")</f>
        <v>f</v>
      </c>
      <c r="F7969" t="str">
        <f t="array" ref="F7969">IF(COUNT(SEARCH(HistorischeRubrieken,CONCATENATE(P7968,U7968,AB7968,AH7968))),"t","f")</f>
        <v>f</v>
      </c>
      <c r="G7969">
        <v>3</v>
      </c>
      <c r="H7969">
        <v>750001</v>
      </c>
      <c r="I7969" t="s">
        <v>5014</v>
      </c>
      <c r="J7969">
        <v>20010301</v>
      </c>
      <c r="K7969">
        <v>20051201</v>
      </c>
      <c r="M7969">
        <v>0</v>
      </c>
      <c r="N7969">
        <v>2</v>
      </c>
      <c r="AA7969" t="s">
        <v>5015</v>
      </c>
      <c r="AC7969">
        <v>0</v>
      </c>
      <c r="AE7969">
        <v>1</v>
      </c>
      <c r="AF7969" t="s">
        <v>271</v>
      </c>
    </row>
    <row r="7970" spans="1:32" hidden="1" x14ac:dyDescent="0.25">
      <c r="A7970" t="str">
        <f t="array" ref="A7970">IF(COUNT(SEARCH(RubriekenHistorisch,CONCATENATE(P7969,U7969,AB7969,AH7969))),"t","f")</f>
        <v>f</v>
      </c>
      <c r="B7970" t="str">
        <f t="shared" si="374"/>
        <v>f</v>
      </c>
      <c r="C7970" t="str">
        <f t="shared" si="375"/>
        <v>f</v>
      </c>
      <c r="D7970" t="str">
        <f t="shared" si="376"/>
        <v>f</v>
      </c>
      <c r="E7970" t="str">
        <f>IF(COUNT(SEARCH({"04.","05.","09.","12."},CONCATENATE(P7969,U7969,AB7969,AH7969))),"t","f")</f>
        <v>f</v>
      </c>
      <c r="F7970" t="str">
        <f t="array" ref="F7970">IF(COUNT(SEARCH(HistorischeRubrieken,CONCATENATE(P7969,U7969,AB7969,AH7969))),"t","f")</f>
        <v>f</v>
      </c>
      <c r="G7970">
        <v>4</v>
      </c>
      <c r="H7970">
        <v>750001</v>
      </c>
      <c r="I7970" t="s">
        <v>5016</v>
      </c>
      <c r="J7970">
        <v>20051201</v>
      </c>
      <c r="K7970">
        <v>20071201</v>
      </c>
      <c r="M7970">
        <v>0</v>
      </c>
      <c r="N7970">
        <v>2</v>
      </c>
      <c r="AA7970" t="s">
        <v>5015</v>
      </c>
      <c r="AC7970">
        <v>0</v>
      </c>
      <c r="AE7970">
        <v>1</v>
      </c>
      <c r="AF7970" t="s">
        <v>271</v>
      </c>
    </row>
    <row r="7971" spans="1:32" hidden="1" x14ac:dyDescent="0.25">
      <c r="A7971" t="str">
        <f t="array" ref="A7971">IF(COUNT(SEARCH(RubriekenHistorisch,CONCATENATE(P7970,U7970,AB7970,AH7970))),"t","f")</f>
        <v>f</v>
      </c>
      <c r="B7971" t="str">
        <f t="shared" si="374"/>
        <v>f</v>
      </c>
      <c r="C7971" t="str">
        <f t="shared" si="375"/>
        <v>f</v>
      </c>
      <c r="D7971" t="str">
        <f t="shared" si="376"/>
        <v>f</v>
      </c>
      <c r="E7971" t="str">
        <f>IF(COUNT(SEARCH({"04.","05.","09.","12."},CONCATENATE(P7970,U7970,AB7970,AH7970))),"t","f")</f>
        <v>f</v>
      </c>
      <c r="F7971" t="str">
        <f t="array" ref="F7971">IF(COUNT(SEARCH(HistorischeRubrieken,CONCATENATE(P7970,U7970,AB7970,AH7970))),"t","f")</f>
        <v>f</v>
      </c>
      <c r="G7971">
        <v>5</v>
      </c>
      <c r="H7971">
        <v>750001</v>
      </c>
      <c r="I7971" t="s">
        <v>5016</v>
      </c>
      <c r="J7971">
        <v>20071201</v>
      </c>
      <c r="K7971">
        <v>20120115</v>
      </c>
      <c r="M7971">
        <v>0</v>
      </c>
      <c r="N7971">
        <v>2</v>
      </c>
      <c r="AA7971" t="s">
        <v>5017</v>
      </c>
      <c r="AC7971">
        <v>0</v>
      </c>
      <c r="AE7971">
        <v>1</v>
      </c>
      <c r="AF7971" t="s">
        <v>271</v>
      </c>
    </row>
    <row r="7972" spans="1:32" hidden="1" x14ac:dyDescent="0.25">
      <c r="A7972" t="str">
        <f t="array" ref="A7972">IF(COUNT(SEARCH(RubriekenHistorisch,CONCATENATE(P7971,U7971,AB7971,AH7971))),"t","f")</f>
        <v>f</v>
      </c>
      <c r="B7972" t="str">
        <f t="shared" si="374"/>
        <v>f</v>
      </c>
      <c r="C7972" t="str">
        <f t="shared" si="375"/>
        <v>f</v>
      </c>
      <c r="D7972" t="str">
        <f t="shared" si="376"/>
        <v>f</v>
      </c>
      <c r="E7972" t="str">
        <f>IF(COUNT(SEARCH({"04.","05.","09.","12."},CONCATENATE(P7971,U7971,AB7971,AH7971))),"t","f")</f>
        <v>f</v>
      </c>
      <c r="F7972" t="str">
        <f t="array" ref="F7972">IF(COUNT(SEARCH(HistorischeRubrieken,CONCATENATE(P7971,U7971,AB7971,AH7971))),"t","f")</f>
        <v>f</v>
      </c>
      <c r="G7972">
        <v>6</v>
      </c>
      <c r="H7972">
        <v>750001</v>
      </c>
      <c r="I7972" t="s">
        <v>5016</v>
      </c>
      <c r="J7972">
        <v>20120115</v>
      </c>
      <c r="K7972">
        <v>20120601</v>
      </c>
      <c r="M7972">
        <v>0</v>
      </c>
      <c r="N7972">
        <v>2</v>
      </c>
      <c r="AA7972" t="s">
        <v>5018</v>
      </c>
      <c r="AC7972">
        <v>0</v>
      </c>
      <c r="AE7972">
        <v>1</v>
      </c>
      <c r="AF7972" t="s">
        <v>271</v>
      </c>
    </row>
    <row r="7973" spans="1:32" hidden="1" x14ac:dyDescent="0.25">
      <c r="A7973" t="str">
        <f t="array" ref="A7973">IF(COUNT(SEARCH(RubriekenHistorisch,CONCATENATE(P7972,U7972,AB7972,AH7972))),"t","f")</f>
        <v>f</v>
      </c>
      <c r="B7973" t="str">
        <f t="shared" si="374"/>
        <v>f</v>
      </c>
      <c r="C7973" t="str">
        <f t="shared" si="375"/>
        <v>f</v>
      </c>
      <c r="D7973" t="str">
        <f t="shared" si="376"/>
        <v>f</v>
      </c>
      <c r="E7973" t="str">
        <f>IF(COUNT(SEARCH({"04.","05.","09.","12."},CONCATENATE(P7972,U7972,AB7972,AH7972))),"t","f")</f>
        <v>f</v>
      </c>
      <c r="F7973" t="str">
        <f t="array" ref="F7973">IF(COUNT(SEARCH(HistorischeRubrieken,CONCATENATE(P7972,U7972,AB7972,AH7972))),"t","f")</f>
        <v>f</v>
      </c>
      <c r="G7973">
        <v>7</v>
      </c>
      <c r="H7973">
        <v>750001</v>
      </c>
      <c r="I7973" t="s">
        <v>5019</v>
      </c>
      <c r="J7973">
        <v>20120601</v>
      </c>
      <c r="K7973">
        <v>20130301</v>
      </c>
      <c r="M7973">
        <v>0</v>
      </c>
      <c r="N7973">
        <v>2</v>
      </c>
      <c r="AA7973" t="s">
        <v>5018</v>
      </c>
      <c r="AC7973">
        <v>0</v>
      </c>
      <c r="AE7973">
        <v>1</v>
      </c>
      <c r="AF7973" t="s">
        <v>271</v>
      </c>
    </row>
    <row r="7974" spans="1:32" hidden="1" x14ac:dyDescent="0.25">
      <c r="A7974" t="str">
        <f t="array" ref="A7974">IF(COUNT(SEARCH(RubriekenHistorisch,CONCATENATE(P7973,U7973,AB7973,AH7973))),"t","f")</f>
        <v>f</v>
      </c>
      <c r="B7974" t="str">
        <f t="shared" si="374"/>
        <v>f</v>
      </c>
      <c r="C7974" t="str">
        <f t="shared" si="375"/>
        <v>f</v>
      </c>
      <c r="D7974" t="str">
        <f t="shared" si="376"/>
        <v>f</v>
      </c>
      <c r="E7974" t="str">
        <f>IF(COUNT(SEARCH({"04.","05.","09.","12."},CONCATENATE(P7973,U7973,AB7973,AH7973))),"t","f")</f>
        <v>f</v>
      </c>
      <c r="F7974" t="str">
        <f t="array" ref="F7974">IF(COUNT(SEARCH(HistorischeRubrieken,CONCATENATE(P7973,U7973,AB7973,AH7973))),"t","f")</f>
        <v>f</v>
      </c>
      <c r="G7974">
        <v>8</v>
      </c>
      <c r="H7974">
        <v>750001</v>
      </c>
      <c r="I7974" t="s">
        <v>5019</v>
      </c>
      <c r="J7974">
        <v>20130301</v>
      </c>
      <c r="K7974">
        <v>20140106</v>
      </c>
      <c r="M7974">
        <v>0</v>
      </c>
      <c r="N7974">
        <v>2</v>
      </c>
      <c r="AA7974" t="s">
        <v>5020</v>
      </c>
      <c r="AC7974">
        <v>0</v>
      </c>
      <c r="AE7974">
        <v>1</v>
      </c>
      <c r="AF7974" t="s">
        <v>271</v>
      </c>
    </row>
    <row r="7975" spans="1:32" hidden="1" x14ac:dyDescent="0.25">
      <c r="A7975" t="str">
        <f t="array" ref="A7975">IF(COUNT(SEARCH(RubriekenHistorisch,CONCATENATE(P7974,U7974,AB7974,AH7974))),"t","f")</f>
        <v>f</v>
      </c>
      <c r="B7975" t="str">
        <f t="shared" si="374"/>
        <v>f</v>
      </c>
      <c r="C7975" t="str">
        <f t="shared" si="375"/>
        <v>f</v>
      </c>
      <c r="D7975" t="str">
        <f t="shared" si="376"/>
        <v>f</v>
      </c>
      <c r="E7975" t="str">
        <f>IF(COUNT(SEARCH({"04.","05.","09.","12."},CONCATENATE(P7974,U7974,AB7974,AH7974))),"t","f")</f>
        <v>f</v>
      </c>
      <c r="F7975" t="str">
        <f t="array" ref="F7975">IF(COUNT(SEARCH(HistorischeRubrieken,CONCATENATE(P7974,U7974,AB7974,AH7974))),"t","f")</f>
        <v>f</v>
      </c>
      <c r="G7975">
        <v>9</v>
      </c>
      <c r="H7975">
        <v>750001</v>
      </c>
      <c r="I7975" t="s">
        <v>5021</v>
      </c>
      <c r="J7975">
        <v>20140106</v>
      </c>
      <c r="K7975">
        <v>20150101</v>
      </c>
      <c r="M7975">
        <v>0</v>
      </c>
      <c r="N7975">
        <v>2</v>
      </c>
      <c r="AA7975" t="s">
        <v>5022</v>
      </c>
      <c r="AC7975">
        <v>0</v>
      </c>
      <c r="AE7975">
        <v>1</v>
      </c>
      <c r="AF7975" t="s">
        <v>271</v>
      </c>
    </row>
    <row r="7976" spans="1:32" x14ac:dyDescent="0.25">
      <c r="A7976" t="str">
        <f t="array" ref="A7976">IF(COUNT(SEARCH(RubriekenHistorisch,CONCATENATE(P7975,U7975,AB7975,AH7975))),"t","f")</f>
        <v>f</v>
      </c>
      <c r="B7976" t="str">
        <f t="shared" si="374"/>
        <v>f</v>
      </c>
      <c r="C7976" t="str">
        <f t="shared" si="375"/>
        <v>f</v>
      </c>
      <c r="D7976" t="str">
        <f t="shared" si="376"/>
        <v>f</v>
      </c>
      <c r="E7976" t="str">
        <f>IF(COUNT(SEARCH({"04.","05.","09.","12."},CONCATENATE(P7975,U7975,AB7975,AH7975))),"t","f")</f>
        <v>f</v>
      </c>
      <c r="F7976" t="str">
        <f t="array" ref="F7976">IF(COUNT(SEARCH(HistorischeRubrieken,CONCATENATE(P7975,U7975,AB7975,AH7975))),"t","f")</f>
        <v>f</v>
      </c>
      <c r="G7976">
        <v>10</v>
      </c>
      <c r="H7976">
        <v>750001</v>
      </c>
      <c r="I7976" t="s">
        <v>5021</v>
      </c>
      <c r="J7976">
        <v>20150101</v>
      </c>
      <c r="M7976">
        <v>0</v>
      </c>
      <c r="N7976">
        <v>2</v>
      </c>
      <c r="AA7976" t="s">
        <v>5023</v>
      </c>
      <c r="AC7976">
        <v>0</v>
      </c>
      <c r="AE7976">
        <v>1</v>
      </c>
      <c r="AF7976" t="s">
        <v>271</v>
      </c>
    </row>
    <row r="7977" spans="1:32" hidden="1" x14ac:dyDescent="0.25">
      <c r="A7977" t="str">
        <f t="array" ref="A7977">IF(COUNT(SEARCH(RubriekenHistorisch,CONCATENATE(P7976,U7976,AB7976,AH7976))),"t","f")</f>
        <v>f</v>
      </c>
      <c r="B7977" t="str">
        <f t="shared" si="374"/>
        <v>f</v>
      </c>
      <c r="C7977" t="str">
        <f t="shared" si="375"/>
        <v>f</v>
      </c>
      <c r="D7977" t="str">
        <f t="shared" si="376"/>
        <v>f</v>
      </c>
      <c r="E7977" t="str">
        <f>IF(COUNT(SEARCH({"04.","05.","09.","12."},CONCATENATE(P7976,U7976,AB7976,AH7976))),"t","f")</f>
        <v>f</v>
      </c>
      <c r="F7977" t="str">
        <f t="array" ref="F7977">IF(COUNT(SEARCH(HistorischeRubrieken,CONCATENATE(P7976,U7976,AB7976,AH7976))),"t","f")</f>
        <v>f</v>
      </c>
      <c r="G7977">
        <v>1</v>
      </c>
      <c r="H7977">
        <v>750002</v>
      </c>
      <c r="I7977" t="s">
        <v>5024</v>
      </c>
      <c r="J7977">
        <v>20120101</v>
      </c>
      <c r="K7977">
        <v>20121001</v>
      </c>
      <c r="M7977">
        <v>0</v>
      </c>
      <c r="N7977">
        <v>2</v>
      </c>
      <c r="AA7977" t="s">
        <v>5018</v>
      </c>
      <c r="AC7977">
        <v>0</v>
      </c>
      <c r="AE7977">
        <v>1</v>
      </c>
      <c r="AF7977" t="s">
        <v>271</v>
      </c>
    </row>
    <row r="7978" spans="1:32" hidden="1" x14ac:dyDescent="0.25">
      <c r="A7978" t="str">
        <f t="array" ref="A7978">IF(COUNT(SEARCH(RubriekenHistorisch,CONCATENATE(P7977,U7977,AB7977,AH7977))),"t","f")</f>
        <v>f</v>
      </c>
      <c r="B7978" t="str">
        <f t="shared" si="374"/>
        <v>f</v>
      </c>
      <c r="C7978" t="str">
        <f t="shared" si="375"/>
        <v>f</v>
      </c>
      <c r="D7978" t="str">
        <f t="shared" si="376"/>
        <v>f</v>
      </c>
      <c r="E7978" t="str">
        <f>IF(COUNT(SEARCH({"04.","05.","09.","12."},CONCATENATE(P7977,U7977,AB7977,AH7977))),"t","f")</f>
        <v>f</v>
      </c>
      <c r="F7978" t="str">
        <f t="array" ref="F7978">IF(COUNT(SEARCH(HistorischeRubrieken,CONCATENATE(P7977,U7977,AB7977,AH7977))),"t","f")</f>
        <v>f</v>
      </c>
      <c r="G7978">
        <v>1</v>
      </c>
      <c r="H7978">
        <v>760001</v>
      </c>
      <c r="I7978" t="s">
        <v>5025</v>
      </c>
      <c r="J7978">
        <v>20040601</v>
      </c>
      <c r="K7978">
        <v>20061201</v>
      </c>
      <c r="M7978">
        <v>0</v>
      </c>
      <c r="N7978">
        <v>0</v>
      </c>
      <c r="AA7978" t="s">
        <v>5026</v>
      </c>
      <c r="AC7978">
        <v>0</v>
      </c>
      <c r="AE7978">
        <v>0</v>
      </c>
      <c r="AF7978" t="s">
        <v>271</v>
      </c>
    </row>
    <row r="7979" spans="1:32" hidden="1" x14ac:dyDescent="0.25">
      <c r="A7979" t="str">
        <f t="array" ref="A7979">IF(COUNT(SEARCH(RubriekenHistorisch,CONCATENATE(P7978,U7978,AB7978,AH7978))),"t","f")</f>
        <v>f</v>
      </c>
      <c r="B7979" t="str">
        <f t="shared" si="374"/>
        <v>f</v>
      </c>
      <c r="C7979" t="str">
        <f t="shared" si="375"/>
        <v>f</v>
      </c>
      <c r="D7979" t="str">
        <f t="shared" si="376"/>
        <v>f</v>
      </c>
      <c r="E7979" t="str">
        <f>IF(COUNT(SEARCH({"04.","05.","09.","12."},CONCATENATE(P7978,U7978,AB7978,AH7978))),"t","f")</f>
        <v>f</v>
      </c>
      <c r="F7979" t="str">
        <f t="array" ref="F7979">IF(COUNT(SEARCH(HistorischeRubrieken,CONCATENATE(P7978,U7978,AB7978,AH7978))),"t","f")</f>
        <v>f</v>
      </c>
      <c r="G7979">
        <v>2</v>
      </c>
      <c r="H7979">
        <v>760001</v>
      </c>
      <c r="I7979" t="s">
        <v>5027</v>
      </c>
      <c r="J7979">
        <v>20061201</v>
      </c>
      <c r="K7979">
        <v>20071201</v>
      </c>
      <c r="M7979">
        <v>0</v>
      </c>
      <c r="N7979">
        <v>0</v>
      </c>
      <c r="AA7979" t="s">
        <v>5026</v>
      </c>
      <c r="AC7979">
        <v>0</v>
      </c>
      <c r="AE7979">
        <v>0</v>
      </c>
      <c r="AF7979" t="s">
        <v>271</v>
      </c>
    </row>
    <row r="7980" spans="1:32" hidden="1" x14ac:dyDescent="0.25">
      <c r="A7980" t="str">
        <f t="array" ref="A7980">IF(COUNT(SEARCH(RubriekenHistorisch,CONCATENATE(P7979,U7979,AB7979,AH7979))),"t","f")</f>
        <v>f</v>
      </c>
      <c r="B7980" t="str">
        <f t="shared" si="374"/>
        <v>f</v>
      </c>
      <c r="C7980" t="str">
        <f t="shared" si="375"/>
        <v>f</v>
      </c>
      <c r="D7980" t="str">
        <f t="shared" si="376"/>
        <v>f</v>
      </c>
      <c r="E7980" t="str">
        <f>IF(COUNT(SEARCH({"04.","05.","09.","12."},CONCATENATE(P7979,U7979,AB7979,AH7979))),"t","f")</f>
        <v>f</v>
      </c>
      <c r="F7980" t="str">
        <f t="array" ref="F7980">IF(COUNT(SEARCH(HistorischeRubrieken,CONCATENATE(P7979,U7979,AB7979,AH7979))),"t","f")</f>
        <v>f</v>
      </c>
      <c r="G7980">
        <v>3</v>
      </c>
      <c r="H7980">
        <v>760001</v>
      </c>
      <c r="I7980" t="s">
        <v>5027</v>
      </c>
      <c r="J7980">
        <v>20071201</v>
      </c>
      <c r="K7980">
        <v>20120115</v>
      </c>
      <c r="M7980">
        <v>0</v>
      </c>
      <c r="N7980">
        <v>0</v>
      </c>
      <c r="AA7980" t="s">
        <v>5028</v>
      </c>
      <c r="AC7980">
        <v>0</v>
      </c>
      <c r="AE7980">
        <v>0</v>
      </c>
      <c r="AF7980" t="s">
        <v>271</v>
      </c>
    </row>
    <row r="7981" spans="1:32" hidden="1" x14ac:dyDescent="0.25">
      <c r="A7981" t="str">
        <f t="array" ref="A7981">IF(COUNT(SEARCH(RubriekenHistorisch,CONCATENATE(P7980,U7980,AB7980,AH7980))),"t","f")</f>
        <v>f</v>
      </c>
      <c r="B7981" t="str">
        <f t="shared" si="374"/>
        <v>f</v>
      </c>
      <c r="C7981" t="str">
        <f t="shared" si="375"/>
        <v>f</v>
      </c>
      <c r="D7981" t="str">
        <f t="shared" si="376"/>
        <v>f</v>
      </c>
      <c r="E7981" t="str">
        <f>IF(COUNT(SEARCH({"04.","05.","09.","12."},CONCATENATE(P7980,U7980,AB7980,AH7980))),"t","f")</f>
        <v>f</v>
      </c>
      <c r="F7981" t="str">
        <f t="array" ref="F7981">IF(COUNT(SEARCH(HistorischeRubrieken,CONCATENATE(P7980,U7980,AB7980,AH7980))),"t","f")</f>
        <v>f</v>
      </c>
      <c r="G7981">
        <v>4</v>
      </c>
      <c r="H7981">
        <v>760001</v>
      </c>
      <c r="I7981" t="s">
        <v>5027</v>
      </c>
      <c r="J7981">
        <v>20120115</v>
      </c>
      <c r="K7981">
        <v>20120601</v>
      </c>
      <c r="M7981">
        <v>0</v>
      </c>
      <c r="N7981">
        <v>0</v>
      </c>
      <c r="AA7981" t="s">
        <v>5029</v>
      </c>
      <c r="AC7981">
        <v>0</v>
      </c>
      <c r="AE7981">
        <v>0</v>
      </c>
      <c r="AF7981" t="s">
        <v>271</v>
      </c>
    </row>
    <row r="7982" spans="1:32" hidden="1" x14ac:dyDescent="0.25">
      <c r="A7982" t="str">
        <f t="array" ref="A7982">IF(COUNT(SEARCH(RubriekenHistorisch,CONCATENATE(P7981,U7981,AB7981,AH7981))),"t","f")</f>
        <v>f</v>
      </c>
      <c r="B7982" t="str">
        <f t="shared" si="374"/>
        <v>f</v>
      </c>
      <c r="C7982" t="str">
        <f t="shared" si="375"/>
        <v>f</v>
      </c>
      <c r="D7982" t="str">
        <f t="shared" si="376"/>
        <v>f</v>
      </c>
      <c r="E7982" t="str">
        <f>IF(COUNT(SEARCH({"04.","05.","09.","12."},CONCATENATE(P7981,U7981,AB7981,AH7981))),"t","f")</f>
        <v>f</v>
      </c>
      <c r="F7982" t="str">
        <f t="array" ref="F7982">IF(COUNT(SEARCH(HistorischeRubrieken,CONCATENATE(P7981,U7981,AB7981,AH7981))),"t","f")</f>
        <v>f</v>
      </c>
      <c r="G7982">
        <v>5</v>
      </c>
      <c r="H7982">
        <v>760001</v>
      </c>
      <c r="I7982" t="s">
        <v>5027</v>
      </c>
      <c r="J7982">
        <v>20120601</v>
      </c>
      <c r="K7982">
        <v>20140106</v>
      </c>
      <c r="M7982">
        <v>0</v>
      </c>
      <c r="N7982">
        <v>0</v>
      </c>
      <c r="AA7982" t="s">
        <v>5029</v>
      </c>
      <c r="AC7982">
        <v>0</v>
      </c>
      <c r="AE7982">
        <v>0</v>
      </c>
      <c r="AF7982" t="s">
        <v>271</v>
      </c>
    </row>
    <row r="7983" spans="1:32" hidden="1" x14ac:dyDescent="0.25">
      <c r="A7983" t="str">
        <f t="array" ref="A7983">IF(COUNT(SEARCH(RubriekenHistorisch,CONCATENATE(P7982,U7982,AB7982,AH7982))),"t","f")</f>
        <v>f</v>
      </c>
      <c r="B7983" t="str">
        <f t="shared" si="374"/>
        <v>f</v>
      </c>
      <c r="C7983" t="str">
        <f t="shared" si="375"/>
        <v>f</v>
      </c>
      <c r="D7983" t="str">
        <f t="shared" si="376"/>
        <v>f</v>
      </c>
      <c r="E7983" t="str">
        <f>IF(COUNT(SEARCH({"04.","05.","09.","12."},CONCATENATE(P7982,U7982,AB7982,AH7982))),"t","f")</f>
        <v>f</v>
      </c>
      <c r="F7983" t="str">
        <f t="array" ref="F7983">IF(COUNT(SEARCH(HistorischeRubrieken,CONCATENATE(P7982,U7982,AB7982,AH7982))),"t","f")</f>
        <v>f</v>
      </c>
      <c r="G7983">
        <v>6</v>
      </c>
      <c r="H7983">
        <v>760001</v>
      </c>
      <c r="I7983" t="s">
        <v>5030</v>
      </c>
      <c r="J7983">
        <v>20140106</v>
      </c>
      <c r="K7983">
        <v>20150401</v>
      </c>
      <c r="M7983">
        <v>0</v>
      </c>
      <c r="N7983">
        <v>0</v>
      </c>
      <c r="AA7983" t="s">
        <v>5031</v>
      </c>
      <c r="AB7983" t="s">
        <v>1642</v>
      </c>
      <c r="AC7983">
        <v>0</v>
      </c>
      <c r="AE7983">
        <v>0</v>
      </c>
      <c r="AF7983" t="s">
        <v>271</v>
      </c>
    </row>
    <row r="7984" spans="1:32" hidden="1" x14ac:dyDescent="0.25">
      <c r="A7984" t="str">
        <f t="array" ref="A7984">IF(COUNT(SEARCH(RubriekenHistorisch,CONCATENATE(P7983,U7983,AB7983,AH7983))),"t","f")</f>
        <v>f</v>
      </c>
      <c r="B7984" t="str">
        <f t="shared" si="374"/>
        <v>f</v>
      </c>
      <c r="C7984" t="str">
        <f t="shared" si="375"/>
        <v>f</v>
      </c>
      <c r="D7984" t="str">
        <f t="shared" si="376"/>
        <v>f</v>
      </c>
      <c r="E7984" t="str">
        <f>IF(COUNT(SEARCH({"04.","05.","09.","12."},CONCATENATE(P7983,U7983,AB7983,AH7983))),"t","f")</f>
        <v>t</v>
      </c>
      <c r="F7984" t="str">
        <f t="array" ref="F7984">IF(COUNT(SEARCH(HistorischeRubrieken,CONCATENATE(P7983,U7983,AB7983,AH7983))),"t","f")</f>
        <v>f</v>
      </c>
      <c r="G7984">
        <v>7</v>
      </c>
      <c r="H7984">
        <v>760001</v>
      </c>
      <c r="I7984" t="s">
        <v>5030</v>
      </c>
      <c r="J7984">
        <v>20150401</v>
      </c>
      <c r="K7984">
        <v>20160201</v>
      </c>
      <c r="M7984">
        <v>0</v>
      </c>
      <c r="N7984">
        <v>0</v>
      </c>
      <c r="AA7984" t="s">
        <v>5029</v>
      </c>
      <c r="AC7984">
        <v>0</v>
      </c>
      <c r="AE7984">
        <v>0</v>
      </c>
      <c r="AF7984" t="s">
        <v>271</v>
      </c>
    </row>
    <row r="7985" spans="1:32" x14ac:dyDescent="0.25">
      <c r="A7985" t="str">
        <f t="array" ref="A7985">IF(COUNT(SEARCH(RubriekenHistorisch,CONCATENATE(P7984,U7984,AB7984,AH7984))),"t","f")</f>
        <v>f</v>
      </c>
      <c r="B7985" t="str">
        <f t="shared" si="374"/>
        <v>f</v>
      </c>
      <c r="C7985" t="str">
        <f t="shared" si="375"/>
        <v>f</v>
      </c>
      <c r="D7985" t="str">
        <f t="shared" si="376"/>
        <v>f</v>
      </c>
      <c r="E7985" t="str">
        <f>IF(COUNT(SEARCH({"04.","05.","09.","12."},CONCATENATE(P7984,U7984,AB7984,AH7984))),"t","f")</f>
        <v>f</v>
      </c>
      <c r="F7985" t="str">
        <f t="array" ref="F7985">IF(COUNT(SEARCH(HistorischeRubrieken,CONCATENATE(P7984,U7984,AB7984,AH7984))),"t","f")</f>
        <v>f</v>
      </c>
      <c r="G7985">
        <v>8</v>
      </c>
      <c r="H7985">
        <v>760001</v>
      </c>
      <c r="I7985" t="s">
        <v>6866</v>
      </c>
      <c r="J7985">
        <v>20160201</v>
      </c>
      <c r="M7985">
        <v>0</v>
      </c>
      <c r="N7985">
        <v>0</v>
      </c>
      <c r="AA7985" t="s">
        <v>1649</v>
      </c>
      <c r="AC7985">
        <v>0</v>
      </c>
      <c r="AE7985">
        <v>0</v>
      </c>
      <c r="AF7985" t="s">
        <v>271</v>
      </c>
    </row>
    <row r="7986" spans="1:32" hidden="1" x14ac:dyDescent="0.25">
      <c r="A7986" t="str">
        <f t="array" ref="A7986">IF(COUNT(SEARCH(RubriekenHistorisch,CONCATENATE(P7985,U7985,AB7985,AH7985))),"t","f")</f>
        <v>f</v>
      </c>
      <c r="B7986" t="str">
        <f t="shared" si="374"/>
        <v>f</v>
      </c>
      <c r="C7986" t="str">
        <f t="shared" si="375"/>
        <v>f</v>
      </c>
      <c r="D7986" t="str">
        <f t="shared" si="376"/>
        <v>f</v>
      </c>
      <c r="E7986" t="str">
        <f>IF(COUNT(SEARCH({"04.","05.","09.","12."},CONCATENATE(P7985,U7985,AB7985,AH7985))),"t","f")</f>
        <v>f</v>
      </c>
      <c r="F7986" t="str">
        <f t="array" ref="F7986">IF(COUNT(SEARCH(HistorischeRubrieken,CONCATENATE(P7985,U7985,AB7985,AH7985))),"t","f")</f>
        <v>f</v>
      </c>
      <c r="G7986">
        <v>1</v>
      </c>
      <c r="H7986">
        <v>800001</v>
      </c>
      <c r="I7986" t="s">
        <v>5032</v>
      </c>
      <c r="J7986">
        <v>19921101</v>
      </c>
      <c r="K7986">
        <v>19950201</v>
      </c>
      <c r="M7986">
        <v>0</v>
      </c>
      <c r="N7986">
        <v>0</v>
      </c>
      <c r="O7986" t="s">
        <v>5033</v>
      </c>
      <c r="R7986">
        <v>0</v>
      </c>
      <c r="S7986" t="s">
        <v>271</v>
      </c>
    </row>
    <row r="7987" spans="1:32" hidden="1" x14ac:dyDescent="0.25">
      <c r="A7987" t="str">
        <f t="array" ref="A7987">IF(COUNT(SEARCH(RubriekenHistorisch,CONCATENATE(P7986,U7986,AB7986,AH7986))),"t","f")</f>
        <v>f</v>
      </c>
      <c r="B7987" t="str">
        <f t="shared" si="374"/>
        <v>f</v>
      </c>
      <c r="C7987" t="str">
        <f t="shared" si="375"/>
        <v>f</v>
      </c>
      <c r="D7987" t="str">
        <f t="shared" si="376"/>
        <v>f</v>
      </c>
      <c r="E7987" t="str">
        <f>IF(COUNT(SEARCH({"04.","05.","09.","12."},CONCATENATE(P7986,U7986,AB7986,AH7986))),"t","f")</f>
        <v>f</v>
      </c>
      <c r="F7987" t="str">
        <f t="array" ref="F7987">IF(COUNT(SEARCH(HistorischeRubrieken,CONCATENATE(P7986,U7986,AB7986,AH7986))),"t","f")</f>
        <v>f</v>
      </c>
      <c r="G7987">
        <v>2</v>
      </c>
      <c r="H7987">
        <v>800001</v>
      </c>
      <c r="I7987" t="s">
        <v>5032</v>
      </c>
      <c r="J7987">
        <v>19950201</v>
      </c>
      <c r="K7987">
        <v>19950801</v>
      </c>
      <c r="M7987">
        <v>0</v>
      </c>
      <c r="N7987">
        <v>0</v>
      </c>
      <c r="O7987" t="s">
        <v>5034</v>
      </c>
      <c r="R7987">
        <v>0</v>
      </c>
      <c r="S7987" t="s">
        <v>271</v>
      </c>
      <c r="AA7987" t="s">
        <v>5035</v>
      </c>
      <c r="AC7987">
        <v>1</v>
      </c>
      <c r="AD7987" t="s">
        <v>5036</v>
      </c>
      <c r="AE7987">
        <v>0</v>
      </c>
      <c r="AF7987" t="s">
        <v>271</v>
      </c>
    </row>
    <row r="7988" spans="1:32" hidden="1" x14ac:dyDescent="0.25">
      <c r="A7988" t="str">
        <f t="array" ref="A7988">IF(COUNT(SEARCH(RubriekenHistorisch,CONCATENATE(P7987,U7987,AB7987,AH7987))),"t","f")</f>
        <v>f</v>
      </c>
      <c r="B7988" t="str">
        <f t="shared" si="374"/>
        <v>f</v>
      </c>
      <c r="C7988" t="str">
        <f t="shared" si="375"/>
        <v>f</v>
      </c>
      <c r="D7988" t="str">
        <f t="shared" si="376"/>
        <v>f</v>
      </c>
      <c r="E7988" t="str">
        <f>IF(COUNT(SEARCH({"04.","05.","09.","12."},CONCATENATE(P7987,U7987,AB7987,AH7987))),"t","f")</f>
        <v>f</v>
      </c>
      <c r="F7988" t="str">
        <f t="array" ref="F7988">IF(COUNT(SEARCH(HistorischeRubrieken,CONCATENATE(P7987,U7987,AB7987,AH7987))),"t","f")</f>
        <v>f</v>
      </c>
      <c r="G7988">
        <v>3</v>
      </c>
      <c r="H7988">
        <v>800001</v>
      </c>
      <c r="I7988" t="s">
        <v>5032</v>
      </c>
      <c r="J7988">
        <v>19950801</v>
      </c>
      <c r="K7988">
        <v>19960101</v>
      </c>
      <c r="M7988">
        <v>0</v>
      </c>
      <c r="N7988">
        <v>0</v>
      </c>
      <c r="O7988" t="s">
        <v>5037</v>
      </c>
      <c r="R7988">
        <v>0</v>
      </c>
      <c r="S7988" t="s">
        <v>271</v>
      </c>
      <c r="AA7988" t="s">
        <v>5035</v>
      </c>
      <c r="AC7988">
        <v>1</v>
      </c>
      <c r="AD7988" t="s">
        <v>5036</v>
      </c>
      <c r="AE7988">
        <v>0</v>
      </c>
      <c r="AF7988" t="s">
        <v>271</v>
      </c>
    </row>
    <row r="7989" spans="1:32" hidden="1" x14ac:dyDescent="0.25">
      <c r="A7989" t="str">
        <f t="array" ref="A7989">IF(COUNT(SEARCH(RubriekenHistorisch,CONCATENATE(P7988,U7988,AB7988,AH7988))),"t","f")</f>
        <v>f</v>
      </c>
      <c r="B7989" t="str">
        <f t="shared" si="374"/>
        <v>f</v>
      </c>
      <c r="C7989" t="str">
        <f t="shared" si="375"/>
        <v>f</v>
      </c>
      <c r="D7989" t="str">
        <f t="shared" si="376"/>
        <v>f</v>
      </c>
      <c r="E7989" t="str">
        <f>IF(COUNT(SEARCH({"04.","05.","09.","12."},CONCATENATE(P7988,U7988,AB7988,AH7988))),"t","f")</f>
        <v>f</v>
      </c>
      <c r="F7989" t="str">
        <f t="array" ref="F7989">IF(COUNT(SEARCH(HistorischeRubrieken,CONCATENATE(P7988,U7988,AB7988,AH7988))),"t","f")</f>
        <v>f</v>
      </c>
      <c r="G7989">
        <v>4</v>
      </c>
      <c r="H7989">
        <v>800001</v>
      </c>
      <c r="I7989" t="s">
        <v>5038</v>
      </c>
      <c r="J7989">
        <v>19960101</v>
      </c>
      <c r="K7989">
        <v>19980501</v>
      </c>
      <c r="M7989">
        <v>0</v>
      </c>
      <c r="N7989">
        <v>0</v>
      </c>
      <c r="O7989" t="s">
        <v>5039</v>
      </c>
      <c r="R7989">
        <v>0</v>
      </c>
      <c r="S7989" t="s">
        <v>271</v>
      </c>
      <c r="AA7989" t="s">
        <v>5040</v>
      </c>
      <c r="AC7989">
        <v>1</v>
      </c>
      <c r="AD7989" t="s">
        <v>5036</v>
      </c>
      <c r="AE7989">
        <v>0</v>
      </c>
      <c r="AF7989" t="s">
        <v>271</v>
      </c>
    </row>
    <row r="7990" spans="1:32" hidden="1" x14ac:dyDescent="0.25">
      <c r="A7990" t="str">
        <f t="array" ref="A7990">IF(COUNT(SEARCH(RubriekenHistorisch,CONCATENATE(P7989,U7989,AB7989,AH7989))),"t","f")</f>
        <v>f</v>
      </c>
      <c r="B7990" t="str">
        <f t="shared" si="374"/>
        <v>f</v>
      </c>
      <c r="C7990" t="str">
        <f t="shared" si="375"/>
        <v>f</v>
      </c>
      <c r="D7990" t="str">
        <f t="shared" si="376"/>
        <v>f</v>
      </c>
      <c r="E7990" t="str">
        <f>IF(COUNT(SEARCH({"04.","05.","09.","12."},CONCATENATE(P7989,U7989,AB7989,AH7989))),"t","f")</f>
        <v>f</v>
      </c>
      <c r="F7990" t="str">
        <f t="array" ref="F7990">IF(COUNT(SEARCH(HistorischeRubrieken,CONCATENATE(P7989,U7989,AB7989,AH7989))),"t","f")</f>
        <v>f</v>
      </c>
      <c r="G7990">
        <v>5</v>
      </c>
      <c r="H7990">
        <v>800001</v>
      </c>
      <c r="I7990" t="s">
        <v>5038</v>
      </c>
      <c r="J7990">
        <v>19980501</v>
      </c>
      <c r="K7990">
        <v>19980601</v>
      </c>
      <c r="M7990">
        <v>0</v>
      </c>
      <c r="N7990">
        <v>0</v>
      </c>
      <c r="O7990" t="s">
        <v>5039</v>
      </c>
      <c r="R7990">
        <v>0</v>
      </c>
      <c r="S7990" t="s">
        <v>271</v>
      </c>
      <c r="AA7990" t="s">
        <v>5041</v>
      </c>
      <c r="AC7990">
        <v>1</v>
      </c>
      <c r="AD7990" t="s">
        <v>5036</v>
      </c>
      <c r="AE7990">
        <v>0</v>
      </c>
      <c r="AF7990" t="s">
        <v>271</v>
      </c>
    </row>
    <row r="7991" spans="1:32" hidden="1" x14ac:dyDescent="0.25">
      <c r="A7991" t="str">
        <f t="array" ref="A7991">IF(COUNT(SEARCH(RubriekenHistorisch,CONCATENATE(P7990,U7990,AB7990,AH7990))),"t","f")</f>
        <v>f</v>
      </c>
      <c r="B7991" t="str">
        <f t="shared" si="374"/>
        <v>f</v>
      </c>
      <c r="C7991" t="str">
        <f t="shared" si="375"/>
        <v>f</v>
      </c>
      <c r="D7991" t="str">
        <f t="shared" si="376"/>
        <v>f</v>
      </c>
      <c r="E7991" t="str">
        <f>IF(COUNT(SEARCH({"04.","05.","09.","12."},CONCATENATE(P7990,U7990,AB7990,AH7990))),"t","f")</f>
        <v>f</v>
      </c>
      <c r="F7991" t="str">
        <f t="array" ref="F7991">IF(COUNT(SEARCH(HistorischeRubrieken,CONCATENATE(P7990,U7990,AB7990,AH7990))),"t","f")</f>
        <v>f</v>
      </c>
      <c r="G7991">
        <v>6</v>
      </c>
      <c r="H7991">
        <v>800001</v>
      </c>
      <c r="I7991" t="s">
        <v>5038</v>
      </c>
      <c r="J7991">
        <v>19980601</v>
      </c>
      <c r="K7991">
        <v>20010201</v>
      </c>
      <c r="M7991">
        <v>0</v>
      </c>
      <c r="N7991">
        <v>0</v>
      </c>
      <c r="O7991" t="s">
        <v>5042</v>
      </c>
      <c r="R7991">
        <v>0</v>
      </c>
      <c r="S7991" t="s">
        <v>271</v>
      </c>
      <c r="T7991" t="s">
        <v>5043</v>
      </c>
      <c r="U7991" t="s">
        <v>5044</v>
      </c>
      <c r="V7991">
        <v>0</v>
      </c>
      <c r="W7991">
        <v>0</v>
      </c>
      <c r="X7991">
        <v>19980626</v>
      </c>
      <c r="Y7991">
        <v>0</v>
      </c>
      <c r="Z7991" t="s">
        <v>271</v>
      </c>
      <c r="AA7991" t="s">
        <v>5045</v>
      </c>
      <c r="AC7991">
        <v>1</v>
      </c>
      <c r="AD7991" t="s">
        <v>5036</v>
      </c>
      <c r="AE7991">
        <v>0</v>
      </c>
      <c r="AF7991" t="s">
        <v>271</v>
      </c>
    </row>
    <row r="7992" spans="1:32" hidden="1" x14ac:dyDescent="0.25">
      <c r="A7992" t="str">
        <f t="array" ref="A7992">IF(COUNT(SEARCH(RubriekenHistorisch,CONCATENATE(P7991,U7991,AB7991,AH7991))),"t","f")</f>
        <v>f</v>
      </c>
      <c r="B7992" t="str">
        <f t="shared" si="374"/>
        <v>f</v>
      </c>
      <c r="C7992" t="str">
        <f t="shared" si="375"/>
        <v>t</v>
      </c>
      <c r="D7992" t="str">
        <f t="shared" si="376"/>
        <v>f</v>
      </c>
      <c r="E7992" t="str">
        <f>IF(COUNT(SEARCH({"04.","05.","09.","12."},CONCATENATE(P7991,U7991,AB7991,AH7991))),"t","f")</f>
        <v>t</v>
      </c>
      <c r="F7992" t="str">
        <f t="array" ref="F7992">IF(COUNT(SEARCH(HistorischeRubrieken,CONCATENATE(P7991,U7991,AB7991,AH7991))),"t","f")</f>
        <v>f</v>
      </c>
      <c r="G7992">
        <v>7</v>
      </c>
      <c r="H7992">
        <v>800001</v>
      </c>
      <c r="I7992" t="s">
        <v>5038</v>
      </c>
      <c r="J7992">
        <v>20010201</v>
      </c>
      <c r="K7992">
        <v>20021201</v>
      </c>
      <c r="M7992">
        <v>0</v>
      </c>
      <c r="N7992">
        <v>0</v>
      </c>
      <c r="O7992" t="s">
        <v>5046</v>
      </c>
      <c r="R7992">
        <v>0</v>
      </c>
      <c r="S7992" t="s">
        <v>271</v>
      </c>
      <c r="AA7992" t="s">
        <v>5047</v>
      </c>
      <c r="AC7992">
        <v>1</v>
      </c>
      <c r="AD7992" t="s">
        <v>5036</v>
      </c>
      <c r="AE7992">
        <v>0</v>
      </c>
      <c r="AF7992" t="s">
        <v>271</v>
      </c>
    </row>
    <row r="7993" spans="1:32" hidden="1" x14ac:dyDescent="0.25">
      <c r="A7993" t="str">
        <f t="array" ref="A7993">IF(COUNT(SEARCH(RubriekenHistorisch,CONCATENATE(P7992,U7992,AB7992,AH7992))),"t","f")</f>
        <v>f</v>
      </c>
      <c r="B7993" t="str">
        <f t="shared" si="374"/>
        <v>f</v>
      </c>
      <c r="C7993" t="str">
        <f t="shared" si="375"/>
        <v>f</v>
      </c>
      <c r="D7993" t="str">
        <f t="shared" si="376"/>
        <v>f</v>
      </c>
      <c r="E7993" t="str">
        <f>IF(COUNT(SEARCH({"04.","05.","09.","12."},CONCATENATE(P7992,U7992,AB7992,AH7992))),"t","f")</f>
        <v>f</v>
      </c>
      <c r="F7993" t="str">
        <f t="array" ref="F7993">IF(COUNT(SEARCH(HistorischeRubrieken,CONCATENATE(P7992,U7992,AB7992,AH7992))),"t","f")</f>
        <v>f</v>
      </c>
      <c r="G7993">
        <v>8</v>
      </c>
      <c r="H7993">
        <v>800001</v>
      </c>
      <c r="I7993" t="s">
        <v>5038</v>
      </c>
      <c r="J7993">
        <v>20021201</v>
      </c>
      <c r="K7993">
        <v>20090901</v>
      </c>
      <c r="M7993">
        <v>0</v>
      </c>
      <c r="N7993">
        <v>0</v>
      </c>
      <c r="O7993" t="s">
        <v>5046</v>
      </c>
      <c r="R7993">
        <v>0</v>
      </c>
      <c r="S7993" t="s">
        <v>271</v>
      </c>
      <c r="AA7993" t="s">
        <v>5047</v>
      </c>
      <c r="AC7993">
        <v>1</v>
      </c>
      <c r="AD7993" t="s">
        <v>5048</v>
      </c>
      <c r="AE7993">
        <v>0</v>
      </c>
      <c r="AF7993" t="s">
        <v>271</v>
      </c>
    </row>
    <row r="7994" spans="1:32" hidden="1" x14ac:dyDescent="0.25">
      <c r="A7994" t="str">
        <f t="array" ref="A7994">IF(COUNT(SEARCH(RubriekenHistorisch,CONCATENATE(P7993,U7993,AB7993,AH7993))),"t","f")</f>
        <v>f</v>
      </c>
      <c r="B7994" t="str">
        <f t="shared" si="374"/>
        <v>f</v>
      </c>
      <c r="C7994" t="str">
        <f t="shared" si="375"/>
        <v>f</v>
      </c>
      <c r="D7994" t="str">
        <f t="shared" si="376"/>
        <v>f</v>
      </c>
      <c r="E7994" t="str">
        <f>IF(COUNT(SEARCH({"04.","05.","09.","12."},CONCATENATE(P7993,U7993,AB7993,AH7993))),"t","f")</f>
        <v>f</v>
      </c>
      <c r="F7994" t="str">
        <f t="array" ref="F7994">IF(COUNT(SEARCH(HistorischeRubrieken,CONCATENATE(P7993,U7993,AB7993,AH7993))),"t","f")</f>
        <v>f</v>
      </c>
      <c r="G7994">
        <v>1</v>
      </c>
      <c r="H7994">
        <v>800101</v>
      </c>
      <c r="I7994" t="s">
        <v>5049</v>
      </c>
      <c r="J7994">
        <v>19931001</v>
      </c>
      <c r="K7994">
        <v>19960101</v>
      </c>
      <c r="L7994" t="s">
        <v>5050</v>
      </c>
      <c r="M7994">
        <v>0</v>
      </c>
      <c r="N7994">
        <v>0</v>
      </c>
      <c r="O7994" t="s">
        <v>5051</v>
      </c>
      <c r="R7994">
        <v>0</v>
      </c>
      <c r="S7994" t="s">
        <v>271</v>
      </c>
      <c r="U7994" t="s">
        <v>5052</v>
      </c>
      <c r="V7994">
        <v>1</v>
      </c>
      <c r="W7994">
        <v>1</v>
      </c>
      <c r="X7994">
        <v>19931015</v>
      </c>
      <c r="Y7994">
        <v>3</v>
      </c>
      <c r="Z7994" t="s">
        <v>271</v>
      </c>
      <c r="AA7994" t="s">
        <v>5053</v>
      </c>
      <c r="AC7994">
        <v>1</v>
      </c>
      <c r="AE7994">
        <v>1</v>
      </c>
      <c r="AF7994" t="s">
        <v>271</v>
      </c>
    </row>
    <row r="7995" spans="1:32" hidden="1" x14ac:dyDescent="0.25">
      <c r="A7995" t="str">
        <f t="array" ref="A7995">IF(COUNT(SEARCH(RubriekenHistorisch,CONCATENATE(P7994,U7994,AB7994,AH7994))),"t","f")</f>
        <v>t</v>
      </c>
      <c r="B7995" t="str">
        <f t="shared" si="374"/>
        <v>f</v>
      </c>
      <c r="C7995" t="str">
        <f t="shared" si="375"/>
        <v>f</v>
      </c>
      <c r="D7995" t="str">
        <f t="shared" si="376"/>
        <v>f</v>
      </c>
      <c r="E7995" t="str">
        <f>IF(COUNT(SEARCH({"04.","05.","09.","12."},CONCATENATE(P7994,U7994,AB7994,AH7994))),"t","f")</f>
        <v>f</v>
      </c>
      <c r="F7995" t="str">
        <f t="array" ref="F7995">IF(COUNT(SEARCH(HistorischeRubrieken,CONCATENATE(P7994,U7994,AB7994,AH7994))),"t","f")</f>
        <v>f</v>
      </c>
      <c r="G7995">
        <v>2</v>
      </c>
      <c r="H7995">
        <v>800101</v>
      </c>
      <c r="I7995" t="s">
        <v>5049</v>
      </c>
      <c r="J7995">
        <v>19960101</v>
      </c>
      <c r="K7995">
        <v>19960801</v>
      </c>
      <c r="L7995" t="s">
        <v>5050</v>
      </c>
      <c r="M7995">
        <v>0</v>
      </c>
      <c r="N7995">
        <v>0</v>
      </c>
      <c r="O7995" t="s">
        <v>5051</v>
      </c>
      <c r="R7995">
        <v>0</v>
      </c>
      <c r="S7995" t="s">
        <v>271</v>
      </c>
      <c r="U7995" t="s">
        <v>5052</v>
      </c>
      <c r="V7995">
        <v>1</v>
      </c>
      <c r="W7995">
        <v>1</v>
      </c>
      <c r="X7995">
        <v>19931015</v>
      </c>
      <c r="Y7995">
        <v>3</v>
      </c>
      <c r="Z7995" t="s">
        <v>271</v>
      </c>
      <c r="AA7995" t="s">
        <v>5054</v>
      </c>
      <c r="AC7995">
        <v>1</v>
      </c>
      <c r="AE7995">
        <v>1</v>
      </c>
      <c r="AF7995" t="s">
        <v>271</v>
      </c>
    </row>
    <row r="7996" spans="1:32" hidden="1" x14ac:dyDescent="0.25">
      <c r="A7996" t="str">
        <f t="array" ref="A7996">IF(COUNT(SEARCH(RubriekenHistorisch,CONCATENATE(P7995,U7995,AB7995,AH7995))),"t","f")</f>
        <v>t</v>
      </c>
      <c r="B7996" t="str">
        <f t="shared" si="374"/>
        <v>f</v>
      </c>
      <c r="C7996" t="str">
        <f t="shared" si="375"/>
        <v>f</v>
      </c>
      <c r="D7996" t="str">
        <f t="shared" si="376"/>
        <v>f</v>
      </c>
      <c r="E7996" t="str">
        <f>IF(COUNT(SEARCH({"04.","05.","09.","12."},CONCATENATE(P7995,U7995,AB7995,AH7995))),"t","f")</f>
        <v>f</v>
      </c>
      <c r="F7996" t="str">
        <f t="array" ref="F7996">IF(COUNT(SEARCH(HistorischeRubrieken,CONCATENATE(P7995,U7995,AB7995,AH7995))),"t","f")</f>
        <v>f</v>
      </c>
      <c r="G7996">
        <v>3</v>
      </c>
      <c r="H7996">
        <v>800101</v>
      </c>
      <c r="I7996" t="s">
        <v>5049</v>
      </c>
      <c r="J7996">
        <v>19960801</v>
      </c>
      <c r="K7996">
        <v>19980501</v>
      </c>
      <c r="M7996">
        <v>0</v>
      </c>
      <c r="N7996">
        <v>0</v>
      </c>
      <c r="O7996" t="s">
        <v>5055</v>
      </c>
      <c r="R7996">
        <v>0</v>
      </c>
      <c r="S7996" t="s">
        <v>271</v>
      </c>
      <c r="AA7996" t="s">
        <v>5054</v>
      </c>
      <c r="AC7996">
        <v>1</v>
      </c>
      <c r="AE7996">
        <v>1</v>
      </c>
      <c r="AF7996" t="s">
        <v>271</v>
      </c>
    </row>
    <row r="7997" spans="1:32" hidden="1" x14ac:dyDescent="0.25">
      <c r="A7997" t="str">
        <f t="array" ref="A7997">IF(COUNT(SEARCH(RubriekenHistorisch,CONCATENATE(P7996,U7996,AB7996,AH7996))),"t","f")</f>
        <v>f</v>
      </c>
      <c r="B7997" t="str">
        <f t="shared" si="374"/>
        <v>f</v>
      </c>
      <c r="C7997" t="str">
        <f t="shared" si="375"/>
        <v>f</v>
      </c>
      <c r="D7997" t="str">
        <f t="shared" si="376"/>
        <v>f</v>
      </c>
      <c r="E7997" t="str">
        <f>IF(COUNT(SEARCH({"04.","05.","09.","12."},CONCATENATE(P7996,U7996,AB7996,AH7996))),"t","f")</f>
        <v>f</v>
      </c>
      <c r="F7997" t="str">
        <f t="array" ref="F7997">IF(COUNT(SEARCH(HistorischeRubrieken,CONCATENATE(P7996,U7996,AB7996,AH7996))),"t","f")</f>
        <v>f</v>
      </c>
      <c r="G7997">
        <v>4</v>
      </c>
      <c r="H7997">
        <v>800101</v>
      </c>
      <c r="I7997" t="s">
        <v>5049</v>
      </c>
      <c r="J7997">
        <v>19980501</v>
      </c>
      <c r="K7997">
        <v>20010401</v>
      </c>
      <c r="M7997">
        <v>0</v>
      </c>
      <c r="N7997">
        <v>0</v>
      </c>
      <c r="O7997" t="s">
        <v>5055</v>
      </c>
      <c r="R7997">
        <v>0</v>
      </c>
      <c r="S7997" t="s">
        <v>271</v>
      </c>
      <c r="AA7997" t="s">
        <v>5056</v>
      </c>
      <c r="AC7997">
        <v>1</v>
      </c>
      <c r="AE7997">
        <v>1</v>
      </c>
      <c r="AF7997" t="s">
        <v>271</v>
      </c>
    </row>
    <row r="7998" spans="1:32" hidden="1" x14ac:dyDescent="0.25">
      <c r="A7998" t="str">
        <f t="array" ref="A7998">IF(COUNT(SEARCH(RubriekenHistorisch,CONCATENATE(P7997,U7997,AB7997,AH7997))),"t","f")</f>
        <v>f</v>
      </c>
      <c r="B7998" t="str">
        <f t="shared" si="374"/>
        <v>f</v>
      </c>
      <c r="C7998" t="str">
        <f t="shared" si="375"/>
        <v>f</v>
      </c>
      <c r="D7998" t="str">
        <f t="shared" si="376"/>
        <v>f</v>
      </c>
      <c r="E7998" t="str">
        <f>IF(COUNT(SEARCH({"04.","05.","09.","12."},CONCATENATE(P7997,U7997,AB7997,AH7997))),"t","f")</f>
        <v>f</v>
      </c>
      <c r="F7998" t="str">
        <f t="array" ref="F7998">IF(COUNT(SEARCH(HistorischeRubrieken,CONCATENATE(P7997,U7997,AB7997,AH7997))),"t","f")</f>
        <v>f</v>
      </c>
      <c r="G7998">
        <v>5</v>
      </c>
      <c r="H7998">
        <v>800101</v>
      </c>
      <c r="I7998" t="s">
        <v>5049</v>
      </c>
      <c r="J7998">
        <v>20010401</v>
      </c>
      <c r="K7998">
        <v>20050901</v>
      </c>
      <c r="M7998">
        <v>0</v>
      </c>
      <c r="N7998">
        <v>0</v>
      </c>
      <c r="O7998" t="s">
        <v>5057</v>
      </c>
      <c r="R7998">
        <v>0</v>
      </c>
      <c r="S7998" t="s">
        <v>271</v>
      </c>
      <c r="AA7998" t="s">
        <v>5058</v>
      </c>
      <c r="AC7998">
        <v>1</v>
      </c>
      <c r="AE7998">
        <v>1</v>
      </c>
      <c r="AF7998" t="s">
        <v>271</v>
      </c>
    </row>
    <row r="7999" spans="1:32" hidden="1" x14ac:dyDescent="0.25">
      <c r="A7999" t="str">
        <f t="array" ref="A7999">IF(COUNT(SEARCH(RubriekenHistorisch,CONCATENATE(P7998,U7998,AB7998,AH7998))),"t","f")</f>
        <v>f</v>
      </c>
      <c r="B7999" t="str">
        <f t="shared" si="374"/>
        <v>f</v>
      </c>
      <c r="C7999" t="str">
        <f t="shared" si="375"/>
        <v>f</v>
      </c>
      <c r="D7999" t="str">
        <f t="shared" si="376"/>
        <v>f</v>
      </c>
      <c r="E7999" t="str">
        <f>IF(COUNT(SEARCH({"04.","05.","09.","12."},CONCATENATE(P7998,U7998,AB7998,AH7998))),"t","f")</f>
        <v>f</v>
      </c>
      <c r="F7999" t="str">
        <f t="array" ref="F7999">IF(COUNT(SEARCH(HistorischeRubrieken,CONCATENATE(P7998,U7998,AB7998,AH7998))),"t","f")</f>
        <v>f</v>
      </c>
      <c r="G7999">
        <v>6</v>
      </c>
      <c r="H7999">
        <v>800101</v>
      </c>
      <c r="I7999" t="s">
        <v>5049</v>
      </c>
      <c r="J7999">
        <v>20050901</v>
      </c>
      <c r="K7999">
        <v>20100301</v>
      </c>
      <c r="M7999">
        <v>0</v>
      </c>
      <c r="N7999">
        <v>0</v>
      </c>
      <c r="O7999" t="s">
        <v>5059</v>
      </c>
      <c r="R7999">
        <v>0</v>
      </c>
      <c r="S7999" t="s">
        <v>271</v>
      </c>
      <c r="AA7999" t="s">
        <v>5060</v>
      </c>
      <c r="AC7999">
        <v>1</v>
      </c>
      <c r="AE7999">
        <v>1</v>
      </c>
      <c r="AF7999" t="s">
        <v>271</v>
      </c>
    </row>
    <row r="8000" spans="1:32" hidden="1" x14ac:dyDescent="0.25">
      <c r="A8000" t="str">
        <f t="array" ref="A8000">IF(COUNT(SEARCH(RubriekenHistorisch,CONCATENATE(P7999,U7999,AB7999,AH7999))),"t","f")</f>
        <v>f</v>
      </c>
      <c r="B8000" t="str">
        <f t="shared" si="374"/>
        <v>f</v>
      </c>
      <c r="C8000" t="str">
        <f t="shared" si="375"/>
        <v>f</v>
      </c>
      <c r="D8000" t="str">
        <f t="shared" si="376"/>
        <v>f</v>
      </c>
      <c r="E8000" t="str">
        <f>IF(COUNT(SEARCH({"04.","05.","09.","12."},CONCATENATE(P7999,U7999,AB7999,AH7999))),"t","f")</f>
        <v>f</v>
      </c>
      <c r="F8000" t="str">
        <f t="array" ref="F8000">IF(COUNT(SEARCH(HistorischeRubrieken,CONCATENATE(P7999,U7999,AB7999,AH7999))),"t","f")</f>
        <v>f</v>
      </c>
      <c r="G8000">
        <v>7</v>
      </c>
      <c r="H8000">
        <v>800101</v>
      </c>
      <c r="I8000" t="s">
        <v>5049</v>
      </c>
      <c r="J8000">
        <v>20100301</v>
      </c>
      <c r="K8000">
        <v>20120115</v>
      </c>
      <c r="M8000">
        <v>0</v>
      </c>
      <c r="N8000">
        <v>0</v>
      </c>
      <c r="O8000" t="s">
        <v>5061</v>
      </c>
      <c r="R8000">
        <v>0</v>
      </c>
      <c r="S8000" t="s">
        <v>271</v>
      </c>
      <c r="AA8000" t="s">
        <v>5060</v>
      </c>
      <c r="AC8000">
        <v>1</v>
      </c>
      <c r="AE8000">
        <v>1</v>
      </c>
      <c r="AF8000" t="s">
        <v>271</v>
      </c>
    </row>
    <row r="8001" spans="1:32" hidden="1" x14ac:dyDescent="0.25">
      <c r="A8001" t="str">
        <f t="array" ref="A8001">IF(COUNT(SEARCH(RubriekenHistorisch,CONCATENATE(P8000,U8000,AB8000,AH8000))),"t","f")</f>
        <v>f</v>
      </c>
      <c r="B8001" t="str">
        <f t="shared" si="374"/>
        <v>f</v>
      </c>
      <c r="C8001" t="str">
        <f t="shared" si="375"/>
        <v>f</v>
      </c>
      <c r="D8001" t="str">
        <f t="shared" si="376"/>
        <v>f</v>
      </c>
      <c r="E8001" t="str">
        <f>IF(COUNT(SEARCH({"04.","05.","09.","12."},CONCATENATE(P8000,U8000,AB8000,AH8000))),"t","f")</f>
        <v>f</v>
      </c>
      <c r="F8001" t="str">
        <f t="array" ref="F8001">IF(COUNT(SEARCH(HistorischeRubrieken,CONCATENATE(P8000,U8000,AB8000,AH8000))),"t","f")</f>
        <v>f</v>
      </c>
      <c r="G8001">
        <v>8</v>
      </c>
      <c r="H8001">
        <v>800101</v>
      </c>
      <c r="I8001" t="s">
        <v>5049</v>
      </c>
      <c r="J8001">
        <v>20120115</v>
      </c>
      <c r="K8001">
        <v>20120903</v>
      </c>
      <c r="M8001">
        <v>0</v>
      </c>
      <c r="N8001">
        <v>0</v>
      </c>
      <c r="O8001" t="s">
        <v>5062</v>
      </c>
      <c r="R8001">
        <v>0</v>
      </c>
      <c r="S8001" t="s">
        <v>271</v>
      </c>
      <c r="AA8001" t="s">
        <v>5063</v>
      </c>
      <c r="AC8001">
        <v>1</v>
      </c>
      <c r="AE8001">
        <v>1</v>
      </c>
      <c r="AF8001" t="s">
        <v>271</v>
      </c>
    </row>
    <row r="8002" spans="1:32" x14ac:dyDescent="0.25">
      <c r="A8002" t="str">
        <f t="array" ref="A8002">IF(COUNT(SEARCH(RubriekenHistorisch,CONCATENATE(P8001,U8001,AB8001,AH8001))),"t","f")</f>
        <v>f</v>
      </c>
      <c r="B8002" t="str">
        <f t="shared" si="374"/>
        <v>f</v>
      </c>
      <c r="C8002" t="str">
        <f t="shared" si="375"/>
        <v>f</v>
      </c>
      <c r="D8002" t="str">
        <f t="shared" si="376"/>
        <v>f</v>
      </c>
      <c r="E8002" t="str">
        <f>IF(COUNT(SEARCH({"04.","05.","09.","12."},CONCATENATE(P8001,U8001,AB8001,AH8001))),"t","f")</f>
        <v>f</v>
      </c>
      <c r="F8002" t="str">
        <f t="array" ref="F8002">IF(COUNT(SEARCH(HistorischeRubrieken,CONCATENATE(P8001,U8001,AB8001,AH8001))),"t","f")</f>
        <v>f</v>
      </c>
      <c r="G8002">
        <v>9</v>
      </c>
      <c r="H8002">
        <v>800101</v>
      </c>
      <c r="I8002" t="s">
        <v>5049</v>
      </c>
      <c r="J8002">
        <v>20120903</v>
      </c>
      <c r="M8002">
        <v>0</v>
      </c>
      <c r="N8002">
        <v>0</v>
      </c>
      <c r="O8002" t="s">
        <v>5062</v>
      </c>
      <c r="R8002">
        <v>0</v>
      </c>
      <c r="S8002" t="s">
        <v>271</v>
      </c>
      <c r="AA8002" t="s">
        <v>5063</v>
      </c>
      <c r="AC8002">
        <v>1</v>
      </c>
      <c r="AE8002">
        <v>1</v>
      </c>
      <c r="AF8002" t="s">
        <v>271</v>
      </c>
    </row>
    <row r="8003" spans="1:32" hidden="1" x14ac:dyDescent="0.25">
      <c r="A8003" t="str">
        <f t="array" ref="A8003">IF(COUNT(SEARCH(RubriekenHistorisch,CONCATENATE(P8002,U8002,AB8002,AH8002))),"t","f")</f>
        <v>f</v>
      </c>
      <c r="B8003" t="str">
        <f t="shared" ref="B8003:B8066" si="377">IF(COUNT(SEARCH("07.66.20",CONCATENATE(P8002,U8002,AB8002,AH8002))),"t","f")</f>
        <v>f</v>
      </c>
      <c r="C8003" t="str">
        <f t="shared" ref="C8003:C8066" si="378">IF(COUNT(SEARCH("14.40.10",CONCATENATE(P8002,U8002,AB8002,AH8002))),"t","f")</f>
        <v>f</v>
      </c>
      <c r="D8003" t="str">
        <f t="shared" si="376"/>
        <v>f</v>
      </c>
      <c r="E8003" t="str">
        <f>IF(COUNT(SEARCH({"04.","05.","09.","12."},CONCATENATE(P8002,U8002,AB8002,AH8002))),"t","f")</f>
        <v>f</v>
      </c>
      <c r="F8003" t="str">
        <f t="array" ref="F8003">IF(COUNT(SEARCH(HistorischeRubrieken,CONCATENATE(P8002,U8002,AB8002,AH8002))),"t","f")</f>
        <v>f</v>
      </c>
      <c r="G8003">
        <v>1</v>
      </c>
      <c r="H8003">
        <v>800201</v>
      </c>
      <c r="I8003" t="s">
        <v>5064</v>
      </c>
      <c r="J8003">
        <v>19940901</v>
      </c>
      <c r="K8003">
        <v>19960101</v>
      </c>
      <c r="L8003" t="s">
        <v>5065</v>
      </c>
      <c r="M8003">
        <v>0</v>
      </c>
      <c r="N8003">
        <v>0</v>
      </c>
      <c r="O8003" t="s">
        <v>5066</v>
      </c>
      <c r="R8003">
        <v>0</v>
      </c>
      <c r="S8003" t="s">
        <v>271</v>
      </c>
      <c r="AA8003" t="s">
        <v>5067</v>
      </c>
      <c r="AC8003">
        <v>1</v>
      </c>
      <c r="AE8003">
        <v>0</v>
      </c>
      <c r="AF8003" t="s">
        <v>271</v>
      </c>
    </row>
    <row r="8004" spans="1:32" hidden="1" x14ac:dyDescent="0.25">
      <c r="A8004" t="str">
        <f t="array" ref="A8004">IF(COUNT(SEARCH(RubriekenHistorisch,CONCATENATE(P8003,U8003,AB8003,AH8003))),"t","f")</f>
        <v>f</v>
      </c>
      <c r="B8004" t="str">
        <f t="shared" si="377"/>
        <v>f</v>
      </c>
      <c r="C8004" t="str">
        <f t="shared" si="378"/>
        <v>f</v>
      </c>
      <c r="D8004" t="str">
        <f t="shared" ref="D8004:D8067" si="379">IF(COUNT(SEARCH("- 0",CONCATENATE(P8003,U8003,AB8003,AH8003))),"t","f")</f>
        <v>f</v>
      </c>
      <c r="E8004" t="str">
        <f>IF(COUNT(SEARCH({"04.","05.","09.","12."},CONCATENATE(P8003,U8003,AB8003,AH8003))),"t","f")</f>
        <v>f</v>
      </c>
      <c r="F8004" t="str">
        <f t="array" ref="F8004">IF(COUNT(SEARCH(HistorischeRubrieken,CONCATENATE(P8003,U8003,AB8003,AH8003))),"t","f")</f>
        <v>f</v>
      </c>
      <c r="G8004">
        <v>1</v>
      </c>
      <c r="H8004">
        <v>800301</v>
      </c>
      <c r="I8004" t="s">
        <v>5068</v>
      </c>
      <c r="J8004">
        <v>19950501</v>
      </c>
      <c r="K8004">
        <v>19960101</v>
      </c>
      <c r="M8004">
        <v>0</v>
      </c>
      <c r="N8004">
        <v>0</v>
      </c>
      <c r="O8004" t="s">
        <v>5069</v>
      </c>
      <c r="R8004">
        <v>0</v>
      </c>
      <c r="S8004" t="s">
        <v>271</v>
      </c>
      <c r="AA8004" t="s">
        <v>5070</v>
      </c>
      <c r="AC8004">
        <v>1</v>
      </c>
      <c r="AE8004">
        <v>0</v>
      </c>
      <c r="AF8004" t="s">
        <v>271</v>
      </c>
    </row>
    <row r="8005" spans="1:32" hidden="1" x14ac:dyDescent="0.25">
      <c r="A8005" t="str">
        <f t="array" ref="A8005">IF(COUNT(SEARCH(RubriekenHistorisch,CONCATENATE(P8004,U8004,AB8004,AH8004))),"t","f")</f>
        <v>f</v>
      </c>
      <c r="B8005" t="str">
        <f t="shared" si="377"/>
        <v>f</v>
      </c>
      <c r="C8005" t="str">
        <f t="shared" si="378"/>
        <v>f</v>
      </c>
      <c r="D8005" t="str">
        <f t="shared" si="379"/>
        <v>f</v>
      </c>
      <c r="E8005" t="str">
        <f>IF(COUNT(SEARCH({"04.","05.","09.","12."},CONCATENATE(P8004,U8004,AB8004,AH8004))),"t","f")</f>
        <v>f</v>
      </c>
      <c r="F8005" t="str">
        <f t="array" ref="F8005">IF(COUNT(SEARCH(HistorischeRubrieken,CONCATENATE(P8004,U8004,AB8004,AH8004))),"t","f")</f>
        <v>f</v>
      </c>
      <c r="G8005">
        <v>2</v>
      </c>
      <c r="H8005">
        <v>800301</v>
      </c>
      <c r="I8005" t="s">
        <v>5068</v>
      </c>
      <c r="J8005">
        <v>19960101</v>
      </c>
      <c r="K8005">
        <v>19960801</v>
      </c>
      <c r="M8005">
        <v>0</v>
      </c>
      <c r="N8005">
        <v>0</v>
      </c>
      <c r="O8005" t="s">
        <v>5069</v>
      </c>
      <c r="R8005">
        <v>0</v>
      </c>
      <c r="S8005" t="s">
        <v>271</v>
      </c>
      <c r="AA8005" t="s">
        <v>5071</v>
      </c>
      <c r="AC8005">
        <v>1</v>
      </c>
      <c r="AE8005">
        <v>0</v>
      </c>
      <c r="AF8005" t="s">
        <v>271</v>
      </c>
    </row>
    <row r="8006" spans="1:32" hidden="1" x14ac:dyDescent="0.25">
      <c r="A8006" t="str">
        <f t="array" ref="A8006">IF(COUNT(SEARCH(RubriekenHistorisch,CONCATENATE(P8005,U8005,AB8005,AH8005))),"t","f")</f>
        <v>f</v>
      </c>
      <c r="B8006" t="str">
        <f t="shared" si="377"/>
        <v>f</v>
      </c>
      <c r="C8006" t="str">
        <f t="shared" si="378"/>
        <v>f</v>
      </c>
      <c r="D8006" t="str">
        <f t="shared" si="379"/>
        <v>f</v>
      </c>
      <c r="E8006" t="str">
        <f>IF(COUNT(SEARCH({"04.","05.","09.","12."},CONCATENATE(P8005,U8005,AB8005,AH8005))),"t","f")</f>
        <v>f</v>
      </c>
      <c r="F8006" t="str">
        <f t="array" ref="F8006">IF(COUNT(SEARCH(HistorischeRubrieken,CONCATENATE(P8005,U8005,AB8005,AH8005))),"t","f")</f>
        <v>f</v>
      </c>
      <c r="G8006">
        <v>3</v>
      </c>
      <c r="H8006">
        <v>800301</v>
      </c>
      <c r="I8006" t="s">
        <v>5068</v>
      </c>
      <c r="J8006">
        <v>19960801</v>
      </c>
      <c r="K8006">
        <v>20010301</v>
      </c>
      <c r="M8006">
        <v>0</v>
      </c>
      <c r="N8006">
        <v>0</v>
      </c>
      <c r="O8006" t="s">
        <v>5072</v>
      </c>
      <c r="R8006">
        <v>0</v>
      </c>
      <c r="S8006" t="s">
        <v>271</v>
      </c>
      <c r="AA8006" t="s">
        <v>5071</v>
      </c>
      <c r="AC8006">
        <v>1</v>
      </c>
      <c r="AE8006">
        <v>0</v>
      </c>
      <c r="AF8006" t="s">
        <v>271</v>
      </c>
    </row>
    <row r="8007" spans="1:32" hidden="1" x14ac:dyDescent="0.25">
      <c r="A8007" t="str">
        <f t="array" ref="A8007">IF(COUNT(SEARCH(RubriekenHistorisch,CONCATENATE(P8006,U8006,AB8006,AH8006))),"t","f")</f>
        <v>f</v>
      </c>
      <c r="B8007" t="str">
        <f t="shared" si="377"/>
        <v>f</v>
      </c>
      <c r="C8007" t="str">
        <f t="shared" si="378"/>
        <v>f</v>
      </c>
      <c r="D8007" t="str">
        <f t="shared" si="379"/>
        <v>f</v>
      </c>
      <c r="E8007" t="str">
        <f>IF(COUNT(SEARCH({"04.","05.","09.","12."},CONCATENATE(P8006,U8006,AB8006,AH8006))),"t","f")</f>
        <v>f</v>
      </c>
      <c r="F8007" t="str">
        <f t="array" ref="F8007">IF(COUNT(SEARCH(HistorischeRubrieken,CONCATENATE(P8006,U8006,AB8006,AH8006))),"t","f")</f>
        <v>f</v>
      </c>
      <c r="G8007">
        <v>4</v>
      </c>
      <c r="H8007">
        <v>800301</v>
      </c>
      <c r="I8007" t="s">
        <v>5068</v>
      </c>
      <c r="J8007">
        <v>20010301</v>
      </c>
      <c r="K8007">
        <v>20061201</v>
      </c>
      <c r="M8007">
        <v>0</v>
      </c>
      <c r="N8007">
        <v>0</v>
      </c>
      <c r="O8007" t="s">
        <v>5073</v>
      </c>
      <c r="R8007">
        <v>0</v>
      </c>
      <c r="S8007" t="s">
        <v>271</v>
      </c>
      <c r="AA8007" t="s">
        <v>5074</v>
      </c>
      <c r="AC8007">
        <v>1</v>
      </c>
      <c r="AE8007">
        <v>0</v>
      </c>
      <c r="AF8007" t="s">
        <v>271</v>
      </c>
    </row>
    <row r="8008" spans="1:32" hidden="1" x14ac:dyDescent="0.25">
      <c r="A8008" t="str">
        <f t="array" ref="A8008">IF(COUNT(SEARCH(RubriekenHistorisch,CONCATENATE(P8007,U8007,AB8007,AH8007))),"t","f")</f>
        <v>f</v>
      </c>
      <c r="B8008" t="str">
        <f t="shared" si="377"/>
        <v>f</v>
      </c>
      <c r="C8008" t="str">
        <f t="shared" si="378"/>
        <v>f</v>
      </c>
      <c r="D8008" t="str">
        <f t="shared" si="379"/>
        <v>f</v>
      </c>
      <c r="E8008" t="str">
        <f>IF(COUNT(SEARCH({"04.","05.","09.","12."},CONCATENATE(P8007,U8007,AB8007,AH8007))),"t","f")</f>
        <v>f</v>
      </c>
      <c r="F8008" t="str">
        <f t="array" ref="F8008">IF(COUNT(SEARCH(HistorischeRubrieken,CONCATENATE(P8007,U8007,AB8007,AH8007))),"t","f")</f>
        <v>f</v>
      </c>
      <c r="G8008">
        <v>5</v>
      </c>
      <c r="H8008">
        <v>800301</v>
      </c>
      <c r="I8008" t="s">
        <v>5075</v>
      </c>
      <c r="J8008">
        <v>20061201</v>
      </c>
      <c r="K8008">
        <v>20110601</v>
      </c>
      <c r="M8008">
        <v>0</v>
      </c>
      <c r="N8008">
        <v>0</v>
      </c>
      <c r="O8008" t="s">
        <v>5073</v>
      </c>
      <c r="R8008">
        <v>0</v>
      </c>
      <c r="S8008" t="s">
        <v>271</v>
      </c>
      <c r="AA8008" t="s">
        <v>5074</v>
      </c>
      <c r="AC8008">
        <v>1</v>
      </c>
      <c r="AE8008">
        <v>0</v>
      </c>
      <c r="AF8008" t="s">
        <v>271</v>
      </c>
    </row>
    <row r="8009" spans="1:32" hidden="1" x14ac:dyDescent="0.25">
      <c r="A8009" t="str">
        <f t="array" ref="A8009">IF(COUNT(SEARCH(RubriekenHistorisch,CONCATENATE(P8008,U8008,AB8008,AH8008))),"t","f")</f>
        <v>f</v>
      </c>
      <c r="B8009" t="str">
        <f t="shared" si="377"/>
        <v>f</v>
      </c>
      <c r="C8009" t="str">
        <f t="shared" si="378"/>
        <v>f</v>
      </c>
      <c r="D8009" t="str">
        <f t="shared" si="379"/>
        <v>f</v>
      </c>
      <c r="E8009" t="str">
        <f>IF(COUNT(SEARCH({"04.","05.","09.","12."},CONCATENATE(P8008,U8008,AB8008,AH8008))),"t","f")</f>
        <v>f</v>
      </c>
      <c r="F8009" t="str">
        <f t="array" ref="F8009">IF(COUNT(SEARCH(HistorischeRubrieken,CONCATENATE(P8008,U8008,AB8008,AH8008))),"t","f")</f>
        <v>f</v>
      </c>
      <c r="G8009">
        <v>6</v>
      </c>
      <c r="H8009">
        <v>800301</v>
      </c>
      <c r="I8009" t="s">
        <v>5075</v>
      </c>
      <c r="J8009">
        <v>20110601</v>
      </c>
      <c r="K8009">
        <v>20120115</v>
      </c>
      <c r="M8009">
        <v>0</v>
      </c>
      <c r="N8009">
        <v>0</v>
      </c>
      <c r="O8009" t="s">
        <v>5076</v>
      </c>
      <c r="R8009">
        <v>0</v>
      </c>
      <c r="S8009" t="s">
        <v>271</v>
      </c>
      <c r="AA8009" t="s">
        <v>5077</v>
      </c>
      <c r="AC8009">
        <v>1</v>
      </c>
      <c r="AE8009">
        <v>0</v>
      </c>
      <c r="AF8009" t="s">
        <v>271</v>
      </c>
    </row>
    <row r="8010" spans="1:32" hidden="1" x14ac:dyDescent="0.25">
      <c r="A8010" t="str">
        <f t="array" ref="A8010">IF(COUNT(SEARCH(RubriekenHistorisch,CONCATENATE(P8009,U8009,AB8009,AH8009))),"t","f")</f>
        <v>f</v>
      </c>
      <c r="B8010" t="str">
        <f t="shared" si="377"/>
        <v>f</v>
      </c>
      <c r="C8010" t="str">
        <f t="shared" si="378"/>
        <v>f</v>
      </c>
      <c r="D8010" t="str">
        <f t="shared" si="379"/>
        <v>f</v>
      </c>
      <c r="E8010" t="str">
        <f>IF(COUNT(SEARCH({"04.","05.","09.","12."},CONCATENATE(P8009,U8009,AB8009,AH8009))),"t","f")</f>
        <v>f</v>
      </c>
      <c r="F8010" t="str">
        <f t="array" ref="F8010">IF(COUNT(SEARCH(HistorischeRubrieken,CONCATENATE(P8009,U8009,AB8009,AH8009))),"t","f")</f>
        <v>f</v>
      </c>
      <c r="G8010">
        <v>7</v>
      </c>
      <c r="H8010">
        <v>800301</v>
      </c>
      <c r="I8010" t="s">
        <v>5075</v>
      </c>
      <c r="J8010">
        <v>20120115</v>
      </c>
      <c r="K8010">
        <v>20120903</v>
      </c>
      <c r="M8010">
        <v>0</v>
      </c>
      <c r="N8010">
        <v>0</v>
      </c>
      <c r="O8010" t="s">
        <v>5078</v>
      </c>
      <c r="R8010">
        <v>0</v>
      </c>
      <c r="S8010" t="s">
        <v>271</v>
      </c>
      <c r="AA8010" t="s">
        <v>5079</v>
      </c>
      <c r="AC8010">
        <v>1</v>
      </c>
      <c r="AE8010">
        <v>0</v>
      </c>
      <c r="AF8010" t="s">
        <v>271</v>
      </c>
    </row>
    <row r="8011" spans="1:32" hidden="1" x14ac:dyDescent="0.25">
      <c r="A8011" t="str">
        <f t="array" ref="A8011">IF(COUNT(SEARCH(RubriekenHistorisch,CONCATENATE(P8010,U8010,AB8010,AH8010))),"t","f")</f>
        <v>f</v>
      </c>
      <c r="B8011" t="str">
        <f t="shared" si="377"/>
        <v>f</v>
      </c>
      <c r="C8011" t="str">
        <f t="shared" si="378"/>
        <v>f</v>
      </c>
      <c r="D8011" t="str">
        <f t="shared" si="379"/>
        <v>f</v>
      </c>
      <c r="E8011" t="str">
        <f>IF(COUNT(SEARCH({"04.","05.","09.","12."},CONCATENATE(P8010,U8010,AB8010,AH8010))),"t","f")</f>
        <v>f</v>
      </c>
      <c r="F8011" t="str">
        <f t="array" ref="F8011">IF(COUNT(SEARCH(HistorischeRubrieken,CONCATENATE(P8010,U8010,AB8010,AH8010))),"t","f")</f>
        <v>f</v>
      </c>
      <c r="G8011">
        <v>8</v>
      </c>
      <c r="H8011">
        <v>800301</v>
      </c>
      <c r="I8011" t="s">
        <v>5075</v>
      </c>
      <c r="J8011">
        <v>20120903</v>
      </c>
      <c r="K8011">
        <v>20150701</v>
      </c>
      <c r="M8011">
        <v>0</v>
      </c>
      <c r="N8011">
        <v>0</v>
      </c>
      <c r="O8011" t="s">
        <v>5078</v>
      </c>
      <c r="R8011">
        <v>0</v>
      </c>
      <c r="S8011" t="s">
        <v>271</v>
      </c>
      <c r="AA8011" t="s">
        <v>5079</v>
      </c>
      <c r="AC8011">
        <v>1</v>
      </c>
      <c r="AE8011">
        <v>0</v>
      </c>
      <c r="AF8011" t="s">
        <v>271</v>
      </c>
    </row>
    <row r="8012" spans="1:32" hidden="1" x14ac:dyDescent="0.25">
      <c r="A8012" t="str">
        <f t="array" ref="A8012">IF(COUNT(SEARCH(RubriekenHistorisch,CONCATENATE(P8011,U8011,AB8011,AH8011))),"t","f")</f>
        <v>f</v>
      </c>
      <c r="B8012" t="str">
        <f t="shared" si="377"/>
        <v>f</v>
      </c>
      <c r="C8012" t="str">
        <f t="shared" si="378"/>
        <v>f</v>
      </c>
      <c r="D8012" t="str">
        <f t="shared" si="379"/>
        <v>f</v>
      </c>
      <c r="E8012" t="str">
        <f>IF(COUNT(SEARCH({"04.","05.","09.","12."},CONCATENATE(P8011,U8011,AB8011,AH8011))),"t","f")</f>
        <v>f</v>
      </c>
      <c r="F8012" t="str">
        <f t="array" ref="F8012">IF(COUNT(SEARCH(HistorischeRubrieken,CONCATENATE(P8011,U8011,AB8011,AH8011))),"t","f")</f>
        <v>f</v>
      </c>
      <c r="G8012">
        <v>9</v>
      </c>
      <c r="H8012">
        <v>800301</v>
      </c>
      <c r="I8012" t="s">
        <v>5075</v>
      </c>
      <c r="J8012">
        <v>20150701</v>
      </c>
      <c r="K8012">
        <v>20150801</v>
      </c>
      <c r="M8012">
        <v>0</v>
      </c>
      <c r="N8012">
        <v>0</v>
      </c>
      <c r="U8012" t="s">
        <v>5080</v>
      </c>
      <c r="V8012">
        <v>2</v>
      </c>
      <c r="W8012">
        <v>0</v>
      </c>
      <c r="X8012">
        <v>20150703</v>
      </c>
      <c r="Y8012">
        <v>0</v>
      </c>
      <c r="Z8012" t="s">
        <v>271</v>
      </c>
    </row>
    <row r="8013" spans="1:32" hidden="1" x14ac:dyDescent="0.25">
      <c r="A8013" t="str">
        <f t="array" ref="A8013">IF(COUNT(SEARCH(RubriekenHistorisch,CONCATENATE(P8012,U8012,AB8012,AH8012))),"t","f")</f>
        <v>f</v>
      </c>
      <c r="B8013" t="str">
        <f t="shared" si="377"/>
        <v>f</v>
      </c>
      <c r="C8013" t="str">
        <f t="shared" si="378"/>
        <v>t</v>
      </c>
      <c r="D8013" t="str">
        <f t="shared" si="379"/>
        <v>f</v>
      </c>
      <c r="E8013" t="str">
        <f>IF(COUNT(SEARCH({"04.","05.","09.","12."},CONCATENATE(P8012,U8012,AB8012,AH8012))),"t","f")</f>
        <v>f</v>
      </c>
      <c r="F8013" t="str">
        <f t="array" ref="F8013">IF(COUNT(SEARCH(HistorischeRubrieken,CONCATENATE(P8012,U8012,AB8012,AH8012))),"t","f")</f>
        <v>f</v>
      </c>
      <c r="G8013">
        <v>1</v>
      </c>
      <c r="H8013">
        <v>800302</v>
      </c>
      <c r="I8013" t="s">
        <v>5081</v>
      </c>
      <c r="J8013">
        <v>20120401</v>
      </c>
      <c r="K8013">
        <v>20120901</v>
      </c>
      <c r="M8013">
        <v>0</v>
      </c>
      <c r="N8013">
        <v>0</v>
      </c>
      <c r="T8013" t="s">
        <v>5078</v>
      </c>
      <c r="U8013" t="s">
        <v>5080</v>
      </c>
      <c r="V8013">
        <v>0</v>
      </c>
      <c r="W8013">
        <v>1</v>
      </c>
      <c r="X8013">
        <v>20120402</v>
      </c>
      <c r="Y8013">
        <v>0</v>
      </c>
      <c r="Z8013" t="s">
        <v>271</v>
      </c>
    </row>
    <row r="8014" spans="1:32" hidden="1" x14ac:dyDescent="0.25">
      <c r="A8014" t="str">
        <f t="array" ref="A8014">IF(COUNT(SEARCH(RubriekenHistorisch,CONCATENATE(P8013,U8013,AB8013,AH8013))),"t","f")</f>
        <v>f</v>
      </c>
      <c r="B8014" t="str">
        <f t="shared" si="377"/>
        <v>f</v>
      </c>
      <c r="C8014" t="str">
        <f t="shared" si="378"/>
        <v>t</v>
      </c>
      <c r="D8014" t="str">
        <f t="shared" si="379"/>
        <v>f</v>
      </c>
      <c r="E8014" t="str">
        <f>IF(COUNT(SEARCH({"04.","05.","09.","12."},CONCATENATE(P8013,U8013,AB8013,AH8013))),"t","f")</f>
        <v>f</v>
      </c>
      <c r="F8014" t="str">
        <f t="array" ref="F8014">IF(COUNT(SEARCH(HistorischeRubrieken,CONCATENATE(P8013,U8013,AB8013,AH8013))),"t","f")</f>
        <v>f</v>
      </c>
      <c r="G8014">
        <v>1</v>
      </c>
      <c r="H8014">
        <v>800401</v>
      </c>
      <c r="I8014" t="s">
        <v>5082</v>
      </c>
      <c r="J8014">
        <v>19950501</v>
      </c>
      <c r="K8014">
        <v>19960101</v>
      </c>
      <c r="M8014">
        <v>0</v>
      </c>
      <c r="N8014">
        <v>0</v>
      </c>
      <c r="O8014" t="s">
        <v>5069</v>
      </c>
      <c r="R8014">
        <v>0</v>
      </c>
      <c r="S8014" t="s">
        <v>271</v>
      </c>
      <c r="AA8014" t="s">
        <v>5070</v>
      </c>
      <c r="AC8014">
        <v>1</v>
      </c>
      <c r="AE8014">
        <v>0</v>
      </c>
      <c r="AF8014" t="s">
        <v>271</v>
      </c>
    </row>
    <row r="8015" spans="1:32" hidden="1" x14ac:dyDescent="0.25">
      <c r="A8015" t="str">
        <f t="array" ref="A8015">IF(COUNT(SEARCH(RubriekenHistorisch,CONCATENATE(P8014,U8014,AB8014,AH8014))),"t","f")</f>
        <v>f</v>
      </c>
      <c r="B8015" t="str">
        <f t="shared" si="377"/>
        <v>f</v>
      </c>
      <c r="C8015" t="str">
        <f t="shared" si="378"/>
        <v>f</v>
      </c>
      <c r="D8015" t="str">
        <f t="shared" si="379"/>
        <v>f</v>
      </c>
      <c r="E8015" t="str">
        <f>IF(COUNT(SEARCH({"04.","05.","09.","12."},CONCATENATE(P8014,U8014,AB8014,AH8014))),"t","f")</f>
        <v>f</v>
      </c>
      <c r="F8015" t="str">
        <f t="array" ref="F8015">IF(COUNT(SEARCH(HistorischeRubrieken,CONCATENATE(P8014,U8014,AB8014,AH8014))),"t","f")</f>
        <v>f</v>
      </c>
      <c r="G8015">
        <v>2</v>
      </c>
      <c r="H8015">
        <v>800401</v>
      </c>
      <c r="I8015" t="s">
        <v>5082</v>
      </c>
      <c r="J8015">
        <v>19960101</v>
      </c>
      <c r="K8015">
        <v>19960801</v>
      </c>
      <c r="M8015">
        <v>0</v>
      </c>
      <c r="N8015">
        <v>0</v>
      </c>
      <c r="O8015" t="s">
        <v>5069</v>
      </c>
      <c r="R8015">
        <v>0</v>
      </c>
      <c r="S8015" t="s">
        <v>271</v>
      </c>
      <c r="AA8015" t="s">
        <v>5071</v>
      </c>
      <c r="AC8015">
        <v>1</v>
      </c>
      <c r="AE8015">
        <v>0</v>
      </c>
      <c r="AF8015" t="s">
        <v>271</v>
      </c>
    </row>
    <row r="8016" spans="1:32" hidden="1" x14ac:dyDescent="0.25">
      <c r="A8016" t="str">
        <f t="array" ref="A8016">IF(COUNT(SEARCH(RubriekenHistorisch,CONCATENATE(P8015,U8015,AB8015,AH8015))),"t","f")</f>
        <v>f</v>
      </c>
      <c r="B8016" t="str">
        <f t="shared" si="377"/>
        <v>f</v>
      </c>
      <c r="C8016" t="str">
        <f t="shared" si="378"/>
        <v>f</v>
      </c>
      <c r="D8016" t="str">
        <f t="shared" si="379"/>
        <v>f</v>
      </c>
      <c r="E8016" t="str">
        <f>IF(COUNT(SEARCH({"04.","05.","09.","12."},CONCATENATE(P8015,U8015,AB8015,AH8015))),"t","f")</f>
        <v>f</v>
      </c>
      <c r="F8016" t="str">
        <f t="array" ref="F8016">IF(COUNT(SEARCH(HistorischeRubrieken,CONCATENATE(P8015,U8015,AB8015,AH8015))),"t","f")</f>
        <v>f</v>
      </c>
      <c r="G8016">
        <v>3</v>
      </c>
      <c r="H8016">
        <v>800401</v>
      </c>
      <c r="I8016" t="s">
        <v>5082</v>
      </c>
      <c r="J8016">
        <v>19960801</v>
      </c>
      <c r="K8016">
        <v>20010301</v>
      </c>
      <c r="M8016">
        <v>0</v>
      </c>
      <c r="N8016">
        <v>0</v>
      </c>
      <c r="O8016" t="s">
        <v>5072</v>
      </c>
      <c r="R8016">
        <v>0</v>
      </c>
      <c r="S8016" t="s">
        <v>271</v>
      </c>
      <c r="AA8016" t="s">
        <v>5071</v>
      </c>
      <c r="AC8016">
        <v>1</v>
      </c>
      <c r="AE8016">
        <v>0</v>
      </c>
      <c r="AF8016" t="s">
        <v>271</v>
      </c>
    </row>
    <row r="8017" spans="1:32" hidden="1" x14ac:dyDescent="0.25">
      <c r="A8017" t="str">
        <f t="array" ref="A8017">IF(COUNT(SEARCH(RubriekenHistorisch,CONCATENATE(P8016,U8016,AB8016,AH8016))),"t","f")</f>
        <v>f</v>
      </c>
      <c r="B8017" t="str">
        <f t="shared" si="377"/>
        <v>f</v>
      </c>
      <c r="C8017" t="str">
        <f t="shared" si="378"/>
        <v>f</v>
      </c>
      <c r="D8017" t="str">
        <f t="shared" si="379"/>
        <v>f</v>
      </c>
      <c r="E8017" t="str">
        <f>IF(COUNT(SEARCH({"04.","05.","09.","12."},CONCATENATE(P8016,U8016,AB8016,AH8016))),"t","f")</f>
        <v>f</v>
      </c>
      <c r="F8017" t="str">
        <f t="array" ref="F8017">IF(COUNT(SEARCH(HistorischeRubrieken,CONCATENATE(P8016,U8016,AB8016,AH8016))),"t","f")</f>
        <v>f</v>
      </c>
      <c r="G8017">
        <v>4</v>
      </c>
      <c r="H8017">
        <v>800401</v>
      </c>
      <c r="I8017" t="s">
        <v>5082</v>
      </c>
      <c r="J8017">
        <v>20010301</v>
      </c>
      <c r="K8017">
        <v>20031201</v>
      </c>
      <c r="M8017">
        <v>0</v>
      </c>
      <c r="N8017">
        <v>0</v>
      </c>
      <c r="O8017" t="s">
        <v>5083</v>
      </c>
      <c r="R8017">
        <v>0</v>
      </c>
      <c r="S8017" t="s">
        <v>271</v>
      </c>
      <c r="AA8017" t="s">
        <v>5084</v>
      </c>
      <c r="AC8017">
        <v>1</v>
      </c>
      <c r="AE8017">
        <v>0</v>
      </c>
      <c r="AF8017" t="s">
        <v>271</v>
      </c>
    </row>
    <row r="8018" spans="1:32" hidden="1" x14ac:dyDescent="0.25">
      <c r="A8018" t="str">
        <f t="array" ref="A8018">IF(COUNT(SEARCH(RubriekenHistorisch,CONCATENATE(P8017,U8017,AB8017,AH8017))),"t","f")</f>
        <v>f</v>
      </c>
      <c r="B8018" t="str">
        <f t="shared" si="377"/>
        <v>f</v>
      </c>
      <c r="C8018" t="str">
        <f t="shared" si="378"/>
        <v>f</v>
      </c>
      <c r="D8018" t="str">
        <f t="shared" si="379"/>
        <v>f</v>
      </c>
      <c r="E8018" t="str">
        <f>IF(COUNT(SEARCH({"04.","05.","09.","12."},CONCATENATE(P8017,U8017,AB8017,AH8017))),"t","f")</f>
        <v>f</v>
      </c>
      <c r="F8018" t="str">
        <f t="array" ref="F8018">IF(COUNT(SEARCH(HistorischeRubrieken,CONCATENATE(P8017,U8017,AB8017,AH8017))),"t","f")</f>
        <v>f</v>
      </c>
      <c r="G8018">
        <v>5</v>
      </c>
      <c r="H8018">
        <v>800401</v>
      </c>
      <c r="I8018" t="s">
        <v>5082</v>
      </c>
      <c r="J8018">
        <v>20031201</v>
      </c>
      <c r="K8018">
        <v>20110601</v>
      </c>
      <c r="M8018">
        <v>0</v>
      </c>
      <c r="N8018">
        <v>0</v>
      </c>
      <c r="O8018" t="s">
        <v>5083</v>
      </c>
      <c r="R8018">
        <v>0</v>
      </c>
      <c r="S8018" t="s">
        <v>271</v>
      </c>
      <c r="AA8018" t="s">
        <v>5084</v>
      </c>
      <c r="AC8018">
        <v>1</v>
      </c>
      <c r="AE8018">
        <v>0</v>
      </c>
      <c r="AF8018" t="s">
        <v>1003</v>
      </c>
    </row>
    <row r="8019" spans="1:32" hidden="1" x14ac:dyDescent="0.25">
      <c r="A8019" t="str">
        <f t="array" ref="A8019">IF(COUNT(SEARCH(RubriekenHistorisch,CONCATENATE(P8018,U8018,AB8018,AH8018))),"t","f")</f>
        <v>f</v>
      </c>
      <c r="B8019" t="str">
        <f t="shared" si="377"/>
        <v>f</v>
      </c>
      <c r="C8019" t="str">
        <f t="shared" si="378"/>
        <v>f</v>
      </c>
      <c r="D8019" t="str">
        <f t="shared" si="379"/>
        <v>f</v>
      </c>
      <c r="E8019" t="str">
        <f>IF(COUNT(SEARCH({"04.","05.","09.","12."},CONCATENATE(P8018,U8018,AB8018,AH8018))),"t","f")</f>
        <v>f</v>
      </c>
      <c r="F8019" t="str">
        <f t="array" ref="F8019">IF(COUNT(SEARCH(HistorischeRubrieken,CONCATENATE(P8018,U8018,AB8018,AH8018))),"t","f")</f>
        <v>f</v>
      </c>
      <c r="G8019">
        <v>6</v>
      </c>
      <c r="H8019">
        <v>800401</v>
      </c>
      <c r="I8019" t="s">
        <v>5082</v>
      </c>
      <c r="J8019">
        <v>20110601</v>
      </c>
      <c r="K8019">
        <v>20120115</v>
      </c>
      <c r="M8019">
        <v>0</v>
      </c>
      <c r="N8019">
        <v>0</v>
      </c>
      <c r="O8019" t="s">
        <v>5076</v>
      </c>
      <c r="R8019">
        <v>0</v>
      </c>
      <c r="S8019" t="s">
        <v>271</v>
      </c>
      <c r="AA8019" t="s">
        <v>5077</v>
      </c>
      <c r="AC8019">
        <v>1</v>
      </c>
      <c r="AE8019">
        <v>0</v>
      </c>
      <c r="AF8019" t="s">
        <v>1003</v>
      </c>
    </row>
    <row r="8020" spans="1:32" hidden="1" x14ac:dyDescent="0.25">
      <c r="A8020" t="str">
        <f t="array" ref="A8020">IF(COUNT(SEARCH(RubriekenHistorisch,CONCATENATE(P8019,U8019,AB8019,AH8019))),"t","f")</f>
        <v>f</v>
      </c>
      <c r="B8020" t="str">
        <f t="shared" si="377"/>
        <v>f</v>
      </c>
      <c r="C8020" t="str">
        <f t="shared" si="378"/>
        <v>f</v>
      </c>
      <c r="D8020" t="str">
        <f t="shared" si="379"/>
        <v>f</v>
      </c>
      <c r="E8020" t="str">
        <f>IF(COUNT(SEARCH({"04.","05.","09.","12."},CONCATENATE(P8019,U8019,AB8019,AH8019))),"t","f")</f>
        <v>f</v>
      </c>
      <c r="F8020" t="str">
        <f t="array" ref="F8020">IF(COUNT(SEARCH(HistorischeRubrieken,CONCATENATE(P8019,U8019,AB8019,AH8019))),"t","f")</f>
        <v>f</v>
      </c>
      <c r="G8020">
        <v>7</v>
      </c>
      <c r="H8020">
        <v>800401</v>
      </c>
      <c r="I8020" t="s">
        <v>5082</v>
      </c>
      <c r="J8020">
        <v>20120115</v>
      </c>
      <c r="K8020">
        <v>20120917</v>
      </c>
      <c r="M8020">
        <v>0</v>
      </c>
      <c r="N8020">
        <v>0</v>
      </c>
      <c r="O8020" t="s">
        <v>5078</v>
      </c>
      <c r="R8020">
        <v>0</v>
      </c>
      <c r="S8020" t="s">
        <v>271</v>
      </c>
      <c r="AA8020" t="s">
        <v>5079</v>
      </c>
      <c r="AC8020">
        <v>1</v>
      </c>
      <c r="AE8020">
        <v>0</v>
      </c>
      <c r="AF8020" t="s">
        <v>1003</v>
      </c>
    </row>
    <row r="8021" spans="1:32" hidden="1" x14ac:dyDescent="0.25">
      <c r="A8021" t="str">
        <f t="array" ref="A8021">IF(COUNT(SEARCH(RubriekenHistorisch,CONCATENATE(P8020,U8020,AB8020,AH8020))),"t","f")</f>
        <v>f</v>
      </c>
      <c r="B8021" t="str">
        <f t="shared" si="377"/>
        <v>f</v>
      </c>
      <c r="C8021" t="str">
        <f t="shared" si="378"/>
        <v>f</v>
      </c>
      <c r="D8021" t="str">
        <f t="shared" si="379"/>
        <v>f</v>
      </c>
      <c r="E8021" t="str">
        <f>IF(COUNT(SEARCH({"04.","05.","09.","12."},CONCATENATE(P8020,U8020,AB8020,AH8020))),"t","f")</f>
        <v>f</v>
      </c>
      <c r="F8021" t="str">
        <f t="array" ref="F8021">IF(COUNT(SEARCH(HistorischeRubrieken,CONCATENATE(P8020,U8020,AB8020,AH8020))),"t","f")</f>
        <v>f</v>
      </c>
      <c r="G8021">
        <v>8</v>
      </c>
      <c r="H8021">
        <v>800401</v>
      </c>
      <c r="I8021" t="s">
        <v>5082</v>
      </c>
      <c r="J8021">
        <v>20120917</v>
      </c>
      <c r="K8021">
        <v>20121101</v>
      </c>
      <c r="M8021">
        <v>0</v>
      </c>
      <c r="N8021">
        <v>0</v>
      </c>
      <c r="O8021" t="s">
        <v>5078</v>
      </c>
      <c r="R8021">
        <v>0</v>
      </c>
      <c r="S8021" t="s">
        <v>271</v>
      </c>
      <c r="AA8021" t="s">
        <v>5079</v>
      </c>
      <c r="AC8021">
        <v>1</v>
      </c>
      <c r="AE8021">
        <v>0</v>
      </c>
      <c r="AF8021" t="s">
        <v>1003</v>
      </c>
    </row>
    <row r="8022" spans="1:32" hidden="1" x14ac:dyDescent="0.25">
      <c r="A8022" t="str">
        <f t="array" ref="A8022">IF(COUNT(SEARCH(RubriekenHistorisch,CONCATENATE(P8021,U8021,AB8021,AH8021))),"t","f")</f>
        <v>f</v>
      </c>
      <c r="B8022" t="str">
        <f t="shared" si="377"/>
        <v>f</v>
      </c>
      <c r="C8022" t="str">
        <f t="shared" si="378"/>
        <v>f</v>
      </c>
      <c r="D8022" t="str">
        <f t="shared" si="379"/>
        <v>f</v>
      </c>
      <c r="E8022" t="str">
        <f>IF(COUNT(SEARCH({"04.","05.","09.","12."},CONCATENATE(P8021,U8021,AB8021,AH8021))),"t","f")</f>
        <v>f</v>
      </c>
      <c r="F8022" t="str">
        <f t="array" ref="F8022">IF(COUNT(SEARCH(HistorischeRubrieken,CONCATENATE(P8021,U8021,AB8021,AH8021))),"t","f")</f>
        <v>f</v>
      </c>
      <c r="G8022">
        <v>9</v>
      </c>
      <c r="H8022">
        <v>800401</v>
      </c>
      <c r="I8022" t="s">
        <v>5082</v>
      </c>
      <c r="J8022">
        <v>20121101</v>
      </c>
      <c r="K8022">
        <v>20121105</v>
      </c>
      <c r="M8022">
        <v>0</v>
      </c>
      <c r="N8022">
        <v>0</v>
      </c>
      <c r="O8022" t="s">
        <v>5078</v>
      </c>
      <c r="R8022">
        <v>0</v>
      </c>
      <c r="S8022" t="s">
        <v>271</v>
      </c>
      <c r="U8022" t="s">
        <v>5085</v>
      </c>
      <c r="V8022">
        <v>0</v>
      </c>
      <c r="W8022">
        <v>1</v>
      </c>
      <c r="X8022">
        <v>20121103</v>
      </c>
      <c r="Y8022">
        <v>0</v>
      </c>
      <c r="Z8022" t="s">
        <v>1003</v>
      </c>
      <c r="AA8022" t="s">
        <v>5079</v>
      </c>
      <c r="AC8022">
        <v>1</v>
      </c>
      <c r="AE8022">
        <v>0</v>
      </c>
      <c r="AF8022" t="s">
        <v>1003</v>
      </c>
    </row>
    <row r="8023" spans="1:32" hidden="1" x14ac:dyDescent="0.25">
      <c r="A8023" t="str">
        <f t="array" ref="A8023">IF(COUNT(SEARCH(RubriekenHistorisch,CONCATENATE(P8022,U8022,AB8022,AH8022))),"t","f")</f>
        <v>f</v>
      </c>
      <c r="B8023" t="str">
        <f t="shared" si="377"/>
        <v>f</v>
      </c>
      <c r="C8023" t="str">
        <f t="shared" si="378"/>
        <v>t</v>
      </c>
      <c r="D8023" t="str">
        <f t="shared" si="379"/>
        <v>f</v>
      </c>
      <c r="E8023" t="str">
        <f>IF(COUNT(SEARCH({"04.","05.","09.","12."},CONCATENATE(P8022,U8022,AB8022,AH8022))),"t","f")</f>
        <v>f</v>
      </c>
      <c r="F8023" t="str">
        <f t="array" ref="F8023">IF(COUNT(SEARCH(HistorischeRubrieken,CONCATENATE(P8022,U8022,AB8022,AH8022))),"t","f")</f>
        <v>f</v>
      </c>
      <c r="G8023">
        <v>10</v>
      </c>
      <c r="H8023">
        <v>800401</v>
      </c>
      <c r="I8023" t="s">
        <v>5082</v>
      </c>
      <c r="J8023">
        <v>20121105</v>
      </c>
      <c r="K8023">
        <v>20130801</v>
      </c>
      <c r="M8023">
        <v>0</v>
      </c>
      <c r="N8023">
        <v>0</v>
      </c>
      <c r="O8023" t="s">
        <v>5078</v>
      </c>
      <c r="R8023">
        <v>0</v>
      </c>
      <c r="S8023" t="s">
        <v>271</v>
      </c>
      <c r="T8023" t="s">
        <v>5078</v>
      </c>
      <c r="U8023" t="s">
        <v>5085</v>
      </c>
      <c r="V8023">
        <v>0</v>
      </c>
      <c r="W8023">
        <v>1</v>
      </c>
      <c r="X8023">
        <v>20121105</v>
      </c>
      <c r="Y8023">
        <v>0</v>
      </c>
      <c r="Z8023" t="s">
        <v>1003</v>
      </c>
      <c r="AA8023" t="s">
        <v>5079</v>
      </c>
      <c r="AC8023">
        <v>1</v>
      </c>
      <c r="AE8023">
        <v>0</v>
      </c>
      <c r="AF8023" t="s">
        <v>1003</v>
      </c>
    </row>
    <row r="8024" spans="1:32" x14ac:dyDescent="0.25">
      <c r="A8024" t="str">
        <f t="array" ref="A8024">IF(COUNT(SEARCH(RubriekenHistorisch,CONCATENATE(P8023,U8023,AB8023,AH8023))),"t","f")</f>
        <v>f</v>
      </c>
      <c r="B8024" t="str">
        <f t="shared" si="377"/>
        <v>f</v>
      </c>
      <c r="C8024" t="str">
        <f t="shared" si="378"/>
        <v>t</v>
      </c>
      <c r="D8024" t="str">
        <f t="shared" si="379"/>
        <v>f</v>
      </c>
      <c r="E8024" t="str">
        <f>IF(COUNT(SEARCH({"04.","05.","09.","12."},CONCATENATE(P8023,U8023,AB8023,AH8023))),"t","f")</f>
        <v>f</v>
      </c>
      <c r="F8024" t="str">
        <f t="array" ref="F8024">IF(COUNT(SEARCH(HistorischeRubrieken,CONCATENATE(P8023,U8023,AB8023,AH8023))),"t","f")</f>
        <v>f</v>
      </c>
      <c r="G8024">
        <v>11</v>
      </c>
      <c r="H8024">
        <v>800401</v>
      </c>
      <c r="I8024" t="s">
        <v>5082</v>
      </c>
      <c r="J8024">
        <v>20130801</v>
      </c>
      <c r="M8024">
        <v>0</v>
      </c>
      <c r="N8024">
        <v>0</v>
      </c>
      <c r="O8024" t="s">
        <v>5078</v>
      </c>
      <c r="R8024">
        <v>0</v>
      </c>
      <c r="S8024" t="s">
        <v>271</v>
      </c>
      <c r="T8024" t="s">
        <v>5078</v>
      </c>
      <c r="U8024" t="s">
        <v>5085</v>
      </c>
      <c r="V8024">
        <v>0</v>
      </c>
      <c r="W8024">
        <v>1</v>
      </c>
      <c r="X8024">
        <v>20130801</v>
      </c>
      <c r="Y8024">
        <v>0</v>
      </c>
      <c r="Z8024" t="s">
        <v>1003</v>
      </c>
      <c r="AA8024" t="s">
        <v>5079</v>
      </c>
      <c r="AC8024">
        <v>1</v>
      </c>
      <c r="AE8024">
        <v>0</v>
      </c>
      <c r="AF8024" t="s">
        <v>1003</v>
      </c>
    </row>
    <row r="8025" spans="1:32" hidden="1" x14ac:dyDescent="0.25">
      <c r="A8025" t="str">
        <f t="array" ref="A8025">IF(COUNT(SEARCH(RubriekenHistorisch,CONCATENATE(P8024,U8024,AB8024,AH8024))),"t","f")</f>
        <v>f</v>
      </c>
      <c r="B8025" t="str">
        <f t="shared" si="377"/>
        <v>f</v>
      </c>
      <c r="C8025" t="str">
        <f t="shared" si="378"/>
        <v>t</v>
      </c>
      <c r="D8025" t="str">
        <f t="shared" si="379"/>
        <v>f</v>
      </c>
      <c r="E8025" t="str">
        <f>IF(COUNT(SEARCH({"04.","05.","09.","12."},CONCATENATE(P8024,U8024,AB8024,AH8024))),"t","f")</f>
        <v>f</v>
      </c>
      <c r="F8025" t="str">
        <f t="array" ref="F8025">IF(COUNT(SEARCH(HistorischeRubrieken,CONCATENATE(P8024,U8024,AB8024,AH8024))),"t","f")</f>
        <v>f</v>
      </c>
      <c r="G8025">
        <v>1</v>
      </c>
      <c r="H8025">
        <v>800402</v>
      </c>
      <c r="I8025" t="s">
        <v>5086</v>
      </c>
      <c r="J8025">
        <v>20110901</v>
      </c>
      <c r="K8025">
        <v>20120115</v>
      </c>
      <c r="M8025">
        <v>0</v>
      </c>
      <c r="N8025">
        <v>0</v>
      </c>
      <c r="O8025" t="s">
        <v>5087</v>
      </c>
      <c r="R8025">
        <v>0</v>
      </c>
      <c r="S8025" t="s">
        <v>271</v>
      </c>
      <c r="AA8025" t="s">
        <v>5088</v>
      </c>
      <c r="AC8025">
        <v>1</v>
      </c>
      <c r="AE8025">
        <v>0</v>
      </c>
      <c r="AF8025" t="s">
        <v>271</v>
      </c>
    </row>
    <row r="8026" spans="1:32" hidden="1" x14ac:dyDescent="0.25">
      <c r="A8026" t="str">
        <f t="array" ref="A8026">IF(COUNT(SEARCH(RubriekenHistorisch,CONCATENATE(P8025,U8025,AB8025,AH8025))),"t","f")</f>
        <v>f</v>
      </c>
      <c r="B8026" t="str">
        <f t="shared" si="377"/>
        <v>f</v>
      </c>
      <c r="C8026" t="str">
        <f t="shared" si="378"/>
        <v>f</v>
      </c>
      <c r="D8026" t="str">
        <f t="shared" si="379"/>
        <v>f</v>
      </c>
      <c r="E8026" t="str">
        <f>IF(COUNT(SEARCH({"04.","05.","09.","12."},CONCATENATE(P8025,U8025,AB8025,AH8025))),"t","f")</f>
        <v>f</v>
      </c>
      <c r="F8026" t="str">
        <f t="array" ref="F8026">IF(COUNT(SEARCH(HistorischeRubrieken,CONCATENATE(P8025,U8025,AB8025,AH8025))),"t","f")</f>
        <v>f</v>
      </c>
      <c r="G8026">
        <v>2</v>
      </c>
      <c r="H8026">
        <v>800402</v>
      </c>
      <c r="I8026" t="s">
        <v>5086</v>
      </c>
      <c r="J8026">
        <v>20120115</v>
      </c>
      <c r="K8026">
        <v>20120917</v>
      </c>
      <c r="M8026">
        <v>0</v>
      </c>
      <c r="N8026">
        <v>0</v>
      </c>
      <c r="O8026" t="s">
        <v>5089</v>
      </c>
      <c r="R8026">
        <v>0</v>
      </c>
      <c r="S8026" t="s">
        <v>271</v>
      </c>
      <c r="AA8026" t="s">
        <v>5090</v>
      </c>
      <c r="AC8026">
        <v>1</v>
      </c>
      <c r="AE8026">
        <v>0</v>
      </c>
      <c r="AF8026" t="s">
        <v>271</v>
      </c>
    </row>
    <row r="8027" spans="1:32" hidden="1" x14ac:dyDescent="0.25">
      <c r="A8027" t="str">
        <f t="array" ref="A8027">IF(COUNT(SEARCH(RubriekenHistorisch,CONCATENATE(P8026,U8026,AB8026,AH8026))),"t","f")</f>
        <v>f</v>
      </c>
      <c r="B8027" t="str">
        <f t="shared" si="377"/>
        <v>f</v>
      </c>
      <c r="C8027" t="str">
        <f t="shared" si="378"/>
        <v>f</v>
      </c>
      <c r="D8027" t="str">
        <f t="shared" si="379"/>
        <v>f</v>
      </c>
      <c r="E8027" t="str">
        <f>IF(COUNT(SEARCH({"04.","05.","09.","12."},CONCATENATE(P8026,U8026,AB8026,AH8026))),"t","f")</f>
        <v>f</v>
      </c>
      <c r="F8027" t="str">
        <f t="array" ref="F8027">IF(COUNT(SEARCH(HistorischeRubrieken,CONCATENATE(P8026,U8026,AB8026,AH8026))),"t","f")</f>
        <v>f</v>
      </c>
      <c r="G8027">
        <v>3</v>
      </c>
      <c r="H8027">
        <v>800402</v>
      </c>
      <c r="I8027" t="s">
        <v>5086</v>
      </c>
      <c r="J8027">
        <v>20120917</v>
      </c>
      <c r="K8027">
        <v>20130801</v>
      </c>
      <c r="M8027">
        <v>0</v>
      </c>
      <c r="N8027">
        <v>0</v>
      </c>
      <c r="O8027" t="s">
        <v>5089</v>
      </c>
      <c r="R8027">
        <v>0</v>
      </c>
      <c r="S8027" t="s">
        <v>271</v>
      </c>
      <c r="AA8027" t="s">
        <v>5090</v>
      </c>
      <c r="AC8027">
        <v>1</v>
      </c>
      <c r="AE8027">
        <v>0</v>
      </c>
      <c r="AF8027" t="s">
        <v>271</v>
      </c>
    </row>
    <row r="8028" spans="1:32" x14ac:dyDescent="0.25">
      <c r="A8028" t="str">
        <f t="array" ref="A8028">IF(COUNT(SEARCH(RubriekenHistorisch,CONCATENATE(P8027,U8027,AB8027,AH8027))),"t","f")</f>
        <v>f</v>
      </c>
      <c r="B8028" t="str">
        <f t="shared" si="377"/>
        <v>f</v>
      </c>
      <c r="C8028" t="str">
        <f t="shared" si="378"/>
        <v>f</v>
      </c>
      <c r="D8028" t="str">
        <f t="shared" si="379"/>
        <v>f</v>
      </c>
      <c r="E8028" t="str">
        <f>IF(COUNT(SEARCH({"04.","05.","09.","12."},CONCATENATE(P8027,U8027,AB8027,AH8027))),"t","f")</f>
        <v>f</v>
      </c>
      <c r="F8028" t="str">
        <f t="array" ref="F8028">IF(COUNT(SEARCH(HistorischeRubrieken,CONCATENATE(P8027,U8027,AB8027,AH8027))),"t","f")</f>
        <v>f</v>
      </c>
      <c r="G8028">
        <v>4</v>
      </c>
      <c r="H8028">
        <v>800402</v>
      </c>
      <c r="I8028" t="s">
        <v>5086</v>
      </c>
      <c r="J8028">
        <v>20130801</v>
      </c>
      <c r="M8028">
        <v>0</v>
      </c>
      <c r="N8028">
        <v>0</v>
      </c>
      <c r="O8028" t="s">
        <v>5089</v>
      </c>
      <c r="R8028">
        <v>0</v>
      </c>
      <c r="S8028" t="s">
        <v>271</v>
      </c>
      <c r="T8028" t="s">
        <v>5089</v>
      </c>
      <c r="U8028" t="s">
        <v>5091</v>
      </c>
      <c r="V8028">
        <v>0</v>
      </c>
      <c r="W8028">
        <v>1</v>
      </c>
      <c r="X8028">
        <v>20130801</v>
      </c>
      <c r="Y8028">
        <v>0</v>
      </c>
      <c r="Z8028" t="s">
        <v>1003</v>
      </c>
      <c r="AA8028" t="s">
        <v>5090</v>
      </c>
      <c r="AC8028">
        <v>1</v>
      </c>
      <c r="AE8028">
        <v>0</v>
      </c>
      <c r="AF8028" t="s">
        <v>271</v>
      </c>
    </row>
    <row r="8029" spans="1:32" hidden="1" x14ac:dyDescent="0.25">
      <c r="A8029" t="str">
        <f t="array" ref="A8029">IF(COUNT(SEARCH(RubriekenHistorisch,CONCATENATE(P8028,U8028,AB8028,AH8028))),"t","f")</f>
        <v>f</v>
      </c>
      <c r="B8029" t="str">
        <f t="shared" si="377"/>
        <v>f</v>
      </c>
      <c r="C8029" t="str">
        <f t="shared" si="378"/>
        <v>t</v>
      </c>
      <c r="D8029" t="str">
        <f t="shared" si="379"/>
        <v>f</v>
      </c>
      <c r="E8029" t="str">
        <f>IF(COUNT(SEARCH({"04.","05.","09.","12."},CONCATENATE(P8028,U8028,AB8028,AH8028))),"t","f")</f>
        <v>f</v>
      </c>
      <c r="F8029" t="str">
        <f t="array" ref="F8029">IF(COUNT(SEARCH(HistorischeRubrieken,CONCATENATE(P8028,U8028,AB8028,AH8028))),"t","f")</f>
        <v>f</v>
      </c>
      <c r="G8029">
        <v>1</v>
      </c>
      <c r="H8029">
        <v>800403</v>
      </c>
      <c r="I8029" t="s">
        <v>5092</v>
      </c>
      <c r="J8029">
        <v>20120401</v>
      </c>
      <c r="K8029">
        <v>20120901</v>
      </c>
      <c r="M8029">
        <v>0</v>
      </c>
      <c r="N8029">
        <v>0</v>
      </c>
      <c r="T8029" t="s">
        <v>5078</v>
      </c>
      <c r="U8029" t="s">
        <v>5085</v>
      </c>
      <c r="V8029">
        <v>0</v>
      </c>
      <c r="W8029">
        <v>1</v>
      </c>
      <c r="X8029">
        <v>20120402</v>
      </c>
      <c r="Y8029">
        <v>0</v>
      </c>
      <c r="Z8029" t="s">
        <v>271</v>
      </c>
    </row>
    <row r="8030" spans="1:32" hidden="1" x14ac:dyDescent="0.25">
      <c r="A8030" t="str">
        <f t="array" ref="A8030">IF(COUNT(SEARCH(RubriekenHistorisch,CONCATENATE(P8029,U8029,AB8029,AH8029))),"t","f")</f>
        <v>f</v>
      </c>
      <c r="B8030" t="str">
        <f t="shared" si="377"/>
        <v>f</v>
      </c>
      <c r="C8030" t="str">
        <f t="shared" si="378"/>
        <v>t</v>
      </c>
      <c r="D8030" t="str">
        <f t="shared" si="379"/>
        <v>f</v>
      </c>
      <c r="E8030" t="str">
        <f>IF(COUNT(SEARCH({"04.","05.","09.","12."},CONCATENATE(P8029,U8029,AB8029,AH8029))),"t","f")</f>
        <v>f</v>
      </c>
      <c r="F8030" t="str">
        <f t="array" ref="F8030">IF(COUNT(SEARCH(HistorischeRubrieken,CONCATENATE(P8029,U8029,AB8029,AH8029))),"t","f")</f>
        <v>f</v>
      </c>
      <c r="G8030">
        <v>1</v>
      </c>
      <c r="H8030">
        <v>800501</v>
      </c>
      <c r="I8030" t="s">
        <v>5093</v>
      </c>
      <c r="J8030">
        <v>19950501</v>
      </c>
      <c r="K8030">
        <v>19960101</v>
      </c>
      <c r="M8030">
        <v>0</v>
      </c>
      <c r="N8030">
        <v>0</v>
      </c>
      <c r="O8030" t="s">
        <v>5069</v>
      </c>
      <c r="R8030">
        <v>0</v>
      </c>
      <c r="S8030" t="s">
        <v>271</v>
      </c>
      <c r="AA8030" t="s">
        <v>5070</v>
      </c>
      <c r="AC8030">
        <v>1</v>
      </c>
      <c r="AE8030">
        <v>0</v>
      </c>
      <c r="AF8030" t="s">
        <v>271</v>
      </c>
    </row>
    <row r="8031" spans="1:32" hidden="1" x14ac:dyDescent="0.25">
      <c r="A8031" t="str">
        <f t="array" ref="A8031">IF(COUNT(SEARCH(RubriekenHistorisch,CONCATENATE(P8030,U8030,AB8030,AH8030))),"t","f")</f>
        <v>f</v>
      </c>
      <c r="B8031" t="str">
        <f t="shared" si="377"/>
        <v>f</v>
      </c>
      <c r="C8031" t="str">
        <f t="shared" si="378"/>
        <v>f</v>
      </c>
      <c r="D8031" t="str">
        <f t="shared" si="379"/>
        <v>f</v>
      </c>
      <c r="E8031" t="str">
        <f>IF(COUNT(SEARCH({"04.","05.","09.","12."},CONCATENATE(P8030,U8030,AB8030,AH8030))),"t","f")</f>
        <v>f</v>
      </c>
      <c r="F8031" t="str">
        <f t="array" ref="F8031">IF(COUNT(SEARCH(HistorischeRubrieken,CONCATENATE(P8030,U8030,AB8030,AH8030))),"t","f")</f>
        <v>f</v>
      </c>
      <c r="G8031">
        <v>2</v>
      </c>
      <c r="H8031">
        <v>800501</v>
      </c>
      <c r="I8031" t="s">
        <v>5093</v>
      </c>
      <c r="J8031">
        <v>19960101</v>
      </c>
      <c r="K8031">
        <v>19960801</v>
      </c>
      <c r="M8031">
        <v>0</v>
      </c>
      <c r="N8031">
        <v>0</v>
      </c>
      <c r="O8031" t="s">
        <v>5069</v>
      </c>
      <c r="R8031">
        <v>0</v>
      </c>
      <c r="S8031" t="s">
        <v>271</v>
      </c>
      <c r="AA8031" t="s">
        <v>5071</v>
      </c>
      <c r="AC8031">
        <v>1</v>
      </c>
      <c r="AE8031">
        <v>0</v>
      </c>
      <c r="AF8031" t="s">
        <v>271</v>
      </c>
    </row>
    <row r="8032" spans="1:32" hidden="1" x14ac:dyDescent="0.25">
      <c r="A8032" t="str">
        <f t="array" ref="A8032">IF(COUNT(SEARCH(RubriekenHistorisch,CONCATENATE(P8031,U8031,AB8031,AH8031))),"t","f")</f>
        <v>f</v>
      </c>
      <c r="B8032" t="str">
        <f t="shared" si="377"/>
        <v>f</v>
      </c>
      <c r="C8032" t="str">
        <f t="shared" si="378"/>
        <v>f</v>
      </c>
      <c r="D8032" t="str">
        <f t="shared" si="379"/>
        <v>f</v>
      </c>
      <c r="E8032" t="str">
        <f>IF(COUNT(SEARCH({"04.","05.","09.","12."},CONCATENATE(P8031,U8031,AB8031,AH8031))),"t","f")</f>
        <v>f</v>
      </c>
      <c r="F8032" t="str">
        <f t="array" ref="F8032">IF(COUNT(SEARCH(HistorischeRubrieken,CONCATENATE(P8031,U8031,AB8031,AH8031))),"t","f")</f>
        <v>f</v>
      </c>
      <c r="G8032">
        <v>3</v>
      </c>
      <c r="H8032">
        <v>800501</v>
      </c>
      <c r="I8032" t="s">
        <v>5093</v>
      </c>
      <c r="J8032">
        <v>19960801</v>
      </c>
      <c r="K8032">
        <v>20010301</v>
      </c>
      <c r="M8032">
        <v>0</v>
      </c>
      <c r="N8032">
        <v>0</v>
      </c>
      <c r="O8032" t="s">
        <v>5094</v>
      </c>
      <c r="R8032">
        <v>0</v>
      </c>
      <c r="S8032" t="s">
        <v>271</v>
      </c>
      <c r="AA8032" t="s">
        <v>5095</v>
      </c>
      <c r="AC8032">
        <v>1</v>
      </c>
      <c r="AE8032">
        <v>0</v>
      </c>
      <c r="AF8032" t="s">
        <v>271</v>
      </c>
    </row>
    <row r="8033" spans="1:32" hidden="1" x14ac:dyDescent="0.25">
      <c r="A8033" t="str">
        <f t="array" ref="A8033">IF(COUNT(SEARCH(RubriekenHistorisch,CONCATENATE(P8032,U8032,AB8032,AH8032))),"t","f")</f>
        <v>f</v>
      </c>
      <c r="B8033" t="str">
        <f t="shared" si="377"/>
        <v>f</v>
      </c>
      <c r="C8033" t="str">
        <f t="shared" si="378"/>
        <v>f</v>
      </c>
      <c r="D8033" t="str">
        <f t="shared" si="379"/>
        <v>f</v>
      </c>
      <c r="E8033" t="str">
        <f>IF(COUNT(SEARCH({"04.","05.","09.","12."},CONCATENATE(P8032,U8032,AB8032,AH8032))),"t","f")</f>
        <v>f</v>
      </c>
      <c r="F8033" t="str">
        <f t="array" ref="F8033">IF(COUNT(SEARCH(HistorischeRubrieken,CONCATENATE(P8032,U8032,AB8032,AH8032))),"t","f")</f>
        <v>f</v>
      </c>
      <c r="G8033">
        <v>4</v>
      </c>
      <c r="H8033">
        <v>800501</v>
      </c>
      <c r="I8033" t="s">
        <v>5093</v>
      </c>
      <c r="J8033">
        <v>20010301</v>
      </c>
      <c r="K8033">
        <v>20110601</v>
      </c>
      <c r="M8033">
        <v>0</v>
      </c>
      <c r="N8033">
        <v>0</v>
      </c>
      <c r="O8033" t="s">
        <v>5083</v>
      </c>
      <c r="R8033">
        <v>0</v>
      </c>
      <c r="S8033" t="s">
        <v>271</v>
      </c>
      <c r="AA8033" t="s">
        <v>5084</v>
      </c>
      <c r="AC8033">
        <v>1</v>
      </c>
      <c r="AE8033">
        <v>0</v>
      </c>
      <c r="AF8033" t="s">
        <v>271</v>
      </c>
    </row>
    <row r="8034" spans="1:32" hidden="1" x14ac:dyDescent="0.25">
      <c r="A8034" t="str">
        <f t="array" ref="A8034">IF(COUNT(SEARCH(RubriekenHistorisch,CONCATENATE(P8033,U8033,AB8033,AH8033))),"t","f")</f>
        <v>f</v>
      </c>
      <c r="B8034" t="str">
        <f t="shared" si="377"/>
        <v>f</v>
      </c>
      <c r="C8034" t="str">
        <f t="shared" si="378"/>
        <v>f</v>
      </c>
      <c r="D8034" t="str">
        <f t="shared" si="379"/>
        <v>f</v>
      </c>
      <c r="E8034" t="str">
        <f>IF(COUNT(SEARCH({"04.","05.","09.","12."},CONCATENATE(P8033,U8033,AB8033,AH8033))),"t","f")</f>
        <v>f</v>
      </c>
      <c r="F8034" t="str">
        <f t="array" ref="F8034">IF(COUNT(SEARCH(HistorischeRubrieken,CONCATENATE(P8033,U8033,AB8033,AH8033))),"t","f")</f>
        <v>f</v>
      </c>
      <c r="G8034">
        <v>5</v>
      </c>
      <c r="H8034">
        <v>800501</v>
      </c>
      <c r="I8034" t="s">
        <v>5093</v>
      </c>
      <c r="J8034">
        <v>20110601</v>
      </c>
      <c r="K8034">
        <v>20120115</v>
      </c>
      <c r="M8034">
        <v>0</v>
      </c>
      <c r="N8034">
        <v>0</v>
      </c>
      <c r="O8034" t="s">
        <v>5076</v>
      </c>
      <c r="R8034">
        <v>0</v>
      </c>
      <c r="S8034" t="s">
        <v>271</v>
      </c>
      <c r="AA8034" t="s">
        <v>5077</v>
      </c>
      <c r="AC8034">
        <v>1</v>
      </c>
      <c r="AE8034">
        <v>0</v>
      </c>
      <c r="AF8034" t="s">
        <v>271</v>
      </c>
    </row>
    <row r="8035" spans="1:32" hidden="1" x14ac:dyDescent="0.25">
      <c r="A8035" t="str">
        <f t="array" ref="A8035">IF(COUNT(SEARCH(RubriekenHistorisch,CONCATENATE(P8034,U8034,AB8034,AH8034))),"t","f")</f>
        <v>f</v>
      </c>
      <c r="B8035" t="str">
        <f t="shared" si="377"/>
        <v>f</v>
      </c>
      <c r="C8035" t="str">
        <f t="shared" si="378"/>
        <v>f</v>
      </c>
      <c r="D8035" t="str">
        <f t="shared" si="379"/>
        <v>f</v>
      </c>
      <c r="E8035" t="str">
        <f>IF(COUNT(SEARCH({"04.","05.","09.","12."},CONCATENATE(P8034,U8034,AB8034,AH8034))),"t","f")</f>
        <v>f</v>
      </c>
      <c r="F8035" t="str">
        <f t="array" ref="F8035">IF(COUNT(SEARCH(HistorischeRubrieken,CONCATENATE(P8034,U8034,AB8034,AH8034))),"t","f")</f>
        <v>f</v>
      </c>
      <c r="G8035">
        <v>6</v>
      </c>
      <c r="H8035">
        <v>800501</v>
      </c>
      <c r="I8035" t="s">
        <v>5093</v>
      </c>
      <c r="J8035">
        <v>20120115</v>
      </c>
      <c r="K8035">
        <v>20120917</v>
      </c>
      <c r="M8035">
        <v>0</v>
      </c>
      <c r="N8035">
        <v>0</v>
      </c>
      <c r="O8035" t="s">
        <v>5078</v>
      </c>
      <c r="R8035">
        <v>0</v>
      </c>
      <c r="S8035" t="s">
        <v>271</v>
      </c>
      <c r="AA8035" t="s">
        <v>5079</v>
      </c>
      <c r="AC8035">
        <v>1</v>
      </c>
      <c r="AE8035">
        <v>0</v>
      </c>
      <c r="AF8035" t="s">
        <v>271</v>
      </c>
    </row>
    <row r="8036" spans="1:32" x14ac:dyDescent="0.25">
      <c r="A8036" t="str">
        <f t="array" ref="A8036">IF(COUNT(SEARCH(RubriekenHistorisch,CONCATENATE(P8035,U8035,AB8035,AH8035))),"t","f")</f>
        <v>f</v>
      </c>
      <c r="B8036" t="str">
        <f t="shared" si="377"/>
        <v>f</v>
      </c>
      <c r="C8036" t="str">
        <f t="shared" si="378"/>
        <v>f</v>
      </c>
      <c r="D8036" t="str">
        <f t="shared" si="379"/>
        <v>f</v>
      </c>
      <c r="E8036" t="str">
        <f>IF(COUNT(SEARCH({"04.","05.","09.","12."},CONCATENATE(P8035,U8035,AB8035,AH8035))),"t","f")</f>
        <v>f</v>
      </c>
      <c r="F8036" t="str">
        <f t="array" ref="F8036">IF(COUNT(SEARCH(HistorischeRubrieken,CONCATENATE(P8035,U8035,AB8035,AH8035))),"t","f")</f>
        <v>f</v>
      </c>
      <c r="G8036">
        <v>7</v>
      </c>
      <c r="H8036">
        <v>800501</v>
      </c>
      <c r="I8036" t="s">
        <v>5093</v>
      </c>
      <c r="J8036">
        <v>20120917</v>
      </c>
      <c r="M8036">
        <v>0</v>
      </c>
      <c r="N8036">
        <v>0</v>
      </c>
      <c r="O8036" t="s">
        <v>5078</v>
      </c>
      <c r="R8036">
        <v>0</v>
      </c>
      <c r="S8036" t="s">
        <v>271</v>
      </c>
      <c r="AA8036" t="s">
        <v>5079</v>
      </c>
      <c r="AC8036">
        <v>1</v>
      </c>
      <c r="AE8036">
        <v>0</v>
      </c>
      <c r="AF8036" t="s">
        <v>271</v>
      </c>
    </row>
    <row r="8037" spans="1:32" hidden="1" x14ac:dyDescent="0.25">
      <c r="A8037" t="str">
        <f t="array" ref="A8037">IF(COUNT(SEARCH(RubriekenHistorisch,CONCATENATE(P8036,U8036,AB8036,AH8036))),"t","f")</f>
        <v>f</v>
      </c>
      <c r="B8037" t="str">
        <f t="shared" si="377"/>
        <v>f</v>
      </c>
      <c r="C8037" t="str">
        <f t="shared" si="378"/>
        <v>f</v>
      </c>
      <c r="D8037" t="str">
        <f t="shared" si="379"/>
        <v>f</v>
      </c>
      <c r="E8037" t="str">
        <f>IF(COUNT(SEARCH({"04.","05.","09.","12."},CONCATENATE(P8036,U8036,AB8036,AH8036))),"t","f")</f>
        <v>f</v>
      </c>
      <c r="F8037" t="str">
        <f t="array" ref="F8037">IF(COUNT(SEARCH(HistorischeRubrieken,CONCATENATE(P8036,U8036,AB8036,AH8036))),"t","f")</f>
        <v>f</v>
      </c>
      <c r="G8037">
        <v>1</v>
      </c>
      <c r="H8037">
        <v>800502</v>
      </c>
      <c r="I8037" t="s">
        <v>5096</v>
      </c>
      <c r="J8037">
        <v>20120401</v>
      </c>
      <c r="K8037">
        <v>20120901</v>
      </c>
      <c r="M8037">
        <v>0</v>
      </c>
      <c r="N8037">
        <v>0</v>
      </c>
      <c r="T8037" t="s">
        <v>5078</v>
      </c>
      <c r="U8037" t="s">
        <v>5097</v>
      </c>
      <c r="V8037">
        <v>0</v>
      </c>
      <c r="W8037">
        <v>1</v>
      </c>
      <c r="X8037">
        <v>20120402</v>
      </c>
      <c r="Y8037">
        <v>0</v>
      </c>
      <c r="Z8037" t="s">
        <v>271</v>
      </c>
    </row>
    <row r="8038" spans="1:32" hidden="1" x14ac:dyDescent="0.25">
      <c r="A8038" t="str">
        <f t="array" ref="A8038">IF(COUNT(SEARCH(RubriekenHistorisch,CONCATENATE(P8037,U8037,AB8037,AH8037))),"t","f")</f>
        <v>f</v>
      </c>
      <c r="B8038" t="str">
        <f t="shared" si="377"/>
        <v>f</v>
      </c>
      <c r="C8038" t="str">
        <f t="shared" si="378"/>
        <v>t</v>
      </c>
      <c r="D8038" t="str">
        <f t="shared" si="379"/>
        <v>f</v>
      </c>
      <c r="E8038" t="str">
        <f>IF(COUNT(SEARCH({"04.","05.","09.","12."},CONCATENATE(P8037,U8037,AB8037,AH8037))),"t","f")</f>
        <v>f</v>
      </c>
      <c r="F8038" t="str">
        <f t="array" ref="F8038">IF(COUNT(SEARCH(HistorischeRubrieken,CONCATENATE(P8037,U8037,AB8037,AH8037))),"t","f")</f>
        <v>f</v>
      </c>
      <c r="G8038">
        <v>1</v>
      </c>
      <c r="H8038">
        <v>800601</v>
      </c>
      <c r="I8038" t="s">
        <v>6219</v>
      </c>
      <c r="J8038">
        <v>19950501</v>
      </c>
      <c r="K8038">
        <v>19960101</v>
      </c>
      <c r="M8038">
        <v>0</v>
      </c>
      <c r="N8038">
        <v>0</v>
      </c>
      <c r="O8038" t="s">
        <v>5069</v>
      </c>
      <c r="R8038">
        <v>0</v>
      </c>
      <c r="S8038" t="s">
        <v>271</v>
      </c>
      <c r="AA8038" t="s">
        <v>5070</v>
      </c>
      <c r="AC8038">
        <v>1</v>
      </c>
      <c r="AE8038">
        <v>0</v>
      </c>
      <c r="AF8038" t="s">
        <v>271</v>
      </c>
    </row>
    <row r="8039" spans="1:32" hidden="1" x14ac:dyDescent="0.25">
      <c r="A8039" t="str">
        <f t="array" ref="A8039">IF(COUNT(SEARCH(RubriekenHistorisch,CONCATENATE(P8038,U8038,AB8038,AH8038))),"t","f")</f>
        <v>f</v>
      </c>
      <c r="B8039" t="str">
        <f t="shared" si="377"/>
        <v>f</v>
      </c>
      <c r="C8039" t="str">
        <f t="shared" si="378"/>
        <v>f</v>
      </c>
      <c r="D8039" t="str">
        <f t="shared" si="379"/>
        <v>f</v>
      </c>
      <c r="E8039" t="str">
        <f>IF(COUNT(SEARCH({"04.","05.","09.","12."},CONCATENATE(P8038,U8038,AB8038,AH8038))),"t","f")</f>
        <v>f</v>
      </c>
      <c r="F8039" t="str">
        <f t="array" ref="F8039">IF(COUNT(SEARCH(HistorischeRubrieken,CONCATENATE(P8038,U8038,AB8038,AH8038))),"t","f")</f>
        <v>f</v>
      </c>
      <c r="G8039">
        <v>2</v>
      </c>
      <c r="H8039">
        <v>800601</v>
      </c>
      <c r="I8039" t="s">
        <v>6219</v>
      </c>
      <c r="J8039">
        <v>19960101</v>
      </c>
      <c r="K8039">
        <v>19960801</v>
      </c>
      <c r="M8039">
        <v>0</v>
      </c>
      <c r="N8039">
        <v>0</v>
      </c>
      <c r="O8039" t="s">
        <v>5069</v>
      </c>
      <c r="R8039">
        <v>0</v>
      </c>
      <c r="S8039" t="s">
        <v>271</v>
      </c>
      <c r="AA8039" t="s">
        <v>5071</v>
      </c>
      <c r="AC8039">
        <v>1</v>
      </c>
      <c r="AE8039">
        <v>0</v>
      </c>
      <c r="AF8039" t="s">
        <v>271</v>
      </c>
    </row>
    <row r="8040" spans="1:32" hidden="1" x14ac:dyDescent="0.25">
      <c r="A8040" t="str">
        <f t="array" ref="A8040">IF(COUNT(SEARCH(RubriekenHistorisch,CONCATENATE(P8039,U8039,AB8039,AH8039))),"t","f")</f>
        <v>f</v>
      </c>
      <c r="B8040" t="str">
        <f t="shared" si="377"/>
        <v>f</v>
      </c>
      <c r="C8040" t="str">
        <f t="shared" si="378"/>
        <v>f</v>
      </c>
      <c r="D8040" t="str">
        <f t="shared" si="379"/>
        <v>f</v>
      </c>
      <c r="E8040" t="str">
        <f>IF(COUNT(SEARCH({"04.","05.","09.","12."},CONCATENATE(P8039,U8039,AB8039,AH8039))),"t","f")</f>
        <v>f</v>
      </c>
      <c r="F8040" t="str">
        <f t="array" ref="F8040">IF(COUNT(SEARCH(HistorischeRubrieken,CONCATENATE(P8039,U8039,AB8039,AH8039))),"t","f")</f>
        <v>f</v>
      </c>
      <c r="G8040">
        <v>3</v>
      </c>
      <c r="H8040">
        <v>800601</v>
      </c>
      <c r="I8040" t="s">
        <v>6219</v>
      </c>
      <c r="J8040">
        <v>19960801</v>
      </c>
      <c r="K8040">
        <v>20010301</v>
      </c>
      <c r="M8040">
        <v>0</v>
      </c>
      <c r="N8040">
        <v>0</v>
      </c>
      <c r="O8040" t="s">
        <v>5072</v>
      </c>
      <c r="R8040">
        <v>0</v>
      </c>
      <c r="S8040" t="s">
        <v>271</v>
      </c>
      <c r="AA8040" t="s">
        <v>5071</v>
      </c>
      <c r="AC8040">
        <v>1</v>
      </c>
      <c r="AE8040">
        <v>0</v>
      </c>
      <c r="AF8040" t="s">
        <v>271</v>
      </c>
    </row>
    <row r="8041" spans="1:32" hidden="1" x14ac:dyDescent="0.25">
      <c r="A8041" t="str">
        <f t="array" ref="A8041">IF(COUNT(SEARCH(RubriekenHistorisch,CONCATENATE(P8040,U8040,AB8040,AH8040))),"t","f")</f>
        <v>f</v>
      </c>
      <c r="B8041" t="str">
        <f t="shared" si="377"/>
        <v>f</v>
      </c>
      <c r="C8041" t="str">
        <f t="shared" si="378"/>
        <v>f</v>
      </c>
      <c r="D8041" t="str">
        <f t="shared" si="379"/>
        <v>f</v>
      </c>
      <c r="E8041" t="str">
        <f>IF(COUNT(SEARCH({"04.","05.","09.","12."},CONCATENATE(P8040,U8040,AB8040,AH8040))),"t","f")</f>
        <v>f</v>
      </c>
      <c r="F8041" t="str">
        <f t="array" ref="F8041">IF(COUNT(SEARCH(HistorischeRubrieken,CONCATENATE(P8040,U8040,AB8040,AH8040))),"t","f")</f>
        <v>f</v>
      </c>
      <c r="G8041">
        <v>4</v>
      </c>
      <c r="H8041">
        <v>800601</v>
      </c>
      <c r="I8041" t="s">
        <v>6219</v>
      </c>
      <c r="J8041">
        <v>20010301</v>
      </c>
      <c r="K8041">
        <v>20110601</v>
      </c>
      <c r="M8041">
        <v>0</v>
      </c>
      <c r="N8041">
        <v>0</v>
      </c>
      <c r="O8041" t="s">
        <v>5073</v>
      </c>
      <c r="R8041">
        <v>0</v>
      </c>
      <c r="S8041" t="s">
        <v>271</v>
      </c>
      <c r="AA8041" t="s">
        <v>5074</v>
      </c>
      <c r="AC8041">
        <v>1</v>
      </c>
      <c r="AE8041">
        <v>0</v>
      </c>
      <c r="AF8041" t="s">
        <v>271</v>
      </c>
    </row>
    <row r="8042" spans="1:32" hidden="1" x14ac:dyDescent="0.25">
      <c r="A8042" t="str">
        <f t="array" ref="A8042">IF(COUNT(SEARCH(RubriekenHistorisch,CONCATENATE(P8041,U8041,AB8041,AH8041))),"t","f")</f>
        <v>f</v>
      </c>
      <c r="B8042" t="str">
        <f t="shared" si="377"/>
        <v>f</v>
      </c>
      <c r="C8042" t="str">
        <f t="shared" si="378"/>
        <v>f</v>
      </c>
      <c r="D8042" t="str">
        <f t="shared" si="379"/>
        <v>f</v>
      </c>
      <c r="E8042" t="str">
        <f>IF(COUNT(SEARCH({"04.","05.","09.","12."},CONCATENATE(P8041,U8041,AB8041,AH8041))),"t","f")</f>
        <v>f</v>
      </c>
      <c r="F8042" t="str">
        <f t="array" ref="F8042">IF(COUNT(SEARCH(HistorischeRubrieken,CONCATENATE(P8041,U8041,AB8041,AH8041))),"t","f")</f>
        <v>f</v>
      </c>
      <c r="G8042">
        <v>5</v>
      </c>
      <c r="H8042">
        <v>800601</v>
      </c>
      <c r="I8042" t="s">
        <v>5098</v>
      </c>
      <c r="J8042">
        <v>20110601</v>
      </c>
      <c r="K8042">
        <v>20120115</v>
      </c>
      <c r="M8042">
        <v>0</v>
      </c>
      <c r="N8042">
        <v>0</v>
      </c>
      <c r="O8042" t="s">
        <v>5076</v>
      </c>
      <c r="R8042">
        <v>0</v>
      </c>
      <c r="S8042" t="s">
        <v>271</v>
      </c>
      <c r="AA8042" t="s">
        <v>5077</v>
      </c>
      <c r="AC8042">
        <v>1</v>
      </c>
      <c r="AE8042">
        <v>0</v>
      </c>
      <c r="AF8042" t="s">
        <v>271</v>
      </c>
    </row>
    <row r="8043" spans="1:32" hidden="1" x14ac:dyDescent="0.25">
      <c r="A8043" t="str">
        <f t="array" ref="A8043">IF(COUNT(SEARCH(RubriekenHistorisch,CONCATENATE(P8042,U8042,AB8042,AH8042))),"t","f")</f>
        <v>f</v>
      </c>
      <c r="B8043" t="str">
        <f t="shared" si="377"/>
        <v>f</v>
      </c>
      <c r="C8043" t="str">
        <f t="shared" si="378"/>
        <v>f</v>
      </c>
      <c r="D8043" t="str">
        <f t="shared" si="379"/>
        <v>f</v>
      </c>
      <c r="E8043" t="str">
        <f>IF(COUNT(SEARCH({"04.","05.","09.","12."},CONCATENATE(P8042,U8042,AB8042,AH8042))),"t","f")</f>
        <v>f</v>
      </c>
      <c r="F8043" t="str">
        <f t="array" ref="F8043">IF(COUNT(SEARCH(HistorischeRubrieken,CONCATENATE(P8042,U8042,AB8042,AH8042))),"t","f")</f>
        <v>f</v>
      </c>
      <c r="G8043">
        <v>6</v>
      </c>
      <c r="H8043">
        <v>800601</v>
      </c>
      <c r="I8043" t="s">
        <v>5098</v>
      </c>
      <c r="J8043">
        <v>20120115</v>
      </c>
      <c r="K8043">
        <v>20120917</v>
      </c>
      <c r="M8043">
        <v>0</v>
      </c>
      <c r="N8043">
        <v>0</v>
      </c>
      <c r="O8043" t="s">
        <v>5078</v>
      </c>
      <c r="R8043">
        <v>0</v>
      </c>
      <c r="S8043" t="s">
        <v>271</v>
      </c>
      <c r="AA8043" t="s">
        <v>5079</v>
      </c>
      <c r="AC8043">
        <v>1</v>
      </c>
      <c r="AE8043">
        <v>0</v>
      </c>
      <c r="AF8043" t="s">
        <v>271</v>
      </c>
    </row>
    <row r="8044" spans="1:32" x14ac:dyDescent="0.25">
      <c r="A8044" t="str">
        <f t="array" ref="A8044">IF(COUNT(SEARCH(RubriekenHistorisch,CONCATENATE(P8043,U8043,AB8043,AH8043))),"t","f")</f>
        <v>f</v>
      </c>
      <c r="B8044" t="str">
        <f t="shared" si="377"/>
        <v>f</v>
      </c>
      <c r="C8044" t="str">
        <f t="shared" si="378"/>
        <v>f</v>
      </c>
      <c r="D8044" t="str">
        <f t="shared" si="379"/>
        <v>f</v>
      </c>
      <c r="E8044" t="str">
        <f>IF(COUNT(SEARCH({"04.","05.","09.","12."},CONCATENATE(P8043,U8043,AB8043,AH8043))),"t","f")</f>
        <v>f</v>
      </c>
      <c r="F8044" t="str">
        <f t="array" ref="F8044">IF(COUNT(SEARCH(HistorischeRubrieken,CONCATENATE(P8043,U8043,AB8043,AH8043))),"t","f")</f>
        <v>f</v>
      </c>
      <c r="G8044">
        <v>7</v>
      </c>
      <c r="H8044">
        <v>800601</v>
      </c>
      <c r="I8044" t="s">
        <v>5098</v>
      </c>
      <c r="J8044">
        <v>20120917</v>
      </c>
      <c r="M8044">
        <v>0</v>
      </c>
      <c r="N8044">
        <v>0</v>
      </c>
      <c r="O8044" t="s">
        <v>5078</v>
      </c>
      <c r="R8044">
        <v>0</v>
      </c>
      <c r="S8044" t="s">
        <v>271</v>
      </c>
      <c r="AA8044" t="s">
        <v>5079</v>
      </c>
      <c r="AC8044">
        <v>1</v>
      </c>
      <c r="AE8044">
        <v>0</v>
      </c>
      <c r="AF8044" t="s">
        <v>271</v>
      </c>
    </row>
    <row r="8045" spans="1:32" x14ac:dyDescent="0.25">
      <c r="A8045" t="str">
        <f t="array" ref="A8045">IF(COUNT(SEARCH(RubriekenHistorisch,CONCATENATE(P8044,U8044,AB8044,AH8044))),"t","f")</f>
        <v>f</v>
      </c>
      <c r="B8045" t="str">
        <f t="shared" si="377"/>
        <v>f</v>
      </c>
      <c r="C8045" t="str">
        <f t="shared" si="378"/>
        <v>f</v>
      </c>
      <c r="D8045" t="str">
        <f t="shared" si="379"/>
        <v>f</v>
      </c>
      <c r="E8045" t="str">
        <f>IF(COUNT(SEARCH({"04.","05.","09.","12."},CONCATENATE(P8044,U8044,AB8044,AH8044))),"t","f")</f>
        <v>f</v>
      </c>
      <c r="F8045" t="str">
        <f t="array" ref="F8045">IF(COUNT(SEARCH(HistorischeRubrieken,CONCATENATE(P8044,U8044,AB8044,AH8044))),"t","f")</f>
        <v>f</v>
      </c>
      <c r="G8045">
        <v>1</v>
      </c>
      <c r="H8045">
        <v>800602</v>
      </c>
      <c r="I8045" t="s">
        <v>5099</v>
      </c>
      <c r="J8045">
        <v>20120401</v>
      </c>
      <c r="M8045">
        <v>0</v>
      </c>
      <c r="N8045">
        <v>0</v>
      </c>
      <c r="T8045" t="s">
        <v>5078</v>
      </c>
      <c r="U8045" t="s">
        <v>5100</v>
      </c>
      <c r="V8045">
        <v>0</v>
      </c>
      <c r="W8045">
        <v>1</v>
      </c>
      <c r="X8045">
        <v>20120402</v>
      </c>
      <c r="Y8045">
        <v>0</v>
      </c>
      <c r="Z8045" t="s">
        <v>271</v>
      </c>
    </row>
    <row r="8046" spans="1:32" hidden="1" x14ac:dyDescent="0.25">
      <c r="A8046" t="str">
        <f t="array" ref="A8046">IF(COUNT(SEARCH(RubriekenHistorisch,CONCATENATE(P8045,U8045,AB8045,AH8045))),"t","f")</f>
        <v>f</v>
      </c>
      <c r="B8046" t="str">
        <f t="shared" si="377"/>
        <v>f</v>
      </c>
      <c r="C8046" t="str">
        <f t="shared" si="378"/>
        <v>t</v>
      </c>
      <c r="D8046" t="str">
        <f t="shared" si="379"/>
        <v>f</v>
      </c>
      <c r="E8046" t="str">
        <f>IF(COUNT(SEARCH({"04.","05.","09.","12."},CONCATENATE(P8045,U8045,AB8045,AH8045))),"t","f")</f>
        <v>f</v>
      </c>
      <c r="F8046" t="str">
        <f t="array" ref="F8046">IF(COUNT(SEARCH(HistorischeRubrieken,CONCATENATE(P8045,U8045,AB8045,AH8045))),"t","f")</f>
        <v>f</v>
      </c>
      <c r="G8046">
        <v>1</v>
      </c>
      <c r="H8046">
        <v>800701</v>
      </c>
      <c r="I8046" t="s">
        <v>5101</v>
      </c>
      <c r="J8046">
        <v>19950501</v>
      </c>
      <c r="K8046">
        <v>19960101</v>
      </c>
      <c r="M8046">
        <v>0</v>
      </c>
      <c r="N8046">
        <v>0</v>
      </c>
      <c r="O8046" t="s">
        <v>5069</v>
      </c>
      <c r="R8046">
        <v>0</v>
      </c>
      <c r="S8046" t="s">
        <v>271</v>
      </c>
      <c r="AA8046" t="s">
        <v>5070</v>
      </c>
      <c r="AC8046">
        <v>1</v>
      </c>
      <c r="AE8046">
        <v>0</v>
      </c>
      <c r="AF8046" t="s">
        <v>271</v>
      </c>
    </row>
    <row r="8047" spans="1:32" hidden="1" x14ac:dyDescent="0.25">
      <c r="A8047" t="str">
        <f t="array" ref="A8047">IF(COUNT(SEARCH(RubriekenHistorisch,CONCATENATE(P8046,U8046,AB8046,AH8046))),"t","f")</f>
        <v>f</v>
      </c>
      <c r="B8047" t="str">
        <f t="shared" si="377"/>
        <v>f</v>
      </c>
      <c r="C8047" t="str">
        <f t="shared" si="378"/>
        <v>f</v>
      </c>
      <c r="D8047" t="str">
        <f t="shared" si="379"/>
        <v>f</v>
      </c>
      <c r="E8047" t="str">
        <f>IF(COUNT(SEARCH({"04.","05.","09.","12."},CONCATENATE(P8046,U8046,AB8046,AH8046))),"t","f")</f>
        <v>f</v>
      </c>
      <c r="F8047" t="str">
        <f t="array" ref="F8047">IF(COUNT(SEARCH(HistorischeRubrieken,CONCATENATE(P8046,U8046,AB8046,AH8046))),"t","f")</f>
        <v>f</v>
      </c>
      <c r="G8047">
        <v>2</v>
      </c>
      <c r="H8047">
        <v>800701</v>
      </c>
      <c r="I8047" t="s">
        <v>5101</v>
      </c>
      <c r="J8047">
        <v>19960101</v>
      </c>
      <c r="K8047">
        <v>19960801</v>
      </c>
      <c r="M8047">
        <v>0</v>
      </c>
      <c r="N8047">
        <v>0</v>
      </c>
      <c r="O8047" t="s">
        <v>5069</v>
      </c>
      <c r="R8047">
        <v>0</v>
      </c>
      <c r="S8047" t="s">
        <v>271</v>
      </c>
      <c r="AA8047" t="s">
        <v>5071</v>
      </c>
      <c r="AC8047">
        <v>1</v>
      </c>
      <c r="AE8047">
        <v>0</v>
      </c>
      <c r="AF8047" t="s">
        <v>271</v>
      </c>
    </row>
    <row r="8048" spans="1:32" hidden="1" x14ac:dyDescent="0.25">
      <c r="A8048" t="str">
        <f t="array" ref="A8048">IF(COUNT(SEARCH(RubriekenHistorisch,CONCATENATE(P8047,U8047,AB8047,AH8047))),"t","f")</f>
        <v>f</v>
      </c>
      <c r="B8048" t="str">
        <f t="shared" si="377"/>
        <v>f</v>
      </c>
      <c r="C8048" t="str">
        <f t="shared" si="378"/>
        <v>f</v>
      </c>
      <c r="D8048" t="str">
        <f t="shared" si="379"/>
        <v>f</v>
      </c>
      <c r="E8048" t="str">
        <f>IF(COUNT(SEARCH({"04.","05.","09.","12."},CONCATENATE(P8047,U8047,AB8047,AH8047))),"t","f")</f>
        <v>f</v>
      </c>
      <c r="F8048" t="str">
        <f t="array" ref="F8048">IF(COUNT(SEARCH(HistorischeRubrieken,CONCATENATE(P8047,U8047,AB8047,AH8047))),"t","f")</f>
        <v>f</v>
      </c>
      <c r="G8048">
        <v>3</v>
      </c>
      <c r="H8048">
        <v>800701</v>
      </c>
      <c r="I8048" t="s">
        <v>5101</v>
      </c>
      <c r="J8048">
        <v>19960801</v>
      </c>
      <c r="K8048">
        <v>20010301</v>
      </c>
      <c r="M8048">
        <v>0</v>
      </c>
      <c r="N8048">
        <v>0</v>
      </c>
      <c r="O8048" t="s">
        <v>5072</v>
      </c>
      <c r="R8048">
        <v>0</v>
      </c>
      <c r="S8048" t="s">
        <v>271</v>
      </c>
      <c r="AA8048" t="s">
        <v>5071</v>
      </c>
      <c r="AC8048">
        <v>1</v>
      </c>
      <c r="AE8048">
        <v>0</v>
      </c>
      <c r="AF8048" t="s">
        <v>271</v>
      </c>
    </row>
    <row r="8049" spans="1:32" hidden="1" x14ac:dyDescent="0.25">
      <c r="A8049" t="str">
        <f t="array" ref="A8049">IF(COUNT(SEARCH(RubriekenHistorisch,CONCATENATE(P8048,U8048,AB8048,AH8048))),"t","f")</f>
        <v>f</v>
      </c>
      <c r="B8049" t="str">
        <f t="shared" si="377"/>
        <v>f</v>
      </c>
      <c r="C8049" t="str">
        <f t="shared" si="378"/>
        <v>f</v>
      </c>
      <c r="D8049" t="str">
        <f t="shared" si="379"/>
        <v>f</v>
      </c>
      <c r="E8049" t="str">
        <f>IF(COUNT(SEARCH({"04.","05.","09.","12."},CONCATENATE(P8048,U8048,AB8048,AH8048))),"t","f")</f>
        <v>f</v>
      </c>
      <c r="F8049" t="str">
        <f t="array" ref="F8049">IF(COUNT(SEARCH(HistorischeRubrieken,CONCATENATE(P8048,U8048,AB8048,AH8048))),"t","f")</f>
        <v>f</v>
      </c>
      <c r="G8049">
        <v>4</v>
      </c>
      <c r="H8049">
        <v>800701</v>
      </c>
      <c r="I8049" t="s">
        <v>5101</v>
      </c>
      <c r="J8049">
        <v>20010301</v>
      </c>
      <c r="K8049">
        <v>20110601</v>
      </c>
      <c r="M8049">
        <v>0</v>
      </c>
      <c r="N8049">
        <v>0</v>
      </c>
      <c r="O8049" t="s">
        <v>5073</v>
      </c>
      <c r="R8049">
        <v>0</v>
      </c>
      <c r="S8049" t="s">
        <v>271</v>
      </c>
      <c r="AA8049" t="s">
        <v>5074</v>
      </c>
      <c r="AC8049">
        <v>1</v>
      </c>
      <c r="AE8049">
        <v>0</v>
      </c>
      <c r="AF8049" t="s">
        <v>271</v>
      </c>
    </row>
    <row r="8050" spans="1:32" hidden="1" x14ac:dyDescent="0.25">
      <c r="A8050" t="str">
        <f t="array" ref="A8050">IF(COUNT(SEARCH(RubriekenHistorisch,CONCATENATE(P8049,U8049,AB8049,AH8049))),"t","f")</f>
        <v>f</v>
      </c>
      <c r="B8050" t="str">
        <f t="shared" si="377"/>
        <v>f</v>
      </c>
      <c r="C8050" t="str">
        <f t="shared" si="378"/>
        <v>f</v>
      </c>
      <c r="D8050" t="str">
        <f t="shared" si="379"/>
        <v>f</v>
      </c>
      <c r="E8050" t="str">
        <f>IF(COUNT(SEARCH({"04.","05.","09.","12."},CONCATENATE(P8049,U8049,AB8049,AH8049))),"t","f")</f>
        <v>f</v>
      </c>
      <c r="F8050" t="str">
        <f t="array" ref="F8050">IF(COUNT(SEARCH(HistorischeRubrieken,CONCATENATE(P8049,U8049,AB8049,AH8049))),"t","f")</f>
        <v>f</v>
      </c>
      <c r="G8050">
        <v>5</v>
      </c>
      <c r="H8050">
        <v>800701</v>
      </c>
      <c r="I8050" t="s">
        <v>5102</v>
      </c>
      <c r="J8050">
        <v>20110601</v>
      </c>
      <c r="K8050">
        <v>20120115</v>
      </c>
      <c r="M8050">
        <v>0</v>
      </c>
      <c r="N8050">
        <v>0</v>
      </c>
      <c r="O8050" t="s">
        <v>5076</v>
      </c>
      <c r="R8050">
        <v>0</v>
      </c>
      <c r="S8050" t="s">
        <v>271</v>
      </c>
      <c r="AA8050" t="s">
        <v>5077</v>
      </c>
      <c r="AC8050">
        <v>1</v>
      </c>
      <c r="AE8050">
        <v>0</v>
      </c>
      <c r="AF8050" t="s">
        <v>271</v>
      </c>
    </row>
    <row r="8051" spans="1:32" hidden="1" x14ac:dyDescent="0.25">
      <c r="A8051" t="str">
        <f t="array" ref="A8051">IF(COUNT(SEARCH(RubriekenHistorisch,CONCATENATE(P8050,U8050,AB8050,AH8050))),"t","f")</f>
        <v>f</v>
      </c>
      <c r="B8051" t="str">
        <f t="shared" si="377"/>
        <v>f</v>
      </c>
      <c r="C8051" t="str">
        <f t="shared" si="378"/>
        <v>f</v>
      </c>
      <c r="D8051" t="str">
        <f t="shared" si="379"/>
        <v>f</v>
      </c>
      <c r="E8051" t="str">
        <f>IF(COUNT(SEARCH({"04.","05.","09.","12."},CONCATENATE(P8050,U8050,AB8050,AH8050))),"t","f")</f>
        <v>f</v>
      </c>
      <c r="F8051" t="str">
        <f t="array" ref="F8051">IF(COUNT(SEARCH(HistorischeRubrieken,CONCATENATE(P8050,U8050,AB8050,AH8050))),"t","f")</f>
        <v>f</v>
      </c>
      <c r="G8051">
        <v>6</v>
      </c>
      <c r="H8051">
        <v>800701</v>
      </c>
      <c r="I8051" t="s">
        <v>5102</v>
      </c>
      <c r="J8051">
        <v>20120115</v>
      </c>
      <c r="K8051">
        <v>20120917</v>
      </c>
      <c r="M8051">
        <v>0</v>
      </c>
      <c r="N8051">
        <v>0</v>
      </c>
      <c r="O8051" t="s">
        <v>5078</v>
      </c>
      <c r="R8051">
        <v>0</v>
      </c>
      <c r="S8051" t="s">
        <v>271</v>
      </c>
      <c r="AA8051" t="s">
        <v>5079</v>
      </c>
      <c r="AC8051">
        <v>1</v>
      </c>
      <c r="AE8051">
        <v>0</v>
      </c>
      <c r="AF8051" t="s">
        <v>271</v>
      </c>
    </row>
    <row r="8052" spans="1:32" hidden="1" x14ac:dyDescent="0.25">
      <c r="A8052" t="str">
        <f t="array" ref="A8052">IF(COUNT(SEARCH(RubriekenHistorisch,CONCATENATE(P8051,U8051,AB8051,AH8051))),"t","f")</f>
        <v>f</v>
      </c>
      <c r="B8052" t="str">
        <f t="shared" si="377"/>
        <v>f</v>
      </c>
      <c r="C8052" t="str">
        <f t="shared" si="378"/>
        <v>f</v>
      </c>
      <c r="D8052" t="str">
        <f t="shared" si="379"/>
        <v>f</v>
      </c>
      <c r="E8052" t="str">
        <f>IF(COUNT(SEARCH({"04.","05.","09.","12."},CONCATENATE(P8051,U8051,AB8051,AH8051))),"t","f")</f>
        <v>f</v>
      </c>
      <c r="F8052" t="str">
        <f t="array" ref="F8052">IF(COUNT(SEARCH(HistorischeRubrieken,CONCATENATE(P8051,U8051,AB8051,AH8051))),"t","f")</f>
        <v>f</v>
      </c>
      <c r="G8052">
        <v>7</v>
      </c>
      <c r="H8052">
        <v>800701</v>
      </c>
      <c r="I8052" t="s">
        <v>5102</v>
      </c>
      <c r="J8052">
        <v>20120917</v>
      </c>
      <c r="K8052">
        <v>20140501</v>
      </c>
      <c r="M8052">
        <v>0</v>
      </c>
      <c r="N8052">
        <v>0</v>
      </c>
      <c r="O8052" t="s">
        <v>5078</v>
      </c>
      <c r="R8052">
        <v>0</v>
      </c>
      <c r="S8052" t="s">
        <v>271</v>
      </c>
      <c r="AA8052" t="s">
        <v>5079</v>
      </c>
      <c r="AC8052">
        <v>1</v>
      </c>
      <c r="AE8052">
        <v>0</v>
      </c>
      <c r="AF8052" t="s">
        <v>271</v>
      </c>
    </row>
    <row r="8053" spans="1:32" hidden="1" x14ac:dyDescent="0.25">
      <c r="A8053" t="str">
        <f t="array" ref="A8053">IF(COUNT(SEARCH(RubriekenHistorisch,CONCATENATE(P8052,U8052,AB8052,AH8052))),"t","f")</f>
        <v>f</v>
      </c>
      <c r="B8053" t="str">
        <f t="shared" si="377"/>
        <v>f</v>
      </c>
      <c r="C8053" t="str">
        <f t="shared" si="378"/>
        <v>f</v>
      </c>
      <c r="D8053" t="str">
        <f t="shared" si="379"/>
        <v>f</v>
      </c>
      <c r="E8053" t="str">
        <f>IF(COUNT(SEARCH({"04.","05.","09.","12."},CONCATENATE(P8052,U8052,AB8052,AH8052))),"t","f")</f>
        <v>f</v>
      </c>
      <c r="F8053" t="str">
        <f t="array" ref="F8053">IF(COUNT(SEARCH(HistorischeRubrieken,CONCATENATE(P8052,U8052,AB8052,AH8052))),"t","f")</f>
        <v>f</v>
      </c>
      <c r="G8053">
        <v>8</v>
      </c>
      <c r="H8053">
        <v>800701</v>
      </c>
      <c r="I8053" t="s">
        <v>5102</v>
      </c>
      <c r="J8053">
        <v>20140501</v>
      </c>
      <c r="K8053">
        <v>20140601</v>
      </c>
      <c r="M8053">
        <v>0</v>
      </c>
      <c r="N8053">
        <v>0</v>
      </c>
      <c r="U8053" t="s">
        <v>5103</v>
      </c>
      <c r="V8053">
        <v>2</v>
      </c>
      <c r="W8053">
        <v>0</v>
      </c>
      <c r="X8053">
        <v>20140505</v>
      </c>
      <c r="Y8053">
        <v>0</v>
      </c>
      <c r="Z8053" t="s">
        <v>271</v>
      </c>
    </row>
    <row r="8054" spans="1:32" hidden="1" x14ac:dyDescent="0.25">
      <c r="A8054" t="str">
        <f t="array" ref="A8054">IF(COUNT(SEARCH(RubriekenHistorisch,CONCATENATE(P8053,U8053,AB8053,AH8053))),"t","f")</f>
        <v>f</v>
      </c>
      <c r="B8054" t="str">
        <f t="shared" si="377"/>
        <v>f</v>
      </c>
      <c r="C8054" t="str">
        <f t="shared" si="378"/>
        <v>t</v>
      </c>
      <c r="D8054" t="str">
        <f t="shared" si="379"/>
        <v>f</v>
      </c>
      <c r="E8054" t="str">
        <f>IF(COUNT(SEARCH({"04.","05.","09.","12."},CONCATENATE(P8053,U8053,AB8053,AH8053))),"t","f")</f>
        <v>f</v>
      </c>
      <c r="F8054" t="str">
        <f t="array" ref="F8054">IF(COUNT(SEARCH(HistorischeRubrieken,CONCATENATE(P8053,U8053,AB8053,AH8053))),"t","f")</f>
        <v>f</v>
      </c>
      <c r="G8054">
        <v>1</v>
      </c>
      <c r="H8054">
        <v>800702</v>
      </c>
      <c r="I8054" t="s">
        <v>5104</v>
      </c>
      <c r="J8054">
        <v>20120401</v>
      </c>
      <c r="K8054">
        <v>20120901</v>
      </c>
      <c r="M8054">
        <v>0</v>
      </c>
      <c r="N8054">
        <v>0</v>
      </c>
      <c r="T8054" t="s">
        <v>5078</v>
      </c>
      <c r="U8054" t="s">
        <v>5103</v>
      </c>
      <c r="V8054">
        <v>0</v>
      </c>
      <c r="W8054">
        <v>1</v>
      </c>
      <c r="X8054">
        <v>20120402</v>
      </c>
      <c r="Y8054">
        <v>0</v>
      </c>
      <c r="Z8054" t="s">
        <v>271</v>
      </c>
    </row>
    <row r="8055" spans="1:32" hidden="1" x14ac:dyDescent="0.25">
      <c r="A8055" t="str">
        <f t="array" ref="A8055">IF(COUNT(SEARCH(RubriekenHistorisch,CONCATENATE(P8054,U8054,AB8054,AH8054))),"t","f")</f>
        <v>f</v>
      </c>
      <c r="B8055" t="str">
        <f t="shared" si="377"/>
        <v>f</v>
      </c>
      <c r="C8055" t="str">
        <f t="shared" si="378"/>
        <v>t</v>
      </c>
      <c r="D8055" t="str">
        <f t="shared" si="379"/>
        <v>f</v>
      </c>
      <c r="E8055" t="str">
        <f>IF(COUNT(SEARCH({"04.","05.","09.","12."},CONCATENATE(P8054,U8054,AB8054,AH8054))),"t","f")</f>
        <v>f</v>
      </c>
      <c r="F8055" t="str">
        <f t="array" ref="F8055">IF(COUNT(SEARCH(HistorischeRubrieken,CONCATENATE(P8054,U8054,AB8054,AH8054))),"t","f")</f>
        <v>f</v>
      </c>
      <c r="G8055">
        <v>1</v>
      </c>
      <c r="H8055">
        <v>800801</v>
      </c>
      <c r="I8055" t="s">
        <v>5105</v>
      </c>
      <c r="J8055">
        <v>19950801</v>
      </c>
      <c r="K8055">
        <v>19960801</v>
      </c>
      <c r="M8055">
        <v>0</v>
      </c>
      <c r="N8055">
        <v>0</v>
      </c>
      <c r="O8055" t="s">
        <v>5069</v>
      </c>
      <c r="R8055">
        <v>0</v>
      </c>
      <c r="S8055" t="s">
        <v>271</v>
      </c>
      <c r="AA8055" t="s">
        <v>5071</v>
      </c>
      <c r="AC8055">
        <v>1</v>
      </c>
      <c r="AE8055">
        <v>0</v>
      </c>
      <c r="AF8055" t="s">
        <v>271</v>
      </c>
    </row>
    <row r="8056" spans="1:32" hidden="1" x14ac:dyDescent="0.25">
      <c r="A8056" t="str">
        <f t="array" ref="A8056">IF(COUNT(SEARCH(RubriekenHistorisch,CONCATENATE(P8055,U8055,AB8055,AH8055))),"t","f")</f>
        <v>f</v>
      </c>
      <c r="B8056" t="str">
        <f t="shared" si="377"/>
        <v>f</v>
      </c>
      <c r="C8056" t="str">
        <f t="shared" si="378"/>
        <v>f</v>
      </c>
      <c r="D8056" t="str">
        <f t="shared" si="379"/>
        <v>f</v>
      </c>
      <c r="E8056" t="str">
        <f>IF(COUNT(SEARCH({"04.","05.","09.","12."},CONCATENATE(P8055,U8055,AB8055,AH8055))),"t","f")</f>
        <v>f</v>
      </c>
      <c r="F8056" t="str">
        <f t="array" ref="F8056">IF(COUNT(SEARCH(HistorischeRubrieken,CONCATENATE(P8055,U8055,AB8055,AH8055))),"t","f")</f>
        <v>f</v>
      </c>
      <c r="G8056">
        <v>2</v>
      </c>
      <c r="H8056">
        <v>800801</v>
      </c>
      <c r="I8056" t="s">
        <v>5105</v>
      </c>
      <c r="J8056">
        <v>19960801</v>
      </c>
      <c r="K8056">
        <v>20010301</v>
      </c>
      <c r="M8056">
        <v>0</v>
      </c>
      <c r="N8056">
        <v>0</v>
      </c>
      <c r="O8056" t="s">
        <v>5094</v>
      </c>
      <c r="R8056">
        <v>0</v>
      </c>
      <c r="S8056" t="s">
        <v>271</v>
      </c>
      <c r="AA8056" t="s">
        <v>5095</v>
      </c>
      <c r="AC8056">
        <v>1</v>
      </c>
      <c r="AE8056">
        <v>0</v>
      </c>
      <c r="AF8056" t="s">
        <v>271</v>
      </c>
    </row>
    <row r="8057" spans="1:32" hidden="1" x14ac:dyDescent="0.25">
      <c r="A8057" t="str">
        <f t="array" ref="A8057">IF(COUNT(SEARCH(RubriekenHistorisch,CONCATENATE(P8056,U8056,AB8056,AH8056))),"t","f")</f>
        <v>f</v>
      </c>
      <c r="B8057" t="str">
        <f t="shared" si="377"/>
        <v>f</v>
      </c>
      <c r="C8057" t="str">
        <f t="shared" si="378"/>
        <v>f</v>
      </c>
      <c r="D8057" t="str">
        <f t="shared" si="379"/>
        <v>f</v>
      </c>
      <c r="E8057" t="str">
        <f>IF(COUNT(SEARCH({"04.","05.","09.","12."},CONCATENATE(P8056,U8056,AB8056,AH8056))),"t","f")</f>
        <v>f</v>
      </c>
      <c r="F8057" t="str">
        <f t="array" ref="F8057">IF(COUNT(SEARCH(HistorischeRubrieken,CONCATENATE(P8056,U8056,AB8056,AH8056))),"t","f")</f>
        <v>f</v>
      </c>
      <c r="G8057">
        <v>3</v>
      </c>
      <c r="H8057">
        <v>800801</v>
      </c>
      <c r="I8057" t="s">
        <v>5105</v>
      </c>
      <c r="J8057">
        <v>20010301</v>
      </c>
      <c r="K8057">
        <v>20030301</v>
      </c>
      <c r="M8057">
        <v>0</v>
      </c>
      <c r="N8057">
        <v>0</v>
      </c>
      <c r="O8057" t="s">
        <v>5083</v>
      </c>
      <c r="R8057">
        <v>0</v>
      </c>
      <c r="S8057" t="s">
        <v>271</v>
      </c>
      <c r="AA8057" t="s">
        <v>5084</v>
      </c>
      <c r="AC8057">
        <v>1</v>
      </c>
      <c r="AE8057">
        <v>0</v>
      </c>
      <c r="AF8057" t="s">
        <v>271</v>
      </c>
    </row>
    <row r="8058" spans="1:32" hidden="1" x14ac:dyDescent="0.25">
      <c r="A8058" t="str">
        <f t="array" ref="A8058">IF(COUNT(SEARCH(RubriekenHistorisch,CONCATENATE(P8057,U8057,AB8057,AH8057))),"t","f")</f>
        <v>f</v>
      </c>
      <c r="B8058" t="str">
        <f t="shared" si="377"/>
        <v>f</v>
      </c>
      <c r="C8058" t="str">
        <f t="shared" si="378"/>
        <v>f</v>
      </c>
      <c r="D8058" t="str">
        <f t="shared" si="379"/>
        <v>f</v>
      </c>
      <c r="E8058" t="str">
        <f>IF(COUNT(SEARCH({"04.","05.","09.","12."},CONCATENATE(P8057,U8057,AB8057,AH8057))),"t","f")</f>
        <v>f</v>
      </c>
      <c r="F8058" t="str">
        <f t="array" ref="F8058">IF(COUNT(SEARCH(HistorischeRubrieken,CONCATENATE(P8057,U8057,AB8057,AH8057))),"t","f")</f>
        <v>f</v>
      </c>
      <c r="G8058">
        <v>4</v>
      </c>
      <c r="H8058">
        <v>800801</v>
      </c>
      <c r="I8058" t="s">
        <v>5106</v>
      </c>
      <c r="J8058">
        <v>20030301</v>
      </c>
      <c r="K8058">
        <v>20050301</v>
      </c>
      <c r="M8058">
        <v>0</v>
      </c>
      <c r="N8058">
        <v>0</v>
      </c>
      <c r="O8058" t="s">
        <v>5083</v>
      </c>
      <c r="R8058">
        <v>0</v>
      </c>
      <c r="S8058" t="s">
        <v>271</v>
      </c>
      <c r="AA8058" t="s">
        <v>5084</v>
      </c>
      <c r="AC8058">
        <v>1</v>
      </c>
      <c r="AE8058">
        <v>0</v>
      </c>
      <c r="AF8058" t="s">
        <v>271</v>
      </c>
    </row>
    <row r="8059" spans="1:32" hidden="1" x14ac:dyDescent="0.25">
      <c r="A8059" t="str">
        <f t="array" ref="A8059">IF(COUNT(SEARCH(RubriekenHistorisch,CONCATENATE(P8058,U8058,AB8058,AH8058))),"t","f")</f>
        <v>f</v>
      </c>
      <c r="B8059" t="str">
        <f t="shared" si="377"/>
        <v>f</v>
      </c>
      <c r="C8059" t="str">
        <f t="shared" si="378"/>
        <v>f</v>
      </c>
      <c r="D8059" t="str">
        <f t="shared" si="379"/>
        <v>f</v>
      </c>
      <c r="E8059" t="str">
        <f>IF(COUNT(SEARCH({"04.","05.","09.","12."},CONCATENATE(P8058,U8058,AB8058,AH8058))),"t","f")</f>
        <v>f</v>
      </c>
      <c r="F8059" t="str">
        <f t="array" ref="F8059">IF(COUNT(SEARCH(HistorischeRubrieken,CONCATENATE(P8058,U8058,AB8058,AH8058))),"t","f")</f>
        <v>f</v>
      </c>
      <c r="G8059">
        <v>5</v>
      </c>
      <c r="H8059">
        <v>800801</v>
      </c>
      <c r="I8059" t="s">
        <v>5107</v>
      </c>
      <c r="J8059">
        <v>20050301</v>
      </c>
      <c r="K8059">
        <v>20110601</v>
      </c>
      <c r="M8059">
        <v>0</v>
      </c>
      <c r="N8059">
        <v>0</v>
      </c>
      <c r="O8059" t="s">
        <v>5083</v>
      </c>
      <c r="R8059">
        <v>0</v>
      </c>
      <c r="S8059" t="s">
        <v>271</v>
      </c>
      <c r="AA8059" t="s">
        <v>5084</v>
      </c>
      <c r="AC8059">
        <v>1</v>
      </c>
      <c r="AE8059">
        <v>0</v>
      </c>
      <c r="AF8059" t="s">
        <v>271</v>
      </c>
    </row>
    <row r="8060" spans="1:32" hidden="1" x14ac:dyDescent="0.25">
      <c r="A8060" t="str">
        <f t="array" ref="A8060">IF(COUNT(SEARCH(RubriekenHistorisch,CONCATENATE(P8059,U8059,AB8059,AH8059))),"t","f")</f>
        <v>f</v>
      </c>
      <c r="B8060" t="str">
        <f t="shared" si="377"/>
        <v>f</v>
      </c>
      <c r="C8060" t="str">
        <f t="shared" si="378"/>
        <v>f</v>
      </c>
      <c r="D8060" t="str">
        <f t="shared" si="379"/>
        <v>f</v>
      </c>
      <c r="E8060" t="str">
        <f>IF(COUNT(SEARCH({"04.","05.","09.","12."},CONCATENATE(P8059,U8059,AB8059,AH8059))),"t","f")</f>
        <v>f</v>
      </c>
      <c r="F8060" t="str">
        <f t="array" ref="F8060">IF(COUNT(SEARCH(HistorischeRubrieken,CONCATENATE(P8059,U8059,AB8059,AH8059))),"t","f")</f>
        <v>f</v>
      </c>
      <c r="G8060">
        <v>6</v>
      </c>
      <c r="H8060">
        <v>800801</v>
      </c>
      <c r="I8060" t="s">
        <v>5108</v>
      </c>
      <c r="J8060">
        <v>20110601</v>
      </c>
      <c r="K8060">
        <v>20120115</v>
      </c>
      <c r="M8060">
        <v>0</v>
      </c>
      <c r="N8060">
        <v>0</v>
      </c>
      <c r="O8060" t="s">
        <v>5076</v>
      </c>
      <c r="R8060">
        <v>0</v>
      </c>
      <c r="S8060" t="s">
        <v>271</v>
      </c>
      <c r="AA8060" t="s">
        <v>5077</v>
      </c>
      <c r="AC8060">
        <v>1</v>
      </c>
      <c r="AE8060">
        <v>0</v>
      </c>
      <c r="AF8060" t="s">
        <v>271</v>
      </c>
    </row>
    <row r="8061" spans="1:32" hidden="1" x14ac:dyDescent="0.25">
      <c r="A8061" t="str">
        <f t="array" ref="A8061">IF(COUNT(SEARCH(RubriekenHistorisch,CONCATENATE(P8060,U8060,AB8060,AH8060))),"t","f")</f>
        <v>f</v>
      </c>
      <c r="B8061" t="str">
        <f t="shared" si="377"/>
        <v>f</v>
      </c>
      <c r="C8061" t="str">
        <f t="shared" si="378"/>
        <v>f</v>
      </c>
      <c r="D8061" t="str">
        <f t="shared" si="379"/>
        <v>f</v>
      </c>
      <c r="E8061" t="str">
        <f>IF(COUNT(SEARCH({"04.","05.","09.","12."},CONCATENATE(P8060,U8060,AB8060,AH8060))),"t","f")</f>
        <v>f</v>
      </c>
      <c r="F8061" t="str">
        <f t="array" ref="F8061">IF(COUNT(SEARCH(HistorischeRubrieken,CONCATENATE(P8060,U8060,AB8060,AH8060))),"t","f")</f>
        <v>f</v>
      </c>
      <c r="G8061">
        <v>7</v>
      </c>
      <c r="H8061">
        <v>800801</v>
      </c>
      <c r="I8061" t="s">
        <v>5108</v>
      </c>
      <c r="J8061">
        <v>20120115</v>
      </c>
      <c r="K8061">
        <v>20120917</v>
      </c>
      <c r="M8061">
        <v>0</v>
      </c>
      <c r="N8061">
        <v>0</v>
      </c>
      <c r="O8061" t="s">
        <v>5078</v>
      </c>
      <c r="R8061">
        <v>0</v>
      </c>
      <c r="S8061" t="s">
        <v>271</v>
      </c>
      <c r="AA8061" t="s">
        <v>5079</v>
      </c>
      <c r="AC8061">
        <v>1</v>
      </c>
      <c r="AE8061">
        <v>0</v>
      </c>
      <c r="AF8061" t="s">
        <v>271</v>
      </c>
    </row>
    <row r="8062" spans="1:32" x14ac:dyDescent="0.25">
      <c r="A8062" t="str">
        <f t="array" ref="A8062">IF(COUNT(SEARCH(RubriekenHistorisch,CONCATENATE(P8061,U8061,AB8061,AH8061))),"t","f")</f>
        <v>f</v>
      </c>
      <c r="B8062" t="str">
        <f t="shared" si="377"/>
        <v>f</v>
      </c>
      <c r="C8062" t="str">
        <f t="shared" si="378"/>
        <v>f</v>
      </c>
      <c r="D8062" t="str">
        <f t="shared" si="379"/>
        <v>f</v>
      </c>
      <c r="E8062" t="str">
        <f>IF(COUNT(SEARCH({"04.","05.","09.","12."},CONCATENATE(P8061,U8061,AB8061,AH8061))),"t","f")</f>
        <v>f</v>
      </c>
      <c r="F8062" t="str">
        <f t="array" ref="F8062">IF(COUNT(SEARCH(HistorischeRubrieken,CONCATENATE(P8061,U8061,AB8061,AH8061))),"t","f")</f>
        <v>f</v>
      </c>
      <c r="G8062">
        <v>8</v>
      </c>
      <c r="H8062">
        <v>800801</v>
      </c>
      <c r="I8062" t="s">
        <v>5108</v>
      </c>
      <c r="J8062">
        <v>20120917</v>
      </c>
      <c r="M8062">
        <v>0</v>
      </c>
      <c r="N8062">
        <v>0</v>
      </c>
      <c r="O8062" t="s">
        <v>5078</v>
      </c>
      <c r="R8062">
        <v>0</v>
      </c>
      <c r="S8062" t="s">
        <v>271</v>
      </c>
      <c r="AA8062" t="s">
        <v>5079</v>
      </c>
      <c r="AC8062">
        <v>1</v>
      </c>
      <c r="AE8062">
        <v>0</v>
      </c>
      <c r="AF8062" t="s">
        <v>271</v>
      </c>
    </row>
    <row r="8063" spans="1:32" hidden="1" x14ac:dyDescent="0.25">
      <c r="A8063" t="str">
        <f t="array" ref="A8063">IF(COUNT(SEARCH(RubriekenHistorisch,CONCATENATE(P8062,U8062,AB8062,AH8062))),"t","f")</f>
        <v>f</v>
      </c>
      <c r="B8063" t="str">
        <f t="shared" si="377"/>
        <v>f</v>
      </c>
      <c r="C8063" t="str">
        <f t="shared" si="378"/>
        <v>f</v>
      </c>
      <c r="D8063" t="str">
        <f t="shared" si="379"/>
        <v>f</v>
      </c>
      <c r="E8063" t="str">
        <f>IF(COUNT(SEARCH({"04.","05.","09.","12."},CONCATENATE(P8062,U8062,AB8062,AH8062))),"t","f")</f>
        <v>f</v>
      </c>
      <c r="F8063" t="str">
        <f t="array" ref="F8063">IF(COUNT(SEARCH(HistorischeRubrieken,CONCATENATE(P8062,U8062,AB8062,AH8062))),"t","f")</f>
        <v>f</v>
      </c>
      <c r="G8063">
        <v>1</v>
      </c>
      <c r="H8063">
        <v>800802</v>
      </c>
      <c r="I8063" t="s">
        <v>5109</v>
      </c>
      <c r="J8063">
        <v>20120401</v>
      </c>
      <c r="K8063">
        <v>20120901</v>
      </c>
      <c r="M8063">
        <v>0</v>
      </c>
      <c r="N8063">
        <v>0</v>
      </c>
      <c r="T8063" t="s">
        <v>5078</v>
      </c>
      <c r="U8063" t="s">
        <v>5110</v>
      </c>
      <c r="V8063">
        <v>0</v>
      </c>
      <c r="W8063">
        <v>1</v>
      </c>
      <c r="X8063">
        <v>20120402</v>
      </c>
      <c r="Y8063">
        <v>0</v>
      </c>
      <c r="Z8063" t="s">
        <v>271</v>
      </c>
    </row>
    <row r="8064" spans="1:32" hidden="1" x14ac:dyDescent="0.25">
      <c r="A8064" t="str">
        <f t="array" ref="A8064">IF(COUNT(SEARCH(RubriekenHistorisch,CONCATENATE(P8063,U8063,AB8063,AH8063))),"t","f")</f>
        <v>f</v>
      </c>
      <c r="B8064" t="str">
        <f t="shared" si="377"/>
        <v>f</v>
      </c>
      <c r="C8064" t="str">
        <f t="shared" si="378"/>
        <v>t</v>
      </c>
      <c r="D8064" t="str">
        <f t="shared" si="379"/>
        <v>f</v>
      </c>
      <c r="E8064" t="str">
        <f>IF(COUNT(SEARCH({"04.","05.","09.","12."},CONCATENATE(P8063,U8063,AB8063,AH8063))),"t","f")</f>
        <v>f</v>
      </c>
      <c r="F8064" t="str">
        <f t="array" ref="F8064">IF(COUNT(SEARCH(HistorischeRubrieken,CONCATENATE(P8063,U8063,AB8063,AH8063))),"t","f")</f>
        <v>f</v>
      </c>
      <c r="G8064">
        <v>1</v>
      </c>
      <c r="H8064">
        <v>800901</v>
      </c>
      <c r="I8064" t="s">
        <v>5111</v>
      </c>
      <c r="J8064">
        <v>19950801</v>
      </c>
      <c r="K8064">
        <v>19960801</v>
      </c>
      <c r="M8064">
        <v>0</v>
      </c>
      <c r="N8064">
        <v>0</v>
      </c>
      <c r="O8064" t="s">
        <v>5069</v>
      </c>
      <c r="R8064">
        <v>0</v>
      </c>
      <c r="S8064" t="s">
        <v>271</v>
      </c>
      <c r="AA8064" t="s">
        <v>5071</v>
      </c>
      <c r="AC8064">
        <v>1</v>
      </c>
      <c r="AE8064">
        <v>0</v>
      </c>
      <c r="AF8064" t="s">
        <v>271</v>
      </c>
    </row>
    <row r="8065" spans="1:32" hidden="1" x14ac:dyDescent="0.25">
      <c r="A8065" t="str">
        <f t="array" ref="A8065">IF(COUNT(SEARCH(RubriekenHistorisch,CONCATENATE(P8064,U8064,AB8064,AH8064))),"t","f")</f>
        <v>f</v>
      </c>
      <c r="B8065" t="str">
        <f t="shared" si="377"/>
        <v>f</v>
      </c>
      <c r="C8065" t="str">
        <f t="shared" si="378"/>
        <v>f</v>
      </c>
      <c r="D8065" t="str">
        <f t="shared" si="379"/>
        <v>f</v>
      </c>
      <c r="E8065" t="str">
        <f>IF(COUNT(SEARCH({"04.","05.","09.","12."},CONCATENATE(P8064,U8064,AB8064,AH8064))),"t","f")</f>
        <v>f</v>
      </c>
      <c r="F8065" t="str">
        <f t="array" ref="F8065">IF(COUNT(SEARCH(HistorischeRubrieken,CONCATENATE(P8064,U8064,AB8064,AH8064))),"t","f")</f>
        <v>f</v>
      </c>
      <c r="G8065">
        <v>2</v>
      </c>
      <c r="H8065">
        <v>800901</v>
      </c>
      <c r="I8065" t="s">
        <v>5111</v>
      </c>
      <c r="J8065">
        <v>19960801</v>
      </c>
      <c r="K8065">
        <v>20010301</v>
      </c>
      <c r="M8065">
        <v>0</v>
      </c>
      <c r="N8065">
        <v>0</v>
      </c>
      <c r="O8065" t="s">
        <v>5094</v>
      </c>
      <c r="R8065">
        <v>0</v>
      </c>
      <c r="S8065" t="s">
        <v>271</v>
      </c>
      <c r="AA8065" t="s">
        <v>5095</v>
      </c>
      <c r="AC8065">
        <v>1</v>
      </c>
      <c r="AE8065">
        <v>0</v>
      </c>
      <c r="AF8065" t="s">
        <v>271</v>
      </c>
    </row>
    <row r="8066" spans="1:32" hidden="1" x14ac:dyDescent="0.25">
      <c r="A8066" t="str">
        <f t="array" ref="A8066">IF(COUNT(SEARCH(RubriekenHistorisch,CONCATENATE(P8065,U8065,AB8065,AH8065))),"t","f")</f>
        <v>f</v>
      </c>
      <c r="B8066" t="str">
        <f t="shared" si="377"/>
        <v>f</v>
      </c>
      <c r="C8066" t="str">
        <f t="shared" si="378"/>
        <v>f</v>
      </c>
      <c r="D8066" t="str">
        <f t="shared" si="379"/>
        <v>f</v>
      </c>
      <c r="E8066" t="str">
        <f>IF(COUNT(SEARCH({"04.","05.","09.","12."},CONCATENATE(P8065,U8065,AB8065,AH8065))),"t","f")</f>
        <v>f</v>
      </c>
      <c r="F8066" t="str">
        <f t="array" ref="F8066">IF(COUNT(SEARCH(HistorischeRubrieken,CONCATENATE(P8065,U8065,AB8065,AH8065))),"t","f")</f>
        <v>f</v>
      </c>
      <c r="G8066">
        <v>3</v>
      </c>
      <c r="H8066">
        <v>800901</v>
      </c>
      <c r="I8066" t="s">
        <v>5111</v>
      </c>
      <c r="J8066">
        <v>20010301</v>
      </c>
      <c r="K8066">
        <v>20030901</v>
      </c>
      <c r="M8066">
        <v>0</v>
      </c>
      <c r="N8066">
        <v>0</v>
      </c>
      <c r="O8066" t="s">
        <v>5083</v>
      </c>
      <c r="R8066">
        <v>0</v>
      </c>
      <c r="S8066" t="s">
        <v>271</v>
      </c>
      <c r="AA8066" t="s">
        <v>5084</v>
      </c>
      <c r="AC8066">
        <v>1</v>
      </c>
      <c r="AE8066">
        <v>0</v>
      </c>
      <c r="AF8066" t="s">
        <v>271</v>
      </c>
    </row>
    <row r="8067" spans="1:32" hidden="1" x14ac:dyDescent="0.25">
      <c r="A8067" t="str">
        <f t="array" ref="A8067">IF(COUNT(SEARCH(RubriekenHistorisch,CONCATENATE(P8066,U8066,AB8066,AH8066))),"t","f")</f>
        <v>f</v>
      </c>
      <c r="B8067" t="str">
        <f t="shared" ref="B8067:B8130" si="380">IF(COUNT(SEARCH("07.66.20",CONCATENATE(P8066,U8066,AB8066,AH8066))),"t","f")</f>
        <v>f</v>
      </c>
      <c r="C8067" t="str">
        <f t="shared" ref="C8067:C8130" si="381">IF(COUNT(SEARCH("14.40.10",CONCATENATE(P8066,U8066,AB8066,AH8066))),"t","f")</f>
        <v>f</v>
      </c>
      <c r="D8067" t="str">
        <f t="shared" si="379"/>
        <v>f</v>
      </c>
      <c r="E8067" t="str">
        <f>IF(COUNT(SEARCH({"04.","05.","09.","12."},CONCATENATE(P8066,U8066,AB8066,AH8066))),"t","f")</f>
        <v>f</v>
      </c>
      <c r="F8067" t="str">
        <f t="array" ref="F8067">IF(COUNT(SEARCH(HistorischeRubrieken,CONCATENATE(P8066,U8066,AB8066,AH8066))),"t","f")</f>
        <v>f</v>
      </c>
      <c r="G8067">
        <v>4</v>
      </c>
      <c r="H8067">
        <v>800901</v>
      </c>
      <c r="I8067" t="s">
        <v>5112</v>
      </c>
      <c r="J8067">
        <v>20030901</v>
      </c>
      <c r="K8067">
        <v>20110601</v>
      </c>
      <c r="M8067">
        <v>0</v>
      </c>
      <c r="N8067">
        <v>0</v>
      </c>
      <c r="O8067" t="s">
        <v>5083</v>
      </c>
      <c r="R8067">
        <v>0</v>
      </c>
      <c r="S8067" t="s">
        <v>271</v>
      </c>
      <c r="AA8067" t="s">
        <v>5084</v>
      </c>
      <c r="AC8067">
        <v>1</v>
      </c>
      <c r="AE8067">
        <v>0</v>
      </c>
      <c r="AF8067" t="s">
        <v>271</v>
      </c>
    </row>
    <row r="8068" spans="1:32" hidden="1" x14ac:dyDescent="0.25">
      <c r="A8068" t="str">
        <f t="array" ref="A8068">IF(COUNT(SEARCH(RubriekenHistorisch,CONCATENATE(P8067,U8067,AB8067,AH8067))),"t","f")</f>
        <v>f</v>
      </c>
      <c r="B8068" t="str">
        <f t="shared" si="380"/>
        <v>f</v>
      </c>
      <c r="C8068" t="str">
        <f t="shared" si="381"/>
        <v>f</v>
      </c>
      <c r="D8068" t="str">
        <f t="shared" ref="D8068:D8131" si="382">IF(COUNT(SEARCH("- 0",CONCATENATE(P8067,U8067,AB8067,AH8067))),"t","f")</f>
        <v>f</v>
      </c>
      <c r="E8068" t="str">
        <f>IF(COUNT(SEARCH({"04.","05.","09.","12."},CONCATENATE(P8067,U8067,AB8067,AH8067))),"t","f")</f>
        <v>f</v>
      </c>
      <c r="F8068" t="str">
        <f t="array" ref="F8068">IF(COUNT(SEARCH(HistorischeRubrieken,CONCATENATE(P8067,U8067,AB8067,AH8067))),"t","f")</f>
        <v>f</v>
      </c>
      <c r="G8068">
        <v>5</v>
      </c>
      <c r="H8068">
        <v>800901</v>
      </c>
      <c r="I8068" t="s">
        <v>5112</v>
      </c>
      <c r="J8068">
        <v>20110601</v>
      </c>
      <c r="K8068">
        <v>20120115</v>
      </c>
      <c r="M8068">
        <v>0</v>
      </c>
      <c r="N8068">
        <v>0</v>
      </c>
      <c r="O8068" t="s">
        <v>5076</v>
      </c>
      <c r="R8068">
        <v>0</v>
      </c>
      <c r="S8068" t="s">
        <v>271</v>
      </c>
      <c r="AA8068" t="s">
        <v>5077</v>
      </c>
      <c r="AC8068">
        <v>1</v>
      </c>
      <c r="AE8068">
        <v>0</v>
      </c>
      <c r="AF8068" t="s">
        <v>271</v>
      </c>
    </row>
    <row r="8069" spans="1:32" hidden="1" x14ac:dyDescent="0.25">
      <c r="A8069" t="str">
        <f t="array" ref="A8069">IF(COUNT(SEARCH(RubriekenHistorisch,CONCATENATE(P8068,U8068,AB8068,AH8068))),"t","f")</f>
        <v>f</v>
      </c>
      <c r="B8069" t="str">
        <f t="shared" si="380"/>
        <v>f</v>
      </c>
      <c r="C8069" t="str">
        <f t="shared" si="381"/>
        <v>f</v>
      </c>
      <c r="D8069" t="str">
        <f t="shared" si="382"/>
        <v>f</v>
      </c>
      <c r="E8069" t="str">
        <f>IF(COUNT(SEARCH({"04.","05.","09.","12."},CONCATENATE(P8068,U8068,AB8068,AH8068))),"t","f")</f>
        <v>f</v>
      </c>
      <c r="F8069" t="str">
        <f t="array" ref="F8069">IF(COUNT(SEARCH(HistorischeRubrieken,CONCATENATE(P8068,U8068,AB8068,AH8068))),"t","f")</f>
        <v>f</v>
      </c>
      <c r="G8069">
        <v>6</v>
      </c>
      <c r="H8069">
        <v>800901</v>
      </c>
      <c r="I8069" t="s">
        <v>5112</v>
      </c>
      <c r="J8069">
        <v>20120115</v>
      </c>
      <c r="K8069">
        <v>20120917</v>
      </c>
      <c r="M8069">
        <v>0</v>
      </c>
      <c r="N8069">
        <v>0</v>
      </c>
      <c r="O8069" t="s">
        <v>5078</v>
      </c>
      <c r="R8069">
        <v>0</v>
      </c>
      <c r="S8069" t="s">
        <v>271</v>
      </c>
      <c r="AA8069" t="s">
        <v>5079</v>
      </c>
      <c r="AC8069">
        <v>1</v>
      </c>
      <c r="AE8069">
        <v>0</v>
      </c>
      <c r="AF8069" t="s">
        <v>271</v>
      </c>
    </row>
    <row r="8070" spans="1:32" x14ac:dyDescent="0.25">
      <c r="A8070" t="str">
        <f t="array" ref="A8070">IF(COUNT(SEARCH(RubriekenHistorisch,CONCATENATE(P8069,U8069,AB8069,AH8069))),"t","f")</f>
        <v>f</v>
      </c>
      <c r="B8070" t="str">
        <f t="shared" si="380"/>
        <v>f</v>
      </c>
      <c r="C8070" t="str">
        <f t="shared" si="381"/>
        <v>f</v>
      </c>
      <c r="D8070" t="str">
        <f t="shared" si="382"/>
        <v>f</v>
      </c>
      <c r="E8070" t="str">
        <f>IF(COUNT(SEARCH({"04.","05.","09.","12."},CONCATENATE(P8069,U8069,AB8069,AH8069))),"t","f")</f>
        <v>f</v>
      </c>
      <c r="F8070" t="str">
        <f t="array" ref="F8070">IF(COUNT(SEARCH(HistorischeRubrieken,CONCATENATE(P8069,U8069,AB8069,AH8069))),"t","f")</f>
        <v>f</v>
      </c>
      <c r="G8070">
        <v>7</v>
      </c>
      <c r="H8070">
        <v>800901</v>
      </c>
      <c r="I8070" t="s">
        <v>5112</v>
      </c>
      <c r="J8070">
        <v>20120917</v>
      </c>
      <c r="M8070">
        <v>0</v>
      </c>
      <c r="N8070">
        <v>0</v>
      </c>
      <c r="O8070" t="s">
        <v>5078</v>
      </c>
      <c r="R8070">
        <v>0</v>
      </c>
      <c r="S8070" t="s">
        <v>271</v>
      </c>
      <c r="AA8070" t="s">
        <v>5079</v>
      </c>
      <c r="AC8070">
        <v>1</v>
      </c>
      <c r="AE8070">
        <v>0</v>
      </c>
      <c r="AF8070" t="s">
        <v>271</v>
      </c>
    </row>
    <row r="8071" spans="1:32" hidden="1" x14ac:dyDescent="0.25">
      <c r="A8071" t="str">
        <f t="array" ref="A8071">IF(COUNT(SEARCH(RubriekenHistorisch,CONCATENATE(P8070,U8070,AB8070,AH8070))),"t","f")</f>
        <v>f</v>
      </c>
      <c r="B8071" t="str">
        <f t="shared" si="380"/>
        <v>f</v>
      </c>
      <c r="C8071" t="str">
        <f t="shared" si="381"/>
        <v>f</v>
      </c>
      <c r="D8071" t="str">
        <f t="shared" si="382"/>
        <v>f</v>
      </c>
      <c r="E8071" t="str">
        <f>IF(COUNT(SEARCH({"04.","05.","09.","12."},CONCATENATE(P8070,U8070,AB8070,AH8070))),"t","f")</f>
        <v>f</v>
      </c>
      <c r="F8071" t="str">
        <f t="array" ref="F8071">IF(COUNT(SEARCH(HistorischeRubrieken,CONCATENATE(P8070,U8070,AB8070,AH8070))),"t","f")</f>
        <v>f</v>
      </c>
      <c r="G8071">
        <v>1</v>
      </c>
      <c r="H8071">
        <v>800902</v>
      </c>
      <c r="I8071" t="s">
        <v>5113</v>
      </c>
      <c r="J8071">
        <v>20120401</v>
      </c>
      <c r="K8071">
        <v>20120901</v>
      </c>
      <c r="M8071">
        <v>0</v>
      </c>
      <c r="N8071">
        <v>0</v>
      </c>
      <c r="T8071" t="s">
        <v>5078</v>
      </c>
      <c r="U8071" t="s">
        <v>5114</v>
      </c>
      <c r="V8071">
        <v>0</v>
      </c>
      <c r="W8071">
        <v>1</v>
      </c>
      <c r="X8071">
        <v>20120402</v>
      </c>
      <c r="Y8071">
        <v>0</v>
      </c>
      <c r="Z8071" t="s">
        <v>271</v>
      </c>
    </row>
    <row r="8072" spans="1:32" hidden="1" x14ac:dyDescent="0.25">
      <c r="A8072" t="str">
        <f t="array" ref="A8072">IF(COUNT(SEARCH(RubriekenHistorisch,CONCATENATE(P8071,U8071,AB8071,AH8071))),"t","f")</f>
        <v>f</v>
      </c>
      <c r="B8072" t="str">
        <f t="shared" si="380"/>
        <v>f</v>
      </c>
      <c r="C8072" t="str">
        <f t="shared" si="381"/>
        <v>t</v>
      </c>
      <c r="D8072" t="str">
        <f t="shared" si="382"/>
        <v>f</v>
      </c>
      <c r="E8072" t="str">
        <f>IF(COUNT(SEARCH({"04.","05.","09.","12."},CONCATENATE(P8071,U8071,AB8071,AH8071))),"t","f")</f>
        <v>f</v>
      </c>
      <c r="F8072" t="str">
        <f t="array" ref="F8072">IF(COUNT(SEARCH(HistorischeRubrieken,CONCATENATE(P8071,U8071,AB8071,AH8071))),"t","f")</f>
        <v>f</v>
      </c>
      <c r="G8072">
        <v>1</v>
      </c>
      <c r="H8072">
        <v>801001</v>
      </c>
      <c r="I8072" t="s">
        <v>5115</v>
      </c>
      <c r="J8072">
        <v>19950801</v>
      </c>
      <c r="K8072">
        <v>19960801</v>
      </c>
      <c r="M8072">
        <v>0</v>
      </c>
      <c r="N8072">
        <v>0</v>
      </c>
      <c r="O8072" t="s">
        <v>5116</v>
      </c>
      <c r="R8072">
        <v>0</v>
      </c>
      <c r="S8072" t="s">
        <v>271</v>
      </c>
      <c r="AA8072" t="s">
        <v>5071</v>
      </c>
      <c r="AC8072">
        <v>1</v>
      </c>
      <c r="AE8072">
        <v>0</v>
      </c>
      <c r="AF8072" t="s">
        <v>271</v>
      </c>
    </row>
    <row r="8073" spans="1:32" hidden="1" x14ac:dyDescent="0.25">
      <c r="A8073" t="str">
        <f t="array" ref="A8073">IF(COUNT(SEARCH(RubriekenHistorisch,CONCATENATE(P8072,U8072,AB8072,AH8072))),"t","f")</f>
        <v>f</v>
      </c>
      <c r="B8073" t="str">
        <f t="shared" si="380"/>
        <v>f</v>
      </c>
      <c r="C8073" t="str">
        <f t="shared" si="381"/>
        <v>f</v>
      </c>
      <c r="D8073" t="str">
        <f t="shared" si="382"/>
        <v>f</v>
      </c>
      <c r="E8073" t="str">
        <f>IF(COUNT(SEARCH({"04.","05.","09.","12."},CONCATENATE(P8072,U8072,AB8072,AH8072))),"t","f")</f>
        <v>f</v>
      </c>
      <c r="F8073" t="str">
        <f t="array" ref="F8073">IF(COUNT(SEARCH(HistorischeRubrieken,CONCATENATE(P8072,U8072,AB8072,AH8072))),"t","f")</f>
        <v>f</v>
      </c>
      <c r="G8073">
        <v>2</v>
      </c>
      <c r="H8073">
        <v>801001</v>
      </c>
      <c r="I8073" t="s">
        <v>5115</v>
      </c>
      <c r="J8073">
        <v>19960801</v>
      </c>
      <c r="K8073">
        <v>20010301</v>
      </c>
      <c r="M8073">
        <v>0</v>
      </c>
      <c r="N8073">
        <v>0</v>
      </c>
      <c r="O8073" t="s">
        <v>5117</v>
      </c>
      <c r="R8073">
        <v>0</v>
      </c>
      <c r="S8073" t="s">
        <v>271</v>
      </c>
      <c r="AA8073" t="s">
        <v>5071</v>
      </c>
      <c r="AC8073">
        <v>1</v>
      </c>
      <c r="AE8073">
        <v>0</v>
      </c>
      <c r="AF8073" t="s">
        <v>271</v>
      </c>
    </row>
    <row r="8074" spans="1:32" hidden="1" x14ac:dyDescent="0.25">
      <c r="A8074" t="str">
        <f t="array" ref="A8074">IF(COUNT(SEARCH(RubriekenHistorisch,CONCATENATE(P8073,U8073,AB8073,AH8073))),"t","f")</f>
        <v>f</v>
      </c>
      <c r="B8074" t="str">
        <f t="shared" si="380"/>
        <v>f</v>
      </c>
      <c r="C8074" t="str">
        <f t="shared" si="381"/>
        <v>f</v>
      </c>
      <c r="D8074" t="str">
        <f t="shared" si="382"/>
        <v>f</v>
      </c>
      <c r="E8074" t="str">
        <f>IF(COUNT(SEARCH({"04.","05.","09.","12."},CONCATENATE(P8073,U8073,AB8073,AH8073))),"t","f")</f>
        <v>f</v>
      </c>
      <c r="F8074" t="str">
        <f t="array" ref="F8074">IF(COUNT(SEARCH(HistorischeRubrieken,CONCATENATE(P8073,U8073,AB8073,AH8073))),"t","f")</f>
        <v>f</v>
      </c>
      <c r="G8074">
        <v>3</v>
      </c>
      <c r="H8074">
        <v>801001</v>
      </c>
      <c r="I8074" t="s">
        <v>5115</v>
      </c>
      <c r="J8074">
        <v>20010301</v>
      </c>
      <c r="K8074">
        <v>20030601</v>
      </c>
      <c r="M8074">
        <v>0</v>
      </c>
      <c r="N8074">
        <v>0</v>
      </c>
      <c r="O8074" t="s">
        <v>5118</v>
      </c>
      <c r="R8074">
        <v>0</v>
      </c>
      <c r="S8074" t="s">
        <v>271</v>
      </c>
      <c r="AA8074" t="s">
        <v>5074</v>
      </c>
      <c r="AC8074">
        <v>1</v>
      </c>
      <c r="AE8074">
        <v>0</v>
      </c>
      <c r="AF8074" t="s">
        <v>271</v>
      </c>
    </row>
    <row r="8075" spans="1:32" hidden="1" x14ac:dyDescent="0.25">
      <c r="A8075" t="str">
        <f t="array" ref="A8075">IF(COUNT(SEARCH(RubriekenHistorisch,CONCATENATE(P8074,U8074,AB8074,AH8074))),"t","f")</f>
        <v>f</v>
      </c>
      <c r="B8075" t="str">
        <f t="shared" si="380"/>
        <v>f</v>
      </c>
      <c r="C8075" t="str">
        <f t="shared" si="381"/>
        <v>f</v>
      </c>
      <c r="D8075" t="str">
        <f t="shared" si="382"/>
        <v>f</v>
      </c>
      <c r="E8075" t="str">
        <f>IF(COUNT(SEARCH({"04.","05.","09.","12."},CONCATENATE(P8074,U8074,AB8074,AH8074))),"t","f")</f>
        <v>f</v>
      </c>
      <c r="F8075" t="str">
        <f t="array" ref="F8075">IF(COUNT(SEARCH(HistorischeRubrieken,CONCATENATE(P8074,U8074,AB8074,AH8074))),"t","f")</f>
        <v>f</v>
      </c>
      <c r="G8075">
        <v>4</v>
      </c>
      <c r="H8075">
        <v>801001</v>
      </c>
      <c r="I8075" t="s">
        <v>5115</v>
      </c>
      <c r="J8075">
        <v>20030601</v>
      </c>
      <c r="K8075">
        <v>20060601</v>
      </c>
      <c r="M8075">
        <v>0</v>
      </c>
      <c r="N8075">
        <v>0</v>
      </c>
      <c r="O8075" t="s">
        <v>5083</v>
      </c>
      <c r="R8075">
        <v>0</v>
      </c>
      <c r="S8075" t="s">
        <v>271</v>
      </c>
      <c r="T8075" t="s">
        <v>5083</v>
      </c>
      <c r="U8075" t="s">
        <v>5119</v>
      </c>
      <c r="V8075">
        <v>0</v>
      </c>
      <c r="W8075">
        <v>1</v>
      </c>
      <c r="X8075">
        <v>20030623</v>
      </c>
      <c r="Y8075">
        <v>0</v>
      </c>
      <c r="Z8075" t="s">
        <v>271</v>
      </c>
      <c r="AA8075" t="s">
        <v>5084</v>
      </c>
      <c r="AC8075">
        <v>1</v>
      </c>
      <c r="AE8075">
        <v>0</v>
      </c>
      <c r="AF8075" t="s">
        <v>271</v>
      </c>
    </row>
    <row r="8076" spans="1:32" hidden="1" x14ac:dyDescent="0.25">
      <c r="A8076" t="str">
        <f t="array" ref="A8076">IF(COUNT(SEARCH(RubriekenHistorisch,CONCATENATE(P8075,U8075,AB8075,AH8075))),"t","f")</f>
        <v>f</v>
      </c>
      <c r="B8076" t="str">
        <f t="shared" si="380"/>
        <v>f</v>
      </c>
      <c r="C8076" t="str">
        <f t="shared" si="381"/>
        <v>t</v>
      </c>
      <c r="D8076" t="str">
        <f t="shared" si="382"/>
        <v>f</v>
      </c>
      <c r="E8076" t="str">
        <f>IF(COUNT(SEARCH({"04.","05.","09.","12."},CONCATENATE(P8075,U8075,AB8075,AH8075))),"t","f")</f>
        <v>f</v>
      </c>
      <c r="F8076" t="str">
        <f t="array" ref="F8076">IF(COUNT(SEARCH(HistorischeRubrieken,CONCATENATE(P8075,U8075,AB8075,AH8075))),"t","f")</f>
        <v>f</v>
      </c>
      <c r="G8076">
        <v>5</v>
      </c>
      <c r="H8076">
        <v>801001</v>
      </c>
      <c r="I8076" t="s">
        <v>5120</v>
      </c>
      <c r="J8076">
        <v>20060601</v>
      </c>
      <c r="K8076">
        <v>20110601</v>
      </c>
      <c r="M8076">
        <v>0</v>
      </c>
      <c r="N8076">
        <v>0</v>
      </c>
      <c r="O8076" t="s">
        <v>5083</v>
      </c>
      <c r="R8076">
        <v>0</v>
      </c>
      <c r="S8076" t="s">
        <v>271</v>
      </c>
      <c r="T8076" t="s">
        <v>5083</v>
      </c>
      <c r="U8076" t="s">
        <v>5119</v>
      </c>
      <c r="V8076">
        <v>0</v>
      </c>
      <c r="W8076">
        <v>1</v>
      </c>
      <c r="X8076">
        <v>20030623</v>
      </c>
      <c r="Y8076">
        <v>0</v>
      </c>
      <c r="Z8076" t="s">
        <v>271</v>
      </c>
      <c r="AA8076" t="s">
        <v>5084</v>
      </c>
      <c r="AC8076">
        <v>1</v>
      </c>
      <c r="AE8076">
        <v>0</v>
      </c>
      <c r="AF8076" t="s">
        <v>271</v>
      </c>
    </row>
    <row r="8077" spans="1:32" hidden="1" x14ac:dyDescent="0.25">
      <c r="A8077" t="str">
        <f t="array" ref="A8077">IF(COUNT(SEARCH(RubriekenHistorisch,CONCATENATE(P8076,U8076,AB8076,AH8076))),"t","f")</f>
        <v>f</v>
      </c>
      <c r="B8077" t="str">
        <f t="shared" si="380"/>
        <v>f</v>
      </c>
      <c r="C8077" t="str">
        <f t="shared" si="381"/>
        <v>t</v>
      </c>
      <c r="D8077" t="str">
        <f t="shared" si="382"/>
        <v>f</v>
      </c>
      <c r="E8077" t="str">
        <f>IF(COUNT(SEARCH({"04.","05.","09.","12."},CONCATENATE(P8076,U8076,AB8076,AH8076))),"t","f")</f>
        <v>f</v>
      </c>
      <c r="F8077" t="str">
        <f t="array" ref="F8077">IF(COUNT(SEARCH(HistorischeRubrieken,CONCATENATE(P8076,U8076,AB8076,AH8076))),"t","f")</f>
        <v>f</v>
      </c>
      <c r="G8077">
        <v>6</v>
      </c>
      <c r="H8077">
        <v>801001</v>
      </c>
      <c r="I8077" t="s">
        <v>5121</v>
      </c>
      <c r="J8077">
        <v>20110601</v>
      </c>
      <c r="K8077">
        <v>20120115</v>
      </c>
      <c r="M8077">
        <v>0</v>
      </c>
      <c r="N8077">
        <v>0</v>
      </c>
      <c r="O8077" t="s">
        <v>5076</v>
      </c>
      <c r="R8077">
        <v>0</v>
      </c>
      <c r="S8077" t="s">
        <v>271</v>
      </c>
      <c r="AA8077" t="s">
        <v>5077</v>
      </c>
      <c r="AC8077">
        <v>1</v>
      </c>
      <c r="AE8077">
        <v>0</v>
      </c>
      <c r="AF8077" t="s">
        <v>271</v>
      </c>
    </row>
    <row r="8078" spans="1:32" hidden="1" x14ac:dyDescent="0.25">
      <c r="A8078" t="str">
        <f t="array" ref="A8078">IF(COUNT(SEARCH(RubriekenHistorisch,CONCATENATE(P8077,U8077,AB8077,AH8077))),"t","f")</f>
        <v>f</v>
      </c>
      <c r="B8078" t="str">
        <f t="shared" si="380"/>
        <v>f</v>
      </c>
      <c r="C8078" t="str">
        <f t="shared" si="381"/>
        <v>f</v>
      </c>
      <c r="D8078" t="str">
        <f t="shared" si="382"/>
        <v>f</v>
      </c>
      <c r="E8078" t="str">
        <f>IF(COUNT(SEARCH({"04.","05.","09.","12."},CONCATENATE(P8077,U8077,AB8077,AH8077))),"t","f")</f>
        <v>f</v>
      </c>
      <c r="F8078" t="str">
        <f t="array" ref="F8078">IF(COUNT(SEARCH(HistorischeRubrieken,CONCATENATE(P8077,U8077,AB8077,AH8077))),"t","f")</f>
        <v>f</v>
      </c>
      <c r="G8078">
        <v>7</v>
      </c>
      <c r="H8078">
        <v>801001</v>
      </c>
      <c r="I8078" t="s">
        <v>5121</v>
      </c>
      <c r="J8078">
        <v>20120115</v>
      </c>
      <c r="K8078">
        <v>20120917</v>
      </c>
      <c r="M8078">
        <v>0</v>
      </c>
      <c r="N8078">
        <v>0</v>
      </c>
      <c r="O8078" t="s">
        <v>5078</v>
      </c>
      <c r="R8078">
        <v>0</v>
      </c>
      <c r="S8078" t="s">
        <v>271</v>
      </c>
      <c r="AA8078" t="s">
        <v>5079</v>
      </c>
      <c r="AC8078">
        <v>1</v>
      </c>
      <c r="AE8078">
        <v>0</v>
      </c>
      <c r="AF8078" t="s">
        <v>271</v>
      </c>
    </row>
    <row r="8079" spans="1:32" x14ac:dyDescent="0.25">
      <c r="A8079" t="str">
        <f t="array" ref="A8079">IF(COUNT(SEARCH(RubriekenHistorisch,CONCATENATE(P8078,U8078,AB8078,AH8078))),"t","f")</f>
        <v>f</v>
      </c>
      <c r="B8079" t="str">
        <f t="shared" si="380"/>
        <v>f</v>
      </c>
      <c r="C8079" t="str">
        <f t="shared" si="381"/>
        <v>f</v>
      </c>
      <c r="D8079" t="str">
        <f t="shared" si="382"/>
        <v>f</v>
      </c>
      <c r="E8079" t="str">
        <f>IF(COUNT(SEARCH({"04.","05.","09.","12."},CONCATENATE(P8078,U8078,AB8078,AH8078))),"t","f")</f>
        <v>f</v>
      </c>
      <c r="F8079" t="str">
        <f t="array" ref="F8079">IF(COUNT(SEARCH(HistorischeRubrieken,CONCATENATE(P8078,U8078,AB8078,AH8078))),"t","f")</f>
        <v>f</v>
      </c>
      <c r="G8079">
        <v>8</v>
      </c>
      <c r="H8079">
        <v>801001</v>
      </c>
      <c r="I8079" t="s">
        <v>5121</v>
      </c>
      <c r="J8079">
        <v>20120917</v>
      </c>
      <c r="M8079">
        <v>0</v>
      </c>
      <c r="N8079">
        <v>0</v>
      </c>
      <c r="O8079" t="s">
        <v>5078</v>
      </c>
      <c r="R8079">
        <v>0</v>
      </c>
      <c r="S8079" t="s">
        <v>271</v>
      </c>
      <c r="AA8079" t="s">
        <v>5079</v>
      </c>
      <c r="AC8079">
        <v>1</v>
      </c>
      <c r="AE8079">
        <v>0</v>
      </c>
      <c r="AF8079" t="s">
        <v>271</v>
      </c>
    </row>
    <row r="8080" spans="1:32" hidden="1" x14ac:dyDescent="0.25">
      <c r="A8080" t="str">
        <f t="array" ref="A8080">IF(COUNT(SEARCH(RubriekenHistorisch,CONCATENATE(P8079,U8079,AB8079,AH8079))),"t","f")</f>
        <v>f</v>
      </c>
      <c r="B8080" t="str">
        <f t="shared" si="380"/>
        <v>f</v>
      </c>
      <c r="C8080" t="str">
        <f t="shared" si="381"/>
        <v>f</v>
      </c>
      <c r="D8080" t="str">
        <f t="shared" si="382"/>
        <v>f</v>
      </c>
      <c r="E8080" t="str">
        <f>IF(COUNT(SEARCH({"04.","05.","09.","12."},CONCATENATE(P8079,U8079,AB8079,AH8079))),"t","f")</f>
        <v>f</v>
      </c>
      <c r="F8080" t="str">
        <f t="array" ref="F8080">IF(COUNT(SEARCH(HistorischeRubrieken,CONCATENATE(P8079,U8079,AB8079,AH8079))),"t","f")</f>
        <v>f</v>
      </c>
      <c r="G8080">
        <v>1</v>
      </c>
      <c r="H8080">
        <v>801002</v>
      </c>
      <c r="I8080" t="s">
        <v>5122</v>
      </c>
      <c r="J8080">
        <v>20120401</v>
      </c>
      <c r="K8080">
        <v>20120901</v>
      </c>
      <c r="M8080">
        <v>0</v>
      </c>
      <c r="N8080">
        <v>0</v>
      </c>
      <c r="T8080" t="s">
        <v>5078</v>
      </c>
      <c r="U8080" t="s">
        <v>5123</v>
      </c>
      <c r="V8080">
        <v>0</v>
      </c>
      <c r="W8080">
        <v>1</v>
      </c>
      <c r="X8080">
        <v>20120402</v>
      </c>
      <c r="Y8080">
        <v>0</v>
      </c>
      <c r="Z8080" t="s">
        <v>271</v>
      </c>
    </row>
    <row r="8081" spans="1:32" hidden="1" x14ac:dyDescent="0.25">
      <c r="A8081" t="str">
        <f t="array" ref="A8081">IF(COUNT(SEARCH(RubriekenHistorisch,CONCATENATE(P8080,U8080,AB8080,AH8080))),"t","f")</f>
        <v>f</v>
      </c>
      <c r="B8081" t="str">
        <f t="shared" si="380"/>
        <v>f</v>
      </c>
      <c r="C8081" t="str">
        <f t="shared" si="381"/>
        <v>t</v>
      </c>
      <c r="D8081" t="str">
        <f t="shared" si="382"/>
        <v>f</v>
      </c>
      <c r="E8081" t="str">
        <f>IF(COUNT(SEARCH({"04.","05.","09.","12."},CONCATENATE(P8080,U8080,AB8080,AH8080))),"t","f")</f>
        <v>f</v>
      </c>
      <c r="F8081" t="str">
        <f t="array" ref="F8081">IF(COUNT(SEARCH(HistorischeRubrieken,CONCATENATE(P8080,U8080,AB8080,AH8080))),"t","f")</f>
        <v>f</v>
      </c>
      <c r="G8081">
        <v>1</v>
      </c>
      <c r="H8081">
        <v>801101</v>
      </c>
      <c r="I8081" t="s">
        <v>5124</v>
      </c>
      <c r="J8081">
        <v>19950801</v>
      </c>
      <c r="K8081">
        <v>19960801</v>
      </c>
      <c r="M8081">
        <v>0</v>
      </c>
      <c r="N8081">
        <v>0</v>
      </c>
      <c r="O8081" t="s">
        <v>5125</v>
      </c>
      <c r="R8081">
        <v>0</v>
      </c>
      <c r="S8081" t="s">
        <v>271</v>
      </c>
      <c r="AA8081" t="s">
        <v>5071</v>
      </c>
      <c r="AC8081">
        <v>1</v>
      </c>
      <c r="AE8081">
        <v>0</v>
      </c>
      <c r="AF8081" t="s">
        <v>271</v>
      </c>
    </row>
    <row r="8082" spans="1:32" hidden="1" x14ac:dyDescent="0.25">
      <c r="A8082" t="str">
        <f t="array" ref="A8082">IF(COUNT(SEARCH(RubriekenHistorisch,CONCATENATE(P8081,U8081,AB8081,AH8081))),"t","f")</f>
        <v>f</v>
      </c>
      <c r="B8082" t="str">
        <f t="shared" si="380"/>
        <v>f</v>
      </c>
      <c r="C8082" t="str">
        <f t="shared" si="381"/>
        <v>f</v>
      </c>
      <c r="D8082" t="str">
        <f t="shared" si="382"/>
        <v>f</v>
      </c>
      <c r="E8082" t="str">
        <f>IF(COUNT(SEARCH({"04.","05.","09.","12."},CONCATENATE(P8081,U8081,AB8081,AH8081))),"t","f")</f>
        <v>f</v>
      </c>
      <c r="F8082" t="str">
        <f t="array" ref="F8082">IF(COUNT(SEARCH(HistorischeRubrieken,CONCATENATE(P8081,U8081,AB8081,AH8081))),"t","f")</f>
        <v>f</v>
      </c>
      <c r="G8082">
        <v>2</v>
      </c>
      <c r="H8082">
        <v>801101</v>
      </c>
      <c r="I8082" t="s">
        <v>5124</v>
      </c>
      <c r="J8082">
        <v>19960801</v>
      </c>
      <c r="K8082">
        <v>19980801</v>
      </c>
      <c r="M8082">
        <v>0</v>
      </c>
      <c r="N8082">
        <v>0</v>
      </c>
      <c r="O8082" t="s">
        <v>5126</v>
      </c>
      <c r="R8082">
        <v>0</v>
      </c>
      <c r="S8082" t="s">
        <v>271</v>
      </c>
      <c r="AA8082" t="s">
        <v>5095</v>
      </c>
      <c r="AC8082">
        <v>1</v>
      </c>
      <c r="AE8082">
        <v>0</v>
      </c>
      <c r="AF8082" t="s">
        <v>271</v>
      </c>
    </row>
    <row r="8083" spans="1:32" hidden="1" x14ac:dyDescent="0.25">
      <c r="A8083" t="str">
        <f t="array" ref="A8083">IF(COUNT(SEARCH(RubriekenHistorisch,CONCATENATE(P8082,U8082,AB8082,AH8082))),"t","f")</f>
        <v>f</v>
      </c>
      <c r="B8083" t="str">
        <f t="shared" si="380"/>
        <v>f</v>
      </c>
      <c r="C8083" t="str">
        <f t="shared" si="381"/>
        <v>f</v>
      </c>
      <c r="D8083" t="str">
        <f t="shared" si="382"/>
        <v>f</v>
      </c>
      <c r="E8083" t="str">
        <f>IF(COUNT(SEARCH({"04.","05.","09.","12."},CONCATENATE(P8082,U8082,AB8082,AH8082))),"t","f")</f>
        <v>f</v>
      </c>
      <c r="F8083" t="str">
        <f t="array" ref="F8083">IF(COUNT(SEARCH(HistorischeRubrieken,CONCATENATE(P8082,U8082,AB8082,AH8082))),"t","f")</f>
        <v>f</v>
      </c>
      <c r="G8083">
        <v>3</v>
      </c>
      <c r="H8083">
        <v>801101</v>
      </c>
      <c r="I8083" t="s">
        <v>5124</v>
      </c>
      <c r="J8083">
        <v>19980801</v>
      </c>
      <c r="K8083">
        <v>20010301</v>
      </c>
      <c r="M8083">
        <v>0</v>
      </c>
      <c r="N8083">
        <v>0</v>
      </c>
      <c r="O8083" t="s">
        <v>5126</v>
      </c>
      <c r="R8083">
        <v>0</v>
      </c>
      <c r="S8083" t="s">
        <v>271</v>
      </c>
      <c r="AA8083" t="s">
        <v>5127</v>
      </c>
      <c r="AC8083">
        <v>1</v>
      </c>
      <c r="AE8083">
        <v>0</v>
      </c>
      <c r="AF8083" t="s">
        <v>271</v>
      </c>
    </row>
    <row r="8084" spans="1:32" hidden="1" x14ac:dyDescent="0.25">
      <c r="A8084" t="str">
        <f t="array" ref="A8084">IF(COUNT(SEARCH(RubriekenHistorisch,CONCATENATE(P8083,U8083,AB8083,AH8083))),"t","f")</f>
        <v>f</v>
      </c>
      <c r="B8084" t="str">
        <f t="shared" si="380"/>
        <v>f</v>
      </c>
      <c r="C8084" t="str">
        <f t="shared" si="381"/>
        <v>f</v>
      </c>
      <c r="D8084" t="str">
        <f t="shared" si="382"/>
        <v>f</v>
      </c>
      <c r="E8084" t="str">
        <f>IF(COUNT(SEARCH({"04.","05.","09.","12."},CONCATENATE(P8083,U8083,AB8083,AH8083))),"t","f")</f>
        <v>f</v>
      </c>
      <c r="F8084" t="str">
        <f t="array" ref="F8084">IF(COUNT(SEARCH(HistorischeRubrieken,CONCATENATE(P8083,U8083,AB8083,AH8083))),"t","f")</f>
        <v>f</v>
      </c>
      <c r="G8084">
        <v>4</v>
      </c>
      <c r="H8084">
        <v>801101</v>
      </c>
      <c r="I8084" t="s">
        <v>5124</v>
      </c>
      <c r="J8084">
        <v>20010301</v>
      </c>
      <c r="K8084">
        <v>20040301</v>
      </c>
      <c r="M8084">
        <v>0</v>
      </c>
      <c r="N8084">
        <v>0</v>
      </c>
      <c r="O8084" t="s">
        <v>5128</v>
      </c>
      <c r="R8084">
        <v>0</v>
      </c>
      <c r="S8084" t="s">
        <v>271</v>
      </c>
      <c r="AA8084" t="s">
        <v>5129</v>
      </c>
      <c r="AC8084">
        <v>1</v>
      </c>
      <c r="AE8084">
        <v>0</v>
      </c>
      <c r="AF8084" t="s">
        <v>271</v>
      </c>
    </row>
    <row r="8085" spans="1:32" hidden="1" x14ac:dyDescent="0.25">
      <c r="A8085" t="str">
        <f t="array" ref="A8085">IF(COUNT(SEARCH(RubriekenHistorisch,CONCATENATE(P8084,U8084,AB8084,AH8084))),"t","f")</f>
        <v>f</v>
      </c>
      <c r="B8085" t="str">
        <f t="shared" si="380"/>
        <v>f</v>
      </c>
      <c r="C8085" t="str">
        <f t="shared" si="381"/>
        <v>f</v>
      </c>
      <c r="D8085" t="str">
        <f t="shared" si="382"/>
        <v>f</v>
      </c>
      <c r="E8085" t="str">
        <f>IF(COUNT(SEARCH({"04.","05.","09.","12."},CONCATENATE(P8084,U8084,AB8084,AH8084))),"t","f")</f>
        <v>f</v>
      </c>
      <c r="F8085" t="str">
        <f t="array" ref="F8085">IF(COUNT(SEARCH(HistorischeRubrieken,CONCATENATE(P8084,U8084,AB8084,AH8084))),"t","f")</f>
        <v>f</v>
      </c>
      <c r="G8085">
        <v>5</v>
      </c>
      <c r="H8085">
        <v>801101</v>
      </c>
      <c r="I8085" t="s">
        <v>5124</v>
      </c>
      <c r="J8085">
        <v>20040301</v>
      </c>
      <c r="K8085">
        <v>20110601</v>
      </c>
      <c r="M8085">
        <v>0</v>
      </c>
      <c r="N8085">
        <v>0</v>
      </c>
      <c r="O8085" t="s">
        <v>5083</v>
      </c>
      <c r="R8085">
        <v>0</v>
      </c>
      <c r="S8085" t="s">
        <v>271</v>
      </c>
      <c r="T8085" t="s">
        <v>5083</v>
      </c>
      <c r="U8085" t="s">
        <v>5130</v>
      </c>
      <c r="V8085">
        <v>0</v>
      </c>
      <c r="W8085">
        <v>1</v>
      </c>
      <c r="X8085">
        <v>20040301</v>
      </c>
      <c r="Y8085">
        <v>0</v>
      </c>
      <c r="Z8085" t="s">
        <v>1003</v>
      </c>
      <c r="AA8085" t="s">
        <v>5084</v>
      </c>
      <c r="AC8085">
        <v>1</v>
      </c>
      <c r="AE8085">
        <v>0</v>
      </c>
      <c r="AF8085" t="s">
        <v>271</v>
      </c>
    </row>
    <row r="8086" spans="1:32" hidden="1" x14ac:dyDescent="0.25">
      <c r="A8086" t="str">
        <f t="array" ref="A8086">IF(COUNT(SEARCH(RubriekenHistorisch,CONCATENATE(P8085,U8085,AB8085,AH8085))),"t","f")</f>
        <v>f</v>
      </c>
      <c r="B8086" t="str">
        <f t="shared" si="380"/>
        <v>f</v>
      </c>
      <c r="C8086" t="str">
        <f t="shared" si="381"/>
        <v>t</v>
      </c>
      <c r="D8086" t="str">
        <f t="shared" si="382"/>
        <v>f</v>
      </c>
      <c r="E8086" t="str">
        <f>IF(COUNT(SEARCH({"04.","05.","09.","12."},CONCATENATE(P8085,U8085,AB8085,AH8085))),"t","f")</f>
        <v>f</v>
      </c>
      <c r="F8086" t="str">
        <f t="array" ref="F8086">IF(COUNT(SEARCH(HistorischeRubrieken,CONCATENATE(P8085,U8085,AB8085,AH8085))),"t","f")</f>
        <v>f</v>
      </c>
      <c r="G8086">
        <v>6</v>
      </c>
      <c r="H8086">
        <v>801101</v>
      </c>
      <c r="I8086" t="s">
        <v>5131</v>
      </c>
      <c r="J8086">
        <v>20110601</v>
      </c>
      <c r="K8086">
        <v>20120115</v>
      </c>
      <c r="M8086">
        <v>0</v>
      </c>
      <c r="N8086">
        <v>0</v>
      </c>
      <c r="O8086" t="s">
        <v>5076</v>
      </c>
      <c r="R8086">
        <v>0</v>
      </c>
      <c r="S8086" t="s">
        <v>271</v>
      </c>
      <c r="AA8086" t="s">
        <v>5077</v>
      </c>
      <c r="AC8086">
        <v>1</v>
      </c>
      <c r="AE8086">
        <v>0</v>
      </c>
      <c r="AF8086" t="s">
        <v>271</v>
      </c>
    </row>
    <row r="8087" spans="1:32" hidden="1" x14ac:dyDescent="0.25">
      <c r="A8087" t="str">
        <f t="array" ref="A8087">IF(COUNT(SEARCH(RubriekenHistorisch,CONCATENATE(P8086,U8086,AB8086,AH8086))),"t","f")</f>
        <v>f</v>
      </c>
      <c r="B8087" t="str">
        <f t="shared" si="380"/>
        <v>f</v>
      </c>
      <c r="C8087" t="str">
        <f t="shared" si="381"/>
        <v>f</v>
      </c>
      <c r="D8087" t="str">
        <f t="shared" si="382"/>
        <v>f</v>
      </c>
      <c r="E8087" t="str">
        <f>IF(COUNT(SEARCH({"04.","05.","09.","12."},CONCATENATE(P8086,U8086,AB8086,AH8086))),"t","f")</f>
        <v>f</v>
      </c>
      <c r="F8087" t="str">
        <f t="array" ref="F8087">IF(COUNT(SEARCH(HistorischeRubrieken,CONCATENATE(P8086,U8086,AB8086,AH8086))),"t","f")</f>
        <v>f</v>
      </c>
      <c r="G8087">
        <v>7</v>
      </c>
      <c r="H8087">
        <v>801101</v>
      </c>
      <c r="I8087" t="s">
        <v>5131</v>
      </c>
      <c r="J8087">
        <v>20120115</v>
      </c>
      <c r="K8087">
        <v>20120917</v>
      </c>
      <c r="M8087">
        <v>0</v>
      </c>
      <c r="N8087">
        <v>0</v>
      </c>
      <c r="O8087" t="s">
        <v>5078</v>
      </c>
      <c r="R8087">
        <v>0</v>
      </c>
      <c r="S8087" t="s">
        <v>271</v>
      </c>
      <c r="AA8087" t="s">
        <v>5079</v>
      </c>
      <c r="AC8087">
        <v>1</v>
      </c>
      <c r="AE8087">
        <v>0</v>
      </c>
      <c r="AF8087" t="s">
        <v>271</v>
      </c>
    </row>
    <row r="8088" spans="1:32" x14ac:dyDescent="0.25">
      <c r="A8088" t="str">
        <f t="array" ref="A8088">IF(COUNT(SEARCH(RubriekenHistorisch,CONCATENATE(P8087,U8087,AB8087,AH8087))),"t","f")</f>
        <v>f</v>
      </c>
      <c r="B8088" t="str">
        <f t="shared" si="380"/>
        <v>f</v>
      </c>
      <c r="C8088" t="str">
        <f t="shared" si="381"/>
        <v>f</v>
      </c>
      <c r="D8088" t="str">
        <f t="shared" si="382"/>
        <v>f</v>
      </c>
      <c r="E8088" t="str">
        <f>IF(COUNT(SEARCH({"04.","05.","09.","12."},CONCATENATE(P8087,U8087,AB8087,AH8087))),"t","f")</f>
        <v>f</v>
      </c>
      <c r="F8088" t="str">
        <f t="array" ref="F8088">IF(COUNT(SEARCH(HistorischeRubrieken,CONCATENATE(P8087,U8087,AB8087,AH8087))),"t","f")</f>
        <v>f</v>
      </c>
      <c r="G8088">
        <v>8</v>
      </c>
      <c r="H8088">
        <v>801101</v>
      </c>
      <c r="I8088" t="s">
        <v>5131</v>
      </c>
      <c r="J8088">
        <v>20120917</v>
      </c>
      <c r="M8088">
        <v>0</v>
      </c>
      <c r="N8088">
        <v>0</v>
      </c>
      <c r="O8088" t="s">
        <v>5078</v>
      </c>
      <c r="R8088">
        <v>0</v>
      </c>
      <c r="S8088" t="s">
        <v>271</v>
      </c>
      <c r="AA8088" t="s">
        <v>5079</v>
      </c>
      <c r="AC8088">
        <v>1</v>
      </c>
      <c r="AE8088">
        <v>0</v>
      </c>
      <c r="AF8088" t="s">
        <v>271</v>
      </c>
    </row>
    <row r="8089" spans="1:32" hidden="1" x14ac:dyDescent="0.25">
      <c r="A8089" t="str">
        <f t="array" ref="A8089">IF(COUNT(SEARCH(RubriekenHistorisch,CONCATENATE(P8088,U8088,AB8088,AH8088))),"t","f")</f>
        <v>f</v>
      </c>
      <c r="B8089" t="str">
        <f t="shared" si="380"/>
        <v>f</v>
      </c>
      <c r="C8089" t="str">
        <f t="shared" si="381"/>
        <v>f</v>
      </c>
      <c r="D8089" t="str">
        <f t="shared" si="382"/>
        <v>f</v>
      </c>
      <c r="E8089" t="str">
        <f>IF(COUNT(SEARCH({"04.","05.","09.","12."},CONCATENATE(P8088,U8088,AB8088,AH8088))),"t","f")</f>
        <v>f</v>
      </c>
      <c r="F8089" t="str">
        <f t="array" ref="F8089">IF(COUNT(SEARCH(HistorischeRubrieken,CONCATENATE(P8088,U8088,AB8088,AH8088))),"t","f")</f>
        <v>f</v>
      </c>
      <c r="G8089">
        <v>1</v>
      </c>
      <c r="H8089">
        <v>801102</v>
      </c>
      <c r="I8089" t="s">
        <v>5132</v>
      </c>
      <c r="J8089">
        <v>20120401</v>
      </c>
      <c r="K8089">
        <v>20120901</v>
      </c>
      <c r="M8089">
        <v>0</v>
      </c>
      <c r="N8089">
        <v>0</v>
      </c>
      <c r="T8089" t="s">
        <v>5078</v>
      </c>
      <c r="U8089" t="s">
        <v>5130</v>
      </c>
      <c r="V8089">
        <v>0</v>
      </c>
      <c r="W8089">
        <v>1</v>
      </c>
      <c r="X8089">
        <v>20120402</v>
      </c>
      <c r="Y8089">
        <v>0</v>
      </c>
      <c r="Z8089" t="s">
        <v>271</v>
      </c>
    </row>
    <row r="8090" spans="1:32" hidden="1" x14ac:dyDescent="0.25">
      <c r="A8090" t="str">
        <f t="array" ref="A8090">IF(COUNT(SEARCH(RubriekenHistorisch,CONCATENATE(P8089,U8089,AB8089,AH8089))),"t","f")</f>
        <v>f</v>
      </c>
      <c r="B8090" t="str">
        <f t="shared" si="380"/>
        <v>f</v>
      </c>
      <c r="C8090" t="str">
        <f t="shared" si="381"/>
        <v>t</v>
      </c>
      <c r="D8090" t="str">
        <f t="shared" si="382"/>
        <v>f</v>
      </c>
      <c r="E8090" t="str">
        <f>IF(COUNT(SEARCH({"04.","05.","09.","12."},CONCATENATE(P8089,U8089,AB8089,AH8089))),"t","f")</f>
        <v>f</v>
      </c>
      <c r="F8090" t="str">
        <f t="array" ref="F8090">IF(COUNT(SEARCH(HistorischeRubrieken,CONCATENATE(P8089,U8089,AB8089,AH8089))),"t","f")</f>
        <v>f</v>
      </c>
      <c r="G8090">
        <v>1</v>
      </c>
      <c r="H8090">
        <v>801201</v>
      </c>
      <c r="I8090" t="s">
        <v>5133</v>
      </c>
      <c r="J8090">
        <v>19951101</v>
      </c>
      <c r="K8090">
        <v>19960801</v>
      </c>
      <c r="M8090">
        <v>0</v>
      </c>
      <c r="N8090">
        <v>0</v>
      </c>
      <c r="O8090" t="s">
        <v>5069</v>
      </c>
      <c r="R8090">
        <v>0</v>
      </c>
      <c r="S8090" t="s">
        <v>271</v>
      </c>
      <c r="AA8090" t="s">
        <v>5071</v>
      </c>
      <c r="AC8090">
        <v>1</v>
      </c>
      <c r="AE8090">
        <v>0</v>
      </c>
      <c r="AF8090" t="s">
        <v>271</v>
      </c>
    </row>
    <row r="8091" spans="1:32" hidden="1" x14ac:dyDescent="0.25">
      <c r="A8091" t="str">
        <f t="array" ref="A8091">IF(COUNT(SEARCH(RubriekenHistorisch,CONCATENATE(P8090,U8090,AB8090,AH8090))),"t","f")</f>
        <v>f</v>
      </c>
      <c r="B8091" t="str">
        <f t="shared" si="380"/>
        <v>f</v>
      </c>
      <c r="C8091" t="str">
        <f t="shared" si="381"/>
        <v>f</v>
      </c>
      <c r="D8091" t="str">
        <f t="shared" si="382"/>
        <v>f</v>
      </c>
      <c r="E8091" t="str">
        <f>IF(COUNT(SEARCH({"04.","05.","09.","12."},CONCATENATE(P8090,U8090,AB8090,AH8090))),"t","f")</f>
        <v>f</v>
      </c>
      <c r="F8091" t="str">
        <f t="array" ref="F8091">IF(COUNT(SEARCH(HistorischeRubrieken,CONCATENATE(P8090,U8090,AB8090,AH8090))),"t","f")</f>
        <v>f</v>
      </c>
      <c r="G8091">
        <v>2</v>
      </c>
      <c r="H8091">
        <v>801201</v>
      </c>
      <c r="I8091" t="s">
        <v>5133</v>
      </c>
      <c r="J8091">
        <v>19960801</v>
      </c>
      <c r="K8091">
        <v>20010301</v>
      </c>
      <c r="M8091">
        <v>0</v>
      </c>
      <c r="N8091">
        <v>0</v>
      </c>
      <c r="O8091" t="s">
        <v>5072</v>
      </c>
      <c r="R8091">
        <v>0</v>
      </c>
      <c r="S8091" t="s">
        <v>271</v>
      </c>
      <c r="AA8091" t="s">
        <v>5095</v>
      </c>
      <c r="AC8091">
        <v>1</v>
      </c>
      <c r="AE8091">
        <v>0</v>
      </c>
      <c r="AF8091" t="s">
        <v>271</v>
      </c>
    </row>
    <row r="8092" spans="1:32" hidden="1" x14ac:dyDescent="0.25">
      <c r="A8092" t="str">
        <f t="array" ref="A8092">IF(COUNT(SEARCH(RubriekenHistorisch,CONCATENATE(P8091,U8091,AB8091,AH8091))),"t","f")</f>
        <v>f</v>
      </c>
      <c r="B8092" t="str">
        <f t="shared" si="380"/>
        <v>f</v>
      </c>
      <c r="C8092" t="str">
        <f t="shared" si="381"/>
        <v>f</v>
      </c>
      <c r="D8092" t="str">
        <f t="shared" si="382"/>
        <v>f</v>
      </c>
      <c r="E8092" t="str">
        <f>IF(COUNT(SEARCH({"04.","05.","09.","12."},CONCATENATE(P8091,U8091,AB8091,AH8091))),"t","f")</f>
        <v>f</v>
      </c>
      <c r="F8092" t="str">
        <f t="array" ref="F8092">IF(COUNT(SEARCH(HistorischeRubrieken,CONCATENATE(P8091,U8091,AB8091,AH8091))),"t","f")</f>
        <v>f</v>
      </c>
      <c r="G8092">
        <v>3</v>
      </c>
      <c r="H8092">
        <v>801201</v>
      </c>
      <c r="I8092" t="s">
        <v>5133</v>
      </c>
      <c r="J8092">
        <v>20010301</v>
      </c>
      <c r="K8092">
        <v>20110601</v>
      </c>
      <c r="M8092">
        <v>0</v>
      </c>
      <c r="N8092">
        <v>0</v>
      </c>
      <c r="O8092" t="s">
        <v>5073</v>
      </c>
      <c r="R8092">
        <v>0</v>
      </c>
      <c r="S8092" t="s">
        <v>271</v>
      </c>
      <c r="AA8092" t="s">
        <v>5084</v>
      </c>
      <c r="AC8092">
        <v>1</v>
      </c>
      <c r="AE8092">
        <v>0</v>
      </c>
      <c r="AF8092" t="s">
        <v>271</v>
      </c>
    </row>
    <row r="8093" spans="1:32" hidden="1" x14ac:dyDescent="0.25">
      <c r="A8093" t="str">
        <f t="array" ref="A8093">IF(COUNT(SEARCH(RubriekenHistorisch,CONCATENATE(P8092,U8092,AB8092,AH8092))),"t","f")</f>
        <v>f</v>
      </c>
      <c r="B8093" t="str">
        <f t="shared" si="380"/>
        <v>f</v>
      </c>
      <c r="C8093" t="str">
        <f t="shared" si="381"/>
        <v>f</v>
      </c>
      <c r="D8093" t="str">
        <f t="shared" si="382"/>
        <v>f</v>
      </c>
      <c r="E8093" t="str">
        <f>IF(COUNT(SEARCH({"04.","05.","09.","12."},CONCATENATE(P8092,U8092,AB8092,AH8092))),"t","f")</f>
        <v>f</v>
      </c>
      <c r="F8093" t="str">
        <f t="array" ref="F8093">IF(COUNT(SEARCH(HistorischeRubrieken,CONCATENATE(P8092,U8092,AB8092,AH8092))),"t","f")</f>
        <v>f</v>
      </c>
      <c r="G8093">
        <v>4</v>
      </c>
      <c r="H8093">
        <v>801201</v>
      </c>
      <c r="I8093" t="s">
        <v>5133</v>
      </c>
      <c r="J8093">
        <v>20110601</v>
      </c>
      <c r="K8093">
        <v>20120115</v>
      </c>
      <c r="M8093">
        <v>0</v>
      </c>
      <c r="N8093">
        <v>0</v>
      </c>
      <c r="O8093" t="s">
        <v>5076</v>
      </c>
      <c r="R8093">
        <v>0</v>
      </c>
      <c r="S8093" t="s">
        <v>271</v>
      </c>
      <c r="AA8093" t="s">
        <v>5077</v>
      </c>
      <c r="AC8093">
        <v>1</v>
      </c>
      <c r="AE8093">
        <v>0</v>
      </c>
      <c r="AF8093" t="s">
        <v>271</v>
      </c>
    </row>
    <row r="8094" spans="1:32" hidden="1" x14ac:dyDescent="0.25">
      <c r="A8094" t="str">
        <f t="array" ref="A8094">IF(COUNT(SEARCH(RubriekenHistorisch,CONCATENATE(P8093,U8093,AB8093,AH8093))),"t","f")</f>
        <v>f</v>
      </c>
      <c r="B8094" t="str">
        <f t="shared" si="380"/>
        <v>f</v>
      </c>
      <c r="C8094" t="str">
        <f t="shared" si="381"/>
        <v>f</v>
      </c>
      <c r="D8094" t="str">
        <f t="shared" si="382"/>
        <v>f</v>
      </c>
      <c r="E8094" t="str">
        <f>IF(COUNT(SEARCH({"04.","05.","09.","12."},CONCATENATE(P8093,U8093,AB8093,AH8093))),"t","f")</f>
        <v>f</v>
      </c>
      <c r="F8094" t="str">
        <f t="array" ref="F8094">IF(COUNT(SEARCH(HistorischeRubrieken,CONCATENATE(P8093,U8093,AB8093,AH8093))),"t","f")</f>
        <v>f</v>
      </c>
      <c r="G8094">
        <v>5</v>
      </c>
      <c r="H8094">
        <v>801201</v>
      </c>
      <c r="I8094" t="s">
        <v>5133</v>
      </c>
      <c r="J8094">
        <v>20120115</v>
      </c>
      <c r="K8094">
        <v>20120917</v>
      </c>
      <c r="M8094">
        <v>0</v>
      </c>
      <c r="N8094">
        <v>0</v>
      </c>
      <c r="O8094" t="s">
        <v>5078</v>
      </c>
      <c r="R8094">
        <v>0</v>
      </c>
      <c r="S8094" t="s">
        <v>271</v>
      </c>
      <c r="AA8094" t="s">
        <v>5079</v>
      </c>
      <c r="AC8094">
        <v>1</v>
      </c>
      <c r="AE8094">
        <v>0</v>
      </c>
      <c r="AF8094" t="s">
        <v>271</v>
      </c>
    </row>
    <row r="8095" spans="1:32" x14ac:dyDescent="0.25">
      <c r="A8095" t="str">
        <f t="array" ref="A8095">IF(COUNT(SEARCH(RubriekenHistorisch,CONCATENATE(P8094,U8094,AB8094,AH8094))),"t","f")</f>
        <v>f</v>
      </c>
      <c r="B8095" t="str">
        <f t="shared" si="380"/>
        <v>f</v>
      </c>
      <c r="C8095" t="str">
        <f t="shared" si="381"/>
        <v>f</v>
      </c>
      <c r="D8095" t="str">
        <f t="shared" si="382"/>
        <v>f</v>
      </c>
      <c r="E8095" t="str">
        <f>IF(COUNT(SEARCH({"04.","05.","09.","12."},CONCATENATE(P8094,U8094,AB8094,AH8094))),"t","f")</f>
        <v>f</v>
      </c>
      <c r="F8095" t="str">
        <f t="array" ref="F8095">IF(COUNT(SEARCH(HistorischeRubrieken,CONCATENATE(P8094,U8094,AB8094,AH8094))),"t","f")</f>
        <v>f</v>
      </c>
      <c r="G8095">
        <v>6</v>
      </c>
      <c r="H8095">
        <v>801201</v>
      </c>
      <c r="I8095" t="s">
        <v>5133</v>
      </c>
      <c r="J8095">
        <v>20120917</v>
      </c>
      <c r="M8095">
        <v>0</v>
      </c>
      <c r="N8095">
        <v>0</v>
      </c>
      <c r="O8095" t="s">
        <v>5078</v>
      </c>
      <c r="R8095">
        <v>0</v>
      </c>
      <c r="S8095" t="s">
        <v>271</v>
      </c>
      <c r="AA8095" t="s">
        <v>5079</v>
      </c>
      <c r="AC8095">
        <v>1</v>
      </c>
      <c r="AE8095">
        <v>0</v>
      </c>
      <c r="AF8095" t="s">
        <v>271</v>
      </c>
    </row>
    <row r="8096" spans="1:32" hidden="1" x14ac:dyDescent="0.25">
      <c r="A8096" t="str">
        <f t="array" ref="A8096">IF(COUNT(SEARCH(RubriekenHistorisch,CONCATENATE(P8095,U8095,AB8095,AH8095))),"t","f")</f>
        <v>f</v>
      </c>
      <c r="B8096" t="str">
        <f t="shared" si="380"/>
        <v>f</v>
      </c>
      <c r="C8096" t="str">
        <f t="shared" si="381"/>
        <v>f</v>
      </c>
      <c r="D8096" t="str">
        <f t="shared" si="382"/>
        <v>f</v>
      </c>
      <c r="E8096" t="str">
        <f>IF(COUNT(SEARCH({"04.","05.","09.","12."},CONCATENATE(P8095,U8095,AB8095,AH8095))),"t","f")</f>
        <v>f</v>
      </c>
      <c r="F8096" t="str">
        <f t="array" ref="F8096">IF(COUNT(SEARCH(HistorischeRubrieken,CONCATENATE(P8095,U8095,AB8095,AH8095))),"t","f")</f>
        <v>f</v>
      </c>
      <c r="G8096">
        <v>1</v>
      </c>
      <c r="H8096">
        <v>801202</v>
      </c>
      <c r="I8096" t="s">
        <v>5134</v>
      </c>
      <c r="J8096">
        <v>20120401</v>
      </c>
      <c r="K8096">
        <v>20120901</v>
      </c>
      <c r="M8096">
        <v>0</v>
      </c>
      <c r="N8096">
        <v>0</v>
      </c>
      <c r="T8096" t="s">
        <v>5078</v>
      </c>
      <c r="U8096" t="s">
        <v>5135</v>
      </c>
      <c r="V8096">
        <v>0</v>
      </c>
      <c r="W8096">
        <v>1</v>
      </c>
      <c r="X8096">
        <v>20120402</v>
      </c>
      <c r="Y8096">
        <v>0</v>
      </c>
      <c r="Z8096" t="s">
        <v>271</v>
      </c>
    </row>
    <row r="8097" spans="1:32" hidden="1" x14ac:dyDescent="0.25">
      <c r="A8097" t="str">
        <f t="array" ref="A8097">IF(COUNT(SEARCH(RubriekenHistorisch,CONCATENATE(P8096,U8096,AB8096,AH8096))),"t","f")</f>
        <v>f</v>
      </c>
      <c r="B8097" t="str">
        <f t="shared" si="380"/>
        <v>f</v>
      </c>
      <c r="C8097" t="str">
        <f t="shared" si="381"/>
        <v>t</v>
      </c>
      <c r="D8097" t="str">
        <f t="shared" si="382"/>
        <v>f</v>
      </c>
      <c r="E8097" t="str">
        <f>IF(COUNT(SEARCH({"04.","05.","09.","12."},CONCATENATE(P8096,U8096,AB8096,AH8096))),"t","f")</f>
        <v>f</v>
      </c>
      <c r="F8097" t="str">
        <f t="array" ref="F8097">IF(COUNT(SEARCH(HistorischeRubrieken,CONCATENATE(P8096,U8096,AB8096,AH8096))),"t","f")</f>
        <v>f</v>
      </c>
      <c r="G8097">
        <v>1</v>
      </c>
      <c r="H8097">
        <v>801301</v>
      </c>
      <c r="I8097" t="s">
        <v>5136</v>
      </c>
      <c r="J8097">
        <v>19951101</v>
      </c>
      <c r="K8097">
        <v>19960801</v>
      </c>
      <c r="M8097">
        <v>0</v>
      </c>
      <c r="N8097">
        <v>0</v>
      </c>
      <c r="O8097" t="s">
        <v>5069</v>
      </c>
      <c r="R8097">
        <v>0</v>
      </c>
      <c r="S8097" t="s">
        <v>271</v>
      </c>
      <c r="AA8097" t="s">
        <v>5071</v>
      </c>
      <c r="AC8097">
        <v>1</v>
      </c>
      <c r="AE8097">
        <v>0</v>
      </c>
      <c r="AF8097" t="s">
        <v>271</v>
      </c>
    </row>
    <row r="8098" spans="1:32" hidden="1" x14ac:dyDescent="0.25">
      <c r="A8098" t="str">
        <f t="array" ref="A8098">IF(COUNT(SEARCH(RubriekenHistorisch,CONCATENATE(P8097,U8097,AB8097,AH8097))),"t","f")</f>
        <v>f</v>
      </c>
      <c r="B8098" t="str">
        <f t="shared" si="380"/>
        <v>f</v>
      </c>
      <c r="C8098" t="str">
        <f t="shared" si="381"/>
        <v>f</v>
      </c>
      <c r="D8098" t="str">
        <f t="shared" si="382"/>
        <v>f</v>
      </c>
      <c r="E8098" t="str">
        <f>IF(COUNT(SEARCH({"04.","05.","09.","12."},CONCATENATE(P8097,U8097,AB8097,AH8097))),"t","f")</f>
        <v>f</v>
      </c>
      <c r="F8098" t="str">
        <f t="array" ref="F8098">IF(COUNT(SEARCH(HistorischeRubrieken,CONCATENATE(P8097,U8097,AB8097,AH8097))),"t","f")</f>
        <v>f</v>
      </c>
      <c r="G8098">
        <v>2</v>
      </c>
      <c r="H8098">
        <v>801301</v>
      </c>
      <c r="I8098" t="s">
        <v>5136</v>
      </c>
      <c r="J8098">
        <v>19960801</v>
      </c>
      <c r="K8098">
        <v>20010301</v>
      </c>
      <c r="M8098">
        <v>0</v>
      </c>
      <c r="N8098">
        <v>0</v>
      </c>
      <c r="O8098" t="s">
        <v>5072</v>
      </c>
      <c r="R8098">
        <v>0</v>
      </c>
      <c r="S8098" t="s">
        <v>271</v>
      </c>
      <c r="AA8098" t="s">
        <v>5095</v>
      </c>
      <c r="AC8098">
        <v>1</v>
      </c>
      <c r="AE8098">
        <v>0</v>
      </c>
      <c r="AF8098" t="s">
        <v>271</v>
      </c>
    </row>
    <row r="8099" spans="1:32" hidden="1" x14ac:dyDescent="0.25">
      <c r="A8099" t="str">
        <f t="array" ref="A8099">IF(COUNT(SEARCH(RubriekenHistorisch,CONCATENATE(P8098,U8098,AB8098,AH8098))),"t","f")</f>
        <v>f</v>
      </c>
      <c r="B8099" t="str">
        <f t="shared" si="380"/>
        <v>f</v>
      </c>
      <c r="C8099" t="str">
        <f t="shared" si="381"/>
        <v>f</v>
      </c>
      <c r="D8099" t="str">
        <f t="shared" si="382"/>
        <v>f</v>
      </c>
      <c r="E8099" t="str">
        <f>IF(COUNT(SEARCH({"04.","05.","09.","12."},CONCATENATE(P8098,U8098,AB8098,AH8098))),"t","f")</f>
        <v>f</v>
      </c>
      <c r="F8099" t="str">
        <f t="array" ref="F8099">IF(COUNT(SEARCH(HistorischeRubrieken,CONCATENATE(P8098,U8098,AB8098,AH8098))),"t","f")</f>
        <v>f</v>
      </c>
      <c r="G8099">
        <v>3</v>
      </c>
      <c r="H8099">
        <v>801301</v>
      </c>
      <c r="I8099" t="s">
        <v>5136</v>
      </c>
      <c r="J8099">
        <v>20010301</v>
      </c>
      <c r="K8099">
        <v>20050301</v>
      </c>
      <c r="M8099">
        <v>0</v>
      </c>
      <c r="N8099">
        <v>0</v>
      </c>
      <c r="O8099" t="s">
        <v>5073</v>
      </c>
      <c r="R8099">
        <v>0</v>
      </c>
      <c r="S8099" t="s">
        <v>271</v>
      </c>
      <c r="AA8099" t="s">
        <v>5084</v>
      </c>
      <c r="AC8099">
        <v>1</v>
      </c>
      <c r="AE8099">
        <v>0</v>
      </c>
      <c r="AF8099" t="s">
        <v>271</v>
      </c>
    </row>
    <row r="8100" spans="1:32" hidden="1" x14ac:dyDescent="0.25">
      <c r="A8100" t="str">
        <f t="array" ref="A8100">IF(COUNT(SEARCH(RubriekenHistorisch,CONCATENATE(P8099,U8099,AB8099,AH8099))),"t","f")</f>
        <v>f</v>
      </c>
      <c r="B8100" t="str">
        <f t="shared" si="380"/>
        <v>f</v>
      </c>
      <c r="C8100" t="str">
        <f t="shared" si="381"/>
        <v>f</v>
      </c>
      <c r="D8100" t="str">
        <f t="shared" si="382"/>
        <v>f</v>
      </c>
      <c r="E8100" t="str">
        <f>IF(COUNT(SEARCH({"04.","05.","09.","12."},CONCATENATE(P8099,U8099,AB8099,AH8099))),"t","f")</f>
        <v>f</v>
      </c>
      <c r="F8100" t="str">
        <f t="array" ref="F8100">IF(COUNT(SEARCH(HistorischeRubrieken,CONCATENATE(P8099,U8099,AB8099,AH8099))),"t","f")</f>
        <v>f</v>
      </c>
      <c r="G8100">
        <v>4</v>
      </c>
      <c r="H8100">
        <v>801301</v>
      </c>
      <c r="I8100" t="s">
        <v>5137</v>
      </c>
      <c r="J8100">
        <v>20050301</v>
      </c>
      <c r="K8100">
        <v>20100601</v>
      </c>
      <c r="M8100">
        <v>0</v>
      </c>
      <c r="N8100">
        <v>0</v>
      </c>
      <c r="O8100" t="s">
        <v>5073</v>
      </c>
      <c r="R8100">
        <v>0</v>
      </c>
      <c r="S8100" t="s">
        <v>271</v>
      </c>
      <c r="AA8100" t="s">
        <v>5084</v>
      </c>
      <c r="AC8100">
        <v>1</v>
      </c>
      <c r="AE8100">
        <v>0</v>
      </c>
      <c r="AF8100" t="s">
        <v>271</v>
      </c>
    </row>
    <row r="8101" spans="1:32" hidden="1" x14ac:dyDescent="0.25">
      <c r="A8101" t="str">
        <f t="array" ref="A8101">IF(COUNT(SEARCH(RubriekenHistorisch,CONCATENATE(P8100,U8100,AB8100,AH8100))),"t","f")</f>
        <v>f</v>
      </c>
      <c r="B8101" t="str">
        <f t="shared" si="380"/>
        <v>f</v>
      </c>
      <c r="C8101" t="str">
        <f t="shared" si="381"/>
        <v>f</v>
      </c>
      <c r="D8101" t="str">
        <f t="shared" si="382"/>
        <v>f</v>
      </c>
      <c r="E8101" t="str">
        <f>IF(COUNT(SEARCH({"04.","05.","09.","12."},CONCATENATE(P8100,U8100,AB8100,AH8100))),"t","f")</f>
        <v>f</v>
      </c>
      <c r="F8101" t="str">
        <f t="array" ref="F8101">IF(COUNT(SEARCH(HistorischeRubrieken,CONCATENATE(P8100,U8100,AB8100,AH8100))),"t","f")</f>
        <v>f</v>
      </c>
      <c r="G8101">
        <v>1</v>
      </c>
      <c r="H8101">
        <v>801401</v>
      </c>
      <c r="I8101" t="s">
        <v>5138</v>
      </c>
      <c r="J8101">
        <v>19951101</v>
      </c>
      <c r="K8101">
        <v>20010301</v>
      </c>
      <c r="M8101">
        <v>0</v>
      </c>
      <c r="N8101">
        <v>0</v>
      </c>
      <c r="O8101" t="s">
        <v>5069</v>
      </c>
      <c r="R8101">
        <v>0</v>
      </c>
      <c r="S8101" t="s">
        <v>271</v>
      </c>
      <c r="AA8101" t="s">
        <v>5071</v>
      </c>
      <c r="AC8101">
        <v>1</v>
      </c>
      <c r="AE8101">
        <v>0</v>
      </c>
      <c r="AF8101" t="s">
        <v>271</v>
      </c>
    </row>
    <row r="8102" spans="1:32" hidden="1" x14ac:dyDescent="0.25">
      <c r="A8102" t="str">
        <f t="array" ref="A8102">IF(COUNT(SEARCH(RubriekenHistorisch,CONCATENATE(P8101,U8101,AB8101,AH8101))),"t","f")</f>
        <v>f</v>
      </c>
      <c r="B8102" t="str">
        <f t="shared" si="380"/>
        <v>f</v>
      </c>
      <c r="C8102" t="str">
        <f t="shared" si="381"/>
        <v>f</v>
      </c>
      <c r="D8102" t="str">
        <f t="shared" si="382"/>
        <v>f</v>
      </c>
      <c r="E8102" t="str">
        <f>IF(COUNT(SEARCH({"04.","05.","09.","12."},CONCATENATE(P8101,U8101,AB8101,AH8101))),"t","f")</f>
        <v>f</v>
      </c>
      <c r="F8102" t="str">
        <f t="array" ref="F8102">IF(COUNT(SEARCH(HistorischeRubrieken,CONCATENATE(P8101,U8101,AB8101,AH8101))),"t","f")</f>
        <v>f</v>
      </c>
      <c r="G8102">
        <v>2</v>
      </c>
      <c r="H8102">
        <v>801401</v>
      </c>
      <c r="I8102" t="s">
        <v>5138</v>
      </c>
      <c r="J8102">
        <v>20010301</v>
      </c>
      <c r="K8102">
        <v>20030601</v>
      </c>
      <c r="M8102">
        <v>0</v>
      </c>
      <c r="N8102">
        <v>0</v>
      </c>
      <c r="O8102" t="s">
        <v>5139</v>
      </c>
      <c r="R8102">
        <v>0</v>
      </c>
      <c r="S8102" t="s">
        <v>271</v>
      </c>
      <c r="AA8102" t="s">
        <v>5074</v>
      </c>
      <c r="AC8102">
        <v>1</v>
      </c>
      <c r="AE8102">
        <v>0</v>
      </c>
      <c r="AF8102" t="s">
        <v>271</v>
      </c>
    </row>
    <row r="8103" spans="1:32" hidden="1" x14ac:dyDescent="0.25">
      <c r="A8103" t="str">
        <f t="array" ref="A8103">IF(COUNT(SEARCH(RubriekenHistorisch,CONCATENATE(P8102,U8102,AB8102,AH8102))),"t","f")</f>
        <v>f</v>
      </c>
      <c r="B8103" t="str">
        <f t="shared" si="380"/>
        <v>f</v>
      </c>
      <c r="C8103" t="str">
        <f t="shared" si="381"/>
        <v>f</v>
      </c>
      <c r="D8103" t="str">
        <f t="shared" si="382"/>
        <v>f</v>
      </c>
      <c r="E8103" t="str">
        <f>IF(COUNT(SEARCH({"04.","05.","09.","12."},CONCATENATE(P8102,U8102,AB8102,AH8102))),"t","f")</f>
        <v>f</v>
      </c>
      <c r="F8103" t="str">
        <f t="array" ref="F8103">IF(COUNT(SEARCH(HistorischeRubrieken,CONCATENATE(P8102,U8102,AB8102,AH8102))),"t","f")</f>
        <v>f</v>
      </c>
      <c r="G8103">
        <v>3</v>
      </c>
      <c r="H8103">
        <v>801401</v>
      </c>
      <c r="I8103" t="s">
        <v>5140</v>
      </c>
      <c r="J8103">
        <v>20030601</v>
      </c>
      <c r="K8103">
        <v>20080901</v>
      </c>
      <c r="M8103">
        <v>0</v>
      </c>
      <c r="N8103">
        <v>0</v>
      </c>
      <c r="O8103" t="s">
        <v>5083</v>
      </c>
      <c r="R8103">
        <v>0</v>
      </c>
      <c r="S8103" t="s">
        <v>271</v>
      </c>
      <c r="AA8103" t="s">
        <v>5084</v>
      </c>
      <c r="AC8103">
        <v>1</v>
      </c>
      <c r="AE8103">
        <v>0</v>
      </c>
      <c r="AF8103" t="s">
        <v>271</v>
      </c>
    </row>
    <row r="8104" spans="1:32" hidden="1" x14ac:dyDescent="0.25">
      <c r="A8104" t="str">
        <f t="array" ref="A8104">IF(COUNT(SEARCH(RubriekenHistorisch,CONCATENATE(P8103,U8103,AB8103,AH8103))),"t","f")</f>
        <v>f</v>
      </c>
      <c r="B8104" t="str">
        <f t="shared" si="380"/>
        <v>f</v>
      </c>
      <c r="C8104" t="str">
        <f t="shared" si="381"/>
        <v>f</v>
      </c>
      <c r="D8104" t="str">
        <f t="shared" si="382"/>
        <v>f</v>
      </c>
      <c r="E8104" t="str">
        <f>IF(COUNT(SEARCH({"04.","05.","09.","12."},CONCATENATE(P8103,U8103,AB8103,AH8103))),"t","f")</f>
        <v>f</v>
      </c>
      <c r="F8104" t="str">
        <f t="array" ref="F8104">IF(COUNT(SEARCH(HistorischeRubrieken,CONCATENATE(P8103,U8103,AB8103,AH8103))),"t","f")</f>
        <v>f</v>
      </c>
      <c r="G8104">
        <v>1</v>
      </c>
      <c r="H8104">
        <v>801501</v>
      </c>
      <c r="I8104" t="s">
        <v>5141</v>
      </c>
      <c r="J8104">
        <v>19951101</v>
      </c>
      <c r="K8104">
        <v>19960801</v>
      </c>
      <c r="M8104">
        <v>0</v>
      </c>
      <c r="N8104">
        <v>0</v>
      </c>
      <c r="O8104" t="s">
        <v>5069</v>
      </c>
      <c r="R8104">
        <v>0</v>
      </c>
      <c r="S8104" t="s">
        <v>271</v>
      </c>
      <c r="AA8104" t="s">
        <v>5071</v>
      </c>
      <c r="AC8104">
        <v>1</v>
      </c>
      <c r="AE8104">
        <v>0</v>
      </c>
      <c r="AF8104" t="s">
        <v>271</v>
      </c>
    </row>
    <row r="8105" spans="1:32" hidden="1" x14ac:dyDescent="0.25">
      <c r="A8105" t="str">
        <f t="array" ref="A8105">IF(COUNT(SEARCH(RubriekenHistorisch,CONCATENATE(P8104,U8104,AB8104,AH8104))),"t","f")</f>
        <v>f</v>
      </c>
      <c r="B8105" t="str">
        <f t="shared" si="380"/>
        <v>f</v>
      </c>
      <c r="C8105" t="str">
        <f t="shared" si="381"/>
        <v>f</v>
      </c>
      <c r="D8105" t="str">
        <f t="shared" si="382"/>
        <v>f</v>
      </c>
      <c r="E8105" t="str">
        <f>IF(COUNT(SEARCH({"04.","05.","09.","12."},CONCATENATE(P8104,U8104,AB8104,AH8104))),"t","f")</f>
        <v>f</v>
      </c>
      <c r="F8105" t="str">
        <f t="array" ref="F8105">IF(COUNT(SEARCH(HistorischeRubrieken,CONCATENATE(P8104,U8104,AB8104,AH8104))),"t","f")</f>
        <v>f</v>
      </c>
      <c r="G8105">
        <v>2</v>
      </c>
      <c r="H8105">
        <v>801501</v>
      </c>
      <c r="I8105" t="s">
        <v>5141</v>
      </c>
      <c r="J8105">
        <v>19960801</v>
      </c>
      <c r="K8105">
        <v>19970501</v>
      </c>
      <c r="M8105">
        <v>0</v>
      </c>
      <c r="N8105">
        <v>0</v>
      </c>
      <c r="O8105" t="s">
        <v>5094</v>
      </c>
      <c r="R8105">
        <v>0</v>
      </c>
      <c r="S8105" t="s">
        <v>271</v>
      </c>
      <c r="AA8105" t="s">
        <v>5095</v>
      </c>
      <c r="AC8105">
        <v>1</v>
      </c>
      <c r="AE8105">
        <v>0</v>
      </c>
      <c r="AF8105" t="s">
        <v>271</v>
      </c>
    </row>
    <row r="8106" spans="1:32" hidden="1" x14ac:dyDescent="0.25">
      <c r="A8106" t="str">
        <f t="array" ref="A8106">IF(COUNT(SEARCH(RubriekenHistorisch,CONCATENATE(P8105,U8105,AB8105,AH8105))),"t","f")</f>
        <v>f</v>
      </c>
      <c r="B8106" t="str">
        <f t="shared" si="380"/>
        <v>f</v>
      </c>
      <c r="C8106" t="str">
        <f t="shared" si="381"/>
        <v>f</v>
      </c>
      <c r="D8106" t="str">
        <f t="shared" si="382"/>
        <v>f</v>
      </c>
      <c r="E8106" t="str">
        <f>IF(COUNT(SEARCH({"04.","05.","09.","12."},CONCATENATE(P8105,U8105,AB8105,AH8105))),"t","f")</f>
        <v>f</v>
      </c>
      <c r="F8106" t="str">
        <f t="array" ref="F8106">IF(COUNT(SEARCH(HistorischeRubrieken,CONCATENATE(P8105,U8105,AB8105,AH8105))),"t","f")</f>
        <v>f</v>
      </c>
      <c r="G8106">
        <v>3</v>
      </c>
      <c r="H8106">
        <v>801501</v>
      </c>
      <c r="I8106" t="s">
        <v>5141</v>
      </c>
      <c r="J8106">
        <v>19970501</v>
      </c>
      <c r="K8106">
        <v>20010301</v>
      </c>
      <c r="M8106">
        <v>0</v>
      </c>
      <c r="N8106">
        <v>0</v>
      </c>
      <c r="O8106" t="s">
        <v>5094</v>
      </c>
      <c r="R8106">
        <v>0</v>
      </c>
      <c r="S8106" t="s">
        <v>271</v>
      </c>
      <c r="AA8106" t="s">
        <v>5095</v>
      </c>
      <c r="AC8106">
        <v>1</v>
      </c>
      <c r="AE8106">
        <v>0</v>
      </c>
      <c r="AF8106" t="s">
        <v>271</v>
      </c>
    </row>
    <row r="8107" spans="1:32" hidden="1" x14ac:dyDescent="0.25">
      <c r="A8107" t="str">
        <f t="array" ref="A8107">IF(COUNT(SEARCH(RubriekenHistorisch,CONCATENATE(P8106,U8106,AB8106,AH8106))),"t","f")</f>
        <v>f</v>
      </c>
      <c r="B8107" t="str">
        <f t="shared" si="380"/>
        <v>f</v>
      </c>
      <c r="C8107" t="str">
        <f t="shared" si="381"/>
        <v>f</v>
      </c>
      <c r="D8107" t="str">
        <f t="shared" si="382"/>
        <v>f</v>
      </c>
      <c r="E8107" t="str">
        <f>IF(COUNT(SEARCH({"04.","05.","09.","12."},CONCATENATE(P8106,U8106,AB8106,AH8106))),"t","f")</f>
        <v>f</v>
      </c>
      <c r="F8107" t="str">
        <f t="array" ref="F8107">IF(COUNT(SEARCH(HistorischeRubrieken,CONCATENATE(P8106,U8106,AB8106,AH8106))),"t","f")</f>
        <v>f</v>
      </c>
      <c r="G8107">
        <v>4</v>
      </c>
      <c r="H8107">
        <v>801501</v>
      </c>
      <c r="I8107" t="s">
        <v>5141</v>
      </c>
      <c r="J8107">
        <v>20010301</v>
      </c>
      <c r="K8107">
        <v>20100601</v>
      </c>
      <c r="M8107">
        <v>0</v>
      </c>
      <c r="N8107">
        <v>0</v>
      </c>
      <c r="O8107" t="s">
        <v>5083</v>
      </c>
      <c r="R8107">
        <v>0</v>
      </c>
      <c r="S8107" t="s">
        <v>271</v>
      </c>
      <c r="AA8107" t="s">
        <v>5084</v>
      </c>
      <c r="AC8107">
        <v>1</v>
      </c>
      <c r="AE8107">
        <v>0</v>
      </c>
      <c r="AF8107" t="s">
        <v>1003</v>
      </c>
    </row>
    <row r="8108" spans="1:32" hidden="1" x14ac:dyDescent="0.25">
      <c r="A8108" t="str">
        <f t="array" ref="A8108">IF(COUNT(SEARCH(RubriekenHistorisch,CONCATENATE(P8107,U8107,AB8107,AH8107))),"t","f")</f>
        <v>f</v>
      </c>
      <c r="B8108" t="str">
        <f t="shared" si="380"/>
        <v>f</v>
      </c>
      <c r="C8108" t="str">
        <f t="shared" si="381"/>
        <v>f</v>
      </c>
      <c r="D8108" t="str">
        <f t="shared" si="382"/>
        <v>f</v>
      </c>
      <c r="E8108" t="str">
        <f>IF(COUNT(SEARCH({"04.","05.","09.","12."},CONCATENATE(P8107,U8107,AB8107,AH8107))),"t","f")</f>
        <v>f</v>
      </c>
      <c r="F8108" t="str">
        <f t="array" ref="F8108">IF(COUNT(SEARCH(HistorischeRubrieken,CONCATENATE(P8107,U8107,AB8107,AH8107))),"t","f")</f>
        <v>f</v>
      </c>
      <c r="G8108">
        <v>1</v>
      </c>
      <c r="H8108">
        <v>801601</v>
      </c>
      <c r="I8108" t="s">
        <v>5142</v>
      </c>
      <c r="J8108">
        <v>19951101</v>
      </c>
      <c r="K8108">
        <v>19960801</v>
      </c>
      <c r="M8108">
        <v>0</v>
      </c>
      <c r="N8108">
        <v>0</v>
      </c>
      <c r="O8108" t="s">
        <v>5069</v>
      </c>
      <c r="R8108">
        <v>0</v>
      </c>
      <c r="S8108" t="s">
        <v>271</v>
      </c>
      <c r="AA8108" t="s">
        <v>5071</v>
      </c>
      <c r="AC8108">
        <v>1</v>
      </c>
      <c r="AE8108">
        <v>0</v>
      </c>
      <c r="AF8108" t="s">
        <v>271</v>
      </c>
    </row>
    <row r="8109" spans="1:32" hidden="1" x14ac:dyDescent="0.25">
      <c r="A8109" t="str">
        <f t="array" ref="A8109">IF(COUNT(SEARCH(RubriekenHistorisch,CONCATENATE(P8108,U8108,AB8108,AH8108))),"t","f")</f>
        <v>f</v>
      </c>
      <c r="B8109" t="str">
        <f t="shared" si="380"/>
        <v>f</v>
      </c>
      <c r="C8109" t="str">
        <f t="shared" si="381"/>
        <v>f</v>
      </c>
      <c r="D8109" t="str">
        <f t="shared" si="382"/>
        <v>f</v>
      </c>
      <c r="E8109" t="str">
        <f>IF(COUNT(SEARCH({"04.","05.","09.","12."},CONCATENATE(P8108,U8108,AB8108,AH8108))),"t","f")</f>
        <v>f</v>
      </c>
      <c r="F8109" t="str">
        <f t="array" ref="F8109">IF(COUNT(SEARCH(HistorischeRubrieken,CONCATENATE(P8108,U8108,AB8108,AH8108))),"t","f")</f>
        <v>f</v>
      </c>
      <c r="G8109">
        <v>2</v>
      </c>
      <c r="H8109">
        <v>801601</v>
      </c>
      <c r="I8109" t="s">
        <v>5142</v>
      </c>
      <c r="J8109">
        <v>19960801</v>
      </c>
      <c r="K8109">
        <v>20010301</v>
      </c>
      <c r="M8109">
        <v>0</v>
      </c>
      <c r="N8109">
        <v>0</v>
      </c>
      <c r="O8109" t="s">
        <v>5094</v>
      </c>
      <c r="R8109">
        <v>0</v>
      </c>
      <c r="S8109" t="s">
        <v>271</v>
      </c>
      <c r="AA8109" t="s">
        <v>5095</v>
      </c>
      <c r="AC8109">
        <v>1</v>
      </c>
      <c r="AE8109">
        <v>0</v>
      </c>
      <c r="AF8109" t="s">
        <v>271</v>
      </c>
    </row>
    <row r="8110" spans="1:32" hidden="1" x14ac:dyDescent="0.25">
      <c r="A8110" t="str">
        <f t="array" ref="A8110">IF(COUNT(SEARCH(RubriekenHistorisch,CONCATENATE(P8109,U8109,AB8109,AH8109))),"t","f")</f>
        <v>f</v>
      </c>
      <c r="B8110" t="str">
        <f t="shared" si="380"/>
        <v>f</v>
      </c>
      <c r="C8110" t="str">
        <f t="shared" si="381"/>
        <v>f</v>
      </c>
      <c r="D8110" t="str">
        <f t="shared" si="382"/>
        <v>f</v>
      </c>
      <c r="E8110" t="str">
        <f>IF(COUNT(SEARCH({"04.","05.","09.","12."},CONCATENATE(P8109,U8109,AB8109,AH8109))),"t","f")</f>
        <v>f</v>
      </c>
      <c r="F8110" t="str">
        <f t="array" ref="F8110">IF(COUNT(SEARCH(HistorischeRubrieken,CONCATENATE(P8109,U8109,AB8109,AH8109))),"t","f")</f>
        <v>f</v>
      </c>
      <c r="G8110">
        <v>3</v>
      </c>
      <c r="H8110">
        <v>801601</v>
      </c>
      <c r="I8110" t="s">
        <v>5142</v>
      </c>
      <c r="J8110">
        <v>20010301</v>
      </c>
      <c r="K8110">
        <v>20110601</v>
      </c>
      <c r="M8110">
        <v>0</v>
      </c>
      <c r="N8110">
        <v>0</v>
      </c>
      <c r="O8110" t="s">
        <v>5083</v>
      </c>
      <c r="R8110">
        <v>0</v>
      </c>
      <c r="S8110" t="s">
        <v>271</v>
      </c>
      <c r="AA8110" t="s">
        <v>5084</v>
      </c>
      <c r="AC8110">
        <v>1</v>
      </c>
      <c r="AE8110">
        <v>0</v>
      </c>
      <c r="AF8110" t="s">
        <v>271</v>
      </c>
    </row>
    <row r="8111" spans="1:32" hidden="1" x14ac:dyDescent="0.25">
      <c r="A8111" t="str">
        <f t="array" ref="A8111">IF(COUNT(SEARCH(RubriekenHistorisch,CONCATENATE(P8110,U8110,AB8110,AH8110))),"t","f")</f>
        <v>f</v>
      </c>
      <c r="B8111" t="str">
        <f t="shared" si="380"/>
        <v>f</v>
      </c>
      <c r="C8111" t="str">
        <f t="shared" si="381"/>
        <v>f</v>
      </c>
      <c r="D8111" t="str">
        <f t="shared" si="382"/>
        <v>f</v>
      </c>
      <c r="E8111" t="str">
        <f>IF(COUNT(SEARCH({"04.","05.","09.","12."},CONCATENATE(P8110,U8110,AB8110,AH8110))),"t","f")</f>
        <v>f</v>
      </c>
      <c r="F8111" t="str">
        <f t="array" ref="F8111">IF(COUNT(SEARCH(HistorischeRubrieken,CONCATENATE(P8110,U8110,AB8110,AH8110))),"t","f")</f>
        <v>f</v>
      </c>
      <c r="G8111">
        <v>4</v>
      </c>
      <c r="H8111">
        <v>801601</v>
      </c>
      <c r="I8111" t="s">
        <v>5142</v>
      </c>
      <c r="J8111">
        <v>20110601</v>
      </c>
      <c r="K8111">
        <v>20120115</v>
      </c>
      <c r="M8111">
        <v>0</v>
      </c>
      <c r="N8111">
        <v>0</v>
      </c>
      <c r="O8111" t="s">
        <v>5076</v>
      </c>
      <c r="R8111">
        <v>0</v>
      </c>
      <c r="S8111" t="s">
        <v>271</v>
      </c>
      <c r="AA8111" t="s">
        <v>5077</v>
      </c>
      <c r="AC8111">
        <v>1</v>
      </c>
      <c r="AE8111">
        <v>0</v>
      </c>
      <c r="AF8111" t="s">
        <v>271</v>
      </c>
    </row>
    <row r="8112" spans="1:32" hidden="1" x14ac:dyDescent="0.25">
      <c r="A8112" t="str">
        <f t="array" ref="A8112">IF(COUNT(SEARCH(RubriekenHistorisch,CONCATENATE(P8111,U8111,AB8111,AH8111))),"t","f")</f>
        <v>f</v>
      </c>
      <c r="B8112" t="str">
        <f t="shared" si="380"/>
        <v>f</v>
      </c>
      <c r="C8112" t="str">
        <f t="shared" si="381"/>
        <v>f</v>
      </c>
      <c r="D8112" t="str">
        <f t="shared" si="382"/>
        <v>f</v>
      </c>
      <c r="E8112" t="str">
        <f>IF(COUNT(SEARCH({"04.","05.","09.","12."},CONCATENATE(P8111,U8111,AB8111,AH8111))),"t","f")</f>
        <v>f</v>
      </c>
      <c r="F8112" t="str">
        <f t="array" ref="F8112">IF(COUNT(SEARCH(HistorischeRubrieken,CONCATENATE(P8111,U8111,AB8111,AH8111))),"t","f")</f>
        <v>f</v>
      </c>
      <c r="G8112">
        <v>5</v>
      </c>
      <c r="H8112">
        <v>801601</v>
      </c>
      <c r="I8112" t="s">
        <v>5142</v>
      </c>
      <c r="J8112">
        <v>20120115</v>
      </c>
      <c r="K8112">
        <v>20120917</v>
      </c>
      <c r="M8112">
        <v>0</v>
      </c>
      <c r="N8112">
        <v>0</v>
      </c>
      <c r="O8112" t="s">
        <v>5078</v>
      </c>
      <c r="R8112">
        <v>0</v>
      </c>
      <c r="S8112" t="s">
        <v>271</v>
      </c>
      <c r="AA8112" t="s">
        <v>5079</v>
      </c>
      <c r="AC8112">
        <v>1</v>
      </c>
      <c r="AE8112">
        <v>0</v>
      </c>
      <c r="AF8112" t="s">
        <v>271</v>
      </c>
    </row>
    <row r="8113" spans="1:32" hidden="1" x14ac:dyDescent="0.25">
      <c r="A8113" t="str">
        <f t="array" ref="A8113">IF(COUNT(SEARCH(RubriekenHistorisch,CONCATENATE(P8112,U8112,AB8112,AH8112))),"t","f")</f>
        <v>f</v>
      </c>
      <c r="B8113" t="str">
        <f t="shared" si="380"/>
        <v>f</v>
      </c>
      <c r="C8113" t="str">
        <f t="shared" si="381"/>
        <v>f</v>
      </c>
      <c r="D8113" t="str">
        <f t="shared" si="382"/>
        <v>f</v>
      </c>
      <c r="E8113" t="str">
        <f>IF(COUNT(SEARCH({"04.","05.","09.","12."},CONCATENATE(P8112,U8112,AB8112,AH8112))),"t","f")</f>
        <v>f</v>
      </c>
      <c r="F8113" t="str">
        <f t="array" ref="F8113">IF(COUNT(SEARCH(HistorischeRubrieken,CONCATENATE(P8112,U8112,AB8112,AH8112))),"t","f")</f>
        <v>f</v>
      </c>
      <c r="G8113">
        <v>6</v>
      </c>
      <c r="H8113">
        <v>801601</v>
      </c>
      <c r="I8113" t="s">
        <v>5142</v>
      </c>
      <c r="J8113">
        <v>20120917</v>
      </c>
      <c r="K8113">
        <v>20131001</v>
      </c>
      <c r="M8113">
        <v>0</v>
      </c>
      <c r="N8113">
        <v>0</v>
      </c>
      <c r="O8113" t="s">
        <v>5078</v>
      </c>
      <c r="R8113">
        <v>0</v>
      </c>
      <c r="S8113" t="s">
        <v>271</v>
      </c>
      <c r="AA8113" t="s">
        <v>5079</v>
      </c>
      <c r="AC8113">
        <v>1</v>
      </c>
      <c r="AE8113">
        <v>0</v>
      </c>
      <c r="AF8113" t="s">
        <v>271</v>
      </c>
    </row>
    <row r="8114" spans="1:32" hidden="1" x14ac:dyDescent="0.25">
      <c r="A8114" t="str">
        <f t="array" ref="A8114">IF(COUNT(SEARCH(RubriekenHistorisch,CONCATENATE(P8113,U8113,AB8113,AH8113))),"t","f")</f>
        <v>f</v>
      </c>
      <c r="B8114" t="str">
        <f t="shared" si="380"/>
        <v>f</v>
      </c>
      <c r="C8114" t="str">
        <f t="shared" si="381"/>
        <v>f</v>
      </c>
      <c r="D8114" t="str">
        <f t="shared" si="382"/>
        <v>f</v>
      </c>
      <c r="E8114" t="str">
        <f>IF(COUNT(SEARCH({"04.","05.","09.","12."},CONCATENATE(P8113,U8113,AB8113,AH8113))),"t","f")</f>
        <v>f</v>
      </c>
      <c r="F8114" t="str">
        <f t="array" ref="F8114">IF(COUNT(SEARCH(HistorischeRubrieken,CONCATENATE(P8113,U8113,AB8113,AH8113))),"t","f")</f>
        <v>f</v>
      </c>
      <c r="G8114">
        <v>7</v>
      </c>
      <c r="H8114">
        <v>801601</v>
      </c>
      <c r="I8114" t="s">
        <v>5142</v>
      </c>
      <c r="J8114">
        <v>20131001</v>
      </c>
      <c r="K8114">
        <v>20131101</v>
      </c>
      <c r="M8114">
        <v>0</v>
      </c>
      <c r="N8114">
        <v>0</v>
      </c>
      <c r="U8114" t="s">
        <v>5143</v>
      </c>
      <c r="V8114">
        <v>2</v>
      </c>
      <c r="W8114">
        <v>0</v>
      </c>
      <c r="X8114">
        <v>20131007</v>
      </c>
      <c r="Y8114">
        <v>0</v>
      </c>
      <c r="Z8114" t="s">
        <v>271</v>
      </c>
    </row>
    <row r="8115" spans="1:32" hidden="1" x14ac:dyDescent="0.25">
      <c r="A8115" t="str">
        <f t="array" ref="A8115">IF(COUNT(SEARCH(RubriekenHistorisch,CONCATENATE(P8114,U8114,AB8114,AH8114))),"t","f")</f>
        <v>f</v>
      </c>
      <c r="B8115" t="str">
        <f t="shared" si="380"/>
        <v>f</v>
      </c>
      <c r="C8115" t="str">
        <f t="shared" si="381"/>
        <v>t</v>
      </c>
      <c r="D8115" t="str">
        <f t="shared" si="382"/>
        <v>f</v>
      </c>
      <c r="E8115" t="str">
        <f>IF(COUNT(SEARCH({"04.","05.","09.","12."},CONCATENATE(P8114,U8114,AB8114,AH8114))),"t","f")</f>
        <v>f</v>
      </c>
      <c r="F8115" t="str">
        <f t="array" ref="F8115">IF(COUNT(SEARCH(HistorischeRubrieken,CONCATENATE(P8114,U8114,AB8114,AH8114))),"t","f")</f>
        <v>f</v>
      </c>
      <c r="G8115">
        <v>1</v>
      </c>
      <c r="H8115">
        <v>801602</v>
      </c>
      <c r="I8115" t="s">
        <v>5144</v>
      </c>
      <c r="J8115">
        <v>20120401</v>
      </c>
      <c r="K8115">
        <v>20120901</v>
      </c>
      <c r="M8115">
        <v>0</v>
      </c>
      <c r="N8115">
        <v>0</v>
      </c>
      <c r="T8115" t="s">
        <v>5078</v>
      </c>
      <c r="U8115" t="s">
        <v>5143</v>
      </c>
      <c r="V8115">
        <v>0</v>
      </c>
      <c r="W8115">
        <v>1</v>
      </c>
      <c r="X8115">
        <v>20120402</v>
      </c>
      <c r="Y8115">
        <v>0</v>
      </c>
      <c r="Z8115" t="s">
        <v>271</v>
      </c>
    </row>
    <row r="8116" spans="1:32" hidden="1" x14ac:dyDescent="0.25">
      <c r="A8116" t="str">
        <f t="array" ref="A8116">IF(COUNT(SEARCH(RubriekenHistorisch,CONCATENATE(P8115,U8115,AB8115,AH8115))),"t","f")</f>
        <v>f</v>
      </c>
      <c r="B8116" t="str">
        <f t="shared" si="380"/>
        <v>f</v>
      </c>
      <c r="C8116" t="str">
        <f t="shared" si="381"/>
        <v>t</v>
      </c>
      <c r="D8116" t="str">
        <f t="shared" si="382"/>
        <v>f</v>
      </c>
      <c r="E8116" t="str">
        <f>IF(COUNT(SEARCH({"04.","05.","09.","12."},CONCATENATE(P8115,U8115,AB8115,AH8115))),"t","f")</f>
        <v>f</v>
      </c>
      <c r="F8116" t="str">
        <f t="array" ref="F8116">IF(COUNT(SEARCH(HistorischeRubrieken,CONCATENATE(P8115,U8115,AB8115,AH8115))),"t","f")</f>
        <v>f</v>
      </c>
      <c r="G8116">
        <v>1</v>
      </c>
      <c r="H8116">
        <v>801701</v>
      </c>
      <c r="I8116" t="s">
        <v>5145</v>
      </c>
      <c r="J8116">
        <v>19951101</v>
      </c>
      <c r="K8116">
        <v>19960801</v>
      </c>
      <c r="M8116">
        <v>0</v>
      </c>
      <c r="N8116">
        <v>0</v>
      </c>
      <c r="O8116" t="s">
        <v>5069</v>
      </c>
      <c r="R8116">
        <v>0</v>
      </c>
      <c r="S8116" t="s">
        <v>271</v>
      </c>
      <c r="AA8116" t="s">
        <v>5071</v>
      </c>
      <c r="AC8116">
        <v>1</v>
      </c>
      <c r="AE8116">
        <v>0</v>
      </c>
      <c r="AF8116" t="s">
        <v>271</v>
      </c>
    </row>
    <row r="8117" spans="1:32" hidden="1" x14ac:dyDescent="0.25">
      <c r="A8117" t="str">
        <f t="array" ref="A8117">IF(COUNT(SEARCH(RubriekenHistorisch,CONCATENATE(P8116,U8116,AB8116,AH8116))),"t","f")</f>
        <v>f</v>
      </c>
      <c r="B8117" t="str">
        <f t="shared" si="380"/>
        <v>f</v>
      </c>
      <c r="C8117" t="str">
        <f t="shared" si="381"/>
        <v>f</v>
      </c>
      <c r="D8117" t="str">
        <f t="shared" si="382"/>
        <v>f</v>
      </c>
      <c r="E8117" t="str">
        <f>IF(COUNT(SEARCH({"04.","05.","09.","12."},CONCATENATE(P8116,U8116,AB8116,AH8116))),"t","f")</f>
        <v>f</v>
      </c>
      <c r="F8117" t="str">
        <f t="array" ref="F8117">IF(COUNT(SEARCH(HistorischeRubrieken,CONCATENATE(P8116,U8116,AB8116,AH8116))),"t","f")</f>
        <v>f</v>
      </c>
      <c r="G8117">
        <v>2</v>
      </c>
      <c r="H8117">
        <v>801701</v>
      </c>
      <c r="I8117" t="s">
        <v>5145</v>
      </c>
      <c r="J8117">
        <v>19960801</v>
      </c>
      <c r="K8117">
        <v>20010301</v>
      </c>
      <c r="M8117">
        <v>0</v>
      </c>
      <c r="N8117">
        <v>0</v>
      </c>
      <c r="O8117" t="s">
        <v>5072</v>
      </c>
      <c r="R8117">
        <v>0</v>
      </c>
      <c r="S8117" t="s">
        <v>271</v>
      </c>
      <c r="AA8117" t="s">
        <v>5071</v>
      </c>
      <c r="AC8117">
        <v>1</v>
      </c>
      <c r="AE8117">
        <v>0</v>
      </c>
      <c r="AF8117" t="s">
        <v>271</v>
      </c>
    </row>
    <row r="8118" spans="1:32" hidden="1" x14ac:dyDescent="0.25">
      <c r="A8118" t="str">
        <f t="array" ref="A8118">IF(COUNT(SEARCH(RubriekenHistorisch,CONCATENATE(P8117,U8117,AB8117,AH8117))),"t","f")</f>
        <v>f</v>
      </c>
      <c r="B8118" t="str">
        <f t="shared" si="380"/>
        <v>f</v>
      </c>
      <c r="C8118" t="str">
        <f t="shared" si="381"/>
        <v>f</v>
      </c>
      <c r="D8118" t="str">
        <f t="shared" si="382"/>
        <v>f</v>
      </c>
      <c r="E8118" t="str">
        <f>IF(COUNT(SEARCH({"04.","05.","09.","12."},CONCATENATE(P8117,U8117,AB8117,AH8117))),"t","f")</f>
        <v>f</v>
      </c>
      <c r="F8118" t="str">
        <f t="array" ref="F8118">IF(COUNT(SEARCH(HistorischeRubrieken,CONCATENATE(P8117,U8117,AB8117,AH8117))),"t","f")</f>
        <v>f</v>
      </c>
      <c r="G8118">
        <v>3</v>
      </c>
      <c r="H8118">
        <v>801701</v>
      </c>
      <c r="I8118" t="s">
        <v>5145</v>
      </c>
      <c r="J8118">
        <v>20010301</v>
      </c>
      <c r="K8118">
        <v>20040901</v>
      </c>
      <c r="M8118">
        <v>0</v>
      </c>
      <c r="N8118">
        <v>0</v>
      </c>
      <c r="O8118" t="s">
        <v>5073</v>
      </c>
      <c r="R8118">
        <v>0</v>
      </c>
      <c r="S8118" t="s">
        <v>271</v>
      </c>
      <c r="AA8118" t="s">
        <v>5074</v>
      </c>
      <c r="AC8118">
        <v>1</v>
      </c>
      <c r="AE8118">
        <v>0</v>
      </c>
      <c r="AF8118" t="s">
        <v>271</v>
      </c>
    </row>
    <row r="8119" spans="1:32" hidden="1" x14ac:dyDescent="0.25">
      <c r="A8119" t="str">
        <f t="array" ref="A8119">IF(COUNT(SEARCH(RubriekenHistorisch,CONCATENATE(P8118,U8118,AB8118,AH8118))),"t","f")</f>
        <v>f</v>
      </c>
      <c r="B8119" t="str">
        <f t="shared" si="380"/>
        <v>f</v>
      </c>
      <c r="C8119" t="str">
        <f t="shared" si="381"/>
        <v>f</v>
      </c>
      <c r="D8119" t="str">
        <f t="shared" si="382"/>
        <v>f</v>
      </c>
      <c r="E8119" t="str">
        <f>IF(COUNT(SEARCH({"04.","05.","09.","12."},CONCATENATE(P8118,U8118,AB8118,AH8118))),"t","f")</f>
        <v>f</v>
      </c>
      <c r="F8119" t="str">
        <f t="array" ref="F8119">IF(COUNT(SEARCH(HistorischeRubrieken,CONCATENATE(P8118,U8118,AB8118,AH8118))),"t","f")</f>
        <v>f</v>
      </c>
      <c r="G8119">
        <v>4</v>
      </c>
      <c r="H8119">
        <v>801701</v>
      </c>
      <c r="I8119" t="s">
        <v>5146</v>
      </c>
      <c r="J8119">
        <v>20040901</v>
      </c>
      <c r="K8119">
        <v>20091201</v>
      </c>
      <c r="M8119">
        <v>0</v>
      </c>
      <c r="N8119">
        <v>0</v>
      </c>
      <c r="O8119" t="s">
        <v>5073</v>
      </c>
      <c r="R8119">
        <v>0</v>
      </c>
      <c r="S8119" t="s">
        <v>271</v>
      </c>
      <c r="AA8119" t="s">
        <v>5074</v>
      </c>
      <c r="AC8119">
        <v>1</v>
      </c>
      <c r="AE8119">
        <v>0</v>
      </c>
      <c r="AF8119" t="s">
        <v>271</v>
      </c>
    </row>
    <row r="8120" spans="1:32" hidden="1" x14ac:dyDescent="0.25">
      <c r="A8120" t="str">
        <f t="array" ref="A8120">IF(COUNT(SEARCH(RubriekenHistorisch,CONCATENATE(P8119,U8119,AB8119,AH8119))),"t","f")</f>
        <v>f</v>
      </c>
      <c r="B8120" t="str">
        <f t="shared" si="380"/>
        <v>f</v>
      </c>
      <c r="C8120" t="str">
        <f t="shared" si="381"/>
        <v>f</v>
      </c>
      <c r="D8120" t="str">
        <f t="shared" si="382"/>
        <v>f</v>
      </c>
      <c r="E8120" t="str">
        <f>IF(COUNT(SEARCH({"04.","05.","09.","12."},CONCATENATE(P8119,U8119,AB8119,AH8119))),"t","f")</f>
        <v>f</v>
      </c>
      <c r="F8120" t="str">
        <f t="array" ref="F8120">IF(COUNT(SEARCH(HistorischeRubrieken,CONCATENATE(P8119,U8119,AB8119,AH8119))),"t","f")</f>
        <v>f</v>
      </c>
      <c r="G8120">
        <v>1</v>
      </c>
      <c r="H8120">
        <v>801801</v>
      </c>
      <c r="I8120" t="s">
        <v>5147</v>
      </c>
      <c r="J8120">
        <v>19951101</v>
      </c>
      <c r="K8120">
        <v>19960801</v>
      </c>
      <c r="M8120">
        <v>0</v>
      </c>
      <c r="N8120">
        <v>0</v>
      </c>
      <c r="O8120" t="s">
        <v>5125</v>
      </c>
      <c r="R8120">
        <v>0</v>
      </c>
      <c r="S8120" t="s">
        <v>271</v>
      </c>
      <c r="AA8120" t="s">
        <v>5071</v>
      </c>
      <c r="AC8120">
        <v>1</v>
      </c>
      <c r="AE8120">
        <v>0</v>
      </c>
      <c r="AF8120" t="s">
        <v>271</v>
      </c>
    </row>
    <row r="8121" spans="1:32" hidden="1" x14ac:dyDescent="0.25">
      <c r="A8121" t="str">
        <f t="array" ref="A8121">IF(COUNT(SEARCH(RubriekenHistorisch,CONCATENATE(P8120,U8120,AB8120,AH8120))),"t","f")</f>
        <v>f</v>
      </c>
      <c r="B8121" t="str">
        <f t="shared" si="380"/>
        <v>f</v>
      </c>
      <c r="C8121" t="str">
        <f t="shared" si="381"/>
        <v>f</v>
      </c>
      <c r="D8121" t="str">
        <f t="shared" si="382"/>
        <v>f</v>
      </c>
      <c r="E8121" t="str">
        <f>IF(COUNT(SEARCH({"04.","05.","09.","12."},CONCATENATE(P8120,U8120,AB8120,AH8120))),"t","f")</f>
        <v>f</v>
      </c>
      <c r="F8121" t="str">
        <f t="array" ref="F8121">IF(COUNT(SEARCH(HistorischeRubrieken,CONCATENATE(P8120,U8120,AB8120,AH8120))),"t","f")</f>
        <v>f</v>
      </c>
      <c r="G8121">
        <v>2</v>
      </c>
      <c r="H8121">
        <v>801801</v>
      </c>
      <c r="I8121" t="s">
        <v>5147</v>
      </c>
      <c r="J8121">
        <v>19960801</v>
      </c>
      <c r="K8121">
        <v>19970201</v>
      </c>
      <c r="M8121">
        <v>0</v>
      </c>
      <c r="N8121">
        <v>0</v>
      </c>
      <c r="O8121" t="s">
        <v>5126</v>
      </c>
      <c r="R8121">
        <v>0</v>
      </c>
      <c r="S8121" t="s">
        <v>271</v>
      </c>
      <c r="AA8121" t="s">
        <v>5071</v>
      </c>
      <c r="AC8121">
        <v>1</v>
      </c>
      <c r="AE8121">
        <v>0</v>
      </c>
      <c r="AF8121" t="s">
        <v>271</v>
      </c>
    </row>
    <row r="8122" spans="1:32" hidden="1" x14ac:dyDescent="0.25">
      <c r="A8122" t="str">
        <f t="array" ref="A8122">IF(COUNT(SEARCH(RubriekenHistorisch,CONCATENATE(P8121,U8121,AB8121,AH8121))),"t","f")</f>
        <v>f</v>
      </c>
      <c r="B8122" t="str">
        <f t="shared" si="380"/>
        <v>f</v>
      </c>
      <c r="C8122" t="str">
        <f t="shared" si="381"/>
        <v>f</v>
      </c>
      <c r="D8122" t="str">
        <f t="shared" si="382"/>
        <v>f</v>
      </c>
      <c r="E8122" t="str">
        <f>IF(COUNT(SEARCH({"04.","05.","09.","12."},CONCATENATE(P8121,U8121,AB8121,AH8121))),"t","f")</f>
        <v>f</v>
      </c>
      <c r="F8122" t="str">
        <f t="array" ref="F8122">IF(COUNT(SEARCH(HistorischeRubrieken,CONCATENATE(P8121,U8121,AB8121,AH8121))),"t","f")</f>
        <v>f</v>
      </c>
      <c r="G8122">
        <v>3</v>
      </c>
      <c r="H8122">
        <v>801801</v>
      </c>
      <c r="I8122" t="s">
        <v>5148</v>
      </c>
      <c r="J8122">
        <v>19970201</v>
      </c>
      <c r="K8122">
        <v>20010301</v>
      </c>
      <c r="M8122">
        <v>0</v>
      </c>
      <c r="N8122">
        <v>0</v>
      </c>
      <c r="O8122" t="s">
        <v>5126</v>
      </c>
      <c r="R8122">
        <v>0</v>
      </c>
      <c r="S8122" t="s">
        <v>271</v>
      </c>
      <c r="AA8122" t="s">
        <v>5071</v>
      </c>
      <c r="AC8122">
        <v>1</v>
      </c>
      <c r="AE8122">
        <v>0</v>
      </c>
      <c r="AF8122" t="s">
        <v>1003</v>
      </c>
    </row>
    <row r="8123" spans="1:32" hidden="1" x14ac:dyDescent="0.25">
      <c r="A8123" t="str">
        <f t="array" ref="A8123">IF(COUNT(SEARCH(RubriekenHistorisch,CONCATENATE(P8122,U8122,AB8122,AH8122))),"t","f")</f>
        <v>f</v>
      </c>
      <c r="B8123" t="str">
        <f t="shared" si="380"/>
        <v>f</v>
      </c>
      <c r="C8123" t="str">
        <f t="shared" si="381"/>
        <v>f</v>
      </c>
      <c r="D8123" t="str">
        <f t="shared" si="382"/>
        <v>f</v>
      </c>
      <c r="E8123" t="str">
        <f>IF(COUNT(SEARCH({"04.","05.","09.","12."},CONCATENATE(P8122,U8122,AB8122,AH8122))),"t","f")</f>
        <v>f</v>
      </c>
      <c r="F8123" t="str">
        <f t="array" ref="F8123">IF(COUNT(SEARCH(HistorischeRubrieken,CONCATENATE(P8122,U8122,AB8122,AH8122))),"t","f")</f>
        <v>f</v>
      </c>
      <c r="G8123">
        <v>4</v>
      </c>
      <c r="H8123">
        <v>801801</v>
      </c>
      <c r="I8123" t="s">
        <v>5148</v>
      </c>
      <c r="J8123">
        <v>20010301</v>
      </c>
      <c r="K8123">
        <v>20060601</v>
      </c>
      <c r="M8123">
        <v>0</v>
      </c>
      <c r="N8123">
        <v>0</v>
      </c>
      <c r="O8123" t="s">
        <v>5128</v>
      </c>
      <c r="R8123">
        <v>0</v>
      </c>
      <c r="S8123" t="s">
        <v>271</v>
      </c>
      <c r="AA8123" t="s">
        <v>5074</v>
      </c>
      <c r="AC8123">
        <v>1</v>
      </c>
      <c r="AE8123">
        <v>0</v>
      </c>
      <c r="AF8123" t="s">
        <v>1003</v>
      </c>
    </row>
    <row r="8124" spans="1:32" hidden="1" x14ac:dyDescent="0.25">
      <c r="A8124" t="str">
        <f t="array" ref="A8124">IF(COUNT(SEARCH(RubriekenHistorisch,CONCATENATE(P8123,U8123,AB8123,AH8123))),"t","f")</f>
        <v>f</v>
      </c>
      <c r="B8124" t="str">
        <f t="shared" si="380"/>
        <v>f</v>
      </c>
      <c r="C8124" t="str">
        <f t="shared" si="381"/>
        <v>f</v>
      </c>
      <c r="D8124" t="str">
        <f t="shared" si="382"/>
        <v>f</v>
      </c>
      <c r="E8124" t="str">
        <f>IF(COUNT(SEARCH({"04.","05.","09.","12."},CONCATENATE(P8123,U8123,AB8123,AH8123))),"t","f")</f>
        <v>f</v>
      </c>
      <c r="F8124" t="str">
        <f t="array" ref="F8124">IF(COUNT(SEARCH(HistorischeRubrieken,CONCATENATE(P8123,U8123,AB8123,AH8123))),"t","f")</f>
        <v>f</v>
      </c>
      <c r="G8124">
        <v>5</v>
      </c>
      <c r="H8124">
        <v>801801</v>
      </c>
      <c r="I8124" t="s">
        <v>5148</v>
      </c>
      <c r="J8124">
        <v>20060601</v>
      </c>
      <c r="K8124">
        <v>20110601</v>
      </c>
      <c r="M8124">
        <v>0</v>
      </c>
      <c r="N8124">
        <v>0</v>
      </c>
      <c r="O8124" t="s">
        <v>5083</v>
      </c>
      <c r="R8124">
        <v>0</v>
      </c>
      <c r="S8124" t="s">
        <v>271</v>
      </c>
      <c r="T8124" t="s">
        <v>5083</v>
      </c>
      <c r="U8124" t="s">
        <v>5149</v>
      </c>
      <c r="V8124">
        <v>0</v>
      </c>
      <c r="W8124">
        <v>1</v>
      </c>
      <c r="X8124">
        <v>20060605</v>
      </c>
      <c r="Y8124">
        <v>0</v>
      </c>
      <c r="Z8124" t="s">
        <v>271</v>
      </c>
      <c r="AA8124" t="s">
        <v>5084</v>
      </c>
      <c r="AC8124">
        <v>1</v>
      </c>
      <c r="AE8124">
        <v>0</v>
      </c>
      <c r="AF8124" t="s">
        <v>1003</v>
      </c>
    </row>
    <row r="8125" spans="1:32" hidden="1" x14ac:dyDescent="0.25">
      <c r="A8125" t="str">
        <f t="array" ref="A8125">IF(COUNT(SEARCH(RubriekenHistorisch,CONCATENATE(P8124,U8124,AB8124,AH8124))),"t","f")</f>
        <v>f</v>
      </c>
      <c r="B8125" t="str">
        <f t="shared" si="380"/>
        <v>f</v>
      </c>
      <c r="C8125" t="str">
        <f t="shared" si="381"/>
        <v>t</v>
      </c>
      <c r="D8125" t="str">
        <f t="shared" si="382"/>
        <v>f</v>
      </c>
      <c r="E8125" t="str">
        <f>IF(COUNT(SEARCH({"04.","05.","09.","12."},CONCATENATE(P8124,U8124,AB8124,AH8124))),"t","f")</f>
        <v>f</v>
      </c>
      <c r="F8125" t="str">
        <f t="array" ref="F8125">IF(COUNT(SEARCH(HistorischeRubrieken,CONCATENATE(P8124,U8124,AB8124,AH8124))),"t","f")</f>
        <v>f</v>
      </c>
      <c r="G8125">
        <v>6</v>
      </c>
      <c r="H8125">
        <v>801801</v>
      </c>
      <c r="I8125" t="s">
        <v>5148</v>
      </c>
      <c r="J8125">
        <v>20110601</v>
      </c>
      <c r="K8125">
        <v>20120115</v>
      </c>
      <c r="M8125">
        <v>0</v>
      </c>
      <c r="N8125">
        <v>0</v>
      </c>
      <c r="O8125" t="s">
        <v>5076</v>
      </c>
      <c r="R8125">
        <v>0</v>
      </c>
      <c r="S8125" t="s">
        <v>271</v>
      </c>
      <c r="AA8125" t="s">
        <v>5077</v>
      </c>
      <c r="AC8125">
        <v>1</v>
      </c>
      <c r="AE8125">
        <v>0</v>
      </c>
      <c r="AF8125" t="s">
        <v>1003</v>
      </c>
    </row>
    <row r="8126" spans="1:32" hidden="1" x14ac:dyDescent="0.25">
      <c r="A8126" t="str">
        <f t="array" ref="A8126">IF(COUNT(SEARCH(RubriekenHistorisch,CONCATENATE(P8125,U8125,AB8125,AH8125))),"t","f")</f>
        <v>f</v>
      </c>
      <c r="B8126" t="str">
        <f t="shared" si="380"/>
        <v>f</v>
      </c>
      <c r="C8126" t="str">
        <f t="shared" si="381"/>
        <v>f</v>
      </c>
      <c r="D8126" t="str">
        <f t="shared" si="382"/>
        <v>f</v>
      </c>
      <c r="E8126" t="str">
        <f>IF(COUNT(SEARCH({"04.","05.","09.","12."},CONCATENATE(P8125,U8125,AB8125,AH8125))),"t","f")</f>
        <v>f</v>
      </c>
      <c r="F8126" t="str">
        <f t="array" ref="F8126">IF(COUNT(SEARCH(HistorischeRubrieken,CONCATENATE(P8125,U8125,AB8125,AH8125))),"t","f")</f>
        <v>f</v>
      </c>
      <c r="G8126">
        <v>7</v>
      </c>
      <c r="H8126">
        <v>801801</v>
      </c>
      <c r="I8126" t="s">
        <v>5148</v>
      </c>
      <c r="J8126">
        <v>20120115</v>
      </c>
      <c r="K8126">
        <v>20120917</v>
      </c>
      <c r="M8126">
        <v>0</v>
      </c>
      <c r="N8126">
        <v>0</v>
      </c>
      <c r="O8126" t="s">
        <v>5078</v>
      </c>
      <c r="R8126">
        <v>0</v>
      </c>
      <c r="S8126" t="s">
        <v>271</v>
      </c>
      <c r="AA8126" t="s">
        <v>5079</v>
      </c>
      <c r="AC8126">
        <v>1</v>
      </c>
      <c r="AE8126">
        <v>0</v>
      </c>
      <c r="AF8126" t="s">
        <v>1003</v>
      </c>
    </row>
    <row r="8127" spans="1:32" x14ac:dyDescent="0.25">
      <c r="A8127" t="str">
        <f t="array" ref="A8127">IF(COUNT(SEARCH(RubriekenHistorisch,CONCATENATE(P8126,U8126,AB8126,AH8126))),"t","f")</f>
        <v>f</v>
      </c>
      <c r="B8127" t="str">
        <f t="shared" si="380"/>
        <v>f</v>
      </c>
      <c r="C8127" t="str">
        <f t="shared" si="381"/>
        <v>f</v>
      </c>
      <c r="D8127" t="str">
        <f t="shared" si="382"/>
        <v>f</v>
      </c>
      <c r="E8127" t="str">
        <f>IF(COUNT(SEARCH({"04.","05.","09.","12."},CONCATENATE(P8126,U8126,AB8126,AH8126))),"t","f")</f>
        <v>f</v>
      </c>
      <c r="F8127" t="str">
        <f t="array" ref="F8127">IF(COUNT(SEARCH(HistorischeRubrieken,CONCATENATE(P8126,U8126,AB8126,AH8126))),"t","f")</f>
        <v>f</v>
      </c>
      <c r="G8127">
        <v>8</v>
      </c>
      <c r="H8127">
        <v>801801</v>
      </c>
      <c r="I8127" t="s">
        <v>5148</v>
      </c>
      <c r="J8127">
        <v>20120917</v>
      </c>
      <c r="M8127">
        <v>0</v>
      </c>
      <c r="N8127">
        <v>0</v>
      </c>
      <c r="O8127" t="s">
        <v>5078</v>
      </c>
      <c r="R8127">
        <v>0</v>
      </c>
      <c r="S8127" t="s">
        <v>271</v>
      </c>
      <c r="AA8127" t="s">
        <v>5079</v>
      </c>
      <c r="AC8127">
        <v>1</v>
      </c>
      <c r="AE8127">
        <v>0</v>
      </c>
      <c r="AF8127" t="s">
        <v>1003</v>
      </c>
    </row>
    <row r="8128" spans="1:32" hidden="1" x14ac:dyDescent="0.25">
      <c r="A8128" t="str">
        <f t="array" ref="A8128">IF(COUNT(SEARCH(RubriekenHistorisch,CONCATENATE(P8127,U8127,AB8127,AH8127))),"t","f")</f>
        <v>f</v>
      </c>
      <c r="B8128" t="str">
        <f t="shared" si="380"/>
        <v>f</v>
      </c>
      <c r="C8128" t="str">
        <f t="shared" si="381"/>
        <v>f</v>
      </c>
      <c r="D8128" t="str">
        <f t="shared" si="382"/>
        <v>f</v>
      </c>
      <c r="E8128" t="str">
        <f>IF(COUNT(SEARCH({"04.","05.","09.","12."},CONCATENATE(P8127,U8127,AB8127,AH8127))),"t","f")</f>
        <v>f</v>
      </c>
      <c r="F8128" t="str">
        <f t="array" ref="F8128">IF(COUNT(SEARCH(HistorischeRubrieken,CONCATENATE(P8127,U8127,AB8127,AH8127))),"t","f")</f>
        <v>f</v>
      </c>
      <c r="G8128">
        <v>1</v>
      </c>
      <c r="H8128">
        <v>801802</v>
      </c>
      <c r="I8128" t="s">
        <v>5150</v>
      </c>
      <c r="J8128">
        <v>20120401</v>
      </c>
      <c r="K8128">
        <v>20120901</v>
      </c>
      <c r="M8128">
        <v>0</v>
      </c>
      <c r="N8128">
        <v>0</v>
      </c>
      <c r="T8128" t="s">
        <v>5078</v>
      </c>
      <c r="U8128" t="s">
        <v>5149</v>
      </c>
      <c r="V8128">
        <v>0</v>
      </c>
      <c r="W8128">
        <v>1</v>
      </c>
      <c r="X8128">
        <v>20120402</v>
      </c>
      <c r="Y8128">
        <v>0</v>
      </c>
      <c r="Z8128" t="s">
        <v>271</v>
      </c>
    </row>
    <row r="8129" spans="1:32" hidden="1" x14ac:dyDescent="0.25">
      <c r="A8129" t="str">
        <f t="array" ref="A8129">IF(COUNT(SEARCH(RubriekenHistorisch,CONCATENATE(P8128,U8128,AB8128,AH8128))),"t","f")</f>
        <v>f</v>
      </c>
      <c r="B8129" t="str">
        <f t="shared" si="380"/>
        <v>f</v>
      </c>
      <c r="C8129" t="str">
        <f t="shared" si="381"/>
        <v>t</v>
      </c>
      <c r="D8129" t="str">
        <f t="shared" si="382"/>
        <v>f</v>
      </c>
      <c r="E8129" t="str">
        <f>IF(COUNT(SEARCH({"04.","05.","09.","12."},CONCATENATE(P8128,U8128,AB8128,AH8128))),"t","f")</f>
        <v>f</v>
      </c>
      <c r="F8129" t="str">
        <f t="array" ref="F8129">IF(COUNT(SEARCH(HistorischeRubrieken,CONCATENATE(P8128,U8128,AB8128,AH8128))),"t","f")</f>
        <v>f</v>
      </c>
      <c r="G8129">
        <v>1</v>
      </c>
      <c r="H8129">
        <v>801901</v>
      </c>
      <c r="I8129" t="s">
        <v>5151</v>
      </c>
      <c r="J8129">
        <v>19951101</v>
      </c>
      <c r="K8129">
        <v>19960801</v>
      </c>
      <c r="M8129">
        <v>0</v>
      </c>
      <c r="N8129">
        <v>0</v>
      </c>
      <c r="O8129" t="s">
        <v>5069</v>
      </c>
      <c r="R8129">
        <v>0</v>
      </c>
      <c r="S8129" t="s">
        <v>271</v>
      </c>
      <c r="AA8129" t="s">
        <v>5071</v>
      </c>
      <c r="AC8129">
        <v>1</v>
      </c>
      <c r="AE8129">
        <v>0</v>
      </c>
      <c r="AF8129" t="s">
        <v>271</v>
      </c>
    </row>
    <row r="8130" spans="1:32" hidden="1" x14ac:dyDescent="0.25">
      <c r="A8130" t="str">
        <f t="array" ref="A8130">IF(COUNT(SEARCH(RubriekenHistorisch,CONCATENATE(P8129,U8129,AB8129,AH8129))),"t","f")</f>
        <v>f</v>
      </c>
      <c r="B8130" t="str">
        <f t="shared" si="380"/>
        <v>f</v>
      </c>
      <c r="C8130" t="str">
        <f t="shared" si="381"/>
        <v>f</v>
      </c>
      <c r="D8130" t="str">
        <f t="shared" si="382"/>
        <v>f</v>
      </c>
      <c r="E8130" t="str">
        <f>IF(COUNT(SEARCH({"04.","05.","09.","12."},CONCATENATE(P8129,U8129,AB8129,AH8129))),"t","f")</f>
        <v>f</v>
      </c>
      <c r="F8130" t="str">
        <f t="array" ref="F8130">IF(COUNT(SEARCH(HistorischeRubrieken,CONCATENATE(P8129,U8129,AB8129,AH8129))),"t","f")</f>
        <v>f</v>
      </c>
      <c r="G8130">
        <v>2</v>
      </c>
      <c r="H8130">
        <v>801901</v>
      </c>
      <c r="I8130" t="s">
        <v>5151</v>
      </c>
      <c r="J8130">
        <v>19960801</v>
      </c>
      <c r="K8130">
        <v>20010301</v>
      </c>
      <c r="M8130">
        <v>0</v>
      </c>
      <c r="N8130">
        <v>0</v>
      </c>
      <c r="O8130" t="s">
        <v>5094</v>
      </c>
      <c r="R8130">
        <v>0</v>
      </c>
      <c r="S8130" t="s">
        <v>271</v>
      </c>
      <c r="AA8130" t="s">
        <v>5095</v>
      </c>
      <c r="AC8130">
        <v>1</v>
      </c>
      <c r="AE8130">
        <v>0</v>
      </c>
      <c r="AF8130" t="s">
        <v>271</v>
      </c>
    </row>
    <row r="8131" spans="1:32" hidden="1" x14ac:dyDescent="0.25">
      <c r="A8131" t="str">
        <f t="array" ref="A8131">IF(COUNT(SEARCH(RubriekenHistorisch,CONCATENATE(P8130,U8130,AB8130,AH8130))),"t","f")</f>
        <v>f</v>
      </c>
      <c r="B8131" t="str">
        <f t="shared" ref="B8131:B8194" si="383">IF(COUNT(SEARCH("07.66.20",CONCATENATE(P8130,U8130,AB8130,AH8130))),"t","f")</f>
        <v>f</v>
      </c>
      <c r="C8131" t="str">
        <f t="shared" ref="C8131:C8194" si="384">IF(COUNT(SEARCH("14.40.10",CONCATENATE(P8130,U8130,AB8130,AH8130))),"t","f")</f>
        <v>f</v>
      </c>
      <c r="D8131" t="str">
        <f t="shared" si="382"/>
        <v>f</v>
      </c>
      <c r="E8131" t="str">
        <f>IF(COUNT(SEARCH({"04.","05.","09.","12."},CONCATENATE(P8130,U8130,AB8130,AH8130))),"t","f")</f>
        <v>f</v>
      </c>
      <c r="F8131" t="str">
        <f t="array" ref="F8131">IF(COUNT(SEARCH(HistorischeRubrieken,CONCATENATE(P8130,U8130,AB8130,AH8130))),"t","f")</f>
        <v>f</v>
      </c>
      <c r="G8131">
        <v>3</v>
      </c>
      <c r="H8131">
        <v>801901</v>
      </c>
      <c r="I8131" t="s">
        <v>5151</v>
      </c>
      <c r="J8131">
        <v>20010301</v>
      </c>
      <c r="K8131">
        <v>20011201</v>
      </c>
      <c r="M8131">
        <v>0</v>
      </c>
      <c r="N8131">
        <v>0</v>
      </c>
      <c r="O8131" t="s">
        <v>5083</v>
      </c>
      <c r="R8131">
        <v>0</v>
      </c>
      <c r="S8131" t="s">
        <v>271</v>
      </c>
      <c r="AA8131" t="s">
        <v>5084</v>
      </c>
      <c r="AC8131">
        <v>1</v>
      </c>
      <c r="AE8131">
        <v>0</v>
      </c>
      <c r="AF8131" t="s">
        <v>271</v>
      </c>
    </row>
    <row r="8132" spans="1:32" hidden="1" x14ac:dyDescent="0.25">
      <c r="A8132" t="str">
        <f t="array" ref="A8132">IF(COUNT(SEARCH(RubriekenHistorisch,CONCATENATE(P8131,U8131,AB8131,AH8131))),"t","f")</f>
        <v>f</v>
      </c>
      <c r="B8132" t="str">
        <f t="shared" si="383"/>
        <v>f</v>
      </c>
      <c r="C8132" t="str">
        <f t="shared" si="384"/>
        <v>f</v>
      </c>
      <c r="D8132" t="str">
        <f t="shared" ref="D8132:D8195" si="385">IF(COUNT(SEARCH("- 0",CONCATENATE(P8131,U8131,AB8131,AH8131))),"t","f")</f>
        <v>f</v>
      </c>
      <c r="E8132" t="str">
        <f>IF(COUNT(SEARCH({"04.","05.","09.","12."},CONCATENATE(P8131,U8131,AB8131,AH8131))),"t","f")</f>
        <v>f</v>
      </c>
      <c r="F8132" t="str">
        <f t="array" ref="F8132">IF(COUNT(SEARCH(HistorischeRubrieken,CONCATENATE(P8131,U8131,AB8131,AH8131))),"t","f")</f>
        <v>f</v>
      </c>
      <c r="G8132">
        <v>4</v>
      </c>
      <c r="H8132">
        <v>801901</v>
      </c>
      <c r="I8132" t="s">
        <v>5152</v>
      </c>
      <c r="J8132">
        <v>20011201</v>
      </c>
      <c r="K8132">
        <v>20110601</v>
      </c>
      <c r="M8132">
        <v>0</v>
      </c>
      <c r="N8132">
        <v>0</v>
      </c>
      <c r="O8132" t="s">
        <v>5083</v>
      </c>
      <c r="R8132">
        <v>0</v>
      </c>
      <c r="S8132" t="s">
        <v>271</v>
      </c>
      <c r="AA8132" t="s">
        <v>5084</v>
      </c>
      <c r="AC8132">
        <v>1</v>
      </c>
      <c r="AE8132">
        <v>0</v>
      </c>
      <c r="AF8132" t="s">
        <v>271</v>
      </c>
    </row>
    <row r="8133" spans="1:32" hidden="1" x14ac:dyDescent="0.25">
      <c r="A8133" t="str">
        <f t="array" ref="A8133">IF(COUNT(SEARCH(RubriekenHistorisch,CONCATENATE(P8132,U8132,AB8132,AH8132))),"t","f")</f>
        <v>f</v>
      </c>
      <c r="B8133" t="str">
        <f t="shared" si="383"/>
        <v>f</v>
      </c>
      <c r="C8133" t="str">
        <f t="shared" si="384"/>
        <v>f</v>
      </c>
      <c r="D8133" t="str">
        <f t="shared" si="385"/>
        <v>f</v>
      </c>
      <c r="E8133" t="str">
        <f>IF(COUNT(SEARCH({"04.","05.","09.","12."},CONCATENATE(P8132,U8132,AB8132,AH8132))),"t","f")</f>
        <v>f</v>
      </c>
      <c r="F8133" t="str">
        <f t="array" ref="F8133">IF(COUNT(SEARCH(HistorischeRubrieken,CONCATENATE(P8132,U8132,AB8132,AH8132))),"t","f")</f>
        <v>f</v>
      </c>
      <c r="G8133">
        <v>5</v>
      </c>
      <c r="H8133">
        <v>801901</v>
      </c>
      <c r="I8133" t="s">
        <v>5153</v>
      </c>
      <c r="J8133">
        <v>20110601</v>
      </c>
      <c r="K8133">
        <v>20120115</v>
      </c>
      <c r="M8133">
        <v>0</v>
      </c>
      <c r="N8133">
        <v>0</v>
      </c>
      <c r="O8133" t="s">
        <v>5076</v>
      </c>
      <c r="R8133">
        <v>0</v>
      </c>
      <c r="S8133" t="s">
        <v>271</v>
      </c>
      <c r="AA8133" t="s">
        <v>5077</v>
      </c>
      <c r="AC8133">
        <v>1</v>
      </c>
      <c r="AE8133">
        <v>0</v>
      </c>
      <c r="AF8133" t="s">
        <v>271</v>
      </c>
    </row>
    <row r="8134" spans="1:32" hidden="1" x14ac:dyDescent="0.25">
      <c r="A8134" t="str">
        <f t="array" ref="A8134">IF(COUNT(SEARCH(RubriekenHistorisch,CONCATENATE(P8133,U8133,AB8133,AH8133))),"t","f")</f>
        <v>f</v>
      </c>
      <c r="B8134" t="str">
        <f t="shared" si="383"/>
        <v>f</v>
      </c>
      <c r="C8134" t="str">
        <f t="shared" si="384"/>
        <v>f</v>
      </c>
      <c r="D8134" t="str">
        <f t="shared" si="385"/>
        <v>f</v>
      </c>
      <c r="E8134" t="str">
        <f>IF(COUNT(SEARCH({"04.","05.","09.","12."},CONCATENATE(P8133,U8133,AB8133,AH8133))),"t","f")</f>
        <v>f</v>
      </c>
      <c r="F8134" t="str">
        <f t="array" ref="F8134">IF(COUNT(SEARCH(HistorischeRubrieken,CONCATENATE(P8133,U8133,AB8133,AH8133))),"t","f")</f>
        <v>f</v>
      </c>
      <c r="G8134">
        <v>6</v>
      </c>
      <c r="H8134">
        <v>801901</v>
      </c>
      <c r="I8134" t="s">
        <v>5153</v>
      </c>
      <c r="J8134">
        <v>20120115</v>
      </c>
      <c r="K8134">
        <v>20120917</v>
      </c>
      <c r="M8134">
        <v>0</v>
      </c>
      <c r="N8134">
        <v>0</v>
      </c>
      <c r="O8134" t="s">
        <v>5078</v>
      </c>
      <c r="R8134">
        <v>0</v>
      </c>
      <c r="S8134" t="s">
        <v>271</v>
      </c>
      <c r="AA8134" t="s">
        <v>5079</v>
      </c>
      <c r="AC8134">
        <v>1</v>
      </c>
      <c r="AE8134">
        <v>0</v>
      </c>
      <c r="AF8134" t="s">
        <v>271</v>
      </c>
    </row>
    <row r="8135" spans="1:32" hidden="1" x14ac:dyDescent="0.25">
      <c r="A8135" t="str">
        <f t="array" ref="A8135">IF(COUNT(SEARCH(RubriekenHistorisch,CONCATENATE(P8134,U8134,AB8134,AH8134))),"t","f")</f>
        <v>f</v>
      </c>
      <c r="B8135" t="str">
        <f t="shared" si="383"/>
        <v>f</v>
      </c>
      <c r="C8135" t="str">
        <f t="shared" si="384"/>
        <v>f</v>
      </c>
      <c r="D8135" t="str">
        <f t="shared" si="385"/>
        <v>f</v>
      </c>
      <c r="E8135" t="str">
        <f>IF(COUNT(SEARCH({"04.","05.","09.","12."},CONCATENATE(P8134,U8134,AB8134,AH8134))),"t","f")</f>
        <v>f</v>
      </c>
      <c r="F8135" t="str">
        <f t="array" ref="F8135">IF(COUNT(SEARCH(HistorischeRubrieken,CONCATENATE(P8134,U8134,AB8134,AH8134))),"t","f")</f>
        <v>f</v>
      </c>
      <c r="G8135">
        <v>7</v>
      </c>
      <c r="H8135">
        <v>801901</v>
      </c>
      <c r="I8135" t="s">
        <v>5153</v>
      </c>
      <c r="J8135">
        <v>20120917</v>
      </c>
      <c r="K8135">
        <v>20160101</v>
      </c>
      <c r="M8135">
        <v>0</v>
      </c>
      <c r="N8135">
        <v>0</v>
      </c>
      <c r="O8135" t="s">
        <v>5078</v>
      </c>
      <c r="R8135">
        <v>0</v>
      </c>
      <c r="S8135" t="s">
        <v>271</v>
      </c>
      <c r="AA8135" t="s">
        <v>5079</v>
      </c>
      <c r="AC8135">
        <v>1</v>
      </c>
      <c r="AE8135">
        <v>0</v>
      </c>
      <c r="AF8135" t="s">
        <v>271</v>
      </c>
    </row>
    <row r="8136" spans="1:32" hidden="1" x14ac:dyDescent="0.25">
      <c r="A8136" t="str">
        <f t="array" ref="A8136">IF(COUNT(SEARCH(RubriekenHistorisch,CONCATENATE(P8135,U8135,AB8135,AH8135))),"t","f")</f>
        <v>f</v>
      </c>
      <c r="B8136" t="str">
        <f t="shared" si="383"/>
        <v>f</v>
      </c>
      <c r="C8136" t="str">
        <f t="shared" si="384"/>
        <v>f</v>
      </c>
      <c r="D8136" t="str">
        <f t="shared" si="385"/>
        <v>f</v>
      </c>
      <c r="E8136" t="str">
        <f>IF(COUNT(SEARCH({"04.","05.","09.","12."},CONCATENATE(P8135,U8135,AB8135,AH8135))),"t","f")</f>
        <v>f</v>
      </c>
      <c r="F8136" t="str">
        <f t="array" ref="F8136">IF(COUNT(SEARCH(HistorischeRubrieken,CONCATENATE(P8135,U8135,AB8135,AH8135))),"t","f")</f>
        <v>f</v>
      </c>
      <c r="G8136">
        <v>8</v>
      </c>
      <c r="H8136">
        <v>801901</v>
      </c>
      <c r="I8136" t="s">
        <v>5153</v>
      </c>
      <c r="J8136">
        <v>20160101</v>
      </c>
      <c r="K8136">
        <v>20160201</v>
      </c>
      <c r="M8136">
        <v>0</v>
      </c>
      <c r="N8136">
        <v>0</v>
      </c>
      <c r="U8136" t="s">
        <v>5155</v>
      </c>
      <c r="V8136">
        <v>2</v>
      </c>
      <c r="W8136">
        <v>0</v>
      </c>
      <c r="X8136">
        <v>20160118</v>
      </c>
      <c r="Y8136">
        <v>0</v>
      </c>
      <c r="Z8136" t="s">
        <v>271</v>
      </c>
    </row>
    <row r="8137" spans="1:32" hidden="1" x14ac:dyDescent="0.25">
      <c r="A8137" t="str">
        <f t="array" ref="A8137">IF(COUNT(SEARCH(RubriekenHistorisch,CONCATENATE(P8136,U8136,AB8136,AH8136))),"t","f")</f>
        <v>f</v>
      </c>
      <c r="B8137" t="str">
        <f t="shared" si="383"/>
        <v>f</v>
      </c>
      <c r="C8137" t="str">
        <f t="shared" si="384"/>
        <v>t</v>
      </c>
      <c r="D8137" t="str">
        <f t="shared" si="385"/>
        <v>f</v>
      </c>
      <c r="E8137" t="str">
        <f>IF(COUNT(SEARCH({"04.","05.","09.","12."},CONCATENATE(P8136,U8136,AB8136,AH8136))),"t","f")</f>
        <v>f</v>
      </c>
      <c r="F8137" t="str">
        <f t="array" ref="F8137">IF(COUNT(SEARCH(HistorischeRubrieken,CONCATENATE(P8136,U8136,AB8136,AH8136))),"t","f")</f>
        <v>f</v>
      </c>
      <c r="G8137">
        <v>1</v>
      </c>
      <c r="H8137">
        <v>801902</v>
      </c>
      <c r="I8137" t="s">
        <v>5154</v>
      </c>
      <c r="J8137">
        <v>20120401</v>
      </c>
      <c r="K8137">
        <v>20120901</v>
      </c>
      <c r="M8137">
        <v>0</v>
      </c>
      <c r="N8137">
        <v>0</v>
      </c>
      <c r="T8137" t="s">
        <v>5078</v>
      </c>
      <c r="U8137" t="s">
        <v>5155</v>
      </c>
      <c r="V8137">
        <v>0</v>
      </c>
      <c r="W8137">
        <v>1</v>
      </c>
      <c r="X8137">
        <v>20120402</v>
      </c>
      <c r="Y8137">
        <v>0</v>
      </c>
      <c r="Z8137" t="s">
        <v>271</v>
      </c>
    </row>
    <row r="8138" spans="1:32" hidden="1" x14ac:dyDescent="0.25">
      <c r="A8138" t="str">
        <f t="array" ref="A8138">IF(COUNT(SEARCH(RubriekenHistorisch,CONCATENATE(P8137,U8137,AB8137,AH8137))),"t","f")</f>
        <v>f</v>
      </c>
      <c r="B8138" t="str">
        <f t="shared" si="383"/>
        <v>f</v>
      </c>
      <c r="C8138" t="str">
        <f t="shared" si="384"/>
        <v>t</v>
      </c>
      <c r="D8138" t="str">
        <f t="shared" si="385"/>
        <v>f</v>
      </c>
      <c r="E8138" t="str">
        <f>IF(COUNT(SEARCH({"04.","05.","09.","12."},CONCATENATE(P8137,U8137,AB8137,AH8137))),"t","f")</f>
        <v>f</v>
      </c>
      <c r="F8138" t="str">
        <f t="array" ref="F8138">IF(COUNT(SEARCH(HistorischeRubrieken,CONCATENATE(P8137,U8137,AB8137,AH8137))),"t","f")</f>
        <v>f</v>
      </c>
      <c r="G8138">
        <v>1</v>
      </c>
      <c r="H8138">
        <v>802001</v>
      </c>
      <c r="I8138" t="s">
        <v>5156</v>
      </c>
      <c r="J8138">
        <v>19920501</v>
      </c>
      <c r="K8138">
        <v>19950201</v>
      </c>
      <c r="L8138" t="s">
        <v>5157</v>
      </c>
      <c r="M8138">
        <v>0</v>
      </c>
      <c r="N8138">
        <v>0</v>
      </c>
      <c r="O8138" t="s">
        <v>5158</v>
      </c>
      <c r="R8138">
        <v>0</v>
      </c>
      <c r="S8138" t="s">
        <v>271</v>
      </c>
      <c r="U8138" t="s">
        <v>5159</v>
      </c>
      <c r="V8138">
        <v>1</v>
      </c>
      <c r="W8138">
        <v>1</v>
      </c>
      <c r="X8138">
        <v>19920608</v>
      </c>
      <c r="Y8138">
        <v>3</v>
      </c>
      <c r="Z8138" t="s">
        <v>271</v>
      </c>
      <c r="AA8138" t="s">
        <v>5160</v>
      </c>
      <c r="AC8138">
        <v>1</v>
      </c>
      <c r="AE8138">
        <v>0</v>
      </c>
      <c r="AF8138" t="s">
        <v>271</v>
      </c>
    </row>
    <row r="8139" spans="1:32" hidden="1" x14ac:dyDescent="0.25">
      <c r="A8139" t="str">
        <f t="array" ref="A8139">IF(COUNT(SEARCH(RubriekenHistorisch,CONCATENATE(P8138,U8138,AB8138,AH8138))),"t","f")</f>
        <v>t</v>
      </c>
      <c r="B8139" t="str">
        <f t="shared" si="383"/>
        <v>f</v>
      </c>
      <c r="C8139" t="str">
        <f t="shared" si="384"/>
        <v>f</v>
      </c>
      <c r="D8139" t="str">
        <f t="shared" si="385"/>
        <v>f</v>
      </c>
      <c r="E8139" t="str">
        <f>IF(COUNT(SEARCH({"04.","05.","09.","12."},CONCATENATE(P8138,U8138,AB8138,AH8138))),"t","f")</f>
        <v>f</v>
      </c>
      <c r="F8139" t="str">
        <f t="array" ref="F8139">IF(COUNT(SEARCH(HistorischeRubrieken,CONCATENATE(P8138,U8138,AB8138,AH8138))),"t","f")</f>
        <v>f</v>
      </c>
      <c r="G8139">
        <v>2</v>
      </c>
      <c r="H8139">
        <v>802001</v>
      </c>
      <c r="I8139" t="s">
        <v>5161</v>
      </c>
      <c r="J8139">
        <v>19950201</v>
      </c>
      <c r="K8139">
        <v>19960101</v>
      </c>
      <c r="M8139">
        <v>0</v>
      </c>
      <c r="N8139">
        <v>0</v>
      </c>
      <c r="O8139" t="s">
        <v>5069</v>
      </c>
      <c r="R8139">
        <v>0</v>
      </c>
      <c r="S8139" t="s">
        <v>271</v>
      </c>
      <c r="AA8139" t="s">
        <v>5070</v>
      </c>
      <c r="AC8139">
        <v>1</v>
      </c>
      <c r="AE8139">
        <v>0</v>
      </c>
      <c r="AF8139" t="s">
        <v>271</v>
      </c>
    </row>
    <row r="8140" spans="1:32" hidden="1" x14ac:dyDescent="0.25">
      <c r="A8140" t="str">
        <f t="array" ref="A8140">IF(COUNT(SEARCH(RubriekenHistorisch,CONCATENATE(P8139,U8139,AB8139,AH8139))),"t","f")</f>
        <v>f</v>
      </c>
      <c r="B8140" t="str">
        <f t="shared" si="383"/>
        <v>f</v>
      </c>
      <c r="C8140" t="str">
        <f t="shared" si="384"/>
        <v>f</v>
      </c>
      <c r="D8140" t="str">
        <f t="shared" si="385"/>
        <v>f</v>
      </c>
      <c r="E8140" t="str">
        <f>IF(COUNT(SEARCH({"04.","05.","09.","12."},CONCATENATE(P8139,U8139,AB8139,AH8139))),"t","f")</f>
        <v>f</v>
      </c>
      <c r="F8140" t="str">
        <f t="array" ref="F8140">IF(COUNT(SEARCH(HistorischeRubrieken,CONCATENATE(P8139,U8139,AB8139,AH8139))),"t","f")</f>
        <v>f</v>
      </c>
      <c r="G8140">
        <v>3</v>
      </c>
      <c r="H8140">
        <v>802001</v>
      </c>
      <c r="I8140" t="s">
        <v>5161</v>
      </c>
      <c r="J8140">
        <v>19960101</v>
      </c>
      <c r="K8140">
        <v>19960801</v>
      </c>
      <c r="M8140">
        <v>0</v>
      </c>
      <c r="N8140">
        <v>0</v>
      </c>
      <c r="O8140" t="s">
        <v>5069</v>
      </c>
      <c r="R8140">
        <v>0</v>
      </c>
      <c r="S8140" t="s">
        <v>271</v>
      </c>
      <c r="AA8140" t="s">
        <v>5071</v>
      </c>
      <c r="AC8140">
        <v>1</v>
      </c>
      <c r="AE8140">
        <v>0</v>
      </c>
      <c r="AF8140" t="s">
        <v>271</v>
      </c>
    </row>
    <row r="8141" spans="1:32" hidden="1" x14ac:dyDescent="0.25">
      <c r="A8141" t="str">
        <f t="array" ref="A8141">IF(COUNT(SEARCH(RubriekenHistorisch,CONCATENATE(P8140,U8140,AB8140,AH8140))),"t","f")</f>
        <v>f</v>
      </c>
      <c r="B8141" t="str">
        <f t="shared" si="383"/>
        <v>f</v>
      </c>
      <c r="C8141" t="str">
        <f t="shared" si="384"/>
        <v>f</v>
      </c>
      <c r="D8141" t="str">
        <f t="shared" si="385"/>
        <v>f</v>
      </c>
      <c r="E8141" t="str">
        <f>IF(COUNT(SEARCH({"04.","05.","09.","12."},CONCATENATE(P8140,U8140,AB8140,AH8140))),"t","f")</f>
        <v>f</v>
      </c>
      <c r="F8141" t="str">
        <f t="array" ref="F8141">IF(COUNT(SEARCH(HistorischeRubrieken,CONCATENATE(P8140,U8140,AB8140,AH8140))),"t","f")</f>
        <v>f</v>
      </c>
      <c r="G8141">
        <v>4</v>
      </c>
      <c r="H8141">
        <v>802001</v>
      </c>
      <c r="I8141" t="s">
        <v>5161</v>
      </c>
      <c r="J8141">
        <v>19960801</v>
      </c>
      <c r="K8141">
        <v>19990301</v>
      </c>
      <c r="M8141">
        <v>0</v>
      </c>
      <c r="N8141">
        <v>0</v>
      </c>
      <c r="O8141" t="s">
        <v>5094</v>
      </c>
      <c r="R8141">
        <v>0</v>
      </c>
      <c r="S8141" t="s">
        <v>271</v>
      </c>
      <c r="AA8141" t="s">
        <v>5095</v>
      </c>
      <c r="AC8141">
        <v>1</v>
      </c>
      <c r="AE8141">
        <v>0</v>
      </c>
      <c r="AF8141" t="s">
        <v>271</v>
      </c>
    </row>
    <row r="8142" spans="1:32" hidden="1" x14ac:dyDescent="0.25">
      <c r="A8142" t="str">
        <f t="array" ref="A8142">IF(COUNT(SEARCH(RubriekenHistorisch,CONCATENATE(P8141,U8141,AB8141,AH8141))),"t","f")</f>
        <v>f</v>
      </c>
      <c r="B8142" t="str">
        <f t="shared" si="383"/>
        <v>f</v>
      </c>
      <c r="C8142" t="str">
        <f t="shared" si="384"/>
        <v>f</v>
      </c>
      <c r="D8142" t="str">
        <f t="shared" si="385"/>
        <v>f</v>
      </c>
      <c r="E8142" t="str">
        <f>IF(COUNT(SEARCH({"04.","05.","09.","12."},CONCATENATE(P8141,U8141,AB8141,AH8141))),"t","f")</f>
        <v>f</v>
      </c>
      <c r="F8142" t="str">
        <f t="array" ref="F8142">IF(COUNT(SEARCH(HistorischeRubrieken,CONCATENATE(P8141,U8141,AB8141,AH8141))),"t","f")</f>
        <v>f</v>
      </c>
      <c r="G8142">
        <v>5</v>
      </c>
      <c r="H8142">
        <v>802001</v>
      </c>
      <c r="I8142" t="s">
        <v>5161</v>
      </c>
      <c r="J8142">
        <v>19990301</v>
      </c>
      <c r="K8142">
        <v>20010301</v>
      </c>
      <c r="M8142">
        <v>0</v>
      </c>
      <c r="N8142">
        <v>0</v>
      </c>
      <c r="O8142" t="s">
        <v>5094</v>
      </c>
      <c r="R8142">
        <v>0</v>
      </c>
      <c r="S8142" t="s">
        <v>271</v>
      </c>
      <c r="AA8142" t="s">
        <v>5127</v>
      </c>
      <c r="AC8142">
        <v>1</v>
      </c>
      <c r="AE8142">
        <v>0</v>
      </c>
      <c r="AF8142" t="s">
        <v>271</v>
      </c>
    </row>
    <row r="8143" spans="1:32" hidden="1" x14ac:dyDescent="0.25">
      <c r="A8143" t="str">
        <f t="array" ref="A8143">IF(COUNT(SEARCH(RubriekenHistorisch,CONCATENATE(P8142,U8142,AB8142,AH8142))),"t","f")</f>
        <v>f</v>
      </c>
      <c r="B8143" t="str">
        <f t="shared" si="383"/>
        <v>f</v>
      </c>
      <c r="C8143" t="str">
        <f t="shared" si="384"/>
        <v>f</v>
      </c>
      <c r="D8143" t="str">
        <f t="shared" si="385"/>
        <v>f</v>
      </c>
      <c r="E8143" t="str">
        <f>IF(COUNT(SEARCH({"04.","05.","09.","12."},CONCATENATE(P8142,U8142,AB8142,AH8142))),"t","f")</f>
        <v>f</v>
      </c>
      <c r="F8143" t="str">
        <f t="array" ref="F8143">IF(COUNT(SEARCH(HistorischeRubrieken,CONCATENATE(P8142,U8142,AB8142,AH8142))),"t","f")</f>
        <v>f</v>
      </c>
      <c r="G8143">
        <v>6</v>
      </c>
      <c r="H8143">
        <v>802001</v>
      </c>
      <c r="I8143" t="s">
        <v>5161</v>
      </c>
      <c r="J8143">
        <v>20010301</v>
      </c>
      <c r="K8143">
        <v>20040301</v>
      </c>
      <c r="M8143">
        <v>0</v>
      </c>
      <c r="N8143">
        <v>0</v>
      </c>
      <c r="O8143" t="s">
        <v>5083</v>
      </c>
      <c r="R8143">
        <v>0</v>
      </c>
      <c r="S8143" t="s">
        <v>271</v>
      </c>
      <c r="AA8143" t="s">
        <v>5129</v>
      </c>
      <c r="AC8143">
        <v>1</v>
      </c>
      <c r="AE8143">
        <v>0</v>
      </c>
      <c r="AF8143" t="s">
        <v>271</v>
      </c>
    </row>
    <row r="8144" spans="1:32" hidden="1" x14ac:dyDescent="0.25">
      <c r="A8144" t="str">
        <f t="array" ref="A8144">IF(COUNT(SEARCH(RubriekenHistorisch,CONCATENATE(P8143,U8143,AB8143,AH8143))),"t","f")</f>
        <v>f</v>
      </c>
      <c r="B8144" t="str">
        <f t="shared" si="383"/>
        <v>f</v>
      </c>
      <c r="C8144" t="str">
        <f t="shared" si="384"/>
        <v>f</v>
      </c>
      <c r="D8144" t="str">
        <f t="shared" si="385"/>
        <v>f</v>
      </c>
      <c r="E8144" t="str">
        <f>IF(COUNT(SEARCH({"04.","05.","09.","12."},CONCATENATE(P8143,U8143,AB8143,AH8143))),"t","f")</f>
        <v>f</v>
      </c>
      <c r="F8144" t="str">
        <f t="array" ref="F8144">IF(COUNT(SEARCH(HistorischeRubrieken,CONCATENATE(P8143,U8143,AB8143,AH8143))),"t","f")</f>
        <v>f</v>
      </c>
      <c r="G8144">
        <v>7</v>
      </c>
      <c r="H8144">
        <v>802001</v>
      </c>
      <c r="I8144" t="s">
        <v>5162</v>
      </c>
      <c r="J8144">
        <v>20040301</v>
      </c>
      <c r="K8144">
        <v>20110601</v>
      </c>
      <c r="M8144">
        <v>0</v>
      </c>
      <c r="N8144">
        <v>0</v>
      </c>
      <c r="O8144" t="s">
        <v>5083</v>
      </c>
      <c r="R8144">
        <v>0</v>
      </c>
      <c r="S8144" t="s">
        <v>271</v>
      </c>
      <c r="AA8144" t="s">
        <v>5129</v>
      </c>
      <c r="AC8144">
        <v>1</v>
      </c>
      <c r="AE8144">
        <v>0</v>
      </c>
      <c r="AF8144" t="s">
        <v>271</v>
      </c>
    </row>
    <row r="8145" spans="1:32" hidden="1" x14ac:dyDescent="0.25">
      <c r="A8145" t="str">
        <f t="array" ref="A8145">IF(COUNT(SEARCH(RubriekenHistorisch,CONCATENATE(P8144,U8144,AB8144,AH8144))),"t","f")</f>
        <v>f</v>
      </c>
      <c r="B8145" t="str">
        <f t="shared" si="383"/>
        <v>f</v>
      </c>
      <c r="C8145" t="str">
        <f t="shared" si="384"/>
        <v>f</v>
      </c>
      <c r="D8145" t="str">
        <f t="shared" si="385"/>
        <v>f</v>
      </c>
      <c r="E8145" t="str">
        <f>IF(COUNT(SEARCH({"04.","05.","09.","12."},CONCATENATE(P8144,U8144,AB8144,AH8144))),"t","f")</f>
        <v>f</v>
      </c>
      <c r="F8145" t="str">
        <f t="array" ref="F8145">IF(COUNT(SEARCH(HistorischeRubrieken,CONCATENATE(P8144,U8144,AB8144,AH8144))),"t","f")</f>
        <v>f</v>
      </c>
      <c r="G8145">
        <v>8</v>
      </c>
      <c r="H8145">
        <v>802001</v>
      </c>
      <c r="I8145" t="s">
        <v>5162</v>
      </c>
      <c r="J8145">
        <v>20110601</v>
      </c>
      <c r="K8145">
        <v>20120115</v>
      </c>
      <c r="M8145">
        <v>0</v>
      </c>
      <c r="N8145">
        <v>0</v>
      </c>
      <c r="O8145" t="s">
        <v>5076</v>
      </c>
      <c r="R8145">
        <v>0</v>
      </c>
      <c r="S8145" t="s">
        <v>271</v>
      </c>
      <c r="AA8145" t="s">
        <v>5077</v>
      </c>
      <c r="AC8145">
        <v>1</v>
      </c>
      <c r="AE8145">
        <v>0</v>
      </c>
      <c r="AF8145" t="s">
        <v>271</v>
      </c>
    </row>
    <row r="8146" spans="1:32" hidden="1" x14ac:dyDescent="0.25">
      <c r="A8146" t="str">
        <f t="array" ref="A8146">IF(COUNT(SEARCH(RubriekenHistorisch,CONCATENATE(P8145,U8145,AB8145,AH8145))),"t","f")</f>
        <v>f</v>
      </c>
      <c r="B8146" t="str">
        <f t="shared" si="383"/>
        <v>f</v>
      </c>
      <c r="C8146" t="str">
        <f t="shared" si="384"/>
        <v>f</v>
      </c>
      <c r="D8146" t="str">
        <f t="shared" si="385"/>
        <v>f</v>
      </c>
      <c r="E8146" t="str">
        <f>IF(COUNT(SEARCH({"04.","05.","09.","12."},CONCATENATE(P8145,U8145,AB8145,AH8145))),"t","f")</f>
        <v>f</v>
      </c>
      <c r="F8146" t="str">
        <f t="array" ref="F8146">IF(COUNT(SEARCH(HistorischeRubrieken,CONCATENATE(P8145,U8145,AB8145,AH8145))),"t","f")</f>
        <v>f</v>
      </c>
      <c r="G8146">
        <v>9</v>
      </c>
      <c r="H8146">
        <v>802001</v>
      </c>
      <c r="I8146" t="s">
        <v>5162</v>
      </c>
      <c r="J8146">
        <v>20120115</v>
      </c>
      <c r="K8146">
        <v>20120917</v>
      </c>
      <c r="M8146">
        <v>0</v>
      </c>
      <c r="N8146">
        <v>0</v>
      </c>
      <c r="O8146" t="s">
        <v>5078</v>
      </c>
      <c r="R8146">
        <v>0</v>
      </c>
      <c r="S8146" t="s">
        <v>271</v>
      </c>
      <c r="AA8146" t="s">
        <v>5079</v>
      </c>
      <c r="AC8146">
        <v>1</v>
      </c>
      <c r="AE8146">
        <v>0</v>
      </c>
      <c r="AF8146" t="s">
        <v>271</v>
      </c>
    </row>
    <row r="8147" spans="1:32" x14ac:dyDescent="0.25">
      <c r="A8147" t="str">
        <f t="array" ref="A8147">IF(COUNT(SEARCH(RubriekenHistorisch,CONCATENATE(P8146,U8146,AB8146,AH8146))),"t","f")</f>
        <v>f</v>
      </c>
      <c r="B8147" t="str">
        <f t="shared" si="383"/>
        <v>f</v>
      </c>
      <c r="C8147" t="str">
        <f t="shared" si="384"/>
        <v>f</v>
      </c>
      <c r="D8147" t="str">
        <f t="shared" si="385"/>
        <v>f</v>
      </c>
      <c r="E8147" t="str">
        <f>IF(COUNT(SEARCH({"04.","05.","09.","12."},CONCATENATE(P8146,U8146,AB8146,AH8146))),"t","f")</f>
        <v>f</v>
      </c>
      <c r="F8147" t="str">
        <f t="array" ref="F8147">IF(COUNT(SEARCH(HistorischeRubrieken,CONCATENATE(P8146,U8146,AB8146,AH8146))),"t","f")</f>
        <v>f</v>
      </c>
      <c r="G8147">
        <v>10</v>
      </c>
      <c r="H8147">
        <v>802001</v>
      </c>
      <c r="I8147" t="s">
        <v>5162</v>
      </c>
      <c r="J8147">
        <v>20120917</v>
      </c>
      <c r="M8147">
        <v>0</v>
      </c>
      <c r="N8147">
        <v>0</v>
      </c>
      <c r="O8147" t="s">
        <v>5078</v>
      </c>
      <c r="R8147">
        <v>0</v>
      </c>
      <c r="S8147" t="s">
        <v>271</v>
      </c>
      <c r="AA8147" t="s">
        <v>5079</v>
      </c>
      <c r="AC8147">
        <v>1</v>
      </c>
      <c r="AE8147">
        <v>0</v>
      </c>
      <c r="AF8147" t="s">
        <v>271</v>
      </c>
    </row>
    <row r="8148" spans="1:32" hidden="1" x14ac:dyDescent="0.25">
      <c r="A8148" t="str">
        <f t="array" ref="A8148">IF(COUNT(SEARCH(RubriekenHistorisch,CONCATENATE(P8147,U8147,AB8147,AH8147))),"t","f")</f>
        <v>f</v>
      </c>
      <c r="B8148" t="str">
        <f t="shared" si="383"/>
        <v>f</v>
      </c>
      <c r="C8148" t="str">
        <f t="shared" si="384"/>
        <v>f</v>
      </c>
      <c r="D8148" t="str">
        <f t="shared" si="385"/>
        <v>f</v>
      </c>
      <c r="E8148" t="str">
        <f>IF(COUNT(SEARCH({"04.","05.","09.","12."},CONCATENATE(P8147,U8147,AB8147,AH8147))),"t","f")</f>
        <v>f</v>
      </c>
      <c r="F8148" t="str">
        <f t="array" ref="F8148">IF(COUNT(SEARCH(HistorischeRubrieken,CONCATENATE(P8147,U8147,AB8147,AH8147))),"t","f")</f>
        <v>f</v>
      </c>
      <c r="G8148">
        <v>1</v>
      </c>
      <c r="H8148">
        <v>802101</v>
      </c>
      <c r="I8148" t="s">
        <v>5163</v>
      </c>
      <c r="J8148">
        <v>19951101</v>
      </c>
      <c r="K8148">
        <v>19960801</v>
      </c>
      <c r="M8148">
        <v>0</v>
      </c>
      <c r="N8148">
        <v>0</v>
      </c>
      <c r="O8148" t="s">
        <v>5069</v>
      </c>
      <c r="R8148">
        <v>0</v>
      </c>
      <c r="S8148" t="s">
        <v>271</v>
      </c>
      <c r="AA8148" t="s">
        <v>5071</v>
      </c>
      <c r="AC8148">
        <v>1</v>
      </c>
      <c r="AE8148">
        <v>0</v>
      </c>
      <c r="AF8148" t="s">
        <v>271</v>
      </c>
    </row>
    <row r="8149" spans="1:32" hidden="1" x14ac:dyDescent="0.25">
      <c r="A8149" t="str">
        <f t="array" ref="A8149">IF(COUNT(SEARCH(RubriekenHistorisch,CONCATENATE(P8148,U8148,AB8148,AH8148))),"t","f")</f>
        <v>f</v>
      </c>
      <c r="B8149" t="str">
        <f t="shared" si="383"/>
        <v>f</v>
      </c>
      <c r="C8149" t="str">
        <f t="shared" si="384"/>
        <v>f</v>
      </c>
      <c r="D8149" t="str">
        <f t="shared" si="385"/>
        <v>f</v>
      </c>
      <c r="E8149" t="str">
        <f>IF(COUNT(SEARCH({"04.","05.","09.","12."},CONCATENATE(P8148,U8148,AB8148,AH8148))),"t","f")</f>
        <v>f</v>
      </c>
      <c r="F8149" t="str">
        <f t="array" ref="F8149">IF(COUNT(SEARCH(HistorischeRubrieken,CONCATENATE(P8148,U8148,AB8148,AH8148))),"t","f")</f>
        <v>f</v>
      </c>
      <c r="G8149">
        <v>2</v>
      </c>
      <c r="H8149">
        <v>802101</v>
      </c>
      <c r="I8149" t="s">
        <v>5163</v>
      </c>
      <c r="J8149">
        <v>19960801</v>
      </c>
      <c r="K8149">
        <v>20010301</v>
      </c>
      <c r="M8149">
        <v>0</v>
      </c>
      <c r="N8149">
        <v>0</v>
      </c>
      <c r="O8149" t="s">
        <v>5094</v>
      </c>
      <c r="R8149">
        <v>0</v>
      </c>
      <c r="S8149" t="s">
        <v>271</v>
      </c>
      <c r="AA8149" t="s">
        <v>5095</v>
      </c>
      <c r="AC8149">
        <v>1</v>
      </c>
      <c r="AE8149">
        <v>0</v>
      </c>
      <c r="AF8149" t="s">
        <v>271</v>
      </c>
    </row>
    <row r="8150" spans="1:32" hidden="1" x14ac:dyDescent="0.25">
      <c r="A8150" t="str">
        <f t="array" ref="A8150">IF(COUNT(SEARCH(RubriekenHistorisch,CONCATENATE(P8149,U8149,AB8149,AH8149))),"t","f")</f>
        <v>f</v>
      </c>
      <c r="B8150" t="str">
        <f t="shared" si="383"/>
        <v>f</v>
      </c>
      <c r="C8150" t="str">
        <f t="shared" si="384"/>
        <v>f</v>
      </c>
      <c r="D8150" t="str">
        <f t="shared" si="385"/>
        <v>f</v>
      </c>
      <c r="E8150" t="str">
        <f>IF(COUNT(SEARCH({"04.","05.","09.","12."},CONCATENATE(P8149,U8149,AB8149,AH8149))),"t","f")</f>
        <v>f</v>
      </c>
      <c r="F8150" t="str">
        <f t="array" ref="F8150">IF(COUNT(SEARCH(HistorischeRubrieken,CONCATENATE(P8149,U8149,AB8149,AH8149))),"t","f")</f>
        <v>f</v>
      </c>
      <c r="G8150">
        <v>3</v>
      </c>
      <c r="H8150">
        <v>802101</v>
      </c>
      <c r="I8150" t="s">
        <v>5163</v>
      </c>
      <c r="J8150">
        <v>20010301</v>
      </c>
      <c r="K8150">
        <v>20110601</v>
      </c>
      <c r="M8150">
        <v>0</v>
      </c>
      <c r="N8150">
        <v>0</v>
      </c>
      <c r="O8150" t="s">
        <v>5083</v>
      </c>
      <c r="R8150">
        <v>0</v>
      </c>
      <c r="S8150" t="s">
        <v>271</v>
      </c>
      <c r="AA8150" t="s">
        <v>5084</v>
      </c>
      <c r="AC8150">
        <v>1</v>
      </c>
      <c r="AE8150">
        <v>0</v>
      </c>
      <c r="AF8150" t="s">
        <v>271</v>
      </c>
    </row>
    <row r="8151" spans="1:32" hidden="1" x14ac:dyDescent="0.25">
      <c r="A8151" t="str">
        <f t="array" ref="A8151">IF(COUNT(SEARCH(RubriekenHistorisch,CONCATENATE(P8150,U8150,AB8150,AH8150))),"t","f")</f>
        <v>f</v>
      </c>
      <c r="B8151" t="str">
        <f t="shared" si="383"/>
        <v>f</v>
      </c>
      <c r="C8151" t="str">
        <f t="shared" si="384"/>
        <v>f</v>
      </c>
      <c r="D8151" t="str">
        <f t="shared" si="385"/>
        <v>f</v>
      </c>
      <c r="E8151" t="str">
        <f>IF(COUNT(SEARCH({"04.","05.","09.","12."},CONCATENATE(P8150,U8150,AB8150,AH8150))),"t","f")</f>
        <v>f</v>
      </c>
      <c r="F8151" t="str">
        <f t="array" ref="F8151">IF(COUNT(SEARCH(HistorischeRubrieken,CONCATENATE(P8150,U8150,AB8150,AH8150))),"t","f")</f>
        <v>f</v>
      </c>
      <c r="G8151">
        <v>4</v>
      </c>
      <c r="H8151">
        <v>802101</v>
      </c>
      <c r="I8151" t="s">
        <v>5163</v>
      </c>
      <c r="J8151">
        <v>20110601</v>
      </c>
      <c r="K8151">
        <v>20120115</v>
      </c>
      <c r="M8151">
        <v>0</v>
      </c>
      <c r="N8151">
        <v>0</v>
      </c>
      <c r="O8151" t="s">
        <v>5076</v>
      </c>
      <c r="R8151">
        <v>0</v>
      </c>
      <c r="S8151" t="s">
        <v>271</v>
      </c>
      <c r="AA8151" t="s">
        <v>5077</v>
      </c>
      <c r="AC8151">
        <v>1</v>
      </c>
      <c r="AE8151">
        <v>0</v>
      </c>
      <c r="AF8151" t="s">
        <v>271</v>
      </c>
    </row>
    <row r="8152" spans="1:32" hidden="1" x14ac:dyDescent="0.25">
      <c r="A8152" t="str">
        <f t="array" ref="A8152">IF(COUNT(SEARCH(RubriekenHistorisch,CONCATENATE(P8151,U8151,AB8151,AH8151))),"t","f")</f>
        <v>f</v>
      </c>
      <c r="B8152" t="str">
        <f t="shared" si="383"/>
        <v>f</v>
      </c>
      <c r="C8152" t="str">
        <f t="shared" si="384"/>
        <v>f</v>
      </c>
      <c r="D8152" t="str">
        <f t="shared" si="385"/>
        <v>f</v>
      </c>
      <c r="E8152" t="str">
        <f>IF(COUNT(SEARCH({"04.","05.","09.","12."},CONCATENATE(P8151,U8151,AB8151,AH8151))),"t","f")</f>
        <v>f</v>
      </c>
      <c r="F8152" t="str">
        <f t="array" ref="F8152">IF(COUNT(SEARCH(HistorischeRubrieken,CONCATENATE(P8151,U8151,AB8151,AH8151))),"t","f")</f>
        <v>f</v>
      </c>
      <c r="G8152">
        <v>5</v>
      </c>
      <c r="H8152">
        <v>802101</v>
      </c>
      <c r="I8152" t="s">
        <v>5163</v>
      </c>
      <c r="J8152">
        <v>20120115</v>
      </c>
      <c r="K8152">
        <v>20120917</v>
      </c>
      <c r="M8152">
        <v>0</v>
      </c>
      <c r="N8152">
        <v>0</v>
      </c>
      <c r="O8152" t="s">
        <v>5078</v>
      </c>
      <c r="R8152">
        <v>0</v>
      </c>
      <c r="S8152" t="s">
        <v>271</v>
      </c>
      <c r="AA8152" t="s">
        <v>5079</v>
      </c>
      <c r="AC8152">
        <v>1</v>
      </c>
      <c r="AE8152">
        <v>0</v>
      </c>
      <c r="AF8152" t="s">
        <v>271</v>
      </c>
    </row>
    <row r="8153" spans="1:32" x14ac:dyDescent="0.25">
      <c r="A8153" t="str">
        <f t="array" ref="A8153">IF(COUNT(SEARCH(RubriekenHistorisch,CONCATENATE(P8152,U8152,AB8152,AH8152))),"t","f")</f>
        <v>f</v>
      </c>
      <c r="B8153" t="str">
        <f t="shared" si="383"/>
        <v>f</v>
      </c>
      <c r="C8153" t="str">
        <f t="shared" si="384"/>
        <v>f</v>
      </c>
      <c r="D8153" t="str">
        <f t="shared" si="385"/>
        <v>f</v>
      </c>
      <c r="E8153" t="str">
        <f>IF(COUNT(SEARCH({"04.","05.","09.","12."},CONCATENATE(P8152,U8152,AB8152,AH8152))),"t","f")</f>
        <v>f</v>
      </c>
      <c r="F8153" t="str">
        <f t="array" ref="F8153">IF(COUNT(SEARCH(HistorischeRubrieken,CONCATENATE(P8152,U8152,AB8152,AH8152))),"t","f")</f>
        <v>f</v>
      </c>
      <c r="G8153">
        <v>6</v>
      </c>
      <c r="H8153">
        <v>802101</v>
      </c>
      <c r="I8153" t="s">
        <v>5163</v>
      </c>
      <c r="J8153">
        <v>20120917</v>
      </c>
      <c r="M8153">
        <v>0</v>
      </c>
      <c r="N8153">
        <v>0</v>
      </c>
      <c r="O8153" t="s">
        <v>5078</v>
      </c>
      <c r="R8153">
        <v>0</v>
      </c>
      <c r="S8153" t="s">
        <v>271</v>
      </c>
      <c r="AA8153" t="s">
        <v>5079</v>
      </c>
      <c r="AC8153">
        <v>1</v>
      </c>
      <c r="AE8153">
        <v>0</v>
      </c>
      <c r="AF8153" t="s">
        <v>271</v>
      </c>
    </row>
    <row r="8154" spans="1:32" hidden="1" x14ac:dyDescent="0.25">
      <c r="A8154" t="str">
        <f t="array" ref="A8154">IF(COUNT(SEARCH(RubriekenHistorisch,CONCATENATE(P8153,U8153,AB8153,AH8153))),"t","f")</f>
        <v>f</v>
      </c>
      <c r="B8154" t="str">
        <f t="shared" si="383"/>
        <v>f</v>
      </c>
      <c r="C8154" t="str">
        <f t="shared" si="384"/>
        <v>f</v>
      </c>
      <c r="D8154" t="str">
        <f t="shared" si="385"/>
        <v>f</v>
      </c>
      <c r="E8154" t="str">
        <f>IF(COUNT(SEARCH({"04.","05.","09.","12."},CONCATENATE(P8153,U8153,AB8153,AH8153))),"t","f")</f>
        <v>f</v>
      </c>
      <c r="F8154" t="str">
        <f t="array" ref="F8154">IF(COUNT(SEARCH(HistorischeRubrieken,CONCATENATE(P8153,U8153,AB8153,AH8153))),"t","f")</f>
        <v>f</v>
      </c>
      <c r="G8154">
        <v>1</v>
      </c>
      <c r="H8154">
        <v>802102</v>
      </c>
      <c r="I8154" t="s">
        <v>5164</v>
      </c>
      <c r="J8154">
        <v>20120401</v>
      </c>
      <c r="K8154">
        <v>20120901</v>
      </c>
      <c r="M8154">
        <v>0</v>
      </c>
      <c r="N8154">
        <v>0</v>
      </c>
      <c r="T8154" t="s">
        <v>5078</v>
      </c>
      <c r="U8154" t="s">
        <v>5165</v>
      </c>
      <c r="V8154">
        <v>0</v>
      </c>
      <c r="W8154">
        <v>1</v>
      </c>
      <c r="X8154">
        <v>20120402</v>
      </c>
      <c r="Y8154">
        <v>0</v>
      </c>
      <c r="Z8154" t="s">
        <v>271</v>
      </c>
    </row>
    <row r="8155" spans="1:32" hidden="1" x14ac:dyDescent="0.25">
      <c r="A8155" t="str">
        <f t="array" ref="A8155">IF(COUNT(SEARCH(RubriekenHistorisch,CONCATENATE(P8154,U8154,AB8154,AH8154))),"t","f")</f>
        <v>f</v>
      </c>
      <c r="B8155" t="str">
        <f t="shared" si="383"/>
        <v>f</v>
      </c>
      <c r="C8155" t="str">
        <f t="shared" si="384"/>
        <v>t</v>
      </c>
      <c r="D8155" t="str">
        <f t="shared" si="385"/>
        <v>f</v>
      </c>
      <c r="E8155" t="str">
        <f>IF(COUNT(SEARCH({"04.","05.","09.","12."},CONCATENATE(P8154,U8154,AB8154,AH8154))),"t","f")</f>
        <v>f</v>
      </c>
      <c r="F8155" t="str">
        <f t="array" ref="F8155">IF(COUNT(SEARCH(HistorischeRubrieken,CONCATENATE(P8154,U8154,AB8154,AH8154))),"t","f")</f>
        <v>f</v>
      </c>
      <c r="G8155">
        <v>1</v>
      </c>
      <c r="H8155">
        <v>802201</v>
      </c>
      <c r="I8155" t="s">
        <v>5166</v>
      </c>
      <c r="J8155">
        <v>19951101</v>
      </c>
      <c r="K8155">
        <v>19960801</v>
      </c>
      <c r="M8155">
        <v>0</v>
      </c>
      <c r="N8155">
        <v>0</v>
      </c>
      <c r="O8155" t="s">
        <v>5069</v>
      </c>
      <c r="R8155">
        <v>0</v>
      </c>
      <c r="S8155" t="s">
        <v>271</v>
      </c>
      <c r="AA8155" t="s">
        <v>5071</v>
      </c>
      <c r="AC8155">
        <v>1</v>
      </c>
      <c r="AE8155">
        <v>0</v>
      </c>
      <c r="AF8155" t="s">
        <v>271</v>
      </c>
    </row>
    <row r="8156" spans="1:32" hidden="1" x14ac:dyDescent="0.25">
      <c r="A8156" t="str">
        <f t="array" ref="A8156">IF(COUNT(SEARCH(RubriekenHistorisch,CONCATENATE(P8155,U8155,AB8155,AH8155))),"t","f")</f>
        <v>f</v>
      </c>
      <c r="B8156" t="str">
        <f t="shared" si="383"/>
        <v>f</v>
      </c>
      <c r="C8156" t="str">
        <f t="shared" si="384"/>
        <v>f</v>
      </c>
      <c r="D8156" t="str">
        <f t="shared" si="385"/>
        <v>f</v>
      </c>
      <c r="E8156" t="str">
        <f>IF(COUNT(SEARCH({"04.","05.","09.","12."},CONCATENATE(P8155,U8155,AB8155,AH8155))),"t","f")</f>
        <v>f</v>
      </c>
      <c r="F8156" t="str">
        <f t="array" ref="F8156">IF(COUNT(SEARCH(HistorischeRubrieken,CONCATENATE(P8155,U8155,AB8155,AH8155))),"t","f")</f>
        <v>f</v>
      </c>
      <c r="G8156">
        <v>2</v>
      </c>
      <c r="H8156">
        <v>802201</v>
      </c>
      <c r="I8156" t="s">
        <v>5166</v>
      </c>
      <c r="J8156">
        <v>19960801</v>
      </c>
      <c r="K8156">
        <v>20010301</v>
      </c>
      <c r="M8156">
        <v>0</v>
      </c>
      <c r="N8156">
        <v>0</v>
      </c>
      <c r="O8156" t="s">
        <v>5094</v>
      </c>
      <c r="R8156">
        <v>0</v>
      </c>
      <c r="S8156" t="s">
        <v>271</v>
      </c>
      <c r="AA8156" t="s">
        <v>5095</v>
      </c>
      <c r="AC8156">
        <v>1</v>
      </c>
      <c r="AE8156">
        <v>0</v>
      </c>
      <c r="AF8156" t="s">
        <v>271</v>
      </c>
    </row>
    <row r="8157" spans="1:32" hidden="1" x14ac:dyDescent="0.25">
      <c r="A8157" t="str">
        <f t="array" ref="A8157">IF(COUNT(SEARCH(RubriekenHistorisch,CONCATENATE(P8156,U8156,AB8156,AH8156))),"t","f")</f>
        <v>f</v>
      </c>
      <c r="B8157" t="str">
        <f t="shared" si="383"/>
        <v>f</v>
      </c>
      <c r="C8157" t="str">
        <f t="shared" si="384"/>
        <v>f</v>
      </c>
      <c r="D8157" t="str">
        <f t="shared" si="385"/>
        <v>f</v>
      </c>
      <c r="E8157" t="str">
        <f>IF(COUNT(SEARCH({"04.","05.","09.","12."},CONCATENATE(P8156,U8156,AB8156,AH8156))),"t","f")</f>
        <v>f</v>
      </c>
      <c r="F8157" t="str">
        <f t="array" ref="F8157">IF(COUNT(SEARCH(HistorischeRubrieken,CONCATENATE(P8156,U8156,AB8156,AH8156))),"t","f")</f>
        <v>f</v>
      </c>
      <c r="G8157">
        <v>3</v>
      </c>
      <c r="H8157">
        <v>802201</v>
      </c>
      <c r="I8157" t="s">
        <v>5166</v>
      </c>
      <c r="J8157">
        <v>20010301</v>
      </c>
      <c r="K8157">
        <v>20110601</v>
      </c>
      <c r="M8157">
        <v>0</v>
      </c>
      <c r="N8157">
        <v>0</v>
      </c>
      <c r="O8157" t="s">
        <v>5083</v>
      </c>
      <c r="R8157">
        <v>0</v>
      </c>
      <c r="S8157" t="s">
        <v>271</v>
      </c>
      <c r="AA8157" t="s">
        <v>5084</v>
      </c>
      <c r="AC8157">
        <v>1</v>
      </c>
      <c r="AE8157">
        <v>0</v>
      </c>
      <c r="AF8157" t="s">
        <v>271</v>
      </c>
    </row>
    <row r="8158" spans="1:32" hidden="1" x14ac:dyDescent="0.25">
      <c r="A8158" t="str">
        <f t="array" ref="A8158">IF(COUNT(SEARCH(RubriekenHistorisch,CONCATENATE(P8157,U8157,AB8157,AH8157))),"t","f")</f>
        <v>f</v>
      </c>
      <c r="B8158" t="str">
        <f t="shared" si="383"/>
        <v>f</v>
      </c>
      <c r="C8158" t="str">
        <f t="shared" si="384"/>
        <v>f</v>
      </c>
      <c r="D8158" t="str">
        <f t="shared" si="385"/>
        <v>f</v>
      </c>
      <c r="E8158" t="str">
        <f>IF(COUNT(SEARCH({"04.","05.","09.","12."},CONCATENATE(P8157,U8157,AB8157,AH8157))),"t","f")</f>
        <v>f</v>
      </c>
      <c r="F8158" t="str">
        <f t="array" ref="F8158">IF(COUNT(SEARCH(HistorischeRubrieken,CONCATENATE(P8157,U8157,AB8157,AH8157))),"t","f")</f>
        <v>f</v>
      </c>
      <c r="G8158">
        <v>4</v>
      </c>
      <c r="H8158">
        <v>802201</v>
      </c>
      <c r="I8158" t="s">
        <v>5166</v>
      </c>
      <c r="J8158">
        <v>20110601</v>
      </c>
      <c r="K8158">
        <v>20120115</v>
      </c>
      <c r="M8158">
        <v>0</v>
      </c>
      <c r="N8158">
        <v>0</v>
      </c>
      <c r="O8158" t="s">
        <v>5076</v>
      </c>
      <c r="R8158">
        <v>0</v>
      </c>
      <c r="S8158" t="s">
        <v>271</v>
      </c>
      <c r="AA8158" t="s">
        <v>5077</v>
      </c>
      <c r="AC8158">
        <v>1</v>
      </c>
      <c r="AE8158">
        <v>0</v>
      </c>
      <c r="AF8158" t="s">
        <v>271</v>
      </c>
    </row>
    <row r="8159" spans="1:32" hidden="1" x14ac:dyDescent="0.25">
      <c r="A8159" t="str">
        <f t="array" ref="A8159">IF(COUNT(SEARCH(RubriekenHistorisch,CONCATENATE(P8158,U8158,AB8158,AH8158))),"t","f")</f>
        <v>f</v>
      </c>
      <c r="B8159" t="str">
        <f t="shared" si="383"/>
        <v>f</v>
      </c>
      <c r="C8159" t="str">
        <f t="shared" si="384"/>
        <v>f</v>
      </c>
      <c r="D8159" t="str">
        <f t="shared" si="385"/>
        <v>f</v>
      </c>
      <c r="E8159" t="str">
        <f>IF(COUNT(SEARCH({"04.","05.","09.","12."},CONCATENATE(P8158,U8158,AB8158,AH8158))),"t","f")</f>
        <v>f</v>
      </c>
      <c r="F8159" t="str">
        <f t="array" ref="F8159">IF(COUNT(SEARCH(HistorischeRubrieken,CONCATENATE(P8158,U8158,AB8158,AH8158))),"t","f")</f>
        <v>f</v>
      </c>
      <c r="G8159">
        <v>5</v>
      </c>
      <c r="H8159">
        <v>802201</v>
      </c>
      <c r="I8159" t="s">
        <v>5166</v>
      </c>
      <c r="J8159">
        <v>20120115</v>
      </c>
      <c r="K8159">
        <v>20120301</v>
      </c>
      <c r="M8159">
        <v>0</v>
      </c>
      <c r="N8159">
        <v>0</v>
      </c>
      <c r="O8159" t="s">
        <v>5078</v>
      </c>
      <c r="R8159">
        <v>0</v>
      </c>
      <c r="S8159" t="s">
        <v>271</v>
      </c>
      <c r="AA8159" t="s">
        <v>5079</v>
      </c>
      <c r="AC8159">
        <v>1</v>
      </c>
      <c r="AE8159">
        <v>0</v>
      </c>
      <c r="AF8159" t="s">
        <v>271</v>
      </c>
    </row>
    <row r="8160" spans="1:32" hidden="1" x14ac:dyDescent="0.25">
      <c r="A8160" t="str">
        <f t="array" ref="A8160">IF(COUNT(SEARCH(RubriekenHistorisch,CONCATENATE(P8159,U8159,AB8159,AH8159))),"t","f")</f>
        <v>f</v>
      </c>
      <c r="B8160" t="str">
        <f t="shared" si="383"/>
        <v>f</v>
      </c>
      <c r="C8160" t="str">
        <f t="shared" si="384"/>
        <v>f</v>
      </c>
      <c r="D8160" t="str">
        <f t="shared" si="385"/>
        <v>f</v>
      </c>
      <c r="E8160" t="str">
        <f>IF(COUNT(SEARCH({"04.","05.","09.","12."},CONCATENATE(P8159,U8159,AB8159,AH8159))),"t","f")</f>
        <v>f</v>
      </c>
      <c r="F8160" t="str">
        <f t="array" ref="F8160">IF(COUNT(SEARCH(HistorischeRubrieken,CONCATENATE(P8159,U8159,AB8159,AH8159))),"t","f")</f>
        <v>f</v>
      </c>
      <c r="G8160">
        <v>6</v>
      </c>
      <c r="H8160">
        <v>802201</v>
      </c>
      <c r="I8160" t="s">
        <v>5167</v>
      </c>
      <c r="J8160">
        <v>20120301</v>
      </c>
      <c r="K8160">
        <v>20120917</v>
      </c>
      <c r="M8160">
        <v>0</v>
      </c>
      <c r="N8160">
        <v>0</v>
      </c>
      <c r="O8160" t="s">
        <v>5078</v>
      </c>
      <c r="R8160">
        <v>0</v>
      </c>
      <c r="S8160" t="s">
        <v>271</v>
      </c>
      <c r="AA8160" t="s">
        <v>5079</v>
      </c>
      <c r="AC8160">
        <v>1</v>
      </c>
      <c r="AE8160">
        <v>0</v>
      </c>
      <c r="AF8160" t="s">
        <v>271</v>
      </c>
    </row>
    <row r="8161" spans="1:32" hidden="1" x14ac:dyDescent="0.25">
      <c r="A8161" t="str">
        <f t="array" ref="A8161">IF(COUNT(SEARCH(RubriekenHistorisch,CONCATENATE(P8160,U8160,AB8160,AH8160))),"t","f")</f>
        <v>f</v>
      </c>
      <c r="B8161" t="str">
        <f t="shared" si="383"/>
        <v>f</v>
      </c>
      <c r="C8161" t="str">
        <f t="shared" si="384"/>
        <v>f</v>
      </c>
      <c r="D8161" t="str">
        <f t="shared" si="385"/>
        <v>f</v>
      </c>
      <c r="E8161" t="str">
        <f>IF(COUNT(SEARCH({"04.","05.","09.","12."},CONCATENATE(P8160,U8160,AB8160,AH8160))),"t","f")</f>
        <v>f</v>
      </c>
      <c r="F8161" t="str">
        <f t="array" ref="F8161">IF(COUNT(SEARCH(HistorischeRubrieken,CONCATENATE(P8160,U8160,AB8160,AH8160))),"t","f")</f>
        <v>f</v>
      </c>
      <c r="G8161">
        <v>7</v>
      </c>
      <c r="H8161">
        <v>802201</v>
      </c>
      <c r="I8161" t="s">
        <v>5167</v>
      </c>
      <c r="J8161">
        <v>20120917</v>
      </c>
      <c r="K8161">
        <v>20130101</v>
      </c>
      <c r="M8161">
        <v>0</v>
      </c>
      <c r="N8161">
        <v>0</v>
      </c>
      <c r="O8161" t="s">
        <v>5078</v>
      </c>
      <c r="R8161">
        <v>0</v>
      </c>
      <c r="S8161" t="s">
        <v>271</v>
      </c>
      <c r="AA8161" t="s">
        <v>5079</v>
      </c>
      <c r="AC8161">
        <v>1</v>
      </c>
      <c r="AE8161">
        <v>0</v>
      </c>
      <c r="AF8161" t="s">
        <v>271</v>
      </c>
    </row>
    <row r="8162" spans="1:32" hidden="1" x14ac:dyDescent="0.25">
      <c r="A8162" t="str">
        <f t="array" ref="A8162">IF(COUNT(SEARCH(RubriekenHistorisch,CONCATENATE(P8161,U8161,AB8161,AH8161))),"t","f")</f>
        <v>f</v>
      </c>
      <c r="B8162" t="str">
        <f t="shared" si="383"/>
        <v>f</v>
      </c>
      <c r="C8162" t="str">
        <f t="shared" si="384"/>
        <v>f</v>
      </c>
      <c r="D8162" t="str">
        <f t="shared" si="385"/>
        <v>f</v>
      </c>
      <c r="E8162" t="str">
        <f>IF(COUNT(SEARCH({"04.","05.","09.","12."},CONCATENATE(P8161,U8161,AB8161,AH8161))),"t","f")</f>
        <v>f</v>
      </c>
      <c r="F8162" t="str">
        <f t="array" ref="F8162">IF(COUNT(SEARCH(HistorischeRubrieken,CONCATENATE(P8161,U8161,AB8161,AH8161))),"t","f")</f>
        <v>f</v>
      </c>
      <c r="G8162">
        <v>1</v>
      </c>
      <c r="H8162">
        <v>802202</v>
      </c>
      <c r="I8162" t="s">
        <v>5168</v>
      </c>
      <c r="J8162">
        <v>20120401</v>
      </c>
      <c r="K8162">
        <v>20120901</v>
      </c>
      <c r="M8162">
        <v>0</v>
      </c>
      <c r="N8162">
        <v>0</v>
      </c>
      <c r="T8162" t="s">
        <v>5078</v>
      </c>
      <c r="U8162" t="s">
        <v>5169</v>
      </c>
      <c r="V8162">
        <v>0</v>
      </c>
      <c r="W8162">
        <v>1</v>
      </c>
      <c r="X8162">
        <v>20120402</v>
      </c>
      <c r="Y8162">
        <v>0</v>
      </c>
      <c r="Z8162" t="s">
        <v>271</v>
      </c>
    </row>
    <row r="8163" spans="1:32" hidden="1" x14ac:dyDescent="0.25">
      <c r="A8163" t="str">
        <f t="array" ref="A8163">IF(COUNT(SEARCH(RubriekenHistorisch,CONCATENATE(P8162,U8162,AB8162,AH8162))),"t","f")</f>
        <v>f</v>
      </c>
      <c r="B8163" t="str">
        <f t="shared" si="383"/>
        <v>f</v>
      </c>
      <c r="C8163" t="str">
        <f t="shared" si="384"/>
        <v>t</v>
      </c>
      <c r="D8163" t="str">
        <f t="shared" si="385"/>
        <v>f</v>
      </c>
      <c r="E8163" t="str">
        <f>IF(COUNT(SEARCH({"04.","05.","09.","12."},CONCATENATE(P8162,U8162,AB8162,AH8162))),"t","f")</f>
        <v>f</v>
      </c>
      <c r="F8163" t="str">
        <f t="array" ref="F8163">IF(COUNT(SEARCH(HistorischeRubrieken,CONCATENATE(P8162,U8162,AB8162,AH8162))),"t","f")</f>
        <v>f</v>
      </c>
      <c r="G8163">
        <v>1</v>
      </c>
      <c r="H8163">
        <v>802301</v>
      </c>
      <c r="I8163" t="s">
        <v>5170</v>
      </c>
      <c r="J8163">
        <v>19951101</v>
      </c>
      <c r="K8163">
        <v>19960801</v>
      </c>
      <c r="M8163">
        <v>0</v>
      </c>
      <c r="N8163">
        <v>0</v>
      </c>
      <c r="O8163" t="s">
        <v>5069</v>
      </c>
      <c r="R8163">
        <v>0</v>
      </c>
      <c r="S8163" t="s">
        <v>271</v>
      </c>
      <c r="AA8163" t="s">
        <v>5071</v>
      </c>
      <c r="AC8163">
        <v>1</v>
      </c>
      <c r="AE8163">
        <v>0</v>
      </c>
      <c r="AF8163" t="s">
        <v>271</v>
      </c>
    </row>
    <row r="8164" spans="1:32" hidden="1" x14ac:dyDescent="0.25">
      <c r="A8164" t="str">
        <f t="array" ref="A8164">IF(COUNT(SEARCH(RubriekenHistorisch,CONCATENATE(P8163,U8163,AB8163,AH8163))),"t","f")</f>
        <v>f</v>
      </c>
      <c r="B8164" t="str">
        <f t="shared" si="383"/>
        <v>f</v>
      </c>
      <c r="C8164" t="str">
        <f t="shared" si="384"/>
        <v>f</v>
      </c>
      <c r="D8164" t="str">
        <f t="shared" si="385"/>
        <v>f</v>
      </c>
      <c r="E8164" t="str">
        <f>IF(COUNT(SEARCH({"04.","05.","09.","12."},CONCATENATE(P8163,U8163,AB8163,AH8163))),"t","f")</f>
        <v>f</v>
      </c>
      <c r="F8164" t="str">
        <f t="array" ref="F8164">IF(COUNT(SEARCH(HistorischeRubrieken,CONCATENATE(P8163,U8163,AB8163,AH8163))),"t","f")</f>
        <v>f</v>
      </c>
      <c r="G8164">
        <v>2</v>
      </c>
      <c r="H8164">
        <v>802301</v>
      </c>
      <c r="I8164" t="s">
        <v>5170</v>
      </c>
      <c r="J8164">
        <v>19960801</v>
      </c>
      <c r="K8164">
        <v>20010301</v>
      </c>
      <c r="M8164">
        <v>0</v>
      </c>
      <c r="N8164">
        <v>0</v>
      </c>
      <c r="O8164" t="s">
        <v>5094</v>
      </c>
      <c r="R8164">
        <v>0</v>
      </c>
      <c r="S8164" t="s">
        <v>271</v>
      </c>
      <c r="AA8164" t="s">
        <v>5095</v>
      </c>
      <c r="AC8164">
        <v>1</v>
      </c>
      <c r="AE8164">
        <v>0</v>
      </c>
      <c r="AF8164" t="s">
        <v>271</v>
      </c>
    </row>
    <row r="8165" spans="1:32" hidden="1" x14ac:dyDescent="0.25">
      <c r="A8165" t="str">
        <f t="array" ref="A8165">IF(COUNT(SEARCH(RubriekenHistorisch,CONCATENATE(P8164,U8164,AB8164,AH8164))),"t","f")</f>
        <v>f</v>
      </c>
      <c r="B8165" t="str">
        <f t="shared" si="383"/>
        <v>f</v>
      </c>
      <c r="C8165" t="str">
        <f t="shared" si="384"/>
        <v>f</v>
      </c>
      <c r="D8165" t="str">
        <f t="shared" si="385"/>
        <v>f</v>
      </c>
      <c r="E8165" t="str">
        <f>IF(COUNT(SEARCH({"04.","05.","09.","12."},CONCATENATE(P8164,U8164,AB8164,AH8164))),"t","f")</f>
        <v>f</v>
      </c>
      <c r="F8165" t="str">
        <f t="array" ref="F8165">IF(COUNT(SEARCH(HistorischeRubrieken,CONCATENATE(P8164,U8164,AB8164,AH8164))),"t","f")</f>
        <v>f</v>
      </c>
      <c r="G8165">
        <v>3</v>
      </c>
      <c r="H8165">
        <v>802301</v>
      </c>
      <c r="I8165" t="s">
        <v>5170</v>
      </c>
      <c r="J8165">
        <v>20010301</v>
      </c>
      <c r="K8165">
        <v>20110601</v>
      </c>
      <c r="M8165">
        <v>0</v>
      </c>
      <c r="N8165">
        <v>0</v>
      </c>
      <c r="O8165" t="s">
        <v>5083</v>
      </c>
      <c r="R8165">
        <v>0</v>
      </c>
      <c r="S8165" t="s">
        <v>271</v>
      </c>
      <c r="AA8165" t="s">
        <v>5084</v>
      </c>
      <c r="AC8165">
        <v>1</v>
      </c>
      <c r="AE8165">
        <v>0</v>
      </c>
      <c r="AF8165" t="s">
        <v>271</v>
      </c>
    </row>
    <row r="8166" spans="1:32" hidden="1" x14ac:dyDescent="0.25">
      <c r="A8166" t="str">
        <f t="array" ref="A8166">IF(COUNT(SEARCH(RubriekenHistorisch,CONCATENATE(P8165,U8165,AB8165,AH8165))),"t","f")</f>
        <v>f</v>
      </c>
      <c r="B8166" t="str">
        <f t="shared" si="383"/>
        <v>f</v>
      </c>
      <c r="C8166" t="str">
        <f t="shared" si="384"/>
        <v>f</v>
      </c>
      <c r="D8166" t="str">
        <f t="shared" si="385"/>
        <v>f</v>
      </c>
      <c r="E8166" t="str">
        <f>IF(COUNT(SEARCH({"04.","05.","09.","12."},CONCATENATE(P8165,U8165,AB8165,AH8165))),"t","f")</f>
        <v>f</v>
      </c>
      <c r="F8166" t="str">
        <f t="array" ref="F8166">IF(COUNT(SEARCH(HistorischeRubrieken,CONCATENATE(P8165,U8165,AB8165,AH8165))),"t","f")</f>
        <v>f</v>
      </c>
      <c r="G8166">
        <v>4</v>
      </c>
      <c r="H8166">
        <v>802301</v>
      </c>
      <c r="I8166" t="s">
        <v>5170</v>
      </c>
      <c r="J8166">
        <v>20110601</v>
      </c>
      <c r="K8166">
        <v>20120115</v>
      </c>
      <c r="M8166">
        <v>0</v>
      </c>
      <c r="N8166">
        <v>0</v>
      </c>
      <c r="O8166" t="s">
        <v>5076</v>
      </c>
      <c r="R8166">
        <v>0</v>
      </c>
      <c r="S8166" t="s">
        <v>271</v>
      </c>
      <c r="AA8166" t="s">
        <v>5077</v>
      </c>
      <c r="AC8166">
        <v>1</v>
      </c>
      <c r="AE8166">
        <v>0</v>
      </c>
      <c r="AF8166" t="s">
        <v>271</v>
      </c>
    </row>
    <row r="8167" spans="1:32" hidden="1" x14ac:dyDescent="0.25">
      <c r="A8167" t="str">
        <f t="array" ref="A8167">IF(COUNT(SEARCH(RubriekenHistorisch,CONCATENATE(P8166,U8166,AB8166,AH8166))),"t","f")</f>
        <v>f</v>
      </c>
      <c r="B8167" t="str">
        <f t="shared" si="383"/>
        <v>f</v>
      </c>
      <c r="C8167" t="str">
        <f t="shared" si="384"/>
        <v>f</v>
      </c>
      <c r="D8167" t="str">
        <f t="shared" si="385"/>
        <v>f</v>
      </c>
      <c r="E8167" t="str">
        <f>IF(COUNT(SEARCH({"04.","05.","09.","12."},CONCATENATE(P8166,U8166,AB8166,AH8166))),"t","f")</f>
        <v>f</v>
      </c>
      <c r="F8167" t="str">
        <f t="array" ref="F8167">IF(COUNT(SEARCH(HistorischeRubrieken,CONCATENATE(P8166,U8166,AB8166,AH8166))),"t","f")</f>
        <v>f</v>
      </c>
      <c r="G8167">
        <v>5</v>
      </c>
      <c r="H8167">
        <v>802301</v>
      </c>
      <c r="I8167" t="s">
        <v>5170</v>
      </c>
      <c r="J8167">
        <v>20120115</v>
      </c>
      <c r="K8167">
        <v>20120917</v>
      </c>
      <c r="M8167">
        <v>0</v>
      </c>
      <c r="N8167">
        <v>0</v>
      </c>
      <c r="O8167" t="s">
        <v>5078</v>
      </c>
      <c r="R8167">
        <v>0</v>
      </c>
      <c r="S8167" t="s">
        <v>271</v>
      </c>
      <c r="AA8167" t="s">
        <v>5079</v>
      </c>
      <c r="AC8167">
        <v>1</v>
      </c>
      <c r="AE8167">
        <v>0</v>
      </c>
      <c r="AF8167" t="s">
        <v>271</v>
      </c>
    </row>
    <row r="8168" spans="1:32" x14ac:dyDescent="0.25">
      <c r="A8168" t="str">
        <f t="array" ref="A8168">IF(COUNT(SEARCH(RubriekenHistorisch,CONCATENATE(P8167,U8167,AB8167,AH8167))),"t","f")</f>
        <v>f</v>
      </c>
      <c r="B8168" t="str">
        <f t="shared" si="383"/>
        <v>f</v>
      </c>
      <c r="C8168" t="str">
        <f t="shared" si="384"/>
        <v>f</v>
      </c>
      <c r="D8168" t="str">
        <f t="shared" si="385"/>
        <v>f</v>
      </c>
      <c r="E8168" t="str">
        <f>IF(COUNT(SEARCH({"04.","05.","09.","12."},CONCATENATE(P8167,U8167,AB8167,AH8167))),"t","f")</f>
        <v>f</v>
      </c>
      <c r="F8168" t="str">
        <f t="array" ref="F8168">IF(COUNT(SEARCH(HistorischeRubrieken,CONCATENATE(P8167,U8167,AB8167,AH8167))),"t","f")</f>
        <v>f</v>
      </c>
      <c r="G8168">
        <v>6</v>
      </c>
      <c r="H8168">
        <v>802301</v>
      </c>
      <c r="I8168" t="s">
        <v>5170</v>
      </c>
      <c r="J8168">
        <v>20120917</v>
      </c>
      <c r="M8168">
        <v>0</v>
      </c>
      <c r="N8168">
        <v>0</v>
      </c>
      <c r="O8168" t="s">
        <v>5078</v>
      </c>
      <c r="R8168">
        <v>0</v>
      </c>
      <c r="S8168" t="s">
        <v>271</v>
      </c>
      <c r="AA8168" t="s">
        <v>5079</v>
      </c>
      <c r="AC8168">
        <v>1</v>
      </c>
      <c r="AE8168">
        <v>0</v>
      </c>
      <c r="AF8168" t="s">
        <v>271</v>
      </c>
    </row>
    <row r="8169" spans="1:32" hidden="1" x14ac:dyDescent="0.25">
      <c r="A8169" t="str">
        <f t="array" ref="A8169">IF(COUNT(SEARCH(RubriekenHistorisch,CONCATENATE(P8168,U8168,AB8168,AH8168))),"t","f")</f>
        <v>f</v>
      </c>
      <c r="B8169" t="str">
        <f t="shared" si="383"/>
        <v>f</v>
      </c>
      <c r="C8169" t="str">
        <f t="shared" si="384"/>
        <v>f</v>
      </c>
      <c r="D8169" t="str">
        <f t="shared" si="385"/>
        <v>f</v>
      </c>
      <c r="E8169" t="str">
        <f>IF(COUNT(SEARCH({"04.","05.","09.","12."},CONCATENATE(P8168,U8168,AB8168,AH8168))),"t","f")</f>
        <v>f</v>
      </c>
      <c r="F8169" t="str">
        <f t="array" ref="F8169">IF(COUNT(SEARCH(HistorischeRubrieken,CONCATENATE(P8168,U8168,AB8168,AH8168))),"t","f")</f>
        <v>f</v>
      </c>
      <c r="G8169">
        <v>1</v>
      </c>
      <c r="H8169">
        <v>802401</v>
      </c>
      <c r="I8169" t="s">
        <v>5171</v>
      </c>
      <c r="J8169">
        <v>19951101</v>
      </c>
      <c r="K8169">
        <v>19960801</v>
      </c>
      <c r="M8169">
        <v>0</v>
      </c>
      <c r="N8169">
        <v>0</v>
      </c>
      <c r="O8169" t="s">
        <v>5069</v>
      </c>
      <c r="R8169">
        <v>0</v>
      </c>
      <c r="S8169" t="s">
        <v>271</v>
      </c>
      <c r="AA8169" t="s">
        <v>5071</v>
      </c>
      <c r="AC8169">
        <v>1</v>
      </c>
      <c r="AE8169">
        <v>0</v>
      </c>
      <c r="AF8169" t="s">
        <v>271</v>
      </c>
    </row>
    <row r="8170" spans="1:32" hidden="1" x14ac:dyDescent="0.25">
      <c r="A8170" t="str">
        <f t="array" ref="A8170">IF(COUNT(SEARCH(RubriekenHistorisch,CONCATENATE(P8169,U8169,AB8169,AH8169))),"t","f")</f>
        <v>f</v>
      </c>
      <c r="B8170" t="str">
        <f t="shared" si="383"/>
        <v>f</v>
      </c>
      <c r="C8170" t="str">
        <f t="shared" si="384"/>
        <v>f</v>
      </c>
      <c r="D8170" t="str">
        <f t="shared" si="385"/>
        <v>f</v>
      </c>
      <c r="E8170" t="str">
        <f>IF(COUNT(SEARCH({"04.","05.","09.","12."},CONCATENATE(P8169,U8169,AB8169,AH8169))),"t","f")</f>
        <v>f</v>
      </c>
      <c r="F8170" t="str">
        <f t="array" ref="F8170">IF(COUNT(SEARCH(HistorischeRubrieken,CONCATENATE(P8169,U8169,AB8169,AH8169))),"t","f")</f>
        <v>f</v>
      </c>
      <c r="G8170">
        <v>2</v>
      </c>
      <c r="H8170">
        <v>802401</v>
      </c>
      <c r="I8170" t="s">
        <v>5171</v>
      </c>
      <c r="J8170">
        <v>19960801</v>
      </c>
      <c r="K8170">
        <v>20010301</v>
      </c>
      <c r="M8170">
        <v>0</v>
      </c>
      <c r="N8170">
        <v>0</v>
      </c>
      <c r="O8170" t="s">
        <v>5094</v>
      </c>
      <c r="R8170">
        <v>0</v>
      </c>
      <c r="S8170" t="s">
        <v>271</v>
      </c>
      <c r="AA8170" t="s">
        <v>5095</v>
      </c>
      <c r="AC8170">
        <v>1</v>
      </c>
      <c r="AE8170">
        <v>0</v>
      </c>
      <c r="AF8170" t="s">
        <v>271</v>
      </c>
    </row>
    <row r="8171" spans="1:32" hidden="1" x14ac:dyDescent="0.25">
      <c r="A8171" t="str">
        <f t="array" ref="A8171">IF(COUNT(SEARCH(RubriekenHistorisch,CONCATENATE(P8170,U8170,AB8170,AH8170))),"t","f")</f>
        <v>f</v>
      </c>
      <c r="B8171" t="str">
        <f t="shared" si="383"/>
        <v>f</v>
      </c>
      <c r="C8171" t="str">
        <f t="shared" si="384"/>
        <v>f</v>
      </c>
      <c r="D8171" t="str">
        <f t="shared" si="385"/>
        <v>f</v>
      </c>
      <c r="E8171" t="str">
        <f>IF(COUNT(SEARCH({"04.","05.","09.","12."},CONCATENATE(P8170,U8170,AB8170,AH8170))),"t","f")</f>
        <v>f</v>
      </c>
      <c r="F8171" t="str">
        <f t="array" ref="F8171">IF(COUNT(SEARCH(HistorischeRubrieken,CONCATENATE(P8170,U8170,AB8170,AH8170))),"t","f")</f>
        <v>f</v>
      </c>
      <c r="G8171">
        <v>3</v>
      </c>
      <c r="H8171">
        <v>802401</v>
      </c>
      <c r="I8171" t="s">
        <v>5171</v>
      </c>
      <c r="J8171">
        <v>20010301</v>
      </c>
      <c r="K8171">
        <v>20040601</v>
      </c>
      <c r="M8171">
        <v>0</v>
      </c>
      <c r="N8171">
        <v>0</v>
      </c>
      <c r="O8171" t="s">
        <v>5083</v>
      </c>
      <c r="R8171">
        <v>0</v>
      </c>
      <c r="S8171" t="s">
        <v>271</v>
      </c>
      <c r="AA8171" t="s">
        <v>5084</v>
      </c>
      <c r="AC8171">
        <v>1</v>
      </c>
      <c r="AE8171">
        <v>0</v>
      </c>
      <c r="AF8171" t="s">
        <v>271</v>
      </c>
    </row>
    <row r="8172" spans="1:32" hidden="1" x14ac:dyDescent="0.25">
      <c r="A8172" t="str">
        <f t="array" ref="A8172">IF(COUNT(SEARCH(RubriekenHistorisch,CONCATENATE(P8171,U8171,AB8171,AH8171))),"t","f")</f>
        <v>f</v>
      </c>
      <c r="B8172" t="str">
        <f t="shared" si="383"/>
        <v>f</v>
      </c>
      <c r="C8172" t="str">
        <f t="shared" si="384"/>
        <v>f</v>
      </c>
      <c r="D8172" t="str">
        <f t="shared" si="385"/>
        <v>f</v>
      </c>
      <c r="E8172" t="str">
        <f>IF(COUNT(SEARCH({"04.","05.","09.","12."},CONCATENATE(P8171,U8171,AB8171,AH8171))),"t","f")</f>
        <v>f</v>
      </c>
      <c r="F8172" t="str">
        <f t="array" ref="F8172">IF(COUNT(SEARCH(HistorischeRubrieken,CONCATENATE(P8171,U8171,AB8171,AH8171))),"t","f")</f>
        <v>f</v>
      </c>
      <c r="G8172">
        <v>1</v>
      </c>
      <c r="H8172">
        <v>802501</v>
      </c>
      <c r="I8172" t="s">
        <v>5172</v>
      </c>
      <c r="J8172">
        <v>19951101</v>
      </c>
      <c r="K8172">
        <v>19960801</v>
      </c>
      <c r="M8172">
        <v>0</v>
      </c>
      <c r="N8172">
        <v>0</v>
      </c>
      <c r="O8172" t="s">
        <v>5069</v>
      </c>
      <c r="R8172">
        <v>0</v>
      </c>
      <c r="S8172" t="s">
        <v>271</v>
      </c>
      <c r="AA8172" t="s">
        <v>5071</v>
      </c>
      <c r="AC8172">
        <v>1</v>
      </c>
      <c r="AE8172">
        <v>0</v>
      </c>
      <c r="AF8172" t="s">
        <v>271</v>
      </c>
    </row>
    <row r="8173" spans="1:32" hidden="1" x14ac:dyDescent="0.25">
      <c r="A8173" t="str">
        <f t="array" ref="A8173">IF(COUNT(SEARCH(RubriekenHistorisch,CONCATENATE(P8172,U8172,AB8172,AH8172))),"t","f")</f>
        <v>f</v>
      </c>
      <c r="B8173" t="str">
        <f t="shared" si="383"/>
        <v>f</v>
      </c>
      <c r="C8173" t="str">
        <f t="shared" si="384"/>
        <v>f</v>
      </c>
      <c r="D8173" t="str">
        <f t="shared" si="385"/>
        <v>f</v>
      </c>
      <c r="E8173" t="str">
        <f>IF(COUNT(SEARCH({"04.","05.","09.","12."},CONCATENATE(P8172,U8172,AB8172,AH8172))),"t","f")</f>
        <v>f</v>
      </c>
      <c r="F8173" t="str">
        <f t="array" ref="F8173">IF(COUNT(SEARCH(HistorischeRubrieken,CONCATENATE(P8172,U8172,AB8172,AH8172))),"t","f")</f>
        <v>f</v>
      </c>
      <c r="G8173">
        <v>2</v>
      </c>
      <c r="H8173">
        <v>802501</v>
      </c>
      <c r="I8173" t="s">
        <v>5172</v>
      </c>
      <c r="J8173">
        <v>19960801</v>
      </c>
      <c r="K8173">
        <v>20010301</v>
      </c>
      <c r="M8173">
        <v>0</v>
      </c>
      <c r="N8173">
        <v>0</v>
      </c>
      <c r="O8173" t="s">
        <v>5094</v>
      </c>
      <c r="R8173">
        <v>0</v>
      </c>
      <c r="S8173" t="s">
        <v>271</v>
      </c>
      <c r="AA8173" t="s">
        <v>5095</v>
      </c>
      <c r="AC8173">
        <v>1</v>
      </c>
      <c r="AE8173">
        <v>0</v>
      </c>
      <c r="AF8173" t="s">
        <v>271</v>
      </c>
    </row>
    <row r="8174" spans="1:32" hidden="1" x14ac:dyDescent="0.25">
      <c r="A8174" t="str">
        <f t="array" ref="A8174">IF(COUNT(SEARCH(RubriekenHistorisch,CONCATENATE(P8173,U8173,AB8173,AH8173))),"t","f")</f>
        <v>f</v>
      </c>
      <c r="B8174" t="str">
        <f t="shared" si="383"/>
        <v>f</v>
      </c>
      <c r="C8174" t="str">
        <f t="shared" si="384"/>
        <v>f</v>
      </c>
      <c r="D8174" t="str">
        <f t="shared" si="385"/>
        <v>f</v>
      </c>
      <c r="E8174" t="str">
        <f>IF(COUNT(SEARCH({"04.","05.","09.","12."},CONCATENATE(P8173,U8173,AB8173,AH8173))),"t","f")</f>
        <v>f</v>
      </c>
      <c r="F8174" t="str">
        <f t="array" ref="F8174">IF(COUNT(SEARCH(HistorischeRubrieken,CONCATENATE(P8173,U8173,AB8173,AH8173))),"t","f")</f>
        <v>f</v>
      </c>
      <c r="G8174">
        <v>3</v>
      </c>
      <c r="H8174">
        <v>802501</v>
      </c>
      <c r="I8174" t="s">
        <v>5173</v>
      </c>
      <c r="J8174">
        <v>20010301</v>
      </c>
      <c r="K8174">
        <v>20040901</v>
      </c>
      <c r="M8174">
        <v>0</v>
      </c>
      <c r="N8174">
        <v>0</v>
      </c>
      <c r="O8174" t="s">
        <v>5083</v>
      </c>
      <c r="R8174">
        <v>0</v>
      </c>
      <c r="S8174" t="s">
        <v>271</v>
      </c>
      <c r="AA8174" t="s">
        <v>5129</v>
      </c>
      <c r="AC8174">
        <v>1</v>
      </c>
      <c r="AE8174">
        <v>0</v>
      </c>
      <c r="AF8174" t="s">
        <v>271</v>
      </c>
    </row>
    <row r="8175" spans="1:32" hidden="1" x14ac:dyDescent="0.25">
      <c r="A8175" t="str">
        <f t="array" ref="A8175">IF(COUNT(SEARCH(RubriekenHistorisch,CONCATENATE(P8174,U8174,AB8174,AH8174))),"t","f")</f>
        <v>f</v>
      </c>
      <c r="B8175" t="str">
        <f t="shared" si="383"/>
        <v>f</v>
      </c>
      <c r="C8175" t="str">
        <f t="shared" si="384"/>
        <v>f</v>
      </c>
      <c r="D8175" t="str">
        <f t="shared" si="385"/>
        <v>f</v>
      </c>
      <c r="E8175" t="str">
        <f>IF(COUNT(SEARCH({"04.","05.","09.","12."},CONCATENATE(P8174,U8174,AB8174,AH8174))),"t","f")</f>
        <v>f</v>
      </c>
      <c r="F8175" t="str">
        <f t="array" ref="F8175">IF(COUNT(SEARCH(HistorischeRubrieken,CONCATENATE(P8174,U8174,AB8174,AH8174))),"t","f")</f>
        <v>f</v>
      </c>
      <c r="G8175">
        <v>4</v>
      </c>
      <c r="H8175">
        <v>802501</v>
      </c>
      <c r="I8175" t="s">
        <v>5174</v>
      </c>
      <c r="J8175">
        <v>20040901</v>
      </c>
      <c r="K8175">
        <v>20110601</v>
      </c>
      <c r="M8175">
        <v>0</v>
      </c>
      <c r="N8175">
        <v>0</v>
      </c>
      <c r="O8175" t="s">
        <v>5083</v>
      </c>
      <c r="R8175">
        <v>0</v>
      </c>
      <c r="S8175" t="s">
        <v>271</v>
      </c>
      <c r="AA8175" t="s">
        <v>5129</v>
      </c>
      <c r="AC8175">
        <v>1</v>
      </c>
      <c r="AE8175">
        <v>0</v>
      </c>
      <c r="AF8175" t="s">
        <v>271</v>
      </c>
    </row>
    <row r="8176" spans="1:32" hidden="1" x14ac:dyDescent="0.25">
      <c r="A8176" t="str">
        <f t="array" ref="A8176">IF(COUNT(SEARCH(RubriekenHistorisch,CONCATENATE(P8175,U8175,AB8175,AH8175))),"t","f")</f>
        <v>f</v>
      </c>
      <c r="B8176" t="str">
        <f t="shared" si="383"/>
        <v>f</v>
      </c>
      <c r="C8176" t="str">
        <f t="shared" si="384"/>
        <v>f</v>
      </c>
      <c r="D8176" t="str">
        <f t="shared" si="385"/>
        <v>f</v>
      </c>
      <c r="E8176" t="str">
        <f>IF(COUNT(SEARCH({"04.","05.","09.","12."},CONCATENATE(P8175,U8175,AB8175,AH8175))),"t","f")</f>
        <v>f</v>
      </c>
      <c r="F8176" t="str">
        <f t="array" ref="F8176">IF(COUNT(SEARCH(HistorischeRubrieken,CONCATENATE(P8175,U8175,AB8175,AH8175))),"t","f")</f>
        <v>f</v>
      </c>
      <c r="G8176">
        <v>5</v>
      </c>
      <c r="H8176">
        <v>802501</v>
      </c>
      <c r="I8176" t="s">
        <v>5175</v>
      </c>
      <c r="J8176">
        <v>20110601</v>
      </c>
      <c r="K8176">
        <v>20120115</v>
      </c>
      <c r="M8176">
        <v>0</v>
      </c>
      <c r="N8176">
        <v>0</v>
      </c>
      <c r="O8176" t="s">
        <v>5076</v>
      </c>
      <c r="R8176">
        <v>0</v>
      </c>
      <c r="S8176" t="s">
        <v>271</v>
      </c>
      <c r="AA8176" t="s">
        <v>5077</v>
      </c>
      <c r="AC8176">
        <v>1</v>
      </c>
      <c r="AE8176">
        <v>0</v>
      </c>
      <c r="AF8176" t="s">
        <v>271</v>
      </c>
    </row>
    <row r="8177" spans="1:32" hidden="1" x14ac:dyDescent="0.25">
      <c r="A8177" t="str">
        <f t="array" ref="A8177">IF(COUNT(SEARCH(RubriekenHistorisch,CONCATENATE(P8176,U8176,AB8176,AH8176))),"t","f")</f>
        <v>f</v>
      </c>
      <c r="B8177" t="str">
        <f t="shared" si="383"/>
        <v>f</v>
      </c>
      <c r="C8177" t="str">
        <f t="shared" si="384"/>
        <v>f</v>
      </c>
      <c r="D8177" t="str">
        <f t="shared" si="385"/>
        <v>f</v>
      </c>
      <c r="E8177" t="str">
        <f>IF(COUNT(SEARCH({"04.","05.","09.","12."},CONCATENATE(P8176,U8176,AB8176,AH8176))),"t","f")</f>
        <v>f</v>
      </c>
      <c r="F8177" t="str">
        <f t="array" ref="F8177">IF(COUNT(SEARCH(HistorischeRubrieken,CONCATENATE(P8176,U8176,AB8176,AH8176))),"t","f")</f>
        <v>f</v>
      </c>
      <c r="G8177">
        <v>6</v>
      </c>
      <c r="H8177">
        <v>802501</v>
      </c>
      <c r="I8177" t="s">
        <v>5175</v>
      </c>
      <c r="J8177">
        <v>20120115</v>
      </c>
      <c r="K8177">
        <v>20120917</v>
      </c>
      <c r="M8177">
        <v>0</v>
      </c>
      <c r="N8177">
        <v>0</v>
      </c>
      <c r="O8177" t="s">
        <v>5078</v>
      </c>
      <c r="R8177">
        <v>0</v>
      </c>
      <c r="S8177" t="s">
        <v>271</v>
      </c>
      <c r="AA8177" t="s">
        <v>5079</v>
      </c>
      <c r="AC8177">
        <v>1</v>
      </c>
      <c r="AE8177">
        <v>0</v>
      </c>
      <c r="AF8177" t="s">
        <v>271</v>
      </c>
    </row>
    <row r="8178" spans="1:32" hidden="1" x14ac:dyDescent="0.25">
      <c r="A8178" t="str">
        <f t="array" ref="A8178">IF(COUNT(SEARCH(RubriekenHistorisch,CONCATENATE(P8177,U8177,AB8177,AH8177))),"t","f")</f>
        <v>f</v>
      </c>
      <c r="B8178" t="str">
        <f t="shared" si="383"/>
        <v>f</v>
      </c>
      <c r="C8178" t="str">
        <f t="shared" si="384"/>
        <v>f</v>
      </c>
      <c r="D8178" t="str">
        <f t="shared" si="385"/>
        <v>f</v>
      </c>
      <c r="E8178" t="str">
        <f>IF(COUNT(SEARCH({"04.","05.","09.","12."},CONCATENATE(P8177,U8177,AB8177,AH8177))),"t","f")</f>
        <v>f</v>
      </c>
      <c r="F8178" t="str">
        <f t="array" ref="F8178">IF(COUNT(SEARCH(HistorischeRubrieken,CONCATENATE(P8177,U8177,AB8177,AH8177))),"t","f")</f>
        <v>f</v>
      </c>
      <c r="G8178">
        <v>7</v>
      </c>
      <c r="H8178">
        <v>802501</v>
      </c>
      <c r="I8178" t="s">
        <v>5175</v>
      </c>
      <c r="J8178">
        <v>20120917</v>
      </c>
      <c r="K8178">
        <v>20160101</v>
      </c>
      <c r="M8178">
        <v>0</v>
      </c>
      <c r="N8178">
        <v>0</v>
      </c>
      <c r="O8178" t="s">
        <v>5078</v>
      </c>
      <c r="R8178">
        <v>0</v>
      </c>
      <c r="S8178" t="s">
        <v>271</v>
      </c>
      <c r="AA8178" t="s">
        <v>5079</v>
      </c>
      <c r="AC8178">
        <v>1</v>
      </c>
      <c r="AE8178">
        <v>0</v>
      </c>
      <c r="AF8178" t="s">
        <v>271</v>
      </c>
    </row>
    <row r="8179" spans="1:32" hidden="1" x14ac:dyDescent="0.25">
      <c r="A8179" t="str">
        <f t="array" ref="A8179">IF(COUNT(SEARCH(RubriekenHistorisch,CONCATENATE(P8178,U8178,AB8178,AH8178))),"t","f")</f>
        <v>f</v>
      </c>
      <c r="B8179" t="str">
        <f t="shared" si="383"/>
        <v>f</v>
      </c>
      <c r="C8179" t="str">
        <f t="shared" si="384"/>
        <v>f</v>
      </c>
      <c r="D8179" t="str">
        <f t="shared" si="385"/>
        <v>f</v>
      </c>
      <c r="E8179" t="str">
        <f>IF(COUNT(SEARCH({"04.","05.","09.","12."},CONCATENATE(P8178,U8178,AB8178,AH8178))),"t","f")</f>
        <v>f</v>
      </c>
      <c r="F8179" t="str">
        <f t="array" ref="F8179">IF(COUNT(SEARCH(HistorischeRubrieken,CONCATENATE(P8178,U8178,AB8178,AH8178))),"t","f")</f>
        <v>f</v>
      </c>
      <c r="G8179">
        <v>8</v>
      </c>
      <c r="H8179">
        <v>802501</v>
      </c>
      <c r="I8179" t="s">
        <v>5175</v>
      </c>
      <c r="J8179">
        <v>20160101</v>
      </c>
      <c r="K8179">
        <v>20160201</v>
      </c>
      <c r="M8179">
        <v>0</v>
      </c>
      <c r="N8179">
        <v>0</v>
      </c>
      <c r="U8179" t="s">
        <v>6867</v>
      </c>
      <c r="V8179">
        <v>2</v>
      </c>
      <c r="W8179">
        <v>0</v>
      </c>
      <c r="X8179">
        <v>20160118</v>
      </c>
      <c r="Y8179">
        <v>0</v>
      </c>
      <c r="Z8179" t="s">
        <v>271</v>
      </c>
    </row>
    <row r="8180" spans="1:32" hidden="1" x14ac:dyDescent="0.25">
      <c r="A8180" t="str">
        <f t="array" ref="A8180">IF(COUNT(SEARCH(RubriekenHistorisch,CONCATENATE(P8179,U8179,AB8179,AH8179))),"t","f")</f>
        <v>f</v>
      </c>
      <c r="B8180" t="str">
        <f t="shared" si="383"/>
        <v>f</v>
      </c>
      <c r="C8180" t="str">
        <f t="shared" si="384"/>
        <v>t</v>
      </c>
      <c r="D8180" t="str">
        <f t="shared" si="385"/>
        <v>f</v>
      </c>
      <c r="E8180" t="str">
        <f>IF(COUNT(SEARCH({"04.","05.","09.","12."},CONCATENATE(P8179,U8179,AB8179,AH8179))),"t","f")</f>
        <v>f</v>
      </c>
      <c r="F8180" t="str">
        <f t="array" ref="F8180">IF(COUNT(SEARCH(HistorischeRubrieken,CONCATENATE(P8179,U8179,AB8179,AH8179))),"t","f")</f>
        <v>f</v>
      </c>
      <c r="G8180">
        <v>1</v>
      </c>
      <c r="H8180">
        <v>802601</v>
      </c>
      <c r="I8180" t="s">
        <v>5176</v>
      </c>
      <c r="J8180">
        <v>19951101</v>
      </c>
      <c r="K8180">
        <v>19960801</v>
      </c>
      <c r="M8180">
        <v>0</v>
      </c>
      <c r="N8180">
        <v>0</v>
      </c>
      <c r="O8180" t="s">
        <v>5069</v>
      </c>
      <c r="R8180">
        <v>0</v>
      </c>
      <c r="S8180" t="s">
        <v>271</v>
      </c>
      <c r="AA8180" t="s">
        <v>5071</v>
      </c>
      <c r="AC8180">
        <v>1</v>
      </c>
      <c r="AE8180">
        <v>0</v>
      </c>
      <c r="AF8180" t="s">
        <v>271</v>
      </c>
    </row>
    <row r="8181" spans="1:32" hidden="1" x14ac:dyDescent="0.25">
      <c r="A8181" t="str">
        <f t="array" ref="A8181">IF(COUNT(SEARCH(RubriekenHistorisch,CONCATENATE(P8180,U8180,AB8180,AH8180))),"t","f")</f>
        <v>f</v>
      </c>
      <c r="B8181" t="str">
        <f t="shared" si="383"/>
        <v>f</v>
      </c>
      <c r="C8181" t="str">
        <f t="shared" si="384"/>
        <v>f</v>
      </c>
      <c r="D8181" t="str">
        <f t="shared" si="385"/>
        <v>f</v>
      </c>
      <c r="E8181" t="str">
        <f>IF(COUNT(SEARCH({"04.","05.","09.","12."},CONCATENATE(P8180,U8180,AB8180,AH8180))),"t","f")</f>
        <v>f</v>
      </c>
      <c r="F8181" t="str">
        <f t="array" ref="F8181">IF(COUNT(SEARCH(HistorischeRubrieken,CONCATENATE(P8180,U8180,AB8180,AH8180))),"t","f")</f>
        <v>f</v>
      </c>
      <c r="G8181">
        <v>2</v>
      </c>
      <c r="H8181">
        <v>802601</v>
      </c>
      <c r="I8181" t="s">
        <v>5176</v>
      </c>
      <c r="J8181">
        <v>19960801</v>
      </c>
      <c r="K8181">
        <v>20010301</v>
      </c>
      <c r="M8181">
        <v>0</v>
      </c>
      <c r="N8181">
        <v>0</v>
      </c>
      <c r="O8181" t="s">
        <v>5094</v>
      </c>
      <c r="R8181">
        <v>0</v>
      </c>
      <c r="S8181" t="s">
        <v>271</v>
      </c>
      <c r="AA8181" t="s">
        <v>5095</v>
      </c>
      <c r="AC8181">
        <v>1</v>
      </c>
      <c r="AE8181">
        <v>0</v>
      </c>
      <c r="AF8181" t="s">
        <v>271</v>
      </c>
    </row>
    <row r="8182" spans="1:32" hidden="1" x14ac:dyDescent="0.25">
      <c r="A8182" t="str">
        <f t="array" ref="A8182">IF(COUNT(SEARCH(RubriekenHistorisch,CONCATENATE(P8181,U8181,AB8181,AH8181))),"t","f")</f>
        <v>f</v>
      </c>
      <c r="B8182" t="str">
        <f t="shared" si="383"/>
        <v>f</v>
      </c>
      <c r="C8182" t="str">
        <f t="shared" si="384"/>
        <v>f</v>
      </c>
      <c r="D8182" t="str">
        <f t="shared" si="385"/>
        <v>f</v>
      </c>
      <c r="E8182" t="str">
        <f>IF(COUNT(SEARCH({"04.","05.","09.","12."},CONCATENATE(P8181,U8181,AB8181,AH8181))),"t","f")</f>
        <v>f</v>
      </c>
      <c r="F8182" t="str">
        <f t="array" ref="F8182">IF(COUNT(SEARCH(HistorischeRubrieken,CONCATENATE(P8181,U8181,AB8181,AH8181))),"t","f")</f>
        <v>f</v>
      </c>
      <c r="G8182">
        <v>3</v>
      </c>
      <c r="H8182">
        <v>802601</v>
      </c>
      <c r="I8182" t="s">
        <v>5176</v>
      </c>
      <c r="J8182">
        <v>20010301</v>
      </c>
      <c r="K8182">
        <v>20110601</v>
      </c>
      <c r="M8182">
        <v>0</v>
      </c>
      <c r="N8182">
        <v>0</v>
      </c>
      <c r="O8182" t="s">
        <v>5083</v>
      </c>
      <c r="R8182">
        <v>0</v>
      </c>
      <c r="S8182" t="s">
        <v>271</v>
      </c>
      <c r="AA8182" t="s">
        <v>5084</v>
      </c>
      <c r="AC8182">
        <v>1</v>
      </c>
      <c r="AE8182">
        <v>0</v>
      </c>
      <c r="AF8182" t="s">
        <v>271</v>
      </c>
    </row>
    <row r="8183" spans="1:32" hidden="1" x14ac:dyDescent="0.25">
      <c r="A8183" t="str">
        <f t="array" ref="A8183">IF(COUNT(SEARCH(RubriekenHistorisch,CONCATENATE(P8182,U8182,AB8182,AH8182))),"t","f")</f>
        <v>f</v>
      </c>
      <c r="B8183" t="str">
        <f t="shared" si="383"/>
        <v>f</v>
      </c>
      <c r="C8183" t="str">
        <f t="shared" si="384"/>
        <v>f</v>
      </c>
      <c r="D8183" t="str">
        <f t="shared" si="385"/>
        <v>f</v>
      </c>
      <c r="E8183" t="str">
        <f>IF(COUNT(SEARCH({"04.","05.","09.","12."},CONCATENATE(P8182,U8182,AB8182,AH8182))),"t","f")</f>
        <v>f</v>
      </c>
      <c r="F8183" t="str">
        <f t="array" ref="F8183">IF(COUNT(SEARCH(HistorischeRubrieken,CONCATENATE(P8182,U8182,AB8182,AH8182))),"t","f")</f>
        <v>f</v>
      </c>
      <c r="G8183">
        <v>4</v>
      </c>
      <c r="H8183">
        <v>802601</v>
      </c>
      <c r="I8183" t="s">
        <v>5176</v>
      </c>
      <c r="J8183">
        <v>20110601</v>
      </c>
      <c r="K8183">
        <v>20120115</v>
      </c>
      <c r="M8183">
        <v>0</v>
      </c>
      <c r="N8183">
        <v>0</v>
      </c>
      <c r="O8183" t="s">
        <v>5076</v>
      </c>
      <c r="R8183">
        <v>0</v>
      </c>
      <c r="S8183" t="s">
        <v>271</v>
      </c>
      <c r="AA8183" t="s">
        <v>5077</v>
      </c>
      <c r="AC8183">
        <v>1</v>
      </c>
      <c r="AE8183">
        <v>0</v>
      </c>
      <c r="AF8183" t="s">
        <v>271</v>
      </c>
    </row>
    <row r="8184" spans="1:32" hidden="1" x14ac:dyDescent="0.25">
      <c r="A8184" t="str">
        <f t="array" ref="A8184">IF(COUNT(SEARCH(RubriekenHistorisch,CONCATENATE(P8183,U8183,AB8183,AH8183))),"t","f")</f>
        <v>f</v>
      </c>
      <c r="B8184" t="str">
        <f t="shared" si="383"/>
        <v>f</v>
      </c>
      <c r="C8184" t="str">
        <f t="shared" si="384"/>
        <v>f</v>
      </c>
      <c r="D8184" t="str">
        <f t="shared" si="385"/>
        <v>f</v>
      </c>
      <c r="E8184" t="str">
        <f>IF(COUNT(SEARCH({"04.","05.","09.","12."},CONCATENATE(P8183,U8183,AB8183,AH8183))),"t","f")</f>
        <v>f</v>
      </c>
      <c r="F8184" t="str">
        <f t="array" ref="F8184">IF(COUNT(SEARCH(HistorischeRubrieken,CONCATENATE(P8183,U8183,AB8183,AH8183))),"t","f")</f>
        <v>f</v>
      </c>
      <c r="G8184">
        <v>5</v>
      </c>
      <c r="H8184">
        <v>802601</v>
      </c>
      <c r="I8184" t="s">
        <v>5176</v>
      </c>
      <c r="J8184">
        <v>20120115</v>
      </c>
      <c r="K8184">
        <v>20120917</v>
      </c>
      <c r="M8184">
        <v>0</v>
      </c>
      <c r="N8184">
        <v>0</v>
      </c>
      <c r="O8184" t="s">
        <v>5078</v>
      </c>
      <c r="R8184">
        <v>0</v>
      </c>
      <c r="S8184" t="s">
        <v>271</v>
      </c>
      <c r="AA8184" t="s">
        <v>5079</v>
      </c>
      <c r="AC8184">
        <v>1</v>
      </c>
      <c r="AE8184">
        <v>0</v>
      </c>
      <c r="AF8184" t="s">
        <v>271</v>
      </c>
    </row>
    <row r="8185" spans="1:32" hidden="1" x14ac:dyDescent="0.25">
      <c r="A8185" t="str">
        <f t="array" ref="A8185">IF(COUNT(SEARCH(RubriekenHistorisch,CONCATENATE(P8184,U8184,AB8184,AH8184))),"t","f")</f>
        <v>f</v>
      </c>
      <c r="B8185" t="str">
        <f t="shared" si="383"/>
        <v>f</v>
      </c>
      <c r="C8185" t="str">
        <f t="shared" si="384"/>
        <v>f</v>
      </c>
      <c r="D8185" t="str">
        <f t="shared" si="385"/>
        <v>f</v>
      </c>
      <c r="E8185" t="str">
        <f>IF(COUNT(SEARCH({"04.","05.","09.","12."},CONCATENATE(P8184,U8184,AB8184,AH8184))),"t","f")</f>
        <v>f</v>
      </c>
      <c r="F8185" t="str">
        <f t="array" ref="F8185">IF(COUNT(SEARCH(HistorischeRubrieken,CONCATENATE(P8184,U8184,AB8184,AH8184))),"t","f")</f>
        <v>f</v>
      </c>
      <c r="G8185">
        <v>6</v>
      </c>
      <c r="H8185">
        <v>802601</v>
      </c>
      <c r="I8185" t="s">
        <v>5176</v>
      </c>
      <c r="J8185">
        <v>20120917</v>
      </c>
      <c r="K8185">
        <v>20160401</v>
      </c>
      <c r="M8185">
        <v>0</v>
      </c>
      <c r="N8185">
        <v>0</v>
      </c>
      <c r="O8185" t="s">
        <v>5078</v>
      </c>
      <c r="R8185">
        <v>0</v>
      </c>
      <c r="S8185" t="s">
        <v>271</v>
      </c>
      <c r="AA8185" t="s">
        <v>5079</v>
      </c>
      <c r="AC8185">
        <v>1</v>
      </c>
      <c r="AE8185">
        <v>0</v>
      </c>
      <c r="AF8185" t="s">
        <v>271</v>
      </c>
    </row>
    <row r="8186" spans="1:32" x14ac:dyDescent="0.25">
      <c r="A8186" t="str">
        <f t="array" ref="A8186">IF(COUNT(SEARCH(RubriekenHistorisch,CONCATENATE(P8185,U8185,AB8185,AH8185))),"t","f")</f>
        <v>f</v>
      </c>
      <c r="B8186" t="str">
        <f t="shared" si="383"/>
        <v>f</v>
      </c>
      <c r="C8186" t="str">
        <f t="shared" si="384"/>
        <v>f</v>
      </c>
      <c r="D8186" t="str">
        <f t="shared" si="385"/>
        <v>f</v>
      </c>
      <c r="E8186" t="str">
        <f>IF(COUNT(SEARCH({"04.","05.","09.","12."},CONCATENATE(P8185,U8185,AB8185,AH8185))),"t","f")</f>
        <v>f</v>
      </c>
      <c r="F8186" t="str">
        <f t="array" ref="F8186">IF(COUNT(SEARCH(HistorischeRubrieken,CONCATENATE(P8185,U8185,AB8185,AH8185))),"t","f")</f>
        <v>f</v>
      </c>
      <c r="G8186">
        <v>7</v>
      </c>
      <c r="H8186">
        <v>802601</v>
      </c>
      <c r="I8186" t="s">
        <v>6868</v>
      </c>
      <c r="J8186">
        <v>20160401</v>
      </c>
      <c r="M8186">
        <v>0</v>
      </c>
      <c r="N8186">
        <v>0</v>
      </c>
      <c r="O8186" t="s">
        <v>5078</v>
      </c>
      <c r="R8186">
        <v>0</v>
      </c>
      <c r="S8186" t="s">
        <v>271</v>
      </c>
      <c r="AA8186" t="s">
        <v>5079</v>
      </c>
      <c r="AC8186">
        <v>1</v>
      </c>
      <c r="AE8186">
        <v>0</v>
      </c>
      <c r="AF8186" t="s">
        <v>271</v>
      </c>
    </row>
    <row r="8187" spans="1:32" hidden="1" x14ac:dyDescent="0.25">
      <c r="A8187" t="str">
        <f t="array" ref="A8187">IF(COUNT(SEARCH(RubriekenHistorisch,CONCATENATE(P8186,U8186,AB8186,AH8186))),"t","f")</f>
        <v>f</v>
      </c>
      <c r="B8187" t="str">
        <f t="shared" si="383"/>
        <v>f</v>
      </c>
      <c r="C8187" t="str">
        <f t="shared" si="384"/>
        <v>f</v>
      </c>
      <c r="D8187" t="str">
        <f t="shared" si="385"/>
        <v>f</v>
      </c>
      <c r="E8187" t="str">
        <f>IF(COUNT(SEARCH({"04.","05.","09.","12."},CONCATENATE(P8186,U8186,AB8186,AH8186))),"t","f")</f>
        <v>f</v>
      </c>
      <c r="F8187" t="str">
        <f t="array" ref="F8187">IF(COUNT(SEARCH(HistorischeRubrieken,CONCATENATE(P8186,U8186,AB8186,AH8186))),"t","f")</f>
        <v>f</v>
      </c>
      <c r="G8187">
        <v>1</v>
      </c>
      <c r="H8187">
        <v>802602</v>
      </c>
      <c r="I8187" t="s">
        <v>5177</v>
      </c>
      <c r="J8187">
        <v>20120401</v>
      </c>
      <c r="K8187">
        <v>20120901</v>
      </c>
      <c r="M8187">
        <v>0</v>
      </c>
      <c r="N8187">
        <v>0</v>
      </c>
      <c r="T8187" t="s">
        <v>5078</v>
      </c>
      <c r="U8187" t="s">
        <v>5178</v>
      </c>
      <c r="V8187">
        <v>0</v>
      </c>
      <c r="W8187">
        <v>1</v>
      </c>
      <c r="X8187">
        <v>20120402</v>
      </c>
      <c r="Y8187">
        <v>0</v>
      </c>
      <c r="Z8187" t="s">
        <v>271</v>
      </c>
    </row>
    <row r="8188" spans="1:32" hidden="1" x14ac:dyDescent="0.25">
      <c r="A8188" t="str">
        <f t="array" ref="A8188">IF(COUNT(SEARCH(RubriekenHistorisch,CONCATENATE(P8187,U8187,AB8187,AH8187))),"t","f")</f>
        <v>f</v>
      </c>
      <c r="B8188" t="str">
        <f t="shared" si="383"/>
        <v>f</v>
      </c>
      <c r="C8188" t="str">
        <f t="shared" si="384"/>
        <v>t</v>
      </c>
      <c r="D8188" t="str">
        <f t="shared" si="385"/>
        <v>f</v>
      </c>
      <c r="E8188" t="str">
        <f>IF(COUNT(SEARCH({"04.","05.","09.","12."},CONCATENATE(P8187,U8187,AB8187,AH8187))),"t","f")</f>
        <v>f</v>
      </c>
      <c r="F8188" t="str">
        <f t="array" ref="F8188">IF(COUNT(SEARCH(HistorischeRubrieken,CONCATENATE(P8187,U8187,AB8187,AH8187))),"t","f")</f>
        <v>f</v>
      </c>
      <c r="G8188">
        <v>1</v>
      </c>
      <c r="H8188">
        <v>802701</v>
      </c>
      <c r="I8188" t="s">
        <v>5179</v>
      </c>
      <c r="J8188">
        <v>19960201</v>
      </c>
      <c r="K8188">
        <v>19960801</v>
      </c>
      <c r="M8188">
        <v>0</v>
      </c>
      <c r="N8188">
        <v>0</v>
      </c>
      <c r="O8188" t="s">
        <v>5069</v>
      </c>
      <c r="R8188">
        <v>0</v>
      </c>
      <c r="S8188" t="s">
        <v>271</v>
      </c>
      <c r="AA8188" t="s">
        <v>5071</v>
      </c>
      <c r="AC8188">
        <v>1</v>
      </c>
      <c r="AE8188">
        <v>0</v>
      </c>
      <c r="AF8188" t="s">
        <v>271</v>
      </c>
    </row>
    <row r="8189" spans="1:32" hidden="1" x14ac:dyDescent="0.25">
      <c r="A8189" t="str">
        <f t="array" ref="A8189">IF(COUNT(SEARCH(RubriekenHistorisch,CONCATENATE(P8188,U8188,AB8188,AH8188))),"t","f")</f>
        <v>f</v>
      </c>
      <c r="B8189" t="str">
        <f t="shared" si="383"/>
        <v>f</v>
      </c>
      <c r="C8189" t="str">
        <f t="shared" si="384"/>
        <v>f</v>
      </c>
      <c r="D8189" t="str">
        <f t="shared" si="385"/>
        <v>f</v>
      </c>
      <c r="E8189" t="str">
        <f>IF(COUNT(SEARCH({"04.","05.","09.","12."},CONCATENATE(P8188,U8188,AB8188,AH8188))),"t","f")</f>
        <v>f</v>
      </c>
      <c r="F8189" t="str">
        <f t="array" ref="F8189">IF(COUNT(SEARCH(HistorischeRubrieken,CONCATENATE(P8188,U8188,AB8188,AH8188))),"t","f")</f>
        <v>f</v>
      </c>
      <c r="G8189">
        <v>2</v>
      </c>
      <c r="H8189">
        <v>802701</v>
      </c>
      <c r="I8189" t="s">
        <v>5179</v>
      </c>
      <c r="J8189">
        <v>19960801</v>
      </c>
      <c r="K8189">
        <v>20010301</v>
      </c>
      <c r="M8189">
        <v>0</v>
      </c>
      <c r="N8189">
        <v>0</v>
      </c>
      <c r="O8189" t="s">
        <v>5072</v>
      </c>
      <c r="R8189">
        <v>0</v>
      </c>
      <c r="S8189" t="s">
        <v>271</v>
      </c>
      <c r="AA8189" t="s">
        <v>5071</v>
      </c>
      <c r="AC8189">
        <v>1</v>
      </c>
      <c r="AE8189">
        <v>0</v>
      </c>
      <c r="AF8189" t="s">
        <v>271</v>
      </c>
    </row>
    <row r="8190" spans="1:32" hidden="1" x14ac:dyDescent="0.25">
      <c r="A8190" t="str">
        <f t="array" ref="A8190">IF(COUNT(SEARCH(RubriekenHistorisch,CONCATENATE(P8189,U8189,AB8189,AH8189))),"t","f")</f>
        <v>f</v>
      </c>
      <c r="B8190" t="str">
        <f t="shared" si="383"/>
        <v>f</v>
      </c>
      <c r="C8190" t="str">
        <f t="shared" si="384"/>
        <v>f</v>
      </c>
      <c r="D8190" t="str">
        <f t="shared" si="385"/>
        <v>f</v>
      </c>
      <c r="E8190" t="str">
        <f>IF(COUNT(SEARCH({"04.","05.","09.","12."},CONCATENATE(P8189,U8189,AB8189,AH8189))),"t","f")</f>
        <v>f</v>
      </c>
      <c r="F8190" t="str">
        <f t="array" ref="F8190">IF(COUNT(SEARCH(HistorischeRubrieken,CONCATENATE(P8189,U8189,AB8189,AH8189))),"t","f")</f>
        <v>f</v>
      </c>
      <c r="G8190">
        <v>3</v>
      </c>
      <c r="H8190">
        <v>802701</v>
      </c>
      <c r="I8190" t="s">
        <v>5179</v>
      </c>
      <c r="J8190">
        <v>20010301</v>
      </c>
      <c r="K8190">
        <v>20030301</v>
      </c>
      <c r="M8190">
        <v>0</v>
      </c>
      <c r="N8190">
        <v>0</v>
      </c>
      <c r="O8190" t="s">
        <v>5073</v>
      </c>
      <c r="R8190">
        <v>0</v>
      </c>
      <c r="S8190" t="s">
        <v>271</v>
      </c>
      <c r="AA8190" t="s">
        <v>5074</v>
      </c>
      <c r="AC8190">
        <v>0</v>
      </c>
      <c r="AE8190">
        <v>0</v>
      </c>
      <c r="AF8190" t="s">
        <v>271</v>
      </c>
    </row>
    <row r="8191" spans="1:32" hidden="1" x14ac:dyDescent="0.25">
      <c r="A8191" t="str">
        <f t="array" ref="A8191">IF(COUNT(SEARCH(RubriekenHistorisch,CONCATENATE(P8190,U8190,AB8190,AH8190))),"t","f")</f>
        <v>f</v>
      </c>
      <c r="B8191" t="str">
        <f t="shared" si="383"/>
        <v>f</v>
      </c>
      <c r="C8191" t="str">
        <f t="shared" si="384"/>
        <v>f</v>
      </c>
      <c r="D8191" t="str">
        <f t="shared" si="385"/>
        <v>f</v>
      </c>
      <c r="E8191" t="str">
        <f>IF(COUNT(SEARCH({"04.","05.","09.","12."},CONCATENATE(P8190,U8190,AB8190,AH8190))),"t","f")</f>
        <v>f</v>
      </c>
      <c r="F8191" t="str">
        <f t="array" ref="F8191">IF(COUNT(SEARCH(HistorischeRubrieken,CONCATENATE(P8190,U8190,AB8190,AH8190))),"t","f")</f>
        <v>f</v>
      </c>
      <c r="G8191">
        <v>4</v>
      </c>
      <c r="H8191">
        <v>802701</v>
      </c>
      <c r="I8191" t="s">
        <v>5179</v>
      </c>
      <c r="J8191">
        <v>20030301</v>
      </c>
      <c r="K8191">
        <v>20030601</v>
      </c>
      <c r="M8191">
        <v>0</v>
      </c>
      <c r="N8191">
        <v>0</v>
      </c>
      <c r="O8191" t="s">
        <v>5073</v>
      </c>
      <c r="R8191">
        <v>0</v>
      </c>
      <c r="S8191" t="s">
        <v>271</v>
      </c>
      <c r="V8191">
        <v>2</v>
      </c>
      <c r="W8191">
        <v>0</v>
      </c>
      <c r="X8191">
        <v>20030322</v>
      </c>
      <c r="Y8191">
        <v>0</v>
      </c>
      <c r="Z8191" t="s">
        <v>271</v>
      </c>
      <c r="AA8191" t="s">
        <v>5074</v>
      </c>
      <c r="AC8191">
        <v>0</v>
      </c>
      <c r="AE8191">
        <v>0</v>
      </c>
      <c r="AF8191" t="s">
        <v>271</v>
      </c>
    </row>
    <row r="8192" spans="1:32" hidden="1" x14ac:dyDescent="0.25">
      <c r="A8192" t="str">
        <f t="array" ref="A8192">IF(COUNT(SEARCH(RubriekenHistorisch,CONCATENATE(P8191,U8191,AB8191,AH8191))),"t","f")</f>
        <v>f</v>
      </c>
      <c r="B8192" t="str">
        <f t="shared" si="383"/>
        <v>f</v>
      </c>
      <c r="C8192" t="str">
        <f t="shared" si="384"/>
        <v>f</v>
      </c>
      <c r="D8192" t="str">
        <f t="shared" si="385"/>
        <v>f</v>
      </c>
      <c r="E8192" t="str">
        <f>IF(COUNT(SEARCH({"04.","05.","09.","12."},CONCATENATE(P8191,U8191,AB8191,AH8191))),"t","f")</f>
        <v>f</v>
      </c>
      <c r="F8192" t="str">
        <f t="array" ref="F8192">IF(COUNT(SEARCH(HistorischeRubrieken,CONCATENATE(P8191,U8191,AB8191,AH8191))),"t","f")</f>
        <v>f</v>
      </c>
      <c r="G8192">
        <v>1</v>
      </c>
      <c r="H8192">
        <v>802801</v>
      </c>
      <c r="I8192" t="s">
        <v>5180</v>
      </c>
      <c r="J8192">
        <v>19960201</v>
      </c>
      <c r="K8192">
        <v>19960801</v>
      </c>
      <c r="M8192">
        <v>0</v>
      </c>
      <c r="N8192">
        <v>0</v>
      </c>
      <c r="O8192" t="s">
        <v>5069</v>
      </c>
      <c r="R8192">
        <v>0</v>
      </c>
      <c r="S8192" t="s">
        <v>271</v>
      </c>
      <c r="AA8192" t="s">
        <v>5071</v>
      </c>
      <c r="AC8192">
        <v>1</v>
      </c>
      <c r="AE8192">
        <v>0</v>
      </c>
      <c r="AF8192" t="s">
        <v>271</v>
      </c>
    </row>
    <row r="8193" spans="1:32" hidden="1" x14ac:dyDescent="0.25">
      <c r="A8193" t="str">
        <f t="array" ref="A8193">IF(COUNT(SEARCH(RubriekenHistorisch,CONCATENATE(P8192,U8192,AB8192,AH8192))),"t","f")</f>
        <v>f</v>
      </c>
      <c r="B8193" t="str">
        <f t="shared" si="383"/>
        <v>f</v>
      </c>
      <c r="C8193" t="str">
        <f t="shared" si="384"/>
        <v>f</v>
      </c>
      <c r="D8193" t="str">
        <f t="shared" si="385"/>
        <v>f</v>
      </c>
      <c r="E8193" t="str">
        <f>IF(COUNT(SEARCH({"04.","05.","09.","12."},CONCATENATE(P8192,U8192,AB8192,AH8192))),"t","f")</f>
        <v>f</v>
      </c>
      <c r="F8193" t="str">
        <f t="array" ref="F8193">IF(COUNT(SEARCH(HistorischeRubrieken,CONCATENATE(P8192,U8192,AB8192,AH8192))),"t","f")</f>
        <v>f</v>
      </c>
      <c r="G8193">
        <v>2</v>
      </c>
      <c r="H8193">
        <v>802801</v>
      </c>
      <c r="I8193" t="s">
        <v>5180</v>
      </c>
      <c r="J8193">
        <v>19960801</v>
      </c>
      <c r="K8193">
        <v>19990301</v>
      </c>
      <c r="M8193">
        <v>0</v>
      </c>
      <c r="N8193">
        <v>0</v>
      </c>
      <c r="O8193" t="s">
        <v>5072</v>
      </c>
      <c r="R8193">
        <v>0</v>
      </c>
      <c r="S8193" t="s">
        <v>271</v>
      </c>
      <c r="AA8193" t="s">
        <v>5071</v>
      </c>
      <c r="AC8193">
        <v>1</v>
      </c>
      <c r="AE8193">
        <v>0</v>
      </c>
      <c r="AF8193" t="s">
        <v>271</v>
      </c>
    </row>
    <row r="8194" spans="1:32" hidden="1" x14ac:dyDescent="0.25">
      <c r="A8194" t="str">
        <f t="array" ref="A8194">IF(COUNT(SEARCH(RubriekenHistorisch,CONCATENATE(P8193,U8193,AB8193,AH8193))),"t","f")</f>
        <v>f</v>
      </c>
      <c r="B8194" t="str">
        <f t="shared" si="383"/>
        <v>f</v>
      </c>
      <c r="C8194" t="str">
        <f t="shared" si="384"/>
        <v>f</v>
      </c>
      <c r="D8194" t="str">
        <f t="shared" si="385"/>
        <v>f</v>
      </c>
      <c r="E8194" t="str">
        <f>IF(COUNT(SEARCH({"04.","05.","09.","12."},CONCATENATE(P8193,U8193,AB8193,AH8193))),"t","f")</f>
        <v>f</v>
      </c>
      <c r="F8194" t="str">
        <f t="array" ref="F8194">IF(COUNT(SEARCH(HistorischeRubrieken,CONCATENATE(P8193,U8193,AB8193,AH8193))),"t","f")</f>
        <v>f</v>
      </c>
      <c r="G8194">
        <v>3</v>
      </c>
      <c r="H8194">
        <v>802801</v>
      </c>
      <c r="I8194" t="s">
        <v>5180</v>
      </c>
      <c r="J8194">
        <v>19990301</v>
      </c>
      <c r="K8194">
        <v>20010301</v>
      </c>
      <c r="M8194">
        <v>0</v>
      </c>
      <c r="N8194">
        <v>0</v>
      </c>
      <c r="O8194" t="s">
        <v>5072</v>
      </c>
      <c r="R8194">
        <v>0</v>
      </c>
      <c r="S8194" t="s">
        <v>271</v>
      </c>
      <c r="AA8194" t="s">
        <v>5181</v>
      </c>
      <c r="AC8194">
        <v>1</v>
      </c>
      <c r="AE8194">
        <v>0</v>
      </c>
      <c r="AF8194" t="s">
        <v>271</v>
      </c>
    </row>
    <row r="8195" spans="1:32" hidden="1" x14ac:dyDescent="0.25">
      <c r="A8195" t="str">
        <f t="array" ref="A8195">IF(COUNT(SEARCH(RubriekenHistorisch,CONCATENATE(P8194,U8194,AB8194,AH8194))),"t","f")</f>
        <v>f</v>
      </c>
      <c r="B8195" t="str">
        <f t="shared" ref="B8195:B8258" si="386">IF(COUNT(SEARCH("07.66.20",CONCATENATE(P8194,U8194,AB8194,AH8194))),"t","f")</f>
        <v>f</v>
      </c>
      <c r="C8195" t="str">
        <f t="shared" ref="C8195:C8258" si="387">IF(COUNT(SEARCH("14.40.10",CONCATENATE(P8194,U8194,AB8194,AH8194))),"t","f")</f>
        <v>f</v>
      </c>
      <c r="D8195" t="str">
        <f t="shared" si="385"/>
        <v>f</v>
      </c>
      <c r="E8195" t="str">
        <f>IF(COUNT(SEARCH({"04.","05.","09.","12."},CONCATENATE(P8194,U8194,AB8194,AH8194))),"t","f")</f>
        <v>f</v>
      </c>
      <c r="F8195" t="str">
        <f t="array" ref="F8195">IF(COUNT(SEARCH(HistorischeRubrieken,CONCATENATE(P8194,U8194,AB8194,AH8194))),"t","f")</f>
        <v>f</v>
      </c>
      <c r="G8195">
        <v>4</v>
      </c>
      <c r="H8195">
        <v>802801</v>
      </c>
      <c r="I8195" t="s">
        <v>5180</v>
      </c>
      <c r="J8195">
        <v>20010301</v>
      </c>
      <c r="K8195">
        <v>20030601</v>
      </c>
      <c r="M8195">
        <v>0</v>
      </c>
      <c r="N8195">
        <v>0</v>
      </c>
      <c r="O8195" t="s">
        <v>5073</v>
      </c>
      <c r="R8195">
        <v>0</v>
      </c>
      <c r="S8195" t="s">
        <v>271</v>
      </c>
      <c r="AA8195" t="s">
        <v>5182</v>
      </c>
      <c r="AC8195">
        <v>1</v>
      </c>
      <c r="AE8195">
        <v>0</v>
      </c>
      <c r="AF8195" t="s">
        <v>271</v>
      </c>
    </row>
    <row r="8196" spans="1:32" hidden="1" x14ac:dyDescent="0.25">
      <c r="A8196" t="str">
        <f t="array" ref="A8196">IF(COUNT(SEARCH(RubriekenHistorisch,CONCATENATE(P8195,U8195,AB8195,AH8195))),"t","f")</f>
        <v>f</v>
      </c>
      <c r="B8196" t="str">
        <f t="shared" si="386"/>
        <v>f</v>
      </c>
      <c r="C8196" t="str">
        <f t="shared" si="387"/>
        <v>f</v>
      </c>
      <c r="D8196" t="str">
        <f t="shared" ref="D8196:D8259" si="388">IF(COUNT(SEARCH("- 0",CONCATENATE(P8195,U8195,AB8195,AH8195))),"t","f")</f>
        <v>f</v>
      </c>
      <c r="E8196" t="str">
        <f>IF(COUNT(SEARCH({"04.","05.","09.","12."},CONCATENATE(P8195,U8195,AB8195,AH8195))),"t","f")</f>
        <v>f</v>
      </c>
      <c r="F8196" t="str">
        <f t="array" ref="F8196">IF(COUNT(SEARCH(HistorischeRubrieken,CONCATENATE(P8195,U8195,AB8195,AH8195))),"t","f")</f>
        <v>f</v>
      </c>
      <c r="G8196">
        <v>5</v>
      </c>
      <c r="H8196">
        <v>802801</v>
      </c>
      <c r="I8196" t="s">
        <v>5180</v>
      </c>
      <c r="J8196">
        <v>20030601</v>
      </c>
      <c r="K8196">
        <v>20051201</v>
      </c>
      <c r="M8196">
        <v>0</v>
      </c>
      <c r="N8196">
        <v>0</v>
      </c>
      <c r="O8196" t="s">
        <v>5073</v>
      </c>
      <c r="R8196">
        <v>0</v>
      </c>
      <c r="S8196" t="s">
        <v>271</v>
      </c>
      <c r="AA8196" t="s">
        <v>5182</v>
      </c>
      <c r="AC8196">
        <v>1</v>
      </c>
      <c r="AE8196">
        <v>0</v>
      </c>
      <c r="AF8196" t="s">
        <v>271</v>
      </c>
    </row>
    <row r="8197" spans="1:32" hidden="1" x14ac:dyDescent="0.25">
      <c r="A8197" t="str">
        <f t="array" ref="A8197">IF(COUNT(SEARCH(RubriekenHistorisch,CONCATENATE(P8196,U8196,AB8196,AH8196))),"t","f")</f>
        <v>f</v>
      </c>
      <c r="B8197" t="str">
        <f t="shared" si="386"/>
        <v>f</v>
      </c>
      <c r="C8197" t="str">
        <f t="shared" si="387"/>
        <v>f</v>
      </c>
      <c r="D8197" t="str">
        <f t="shared" si="388"/>
        <v>f</v>
      </c>
      <c r="E8197" t="str">
        <f>IF(COUNT(SEARCH({"04.","05.","09.","12."},CONCATENATE(P8196,U8196,AB8196,AH8196))),"t","f")</f>
        <v>f</v>
      </c>
      <c r="F8197" t="str">
        <f t="array" ref="F8197">IF(COUNT(SEARCH(HistorischeRubrieken,CONCATENATE(P8196,U8196,AB8196,AH8196))),"t","f")</f>
        <v>f</v>
      </c>
      <c r="G8197">
        <v>6</v>
      </c>
      <c r="H8197">
        <v>802801</v>
      </c>
      <c r="I8197" t="s">
        <v>5180</v>
      </c>
      <c r="J8197">
        <v>20051201</v>
      </c>
      <c r="K8197">
        <v>20110601</v>
      </c>
      <c r="M8197">
        <v>0</v>
      </c>
      <c r="N8197">
        <v>0</v>
      </c>
      <c r="O8197" t="s">
        <v>5073</v>
      </c>
      <c r="R8197">
        <v>0</v>
      </c>
      <c r="S8197" t="s">
        <v>271</v>
      </c>
      <c r="AA8197" t="s">
        <v>5182</v>
      </c>
      <c r="AC8197">
        <v>1</v>
      </c>
      <c r="AE8197">
        <v>0</v>
      </c>
      <c r="AF8197" t="s">
        <v>271</v>
      </c>
    </row>
    <row r="8198" spans="1:32" hidden="1" x14ac:dyDescent="0.25">
      <c r="A8198" t="str">
        <f t="array" ref="A8198">IF(COUNT(SEARCH(RubriekenHistorisch,CONCATENATE(P8197,U8197,AB8197,AH8197))),"t","f")</f>
        <v>f</v>
      </c>
      <c r="B8198" t="str">
        <f t="shared" si="386"/>
        <v>f</v>
      </c>
      <c r="C8198" t="str">
        <f t="shared" si="387"/>
        <v>f</v>
      </c>
      <c r="D8198" t="str">
        <f t="shared" si="388"/>
        <v>f</v>
      </c>
      <c r="E8198" t="str">
        <f>IF(COUNT(SEARCH({"04.","05.","09.","12."},CONCATENATE(P8197,U8197,AB8197,AH8197))),"t","f")</f>
        <v>f</v>
      </c>
      <c r="F8198" t="str">
        <f t="array" ref="F8198">IF(COUNT(SEARCH(HistorischeRubrieken,CONCATENATE(P8197,U8197,AB8197,AH8197))),"t","f")</f>
        <v>f</v>
      </c>
      <c r="G8198">
        <v>7</v>
      </c>
      <c r="H8198">
        <v>802801</v>
      </c>
      <c r="I8198" t="s">
        <v>5180</v>
      </c>
      <c r="J8198">
        <v>20110601</v>
      </c>
      <c r="K8198">
        <v>20120115</v>
      </c>
      <c r="M8198">
        <v>0</v>
      </c>
      <c r="N8198">
        <v>0</v>
      </c>
      <c r="O8198" t="s">
        <v>5076</v>
      </c>
      <c r="R8198">
        <v>0</v>
      </c>
      <c r="S8198" t="s">
        <v>271</v>
      </c>
      <c r="AA8198" t="s">
        <v>5077</v>
      </c>
      <c r="AC8198">
        <v>1</v>
      </c>
      <c r="AE8198">
        <v>0</v>
      </c>
      <c r="AF8198" t="s">
        <v>271</v>
      </c>
    </row>
    <row r="8199" spans="1:32" hidden="1" x14ac:dyDescent="0.25">
      <c r="A8199" t="str">
        <f t="array" ref="A8199">IF(COUNT(SEARCH(RubriekenHistorisch,CONCATENATE(P8198,U8198,AB8198,AH8198))),"t","f")</f>
        <v>f</v>
      </c>
      <c r="B8199" t="str">
        <f t="shared" si="386"/>
        <v>f</v>
      </c>
      <c r="C8199" t="str">
        <f t="shared" si="387"/>
        <v>f</v>
      </c>
      <c r="D8199" t="str">
        <f t="shared" si="388"/>
        <v>f</v>
      </c>
      <c r="E8199" t="str">
        <f>IF(COUNT(SEARCH({"04.","05.","09.","12."},CONCATENATE(P8198,U8198,AB8198,AH8198))),"t","f")</f>
        <v>f</v>
      </c>
      <c r="F8199" t="str">
        <f t="array" ref="F8199">IF(COUNT(SEARCH(HistorischeRubrieken,CONCATENATE(P8198,U8198,AB8198,AH8198))),"t","f")</f>
        <v>f</v>
      </c>
      <c r="G8199">
        <v>8</v>
      </c>
      <c r="H8199">
        <v>802801</v>
      </c>
      <c r="I8199" t="s">
        <v>5180</v>
      </c>
      <c r="J8199">
        <v>20120115</v>
      </c>
      <c r="K8199">
        <v>20120917</v>
      </c>
      <c r="M8199">
        <v>0</v>
      </c>
      <c r="N8199">
        <v>0</v>
      </c>
      <c r="O8199" t="s">
        <v>5078</v>
      </c>
      <c r="R8199">
        <v>0</v>
      </c>
      <c r="S8199" t="s">
        <v>271</v>
      </c>
      <c r="AA8199" t="s">
        <v>5079</v>
      </c>
      <c r="AC8199">
        <v>1</v>
      </c>
      <c r="AE8199">
        <v>0</v>
      </c>
      <c r="AF8199" t="s">
        <v>271</v>
      </c>
    </row>
    <row r="8200" spans="1:32" hidden="1" x14ac:dyDescent="0.25">
      <c r="A8200" t="str">
        <f t="array" ref="A8200">IF(COUNT(SEARCH(RubriekenHistorisch,CONCATENATE(P8199,U8199,AB8199,AH8199))),"t","f")</f>
        <v>f</v>
      </c>
      <c r="B8200" t="str">
        <f t="shared" si="386"/>
        <v>f</v>
      </c>
      <c r="C8200" t="str">
        <f t="shared" si="387"/>
        <v>f</v>
      </c>
      <c r="D8200" t="str">
        <f t="shared" si="388"/>
        <v>f</v>
      </c>
      <c r="E8200" t="str">
        <f>IF(COUNT(SEARCH({"04.","05.","09.","12."},CONCATENATE(P8199,U8199,AB8199,AH8199))),"t","f")</f>
        <v>f</v>
      </c>
      <c r="F8200" t="str">
        <f t="array" ref="F8200">IF(COUNT(SEARCH(HistorischeRubrieken,CONCATENATE(P8199,U8199,AB8199,AH8199))),"t","f")</f>
        <v>f</v>
      </c>
      <c r="G8200">
        <v>9</v>
      </c>
      <c r="H8200">
        <v>802801</v>
      </c>
      <c r="I8200" t="s">
        <v>5180</v>
      </c>
      <c r="J8200">
        <v>20120917</v>
      </c>
      <c r="K8200">
        <v>20131101</v>
      </c>
      <c r="M8200">
        <v>0</v>
      </c>
      <c r="N8200">
        <v>0</v>
      </c>
      <c r="O8200" t="s">
        <v>5078</v>
      </c>
      <c r="R8200">
        <v>0</v>
      </c>
      <c r="S8200" t="s">
        <v>271</v>
      </c>
      <c r="AA8200" t="s">
        <v>5079</v>
      </c>
      <c r="AC8200">
        <v>1</v>
      </c>
      <c r="AE8200">
        <v>0</v>
      </c>
      <c r="AF8200" t="s">
        <v>271</v>
      </c>
    </row>
    <row r="8201" spans="1:32" hidden="1" x14ac:dyDescent="0.25">
      <c r="A8201" t="str">
        <f t="array" ref="A8201">IF(COUNT(SEARCH(RubriekenHistorisch,CONCATENATE(P8200,U8200,AB8200,AH8200))),"t","f")</f>
        <v>f</v>
      </c>
      <c r="B8201" t="str">
        <f t="shared" si="386"/>
        <v>f</v>
      </c>
      <c r="C8201" t="str">
        <f t="shared" si="387"/>
        <v>f</v>
      </c>
      <c r="D8201" t="str">
        <f t="shared" si="388"/>
        <v>f</v>
      </c>
      <c r="E8201" t="str">
        <f>IF(COUNT(SEARCH({"04.","05.","09.","12."},CONCATENATE(P8200,U8200,AB8200,AH8200))),"t","f")</f>
        <v>f</v>
      </c>
      <c r="F8201" t="str">
        <f t="array" ref="F8201">IF(COUNT(SEARCH(HistorischeRubrieken,CONCATENATE(P8200,U8200,AB8200,AH8200))),"t","f")</f>
        <v>f</v>
      </c>
      <c r="G8201">
        <v>10</v>
      </c>
      <c r="H8201">
        <v>802801</v>
      </c>
      <c r="I8201" t="s">
        <v>5180</v>
      </c>
      <c r="J8201">
        <v>20131101</v>
      </c>
      <c r="K8201">
        <v>20131201</v>
      </c>
      <c r="M8201">
        <v>0</v>
      </c>
      <c r="N8201">
        <v>0</v>
      </c>
      <c r="V8201">
        <v>2</v>
      </c>
      <c r="W8201">
        <v>0</v>
      </c>
      <c r="X8201">
        <v>20131101</v>
      </c>
      <c r="Y8201">
        <v>0</v>
      </c>
      <c r="Z8201" t="s">
        <v>271</v>
      </c>
    </row>
    <row r="8202" spans="1:32" hidden="1" x14ac:dyDescent="0.25">
      <c r="A8202" t="str">
        <f t="array" ref="A8202">IF(COUNT(SEARCH(RubriekenHistorisch,CONCATENATE(P8201,U8201,AB8201,AH8201))),"t","f")</f>
        <v>f</v>
      </c>
      <c r="B8202" t="str">
        <f t="shared" si="386"/>
        <v>f</v>
      </c>
      <c r="C8202" t="str">
        <f t="shared" si="387"/>
        <v>f</v>
      </c>
      <c r="D8202" t="str">
        <f t="shared" si="388"/>
        <v>f</v>
      </c>
      <c r="E8202" t="str">
        <f>IF(COUNT(SEARCH({"04.","05.","09.","12."},CONCATENATE(P8201,U8201,AB8201,AH8201))),"t","f")</f>
        <v>f</v>
      </c>
      <c r="F8202" t="str">
        <f t="array" ref="F8202">IF(COUNT(SEARCH(HistorischeRubrieken,CONCATENATE(P8201,U8201,AB8201,AH8201))),"t","f")</f>
        <v>f</v>
      </c>
      <c r="G8202">
        <v>1</v>
      </c>
      <c r="H8202">
        <v>802901</v>
      </c>
      <c r="I8202" t="s">
        <v>6220</v>
      </c>
      <c r="J8202">
        <v>19960201</v>
      </c>
      <c r="K8202">
        <v>19960801</v>
      </c>
      <c r="M8202">
        <v>0</v>
      </c>
      <c r="N8202">
        <v>0</v>
      </c>
      <c r="O8202" t="s">
        <v>5069</v>
      </c>
      <c r="R8202">
        <v>0</v>
      </c>
      <c r="S8202" t="s">
        <v>271</v>
      </c>
      <c r="AA8202" t="s">
        <v>5071</v>
      </c>
      <c r="AC8202">
        <v>1</v>
      </c>
      <c r="AE8202">
        <v>0</v>
      </c>
      <c r="AF8202" t="s">
        <v>271</v>
      </c>
    </row>
    <row r="8203" spans="1:32" hidden="1" x14ac:dyDescent="0.25">
      <c r="A8203" t="str">
        <f t="array" ref="A8203">IF(COUNT(SEARCH(RubriekenHistorisch,CONCATENATE(P8202,U8202,AB8202,AH8202))),"t","f")</f>
        <v>f</v>
      </c>
      <c r="B8203" t="str">
        <f t="shared" si="386"/>
        <v>f</v>
      </c>
      <c r="C8203" t="str">
        <f t="shared" si="387"/>
        <v>f</v>
      </c>
      <c r="D8203" t="str">
        <f t="shared" si="388"/>
        <v>f</v>
      </c>
      <c r="E8203" t="str">
        <f>IF(COUNT(SEARCH({"04.","05.","09.","12."},CONCATENATE(P8202,U8202,AB8202,AH8202))),"t","f")</f>
        <v>f</v>
      </c>
      <c r="F8203" t="str">
        <f t="array" ref="F8203">IF(COUNT(SEARCH(HistorischeRubrieken,CONCATENATE(P8202,U8202,AB8202,AH8202))),"t","f")</f>
        <v>f</v>
      </c>
      <c r="G8203">
        <v>2</v>
      </c>
      <c r="H8203">
        <v>802901</v>
      </c>
      <c r="I8203" t="s">
        <v>6220</v>
      </c>
      <c r="J8203">
        <v>19960801</v>
      </c>
      <c r="K8203">
        <v>20010301</v>
      </c>
      <c r="M8203">
        <v>0</v>
      </c>
      <c r="N8203">
        <v>0</v>
      </c>
      <c r="O8203" t="s">
        <v>5094</v>
      </c>
      <c r="R8203">
        <v>0</v>
      </c>
      <c r="S8203" t="s">
        <v>271</v>
      </c>
      <c r="AA8203" t="s">
        <v>5095</v>
      </c>
      <c r="AC8203">
        <v>1</v>
      </c>
      <c r="AE8203">
        <v>0</v>
      </c>
      <c r="AF8203" t="s">
        <v>271</v>
      </c>
    </row>
    <row r="8204" spans="1:32" hidden="1" x14ac:dyDescent="0.25">
      <c r="A8204" t="str">
        <f t="array" ref="A8204">IF(COUNT(SEARCH(RubriekenHistorisch,CONCATENATE(P8203,U8203,AB8203,AH8203))),"t","f")</f>
        <v>f</v>
      </c>
      <c r="B8204" t="str">
        <f t="shared" si="386"/>
        <v>f</v>
      </c>
      <c r="C8204" t="str">
        <f t="shared" si="387"/>
        <v>f</v>
      </c>
      <c r="D8204" t="str">
        <f t="shared" si="388"/>
        <v>f</v>
      </c>
      <c r="E8204" t="str">
        <f>IF(COUNT(SEARCH({"04.","05.","09.","12."},CONCATENATE(P8203,U8203,AB8203,AH8203))),"t","f")</f>
        <v>f</v>
      </c>
      <c r="F8204" t="str">
        <f t="array" ref="F8204">IF(COUNT(SEARCH(HistorischeRubrieken,CONCATENATE(P8203,U8203,AB8203,AH8203))),"t","f")</f>
        <v>f</v>
      </c>
      <c r="G8204">
        <v>3</v>
      </c>
      <c r="H8204">
        <v>802901</v>
      </c>
      <c r="I8204" t="s">
        <v>6220</v>
      </c>
      <c r="J8204">
        <v>20010301</v>
      </c>
      <c r="K8204">
        <v>20091201</v>
      </c>
      <c r="M8204">
        <v>0</v>
      </c>
      <c r="N8204">
        <v>0</v>
      </c>
      <c r="O8204" t="s">
        <v>5083</v>
      </c>
      <c r="R8204">
        <v>0</v>
      </c>
      <c r="S8204" t="s">
        <v>271</v>
      </c>
      <c r="AA8204" t="s">
        <v>5084</v>
      </c>
      <c r="AC8204">
        <v>1</v>
      </c>
      <c r="AE8204">
        <v>0</v>
      </c>
      <c r="AF8204" t="s">
        <v>271</v>
      </c>
    </row>
    <row r="8205" spans="1:32" hidden="1" x14ac:dyDescent="0.25">
      <c r="A8205" t="str">
        <f t="array" ref="A8205">IF(COUNT(SEARCH(RubriekenHistorisch,CONCATENATE(P8204,U8204,AB8204,AH8204))),"t","f")</f>
        <v>f</v>
      </c>
      <c r="B8205" t="str">
        <f t="shared" si="386"/>
        <v>f</v>
      </c>
      <c r="C8205" t="str">
        <f t="shared" si="387"/>
        <v>f</v>
      </c>
      <c r="D8205" t="str">
        <f t="shared" si="388"/>
        <v>f</v>
      </c>
      <c r="E8205" t="str">
        <f>IF(COUNT(SEARCH({"04.","05.","09.","12."},CONCATENATE(P8204,U8204,AB8204,AH8204))),"t","f")</f>
        <v>f</v>
      </c>
      <c r="F8205" t="str">
        <f t="array" ref="F8205">IF(COUNT(SEARCH(HistorischeRubrieken,CONCATENATE(P8204,U8204,AB8204,AH8204))),"t","f")</f>
        <v>f</v>
      </c>
      <c r="G8205">
        <v>4</v>
      </c>
      <c r="H8205">
        <v>802901</v>
      </c>
      <c r="I8205" t="s">
        <v>5183</v>
      </c>
      <c r="J8205">
        <v>20091201</v>
      </c>
      <c r="K8205">
        <v>20110601</v>
      </c>
      <c r="M8205">
        <v>0</v>
      </c>
      <c r="N8205">
        <v>0</v>
      </c>
      <c r="O8205" t="s">
        <v>5083</v>
      </c>
      <c r="R8205">
        <v>0</v>
      </c>
      <c r="S8205" t="s">
        <v>271</v>
      </c>
      <c r="AA8205" t="s">
        <v>5084</v>
      </c>
      <c r="AC8205">
        <v>1</v>
      </c>
      <c r="AE8205">
        <v>0</v>
      </c>
      <c r="AF8205" t="s">
        <v>271</v>
      </c>
    </row>
    <row r="8206" spans="1:32" hidden="1" x14ac:dyDescent="0.25">
      <c r="A8206" t="str">
        <f t="array" ref="A8206">IF(COUNT(SEARCH(RubriekenHistorisch,CONCATENATE(P8205,U8205,AB8205,AH8205))),"t","f")</f>
        <v>f</v>
      </c>
      <c r="B8206" t="str">
        <f t="shared" si="386"/>
        <v>f</v>
      </c>
      <c r="C8206" t="str">
        <f t="shared" si="387"/>
        <v>f</v>
      </c>
      <c r="D8206" t="str">
        <f t="shared" si="388"/>
        <v>f</v>
      </c>
      <c r="E8206" t="str">
        <f>IF(COUNT(SEARCH({"04.","05.","09.","12."},CONCATENATE(P8205,U8205,AB8205,AH8205))),"t","f")</f>
        <v>f</v>
      </c>
      <c r="F8206" t="str">
        <f t="array" ref="F8206">IF(COUNT(SEARCH(HistorischeRubrieken,CONCATENATE(P8205,U8205,AB8205,AH8205))),"t","f")</f>
        <v>f</v>
      </c>
      <c r="G8206">
        <v>5</v>
      </c>
      <c r="H8206">
        <v>802901</v>
      </c>
      <c r="I8206" t="s">
        <v>5183</v>
      </c>
      <c r="J8206">
        <v>20110601</v>
      </c>
      <c r="K8206">
        <v>20120115</v>
      </c>
      <c r="M8206">
        <v>0</v>
      </c>
      <c r="N8206">
        <v>0</v>
      </c>
      <c r="O8206" t="s">
        <v>5076</v>
      </c>
      <c r="R8206">
        <v>0</v>
      </c>
      <c r="S8206" t="s">
        <v>271</v>
      </c>
      <c r="AA8206" t="s">
        <v>5077</v>
      </c>
      <c r="AC8206">
        <v>1</v>
      </c>
      <c r="AE8206">
        <v>0</v>
      </c>
      <c r="AF8206" t="s">
        <v>271</v>
      </c>
    </row>
    <row r="8207" spans="1:32" hidden="1" x14ac:dyDescent="0.25">
      <c r="A8207" t="str">
        <f t="array" ref="A8207">IF(COUNT(SEARCH(RubriekenHistorisch,CONCATENATE(P8206,U8206,AB8206,AH8206))),"t","f")</f>
        <v>f</v>
      </c>
      <c r="B8207" t="str">
        <f t="shared" si="386"/>
        <v>f</v>
      </c>
      <c r="C8207" t="str">
        <f t="shared" si="387"/>
        <v>f</v>
      </c>
      <c r="D8207" t="str">
        <f t="shared" si="388"/>
        <v>f</v>
      </c>
      <c r="E8207" t="str">
        <f>IF(COUNT(SEARCH({"04.","05.","09.","12."},CONCATENATE(P8206,U8206,AB8206,AH8206))),"t","f")</f>
        <v>f</v>
      </c>
      <c r="F8207" t="str">
        <f t="array" ref="F8207">IF(COUNT(SEARCH(HistorischeRubrieken,CONCATENATE(P8206,U8206,AB8206,AH8206))),"t","f")</f>
        <v>f</v>
      </c>
      <c r="G8207">
        <v>6</v>
      </c>
      <c r="H8207">
        <v>802901</v>
      </c>
      <c r="I8207" t="s">
        <v>5183</v>
      </c>
      <c r="J8207">
        <v>20120115</v>
      </c>
      <c r="K8207">
        <v>20120917</v>
      </c>
      <c r="M8207">
        <v>0</v>
      </c>
      <c r="N8207">
        <v>0</v>
      </c>
      <c r="O8207" t="s">
        <v>5078</v>
      </c>
      <c r="R8207">
        <v>0</v>
      </c>
      <c r="S8207" t="s">
        <v>271</v>
      </c>
      <c r="AA8207" t="s">
        <v>5079</v>
      </c>
      <c r="AC8207">
        <v>1</v>
      </c>
      <c r="AE8207">
        <v>0</v>
      </c>
      <c r="AF8207" t="s">
        <v>271</v>
      </c>
    </row>
    <row r="8208" spans="1:32" hidden="1" x14ac:dyDescent="0.25">
      <c r="A8208" t="str">
        <f t="array" ref="A8208">IF(COUNT(SEARCH(RubriekenHistorisch,CONCATENATE(P8207,U8207,AB8207,AH8207))),"t","f")</f>
        <v>f</v>
      </c>
      <c r="B8208" t="str">
        <f t="shared" si="386"/>
        <v>f</v>
      </c>
      <c r="C8208" t="str">
        <f t="shared" si="387"/>
        <v>f</v>
      </c>
      <c r="D8208" t="str">
        <f t="shared" si="388"/>
        <v>f</v>
      </c>
      <c r="E8208" t="str">
        <f>IF(COUNT(SEARCH({"04.","05.","09.","12."},CONCATENATE(P8207,U8207,AB8207,AH8207))),"t","f")</f>
        <v>f</v>
      </c>
      <c r="F8208" t="str">
        <f t="array" ref="F8208">IF(COUNT(SEARCH(HistorischeRubrieken,CONCATENATE(P8207,U8207,AB8207,AH8207))),"t","f")</f>
        <v>f</v>
      </c>
      <c r="G8208">
        <v>7</v>
      </c>
      <c r="H8208">
        <v>802901</v>
      </c>
      <c r="I8208" t="s">
        <v>5183</v>
      </c>
      <c r="J8208">
        <v>20120917</v>
      </c>
      <c r="K8208">
        <v>20130701</v>
      </c>
      <c r="M8208">
        <v>0</v>
      </c>
      <c r="N8208">
        <v>0</v>
      </c>
      <c r="O8208" t="s">
        <v>5078</v>
      </c>
      <c r="R8208">
        <v>0</v>
      </c>
      <c r="S8208" t="s">
        <v>271</v>
      </c>
      <c r="AA8208" t="s">
        <v>5079</v>
      </c>
      <c r="AC8208">
        <v>1</v>
      </c>
      <c r="AE8208">
        <v>0</v>
      </c>
      <c r="AF8208" t="s">
        <v>271</v>
      </c>
    </row>
    <row r="8209" spans="1:32" hidden="1" x14ac:dyDescent="0.25">
      <c r="A8209" t="str">
        <f t="array" ref="A8209">IF(COUNT(SEARCH(RubriekenHistorisch,CONCATENATE(P8208,U8208,AB8208,AH8208))),"t","f")</f>
        <v>f</v>
      </c>
      <c r="B8209" t="str">
        <f t="shared" si="386"/>
        <v>f</v>
      </c>
      <c r="C8209" t="str">
        <f t="shared" si="387"/>
        <v>f</v>
      </c>
      <c r="D8209" t="str">
        <f t="shared" si="388"/>
        <v>f</v>
      </c>
      <c r="E8209" t="str">
        <f>IF(COUNT(SEARCH({"04.","05.","09.","12."},CONCATENATE(P8208,U8208,AB8208,AH8208))),"t","f")</f>
        <v>f</v>
      </c>
      <c r="F8209" t="str">
        <f t="array" ref="F8209">IF(COUNT(SEARCH(HistorischeRubrieken,CONCATENATE(P8208,U8208,AB8208,AH8208))),"t","f")</f>
        <v>f</v>
      </c>
      <c r="G8209">
        <v>8</v>
      </c>
      <c r="H8209">
        <v>802901</v>
      </c>
      <c r="I8209" t="s">
        <v>5183</v>
      </c>
      <c r="J8209">
        <v>20130701</v>
      </c>
      <c r="K8209">
        <v>20130801</v>
      </c>
      <c r="M8209">
        <v>0</v>
      </c>
      <c r="N8209">
        <v>0</v>
      </c>
      <c r="U8209" t="s">
        <v>5184</v>
      </c>
      <c r="V8209">
        <v>2</v>
      </c>
      <c r="W8209">
        <v>0</v>
      </c>
      <c r="X8209">
        <v>20130701</v>
      </c>
      <c r="Y8209">
        <v>0</v>
      </c>
      <c r="Z8209" t="s">
        <v>271</v>
      </c>
    </row>
    <row r="8210" spans="1:32" hidden="1" x14ac:dyDescent="0.25">
      <c r="A8210" t="str">
        <f t="array" ref="A8210">IF(COUNT(SEARCH(RubriekenHistorisch,CONCATENATE(P8209,U8209,AB8209,AH8209))),"t","f")</f>
        <v>f</v>
      </c>
      <c r="B8210" t="str">
        <f t="shared" si="386"/>
        <v>f</v>
      </c>
      <c r="C8210" t="str">
        <f t="shared" si="387"/>
        <v>t</v>
      </c>
      <c r="D8210" t="str">
        <f t="shared" si="388"/>
        <v>f</v>
      </c>
      <c r="E8210" t="str">
        <f>IF(COUNT(SEARCH({"04.","05.","09.","12."},CONCATENATE(P8209,U8209,AB8209,AH8209))),"t","f")</f>
        <v>f</v>
      </c>
      <c r="F8210" t="str">
        <f t="array" ref="F8210">IF(COUNT(SEARCH(HistorischeRubrieken,CONCATENATE(P8209,U8209,AB8209,AH8209))),"t","f")</f>
        <v>f</v>
      </c>
      <c r="G8210">
        <v>1</v>
      </c>
      <c r="H8210">
        <v>802902</v>
      </c>
      <c r="I8210" t="s">
        <v>5185</v>
      </c>
      <c r="J8210">
        <v>20120401</v>
      </c>
      <c r="K8210">
        <v>20120901</v>
      </c>
      <c r="M8210">
        <v>0</v>
      </c>
      <c r="N8210">
        <v>0</v>
      </c>
      <c r="T8210" t="s">
        <v>5078</v>
      </c>
      <c r="U8210" t="s">
        <v>5184</v>
      </c>
      <c r="V8210">
        <v>0</v>
      </c>
      <c r="W8210">
        <v>1</v>
      </c>
      <c r="X8210">
        <v>20120402</v>
      </c>
      <c r="Y8210">
        <v>0</v>
      </c>
      <c r="Z8210" t="s">
        <v>271</v>
      </c>
    </row>
    <row r="8211" spans="1:32" hidden="1" x14ac:dyDescent="0.25">
      <c r="A8211" t="str">
        <f t="array" ref="A8211">IF(COUNT(SEARCH(RubriekenHistorisch,CONCATENATE(P8210,U8210,AB8210,AH8210))),"t","f")</f>
        <v>f</v>
      </c>
      <c r="B8211" t="str">
        <f t="shared" si="386"/>
        <v>f</v>
      </c>
      <c r="C8211" t="str">
        <f t="shared" si="387"/>
        <v>t</v>
      </c>
      <c r="D8211" t="str">
        <f t="shared" si="388"/>
        <v>f</v>
      </c>
      <c r="E8211" t="str">
        <f>IF(COUNT(SEARCH({"04.","05.","09.","12."},CONCATENATE(P8210,U8210,AB8210,AH8210))),"t","f")</f>
        <v>f</v>
      </c>
      <c r="F8211" t="str">
        <f t="array" ref="F8211">IF(COUNT(SEARCH(HistorischeRubrieken,CONCATENATE(P8210,U8210,AB8210,AH8210))),"t","f")</f>
        <v>f</v>
      </c>
      <c r="G8211">
        <v>1</v>
      </c>
      <c r="H8211">
        <v>803001</v>
      </c>
      <c r="I8211" t="s">
        <v>5186</v>
      </c>
      <c r="J8211">
        <v>19960201</v>
      </c>
      <c r="K8211">
        <v>19960801</v>
      </c>
      <c r="M8211">
        <v>0</v>
      </c>
      <c r="N8211">
        <v>0</v>
      </c>
      <c r="O8211" t="s">
        <v>5069</v>
      </c>
      <c r="R8211">
        <v>0</v>
      </c>
      <c r="S8211" t="s">
        <v>271</v>
      </c>
      <c r="AA8211" t="s">
        <v>5071</v>
      </c>
      <c r="AC8211">
        <v>1</v>
      </c>
      <c r="AE8211">
        <v>0</v>
      </c>
      <c r="AF8211" t="s">
        <v>271</v>
      </c>
    </row>
    <row r="8212" spans="1:32" hidden="1" x14ac:dyDescent="0.25">
      <c r="A8212" t="str">
        <f t="array" ref="A8212">IF(COUNT(SEARCH(RubriekenHistorisch,CONCATENATE(P8211,U8211,AB8211,AH8211))),"t","f")</f>
        <v>f</v>
      </c>
      <c r="B8212" t="str">
        <f t="shared" si="386"/>
        <v>f</v>
      </c>
      <c r="C8212" t="str">
        <f t="shared" si="387"/>
        <v>f</v>
      </c>
      <c r="D8212" t="str">
        <f t="shared" si="388"/>
        <v>f</v>
      </c>
      <c r="E8212" t="str">
        <f>IF(COUNT(SEARCH({"04.","05.","09.","12."},CONCATENATE(P8211,U8211,AB8211,AH8211))),"t","f")</f>
        <v>f</v>
      </c>
      <c r="F8212" t="str">
        <f t="array" ref="F8212">IF(COUNT(SEARCH(HistorischeRubrieken,CONCATENATE(P8211,U8211,AB8211,AH8211))),"t","f")</f>
        <v>f</v>
      </c>
      <c r="G8212">
        <v>2</v>
      </c>
      <c r="H8212">
        <v>803001</v>
      </c>
      <c r="I8212" t="s">
        <v>5186</v>
      </c>
      <c r="J8212">
        <v>19960801</v>
      </c>
      <c r="K8212">
        <v>19990901</v>
      </c>
      <c r="M8212">
        <v>0</v>
      </c>
      <c r="N8212">
        <v>0</v>
      </c>
      <c r="O8212" t="s">
        <v>5094</v>
      </c>
      <c r="R8212">
        <v>0</v>
      </c>
      <c r="S8212" t="s">
        <v>271</v>
      </c>
      <c r="AA8212" t="s">
        <v>5095</v>
      </c>
      <c r="AC8212">
        <v>1</v>
      </c>
      <c r="AE8212">
        <v>0</v>
      </c>
      <c r="AF8212" t="s">
        <v>271</v>
      </c>
    </row>
    <row r="8213" spans="1:32" hidden="1" x14ac:dyDescent="0.25">
      <c r="A8213" t="str">
        <f t="array" ref="A8213">IF(COUNT(SEARCH(RubriekenHistorisch,CONCATENATE(P8212,U8212,AB8212,AH8212))),"t","f")</f>
        <v>f</v>
      </c>
      <c r="B8213" t="str">
        <f t="shared" si="386"/>
        <v>f</v>
      </c>
      <c r="C8213" t="str">
        <f t="shared" si="387"/>
        <v>f</v>
      </c>
      <c r="D8213" t="str">
        <f t="shared" si="388"/>
        <v>f</v>
      </c>
      <c r="E8213" t="str">
        <f>IF(COUNT(SEARCH({"04.","05.","09.","12."},CONCATENATE(P8212,U8212,AB8212,AH8212))),"t","f")</f>
        <v>f</v>
      </c>
      <c r="F8213" t="str">
        <f t="array" ref="F8213">IF(COUNT(SEARCH(HistorischeRubrieken,CONCATENATE(P8212,U8212,AB8212,AH8212))),"t","f")</f>
        <v>f</v>
      </c>
      <c r="G8213">
        <v>3</v>
      </c>
      <c r="H8213">
        <v>803001</v>
      </c>
      <c r="I8213" t="s">
        <v>5186</v>
      </c>
      <c r="J8213">
        <v>19990901</v>
      </c>
      <c r="K8213">
        <v>20010301</v>
      </c>
      <c r="M8213">
        <v>0</v>
      </c>
      <c r="N8213">
        <v>0</v>
      </c>
      <c r="O8213" t="s">
        <v>5094</v>
      </c>
      <c r="R8213">
        <v>0</v>
      </c>
      <c r="S8213" t="s">
        <v>271</v>
      </c>
      <c r="AA8213" t="s">
        <v>5095</v>
      </c>
      <c r="AC8213">
        <v>1</v>
      </c>
      <c r="AE8213">
        <v>0</v>
      </c>
      <c r="AF8213" t="s">
        <v>271</v>
      </c>
    </row>
    <row r="8214" spans="1:32" hidden="1" x14ac:dyDescent="0.25">
      <c r="A8214" t="str">
        <f t="array" ref="A8214">IF(COUNT(SEARCH(RubriekenHistorisch,CONCATENATE(P8213,U8213,AB8213,AH8213))),"t","f")</f>
        <v>f</v>
      </c>
      <c r="B8214" t="str">
        <f t="shared" si="386"/>
        <v>f</v>
      </c>
      <c r="C8214" t="str">
        <f t="shared" si="387"/>
        <v>f</v>
      </c>
      <c r="D8214" t="str">
        <f t="shared" si="388"/>
        <v>f</v>
      </c>
      <c r="E8214" t="str">
        <f>IF(COUNT(SEARCH({"04.","05.","09.","12."},CONCATENATE(P8213,U8213,AB8213,AH8213))),"t","f")</f>
        <v>f</v>
      </c>
      <c r="F8214" t="str">
        <f t="array" ref="F8214">IF(COUNT(SEARCH(HistorischeRubrieken,CONCATENATE(P8213,U8213,AB8213,AH8213))),"t","f")</f>
        <v>f</v>
      </c>
      <c r="G8214">
        <v>4</v>
      </c>
      <c r="H8214">
        <v>803001</v>
      </c>
      <c r="I8214" t="s">
        <v>5186</v>
      </c>
      <c r="J8214">
        <v>20010301</v>
      </c>
      <c r="K8214">
        <v>20010401</v>
      </c>
      <c r="M8214">
        <v>0</v>
      </c>
      <c r="N8214">
        <v>0</v>
      </c>
      <c r="O8214" t="s">
        <v>5083</v>
      </c>
      <c r="R8214">
        <v>0</v>
      </c>
      <c r="S8214" t="s">
        <v>271</v>
      </c>
      <c r="AA8214" t="s">
        <v>5084</v>
      </c>
      <c r="AC8214">
        <v>1</v>
      </c>
      <c r="AE8214">
        <v>0</v>
      </c>
      <c r="AF8214" t="s">
        <v>271</v>
      </c>
    </row>
    <row r="8215" spans="1:32" hidden="1" x14ac:dyDescent="0.25">
      <c r="A8215" t="str">
        <f t="array" ref="A8215">IF(COUNT(SEARCH(RubriekenHistorisch,CONCATENATE(P8214,U8214,AB8214,AH8214))),"t","f")</f>
        <v>f</v>
      </c>
      <c r="B8215" t="str">
        <f t="shared" si="386"/>
        <v>f</v>
      </c>
      <c r="C8215" t="str">
        <f t="shared" si="387"/>
        <v>f</v>
      </c>
      <c r="D8215" t="str">
        <f t="shared" si="388"/>
        <v>f</v>
      </c>
      <c r="E8215" t="str">
        <f>IF(COUNT(SEARCH({"04.","05.","09.","12."},CONCATENATE(P8214,U8214,AB8214,AH8214))),"t","f")</f>
        <v>f</v>
      </c>
      <c r="F8215" t="str">
        <f t="array" ref="F8215">IF(COUNT(SEARCH(HistorischeRubrieken,CONCATENATE(P8214,U8214,AB8214,AH8214))),"t","f")</f>
        <v>f</v>
      </c>
      <c r="G8215">
        <v>1</v>
      </c>
      <c r="H8215">
        <v>803101</v>
      </c>
      <c r="I8215" t="s">
        <v>5187</v>
      </c>
      <c r="J8215">
        <v>19960201</v>
      </c>
      <c r="K8215">
        <v>19960801</v>
      </c>
      <c r="M8215">
        <v>0</v>
      </c>
      <c r="N8215">
        <v>0</v>
      </c>
      <c r="O8215" t="s">
        <v>5069</v>
      </c>
      <c r="R8215">
        <v>0</v>
      </c>
      <c r="S8215" t="s">
        <v>271</v>
      </c>
      <c r="AA8215" t="s">
        <v>5071</v>
      </c>
      <c r="AC8215">
        <v>1</v>
      </c>
      <c r="AE8215">
        <v>0</v>
      </c>
      <c r="AF8215" t="s">
        <v>271</v>
      </c>
    </row>
    <row r="8216" spans="1:32" hidden="1" x14ac:dyDescent="0.25">
      <c r="A8216" t="str">
        <f t="array" ref="A8216">IF(COUNT(SEARCH(RubriekenHistorisch,CONCATENATE(P8215,U8215,AB8215,AH8215))),"t","f")</f>
        <v>f</v>
      </c>
      <c r="B8216" t="str">
        <f t="shared" si="386"/>
        <v>f</v>
      </c>
      <c r="C8216" t="str">
        <f t="shared" si="387"/>
        <v>f</v>
      </c>
      <c r="D8216" t="str">
        <f t="shared" si="388"/>
        <v>f</v>
      </c>
      <c r="E8216" t="str">
        <f>IF(COUNT(SEARCH({"04.","05.","09.","12."},CONCATENATE(P8215,U8215,AB8215,AH8215))),"t","f")</f>
        <v>f</v>
      </c>
      <c r="F8216" t="str">
        <f t="array" ref="F8216">IF(COUNT(SEARCH(HistorischeRubrieken,CONCATENATE(P8215,U8215,AB8215,AH8215))),"t","f")</f>
        <v>f</v>
      </c>
      <c r="G8216">
        <v>2</v>
      </c>
      <c r="H8216">
        <v>803101</v>
      </c>
      <c r="I8216" t="s">
        <v>5187</v>
      </c>
      <c r="J8216">
        <v>19960801</v>
      </c>
      <c r="K8216">
        <v>20010301</v>
      </c>
      <c r="M8216">
        <v>0</v>
      </c>
      <c r="N8216">
        <v>0</v>
      </c>
      <c r="O8216" t="s">
        <v>5072</v>
      </c>
      <c r="R8216">
        <v>0</v>
      </c>
      <c r="S8216" t="s">
        <v>271</v>
      </c>
      <c r="AA8216" t="s">
        <v>5071</v>
      </c>
      <c r="AC8216">
        <v>1</v>
      </c>
      <c r="AE8216">
        <v>0</v>
      </c>
      <c r="AF8216" t="s">
        <v>271</v>
      </c>
    </row>
    <row r="8217" spans="1:32" hidden="1" x14ac:dyDescent="0.25">
      <c r="A8217" t="str">
        <f t="array" ref="A8217">IF(COUNT(SEARCH(RubriekenHistorisch,CONCATENATE(P8216,U8216,AB8216,AH8216))),"t","f")</f>
        <v>f</v>
      </c>
      <c r="B8217" t="str">
        <f t="shared" si="386"/>
        <v>f</v>
      </c>
      <c r="C8217" t="str">
        <f t="shared" si="387"/>
        <v>f</v>
      </c>
      <c r="D8217" t="str">
        <f t="shared" si="388"/>
        <v>f</v>
      </c>
      <c r="E8217" t="str">
        <f>IF(COUNT(SEARCH({"04.","05.","09.","12."},CONCATENATE(P8216,U8216,AB8216,AH8216))),"t","f")</f>
        <v>f</v>
      </c>
      <c r="F8217" t="str">
        <f t="array" ref="F8217">IF(COUNT(SEARCH(HistorischeRubrieken,CONCATENATE(P8216,U8216,AB8216,AH8216))),"t","f")</f>
        <v>f</v>
      </c>
      <c r="G8217">
        <v>3</v>
      </c>
      <c r="H8217">
        <v>803101</v>
      </c>
      <c r="I8217" t="s">
        <v>5187</v>
      </c>
      <c r="J8217">
        <v>20010301</v>
      </c>
      <c r="K8217">
        <v>20110601</v>
      </c>
      <c r="M8217">
        <v>0</v>
      </c>
      <c r="N8217">
        <v>0</v>
      </c>
      <c r="O8217" t="s">
        <v>5073</v>
      </c>
      <c r="R8217">
        <v>0</v>
      </c>
      <c r="S8217" t="s">
        <v>271</v>
      </c>
      <c r="AA8217" t="s">
        <v>5074</v>
      </c>
      <c r="AC8217">
        <v>1</v>
      </c>
      <c r="AE8217">
        <v>0</v>
      </c>
      <c r="AF8217" t="s">
        <v>271</v>
      </c>
    </row>
    <row r="8218" spans="1:32" hidden="1" x14ac:dyDescent="0.25">
      <c r="A8218" t="str">
        <f t="array" ref="A8218">IF(COUNT(SEARCH(RubriekenHistorisch,CONCATENATE(P8217,U8217,AB8217,AH8217))),"t","f")</f>
        <v>f</v>
      </c>
      <c r="B8218" t="str">
        <f t="shared" si="386"/>
        <v>f</v>
      </c>
      <c r="C8218" t="str">
        <f t="shared" si="387"/>
        <v>f</v>
      </c>
      <c r="D8218" t="str">
        <f t="shared" si="388"/>
        <v>f</v>
      </c>
      <c r="E8218" t="str">
        <f>IF(COUNT(SEARCH({"04.","05.","09.","12."},CONCATENATE(P8217,U8217,AB8217,AH8217))),"t","f")</f>
        <v>f</v>
      </c>
      <c r="F8218" t="str">
        <f t="array" ref="F8218">IF(COUNT(SEARCH(HistorischeRubrieken,CONCATENATE(P8217,U8217,AB8217,AH8217))),"t","f")</f>
        <v>f</v>
      </c>
      <c r="G8218">
        <v>4</v>
      </c>
      <c r="H8218">
        <v>803101</v>
      </c>
      <c r="I8218" t="s">
        <v>5187</v>
      </c>
      <c r="J8218">
        <v>20110601</v>
      </c>
      <c r="K8218">
        <v>20120115</v>
      </c>
      <c r="M8218">
        <v>0</v>
      </c>
      <c r="N8218">
        <v>0</v>
      </c>
      <c r="O8218" t="s">
        <v>5076</v>
      </c>
      <c r="R8218">
        <v>0</v>
      </c>
      <c r="S8218" t="s">
        <v>271</v>
      </c>
      <c r="AA8218" t="s">
        <v>5077</v>
      </c>
      <c r="AC8218">
        <v>1</v>
      </c>
      <c r="AE8218">
        <v>0</v>
      </c>
      <c r="AF8218" t="s">
        <v>271</v>
      </c>
    </row>
    <row r="8219" spans="1:32" hidden="1" x14ac:dyDescent="0.25">
      <c r="A8219" t="str">
        <f t="array" ref="A8219">IF(COUNT(SEARCH(RubriekenHistorisch,CONCATENATE(P8218,U8218,AB8218,AH8218))),"t","f")</f>
        <v>f</v>
      </c>
      <c r="B8219" t="str">
        <f t="shared" si="386"/>
        <v>f</v>
      </c>
      <c r="C8219" t="str">
        <f t="shared" si="387"/>
        <v>f</v>
      </c>
      <c r="D8219" t="str">
        <f t="shared" si="388"/>
        <v>f</v>
      </c>
      <c r="E8219" t="str">
        <f>IF(COUNT(SEARCH({"04.","05.","09.","12."},CONCATENATE(P8218,U8218,AB8218,AH8218))),"t","f")</f>
        <v>f</v>
      </c>
      <c r="F8219" t="str">
        <f t="array" ref="F8219">IF(COUNT(SEARCH(HistorischeRubrieken,CONCATENATE(P8218,U8218,AB8218,AH8218))),"t","f")</f>
        <v>f</v>
      </c>
      <c r="G8219">
        <v>5</v>
      </c>
      <c r="H8219">
        <v>803101</v>
      </c>
      <c r="I8219" t="s">
        <v>5187</v>
      </c>
      <c r="J8219">
        <v>20120115</v>
      </c>
      <c r="K8219">
        <v>20120917</v>
      </c>
      <c r="M8219">
        <v>0</v>
      </c>
      <c r="N8219">
        <v>0</v>
      </c>
      <c r="O8219" t="s">
        <v>5078</v>
      </c>
      <c r="R8219">
        <v>0</v>
      </c>
      <c r="S8219" t="s">
        <v>271</v>
      </c>
      <c r="AA8219" t="s">
        <v>5079</v>
      </c>
      <c r="AC8219">
        <v>1</v>
      </c>
      <c r="AE8219">
        <v>0</v>
      </c>
      <c r="AF8219" t="s">
        <v>271</v>
      </c>
    </row>
    <row r="8220" spans="1:32" hidden="1" x14ac:dyDescent="0.25">
      <c r="A8220" t="str">
        <f t="array" ref="A8220">IF(COUNT(SEARCH(RubriekenHistorisch,CONCATENATE(P8219,U8219,AB8219,AH8219))),"t","f")</f>
        <v>f</v>
      </c>
      <c r="B8220" t="str">
        <f t="shared" si="386"/>
        <v>f</v>
      </c>
      <c r="C8220" t="str">
        <f t="shared" si="387"/>
        <v>f</v>
      </c>
      <c r="D8220" t="str">
        <f t="shared" si="388"/>
        <v>f</v>
      </c>
      <c r="E8220" t="str">
        <f>IF(COUNT(SEARCH({"04.","05.","09.","12."},CONCATENATE(P8219,U8219,AB8219,AH8219))),"t","f")</f>
        <v>f</v>
      </c>
      <c r="F8220" t="str">
        <f t="array" ref="F8220">IF(COUNT(SEARCH(HistorischeRubrieken,CONCATENATE(P8219,U8219,AB8219,AH8219))),"t","f")</f>
        <v>f</v>
      </c>
      <c r="G8220">
        <v>6</v>
      </c>
      <c r="H8220">
        <v>803101</v>
      </c>
      <c r="I8220" t="s">
        <v>5187</v>
      </c>
      <c r="J8220">
        <v>20120917</v>
      </c>
      <c r="K8220">
        <v>20150401</v>
      </c>
      <c r="M8220">
        <v>0</v>
      </c>
      <c r="N8220">
        <v>0</v>
      </c>
      <c r="O8220" t="s">
        <v>5078</v>
      </c>
      <c r="R8220">
        <v>0</v>
      </c>
      <c r="S8220" t="s">
        <v>271</v>
      </c>
      <c r="AA8220" t="s">
        <v>5079</v>
      </c>
      <c r="AC8220">
        <v>1</v>
      </c>
      <c r="AE8220">
        <v>0</v>
      </c>
      <c r="AF8220" t="s">
        <v>271</v>
      </c>
    </row>
    <row r="8221" spans="1:32" x14ac:dyDescent="0.25">
      <c r="A8221" t="str">
        <f t="array" ref="A8221">IF(COUNT(SEARCH(RubriekenHistorisch,CONCATENATE(P8220,U8220,AB8220,AH8220))),"t","f")</f>
        <v>f</v>
      </c>
      <c r="B8221" t="str">
        <f t="shared" si="386"/>
        <v>f</v>
      </c>
      <c r="C8221" t="str">
        <f t="shared" si="387"/>
        <v>f</v>
      </c>
      <c r="D8221" t="str">
        <f t="shared" si="388"/>
        <v>f</v>
      </c>
      <c r="E8221" t="str">
        <f>IF(COUNT(SEARCH({"04.","05.","09.","12."},CONCATENATE(P8220,U8220,AB8220,AH8220))),"t","f")</f>
        <v>f</v>
      </c>
      <c r="F8221" t="str">
        <f t="array" ref="F8221">IF(COUNT(SEARCH(HistorischeRubrieken,CONCATENATE(P8220,U8220,AB8220,AH8220))),"t","f")</f>
        <v>f</v>
      </c>
      <c r="G8221">
        <v>7</v>
      </c>
      <c r="H8221">
        <v>803101</v>
      </c>
      <c r="I8221" t="s">
        <v>5188</v>
      </c>
      <c r="J8221">
        <v>20150401</v>
      </c>
      <c r="M8221">
        <v>0</v>
      </c>
      <c r="N8221">
        <v>0</v>
      </c>
      <c r="O8221" t="s">
        <v>5078</v>
      </c>
      <c r="R8221">
        <v>0</v>
      </c>
      <c r="S8221" t="s">
        <v>271</v>
      </c>
      <c r="AA8221" t="s">
        <v>5079</v>
      </c>
      <c r="AC8221">
        <v>1</v>
      </c>
      <c r="AE8221">
        <v>0</v>
      </c>
      <c r="AF8221" t="s">
        <v>271</v>
      </c>
    </row>
    <row r="8222" spans="1:32" hidden="1" x14ac:dyDescent="0.25">
      <c r="A8222" t="str">
        <f t="array" ref="A8222">IF(COUNT(SEARCH(RubriekenHistorisch,CONCATENATE(P8221,U8221,AB8221,AH8221))),"t","f")</f>
        <v>f</v>
      </c>
      <c r="B8222" t="str">
        <f t="shared" si="386"/>
        <v>f</v>
      </c>
      <c r="C8222" t="str">
        <f t="shared" si="387"/>
        <v>f</v>
      </c>
      <c r="D8222" t="str">
        <f t="shared" si="388"/>
        <v>f</v>
      </c>
      <c r="E8222" t="str">
        <f>IF(COUNT(SEARCH({"04.","05.","09.","12."},CONCATENATE(P8221,U8221,AB8221,AH8221))),"t","f")</f>
        <v>f</v>
      </c>
      <c r="F8222" t="str">
        <f t="array" ref="F8222">IF(COUNT(SEARCH(HistorischeRubrieken,CONCATENATE(P8221,U8221,AB8221,AH8221))),"t","f")</f>
        <v>f</v>
      </c>
      <c r="G8222">
        <v>1</v>
      </c>
      <c r="H8222">
        <v>803201</v>
      </c>
      <c r="I8222" t="s">
        <v>5189</v>
      </c>
      <c r="J8222">
        <v>19960201</v>
      </c>
      <c r="K8222">
        <v>19960801</v>
      </c>
      <c r="M8222">
        <v>0</v>
      </c>
      <c r="N8222">
        <v>0</v>
      </c>
      <c r="O8222" t="s">
        <v>5069</v>
      </c>
      <c r="R8222">
        <v>0</v>
      </c>
      <c r="S8222" t="s">
        <v>271</v>
      </c>
      <c r="AA8222" t="s">
        <v>5071</v>
      </c>
      <c r="AC8222">
        <v>1</v>
      </c>
      <c r="AE8222">
        <v>0</v>
      </c>
      <c r="AF8222" t="s">
        <v>271</v>
      </c>
    </row>
    <row r="8223" spans="1:32" hidden="1" x14ac:dyDescent="0.25">
      <c r="A8223" t="str">
        <f t="array" ref="A8223">IF(COUNT(SEARCH(RubriekenHistorisch,CONCATENATE(P8222,U8222,AB8222,AH8222))),"t","f")</f>
        <v>f</v>
      </c>
      <c r="B8223" t="str">
        <f t="shared" si="386"/>
        <v>f</v>
      </c>
      <c r="C8223" t="str">
        <f t="shared" si="387"/>
        <v>f</v>
      </c>
      <c r="D8223" t="str">
        <f t="shared" si="388"/>
        <v>f</v>
      </c>
      <c r="E8223" t="str">
        <f>IF(COUNT(SEARCH({"04.","05.","09.","12."},CONCATENATE(P8222,U8222,AB8222,AH8222))),"t","f")</f>
        <v>f</v>
      </c>
      <c r="F8223" t="str">
        <f t="array" ref="F8223">IF(COUNT(SEARCH(HistorischeRubrieken,CONCATENATE(P8222,U8222,AB8222,AH8222))),"t","f")</f>
        <v>f</v>
      </c>
      <c r="G8223">
        <v>2</v>
      </c>
      <c r="H8223">
        <v>803201</v>
      </c>
      <c r="I8223" t="s">
        <v>5189</v>
      </c>
      <c r="J8223">
        <v>19960801</v>
      </c>
      <c r="K8223">
        <v>20010301</v>
      </c>
      <c r="M8223">
        <v>0</v>
      </c>
      <c r="N8223">
        <v>0</v>
      </c>
      <c r="O8223" t="s">
        <v>5094</v>
      </c>
      <c r="R8223">
        <v>0</v>
      </c>
      <c r="S8223" t="s">
        <v>271</v>
      </c>
      <c r="AA8223" t="s">
        <v>5095</v>
      </c>
      <c r="AC8223">
        <v>1</v>
      </c>
      <c r="AE8223">
        <v>0</v>
      </c>
      <c r="AF8223" t="s">
        <v>271</v>
      </c>
    </row>
    <row r="8224" spans="1:32" hidden="1" x14ac:dyDescent="0.25">
      <c r="A8224" t="str">
        <f t="array" ref="A8224">IF(COUNT(SEARCH(RubriekenHistorisch,CONCATENATE(P8223,U8223,AB8223,AH8223))),"t","f")</f>
        <v>f</v>
      </c>
      <c r="B8224" t="str">
        <f t="shared" si="386"/>
        <v>f</v>
      </c>
      <c r="C8224" t="str">
        <f t="shared" si="387"/>
        <v>f</v>
      </c>
      <c r="D8224" t="str">
        <f t="shared" si="388"/>
        <v>f</v>
      </c>
      <c r="E8224" t="str">
        <f>IF(COUNT(SEARCH({"04.","05.","09.","12."},CONCATENATE(P8223,U8223,AB8223,AH8223))),"t","f")</f>
        <v>f</v>
      </c>
      <c r="F8224" t="str">
        <f t="array" ref="F8224">IF(COUNT(SEARCH(HistorischeRubrieken,CONCATENATE(P8223,U8223,AB8223,AH8223))),"t","f")</f>
        <v>f</v>
      </c>
      <c r="G8224">
        <v>3</v>
      </c>
      <c r="H8224">
        <v>803201</v>
      </c>
      <c r="I8224" t="s">
        <v>5189</v>
      </c>
      <c r="J8224">
        <v>20010301</v>
      </c>
      <c r="K8224">
        <v>20060901</v>
      </c>
      <c r="M8224">
        <v>0</v>
      </c>
      <c r="N8224">
        <v>0</v>
      </c>
      <c r="O8224" t="s">
        <v>5083</v>
      </c>
      <c r="R8224">
        <v>0</v>
      </c>
      <c r="S8224" t="s">
        <v>271</v>
      </c>
      <c r="AA8224" t="s">
        <v>5084</v>
      </c>
      <c r="AC8224">
        <v>1</v>
      </c>
      <c r="AE8224">
        <v>0</v>
      </c>
      <c r="AF8224" t="s">
        <v>271</v>
      </c>
    </row>
    <row r="8225" spans="1:32" hidden="1" x14ac:dyDescent="0.25">
      <c r="A8225" t="str">
        <f t="array" ref="A8225">IF(COUNT(SEARCH(RubriekenHistorisch,CONCATENATE(P8224,U8224,AB8224,AH8224))),"t","f")</f>
        <v>f</v>
      </c>
      <c r="B8225" t="str">
        <f t="shared" si="386"/>
        <v>f</v>
      </c>
      <c r="C8225" t="str">
        <f t="shared" si="387"/>
        <v>f</v>
      </c>
      <c r="D8225" t="str">
        <f t="shared" si="388"/>
        <v>f</v>
      </c>
      <c r="E8225" t="str">
        <f>IF(COUNT(SEARCH({"04.","05.","09.","12."},CONCATENATE(P8224,U8224,AB8224,AH8224))),"t","f")</f>
        <v>f</v>
      </c>
      <c r="F8225" t="str">
        <f t="array" ref="F8225">IF(COUNT(SEARCH(HistorischeRubrieken,CONCATENATE(P8224,U8224,AB8224,AH8224))),"t","f")</f>
        <v>f</v>
      </c>
      <c r="G8225">
        <v>1</v>
      </c>
      <c r="H8225">
        <v>803301</v>
      </c>
      <c r="I8225" t="s">
        <v>5190</v>
      </c>
      <c r="J8225">
        <v>19960501</v>
      </c>
      <c r="K8225">
        <v>19960801</v>
      </c>
      <c r="M8225">
        <v>0</v>
      </c>
      <c r="N8225">
        <v>0</v>
      </c>
      <c r="O8225" t="s">
        <v>5069</v>
      </c>
      <c r="R8225">
        <v>0</v>
      </c>
      <c r="S8225" t="s">
        <v>271</v>
      </c>
      <c r="AA8225" t="s">
        <v>5071</v>
      </c>
      <c r="AC8225">
        <v>1</v>
      </c>
      <c r="AE8225">
        <v>0</v>
      </c>
      <c r="AF8225" t="s">
        <v>271</v>
      </c>
    </row>
    <row r="8226" spans="1:32" hidden="1" x14ac:dyDescent="0.25">
      <c r="A8226" t="str">
        <f t="array" ref="A8226">IF(COUNT(SEARCH(RubriekenHistorisch,CONCATENATE(P8225,U8225,AB8225,AH8225))),"t","f")</f>
        <v>f</v>
      </c>
      <c r="B8226" t="str">
        <f t="shared" si="386"/>
        <v>f</v>
      </c>
      <c r="C8226" t="str">
        <f t="shared" si="387"/>
        <v>f</v>
      </c>
      <c r="D8226" t="str">
        <f t="shared" si="388"/>
        <v>f</v>
      </c>
      <c r="E8226" t="str">
        <f>IF(COUNT(SEARCH({"04.","05.","09.","12."},CONCATENATE(P8225,U8225,AB8225,AH8225))),"t","f")</f>
        <v>f</v>
      </c>
      <c r="F8226" t="str">
        <f t="array" ref="F8226">IF(COUNT(SEARCH(HistorischeRubrieken,CONCATENATE(P8225,U8225,AB8225,AH8225))),"t","f")</f>
        <v>f</v>
      </c>
      <c r="G8226">
        <v>2</v>
      </c>
      <c r="H8226">
        <v>803301</v>
      </c>
      <c r="I8226" t="s">
        <v>5190</v>
      </c>
      <c r="J8226">
        <v>19960801</v>
      </c>
      <c r="K8226">
        <v>20010301</v>
      </c>
      <c r="M8226">
        <v>0</v>
      </c>
      <c r="N8226">
        <v>0</v>
      </c>
      <c r="O8226" t="s">
        <v>5094</v>
      </c>
      <c r="R8226">
        <v>0</v>
      </c>
      <c r="S8226" t="s">
        <v>271</v>
      </c>
      <c r="AA8226" t="s">
        <v>5095</v>
      </c>
      <c r="AC8226">
        <v>1</v>
      </c>
      <c r="AE8226">
        <v>0</v>
      </c>
      <c r="AF8226" t="s">
        <v>271</v>
      </c>
    </row>
    <row r="8227" spans="1:32" hidden="1" x14ac:dyDescent="0.25">
      <c r="A8227" t="str">
        <f t="array" ref="A8227">IF(COUNT(SEARCH(RubriekenHistorisch,CONCATENATE(P8226,U8226,AB8226,AH8226))),"t","f")</f>
        <v>f</v>
      </c>
      <c r="B8227" t="str">
        <f t="shared" si="386"/>
        <v>f</v>
      </c>
      <c r="C8227" t="str">
        <f t="shared" si="387"/>
        <v>f</v>
      </c>
      <c r="D8227" t="str">
        <f t="shared" si="388"/>
        <v>f</v>
      </c>
      <c r="E8227" t="str">
        <f>IF(COUNT(SEARCH({"04.","05.","09.","12."},CONCATENATE(P8226,U8226,AB8226,AH8226))),"t","f")</f>
        <v>f</v>
      </c>
      <c r="F8227" t="str">
        <f t="array" ref="F8227">IF(COUNT(SEARCH(HistorischeRubrieken,CONCATENATE(P8226,U8226,AB8226,AH8226))),"t","f")</f>
        <v>f</v>
      </c>
      <c r="G8227">
        <v>3</v>
      </c>
      <c r="H8227">
        <v>803301</v>
      </c>
      <c r="I8227" t="s">
        <v>5190</v>
      </c>
      <c r="J8227">
        <v>20010301</v>
      </c>
      <c r="K8227">
        <v>20110601</v>
      </c>
      <c r="M8227">
        <v>0</v>
      </c>
      <c r="N8227">
        <v>0</v>
      </c>
      <c r="O8227" t="s">
        <v>5083</v>
      </c>
      <c r="R8227">
        <v>0</v>
      </c>
      <c r="S8227" t="s">
        <v>271</v>
      </c>
      <c r="AA8227" t="s">
        <v>5084</v>
      </c>
      <c r="AC8227">
        <v>1</v>
      </c>
      <c r="AE8227">
        <v>0</v>
      </c>
      <c r="AF8227" t="s">
        <v>271</v>
      </c>
    </row>
    <row r="8228" spans="1:32" hidden="1" x14ac:dyDescent="0.25">
      <c r="A8228" t="str">
        <f t="array" ref="A8228">IF(COUNT(SEARCH(RubriekenHistorisch,CONCATENATE(P8227,U8227,AB8227,AH8227))),"t","f")</f>
        <v>f</v>
      </c>
      <c r="B8228" t="str">
        <f t="shared" si="386"/>
        <v>f</v>
      </c>
      <c r="C8228" t="str">
        <f t="shared" si="387"/>
        <v>f</v>
      </c>
      <c r="D8228" t="str">
        <f t="shared" si="388"/>
        <v>f</v>
      </c>
      <c r="E8228" t="str">
        <f>IF(COUNT(SEARCH({"04.","05.","09.","12."},CONCATENATE(P8227,U8227,AB8227,AH8227))),"t","f")</f>
        <v>f</v>
      </c>
      <c r="F8228" t="str">
        <f t="array" ref="F8228">IF(COUNT(SEARCH(HistorischeRubrieken,CONCATENATE(P8227,U8227,AB8227,AH8227))),"t","f")</f>
        <v>f</v>
      </c>
      <c r="G8228">
        <v>4</v>
      </c>
      <c r="H8228">
        <v>803301</v>
      </c>
      <c r="I8228" t="s">
        <v>5190</v>
      </c>
      <c r="J8228">
        <v>20110601</v>
      </c>
      <c r="K8228">
        <v>20120115</v>
      </c>
      <c r="M8228">
        <v>0</v>
      </c>
      <c r="N8228">
        <v>0</v>
      </c>
      <c r="O8228" t="s">
        <v>5076</v>
      </c>
      <c r="R8228">
        <v>0</v>
      </c>
      <c r="S8228" t="s">
        <v>271</v>
      </c>
      <c r="AA8228" t="s">
        <v>5077</v>
      </c>
      <c r="AC8228">
        <v>1</v>
      </c>
      <c r="AE8228">
        <v>0</v>
      </c>
      <c r="AF8228" t="s">
        <v>271</v>
      </c>
    </row>
    <row r="8229" spans="1:32" hidden="1" x14ac:dyDescent="0.25">
      <c r="A8229" t="str">
        <f t="array" ref="A8229">IF(COUNT(SEARCH(RubriekenHistorisch,CONCATENATE(P8228,U8228,AB8228,AH8228))),"t","f")</f>
        <v>f</v>
      </c>
      <c r="B8229" t="str">
        <f t="shared" si="386"/>
        <v>f</v>
      </c>
      <c r="C8229" t="str">
        <f t="shared" si="387"/>
        <v>f</v>
      </c>
      <c r="D8229" t="str">
        <f t="shared" si="388"/>
        <v>f</v>
      </c>
      <c r="E8229" t="str">
        <f>IF(COUNT(SEARCH({"04.","05.","09.","12."},CONCATENATE(P8228,U8228,AB8228,AH8228))),"t","f")</f>
        <v>f</v>
      </c>
      <c r="F8229" t="str">
        <f t="array" ref="F8229">IF(COUNT(SEARCH(HistorischeRubrieken,CONCATENATE(P8228,U8228,AB8228,AH8228))),"t","f")</f>
        <v>f</v>
      </c>
      <c r="G8229">
        <v>5</v>
      </c>
      <c r="H8229">
        <v>803301</v>
      </c>
      <c r="I8229" t="s">
        <v>5190</v>
      </c>
      <c r="J8229">
        <v>20120115</v>
      </c>
      <c r="K8229">
        <v>20120917</v>
      </c>
      <c r="M8229">
        <v>0</v>
      </c>
      <c r="N8229">
        <v>0</v>
      </c>
      <c r="O8229" t="s">
        <v>5078</v>
      </c>
      <c r="R8229">
        <v>0</v>
      </c>
      <c r="S8229" t="s">
        <v>271</v>
      </c>
      <c r="AA8229" t="s">
        <v>5079</v>
      </c>
      <c r="AC8229">
        <v>1</v>
      </c>
      <c r="AE8229">
        <v>0</v>
      </c>
      <c r="AF8229" t="s">
        <v>271</v>
      </c>
    </row>
    <row r="8230" spans="1:32" x14ac:dyDescent="0.25">
      <c r="A8230" t="str">
        <f t="array" ref="A8230">IF(COUNT(SEARCH(RubriekenHistorisch,CONCATENATE(P8229,U8229,AB8229,AH8229))),"t","f")</f>
        <v>f</v>
      </c>
      <c r="B8230" t="str">
        <f t="shared" si="386"/>
        <v>f</v>
      </c>
      <c r="C8230" t="str">
        <f t="shared" si="387"/>
        <v>f</v>
      </c>
      <c r="D8230" t="str">
        <f t="shared" si="388"/>
        <v>f</v>
      </c>
      <c r="E8230" t="str">
        <f>IF(COUNT(SEARCH({"04.","05.","09.","12."},CONCATENATE(P8229,U8229,AB8229,AH8229))),"t","f")</f>
        <v>f</v>
      </c>
      <c r="F8230" t="str">
        <f t="array" ref="F8230">IF(COUNT(SEARCH(HistorischeRubrieken,CONCATENATE(P8229,U8229,AB8229,AH8229))),"t","f")</f>
        <v>f</v>
      </c>
      <c r="G8230">
        <v>6</v>
      </c>
      <c r="H8230">
        <v>803301</v>
      </c>
      <c r="I8230" t="s">
        <v>5190</v>
      </c>
      <c r="J8230">
        <v>20120917</v>
      </c>
      <c r="M8230">
        <v>0</v>
      </c>
      <c r="N8230">
        <v>0</v>
      </c>
      <c r="O8230" t="s">
        <v>5078</v>
      </c>
      <c r="R8230">
        <v>0</v>
      </c>
      <c r="S8230" t="s">
        <v>271</v>
      </c>
      <c r="AA8230" t="s">
        <v>5079</v>
      </c>
      <c r="AC8230">
        <v>1</v>
      </c>
      <c r="AE8230">
        <v>0</v>
      </c>
      <c r="AF8230" t="s">
        <v>271</v>
      </c>
    </row>
    <row r="8231" spans="1:32" hidden="1" x14ac:dyDescent="0.25">
      <c r="A8231" t="str">
        <f t="array" ref="A8231">IF(COUNT(SEARCH(RubriekenHistorisch,CONCATENATE(P8230,U8230,AB8230,AH8230))),"t","f")</f>
        <v>f</v>
      </c>
      <c r="B8231" t="str">
        <f t="shared" si="386"/>
        <v>f</v>
      </c>
      <c r="C8231" t="str">
        <f t="shared" si="387"/>
        <v>f</v>
      </c>
      <c r="D8231" t="str">
        <f t="shared" si="388"/>
        <v>f</v>
      </c>
      <c r="E8231" t="str">
        <f>IF(COUNT(SEARCH({"04.","05.","09.","12."},CONCATENATE(P8230,U8230,AB8230,AH8230))),"t","f")</f>
        <v>f</v>
      </c>
      <c r="F8231" t="str">
        <f t="array" ref="F8231">IF(COUNT(SEARCH(HistorischeRubrieken,CONCATENATE(P8230,U8230,AB8230,AH8230))),"t","f")</f>
        <v>f</v>
      </c>
      <c r="G8231">
        <v>1</v>
      </c>
      <c r="H8231">
        <v>803302</v>
      </c>
      <c r="I8231" t="s">
        <v>5191</v>
      </c>
      <c r="J8231">
        <v>20120401</v>
      </c>
      <c r="K8231">
        <v>20120901</v>
      </c>
      <c r="M8231">
        <v>0</v>
      </c>
      <c r="N8231">
        <v>0</v>
      </c>
      <c r="T8231" t="s">
        <v>5078</v>
      </c>
      <c r="U8231" t="s">
        <v>5192</v>
      </c>
      <c r="V8231">
        <v>0</v>
      </c>
      <c r="W8231">
        <v>1</v>
      </c>
      <c r="X8231">
        <v>20120402</v>
      </c>
      <c r="Y8231">
        <v>0</v>
      </c>
      <c r="Z8231" t="s">
        <v>271</v>
      </c>
    </row>
    <row r="8232" spans="1:32" hidden="1" x14ac:dyDescent="0.25">
      <c r="A8232" t="str">
        <f t="array" ref="A8232">IF(COUNT(SEARCH(RubriekenHistorisch,CONCATENATE(P8231,U8231,AB8231,AH8231))),"t","f")</f>
        <v>f</v>
      </c>
      <c r="B8232" t="str">
        <f t="shared" si="386"/>
        <v>f</v>
      </c>
      <c r="C8232" t="str">
        <f t="shared" si="387"/>
        <v>t</v>
      </c>
      <c r="D8232" t="str">
        <f t="shared" si="388"/>
        <v>f</v>
      </c>
      <c r="E8232" t="str">
        <f>IF(COUNT(SEARCH({"04.","05.","09.","12."},CONCATENATE(P8231,U8231,AB8231,AH8231))),"t","f")</f>
        <v>f</v>
      </c>
      <c r="F8232" t="str">
        <f t="array" ref="F8232">IF(COUNT(SEARCH(HistorischeRubrieken,CONCATENATE(P8231,U8231,AB8231,AH8231))),"t","f")</f>
        <v>f</v>
      </c>
      <c r="G8232">
        <v>1</v>
      </c>
      <c r="H8232">
        <v>803401</v>
      </c>
      <c r="I8232" t="s">
        <v>5193</v>
      </c>
      <c r="J8232">
        <v>19960501</v>
      </c>
      <c r="K8232">
        <v>19960801</v>
      </c>
      <c r="M8232">
        <v>0</v>
      </c>
      <c r="N8232">
        <v>0</v>
      </c>
      <c r="O8232" t="s">
        <v>5069</v>
      </c>
      <c r="R8232">
        <v>0</v>
      </c>
      <c r="S8232" t="s">
        <v>271</v>
      </c>
      <c r="AA8232" t="s">
        <v>5071</v>
      </c>
      <c r="AC8232">
        <v>1</v>
      </c>
      <c r="AE8232">
        <v>0</v>
      </c>
      <c r="AF8232" t="s">
        <v>271</v>
      </c>
    </row>
    <row r="8233" spans="1:32" hidden="1" x14ac:dyDescent="0.25">
      <c r="A8233" t="str">
        <f t="array" ref="A8233">IF(COUNT(SEARCH(RubriekenHistorisch,CONCATENATE(P8232,U8232,AB8232,AH8232))),"t","f")</f>
        <v>f</v>
      </c>
      <c r="B8233" t="str">
        <f t="shared" si="386"/>
        <v>f</v>
      </c>
      <c r="C8233" t="str">
        <f t="shared" si="387"/>
        <v>f</v>
      </c>
      <c r="D8233" t="str">
        <f t="shared" si="388"/>
        <v>f</v>
      </c>
      <c r="E8233" t="str">
        <f>IF(COUNT(SEARCH({"04.","05.","09.","12."},CONCATENATE(P8232,U8232,AB8232,AH8232))),"t","f")</f>
        <v>f</v>
      </c>
      <c r="F8233" t="str">
        <f t="array" ref="F8233">IF(COUNT(SEARCH(HistorischeRubrieken,CONCATENATE(P8232,U8232,AB8232,AH8232))),"t","f")</f>
        <v>f</v>
      </c>
      <c r="G8233">
        <v>2</v>
      </c>
      <c r="H8233">
        <v>803401</v>
      </c>
      <c r="I8233" t="s">
        <v>5193</v>
      </c>
      <c r="J8233">
        <v>19960801</v>
      </c>
      <c r="K8233">
        <v>20010301</v>
      </c>
      <c r="M8233">
        <v>0</v>
      </c>
      <c r="N8233">
        <v>0</v>
      </c>
      <c r="O8233" t="s">
        <v>5072</v>
      </c>
      <c r="R8233">
        <v>0</v>
      </c>
      <c r="S8233" t="s">
        <v>271</v>
      </c>
      <c r="AA8233" t="s">
        <v>5071</v>
      </c>
      <c r="AC8233">
        <v>1</v>
      </c>
      <c r="AE8233">
        <v>0</v>
      </c>
      <c r="AF8233" t="s">
        <v>271</v>
      </c>
    </row>
    <row r="8234" spans="1:32" hidden="1" x14ac:dyDescent="0.25">
      <c r="A8234" t="str">
        <f t="array" ref="A8234">IF(COUNT(SEARCH(RubriekenHistorisch,CONCATENATE(P8233,U8233,AB8233,AH8233))),"t","f")</f>
        <v>f</v>
      </c>
      <c r="B8234" t="str">
        <f t="shared" si="386"/>
        <v>f</v>
      </c>
      <c r="C8234" t="str">
        <f t="shared" si="387"/>
        <v>f</v>
      </c>
      <c r="D8234" t="str">
        <f t="shared" si="388"/>
        <v>f</v>
      </c>
      <c r="E8234" t="str">
        <f>IF(COUNT(SEARCH({"04.","05.","09.","12."},CONCATENATE(P8233,U8233,AB8233,AH8233))),"t","f")</f>
        <v>f</v>
      </c>
      <c r="F8234" t="str">
        <f t="array" ref="F8234">IF(COUNT(SEARCH(HistorischeRubrieken,CONCATENATE(P8233,U8233,AB8233,AH8233))),"t","f")</f>
        <v>f</v>
      </c>
      <c r="G8234">
        <v>3</v>
      </c>
      <c r="H8234">
        <v>803401</v>
      </c>
      <c r="I8234" t="s">
        <v>5193</v>
      </c>
      <c r="J8234">
        <v>20010301</v>
      </c>
      <c r="K8234">
        <v>20050301</v>
      </c>
      <c r="M8234">
        <v>0</v>
      </c>
      <c r="N8234">
        <v>0</v>
      </c>
      <c r="O8234" t="s">
        <v>5073</v>
      </c>
      <c r="R8234">
        <v>0</v>
      </c>
      <c r="S8234" t="s">
        <v>271</v>
      </c>
      <c r="AA8234" t="s">
        <v>5074</v>
      </c>
      <c r="AC8234">
        <v>1</v>
      </c>
      <c r="AE8234">
        <v>0</v>
      </c>
      <c r="AF8234" t="s">
        <v>271</v>
      </c>
    </row>
    <row r="8235" spans="1:32" hidden="1" x14ac:dyDescent="0.25">
      <c r="A8235" t="str">
        <f t="array" ref="A8235">IF(COUNT(SEARCH(RubriekenHistorisch,CONCATENATE(P8234,U8234,AB8234,AH8234))),"t","f")</f>
        <v>f</v>
      </c>
      <c r="B8235" t="str">
        <f t="shared" si="386"/>
        <v>f</v>
      </c>
      <c r="C8235" t="str">
        <f t="shared" si="387"/>
        <v>f</v>
      </c>
      <c r="D8235" t="str">
        <f t="shared" si="388"/>
        <v>f</v>
      </c>
      <c r="E8235" t="str">
        <f>IF(COUNT(SEARCH({"04.","05.","09.","12."},CONCATENATE(P8234,U8234,AB8234,AH8234))),"t","f")</f>
        <v>f</v>
      </c>
      <c r="F8235" t="str">
        <f t="array" ref="F8235">IF(COUNT(SEARCH(HistorischeRubrieken,CONCATENATE(P8234,U8234,AB8234,AH8234))),"t","f")</f>
        <v>f</v>
      </c>
      <c r="G8235">
        <v>4</v>
      </c>
      <c r="H8235">
        <v>803401</v>
      </c>
      <c r="I8235" t="s">
        <v>5193</v>
      </c>
      <c r="J8235">
        <v>20050301</v>
      </c>
      <c r="K8235">
        <v>20110301</v>
      </c>
      <c r="M8235">
        <v>0</v>
      </c>
      <c r="N8235">
        <v>0</v>
      </c>
      <c r="O8235" t="s">
        <v>5083</v>
      </c>
      <c r="R8235">
        <v>0</v>
      </c>
      <c r="S8235" t="s">
        <v>271</v>
      </c>
      <c r="AA8235" t="s">
        <v>5084</v>
      </c>
      <c r="AC8235">
        <v>1</v>
      </c>
      <c r="AE8235">
        <v>0</v>
      </c>
      <c r="AF8235" t="s">
        <v>271</v>
      </c>
    </row>
    <row r="8236" spans="1:32" hidden="1" x14ac:dyDescent="0.25">
      <c r="A8236" t="str">
        <f t="array" ref="A8236">IF(COUNT(SEARCH(RubriekenHistorisch,CONCATENATE(P8235,U8235,AB8235,AH8235))),"t","f")</f>
        <v>f</v>
      </c>
      <c r="B8236" t="str">
        <f t="shared" si="386"/>
        <v>f</v>
      </c>
      <c r="C8236" t="str">
        <f t="shared" si="387"/>
        <v>f</v>
      </c>
      <c r="D8236" t="str">
        <f t="shared" si="388"/>
        <v>f</v>
      </c>
      <c r="E8236" t="str">
        <f>IF(COUNT(SEARCH({"04.","05.","09.","12."},CONCATENATE(P8235,U8235,AB8235,AH8235))),"t","f")</f>
        <v>f</v>
      </c>
      <c r="F8236" t="str">
        <f t="array" ref="F8236">IF(COUNT(SEARCH(HistorischeRubrieken,CONCATENATE(P8235,U8235,AB8235,AH8235))),"t","f")</f>
        <v>f</v>
      </c>
      <c r="G8236">
        <v>1</v>
      </c>
      <c r="H8236">
        <v>803501</v>
      </c>
      <c r="I8236" t="s">
        <v>5194</v>
      </c>
      <c r="J8236">
        <v>19960501</v>
      </c>
      <c r="K8236">
        <v>19960801</v>
      </c>
      <c r="M8236">
        <v>0</v>
      </c>
      <c r="N8236">
        <v>0</v>
      </c>
      <c r="O8236" t="s">
        <v>5069</v>
      </c>
      <c r="R8236">
        <v>0</v>
      </c>
      <c r="S8236" t="s">
        <v>271</v>
      </c>
      <c r="AA8236" t="s">
        <v>5071</v>
      </c>
      <c r="AC8236">
        <v>1</v>
      </c>
      <c r="AE8236">
        <v>0</v>
      </c>
      <c r="AF8236" t="s">
        <v>271</v>
      </c>
    </row>
    <row r="8237" spans="1:32" hidden="1" x14ac:dyDescent="0.25">
      <c r="A8237" t="str">
        <f t="array" ref="A8237">IF(COUNT(SEARCH(RubriekenHistorisch,CONCATENATE(P8236,U8236,AB8236,AH8236))),"t","f")</f>
        <v>f</v>
      </c>
      <c r="B8237" t="str">
        <f t="shared" si="386"/>
        <v>f</v>
      </c>
      <c r="C8237" t="str">
        <f t="shared" si="387"/>
        <v>f</v>
      </c>
      <c r="D8237" t="str">
        <f t="shared" si="388"/>
        <v>f</v>
      </c>
      <c r="E8237" t="str">
        <f>IF(COUNT(SEARCH({"04.","05.","09.","12."},CONCATENATE(P8236,U8236,AB8236,AH8236))),"t","f")</f>
        <v>f</v>
      </c>
      <c r="F8237" t="str">
        <f t="array" ref="F8237">IF(COUNT(SEARCH(HistorischeRubrieken,CONCATENATE(P8236,U8236,AB8236,AH8236))),"t","f")</f>
        <v>f</v>
      </c>
      <c r="G8237">
        <v>2</v>
      </c>
      <c r="H8237">
        <v>803501</v>
      </c>
      <c r="I8237" t="s">
        <v>5194</v>
      </c>
      <c r="J8237">
        <v>19960801</v>
      </c>
      <c r="K8237">
        <v>20010301</v>
      </c>
      <c r="M8237">
        <v>0</v>
      </c>
      <c r="N8237">
        <v>0</v>
      </c>
      <c r="O8237" t="s">
        <v>5094</v>
      </c>
      <c r="R8237">
        <v>0</v>
      </c>
      <c r="S8237" t="s">
        <v>271</v>
      </c>
      <c r="AA8237" t="s">
        <v>5095</v>
      </c>
      <c r="AC8237">
        <v>1</v>
      </c>
      <c r="AE8237">
        <v>0</v>
      </c>
      <c r="AF8237" t="s">
        <v>271</v>
      </c>
    </row>
    <row r="8238" spans="1:32" hidden="1" x14ac:dyDescent="0.25">
      <c r="A8238" t="str">
        <f t="array" ref="A8238">IF(COUNT(SEARCH(RubriekenHistorisch,CONCATENATE(P8237,U8237,AB8237,AH8237))),"t","f")</f>
        <v>f</v>
      </c>
      <c r="B8238" t="str">
        <f t="shared" si="386"/>
        <v>f</v>
      </c>
      <c r="C8238" t="str">
        <f t="shared" si="387"/>
        <v>f</v>
      </c>
      <c r="D8238" t="str">
        <f t="shared" si="388"/>
        <v>f</v>
      </c>
      <c r="E8238" t="str">
        <f>IF(COUNT(SEARCH({"04.","05.","09.","12."},CONCATENATE(P8237,U8237,AB8237,AH8237))),"t","f")</f>
        <v>f</v>
      </c>
      <c r="F8238" t="str">
        <f t="array" ref="F8238">IF(COUNT(SEARCH(HistorischeRubrieken,CONCATENATE(P8237,U8237,AB8237,AH8237))),"t","f")</f>
        <v>f</v>
      </c>
      <c r="G8238">
        <v>3</v>
      </c>
      <c r="H8238">
        <v>803501</v>
      </c>
      <c r="I8238" t="s">
        <v>5194</v>
      </c>
      <c r="J8238">
        <v>20010301</v>
      </c>
      <c r="K8238">
        <v>20050901</v>
      </c>
      <c r="M8238">
        <v>0</v>
      </c>
      <c r="N8238">
        <v>0</v>
      </c>
      <c r="O8238" t="s">
        <v>5083</v>
      </c>
      <c r="R8238">
        <v>0</v>
      </c>
      <c r="S8238" t="s">
        <v>271</v>
      </c>
      <c r="AA8238" t="s">
        <v>5084</v>
      </c>
      <c r="AC8238">
        <v>1</v>
      </c>
      <c r="AE8238">
        <v>0</v>
      </c>
      <c r="AF8238" t="s">
        <v>271</v>
      </c>
    </row>
    <row r="8239" spans="1:32" hidden="1" x14ac:dyDescent="0.25">
      <c r="A8239" t="str">
        <f t="array" ref="A8239">IF(COUNT(SEARCH(RubriekenHistorisch,CONCATENATE(P8238,U8238,AB8238,AH8238))),"t","f")</f>
        <v>f</v>
      </c>
      <c r="B8239" t="str">
        <f t="shared" si="386"/>
        <v>f</v>
      </c>
      <c r="C8239" t="str">
        <f t="shared" si="387"/>
        <v>f</v>
      </c>
      <c r="D8239" t="str">
        <f t="shared" si="388"/>
        <v>f</v>
      </c>
      <c r="E8239" t="str">
        <f>IF(COUNT(SEARCH({"04.","05.","09.","12."},CONCATENATE(P8238,U8238,AB8238,AH8238))),"t","f")</f>
        <v>f</v>
      </c>
      <c r="F8239" t="str">
        <f t="array" ref="F8239">IF(COUNT(SEARCH(HistorischeRubrieken,CONCATENATE(P8238,U8238,AB8238,AH8238))),"t","f")</f>
        <v>f</v>
      </c>
      <c r="G8239">
        <v>4</v>
      </c>
      <c r="H8239">
        <v>803501</v>
      </c>
      <c r="I8239" t="s">
        <v>5195</v>
      </c>
      <c r="J8239">
        <v>20050901</v>
      </c>
      <c r="K8239">
        <v>20110601</v>
      </c>
      <c r="M8239">
        <v>0</v>
      </c>
      <c r="N8239">
        <v>0</v>
      </c>
      <c r="O8239" t="s">
        <v>5083</v>
      </c>
      <c r="R8239">
        <v>0</v>
      </c>
      <c r="S8239" t="s">
        <v>271</v>
      </c>
      <c r="AA8239" t="s">
        <v>5084</v>
      </c>
      <c r="AC8239">
        <v>1</v>
      </c>
      <c r="AE8239">
        <v>0</v>
      </c>
      <c r="AF8239" t="s">
        <v>271</v>
      </c>
    </row>
    <row r="8240" spans="1:32" hidden="1" x14ac:dyDescent="0.25">
      <c r="A8240" t="str">
        <f t="array" ref="A8240">IF(COUNT(SEARCH(RubriekenHistorisch,CONCATENATE(P8239,U8239,AB8239,AH8239))),"t","f")</f>
        <v>f</v>
      </c>
      <c r="B8240" t="str">
        <f t="shared" si="386"/>
        <v>f</v>
      </c>
      <c r="C8240" t="str">
        <f t="shared" si="387"/>
        <v>f</v>
      </c>
      <c r="D8240" t="str">
        <f t="shared" si="388"/>
        <v>f</v>
      </c>
      <c r="E8240" t="str">
        <f>IF(COUNT(SEARCH({"04.","05.","09.","12."},CONCATENATE(P8239,U8239,AB8239,AH8239))),"t","f")</f>
        <v>f</v>
      </c>
      <c r="F8240" t="str">
        <f t="array" ref="F8240">IF(COUNT(SEARCH(HistorischeRubrieken,CONCATENATE(P8239,U8239,AB8239,AH8239))),"t","f")</f>
        <v>f</v>
      </c>
      <c r="G8240">
        <v>5</v>
      </c>
      <c r="H8240">
        <v>803501</v>
      </c>
      <c r="I8240" t="s">
        <v>5195</v>
      </c>
      <c r="J8240">
        <v>20110601</v>
      </c>
      <c r="K8240">
        <v>20120115</v>
      </c>
      <c r="M8240">
        <v>0</v>
      </c>
      <c r="N8240">
        <v>0</v>
      </c>
      <c r="O8240" t="s">
        <v>5076</v>
      </c>
      <c r="R8240">
        <v>0</v>
      </c>
      <c r="S8240" t="s">
        <v>271</v>
      </c>
      <c r="AA8240" t="s">
        <v>5077</v>
      </c>
      <c r="AC8240">
        <v>1</v>
      </c>
      <c r="AE8240">
        <v>0</v>
      </c>
      <c r="AF8240" t="s">
        <v>271</v>
      </c>
    </row>
    <row r="8241" spans="1:32" hidden="1" x14ac:dyDescent="0.25">
      <c r="A8241" t="str">
        <f t="array" ref="A8241">IF(COUNT(SEARCH(RubriekenHistorisch,CONCATENATE(P8240,U8240,AB8240,AH8240))),"t","f")</f>
        <v>f</v>
      </c>
      <c r="B8241" t="str">
        <f t="shared" si="386"/>
        <v>f</v>
      </c>
      <c r="C8241" t="str">
        <f t="shared" si="387"/>
        <v>f</v>
      </c>
      <c r="D8241" t="str">
        <f t="shared" si="388"/>
        <v>f</v>
      </c>
      <c r="E8241" t="str">
        <f>IF(COUNT(SEARCH({"04.","05.","09.","12."},CONCATENATE(P8240,U8240,AB8240,AH8240))),"t","f")</f>
        <v>f</v>
      </c>
      <c r="F8241" t="str">
        <f t="array" ref="F8241">IF(COUNT(SEARCH(HistorischeRubrieken,CONCATENATE(P8240,U8240,AB8240,AH8240))),"t","f")</f>
        <v>f</v>
      </c>
      <c r="G8241">
        <v>6</v>
      </c>
      <c r="H8241">
        <v>803501</v>
      </c>
      <c r="I8241" t="s">
        <v>5195</v>
      </c>
      <c r="J8241">
        <v>20120115</v>
      </c>
      <c r="K8241">
        <v>20120917</v>
      </c>
      <c r="M8241">
        <v>0</v>
      </c>
      <c r="N8241">
        <v>0</v>
      </c>
      <c r="O8241" t="s">
        <v>5078</v>
      </c>
      <c r="R8241">
        <v>0</v>
      </c>
      <c r="S8241" t="s">
        <v>271</v>
      </c>
      <c r="AA8241" t="s">
        <v>5079</v>
      </c>
      <c r="AC8241">
        <v>1</v>
      </c>
      <c r="AE8241">
        <v>0</v>
      </c>
      <c r="AF8241" t="s">
        <v>271</v>
      </c>
    </row>
    <row r="8242" spans="1:32" x14ac:dyDescent="0.25">
      <c r="A8242" t="str">
        <f t="array" ref="A8242">IF(COUNT(SEARCH(RubriekenHistorisch,CONCATENATE(P8241,U8241,AB8241,AH8241))),"t","f")</f>
        <v>f</v>
      </c>
      <c r="B8242" t="str">
        <f t="shared" si="386"/>
        <v>f</v>
      </c>
      <c r="C8242" t="str">
        <f t="shared" si="387"/>
        <v>f</v>
      </c>
      <c r="D8242" t="str">
        <f t="shared" si="388"/>
        <v>f</v>
      </c>
      <c r="E8242" t="str">
        <f>IF(COUNT(SEARCH({"04.","05.","09.","12."},CONCATENATE(P8241,U8241,AB8241,AH8241))),"t","f")</f>
        <v>f</v>
      </c>
      <c r="F8242" t="str">
        <f t="array" ref="F8242">IF(COUNT(SEARCH(HistorischeRubrieken,CONCATENATE(P8241,U8241,AB8241,AH8241))),"t","f")</f>
        <v>f</v>
      </c>
      <c r="G8242">
        <v>7</v>
      </c>
      <c r="H8242">
        <v>803501</v>
      </c>
      <c r="I8242" t="s">
        <v>5195</v>
      </c>
      <c r="J8242">
        <v>20120917</v>
      </c>
      <c r="M8242">
        <v>0</v>
      </c>
      <c r="N8242">
        <v>0</v>
      </c>
      <c r="O8242" t="s">
        <v>5078</v>
      </c>
      <c r="R8242">
        <v>0</v>
      </c>
      <c r="S8242" t="s">
        <v>271</v>
      </c>
      <c r="AA8242" t="s">
        <v>5079</v>
      </c>
      <c r="AC8242">
        <v>1</v>
      </c>
      <c r="AE8242">
        <v>0</v>
      </c>
      <c r="AF8242" t="s">
        <v>271</v>
      </c>
    </row>
    <row r="8243" spans="1:32" hidden="1" x14ac:dyDescent="0.25">
      <c r="A8243" t="str">
        <f t="array" ref="A8243">IF(COUNT(SEARCH(RubriekenHistorisch,CONCATENATE(P8242,U8242,AB8242,AH8242))),"t","f")</f>
        <v>f</v>
      </c>
      <c r="B8243" t="str">
        <f t="shared" si="386"/>
        <v>f</v>
      </c>
      <c r="C8243" t="str">
        <f t="shared" si="387"/>
        <v>f</v>
      </c>
      <c r="D8243" t="str">
        <f t="shared" si="388"/>
        <v>f</v>
      </c>
      <c r="E8243" t="str">
        <f>IF(COUNT(SEARCH({"04.","05.","09.","12."},CONCATENATE(P8242,U8242,AB8242,AH8242))),"t","f")</f>
        <v>f</v>
      </c>
      <c r="F8243" t="str">
        <f t="array" ref="F8243">IF(COUNT(SEARCH(HistorischeRubrieken,CONCATENATE(P8242,U8242,AB8242,AH8242))),"t","f")</f>
        <v>f</v>
      </c>
      <c r="G8243">
        <v>1</v>
      </c>
      <c r="H8243">
        <v>803502</v>
      </c>
      <c r="I8243" t="s">
        <v>5196</v>
      </c>
      <c r="J8243">
        <v>20120401</v>
      </c>
      <c r="K8243">
        <v>20120901</v>
      </c>
      <c r="M8243">
        <v>0</v>
      </c>
      <c r="N8243">
        <v>0</v>
      </c>
      <c r="T8243" t="s">
        <v>5078</v>
      </c>
      <c r="U8243" t="s">
        <v>5197</v>
      </c>
      <c r="V8243">
        <v>0</v>
      </c>
      <c r="W8243">
        <v>1</v>
      </c>
      <c r="X8243">
        <v>20120402</v>
      </c>
      <c r="Y8243">
        <v>0</v>
      </c>
      <c r="Z8243" t="s">
        <v>271</v>
      </c>
    </row>
    <row r="8244" spans="1:32" hidden="1" x14ac:dyDescent="0.25">
      <c r="A8244" t="str">
        <f t="array" ref="A8244">IF(COUNT(SEARCH(RubriekenHistorisch,CONCATENATE(P8243,U8243,AB8243,AH8243))),"t","f")</f>
        <v>f</v>
      </c>
      <c r="B8244" t="str">
        <f t="shared" si="386"/>
        <v>f</v>
      </c>
      <c r="C8244" t="str">
        <f t="shared" si="387"/>
        <v>t</v>
      </c>
      <c r="D8244" t="str">
        <f t="shared" si="388"/>
        <v>f</v>
      </c>
      <c r="E8244" t="str">
        <f>IF(COUNT(SEARCH({"04.","05.","09.","12."},CONCATENATE(P8243,U8243,AB8243,AH8243))),"t","f")</f>
        <v>f</v>
      </c>
      <c r="F8244" t="str">
        <f t="array" ref="F8244">IF(COUNT(SEARCH(HistorischeRubrieken,CONCATENATE(P8243,U8243,AB8243,AH8243))),"t","f")</f>
        <v>f</v>
      </c>
      <c r="G8244">
        <v>1</v>
      </c>
      <c r="H8244">
        <v>803601</v>
      </c>
      <c r="I8244" t="s">
        <v>5198</v>
      </c>
      <c r="J8244">
        <v>19960501</v>
      </c>
      <c r="K8244">
        <v>19960801</v>
      </c>
      <c r="M8244">
        <v>0</v>
      </c>
      <c r="N8244">
        <v>0</v>
      </c>
      <c r="O8244" t="s">
        <v>5072</v>
      </c>
      <c r="R8244">
        <v>0</v>
      </c>
      <c r="S8244" t="s">
        <v>271</v>
      </c>
      <c r="AA8244" t="s">
        <v>5095</v>
      </c>
      <c r="AC8244">
        <v>1</v>
      </c>
      <c r="AE8244">
        <v>0</v>
      </c>
      <c r="AF8244" t="s">
        <v>271</v>
      </c>
    </row>
    <row r="8245" spans="1:32" hidden="1" x14ac:dyDescent="0.25">
      <c r="A8245" t="str">
        <f t="array" ref="A8245">IF(COUNT(SEARCH(RubriekenHistorisch,CONCATENATE(P8244,U8244,AB8244,AH8244))),"t","f")</f>
        <v>f</v>
      </c>
      <c r="B8245" t="str">
        <f t="shared" si="386"/>
        <v>f</v>
      </c>
      <c r="C8245" t="str">
        <f t="shared" si="387"/>
        <v>f</v>
      </c>
      <c r="D8245" t="str">
        <f t="shared" si="388"/>
        <v>f</v>
      </c>
      <c r="E8245" t="str">
        <f>IF(COUNT(SEARCH({"04.","05.","09.","12."},CONCATENATE(P8244,U8244,AB8244,AH8244))),"t","f")</f>
        <v>f</v>
      </c>
      <c r="F8245" t="str">
        <f t="array" ref="F8245">IF(COUNT(SEARCH(HistorischeRubrieken,CONCATENATE(P8244,U8244,AB8244,AH8244))),"t","f")</f>
        <v>f</v>
      </c>
      <c r="G8245">
        <v>2</v>
      </c>
      <c r="H8245">
        <v>803601</v>
      </c>
      <c r="I8245" t="s">
        <v>5198</v>
      </c>
      <c r="J8245">
        <v>19960801</v>
      </c>
      <c r="K8245">
        <v>20010301</v>
      </c>
      <c r="M8245">
        <v>0</v>
      </c>
      <c r="N8245">
        <v>0</v>
      </c>
      <c r="O8245" t="s">
        <v>5094</v>
      </c>
      <c r="R8245">
        <v>0</v>
      </c>
      <c r="S8245" t="s">
        <v>271</v>
      </c>
      <c r="AA8245" t="s">
        <v>5095</v>
      </c>
      <c r="AC8245">
        <v>1</v>
      </c>
      <c r="AE8245">
        <v>0</v>
      </c>
      <c r="AF8245" t="s">
        <v>271</v>
      </c>
    </row>
    <row r="8246" spans="1:32" hidden="1" x14ac:dyDescent="0.25">
      <c r="A8246" t="str">
        <f t="array" ref="A8246">IF(COUNT(SEARCH(RubriekenHistorisch,CONCATENATE(P8245,U8245,AB8245,AH8245))),"t","f")</f>
        <v>f</v>
      </c>
      <c r="B8246" t="str">
        <f t="shared" si="386"/>
        <v>f</v>
      </c>
      <c r="C8246" t="str">
        <f t="shared" si="387"/>
        <v>f</v>
      </c>
      <c r="D8246" t="str">
        <f t="shared" si="388"/>
        <v>f</v>
      </c>
      <c r="E8246" t="str">
        <f>IF(COUNT(SEARCH({"04.","05.","09.","12."},CONCATENATE(P8245,U8245,AB8245,AH8245))),"t","f")</f>
        <v>f</v>
      </c>
      <c r="F8246" t="str">
        <f t="array" ref="F8246">IF(COUNT(SEARCH(HistorischeRubrieken,CONCATENATE(P8245,U8245,AB8245,AH8245))),"t","f")</f>
        <v>f</v>
      </c>
      <c r="G8246">
        <v>3</v>
      </c>
      <c r="H8246">
        <v>803601</v>
      </c>
      <c r="I8246" t="s">
        <v>5198</v>
      </c>
      <c r="J8246">
        <v>20010301</v>
      </c>
      <c r="K8246">
        <v>20070301</v>
      </c>
      <c r="M8246">
        <v>0</v>
      </c>
      <c r="N8246">
        <v>0</v>
      </c>
      <c r="O8246" t="s">
        <v>5083</v>
      </c>
      <c r="R8246">
        <v>0</v>
      </c>
      <c r="S8246" t="s">
        <v>271</v>
      </c>
      <c r="AA8246" t="s">
        <v>5084</v>
      </c>
      <c r="AC8246">
        <v>1</v>
      </c>
      <c r="AE8246">
        <v>0</v>
      </c>
      <c r="AF8246" t="s">
        <v>271</v>
      </c>
    </row>
    <row r="8247" spans="1:32" hidden="1" x14ac:dyDescent="0.25">
      <c r="A8247" t="str">
        <f t="array" ref="A8247">IF(COUNT(SEARCH(RubriekenHistorisch,CONCATENATE(P8246,U8246,AB8246,AH8246))),"t","f")</f>
        <v>f</v>
      </c>
      <c r="B8247" t="str">
        <f t="shared" si="386"/>
        <v>f</v>
      </c>
      <c r="C8247" t="str">
        <f t="shared" si="387"/>
        <v>f</v>
      </c>
      <c r="D8247" t="str">
        <f t="shared" si="388"/>
        <v>f</v>
      </c>
      <c r="E8247" t="str">
        <f>IF(COUNT(SEARCH({"04.","05.","09.","12."},CONCATENATE(P8246,U8246,AB8246,AH8246))),"t","f")</f>
        <v>f</v>
      </c>
      <c r="F8247" t="str">
        <f t="array" ref="F8247">IF(COUNT(SEARCH(HistorischeRubrieken,CONCATENATE(P8246,U8246,AB8246,AH8246))),"t","f")</f>
        <v>f</v>
      </c>
      <c r="G8247">
        <v>4</v>
      </c>
      <c r="H8247">
        <v>803601</v>
      </c>
      <c r="I8247" t="s">
        <v>5199</v>
      </c>
      <c r="J8247">
        <v>20070301</v>
      </c>
      <c r="K8247">
        <v>20110601</v>
      </c>
      <c r="M8247">
        <v>0</v>
      </c>
      <c r="N8247">
        <v>0</v>
      </c>
      <c r="O8247" t="s">
        <v>5083</v>
      </c>
      <c r="R8247">
        <v>0</v>
      </c>
      <c r="S8247" t="s">
        <v>271</v>
      </c>
      <c r="AA8247" t="s">
        <v>5084</v>
      </c>
      <c r="AC8247">
        <v>1</v>
      </c>
      <c r="AE8247">
        <v>0</v>
      </c>
      <c r="AF8247" t="s">
        <v>271</v>
      </c>
    </row>
    <row r="8248" spans="1:32" hidden="1" x14ac:dyDescent="0.25">
      <c r="A8248" t="str">
        <f t="array" ref="A8248">IF(COUNT(SEARCH(RubriekenHistorisch,CONCATENATE(P8247,U8247,AB8247,AH8247))),"t","f")</f>
        <v>f</v>
      </c>
      <c r="B8248" t="str">
        <f t="shared" si="386"/>
        <v>f</v>
      </c>
      <c r="C8248" t="str">
        <f t="shared" si="387"/>
        <v>f</v>
      </c>
      <c r="D8248" t="str">
        <f t="shared" si="388"/>
        <v>f</v>
      </c>
      <c r="E8248" t="str">
        <f>IF(COUNT(SEARCH({"04.","05.","09.","12."},CONCATENATE(P8247,U8247,AB8247,AH8247))),"t","f")</f>
        <v>f</v>
      </c>
      <c r="F8248" t="str">
        <f t="array" ref="F8248">IF(COUNT(SEARCH(HistorischeRubrieken,CONCATENATE(P8247,U8247,AB8247,AH8247))),"t","f")</f>
        <v>f</v>
      </c>
      <c r="G8248">
        <v>5</v>
      </c>
      <c r="H8248">
        <v>803601</v>
      </c>
      <c r="I8248" t="s">
        <v>5199</v>
      </c>
      <c r="J8248">
        <v>20110601</v>
      </c>
      <c r="K8248">
        <v>20120115</v>
      </c>
      <c r="M8248">
        <v>0</v>
      </c>
      <c r="N8248">
        <v>0</v>
      </c>
      <c r="O8248" t="s">
        <v>5076</v>
      </c>
      <c r="R8248">
        <v>0</v>
      </c>
      <c r="S8248" t="s">
        <v>271</v>
      </c>
      <c r="AA8248" t="s">
        <v>5077</v>
      </c>
      <c r="AC8248">
        <v>1</v>
      </c>
      <c r="AE8248">
        <v>0</v>
      </c>
      <c r="AF8248" t="s">
        <v>271</v>
      </c>
    </row>
    <row r="8249" spans="1:32" hidden="1" x14ac:dyDescent="0.25">
      <c r="A8249" t="str">
        <f t="array" ref="A8249">IF(COUNT(SEARCH(RubriekenHistorisch,CONCATENATE(P8248,U8248,AB8248,AH8248))),"t","f")</f>
        <v>f</v>
      </c>
      <c r="B8249" t="str">
        <f t="shared" si="386"/>
        <v>f</v>
      </c>
      <c r="C8249" t="str">
        <f t="shared" si="387"/>
        <v>f</v>
      </c>
      <c r="D8249" t="str">
        <f t="shared" si="388"/>
        <v>f</v>
      </c>
      <c r="E8249" t="str">
        <f>IF(COUNT(SEARCH({"04.","05.","09.","12."},CONCATENATE(P8248,U8248,AB8248,AH8248))),"t","f")</f>
        <v>f</v>
      </c>
      <c r="F8249" t="str">
        <f t="array" ref="F8249">IF(COUNT(SEARCH(HistorischeRubrieken,CONCATENATE(P8248,U8248,AB8248,AH8248))),"t","f")</f>
        <v>f</v>
      </c>
      <c r="G8249">
        <v>6</v>
      </c>
      <c r="H8249">
        <v>803601</v>
      </c>
      <c r="I8249" t="s">
        <v>5199</v>
      </c>
      <c r="J8249">
        <v>20120115</v>
      </c>
      <c r="K8249">
        <v>20120917</v>
      </c>
      <c r="M8249">
        <v>0</v>
      </c>
      <c r="N8249">
        <v>0</v>
      </c>
      <c r="O8249" t="s">
        <v>5078</v>
      </c>
      <c r="R8249">
        <v>0</v>
      </c>
      <c r="S8249" t="s">
        <v>271</v>
      </c>
      <c r="AA8249" t="s">
        <v>5079</v>
      </c>
      <c r="AC8249">
        <v>1</v>
      </c>
      <c r="AE8249">
        <v>0</v>
      </c>
      <c r="AF8249" t="s">
        <v>271</v>
      </c>
    </row>
    <row r="8250" spans="1:32" x14ac:dyDescent="0.25">
      <c r="A8250" t="str">
        <f t="array" ref="A8250">IF(COUNT(SEARCH(RubriekenHistorisch,CONCATENATE(P8249,U8249,AB8249,AH8249))),"t","f")</f>
        <v>f</v>
      </c>
      <c r="B8250" t="str">
        <f t="shared" si="386"/>
        <v>f</v>
      </c>
      <c r="C8250" t="str">
        <f t="shared" si="387"/>
        <v>f</v>
      </c>
      <c r="D8250" t="str">
        <f t="shared" si="388"/>
        <v>f</v>
      </c>
      <c r="E8250" t="str">
        <f>IF(COUNT(SEARCH({"04.","05.","09.","12."},CONCATENATE(P8249,U8249,AB8249,AH8249))),"t","f")</f>
        <v>f</v>
      </c>
      <c r="F8250" t="str">
        <f t="array" ref="F8250">IF(COUNT(SEARCH(HistorischeRubrieken,CONCATENATE(P8249,U8249,AB8249,AH8249))),"t","f")</f>
        <v>f</v>
      </c>
      <c r="G8250">
        <v>7</v>
      </c>
      <c r="H8250">
        <v>803601</v>
      </c>
      <c r="I8250" t="s">
        <v>5199</v>
      </c>
      <c r="J8250">
        <v>20120917</v>
      </c>
      <c r="M8250">
        <v>0</v>
      </c>
      <c r="N8250">
        <v>0</v>
      </c>
      <c r="O8250" t="s">
        <v>5078</v>
      </c>
      <c r="R8250">
        <v>0</v>
      </c>
      <c r="S8250" t="s">
        <v>271</v>
      </c>
      <c r="AA8250" t="s">
        <v>5079</v>
      </c>
      <c r="AC8250">
        <v>1</v>
      </c>
      <c r="AE8250">
        <v>0</v>
      </c>
      <c r="AF8250" t="s">
        <v>271</v>
      </c>
    </row>
    <row r="8251" spans="1:32" hidden="1" x14ac:dyDescent="0.25">
      <c r="A8251" t="str">
        <f t="array" ref="A8251">IF(COUNT(SEARCH(RubriekenHistorisch,CONCATENATE(P8250,U8250,AB8250,AH8250))),"t","f")</f>
        <v>f</v>
      </c>
      <c r="B8251" t="str">
        <f t="shared" si="386"/>
        <v>f</v>
      </c>
      <c r="C8251" t="str">
        <f t="shared" si="387"/>
        <v>f</v>
      </c>
      <c r="D8251" t="str">
        <f t="shared" si="388"/>
        <v>f</v>
      </c>
      <c r="E8251" t="str">
        <f>IF(COUNT(SEARCH({"04.","05.","09.","12."},CONCATENATE(P8250,U8250,AB8250,AH8250))),"t","f")</f>
        <v>f</v>
      </c>
      <c r="F8251" t="str">
        <f t="array" ref="F8251">IF(COUNT(SEARCH(HistorischeRubrieken,CONCATENATE(P8250,U8250,AB8250,AH8250))),"t","f")</f>
        <v>f</v>
      </c>
      <c r="G8251">
        <v>1</v>
      </c>
      <c r="H8251">
        <v>803602</v>
      </c>
      <c r="I8251" t="s">
        <v>5200</v>
      </c>
      <c r="J8251">
        <v>20120401</v>
      </c>
      <c r="K8251">
        <v>20120901</v>
      </c>
      <c r="M8251">
        <v>0</v>
      </c>
      <c r="N8251">
        <v>0</v>
      </c>
      <c r="T8251" t="s">
        <v>5078</v>
      </c>
      <c r="U8251" t="s">
        <v>5201</v>
      </c>
      <c r="V8251">
        <v>0</v>
      </c>
      <c r="W8251">
        <v>1</v>
      </c>
      <c r="X8251">
        <v>20120402</v>
      </c>
      <c r="Y8251">
        <v>0</v>
      </c>
      <c r="Z8251" t="s">
        <v>271</v>
      </c>
    </row>
    <row r="8252" spans="1:32" hidden="1" x14ac:dyDescent="0.25">
      <c r="A8252" t="str">
        <f t="array" ref="A8252">IF(COUNT(SEARCH(RubriekenHistorisch,CONCATENATE(P8251,U8251,AB8251,AH8251))),"t","f")</f>
        <v>f</v>
      </c>
      <c r="B8252" t="str">
        <f t="shared" si="386"/>
        <v>f</v>
      </c>
      <c r="C8252" t="str">
        <f t="shared" si="387"/>
        <v>t</v>
      </c>
      <c r="D8252" t="str">
        <f t="shared" si="388"/>
        <v>f</v>
      </c>
      <c r="E8252" t="str">
        <f>IF(COUNT(SEARCH({"04.","05.","09.","12."},CONCATENATE(P8251,U8251,AB8251,AH8251))),"t","f")</f>
        <v>f</v>
      </c>
      <c r="F8252" t="str">
        <f t="array" ref="F8252">IF(COUNT(SEARCH(HistorischeRubrieken,CONCATENATE(P8251,U8251,AB8251,AH8251))),"t","f")</f>
        <v>f</v>
      </c>
      <c r="G8252">
        <v>1</v>
      </c>
      <c r="H8252">
        <v>803701</v>
      </c>
      <c r="I8252" t="s">
        <v>5202</v>
      </c>
      <c r="J8252">
        <v>19960501</v>
      </c>
      <c r="K8252">
        <v>19960801</v>
      </c>
      <c r="M8252">
        <v>0</v>
      </c>
      <c r="N8252">
        <v>0</v>
      </c>
      <c r="O8252" t="s">
        <v>5069</v>
      </c>
      <c r="R8252">
        <v>0</v>
      </c>
      <c r="S8252" t="s">
        <v>271</v>
      </c>
      <c r="AA8252" t="s">
        <v>5071</v>
      </c>
      <c r="AC8252">
        <v>1</v>
      </c>
      <c r="AE8252">
        <v>0</v>
      </c>
      <c r="AF8252" t="s">
        <v>271</v>
      </c>
    </row>
    <row r="8253" spans="1:32" hidden="1" x14ac:dyDescent="0.25">
      <c r="A8253" t="str">
        <f t="array" ref="A8253">IF(COUNT(SEARCH(RubriekenHistorisch,CONCATENATE(P8252,U8252,AB8252,AH8252))),"t","f")</f>
        <v>f</v>
      </c>
      <c r="B8253" t="str">
        <f t="shared" si="386"/>
        <v>f</v>
      </c>
      <c r="C8253" t="str">
        <f t="shared" si="387"/>
        <v>f</v>
      </c>
      <c r="D8253" t="str">
        <f t="shared" si="388"/>
        <v>f</v>
      </c>
      <c r="E8253" t="str">
        <f>IF(COUNT(SEARCH({"04.","05.","09.","12."},CONCATENATE(P8252,U8252,AB8252,AH8252))),"t","f")</f>
        <v>f</v>
      </c>
      <c r="F8253" t="str">
        <f t="array" ref="F8253">IF(COUNT(SEARCH(HistorischeRubrieken,CONCATENATE(P8252,U8252,AB8252,AH8252))),"t","f")</f>
        <v>f</v>
      </c>
      <c r="G8253">
        <v>2</v>
      </c>
      <c r="H8253">
        <v>803701</v>
      </c>
      <c r="I8253" t="s">
        <v>5202</v>
      </c>
      <c r="J8253">
        <v>19960801</v>
      </c>
      <c r="K8253">
        <v>20010301</v>
      </c>
      <c r="M8253">
        <v>0</v>
      </c>
      <c r="N8253">
        <v>0</v>
      </c>
      <c r="O8253" t="s">
        <v>5094</v>
      </c>
      <c r="R8253">
        <v>0</v>
      </c>
      <c r="S8253" t="s">
        <v>271</v>
      </c>
      <c r="AA8253" t="s">
        <v>5095</v>
      </c>
      <c r="AC8253">
        <v>1</v>
      </c>
      <c r="AE8253">
        <v>0</v>
      </c>
      <c r="AF8253" t="s">
        <v>271</v>
      </c>
    </row>
    <row r="8254" spans="1:32" hidden="1" x14ac:dyDescent="0.25">
      <c r="A8254" t="str">
        <f t="array" ref="A8254">IF(COUNT(SEARCH(RubriekenHistorisch,CONCATENATE(P8253,U8253,AB8253,AH8253))),"t","f")</f>
        <v>f</v>
      </c>
      <c r="B8254" t="str">
        <f t="shared" si="386"/>
        <v>f</v>
      </c>
      <c r="C8254" t="str">
        <f t="shared" si="387"/>
        <v>f</v>
      </c>
      <c r="D8254" t="str">
        <f t="shared" si="388"/>
        <v>f</v>
      </c>
      <c r="E8254" t="str">
        <f>IF(COUNT(SEARCH({"04.","05.","09.","12."},CONCATENATE(P8253,U8253,AB8253,AH8253))),"t","f")</f>
        <v>f</v>
      </c>
      <c r="F8254" t="str">
        <f t="array" ref="F8254">IF(COUNT(SEARCH(HistorischeRubrieken,CONCATENATE(P8253,U8253,AB8253,AH8253))),"t","f")</f>
        <v>f</v>
      </c>
      <c r="G8254">
        <v>3</v>
      </c>
      <c r="H8254">
        <v>803701</v>
      </c>
      <c r="I8254" t="s">
        <v>5202</v>
      </c>
      <c r="J8254">
        <v>20010301</v>
      </c>
      <c r="K8254">
        <v>20110601</v>
      </c>
      <c r="M8254">
        <v>0</v>
      </c>
      <c r="N8254">
        <v>0</v>
      </c>
      <c r="O8254" t="s">
        <v>5083</v>
      </c>
      <c r="R8254">
        <v>0</v>
      </c>
      <c r="S8254" t="s">
        <v>271</v>
      </c>
      <c r="AA8254" t="s">
        <v>5084</v>
      </c>
      <c r="AC8254">
        <v>1</v>
      </c>
      <c r="AE8254">
        <v>0</v>
      </c>
      <c r="AF8254" t="s">
        <v>271</v>
      </c>
    </row>
    <row r="8255" spans="1:32" hidden="1" x14ac:dyDescent="0.25">
      <c r="A8255" t="str">
        <f t="array" ref="A8255">IF(COUNT(SEARCH(RubriekenHistorisch,CONCATENATE(P8254,U8254,AB8254,AH8254))),"t","f")</f>
        <v>f</v>
      </c>
      <c r="B8255" t="str">
        <f t="shared" si="386"/>
        <v>f</v>
      </c>
      <c r="C8255" t="str">
        <f t="shared" si="387"/>
        <v>f</v>
      </c>
      <c r="D8255" t="str">
        <f t="shared" si="388"/>
        <v>f</v>
      </c>
      <c r="E8255" t="str">
        <f>IF(COUNT(SEARCH({"04.","05.","09.","12."},CONCATENATE(P8254,U8254,AB8254,AH8254))),"t","f")</f>
        <v>f</v>
      </c>
      <c r="F8255" t="str">
        <f t="array" ref="F8255">IF(COUNT(SEARCH(HistorischeRubrieken,CONCATENATE(P8254,U8254,AB8254,AH8254))),"t","f")</f>
        <v>f</v>
      </c>
      <c r="G8255">
        <v>4</v>
      </c>
      <c r="H8255">
        <v>803701</v>
      </c>
      <c r="I8255" t="s">
        <v>5202</v>
      </c>
      <c r="J8255">
        <v>20110601</v>
      </c>
      <c r="K8255">
        <v>20120115</v>
      </c>
      <c r="M8255">
        <v>0</v>
      </c>
      <c r="N8255">
        <v>0</v>
      </c>
      <c r="O8255" t="s">
        <v>5076</v>
      </c>
      <c r="R8255">
        <v>0</v>
      </c>
      <c r="S8255" t="s">
        <v>271</v>
      </c>
      <c r="AA8255" t="s">
        <v>5077</v>
      </c>
      <c r="AC8255">
        <v>1</v>
      </c>
      <c r="AE8255">
        <v>0</v>
      </c>
      <c r="AF8255" t="s">
        <v>271</v>
      </c>
    </row>
    <row r="8256" spans="1:32" hidden="1" x14ac:dyDescent="0.25">
      <c r="A8256" t="str">
        <f t="array" ref="A8256">IF(COUNT(SEARCH(RubriekenHistorisch,CONCATENATE(P8255,U8255,AB8255,AH8255))),"t","f")</f>
        <v>f</v>
      </c>
      <c r="B8256" t="str">
        <f t="shared" si="386"/>
        <v>f</v>
      </c>
      <c r="C8256" t="str">
        <f t="shared" si="387"/>
        <v>f</v>
      </c>
      <c r="D8256" t="str">
        <f t="shared" si="388"/>
        <v>f</v>
      </c>
      <c r="E8256" t="str">
        <f>IF(COUNT(SEARCH({"04.","05.","09.","12."},CONCATENATE(P8255,U8255,AB8255,AH8255))),"t","f")</f>
        <v>f</v>
      </c>
      <c r="F8256" t="str">
        <f t="array" ref="F8256">IF(COUNT(SEARCH(HistorischeRubrieken,CONCATENATE(P8255,U8255,AB8255,AH8255))),"t","f")</f>
        <v>f</v>
      </c>
      <c r="G8256">
        <v>5</v>
      </c>
      <c r="H8256">
        <v>803701</v>
      </c>
      <c r="I8256" t="s">
        <v>5202</v>
      </c>
      <c r="J8256">
        <v>20120115</v>
      </c>
      <c r="K8256">
        <v>20120917</v>
      </c>
      <c r="M8256">
        <v>0</v>
      </c>
      <c r="N8256">
        <v>0</v>
      </c>
      <c r="O8256" t="s">
        <v>5078</v>
      </c>
      <c r="R8256">
        <v>0</v>
      </c>
      <c r="S8256" t="s">
        <v>271</v>
      </c>
      <c r="AA8256" t="s">
        <v>5079</v>
      </c>
      <c r="AC8256">
        <v>1</v>
      </c>
      <c r="AE8256">
        <v>0</v>
      </c>
      <c r="AF8256" t="s">
        <v>271</v>
      </c>
    </row>
    <row r="8257" spans="1:32" hidden="1" x14ac:dyDescent="0.25">
      <c r="A8257" t="str">
        <f t="array" ref="A8257">IF(COUNT(SEARCH(RubriekenHistorisch,CONCATENATE(P8256,U8256,AB8256,AH8256))),"t","f")</f>
        <v>f</v>
      </c>
      <c r="B8257" t="str">
        <f t="shared" si="386"/>
        <v>f</v>
      </c>
      <c r="C8257" t="str">
        <f t="shared" si="387"/>
        <v>f</v>
      </c>
      <c r="D8257" t="str">
        <f t="shared" si="388"/>
        <v>f</v>
      </c>
      <c r="E8257" t="str">
        <f>IF(COUNT(SEARCH({"04.","05.","09.","12."},CONCATENATE(P8256,U8256,AB8256,AH8256))),"t","f")</f>
        <v>f</v>
      </c>
      <c r="F8257" t="str">
        <f t="array" ref="F8257">IF(COUNT(SEARCH(HistorischeRubrieken,CONCATENATE(P8256,U8256,AB8256,AH8256))),"t","f")</f>
        <v>f</v>
      </c>
      <c r="G8257">
        <v>6</v>
      </c>
      <c r="H8257">
        <v>803701</v>
      </c>
      <c r="I8257" t="s">
        <v>5202</v>
      </c>
      <c r="J8257">
        <v>20120917</v>
      </c>
      <c r="K8257">
        <v>20150101</v>
      </c>
      <c r="M8257">
        <v>0</v>
      </c>
      <c r="N8257">
        <v>0</v>
      </c>
      <c r="O8257" t="s">
        <v>5078</v>
      </c>
      <c r="R8257">
        <v>0</v>
      </c>
      <c r="S8257" t="s">
        <v>271</v>
      </c>
      <c r="AA8257" t="s">
        <v>5079</v>
      </c>
      <c r="AC8257">
        <v>1</v>
      </c>
      <c r="AE8257">
        <v>0</v>
      </c>
      <c r="AF8257" t="s">
        <v>271</v>
      </c>
    </row>
    <row r="8258" spans="1:32" hidden="1" x14ac:dyDescent="0.25">
      <c r="A8258" t="str">
        <f t="array" ref="A8258">IF(COUNT(SEARCH(RubriekenHistorisch,CONCATENATE(P8257,U8257,AB8257,AH8257))),"t","f")</f>
        <v>f</v>
      </c>
      <c r="B8258" t="str">
        <f t="shared" si="386"/>
        <v>f</v>
      </c>
      <c r="C8258" t="str">
        <f t="shared" si="387"/>
        <v>f</v>
      </c>
      <c r="D8258" t="str">
        <f t="shared" si="388"/>
        <v>f</v>
      </c>
      <c r="E8258" t="str">
        <f>IF(COUNT(SEARCH({"04.","05.","09.","12."},CONCATENATE(P8257,U8257,AB8257,AH8257))),"t","f")</f>
        <v>f</v>
      </c>
      <c r="F8258" t="str">
        <f t="array" ref="F8258">IF(COUNT(SEARCH(HistorischeRubrieken,CONCATENATE(P8257,U8257,AB8257,AH8257))),"t","f")</f>
        <v>f</v>
      </c>
      <c r="G8258">
        <v>7</v>
      </c>
      <c r="H8258">
        <v>803701</v>
      </c>
      <c r="I8258" t="s">
        <v>5202</v>
      </c>
      <c r="J8258">
        <v>20150101</v>
      </c>
      <c r="K8258">
        <v>20150201</v>
      </c>
      <c r="M8258">
        <v>0</v>
      </c>
      <c r="N8258">
        <v>0</v>
      </c>
      <c r="U8258" t="s">
        <v>5203</v>
      </c>
      <c r="V8258">
        <v>2</v>
      </c>
      <c r="W8258">
        <v>0</v>
      </c>
      <c r="X8258">
        <v>20150120</v>
      </c>
      <c r="Y8258">
        <v>0</v>
      </c>
      <c r="Z8258" t="s">
        <v>271</v>
      </c>
    </row>
    <row r="8259" spans="1:32" hidden="1" x14ac:dyDescent="0.25">
      <c r="A8259" t="str">
        <f t="array" ref="A8259">IF(COUNT(SEARCH(RubriekenHistorisch,CONCATENATE(P8258,U8258,AB8258,AH8258))),"t","f")</f>
        <v>f</v>
      </c>
      <c r="B8259" t="str">
        <f t="shared" ref="B8259:B8322" si="389">IF(COUNT(SEARCH("07.66.20",CONCATENATE(P8258,U8258,AB8258,AH8258))),"t","f")</f>
        <v>f</v>
      </c>
      <c r="C8259" t="str">
        <f t="shared" ref="C8259:C8322" si="390">IF(COUNT(SEARCH("14.40.10",CONCATENATE(P8258,U8258,AB8258,AH8258))),"t","f")</f>
        <v>t</v>
      </c>
      <c r="D8259" t="str">
        <f t="shared" si="388"/>
        <v>f</v>
      </c>
      <c r="E8259" t="str">
        <f>IF(COUNT(SEARCH({"04.","05.","09.","12."},CONCATENATE(P8258,U8258,AB8258,AH8258))),"t","f")</f>
        <v>f</v>
      </c>
      <c r="F8259" t="str">
        <f t="array" ref="F8259">IF(COUNT(SEARCH(HistorischeRubrieken,CONCATENATE(P8258,U8258,AB8258,AH8258))),"t","f")</f>
        <v>f</v>
      </c>
      <c r="G8259">
        <v>1</v>
      </c>
      <c r="H8259">
        <v>803702</v>
      </c>
      <c r="I8259" t="s">
        <v>5204</v>
      </c>
      <c r="J8259">
        <v>20120401</v>
      </c>
      <c r="K8259">
        <v>20120901</v>
      </c>
      <c r="M8259">
        <v>0</v>
      </c>
      <c r="N8259">
        <v>0</v>
      </c>
      <c r="T8259" t="s">
        <v>5078</v>
      </c>
      <c r="U8259" t="s">
        <v>5203</v>
      </c>
      <c r="V8259">
        <v>0</v>
      </c>
      <c r="W8259">
        <v>1</v>
      </c>
      <c r="X8259">
        <v>20120402</v>
      </c>
      <c r="Y8259">
        <v>0</v>
      </c>
      <c r="Z8259" t="s">
        <v>271</v>
      </c>
    </row>
    <row r="8260" spans="1:32" hidden="1" x14ac:dyDescent="0.25">
      <c r="A8260" t="str">
        <f t="array" ref="A8260">IF(COUNT(SEARCH(RubriekenHistorisch,CONCATENATE(P8259,U8259,AB8259,AH8259))),"t","f")</f>
        <v>f</v>
      </c>
      <c r="B8260" t="str">
        <f t="shared" si="389"/>
        <v>f</v>
      </c>
      <c r="C8260" t="str">
        <f t="shared" si="390"/>
        <v>t</v>
      </c>
      <c r="D8260" t="str">
        <f t="shared" ref="D8260:D8323" si="391">IF(COUNT(SEARCH("- 0",CONCATENATE(P8259,U8259,AB8259,AH8259))),"t","f")</f>
        <v>f</v>
      </c>
      <c r="E8260" t="str">
        <f>IF(COUNT(SEARCH({"04.","05.","09.","12."},CONCATENATE(P8259,U8259,AB8259,AH8259))),"t","f")</f>
        <v>f</v>
      </c>
      <c r="F8260" t="str">
        <f t="array" ref="F8260">IF(COUNT(SEARCH(HistorischeRubrieken,CONCATENATE(P8259,U8259,AB8259,AH8259))),"t","f")</f>
        <v>f</v>
      </c>
      <c r="G8260">
        <v>1</v>
      </c>
      <c r="H8260">
        <v>803801</v>
      </c>
      <c r="I8260" t="s">
        <v>5205</v>
      </c>
      <c r="J8260">
        <v>19960501</v>
      </c>
      <c r="K8260">
        <v>19960801</v>
      </c>
      <c r="M8260">
        <v>0</v>
      </c>
      <c r="N8260">
        <v>0</v>
      </c>
      <c r="O8260" t="s">
        <v>5069</v>
      </c>
      <c r="R8260">
        <v>0</v>
      </c>
      <c r="S8260" t="s">
        <v>271</v>
      </c>
      <c r="AA8260" t="s">
        <v>5071</v>
      </c>
      <c r="AC8260">
        <v>1</v>
      </c>
      <c r="AE8260">
        <v>0</v>
      </c>
      <c r="AF8260" t="s">
        <v>271</v>
      </c>
    </row>
    <row r="8261" spans="1:32" hidden="1" x14ac:dyDescent="0.25">
      <c r="A8261" t="str">
        <f t="array" ref="A8261">IF(COUNT(SEARCH(RubriekenHistorisch,CONCATENATE(P8260,U8260,AB8260,AH8260))),"t","f")</f>
        <v>f</v>
      </c>
      <c r="B8261" t="str">
        <f t="shared" si="389"/>
        <v>f</v>
      </c>
      <c r="C8261" t="str">
        <f t="shared" si="390"/>
        <v>f</v>
      </c>
      <c r="D8261" t="str">
        <f t="shared" si="391"/>
        <v>f</v>
      </c>
      <c r="E8261" t="str">
        <f>IF(COUNT(SEARCH({"04.","05.","09.","12."},CONCATENATE(P8260,U8260,AB8260,AH8260))),"t","f")</f>
        <v>f</v>
      </c>
      <c r="F8261" t="str">
        <f t="array" ref="F8261">IF(COUNT(SEARCH(HistorischeRubrieken,CONCATENATE(P8260,U8260,AB8260,AH8260))),"t","f")</f>
        <v>f</v>
      </c>
      <c r="G8261">
        <v>2</v>
      </c>
      <c r="H8261">
        <v>803801</v>
      </c>
      <c r="I8261" t="s">
        <v>5205</v>
      </c>
      <c r="J8261">
        <v>19960801</v>
      </c>
      <c r="K8261">
        <v>20010301</v>
      </c>
      <c r="M8261">
        <v>0</v>
      </c>
      <c r="N8261">
        <v>0</v>
      </c>
      <c r="O8261" t="s">
        <v>5094</v>
      </c>
      <c r="R8261">
        <v>0</v>
      </c>
      <c r="S8261" t="s">
        <v>271</v>
      </c>
      <c r="AA8261" t="s">
        <v>5095</v>
      </c>
      <c r="AC8261">
        <v>1</v>
      </c>
      <c r="AE8261">
        <v>0</v>
      </c>
      <c r="AF8261" t="s">
        <v>271</v>
      </c>
    </row>
    <row r="8262" spans="1:32" hidden="1" x14ac:dyDescent="0.25">
      <c r="A8262" t="str">
        <f t="array" ref="A8262">IF(COUNT(SEARCH(RubriekenHistorisch,CONCATENATE(P8261,U8261,AB8261,AH8261))),"t","f")</f>
        <v>f</v>
      </c>
      <c r="B8262" t="str">
        <f t="shared" si="389"/>
        <v>f</v>
      </c>
      <c r="C8262" t="str">
        <f t="shared" si="390"/>
        <v>f</v>
      </c>
      <c r="D8262" t="str">
        <f t="shared" si="391"/>
        <v>f</v>
      </c>
      <c r="E8262" t="str">
        <f>IF(COUNT(SEARCH({"04.","05.","09.","12."},CONCATENATE(P8261,U8261,AB8261,AH8261))),"t","f")</f>
        <v>f</v>
      </c>
      <c r="F8262" t="str">
        <f t="array" ref="F8262">IF(COUNT(SEARCH(HistorischeRubrieken,CONCATENATE(P8261,U8261,AB8261,AH8261))),"t","f")</f>
        <v>f</v>
      </c>
      <c r="G8262">
        <v>3</v>
      </c>
      <c r="H8262">
        <v>803801</v>
      </c>
      <c r="I8262" t="s">
        <v>5205</v>
      </c>
      <c r="J8262">
        <v>20010301</v>
      </c>
      <c r="K8262">
        <v>20050301</v>
      </c>
      <c r="M8262">
        <v>0</v>
      </c>
      <c r="N8262">
        <v>0</v>
      </c>
      <c r="O8262" t="s">
        <v>5083</v>
      </c>
      <c r="R8262">
        <v>0</v>
      </c>
      <c r="S8262" t="s">
        <v>271</v>
      </c>
      <c r="AA8262" t="s">
        <v>5084</v>
      </c>
      <c r="AC8262">
        <v>1</v>
      </c>
      <c r="AE8262">
        <v>0</v>
      </c>
      <c r="AF8262" t="s">
        <v>271</v>
      </c>
    </row>
    <row r="8263" spans="1:32" hidden="1" x14ac:dyDescent="0.25">
      <c r="A8263" t="str">
        <f t="array" ref="A8263">IF(COUNT(SEARCH(RubriekenHistorisch,CONCATENATE(P8262,U8262,AB8262,AH8262))),"t","f")</f>
        <v>f</v>
      </c>
      <c r="B8263" t="str">
        <f t="shared" si="389"/>
        <v>f</v>
      </c>
      <c r="C8263" t="str">
        <f t="shared" si="390"/>
        <v>f</v>
      </c>
      <c r="D8263" t="str">
        <f t="shared" si="391"/>
        <v>f</v>
      </c>
      <c r="E8263" t="str">
        <f>IF(COUNT(SEARCH({"04.","05.","09.","12."},CONCATENATE(P8262,U8262,AB8262,AH8262))),"t","f")</f>
        <v>f</v>
      </c>
      <c r="F8263" t="str">
        <f t="array" ref="F8263">IF(COUNT(SEARCH(HistorischeRubrieken,CONCATENATE(P8262,U8262,AB8262,AH8262))),"t","f")</f>
        <v>f</v>
      </c>
      <c r="G8263">
        <v>1</v>
      </c>
      <c r="H8263">
        <v>803901</v>
      </c>
      <c r="I8263" t="s">
        <v>5206</v>
      </c>
      <c r="J8263">
        <v>19960501</v>
      </c>
      <c r="K8263">
        <v>19960801</v>
      </c>
      <c r="M8263">
        <v>0</v>
      </c>
      <c r="N8263">
        <v>0</v>
      </c>
      <c r="O8263" t="s">
        <v>5069</v>
      </c>
      <c r="R8263">
        <v>0</v>
      </c>
      <c r="S8263" t="s">
        <v>271</v>
      </c>
      <c r="AA8263" t="s">
        <v>5071</v>
      </c>
      <c r="AC8263">
        <v>1</v>
      </c>
      <c r="AE8263">
        <v>0</v>
      </c>
      <c r="AF8263" t="s">
        <v>271</v>
      </c>
    </row>
    <row r="8264" spans="1:32" hidden="1" x14ac:dyDescent="0.25">
      <c r="A8264" t="str">
        <f t="array" ref="A8264">IF(COUNT(SEARCH(RubriekenHistorisch,CONCATENATE(P8263,U8263,AB8263,AH8263))),"t","f")</f>
        <v>f</v>
      </c>
      <c r="B8264" t="str">
        <f t="shared" si="389"/>
        <v>f</v>
      </c>
      <c r="C8264" t="str">
        <f t="shared" si="390"/>
        <v>f</v>
      </c>
      <c r="D8264" t="str">
        <f t="shared" si="391"/>
        <v>f</v>
      </c>
      <c r="E8264" t="str">
        <f>IF(COUNT(SEARCH({"04.","05.","09.","12."},CONCATENATE(P8263,U8263,AB8263,AH8263))),"t","f")</f>
        <v>f</v>
      </c>
      <c r="F8264" t="str">
        <f t="array" ref="F8264">IF(COUNT(SEARCH(HistorischeRubrieken,CONCATENATE(P8263,U8263,AB8263,AH8263))),"t","f")</f>
        <v>f</v>
      </c>
      <c r="G8264">
        <v>2</v>
      </c>
      <c r="H8264">
        <v>803901</v>
      </c>
      <c r="I8264" t="s">
        <v>5206</v>
      </c>
      <c r="J8264">
        <v>19960801</v>
      </c>
      <c r="K8264">
        <v>19990601</v>
      </c>
      <c r="M8264">
        <v>0</v>
      </c>
      <c r="N8264">
        <v>0</v>
      </c>
      <c r="O8264" t="s">
        <v>5072</v>
      </c>
      <c r="R8264">
        <v>0</v>
      </c>
      <c r="S8264" t="s">
        <v>271</v>
      </c>
      <c r="AA8264" t="s">
        <v>5071</v>
      </c>
      <c r="AC8264">
        <v>1</v>
      </c>
      <c r="AE8264">
        <v>0</v>
      </c>
      <c r="AF8264" t="s">
        <v>271</v>
      </c>
    </row>
    <row r="8265" spans="1:32" hidden="1" x14ac:dyDescent="0.25">
      <c r="A8265" t="str">
        <f t="array" ref="A8265">IF(COUNT(SEARCH(RubriekenHistorisch,CONCATENATE(P8264,U8264,AB8264,AH8264))),"t","f")</f>
        <v>f</v>
      </c>
      <c r="B8265" t="str">
        <f t="shared" si="389"/>
        <v>f</v>
      </c>
      <c r="C8265" t="str">
        <f t="shared" si="390"/>
        <v>f</v>
      </c>
      <c r="D8265" t="str">
        <f t="shared" si="391"/>
        <v>f</v>
      </c>
      <c r="E8265" t="str">
        <f>IF(COUNT(SEARCH({"04.","05.","09.","12."},CONCATENATE(P8264,U8264,AB8264,AH8264))),"t","f")</f>
        <v>f</v>
      </c>
      <c r="F8265" t="str">
        <f t="array" ref="F8265">IF(COUNT(SEARCH(HistorischeRubrieken,CONCATENATE(P8264,U8264,AB8264,AH8264))),"t","f")</f>
        <v>f</v>
      </c>
      <c r="G8265">
        <v>3</v>
      </c>
      <c r="H8265">
        <v>803901</v>
      </c>
      <c r="I8265" t="s">
        <v>5207</v>
      </c>
      <c r="J8265">
        <v>19990601</v>
      </c>
      <c r="K8265">
        <v>20010301</v>
      </c>
      <c r="M8265">
        <v>0</v>
      </c>
      <c r="N8265">
        <v>0</v>
      </c>
      <c r="O8265" t="s">
        <v>5072</v>
      </c>
      <c r="R8265">
        <v>0</v>
      </c>
      <c r="S8265" t="s">
        <v>271</v>
      </c>
      <c r="AA8265" t="s">
        <v>5071</v>
      </c>
      <c r="AC8265">
        <v>1</v>
      </c>
      <c r="AE8265">
        <v>0</v>
      </c>
      <c r="AF8265" t="s">
        <v>271</v>
      </c>
    </row>
    <row r="8266" spans="1:32" hidden="1" x14ac:dyDescent="0.25">
      <c r="A8266" t="str">
        <f t="array" ref="A8266">IF(COUNT(SEARCH(RubriekenHistorisch,CONCATENATE(P8265,U8265,AB8265,AH8265))),"t","f")</f>
        <v>f</v>
      </c>
      <c r="B8266" t="str">
        <f t="shared" si="389"/>
        <v>f</v>
      </c>
      <c r="C8266" t="str">
        <f t="shared" si="390"/>
        <v>f</v>
      </c>
      <c r="D8266" t="str">
        <f t="shared" si="391"/>
        <v>f</v>
      </c>
      <c r="E8266" t="str">
        <f>IF(COUNT(SEARCH({"04.","05.","09.","12."},CONCATENATE(P8265,U8265,AB8265,AH8265))),"t","f")</f>
        <v>f</v>
      </c>
      <c r="F8266" t="str">
        <f t="array" ref="F8266">IF(COUNT(SEARCH(HistorischeRubrieken,CONCATENATE(P8265,U8265,AB8265,AH8265))),"t","f")</f>
        <v>f</v>
      </c>
      <c r="G8266">
        <v>4</v>
      </c>
      <c r="H8266">
        <v>803901</v>
      </c>
      <c r="I8266" t="s">
        <v>5207</v>
      </c>
      <c r="J8266">
        <v>20010301</v>
      </c>
      <c r="K8266">
        <v>20050901</v>
      </c>
      <c r="M8266">
        <v>0</v>
      </c>
      <c r="N8266">
        <v>0</v>
      </c>
      <c r="O8266" t="s">
        <v>5073</v>
      </c>
      <c r="R8266">
        <v>0</v>
      </c>
      <c r="S8266" t="s">
        <v>271</v>
      </c>
      <c r="AA8266" t="s">
        <v>5074</v>
      </c>
      <c r="AC8266">
        <v>1</v>
      </c>
      <c r="AE8266">
        <v>0</v>
      </c>
      <c r="AF8266" t="s">
        <v>271</v>
      </c>
    </row>
    <row r="8267" spans="1:32" hidden="1" x14ac:dyDescent="0.25">
      <c r="A8267" t="str">
        <f t="array" ref="A8267">IF(COUNT(SEARCH(RubriekenHistorisch,CONCATENATE(P8266,U8266,AB8266,AH8266))),"t","f")</f>
        <v>f</v>
      </c>
      <c r="B8267" t="str">
        <f t="shared" si="389"/>
        <v>f</v>
      </c>
      <c r="C8267" t="str">
        <f t="shared" si="390"/>
        <v>f</v>
      </c>
      <c r="D8267" t="str">
        <f t="shared" si="391"/>
        <v>f</v>
      </c>
      <c r="E8267" t="str">
        <f>IF(COUNT(SEARCH({"04.","05.","09.","12."},CONCATENATE(P8266,U8266,AB8266,AH8266))),"t","f")</f>
        <v>f</v>
      </c>
      <c r="F8267" t="str">
        <f t="array" ref="F8267">IF(COUNT(SEARCH(HistorischeRubrieken,CONCATENATE(P8266,U8266,AB8266,AH8266))),"t","f")</f>
        <v>f</v>
      </c>
      <c r="G8267">
        <v>5</v>
      </c>
      <c r="H8267">
        <v>803901</v>
      </c>
      <c r="I8267" t="s">
        <v>5208</v>
      </c>
      <c r="J8267">
        <v>20050901</v>
      </c>
      <c r="K8267">
        <v>20090601</v>
      </c>
      <c r="M8267">
        <v>0</v>
      </c>
      <c r="N8267">
        <v>0</v>
      </c>
      <c r="O8267" t="s">
        <v>5073</v>
      </c>
      <c r="R8267">
        <v>0</v>
      </c>
      <c r="S8267" t="s">
        <v>271</v>
      </c>
      <c r="AA8267" t="s">
        <v>5074</v>
      </c>
      <c r="AC8267">
        <v>1</v>
      </c>
      <c r="AE8267">
        <v>0</v>
      </c>
      <c r="AF8267" t="s">
        <v>271</v>
      </c>
    </row>
    <row r="8268" spans="1:32" hidden="1" x14ac:dyDescent="0.25">
      <c r="A8268" t="str">
        <f t="array" ref="A8268">IF(COUNT(SEARCH(RubriekenHistorisch,CONCATENATE(P8267,U8267,AB8267,AH8267))),"t","f")</f>
        <v>f</v>
      </c>
      <c r="B8268" t="str">
        <f t="shared" si="389"/>
        <v>f</v>
      </c>
      <c r="C8268" t="str">
        <f t="shared" si="390"/>
        <v>f</v>
      </c>
      <c r="D8268" t="str">
        <f t="shared" si="391"/>
        <v>f</v>
      </c>
      <c r="E8268" t="str">
        <f>IF(COUNT(SEARCH({"04.","05.","09.","12."},CONCATENATE(P8267,U8267,AB8267,AH8267))),"t","f")</f>
        <v>f</v>
      </c>
      <c r="F8268" t="str">
        <f t="array" ref="F8268">IF(COUNT(SEARCH(HistorischeRubrieken,CONCATENATE(P8267,U8267,AB8267,AH8267))),"t","f")</f>
        <v>f</v>
      </c>
      <c r="G8268">
        <v>6</v>
      </c>
      <c r="H8268">
        <v>803901</v>
      </c>
      <c r="I8268" t="s">
        <v>5208</v>
      </c>
      <c r="J8268">
        <v>20090601</v>
      </c>
      <c r="K8268">
        <v>20090901</v>
      </c>
      <c r="M8268">
        <v>0</v>
      </c>
      <c r="N8268">
        <v>0</v>
      </c>
      <c r="O8268" t="s">
        <v>5073</v>
      </c>
      <c r="R8268">
        <v>0</v>
      </c>
      <c r="S8268" t="s">
        <v>1003</v>
      </c>
      <c r="AA8268" t="s">
        <v>5074</v>
      </c>
      <c r="AC8268">
        <v>1</v>
      </c>
      <c r="AE8268">
        <v>0</v>
      </c>
      <c r="AF8268" t="s">
        <v>1003</v>
      </c>
    </row>
    <row r="8269" spans="1:32" hidden="1" x14ac:dyDescent="0.25">
      <c r="A8269" t="str">
        <f t="array" ref="A8269">IF(COUNT(SEARCH(RubriekenHistorisch,CONCATENATE(P8268,U8268,AB8268,AH8268))),"t","f")</f>
        <v>f</v>
      </c>
      <c r="B8269" t="str">
        <f t="shared" si="389"/>
        <v>f</v>
      </c>
      <c r="C8269" t="str">
        <f t="shared" si="390"/>
        <v>f</v>
      </c>
      <c r="D8269" t="str">
        <f t="shared" si="391"/>
        <v>f</v>
      </c>
      <c r="E8269" t="str">
        <f>IF(COUNT(SEARCH({"04.","05.","09.","12."},CONCATENATE(P8268,U8268,AB8268,AH8268))),"t","f")</f>
        <v>f</v>
      </c>
      <c r="F8269" t="str">
        <f t="array" ref="F8269">IF(COUNT(SEARCH(HistorischeRubrieken,CONCATENATE(P8268,U8268,AB8268,AH8268))),"t","f")</f>
        <v>f</v>
      </c>
      <c r="G8269">
        <v>7</v>
      </c>
      <c r="H8269">
        <v>803901</v>
      </c>
      <c r="I8269" t="s">
        <v>5208</v>
      </c>
      <c r="J8269">
        <v>20090901</v>
      </c>
      <c r="K8269">
        <v>20100901</v>
      </c>
      <c r="M8269">
        <v>0</v>
      </c>
      <c r="N8269">
        <v>0</v>
      </c>
      <c r="O8269" t="s">
        <v>5073</v>
      </c>
      <c r="R8269">
        <v>0</v>
      </c>
      <c r="S8269" t="s">
        <v>271</v>
      </c>
      <c r="AA8269" t="s">
        <v>5074</v>
      </c>
      <c r="AC8269">
        <v>1</v>
      </c>
      <c r="AE8269">
        <v>0</v>
      </c>
      <c r="AF8269" t="s">
        <v>1003</v>
      </c>
    </row>
    <row r="8270" spans="1:32" hidden="1" x14ac:dyDescent="0.25">
      <c r="A8270" t="str">
        <f t="array" ref="A8270">IF(COUNT(SEARCH(RubriekenHistorisch,CONCATENATE(P8269,U8269,AB8269,AH8269))),"t","f")</f>
        <v>f</v>
      </c>
      <c r="B8270" t="str">
        <f t="shared" si="389"/>
        <v>f</v>
      </c>
      <c r="C8270" t="str">
        <f t="shared" si="390"/>
        <v>f</v>
      </c>
      <c r="D8270" t="str">
        <f t="shared" si="391"/>
        <v>f</v>
      </c>
      <c r="E8270" t="str">
        <f>IF(COUNT(SEARCH({"04.","05.","09.","12."},CONCATENATE(P8269,U8269,AB8269,AH8269))),"t","f")</f>
        <v>f</v>
      </c>
      <c r="F8270" t="str">
        <f t="array" ref="F8270">IF(COUNT(SEARCH(HistorischeRubrieken,CONCATENATE(P8269,U8269,AB8269,AH8269))),"t","f")</f>
        <v>f</v>
      </c>
      <c r="G8270">
        <v>8</v>
      </c>
      <c r="H8270">
        <v>803901</v>
      </c>
      <c r="I8270" t="s">
        <v>5208</v>
      </c>
      <c r="J8270">
        <v>20100901</v>
      </c>
      <c r="K8270">
        <v>20110601</v>
      </c>
      <c r="M8270">
        <v>0</v>
      </c>
      <c r="N8270">
        <v>0</v>
      </c>
      <c r="O8270" t="s">
        <v>5209</v>
      </c>
      <c r="R8270">
        <v>0</v>
      </c>
      <c r="S8270" t="s">
        <v>271</v>
      </c>
      <c r="AA8270" t="s">
        <v>5210</v>
      </c>
      <c r="AC8270">
        <v>1</v>
      </c>
      <c r="AE8270">
        <v>0</v>
      </c>
      <c r="AF8270" t="s">
        <v>1003</v>
      </c>
    </row>
    <row r="8271" spans="1:32" hidden="1" x14ac:dyDescent="0.25">
      <c r="A8271" t="str">
        <f t="array" ref="A8271">IF(COUNT(SEARCH(RubriekenHistorisch,CONCATENATE(P8270,U8270,AB8270,AH8270))),"t","f")</f>
        <v>f</v>
      </c>
      <c r="B8271" t="str">
        <f t="shared" si="389"/>
        <v>f</v>
      </c>
      <c r="C8271" t="str">
        <f t="shared" si="390"/>
        <v>f</v>
      </c>
      <c r="D8271" t="str">
        <f t="shared" si="391"/>
        <v>f</v>
      </c>
      <c r="E8271" t="str">
        <f>IF(COUNT(SEARCH({"04.","05.","09.","12."},CONCATENATE(P8270,U8270,AB8270,AH8270))),"t","f")</f>
        <v>f</v>
      </c>
      <c r="F8271" t="str">
        <f t="array" ref="F8271">IF(COUNT(SEARCH(HistorischeRubrieken,CONCATENATE(P8270,U8270,AB8270,AH8270))),"t","f")</f>
        <v>f</v>
      </c>
      <c r="G8271">
        <v>9</v>
      </c>
      <c r="H8271">
        <v>803901</v>
      </c>
      <c r="I8271" t="s">
        <v>5208</v>
      </c>
      <c r="J8271">
        <v>20110601</v>
      </c>
      <c r="K8271">
        <v>20120115</v>
      </c>
      <c r="M8271">
        <v>0</v>
      </c>
      <c r="N8271">
        <v>0</v>
      </c>
      <c r="O8271" t="s">
        <v>5076</v>
      </c>
      <c r="R8271">
        <v>0</v>
      </c>
      <c r="S8271" t="s">
        <v>271</v>
      </c>
      <c r="AA8271" t="s">
        <v>5077</v>
      </c>
      <c r="AC8271">
        <v>1</v>
      </c>
      <c r="AE8271">
        <v>0</v>
      </c>
      <c r="AF8271" t="s">
        <v>1003</v>
      </c>
    </row>
    <row r="8272" spans="1:32" hidden="1" x14ac:dyDescent="0.25">
      <c r="A8272" t="str">
        <f t="array" ref="A8272">IF(COUNT(SEARCH(RubriekenHistorisch,CONCATENATE(P8271,U8271,AB8271,AH8271))),"t","f")</f>
        <v>f</v>
      </c>
      <c r="B8272" t="str">
        <f t="shared" si="389"/>
        <v>f</v>
      </c>
      <c r="C8272" t="str">
        <f t="shared" si="390"/>
        <v>f</v>
      </c>
      <c r="D8272" t="str">
        <f t="shared" si="391"/>
        <v>f</v>
      </c>
      <c r="E8272" t="str">
        <f>IF(COUNT(SEARCH({"04.","05.","09.","12."},CONCATENATE(P8271,U8271,AB8271,AH8271))),"t","f")</f>
        <v>f</v>
      </c>
      <c r="F8272" t="str">
        <f t="array" ref="F8272">IF(COUNT(SEARCH(HistorischeRubrieken,CONCATENATE(P8271,U8271,AB8271,AH8271))),"t","f")</f>
        <v>f</v>
      </c>
      <c r="G8272">
        <v>10</v>
      </c>
      <c r="H8272">
        <v>803901</v>
      </c>
      <c r="I8272" t="s">
        <v>5208</v>
      </c>
      <c r="J8272">
        <v>20120115</v>
      </c>
      <c r="K8272">
        <v>20120917</v>
      </c>
      <c r="M8272">
        <v>0</v>
      </c>
      <c r="N8272">
        <v>0</v>
      </c>
      <c r="O8272" t="s">
        <v>5078</v>
      </c>
      <c r="R8272">
        <v>0</v>
      </c>
      <c r="S8272" t="s">
        <v>271</v>
      </c>
      <c r="AA8272" t="s">
        <v>5079</v>
      </c>
      <c r="AC8272">
        <v>1</v>
      </c>
      <c r="AE8272">
        <v>0</v>
      </c>
      <c r="AF8272" t="s">
        <v>1003</v>
      </c>
    </row>
    <row r="8273" spans="1:32" x14ac:dyDescent="0.25">
      <c r="A8273" t="str">
        <f t="array" ref="A8273">IF(COUNT(SEARCH(RubriekenHistorisch,CONCATENATE(P8272,U8272,AB8272,AH8272))),"t","f")</f>
        <v>f</v>
      </c>
      <c r="B8273" t="str">
        <f t="shared" si="389"/>
        <v>f</v>
      </c>
      <c r="C8273" t="str">
        <f t="shared" si="390"/>
        <v>f</v>
      </c>
      <c r="D8273" t="str">
        <f t="shared" si="391"/>
        <v>f</v>
      </c>
      <c r="E8273" t="str">
        <f>IF(COUNT(SEARCH({"04.","05.","09.","12."},CONCATENATE(P8272,U8272,AB8272,AH8272))),"t","f")</f>
        <v>f</v>
      </c>
      <c r="F8273" t="str">
        <f t="array" ref="F8273">IF(COUNT(SEARCH(HistorischeRubrieken,CONCATENATE(P8272,U8272,AB8272,AH8272))),"t","f")</f>
        <v>f</v>
      </c>
      <c r="G8273">
        <v>11</v>
      </c>
      <c r="H8273">
        <v>803901</v>
      </c>
      <c r="I8273" t="s">
        <v>5208</v>
      </c>
      <c r="J8273">
        <v>20120917</v>
      </c>
      <c r="M8273">
        <v>0</v>
      </c>
      <c r="N8273">
        <v>0</v>
      </c>
      <c r="O8273" t="s">
        <v>5078</v>
      </c>
      <c r="R8273">
        <v>0</v>
      </c>
      <c r="S8273" t="s">
        <v>271</v>
      </c>
      <c r="AA8273" t="s">
        <v>5079</v>
      </c>
      <c r="AC8273">
        <v>1</v>
      </c>
      <c r="AE8273">
        <v>0</v>
      </c>
      <c r="AF8273" t="s">
        <v>1003</v>
      </c>
    </row>
    <row r="8274" spans="1:32" hidden="1" x14ac:dyDescent="0.25">
      <c r="A8274" t="str">
        <f t="array" ref="A8274">IF(COUNT(SEARCH(RubriekenHistorisch,CONCATENATE(P8273,U8273,AB8273,AH8273))),"t","f")</f>
        <v>f</v>
      </c>
      <c r="B8274" t="str">
        <f t="shared" si="389"/>
        <v>f</v>
      </c>
      <c r="C8274" t="str">
        <f t="shared" si="390"/>
        <v>f</v>
      </c>
      <c r="D8274" t="str">
        <f t="shared" si="391"/>
        <v>f</v>
      </c>
      <c r="E8274" t="str">
        <f>IF(COUNT(SEARCH({"04.","05.","09.","12."},CONCATENATE(P8273,U8273,AB8273,AH8273))),"t","f")</f>
        <v>f</v>
      </c>
      <c r="F8274" t="str">
        <f t="array" ref="F8274">IF(COUNT(SEARCH(HistorischeRubrieken,CONCATENATE(P8273,U8273,AB8273,AH8273))),"t","f")</f>
        <v>f</v>
      </c>
      <c r="G8274">
        <v>1</v>
      </c>
      <c r="H8274">
        <v>803902</v>
      </c>
      <c r="I8274" t="s">
        <v>5211</v>
      </c>
      <c r="J8274">
        <v>20120401</v>
      </c>
      <c r="K8274">
        <v>20120901</v>
      </c>
      <c r="M8274">
        <v>0</v>
      </c>
      <c r="N8274">
        <v>0</v>
      </c>
      <c r="T8274" t="s">
        <v>5078</v>
      </c>
      <c r="U8274" t="s">
        <v>5212</v>
      </c>
      <c r="V8274">
        <v>0</v>
      </c>
      <c r="W8274">
        <v>1</v>
      </c>
      <c r="X8274">
        <v>20120402</v>
      </c>
      <c r="Y8274">
        <v>0</v>
      </c>
      <c r="Z8274" t="s">
        <v>271</v>
      </c>
    </row>
    <row r="8275" spans="1:32" hidden="1" x14ac:dyDescent="0.25">
      <c r="A8275" t="str">
        <f t="array" ref="A8275">IF(COUNT(SEARCH(RubriekenHistorisch,CONCATENATE(P8274,U8274,AB8274,AH8274))),"t","f")</f>
        <v>f</v>
      </c>
      <c r="B8275" t="str">
        <f t="shared" si="389"/>
        <v>f</v>
      </c>
      <c r="C8275" t="str">
        <f t="shared" si="390"/>
        <v>t</v>
      </c>
      <c r="D8275" t="str">
        <f t="shared" si="391"/>
        <v>f</v>
      </c>
      <c r="E8275" t="str">
        <f>IF(COUNT(SEARCH({"04.","05.","09.","12."},CONCATENATE(P8274,U8274,AB8274,AH8274))),"t","f")</f>
        <v>f</v>
      </c>
      <c r="F8275" t="str">
        <f t="array" ref="F8275">IF(COUNT(SEARCH(HistorischeRubrieken,CONCATENATE(P8274,U8274,AB8274,AH8274))),"t","f")</f>
        <v>f</v>
      </c>
      <c r="G8275">
        <v>1</v>
      </c>
      <c r="H8275">
        <v>804001</v>
      </c>
      <c r="I8275" t="s">
        <v>5213</v>
      </c>
      <c r="J8275">
        <v>19960501</v>
      </c>
      <c r="K8275">
        <v>19960801</v>
      </c>
      <c r="M8275">
        <v>0</v>
      </c>
      <c r="N8275">
        <v>0</v>
      </c>
      <c r="O8275" t="s">
        <v>5069</v>
      </c>
      <c r="R8275">
        <v>0</v>
      </c>
      <c r="S8275" t="s">
        <v>271</v>
      </c>
      <c r="AA8275" t="s">
        <v>5071</v>
      </c>
      <c r="AC8275">
        <v>1</v>
      </c>
      <c r="AE8275">
        <v>0</v>
      </c>
      <c r="AF8275" t="s">
        <v>271</v>
      </c>
    </row>
    <row r="8276" spans="1:32" hidden="1" x14ac:dyDescent="0.25">
      <c r="A8276" t="str">
        <f t="array" ref="A8276">IF(COUNT(SEARCH(RubriekenHistorisch,CONCATENATE(P8275,U8275,AB8275,AH8275))),"t","f")</f>
        <v>f</v>
      </c>
      <c r="B8276" t="str">
        <f t="shared" si="389"/>
        <v>f</v>
      </c>
      <c r="C8276" t="str">
        <f t="shared" si="390"/>
        <v>f</v>
      </c>
      <c r="D8276" t="str">
        <f t="shared" si="391"/>
        <v>f</v>
      </c>
      <c r="E8276" t="str">
        <f>IF(COUNT(SEARCH({"04.","05.","09.","12."},CONCATENATE(P8275,U8275,AB8275,AH8275))),"t","f")</f>
        <v>f</v>
      </c>
      <c r="F8276" t="str">
        <f t="array" ref="F8276">IF(COUNT(SEARCH(HistorischeRubrieken,CONCATENATE(P8275,U8275,AB8275,AH8275))),"t","f")</f>
        <v>f</v>
      </c>
      <c r="G8276">
        <v>2</v>
      </c>
      <c r="H8276">
        <v>804001</v>
      </c>
      <c r="I8276" t="s">
        <v>5213</v>
      </c>
      <c r="J8276">
        <v>19960801</v>
      </c>
      <c r="K8276">
        <v>20010301</v>
      </c>
      <c r="M8276">
        <v>0</v>
      </c>
      <c r="N8276">
        <v>0</v>
      </c>
      <c r="O8276" t="s">
        <v>5094</v>
      </c>
      <c r="R8276">
        <v>0</v>
      </c>
      <c r="S8276" t="s">
        <v>271</v>
      </c>
      <c r="AA8276" t="s">
        <v>5095</v>
      </c>
      <c r="AC8276">
        <v>1</v>
      </c>
      <c r="AE8276">
        <v>0</v>
      </c>
      <c r="AF8276" t="s">
        <v>271</v>
      </c>
    </row>
    <row r="8277" spans="1:32" hidden="1" x14ac:dyDescent="0.25">
      <c r="A8277" t="str">
        <f t="array" ref="A8277">IF(COUNT(SEARCH(RubriekenHistorisch,CONCATENATE(P8276,U8276,AB8276,AH8276))),"t","f")</f>
        <v>f</v>
      </c>
      <c r="B8277" t="str">
        <f t="shared" si="389"/>
        <v>f</v>
      </c>
      <c r="C8277" t="str">
        <f t="shared" si="390"/>
        <v>f</v>
      </c>
      <c r="D8277" t="str">
        <f t="shared" si="391"/>
        <v>f</v>
      </c>
      <c r="E8277" t="str">
        <f>IF(COUNT(SEARCH({"04.","05.","09.","12."},CONCATENATE(P8276,U8276,AB8276,AH8276))),"t","f")</f>
        <v>f</v>
      </c>
      <c r="F8277" t="str">
        <f t="array" ref="F8277">IF(COUNT(SEARCH(HistorischeRubrieken,CONCATENATE(P8276,U8276,AB8276,AH8276))),"t","f")</f>
        <v>f</v>
      </c>
      <c r="G8277">
        <v>3</v>
      </c>
      <c r="H8277">
        <v>804001</v>
      </c>
      <c r="I8277" t="s">
        <v>5213</v>
      </c>
      <c r="J8277">
        <v>20010301</v>
      </c>
      <c r="K8277">
        <v>20070601</v>
      </c>
      <c r="M8277">
        <v>0</v>
      </c>
      <c r="N8277">
        <v>0</v>
      </c>
      <c r="O8277" t="s">
        <v>5083</v>
      </c>
      <c r="R8277">
        <v>0</v>
      </c>
      <c r="S8277" t="s">
        <v>271</v>
      </c>
      <c r="AA8277" t="s">
        <v>5084</v>
      </c>
      <c r="AC8277">
        <v>1</v>
      </c>
      <c r="AE8277">
        <v>0</v>
      </c>
      <c r="AF8277" t="s">
        <v>271</v>
      </c>
    </row>
    <row r="8278" spans="1:32" hidden="1" x14ac:dyDescent="0.25">
      <c r="A8278" t="str">
        <f t="array" ref="A8278">IF(COUNT(SEARCH(RubriekenHistorisch,CONCATENATE(P8277,U8277,AB8277,AH8277))),"t","f")</f>
        <v>f</v>
      </c>
      <c r="B8278" t="str">
        <f t="shared" si="389"/>
        <v>f</v>
      </c>
      <c r="C8278" t="str">
        <f t="shared" si="390"/>
        <v>f</v>
      </c>
      <c r="D8278" t="str">
        <f t="shared" si="391"/>
        <v>f</v>
      </c>
      <c r="E8278" t="str">
        <f>IF(COUNT(SEARCH({"04.","05.","09.","12."},CONCATENATE(P8277,U8277,AB8277,AH8277))),"t","f")</f>
        <v>f</v>
      </c>
      <c r="F8278" t="str">
        <f t="array" ref="F8278">IF(COUNT(SEARCH(HistorischeRubrieken,CONCATENATE(P8277,U8277,AB8277,AH8277))),"t","f")</f>
        <v>f</v>
      </c>
      <c r="G8278">
        <v>1</v>
      </c>
      <c r="H8278">
        <v>804101</v>
      </c>
      <c r="I8278" t="s">
        <v>5214</v>
      </c>
      <c r="J8278">
        <v>19960501</v>
      </c>
      <c r="K8278">
        <v>19960801</v>
      </c>
      <c r="M8278">
        <v>0</v>
      </c>
      <c r="N8278">
        <v>0</v>
      </c>
      <c r="O8278" t="s">
        <v>5069</v>
      </c>
      <c r="R8278">
        <v>0</v>
      </c>
      <c r="S8278" t="s">
        <v>271</v>
      </c>
      <c r="AA8278" t="s">
        <v>5071</v>
      </c>
      <c r="AC8278">
        <v>1</v>
      </c>
      <c r="AE8278">
        <v>0</v>
      </c>
      <c r="AF8278" t="s">
        <v>271</v>
      </c>
    </row>
    <row r="8279" spans="1:32" hidden="1" x14ac:dyDescent="0.25">
      <c r="A8279" t="str">
        <f t="array" ref="A8279">IF(COUNT(SEARCH(RubriekenHistorisch,CONCATENATE(P8278,U8278,AB8278,AH8278))),"t","f")</f>
        <v>f</v>
      </c>
      <c r="B8279" t="str">
        <f t="shared" si="389"/>
        <v>f</v>
      </c>
      <c r="C8279" t="str">
        <f t="shared" si="390"/>
        <v>f</v>
      </c>
      <c r="D8279" t="str">
        <f t="shared" si="391"/>
        <v>f</v>
      </c>
      <c r="E8279" t="str">
        <f>IF(COUNT(SEARCH({"04.","05.","09.","12."},CONCATENATE(P8278,U8278,AB8278,AH8278))),"t","f")</f>
        <v>f</v>
      </c>
      <c r="F8279" t="str">
        <f t="array" ref="F8279">IF(COUNT(SEARCH(HistorischeRubrieken,CONCATENATE(P8278,U8278,AB8278,AH8278))),"t","f")</f>
        <v>f</v>
      </c>
      <c r="G8279">
        <v>2</v>
      </c>
      <c r="H8279">
        <v>804101</v>
      </c>
      <c r="I8279" t="s">
        <v>5214</v>
      </c>
      <c r="J8279">
        <v>19960801</v>
      </c>
      <c r="K8279">
        <v>20010301</v>
      </c>
      <c r="M8279">
        <v>0</v>
      </c>
      <c r="N8279">
        <v>0</v>
      </c>
      <c r="O8279" t="s">
        <v>5072</v>
      </c>
      <c r="R8279">
        <v>0</v>
      </c>
      <c r="S8279" t="s">
        <v>271</v>
      </c>
      <c r="AA8279" t="s">
        <v>5071</v>
      </c>
      <c r="AC8279">
        <v>1</v>
      </c>
      <c r="AE8279">
        <v>0</v>
      </c>
      <c r="AF8279" t="s">
        <v>271</v>
      </c>
    </row>
    <row r="8280" spans="1:32" hidden="1" x14ac:dyDescent="0.25">
      <c r="A8280" t="str">
        <f t="array" ref="A8280">IF(COUNT(SEARCH(RubriekenHistorisch,CONCATENATE(P8279,U8279,AB8279,AH8279))),"t","f")</f>
        <v>f</v>
      </c>
      <c r="B8280" t="str">
        <f t="shared" si="389"/>
        <v>f</v>
      </c>
      <c r="C8280" t="str">
        <f t="shared" si="390"/>
        <v>f</v>
      </c>
      <c r="D8280" t="str">
        <f t="shared" si="391"/>
        <v>f</v>
      </c>
      <c r="E8280" t="str">
        <f>IF(COUNT(SEARCH({"04.","05.","09.","12."},CONCATENATE(P8279,U8279,AB8279,AH8279))),"t","f")</f>
        <v>f</v>
      </c>
      <c r="F8280" t="str">
        <f t="array" ref="F8280">IF(COUNT(SEARCH(HistorischeRubrieken,CONCATENATE(P8279,U8279,AB8279,AH8279))),"t","f")</f>
        <v>f</v>
      </c>
      <c r="G8280">
        <v>3</v>
      </c>
      <c r="H8280">
        <v>804101</v>
      </c>
      <c r="I8280" t="s">
        <v>5214</v>
      </c>
      <c r="J8280">
        <v>20010301</v>
      </c>
      <c r="K8280">
        <v>20110601</v>
      </c>
      <c r="M8280">
        <v>0</v>
      </c>
      <c r="N8280">
        <v>0</v>
      </c>
      <c r="O8280" t="s">
        <v>5073</v>
      </c>
      <c r="R8280">
        <v>0</v>
      </c>
      <c r="S8280" t="s">
        <v>271</v>
      </c>
      <c r="AA8280" t="s">
        <v>5074</v>
      </c>
      <c r="AC8280">
        <v>1</v>
      </c>
      <c r="AE8280">
        <v>0</v>
      </c>
      <c r="AF8280" t="s">
        <v>271</v>
      </c>
    </row>
    <row r="8281" spans="1:32" hidden="1" x14ac:dyDescent="0.25">
      <c r="A8281" t="str">
        <f t="array" ref="A8281">IF(COUNT(SEARCH(RubriekenHistorisch,CONCATENATE(P8280,U8280,AB8280,AH8280))),"t","f")</f>
        <v>f</v>
      </c>
      <c r="B8281" t="str">
        <f t="shared" si="389"/>
        <v>f</v>
      </c>
      <c r="C8281" t="str">
        <f t="shared" si="390"/>
        <v>f</v>
      </c>
      <c r="D8281" t="str">
        <f t="shared" si="391"/>
        <v>f</v>
      </c>
      <c r="E8281" t="str">
        <f>IF(COUNT(SEARCH({"04.","05.","09.","12."},CONCATENATE(P8280,U8280,AB8280,AH8280))),"t","f")</f>
        <v>f</v>
      </c>
      <c r="F8281" t="str">
        <f t="array" ref="F8281">IF(COUNT(SEARCH(HistorischeRubrieken,CONCATENATE(P8280,U8280,AB8280,AH8280))),"t","f")</f>
        <v>f</v>
      </c>
      <c r="G8281">
        <v>4</v>
      </c>
      <c r="H8281">
        <v>804101</v>
      </c>
      <c r="I8281" t="s">
        <v>5215</v>
      </c>
      <c r="J8281">
        <v>20110601</v>
      </c>
      <c r="K8281">
        <v>20120115</v>
      </c>
      <c r="M8281">
        <v>0</v>
      </c>
      <c r="N8281">
        <v>0</v>
      </c>
      <c r="O8281" t="s">
        <v>5076</v>
      </c>
      <c r="R8281">
        <v>0</v>
      </c>
      <c r="S8281" t="s">
        <v>271</v>
      </c>
      <c r="AA8281" t="s">
        <v>5077</v>
      </c>
      <c r="AC8281">
        <v>1</v>
      </c>
      <c r="AE8281">
        <v>0</v>
      </c>
      <c r="AF8281" t="s">
        <v>271</v>
      </c>
    </row>
    <row r="8282" spans="1:32" hidden="1" x14ac:dyDescent="0.25">
      <c r="A8282" t="str">
        <f t="array" ref="A8282">IF(COUNT(SEARCH(RubriekenHistorisch,CONCATENATE(P8281,U8281,AB8281,AH8281))),"t","f")</f>
        <v>f</v>
      </c>
      <c r="B8282" t="str">
        <f t="shared" si="389"/>
        <v>f</v>
      </c>
      <c r="C8282" t="str">
        <f t="shared" si="390"/>
        <v>f</v>
      </c>
      <c r="D8282" t="str">
        <f t="shared" si="391"/>
        <v>f</v>
      </c>
      <c r="E8282" t="str">
        <f>IF(COUNT(SEARCH({"04.","05.","09.","12."},CONCATENATE(P8281,U8281,AB8281,AH8281))),"t","f")</f>
        <v>f</v>
      </c>
      <c r="F8282" t="str">
        <f t="array" ref="F8282">IF(COUNT(SEARCH(HistorischeRubrieken,CONCATENATE(P8281,U8281,AB8281,AH8281))),"t","f")</f>
        <v>f</v>
      </c>
      <c r="G8282">
        <v>5</v>
      </c>
      <c r="H8282">
        <v>804101</v>
      </c>
      <c r="I8282" t="s">
        <v>5215</v>
      </c>
      <c r="J8282">
        <v>20120115</v>
      </c>
      <c r="K8282">
        <v>20120917</v>
      </c>
      <c r="M8282">
        <v>0</v>
      </c>
      <c r="N8282">
        <v>0</v>
      </c>
      <c r="O8282" t="s">
        <v>5078</v>
      </c>
      <c r="R8282">
        <v>0</v>
      </c>
      <c r="S8282" t="s">
        <v>271</v>
      </c>
      <c r="AA8282" t="s">
        <v>5079</v>
      </c>
      <c r="AC8282">
        <v>1</v>
      </c>
      <c r="AE8282">
        <v>0</v>
      </c>
      <c r="AF8282" t="s">
        <v>271</v>
      </c>
    </row>
    <row r="8283" spans="1:32" hidden="1" x14ac:dyDescent="0.25">
      <c r="A8283" t="str">
        <f t="array" ref="A8283">IF(COUNT(SEARCH(RubriekenHistorisch,CONCATENATE(P8282,U8282,AB8282,AH8282))),"t","f")</f>
        <v>f</v>
      </c>
      <c r="B8283" t="str">
        <f t="shared" si="389"/>
        <v>f</v>
      </c>
      <c r="C8283" t="str">
        <f t="shared" si="390"/>
        <v>f</v>
      </c>
      <c r="D8283" t="str">
        <f t="shared" si="391"/>
        <v>f</v>
      </c>
      <c r="E8283" t="str">
        <f>IF(COUNT(SEARCH({"04.","05.","09.","12."},CONCATENATE(P8282,U8282,AB8282,AH8282))),"t","f")</f>
        <v>f</v>
      </c>
      <c r="F8283" t="str">
        <f t="array" ref="F8283">IF(COUNT(SEARCH(HistorischeRubrieken,CONCATENATE(P8282,U8282,AB8282,AH8282))),"t","f")</f>
        <v>f</v>
      </c>
      <c r="G8283">
        <v>6</v>
      </c>
      <c r="H8283">
        <v>804101</v>
      </c>
      <c r="I8283" t="s">
        <v>5215</v>
      </c>
      <c r="J8283">
        <v>20120917</v>
      </c>
      <c r="K8283">
        <v>20150401</v>
      </c>
      <c r="M8283">
        <v>0</v>
      </c>
      <c r="N8283">
        <v>0</v>
      </c>
      <c r="O8283" t="s">
        <v>5078</v>
      </c>
      <c r="R8283">
        <v>0</v>
      </c>
      <c r="S8283" t="s">
        <v>271</v>
      </c>
      <c r="AA8283" t="s">
        <v>5079</v>
      </c>
      <c r="AC8283">
        <v>1</v>
      </c>
      <c r="AE8283">
        <v>0</v>
      </c>
      <c r="AF8283" t="s">
        <v>271</v>
      </c>
    </row>
    <row r="8284" spans="1:32" hidden="1" x14ac:dyDescent="0.25">
      <c r="A8284" t="str">
        <f t="array" ref="A8284">IF(COUNT(SEARCH(RubriekenHistorisch,CONCATENATE(P8283,U8283,AB8283,AH8283))),"t","f")</f>
        <v>f</v>
      </c>
      <c r="B8284" t="str">
        <f t="shared" si="389"/>
        <v>f</v>
      </c>
      <c r="C8284" t="str">
        <f t="shared" si="390"/>
        <v>f</v>
      </c>
      <c r="D8284" t="str">
        <f t="shared" si="391"/>
        <v>f</v>
      </c>
      <c r="E8284" t="str">
        <f>IF(COUNT(SEARCH({"04.","05.","09.","12."},CONCATENATE(P8283,U8283,AB8283,AH8283))),"t","f")</f>
        <v>f</v>
      </c>
      <c r="F8284" t="str">
        <f t="array" ref="F8284">IF(COUNT(SEARCH(HistorischeRubrieken,CONCATENATE(P8283,U8283,AB8283,AH8283))),"t","f")</f>
        <v>f</v>
      </c>
      <c r="G8284">
        <v>7</v>
      </c>
      <c r="H8284">
        <v>804101</v>
      </c>
      <c r="I8284" t="s">
        <v>5215</v>
      </c>
      <c r="J8284">
        <v>20150401</v>
      </c>
      <c r="K8284">
        <v>20150501</v>
      </c>
      <c r="M8284">
        <v>0</v>
      </c>
      <c r="N8284">
        <v>0</v>
      </c>
      <c r="U8284" t="s">
        <v>5216</v>
      </c>
      <c r="V8284">
        <v>2</v>
      </c>
      <c r="W8284">
        <v>0</v>
      </c>
      <c r="X8284">
        <v>20150416</v>
      </c>
      <c r="Y8284">
        <v>0</v>
      </c>
      <c r="Z8284" t="s">
        <v>271</v>
      </c>
    </row>
    <row r="8285" spans="1:32" hidden="1" x14ac:dyDescent="0.25">
      <c r="A8285" t="str">
        <f t="array" ref="A8285">IF(COUNT(SEARCH(RubriekenHistorisch,CONCATENATE(P8284,U8284,AB8284,AH8284))),"t","f")</f>
        <v>f</v>
      </c>
      <c r="B8285" t="str">
        <f t="shared" si="389"/>
        <v>f</v>
      </c>
      <c r="C8285" t="str">
        <f t="shared" si="390"/>
        <v>t</v>
      </c>
      <c r="D8285" t="str">
        <f t="shared" si="391"/>
        <v>f</v>
      </c>
      <c r="E8285" t="str">
        <f>IF(COUNT(SEARCH({"04.","05.","09.","12."},CONCATENATE(P8284,U8284,AB8284,AH8284))),"t","f")</f>
        <v>f</v>
      </c>
      <c r="F8285" t="str">
        <f t="array" ref="F8285">IF(COUNT(SEARCH(HistorischeRubrieken,CONCATENATE(P8284,U8284,AB8284,AH8284))),"t","f")</f>
        <v>f</v>
      </c>
      <c r="G8285">
        <v>1</v>
      </c>
      <c r="H8285">
        <v>804201</v>
      </c>
      <c r="I8285" t="s">
        <v>5217</v>
      </c>
      <c r="J8285">
        <v>19960501</v>
      </c>
      <c r="K8285">
        <v>19960801</v>
      </c>
      <c r="M8285">
        <v>0</v>
      </c>
      <c r="N8285">
        <v>0</v>
      </c>
      <c r="O8285" t="s">
        <v>5069</v>
      </c>
      <c r="R8285">
        <v>0</v>
      </c>
      <c r="S8285" t="s">
        <v>271</v>
      </c>
      <c r="AA8285" t="s">
        <v>5071</v>
      </c>
      <c r="AC8285">
        <v>1</v>
      </c>
      <c r="AE8285">
        <v>0</v>
      </c>
      <c r="AF8285" t="s">
        <v>271</v>
      </c>
    </row>
    <row r="8286" spans="1:32" hidden="1" x14ac:dyDescent="0.25">
      <c r="A8286" t="str">
        <f t="array" ref="A8286">IF(COUNT(SEARCH(RubriekenHistorisch,CONCATENATE(P8285,U8285,AB8285,AH8285))),"t","f")</f>
        <v>f</v>
      </c>
      <c r="B8286" t="str">
        <f t="shared" si="389"/>
        <v>f</v>
      </c>
      <c r="C8286" t="str">
        <f t="shared" si="390"/>
        <v>f</v>
      </c>
      <c r="D8286" t="str">
        <f t="shared" si="391"/>
        <v>f</v>
      </c>
      <c r="E8286" t="str">
        <f>IF(COUNT(SEARCH({"04.","05.","09.","12."},CONCATENATE(P8285,U8285,AB8285,AH8285))),"t","f")</f>
        <v>f</v>
      </c>
      <c r="F8286" t="str">
        <f t="array" ref="F8286">IF(COUNT(SEARCH(HistorischeRubrieken,CONCATENATE(P8285,U8285,AB8285,AH8285))),"t","f")</f>
        <v>f</v>
      </c>
      <c r="G8286">
        <v>2</v>
      </c>
      <c r="H8286">
        <v>804201</v>
      </c>
      <c r="I8286" t="s">
        <v>5217</v>
      </c>
      <c r="J8286">
        <v>19960801</v>
      </c>
      <c r="K8286">
        <v>19990301</v>
      </c>
      <c r="M8286">
        <v>0</v>
      </c>
      <c r="N8286">
        <v>0</v>
      </c>
      <c r="O8286" t="s">
        <v>5072</v>
      </c>
      <c r="R8286">
        <v>0</v>
      </c>
      <c r="S8286" t="s">
        <v>271</v>
      </c>
      <c r="AA8286" t="s">
        <v>5071</v>
      </c>
      <c r="AC8286">
        <v>1</v>
      </c>
      <c r="AE8286">
        <v>0</v>
      </c>
      <c r="AF8286" t="s">
        <v>271</v>
      </c>
    </row>
    <row r="8287" spans="1:32" hidden="1" x14ac:dyDescent="0.25">
      <c r="A8287" t="str">
        <f t="array" ref="A8287">IF(COUNT(SEARCH(RubriekenHistorisch,CONCATENATE(P8286,U8286,AB8286,AH8286))),"t","f")</f>
        <v>f</v>
      </c>
      <c r="B8287" t="str">
        <f t="shared" si="389"/>
        <v>f</v>
      </c>
      <c r="C8287" t="str">
        <f t="shared" si="390"/>
        <v>f</v>
      </c>
      <c r="D8287" t="str">
        <f t="shared" si="391"/>
        <v>f</v>
      </c>
      <c r="E8287" t="str">
        <f>IF(COUNT(SEARCH({"04.","05.","09.","12."},CONCATENATE(P8286,U8286,AB8286,AH8286))),"t","f")</f>
        <v>f</v>
      </c>
      <c r="F8287" t="str">
        <f t="array" ref="F8287">IF(COUNT(SEARCH(HistorischeRubrieken,CONCATENATE(P8286,U8286,AB8286,AH8286))),"t","f")</f>
        <v>f</v>
      </c>
      <c r="G8287">
        <v>3</v>
      </c>
      <c r="H8287">
        <v>804201</v>
      </c>
      <c r="I8287" t="s">
        <v>5217</v>
      </c>
      <c r="J8287">
        <v>19990301</v>
      </c>
      <c r="K8287">
        <v>20010301</v>
      </c>
      <c r="M8287">
        <v>0</v>
      </c>
      <c r="N8287">
        <v>0</v>
      </c>
      <c r="O8287" t="s">
        <v>5072</v>
      </c>
      <c r="R8287">
        <v>0</v>
      </c>
      <c r="S8287" t="s">
        <v>271</v>
      </c>
      <c r="AA8287" t="s">
        <v>5181</v>
      </c>
      <c r="AC8287">
        <v>1</v>
      </c>
      <c r="AE8287">
        <v>0</v>
      </c>
      <c r="AF8287" t="s">
        <v>271</v>
      </c>
    </row>
    <row r="8288" spans="1:32" hidden="1" x14ac:dyDescent="0.25">
      <c r="A8288" t="str">
        <f t="array" ref="A8288">IF(COUNT(SEARCH(RubriekenHistorisch,CONCATENATE(P8287,U8287,AB8287,AH8287))),"t","f")</f>
        <v>f</v>
      </c>
      <c r="B8288" t="str">
        <f t="shared" si="389"/>
        <v>f</v>
      </c>
      <c r="C8288" t="str">
        <f t="shared" si="390"/>
        <v>f</v>
      </c>
      <c r="D8288" t="str">
        <f t="shared" si="391"/>
        <v>f</v>
      </c>
      <c r="E8288" t="str">
        <f>IF(COUNT(SEARCH({"04.","05.","09.","12."},CONCATENATE(P8287,U8287,AB8287,AH8287))),"t","f")</f>
        <v>f</v>
      </c>
      <c r="F8288" t="str">
        <f t="array" ref="F8288">IF(COUNT(SEARCH(HistorischeRubrieken,CONCATENATE(P8287,U8287,AB8287,AH8287))),"t","f")</f>
        <v>f</v>
      </c>
      <c r="G8288">
        <v>4</v>
      </c>
      <c r="H8288">
        <v>804201</v>
      </c>
      <c r="I8288" t="s">
        <v>5217</v>
      </c>
      <c r="J8288">
        <v>20010301</v>
      </c>
      <c r="K8288">
        <v>20080601</v>
      </c>
      <c r="M8288">
        <v>0</v>
      </c>
      <c r="N8288">
        <v>0</v>
      </c>
      <c r="O8288" t="s">
        <v>5073</v>
      </c>
      <c r="R8288">
        <v>0</v>
      </c>
      <c r="S8288" t="s">
        <v>271</v>
      </c>
      <c r="AA8288" t="s">
        <v>5182</v>
      </c>
      <c r="AC8288">
        <v>1</v>
      </c>
      <c r="AE8288">
        <v>0</v>
      </c>
      <c r="AF8288" t="s">
        <v>271</v>
      </c>
    </row>
    <row r="8289" spans="1:32" hidden="1" x14ac:dyDescent="0.25">
      <c r="A8289" t="str">
        <f t="array" ref="A8289">IF(COUNT(SEARCH(RubriekenHistorisch,CONCATENATE(P8288,U8288,AB8288,AH8288))),"t","f")</f>
        <v>f</v>
      </c>
      <c r="B8289" t="str">
        <f t="shared" si="389"/>
        <v>f</v>
      </c>
      <c r="C8289" t="str">
        <f t="shared" si="390"/>
        <v>f</v>
      </c>
      <c r="D8289" t="str">
        <f t="shared" si="391"/>
        <v>f</v>
      </c>
      <c r="E8289" t="str">
        <f>IF(COUNT(SEARCH({"04.","05.","09.","12."},CONCATENATE(P8288,U8288,AB8288,AH8288))),"t","f")</f>
        <v>f</v>
      </c>
      <c r="F8289" t="str">
        <f t="array" ref="F8289">IF(COUNT(SEARCH(HistorischeRubrieken,CONCATENATE(P8288,U8288,AB8288,AH8288))),"t","f")</f>
        <v>f</v>
      </c>
      <c r="G8289">
        <v>5</v>
      </c>
      <c r="H8289">
        <v>804201</v>
      </c>
      <c r="I8289" t="s">
        <v>5218</v>
      </c>
      <c r="J8289">
        <v>20080601</v>
      </c>
      <c r="K8289">
        <v>20100901</v>
      </c>
      <c r="M8289">
        <v>0</v>
      </c>
      <c r="N8289">
        <v>0</v>
      </c>
      <c r="O8289" t="s">
        <v>5073</v>
      </c>
      <c r="R8289">
        <v>0</v>
      </c>
      <c r="S8289" t="s">
        <v>271</v>
      </c>
      <c r="AA8289" t="s">
        <v>5182</v>
      </c>
      <c r="AC8289">
        <v>1</v>
      </c>
      <c r="AE8289">
        <v>0</v>
      </c>
      <c r="AF8289" t="s">
        <v>271</v>
      </c>
    </row>
    <row r="8290" spans="1:32" hidden="1" x14ac:dyDescent="0.25">
      <c r="A8290" t="str">
        <f t="array" ref="A8290">IF(COUNT(SEARCH(RubriekenHistorisch,CONCATENATE(P8289,U8289,AB8289,AH8289))),"t","f")</f>
        <v>f</v>
      </c>
      <c r="B8290" t="str">
        <f t="shared" si="389"/>
        <v>f</v>
      </c>
      <c r="C8290" t="str">
        <f t="shared" si="390"/>
        <v>f</v>
      </c>
      <c r="D8290" t="str">
        <f t="shared" si="391"/>
        <v>f</v>
      </c>
      <c r="E8290" t="str">
        <f>IF(COUNT(SEARCH({"04.","05.","09.","12."},CONCATENATE(P8289,U8289,AB8289,AH8289))),"t","f")</f>
        <v>f</v>
      </c>
      <c r="F8290" t="str">
        <f t="array" ref="F8290">IF(COUNT(SEARCH(HistorischeRubrieken,CONCATENATE(P8289,U8289,AB8289,AH8289))),"t","f")</f>
        <v>f</v>
      </c>
      <c r="G8290">
        <v>6</v>
      </c>
      <c r="H8290">
        <v>804201</v>
      </c>
      <c r="I8290" t="s">
        <v>5219</v>
      </c>
      <c r="J8290">
        <v>20100901</v>
      </c>
      <c r="K8290">
        <v>20110601</v>
      </c>
      <c r="M8290">
        <v>0</v>
      </c>
      <c r="N8290">
        <v>0</v>
      </c>
      <c r="O8290" t="s">
        <v>5073</v>
      </c>
      <c r="R8290">
        <v>0</v>
      </c>
      <c r="S8290" t="s">
        <v>271</v>
      </c>
      <c r="AA8290" t="s">
        <v>5182</v>
      </c>
      <c r="AC8290">
        <v>1</v>
      </c>
      <c r="AE8290">
        <v>0</v>
      </c>
      <c r="AF8290" t="s">
        <v>271</v>
      </c>
    </row>
    <row r="8291" spans="1:32" hidden="1" x14ac:dyDescent="0.25">
      <c r="A8291" t="str">
        <f t="array" ref="A8291">IF(COUNT(SEARCH(RubriekenHistorisch,CONCATENATE(P8290,U8290,AB8290,AH8290))),"t","f")</f>
        <v>f</v>
      </c>
      <c r="B8291" t="str">
        <f t="shared" si="389"/>
        <v>f</v>
      </c>
      <c r="C8291" t="str">
        <f t="shared" si="390"/>
        <v>f</v>
      </c>
      <c r="D8291" t="str">
        <f t="shared" si="391"/>
        <v>f</v>
      </c>
      <c r="E8291" t="str">
        <f>IF(COUNT(SEARCH({"04.","05.","09.","12."},CONCATENATE(P8290,U8290,AB8290,AH8290))),"t","f")</f>
        <v>f</v>
      </c>
      <c r="F8291" t="str">
        <f t="array" ref="F8291">IF(COUNT(SEARCH(HistorischeRubrieken,CONCATENATE(P8290,U8290,AB8290,AH8290))),"t","f")</f>
        <v>f</v>
      </c>
      <c r="G8291">
        <v>7</v>
      </c>
      <c r="H8291">
        <v>804201</v>
      </c>
      <c r="I8291" t="s">
        <v>5219</v>
      </c>
      <c r="J8291">
        <v>20110601</v>
      </c>
      <c r="K8291">
        <v>20120115</v>
      </c>
      <c r="M8291">
        <v>0</v>
      </c>
      <c r="N8291">
        <v>0</v>
      </c>
      <c r="O8291" t="s">
        <v>5076</v>
      </c>
      <c r="R8291">
        <v>0</v>
      </c>
      <c r="S8291" t="s">
        <v>271</v>
      </c>
      <c r="AA8291" t="s">
        <v>5077</v>
      </c>
      <c r="AC8291">
        <v>1</v>
      </c>
      <c r="AE8291">
        <v>0</v>
      </c>
      <c r="AF8291" t="s">
        <v>271</v>
      </c>
    </row>
    <row r="8292" spans="1:32" hidden="1" x14ac:dyDescent="0.25">
      <c r="A8292" t="str">
        <f t="array" ref="A8292">IF(COUNT(SEARCH(RubriekenHistorisch,CONCATENATE(P8291,U8291,AB8291,AH8291))),"t","f")</f>
        <v>f</v>
      </c>
      <c r="B8292" t="str">
        <f t="shared" si="389"/>
        <v>f</v>
      </c>
      <c r="C8292" t="str">
        <f t="shared" si="390"/>
        <v>f</v>
      </c>
      <c r="D8292" t="str">
        <f t="shared" si="391"/>
        <v>f</v>
      </c>
      <c r="E8292" t="str">
        <f>IF(COUNT(SEARCH({"04.","05.","09.","12."},CONCATENATE(P8291,U8291,AB8291,AH8291))),"t","f")</f>
        <v>f</v>
      </c>
      <c r="F8292" t="str">
        <f t="array" ref="F8292">IF(COUNT(SEARCH(HistorischeRubrieken,CONCATENATE(P8291,U8291,AB8291,AH8291))),"t","f")</f>
        <v>f</v>
      </c>
      <c r="G8292">
        <v>8</v>
      </c>
      <c r="H8292">
        <v>804201</v>
      </c>
      <c r="I8292" t="s">
        <v>5219</v>
      </c>
      <c r="J8292">
        <v>20120115</v>
      </c>
      <c r="K8292">
        <v>20120917</v>
      </c>
      <c r="M8292">
        <v>0</v>
      </c>
      <c r="N8292">
        <v>0</v>
      </c>
      <c r="O8292" t="s">
        <v>5078</v>
      </c>
      <c r="R8292">
        <v>0</v>
      </c>
      <c r="S8292" t="s">
        <v>271</v>
      </c>
      <c r="AA8292" t="s">
        <v>5079</v>
      </c>
      <c r="AC8292">
        <v>1</v>
      </c>
      <c r="AE8292">
        <v>0</v>
      </c>
      <c r="AF8292" t="s">
        <v>271</v>
      </c>
    </row>
    <row r="8293" spans="1:32" x14ac:dyDescent="0.25">
      <c r="A8293" t="str">
        <f t="array" ref="A8293">IF(COUNT(SEARCH(RubriekenHistorisch,CONCATENATE(P8292,U8292,AB8292,AH8292))),"t","f")</f>
        <v>f</v>
      </c>
      <c r="B8293" t="str">
        <f t="shared" si="389"/>
        <v>f</v>
      </c>
      <c r="C8293" t="str">
        <f t="shared" si="390"/>
        <v>f</v>
      </c>
      <c r="D8293" t="str">
        <f t="shared" si="391"/>
        <v>f</v>
      </c>
      <c r="E8293" t="str">
        <f>IF(COUNT(SEARCH({"04.","05.","09.","12."},CONCATENATE(P8292,U8292,AB8292,AH8292))),"t","f")</f>
        <v>f</v>
      </c>
      <c r="F8293" t="str">
        <f t="array" ref="F8293">IF(COUNT(SEARCH(HistorischeRubrieken,CONCATENATE(P8292,U8292,AB8292,AH8292))),"t","f")</f>
        <v>f</v>
      </c>
      <c r="G8293">
        <v>9</v>
      </c>
      <c r="H8293">
        <v>804201</v>
      </c>
      <c r="I8293" t="s">
        <v>5219</v>
      </c>
      <c r="J8293">
        <v>20120917</v>
      </c>
      <c r="M8293">
        <v>0</v>
      </c>
      <c r="N8293">
        <v>0</v>
      </c>
      <c r="O8293" t="s">
        <v>5078</v>
      </c>
      <c r="R8293">
        <v>0</v>
      </c>
      <c r="S8293" t="s">
        <v>271</v>
      </c>
      <c r="AA8293" t="s">
        <v>5079</v>
      </c>
      <c r="AC8293">
        <v>1</v>
      </c>
      <c r="AE8293">
        <v>0</v>
      </c>
      <c r="AF8293" t="s">
        <v>271</v>
      </c>
    </row>
    <row r="8294" spans="1:32" hidden="1" x14ac:dyDescent="0.25">
      <c r="A8294" t="str">
        <f t="array" ref="A8294">IF(COUNT(SEARCH(RubriekenHistorisch,CONCATENATE(P8293,U8293,AB8293,AH8293))),"t","f")</f>
        <v>f</v>
      </c>
      <c r="B8294" t="str">
        <f t="shared" si="389"/>
        <v>f</v>
      </c>
      <c r="C8294" t="str">
        <f t="shared" si="390"/>
        <v>f</v>
      </c>
      <c r="D8294" t="str">
        <f t="shared" si="391"/>
        <v>f</v>
      </c>
      <c r="E8294" t="str">
        <f>IF(COUNT(SEARCH({"04.","05.","09.","12."},CONCATENATE(P8293,U8293,AB8293,AH8293))),"t","f")</f>
        <v>f</v>
      </c>
      <c r="F8294" t="str">
        <f t="array" ref="F8294">IF(COUNT(SEARCH(HistorischeRubrieken,CONCATENATE(P8293,U8293,AB8293,AH8293))),"t","f")</f>
        <v>f</v>
      </c>
      <c r="G8294">
        <v>1</v>
      </c>
      <c r="H8294">
        <v>804202</v>
      </c>
      <c r="I8294" t="s">
        <v>5220</v>
      </c>
      <c r="J8294">
        <v>20120401</v>
      </c>
      <c r="K8294">
        <v>20120901</v>
      </c>
      <c r="M8294">
        <v>0</v>
      </c>
      <c r="N8294">
        <v>0</v>
      </c>
      <c r="T8294" t="s">
        <v>5078</v>
      </c>
      <c r="U8294" t="s">
        <v>5221</v>
      </c>
      <c r="V8294">
        <v>0</v>
      </c>
      <c r="W8294">
        <v>1</v>
      </c>
      <c r="X8294">
        <v>20120402</v>
      </c>
      <c r="Y8294">
        <v>0</v>
      </c>
      <c r="Z8294" t="s">
        <v>271</v>
      </c>
    </row>
    <row r="8295" spans="1:32" hidden="1" x14ac:dyDescent="0.25">
      <c r="A8295" t="str">
        <f t="array" ref="A8295">IF(COUNT(SEARCH(RubriekenHistorisch,CONCATENATE(P8294,U8294,AB8294,AH8294))),"t","f")</f>
        <v>f</v>
      </c>
      <c r="B8295" t="str">
        <f t="shared" si="389"/>
        <v>f</v>
      </c>
      <c r="C8295" t="str">
        <f t="shared" si="390"/>
        <v>t</v>
      </c>
      <c r="D8295" t="str">
        <f t="shared" si="391"/>
        <v>f</v>
      </c>
      <c r="E8295" t="str">
        <f>IF(COUNT(SEARCH({"04.","05.","09.","12."},CONCATENATE(P8294,U8294,AB8294,AH8294))),"t","f")</f>
        <v>f</v>
      </c>
      <c r="F8295" t="str">
        <f t="array" ref="F8295">IF(COUNT(SEARCH(HistorischeRubrieken,CONCATENATE(P8294,U8294,AB8294,AH8294))),"t","f")</f>
        <v>f</v>
      </c>
      <c r="G8295">
        <v>1</v>
      </c>
      <c r="H8295">
        <v>804301</v>
      </c>
      <c r="I8295" t="s">
        <v>5222</v>
      </c>
      <c r="J8295">
        <v>19960501</v>
      </c>
      <c r="K8295">
        <v>19960801</v>
      </c>
      <c r="M8295">
        <v>0</v>
      </c>
      <c r="N8295">
        <v>0</v>
      </c>
      <c r="O8295" t="s">
        <v>5116</v>
      </c>
      <c r="R8295">
        <v>0</v>
      </c>
      <c r="S8295" t="s">
        <v>271</v>
      </c>
      <c r="AA8295" t="s">
        <v>5071</v>
      </c>
      <c r="AC8295">
        <v>1</v>
      </c>
      <c r="AE8295">
        <v>0</v>
      </c>
      <c r="AF8295" t="s">
        <v>271</v>
      </c>
    </row>
    <row r="8296" spans="1:32" hidden="1" x14ac:dyDescent="0.25">
      <c r="A8296" t="str">
        <f t="array" ref="A8296">IF(COUNT(SEARCH(RubriekenHistorisch,CONCATENATE(P8295,U8295,AB8295,AH8295))),"t","f")</f>
        <v>f</v>
      </c>
      <c r="B8296" t="str">
        <f t="shared" si="389"/>
        <v>f</v>
      </c>
      <c r="C8296" t="str">
        <f t="shared" si="390"/>
        <v>f</v>
      </c>
      <c r="D8296" t="str">
        <f t="shared" si="391"/>
        <v>f</v>
      </c>
      <c r="E8296" t="str">
        <f>IF(COUNT(SEARCH({"04.","05.","09.","12."},CONCATENATE(P8295,U8295,AB8295,AH8295))),"t","f")</f>
        <v>f</v>
      </c>
      <c r="F8296" t="str">
        <f t="array" ref="F8296">IF(COUNT(SEARCH(HistorischeRubrieken,CONCATENATE(P8295,U8295,AB8295,AH8295))),"t","f")</f>
        <v>f</v>
      </c>
      <c r="G8296">
        <v>2</v>
      </c>
      <c r="H8296">
        <v>804301</v>
      </c>
      <c r="I8296" t="s">
        <v>5222</v>
      </c>
      <c r="J8296">
        <v>19960801</v>
      </c>
      <c r="K8296">
        <v>20010301</v>
      </c>
      <c r="M8296">
        <v>0</v>
      </c>
      <c r="N8296">
        <v>0</v>
      </c>
      <c r="O8296" t="s">
        <v>5117</v>
      </c>
      <c r="R8296">
        <v>0</v>
      </c>
      <c r="S8296" t="s">
        <v>271</v>
      </c>
      <c r="AA8296" t="s">
        <v>5071</v>
      </c>
      <c r="AC8296">
        <v>1</v>
      </c>
      <c r="AE8296">
        <v>0</v>
      </c>
      <c r="AF8296" t="s">
        <v>271</v>
      </c>
    </row>
    <row r="8297" spans="1:32" hidden="1" x14ac:dyDescent="0.25">
      <c r="A8297" t="str">
        <f t="array" ref="A8297">IF(COUNT(SEARCH(RubriekenHistorisch,CONCATENATE(P8296,U8296,AB8296,AH8296))),"t","f")</f>
        <v>f</v>
      </c>
      <c r="B8297" t="str">
        <f t="shared" si="389"/>
        <v>f</v>
      </c>
      <c r="C8297" t="str">
        <f t="shared" si="390"/>
        <v>f</v>
      </c>
      <c r="D8297" t="str">
        <f t="shared" si="391"/>
        <v>f</v>
      </c>
      <c r="E8297" t="str">
        <f>IF(COUNT(SEARCH({"04.","05.","09.","12."},CONCATENATE(P8296,U8296,AB8296,AH8296))),"t","f")</f>
        <v>f</v>
      </c>
      <c r="F8297" t="str">
        <f t="array" ref="F8297">IF(COUNT(SEARCH(HistorischeRubrieken,CONCATENATE(P8296,U8296,AB8296,AH8296))),"t","f")</f>
        <v>f</v>
      </c>
      <c r="G8297">
        <v>3</v>
      </c>
      <c r="H8297">
        <v>804301</v>
      </c>
      <c r="I8297" t="s">
        <v>5222</v>
      </c>
      <c r="J8297">
        <v>20010301</v>
      </c>
      <c r="K8297">
        <v>20040301</v>
      </c>
      <c r="M8297">
        <v>0</v>
      </c>
      <c r="N8297">
        <v>0</v>
      </c>
      <c r="O8297" t="s">
        <v>5083</v>
      </c>
      <c r="R8297">
        <v>0</v>
      </c>
      <c r="S8297" t="s">
        <v>271</v>
      </c>
      <c r="AA8297" t="s">
        <v>5084</v>
      </c>
      <c r="AC8297">
        <v>1</v>
      </c>
      <c r="AE8297">
        <v>0</v>
      </c>
      <c r="AF8297" t="s">
        <v>271</v>
      </c>
    </row>
    <row r="8298" spans="1:32" hidden="1" x14ac:dyDescent="0.25">
      <c r="A8298" t="str">
        <f t="array" ref="A8298">IF(COUNT(SEARCH(RubriekenHistorisch,CONCATENATE(P8297,U8297,AB8297,AH8297))),"t","f")</f>
        <v>f</v>
      </c>
      <c r="B8298" t="str">
        <f t="shared" si="389"/>
        <v>f</v>
      </c>
      <c r="C8298" t="str">
        <f t="shared" si="390"/>
        <v>f</v>
      </c>
      <c r="D8298" t="str">
        <f t="shared" si="391"/>
        <v>f</v>
      </c>
      <c r="E8298" t="str">
        <f>IF(COUNT(SEARCH({"04.","05.","09.","12."},CONCATENATE(P8297,U8297,AB8297,AH8297))),"t","f")</f>
        <v>f</v>
      </c>
      <c r="F8298" t="str">
        <f t="array" ref="F8298">IF(COUNT(SEARCH(HistorischeRubrieken,CONCATENATE(P8297,U8297,AB8297,AH8297))),"t","f")</f>
        <v>f</v>
      </c>
      <c r="G8298">
        <v>4</v>
      </c>
      <c r="H8298">
        <v>804301</v>
      </c>
      <c r="I8298" t="s">
        <v>5223</v>
      </c>
      <c r="J8298">
        <v>20040301</v>
      </c>
      <c r="K8298">
        <v>20050301</v>
      </c>
      <c r="M8298">
        <v>0</v>
      </c>
      <c r="N8298">
        <v>0</v>
      </c>
      <c r="O8298" t="s">
        <v>5083</v>
      </c>
      <c r="R8298">
        <v>0</v>
      </c>
      <c r="S8298" t="s">
        <v>271</v>
      </c>
      <c r="AA8298" t="s">
        <v>5084</v>
      </c>
      <c r="AC8298">
        <v>1</v>
      </c>
      <c r="AE8298">
        <v>0</v>
      </c>
      <c r="AF8298" t="s">
        <v>271</v>
      </c>
    </row>
    <row r="8299" spans="1:32" hidden="1" x14ac:dyDescent="0.25">
      <c r="A8299" t="str">
        <f t="array" ref="A8299">IF(COUNT(SEARCH(RubriekenHistorisch,CONCATENATE(P8298,U8298,AB8298,AH8298))),"t","f")</f>
        <v>f</v>
      </c>
      <c r="B8299" t="str">
        <f t="shared" si="389"/>
        <v>f</v>
      </c>
      <c r="C8299" t="str">
        <f t="shared" si="390"/>
        <v>f</v>
      </c>
      <c r="D8299" t="str">
        <f t="shared" si="391"/>
        <v>f</v>
      </c>
      <c r="E8299" t="str">
        <f>IF(COUNT(SEARCH({"04.","05.","09.","12."},CONCATENATE(P8298,U8298,AB8298,AH8298))),"t","f")</f>
        <v>f</v>
      </c>
      <c r="F8299" t="str">
        <f t="array" ref="F8299">IF(COUNT(SEARCH(HistorischeRubrieken,CONCATENATE(P8298,U8298,AB8298,AH8298))),"t","f")</f>
        <v>f</v>
      </c>
      <c r="G8299">
        <v>5</v>
      </c>
      <c r="H8299">
        <v>804301</v>
      </c>
      <c r="I8299" t="s">
        <v>5224</v>
      </c>
      <c r="J8299">
        <v>20050301</v>
      </c>
      <c r="K8299">
        <v>20110601</v>
      </c>
      <c r="M8299">
        <v>0</v>
      </c>
      <c r="N8299">
        <v>0</v>
      </c>
      <c r="O8299" t="s">
        <v>5083</v>
      </c>
      <c r="R8299">
        <v>0</v>
      </c>
      <c r="S8299" t="s">
        <v>271</v>
      </c>
      <c r="AA8299" t="s">
        <v>5084</v>
      </c>
      <c r="AC8299">
        <v>1</v>
      </c>
      <c r="AE8299">
        <v>0</v>
      </c>
      <c r="AF8299" t="s">
        <v>271</v>
      </c>
    </row>
    <row r="8300" spans="1:32" hidden="1" x14ac:dyDescent="0.25">
      <c r="A8300" t="str">
        <f t="array" ref="A8300">IF(COUNT(SEARCH(RubriekenHistorisch,CONCATENATE(P8299,U8299,AB8299,AH8299))),"t","f")</f>
        <v>f</v>
      </c>
      <c r="B8300" t="str">
        <f t="shared" si="389"/>
        <v>f</v>
      </c>
      <c r="C8300" t="str">
        <f t="shared" si="390"/>
        <v>f</v>
      </c>
      <c r="D8300" t="str">
        <f t="shared" si="391"/>
        <v>f</v>
      </c>
      <c r="E8300" t="str">
        <f>IF(COUNT(SEARCH({"04.","05.","09.","12."},CONCATENATE(P8299,U8299,AB8299,AH8299))),"t","f")</f>
        <v>f</v>
      </c>
      <c r="F8300" t="str">
        <f t="array" ref="F8300">IF(COUNT(SEARCH(HistorischeRubrieken,CONCATENATE(P8299,U8299,AB8299,AH8299))),"t","f")</f>
        <v>f</v>
      </c>
      <c r="G8300">
        <v>6</v>
      </c>
      <c r="H8300">
        <v>804301</v>
      </c>
      <c r="I8300" t="s">
        <v>5224</v>
      </c>
      <c r="J8300">
        <v>20110601</v>
      </c>
      <c r="K8300">
        <v>20120115</v>
      </c>
      <c r="M8300">
        <v>0</v>
      </c>
      <c r="N8300">
        <v>0</v>
      </c>
      <c r="O8300" t="s">
        <v>5076</v>
      </c>
      <c r="R8300">
        <v>0</v>
      </c>
      <c r="S8300" t="s">
        <v>271</v>
      </c>
      <c r="AA8300" t="s">
        <v>5077</v>
      </c>
      <c r="AC8300">
        <v>1</v>
      </c>
      <c r="AE8300">
        <v>0</v>
      </c>
      <c r="AF8300" t="s">
        <v>271</v>
      </c>
    </row>
    <row r="8301" spans="1:32" hidden="1" x14ac:dyDescent="0.25">
      <c r="A8301" t="str">
        <f t="array" ref="A8301">IF(COUNT(SEARCH(RubriekenHistorisch,CONCATENATE(P8300,U8300,AB8300,AH8300))),"t","f")</f>
        <v>f</v>
      </c>
      <c r="B8301" t="str">
        <f t="shared" si="389"/>
        <v>f</v>
      </c>
      <c r="C8301" t="str">
        <f t="shared" si="390"/>
        <v>f</v>
      </c>
      <c r="D8301" t="str">
        <f t="shared" si="391"/>
        <v>f</v>
      </c>
      <c r="E8301" t="str">
        <f>IF(COUNT(SEARCH({"04.","05.","09.","12."},CONCATENATE(P8300,U8300,AB8300,AH8300))),"t","f")</f>
        <v>f</v>
      </c>
      <c r="F8301" t="str">
        <f t="array" ref="F8301">IF(COUNT(SEARCH(HistorischeRubrieken,CONCATENATE(P8300,U8300,AB8300,AH8300))),"t","f")</f>
        <v>f</v>
      </c>
      <c r="G8301">
        <v>7</v>
      </c>
      <c r="H8301">
        <v>804301</v>
      </c>
      <c r="I8301" t="s">
        <v>5224</v>
      </c>
      <c r="J8301">
        <v>20120115</v>
      </c>
      <c r="K8301">
        <v>20120917</v>
      </c>
      <c r="M8301">
        <v>0</v>
      </c>
      <c r="N8301">
        <v>0</v>
      </c>
      <c r="O8301" t="s">
        <v>5078</v>
      </c>
      <c r="R8301">
        <v>0</v>
      </c>
      <c r="S8301" t="s">
        <v>271</v>
      </c>
      <c r="AA8301" t="s">
        <v>5079</v>
      </c>
      <c r="AC8301">
        <v>1</v>
      </c>
      <c r="AE8301">
        <v>0</v>
      </c>
      <c r="AF8301" t="s">
        <v>271</v>
      </c>
    </row>
    <row r="8302" spans="1:32" x14ac:dyDescent="0.25">
      <c r="A8302" t="str">
        <f t="array" ref="A8302">IF(COUNT(SEARCH(RubriekenHistorisch,CONCATENATE(P8301,U8301,AB8301,AH8301))),"t","f")</f>
        <v>f</v>
      </c>
      <c r="B8302" t="str">
        <f t="shared" si="389"/>
        <v>f</v>
      </c>
      <c r="C8302" t="str">
        <f t="shared" si="390"/>
        <v>f</v>
      </c>
      <c r="D8302" t="str">
        <f t="shared" si="391"/>
        <v>f</v>
      </c>
      <c r="E8302" t="str">
        <f>IF(COUNT(SEARCH({"04.","05.","09.","12."},CONCATENATE(P8301,U8301,AB8301,AH8301))),"t","f")</f>
        <v>f</v>
      </c>
      <c r="F8302" t="str">
        <f t="array" ref="F8302">IF(COUNT(SEARCH(HistorischeRubrieken,CONCATENATE(P8301,U8301,AB8301,AH8301))),"t","f")</f>
        <v>f</v>
      </c>
      <c r="G8302">
        <v>8</v>
      </c>
      <c r="H8302">
        <v>804301</v>
      </c>
      <c r="I8302" t="s">
        <v>5224</v>
      </c>
      <c r="J8302">
        <v>20120917</v>
      </c>
      <c r="M8302">
        <v>0</v>
      </c>
      <c r="N8302">
        <v>0</v>
      </c>
      <c r="O8302" t="s">
        <v>5078</v>
      </c>
      <c r="R8302">
        <v>0</v>
      </c>
      <c r="S8302" t="s">
        <v>271</v>
      </c>
      <c r="AA8302" t="s">
        <v>5079</v>
      </c>
      <c r="AC8302">
        <v>1</v>
      </c>
      <c r="AE8302">
        <v>0</v>
      </c>
      <c r="AF8302" t="s">
        <v>271</v>
      </c>
    </row>
    <row r="8303" spans="1:32" hidden="1" x14ac:dyDescent="0.25">
      <c r="A8303" t="str">
        <f t="array" ref="A8303">IF(COUNT(SEARCH(RubriekenHistorisch,CONCATENATE(P8302,U8302,AB8302,AH8302))),"t","f")</f>
        <v>f</v>
      </c>
      <c r="B8303" t="str">
        <f t="shared" si="389"/>
        <v>f</v>
      </c>
      <c r="C8303" t="str">
        <f t="shared" si="390"/>
        <v>f</v>
      </c>
      <c r="D8303" t="str">
        <f t="shared" si="391"/>
        <v>f</v>
      </c>
      <c r="E8303" t="str">
        <f>IF(COUNT(SEARCH({"04.","05.","09.","12."},CONCATENATE(P8302,U8302,AB8302,AH8302))),"t","f")</f>
        <v>f</v>
      </c>
      <c r="F8303" t="str">
        <f t="array" ref="F8303">IF(COUNT(SEARCH(HistorischeRubrieken,CONCATENATE(P8302,U8302,AB8302,AH8302))),"t","f")</f>
        <v>f</v>
      </c>
      <c r="G8303">
        <v>1</v>
      </c>
      <c r="H8303">
        <v>804302</v>
      </c>
      <c r="I8303" t="s">
        <v>5225</v>
      </c>
      <c r="J8303">
        <v>20120401</v>
      </c>
      <c r="K8303">
        <v>20120901</v>
      </c>
      <c r="M8303">
        <v>0</v>
      </c>
      <c r="N8303">
        <v>0</v>
      </c>
      <c r="T8303" t="s">
        <v>5078</v>
      </c>
      <c r="U8303" t="s">
        <v>5226</v>
      </c>
      <c r="V8303">
        <v>0</v>
      </c>
      <c r="W8303">
        <v>1</v>
      </c>
      <c r="X8303">
        <v>20120402</v>
      </c>
      <c r="Y8303">
        <v>0</v>
      </c>
      <c r="Z8303" t="s">
        <v>271</v>
      </c>
    </row>
    <row r="8304" spans="1:32" hidden="1" x14ac:dyDescent="0.25">
      <c r="A8304" t="str">
        <f t="array" ref="A8304">IF(COUNT(SEARCH(RubriekenHistorisch,CONCATENATE(P8303,U8303,AB8303,AH8303))),"t","f")</f>
        <v>f</v>
      </c>
      <c r="B8304" t="str">
        <f t="shared" si="389"/>
        <v>f</v>
      </c>
      <c r="C8304" t="str">
        <f t="shared" si="390"/>
        <v>t</v>
      </c>
      <c r="D8304" t="str">
        <f t="shared" si="391"/>
        <v>f</v>
      </c>
      <c r="E8304" t="str">
        <f>IF(COUNT(SEARCH({"04.","05.","09.","12."},CONCATENATE(P8303,U8303,AB8303,AH8303))),"t","f")</f>
        <v>f</v>
      </c>
      <c r="F8304" t="str">
        <f t="array" ref="F8304">IF(COUNT(SEARCH(HistorischeRubrieken,CONCATENATE(P8303,U8303,AB8303,AH8303))),"t","f")</f>
        <v>f</v>
      </c>
      <c r="G8304">
        <v>1</v>
      </c>
      <c r="H8304">
        <v>804401</v>
      </c>
      <c r="I8304" t="s">
        <v>5227</v>
      </c>
      <c r="J8304">
        <v>19960501</v>
      </c>
      <c r="K8304">
        <v>19960801</v>
      </c>
      <c r="M8304">
        <v>0</v>
      </c>
      <c r="N8304">
        <v>0</v>
      </c>
      <c r="O8304" t="s">
        <v>5069</v>
      </c>
      <c r="R8304">
        <v>0</v>
      </c>
      <c r="S8304" t="s">
        <v>271</v>
      </c>
      <c r="AA8304" t="s">
        <v>5071</v>
      </c>
      <c r="AC8304">
        <v>1</v>
      </c>
      <c r="AE8304">
        <v>0</v>
      </c>
      <c r="AF8304" t="s">
        <v>271</v>
      </c>
    </row>
    <row r="8305" spans="1:32" hidden="1" x14ac:dyDescent="0.25">
      <c r="A8305" t="str">
        <f t="array" ref="A8305">IF(COUNT(SEARCH(RubriekenHistorisch,CONCATENATE(P8304,U8304,AB8304,AH8304))),"t","f")</f>
        <v>f</v>
      </c>
      <c r="B8305" t="str">
        <f t="shared" si="389"/>
        <v>f</v>
      </c>
      <c r="C8305" t="str">
        <f t="shared" si="390"/>
        <v>f</v>
      </c>
      <c r="D8305" t="str">
        <f t="shared" si="391"/>
        <v>f</v>
      </c>
      <c r="E8305" t="str">
        <f>IF(COUNT(SEARCH({"04.","05.","09.","12."},CONCATENATE(P8304,U8304,AB8304,AH8304))),"t","f")</f>
        <v>f</v>
      </c>
      <c r="F8305" t="str">
        <f t="array" ref="F8305">IF(COUNT(SEARCH(HistorischeRubrieken,CONCATENATE(P8304,U8304,AB8304,AH8304))),"t","f")</f>
        <v>f</v>
      </c>
      <c r="G8305">
        <v>2</v>
      </c>
      <c r="H8305">
        <v>804401</v>
      </c>
      <c r="I8305" t="s">
        <v>5227</v>
      </c>
      <c r="J8305">
        <v>19960801</v>
      </c>
      <c r="K8305">
        <v>20010301</v>
      </c>
      <c r="M8305">
        <v>0</v>
      </c>
      <c r="N8305">
        <v>0</v>
      </c>
      <c r="O8305" t="s">
        <v>5094</v>
      </c>
      <c r="R8305">
        <v>0</v>
      </c>
      <c r="S8305" t="s">
        <v>271</v>
      </c>
      <c r="AA8305" t="s">
        <v>5095</v>
      </c>
      <c r="AC8305">
        <v>1</v>
      </c>
      <c r="AE8305">
        <v>0</v>
      </c>
      <c r="AF8305" t="s">
        <v>271</v>
      </c>
    </row>
    <row r="8306" spans="1:32" hidden="1" x14ac:dyDescent="0.25">
      <c r="A8306" t="str">
        <f t="array" ref="A8306">IF(COUNT(SEARCH(RubriekenHistorisch,CONCATENATE(P8305,U8305,AB8305,AH8305))),"t","f")</f>
        <v>f</v>
      </c>
      <c r="B8306" t="str">
        <f t="shared" si="389"/>
        <v>f</v>
      </c>
      <c r="C8306" t="str">
        <f t="shared" si="390"/>
        <v>f</v>
      </c>
      <c r="D8306" t="str">
        <f t="shared" si="391"/>
        <v>f</v>
      </c>
      <c r="E8306" t="str">
        <f>IF(COUNT(SEARCH({"04.","05.","09.","12."},CONCATENATE(P8305,U8305,AB8305,AH8305))),"t","f")</f>
        <v>f</v>
      </c>
      <c r="F8306" t="str">
        <f t="array" ref="F8306">IF(COUNT(SEARCH(HistorischeRubrieken,CONCATENATE(P8305,U8305,AB8305,AH8305))),"t","f")</f>
        <v>f</v>
      </c>
      <c r="G8306">
        <v>3</v>
      </c>
      <c r="H8306">
        <v>804401</v>
      </c>
      <c r="I8306" t="s">
        <v>5227</v>
      </c>
      <c r="J8306">
        <v>20010301</v>
      </c>
      <c r="K8306">
        <v>20020901</v>
      </c>
      <c r="M8306">
        <v>1</v>
      </c>
      <c r="N8306">
        <v>0</v>
      </c>
      <c r="O8306" t="s">
        <v>5083</v>
      </c>
      <c r="R8306">
        <v>0</v>
      </c>
      <c r="S8306" t="s">
        <v>271</v>
      </c>
      <c r="AA8306" t="s">
        <v>5084</v>
      </c>
      <c r="AC8306">
        <v>1</v>
      </c>
      <c r="AE8306">
        <v>0</v>
      </c>
      <c r="AF8306" t="s">
        <v>271</v>
      </c>
    </row>
    <row r="8307" spans="1:32" hidden="1" x14ac:dyDescent="0.25">
      <c r="A8307" t="str">
        <f t="array" ref="A8307">IF(COUNT(SEARCH(RubriekenHistorisch,CONCATENATE(P8306,U8306,AB8306,AH8306))),"t","f")</f>
        <v>f</v>
      </c>
      <c r="B8307" t="str">
        <f t="shared" si="389"/>
        <v>f</v>
      </c>
      <c r="C8307" t="str">
        <f t="shared" si="390"/>
        <v>f</v>
      </c>
      <c r="D8307" t="str">
        <f t="shared" si="391"/>
        <v>f</v>
      </c>
      <c r="E8307" t="str">
        <f>IF(COUNT(SEARCH({"04.","05.","09.","12."},CONCATENATE(P8306,U8306,AB8306,AH8306))),"t","f")</f>
        <v>f</v>
      </c>
      <c r="F8307" t="str">
        <f t="array" ref="F8307">IF(COUNT(SEARCH(HistorischeRubrieken,CONCATENATE(P8306,U8306,AB8306,AH8306))),"t","f")</f>
        <v>f</v>
      </c>
      <c r="G8307">
        <v>4</v>
      </c>
      <c r="H8307">
        <v>804401</v>
      </c>
      <c r="I8307" t="s">
        <v>5227</v>
      </c>
      <c r="J8307">
        <v>20020901</v>
      </c>
      <c r="K8307">
        <v>20050301</v>
      </c>
      <c r="M8307">
        <v>1</v>
      </c>
      <c r="N8307">
        <v>0</v>
      </c>
      <c r="O8307" t="s">
        <v>5083</v>
      </c>
      <c r="R8307">
        <v>0</v>
      </c>
      <c r="S8307" t="s">
        <v>271</v>
      </c>
      <c r="AA8307" t="s">
        <v>5084</v>
      </c>
      <c r="AC8307">
        <v>1</v>
      </c>
      <c r="AE8307">
        <v>0</v>
      </c>
      <c r="AF8307" t="s">
        <v>271</v>
      </c>
    </row>
    <row r="8308" spans="1:32" hidden="1" x14ac:dyDescent="0.25">
      <c r="A8308" t="str">
        <f t="array" ref="A8308">IF(COUNT(SEARCH(RubriekenHistorisch,CONCATENATE(P8307,U8307,AB8307,AH8307))),"t","f")</f>
        <v>f</v>
      </c>
      <c r="B8308" t="str">
        <f t="shared" si="389"/>
        <v>f</v>
      </c>
      <c r="C8308" t="str">
        <f t="shared" si="390"/>
        <v>f</v>
      </c>
      <c r="D8308" t="str">
        <f t="shared" si="391"/>
        <v>f</v>
      </c>
      <c r="E8308" t="str">
        <f>IF(COUNT(SEARCH({"04.","05.","09.","12."},CONCATENATE(P8307,U8307,AB8307,AH8307))),"t","f")</f>
        <v>f</v>
      </c>
      <c r="F8308" t="str">
        <f t="array" ref="F8308">IF(COUNT(SEARCH(HistorischeRubrieken,CONCATENATE(P8307,U8307,AB8307,AH8307))),"t","f")</f>
        <v>f</v>
      </c>
      <c r="G8308">
        <v>5</v>
      </c>
      <c r="H8308">
        <v>804401</v>
      </c>
      <c r="I8308" t="s">
        <v>5227</v>
      </c>
      <c r="J8308">
        <v>20050301</v>
      </c>
      <c r="K8308">
        <v>20110601</v>
      </c>
      <c r="M8308">
        <v>0</v>
      </c>
      <c r="N8308">
        <v>0</v>
      </c>
      <c r="O8308" t="s">
        <v>5083</v>
      </c>
      <c r="R8308">
        <v>0</v>
      </c>
      <c r="S8308" t="s">
        <v>271</v>
      </c>
      <c r="AA8308" t="s">
        <v>5084</v>
      </c>
      <c r="AC8308">
        <v>1</v>
      </c>
      <c r="AE8308">
        <v>0</v>
      </c>
      <c r="AF8308" t="s">
        <v>271</v>
      </c>
    </row>
    <row r="8309" spans="1:32" hidden="1" x14ac:dyDescent="0.25">
      <c r="A8309" t="str">
        <f t="array" ref="A8309">IF(COUNT(SEARCH(RubriekenHistorisch,CONCATENATE(P8308,U8308,AB8308,AH8308))),"t","f")</f>
        <v>f</v>
      </c>
      <c r="B8309" t="str">
        <f t="shared" si="389"/>
        <v>f</v>
      </c>
      <c r="C8309" t="str">
        <f t="shared" si="390"/>
        <v>f</v>
      </c>
      <c r="D8309" t="str">
        <f t="shared" si="391"/>
        <v>f</v>
      </c>
      <c r="E8309" t="str">
        <f>IF(COUNT(SEARCH({"04.","05.","09.","12."},CONCATENATE(P8308,U8308,AB8308,AH8308))),"t","f")</f>
        <v>f</v>
      </c>
      <c r="F8309" t="str">
        <f t="array" ref="F8309">IF(COUNT(SEARCH(HistorischeRubrieken,CONCATENATE(P8308,U8308,AB8308,AH8308))),"t","f")</f>
        <v>f</v>
      </c>
      <c r="G8309">
        <v>6</v>
      </c>
      <c r="H8309">
        <v>804401</v>
      </c>
      <c r="I8309" t="s">
        <v>5227</v>
      </c>
      <c r="J8309">
        <v>20110601</v>
      </c>
      <c r="K8309">
        <v>20120115</v>
      </c>
      <c r="M8309">
        <v>0</v>
      </c>
      <c r="N8309">
        <v>0</v>
      </c>
      <c r="O8309" t="s">
        <v>5076</v>
      </c>
      <c r="R8309">
        <v>0</v>
      </c>
      <c r="S8309" t="s">
        <v>271</v>
      </c>
      <c r="AA8309" t="s">
        <v>5077</v>
      </c>
      <c r="AC8309">
        <v>1</v>
      </c>
      <c r="AE8309">
        <v>0</v>
      </c>
      <c r="AF8309" t="s">
        <v>271</v>
      </c>
    </row>
    <row r="8310" spans="1:32" hidden="1" x14ac:dyDescent="0.25">
      <c r="A8310" t="str">
        <f t="array" ref="A8310">IF(COUNT(SEARCH(RubriekenHistorisch,CONCATENATE(P8309,U8309,AB8309,AH8309))),"t","f")</f>
        <v>f</v>
      </c>
      <c r="B8310" t="str">
        <f t="shared" si="389"/>
        <v>f</v>
      </c>
      <c r="C8310" t="str">
        <f t="shared" si="390"/>
        <v>f</v>
      </c>
      <c r="D8310" t="str">
        <f t="shared" si="391"/>
        <v>f</v>
      </c>
      <c r="E8310" t="str">
        <f>IF(COUNT(SEARCH({"04.","05.","09.","12."},CONCATENATE(P8309,U8309,AB8309,AH8309))),"t","f")</f>
        <v>f</v>
      </c>
      <c r="F8310" t="str">
        <f t="array" ref="F8310">IF(COUNT(SEARCH(HistorischeRubrieken,CONCATENATE(P8309,U8309,AB8309,AH8309))),"t","f")</f>
        <v>f</v>
      </c>
      <c r="G8310">
        <v>7</v>
      </c>
      <c r="H8310">
        <v>804401</v>
      </c>
      <c r="I8310" t="s">
        <v>5227</v>
      </c>
      <c r="J8310">
        <v>20120115</v>
      </c>
      <c r="K8310">
        <v>20120917</v>
      </c>
      <c r="M8310">
        <v>0</v>
      </c>
      <c r="N8310">
        <v>0</v>
      </c>
      <c r="O8310" t="s">
        <v>5078</v>
      </c>
      <c r="R8310">
        <v>0</v>
      </c>
      <c r="S8310" t="s">
        <v>271</v>
      </c>
      <c r="AA8310" t="s">
        <v>5079</v>
      </c>
      <c r="AC8310">
        <v>1</v>
      </c>
      <c r="AE8310">
        <v>0</v>
      </c>
      <c r="AF8310" t="s">
        <v>271</v>
      </c>
    </row>
    <row r="8311" spans="1:32" hidden="1" x14ac:dyDescent="0.25">
      <c r="A8311" t="str">
        <f t="array" ref="A8311">IF(COUNT(SEARCH(RubriekenHistorisch,CONCATENATE(P8310,U8310,AB8310,AH8310))),"t","f")</f>
        <v>f</v>
      </c>
      <c r="B8311" t="str">
        <f t="shared" si="389"/>
        <v>f</v>
      </c>
      <c r="C8311" t="str">
        <f t="shared" si="390"/>
        <v>f</v>
      </c>
      <c r="D8311" t="str">
        <f t="shared" si="391"/>
        <v>f</v>
      </c>
      <c r="E8311" t="str">
        <f>IF(COUNT(SEARCH({"04.","05.","09.","12."},CONCATENATE(P8310,U8310,AB8310,AH8310))),"t","f")</f>
        <v>f</v>
      </c>
      <c r="F8311" t="str">
        <f t="array" ref="F8311">IF(COUNT(SEARCH(HistorischeRubrieken,CONCATENATE(P8310,U8310,AB8310,AH8310))),"t","f")</f>
        <v>f</v>
      </c>
      <c r="G8311">
        <v>8</v>
      </c>
      <c r="H8311">
        <v>804401</v>
      </c>
      <c r="I8311" t="s">
        <v>5227</v>
      </c>
      <c r="J8311">
        <v>20120917</v>
      </c>
      <c r="K8311">
        <v>20130201</v>
      </c>
      <c r="M8311">
        <v>0</v>
      </c>
      <c r="N8311">
        <v>0</v>
      </c>
      <c r="O8311" t="s">
        <v>5078</v>
      </c>
      <c r="R8311">
        <v>0</v>
      </c>
      <c r="S8311" t="s">
        <v>271</v>
      </c>
      <c r="AA8311" t="s">
        <v>5079</v>
      </c>
      <c r="AC8311">
        <v>1</v>
      </c>
      <c r="AE8311">
        <v>0</v>
      </c>
      <c r="AF8311" t="s">
        <v>271</v>
      </c>
    </row>
    <row r="8312" spans="1:32" hidden="1" x14ac:dyDescent="0.25">
      <c r="A8312" t="str">
        <f t="array" ref="A8312">IF(COUNT(SEARCH(RubriekenHistorisch,CONCATENATE(P8311,U8311,AB8311,AH8311))),"t","f")</f>
        <v>f</v>
      </c>
      <c r="B8312" t="str">
        <f t="shared" si="389"/>
        <v>f</v>
      </c>
      <c r="C8312" t="str">
        <f t="shared" si="390"/>
        <v>f</v>
      </c>
      <c r="D8312" t="str">
        <f t="shared" si="391"/>
        <v>f</v>
      </c>
      <c r="E8312" t="str">
        <f>IF(COUNT(SEARCH({"04.","05.","09.","12."},CONCATENATE(P8311,U8311,AB8311,AH8311))),"t","f")</f>
        <v>f</v>
      </c>
      <c r="F8312" t="str">
        <f t="array" ref="F8312">IF(COUNT(SEARCH(HistorischeRubrieken,CONCATENATE(P8311,U8311,AB8311,AH8311))),"t","f")</f>
        <v>f</v>
      </c>
      <c r="G8312">
        <v>1</v>
      </c>
      <c r="H8312">
        <v>804402</v>
      </c>
      <c r="I8312" t="s">
        <v>5228</v>
      </c>
      <c r="J8312">
        <v>20120401</v>
      </c>
      <c r="K8312">
        <v>20120901</v>
      </c>
      <c r="M8312">
        <v>0</v>
      </c>
      <c r="N8312">
        <v>0</v>
      </c>
      <c r="T8312" t="s">
        <v>5078</v>
      </c>
      <c r="U8312" t="s">
        <v>5229</v>
      </c>
      <c r="V8312">
        <v>0</v>
      </c>
      <c r="W8312">
        <v>1</v>
      </c>
      <c r="X8312">
        <v>20120402</v>
      </c>
      <c r="Y8312">
        <v>0</v>
      </c>
      <c r="Z8312" t="s">
        <v>271</v>
      </c>
    </row>
    <row r="8313" spans="1:32" hidden="1" x14ac:dyDescent="0.25">
      <c r="A8313" t="str">
        <f t="array" ref="A8313">IF(COUNT(SEARCH(RubriekenHistorisch,CONCATENATE(P8312,U8312,AB8312,AH8312))),"t","f")</f>
        <v>f</v>
      </c>
      <c r="B8313" t="str">
        <f t="shared" si="389"/>
        <v>f</v>
      </c>
      <c r="C8313" t="str">
        <f t="shared" si="390"/>
        <v>t</v>
      </c>
      <c r="D8313" t="str">
        <f t="shared" si="391"/>
        <v>f</v>
      </c>
      <c r="E8313" t="str">
        <f>IF(COUNT(SEARCH({"04.","05.","09.","12."},CONCATENATE(P8312,U8312,AB8312,AH8312))),"t","f")</f>
        <v>f</v>
      </c>
      <c r="F8313" t="str">
        <f t="array" ref="F8313">IF(COUNT(SEARCH(HistorischeRubrieken,CONCATENATE(P8312,U8312,AB8312,AH8312))),"t","f")</f>
        <v>f</v>
      </c>
      <c r="G8313">
        <v>1</v>
      </c>
      <c r="H8313">
        <v>804501</v>
      </c>
      <c r="I8313" t="s">
        <v>5230</v>
      </c>
      <c r="J8313">
        <v>19960501</v>
      </c>
      <c r="K8313">
        <v>19960801</v>
      </c>
      <c r="M8313">
        <v>0</v>
      </c>
      <c r="N8313">
        <v>0</v>
      </c>
      <c r="O8313" t="s">
        <v>5069</v>
      </c>
      <c r="R8313">
        <v>0</v>
      </c>
      <c r="S8313" t="s">
        <v>271</v>
      </c>
      <c r="AA8313" t="s">
        <v>5071</v>
      </c>
      <c r="AC8313">
        <v>1</v>
      </c>
      <c r="AE8313">
        <v>0</v>
      </c>
      <c r="AF8313" t="s">
        <v>271</v>
      </c>
    </row>
    <row r="8314" spans="1:32" hidden="1" x14ac:dyDescent="0.25">
      <c r="A8314" t="str">
        <f t="array" ref="A8314">IF(COUNT(SEARCH(RubriekenHistorisch,CONCATENATE(P8313,U8313,AB8313,AH8313))),"t","f")</f>
        <v>f</v>
      </c>
      <c r="B8314" t="str">
        <f t="shared" si="389"/>
        <v>f</v>
      </c>
      <c r="C8314" t="str">
        <f t="shared" si="390"/>
        <v>f</v>
      </c>
      <c r="D8314" t="str">
        <f t="shared" si="391"/>
        <v>f</v>
      </c>
      <c r="E8314" t="str">
        <f>IF(COUNT(SEARCH({"04.","05.","09.","12."},CONCATENATE(P8313,U8313,AB8313,AH8313))),"t","f")</f>
        <v>f</v>
      </c>
      <c r="F8314" t="str">
        <f t="array" ref="F8314">IF(COUNT(SEARCH(HistorischeRubrieken,CONCATENATE(P8313,U8313,AB8313,AH8313))),"t","f")</f>
        <v>f</v>
      </c>
      <c r="G8314">
        <v>2</v>
      </c>
      <c r="H8314">
        <v>804501</v>
      </c>
      <c r="I8314" t="s">
        <v>5230</v>
      </c>
      <c r="J8314">
        <v>19960801</v>
      </c>
      <c r="K8314">
        <v>20010301</v>
      </c>
      <c r="M8314">
        <v>0</v>
      </c>
      <c r="N8314">
        <v>0</v>
      </c>
      <c r="O8314" t="s">
        <v>5072</v>
      </c>
      <c r="R8314">
        <v>0</v>
      </c>
      <c r="S8314" t="s">
        <v>271</v>
      </c>
      <c r="AA8314" t="s">
        <v>5071</v>
      </c>
      <c r="AC8314">
        <v>1</v>
      </c>
      <c r="AE8314">
        <v>0</v>
      </c>
      <c r="AF8314" t="s">
        <v>271</v>
      </c>
    </row>
    <row r="8315" spans="1:32" hidden="1" x14ac:dyDescent="0.25">
      <c r="A8315" t="str">
        <f t="array" ref="A8315">IF(COUNT(SEARCH(RubriekenHistorisch,CONCATENATE(P8314,U8314,AB8314,AH8314))),"t","f")</f>
        <v>f</v>
      </c>
      <c r="B8315" t="str">
        <f t="shared" si="389"/>
        <v>f</v>
      </c>
      <c r="C8315" t="str">
        <f t="shared" si="390"/>
        <v>f</v>
      </c>
      <c r="D8315" t="str">
        <f t="shared" si="391"/>
        <v>f</v>
      </c>
      <c r="E8315" t="str">
        <f>IF(COUNT(SEARCH({"04.","05.","09.","12."},CONCATENATE(P8314,U8314,AB8314,AH8314))),"t","f")</f>
        <v>f</v>
      </c>
      <c r="F8315" t="str">
        <f t="array" ref="F8315">IF(COUNT(SEARCH(HistorischeRubrieken,CONCATENATE(P8314,U8314,AB8314,AH8314))),"t","f")</f>
        <v>f</v>
      </c>
      <c r="G8315">
        <v>3</v>
      </c>
      <c r="H8315">
        <v>804501</v>
      </c>
      <c r="I8315" t="s">
        <v>5230</v>
      </c>
      <c r="J8315">
        <v>20010301</v>
      </c>
      <c r="K8315">
        <v>20110601</v>
      </c>
      <c r="M8315">
        <v>0</v>
      </c>
      <c r="N8315">
        <v>0</v>
      </c>
      <c r="O8315" t="s">
        <v>5073</v>
      </c>
      <c r="R8315">
        <v>0</v>
      </c>
      <c r="S8315" t="s">
        <v>271</v>
      </c>
      <c r="AA8315" t="s">
        <v>5074</v>
      </c>
      <c r="AC8315">
        <v>1</v>
      </c>
      <c r="AE8315">
        <v>0</v>
      </c>
      <c r="AF8315" t="s">
        <v>271</v>
      </c>
    </row>
    <row r="8316" spans="1:32" hidden="1" x14ac:dyDescent="0.25">
      <c r="A8316" t="str">
        <f t="array" ref="A8316">IF(COUNT(SEARCH(RubriekenHistorisch,CONCATENATE(P8315,U8315,AB8315,AH8315))),"t","f")</f>
        <v>f</v>
      </c>
      <c r="B8316" t="str">
        <f t="shared" si="389"/>
        <v>f</v>
      </c>
      <c r="C8316" t="str">
        <f t="shared" si="390"/>
        <v>f</v>
      </c>
      <c r="D8316" t="str">
        <f t="shared" si="391"/>
        <v>f</v>
      </c>
      <c r="E8316" t="str">
        <f>IF(COUNT(SEARCH({"04.","05.","09.","12."},CONCATENATE(P8315,U8315,AB8315,AH8315))),"t","f")</f>
        <v>f</v>
      </c>
      <c r="F8316" t="str">
        <f t="array" ref="F8316">IF(COUNT(SEARCH(HistorischeRubrieken,CONCATENATE(P8315,U8315,AB8315,AH8315))),"t","f")</f>
        <v>f</v>
      </c>
      <c r="G8316">
        <v>4</v>
      </c>
      <c r="H8316">
        <v>804501</v>
      </c>
      <c r="I8316" t="s">
        <v>5230</v>
      </c>
      <c r="J8316">
        <v>20110601</v>
      </c>
      <c r="K8316">
        <v>20120115</v>
      </c>
      <c r="M8316">
        <v>0</v>
      </c>
      <c r="N8316">
        <v>0</v>
      </c>
      <c r="O8316" t="s">
        <v>5076</v>
      </c>
      <c r="R8316">
        <v>0</v>
      </c>
      <c r="S8316" t="s">
        <v>271</v>
      </c>
      <c r="AA8316" t="s">
        <v>5077</v>
      </c>
      <c r="AC8316">
        <v>1</v>
      </c>
      <c r="AE8316">
        <v>0</v>
      </c>
      <c r="AF8316" t="s">
        <v>271</v>
      </c>
    </row>
    <row r="8317" spans="1:32" hidden="1" x14ac:dyDescent="0.25">
      <c r="A8317" t="str">
        <f t="array" ref="A8317">IF(COUNT(SEARCH(RubriekenHistorisch,CONCATENATE(P8316,U8316,AB8316,AH8316))),"t","f")</f>
        <v>f</v>
      </c>
      <c r="B8317" t="str">
        <f t="shared" si="389"/>
        <v>f</v>
      </c>
      <c r="C8317" t="str">
        <f t="shared" si="390"/>
        <v>f</v>
      </c>
      <c r="D8317" t="str">
        <f t="shared" si="391"/>
        <v>f</v>
      </c>
      <c r="E8317" t="str">
        <f>IF(COUNT(SEARCH({"04.","05.","09.","12."},CONCATENATE(P8316,U8316,AB8316,AH8316))),"t","f")</f>
        <v>f</v>
      </c>
      <c r="F8317" t="str">
        <f t="array" ref="F8317">IF(COUNT(SEARCH(HistorischeRubrieken,CONCATENATE(P8316,U8316,AB8316,AH8316))),"t","f")</f>
        <v>f</v>
      </c>
      <c r="G8317">
        <v>5</v>
      </c>
      <c r="H8317">
        <v>804501</v>
      </c>
      <c r="I8317" t="s">
        <v>5230</v>
      </c>
      <c r="J8317">
        <v>20120115</v>
      </c>
      <c r="K8317">
        <v>20120917</v>
      </c>
      <c r="M8317">
        <v>0</v>
      </c>
      <c r="N8317">
        <v>0</v>
      </c>
      <c r="O8317" t="s">
        <v>5078</v>
      </c>
      <c r="R8317">
        <v>0</v>
      </c>
      <c r="S8317" t="s">
        <v>271</v>
      </c>
      <c r="AA8317" t="s">
        <v>5079</v>
      </c>
      <c r="AC8317">
        <v>1</v>
      </c>
      <c r="AE8317">
        <v>0</v>
      </c>
      <c r="AF8317" t="s">
        <v>271</v>
      </c>
    </row>
    <row r="8318" spans="1:32" hidden="1" x14ac:dyDescent="0.25">
      <c r="A8318" t="str">
        <f t="array" ref="A8318">IF(COUNT(SEARCH(RubriekenHistorisch,CONCATENATE(P8317,U8317,AB8317,AH8317))),"t","f")</f>
        <v>f</v>
      </c>
      <c r="B8318" t="str">
        <f t="shared" si="389"/>
        <v>f</v>
      </c>
      <c r="C8318" t="str">
        <f t="shared" si="390"/>
        <v>f</v>
      </c>
      <c r="D8318" t="str">
        <f t="shared" si="391"/>
        <v>f</v>
      </c>
      <c r="E8318" t="str">
        <f>IF(COUNT(SEARCH({"04.","05.","09.","12."},CONCATENATE(P8317,U8317,AB8317,AH8317))),"t","f")</f>
        <v>f</v>
      </c>
      <c r="F8318" t="str">
        <f t="array" ref="F8318">IF(COUNT(SEARCH(HistorischeRubrieken,CONCATENATE(P8317,U8317,AB8317,AH8317))),"t","f")</f>
        <v>f</v>
      </c>
      <c r="G8318">
        <v>6</v>
      </c>
      <c r="H8318">
        <v>804501</v>
      </c>
      <c r="I8318" t="s">
        <v>5230</v>
      </c>
      <c r="J8318">
        <v>20120917</v>
      </c>
      <c r="K8318">
        <v>20150201</v>
      </c>
      <c r="M8318">
        <v>0</v>
      </c>
      <c r="N8318">
        <v>0</v>
      </c>
      <c r="O8318" t="s">
        <v>5078</v>
      </c>
      <c r="R8318">
        <v>0</v>
      </c>
      <c r="S8318" t="s">
        <v>271</v>
      </c>
      <c r="AA8318" t="s">
        <v>5079</v>
      </c>
      <c r="AC8318">
        <v>1</v>
      </c>
      <c r="AE8318">
        <v>0</v>
      </c>
      <c r="AF8318" t="s">
        <v>271</v>
      </c>
    </row>
    <row r="8319" spans="1:32" hidden="1" x14ac:dyDescent="0.25">
      <c r="A8319" t="str">
        <f t="array" ref="A8319">IF(COUNT(SEARCH(RubriekenHistorisch,CONCATENATE(P8318,U8318,AB8318,AH8318))),"t","f")</f>
        <v>f</v>
      </c>
      <c r="B8319" t="str">
        <f t="shared" si="389"/>
        <v>f</v>
      </c>
      <c r="C8319" t="str">
        <f t="shared" si="390"/>
        <v>f</v>
      </c>
      <c r="D8319" t="str">
        <f t="shared" si="391"/>
        <v>f</v>
      </c>
      <c r="E8319" t="str">
        <f>IF(COUNT(SEARCH({"04.","05.","09.","12."},CONCATENATE(P8318,U8318,AB8318,AH8318))),"t","f")</f>
        <v>f</v>
      </c>
      <c r="F8319" t="str">
        <f t="array" ref="F8319">IF(COUNT(SEARCH(HistorischeRubrieken,CONCATENATE(P8318,U8318,AB8318,AH8318))),"t","f")</f>
        <v>f</v>
      </c>
      <c r="G8319">
        <v>7</v>
      </c>
      <c r="H8319">
        <v>804501</v>
      </c>
      <c r="I8319" t="s">
        <v>5230</v>
      </c>
      <c r="J8319">
        <v>20150201</v>
      </c>
      <c r="K8319">
        <v>20150301</v>
      </c>
      <c r="M8319">
        <v>0</v>
      </c>
      <c r="N8319">
        <v>0</v>
      </c>
      <c r="U8319" t="s">
        <v>5231</v>
      </c>
      <c r="V8319">
        <v>2</v>
      </c>
      <c r="W8319">
        <v>0</v>
      </c>
      <c r="X8319">
        <v>20150219</v>
      </c>
      <c r="Y8319">
        <v>0</v>
      </c>
      <c r="Z8319" t="s">
        <v>271</v>
      </c>
    </row>
    <row r="8320" spans="1:32" hidden="1" x14ac:dyDescent="0.25">
      <c r="A8320" t="str">
        <f t="array" ref="A8320">IF(COUNT(SEARCH(RubriekenHistorisch,CONCATENATE(P8319,U8319,AB8319,AH8319))),"t","f")</f>
        <v>f</v>
      </c>
      <c r="B8320" t="str">
        <f t="shared" si="389"/>
        <v>f</v>
      </c>
      <c r="C8320" t="str">
        <f t="shared" si="390"/>
        <v>t</v>
      </c>
      <c r="D8320" t="str">
        <f t="shared" si="391"/>
        <v>f</v>
      </c>
      <c r="E8320" t="str">
        <f>IF(COUNT(SEARCH({"04.","05.","09.","12."},CONCATENATE(P8319,U8319,AB8319,AH8319))),"t","f")</f>
        <v>f</v>
      </c>
      <c r="F8320" t="str">
        <f t="array" ref="F8320">IF(COUNT(SEARCH(HistorischeRubrieken,CONCATENATE(P8319,U8319,AB8319,AH8319))),"t","f")</f>
        <v>f</v>
      </c>
      <c r="G8320">
        <v>1</v>
      </c>
      <c r="H8320">
        <v>804502</v>
      </c>
      <c r="I8320" t="s">
        <v>5232</v>
      </c>
      <c r="J8320">
        <v>20120401</v>
      </c>
      <c r="K8320">
        <v>20120901</v>
      </c>
      <c r="M8320">
        <v>0</v>
      </c>
      <c r="N8320">
        <v>0</v>
      </c>
      <c r="T8320" t="s">
        <v>5078</v>
      </c>
      <c r="U8320" t="s">
        <v>5231</v>
      </c>
      <c r="V8320">
        <v>0</v>
      </c>
      <c r="W8320">
        <v>1</v>
      </c>
      <c r="X8320">
        <v>20120402</v>
      </c>
      <c r="Y8320">
        <v>0</v>
      </c>
      <c r="Z8320" t="s">
        <v>271</v>
      </c>
    </row>
    <row r="8321" spans="1:32" hidden="1" x14ac:dyDescent="0.25">
      <c r="A8321" t="str">
        <f t="array" ref="A8321">IF(COUNT(SEARCH(RubriekenHistorisch,CONCATENATE(P8320,U8320,AB8320,AH8320))),"t","f")</f>
        <v>f</v>
      </c>
      <c r="B8321" t="str">
        <f t="shared" si="389"/>
        <v>f</v>
      </c>
      <c r="C8321" t="str">
        <f t="shared" si="390"/>
        <v>t</v>
      </c>
      <c r="D8321" t="str">
        <f t="shared" si="391"/>
        <v>f</v>
      </c>
      <c r="E8321" t="str">
        <f>IF(COUNT(SEARCH({"04.","05.","09.","12."},CONCATENATE(P8320,U8320,AB8320,AH8320))),"t","f")</f>
        <v>f</v>
      </c>
      <c r="F8321" t="str">
        <f t="array" ref="F8321">IF(COUNT(SEARCH(HistorischeRubrieken,CONCATENATE(P8320,U8320,AB8320,AH8320))),"t","f")</f>
        <v>f</v>
      </c>
      <c r="G8321">
        <v>1</v>
      </c>
      <c r="H8321">
        <v>804601</v>
      </c>
      <c r="I8321" t="s">
        <v>5233</v>
      </c>
      <c r="J8321">
        <v>19960801</v>
      </c>
      <c r="K8321">
        <v>20010301</v>
      </c>
      <c r="M8321">
        <v>0</v>
      </c>
      <c r="N8321">
        <v>0</v>
      </c>
      <c r="O8321" t="s">
        <v>5094</v>
      </c>
      <c r="R8321">
        <v>0</v>
      </c>
      <c r="S8321" t="s">
        <v>271</v>
      </c>
      <c r="AA8321" t="s">
        <v>5095</v>
      </c>
      <c r="AC8321">
        <v>1</v>
      </c>
      <c r="AE8321">
        <v>0</v>
      </c>
      <c r="AF8321" t="s">
        <v>271</v>
      </c>
    </row>
    <row r="8322" spans="1:32" hidden="1" x14ac:dyDescent="0.25">
      <c r="A8322" t="str">
        <f t="array" ref="A8322">IF(COUNT(SEARCH(RubriekenHistorisch,CONCATENATE(P8321,U8321,AB8321,AH8321))),"t","f")</f>
        <v>f</v>
      </c>
      <c r="B8322" t="str">
        <f t="shared" si="389"/>
        <v>f</v>
      </c>
      <c r="C8322" t="str">
        <f t="shared" si="390"/>
        <v>f</v>
      </c>
      <c r="D8322" t="str">
        <f t="shared" si="391"/>
        <v>f</v>
      </c>
      <c r="E8322" t="str">
        <f>IF(COUNT(SEARCH({"04.","05.","09.","12."},CONCATENATE(P8321,U8321,AB8321,AH8321))),"t","f")</f>
        <v>f</v>
      </c>
      <c r="F8322" t="str">
        <f t="array" ref="F8322">IF(COUNT(SEARCH(HistorischeRubrieken,CONCATENATE(P8321,U8321,AB8321,AH8321))),"t","f")</f>
        <v>f</v>
      </c>
      <c r="G8322">
        <v>2</v>
      </c>
      <c r="H8322">
        <v>804601</v>
      </c>
      <c r="I8322" t="s">
        <v>5233</v>
      </c>
      <c r="J8322">
        <v>20010301</v>
      </c>
      <c r="K8322">
        <v>20110601</v>
      </c>
      <c r="M8322">
        <v>0</v>
      </c>
      <c r="N8322">
        <v>0</v>
      </c>
      <c r="O8322" t="s">
        <v>5083</v>
      </c>
      <c r="R8322">
        <v>0</v>
      </c>
      <c r="S8322" t="s">
        <v>271</v>
      </c>
      <c r="AA8322" t="s">
        <v>5084</v>
      </c>
      <c r="AC8322">
        <v>1</v>
      </c>
      <c r="AE8322">
        <v>0</v>
      </c>
      <c r="AF8322" t="s">
        <v>271</v>
      </c>
    </row>
    <row r="8323" spans="1:32" hidden="1" x14ac:dyDescent="0.25">
      <c r="A8323" t="str">
        <f t="array" ref="A8323">IF(COUNT(SEARCH(RubriekenHistorisch,CONCATENATE(P8322,U8322,AB8322,AH8322))),"t","f")</f>
        <v>f</v>
      </c>
      <c r="B8323" t="str">
        <f t="shared" ref="B8323:B8386" si="392">IF(COUNT(SEARCH("07.66.20",CONCATENATE(P8322,U8322,AB8322,AH8322))),"t","f")</f>
        <v>f</v>
      </c>
      <c r="C8323" t="str">
        <f t="shared" ref="C8323:C8386" si="393">IF(COUNT(SEARCH("14.40.10",CONCATENATE(P8322,U8322,AB8322,AH8322))),"t","f")</f>
        <v>f</v>
      </c>
      <c r="D8323" t="str">
        <f t="shared" si="391"/>
        <v>f</v>
      </c>
      <c r="E8323" t="str">
        <f>IF(COUNT(SEARCH({"04.","05.","09.","12."},CONCATENATE(P8322,U8322,AB8322,AH8322))),"t","f")</f>
        <v>f</v>
      </c>
      <c r="F8323" t="str">
        <f t="array" ref="F8323">IF(COUNT(SEARCH(HistorischeRubrieken,CONCATENATE(P8322,U8322,AB8322,AH8322))),"t","f")</f>
        <v>f</v>
      </c>
      <c r="G8323">
        <v>3</v>
      </c>
      <c r="H8323">
        <v>804601</v>
      </c>
      <c r="I8323" t="s">
        <v>5233</v>
      </c>
      <c r="J8323">
        <v>20110601</v>
      </c>
      <c r="K8323">
        <v>20120115</v>
      </c>
      <c r="M8323">
        <v>0</v>
      </c>
      <c r="N8323">
        <v>0</v>
      </c>
      <c r="O8323" t="s">
        <v>5076</v>
      </c>
      <c r="R8323">
        <v>0</v>
      </c>
      <c r="S8323" t="s">
        <v>271</v>
      </c>
      <c r="AA8323" t="s">
        <v>5077</v>
      </c>
      <c r="AC8323">
        <v>1</v>
      </c>
      <c r="AE8323">
        <v>0</v>
      </c>
      <c r="AF8323" t="s">
        <v>271</v>
      </c>
    </row>
    <row r="8324" spans="1:32" hidden="1" x14ac:dyDescent="0.25">
      <c r="A8324" t="str">
        <f t="array" ref="A8324">IF(COUNT(SEARCH(RubriekenHistorisch,CONCATENATE(P8323,U8323,AB8323,AH8323))),"t","f")</f>
        <v>f</v>
      </c>
      <c r="B8324" t="str">
        <f t="shared" si="392"/>
        <v>f</v>
      </c>
      <c r="C8324" t="str">
        <f t="shared" si="393"/>
        <v>f</v>
      </c>
      <c r="D8324" t="str">
        <f t="shared" ref="D8324:D8387" si="394">IF(COUNT(SEARCH("- 0",CONCATENATE(P8323,U8323,AB8323,AH8323))),"t","f")</f>
        <v>f</v>
      </c>
      <c r="E8324" t="str">
        <f>IF(COUNT(SEARCH({"04.","05.","09.","12."},CONCATENATE(P8323,U8323,AB8323,AH8323))),"t","f")</f>
        <v>f</v>
      </c>
      <c r="F8324" t="str">
        <f t="array" ref="F8324">IF(COUNT(SEARCH(HistorischeRubrieken,CONCATENATE(P8323,U8323,AB8323,AH8323))),"t","f")</f>
        <v>f</v>
      </c>
      <c r="G8324">
        <v>4</v>
      </c>
      <c r="H8324">
        <v>804601</v>
      </c>
      <c r="I8324" t="s">
        <v>5233</v>
      </c>
      <c r="J8324">
        <v>20120115</v>
      </c>
      <c r="K8324">
        <v>20120917</v>
      </c>
      <c r="M8324">
        <v>0</v>
      </c>
      <c r="N8324">
        <v>0</v>
      </c>
      <c r="O8324" t="s">
        <v>5078</v>
      </c>
      <c r="R8324">
        <v>0</v>
      </c>
      <c r="S8324" t="s">
        <v>271</v>
      </c>
      <c r="AA8324" t="s">
        <v>5079</v>
      </c>
      <c r="AC8324">
        <v>1</v>
      </c>
      <c r="AE8324">
        <v>0</v>
      </c>
      <c r="AF8324" t="s">
        <v>271</v>
      </c>
    </row>
    <row r="8325" spans="1:32" x14ac:dyDescent="0.25">
      <c r="A8325" t="str">
        <f t="array" ref="A8325">IF(COUNT(SEARCH(RubriekenHistorisch,CONCATENATE(P8324,U8324,AB8324,AH8324))),"t","f")</f>
        <v>f</v>
      </c>
      <c r="B8325" t="str">
        <f t="shared" si="392"/>
        <v>f</v>
      </c>
      <c r="C8325" t="str">
        <f t="shared" si="393"/>
        <v>f</v>
      </c>
      <c r="D8325" t="str">
        <f t="shared" si="394"/>
        <v>f</v>
      </c>
      <c r="E8325" t="str">
        <f>IF(COUNT(SEARCH({"04.","05.","09.","12."},CONCATENATE(P8324,U8324,AB8324,AH8324))),"t","f")</f>
        <v>f</v>
      </c>
      <c r="F8325" t="str">
        <f t="array" ref="F8325">IF(COUNT(SEARCH(HistorischeRubrieken,CONCATENATE(P8324,U8324,AB8324,AH8324))),"t","f")</f>
        <v>f</v>
      </c>
      <c r="G8325">
        <v>5</v>
      </c>
      <c r="H8325">
        <v>804601</v>
      </c>
      <c r="I8325" t="s">
        <v>5233</v>
      </c>
      <c r="J8325">
        <v>20120917</v>
      </c>
      <c r="M8325">
        <v>0</v>
      </c>
      <c r="N8325">
        <v>0</v>
      </c>
      <c r="O8325" t="s">
        <v>5078</v>
      </c>
      <c r="R8325">
        <v>0</v>
      </c>
      <c r="S8325" t="s">
        <v>271</v>
      </c>
      <c r="AA8325" t="s">
        <v>5079</v>
      </c>
      <c r="AC8325">
        <v>1</v>
      </c>
      <c r="AE8325">
        <v>0</v>
      </c>
      <c r="AF8325" t="s">
        <v>271</v>
      </c>
    </row>
    <row r="8326" spans="1:32" hidden="1" x14ac:dyDescent="0.25">
      <c r="A8326" t="str">
        <f t="array" ref="A8326">IF(COUNT(SEARCH(RubriekenHistorisch,CONCATENATE(P8325,U8325,AB8325,AH8325))),"t","f")</f>
        <v>f</v>
      </c>
      <c r="B8326" t="str">
        <f t="shared" si="392"/>
        <v>f</v>
      </c>
      <c r="C8326" t="str">
        <f t="shared" si="393"/>
        <v>f</v>
      </c>
      <c r="D8326" t="str">
        <f t="shared" si="394"/>
        <v>f</v>
      </c>
      <c r="E8326" t="str">
        <f>IF(COUNT(SEARCH({"04.","05.","09.","12."},CONCATENATE(P8325,U8325,AB8325,AH8325))),"t","f")</f>
        <v>f</v>
      </c>
      <c r="F8326" t="str">
        <f t="array" ref="F8326">IF(COUNT(SEARCH(HistorischeRubrieken,CONCATENATE(P8325,U8325,AB8325,AH8325))),"t","f")</f>
        <v>f</v>
      </c>
      <c r="G8326">
        <v>1</v>
      </c>
      <c r="H8326">
        <v>804602</v>
      </c>
      <c r="I8326" t="s">
        <v>5234</v>
      </c>
      <c r="J8326">
        <v>20120401</v>
      </c>
      <c r="K8326">
        <v>20120901</v>
      </c>
      <c r="M8326">
        <v>0</v>
      </c>
      <c r="N8326">
        <v>0</v>
      </c>
      <c r="T8326" t="s">
        <v>5078</v>
      </c>
      <c r="U8326" t="s">
        <v>5235</v>
      </c>
      <c r="V8326">
        <v>0</v>
      </c>
      <c r="W8326">
        <v>1</v>
      </c>
      <c r="X8326">
        <v>20120402</v>
      </c>
      <c r="Y8326">
        <v>0</v>
      </c>
      <c r="Z8326" t="s">
        <v>271</v>
      </c>
    </row>
    <row r="8327" spans="1:32" hidden="1" x14ac:dyDescent="0.25">
      <c r="A8327" t="str">
        <f t="array" ref="A8327">IF(COUNT(SEARCH(RubriekenHistorisch,CONCATENATE(P8326,U8326,AB8326,AH8326))),"t","f")</f>
        <v>f</v>
      </c>
      <c r="B8327" t="str">
        <f t="shared" si="392"/>
        <v>f</v>
      </c>
      <c r="C8327" t="str">
        <f t="shared" si="393"/>
        <v>t</v>
      </c>
      <c r="D8327" t="str">
        <f t="shared" si="394"/>
        <v>f</v>
      </c>
      <c r="E8327" t="str">
        <f>IF(COUNT(SEARCH({"04.","05.","09.","12."},CONCATENATE(P8326,U8326,AB8326,AH8326))),"t","f")</f>
        <v>f</v>
      </c>
      <c r="F8327" t="str">
        <f t="array" ref="F8327">IF(COUNT(SEARCH(HistorischeRubrieken,CONCATENATE(P8326,U8326,AB8326,AH8326))),"t","f")</f>
        <v>f</v>
      </c>
      <c r="G8327">
        <v>1</v>
      </c>
      <c r="H8327">
        <v>804701</v>
      </c>
      <c r="I8327" t="s">
        <v>5236</v>
      </c>
      <c r="J8327">
        <v>19960801</v>
      </c>
      <c r="K8327">
        <v>20010301</v>
      </c>
      <c r="M8327">
        <v>0</v>
      </c>
      <c r="N8327">
        <v>0</v>
      </c>
      <c r="O8327" t="s">
        <v>5094</v>
      </c>
      <c r="R8327">
        <v>0</v>
      </c>
      <c r="S8327" t="s">
        <v>271</v>
      </c>
      <c r="AA8327" t="s">
        <v>5095</v>
      </c>
      <c r="AC8327">
        <v>1</v>
      </c>
      <c r="AE8327">
        <v>0</v>
      </c>
      <c r="AF8327" t="s">
        <v>271</v>
      </c>
    </row>
    <row r="8328" spans="1:32" hidden="1" x14ac:dyDescent="0.25">
      <c r="A8328" t="str">
        <f t="array" ref="A8328">IF(COUNT(SEARCH(RubriekenHistorisch,CONCATENATE(P8327,U8327,AB8327,AH8327))),"t","f")</f>
        <v>f</v>
      </c>
      <c r="B8328" t="str">
        <f t="shared" si="392"/>
        <v>f</v>
      </c>
      <c r="C8328" t="str">
        <f t="shared" si="393"/>
        <v>f</v>
      </c>
      <c r="D8328" t="str">
        <f t="shared" si="394"/>
        <v>f</v>
      </c>
      <c r="E8328" t="str">
        <f>IF(COUNT(SEARCH({"04.","05.","09.","12."},CONCATENATE(P8327,U8327,AB8327,AH8327))),"t","f")</f>
        <v>f</v>
      </c>
      <c r="F8328" t="str">
        <f t="array" ref="F8328">IF(COUNT(SEARCH(HistorischeRubrieken,CONCATENATE(P8327,U8327,AB8327,AH8327))),"t","f")</f>
        <v>f</v>
      </c>
      <c r="G8328">
        <v>2</v>
      </c>
      <c r="H8328">
        <v>804701</v>
      </c>
      <c r="I8328" t="s">
        <v>5236</v>
      </c>
      <c r="J8328">
        <v>20010301</v>
      </c>
      <c r="K8328">
        <v>20011201</v>
      </c>
      <c r="M8328">
        <v>0</v>
      </c>
      <c r="N8328">
        <v>0</v>
      </c>
      <c r="O8328" t="s">
        <v>5083</v>
      </c>
      <c r="R8328">
        <v>0</v>
      </c>
      <c r="S8328" t="s">
        <v>271</v>
      </c>
      <c r="AA8328" t="s">
        <v>5084</v>
      </c>
      <c r="AC8328">
        <v>1</v>
      </c>
      <c r="AE8328">
        <v>0</v>
      </c>
      <c r="AF8328" t="s">
        <v>271</v>
      </c>
    </row>
    <row r="8329" spans="1:32" hidden="1" x14ac:dyDescent="0.25">
      <c r="A8329" t="str">
        <f t="array" ref="A8329">IF(COUNT(SEARCH(RubriekenHistorisch,CONCATENATE(P8328,U8328,AB8328,AH8328))),"t","f")</f>
        <v>f</v>
      </c>
      <c r="B8329" t="str">
        <f t="shared" si="392"/>
        <v>f</v>
      </c>
      <c r="C8329" t="str">
        <f t="shared" si="393"/>
        <v>f</v>
      </c>
      <c r="D8329" t="str">
        <f t="shared" si="394"/>
        <v>f</v>
      </c>
      <c r="E8329" t="str">
        <f>IF(COUNT(SEARCH({"04.","05.","09.","12."},CONCATENATE(P8328,U8328,AB8328,AH8328))),"t","f")</f>
        <v>f</v>
      </c>
      <c r="F8329" t="str">
        <f t="array" ref="F8329">IF(COUNT(SEARCH(HistorischeRubrieken,CONCATENATE(P8328,U8328,AB8328,AH8328))),"t","f")</f>
        <v>f</v>
      </c>
      <c r="G8329">
        <v>3</v>
      </c>
      <c r="H8329">
        <v>804701</v>
      </c>
      <c r="I8329" t="s">
        <v>5237</v>
      </c>
      <c r="J8329">
        <v>20011201</v>
      </c>
      <c r="K8329">
        <v>20110601</v>
      </c>
      <c r="M8329">
        <v>0</v>
      </c>
      <c r="N8329">
        <v>0</v>
      </c>
      <c r="O8329" t="s">
        <v>5083</v>
      </c>
      <c r="R8329">
        <v>0</v>
      </c>
      <c r="S8329" t="s">
        <v>271</v>
      </c>
      <c r="AA8329" t="s">
        <v>5084</v>
      </c>
      <c r="AC8329">
        <v>1</v>
      </c>
      <c r="AE8329">
        <v>0</v>
      </c>
      <c r="AF8329" t="s">
        <v>271</v>
      </c>
    </row>
    <row r="8330" spans="1:32" hidden="1" x14ac:dyDescent="0.25">
      <c r="A8330" t="str">
        <f t="array" ref="A8330">IF(COUNT(SEARCH(RubriekenHistorisch,CONCATENATE(P8329,U8329,AB8329,AH8329))),"t","f")</f>
        <v>f</v>
      </c>
      <c r="B8330" t="str">
        <f t="shared" si="392"/>
        <v>f</v>
      </c>
      <c r="C8330" t="str">
        <f t="shared" si="393"/>
        <v>f</v>
      </c>
      <c r="D8330" t="str">
        <f t="shared" si="394"/>
        <v>f</v>
      </c>
      <c r="E8330" t="str">
        <f>IF(COUNT(SEARCH({"04.","05.","09.","12."},CONCATENATE(P8329,U8329,AB8329,AH8329))),"t","f")</f>
        <v>f</v>
      </c>
      <c r="F8330" t="str">
        <f t="array" ref="F8330">IF(COUNT(SEARCH(HistorischeRubrieken,CONCATENATE(P8329,U8329,AB8329,AH8329))),"t","f")</f>
        <v>f</v>
      </c>
      <c r="G8330">
        <v>4</v>
      </c>
      <c r="H8330">
        <v>804701</v>
      </c>
      <c r="I8330" t="s">
        <v>5237</v>
      </c>
      <c r="J8330">
        <v>20110601</v>
      </c>
      <c r="K8330">
        <v>20120115</v>
      </c>
      <c r="M8330">
        <v>0</v>
      </c>
      <c r="N8330">
        <v>0</v>
      </c>
      <c r="O8330" t="s">
        <v>5076</v>
      </c>
      <c r="R8330">
        <v>0</v>
      </c>
      <c r="S8330" t="s">
        <v>271</v>
      </c>
      <c r="AA8330" t="s">
        <v>5077</v>
      </c>
      <c r="AC8330">
        <v>1</v>
      </c>
      <c r="AE8330">
        <v>0</v>
      </c>
      <c r="AF8330" t="s">
        <v>271</v>
      </c>
    </row>
    <row r="8331" spans="1:32" hidden="1" x14ac:dyDescent="0.25">
      <c r="A8331" t="str">
        <f t="array" ref="A8331">IF(COUNT(SEARCH(RubriekenHistorisch,CONCATENATE(P8330,U8330,AB8330,AH8330))),"t","f")</f>
        <v>f</v>
      </c>
      <c r="B8331" t="str">
        <f t="shared" si="392"/>
        <v>f</v>
      </c>
      <c r="C8331" t="str">
        <f t="shared" si="393"/>
        <v>f</v>
      </c>
      <c r="D8331" t="str">
        <f t="shared" si="394"/>
        <v>f</v>
      </c>
      <c r="E8331" t="str">
        <f>IF(COUNT(SEARCH({"04.","05.","09.","12."},CONCATENATE(P8330,U8330,AB8330,AH8330))),"t","f")</f>
        <v>f</v>
      </c>
      <c r="F8331" t="str">
        <f t="array" ref="F8331">IF(COUNT(SEARCH(HistorischeRubrieken,CONCATENATE(P8330,U8330,AB8330,AH8330))),"t","f")</f>
        <v>f</v>
      </c>
      <c r="G8331">
        <v>5</v>
      </c>
      <c r="H8331">
        <v>804701</v>
      </c>
      <c r="I8331" t="s">
        <v>5237</v>
      </c>
      <c r="J8331">
        <v>20120115</v>
      </c>
      <c r="K8331">
        <v>20120601</v>
      </c>
      <c r="M8331">
        <v>0</v>
      </c>
      <c r="N8331">
        <v>0</v>
      </c>
      <c r="O8331" t="s">
        <v>5078</v>
      </c>
      <c r="R8331">
        <v>0</v>
      </c>
      <c r="S8331" t="s">
        <v>271</v>
      </c>
      <c r="AA8331" t="s">
        <v>5079</v>
      </c>
      <c r="AC8331">
        <v>1</v>
      </c>
      <c r="AE8331">
        <v>0</v>
      </c>
      <c r="AF8331" t="s">
        <v>271</v>
      </c>
    </row>
    <row r="8332" spans="1:32" hidden="1" x14ac:dyDescent="0.25">
      <c r="A8332" t="str">
        <f t="array" ref="A8332">IF(COUNT(SEARCH(RubriekenHistorisch,CONCATENATE(P8331,U8331,AB8331,AH8331))),"t","f")</f>
        <v>f</v>
      </c>
      <c r="B8332" t="str">
        <f t="shared" si="392"/>
        <v>f</v>
      </c>
      <c r="C8332" t="str">
        <f t="shared" si="393"/>
        <v>f</v>
      </c>
      <c r="D8332" t="str">
        <f t="shared" si="394"/>
        <v>f</v>
      </c>
      <c r="E8332" t="str">
        <f>IF(COUNT(SEARCH({"04.","05.","09.","12."},CONCATENATE(P8331,U8331,AB8331,AH8331))),"t","f")</f>
        <v>f</v>
      </c>
      <c r="F8332" t="str">
        <f t="array" ref="F8332">IF(COUNT(SEARCH(HistorischeRubrieken,CONCATENATE(P8331,U8331,AB8331,AH8331))),"t","f")</f>
        <v>f</v>
      </c>
      <c r="G8332">
        <v>6</v>
      </c>
      <c r="H8332">
        <v>804701</v>
      </c>
      <c r="I8332" t="s">
        <v>5238</v>
      </c>
      <c r="J8332">
        <v>20120601</v>
      </c>
      <c r="K8332">
        <v>20120917</v>
      </c>
      <c r="M8332">
        <v>0</v>
      </c>
      <c r="N8332">
        <v>0</v>
      </c>
      <c r="O8332" t="s">
        <v>5078</v>
      </c>
      <c r="R8332">
        <v>0</v>
      </c>
      <c r="S8332" t="s">
        <v>271</v>
      </c>
      <c r="AA8332" t="s">
        <v>5079</v>
      </c>
      <c r="AC8332">
        <v>1</v>
      </c>
      <c r="AE8332">
        <v>0</v>
      </c>
      <c r="AF8332" t="s">
        <v>271</v>
      </c>
    </row>
    <row r="8333" spans="1:32" x14ac:dyDescent="0.25">
      <c r="A8333" t="str">
        <f t="array" ref="A8333">IF(COUNT(SEARCH(RubriekenHistorisch,CONCATENATE(P8332,U8332,AB8332,AH8332))),"t","f")</f>
        <v>f</v>
      </c>
      <c r="B8333" t="str">
        <f t="shared" si="392"/>
        <v>f</v>
      </c>
      <c r="C8333" t="str">
        <f t="shared" si="393"/>
        <v>f</v>
      </c>
      <c r="D8333" t="str">
        <f t="shared" si="394"/>
        <v>f</v>
      </c>
      <c r="E8333" t="str">
        <f>IF(COUNT(SEARCH({"04.","05.","09.","12."},CONCATENATE(P8332,U8332,AB8332,AH8332))),"t","f")</f>
        <v>f</v>
      </c>
      <c r="F8333" t="str">
        <f t="array" ref="F8333">IF(COUNT(SEARCH(HistorischeRubrieken,CONCATENATE(P8332,U8332,AB8332,AH8332))),"t","f")</f>
        <v>f</v>
      </c>
      <c r="G8333">
        <v>7</v>
      </c>
      <c r="H8333">
        <v>804701</v>
      </c>
      <c r="I8333" t="s">
        <v>5238</v>
      </c>
      <c r="J8333">
        <v>20120917</v>
      </c>
      <c r="M8333">
        <v>0</v>
      </c>
      <c r="N8333">
        <v>0</v>
      </c>
      <c r="O8333" t="s">
        <v>5078</v>
      </c>
      <c r="R8333">
        <v>0</v>
      </c>
      <c r="S8333" t="s">
        <v>271</v>
      </c>
      <c r="AA8333" t="s">
        <v>5079</v>
      </c>
      <c r="AC8333">
        <v>1</v>
      </c>
      <c r="AE8333">
        <v>0</v>
      </c>
      <c r="AF8333" t="s">
        <v>271</v>
      </c>
    </row>
    <row r="8334" spans="1:32" hidden="1" x14ac:dyDescent="0.25">
      <c r="A8334" t="str">
        <f t="array" ref="A8334">IF(COUNT(SEARCH(RubriekenHistorisch,CONCATENATE(P8333,U8333,AB8333,AH8333))),"t","f")</f>
        <v>f</v>
      </c>
      <c r="B8334" t="str">
        <f t="shared" si="392"/>
        <v>f</v>
      </c>
      <c r="C8334" t="str">
        <f t="shared" si="393"/>
        <v>f</v>
      </c>
      <c r="D8334" t="str">
        <f t="shared" si="394"/>
        <v>f</v>
      </c>
      <c r="E8334" t="str">
        <f>IF(COUNT(SEARCH({"04.","05.","09.","12."},CONCATENATE(P8333,U8333,AB8333,AH8333))),"t","f")</f>
        <v>f</v>
      </c>
      <c r="F8334" t="str">
        <f t="array" ref="F8334">IF(COUNT(SEARCH(HistorischeRubrieken,CONCATENATE(P8333,U8333,AB8333,AH8333))),"t","f")</f>
        <v>f</v>
      </c>
      <c r="G8334">
        <v>1</v>
      </c>
      <c r="H8334">
        <v>804702</v>
      </c>
      <c r="I8334" t="s">
        <v>5239</v>
      </c>
      <c r="J8334">
        <v>20120401</v>
      </c>
      <c r="K8334">
        <v>20120901</v>
      </c>
      <c r="M8334">
        <v>0</v>
      </c>
      <c r="N8334">
        <v>0</v>
      </c>
      <c r="T8334" t="s">
        <v>5078</v>
      </c>
      <c r="U8334" t="s">
        <v>5240</v>
      </c>
      <c r="V8334">
        <v>0</v>
      </c>
      <c r="W8334">
        <v>1</v>
      </c>
      <c r="X8334">
        <v>20120402</v>
      </c>
      <c r="Y8334">
        <v>0</v>
      </c>
      <c r="Z8334" t="s">
        <v>271</v>
      </c>
    </row>
    <row r="8335" spans="1:32" hidden="1" x14ac:dyDescent="0.25">
      <c r="A8335" t="str">
        <f t="array" ref="A8335">IF(COUNT(SEARCH(RubriekenHistorisch,CONCATENATE(P8334,U8334,AB8334,AH8334))),"t","f")</f>
        <v>f</v>
      </c>
      <c r="B8335" t="str">
        <f t="shared" si="392"/>
        <v>f</v>
      </c>
      <c r="C8335" t="str">
        <f t="shared" si="393"/>
        <v>t</v>
      </c>
      <c r="D8335" t="str">
        <f t="shared" si="394"/>
        <v>f</v>
      </c>
      <c r="E8335" t="str">
        <f>IF(COUNT(SEARCH({"04.","05.","09.","12."},CONCATENATE(P8334,U8334,AB8334,AH8334))),"t","f")</f>
        <v>f</v>
      </c>
      <c r="F8335" t="str">
        <f t="array" ref="F8335">IF(COUNT(SEARCH(HistorischeRubrieken,CONCATENATE(P8334,U8334,AB8334,AH8334))),"t","f")</f>
        <v>f</v>
      </c>
      <c r="G8335">
        <v>1</v>
      </c>
      <c r="H8335">
        <v>804801</v>
      </c>
      <c r="I8335" t="s">
        <v>5241</v>
      </c>
      <c r="J8335">
        <v>19960801</v>
      </c>
      <c r="K8335">
        <v>20010301</v>
      </c>
      <c r="M8335">
        <v>0</v>
      </c>
      <c r="N8335">
        <v>0</v>
      </c>
      <c r="O8335" t="s">
        <v>5094</v>
      </c>
      <c r="R8335">
        <v>0</v>
      </c>
      <c r="S8335" t="s">
        <v>271</v>
      </c>
      <c r="AA8335" t="s">
        <v>5095</v>
      </c>
      <c r="AC8335">
        <v>1</v>
      </c>
      <c r="AE8335">
        <v>0</v>
      </c>
      <c r="AF8335" t="s">
        <v>271</v>
      </c>
    </row>
    <row r="8336" spans="1:32" hidden="1" x14ac:dyDescent="0.25">
      <c r="A8336" t="str">
        <f t="array" ref="A8336">IF(COUNT(SEARCH(RubriekenHistorisch,CONCATENATE(P8335,U8335,AB8335,AH8335))),"t","f")</f>
        <v>f</v>
      </c>
      <c r="B8336" t="str">
        <f t="shared" si="392"/>
        <v>f</v>
      </c>
      <c r="C8336" t="str">
        <f t="shared" si="393"/>
        <v>f</v>
      </c>
      <c r="D8336" t="str">
        <f t="shared" si="394"/>
        <v>f</v>
      </c>
      <c r="E8336" t="str">
        <f>IF(COUNT(SEARCH({"04.","05.","09.","12."},CONCATENATE(P8335,U8335,AB8335,AH8335))),"t","f")</f>
        <v>f</v>
      </c>
      <c r="F8336" t="str">
        <f t="array" ref="F8336">IF(COUNT(SEARCH(HistorischeRubrieken,CONCATENATE(P8335,U8335,AB8335,AH8335))),"t","f")</f>
        <v>f</v>
      </c>
      <c r="G8336">
        <v>2</v>
      </c>
      <c r="H8336">
        <v>804801</v>
      </c>
      <c r="I8336" t="s">
        <v>5241</v>
      </c>
      <c r="J8336">
        <v>20010301</v>
      </c>
      <c r="K8336">
        <v>20090301</v>
      </c>
      <c r="M8336">
        <v>0</v>
      </c>
      <c r="N8336">
        <v>0</v>
      </c>
      <c r="O8336" t="s">
        <v>5083</v>
      </c>
      <c r="R8336">
        <v>0</v>
      </c>
      <c r="S8336" t="s">
        <v>271</v>
      </c>
      <c r="AA8336" t="s">
        <v>5084</v>
      </c>
      <c r="AC8336">
        <v>1</v>
      </c>
      <c r="AE8336">
        <v>0</v>
      </c>
      <c r="AF8336" t="s">
        <v>271</v>
      </c>
    </row>
    <row r="8337" spans="1:32" hidden="1" x14ac:dyDescent="0.25">
      <c r="A8337" t="str">
        <f t="array" ref="A8337">IF(COUNT(SEARCH(RubriekenHistorisch,CONCATENATE(P8336,U8336,AB8336,AH8336))),"t","f")</f>
        <v>f</v>
      </c>
      <c r="B8337" t="str">
        <f t="shared" si="392"/>
        <v>f</v>
      </c>
      <c r="C8337" t="str">
        <f t="shared" si="393"/>
        <v>f</v>
      </c>
      <c r="D8337" t="str">
        <f t="shared" si="394"/>
        <v>f</v>
      </c>
      <c r="E8337" t="str">
        <f>IF(COUNT(SEARCH({"04.","05.","09.","12."},CONCATENATE(P8336,U8336,AB8336,AH8336))),"t","f")</f>
        <v>f</v>
      </c>
      <c r="F8337" t="str">
        <f t="array" ref="F8337">IF(COUNT(SEARCH(HistorischeRubrieken,CONCATENATE(P8336,U8336,AB8336,AH8336))),"t","f")</f>
        <v>f</v>
      </c>
      <c r="G8337">
        <v>3</v>
      </c>
      <c r="H8337">
        <v>804801</v>
      </c>
      <c r="I8337" t="s">
        <v>5242</v>
      </c>
      <c r="J8337">
        <v>20090301</v>
      </c>
      <c r="K8337">
        <v>20110601</v>
      </c>
      <c r="M8337">
        <v>0</v>
      </c>
      <c r="N8337">
        <v>0</v>
      </c>
      <c r="O8337" t="s">
        <v>5083</v>
      </c>
      <c r="R8337">
        <v>0</v>
      </c>
      <c r="S8337" t="s">
        <v>271</v>
      </c>
      <c r="AA8337" t="s">
        <v>5084</v>
      </c>
      <c r="AC8337">
        <v>1</v>
      </c>
      <c r="AE8337">
        <v>0</v>
      </c>
      <c r="AF8337" t="s">
        <v>271</v>
      </c>
    </row>
    <row r="8338" spans="1:32" hidden="1" x14ac:dyDescent="0.25">
      <c r="A8338" t="str">
        <f t="array" ref="A8338">IF(COUNT(SEARCH(RubriekenHistorisch,CONCATENATE(P8337,U8337,AB8337,AH8337))),"t","f")</f>
        <v>f</v>
      </c>
      <c r="B8338" t="str">
        <f t="shared" si="392"/>
        <v>f</v>
      </c>
      <c r="C8338" t="str">
        <f t="shared" si="393"/>
        <v>f</v>
      </c>
      <c r="D8338" t="str">
        <f t="shared" si="394"/>
        <v>f</v>
      </c>
      <c r="E8338" t="str">
        <f>IF(COUNT(SEARCH({"04.","05.","09.","12."},CONCATENATE(P8337,U8337,AB8337,AH8337))),"t","f")</f>
        <v>f</v>
      </c>
      <c r="F8338" t="str">
        <f t="array" ref="F8338">IF(COUNT(SEARCH(HistorischeRubrieken,CONCATENATE(P8337,U8337,AB8337,AH8337))),"t","f")</f>
        <v>f</v>
      </c>
      <c r="G8338">
        <v>4</v>
      </c>
      <c r="H8338">
        <v>804801</v>
      </c>
      <c r="I8338" t="s">
        <v>5242</v>
      </c>
      <c r="J8338">
        <v>20110601</v>
      </c>
      <c r="K8338">
        <v>20120115</v>
      </c>
      <c r="M8338">
        <v>0</v>
      </c>
      <c r="N8338">
        <v>0</v>
      </c>
      <c r="O8338" t="s">
        <v>5076</v>
      </c>
      <c r="R8338">
        <v>0</v>
      </c>
      <c r="S8338" t="s">
        <v>271</v>
      </c>
      <c r="AA8338" t="s">
        <v>5077</v>
      </c>
      <c r="AC8338">
        <v>1</v>
      </c>
      <c r="AE8338">
        <v>0</v>
      </c>
      <c r="AF8338" t="s">
        <v>271</v>
      </c>
    </row>
    <row r="8339" spans="1:32" hidden="1" x14ac:dyDescent="0.25">
      <c r="A8339" t="str">
        <f t="array" ref="A8339">IF(COUNT(SEARCH(RubriekenHistorisch,CONCATENATE(P8338,U8338,AB8338,AH8338))),"t","f")</f>
        <v>f</v>
      </c>
      <c r="B8339" t="str">
        <f t="shared" si="392"/>
        <v>f</v>
      </c>
      <c r="C8339" t="str">
        <f t="shared" si="393"/>
        <v>f</v>
      </c>
      <c r="D8339" t="str">
        <f t="shared" si="394"/>
        <v>f</v>
      </c>
      <c r="E8339" t="str">
        <f>IF(COUNT(SEARCH({"04.","05.","09.","12."},CONCATENATE(P8338,U8338,AB8338,AH8338))),"t","f")</f>
        <v>f</v>
      </c>
      <c r="F8339" t="str">
        <f t="array" ref="F8339">IF(COUNT(SEARCH(HistorischeRubrieken,CONCATENATE(P8338,U8338,AB8338,AH8338))),"t","f")</f>
        <v>f</v>
      </c>
      <c r="G8339">
        <v>5</v>
      </c>
      <c r="H8339">
        <v>804801</v>
      </c>
      <c r="I8339" t="s">
        <v>5242</v>
      </c>
      <c r="J8339">
        <v>20120115</v>
      </c>
      <c r="K8339">
        <v>20120917</v>
      </c>
      <c r="M8339">
        <v>0</v>
      </c>
      <c r="N8339">
        <v>0</v>
      </c>
      <c r="O8339" t="s">
        <v>5078</v>
      </c>
      <c r="R8339">
        <v>0</v>
      </c>
      <c r="S8339" t="s">
        <v>271</v>
      </c>
      <c r="AA8339" t="s">
        <v>5079</v>
      </c>
      <c r="AC8339">
        <v>1</v>
      </c>
      <c r="AE8339">
        <v>0</v>
      </c>
      <c r="AF8339" t="s">
        <v>271</v>
      </c>
    </row>
    <row r="8340" spans="1:32" x14ac:dyDescent="0.25">
      <c r="A8340" t="str">
        <f t="array" ref="A8340">IF(COUNT(SEARCH(RubriekenHistorisch,CONCATENATE(P8339,U8339,AB8339,AH8339))),"t","f")</f>
        <v>f</v>
      </c>
      <c r="B8340" t="str">
        <f t="shared" si="392"/>
        <v>f</v>
      </c>
      <c r="C8340" t="str">
        <f t="shared" si="393"/>
        <v>f</v>
      </c>
      <c r="D8340" t="str">
        <f t="shared" si="394"/>
        <v>f</v>
      </c>
      <c r="E8340" t="str">
        <f>IF(COUNT(SEARCH({"04.","05.","09.","12."},CONCATENATE(P8339,U8339,AB8339,AH8339))),"t","f")</f>
        <v>f</v>
      </c>
      <c r="F8340" t="str">
        <f t="array" ref="F8340">IF(COUNT(SEARCH(HistorischeRubrieken,CONCATENATE(P8339,U8339,AB8339,AH8339))),"t","f")</f>
        <v>f</v>
      </c>
      <c r="G8340">
        <v>6</v>
      </c>
      <c r="H8340">
        <v>804801</v>
      </c>
      <c r="I8340" t="s">
        <v>5242</v>
      </c>
      <c r="J8340">
        <v>20120917</v>
      </c>
      <c r="M8340">
        <v>0</v>
      </c>
      <c r="N8340">
        <v>0</v>
      </c>
      <c r="O8340" t="s">
        <v>5078</v>
      </c>
      <c r="R8340">
        <v>0</v>
      </c>
      <c r="S8340" t="s">
        <v>271</v>
      </c>
      <c r="AA8340" t="s">
        <v>5079</v>
      </c>
      <c r="AC8340">
        <v>1</v>
      </c>
      <c r="AE8340">
        <v>0</v>
      </c>
      <c r="AF8340" t="s">
        <v>271</v>
      </c>
    </row>
    <row r="8341" spans="1:32" hidden="1" x14ac:dyDescent="0.25">
      <c r="A8341" t="str">
        <f t="array" ref="A8341">IF(COUNT(SEARCH(RubriekenHistorisch,CONCATENATE(P8340,U8340,AB8340,AH8340))),"t","f")</f>
        <v>f</v>
      </c>
      <c r="B8341" t="str">
        <f t="shared" si="392"/>
        <v>f</v>
      </c>
      <c r="C8341" t="str">
        <f t="shared" si="393"/>
        <v>f</v>
      </c>
      <c r="D8341" t="str">
        <f t="shared" si="394"/>
        <v>f</v>
      </c>
      <c r="E8341" t="str">
        <f>IF(COUNT(SEARCH({"04.","05.","09.","12."},CONCATENATE(P8340,U8340,AB8340,AH8340))),"t","f")</f>
        <v>f</v>
      </c>
      <c r="F8341" t="str">
        <f t="array" ref="F8341">IF(COUNT(SEARCH(HistorischeRubrieken,CONCATENATE(P8340,U8340,AB8340,AH8340))),"t","f")</f>
        <v>f</v>
      </c>
      <c r="G8341">
        <v>1</v>
      </c>
      <c r="H8341">
        <v>804802</v>
      </c>
      <c r="I8341" t="s">
        <v>5243</v>
      </c>
      <c r="J8341">
        <v>20120401</v>
      </c>
      <c r="K8341">
        <v>20120901</v>
      </c>
      <c r="M8341">
        <v>0</v>
      </c>
      <c r="N8341">
        <v>0</v>
      </c>
      <c r="T8341" t="s">
        <v>5078</v>
      </c>
      <c r="U8341" t="s">
        <v>5244</v>
      </c>
      <c r="V8341">
        <v>0</v>
      </c>
      <c r="W8341">
        <v>1</v>
      </c>
      <c r="X8341">
        <v>20120402</v>
      </c>
      <c r="Y8341">
        <v>0</v>
      </c>
      <c r="Z8341" t="s">
        <v>271</v>
      </c>
    </row>
    <row r="8342" spans="1:32" hidden="1" x14ac:dyDescent="0.25">
      <c r="A8342" t="str">
        <f t="array" ref="A8342">IF(COUNT(SEARCH(RubriekenHistorisch,CONCATENATE(P8341,U8341,AB8341,AH8341))),"t","f")</f>
        <v>f</v>
      </c>
      <c r="B8342" t="str">
        <f t="shared" si="392"/>
        <v>f</v>
      </c>
      <c r="C8342" t="str">
        <f t="shared" si="393"/>
        <v>t</v>
      </c>
      <c r="D8342" t="str">
        <f t="shared" si="394"/>
        <v>f</v>
      </c>
      <c r="E8342" t="str">
        <f>IF(COUNT(SEARCH({"04.","05.","09.","12."},CONCATENATE(P8341,U8341,AB8341,AH8341))),"t","f")</f>
        <v>f</v>
      </c>
      <c r="F8342" t="str">
        <f t="array" ref="F8342">IF(COUNT(SEARCH(HistorischeRubrieken,CONCATENATE(P8341,U8341,AB8341,AH8341))),"t","f")</f>
        <v>f</v>
      </c>
      <c r="G8342">
        <v>1</v>
      </c>
      <c r="H8342">
        <v>804901</v>
      </c>
      <c r="I8342" t="s">
        <v>5245</v>
      </c>
      <c r="J8342">
        <v>19960801</v>
      </c>
      <c r="K8342">
        <v>20010301</v>
      </c>
      <c r="M8342">
        <v>0</v>
      </c>
      <c r="N8342">
        <v>0</v>
      </c>
      <c r="O8342" t="s">
        <v>5094</v>
      </c>
      <c r="R8342">
        <v>0</v>
      </c>
      <c r="S8342" t="s">
        <v>271</v>
      </c>
      <c r="AA8342" t="s">
        <v>5095</v>
      </c>
      <c r="AC8342">
        <v>1</v>
      </c>
      <c r="AE8342">
        <v>0</v>
      </c>
      <c r="AF8342" t="s">
        <v>271</v>
      </c>
    </row>
    <row r="8343" spans="1:32" hidden="1" x14ac:dyDescent="0.25">
      <c r="A8343" t="str">
        <f t="array" ref="A8343">IF(COUNT(SEARCH(RubriekenHistorisch,CONCATENATE(P8342,U8342,AB8342,AH8342))),"t","f")</f>
        <v>f</v>
      </c>
      <c r="B8343" t="str">
        <f t="shared" si="392"/>
        <v>f</v>
      </c>
      <c r="C8343" t="str">
        <f t="shared" si="393"/>
        <v>f</v>
      </c>
      <c r="D8343" t="str">
        <f t="shared" si="394"/>
        <v>f</v>
      </c>
      <c r="E8343" t="str">
        <f>IF(COUNT(SEARCH({"04.","05.","09.","12."},CONCATENATE(P8342,U8342,AB8342,AH8342))),"t","f")</f>
        <v>f</v>
      </c>
      <c r="F8343" t="str">
        <f t="array" ref="F8343">IF(COUNT(SEARCH(HistorischeRubrieken,CONCATENATE(P8342,U8342,AB8342,AH8342))),"t","f")</f>
        <v>f</v>
      </c>
      <c r="G8343">
        <v>2</v>
      </c>
      <c r="H8343">
        <v>804901</v>
      </c>
      <c r="I8343" t="s">
        <v>5245</v>
      </c>
      <c r="J8343">
        <v>20010301</v>
      </c>
      <c r="K8343">
        <v>20060601</v>
      </c>
      <c r="M8343">
        <v>0</v>
      </c>
      <c r="N8343">
        <v>0</v>
      </c>
      <c r="O8343" t="s">
        <v>5083</v>
      </c>
      <c r="R8343">
        <v>0</v>
      </c>
      <c r="S8343" t="s">
        <v>271</v>
      </c>
      <c r="AA8343" t="s">
        <v>5084</v>
      </c>
      <c r="AC8343">
        <v>1</v>
      </c>
      <c r="AE8343">
        <v>0</v>
      </c>
      <c r="AF8343" t="s">
        <v>271</v>
      </c>
    </row>
    <row r="8344" spans="1:32" hidden="1" x14ac:dyDescent="0.25">
      <c r="A8344" t="str">
        <f t="array" ref="A8344">IF(COUNT(SEARCH(RubriekenHistorisch,CONCATENATE(P8343,U8343,AB8343,AH8343))),"t","f")</f>
        <v>f</v>
      </c>
      <c r="B8344" t="str">
        <f t="shared" si="392"/>
        <v>f</v>
      </c>
      <c r="C8344" t="str">
        <f t="shared" si="393"/>
        <v>f</v>
      </c>
      <c r="D8344" t="str">
        <f t="shared" si="394"/>
        <v>f</v>
      </c>
      <c r="E8344" t="str">
        <f>IF(COUNT(SEARCH({"04.","05.","09.","12."},CONCATENATE(P8343,U8343,AB8343,AH8343))),"t","f")</f>
        <v>f</v>
      </c>
      <c r="F8344" t="str">
        <f t="array" ref="F8344">IF(COUNT(SEARCH(HistorischeRubrieken,CONCATENATE(P8343,U8343,AB8343,AH8343))),"t","f")</f>
        <v>f</v>
      </c>
      <c r="G8344">
        <v>1</v>
      </c>
      <c r="H8344">
        <v>805001</v>
      </c>
      <c r="I8344" t="s">
        <v>5246</v>
      </c>
      <c r="J8344">
        <v>19960801</v>
      </c>
      <c r="K8344">
        <v>20010301</v>
      </c>
      <c r="M8344">
        <v>0</v>
      </c>
      <c r="N8344">
        <v>0</v>
      </c>
      <c r="O8344" t="s">
        <v>5072</v>
      </c>
      <c r="R8344">
        <v>0</v>
      </c>
      <c r="S8344" t="s">
        <v>271</v>
      </c>
      <c r="AA8344" t="s">
        <v>5095</v>
      </c>
      <c r="AC8344">
        <v>1</v>
      </c>
      <c r="AE8344">
        <v>0</v>
      </c>
      <c r="AF8344" t="s">
        <v>1003</v>
      </c>
    </row>
    <row r="8345" spans="1:32" hidden="1" x14ac:dyDescent="0.25">
      <c r="A8345" t="str">
        <f t="array" ref="A8345">IF(COUNT(SEARCH(RubriekenHistorisch,CONCATENATE(P8344,U8344,AB8344,AH8344))),"t","f")</f>
        <v>f</v>
      </c>
      <c r="B8345" t="str">
        <f t="shared" si="392"/>
        <v>f</v>
      </c>
      <c r="C8345" t="str">
        <f t="shared" si="393"/>
        <v>f</v>
      </c>
      <c r="D8345" t="str">
        <f t="shared" si="394"/>
        <v>f</v>
      </c>
      <c r="E8345" t="str">
        <f>IF(COUNT(SEARCH({"04.","05.","09.","12."},CONCATENATE(P8344,U8344,AB8344,AH8344))),"t","f")</f>
        <v>f</v>
      </c>
      <c r="F8345" t="str">
        <f t="array" ref="F8345">IF(COUNT(SEARCH(HistorischeRubrieken,CONCATENATE(P8344,U8344,AB8344,AH8344))),"t","f")</f>
        <v>f</v>
      </c>
      <c r="G8345">
        <v>2</v>
      </c>
      <c r="H8345">
        <v>805001</v>
      </c>
      <c r="I8345" t="s">
        <v>5247</v>
      </c>
      <c r="J8345">
        <v>20010301</v>
      </c>
      <c r="K8345">
        <v>20050301</v>
      </c>
      <c r="M8345">
        <v>0</v>
      </c>
      <c r="N8345">
        <v>0</v>
      </c>
      <c r="O8345" t="s">
        <v>5073</v>
      </c>
      <c r="R8345">
        <v>0</v>
      </c>
      <c r="S8345" t="s">
        <v>271</v>
      </c>
      <c r="AA8345" t="s">
        <v>5084</v>
      </c>
      <c r="AC8345">
        <v>1</v>
      </c>
      <c r="AE8345">
        <v>0</v>
      </c>
      <c r="AF8345" t="s">
        <v>1003</v>
      </c>
    </row>
    <row r="8346" spans="1:32" hidden="1" x14ac:dyDescent="0.25">
      <c r="A8346" t="str">
        <f t="array" ref="A8346">IF(COUNT(SEARCH(RubriekenHistorisch,CONCATENATE(P8345,U8345,AB8345,AH8345))),"t","f")</f>
        <v>f</v>
      </c>
      <c r="B8346" t="str">
        <f t="shared" si="392"/>
        <v>f</v>
      </c>
      <c r="C8346" t="str">
        <f t="shared" si="393"/>
        <v>f</v>
      </c>
      <c r="D8346" t="str">
        <f t="shared" si="394"/>
        <v>f</v>
      </c>
      <c r="E8346" t="str">
        <f>IF(COUNT(SEARCH({"04.","05.","09.","12."},CONCATENATE(P8345,U8345,AB8345,AH8345))),"t","f")</f>
        <v>f</v>
      </c>
      <c r="F8346" t="str">
        <f t="array" ref="F8346">IF(COUNT(SEARCH(HistorischeRubrieken,CONCATENATE(P8345,U8345,AB8345,AH8345))),"t","f")</f>
        <v>f</v>
      </c>
      <c r="G8346">
        <v>3</v>
      </c>
      <c r="H8346">
        <v>805001</v>
      </c>
      <c r="I8346" t="s">
        <v>5248</v>
      </c>
      <c r="J8346">
        <v>20050301</v>
      </c>
      <c r="K8346">
        <v>20060301</v>
      </c>
      <c r="M8346">
        <v>0</v>
      </c>
      <c r="N8346">
        <v>0</v>
      </c>
      <c r="O8346" t="s">
        <v>5073</v>
      </c>
      <c r="R8346">
        <v>0</v>
      </c>
      <c r="S8346" t="s">
        <v>271</v>
      </c>
      <c r="AA8346" t="s">
        <v>5084</v>
      </c>
      <c r="AC8346">
        <v>1</v>
      </c>
      <c r="AE8346">
        <v>0</v>
      </c>
      <c r="AF8346" t="s">
        <v>1003</v>
      </c>
    </row>
    <row r="8347" spans="1:32" hidden="1" x14ac:dyDescent="0.25">
      <c r="A8347" t="str">
        <f t="array" ref="A8347">IF(COUNT(SEARCH(RubriekenHistorisch,CONCATENATE(P8346,U8346,AB8346,AH8346))),"t","f")</f>
        <v>f</v>
      </c>
      <c r="B8347" t="str">
        <f t="shared" si="392"/>
        <v>f</v>
      </c>
      <c r="C8347" t="str">
        <f t="shared" si="393"/>
        <v>f</v>
      </c>
      <c r="D8347" t="str">
        <f t="shared" si="394"/>
        <v>f</v>
      </c>
      <c r="E8347" t="str">
        <f>IF(COUNT(SEARCH({"04.","05.","09.","12."},CONCATENATE(P8346,U8346,AB8346,AH8346))),"t","f")</f>
        <v>f</v>
      </c>
      <c r="F8347" t="str">
        <f t="array" ref="F8347">IF(COUNT(SEARCH(HistorischeRubrieken,CONCATENATE(P8346,U8346,AB8346,AH8346))),"t","f")</f>
        <v>f</v>
      </c>
      <c r="G8347">
        <v>4</v>
      </c>
      <c r="H8347">
        <v>805001</v>
      </c>
      <c r="I8347" t="s">
        <v>5248</v>
      </c>
      <c r="J8347">
        <v>20060301</v>
      </c>
      <c r="K8347">
        <v>20060601</v>
      </c>
      <c r="M8347">
        <v>0</v>
      </c>
      <c r="N8347">
        <v>0</v>
      </c>
      <c r="O8347" t="s">
        <v>5083</v>
      </c>
      <c r="R8347">
        <v>0</v>
      </c>
      <c r="S8347" t="s">
        <v>271</v>
      </c>
      <c r="T8347" t="s">
        <v>5249</v>
      </c>
      <c r="U8347" t="s">
        <v>5250</v>
      </c>
      <c r="V8347">
        <v>0</v>
      </c>
      <c r="W8347">
        <v>1</v>
      </c>
      <c r="X8347">
        <v>20060602</v>
      </c>
      <c r="Y8347">
        <v>0</v>
      </c>
      <c r="Z8347" t="s">
        <v>271</v>
      </c>
      <c r="AA8347" t="s">
        <v>5084</v>
      </c>
      <c r="AC8347">
        <v>1</v>
      </c>
      <c r="AE8347">
        <v>0</v>
      </c>
      <c r="AF8347" t="s">
        <v>1003</v>
      </c>
    </row>
    <row r="8348" spans="1:32" hidden="1" x14ac:dyDescent="0.25">
      <c r="A8348" t="str">
        <f t="array" ref="A8348">IF(COUNT(SEARCH(RubriekenHistorisch,CONCATENATE(P8347,U8347,AB8347,AH8347))),"t","f")</f>
        <v>f</v>
      </c>
      <c r="B8348" t="str">
        <f t="shared" si="392"/>
        <v>f</v>
      </c>
      <c r="C8348" t="str">
        <f t="shared" si="393"/>
        <v>t</v>
      </c>
      <c r="D8348" t="str">
        <f t="shared" si="394"/>
        <v>f</v>
      </c>
      <c r="E8348" t="str">
        <f>IF(COUNT(SEARCH({"04.","05.","09.","12."},CONCATENATE(P8347,U8347,AB8347,AH8347))),"t","f")</f>
        <v>f</v>
      </c>
      <c r="F8348" t="str">
        <f t="array" ref="F8348">IF(COUNT(SEARCH(HistorischeRubrieken,CONCATENATE(P8347,U8347,AB8347,AH8347))),"t","f")</f>
        <v>f</v>
      </c>
      <c r="G8348">
        <v>5</v>
      </c>
      <c r="H8348">
        <v>805001</v>
      </c>
      <c r="I8348" t="s">
        <v>5248</v>
      </c>
      <c r="J8348">
        <v>20060601</v>
      </c>
      <c r="K8348">
        <v>20100601</v>
      </c>
      <c r="M8348">
        <v>0</v>
      </c>
      <c r="N8348">
        <v>0</v>
      </c>
      <c r="O8348" t="s">
        <v>5083</v>
      </c>
      <c r="R8348">
        <v>0</v>
      </c>
      <c r="S8348" t="s">
        <v>271</v>
      </c>
      <c r="AA8348" t="s">
        <v>5084</v>
      </c>
      <c r="AC8348">
        <v>1</v>
      </c>
      <c r="AE8348">
        <v>0</v>
      </c>
      <c r="AF8348" t="s">
        <v>1003</v>
      </c>
    </row>
    <row r="8349" spans="1:32" hidden="1" x14ac:dyDescent="0.25">
      <c r="A8349" t="str">
        <f t="array" ref="A8349">IF(COUNT(SEARCH(RubriekenHistorisch,CONCATENATE(P8348,U8348,AB8348,AH8348))),"t","f")</f>
        <v>f</v>
      </c>
      <c r="B8349" t="str">
        <f t="shared" si="392"/>
        <v>f</v>
      </c>
      <c r="C8349" t="str">
        <f t="shared" si="393"/>
        <v>f</v>
      </c>
      <c r="D8349" t="str">
        <f t="shared" si="394"/>
        <v>f</v>
      </c>
      <c r="E8349" t="str">
        <f>IF(COUNT(SEARCH({"04.","05.","09.","12."},CONCATENATE(P8348,U8348,AB8348,AH8348))),"t","f")</f>
        <v>f</v>
      </c>
      <c r="F8349" t="str">
        <f t="array" ref="F8349">IF(COUNT(SEARCH(HistorischeRubrieken,CONCATENATE(P8348,U8348,AB8348,AH8348))),"t","f")</f>
        <v>f</v>
      </c>
      <c r="G8349">
        <v>6</v>
      </c>
      <c r="H8349">
        <v>805001</v>
      </c>
      <c r="I8349" t="s">
        <v>5251</v>
      </c>
      <c r="J8349">
        <v>20100601</v>
      </c>
      <c r="K8349">
        <v>20110601</v>
      </c>
      <c r="M8349">
        <v>0</v>
      </c>
      <c r="N8349">
        <v>0</v>
      </c>
      <c r="O8349" t="s">
        <v>5083</v>
      </c>
      <c r="R8349">
        <v>0</v>
      </c>
      <c r="S8349" t="s">
        <v>271</v>
      </c>
      <c r="AA8349" t="s">
        <v>5084</v>
      </c>
      <c r="AC8349">
        <v>1</v>
      </c>
      <c r="AE8349">
        <v>0</v>
      </c>
      <c r="AF8349" t="s">
        <v>1003</v>
      </c>
    </row>
    <row r="8350" spans="1:32" hidden="1" x14ac:dyDescent="0.25">
      <c r="A8350" t="str">
        <f t="array" ref="A8350">IF(COUNT(SEARCH(RubriekenHistorisch,CONCATENATE(P8349,U8349,AB8349,AH8349))),"t","f")</f>
        <v>f</v>
      </c>
      <c r="B8350" t="str">
        <f t="shared" si="392"/>
        <v>f</v>
      </c>
      <c r="C8350" t="str">
        <f t="shared" si="393"/>
        <v>f</v>
      </c>
      <c r="D8350" t="str">
        <f t="shared" si="394"/>
        <v>f</v>
      </c>
      <c r="E8350" t="str">
        <f>IF(COUNT(SEARCH({"04.","05.","09.","12."},CONCATENATE(P8349,U8349,AB8349,AH8349))),"t","f")</f>
        <v>f</v>
      </c>
      <c r="F8350" t="str">
        <f t="array" ref="F8350">IF(COUNT(SEARCH(HistorischeRubrieken,CONCATENATE(P8349,U8349,AB8349,AH8349))),"t","f")</f>
        <v>f</v>
      </c>
      <c r="G8350">
        <v>7</v>
      </c>
      <c r="H8350">
        <v>805001</v>
      </c>
      <c r="I8350" t="s">
        <v>5251</v>
      </c>
      <c r="J8350">
        <v>20110601</v>
      </c>
      <c r="K8350">
        <v>20120115</v>
      </c>
      <c r="M8350">
        <v>0</v>
      </c>
      <c r="N8350">
        <v>0</v>
      </c>
      <c r="O8350" t="s">
        <v>5076</v>
      </c>
      <c r="R8350">
        <v>0</v>
      </c>
      <c r="S8350" t="s">
        <v>271</v>
      </c>
      <c r="AA8350" t="s">
        <v>5077</v>
      </c>
      <c r="AC8350">
        <v>1</v>
      </c>
      <c r="AE8350">
        <v>0</v>
      </c>
      <c r="AF8350" t="s">
        <v>1003</v>
      </c>
    </row>
    <row r="8351" spans="1:32" hidden="1" x14ac:dyDescent="0.25">
      <c r="A8351" t="str">
        <f t="array" ref="A8351">IF(COUNT(SEARCH(RubriekenHistorisch,CONCATENATE(P8350,U8350,AB8350,AH8350))),"t","f")</f>
        <v>f</v>
      </c>
      <c r="B8351" t="str">
        <f t="shared" si="392"/>
        <v>f</v>
      </c>
      <c r="C8351" t="str">
        <f t="shared" si="393"/>
        <v>f</v>
      </c>
      <c r="D8351" t="str">
        <f t="shared" si="394"/>
        <v>f</v>
      </c>
      <c r="E8351" t="str">
        <f>IF(COUNT(SEARCH({"04.","05.","09.","12."},CONCATENATE(P8350,U8350,AB8350,AH8350))),"t","f")</f>
        <v>f</v>
      </c>
      <c r="F8351" t="str">
        <f t="array" ref="F8351">IF(COUNT(SEARCH(HistorischeRubrieken,CONCATENATE(P8350,U8350,AB8350,AH8350))),"t","f")</f>
        <v>f</v>
      </c>
      <c r="G8351">
        <v>8</v>
      </c>
      <c r="H8351">
        <v>805001</v>
      </c>
      <c r="I8351" t="s">
        <v>5251</v>
      </c>
      <c r="J8351">
        <v>20120115</v>
      </c>
      <c r="K8351">
        <v>20120917</v>
      </c>
      <c r="M8351">
        <v>0</v>
      </c>
      <c r="N8351">
        <v>0</v>
      </c>
      <c r="O8351" t="s">
        <v>5078</v>
      </c>
      <c r="R8351">
        <v>0</v>
      </c>
      <c r="S8351" t="s">
        <v>271</v>
      </c>
      <c r="AA8351" t="s">
        <v>5079</v>
      </c>
      <c r="AC8351">
        <v>1</v>
      </c>
      <c r="AE8351">
        <v>0</v>
      </c>
      <c r="AF8351" t="s">
        <v>1003</v>
      </c>
    </row>
    <row r="8352" spans="1:32" x14ac:dyDescent="0.25">
      <c r="A8352" t="str">
        <f t="array" ref="A8352">IF(COUNT(SEARCH(RubriekenHistorisch,CONCATENATE(P8351,U8351,AB8351,AH8351))),"t","f")</f>
        <v>f</v>
      </c>
      <c r="B8352" t="str">
        <f t="shared" si="392"/>
        <v>f</v>
      </c>
      <c r="C8352" t="str">
        <f t="shared" si="393"/>
        <v>f</v>
      </c>
      <c r="D8352" t="str">
        <f t="shared" si="394"/>
        <v>f</v>
      </c>
      <c r="E8352" t="str">
        <f>IF(COUNT(SEARCH({"04.","05.","09.","12."},CONCATENATE(P8351,U8351,AB8351,AH8351))),"t","f")</f>
        <v>f</v>
      </c>
      <c r="F8352" t="str">
        <f t="array" ref="F8352">IF(COUNT(SEARCH(HistorischeRubrieken,CONCATENATE(P8351,U8351,AB8351,AH8351))),"t","f")</f>
        <v>f</v>
      </c>
      <c r="G8352">
        <v>9</v>
      </c>
      <c r="H8352">
        <v>805001</v>
      </c>
      <c r="I8352" t="s">
        <v>5251</v>
      </c>
      <c r="J8352">
        <v>20120917</v>
      </c>
      <c r="M8352">
        <v>0</v>
      </c>
      <c r="N8352">
        <v>0</v>
      </c>
      <c r="O8352" t="s">
        <v>5078</v>
      </c>
      <c r="R8352">
        <v>0</v>
      </c>
      <c r="S8352" t="s">
        <v>271</v>
      </c>
      <c r="AA8352" t="s">
        <v>5079</v>
      </c>
      <c r="AC8352">
        <v>1</v>
      </c>
      <c r="AE8352">
        <v>0</v>
      </c>
      <c r="AF8352" t="s">
        <v>1003</v>
      </c>
    </row>
    <row r="8353" spans="1:32" hidden="1" x14ac:dyDescent="0.25">
      <c r="A8353" t="str">
        <f t="array" ref="A8353">IF(COUNT(SEARCH(RubriekenHistorisch,CONCATENATE(P8352,U8352,AB8352,AH8352))),"t","f")</f>
        <v>f</v>
      </c>
      <c r="B8353" t="str">
        <f t="shared" si="392"/>
        <v>f</v>
      </c>
      <c r="C8353" t="str">
        <f t="shared" si="393"/>
        <v>f</v>
      </c>
      <c r="D8353" t="str">
        <f t="shared" si="394"/>
        <v>f</v>
      </c>
      <c r="E8353" t="str">
        <f>IF(COUNT(SEARCH({"04.","05.","09.","12."},CONCATENATE(P8352,U8352,AB8352,AH8352))),"t","f")</f>
        <v>f</v>
      </c>
      <c r="F8353" t="str">
        <f t="array" ref="F8353">IF(COUNT(SEARCH(HistorischeRubrieken,CONCATENATE(P8352,U8352,AB8352,AH8352))),"t","f")</f>
        <v>f</v>
      </c>
      <c r="G8353">
        <v>1</v>
      </c>
      <c r="H8353">
        <v>805002</v>
      </c>
      <c r="I8353" t="s">
        <v>5252</v>
      </c>
      <c r="J8353">
        <v>20120401</v>
      </c>
      <c r="K8353">
        <v>20120901</v>
      </c>
      <c r="M8353">
        <v>0</v>
      </c>
      <c r="N8353">
        <v>0</v>
      </c>
      <c r="T8353" t="s">
        <v>5078</v>
      </c>
      <c r="U8353" t="s">
        <v>5250</v>
      </c>
      <c r="V8353">
        <v>0</v>
      </c>
      <c r="W8353">
        <v>1</v>
      </c>
      <c r="X8353">
        <v>20120402</v>
      </c>
      <c r="Y8353">
        <v>0</v>
      </c>
      <c r="Z8353" t="s">
        <v>271</v>
      </c>
    </row>
    <row r="8354" spans="1:32" x14ac:dyDescent="0.25">
      <c r="A8354" t="str">
        <f t="array" ref="A8354">IF(COUNT(SEARCH(RubriekenHistorisch,CONCATENATE(P8353,U8353,AB8353,AH8353))),"t","f")</f>
        <v>f</v>
      </c>
      <c r="B8354" t="str">
        <f t="shared" si="392"/>
        <v>f</v>
      </c>
      <c r="C8354" t="str">
        <f t="shared" si="393"/>
        <v>t</v>
      </c>
      <c r="D8354" t="str">
        <f t="shared" si="394"/>
        <v>f</v>
      </c>
      <c r="E8354" t="str">
        <f>IF(COUNT(SEARCH({"04.","05.","09.","12."},CONCATENATE(P8353,U8353,AB8353,AH8353))),"t","f")</f>
        <v>f</v>
      </c>
      <c r="F8354" t="str">
        <f t="array" ref="F8354">IF(COUNT(SEARCH(HistorischeRubrieken,CONCATENATE(P8353,U8353,AB8353,AH8353))),"t","f")</f>
        <v>f</v>
      </c>
      <c r="G8354">
        <v>1</v>
      </c>
      <c r="H8354">
        <v>805003</v>
      </c>
      <c r="I8354" t="s">
        <v>6869</v>
      </c>
      <c r="J8354">
        <v>20151201</v>
      </c>
      <c r="M8354">
        <v>0</v>
      </c>
      <c r="N8354">
        <v>0</v>
      </c>
      <c r="O8354" t="s">
        <v>5331</v>
      </c>
      <c r="R8354">
        <v>0</v>
      </c>
      <c r="S8354" t="s">
        <v>271</v>
      </c>
      <c r="AA8354" t="s">
        <v>5332</v>
      </c>
      <c r="AC8354">
        <v>1</v>
      </c>
      <c r="AE8354">
        <v>0</v>
      </c>
      <c r="AF8354" t="s">
        <v>271</v>
      </c>
    </row>
    <row r="8355" spans="1:32" hidden="1" x14ac:dyDescent="0.25">
      <c r="A8355" t="str">
        <f t="array" ref="A8355">IF(COUNT(SEARCH(RubriekenHistorisch,CONCATENATE(P8354,U8354,AB8354,AH8354))),"t","f")</f>
        <v>f</v>
      </c>
      <c r="B8355" t="str">
        <f t="shared" si="392"/>
        <v>f</v>
      </c>
      <c r="C8355" t="str">
        <f t="shared" si="393"/>
        <v>f</v>
      </c>
      <c r="D8355" t="str">
        <f t="shared" si="394"/>
        <v>f</v>
      </c>
      <c r="E8355" t="str">
        <f>IF(COUNT(SEARCH({"04.","05.","09.","12."},CONCATENATE(P8354,U8354,AB8354,AH8354))),"t","f")</f>
        <v>f</v>
      </c>
      <c r="F8355" t="str">
        <f t="array" ref="F8355">IF(COUNT(SEARCH(HistorischeRubrieken,CONCATENATE(P8354,U8354,AB8354,AH8354))),"t","f")</f>
        <v>f</v>
      </c>
      <c r="G8355">
        <v>1</v>
      </c>
      <c r="H8355">
        <v>805101</v>
      </c>
      <c r="I8355" t="s">
        <v>5253</v>
      </c>
      <c r="J8355">
        <v>19961101</v>
      </c>
      <c r="K8355">
        <v>20010301</v>
      </c>
      <c r="M8355">
        <v>0</v>
      </c>
      <c r="N8355">
        <v>0</v>
      </c>
      <c r="O8355" t="s">
        <v>5094</v>
      </c>
      <c r="R8355">
        <v>0</v>
      </c>
      <c r="S8355" t="s">
        <v>271</v>
      </c>
      <c r="AA8355" t="s">
        <v>5095</v>
      </c>
      <c r="AC8355">
        <v>1</v>
      </c>
      <c r="AE8355">
        <v>0</v>
      </c>
      <c r="AF8355" t="s">
        <v>271</v>
      </c>
    </row>
    <row r="8356" spans="1:32" hidden="1" x14ac:dyDescent="0.25">
      <c r="A8356" t="str">
        <f t="array" ref="A8356">IF(COUNT(SEARCH(RubriekenHistorisch,CONCATENATE(P8355,U8355,AB8355,AH8355))),"t","f")</f>
        <v>f</v>
      </c>
      <c r="B8356" t="str">
        <f t="shared" si="392"/>
        <v>f</v>
      </c>
      <c r="C8356" t="str">
        <f t="shared" si="393"/>
        <v>f</v>
      </c>
      <c r="D8356" t="str">
        <f t="shared" si="394"/>
        <v>f</v>
      </c>
      <c r="E8356" t="str">
        <f>IF(COUNT(SEARCH({"04.","05.","09.","12."},CONCATENATE(P8355,U8355,AB8355,AH8355))),"t","f")</f>
        <v>f</v>
      </c>
      <c r="F8356" t="str">
        <f t="array" ref="F8356">IF(COUNT(SEARCH(HistorischeRubrieken,CONCATENATE(P8355,U8355,AB8355,AH8355))),"t","f")</f>
        <v>f</v>
      </c>
      <c r="G8356">
        <v>2</v>
      </c>
      <c r="H8356">
        <v>805101</v>
      </c>
      <c r="I8356" t="s">
        <v>5253</v>
      </c>
      <c r="J8356">
        <v>20010301</v>
      </c>
      <c r="K8356">
        <v>20110601</v>
      </c>
      <c r="M8356">
        <v>0</v>
      </c>
      <c r="N8356">
        <v>0</v>
      </c>
      <c r="O8356" t="s">
        <v>5083</v>
      </c>
      <c r="R8356">
        <v>0</v>
      </c>
      <c r="S8356" t="s">
        <v>271</v>
      </c>
      <c r="AA8356" t="s">
        <v>5084</v>
      </c>
      <c r="AC8356">
        <v>1</v>
      </c>
      <c r="AE8356">
        <v>0</v>
      </c>
      <c r="AF8356" t="s">
        <v>271</v>
      </c>
    </row>
    <row r="8357" spans="1:32" hidden="1" x14ac:dyDescent="0.25">
      <c r="A8357" t="str">
        <f t="array" ref="A8357">IF(COUNT(SEARCH(RubriekenHistorisch,CONCATENATE(P8356,U8356,AB8356,AH8356))),"t","f")</f>
        <v>f</v>
      </c>
      <c r="B8357" t="str">
        <f t="shared" si="392"/>
        <v>f</v>
      </c>
      <c r="C8357" t="str">
        <f t="shared" si="393"/>
        <v>f</v>
      </c>
      <c r="D8357" t="str">
        <f t="shared" si="394"/>
        <v>f</v>
      </c>
      <c r="E8357" t="str">
        <f>IF(COUNT(SEARCH({"04.","05.","09.","12."},CONCATENATE(P8356,U8356,AB8356,AH8356))),"t","f")</f>
        <v>f</v>
      </c>
      <c r="F8357" t="str">
        <f t="array" ref="F8357">IF(COUNT(SEARCH(HistorischeRubrieken,CONCATENATE(P8356,U8356,AB8356,AH8356))),"t","f")</f>
        <v>f</v>
      </c>
      <c r="G8357">
        <v>3</v>
      </c>
      <c r="H8357">
        <v>805101</v>
      </c>
      <c r="I8357" t="s">
        <v>5253</v>
      </c>
      <c r="J8357">
        <v>20110601</v>
      </c>
      <c r="K8357">
        <v>20120115</v>
      </c>
      <c r="M8357">
        <v>0</v>
      </c>
      <c r="N8357">
        <v>0</v>
      </c>
      <c r="O8357" t="s">
        <v>5076</v>
      </c>
      <c r="R8357">
        <v>0</v>
      </c>
      <c r="S8357" t="s">
        <v>271</v>
      </c>
      <c r="AA8357" t="s">
        <v>5077</v>
      </c>
      <c r="AC8357">
        <v>1</v>
      </c>
      <c r="AE8357">
        <v>0</v>
      </c>
      <c r="AF8357" t="s">
        <v>271</v>
      </c>
    </row>
    <row r="8358" spans="1:32" hidden="1" x14ac:dyDescent="0.25">
      <c r="A8358" t="str">
        <f t="array" ref="A8358">IF(COUNT(SEARCH(RubriekenHistorisch,CONCATENATE(P8357,U8357,AB8357,AH8357))),"t","f")</f>
        <v>f</v>
      </c>
      <c r="B8358" t="str">
        <f t="shared" si="392"/>
        <v>f</v>
      </c>
      <c r="C8358" t="str">
        <f t="shared" si="393"/>
        <v>f</v>
      </c>
      <c r="D8358" t="str">
        <f t="shared" si="394"/>
        <v>f</v>
      </c>
      <c r="E8358" t="str">
        <f>IF(COUNT(SEARCH({"04.","05.","09.","12."},CONCATENATE(P8357,U8357,AB8357,AH8357))),"t","f")</f>
        <v>f</v>
      </c>
      <c r="F8358" t="str">
        <f t="array" ref="F8358">IF(COUNT(SEARCH(HistorischeRubrieken,CONCATENATE(P8357,U8357,AB8357,AH8357))),"t","f")</f>
        <v>f</v>
      </c>
      <c r="G8358">
        <v>4</v>
      </c>
      <c r="H8358">
        <v>805101</v>
      </c>
      <c r="I8358" t="s">
        <v>5253</v>
      </c>
      <c r="J8358">
        <v>20120115</v>
      </c>
      <c r="K8358">
        <v>20120917</v>
      </c>
      <c r="M8358">
        <v>0</v>
      </c>
      <c r="N8358">
        <v>0</v>
      </c>
      <c r="O8358" t="s">
        <v>5078</v>
      </c>
      <c r="R8358">
        <v>0</v>
      </c>
      <c r="S8358" t="s">
        <v>271</v>
      </c>
      <c r="AA8358" t="s">
        <v>5079</v>
      </c>
      <c r="AC8358">
        <v>1</v>
      </c>
      <c r="AE8358">
        <v>0</v>
      </c>
      <c r="AF8358" t="s">
        <v>271</v>
      </c>
    </row>
    <row r="8359" spans="1:32" hidden="1" x14ac:dyDescent="0.25">
      <c r="A8359" t="str">
        <f t="array" ref="A8359">IF(COUNT(SEARCH(RubriekenHistorisch,CONCATENATE(P8358,U8358,AB8358,AH8358))),"t","f")</f>
        <v>f</v>
      </c>
      <c r="B8359" t="str">
        <f t="shared" si="392"/>
        <v>f</v>
      </c>
      <c r="C8359" t="str">
        <f t="shared" si="393"/>
        <v>f</v>
      </c>
      <c r="D8359" t="str">
        <f t="shared" si="394"/>
        <v>f</v>
      </c>
      <c r="E8359" t="str">
        <f>IF(COUNT(SEARCH({"04.","05.","09.","12."},CONCATENATE(P8358,U8358,AB8358,AH8358))),"t","f")</f>
        <v>f</v>
      </c>
      <c r="F8359" t="str">
        <f t="array" ref="F8359">IF(COUNT(SEARCH(HistorischeRubrieken,CONCATENATE(P8358,U8358,AB8358,AH8358))),"t","f")</f>
        <v>f</v>
      </c>
      <c r="G8359">
        <v>5</v>
      </c>
      <c r="H8359">
        <v>805101</v>
      </c>
      <c r="I8359" t="s">
        <v>5253</v>
      </c>
      <c r="J8359">
        <v>20120917</v>
      </c>
      <c r="K8359">
        <v>20160101</v>
      </c>
      <c r="M8359">
        <v>0</v>
      </c>
      <c r="N8359">
        <v>0</v>
      </c>
      <c r="O8359" t="s">
        <v>5078</v>
      </c>
      <c r="R8359">
        <v>0</v>
      </c>
      <c r="S8359" t="s">
        <v>271</v>
      </c>
      <c r="AA8359" t="s">
        <v>5079</v>
      </c>
      <c r="AC8359">
        <v>1</v>
      </c>
      <c r="AE8359">
        <v>0</v>
      </c>
      <c r="AF8359" t="s">
        <v>271</v>
      </c>
    </row>
    <row r="8360" spans="1:32" x14ac:dyDescent="0.25">
      <c r="A8360" t="str">
        <f t="array" ref="A8360">IF(COUNT(SEARCH(RubriekenHistorisch,CONCATENATE(P8359,U8359,AB8359,AH8359))),"t","f")</f>
        <v>f</v>
      </c>
      <c r="B8360" t="str">
        <f t="shared" si="392"/>
        <v>f</v>
      </c>
      <c r="C8360" t="str">
        <f t="shared" si="393"/>
        <v>f</v>
      </c>
      <c r="D8360" t="str">
        <f t="shared" si="394"/>
        <v>f</v>
      </c>
      <c r="E8360" t="str">
        <f>IF(COUNT(SEARCH({"04.","05.","09.","12."},CONCATENATE(P8359,U8359,AB8359,AH8359))),"t","f")</f>
        <v>f</v>
      </c>
      <c r="F8360" t="str">
        <f t="array" ref="F8360">IF(COUNT(SEARCH(HistorischeRubrieken,CONCATENATE(P8359,U8359,AB8359,AH8359))),"t","f")</f>
        <v>f</v>
      </c>
      <c r="G8360">
        <v>6</v>
      </c>
      <c r="H8360">
        <v>805101</v>
      </c>
      <c r="I8360" t="s">
        <v>6870</v>
      </c>
      <c r="J8360">
        <v>20160101</v>
      </c>
      <c r="M8360">
        <v>0</v>
      </c>
      <c r="N8360">
        <v>0</v>
      </c>
      <c r="O8360" t="s">
        <v>5078</v>
      </c>
      <c r="R8360">
        <v>0</v>
      </c>
      <c r="S8360" t="s">
        <v>271</v>
      </c>
      <c r="AA8360" t="s">
        <v>5079</v>
      </c>
      <c r="AC8360">
        <v>1</v>
      </c>
      <c r="AE8360">
        <v>0</v>
      </c>
      <c r="AF8360" t="s">
        <v>271</v>
      </c>
    </row>
    <row r="8361" spans="1:32" hidden="1" x14ac:dyDescent="0.25">
      <c r="A8361" t="str">
        <f t="array" ref="A8361">IF(COUNT(SEARCH(RubriekenHistorisch,CONCATENATE(P8360,U8360,AB8360,AH8360))),"t","f")</f>
        <v>f</v>
      </c>
      <c r="B8361" t="str">
        <f t="shared" si="392"/>
        <v>f</v>
      </c>
      <c r="C8361" t="str">
        <f t="shared" si="393"/>
        <v>f</v>
      </c>
      <c r="D8361" t="str">
        <f t="shared" si="394"/>
        <v>f</v>
      </c>
      <c r="E8361" t="str">
        <f>IF(COUNT(SEARCH({"04.","05.","09.","12."},CONCATENATE(P8360,U8360,AB8360,AH8360))),"t","f")</f>
        <v>f</v>
      </c>
      <c r="F8361" t="str">
        <f t="array" ref="F8361">IF(COUNT(SEARCH(HistorischeRubrieken,CONCATENATE(P8360,U8360,AB8360,AH8360))),"t","f")</f>
        <v>f</v>
      </c>
      <c r="G8361">
        <v>1</v>
      </c>
      <c r="H8361">
        <v>805102</v>
      </c>
      <c r="I8361" t="s">
        <v>5254</v>
      </c>
      <c r="J8361">
        <v>20120401</v>
      </c>
      <c r="K8361">
        <v>20120901</v>
      </c>
      <c r="M8361">
        <v>0</v>
      </c>
      <c r="N8361">
        <v>0</v>
      </c>
      <c r="T8361" t="s">
        <v>5078</v>
      </c>
      <c r="U8361" t="s">
        <v>5255</v>
      </c>
      <c r="V8361">
        <v>0</v>
      </c>
      <c r="W8361">
        <v>1</v>
      </c>
      <c r="X8361">
        <v>20120402</v>
      </c>
      <c r="Y8361">
        <v>0</v>
      </c>
      <c r="Z8361" t="s">
        <v>271</v>
      </c>
    </row>
    <row r="8362" spans="1:32" hidden="1" x14ac:dyDescent="0.25">
      <c r="A8362" t="str">
        <f t="array" ref="A8362">IF(COUNT(SEARCH(RubriekenHistorisch,CONCATENATE(P8361,U8361,AB8361,AH8361))),"t","f")</f>
        <v>f</v>
      </c>
      <c r="B8362" t="str">
        <f t="shared" si="392"/>
        <v>f</v>
      </c>
      <c r="C8362" t="str">
        <f t="shared" si="393"/>
        <v>t</v>
      </c>
      <c r="D8362" t="str">
        <f t="shared" si="394"/>
        <v>f</v>
      </c>
      <c r="E8362" t="str">
        <f>IF(COUNT(SEARCH({"04.","05.","09.","12."},CONCATENATE(P8361,U8361,AB8361,AH8361))),"t","f")</f>
        <v>f</v>
      </c>
      <c r="F8362" t="str">
        <f t="array" ref="F8362">IF(COUNT(SEARCH(HistorischeRubrieken,CONCATENATE(P8361,U8361,AB8361,AH8361))),"t","f")</f>
        <v>f</v>
      </c>
      <c r="G8362">
        <v>1</v>
      </c>
      <c r="H8362">
        <v>805201</v>
      </c>
      <c r="I8362" t="s">
        <v>5256</v>
      </c>
      <c r="J8362">
        <v>19961101</v>
      </c>
      <c r="K8362">
        <v>20010301</v>
      </c>
      <c r="M8362">
        <v>0</v>
      </c>
      <c r="N8362">
        <v>0</v>
      </c>
      <c r="O8362" t="s">
        <v>5094</v>
      </c>
      <c r="R8362">
        <v>0</v>
      </c>
      <c r="S8362" t="s">
        <v>271</v>
      </c>
      <c r="AA8362" t="s">
        <v>5095</v>
      </c>
      <c r="AC8362">
        <v>1</v>
      </c>
      <c r="AE8362">
        <v>0</v>
      </c>
      <c r="AF8362" t="s">
        <v>271</v>
      </c>
    </row>
    <row r="8363" spans="1:32" hidden="1" x14ac:dyDescent="0.25">
      <c r="A8363" t="str">
        <f t="array" ref="A8363">IF(COUNT(SEARCH(RubriekenHistorisch,CONCATENATE(P8362,U8362,AB8362,AH8362))),"t","f")</f>
        <v>f</v>
      </c>
      <c r="B8363" t="str">
        <f t="shared" si="392"/>
        <v>f</v>
      </c>
      <c r="C8363" t="str">
        <f t="shared" si="393"/>
        <v>f</v>
      </c>
      <c r="D8363" t="str">
        <f t="shared" si="394"/>
        <v>f</v>
      </c>
      <c r="E8363" t="str">
        <f>IF(COUNT(SEARCH({"04.","05.","09.","12."},CONCATENATE(P8362,U8362,AB8362,AH8362))),"t","f")</f>
        <v>f</v>
      </c>
      <c r="F8363" t="str">
        <f t="array" ref="F8363">IF(COUNT(SEARCH(HistorischeRubrieken,CONCATENATE(P8362,U8362,AB8362,AH8362))),"t","f")</f>
        <v>f</v>
      </c>
      <c r="G8363">
        <v>2</v>
      </c>
      <c r="H8363">
        <v>805201</v>
      </c>
      <c r="I8363" t="s">
        <v>5256</v>
      </c>
      <c r="J8363">
        <v>20010301</v>
      </c>
      <c r="K8363">
        <v>20090301</v>
      </c>
      <c r="M8363">
        <v>0</v>
      </c>
      <c r="N8363">
        <v>0</v>
      </c>
      <c r="O8363" t="s">
        <v>5083</v>
      </c>
      <c r="R8363">
        <v>0</v>
      </c>
      <c r="S8363" t="s">
        <v>271</v>
      </c>
      <c r="AA8363" t="s">
        <v>5084</v>
      </c>
      <c r="AC8363">
        <v>1</v>
      </c>
      <c r="AE8363">
        <v>0</v>
      </c>
      <c r="AF8363" t="s">
        <v>271</v>
      </c>
    </row>
    <row r="8364" spans="1:32" hidden="1" x14ac:dyDescent="0.25">
      <c r="A8364" t="str">
        <f t="array" ref="A8364">IF(COUNT(SEARCH(RubriekenHistorisch,CONCATENATE(P8363,U8363,AB8363,AH8363))),"t","f")</f>
        <v>f</v>
      </c>
      <c r="B8364" t="str">
        <f t="shared" si="392"/>
        <v>f</v>
      </c>
      <c r="C8364" t="str">
        <f t="shared" si="393"/>
        <v>f</v>
      </c>
      <c r="D8364" t="str">
        <f t="shared" si="394"/>
        <v>f</v>
      </c>
      <c r="E8364" t="str">
        <f>IF(COUNT(SEARCH({"04.","05.","09.","12."},CONCATENATE(P8363,U8363,AB8363,AH8363))),"t","f")</f>
        <v>f</v>
      </c>
      <c r="F8364" t="str">
        <f t="array" ref="F8364">IF(COUNT(SEARCH(HistorischeRubrieken,CONCATENATE(P8363,U8363,AB8363,AH8363))),"t","f")</f>
        <v>f</v>
      </c>
      <c r="G8364">
        <v>1</v>
      </c>
      <c r="H8364">
        <v>805301</v>
      </c>
      <c r="I8364" t="s">
        <v>5257</v>
      </c>
      <c r="J8364">
        <v>19961101</v>
      </c>
      <c r="K8364">
        <v>19980201</v>
      </c>
      <c r="M8364">
        <v>0</v>
      </c>
      <c r="N8364">
        <v>0</v>
      </c>
      <c r="O8364" t="s">
        <v>5094</v>
      </c>
      <c r="R8364">
        <v>0</v>
      </c>
      <c r="S8364" t="s">
        <v>271</v>
      </c>
      <c r="AA8364" t="s">
        <v>5095</v>
      </c>
      <c r="AC8364">
        <v>1</v>
      </c>
      <c r="AE8364">
        <v>0</v>
      </c>
      <c r="AF8364" t="s">
        <v>271</v>
      </c>
    </row>
    <row r="8365" spans="1:32" hidden="1" x14ac:dyDescent="0.25">
      <c r="A8365" t="str">
        <f t="array" ref="A8365">IF(COUNT(SEARCH(RubriekenHistorisch,CONCATENATE(P8364,U8364,AB8364,AH8364))),"t","f")</f>
        <v>f</v>
      </c>
      <c r="B8365" t="str">
        <f t="shared" si="392"/>
        <v>f</v>
      </c>
      <c r="C8365" t="str">
        <f t="shared" si="393"/>
        <v>f</v>
      </c>
      <c r="D8365" t="str">
        <f t="shared" si="394"/>
        <v>f</v>
      </c>
      <c r="E8365" t="str">
        <f>IF(COUNT(SEARCH({"04.","05.","09.","12."},CONCATENATE(P8364,U8364,AB8364,AH8364))),"t","f")</f>
        <v>f</v>
      </c>
      <c r="F8365" t="str">
        <f t="array" ref="F8365">IF(COUNT(SEARCH(HistorischeRubrieken,CONCATENATE(P8364,U8364,AB8364,AH8364))),"t","f")</f>
        <v>f</v>
      </c>
      <c r="G8365">
        <v>2</v>
      </c>
      <c r="H8365">
        <v>805301</v>
      </c>
      <c r="I8365" t="s">
        <v>5257</v>
      </c>
      <c r="J8365">
        <v>19980201</v>
      </c>
      <c r="K8365">
        <v>20000601</v>
      </c>
      <c r="M8365">
        <v>0</v>
      </c>
      <c r="N8365">
        <v>0</v>
      </c>
      <c r="O8365" t="s">
        <v>5094</v>
      </c>
      <c r="R8365">
        <v>0</v>
      </c>
      <c r="S8365" t="s">
        <v>271</v>
      </c>
      <c r="AA8365" t="s">
        <v>5095</v>
      </c>
      <c r="AC8365">
        <v>1</v>
      </c>
      <c r="AE8365">
        <v>0</v>
      </c>
      <c r="AF8365" t="s">
        <v>271</v>
      </c>
    </row>
    <row r="8366" spans="1:32" hidden="1" x14ac:dyDescent="0.25">
      <c r="A8366" t="str">
        <f t="array" ref="A8366">IF(COUNT(SEARCH(RubriekenHistorisch,CONCATENATE(P8365,U8365,AB8365,AH8365))),"t","f")</f>
        <v>f</v>
      </c>
      <c r="B8366" t="str">
        <f t="shared" si="392"/>
        <v>f</v>
      </c>
      <c r="C8366" t="str">
        <f t="shared" si="393"/>
        <v>f</v>
      </c>
      <c r="D8366" t="str">
        <f t="shared" si="394"/>
        <v>f</v>
      </c>
      <c r="E8366" t="str">
        <f>IF(COUNT(SEARCH({"04.","05.","09.","12."},CONCATENATE(P8365,U8365,AB8365,AH8365))),"t","f")</f>
        <v>f</v>
      </c>
      <c r="F8366" t="str">
        <f t="array" ref="F8366">IF(COUNT(SEARCH(HistorischeRubrieken,CONCATENATE(P8365,U8365,AB8365,AH8365))),"t","f")</f>
        <v>f</v>
      </c>
      <c r="G8366">
        <v>3</v>
      </c>
      <c r="H8366">
        <v>805301</v>
      </c>
      <c r="I8366" t="s">
        <v>5258</v>
      </c>
      <c r="J8366">
        <v>20000601</v>
      </c>
      <c r="K8366">
        <v>20010301</v>
      </c>
      <c r="M8366">
        <v>0</v>
      </c>
      <c r="N8366">
        <v>0</v>
      </c>
      <c r="O8366" t="s">
        <v>5094</v>
      </c>
      <c r="R8366">
        <v>0</v>
      </c>
      <c r="S8366" t="s">
        <v>271</v>
      </c>
      <c r="AA8366" t="s">
        <v>5259</v>
      </c>
      <c r="AC8366">
        <v>1</v>
      </c>
      <c r="AE8366">
        <v>0</v>
      </c>
      <c r="AF8366" t="s">
        <v>271</v>
      </c>
    </row>
    <row r="8367" spans="1:32" hidden="1" x14ac:dyDescent="0.25">
      <c r="A8367" t="str">
        <f t="array" ref="A8367">IF(COUNT(SEARCH(RubriekenHistorisch,CONCATENATE(P8366,U8366,AB8366,AH8366))),"t","f")</f>
        <v>f</v>
      </c>
      <c r="B8367" t="str">
        <f t="shared" si="392"/>
        <v>f</v>
      </c>
      <c r="C8367" t="str">
        <f t="shared" si="393"/>
        <v>f</v>
      </c>
      <c r="D8367" t="str">
        <f t="shared" si="394"/>
        <v>f</v>
      </c>
      <c r="E8367" t="str">
        <f>IF(COUNT(SEARCH({"04.","05.","09.","12."},CONCATENATE(P8366,U8366,AB8366,AH8366))),"t","f")</f>
        <v>f</v>
      </c>
      <c r="F8367" t="str">
        <f t="array" ref="F8367">IF(COUNT(SEARCH(HistorischeRubrieken,CONCATENATE(P8366,U8366,AB8366,AH8366))),"t","f")</f>
        <v>f</v>
      </c>
      <c r="G8367">
        <v>4</v>
      </c>
      <c r="H8367">
        <v>805301</v>
      </c>
      <c r="I8367" t="s">
        <v>5260</v>
      </c>
      <c r="J8367">
        <v>20010301</v>
      </c>
      <c r="K8367">
        <v>20110601</v>
      </c>
      <c r="M8367">
        <v>0</v>
      </c>
      <c r="N8367">
        <v>0</v>
      </c>
      <c r="O8367" t="s">
        <v>5083</v>
      </c>
      <c r="R8367">
        <v>0</v>
      </c>
      <c r="S8367" t="s">
        <v>271</v>
      </c>
      <c r="AA8367" t="s">
        <v>5084</v>
      </c>
      <c r="AC8367">
        <v>1</v>
      </c>
      <c r="AE8367">
        <v>0</v>
      </c>
      <c r="AF8367" t="s">
        <v>271</v>
      </c>
    </row>
    <row r="8368" spans="1:32" hidden="1" x14ac:dyDescent="0.25">
      <c r="A8368" t="str">
        <f t="array" ref="A8368">IF(COUNT(SEARCH(RubriekenHistorisch,CONCATENATE(P8367,U8367,AB8367,AH8367))),"t","f")</f>
        <v>f</v>
      </c>
      <c r="B8368" t="str">
        <f t="shared" si="392"/>
        <v>f</v>
      </c>
      <c r="C8368" t="str">
        <f t="shared" si="393"/>
        <v>f</v>
      </c>
      <c r="D8368" t="str">
        <f t="shared" si="394"/>
        <v>f</v>
      </c>
      <c r="E8368" t="str">
        <f>IF(COUNT(SEARCH({"04.","05.","09.","12."},CONCATENATE(P8367,U8367,AB8367,AH8367))),"t","f")</f>
        <v>f</v>
      </c>
      <c r="F8368" t="str">
        <f t="array" ref="F8368">IF(COUNT(SEARCH(HistorischeRubrieken,CONCATENATE(P8367,U8367,AB8367,AH8367))),"t","f")</f>
        <v>f</v>
      </c>
      <c r="G8368">
        <v>5</v>
      </c>
      <c r="H8368">
        <v>805301</v>
      </c>
      <c r="I8368" t="s">
        <v>5261</v>
      </c>
      <c r="J8368">
        <v>20110601</v>
      </c>
      <c r="K8368">
        <v>20120115</v>
      </c>
      <c r="M8368">
        <v>0</v>
      </c>
      <c r="N8368">
        <v>0</v>
      </c>
      <c r="O8368" t="s">
        <v>5076</v>
      </c>
      <c r="R8368">
        <v>0</v>
      </c>
      <c r="S8368" t="s">
        <v>271</v>
      </c>
      <c r="AA8368" t="s">
        <v>5077</v>
      </c>
      <c r="AC8368">
        <v>1</v>
      </c>
      <c r="AE8368">
        <v>0</v>
      </c>
      <c r="AF8368" t="s">
        <v>271</v>
      </c>
    </row>
    <row r="8369" spans="1:32" hidden="1" x14ac:dyDescent="0.25">
      <c r="A8369" t="str">
        <f t="array" ref="A8369">IF(COUNT(SEARCH(RubriekenHistorisch,CONCATENATE(P8368,U8368,AB8368,AH8368))),"t","f")</f>
        <v>f</v>
      </c>
      <c r="B8369" t="str">
        <f t="shared" si="392"/>
        <v>f</v>
      </c>
      <c r="C8369" t="str">
        <f t="shared" si="393"/>
        <v>f</v>
      </c>
      <c r="D8369" t="str">
        <f t="shared" si="394"/>
        <v>f</v>
      </c>
      <c r="E8369" t="str">
        <f>IF(COUNT(SEARCH({"04.","05.","09.","12."},CONCATENATE(P8368,U8368,AB8368,AH8368))),"t","f")</f>
        <v>f</v>
      </c>
      <c r="F8369" t="str">
        <f t="array" ref="F8369">IF(COUNT(SEARCH(HistorischeRubrieken,CONCATENATE(P8368,U8368,AB8368,AH8368))),"t","f")</f>
        <v>f</v>
      </c>
      <c r="G8369">
        <v>6</v>
      </c>
      <c r="H8369">
        <v>805301</v>
      </c>
      <c r="I8369" t="s">
        <v>5261</v>
      </c>
      <c r="J8369">
        <v>20120115</v>
      </c>
      <c r="K8369">
        <v>20120917</v>
      </c>
      <c r="M8369">
        <v>0</v>
      </c>
      <c r="N8369">
        <v>0</v>
      </c>
      <c r="O8369" t="s">
        <v>5078</v>
      </c>
      <c r="R8369">
        <v>0</v>
      </c>
      <c r="S8369" t="s">
        <v>271</v>
      </c>
      <c r="AA8369" t="s">
        <v>5079</v>
      </c>
      <c r="AC8369">
        <v>1</v>
      </c>
      <c r="AE8369">
        <v>0</v>
      </c>
      <c r="AF8369" t="s">
        <v>271</v>
      </c>
    </row>
    <row r="8370" spans="1:32" x14ac:dyDescent="0.25">
      <c r="A8370" t="str">
        <f t="array" ref="A8370">IF(COUNT(SEARCH(RubriekenHistorisch,CONCATENATE(P8369,U8369,AB8369,AH8369))),"t","f")</f>
        <v>f</v>
      </c>
      <c r="B8370" t="str">
        <f t="shared" si="392"/>
        <v>f</v>
      </c>
      <c r="C8370" t="str">
        <f t="shared" si="393"/>
        <v>f</v>
      </c>
      <c r="D8370" t="str">
        <f t="shared" si="394"/>
        <v>f</v>
      </c>
      <c r="E8370" t="str">
        <f>IF(COUNT(SEARCH({"04.","05.","09.","12."},CONCATENATE(P8369,U8369,AB8369,AH8369))),"t","f")</f>
        <v>f</v>
      </c>
      <c r="F8370" t="str">
        <f t="array" ref="F8370">IF(COUNT(SEARCH(HistorischeRubrieken,CONCATENATE(P8369,U8369,AB8369,AH8369))),"t","f")</f>
        <v>f</v>
      </c>
      <c r="G8370">
        <v>7</v>
      </c>
      <c r="H8370">
        <v>805301</v>
      </c>
      <c r="I8370" t="s">
        <v>5261</v>
      </c>
      <c r="J8370">
        <v>20120917</v>
      </c>
      <c r="M8370">
        <v>0</v>
      </c>
      <c r="N8370">
        <v>0</v>
      </c>
      <c r="O8370" t="s">
        <v>5078</v>
      </c>
      <c r="R8370">
        <v>0</v>
      </c>
      <c r="S8370" t="s">
        <v>271</v>
      </c>
      <c r="AA8370" t="s">
        <v>5079</v>
      </c>
      <c r="AC8370">
        <v>1</v>
      </c>
      <c r="AE8370">
        <v>0</v>
      </c>
      <c r="AF8370" t="s">
        <v>271</v>
      </c>
    </row>
    <row r="8371" spans="1:32" hidden="1" x14ac:dyDescent="0.25">
      <c r="A8371" t="str">
        <f t="array" ref="A8371">IF(COUNT(SEARCH(RubriekenHistorisch,CONCATENATE(P8370,U8370,AB8370,AH8370))),"t","f")</f>
        <v>f</v>
      </c>
      <c r="B8371" t="str">
        <f t="shared" si="392"/>
        <v>f</v>
      </c>
      <c r="C8371" t="str">
        <f t="shared" si="393"/>
        <v>f</v>
      </c>
      <c r="D8371" t="str">
        <f t="shared" si="394"/>
        <v>f</v>
      </c>
      <c r="E8371" t="str">
        <f>IF(COUNT(SEARCH({"04.","05.","09.","12."},CONCATENATE(P8370,U8370,AB8370,AH8370))),"t","f")</f>
        <v>f</v>
      </c>
      <c r="F8371" t="str">
        <f t="array" ref="F8371">IF(COUNT(SEARCH(HistorischeRubrieken,CONCATENATE(P8370,U8370,AB8370,AH8370))),"t","f")</f>
        <v>f</v>
      </c>
      <c r="G8371">
        <v>1</v>
      </c>
      <c r="H8371">
        <v>805302</v>
      </c>
      <c r="I8371" t="s">
        <v>5262</v>
      </c>
      <c r="J8371">
        <v>20120401</v>
      </c>
      <c r="K8371">
        <v>20120901</v>
      </c>
      <c r="M8371">
        <v>0</v>
      </c>
      <c r="N8371">
        <v>0</v>
      </c>
      <c r="T8371" t="s">
        <v>5078</v>
      </c>
      <c r="U8371" t="s">
        <v>5263</v>
      </c>
      <c r="V8371">
        <v>0</v>
      </c>
      <c r="W8371">
        <v>1</v>
      </c>
      <c r="X8371">
        <v>20120402</v>
      </c>
      <c r="Y8371">
        <v>0</v>
      </c>
      <c r="Z8371" t="s">
        <v>271</v>
      </c>
    </row>
    <row r="8372" spans="1:32" hidden="1" x14ac:dyDescent="0.25">
      <c r="A8372" t="str">
        <f t="array" ref="A8372">IF(COUNT(SEARCH(RubriekenHistorisch,CONCATENATE(P8371,U8371,AB8371,AH8371))),"t","f")</f>
        <v>f</v>
      </c>
      <c r="B8372" t="str">
        <f t="shared" si="392"/>
        <v>f</v>
      </c>
      <c r="C8372" t="str">
        <f t="shared" si="393"/>
        <v>t</v>
      </c>
      <c r="D8372" t="str">
        <f t="shared" si="394"/>
        <v>f</v>
      </c>
      <c r="E8372" t="str">
        <f>IF(COUNT(SEARCH({"04.","05.","09.","12."},CONCATENATE(P8371,U8371,AB8371,AH8371))),"t","f")</f>
        <v>f</v>
      </c>
      <c r="F8372" t="str">
        <f t="array" ref="F8372">IF(COUNT(SEARCH(HistorischeRubrieken,CONCATENATE(P8371,U8371,AB8371,AH8371))),"t","f")</f>
        <v>f</v>
      </c>
      <c r="G8372">
        <v>1</v>
      </c>
      <c r="H8372">
        <v>805401</v>
      </c>
      <c r="I8372" t="s">
        <v>5264</v>
      </c>
      <c r="J8372">
        <v>19961101</v>
      </c>
      <c r="K8372">
        <v>20010301</v>
      </c>
      <c r="M8372">
        <v>0</v>
      </c>
      <c r="N8372">
        <v>0</v>
      </c>
      <c r="O8372" t="s">
        <v>5094</v>
      </c>
      <c r="R8372">
        <v>0</v>
      </c>
      <c r="S8372" t="s">
        <v>271</v>
      </c>
      <c r="AA8372" t="s">
        <v>5095</v>
      </c>
      <c r="AC8372">
        <v>1</v>
      </c>
      <c r="AE8372">
        <v>0</v>
      </c>
      <c r="AF8372" t="s">
        <v>271</v>
      </c>
    </row>
    <row r="8373" spans="1:32" hidden="1" x14ac:dyDescent="0.25">
      <c r="A8373" t="str">
        <f t="array" ref="A8373">IF(COUNT(SEARCH(RubriekenHistorisch,CONCATENATE(P8372,U8372,AB8372,AH8372))),"t","f")</f>
        <v>f</v>
      </c>
      <c r="B8373" t="str">
        <f t="shared" si="392"/>
        <v>f</v>
      </c>
      <c r="C8373" t="str">
        <f t="shared" si="393"/>
        <v>f</v>
      </c>
      <c r="D8373" t="str">
        <f t="shared" si="394"/>
        <v>f</v>
      </c>
      <c r="E8373" t="str">
        <f>IF(COUNT(SEARCH({"04.","05.","09.","12."},CONCATENATE(P8372,U8372,AB8372,AH8372))),"t","f")</f>
        <v>f</v>
      </c>
      <c r="F8373" t="str">
        <f t="array" ref="F8373">IF(COUNT(SEARCH(HistorischeRubrieken,CONCATENATE(P8372,U8372,AB8372,AH8372))),"t","f")</f>
        <v>f</v>
      </c>
      <c r="G8373">
        <v>2</v>
      </c>
      <c r="H8373">
        <v>805401</v>
      </c>
      <c r="I8373" t="s">
        <v>5265</v>
      </c>
      <c r="J8373">
        <v>20010301</v>
      </c>
      <c r="K8373">
        <v>20021201</v>
      </c>
      <c r="M8373">
        <v>0</v>
      </c>
      <c r="N8373">
        <v>0</v>
      </c>
      <c r="O8373" t="s">
        <v>5083</v>
      </c>
      <c r="R8373">
        <v>0</v>
      </c>
      <c r="S8373" t="s">
        <v>271</v>
      </c>
      <c r="AA8373" t="s">
        <v>5084</v>
      </c>
      <c r="AC8373">
        <v>1</v>
      </c>
      <c r="AE8373">
        <v>0</v>
      </c>
      <c r="AF8373" t="s">
        <v>271</v>
      </c>
    </row>
    <row r="8374" spans="1:32" hidden="1" x14ac:dyDescent="0.25">
      <c r="A8374" t="str">
        <f t="array" ref="A8374">IF(COUNT(SEARCH(RubriekenHistorisch,CONCATENATE(P8373,U8373,AB8373,AH8373))),"t","f")</f>
        <v>f</v>
      </c>
      <c r="B8374" t="str">
        <f t="shared" si="392"/>
        <v>f</v>
      </c>
      <c r="C8374" t="str">
        <f t="shared" si="393"/>
        <v>f</v>
      </c>
      <c r="D8374" t="str">
        <f t="shared" si="394"/>
        <v>f</v>
      </c>
      <c r="E8374" t="str">
        <f>IF(COUNT(SEARCH({"04.","05.","09.","12."},CONCATENATE(P8373,U8373,AB8373,AH8373))),"t","f")</f>
        <v>f</v>
      </c>
      <c r="F8374" t="str">
        <f t="array" ref="F8374">IF(COUNT(SEARCH(HistorischeRubrieken,CONCATENATE(P8373,U8373,AB8373,AH8373))),"t","f")</f>
        <v>f</v>
      </c>
      <c r="G8374">
        <v>3</v>
      </c>
      <c r="H8374">
        <v>805401</v>
      </c>
      <c r="I8374" t="s">
        <v>5265</v>
      </c>
      <c r="J8374">
        <v>20021201</v>
      </c>
      <c r="K8374">
        <v>20110601</v>
      </c>
      <c r="M8374">
        <v>0</v>
      </c>
      <c r="N8374">
        <v>0</v>
      </c>
      <c r="O8374" t="s">
        <v>5083</v>
      </c>
      <c r="R8374">
        <v>0</v>
      </c>
      <c r="S8374" t="s">
        <v>271</v>
      </c>
      <c r="AA8374" t="s">
        <v>5084</v>
      </c>
      <c r="AC8374">
        <v>1</v>
      </c>
      <c r="AE8374">
        <v>0</v>
      </c>
      <c r="AF8374" t="s">
        <v>271</v>
      </c>
    </row>
    <row r="8375" spans="1:32" hidden="1" x14ac:dyDescent="0.25">
      <c r="A8375" t="str">
        <f t="array" ref="A8375">IF(COUNT(SEARCH(RubriekenHistorisch,CONCATENATE(P8374,U8374,AB8374,AH8374))),"t","f")</f>
        <v>f</v>
      </c>
      <c r="B8375" t="str">
        <f t="shared" si="392"/>
        <v>f</v>
      </c>
      <c r="C8375" t="str">
        <f t="shared" si="393"/>
        <v>f</v>
      </c>
      <c r="D8375" t="str">
        <f t="shared" si="394"/>
        <v>f</v>
      </c>
      <c r="E8375" t="str">
        <f>IF(COUNT(SEARCH({"04.","05.","09.","12."},CONCATENATE(P8374,U8374,AB8374,AH8374))),"t","f")</f>
        <v>f</v>
      </c>
      <c r="F8375" t="str">
        <f t="array" ref="F8375">IF(COUNT(SEARCH(HistorischeRubrieken,CONCATENATE(P8374,U8374,AB8374,AH8374))),"t","f")</f>
        <v>f</v>
      </c>
      <c r="G8375">
        <v>4</v>
      </c>
      <c r="H8375">
        <v>805401</v>
      </c>
      <c r="I8375" t="s">
        <v>5265</v>
      </c>
      <c r="J8375">
        <v>20110601</v>
      </c>
      <c r="K8375">
        <v>20120301</v>
      </c>
      <c r="M8375">
        <v>0</v>
      </c>
      <c r="N8375">
        <v>0</v>
      </c>
      <c r="O8375" t="s">
        <v>5076</v>
      </c>
      <c r="R8375">
        <v>0</v>
      </c>
      <c r="S8375" t="s">
        <v>271</v>
      </c>
      <c r="AA8375" t="s">
        <v>5077</v>
      </c>
      <c r="AC8375">
        <v>1</v>
      </c>
      <c r="AE8375">
        <v>0</v>
      </c>
      <c r="AF8375" t="s">
        <v>271</v>
      </c>
    </row>
    <row r="8376" spans="1:32" hidden="1" x14ac:dyDescent="0.25">
      <c r="A8376" t="str">
        <f t="array" ref="A8376">IF(COUNT(SEARCH(RubriekenHistorisch,CONCATENATE(P8375,U8375,AB8375,AH8375))),"t","f")</f>
        <v>f</v>
      </c>
      <c r="B8376" t="str">
        <f t="shared" si="392"/>
        <v>f</v>
      </c>
      <c r="C8376" t="str">
        <f t="shared" si="393"/>
        <v>f</v>
      </c>
      <c r="D8376" t="str">
        <f t="shared" si="394"/>
        <v>f</v>
      </c>
      <c r="E8376" t="str">
        <f>IF(COUNT(SEARCH({"04.","05.","09.","12."},CONCATENATE(P8375,U8375,AB8375,AH8375))),"t","f")</f>
        <v>f</v>
      </c>
      <c r="F8376" t="str">
        <f t="array" ref="F8376">IF(COUNT(SEARCH(HistorischeRubrieken,CONCATENATE(P8375,U8375,AB8375,AH8375))),"t","f")</f>
        <v>f</v>
      </c>
      <c r="G8376">
        <v>1</v>
      </c>
      <c r="H8376">
        <v>805501</v>
      </c>
      <c r="I8376" t="s">
        <v>5266</v>
      </c>
      <c r="J8376">
        <v>19961101</v>
      </c>
      <c r="K8376">
        <v>20010301</v>
      </c>
      <c r="M8376">
        <v>0</v>
      </c>
      <c r="N8376">
        <v>0</v>
      </c>
      <c r="O8376" t="s">
        <v>5094</v>
      </c>
      <c r="R8376">
        <v>0</v>
      </c>
      <c r="S8376" t="s">
        <v>271</v>
      </c>
      <c r="AA8376" t="s">
        <v>5095</v>
      </c>
      <c r="AC8376">
        <v>1</v>
      </c>
      <c r="AE8376">
        <v>0</v>
      </c>
      <c r="AF8376" t="s">
        <v>271</v>
      </c>
    </row>
    <row r="8377" spans="1:32" hidden="1" x14ac:dyDescent="0.25">
      <c r="A8377" t="str">
        <f t="array" ref="A8377">IF(COUNT(SEARCH(RubriekenHistorisch,CONCATENATE(P8376,U8376,AB8376,AH8376))),"t","f")</f>
        <v>f</v>
      </c>
      <c r="B8377" t="str">
        <f t="shared" si="392"/>
        <v>f</v>
      </c>
      <c r="C8377" t="str">
        <f t="shared" si="393"/>
        <v>f</v>
      </c>
      <c r="D8377" t="str">
        <f t="shared" si="394"/>
        <v>f</v>
      </c>
      <c r="E8377" t="str">
        <f>IF(COUNT(SEARCH({"04.","05.","09.","12."},CONCATENATE(P8376,U8376,AB8376,AH8376))),"t","f")</f>
        <v>f</v>
      </c>
      <c r="F8377" t="str">
        <f t="array" ref="F8377">IF(COUNT(SEARCH(HistorischeRubrieken,CONCATENATE(P8376,U8376,AB8376,AH8376))),"t","f")</f>
        <v>f</v>
      </c>
      <c r="G8377">
        <v>2</v>
      </c>
      <c r="H8377">
        <v>805501</v>
      </c>
      <c r="I8377" t="s">
        <v>5266</v>
      </c>
      <c r="J8377">
        <v>20010301</v>
      </c>
      <c r="K8377">
        <v>20021201</v>
      </c>
      <c r="M8377">
        <v>0</v>
      </c>
      <c r="N8377">
        <v>0</v>
      </c>
      <c r="O8377" t="s">
        <v>5083</v>
      </c>
      <c r="R8377">
        <v>0</v>
      </c>
      <c r="S8377" t="s">
        <v>271</v>
      </c>
      <c r="AA8377" t="s">
        <v>5084</v>
      </c>
      <c r="AC8377">
        <v>1</v>
      </c>
      <c r="AE8377">
        <v>0</v>
      </c>
      <c r="AF8377" t="s">
        <v>271</v>
      </c>
    </row>
    <row r="8378" spans="1:32" hidden="1" x14ac:dyDescent="0.25">
      <c r="A8378" t="str">
        <f t="array" ref="A8378">IF(COUNT(SEARCH(RubriekenHistorisch,CONCATENATE(P8377,U8377,AB8377,AH8377))),"t","f")</f>
        <v>f</v>
      </c>
      <c r="B8378" t="str">
        <f t="shared" si="392"/>
        <v>f</v>
      </c>
      <c r="C8378" t="str">
        <f t="shared" si="393"/>
        <v>f</v>
      </c>
      <c r="D8378" t="str">
        <f t="shared" si="394"/>
        <v>f</v>
      </c>
      <c r="E8378" t="str">
        <f>IF(COUNT(SEARCH({"04.","05.","09.","12."},CONCATENATE(P8377,U8377,AB8377,AH8377))),"t","f")</f>
        <v>f</v>
      </c>
      <c r="F8378" t="str">
        <f t="array" ref="F8378">IF(COUNT(SEARCH(HistorischeRubrieken,CONCATENATE(P8377,U8377,AB8377,AH8377))),"t","f")</f>
        <v>f</v>
      </c>
      <c r="G8378">
        <v>3</v>
      </c>
      <c r="H8378">
        <v>805501</v>
      </c>
      <c r="I8378" t="s">
        <v>5267</v>
      </c>
      <c r="J8378">
        <v>20021201</v>
      </c>
      <c r="K8378">
        <v>20110601</v>
      </c>
      <c r="M8378">
        <v>0</v>
      </c>
      <c r="N8378">
        <v>0</v>
      </c>
      <c r="O8378" t="s">
        <v>5083</v>
      </c>
      <c r="R8378">
        <v>0</v>
      </c>
      <c r="S8378" t="s">
        <v>271</v>
      </c>
      <c r="AA8378" t="s">
        <v>5084</v>
      </c>
      <c r="AC8378">
        <v>1</v>
      </c>
      <c r="AE8378">
        <v>0</v>
      </c>
      <c r="AF8378" t="s">
        <v>271</v>
      </c>
    </row>
    <row r="8379" spans="1:32" hidden="1" x14ac:dyDescent="0.25">
      <c r="A8379" t="str">
        <f t="array" ref="A8379">IF(COUNT(SEARCH(RubriekenHistorisch,CONCATENATE(P8378,U8378,AB8378,AH8378))),"t","f")</f>
        <v>f</v>
      </c>
      <c r="B8379" t="str">
        <f t="shared" si="392"/>
        <v>f</v>
      </c>
      <c r="C8379" t="str">
        <f t="shared" si="393"/>
        <v>f</v>
      </c>
      <c r="D8379" t="str">
        <f t="shared" si="394"/>
        <v>f</v>
      </c>
      <c r="E8379" t="str">
        <f>IF(COUNT(SEARCH({"04.","05.","09.","12."},CONCATENATE(P8378,U8378,AB8378,AH8378))),"t","f")</f>
        <v>f</v>
      </c>
      <c r="F8379" t="str">
        <f t="array" ref="F8379">IF(COUNT(SEARCH(HistorischeRubrieken,CONCATENATE(P8378,U8378,AB8378,AH8378))),"t","f")</f>
        <v>f</v>
      </c>
      <c r="G8379">
        <v>4</v>
      </c>
      <c r="H8379">
        <v>805501</v>
      </c>
      <c r="I8379" t="s">
        <v>5267</v>
      </c>
      <c r="J8379">
        <v>20110601</v>
      </c>
      <c r="K8379">
        <v>20120115</v>
      </c>
      <c r="M8379">
        <v>0</v>
      </c>
      <c r="N8379">
        <v>0</v>
      </c>
      <c r="O8379" t="s">
        <v>5076</v>
      </c>
      <c r="R8379">
        <v>0</v>
      </c>
      <c r="S8379" t="s">
        <v>271</v>
      </c>
      <c r="AA8379" t="s">
        <v>5077</v>
      </c>
      <c r="AC8379">
        <v>1</v>
      </c>
      <c r="AE8379">
        <v>0</v>
      </c>
      <c r="AF8379" t="s">
        <v>271</v>
      </c>
    </row>
    <row r="8380" spans="1:32" hidden="1" x14ac:dyDescent="0.25">
      <c r="A8380" t="str">
        <f t="array" ref="A8380">IF(COUNT(SEARCH(RubriekenHistorisch,CONCATENATE(P8379,U8379,AB8379,AH8379))),"t","f")</f>
        <v>f</v>
      </c>
      <c r="B8380" t="str">
        <f t="shared" si="392"/>
        <v>f</v>
      </c>
      <c r="C8380" t="str">
        <f t="shared" si="393"/>
        <v>f</v>
      </c>
      <c r="D8380" t="str">
        <f t="shared" si="394"/>
        <v>f</v>
      </c>
      <c r="E8380" t="str">
        <f>IF(COUNT(SEARCH({"04.","05.","09.","12."},CONCATENATE(P8379,U8379,AB8379,AH8379))),"t","f")</f>
        <v>f</v>
      </c>
      <c r="F8380" t="str">
        <f t="array" ref="F8380">IF(COUNT(SEARCH(HistorischeRubrieken,CONCATENATE(P8379,U8379,AB8379,AH8379))),"t","f")</f>
        <v>f</v>
      </c>
      <c r="G8380">
        <v>5</v>
      </c>
      <c r="H8380">
        <v>805501</v>
      </c>
      <c r="I8380" t="s">
        <v>5267</v>
      </c>
      <c r="J8380">
        <v>20120115</v>
      </c>
      <c r="K8380">
        <v>20120917</v>
      </c>
      <c r="M8380">
        <v>0</v>
      </c>
      <c r="N8380">
        <v>0</v>
      </c>
      <c r="O8380" t="s">
        <v>5078</v>
      </c>
      <c r="R8380">
        <v>0</v>
      </c>
      <c r="S8380" t="s">
        <v>271</v>
      </c>
      <c r="AA8380" t="s">
        <v>5079</v>
      </c>
      <c r="AC8380">
        <v>1</v>
      </c>
      <c r="AE8380">
        <v>0</v>
      </c>
      <c r="AF8380" t="s">
        <v>271</v>
      </c>
    </row>
    <row r="8381" spans="1:32" x14ac:dyDescent="0.25">
      <c r="A8381" t="str">
        <f t="array" ref="A8381">IF(COUNT(SEARCH(RubriekenHistorisch,CONCATENATE(P8380,U8380,AB8380,AH8380))),"t","f")</f>
        <v>f</v>
      </c>
      <c r="B8381" t="str">
        <f t="shared" si="392"/>
        <v>f</v>
      </c>
      <c r="C8381" t="str">
        <f t="shared" si="393"/>
        <v>f</v>
      </c>
      <c r="D8381" t="str">
        <f t="shared" si="394"/>
        <v>f</v>
      </c>
      <c r="E8381" t="str">
        <f>IF(COUNT(SEARCH({"04.","05.","09.","12."},CONCATENATE(P8380,U8380,AB8380,AH8380))),"t","f")</f>
        <v>f</v>
      </c>
      <c r="F8381" t="str">
        <f t="array" ref="F8381">IF(COUNT(SEARCH(HistorischeRubrieken,CONCATENATE(P8380,U8380,AB8380,AH8380))),"t","f")</f>
        <v>f</v>
      </c>
      <c r="G8381">
        <v>6</v>
      </c>
      <c r="H8381">
        <v>805501</v>
      </c>
      <c r="I8381" t="s">
        <v>5267</v>
      </c>
      <c r="J8381">
        <v>20120917</v>
      </c>
      <c r="M8381">
        <v>0</v>
      </c>
      <c r="N8381">
        <v>0</v>
      </c>
      <c r="O8381" t="s">
        <v>5078</v>
      </c>
      <c r="R8381">
        <v>0</v>
      </c>
      <c r="S8381" t="s">
        <v>271</v>
      </c>
      <c r="AA8381" t="s">
        <v>5079</v>
      </c>
      <c r="AC8381">
        <v>1</v>
      </c>
      <c r="AE8381">
        <v>0</v>
      </c>
      <c r="AF8381" t="s">
        <v>271</v>
      </c>
    </row>
    <row r="8382" spans="1:32" hidden="1" x14ac:dyDescent="0.25">
      <c r="A8382" t="str">
        <f t="array" ref="A8382">IF(COUNT(SEARCH(RubriekenHistorisch,CONCATENATE(P8381,U8381,AB8381,AH8381))),"t","f")</f>
        <v>f</v>
      </c>
      <c r="B8382" t="str">
        <f t="shared" si="392"/>
        <v>f</v>
      </c>
      <c r="C8382" t="str">
        <f t="shared" si="393"/>
        <v>f</v>
      </c>
      <c r="D8382" t="str">
        <f t="shared" si="394"/>
        <v>f</v>
      </c>
      <c r="E8382" t="str">
        <f>IF(COUNT(SEARCH({"04.","05.","09.","12."},CONCATENATE(P8381,U8381,AB8381,AH8381))),"t","f")</f>
        <v>f</v>
      </c>
      <c r="F8382" t="str">
        <f t="array" ref="F8382">IF(COUNT(SEARCH(HistorischeRubrieken,CONCATENATE(P8381,U8381,AB8381,AH8381))),"t","f")</f>
        <v>f</v>
      </c>
      <c r="G8382">
        <v>1</v>
      </c>
      <c r="H8382">
        <v>805502</v>
      </c>
      <c r="I8382" t="s">
        <v>5268</v>
      </c>
      <c r="J8382">
        <v>20120401</v>
      </c>
      <c r="K8382">
        <v>20120901</v>
      </c>
      <c r="M8382">
        <v>0</v>
      </c>
      <c r="N8382">
        <v>0</v>
      </c>
      <c r="T8382" t="s">
        <v>5078</v>
      </c>
      <c r="U8382" t="s">
        <v>5269</v>
      </c>
      <c r="V8382">
        <v>0</v>
      </c>
      <c r="W8382">
        <v>1</v>
      </c>
      <c r="X8382">
        <v>20120402</v>
      </c>
      <c r="Y8382">
        <v>0</v>
      </c>
      <c r="Z8382" t="s">
        <v>271</v>
      </c>
    </row>
    <row r="8383" spans="1:32" hidden="1" x14ac:dyDescent="0.25">
      <c r="A8383" t="str">
        <f t="array" ref="A8383">IF(COUNT(SEARCH(RubriekenHistorisch,CONCATENATE(P8382,U8382,AB8382,AH8382))),"t","f")</f>
        <v>f</v>
      </c>
      <c r="B8383" t="str">
        <f t="shared" si="392"/>
        <v>f</v>
      </c>
      <c r="C8383" t="str">
        <f t="shared" si="393"/>
        <v>t</v>
      </c>
      <c r="D8383" t="str">
        <f t="shared" si="394"/>
        <v>f</v>
      </c>
      <c r="E8383" t="str">
        <f>IF(COUNT(SEARCH({"04.","05.","09.","12."},CONCATENATE(P8382,U8382,AB8382,AH8382))),"t","f")</f>
        <v>f</v>
      </c>
      <c r="F8383" t="str">
        <f t="array" ref="F8383">IF(COUNT(SEARCH(HistorischeRubrieken,CONCATENATE(P8382,U8382,AB8382,AH8382))),"t","f")</f>
        <v>f</v>
      </c>
      <c r="G8383">
        <v>1</v>
      </c>
      <c r="H8383">
        <v>805601</v>
      </c>
      <c r="I8383" t="s">
        <v>5270</v>
      </c>
      <c r="J8383">
        <v>19961101</v>
      </c>
      <c r="K8383">
        <v>20010301</v>
      </c>
      <c r="M8383">
        <v>0</v>
      </c>
      <c r="N8383">
        <v>0</v>
      </c>
      <c r="O8383" t="s">
        <v>5094</v>
      </c>
      <c r="R8383">
        <v>0</v>
      </c>
      <c r="S8383" t="s">
        <v>271</v>
      </c>
      <c r="AA8383" t="s">
        <v>5095</v>
      </c>
      <c r="AC8383">
        <v>1</v>
      </c>
      <c r="AE8383">
        <v>0</v>
      </c>
      <c r="AF8383" t="s">
        <v>271</v>
      </c>
    </row>
    <row r="8384" spans="1:32" hidden="1" x14ac:dyDescent="0.25">
      <c r="A8384" t="str">
        <f t="array" ref="A8384">IF(COUNT(SEARCH(RubriekenHistorisch,CONCATENATE(P8383,U8383,AB8383,AH8383))),"t","f")</f>
        <v>f</v>
      </c>
      <c r="B8384" t="str">
        <f t="shared" si="392"/>
        <v>f</v>
      </c>
      <c r="C8384" t="str">
        <f t="shared" si="393"/>
        <v>f</v>
      </c>
      <c r="D8384" t="str">
        <f t="shared" si="394"/>
        <v>f</v>
      </c>
      <c r="E8384" t="str">
        <f>IF(COUNT(SEARCH({"04.","05.","09.","12."},CONCATENATE(P8383,U8383,AB8383,AH8383))),"t","f")</f>
        <v>f</v>
      </c>
      <c r="F8384" t="str">
        <f t="array" ref="F8384">IF(COUNT(SEARCH(HistorischeRubrieken,CONCATENATE(P8383,U8383,AB8383,AH8383))),"t","f")</f>
        <v>f</v>
      </c>
      <c r="G8384">
        <v>2</v>
      </c>
      <c r="H8384">
        <v>805601</v>
      </c>
      <c r="I8384" t="s">
        <v>5270</v>
      </c>
      <c r="J8384">
        <v>20010301</v>
      </c>
      <c r="K8384">
        <v>20110601</v>
      </c>
      <c r="M8384">
        <v>0</v>
      </c>
      <c r="N8384">
        <v>0</v>
      </c>
      <c r="O8384" t="s">
        <v>5083</v>
      </c>
      <c r="R8384">
        <v>0</v>
      </c>
      <c r="S8384" t="s">
        <v>271</v>
      </c>
      <c r="AA8384" t="s">
        <v>5084</v>
      </c>
      <c r="AC8384">
        <v>1</v>
      </c>
      <c r="AE8384">
        <v>0</v>
      </c>
      <c r="AF8384" t="s">
        <v>271</v>
      </c>
    </row>
    <row r="8385" spans="1:32" hidden="1" x14ac:dyDescent="0.25">
      <c r="A8385" t="str">
        <f t="array" ref="A8385">IF(COUNT(SEARCH(RubriekenHistorisch,CONCATENATE(P8384,U8384,AB8384,AH8384))),"t","f")</f>
        <v>f</v>
      </c>
      <c r="B8385" t="str">
        <f t="shared" si="392"/>
        <v>f</v>
      </c>
      <c r="C8385" t="str">
        <f t="shared" si="393"/>
        <v>f</v>
      </c>
      <c r="D8385" t="str">
        <f t="shared" si="394"/>
        <v>f</v>
      </c>
      <c r="E8385" t="str">
        <f>IF(COUNT(SEARCH({"04.","05.","09.","12."},CONCATENATE(P8384,U8384,AB8384,AH8384))),"t","f")</f>
        <v>f</v>
      </c>
      <c r="F8385" t="str">
        <f t="array" ref="F8385">IF(COUNT(SEARCH(HistorischeRubrieken,CONCATENATE(P8384,U8384,AB8384,AH8384))),"t","f")</f>
        <v>f</v>
      </c>
      <c r="G8385">
        <v>3</v>
      </c>
      <c r="H8385">
        <v>805601</v>
      </c>
      <c r="I8385" t="s">
        <v>5270</v>
      </c>
      <c r="J8385">
        <v>20110601</v>
      </c>
      <c r="K8385">
        <v>20120115</v>
      </c>
      <c r="M8385">
        <v>0</v>
      </c>
      <c r="N8385">
        <v>0</v>
      </c>
      <c r="O8385" t="s">
        <v>5076</v>
      </c>
      <c r="R8385">
        <v>0</v>
      </c>
      <c r="S8385" t="s">
        <v>271</v>
      </c>
      <c r="AA8385" t="s">
        <v>5077</v>
      </c>
      <c r="AC8385">
        <v>1</v>
      </c>
      <c r="AE8385">
        <v>0</v>
      </c>
      <c r="AF8385" t="s">
        <v>271</v>
      </c>
    </row>
    <row r="8386" spans="1:32" hidden="1" x14ac:dyDescent="0.25">
      <c r="A8386" t="str">
        <f t="array" ref="A8386">IF(COUNT(SEARCH(RubriekenHistorisch,CONCATENATE(P8385,U8385,AB8385,AH8385))),"t","f")</f>
        <v>f</v>
      </c>
      <c r="B8386" t="str">
        <f t="shared" si="392"/>
        <v>f</v>
      </c>
      <c r="C8386" t="str">
        <f t="shared" si="393"/>
        <v>f</v>
      </c>
      <c r="D8386" t="str">
        <f t="shared" si="394"/>
        <v>f</v>
      </c>
      <c r="E8386" t="str">
        <f>IF(COUNT(SEARCH({"04.","05.","09.","12."},CONCATENATE(P8385,U8385,AB8385,AH8385))),"t","f")</f>
        <v>f</v>
      </c>
      <c r="F8386" t="str">
        <f t="array" ref="F8386">IF(COUNT(SEARCH(HistorischeRubrieken,CONCATENATE(P8385,U8385,AB8385,AH8385))),"t","f")</f>
        <v>f</v>
      </c>
      <c r="G8386">
        <v>4</v>
      </c>
      <c r="H8386">
        <v>805601</v>
      </c>
      <c r="I8386" t="s">
        <v>5270</v>
      </c>
      <c r="J8386">
        <v>20120115</v>
      </c>
      <c r="K8386">
        <v>20120917</v>
      </c>
      <c r="M8386">
        <v>0</v>
      </c>
      <c r="N8386">
        <v>0</v>
      </c>
      <c r="O8386" t="s">
        <v>5078</v>
      </c>
      <c r="R8386">
        <v>0</v>
      </c>
      <c r="S8386" t="s">
        <v>271</v>
      </c>
      <c r="AA8386" t="s">
        <v>5079</v>
      </c>
      <c r="AC8386">
        <v>1</v>
      </c>
      <c r="AE8386">
        <v>0</v>
      </c>
      <c r="AF8386" t="s">
        <v>271</v>
      </c>
    </row>
    <row r="8387" spans="1:32" x14ac:dyDescent="0.25">
      <c r="A8387" t="str">
        <f t="array" ref="A8387">IF(COUNT(SEARCH(RubriekenHistorisch,CONCATENATE(P8386,U8386,AB8386,AH8386))),"t","f")</f>
        <v>f</v>
      </c>
      <c r="B8387" t="str">
        <f t="shared" ref="B8387:B8450" si="395">IF(COUNT(SEARCH("07.66.20",CONCATENATE(P8386,U8386,AB8386,AH8386))),"t","f")</f>
        <v>f</v>
      </c>
      <c r="C8387" t="str">
        <f t="shared" ref="C8387:C8450" si="396">IF(COUNT(SEARCH("14.40.10",CONCATENATE(P8386,U8386,AB8386,AH8386))),"t","f")</f>
        <v>f</v>
      </c>
      <c r="D8387" t="str">
        <f t="shared" si="394"/>
        <v>f</v>
      </c>
      <c r="E8387" t="str">
        <f>IF(COUNT(SEARCH({"04.","05.","09.","12."},CONCATENATE(P8386,U8386,AB8386,AH8386))),"t","f")</f>
        <v>f</v>
      </c>
      <c r="F8387" t="str">
        <f t="array" ref="F8387">IF(COUNT(SEARCH(HistorischeRubrieken,CONCATENATE(P8386,U8386,AB8386,AH8386))),"t","f")</f>
        <v>f</v>
      </c>
      <c r="G8387">
        <v>5</v>
      </c>
      <c r="H8387">
        <v>805601</v>
      </c>
      <c r="I8387" t="s">
        <v>5270</v>
      </c>
      <c r="J8387">
        <v>20120917</v>
      </c>
      <c r="M8387">
        <v>0</v>
      </c>
      <c r="N8387">
        <v>0</v>
      </c>
      <c r="O8387" t="s">
        <v>5078</v>
      </c>
      <c r="R8387">
        <v>0</v>
      </c>
      <c r="S8387" t="s">
        <v>271</v>
      </c>
      <c r="AA8387" t="s">
        <v>5079</v>
      </c>
      <c r="AC8387">
        <v>1</v>
      </c>
      <c r="AE8387">
        <v>0</v>
      </c>
      <c r="AF8387" t="s">
        <v>271</v>
      </c>
    </row>
    <row r="8388" spans="1:32" hidden="1" x14ac:dyDescent="0.25">
      <c r="A8388" t="str">
        <f t="array" ref="A8388">IF(COUNT(SEARCH(RubriekenHistorisch,CONCATENATE(P8387,U8387,AB8387,AH8387))),"t","f")</f>
        <v>f</v>
      </c>
      <c r="B8388" t="str">
        <f t="shared" si="395"/>
        <v>f</v>
      </c>
      <c r="C8388" t="str">
        <f t="shared" si="396"/>
        <v>f</v>
      </c>
      <c r="D8388" t="str">
        <f t="shared" ref="D8388:D8451" si="397">IF(COUNT(SEARCH("- 0",CONCATENATE(P8387,U8387,AB8387,AH8387))),"t","f")</f>
        <v>f</v>
      </c>
      <c r="E8388" t="str">
        <f>IF(COUNT(SEARCH({"04.","05.","09.","12."},CONCATENATE(P8387,U8387,AB8387,AH8387))),"t","f")</f>
        <v>f</v>
      </c>
      <c r="F8388" t="str">
        <f t="array" ref="F8388">IF(COUNT(SEARCH(HistorischeRubrieken,CONCATENATE(P8387,U8387,AB8387,AH8387))),"t","f")</f>
        <v>f</v>
      </c>
      <c r="G8388">
        <v>1</v>
      </c>
      <c r="H8388">
        <v>805602</v>
      </c>
      <c r="I8388" t="s">
        <v>5271</v>
      </c>
      <c r="J8388">
        <v>20120401</v>
      </c>
      <c r="K8388">
        <v>20120901</v>
      </c>
      <c r="M8388">
        <v>0</v>
      </c>
      <c r="N8388">
        <v>0</v>
      </c>
      <c r="T8388" t="s">
        <v>5078</v>
      </c>
      <c r="U8388" t="s">
        <v>5272</v>
      </c>
      <c r="V8388">
        <v>0</v>
      </c>
      <c r="W8388">
        <v>1</v>
      </c>
      <c r="X8388">
        <v>20120402</v>
      </c>
      <c r="Y8388">
        <v>0</v>
      </c>
      <c r="Z8388" t="s">
        <v>271</v>
      </c>
    </row>
    <row r="8389" spans="1:32" hidden="1" x14ac:dyDescent="0.25">
      <c r="A8389" t="str">
        <f t="array" ref="A8389">IF(COUNT(SEARCH(RubriekenHistorisch,CONCATENATE(P8388,U8388,AB8388,AH8388))),"t","f")</f>
        <v>f</v>
      </c>
      <c r="B8389" t="str">
        <f t="shared" si="395"/>
        <v>f</v>
      </c>
      <c r="C8389" t="str">
        <f t="shared" si="396"/>
        <v>t</v>
      </c>
      <c r="D8389" t="str">
        <f t="shared" si="397"/>
        <v>f</v>
      </c>
      <c r="E8389" t="str">
        <f>IF(COUNT(SEARCH({"04.","05.","09.","12."},CONCATENATE(P8388,U8388,AB8388,AH8388))),"t","f")</f>
        <v>f</v>
      </c>
      <c r="F8389" t="str">
        <f t="array" ref="F8389">IF(COUNT(SEARCH(HistorischeRubrieken,CONCATENATE(P8388,U8388,AB8388,AH8388))),"t","f")</f>
        <v>f</v>
      </c>
      <c r="G8389">
        <v>1</v>
      </c>
      <c r="H8389">
        <v>805701</v>
      </c>
      <c r="I8389" t="s">
        <v>5273</v>
      </c>
      <c r="J8389">
        <v>19961101</v>
      </c>
      <c r="K8389">
        <v>20010301</v>
      </c>
      <c r="M8389">
        <v>0</v>
      </c>
      <c r="N8389">
        <v>0</v>
      </c>
      <c r="O8389" t="s">
        <v>5094</v>
      </c>
      <c r="R8389">
        <v>0</v>
      </c>
      <c r="S8389" t="s">
        <v>271</v>
      </c>
      <c r="AA8389" t="s">
        <v>5095</v>
      </c>
      <c r="AC8389">
        <v>1</v>
      </c>
      <c r="AE8389">
        <v>0</v>
      </c>
      <c r="AF8389" t="s">
        <v>271</v>
      </c>
    </row>
    <row r="8390" spans="1:32" hidden="1" x14ac:dyDescent="0.25">
      <c r="A8390" t="str">
        <f t="array" ref="A8390">IF(COUNT(SEARCH(RubriekenHistorisch,CONCATENATE(P8389,U8389,AB8389,AH8389))),"t","f")</f>
        <v>f</v>
      </c>
      <c r="B8390" t="str">
        <f t="shared" si="395"/>
        <v>f</v>
      </c>
      <c r="C8390" t="str">
        <f t="shared" si="396"/>
        <v>f</v>
      </c>
      <c r="D8390" t="str">
        <f t="shared" si="397"/>
        <v>f</v>
      </c>
      <c r="E8390" t="str">
        <f>IF(COUNT(SEARCH({"04.","05.","09.","12."},CONCATENATE(P8389,U8389,AB8389,AH8389))),"t","f")</f>
        <v>f</v>
      </c>
      <c r="F8390" t="str">
        <f t="array" ref="F8390">IF(COUNT(SEARCH(HistorischeRubrieken,CONCATENATE(P8389,U8389,AB8389,AH8389))),"t","f")</f>
        <v>f</v>
      </c>
      <c r="G8390">
        <v>2</v>
      </c>
      <c r="H8390">
        <v>805701</v>
      </c>
      <c r="I8390" t="s">
        <v>5273</v>
      </c>
      <c r="J8390">
        <v>20010301</v>
      </c>
      <c r="K8390">
        <v>20060601</v>
      </c>
      <c r="M8390">
        <v>0</v>
      </c>
      <c r="N8390">
        <v>0</v>
      </c>
      <c r="O8390" t="s">
        <v>5083</v>
      </c>
      <c r="R8390">
        <v>0</v>
      </c>
      <c r="S8390" t="s">
        <v>271</v>
      </c>
      <c r="AA8390" t="s">
        <v>5084</v>
      </c>
      <c r="AC8390">
        <v>1</v>
      </c>
      <c r="AE8390">
        <v>0</v>
      </c>
      <c r="AF8390" t="s">
        <v>271</v>
      </c>
    </row>
    <row r="8391" spans="1:32" hidden="1" x14ac:dyDescent="0.25">
      <c r="A8391" t="str">
        <f t="array" ref="A8391">IF(COUNT(SEARCH(RubriekenHistorisch,CONCATENATE(P8390,U8390,AB8390,AH8390))),"t","f")</f>
        <v>f</v>
      </c>
      <c r="B8391" t="str">
        <f t="shared" si="395"/>
        <v>f</v>
      </c>
      <c r="C8391" t="str">
        <f t="shared" si="396"/>
        <v>f</v>
      </c>
      <c r="D8391" t="str">
        <f t="shared" si="397"/>
        <v>f</v>
      </c>
      <c r="E8391" t="str">
        <f>IF(COUNT(SEARCH({"04.","05.","09.","12."},CONCATENATE(P8390,U8390,AB8390,AH8390))),"t","f")</f>
        <v>f</v>
      </c>
      <c r="F8391" t="str">
        <f t="array" ref="F8391">IF(COUNT(SEARCH(HistorischeRubrieken,CONCATENATE(P8390,U8390,AB8390,AH8390))),"t","f")</f>
        <v>f</v>
      </c>
      <c r="G8391">
        <v>1</v>
      </c>
      <c r="H8391">
        <v>805801</v>
      </c>
      <c r="I8391" t="s">
        <v>5274</v>
      </c>
      <c r="J8391">
        <v>19970201</v>
      </c>
      <c r="K8391">
        <v>20010301</v>
      </c>
      <c r="M8391">
        <v>0</v>
      </c>
      <c r="N8391">
        <v>0</v>
      </c>
      <c r="O8391" t="s">
        <v>5094</v>
      </c>
      <c r="R8391">
        <v>0</v>
      </c>
      <c r="S8391" t="s">
        <v>271</v>
      </c>
      <c r="AA8391" t="s">
        <v>5095</v>
      </c>
      <c r="AC8391">
        <v>1</v>
      </c>
      <c r="AE8391">
        <v>0</v>
      </c>
      <c r="AF8391" t="s">
        <v>271</v>
      </c>
    </row>
    <row r="8392" spans="1:32" hidden="1" x14ac:dyDescent="0.25">
      <c r="A8392" t="str">
        <f t="array" ref="A8392">IF(COUNT(SEARCH(RubriekenHistorisch,CONCATENATE(P8391,U8391,AB8391,AH8391))),"t","f")</f>
        <v>f</v>
      </c>
      <c r="B8392" t="str">
        <f t="shared" si="395"/>
        <v>f</v>
      </c>
      <c r="C8392" t="str">
        <f t="shared" si="396"/>
        <v>f</v>
      </c>
      <c r="D8392" t="str">
        <f t="shared" si="397"/>
        <v>f</v>
      </c>
      <c r="E8392" t="str">
        <f>IF(COUNT(SEARCH({"04.","05.","09.","12."},CONCATENATE(P8391,U8391,AB8391,AH8391))),"t","f")</f>
        <v>f</v>
      </c>
      <c r="F8392" t="str">
        <f t="array" ref="F8392">IF(COUNT(SEARCH(HistorischeRubrieken,CONCATENATE(P8391,U8391,AB8391,AH8391))),"t","f")</f>
        <v>f</v>
      </c>
      <c r="G8392">
        <v>2</v>
      </c>
      <c r="H8392">
        <v>805801</v>
      </c>
      <c r="I8392" t="s">
        <v>5275</v>
      </c>
      <c r="J8392">
        <v>20010301</v>
      </c>
      <c r="K8392">
        <v>20040601</v>
      </c>
      <c r="M8392">
        <v>0</v>
      </c>
      <c r="N8392">
        <v>0</v>
      </c>
      <c r="O8392" t="s">
        <v>5083</v>
      </c>
      <c r="R8392">
        <v>0</v>
      </c>
      <c r="S8392" t="s">
        <v>271</v>
      </c>
      <c r="AA8392" t="s">
        <v>5084</v>
      </c>
      <c r="AC8392">
        <v>1</v>
      </c>
      <c r="AE8392">
        <v>0</v>
      </c>
      <c r="AF8392" t="s">
        <v>271</v>
      </c>
    </row>
    <row r="8393" spans="1:32" hidden="1" x14ac:dyDescent="0.25">
      <c r="A8393" t="str">
        <f t="array" ref="A8393">IF(COUNT(SEARCH(RubriekenHistorisch,CONCATENATE(P8392,U8392,AB8392,AH8392))),"t","f")</f>
        <v>f</v>
      </c>
      <c r="B8393" t="str">
        <f t="shared" si="395"/>
        <v>f</v>
      </c>
      <c r="C8393" t="str">
        <f t="shared" si="396"/>
        <v>f</v>
      </c>
      <c r="D8393" t="str">
        <f t="shared" si="397"/>
        <v>f</v>
      </c>
      <c r="E8393" t="str">
        <f>IF(COUNT(SEARCH({"04.","05.","09.","12."},CONCATENATE(P8392,U8392,AB8392,AH8392))),"t","f")</f>
        <v>f</v>
      </c>
      <c r="F8393" t="str">
        <f t="array" ref="F8393">IF(COUNT(SEARCH(HistorischeRubrieken,CONCATENATE(P8392,U8392,AB8392,AH8392))),"t","f")</f>
        <v>f</v>
      </c>
      <c r="G8393">
        <v>1</v>
      </c>
      <c r="H8393">
        <v>805901</v>
      </c>
      <c r="I8393" t="s">
        <v>5276</v>
      </c>
      <c r="J8393">
        <v>19970201</v>
      </c>
      <c r="K8393">
        <v>20010301</v>
      </c>
      <c r="M8393">
        <v>0</v>
      </c>
      <c r="N8393">
        <v>0</v>
      </c>
      <c r="O8393" t="s">
        <v>5094</v>
      </c>
      <c r="R8393">
        <v>0</v>
      </c>
      <c r="S8393" t="s">
        <v>271</v>
      </c>
      <c r="AA8393" t="s">
        <v>5095</v>
      </c>
      <c r="AC8393">
        <v>1</v>
      </c>
      <c r="AE8393">
        <v>0</v>
      </c>
      <c r="AF8393" t="s">
        <v>271</v>
      </c>
    </row>
    <row r="8394" spans="1:32" hidden="1" x14ac:dyDescent="0.25">
      <c r="A8394" t="str">
        <f t="array" ref="A8394">IF(COUNT(SEARCH(RubriekenHistorisch,CONCATENATE(P8393,U8393,AB8393,AH8393))),"t","f")</f>
        <v>f</v>
      </c>
      <c r="B8394" t="str">
        <f t="shared" si="395"/>
        <v>f</v>
      </c>
      <c r="C8394" t="str">
        <f t="shared" si="396"/>
        <v>f</v>
      </c>
      <c r="D8394" t="str">
        <f t="shared" si="397"/>
        <v>f</v>
      </c>
      <c r="E8394" t="str">
        <f>IF(COUNT(SEARCH({"04.","05.","09.","12."},CONCATENATE(P8393,U8393,AB8393,AH8393))),"t","f")</f>
        <v>f</v>
      </c>
      <c r="F8394" t="str">
        <f t="array" ref="F8394">IF(COUNT(SEARCH(HistorischeRubrieken,CONCATENATE(P8393,U8393,AB8393,AH8393))),"t","f")</f>
        <v>f</v>
      </c>
      <c r="G8394">
        <v>2</v>
      </c>
      <c r="H8394">
        <v>805901</v>
      </c>
      <c r="I8394" t="s">
        <v>5276</v>
      </c>
      <c r="J8394">
        <v>20010301</v>
      </c>
      <c r="K8394">
        <v>20040901</v>
      </c>
      <c r="M8394">
        <v>0</v>
      </c>
      <c r="N8394">
        <v>0</v>
      </c>
      <c r="O8394" t="s">
        <v>5083</v>
      </c>
      <c r="R8394">
        <v>0</v>
      </c>
      <c r="S8394" t="s">
        <v>271</v>
      </c>
      <c r="AA8394" t="s">
        <v>5084</v>
      </c>
      <c r="AC8394">
        <v>1</v>
      </c>
      <c r="AE8394">
        <v>0</v>
      </c>
      <c r="AF8394" t="s">
        <v>271</v>
      </c>
    </row>
    <row r="8395" spans="1:32" hidden="1" x14ac:dyDescent="0.25">
      <c r="A8395" t="str">
        <f t="array" ref="A8395">IF(COUNT(SEARCH(RubriekenHistorisch,CONCATENATE(P8394,U8394,AB8394,AH8394))),"t","f")</f>
        <v>f</v>
      </c>
      <c r="B8395" t="str">
        <f t="shared" si="395"/>
        <v>f</v>
      </c>
      <c r="C8395" t="str">
        <f t="shared" si="396"/>
        <v>f</v>
      </c>
      <c r="D8395" t="str">
        <f t="shared" si="397"/>
        <v>f</v>
      </c>
      <c r="E8395" t="str">
        <f>IF(COUNT(SEARCH({"04.","05.","09.","12."},CONCATENATE(P8394,U8394,AB8394,AH8394))),"t","f")</f>
        <v>f</v>
      </c>
      <c r="F8395" t="str">
        <f t="array" ref="F8395">IF(COUNT(SEARCH(HistorischeRubrieken,CONCATENATE(P8394,U8394,AB8394,AH8394))),"t","f")</f>
        <v>f</v>
      </c>
      <c r="G8395">
        <v>3</v>
      </c>
      <c r="H8395">
        <v>805901</v>
      </c>
      <c r="I8395" t="s">
        <v>5277</v>
      </c>
      <c r="J8395">
        <v>20040901</v>
      </c>
      <c r="K8395">
        <v>20051201</v>
      </c>
      <c r="M8395">
        <v>0</v>
      </c>
      <c r="N8395">
        <v>0</v>
      </c>
      <c r="O8395" t="s">
        <v>5083</v>
      </c>
      <c r="R8395">
        <v>0</v>
      </c>
      <c r="S8395" t="s">
        <v>271</v>
      </c>
      <c r="AA8395" t="s">
        <v>5084</v>
      </c>
      <c r="AC8395">
        <v>1</v>
      </c>
      <c r="AE8395">
        <v>0</v>
      </c>
      <c r="AF8395" t="s">
        <v>271</v>
      </c>
    </row>
    <row r="8396" spans="1:32" hidden="1" x14ac:dyDescent="0.25">
      <c r="A8396" t="str">
        <f t="array" ref="A8396">IF(COUNT(SEARCH(RubriekenHistorisch,CONCATENATE(P8395,U8395,AB8395,AH8395))),"t","f")</f>
        <v>f</v>
      </c>
      <c r="B8396" t="str">
        <f t="shared" si="395"/>
        <v>f</v>
      </c>
      <c r="C8396" t="str">
        <f t="shared" si="396"/>
        <v>f</v>
      </c>
      <c r="D8396" t="str">
        <f t="shared" si="397"/>
        <v>f</v>
      </c>
      <c r="E8396" t="str">
        <f>IF(COUNT(SEARCH({"04.","05.","09.","12."},CONCATENATE(P8395,U8395,AB8395,AH8395))),"t","f")</f>
        <v>f</v>
      </c>
      <c r="F8396" t="str">
        <f t="array" ref="F8396">IF(COUNT(SEARCH(HistorischeRubrieken,CONCATENATE(P8395,U8395,AB8395,AH8395))),"t","f")</f>
        <v>f</v>
      </c>
      <c r="G8396">
        <v>1</v>
      </c>
      <c r="H8396">
        <v>806001</v>
      </c>
      <c r="I8396" t="s">
        <v>5278</v>
      </c>
      <c r="J8396">
        <v>19970201</v>
      </c>
      <c r="K8396">
        <v>20010301</v>
      </c>
      <c r="M8396">
        <v>0</v>
      </c>
      <c r="N8396">
        <v>0</v>
      </c>
      <c r="O8396" t="s">
        <v>5094</v>
      </c>
      <c r="R8396">
        <v>0</v>
      </c>
      <c r="S8396" t="s">
        <v>271</v>
      </c>
      <c r="AA8396" t="s">
        <v>5095</v>
      </c>
      <c r="AC8396">
        <v>1</v>
      </c>
      <c r="AE8396">
        <v>0</v>
      </c>
      <c r="AF8396" t="s">
        <v>271</v>
      </c>
    </row>
    <row r="8397" spans="1:32" hidden="1" x14ac:dyDescent="0.25">
      <c r="A8397" t="str">
        <f t="array" ref="A8397">IF(COUNT(SEARCH(RubriekenHistorisch,CONCATENATE(P8396,U8396,AB8396,AH8396))),"t","f")</f>
        <v>f</v>
      </c>
      <c r="B8397" t="str">
        <f t="shared" si="395"/>
        <v>f</v>
      </c>
      <c r="C8397" t="str">
        <f t="shared" si="396"/>
        <v>f</v>
      </c>
      <c r="D8397" t="str">
        <f t="shared" si="397"/>
        <v>f</v>
      </c>
      <c r="E8397" t="str">
        <f>IF(COUNT(SEARCH({"04.","05.","09.","12."},CONCATENATE(P8396,U8396,AB8396,AH8396))),"t","f")</f>
        <v>f</v>
      </c>
      <c r="F8397" t="str">
        <f t="array" ref="F8397">IF(COUNT(SEARCH(HistorischeRubrieken,CONCATENATE(P8396,U8396,AB8396,AH8396))),"t","f")</f>
        <v>f</v>
      </c>
      <c r="G8397">
        <v>2</v>
      </c>
      <c r="H8397">
        <v>806001</v>
      </c>
      <c r="I8397" t="s">
        <v>5278</v>
      </c>
      <c r="J8397">
        <v>20010301</v>
      </c>
      <c r="K8397">
        <v>20010401</v>
      </c>
      <c r="M8397">
        <v>0</v>
      </c>
      <c r="N8397">
        <v>0</v>
      </c>
      <c r="O8397" t="s">
        <v>5083</v>
      </c>
      <c r="R8397">
        <v>0</v>
      </c>
      <c r="S8397" t="s">
        <v>271</v>
      </c>
      <c r="AA8397" t="s">
        <v>5084</v>
      </c>
      <c r="AC8397">
        <v>1</v>
      </c>
      <c r="AE8397">
        <v>0</v>
      </c>
      <c r="AF8397" t="s">
        <v>271</v>
      </c>
    </row>
    <row r="8398" spans="1:32" hidden="1" x14ac:dyDescent="0.25">
      <c r="A8398" t="str">
        <f t="array" ref="A8398">IF(COUNT(SEARCH(RubriekenHistorisch,CONCATENATE(P8397,U8397,AB8397,AH8397))),"t","f")</f>
        <v>f</v>
      </c>
      <c r="B8398" t="str">
        <f t="shared" si="395"/>
        <v>f</v>
      </c>
      <c r="C8398" t="str">
        <f t="shared" si="396"/>
        <v>f</v>
      </c>
      <c r="D8398" t="str">
        <f t="shared" si="397"/>
        <v>f</v>
      </c>
      <c r="E8398" t="str">
        <f>IF(COUNT(SEARCH({"04.","05.","09.","12."},CONCATENATE(P8397,U8397,AB8397,AH8397))),"t","f")</f>
        <v>f</v>
      </c>
      <c r="F8398" t="str">
        <f t="array" ref="F8398">IF(COUNT(SEARCH(HistorischeRubrieken,CONCATENATE(P8397,U8397,AB8397,AH8397))),"t","f")</f>
        <v>f</v>
      </c>
      <c r="G8398">
        <v>1</v>
      </c>
      <c r="H8398">
        <v>806101</v>
      </c>
      <c r="I8398" t="s">
        <v>5279</v>
      </c>
      <c r="J8398">
        <v>19970201</v>
      </c>
      <c r="K8398">
        <v>20010301</v>
      </c>
      <c r="M8398">
        <v>0</v>
      </c>
      <c r="N8398">
        <v>0</v>
      </c>
      <c r="O8398" t="s">
        <v>5094</v>
      </c>
      <c r="R8398">
        <v>0</v>
      </c>
      <c r="S8398" t="s">
        <v>271</v>
      </c>
      <c r="AA8398" t="s">
        <v>5095</v>
      </c>
      <c r="AC8398">
        <v>1</v>
      </c>
      <c r="AE8398">
        <v>0</v>
      </c>
      <c r="AF8398" t="s">
        <v>271</v>
      </c>
    </row>
    <row r="8399" spans="1:32" hidden="1" x14ac:dyDescent="0.25">
      <c r="A8399" t="str">
        <f t="array" ref="A8399">IF(COUNT(SEARCH(RubriekenHistorisch,CONCATENATE(P8398,U8398,AB8398,AH8398))),"t","f")</f>
        <v>f</v>
      </c>
      <c r="B8399" t="str">
        <f t="shared" si="395"/>
        <v>f</v>
      </c>
      <c r="C8399" t="str">
        <f t="shared" si="396"/>
        <v>f</v>
      </c>
      <c r="D8399" t="str">
        <f t="shared" si="397"/>
        <v>f</v>
      </c>
      <c r="E8399" t="str">
        <f>IF(COUNT(SEARCH({"04.","05.","09.","12."},CONCATENATE(P8398,U8398,AB8398,AH8398))),"t","f")</f>
        <v>f</v>
      </c>
      <c r="F8399" t="str">
        <f t="array" ref="F8399">IF(COUNT(SEARCH(HistorischeRubrieken,CONCATENATE(P8398,U8398,AB8398,AH8398))),"t","f")</f>
        <v>f</v>
      </c>
      <c r="G8399">
        <v>2</v>
      </c>
      <c r="H8399">
        <v>806101</v>
      </c>
      <c r="I8399" t="s">
        <v>5279</v>
      </c>
      <c r="J8399">
        <v>20010301</v>
      </c>
      <c r="K8399">
        <v>20110601</v>
      </c>
      <c r="M8399">
        <v>0</v>
      </c>
      <c r="N8399">
        <v>0</v>
      </c>
      <c r="O8399" t="s">
        <v>5083</v>
      </c>
      <c r="R8399">
        <v>0</v>
      </c>
      <c r="S8399" t="s">
        <v>271</v>
      </c>
      <c r="AA8399" t="s">
        <v>5084</v>
      </c>
      <c r="AC8399">
        <v>1</v>
      </c>
      <c r="AE8399">
        <v>0</v>
      </c>
      <c r="AF8399" t="s">
        <v>271</v>
      </c>
    </row>
    <row r="8400" spans="1:32" hidden="1" x14ac:dyDescent="0.25">
      <c r="A8400" t="str">
        <f t="array" ref="A8400">IF(COUNT(SEARCH(RubriekenHistorisch,CONCATENATE(P8399,U8399,AB8399,AH8399))),"t","f")</f>
        <v>f</v>
      </c>
      <c r="B8400" t="str">
        <f t="shared" si="395"/>
        <v>f</v>
      </c>
      <c r="C8400" t="str">
        <f t="shared" si="396"/>
        <v>f</v>
      </c>
      <c r="D8400" t="str">
        <f t="shared" si="397"/>
        <v>f</v>
      </c>
      <c r="E8400" t="str">
        <f>IF(COUNT(SEARCH({"04.","05.","09.","12."},CONCATENATE(P8399,U8399,AB8399,AH8399))),"t","f")</f>
        <v>f</v>
      </c>
      <c r="F8400" t="str">
        <f t="array" ref="F8400">IF(COUNT(SEARCH(HistorischeRubrieken,CONCATENATE(P8399,U8399,AB8399,AH8399))),"t","f")</f>
        <v>f</v>
      </c>
      <c r="G8400">
        <v>3</v>
      </c>
      <c r="H8400">
        <v>806101</v>
      </c>
      <c r="I8400" t="s">
        <v>5279</v>
      </c>
      <c r="J8400">
        <v>20110601</v>
      </c>
      <c r="K8400">
        <v>20120115</v>
      </c>
      <c r="M8400">
        <v>0</v>
      </c>
      <c r="N8400">
        <v>0</v>
      </c>
      <c r="O8400" t="s">
        <v>5076</v>
      </c>
      <c r="R8400">
        <v>0</v>
      </c>
      <c r="S8400" t="s">
        <v>271</v>
      </c>
      <c r="AA8400" t="s">
        <v>5077</v>
      </c>
      <c r="AC8400">
        <v>1</v>
      </c>
      <c r="AE8400">
        <v>0</v>
      </c>
      <c r="AF8400" t="s">
        <v>271</v>
      </c>
    </row>
    <row r="8401" spans="1:32" hidden="1" x14ac:dyDescent="0.25">
      <c r="A8401" t="str">
        <f t="array" ref="A8401">IF(COUNT(SEARCH(RubriekenHistorisch,CONCATENATE(P8400,U8400,AB8400,AH8400))),"t","f")</f>
        <v>f</v>
      </c>
      <c r="B8401" t="str">
        <f t="shared" si="395"/>
        <v>f</v>
      </c>
      <c r="C8401" t="str">
        <f t="shared" si="396"/>
        <v>f</v>
      </c>
      <c r="D8401" t="str">
        <f t="shared" si="397"/>
        <v>f</v>
      </c>
      <c r="E8401" t="str">
        <f>IF(COUNT(SEARCH({"04.","05.","09.","12."},CONCATENATE(P8400,U8400,AB8400,AH8400))),"t","f")</f>
        <v>f</v>
      </c>
      <c r="F8401" t="str">
        <f t="array" ref="F8401">IF(COUNT(SEARCH(HistorischeRubrieken,CONCATENATE(P8400,U8400,AB8400,AH8400))),"t","f")</f>
        <v>f</v>
      </c>
      <c r="G8401">
        <v>4</v>
      </c>
      <c r="H8401">
        <v>806101</v>
      </c>
      <c r="I8401" t="s">
        <v>5279</v>
      </c>
      <c r="J8401">
        <v>20120115</v>
      </c>
      <c r="K8401">
        <v>20120917</v>
      </c>
      <c r="M8401">
        <v>0</v>
      </c>
      <c r="N8401">
        <v>0</v>
      </c>
      <c r="O8401" t="s">
        <v>5078</v>
      </c>
      <c r="R8401">
        <v>0</v>
      </c>
      <c r="S8401" t="s">
        <v>271</v>
      </c>
      <c r="AA8401" t="s">
        <v>5079</v>
      </c>
      <c r="AC8401">
        <v>1</v>
      </c>
      <c r="AE8401">
        <v>0</v>
      </c>
      <c r="AF8401" t="s">
        <v>271</v>
      </c>
    </row>
    <row r="8402" spans="1:32" x14ac:dyDescent="0.25">
      <c r="A8402" t="str">
        <f t="array" ref="A8402">IF(COUNT(SEARCH(RubriekenHistorisch,CONCATENATE(P8401,U8401,AB8401,AH8401))),"t","f")</f>
        <v>f</v>
      </c>
      <c r="B8402" t="str">
        <f t="shared" si="395"/>
        <v>f</v>
      </c>
      <c r="C8402" t="str">
        <f t="shared" si="396"/>
        <v>f</v>
      </c>
      <c r="D8402" t="str">
        <f t="shared" si="397"/>
        <v>f</v>
      </c>
      <c r="E8402" t="str">
        <f>IF(COUNT(SEARCH({"04.","05.","09.","12."},CONCATENATE(P8401,U8401,AB8401,AH8401))),"t","f")</f>
        <v>f</v>
      </c>
      <c r="F8402" t="str">
        <f t="array" ref="F8402">IF(COUNT(SEARCH(HistorischeRubrieken,CONCATENATE(P8401,U8401,AB8401,AH8401))),"t","f")</f>
        <v>f</v>
      </c>
      <c r="G8402">
        <v>5</v>
      </c>
      <c r="H8402">
        <v>806101</v>
      </c>
      <c r="I8402" t="s">
        <v>5279</v>
      </c>
      <c r="J8402">
        <v>20120917</v>
      </c>
      <c r="M8402">
        <v>0</v>
      </c>
      <c r="N8402">
        <v>0</v>
      </c>
      <c r="O8402" t="s">
        <v>5078</v>
      </c>
      <c r="R8402">
        <v>0</v>
      </c>
      <c r="S8402" t="s">
        <v>271</v>
      </c>
      <c r="AA8402" t="s">
        <v>5079</v>
      </c>
      <c r="AC8402">
        <v>1</v>
      </c>
      <c r="AE8402">
        <v>0</v>
      </c>
      <c r="AF8402" t="s">
        <v>271</v>
      </c>
    </row>
    <row r="8403" spans="1:32" hidden="1" x14ac:dyDescent="0.25">
      <c r="A8403" t="str">
        <f t="array" ref="A8403">IF(COUNT(SEARCH(RubriekenHistorisch,CONCATENATE(P8402,U8402,AB8402,AH8402))),"t","f")</f>
        <v>f</v>
      </c>
      <c r="B8403" t="str">
        <f t="shared" si="395"/>
        <v>f</v>
      </c>
      <c r="C8403" t="str">
        <f t="shared" si="396"/>
        <v>f</v>
      </c>
      <c r="D8403" t="str">
        <f t="shared" si="397"/>
        <v>f</v>
      </c>
      <c r="E8403" t="str">
        <f>IF(COUNT(SEARCH({"04.","05.","09.","12."},CONCATENATE(P8402,U8402,AB8402,AH8402))),"t","f")</f>
        <v>f</v>
      </c>
      <c r="F8403" t="str">
        <f t="array" ref="F8403">IF(COUNT(SEARCH(HistorischeRubrieken,CONCATENATE(P8402,U8402,AB8402,AH8402))),"t","f")</f>
        <v>f</v>
      </c>
      <c r="G8403">
        <v>1</v>
      </c>
      <c r="H8403">
        <v>806201</v>
      </c>
      <c r="I8403" t="s">
        <v>5280</v>
      </c>
      <c r="J8403">
        <v>19970201</v>
      </c>
      <c r="K8403">
        <v>20010301</v>
      </c>
      <c r="M8403">
        <v>0</v>
      </c>
      <c r="N8403">
        <v>0</v>
      </c>
      <c r="O8403" t="s">
        <v>5094</v>
      </c>
      <c r="R8403">
        <v>0</v>
      </c>
      <c r="S8403" t="s">
        <v>271</v>
      </c>
      <c r="AA8403" t="s">
        <v>5095</v>
      </c>
      <c r="AC8403">
        <v>1</v>
      </c>
      <c r="AE8403">
        <v>0</v>
      </c>
      <c r="AF8403" t="s">
        <v>271</v>
      </c>
    </row>
    <row r="8404" spans="1:32" hidden="1" x14ac:dyDescent="0.25">
      <c r="A8404" t="str">
        <f t="array" ref="A8404">IF(COUNT(SEARCH(RubriekenHistorisch,CONCATENATE(P8403,U8403,AB8403,AH8403))),"t","f")</f>
        <v>f</v>
      </c>
      <c r="B8404" t="str">
        <f t="shared" si="395"/>
        <v>f</v>
      </c>
      <c r="C8404" t="str">
        <f t="shared" si="396"/>
        <v>f</v>
      </c>
      <c r="D8404" t="str">
        <f t="shared" si="397"/>
        <v>f</v>
      </c>
      <c r="E8404" t="str">
        <f>IF(COUNT(SEARCH({"04.","05.","09.","12."},CONCATENATE(P8403,U8403,AB8403,AH8403))),"t","f")</f>
        <v>f</v>
      </c>
      <c r="F8404" t="str">
        <f t="array" ref="F8404">IF(COUNT(SEARCH(HistorischeRubrieken,CONCATENATE(P8403,U8403,AB8403,AH8403))),"t","f")</f>
        <v>f</v>
      </c>
      <c r="G8404">
        <v>2</v>
      </c>
      <c r="H8404">
        <v>806201</v>
      </c>
      <c r="I8404" t="s">
        <v>5280</v>
      </c>
      <c r="J8404">
        <v>20010301</v>
      </c>
      <c r="K8404">
        <v>20110601</v>
      </c>
      <c r="M8404">
        <v>0</v>
      </c>
      <c r="N8404">
        <v>0</v>
      </c>
      <c r="O8404" t="s">
        <v>5083</v>
      </c>
      <c r="R8404">
        <v>0</v>
      </c>
      <c r="S8404" t="s">
        <v>271</v>
      </c>
      <c r="AA8404" t="s">
        <v>5084</v>
      </c>
      <c r="AC8404">
        <v>1</v>
      </c>
      <c r="AE8404">
        <v>0</v>
      </c>
      <c r="AF8404" t="s">
        <v>271</v>
      </c>
    </row>
    <row r="8405" spans="1:32" hidden="1" x14ac:dyDescent="0.25">
      <c r="A8405" t="str">
        <f t="array" ref="A8405">IF(COUNT(SEARCH(RubriekenHistorisch,CONCATENATE(P8404,U8404,AB8404,AH8404))),"t","f")</f>
        <v>f</v>
      </c>
      <c r="B8405" t="str">
        <f t="shared" si="395"/>
        <v>f</v>
      </c>
      <c r="C8405" t="str">
        <f t="shared" si="396"/>
        <v>f</v>
      </c>
      <c r="D8405" t="str">
        <f t="shared" si="397"/>
        <v>f</v>
      </c>
      <c r="E8405" t="str">
        <f>IF(COUNT(SEARCH({"04.","05.","09.","12."},CONCATENATE(P8404,U8404,AB8404,AH8404))),"t","f")</f>
        <v>f</v>
      </c>
      <c r="F8405" t="str">
        <f t="array" ref="F8405">IF(COUNT(SEARCH(HistorischeRubrieken,CONCATENATE(P8404,U8404,AB8404,AH8404))),"t","f")</f>
        <v>f</v>
      </c>
      <c r="G8405">
        <v>3</v>
      </c>
      <c r="H8405">
        <v>806201</v>
      </c>
      <c r="I8405" t="s">
        <v>5280</v>
      </c>
      <c r="J8405">
        <v>20110601</v>
      </c>
      <c r="K8405">
        <v>20120115</v>
      </c>
      <c r="M8405">
        <v>0</v>
      </c>
      <c r="N8405">
        <v>0</v>
      </c>
      <c r="O8405" t="s">
        <v>5076</v>
      </c>
      <c r="R8405">
        <v>0</v>
      </c>
      <c r="S8405" t="s">
        <v>271</v>
      </c>
      <c r="AA8405" t="s">
        <v>5077</v>
      </c>
      <c r="AC8405">
        <v>1</v>
      </c>
      <c r="AE8405">
        <v>0</v>
      </c>
      <c r="AF8405" t="s">
        <v>271</v>
      </c>
    </row>
    <row r="8406" spans="1:32" hidden="1" x14ac:dyDescent="0.25">
      <c r="A8406" t="str">
        <f t="array" ref="A8406">IF(COUNT(SEARCH(RubriekenHistorisch,CONCATENATE(P8405,U8405,AB8405,AH8405))),"t","f")</f>
        <v>f</v>
      </c>
      <c r="B8406" t="str">
        <f t="shared" si="395"/>
        <v>f</v>
      </c>
      <c r="C8406" t="str">
        <f t="shared" si="396"/>
        <v>f</v>
      </c>
      <c r="D8406" t="str">
        <f t="shared" si="397"/>
        <v>f</v>
      </c>
      <c r="E8406" t="str">
        <f>IF(COUNT(SEARCH({"04.","05.","09.","12."},CONCATENATE(P8405,U8405,AB8405,AH8405))),"t","f")</f>
        <v>f</v>
      </c>
      <c r="F8406" t="str">
        <f t="array" ref="F8406">IF(COUNT(SEARCH(HistorischeRubrieken,CONCATENATE(P8405,U8405,AB8405,AH8405))),"t","f")</f>
        <v>f</v>
      </c>
      <c r="G8406">
        <v>4</v>
      </c>
      <c r="H8406">
        <v>806201</v>
      </c>
      <c r="I8406" t="s">
        <v>5280</v>
      </c>
      <c r="J8406">
        <v>20120115</v>
      </c>
      <c r="K8406">
        <v>20120917</v>
      </c>
      <c r="M8406">
        <v>0</v>
      </c>
      <c r="N8406">
        <v>0</v>
      </c>
      <c r="O8406" t="s">
        <v>5078</v>
      </c>
      <c r="R8406">
        <v>0</v>
      </c>
      <c r="S8406" t="s">
        <v>271</v>
      </c>
      <c r="AA8406" t="s">
        <v>5079</v>
      </c>
      <c r="AC8406">
        <v>1</v>
      </c>
      <c r="AE8406">
        <v>0</v>
      </c>
      <c r="AF8406" t="s">
        <v>271</v>
      </c>
    </row>
    <row r="8407" spans="1:32" x14ac:dyDescent="0.25">
      <c r="A8407" t="str">
        <f t="array" ref="A8407">IF(COUNT(SEARCH(RubriekenHistorisch,CONCATENATE(P8406,U8406,AB8406,AH8406))),"t","f")</f>
        <v>f</v>
      </c>
      <c r="B8407" t="str">
        <f t="shared" si="395"/>
        <v>f</v>
      </c>
      <c r="C8407" t="str">
        <f t="shared" si="396"/>
        <v>f</v>
      </c>
      <c r="D8407" t="str">
        <f t="shared" si="397"/>
        <v>f</v>
      </c>
      <c r="E8407" t="str">
        <f>IF(COUNT(SEARCH({"04.","05.","09.","12."},CONCATENATE(P8406,U8406,AB8406,AH8406))),"t","f")</f>
        <v>f</v>
      </c>
      <c r="F8407" t="str">
        <f t="array" ref="F8407">IF(COUNT(SEARCH(HistorischeRubrieken,CONCATENATE(P8406,U8406,AB8406,AH8406))),"t","f")</f>
        <v>f</v>
      </c>
      <c r="G8407">
        <v>5</v>
      </c>
      <c r="H8407">
        <v>806201</v>
      </c>
      <c r="I8407" t="s">
        <v>5280</v>
      </c>
      <c r="J8407">
        <v>20120917</v>
      </c>
      <c r="M8407">
        <v>0</v>
      </c>
      <c r="N8407">
        <v>0</v>
      </c>
      <c r="O8407" t="s">
        <v>5078</v>
      </c>
      <c r="R8407">
        <v>0</v>
      </c>
      <c r="S8407" t="s">
        <v>271</v>
      </c>
      <c r="AA8407" t="s">
        <v>5079</v>
      </c>
      <c r="AC8407">
        <v>1</v>
      </c>
      <c r="AE8407">
        <v>0</v>
      </c>
      <c r="AF8407" t="s">
        <v>271</v>
      </c>
    </row>
    <row r="8408" spans="1:32" hidden="1" x14ac:dyDescent="0.25">
      <c r="A8408" t="str">
        <f t="array" ref="A8408">IF(COUNT(SEARCH(RubriekenHistorisch,CONCATENATE(P8407,U8407,AB8407,AH8407))),"t","f")</f>
        <v>f</v>
      </c>
      <c r="B8408" t="str">
        <f t="shared" si="395"/>
        <v>f</v>
      </c>
      <c r="C8408" t="str">
        <f t="shared" si="396"/>
        <v>f</v>
      </c>
      <c r="D8408" t="str">
        <f t="shared" si="397"/>
        <v>f</v>
      </c>
      <c r="E8408" t="str">
        <f>IF(COUNT(SEARCH({"04.","05.","09.","12."},CONCATENATE(P8407,U8407,AB8407,AH8407))),"t","f")</f>
        <v>f</v>
      </c>
      <c r="F8408" t="str">
        <f t="array" ref="F8408">IF(COUNT(SEARCH(HistorischeRubrieken,CONCATENATE(P8407,U8407,AB8407,AH8407))),"t","f")</f>
        <v>f</v>
      </c>
      <c r="G8408">
        <v>1</v>
      </c>
      <c r="H8408">
        <v>806301</v>
      </c>
      <c r="I8408" t="s">
        <v>5281</v>
      </c>
      <c r="J8408">
        <v>20030901</v>
      </c>
      <c r="K8408">
        <v>20050901</v>
      </c>
      <c r="M8408">
        <v>0</v>
      </c>
      <c r="N8408">
        <v>0</v>
      </c>
      <c r="O8408" t="s">
        <v>5083</v>
      </c>
      <c r="R8408">
        <v>0</v>
      </c>
      <c r="S8408" t="s">
        <v>271</v>
      </c>
      <c r="AA8408" t="s">
        <v>5084</v>
      </c>
      <c r="AC8408">
        <v>1</v>
      </c>
      <c r="AE8408">
        <v>0</v>
      </c>
      <c r="AF8408" t="s">
        <v>271</v>
      </c>
    </row>
    <row r="8409" spans="1:32" hidden="1" x14ac:dyDescent="0.25">
      <c r="A8409" t="str">
        <f t="array" ref="A8409">IF(COUNT(SEARCH(RubriekenHistorisch,CONCATENATE(P8408,U8408,AB8408,AH8408))),"t","f")</f>
        <v>f</v>
      </c>
      <c r="B8409" t="str">
        <f t="shared" si="395"/>
        <v>f</v>
      </c>
      <c r="C8409" t="str">
        <f t="shared" si="396"/>
        <v>f</v>
      </c>
      <c r="D8409" t="str">
        <f t="shared" si="397"/>
        <v>f</v>
      </c>
      <c r="E8409" t="str">
        <f>IF(COUNT(SEARCH({"04.","05.","09.","12."},CONCATENATE(P8408,U8408,AB8408,AH8408))),"t","f")</f>
        <v>f</v>
      </c>
      <c r="F8409" t="str">
        <f t="array" ref="F8409">IF(COUNT(SEARCH(HistorischeRubrieken,CONCATENATE(P8408,U8408,AB8408,AH8408))),"t","f")</f>
        <v>f</v>
      </c>
      <c r="G8409">
        <v>1</v>
      </c>
      <c r="H8409">
        <v>806401</v>
      </c>
      <c r="I8409" t="s">
        <v>5282</v>
      </c>
      <c r="J8409">
        <v>19970201</v>
      </c>
      <c r="K8409">
        <v>20010301</v>
      </c>
      <c r="M8409">
        <v>0</v>
      </c>
      <c r="N8409">
        <v>0</v>
      </c>
      <c r="O8409" t="s">
        <v>5094</v>
      </c>
      <c r="R8409">
        <v>0</v>
      </c>
      <c r="S8409" t="s">
        <v>271</v>
      </c>
      <c r="AA8409" t="s">
        <v>5095</v>
      </c>
      <c r="AC8409">
        <v>1</v>
      </c>
      <c r="AE8409">
        <v>0</v>
      </c>
      <c r="AF8409" t="s">
        <v>271</v>
      </c>
    </row>
    <row r="8410" spans="1:32" hidden="1" x14ac:dyDescent="0.25">
      <c r="A8410" t="str">
        <f t="array" ref="A8410">IF(COUNT(SEARCH(RubriekenHistorisch,CONCATENATE(P8409,U8409,AB8409,AH8409))),"t","f")</f>
        <v>f</v>
      </c>
      <c r="B8410" t="str">
        <f t="shared" si="395"/>
        <v>f</v>
      </c>
      <c r="C8410" t="str">
        <f t="shared" si="396"/>
        <v>f</v>
      </c>
      <c r="D8410" t="str">
        <f t="shared" si="397"/>
        <v>f</v>
      </c>
      <c r="E8410" t="str">
        <f>IF(COUNT(SEARCH({"04.","05.","09.","12."},CONCATENATE(P8409,U8409,AB8409,AH8409))),"t","f")</f>
        <v>f</v>
      </c>
      <c r="F8410" t="str">
        <f t="array" ref="F8410">IF(COUNT(SEARCH(HistorischeRubrieken,CONCATENATE(P8409,U8409,AB8409,AH8409))),"t","f")</f>
        <v>f</v>
      </c>
      <c r="G8410">
        <v>2</v>
      </c>
      <c r="H8410">
        <v>806401</v>
      </c>
      <c r="I8410" t="s">
        <v>5282</v>
      </c>
      <c r="J8410">
        <v>20010301</v>
      </c>
      <c r="K8410">
        <v>20060601</v>
      </c>
      <c r="M8410">
        <v>0</v>
      </c>
      <c r="N8410">
        <v>0</v>
      </c>
      <c r="O8410" t="s">
        <v>5083</v>
      </c>
      <c r="R8410">
        <v>0</v>
      </c>
      <c r="S8410" t="s">
        <v>271</v>
      </c>
      <c r="AA8410" t="s">
        <v>5084</v>
      </c>
      <c r="AC8410">
        <v>1</v>
      </c>
      <c r="AE8410">
        <v>0</v>
      </c>
      <c r="AF8410" t="s">
        <v>271</v>
      </c>
    </row>
    <row r="8411" spans="1:32" hidden="1" x14ac:dyDescent="0.25">
      <c r="A8411" t="str">
        <f t="array" ref="A8411">IF(COUNT(SEARCH(RubriekenHistorisch,CONCATENATE(P8410,U8410,AB8410,AH8410))),"t","f")</f>
        <v>f</v>
      </c>
      <c r="B8411" t="str">
        <f t="shared" si="395"/>
        <v>f</v>
      </c>
      <c r="C8411" t="str">
        <f t="shared" si="396"/>
        <v>f</v>
      </c>
      <c r="D8411" t="str">
        <f t="shared" si="397"/>
        <v>f</v>
      </c>
      <c r="E8411" t="str">
        <f>IF(COUNT(SEARCH({"04.","05.","09.","12."},CONCATENATE(P8410,U8410,AB8410,AH8410))),"t","f")</f>
        <v>f</v>
      </c>
      <c r="F8411" t="str">
        <f t="array" ref="F8411">IF(COUNT(SEARCH(HistorischeRubrieken,CONCATENATE(P8410,U8410,AB8410,AH8410))),"t","f")</f>
        <v>f</v>
      </c>
      <c r="G8411">
        <v>1</v>
      </c>
      <c r="H8411">
        <v>806501</v>
      </c>
      <c r="I8411" t="s">
        <v>5283</v>
      </c>
      <c r="J8411">
        <v>19970201</v>
      </c>
      <c r="K8411">
        <v>20010301</v>
      </c>
      <c r="M8411">
        <v>0</v>
      </c>
      <c r="N8411">
        <v>0</v>
      </c>
      <c r="O8411" t="s">
        <v>5094</v>
      </c>
      <c r="R8411">
        <v>0</v>
      </c>
      <c r="S8411" t="s">
        <v>271</v>
      </c>
      <c r="AA8411" t="s">
        <v>5095</v>
      </c>
      <c r="AC8411">
        <v>1</v>
      </c>
      <c r="AE8411">
        <v>0</v>
      </c>
      <c r="AF8411" t="s">
        <v>271</v>
      </c>
    </row>
    <row r="8412" spans="1:32" hidden="1" x14ac:dyDescent="0.25">
      <c r="A8412" t="str">
        <f t="array" ref="A8412">IF(COUNT(SEARCH(RubriekenHistorisch,CONCATENATE(P8411,U8411,AB8411,AH8411))),"t","f")</f>
        <v>f</v>
      </c>
      <c r="B8412" t="str">
        <f t="shared" si="395"/>
        <v>f</v>
      </c>
      <c r="C8412" t="str">
        <f t="shared" si="396"/>
        <v>f</v>
      </c>
      <c r="D8412" t="str">
        <f t="shared" si="397"/>
        <v>f</v>
      </c>
      <c r="E8412" t="str">
        <f>IF(COUNT(SEARCH({"04.","05.","09.","12."},CONCATENATE(P8411,U8411,AB8411,AH8411))),"t","f")</f>
        <v>f</v>
      </c>
      <c r="F8412" t="str">
        <f t="array" ref="F8412">IF(COUNT(SEARCH(HistorischeRubrieken,CONCATENATE(P8411,U8411,AB8411,AH8411))),"t","f")</f>
        <v>f</v>
      </c>
      <c r="G8412">
        <v>2</v>
      </c>
      <c r="H8412">
        <v>806501</v>
      </c>
      <c r="I8412" t="s">
        <v>5283</v>
      </c>
      <c r="J8412">
        <v>20010301</v>
      </c>
      <c r="K8412">
        <v>20091201</v>
      </c>
      <c r="M8412">
        <v>0</v>
      </c>
      <c r="N8412">
        <v>0</v>
      </c>
      <c r="O8412" t="s">
        <v>5083</v>
      </c>
      <c r="R8412">
        <v>0</v>
      </c>
      <c r="S8412" t="s">
        <v>271</v>
      </c>
      <c r="AA8412" t="s">
        <v>5084</v>
      </c>
      <c r="AC8412">
        <v>1</v>
      </c>
      <c r="AE8412">
        <v>0</v>
      </c>
      <c r="AF8412" t="s">
        <v>271</v>
      </c>
    </row>
    <row r="8413" spans="1:32" hidden="1" x14ac:dyDescent="0.25">
      <c r="A8413" t="str">
        <f t="array" ref="A8413">IF(COUNT(SEARCH(RubriekenHistorisch,CONCATENATE(P8412,U8412,AB8412,AH8412))),"t","f")</f>
        <v>f</v>
      </c>
      <c r="B8413" t="str">
        <f t="shared" si="395"/>
        <v>f</v>
      </c>
      <c r="C8413" t="str">
        <f t="shared" si="396"/>
        <v>f</v>
      </c>
      <c r="D8413" t="str">
        <f t="shared" si="397"/>
        <v>f</v>
      </c>
      <c r="E8413" t="str">
        <f>IF(COUNT(SEARCH({"04.","05.","09.","12."},CONCATENATE(P8412,U8412,AB8412,AH8412))),"t","f")</f>
        <v>f</v>
      </c>
      <c r="F8413" t="str">
        <f t="array" ref="F8413">IF(COUNT(SEARCH(HistorischeRubrieken,CONCATENATE(P8412,U8412,AB8412,AH8412))),"t","f")</f>
        <v>f</v>
      </c>
      <c r="G8413">
        <v>1</v>
      </c>
      <c r="H8413">
        <v>806601</v>
      </c>
      <c r="I8413" t="s">
        <v>5284</v>
      </c>
      <c r="J8413">
        <v>19970201</v>
      </c>
      <c r="K8413">
        <v>20010301</v>
      </c>
      <c r="M8413">
        <v>0</v>
      </c>
      <c r="N8413">
        <v>0</v>
      </c>
      <c r="O8413" t="s">
        <v>5094</v>
      </c>
      <c r="R8413">
        <v>0</v>
      </c>
      <c r="S8413" t="s">
        <v>271</v>
      </c>
      <c r="AA8413" t="s">
        <v>5095</v>
      </c>
      <c r="AC8413">
        <v>1</v>
      </c>
      <c r="AE8413">
        <v>0</v>
      </c>
      <c r="AF8413" t="s">
        <v>271</v>
      </c>
    </row>
    <row r="8414" spans="1:32" hidden="1" x14ac:dyDescent="0.25">
      <c r="A8414" t="str">
        <f t="array" ref="A8414">IF(COUNT(SEARCH(RubriekenHistorisch,CONCATENATE(P8413,U8413,AB8413,AH8413))),"t","f")</f>
        <v>f</v>
      </c>
      <c r="B8414" t="str">
        <f t="shared" si="395"/>
        <v>f</v>
      </c>
      <c r="C8414" t="str">
        <f t="shared" si="396"/>
        <v>f</v>
      </c>
      <c r="D8414" t="str">
        <f t="shared" si="397"/>
        <v>f</v>
      </c>
      <c r="E8414" t="str">
        <f>IF(COUNT(SEARCH({"04.","05.","09.","12."},CONCATENATE(P8413,U8413,AB8413,AH8413))),"t","f")</f>
        <v>f</v>
      </c>
      <c r="F8414" t="str">
        <f t="array" ref="F8414">IF(COUNT(SEARCH(HistorischeRubrieken,CONCATENATE(P8413,U8413,AB8413,AH8413))),"t","f")</f>
        <v>f</v>
      </c>
      <c r="G8414">
        <v>2</v>
      </c>
      <c r="H8414">
        <v>806601</v>
      </c>
      <c r="I8414" t="s">
        <v>5284</v>
      </c>
      <c r="J8414">
        <v>20010301</v>
      </c>
      <c r="K8414">
        <v>20030601</v>
      </c>
      <c r="M8414">
        <v>0</v>
      </c>
      <c r="N8414">
        <v>0</v>
      </c>
    </row>
    <row r="8415" spans="1:32" hidden="1" x14ac:dyDescent="0.25">
      <c r="A8415" t="str">
        <f t="array" ref="A8415">IF(COUNT(SEARCH(RubriekenHistorisch,CONCATENATE(P8414,U8414,AB8414,AH8414))),"t","f")</f>
        <v>f</v>
      </c>
      <c r="B8415" t="str">
        <f t="shared" si="395"/>
        <v>f</v>
      </c>
      <c r="C8415" t="str">
        <f t="shared" si="396"/>
        <v>f</v>
      </c>
      <c r="D8415" t="str">
        <f t="shared" si="397"/>
        <v>f</v>
      </c>
      <c r="E8415" t="str">
        <f>IF(COUNT(SEARCH({"04.","05.","09.","12."},CONCATENATE(P8414,U8414,AB8414,AH8414))),"t","f")</f>
        <v>f</v>
      </c>
      <c r="F8415" t="str">
        <f t="array" ref="F8415">IF(COUNT(SEARCH(HistorischeRubrieken,CONCATENATE(P8414,U8414,AB8414,AH8414))),"t","f")</f>
        <v>f</v>
      </c>
      <c r="G8415">
        <v>3</v>
      </c>
      <c r="H8415">
        <v>806601</v>
      </c>
      <c r="I8415" t="s">
        <v>5284</v>
      </c>
      <c r="J8415">
        <v>20030601</v>
      </c>
      <c r="K8415">
        <v>20030901</v>
      </c>
      <c r="M8415">
        <v>0</v>
      </c>
      <c r="N8415">
        <v>0</v>
      </c>
      <c r="O8415" t="s">
        <v>5083</v>
      </c>
      <c r="R8415">
        <v>0</v>
      </c>
      <c r="S8415" t="s">
        <v>271</v>
      </c>
      <c r="V8415">
        <v>2</v>
      </c>
      <c r="W8415">
        <v>0</v>
      </c>
      <c r="X8415">
        <v>20030601</v>
      </c>
      <c r="Y8415">
        <v>0</v>
      </c>
      <c r="Z8415" t="s">
        <v>271</v>
      </c>
      <c r="AA8415" t="s">
        <v>5084</v>
      </c>
      <c r="AC8415">
        <v>0</v>
      </c>
      <c r="AE8415">
        <v>0</v>
      </c>
      <c r="AF8415" t="s">
        <v>271</v>
      </c>
    </row>
    <row r="8416" spans="1:32" hidden="1" x14ac:dyDescent="0.25">
      <c r="A8416" t="str">
        <f t="array" ref="A8416">IF(COUNT(SEARCH(RubriekenHistorisch,CONCATENATE(P8415,U8415,AB8415,AH8415))),"t","f")</f>
        <v>f</v>
      </c>
      <c r="B8416" t="str">
        <f t="shared" si="395"/>
        <v>f</v>
      </c>
      <c r="C8416" t="str">
        <f t="shared" si="396"/>
        <v>f</v>
      </c>
      <c r="D8416" t="str">
        <f t="shared" si="397"/>
        <v>f</v>
      </c>
      <c r="E8416" t="str">
        <f>IF(COUNT(SEARCH({"04.","05.","09.","12."},CONCATENATE(P8415,U8415,AB8415,AH8415))),"t","f")</f>
        <v>f</v>
      </c>
      <c r="F8416" t="str">
        <f t="array" ref="F8416">IF(COUNT(SEARCH(HistorischeRubrieken,CONCATENATE(P8415,U8415,AB8415,AH8415))),"t","f")</f>
        <v>f</v>
      </c>
      <c r="G8416">
        <v>1</v>
      </c>
      <c r="H8416">
        <v>806701</v>
      </c>
      <c r="I8416" t="s">
        <v>5285</v>
      </c>
      <c r="J8416">
        <v>19970201</v>
      </c>
      <c r="K8416">
        <v>20010301</v>
      </c>
      <c r="M8416">
        <v>0</v>
      </c>
      <c r="N8416">
        <v>0</v>
      </c>
      <c r="O8416" t="s">
        <v>5094</v>
      </c>
      <c r="R8416">
        <v>0</v>
      </c>
      <c r="S8416" t="s">
        <v>271</v>
      </c>
      <c r="AA8416" t="s">
        <v>5095</v>
      </c>
      <c r="AC8416">
        <v>1</v>
      </c>
      <c r="AE8416">
        <v>0</v>
      </c>
      <c r="AF8416" t="s">
        <v>271</v>
      </c>
    </row>
    <row r="8417" spans="1:32" hidden="1" x14ac:dyDescent="0.25">
      <c r="A8417" t="str">
        <f t="array" ref="A8417">IF(COUNT(SEARCH(RubriekenHistorisch,CONCATENATE(P8416,U8416,AB8416,AH8416))),"t","f")</f>
        <v>f</v>
      </c>
      <c r="B8417" t="str">
        <f t="shared" si="395"/>
        <v>f</v>
      </c>
      <c r="C8417" t="str">
        <f t="shared" si="396"/>
        <v>f</v>
      </c>
      <c r="D8417" t="str">
        <f t="shared" si="397"/>
        <v>f</v>
      </c>
      <c r="E8417" t="str">
        <f>IF(COUNT(SEARCH({"04.","05.","09.","12."},CONCATENATE(P8416,U8416,AB8416,AH8416))),"t","f")</f>
        <v>f</v>
      </c>
      <c r="F8417" t="str">
        <f t="array" ref="F8417">IF(COUNT(SEARCH(HistorischeRubrieken,CONCATENATE(P8416,U8416,AB8416,AH8416))),"t","f")</f>
        <v>f</v>
      </c>
      <c r="G8417">
        <v>2</v>
      </c>
      <c r="H8417">
        <v>806701</v>
      </c>
      <c r="I8417" t="s">
        <v>5285</v>
      </c>
      <c r="J8417">
        <v>20010301</v>
      </c>
      <c r="K8417">
        <v>20110601</v>
      </c>
      <c r="M8417">
        <v>0</v>
      </c>
      <c r="N8417">
        <v>0</v>
      </c>
      <c r="O8417" t="s">
        <v>5083</v>
      </c>
      <c r="R8417">
        <v>0</v>
      </c>
      <c r="S8417" t="s">
        <v>271</v>
      </c>
      <c r="AA8417" t="s">
        <v>5084</v>
      </c>
      <c r="AC8417">
        <v>1</v>
      </c>
      <c r="AE8417">
        <v>0</v>
      </c>
      <c r="AF8417" t="s">
        <v>271</v>
      </c>
    </row>
    <row r="8418" spans="1:32" hidden="1" x14ac:dyDescent="0.25">
      <c r="A8418" t="str">
        <f t="array" ref="A8418">IF(COUNT(SEARCH(RubriekenHistorisch,CONCATENATE(P8417,U8417,AB8417,AH8417))),"t","f")</f>
        <v>f</v>
      </c>
      <c r="B8418" t="str">
        <f t="shared" si="395"/>
        <v>f</v>
      </c>
      <c r="C8418" t="str">
        <f t="shared" si="396"/>
        <v>f</v>
      </c>
      <c r="D8418" t="str">
        <f t="shared" si="397"/>
        <v>f</v>
      </c>
      <c r="E8418" t="str">
        <f>IF(COUNT(SEARCH({"04.","05.","09.","12."},CONCATENATE(P8417,U8417,AB8417,AH8417))),"t","f")</f>
        <v>f</v>
      </c>
      <c r="F8418" t="str">
        <f t="array" ref="F8418">IF(COUNT(SEARCH(HistorischeRubrieken,CONCATENATE(P8417,U8417,AB8417,AH8417))),"t","f")</f>
        <v>f</v>
      </c>
      <c r="G8418">
        <v>3</v>
      </c>
      <c r="H8418">
        <v>806701</v>
      </c>
      <c r="I8418" t="s">
        <v>5285</v>
      </c>
      <c r="J8418">
        <v>20110601</v>
      </c>
      <c r="K8418">
        <v>20120115</v>
      </c>
      <c r="M8418">
        <v>0</v>
      </c>
      <c r="N8418">
        <v>0</v>
      </c>
      <c r="O8418" t="s">
        <v>5076</v>
      </c>
      <c r="R8418">
        <v>0</v>
      </c>
      <c r="S8418" t="s">
        <v>271</v>
      </c>
      <c r="AA8418" t="s">
        <v>5077</v>
      </c>
      <c r="AC8418">
        <v>1</v>
      </c>
      <c r="AE8418">
        <v>0</v>
      </c>
      <c r="AF8418" t="s">
        <v>271</v>
      </c>
    </row>
    <row r="8419" spans="1:32" hidden="1" x14ac:dyDescent="0.25">
      <c r="A8419" t="str">
        <f t="array" ref="A8419">IF(COUNT(SEARCH(RubriekenHistorisch,CONCATENATE(P8418,U8418,AB8418,AH8418))),"t","f")</f>
        <v>f</v>
      </c>
      <c r="B8419" t="str">
        <f t="shared" si="395"/>
        <v>f</v>
      </c>
      <c r="C8419" t="str">
        <f t="shared" si="396"/>
        <v>f</v>
      </c>
      <c r="D8419" t="str">
        <f t="shared" si="397"/>
        <v>f</v>
      </c>
      <c r="E8419" t="str">
        <f>IF(COUNT(SEARCH({"04.","05.","09.","12."},CONCATENATE(P8418,U8418,AB8418,AH8418))),"t","f")</f>
        <v>f</v>
      </c>
      <c r="F8419" t="str">
        <f t="array" ref="F8419">IF(COUNT(SEARCH(HistorischeRubrieken,CONCATENATE(P8418,U8418,AB8418,AH8418))),"t","f")</f>
        <v>f</v>
      </c>
      <c r="G8419">
        <v>4</v>
      </c>
      <c r="H8419">
        <v>806701</v>
      </c>
      <c r="I8419" t="s">
        <v>5285</v>
      </c>
      <c r="J8419">
        <v>20120115</v>
      </c>
      <c r="K8419">
        <v>20120917</v>
      </c>
      <c r="M8419">
        <v>0</v>
      </c>
      <c r="N8419">
        <v>0</v>
      </c>
      <c r="O8419" t="s">
        <v>5078</v>
      </c>
      <c r="R8419">
        <v>0</v>
      </c>
      <c r="S8419" t="s">
        <v>271</v>
      </c>
      <c r="AA8419" t="s">
        <v>5079</v>
      </c>
      <c r="AC8419">
        <v>1</v>
      </c>
      <c r="AE8419">
        <v>0</v>
      </c>
      <c r="AF8419" t="s">
        <v>271</v>
      </c>
    </row>
    <row r="8420" spans="1:32" hidden="1" x14ac:dyDescent="0.25">
      <c r="A8420" t="str">
        <f t="array" ref="A8420">IF(COUNT(SEARCH(RubriekenHistorisch,CONCATENATE(P8419,U8419,AB8419,AH8419))),"t","f")</f>
        <v>f</v>
      </c>
      <c r="B8420" t="str">
        <f t="shared" si="395"/>
        <v>f</v>
      </c>
      <c r="C8420" t="str">
        <f t="shared" si="396"/>
        <v>f</v>
      </c>
      <c r="D8420" t="str">
        <f t="shared" si="397"/>
        <v>f</v>
      </c>
      <c r="E8420" t="str">
        <f>IF(COUNT(SEARCH({"04.","05.","09.","12."},CONCATENATE(P8419,U8419,AB8419,AH8419))),"t","f")</f>
        <v>f</v>
      </c>
      <c r="F8420" t="str">
        <f t="array" ref="F8420">IF(COUNT(SEARCH(HistorischeRubrieken,CONCATENATE(P8419,U8419,AB8419,AH8419))),"t","f")</f>
        <v>f</v>
      </c>
      <c r="G8420">
        <v>5</v>
      </c>
      <c r="H8420">
        <v>806701</v>
      </c>
      <c r="I8420" t="s">
        <v>5285</v>
      </c>
      <c r="J8420">
        <v>20120917</v>
      </c>
      <c r="K8420">
        <v>20140301</v>
      </c>
      <c r="M8420">
        <v>0</v>
      </c>
      <c r="N8420">
        <v>0</v>
      </c>
      <c r="O8420" t="s">
        <v>5078</v>
      </c>
      <c r="R8420">
        <v>0</v>
      </c>
      <c r="S8420" t="s">
        <v>271</v>
      </c>
      <c r="AA8420" t="s">
        <v>5079</v>
      </c>
      <c r="AC8420">
        <v>1</v>
      </c>
      <c r="AE8420">
        <v>0</v>
      </c>
      <c r="AF8420" t="s">
        <v>271</v>
      </c>
    </row>
    <row r="8421" spans="1:32" hidden="1" x14ac:dyDescent="0.25">
      <c r="A8421" t="str">
        <f t="array" ref="A8421">IF(COUNT(SEARCH(RubriekenHistorisch,CONCATENATE(P8420,U8420,AB8420,AH8420))),"t","f")</f>
        <v>f</v>
      </c>
      <c r="B8421" t="str">
        <f t="shared" si="395"/>
        <v>f</v>
      </c>
      <c r="C8421" t="str">
        <f t="shared" si="396"/>
        <v>f</v>
      </c>
      <c r="D8421" t="str">
        <f t="shared" si="397"/>
        <v>f</v>
      </c>
      <c r="E8421" t="str">
        <f>IF(COUNT(SEARCH({"04.","05.","09.","12."},CONCATENATE(P8420,U8420,AB8420,AH8420))),"t","f")</f>
        <v>f</v>
      </c>
      <c r="F8421" t="str">
        <f t="array" ref="F8421">IF(COUNT(SEARCH(HistorischeRubrieken,CONCATENATE(P8420,U8420,AB8420,AH8420))),"t","f")</f>
        <v>f</v>
      </c>
      <c r="G8421">
        <v>6</v>
      </c>
      <c r="H8421">
        <v>806701</v>
      </c>
      <c r="I8421" t="s">
        <v>5285</v>
      </c>
      <c r="J8421">
        <v>20140301</v>
      </c>
      <c r="K8421">
        <v>20140401</v>
      </c>
      <c r="M8421">
        <v>0</v>
      </c>
      <c r="N8421">
        <v>0</v>
      </c>
      <c r="U8421" t="s">
        <v>5286</v>
      </c>
      <c r="V8421">
        <v>2</v>
      </c>
      <c r="W8421">
        <v>0</v>
      </c>
      <c r="X8421">
        <v>20140304</v>
      </c>
      <c r="Y8421">
        <v>0</v>
      </c>
      <c r="Z8421" t="s">
        <v>271</v>
      </c>
    </row>
    <row r="8422" spans="1:32" hidden="1" x14ac:dyDescent="0.25">
      <c r="A8422" t="str">
        <f t="array" ref="A8422">IF(COUNT(SEARCH(RubriekenHistorisch,CONCATENATE(P8421,U8421,AB8421,AH8421))),"t","f")</f>
        <v>f</v>
      </c>
      <c r="B8422" t="str">
        <f t="shared" si="395"/>
        <v>f</v>
      </c>
      <c r="C8422" t="str">
        <f t="shared" si="396"/>
        <v>t</v>
      </c>
      <c r="D8422" t="str">
        <f t="shared" si="397"/>
        <v>f</v>
      </c>
      <c r="E8422" t="str">
        <f>IF(COUNT(SEARCH({"04.","05.","09.","12."},CONCATENATE(P8421,U8421,AB8421,AH8421))),"t","f")</f>
        <v>f</v>
      </c>
      <c r="F8422" t="str">
        <f t="array" ref="F8422">IF(COUNT(SEARCH(HistorischeRubrieken,CONCATENATE(P8421,U8421,AB8421,AH8421))),"t","f")</f>
        <v>f</v>
      </c>
      <c r="G8422">
        <v>1</v>
      </c>
      <c r="H8422">
        <v>806702</v>
      </c>
      <c r="I8422" t="s">
        <v>5287</v>
      </c>
      <c r="J8422">
        <v>20120401</v>
      </c>
      <c r="K8422">
        <v>20120901</v>
      </c>
      <c r="M8422">
        <v>0</v>
      </c>
      <c r="N8422">
        <v>0</v>
      </c>
      <c r="T8422" t="s">
        <v>5078</v>
      </c>
      <c r="U8422" t="s">
        <v>5286</v>
      </c>
      <c r="V8422">
        <v>0</v>
      </c>
      <c r="W8422">
        <v>1</v>
      </c>
      <c r="X8422">
        <v>20120402</v>
      </c>
      <c r="Y8422">
        <v>0</v>
      </c>
      <c r="Z8422" t="s">
        <v>271</v>
      </c>
    </row>
    <row r="8423" spans="1:32" hidden="1" x14ac:dyDescent="0.25">
      <c r="A8423" t="str">
        <f t="array" ref="A8423">IF(COUNT(SEARCH(RubriekenHistorisch,CONCATENATE(P8422,U8422,AB8422,AH8422))),"t","f")</f>
        <v>f</v>
      </c>
      <c r="B8423" t="str">
        <f t="shared" si="395"/>
        <v>f</v>
      </c>
      <c r="C8423" t="str">
        <f t="shared" si="396"/>
        <v>t</v>
      </c>
      <c r="D8423" t="str">
        <f t="shared" si="397"/>
        <v>f</v>
      </c>
      <c r="E8423" t="str">
        <f>IF(COUNT(SEARCH({"04.","05.","09.","12."},CONCATENATE(P8422,U8422,AB8422,AH8422))),"t","f")</f>
        <v>f</v>
      </c>
      <c r="F8423" t="str">
        <f t="array" ref="F8423">IF(COUNT(SEARCH(HistorischeRubrieken,CONCATENATE(P8422,U8422,AB8422,AH8422))),"t","f")</f>
        <v>f</v>
      </c>
      <c r="G8423">
        <v>1</v>
      </c>
      <c r="H8423">
        <v>806801</v>
      </c>
      <c r="I8423" t="s">
        <v>5288</v>
      </c>
      <c r="J8423">
        <v>19970201</v>
      </c>
      <c r="K8423">
        <v>20010301</v>
      </c>
      <c r="M8423">
        <v>0</v>
      </c>
      <c r="N8423">
        <v>0</v>
      </c>
      <c r="O8423" t="s">
        <v>5094</v>
      </c>
      <c r="R8423">
        <v>0</v>
      </c>
      <c r="S8423" t="s">
        <v>271</v>
      </c>
      <c r="AA8423" t="s">
        <v>5095</v>
      </c>
      <c r="AC8423">
        <v>1</v>
      </c>
      <c r="AE8423">
        <v>0</v>
      </c>
      <c r="AF8423" t="s">
        <v>271</v>
      </c>
    </row>
    <row r="8424" spans="1:32" hidden="1" x14ac:dyDescent="0.25">
      <c r="A8424" t="str">
        <f t="array" ref="A8424">IF(COUNT(SEARCH(RubriekenHistorisch,CONCATENATE(P8423,U8423,AB8423,AH8423))),"t","f")</f>
        <v>f</v>
      </c>
      <c r="B8424" t="str">
        <f t="shared" si="395"/>
        <v>f</v>
      </c>
      <c r="C8424" t="str">
        <f t="shared" si="396"/>
        <v>f</v>
      </c>
      <c r="D8424" t="str">
        <f t="shared" si="397"/>
        <v>f</v>
      </c>
      <c r="E8424" t="str">
        <f>IF(COUNT(SEARCH({"04.","05.","09.","12."},CONCATENATE(P8423,U8423,AB8423,AH8423))),"t","f")</f>
        <v>f</v>
      </c>
      <c r="F8424" t="str">
        <f t="array" ref="F8424">IF(COUNT(SEARCH(HistorischeRubrieken,CONCATENATE(P8423,U8423,AB8423,AH8423))),"t","f")</f>
        <v>f</v>
      </c>
      <c r="G8424">
        <v>2</v>
      </c>
      <c r="H8424">
        <v>806801</v>
      </c>
      <c r="I8424" t="s">
        <v>5288</v>
      </c>
      <c r="J8424">
        <v>20010301</v>
      </c>
      <c r="K8424">
        <v>20110601</v>
      </c>
      <c r="M8424">
        <v>0</v>
      </c>
      <c r="N8424">
        <v>0</v>
      </c>
      <c r="O8424" t="s">
        <v>5083</v>
      </c>
      <c r="R8424">
        <v>0</v>
      </c>
      <c r="S8424" t="s">
        <v>271</v>
      </c>
      <c r="AA8424" t="s">
        <v>5084</v>
      </c>
      <c r="AC8424">
        <v>1</v>
      </c>
      <c r="AE8424">
        <v>0</v>
      </c>
      <c r="AF8424" t="s">
        <v>271</v>
      </c>
    </row>
    <row r="8425" spans="1:32" hidden="1" x14ac:dyDescent="0.25">
      <c r="A8425" t="str">
        <f t="array" ref="A8425">IF(COUNT(SEARCH(RubriekenHistorisch,CONCATENATE(P8424,U8424,AB8424,AH8424))),"t","f")</f>
        <v>f</v>
      </c>
      <c r="B8425" t="str">
        <f t="shared" si="395"/>
        <v>f</v>
      </c>
      <c r="C8425" t="str">
        <f t="shared" si="396"/>
        <v>f</v>
      </c>
      <c r="D8425" t="str">
        <f t="shared" si="397"/>
        <v>f</v>
      </c>
      <c r="E8425" t="str">
        <f>IF(COUNT(SEARCH({"04.","05.","09.","12."},CONCATENATE(P8424,U8424,AB8424,AH8424))),"t","f")</f>
        <v>f</v>
      </c>
      <c r="F8425" t="str">
        <f t="array" ref="F8425">IF(COUNT(SEARCH(HistorischeRubrieken,CONCATENATE(P8424,U8424,AB8424,AH8424))),"t","f")</f>
        <v>f</v>
      </c>
      <c r="G8425">
        <v>3</v>
      </c>
      <c r="H8425">
        <v>806801</v>
      </c>
      <c r="I8425" t="s">
        <v>5288</v>
      </c>
      <c r="J8425">
        <v>20110601</v>
      </c>
      <c r="K8425">
        <v>20120115</v>
      </c>
      <c r="M8425">
        <v>0</v>
      </c>
      <c r="N8425">
        <v>0</v>
      </c>
      <c r="O8425" t="s">
        <v>5076</v>
      </c>
      <c r="R8425">
        <v>0</v>
      </c>
      <c r="S8425" t="s">
        <v>271</v>
      </c>
      <c r="AA8425" t="s">
        <v>5077</v>
      </c>
      <c r="AC8425">
        <v>1</v>
      </c>
      <c r="AE8425">
        <v>0</v>
      </c>
      <c r="AF8425" t="s">
        <v>271</v>
      </c>
    </row>
    <row r="8426" spans="1:32" hidden="1" x14ac:dyDescent="0.25">
      <c r="A8426" t="str">
        <f t="array" ref="A8426">IF(COUNT(SEARCH(RubriekenHistorisch,CONCATENATE(P8425,U8425,AB8425,AH8425))),"t","f")</f>
        <v>f</v>
      </c>
      <c r="B8426" t="str">
        <f t="shared" si="395"/>
        <v>f</v>
      </c>
      <c r="C8426" t="str">
        <f t="shared" si="396"/>
        <v>f</v>
      </c>
      <c r="D8426" t="str">
        <f t="shared" si="397"/>
        <v>f</v>
      </c>
      <c r="E8426" t="str">
        <f>IF(COUNT(SEARCH({"04.","05.","09.","12."},CONCATENATE(P8425,U8425,AB8425,AH8425))),"t","f")</f>
        <v>f</v>
      </c>
      <c r="F8426" t="str">
        <f t="array" ref="F8426">IF(COUNT(SEARCH(HistorischeRubrieken,CONCATENATE(P8425,U8425,AB8425,AH8425))),"t","f")</f>
        <v>f</v>
      </c>
      <c r="G8426">
        <v>4</v>
      </c>
      <c r="H8426">
        <v>806801</v>
      </c>
      <c r="I8426" t="s">
        <v>5288</v>
      </c>
      <c r="J8426">
        <v>20120115</v>
      </c>
      <c r="K8426">
        <v>20120917</v>
      </c>
      <c r="M8426">
        <v>0</v>
      </c>
      <c r="N8426">
        <v>0</v>
      </c>
      <c r="O8426" t="s">
        <v>5078</v>
      </c>
      <c r="R8426">
        <v>0</v>
      </c>
      <c r="S8426" t="s">
        <v>271</v>
      </c>
      <c r="AA8426" t="s">
        <v>5079</v>
      </c>
      <c r="AC8426">
        <v>1</v>
      </c>
      <c r="AE8426">
        <v>0</v>
      </c>
      <c r="AF8426" t="s">
        <v>271</v>
      </c>
    </row>
    <row r="8427" spans="1:32" x14ac:dyDescent="0.25">
      <c r="A8427" t="str">
        <f t="array" ref="A8427">IF(COUNT(SEARCH(RubriekenHistorisch,CONCATENATE(P8426,U8426,AB8426,AH8426))),"t","f")</f>
        <v>f</v>
      </c>
      <c r="B8427" t="str">
        <f t="shared" si="395"/>
        <v>f</v>
      </c>
      <c r="C8427" t="str">
        <f t="shared" si="396"/>
        <v>f</v>
      </c>
      <c r="D8427" t="str">
        <f t="shared" si="397"/>
        <v>f</v>
      </c>
      <c r="E8427" t="str">
        <f>IF(COUNT(SEARCH({"04.","05.","09.","12."},CONCATENATE(P8426,U8426,AB8426,AH8426))),"t","f")</f>
        <v>f</v>
      </c>
      <c r="F8427" t="str">
        <f t="array" ref="F8427">IF(COUNT(SEARCH(HistorischeRubrieken,CONCATENATE(P8426,U8426,AB8426,AH8426))),"t","f")</f>
        <v>f</v>
      </c>
      <c r="G8427">
        <v>5</v>
      </c>
      <c r="H8427">
        <v>806801</v>
      </c>
      <c r="I8427" t="s">
        <v>5288</v>
      </c>
      <c r="J8427">
        <v>20120917</v>
      </c>
      <c r="M8427">
        <v>0</v>
      </c>
      <c r="N8427">
        <v>0</v>
      </c>
      <c r="O8427" t="s">
        <v>5078</v>
      </c>
      <c r="R8427">
        <v>0</v>
      </c>
      <c r="S8427" t="s">
        <v>271</v>
      </c>
      <c r="AA8427" t="s">
        <v>5079</v>
      </c>
      <c r="AC8427">
        <v>1</v>
      </c>
      <c r="AE8427">
        <v>0</v>
      </c>
      <c r="AF8427" t="s">
        <v>271</v>
      </c>
    </row>
    <row r="8428" spans="1:32" hidden="1" x14ac:dyDescent="0.25">
      <c r="A8428" t="str">
        <f t="array" ref="A8428">IF(COUNT(SEARCH(RubriekenHistorisch,CONCATENATE(P8427,U8427,AB8427,AH8427))),"t","f")</f>
        <v>f</v>
      </c>
      <c r="B8428" t="str">
        <f t="shared" si="395"/>
        <v>f</v>
      </c>
      <c r="C8428" t="str">
        <f t="shared" si="396"/>
        <v>f</v>
      </c>
      <c r="D8428" t="str">
        <f t="shared" si="397"/>
        <v>f</v>
      </c>
      <c r="E8428" t="str">
        <f>IF(COUNT(SEARCH({"04.","05.","09.","12."},CONCATENATE(P8427,U8427,AB8427,AH8427))),"t","f")</f>
        <v>f</v>
      </c>
      <c r="F8428" t="str">
        <f t="array" ref="F8428">IF(COUNT(SEARCH(HistorischeRubrieken,CONCATENATE(P8427,U8427,AB8427,AH8427))),"t","f")</f>
        <v>f</v>
      </c>
      <c r="G8428">
        <v>1</v>
      </c>
      <c r="H8428">
        <v>806802</v>
      </c>
      <c r="I8428" t="s">
        <v>5289</v>
      </c>
      <c r="J8428">
        <v>20120401</v>
      </c>
      <c r="K8428">
        <v>20120901</v>
      </c>
      <c r="M8428">
        <v>0</v>
      </c>
      <c r="N8428">
        <v>0</v>
      </c>
      <c r="T8428" t="s">
        <v>5078</v>
      </c>
      <c r="U8428" t="s">
        <v>5290</v>
      </c>
      <c r="V8428">
        <v>0</v>
      </c>
      <c r="W8428">
        <v>1</v>
      </c>
      <c r="X8428">
        <v>20120402</v>
      </c>
      <c r="Y8428">
        <v>0</v>
      </c>
      <c r="Z8428" t="s">
        <v>271</v>
      </c>
    </row>
    <row r="8429" spans="1:32" hidden="1" x14ac:dyDescent="0.25">
      <c r="A8429" t="str">
        <f t="array" ref="A8429">IF(COUNT(SEARCH(RubriekenHistorisch,CONCATENATE(P8428,U8428,AB8428,AH8428))),"t","f")</f>
        <v>f</v>
      </c>
      <c r="B8429" t="str">
        <f t="shared" si="395"/>
        <v>f</v>
      </c>
      <c r="C8429" t="str">
        <f t="shared" si="396"/>
        <v>t</v>
      </c>
      <c r="D8429" t="str">
        <f t="shared" si="397"/>
        <v>f</v>
      </c>
      <c r="E8429" t="str">
        <f>IF(COUNT(SEARCH({"04.","05.","09.","12."},CONCATENATE(P8428,U8428,AB8428,AH8428))),"t","f")</f>
        <v>f</v>
      </c>
      <c r="F8429" t="str">
        <f t="array" ref="F8429">IF(COUNT(SEARCH(HistorischeRubrieken,CONCATENATE(P8428,U8428,AB8428,AH8428))),"t","f")</f>
        <v>f</v>
      </c>
      <c r="G8429">
        <v>1</v>
      </c>
      <c r="H8429">
        <v>806901</v>
      </c>
      <c r="I8429" t="s">
        <v>5291</v>
      </c>
      <c r="J8429">
        <v>19970201</v>
      </c>
      <c r="K8429">
        <v>20010301</v>
      </c>
      <c r="M8429">
        <v>0</v>
      </c>
      <c r="N8429">
        <v>0</v>
      </c>
      <c r="O8429" t="s">
        <v>5094</v>
      </c>
      <c r="R8429">
        <v>0</v>
      </c>
      <c r="S8429" t="s">
        <v>271</v>
      </c>
      <c r="AA8429" t="s">
        <v>5095</v>
      </c>
      <c r="AC8429">
        <v>1</v>
      </c>
      <c r="AE8429">
        <v>0</v>
      </c>
      <c r="AF8429" t="s">
        <v>271</v>
      </c>
    </row>
    <row r="8430" spans="1:32" hidden="1" x14ac:dyDescent="0.25">
      <c r="A8430" t="str">
        <f t="array" ref="A8430">IF(COUNT(SEARCH(RubriekenHistorisch,CONCATENATE(P8429,U8429,AB8429,AH8429))),"t","f")</f>
        <v>f</v>
      </c>
      <c r="B8430" t="str">
        <f t="shared" si="395"/>
        <v>f</v>
      </c>
      <c r="C8430" t="str">
        <f t="shared" si="396"/>
        <v>f</v>
      </c>
      <c r="D8430" t="str">
        <f t="shared" si="397"/>
        <v>f</v>
      </c>
      <c r="E8430" t="str">
        <f>IF(COUNT(SEARCH({"04.","05.","09.","12."},CONCATENATE(P8429,U8429,AB8429,AH8429))),"t","f")</f>
        <v>f</v>
      </c>
      <c r="F8430" t="str">
        <f t="array" ref="F8430">IF(COUNT(SEARCH(HistorischeRubrieken,CONCATENATE(P8429,U8429,AB8429,AH8429))),"t","f")</f>
        <v>f</v>
      </c>
      <c r="G8430">
        <v>2</v>
      </c>
      <c r="H8430">
        <v>806901</v>
      </c>
      <c r="I8430" t="s">
        <v>5291</v>
      </c>
      <c r="J8430">
        <v>20010301</v>
      </c>
      <c r="K8430">
        <v>20110601</v>
      </c>
      <c r="M8430">
        <v>0</v>
      </c>
      <c r="N8430">
        <v>0</v>
      </c>
      <c r="O8430" t="s">
        <v>5083</v>
      </c>
      <c r="R8430">
        <v>0</v>
      </c>
      <c r="S8430" t="s">
        <v>271</v>
      </c>
      <c r="AA8430" t="s">
        <v>5084</v>
      </c>
      <c r="AC8430">
        <v>1</v>
      </c>
      <c r="AE8430">
        <v>0</v>
      </c>
      <c r="AF8430" t="s">
        <v>271</v>
      </c>
    </row>
    <row r="8431" spans="1:32" hidden="1" x14ac:dyDescent="0.25">
      <c r="A8431" t="str">
        <f t="array" ref="A8431">IF(COUNT(SEARCH(RubriekenHistorisch,CONCATENATE(P8430,U8430,AB8430,AH8430))),"t","f")</f>
        <v>f</v>
      </c>
      <c r="B8431" t="str">
        <f t="shared" si="395"/>
        <v>f</v>
      </c>
      <c r="C8431" t="str">
        <f t="shared" si="396"/>
        <v>f</v>
      </c>
      <c r="D8431" t="str">
        <f t="shared" si="397"/>
        <v>f</v>
      </c>
      <c r="E8431" t="str">
        <f>IF(COUNT(SEARCH({"04.","05.","09.","12."},CONCATENATE(P8430,U8430,AB8430,AH8430))),"t","f")</f>
        <v>f</v>
      </c>
      <c r="F8431" t="str">
        <f t="array" ref="F8431">IF(COUNT(SEARCH(HistorischeRubrieken,CONCATENATE(P8430,U8430,AB8430,AH8430))),"t","f")</f>
        <v>f</v>
      </c>
      <c r="G8431">
        <v>3</v>
      </c>
      <c r="H8431">
        <v>806901</v>
      </c>
      <c r="I8431" t="s">
        <v>5291</v>
      </c>
      <c r="J8431">
        <v>20110601</v>
      </c>
      <c r="K8431">
        <v>20111201</v>
      </c>
      <c r="M8431">
        <v>0</v>
      </c>
      <c r="N8431">
        <v>0</v>
      </c>
      <c r="O8431" t="s">
        <v>5076</v>
      </c>
      <c r="R8431">
        <v>0</v>
      </c>
      <c r="S8431" t="s">
        <v>271</v>
      </c>
      <c r="AA8431" t="s">
        <v>5077</v>
      </c>
      <c r="AC8431">
        <v>1</v>
      </c>
      <c r="AE8431">
        <v>0</v>
      </c>
      <c r="AF8431" t="s">
        <v>271</v>
      </c>
    </row>
    <row r="8432" spans="1:32" hidden="1" x14ac:dyDescent="0.25">
      <c r="A8432" t="str">
        <f t="array" ref="A8432">IF(COUNT(SEARCH(RubriekenHistorisch,CONCATENATE(P8431,U8431,AB8431,AH8431))),"t","f")</f>
        <v>f</v>
      </c>
      <c r="B8432" t="str">
        <f t="shared" si="395"/>
        <v>f</v>
      </c>
      <c r="C8432" t="str">
        <f t="shared" si="396"/>
        <v>f</v>
      </c>
      <c r="D8432" t="str">
        <f t="shared" si="397"/>
        <v>f</v>
      </c>
      <c r="E8432" t="str">
        <f>IF(COUNT(SEARCH({"04.","05.","09.","12."},CONCATENATE(P8431,U8431,AB8431,AH8431))),"t","f")</f>
        <v>f</v>
      </c>
      <c r="F8432" t="str">
        <f t="array" ref="F8432">IF(COUNT(SEARCH(HistorischeRubrieken,CONCATENATE(P8431,U8431,AB8431,AH8431))),"t","f")</f>
        <v>f</v>
      </c>
      <c r="G8432">
        <v>1</v>
      </c>
      <c r="H8432">
        <v>807001</v>
      </c>
      <c r="I8432" t="s">
        <v>5292</v>
      </c>
      <c r="J8432">
        <v>19970501</v>
      </c>
      <c r="K8432">
        <v>20010301</v>
      </c>
      <c r="M8432">
        <v>0</v>
      </c>
      <c r="N8432">
        <v>0</v>
      </c>
      <c r="O8432" t="s">
        <v>5094</v>
      </c>
      <c r="R8432">
        <v>0</v>
      </c>
      <c r="S8432" t="s">
        <v>271</v>
      </c>
      <c r="AA8432" t="s">
        <v>5095</v>
      </c>
      <c r="AC8432">
        <v>1</v>
      </c>
      <c r="AE8432">
        <v>0</v>
      </c>
      <c r="AF8432" t="s">
        <v>271</v>
      </c>
    </row>
    <row r="8433" spans="1:32" hidden="1" x14ac:dyDescent="0.25">
      <c r="A8433" t="str">
        <f t="array" ref="A8433">IF(COUNT(SEARCH(RubriekenHistorisch,CONCATENATE(P8432,U8432,AB8432,AH8432))),"t","f")</f>
        <v>f</v>
      </c>
      <c r="B8433" t="str">
        <f t="shared" si="395"/>
        <v>f</v>
      </c>
      <c r="C8433" t="str">
        <f t="shared" si="396"/>
        <v>f</v>
      </c>
      <c r="D8433" t="str">
        <f t="shared" si="397"/>
        <v>f</v>
      </c>
      <c r="E8433" t="str">
        <f>IF(COUNT(SEARCH({"04.","05.","09.","12."},CONCATENATE(P8432,U8432,AB8432,AH8432))),"t","f")</f>
        <v>f</v>
      </c>
      <c r="F8433" t="str">
        <f t="array" ref="F8433">IF(COUNT(SEARCH(HistorischeRubrieken,CONCATENATE(P8432,U8432,AB8432,AH8432))),"t","f")</f>
        <v>f</v>
      </c>
      <c r="G8433">
        <v>2</v>
      </c>
      <c r="H8433">
        <v>807001</v>
      </c>
      <c r="I8433" t="s">
        <v>5292</v>
      </c>
      <c r="J8433">
        <v>20010301</v>
      </c>
      <c r="K8433">
        <v>20100301</v>
      </c>
      <c r="M8433">
        <v>0</v>
      </c>
      <c r="N8433">
        <v>0</v>
      </c>
      <c r="O8433" t="s">
        <v>5083</v>
      </c>
      <c r="R8433">
        <v>0</v>
      </c>
      <c r="S8433" t="s">
        <v>271</v>
      </c>
      <c r="AA8433" t="s">
        <v>5084</v>
      </c>
      <c r="AC8433">
        <v>1</v>
      </c>
      <c r="AE8433">
        <v>0</v>
      </c>
      <c r="AF8433" t="s">
        <v>271</v>
      </c>
    </row>
    <row r="8434" spans="1:32" hidden="1" x14ac:dyDescent="0.25">
      <c r="A8434" t="str">
        <f t="array" ref="A8434">IF(COUNT(SEARCH(RubriekenHistorisch,CONCATENATE(P8433,U8433,AB8433,AH8433))),"t","f")</f>
        <v>f</v>
      </c>
      <c r="B8434" t="str">
        <f t="shared" si="395"/>
        <v>f</v>
      </c>
      <c r="C8434" t="str">
        <f t="shared" si="396"/>
        <v>f</v>
      </c>
      <c r="D8434" t="str">
        <f t="shared" si="397"/>
        <v>f</v>
      </c>
      <c r="E8434" t="str">
        <f>IF(COUNT(SEARCH({"04.","05.","09.","12."},CONCATENATE(P8433,U8433,AB8433,AH8433))),"t","f")</f>
        <v>f</v>
      </c>
      <c r="F8434" t="str">
        <f t="array" ref="F8434">IF(COUNT(SEARCH(HistorischeRubrieken,CONCATENATE(P8433,U8433,AB8433,AH8433))),"t","f")</f>
        <v>f</v>
      </c>
      <c r="G8434">
        <v>3</v>
      </c>
      <c r="H8434">
        <v>807001</v>
      </c>
      <c r="I8434" t="s">
        <v>5293</v>
      </c>
      <c r="J8434">
        <v>20100301</v>
      </c>
      <c r="K8434">
        <v>20110601</v>
      </c>
      <c r="M8434">
        <v>0</v>
      </c>
      <c r="N8434">
        <v>0</v>
      </c>
      <c r="O8434" t="s">
        <v>5083</v>
      </c>
      <c r="R8434">
        <v>0</v>
      </c>
      <c r="S8434" t="s">
        <v>271</v>
      </c>
      <c r="AA8434" t="s">
        <v>5084</v>
      </c>
      <c r="AC8434">
        <v>1</v>
      </c>
      <c r="AE8434">
        <v>0</v>
      </c>
      <c r="AF8434" t="s">
        <v>271</v>
      </c>
    </row>
    <row r="8435" spans="1:32" hidden="1" x14ac:dyDescent="0.25">
      <c r="A8435" t="str">
        <f t="array" ref="A8435">IF(COUNT(SEARCH(RubriekenHistorisch,CONCATENATE(P8434,U8434,AB8434,AH8434))),"t","f")</f>
        <v>f</v>
      </c>
      <c r="B8435" t="str">
        <f t="shared" si="395"/>
        <v>f</v>
      </c>
      <c r="C8435" t="str">
        <f t="shared" si="396"/>
        <v>f</v>
      </c>
      <c r="D8435" t="str">
        <f t="shared" si="397"/>
        <v>f</v>
      </c>
      <c r="E8435" t="str">
        <f>IF(COUNT(SEARCH({"04.","05.","09.","12."},CONCATENATE(P8434,U8434,AB8434,AH8434))),"t","f")</f>
        <v>f</v>
      </c>
      <c r="F8435" t="str">
        <f t="array" ref="F8435">IF(COUNT(SEARCH(HistorischeRubrieken,CONCATENATE(P8434,U8434,AB8434,AH8434))),"t","f")</f>
        <v>f</v>
      </c>
      <c r="G8435">
        <v>4</v>
      </c>
      <c r="H8435">
        <v>807001</v>
      </c>
      <c r="I8435" t="s">
        <v>5293</v>
      </c>
      <c r="J8435">
        <v>20110601</v>
      </c>
      <c r="K8435">
        <v>20120115</v>
      </c>
      <c r="M8435">
        <v>0</v>
      </c>
      <c r="N8435">
        <v>0</v>
      </c>
      <c r="O8435" t="s">
        <v>5076</v>
      </c>
      <c r="R8435">
        <v>0</v>
      </c>
      <c r="S8435" t="s">
        <v>271</v>
      </c>
      <c r="AA8435" t="s">
        <v>5077</v>
      </c>
      <c r="AC8435">
        <v>1</v>
      </c>
      <c r="AE8435">
        <v>0</v>
      </c>
      <c r="AF8435" t="s">
        <v>271</v>
      </c>
    </row>
    <row r="8436" spans="1:32" hidden="1" x14ac:dyDescent="0.25">
      <c r="A8436" t="str">
        <f t="array" ref="A8436">IF(COUNT(SEARCH(RubriekenHistorisch,CONCATENATE(P8435,U8435,AB8435,AH8435))),"t","f")</f>
        <v>f</v>
      </c>
      <c r="B8436" t="str">
        <f t="shared" si="395"/>
        <v>f</v>
      </c>
      <c r="C8436" t="str">
        <f t="shared" si="396"/>
        <v>f</v>
      </c>
      <c r="D8436" t="str">
        <f t="shared" si="397"/>
        <v>f</v>
      </c>
      <c r="E8436" t="str">
        <f>IF(COUNT(SEARCH({"04.","05.","09.","12."},CONCATENATE(P8435,U8435,AB8435,AH8435))),"t","f")</f>
        <v>f</v>
      </c>
      <c r="F8436" t="str">
        <f t="array" ref="F8436">IF(COUNT(SEARCH(HistorischeRubrieken,CONCATENATE(P8435,U8435,AB8435,AH8435))),"t","f")</f>
        <v>f</v>
      </c>
      <c r="G8436">
        <v>5</v>
      </c>
      <c r="H8436">
        <v>807001</v>
      </c>
      <c r="I8436" t="s">
        <v>5293</v>
      </c>
      <c r="J8436">
        <v>20120115</v>
      </c>
      <c r="K8436">
        <v>20120917</v>
      </c>
      <c r="M8436">
        <v>0</v>
      </c>
      <c r="N8436">
        <v>0</v>
      </c>
      <c r="O8436" t="s">
        <v>5078</v>
      </c>
      <c r="R8436">
        <v>0</v>
      </c>
      <c r="S8436" t="s">
        <v>271</v>
      </c>
      <c r="AA8436" t="s">
        <v>5079</v>
      </c>
      <c r="AC8436">
        <v>1</v>
      </c>
      <c r="AE8436">
        <v>0</v>
      </c>
      <c r="AF8436" t="s">
        <v>271</v>
      </c>
    </row>
    <row r="8437" spans="1:32" x14ac:dyDescent="0.25">
      <c r="A8437" t="str">
        <f t="array" ref="A8437">IF(COUNT(SEARCH(RubriekenHistorisch,CONCATENATE(P8436,U8436,AB8436,AH8436))),"t","f")</f>
        <v>f</v>
      </c>
      <c r="B8437" t="str">
        <f t="shared" si="395"/>
        <v>f</v>
      </c>
      <c r="C8437" t="str">
        <f t="shared" si="396"/>
        <v>f</v>
      </c>
      <c r="D8437" t="str">
        <f t="shared" si="397"/>
        <v>f</v>
      </c>
      <c r="E8437" t="str">
        <f>IF(COUNT(SEARCH({"04.","05.","09.","12."},CONCATENATE(P8436,U8436,AB8436,AH8436))),"t","f")</f>
        <v>f</v>
      </c>
      <c r="F8437" t="str">
        <f t="array" ref="F8437">IF(COUNT(SEARCH(HistorischeRubrieken,CONCATENATE(P8436,U8436,AB8436,AH8436))),"t","f")</f>
        <v>f</v>
      </c>
      <c r="G8437">
        <v>6</v>
      </c>
      <c r="H8437">
        <v>807001</v>
      </c>
      <c r="I8437" t="s">
        <v>5293</v>
      </c>
      <c r="J8437">
        <v>20120917</v>
      </c>
      <c r="M8437">
        <v>0</v>
      </c>
      <c r="N8437">
        <v>0</v>
      </c>
      <c r="O8437" t="s">
        <v>5078</v>
      </c>
      <c r="R8437">
        <v>0</v>
      </c>
      <c r="S8437" t="s">
        <v>271</v>
      </c>
      <c r="AA8437" t="s">
        <v>5079</v>
      </c>
      <c r="AC8437">
        <v>1</v>
      </c>
      <c r="AE8437">
        <v>0</v>
      </c>
      <c r="AF8437" t="s">
        <v>271</v>
      </c>
    </row>
    <row r="8438" spans="1:32" hidden="1" x14ac:dyDescent="0.25">
      <c r="A8438" t="str">
        <f t="array" ref="A8438">IF(COUNT(SEARCH(RubriekenHistorisch,CONCATENATE(P8437,U8437,AB8437,AH8437))),"t","f")</f>
        <v>f</v>
      </c>
      <c r="B8438" t="str">
        <f t="shared" si="395"/>
        <v>f</v>
      </c>
      <c r="C8438" t="str">
        <f t="shared" si="396"/>
        <v>f</v>
      </c>
      <c r="D8438" t="str">
        <f t="shared" si="397"/>
        <v>f</v>
      </c>
      <c r="E8438" t="str">
        <f>IF(COUNT(SEARCH({"04.","05.","09.","12."},CONCATENATE(P8437,U8437,AB8437,AH8437))),"t","f")</f>
        <v>f</v>
      </c>
      <c r="F8438" t="str">
        <f t="array" ref="F8438">IF(COUNT(SEARCH(HistorischeRubrieken,CONCATENATE(P8437,U8437,AB8437,AH8437))),"t","f")</f>
        <v>f</v>
      </c>
      <c r="G8438">
        <v>1</v>
      </c>
      <c r="H8438">
        <v>807002</v>
      </c>
      <c r="I8438" t="s">
        <v>5294</v>
      </c>
      <c r="J8438">
        <v>20120401</v>
      </c>
      <c r="K8438">
        <v>20120901</v>
      </c>
      <c r="M8438">
        <v>0</v>
      </c>
      <c r="N8438">
        <v>0</v>
      </c>
      <c r="T8438" t="s">
        <v>5078</v>
      </c>
      <c r="U8438" t="s">
        <v>5295</v>
      </c>
      <c r="V8438">
        <v>0</v>
      </c>
      <c r="W8438">
        <v>1</v>
      </c>
      <c r="X8438">
        <v>20120402</v>
      </c>
      <c r="Y8438">
        <v>0</v>
      </c>
      <c r="Z8438" t="s">
        <v>271</v>
      </c>
    </row>
    <row r="8439" spans="1:32" hidden="1" x14ac:dyDescent="0.25">
      <c r="A8439" t="str">
        <f t="array" ref="A8439">IF(COUNT(SEARCH(RubriekenHistorisch,CONCATENATE(P8438,U8438,AB8438,AH8438))),"t","f")</f>
        <v>f</v>
      </c>
      <c r="B8439" t="str">
        <f t="shared" si="395"/>
        <v>f</v>
      </c>
      <c r="C8439" t="str">
        <f t="shared" si="396"/>
        <v>t</v>
      </c>
      <c r="D8439" t="str">
        <f t="shared" si="397"/>
        <v>f</v>
      </c>
      <c r="E8439" t="str">
        <f>IF(COUNT(SEARCH({"04.","05.","09.","12."},CONCATENATE(P8438,U8438,AB8438,AH8438))),"t","f")</f>
        <v>f</v>
      </c>
      <c r="F8439" t="str">
        <f t="array" ref="F8439">IF(COUNT(SEARCH(HistorischeRubrieken,CONCATENATE(P8438,U8438,AB8438,AH8438))),"t","f")</f>
        <v>f</v>
      </c>
      <c r="G8439">
        <v>1</v>
      </c>
      <c r="H8439">
        <v>807101</v>
      </c>
      <c r="I8439" t="s">
        <v>5296</v>
      </c>
      <c r="J8439">
        <v>19970501</v>
      </c>
      <c r="K8439">
        <v>20010301</v>
      </c>
      <c r="M8439">
        <v>0</v>
      </c>
      <c r="N8439">
        <v>0</v>
      </c>
      <c r="O8439" t="s">
        <v>5094</v>
      </c>
      <c r="R8439">
        <v>0</v>
      </c>
      <c r="S8439" t="s">
        <v>271</v>
      </c>
      <c r="AA8439" t="s">
        <v>5095</v>
      </c>
      <c r="AC8439">
        <v>1</v>
      </c>
      <c r="AE8439">
        <v>0</v>
      </c>
      <c r="AF8439" t="s">
        <v>271</v>
      </c>
    </row>
    <row r="8440" spans="1:32" hidden="1" x14ac:dyDescent="0.25">
      <c r="A8440" t="str">
        <f t="array" ref="A8440">IF(COUNT(SEARCH(RubriekenHistorisch,CONCATENATE(P8439,U8439,AB8439,AH8439))),"t","f")</f>
        <v>f</v>
      </c>
      <c r="B8440" t="str">
        <f t="shared" si="395"/>
        <v>f</v>
      </c>
      <c r="C8440" t="str">
        <f t="shared" si="396"/>
        <v>f</v>
      </c>
      <c r="D8440" t="str">
        <f t="shared" si="397"/>
        <v>f</v>
      </c>
      <c r="E8440" t="str">
        <f>IF(COUNT(SEARCH({"04.","05.","09.","12."},CONCATENATE(P8439,U8439,AB8439,AH8439))),"t","f")</f>
        <v>f</v>
      </c>
      <c r="F8440" t="str">
        <f t="array" ref="F8440">IF(COUNT(SEARCH(HistorischeRubrieken,CONCATENATE(P8439,U8439,AB8439,AH8439))),"t","f")</f>
        <v>f</v>
      </c>
      <c r="G8440">
        <v>2</v>
      </c>
      <c r="H8440">
        <v>807101</v>
      </c>
      <c r="I8440" t="s">
        <v>5296</v>
      </c>
      <c r="J8440">
        <v>20010301</v>
      </c>
      <c r="K8440">
        <v>20110601</v>
      </c>
      <c r="M8440">
        <v>0</v>
      </c>
      <c r="N8440">
        <v>0</v>
      </c>
      <c r="O8440" t="s">
        <v>5083</v>
      </c>
      <c r="R8440">
        <v>0</v>
      </c>
      <c r="S8440" t="s">
        <v>271</v>
      </c>
      <c r="AA8440" t="s">
        <v>5084</v>
      </c>
      <c r="AC8440">
        <v>1</v>
      </c>
      <c r="AE8440">
        <v>0</v>
      </c>
      <c r="AF8440" t="s">
        <v>271</v>
      </c>
    </row>
    <row r="8441" spans="1:32" hidden="1" x14ac:dyDescent="0.25">
      <c r="A8441" t="str">
        <f t="array" ref="A8441">IF(COUNT(SEARCH(RubriekenHistorisch,CONCATENATE(P8440,U8440,AB8440,AH8440))),"t","f")</f>
        <v>f</v>
      </c>
      <c r="B8441" t="str">
        <f t="shared" si="395"/>
        <v>f</v>
      </c>
      <c r="C8441" t="str">
        <f t="shared" si="396"/>
        <v>f</v>
      </c>
      <c r="D8441" t="str">
        <f t="shared" si="397"/>
        <v>f</v>
      </c>
      <c r="E8441" t="str">
        <f>IF(COUNT(SEARCH({"04.","05.","09.","12."},CONCATENATE(P8440,U8440,AB8440,AH8440))),"t","f")</f>
        <v>f</v>
      </c>
      <c r="F8441" t="str">
        <f t="array" ref="F8441">IF(COUNT(SEARCH(HistorischeRubrieken,CONCATENATE(P8440,U8440,AB8440,AH8440))),"t","f")</f>
        <v>f</v>
      </c>
      <c r="G8441">
        <v>3</v>
      </c>
      <c r="H8441">
        <v>807101</v>
      </c>
      <c r="I8441" t="s">
        <v>5296</v>
      </c>
      <c r="J8441">
        <v>20110601</v>
      </c>
      <c r="K8441">
        <v>20120115</v>
      </c>
      <c r="M8441">
        <v>0</v>
      </c>
      <c r="N8441">
        <v>0</v>
      </c>
      <c r="O8441" t="s">
        <v>5076</v>
      </c>
      <c r="R8441">
        <v>0</v>
      </c>
      <c r="S8441" t="s">
        <v>271</v>
      </c>
      <c r="AA8441" t="s">
        <v>5077</v>
      </c>
      <c r="AC8441">
        <v>1</v>
      </c>
      <c r="AE8441">
        <v>0</v>
      </c>
      <c r="AF8441" t="s">
        <v>271</v>
      </c>
    </row>
    <row r="8442" spans="1:32" hidden="1" x14ac:dyDescent="0.25">
      <c r="A8442" t="str">
        <f t="array" ref="A8442">IF(COUNT(SEARCH(RubriekenHistorisch,CONCATENATE(P8441,U8441,AB8441,AH8441))),"t","f")</f>
        <v>f</v>
      </c>
      <c r="B8442" t="str">
        <f t="shared" si="395"/>
        <v>f</v>
      </c>
      <c r="C8442" t="str">
        <f t="shared" si="396"/>
        <v>f</v>
      </c>
      <c r="D8442" t="str">
        <f t="shared" si="397"/>
        <v>f</v>
      </c>
      <c r="E8442" t="str">
        <f>IF(COUNT(SEARCH({"04.","05.","09.","12."},CONCATENATE(P8441,U8441,AB8441,AH8441))),"t","f")</f>
        <v>f</v>
      </c>
      <c r="F8442" t="str">
        <f t="array" ref="F8442">IF(COUNT(SEARCH(HistorischeRubrieken,CONCATENATE(P8441,U8441,AB8441,AH8441))),"t","f")</f>
        <v>f</v>
      </c>
      <c r="G8442">
        <v>4</v>
      </c>
      <c r="H8442">
        <v>807101</v>
      </c>
      <c r="I8442" t="s">
        <v>5296</v>
      </c>
      <c r="J8442">
        <v>20120115</v>
      </c>
      <c r="K8442">
        <v>20120917</v>
      </c>
      <c r="M8442">
        <v>0</v>
      </c>
      <c r="N8442">
        <v>0</v>
      </c>
      <c r="O8442" t="s">
        <v>5078</v>
      </c>
      <c r="R8442">
        <v>0</v>
      </c>
      <c r="S8442" t="s">
        <v>271</v>
      </c>
      <c r="AA8442" t="s">
        <v>5079</v>
      </c>
      <c r="AC8442">
        <v>1</v>
      </c>
      <c r="AE8442">
        <v>0</v>
      </c>
      <c r="AF8442" t="s">
        <v>271</v>
      </c>
    </row>
    <row r="8443" spans="1:32" hidden="1" x14ac:dyDescent="0.25">
      <c r="A8443" t="str">
        <f t="array" ref="A8443">IF(COUNT(SEARCH(RubriekenHistorisch,CONCATENATE(P8442,U8442,AB8442,AH8442))),"t","f")</f>
        <v>f</v>
      </c>
      <c r="B8443" t="str">
        <f t="shared" si="395"/>
        <v>f</v>
      </c>
      <c r="C8443" t="str">
        <f t="shared" si="396"/>
        <v>f</v>
      </c>
      <c r="D8443" t="str">
        <f t="shared" si="397"/>
        <v>f</v>
      </c>
      <c r="E8443" t="str">
        <f>IF(COUNT(SEARCH({"04.","05.","09.","12."},CONCATENATE(P8442,U8442,AB8442,AH8442))),"t","f")</f>
        <v>f</v>
      </c>
      <c r="F8443" t="str">
        <f t="array" ref="F8443">IF(COUNT(SEARCH(HistorischeRubrieken,CONCATENATE(P8442,U8442,AB8442,AH8442))),"t","f")</f>
        <v>f</v>
      </c>
      <c r="G8443">
        <v>5</v>
      </c>
      <c r="H8443">
        <v>807101</v>
      </c>
      <c r="I8443" t="s">
        <v>5296</v>
      </c>
      <c r="J8443">
        <v>20120917</v>
      </c>
      <c r="K8443">
        <v>20150901</v>
      </c>
      <c r="M8443">
        <v>0</v>
      </c>
      <c r="N8443">
        <v>0</v>
      </c>
      <c r="O8443" t="s">
        <v>5078</v>
      </c>
      <c r="R8443">
        <v>0</v>
      </c>
      <c r="S8443" t="s">
        <v>271</v>
      </c>
      <c r="AA8443" t="s">
        <v>5079</v>
      </c>
      <c r="AC8443">
        <v>1</v>
      </c>
      <c r="AE8443">
        <v>0</v>
      </c>
      <c r="AF8443" t="s">
        <v>271</v>
      </c>
    </row>
    <row r="8444" spans="1:32" x14ac:dyDescent="0.25">
      <c r="A8444" t="str">
        <f t="array" ref="A8444">IF(COUNT(SEARCH(RubriekenHistorisch,CONCATENATE(P8443,U8443,AB8443,AH8443))),"t","f")</f>
        <v>f</v>
      </c>
      <c r="B8444" t="str">
        <f t="shared" si="395"/>
        <v>f</v>
      </c>
      <c r="C8444" t="str">
        <f t="shared" si="396"/>
        <v>f</v>
      </c>
      <c r="D8444" t="str">
        <f t="shared" si="397"/>
        <v>f</v>
      </c>
      <c r="E8444" t="str">
        <f>IF(COUNT(SEARCH({"04.","05.","09.","12."},CONCATENATE(P8443,U8443,AB8443,AH8443))),"t","f")</f>
        <v>f</v>
      </c>
      <c r="F8444" t="str">
        <f t="array" ref="F8444">IF(COUNT(SEARCH(HistorischeRubrieken,CONCATENATE(P8443,U8443,AB8443,AH8443))),"t","f")</f>
        <v>f</v>
      </c>
      <c r="G8444">
        <v>6</v>
      </c>
      <c r="H8444">
        <v>807101</v>
      </c>
      <c r="I8444" t="s">
        <v>5297</v>
      </c>
      <c r="J8444">
        <v>20150901</v>
      </c>
      <c r="M8444">
        <v>0</v>
      </c>
      <c r="N8444">
        <v>0</v>
      </c>
      <c r="O8444" t="s">
        <v>5078</v>
      </c>
      <c r="R8444">
        <v>0</v>
      </c>
      <c r="S8444" t="s">
        <v>271</v>
      </c>
      <c r="AA8444" t="s">
        <v>5079</v>
      </c>
      <c r="AC8444">
        <v>1</v>
      </c>
      <c r="AE8444">
        <v>0</v>
      </c>
      <c r="AF8444" t="s">
        <v>271</v>
      </c>
    </row>
    <row r="8445" spans="1:32" hidden="1" x14ac:dyDescent="0.25">
      <c r="A8445" t="str">
        <f t="array" ref="A8445">IF(COUNT(SEARCH(RubriekenHistorisch,CONCATENATE(P8444,U8444,AB8444,AH8444))),"t","f")</f>
        <v>f</v>
      </c>
      <c r="B8445" t="str">
        <f t="shared" si="395"/>
        <v>f</v>
      </c>
      <c r="C8445" t="str">
        <f t="shared" si="396"/>
        <v>f</v>
      </c>
      <c r="D8445" t="str">
        <f t="shared" si="397"/>
        <v>f</v>
      </c>
      <c r="E8445" t="str">
        <f>IF(COUNT(SEARCH({"04.","05.","09.","12."},CONCATENATE(P8444,U8444,AB8444,AH8444))),"t","f")</f>
        <v>f</v>
      </c>
      <c r="F8445" t="str">
        <f t="array" ref="F8445">IF(COUNT(SEARCH(HistorischeRubrieken,CONCATENATE(P8444,U8444,AB8444,AH8444))),"t","f")</f>
        <v>f</v>
      </c>
      <c r="G8445">
        <v>1</v>
      </c>
      <c r="H8445">
        <v>807201</v>
      </c>
      <c r="I8445" t="s">
        <v>5298</v>
      </c>
      <c r="J8445">
        <v>19970501</v>
      </c>
      <c r="K8445">
        <v>20010301</v>
      </c>
      <c r="M8445">
        <v>0</v>
      </c>
      <c r="N8445">
        <v>0</v>
      </c>
      <c r="O8445" t="s">
        <v>5094</v>
      </c>
      <c r="R8445">
        <v>0</v>
      </c>
      <c r="S8445" t="s">
        <v>271</v>
      </c>
      <c r="AA8445" t="s">
        <v>5095</v>
      </c>
      <c r="AC8445">
        <v>1</v>
      </c>
      <c r="AE8445">
        <v>0</v>
      </c>
      <c r="AF8445" t="s">
        <v>271</v>
      </c>
    </row>
    <row r="8446" spans="1:32" hidden="1" x14ac:dyDescent="0.25">
      <c r="A8446" t="str">
        <f t="array" ref="A8446">IF(COUNT(SEARCH(RubriekenHistorisch,CONCATENATE(P8445,U8445,AB8445,AH8445))),"t","f")</f>
        <v>f</v>
      </c>
      <c r="B8446" t="str">
        <f t="shared" si="395"/>
        <v>f</v>
      </c>
      <c r="C8446" t="str">
        <f t="shared" si="396"/>
        <v>f</v>
      </c>
      <c r="D8446" t="str">
        <f t="shared" si="397"/>
        <v>f</v>
      </c>
      <c r="E8446" t="str">
        <f>IF(COUNT(SEARCH({"04.","05.","09.","12."},CONCATENATE(P8445,U8445,AB8445,AH8445))),"t","f")</f>
        <v>f</v>
      </c>
      <c r="F8446" t="str">
        <f t="array" ref="F8446">IF(COUNT(SEARCH(HistorischeRubrieken,CONCATENATE(P8445,U8445,AB8445,AH8445))),"t","f")</f>
        <v>f</v>
      </c>
      <c r="G8446">
        <v>2</v>
      </c>
      <c r="H8446">
        <v>807201</v>
      </c>
      <c r="I8446" t="s">
        <v>5298</v>
      </c>
      <c r="J8446">
        <v>20010301</v>
      </c>
      <c r="K8446">
        <v>20110601</v>
      </c>
      <c r="M8446">
        <v>0</v>
      </c>
      <c r="N8446">
        <v>0</v>
      </c>
      <c r="O8446" t="s">
        <v>5083</v>
      </c>
      <c r="R8446">
        <v>0</v>
      </c>
      <c r="S8446" t="s">
        <v>271</v>
      </c>
      <c r="AA8446" t="s">
        <v>5084</v>
      </c>
      <c r="AC8446">
        <v>1</v>
      </c>
      <c r="AE8446">
        <v>0</v>
      </c>
      <c r="AF8446" t="s">
        <v>271</v>
      </c>
    </row>
    <row r="8447" spans="1:32" hidden="1" x14ac:dyDescent="0.25">
      <c r="A8447" t="str">
        <f t="array" ref="A8447">IF(COUNT(SEARCH(RubriekenHistorisch,CONCATENATE(P8446,U8446,AB8446,AH8446))),"t","f")</f>
        <v>f</v>
      </c>
      <c r="B8447" t="str">
        <f t="shared" si="395"/>
        <v>f</v>
      </c>
      <c r="C8447" t="str">
        <f t="shared" si="396"/>
        <v>f</v>
      </c>
      <c r="D8447" t="str">
        <f t="shared" si="397"/>
        <v>f</v>
      </c>
      <c r="E8447" t="str">
        <f>IF(COUNT(SEARCH({"04.","05.","09.","12."},CONCATENATE(P8446,U8446,AB8446,AH8446))),"t","f")</f>
        <v>f</v>
      </c>
      <c r="F8447" t="str">
        <f t="array" ref="F8447">IF(COUNT(SEARCH(HistorischeRubrieken,CONCATENATE(P8446,U8446,AB8446,AH8446))),"t","f")</f>
        <v>f</v>
      </c>
      <c r="G8447">
        <v>3</v>
      </c>
      <c r="H8447">
        <v>807201</v>
      </c>
      <c r="I8447" t="s">
        <v>5298</v>
      </c>
      <c r="J8447">
        <v>20110601</v>
      </c>
      <c r="K8447">
        <v>20120115</v>
      </c>
      <c r="M8447">
        <v>0</v>
      </c>
      <c r="N8447">
        <v>0</v>
      </c>
      <c r="O8447" t="s">
        <v>5076</v>
      </c>
      <c r="R8447">
        <v>0</v>
      </c>
      <c r="S8447" t="s">
        <v>271</v>
      </c>
      <c r="AA8447" t="s">
        <v>5077</v>
      </c>
      <c r="AC8447">
        <v>1</v>
      </c>
      <c r="AE8447">
        <v>0</v>
      </c>
      <c r="AF8447" t="s">
        <v>271</v>
      </c>
    </row>
    <row r="8448" spans="1:32" hidden="1" x14ac:dyDescent="0.25">
      <c r="A8448" t="str">
        <f t="array" ref="A8448">IF(COUNT(SEARCH(RubriekenHistorisch,CONCATENATE(P8447,U8447,AB8447,AH8447))),"t","f")</f>
        <v>f</v>
      </c>
      <c r="B8448" t="str">
        <f t="shared" si="395"/>
        <v>f</v>
      </c>
      <c r="C8448" t="str">
        <f t="shared" si="396"/>
        <v>f</v>
      </c>
      <c r="D8448" t="str">
        <f t="shared" si="397"/>
        <v>f</v>
      </c>
      <c r="E8448" t="str">
        <f>IF(COUNT(SEARCH({"04.","05.","09.","12."},CONCATENATE(P8447,U8447,AB8447,AH8447))),"t","f")</f>
        <v>f</v>
      </c>
      <c r="F8448" t="str">
        <f t="array" ref="F8448">IF(COUNT(SEARCH(HistorischeRubrieken,CONCATENATE(P8447,U8447,AB8447,AH8447))),"t","f")</f>
        <v>f</v>
      </c>
      <c r="G8448">
        <v>4</v>
      </c>
      <c r="H8448">
        <v>807201</v>
      </c>
      <c r="I8448" t="s">
        <v>5298</v>
      </c>
      <c r="J8448">
        <v>20120115</v>
      </c>
      <c r="K8448">
        <v>20120917</v>
      </c>
      <c r="M8448">
        <v>0</v>
      </c>
      <c r="N8448">
        <v>0</v>
      </c>
      <c r="O8448" t="s">
        <v>5078</v>
      </c>
      <c r="R8448">
        <v>0</v>
      </c>
      <c r="S8448" t="s">
        <v>271</v>
      </c>
      <c r="AA8448" t="s">
        <v>5079</v>
      </c>
      <c r="AC8448">
        <v>1</v>
      </c>
      <c r="AE8448">
        <v>0</v>
      </c>
      <c r="AF8448" t="s">
        <v>271</v>
      </c>
    </row>
    <row r="8449" spans="1:32" x14ac:dyDescent="0.25">
      <c r="A8449" t="str">
        <f t="array" ref="A8449">IF(COUNT(SEARCH(RubriekenHistorisch,CONCATENATE(P8448,U8448,AB8448,AH8448))),"t","f")</f>
        <v>f</v>
      </c>
      <c r="B8449" t="str">
        <f t="shared" si="395"/>
        <v>f</v>
      </c>
      <c r="C8449" t="str">
        <f t="shared" si="396"/>
        <v>f</v>
      </c>
      <c r="D8449" t="str">
        <f t="shared" si="397"/>
        <v>f</v>
      </c>
      <c r="E8449" t="str">
        <f>IF(COUNT(SEARCH({"04.","05.","09.","12."},CONCATENATE(P8448,U8448,AB8448,AH8448))),"t","f")</f>
        <v>f</v>
      </c>
      <c r="F8449" t="str">
        <f t="array" ref="F8449">IF(COUNT(SEARCH(HistorischeRubrieken,CONCATENATE(P8448,U8448,AB8448,AH8448))),"t","f")</f>
        <v>f</v>
      </c>
      <c r="G8449">
        <v>5</v>
      </c>
      <c r="H8449">
        <v>807201</v>
      </c>
      <c r="I8449" t="s">
        <v>5298</v>
      </c>
      <c r="J8449">
        <v>20120917</v>
      </c>
      <c r="M8449">
        <v>0</v>
      </c>
      <c r="N8449">
        <v>0</v>
      </c>
      <c r="O8449" t="s">
        <v>5078</v>
      </c>
      <c r="R8449">
        <v>0</v>
      </c>
      <c r="S8449" t="s">
        <v>271</v>
      </c>
      <c r="AA8449" t="s">
        <v>5079</v>
      </c>
      <c r="AC8449">
        <v>1</v>
      </c>
      <c r="AE8449">
        <v>0</v>
      </c>
      <c r="AF8449" t="s">
        <v>271</v>
      </c>
    </row>
    <row r="8450" spans="1:32" hidden="1" x14ac:dyDescent="0.25">
      <c r="A8450" t="str">
        <f t="array" ref="A8450">IF(COUNT(SEARCH(RubriekenHistorisch,CONCATENATE(P8449,U8449,AB8449,AH8449))),"t","f")</f>
        <v>f</v>
      </c>
      <c r="B8450" t="str">
        <f t="shared" si="395"/>
        <v>f</v>
      </c>
      <c r="C8450" t="str">
        <f t="shared" si="396"/>
        <v>f</v>
      </c>
      <c r="D8450" t="str">
        <f t="shared" si="397"/>
        <v>f</v>
      </c>
      <c r="E8450" t="str">
        <f>IF(COUNT(SEARCH({"04.","05.","09.","12."},CONCATENATE(P8449,U8449,AB8449,AH8449))),"t","f")</f>
        <v>f</v>
      </c>
      <c r="F8450" t="str">
        <f t="array" ref="F8450">IF(COUNT(SEARCH(HistorischeRubrieken,CONCATENATE(P8449,U8449,AB8449,AH8449))),"t","f")</f>
        <v>f</v>
      </c>
      <c r="G8450">
        <v>1</v>
      </c>
      <c r="H8450">
        <v>807202</v>
      </c>
      <c r="I8450" t="s">
        <v>5299</v>
      </c>
      <c r="J8450">
        <v>20120401</v>
      </c>
      <c r="K8450">
        <v>20120901</v>
      </c>
      <c r="M8450">
        <v>0</v>
      </c>
      <c r="N8450">
        <v>0</v>
      </c>
      <c r="T8450" t="s">
        <v>5078</v>
      </c>
      <c r="U8450" t="s">
        <v>5300</v>
      </c>
      <c r="V8450">
        <v>0</v>
      </c>
      <c r="W8450">
        <v>1</v>
      </c>
      <c r="X8450">
        <v>20120402</v>
      </c>
      <c r="Y8450">
        <v>0</v>
      </c>
      <c r="Z8450" t="s">
        <v>271</v>
      </c>
    </row>
    <row r="8451" spans="1:32" hidden="1" x14ac:dyDescent="0.25">
      <c r="A8451" t="str">
        <f t="array" ref="A8451">IF(COUNT(SEARCH(RubriekenHistorisch,CONCATENATE(P8450,U8450,AB8450,AH8450))),"t","f")</f>
        <v>f</v>
      </c>
      <c r="B8451" t="str">
        <f t="shared" ref="B8451:B8514" si="398">IF(COUNT(SEARCH("07.66.20",CONCATENATE(P8450,U8450,AB8450,AH8450))),"t","f")</f>
        <v>f</v>
      </c>
      <c r="C8451" t="str">
        <f t="shared" ref="C8451:C8514" si="399">IF(COUNT(SEARCH("14.40.10",CONCATENATE(P8450,U8450,AB8450,AH8450))),"t","f")</f>
        <v>t</v>
      </c>
      <c r="D8451" t="str">
        <f t="shared" si="397"/>
        <v>f</v>
      </c>
      <c r="E8451" t="str">
        <f>IF(COUNT(SEARCH({"04.","05.","09.","12."},CONCATENATE(P8450,U8450,AB8450,AH8450))),"t","f")</f>
        <v>f</v>
      </c>
      <c r="F8451" t="str">
        <f t="array" ref="F8451">IF(COUNT(SEARCH(HistorischeRubrieken,CONCATENATE(P8450,U8450,AB8450,AH8450))),"t","f")</f>
        <v>f</v>
      </c>
      <c r="G8451">
        <v>1</v>
      </c>
      <c r="H8451">
        <v>807301</v>
      </c>
      <c r="I8451" t="s">
        <v>5301</v>
      </c>
      <c r="J8451">
        <v>19970501</v>
      </c>
      <c r="K8451">
        <v>20010301</v>
      </c>
      <c r="M8451">
        <v>0</v>
      </c>
      <c r="N8451">
        <v>0</v>
      </c>
      <c r="O8451" t="s">
        <v>5083</v>
      </c>
      <c r="R8451">
        <v>0</v>
      </c>
      <c r="S8451" t="s">
        <v>271</v>
      </c>
      <c r="AA8451" t="s">
        <v>5084</v>
      </c>
      <c r="AC8451">
        <v>1</v>
      </c>
      <c r="AE8451">
        <v>0</v>
      </c>
      <c r="AF8451" t="s">
        <v>271</v>
      </c>
    </row>
    <row r="8452" spans="1:32" hidden="1" x14ac:dyDescent="0.25">
      <c r="A8452" t="str">
        <f t="array" ref="A8452">IF(COUNT(SEARCH(RubriekenHistorisch,CONCATENATE(P8451,U8451,AB8451,AH8451))),"t","f")</f>
        <v>f</v>
      </c>
      <c r="B8452" t="str">
        <f t="shared" si="398"/>
        <v>f</v>
      </c>
      <c r="C8452" t="str">
        <f t="shared" si="399"/>
        <v>f</v>
      </c>
      <c r="D8452" t="str">
        <f t="shared" ref="D8452:D8515" si="400">IF(COUNT(SEARCH("- 0",CONCATENATE(P8451,U8451,AB8451,AH8451))),"t","f")</f>
        <v>f</v>
      </c>
      <c r="E8452" t="str">
        <f>IF(COUNT(SEARCH({"04.","05.","09.","12."},CONCATENATE(P8451,U8451,AB8451,AH8451))),"t","f")</f>
        <v>f</v>
      </c>
      <c r="F8452" t="str">
        <f t="array" ref="F8452">IF(COUNT(SEARCH(HistorischeRubrieken,CONCATENATE(P8451,U8451,AB8451,AH8451))),"t","f")</f>
        <v>f</v>
      </c>
      <c r="G8452">
        <v>2</v>
      </c>
      <c r="H8452">
        <v>807301</v>
      </c>
      <c r="I8452" t="s">
        <v>5301</v>
      </c>
      <c r="J8452">
        <v>20010301</v>
      </c>
      <c r="K8452">
        <v>20021201</v>
      </c>
      <c r="M8452">
        <v>0</v>
      </c>
      <c r="N8452">
        <v>0</v>
      </c>
      <c r="O8452" t="s">
        <v>5083</v>
      </c>
      <c r="R8452">
        <v>0</v>
      </c>
      <c r="S8452" t="s">
        <v>271</v>
      </c>
      <c r="AA8452" t="s">
        <v>5084</v>
      </c>
      <c r="AC8452">
        <v>1</v>
      </c>
      <c r="AE8452">
        <v>0</v>
      </c>
      <c r="AF8452" t="s">
        <v>271</v>
      </c>
    </row>
    <row r="8453" spans="1:32" hidden="1" x14ac:dyDescent="0.25">
      <c r="A8453" t="str">
        <f t="array" ref="A8453">IF(COUNT(SEARCH(RubriekenHistorisch,CONCATENATE(P8452,U8452,AB8452,AH8452))),"t","f")</f>
        <v>f</v>
      </c>
      <c r="B8453" t="str">
        <f t="shared" si="398"/>
        <v>f</v>
      </c>
      <c r="C8453" t="str">
        <f t="shared" si="399"/>
        <v>f</v>
      </c>
      <c r="D8453" t="str">
        <f t="shared" si="400"/>
        <v>f</v>
      </c>
      <c r="E8453" t="str">
        <f>IF(COUNT(SEARCH({"04.","05.","09.","12."},CONCATENATE(P8452,U8452,AB8452,AH8452))),"t","f")</f>
        <v>f</v>
      </c>
      <c r="F8453" t="str">
        <f t="array" ref="F8453">IF(COUNT(SEARCH(HistorischeRubrieken,CONCATENATE(P8452,U8452,AB8452,AH8452))),"t","f")</f>
        <v>f</v>
      </c>
      <c r="G8453">
        <v>3</v>
      </c>
      <c r="H8453">
        <v>807301</v>
      </c>
      <c r="I8453" t="s">
        <v>5302</v>
      </c>
      <c r="J8453">
        <v>20021201</v>
      </c>
      <c r="K8453">
        <v>20070601</v>
      </c>
      <c r="M8453">
        <v>0</v>
      </c>
      <c r="N8453">
        <v>0</v>
      </c>
      <c r="O8453" t="s">
        <v>5083</v>
      </c>
      <c r="R8453">
        <v>0</v>
      </c>
      <c r="S8453" t="s">
        <v>271</v>
      </c>
      <c r="U8453" t="s">
        <v>5303</v>
      </c>
      <c r="V8453">
        <v>1</v>
      </c>
      <c r="W8453">
        <v>1</v>
      </c>
      <c r="X8453">
        <v>20021209</v>
      </c>
      <c r="Y8453">
        <v>0</v>
      </c>
      <c r="Z8453" t="s">
        <v>271</v>
      </c>
      <c r="AA8453" t="s">
        <v>5084</v>
      </c>
      <c r="AC8453">
        <v>1</v>
      </c>
      <c r="AE8453">
        <v>0</v>
      </c>
      <c r="AF8453" t="s">
        <v>271</v>
      </c>
    </row>
    <row r="8454" spans="1:32" hidden="1" x14ac:dyDescent="0.25">
      <c r="A8454" t="str">
        <f t="array" ref="A8454">IF(COUNT(SEARCH(RubriekenHistorisch,CONCATENATE(P8453,U8453,AB8453,AH8453))),"t","f")</f>
        <v>f</v>
      </c>
      <c r="B8454" t="str">
        <f t="shared" si="398"/>
        <v>f</v>
      </c>
      <c r="C8454" t="str">
        <f t="shared" si="399"/>
        <v>t</v>
      </c>
      <c r="D8454" t="str">
        <f t="shared" si="400"/>
        <v>f</v>
      </c>
      <c r="E8454" t="str">
        <f>IF(COUNT(SEARCH({"04.","05.","09.","12."},CONCATENATE(P8453,U8453,AB8453,AH8453))),"t","f")</f>
        <v>f</v>
      </c>
      <c r="F8454" t="str">
        <f t="array" ref="F8454">IF(COUNT(SEARCH(HistorischeRubrieken,CONCATENATE(P8453,U8453,AB8453,AH8453))),"t","f")</f>
        <v>f</v>
      </c>
      <c r="G8454">
        <v>4</v>
      </c>
      <c r="H8454">
        <v>807301</v>
      </c>
      <c r="I8454" t="s">
        <v>5304</v>
      </c>
      <c r="J8454">
        <v>20070601</v>
      </c>
      <c r="K8454">
        <v>20080301</v>
      </c>
      <c r="M8454">
        <v>0</v>
      </c>
      <c r="N8454">
        <v>0</v>
      </c>
      <c r="O8454" t="s">
        <v>5083</v>
      </c>
      <c r="R8454">
        <v>0</v>
      </c>
      <c r="S8454" t="s">
        <v>271</v>
      </c>
      <c r="AA8454" t="s">
        <v>5084</v>
      </c>
      <c r="AC8454">
        <v>1</v>
      </c>
      <c r="AE8454">
        <v>0</v>
      </c>
      <c r="AF8454" t="s">
        <v>271</v>
      </c>
    </row>
    <row r="8455" spans="1:32" hidden="1" x14ac:dyDescent="0.25">
      <c r="A8455" t="str">
        <f t="array" ref="A8455">IF(COUNT(SEARCH(RubriekenHistorisch,CONCATENATE(P8454,U8454,AB8454,AH8454))),"t","f")</f>
        <v>f</v>
      </c>
      <c r="B8455" t="str">
        <f t="shared" si="398"/>
        <v>f</v>
      </c>
      <c r="C8455" t="str">
        <f t="shared" si="399"/>
        <v>f</v>
      </c>
      <c r="D8455" t="str">
        <f t="shared" si="400"/>
        <v>f</v>
      </c>
      <c r="E8455" t="str">
        <f>IF(COUNT(SEARCH({"04.","05.","09.","12."},CONCATENATE(P8454,U8454,AB8454,AH8454))),"t","f")</f>
        <v>f</v>
      </c>
      <c r="F8455" t="str">
        <f t="array" ref="F8455">IF(COUNT(SEARCH(HistorischeRubrieken,CONCATENATE(P8454,U8454,AB8454,AH8454))),"t","f")</f>
        <v>f</v>
      </c>
      <c r="G8455">
        <v>1</v>
      </c>
      <c r="H8455">
        <v>807401</v>
      </c>
      <c r="I8455" t="s">
        <v>5305</v>
      </c>
      <c r="J8455">
        <v>19970501</v>
      </c>
      <c r="K8455">
        <v>20010301</v>
      </c>
      <c r="M8455">
        <v>0</v>
      </c>
      <c r="N8455">
        <v>0</v>
      </c>
      <c r="O8455" t="s">
        <v>5094</v>
      </c>
      <c r="R8455">
        <v>0</v>
      </c>
      <c r="S8455" t="s">
        <v>271</v>
      </c>
      <c r="AA8455" t="s">
        <v>5095</v>
      </c>
      <c r="AC8455">
        <v>1</v>
      </c>
      <c r="AE8455">
        <v>0</v>
      </c>
      <c r="AF8455" t="s">
        <v>271</v>
      </c>
    </row>
    <row r="8456" spans="1:32" hidden="1" x14ac:dyDescent="0.25">
      <c r="A8456" t="str">
        <f t="array" ref="A8456">IF(COUNT(SEARCH(RubriekenHistorisch,CONCATENATE(P8455,U8455,AB8455,AH8455))),"t","f")</f>
        <v>f</v>
      </c>
      <c r="B8456" t="str">
        <f t="shared" si="398"/>
        <v>f</v>
      </c>
      <c r="C8456" t="str">
        <f t="shared" si="399"/>
        <v>f</v>
      </c>
      <c r="D8456" t="str">
        <f t="shared" si="400"/>
        <v>f</v>
      </c>
      <c r="E8456" t="str">
        <f>IF(COUNT(SEARCH({"04.","05.","09.","12."},CONCATENATE(P8455,U8455,AB8455,AH8455))),"t","f")</f>
        <v>f</v>
      </c>
      <c r="F8456" t="str">
        <f t="array" ref="F8456">IF(COUNT(SEARCH(HistorischeRubrieken,CONCATENATE(P8455,U8455,AB8455,AH8455))),"t","f")</f>
        <v>f</v>
      </c>
      <c r="G8456">
        <v>2</v>
      </c>
      <c r="H8456">
        <v>807401</v>
      </c>
      <c r="I8456" t="s">
        <v>5305</v>
      </c>
      <c r="J8456">
        <v>20010301</v>
      </c>
      <c r="K8456">
        <v>20071201</v>
      </c>
      <c r="M8456">
        <v>0</v>
      </c>
      <c r="N8456">
        <v>0</v>
      </c>
      <c r="O8456" t="s">
        <v>5083</v>
      </c>
      <c r="R8456">
        <v>0</v>
      </c>
      <c r="S8456" t="s">
        <v>271</v>
      </c>
      <c r="AA8456" t="s">
        <v>5084</v>
      </c>
      <c r="AC8456">
        <v>1</v>
      </c>
      <c r="AE8456">
        <v>0</v>
      </c>
      <c r="AF8456" t="s">
        <v>271</v>
      </c>
    </row>
    <row r="8457" spans="1:32" hidden="1" x14ac:dyDescent="0.25">
      <c r="A8457" t="str">
        <f t="array" ref="A8457">IF(COUNT(SEARCH(RubriekenHistorisch,CONCATENATE(P8456,U8456,AB8456,AH8456))),"t","f")</f>
        <v>f</v>
      </c>
      <c r="B8457" t="str">
        <f t="shared" si="398"/>
        <v>f</v>
      </c>
      <c r="C8457" t="str">
        <f t="shared" si="399"/>
        <v>f</v>
      </c>
      <c r="D8457" t="str">
        <f t="shared" si="400"/>
        <v>f</v>
      </c>
      <c r="E8457" t="str">
        <f>IF(COUNT(SEARCH({"04.","05.","09.","12."},CONCATENATE(P8456,U8456,AB8456,AH8456))),"t","f")</f>
        <v>f</v>
      </c>
      <c r="F8457" t="str">
        <f t="array" ref="F8457">IF(COUNT(SEARCH(HistorischeRubrieken,CONCATENATE(P8456,U8456,AB8456,AH8456))),"t","f")</f>
        <v>f</v>
      </c>
      <c r="G8457">
        <v>1</v>
      </c>
      <c r="H8457">
        <v>807501</v>
      </c>
      <c r="I8457" t="s">
        <v>5306</v>
      </c>
      <c r="J8457">
        <v>19970801</v>
      </c>
      <c r="K8457">
        <v>20010301</v>
      </c>
      <c r="M8457">
        <v>0</v>
      </c>
      <c r="N8457">
        <v>0</v>
      </c>
      <c r="O8457" t="s">
        <v>5094</v>
      </c>
      <c r="R8457">
        <v>0</v>
      </c>
      <c r="S8457" t="s">
        <v>271</v>
      </c>
      <c r="AA8457" t="s">
        <v>5095</v>
      </c>
      <c r="AC8457">
        <v>1</v>
      </c>
      <c r="AE8457">
        <v>0</v>
      </c>
      <c r="AF8457" t="s">
        <v>271</v>
      </c>
    </row>
    <row r="8458" spans="1:32" hidden="1" x14ac:dyDescent="0.25">
      <c r="A8458" t="str">
        <f t="array" ref="A8458">IF(COUNT(SEARCH(RubriekenHistorisch,CONCATENATE(P8457,U8457,AB8457,AH8457))),"t","f")</f>
        <v>f</v>
      </c>
      <c r="B8458" t="str">
        <f t="shared" si="398"/>
        <v>f</v>
      </c>
      <c r="C8458" t="str">
        <f t="shared" si="399"/>
        <v>f</v>
      </c>
      <c r="D8458" t="str">
        <f t="shared" si="400"/>
        <v>f</v>
      </c>
      <c r="E8458" t="str">
        <f>IF(COUNT(SEARCH({"04.","05.","09.","12."},CONCATENATE(P8457,U8457,AB8457,AH8457))),"t","f")</f>
        <v>f</v>
      </c>
      <c r="F8458" t="str">
        <f t="array" ref="F8458">IF(COUNT(SEARCH(HistorischeRubrieken,CONCATENATE(P8457,U8457,AB8457,AH8457))),"t","f")</f>
        <v>f</v>
      </c>
      <c r="G8458">
        <v>2</v>
      </c>
      <c r="H8458">
        <v>807501</v>
      </c>
      <c r="I8458" t="s">
        <v>5306</v>
      </c>
      <c r="J8458">
        <v>20010301</v>
      </c>
      <c r="K8458">
        <v>20021201</v>
      </c>
      <c r="M8458">
        <v>0</v>
      </c>
      <c r="N8458">
        <v>0</v>
      </c>
      <c r="O8458" t="s">
        <v>5083</v>
      </c>
      <c r="R8458">
        <v>0</v>
      </c>
      <c r="S8458" t="s">
        <v>271</v>
      </c>
      <c r="AA8458" t="s">
        <v>5084</v>
      </c>
      <c r="AC8458">
        <v>1</v>
      </c>
      <c r="AE8458">
        <v>0</v>
      </c>
      <c r="AF8458" t="s">
        <v>271</v>
      </c>
    </row>
    <row r="8459" spans="1:32" hidden="1" x14ac:dyDescent="0.25">
      <c r="A8459" t="str">
        <f t="array" ref="A8459">IF(COUNT(SEARCH(RubriekenHistorisch,CONCATENATE(P8458,U8458,AB8458,AH8458))),"t","f")</f>
        <v>f</v>
      </c>
      <c r="B8459" t="str">
        <f t="shared" si="398"/>
        <v>f</v>
      </c>
      <c r="C8459" t="str">
        <f t="shared" si="399"/>
        <v>f</v>
      </c>
      <c r="D8459" t="str">
        <f t="shared" si="400"/>
        <v>f</v>
      </c>
      <c r="E8459" t="str">
        <f>IF(COUNT(SEARCH({"04.","05.","09.","12."},CONCATENATE(P8458,U8458,AB8458,AH8458))),"t","f")</f>
        <v>f</v>
      </c>
      <c r="F8459" t="str">
        <f t="array" ref="F8459">IF(COUNT(SEARCH(HistorischeRubrieken,CONCATENATE(P8458,U8458,AB8458,AH8458))),"t","f")</f>
        <v>f</v>
      </c>
      <c r="G8459">
        <v>3</v>
      </c>
      <c r="H8459">
        <v>807501</v>
      </c>
      <c r="I8459" t="s">
        <v>5306</v>
      </c>
      <c r="J8459">
        <v>20021201</v>
      </c>
      <c r="K8459">
        <v>20110601</v>
      </c>
      <c r="M8459">
        <v>0</v>
      </c>
      <c r="N8459">
        <v>0</v>
      </c>
      <c r="O8459" t="s">
        <v>5083</v>
      </c>
      <c r="R8459">
        <v>0</v>
      </c>
      <c r="S8459" t="s">
        <v>271</v>
      </c>
      <c r="AA8459" t="s">
        <v>5084</v>
      </c>
      <c r="AC8459">
        <v>1</v>
      </c>
      <c r="AE8459">
        <v>0</v>
      </c>
      <c r="AF8459" t="s">
        <v>271</v>
      </c>
    </row>
    <row r="8460" spans="1:32" hidden="1" x14ac:dyDescent="0.25">
      <c r="A8460" t="str">
        <f t="array" ref="A8460">IF(COUNT(SEARCH(RubriekenHistorisch,CONCATENATE(P8459,U8459,AB8459,AH8459))),"t","f")</f>
        <v>f</v>
      </c>
      <c r="B8460" t="str">
        <f t="shared" si="398"/>
        <v>f</v>
      </c>
      <c r="C8460" t="str">
        <f t="shared" si="399"/>
        <v>f</v>
      </c>
      <c r="D8460" t="str">
        <f t="shared" si="400"/>
        <v>f</v>
      </c>
      <c r="E8460" t="str">
        <f>IF(COUNT(SEARCH({"04.","05.","09.","12."},CONCATENATE(P8459,U8459,AB8459,AH8459))),"t","f")</f>
        <v>f</v>
      </c>
      <c r="F8460" t="str">
        <f t="array" ref="F8460">IF(COUNT(SEARCH(HistorischeRubrieken,CONCATENATE(P8459,U8459,AB8459,AH8459))),"t","f")</f>
        <v>f</v>
      </c>
      <c r="G8460">
        <v>4</v>
      </c>
      <c r="H8460">
        <v>807501</v>
      </c>
      <c r="I8460" t="s">
        <v>5306</v>
      </c>
      <c r="J8460">
        <v>20110601</v>
      </c>
      <c r="K8460">
        <v>20120115</v>
      </c>
      <c r="M8460">
        <v>0</v>
      </c>
      <c r="N8460">
        <v>0</v>
      </c>
      <c r="O8460" t="s">
        <v>5076</v>
      </c>
      <c r="R8460">
        <v>0</v>
      </c>
      <c r="S8460" t="s">
        <v>271</v>
      </c>
      <c r="AA8460" t="s">
        <v>5077</v>
      </c>
      <c r="AC8460">
        <v>1</v>
      </c>
      <c r="AE8460">
        <v>0</v>
      </c>
      <c r="AF8460" t="s">
        <v>271</v>
      </c>
    </row>
    <row r="8461" spans="1:32" hidden="1" x14ac:dyDescent="0.25">
      <c r="A8461" t="str">
        <f t="array" ref="A8461">IF(COUNT(SEARCH(RubriekenHistorisch,CONCATENATE(P8460,U8460,AB8460,AH8460))),"t","f")</f>
        <v>f</v>
      </c>
      <c r="B8461" t="str">
        <f t="shared" si="398"/>
        <v>f</v>
      </c>
      <c r="C8461" t="str">
        <f t="shared" si="399"/>
        <v>f</v>
      </c>
      <c r="D8461" t="str">
        <f t="shared" si="400"/>
        <v>f</v>
      </c>
      <c r="E8461" t="str">
        <f>IF(COUNT(SEARCH({"04.","05.","09.","12."},CONCATENATE(P8460,U8460,AB8460,AH8460))),"t","f")</f>
        <v>f</v>
      </c>
      <c r="F8461" t="str">
        <f t="array" ref="F8461">IF(COUNT(SEARCH(HistorischeRubrieken,CONCATENATE(P8460,U8460,AB8460,AH8460))),"t","f")</f>
        <v>f</v>
      </c>
      <c r="G8461">
        <v>5</v>
      </c>
      <c r="H8461">
        <v>807501</v>
      </c>
      <c r="I8461" t="s">
        <v>5306</v>
      </c>
      <c r="J8461">
        <v>20120115</v>
      </c>
      <c r="K8461">
        <v>20120917</v>
      </c>
      <c r="M8461">
        <v>0</v>
      </c>
      <c r="N8461">
        <v>0</v>
      </c>
      <c r="O8461" t="s">
        <v>5078</v>
      </c>
      <c r="R8461">
        <v>0</v>
      </c>
      <c r="S8461" t="s">
        <v>271</v>
      </c>
      <c r="AA8461" t="s">
        <v>5079</v>
      </c>
      <c r="AC8461">
        <v>1</v>
      </c>
      <c r="AE8461">
        <v>0</v>
      </c>
      <c r="AF8461" t="s">
        <v>271</v>
      </c>
    </row>
    <row r="8462" spans="1:32" x14ac:dyDescent="0.25">
      <c r="A8462" t="str">
        <f t="array" ref="A8462">IF(COUNT(SEARCH(RubriekenHistorisch,CONCATENATE(P8461,U8461,AB8461,AH8461))),"t","f")</f>
        <v>f</v>
      </c>
      <c r="B8462" t="str">
        <f t="shared" si="398"/>
        <v>f</v>
      </c>
      <c r="C8462" t="str">
        <f t="shared" si="399"/>
        <v>f</v>
      </c>
      <c r="D8462" t="str">
        <f t="shared" si="400"/>
        <v>f</v>
      </c>
      <c r="E8462" t="str">
        <f>IF(COUNT(SEARCH({"04.","05.","09.","12."},CONCATENATE(P8461,U8461,AB8461,AH8461))),"t","f")</f>
        <v>f</v>
      </c>
      <c r="F8462" t="str">
        <f t="array" ref="F8462">IF(COUNT(SEARCH(HistorischeRubrieken,CONCATENATE(P8461,U8461,AB8461,AH8461))),"t","f")</f>
        <v>f</v>
      </c>
      <c r="G8462">
        <v>6</v>
      </c>
      <c r="H8462">
        <v>807501</v>
      </c>
      <c r="I8462" t="s">
        <v>5306</v>
      </c>
      <c r="J8462">
        <v>20120917</v>
      </c>
      <c r="M8462">
        <v>0</v>
      </c>
      <c r="N8462">
        <v>0</v>
      </c>
      <c r="O8462" t="s">
        <v>5078</v>
      </c>
      <c r="R8462">
        <v>0</v>
      </c>
      <c r="S8462" t="s">
        <v>271</v>
      </c>
      <c r="AA8462" t="s">
        <v>5079</v>
      </c>
      <c r="AC8462">
        <v>1</v>
      </c>
      <c r="AE8462">
        <v>0</v>
      </c>
      <c r="AF8462" t="s">
        <v>271</v>
      </c>
    </row>
    <row r="8463" spans="1:32" hidden="1" x14ac:dyDescent="0.25">
      <c r="A8463" t="str">
        <f t="array" ref="A8463">IF(COUNT(SEARCH(RubriekenHistorisch,CONCATENATE(P8462,U8462,AB8462,AH8462))),"t","f")</f>
        <v>f</v>
      </c>
      <c r="B8463" t="str">
        <f t="shared" si="398"/>
        <v>f</v>
      </c>
      <c r="C8463" t="str">
        <f t="shared" si="399"/>
        <v>f</v>
      </c>
      <c r="D8463" t="str">
        <f t="shared" si="400"/>
        <v>f</v>
      </c>
      <c r="E8463" t="str">
        <f>IF(COUNT(SEARCH({"04.","05.","09.","12."},CONCATENATE(P8462,U8462,AB8462,AH8462))),"t","f")</f>
        <v>f</v>
      </c>
      <c r="F8463" t="str">
        <f t="array" ref="F8463">IF(COUNT(SEARCH(HistorischeRubrieken,CONCATENATE(P8462,U8462,AB8462,AH8462))),"t","f")</f>
        <v>f</v>
      </c>
      <c r="G8463">
        <v>1</v>
      </c>
      <c r="H8463">
        <v>807502</v>
      </c>
      <c r="I8463" t="s">
        <v>5307</v>
      </c>
      <c r="J8463">
        <v>20120401</v>
      </c>
      <c r="K8463">
        <v>20120901</v>
      </c>
      <c r="M8463">
        <v>0</v>
      </c>
      <c r="N8463">
        <v>0</v>
      </c>
      <c r="T8463" t="s">
        <v>5078</v>
      </c>
      <c r="U8463" t="s">
        <v>5308</v>
      </c>
      <c r="V8463">
        <v>0</v>
      </c>
      <c r="W8463">
        <v>1</v>
      </c>
      <c r="X8463">
        <v>20120402</v>
      </c>
      <c r="Y8463">
        <v>0</v>
      </c>
      <c r="Z8463" t="s">
        <v>271</v>
      </c>
    </row>
    <row r="8464" spans="1:32" hidden="1" x14ac:dyDescent="0.25">
      <c r="A8464" t="str">
        <f t="array" ref="A8464">IF(COUNT(SEARCH(RubriekenHistorisch,CONCATENATE(P8463,U8463,AB8463,AH8463))),"t","f")</f>
        <v>f</v>
      </c>
      <c r="B8464" t="str">
        <f t="shared" si="398"/>
        <v>f</v>
      </c>
      <c r="C8464" t="str">
        <f t="shared" si="399"/>
        <v>t</v>
      </c>
      <c r="D8464" t="str">
        <f t="shared" si="400"/>
        <v>f</v>
      </c>
      <c r="E8464" t="str">
        <f>IF(COUNT(SEARCH({"04.","05.","09.","12."},CONCATENATE(P8463,U8463,AB8463,AH8463))),"t","f")</f>
        <v>f</v>
      </c>
      <c r="F8464" t="str">
        <f t="array" ref="F8464">IF(COUNT(SEARCH(HistorischeRubrieken,CONCATENATE(P8463,U8463,AB8463,AH8463))),"t","f")</f>
        <v>f</v>
      </c>
      <c r="G8464">
        <v>1</v>
      </c>
      <c r="H8464">
        <v>807601</v>
      </c>
      <c r="I8464" t="s">
        <v>5309</v>
      </c>
      <c r="J8464">
        <v>19970501</v>
      </c>
      <c r="K8464">
        <v>20010301</v>
      </c>
      <c r="M8464">
        <v>0</v>
      </c>
      <c r="N8464">
        <v>0</v>
      </c>
      <c r="O8464" t="s">
        <v>5094</v>
      </c>
      <c r="R8464">
        <v>0</v>
      </c>
      <c r="S8464" t="s">
        <v>271</v>
      </c>
      <c r="AA8464" t="s">
        <v>5095</v>
      </c>
      <c r="AC8464">
        <v>1</v>
      </c>
      <c r="AE8464">
        <v>0</v>
      </c>
      <c r="AF8464" t="s">
        <v>271</v>
      </c>
    </row>
    <row r="8465" spans="1:32" hidden="1" x14ac:dyDescent="0.25">
      <c r="A8465" t="str">
        <f t="array" ref="A8465">IF(COUNT(SEARCH(RubriekenHistorisch,CONCATENATE(P8464,U8464,AB8464,AH8464))),"t","f")</f>
        <v>f</v>
      </c>
      <c r="B8465" t="str">
        <f t="shared" si="398"/>
        <v>f</v>
      </c>
      <c r="C8465" t="str">
        <f t="shared" si="399"/>
        <v>f</v>
      </c>
      <c r="D8465" t="str">
        <f t="shared" si="400"/>
        <v>f</v>
      </c>
      <c r="E8465" t="str">
        <f>IF(COUNT(SEARCH({"04.","05.","09.","12."},CONCATENATE(P8464,U8464,AB8464,AH8464))),"t","f")</f>
        <v>f</v>
      </c>
      <c r="F8465" t="str">
        <f t="array" ref="F8465">IF(COUNT(SEARCH(HistorischeRubrieken,CONCATENATE(P8464,U8464,AB8464,AH8464))),"t","f")</f>
        <v>f</v>
      </c>
      <c r="G8465">
        <v>2</v>
      </c>
      <c r="H8465">
        <v>807601</v>
      </c>
      <c r="I8465" t="s">
        <v>5309</v>
      </c>
      <c r="J8465">
        <v>20010301</v>
      </c>
      <c r="K8465">
        <v>20040601</v>
      </c>
      <c r="M8465">
        <v>0</v>
      </c>
      <c r="N8465">
        <v>0</v>
      </c>
      <c r="O8465" t="s">
        <v>5083</v>
      </c>
      <c r="R8465">
        <v>0</v>
      </c>
      <c r="S8465" t="s">
        <v>271</v>
      </c>
      <c r="AA8465" t="s">
        <v>5084</v>
      </c>
      <c r="AC8465">
        <v>1</v>
      </c>
      <c r="AE8465">
        <v>0</v>
      </c>
      <c r="AF8465" t="s">
        <v>271</v>
      </c>
    </row>
    <row r="8466" spans="1:32" hidden="1" x14ac:dyDescent="0.25">
      <c r="A8466" t="str">
        <f t="array" ref="A8466">IF(COUNT(SEARCH(RubriekenHistorisch,CONCATENATE(P8465,U8465,AB8465,AH8465))),"t","f")</f>
        <v>f</v>
      </c>
      <c r="B8466" t="str">
        <f t="shared" si="398"/>
        <v>f</v>
      </c>
      <c r="C8466" t="str">
        <f t="shared" si="399"/>
        <v>f</v>
      </c>
      <c r="D8466" t="str">
        <f t="shared" si="400"/>
        <v>f</v>
      </c>
      <c r="E8466" t="str">
        <f>IF(COUNT(SEARCH({"04.","05.","09.","12."},CONCATENATE(P8465,U8465,AB8465,AH8465))),"t","f")</f>
        <v>f</v>
      </c>
      <c r="F8466" t="str">
        <f t="array" ref="F8466">IF(COUNT(SEARCH(HistorischeRubrieken,CONCATENATE(P8465,U8465,AB8465,AH8465))),"t","f")</f>
        <v>f</v>
      </c>
      <c r="G8466">
        <v>1</v>
      </c>
      <c r="H8466">
        <v>807701</v>
      </c>
      <c r="I8466" t="s">
        <v>5310</v>
      </c>
      <c r="J8466">
        <v>19970501</v>
      </c>
      <c r="K8466">
        <v>20010301</v>
      </c>
      <c r="M8466">
        <v>0</v>
      </c>
      <c r="N8466">
        <v>0</v>
      </c>
      <c r="O8466" t="s">
        <v>5094</v>
      </c>
      <c r="R8466">
        <v>0</v>
      </c>
      <c r="S8466" t="s">
        <v>271</v>
      </c>
      <c r="AA8466" t="s">
        <v>5095</v>
      </c>
      <c r="AC8466">
        <v>1</v>
      </c>
      <c r="AE8466">
        <v>0</v>
      </c>
      <c r="AF8466" t="s">
        <v>271</v>
      </c>
    </row>
    <row r="8467" spans="1:32" hidden="1" x14ac:dyDescent="0.25">
      <c r="A8467" t="str">
        <f t="array" ref="A8467">IF(COUNT(SEARCH(RubriekenHistorisch,CONCATENATE(P8466,U8466,AB8466,AH8466))),"t","f")</f>
        <v>f</v>
      </c>
      <c r="B8467" t="str">
        <f t="shared" si="398"/>
        <v>f</v>
      </c>
      <c r="C8467" t="str">
        <f t="shared" si="399"/>
        <v>f</v>
      </c>
      <c r="D8467" t="str">
        <f t="shared" si="400"/>
        <v>f</v>
      </c>
      <c r="E8467" t="str">
        <f>IF(COUNT(SEARCH({"04.","05.","09.","12."},CONCATENATE(P8466,U8466,AB8466,AH8466))),"t","f")</f>
        <v>f</v>
      </c>
      <c r="F8467" t="str">
        <f t="array" ref="F8467">IF(COUNT(SEARCH(HistorischeRubrieken,CONCATENATE(P8466,U8466,AB8466,AH8466))),"t","f")</f>
        <v>f</v>
      </c>
      <c r="G8467">
        <v>2</v>
      </c>
      <c r="H8467">
        <v>807701</v>
      </c>
      <c r="I8467" t="s">
        <v>5310</v>
      </c>
      <c r="J8467">
        <v>20010301</v>
      </c>
      <c r="K8467">
        <v>20110601</v>
      </c>
      <c r="M8467">
        <v>0</v>
      </c>
      <c r="N8467">
        <v>0</v>
      </c>
      <c r="O8467" t="s">
        <v>5083</v>
      </c>
      <c r="R8467">
        <v>0</v>
      </c>
      <c r="S8467" t="s">
        <v>271</v>
      </c>
      <c r="AA8467" t="s">
        <v>5084</v>
      </c>
      <c r="AC8467">
        <v>1</v>
      </c>
      <c r="AE8467">
        <v>0</v>
      </c>
      <c r="AF8467" t="s">
        <v>271</v>
      </c>
    </row>
    <row r="8468" spans="1:32" hidden="1" x14ac:dyDescent="0.25">
      <c r="A8468" t="str">
        <f t="array" ref="A8468">IF(COUNT(SEARCH(RubriekenHistorisch,CONCATENATE(P8467,U8467,AB8467,AH8467))),"t","f")</f>
        <v>f</v>
      </c>
      <c r="B8468" t="str">
        <f t="shared" si="398"/>
        <v>f</v>
      </c>
      <c r="C8468" t="str">
        <f t="shared" si="399"/>
        <v>f</v>
      </c>
      <c r="D8468" t="str">
        <f t="shared" si="400"/>
        <v>f</v>
      </c>
      <c r="E8468" t="str">
        <f>IF(COUNT(SEARCH({"04.","05.","09.","12."},CONCATENATE(P8467,U8467,AB8467,AH8467))),"t","f")</f>
        <v>f</v>
      </c>
      <c r="F8468" t="str">
        <f t="array" ref="F8468">IF(COUNT(SEARCH(HistorischeRubrieken,CONCATENATE(P8467,U8467,AB8467,AH8467))),"t","f")</f>
        <v>f</v>
      </c>
      <c r="G8468">
        <v>3</v>
      </c>
      <c r="H8468">
        <v>807701</v>
      </c>
      <c r="I8468" t="s">
        <v>5310</v>
      </c>
      <c r="J8468">
        <v>20110601</v>
      </c>
      <c r="K8468">
        <v>20120115</v>
      </c>
      <c r="M8468">
        <v>0</v>
      </c>
      <c r="N8468">
        <v>0</v>
      </c>
      <c r="O8468" t="s">
        <v>5076</v>
      </c>
      <c r="R8468">
        <v>0</v>
      </c>
      <c r="S8468" t="s">
        <v>271</v>
      </c>
      <c r="AA8468" t="s">
        <v>5077</v>
      </c>
      <c r="AC8468">
        <v>1</v>
      </c>
      <c r="AE8468">
        <v>0</v>
      </c>
      <c r="AF8468" t="s">
        <v>271</v>
      </c>
    </row>
    <row r="8469" spans="1:32" hidden="1" x14ac:dyDescent="0.25">
      <c r="A8469" t="str">
        <f t="array" ref="A8469">IF(COUNT(SEARCH(RubriekenHistorisch,CONCATENATE(P8468,U8468,AB8468,AH8468))),"t","f")</f>
        <v>f</v>
      </c>
      <c r="B8469" t="str">
        <f t="shared" si="398"/>
        <v>f</v>
      </c>
      <c r="C8469" t="str">
        <f t="shared" si="399"/>
        <v>f</v>
      </c>
      <c r="D8469" t="str">
        <f t="shared" si="400"/>
        <v>f</v>
      </c>
      <c r="E8469" t="str">
        <f>IF(COUNT(SEARCH({"04.","05.","09.","12."},CONCATENATE(P8468,U8468,AB8468,AH8468))),"t","f")</f>
        <v>f</v>
      </c>
      <c r="F8469" t="str">
        <f t="array" ref="F8469">IF(COUNT(SEARCH(HistorischeRubrieken,CONCATENATE(P8468,U8468,AB8468,AH8468))),"t","f")</f>
        <v>f</v>
      </c>
      <c r="G8469">
        <v>4</v>
      </c>
      <c r="H8469">
        <v>807701</v>
      </c>
      <c r="I8469" t="s">
        <v>5310</v>
      </c>
      <c r="J8469">
        <v>20120115</v>
      </c>
      <c r="K8469">
        <v>20120917</v>
      </c>
      <c r="M8469">
        <v>0</v>
      </c>
      <c r="N8469">
        <v>0</v>
      </c>
      <c r="O8469" t="s">
        <v>5078</v>
      </c>
      <c r="R8469">
        <v>0</v>
      </c>
      <c r="S8469" t="s">
        <v>271</v>
      </c>
      <c r="AA8469" t="s">
        <v>5079</v>
      </c>
      <c r="AC8469">
        <v>1</v>
      </c>
      <c r="AE8469">
        <v>0</v>
      </c>
      <c r="AF8469" t="s">
        <v>271</v>
      </c>
    </row>
    <row r="8470" spans="1:32" hidden="1" x14ac:dyDescent="0.25">
      <c r="A8470" t="str">
        <f t="array" ref="A8470">IF(COUNT(SEARCH(RubriekenHistorisch,CONCATENATE(P8469,U8469,AB8469,AH8469))),"t","f")</f>
        <v>f</v>
      </c>
      <c r="B8470" t="str">
        <f t="shared" si="398"/>
        <v>f</v>
      </c>
      <c r="C8470" t="str">
        <f t="shared" si="399"/>
        <v>f</v>
      </c>
      <c r="D8470" t="str">
        <f t="shared" si="400"/>
        <v>f</v>
      </c>
      <c r="E8470" t="str">
        <f>IF(COUNT(SEARCH({"04.","05.","09.","12."},CONCATENATE(P8469,U8469,AB8469,AH8469))),"t","f")</f>
        <v>f</v>
      </c>
      <c r="F8470" t="str">
        <f t="array" ref="F8470">IF(COUNT(SEARCH(HistorischeRubrieken,CONCATENATE(P8469,U8469,AB8469,AH8469))),"t","f")</f>
        <v>f</v>
      </c>
      <c r="G8470">
        <v>5</v>
      </c>
      <c r="H8470">
        <v>807701</v>
      </c>
      <c r="I8470" t="s">
        <v>5310</v>
      </c>
      <c r="J8470">
        <v>20120917</v>
      </c>
      <c r="K8470">
        <v>20130101</v>
      </c>
      <c r="M8470">
        <v>0</v>
      </c>
      <c r="N8470">
        <v>0</v>
      </c>
      <c r="O8470" t="s">
        <v>5078</v>
      </c>
      <c r="R8470">
        <v>0</v>
      </c>
      <c r="S8470" t="s">
        <v>271</v>
      </c>
      <c r="AA8470" t="s">
        <v>5079</v>
      </c>
      <c r="AC8470">
        <v>1</v>
      </c>
      <c r="AE8470">
        <v>0</v>
      </c>
      <c r="AF8470" t="s">
        <v>271</v>
      </c>
    </row>
    <row r="8471" spans="1:32" hidden="1" x14ac:dyDescent="0.25">
      <c r="A8471" t="str">
        <f t="array" ref="A8471">IF(COUNT(SEARCH(RubriekenHistorisch,CONCATENATE(P8470,U8470,AB8470,AH8470))),"t","f")</f>
        <v>f</v>
      </c>
      <c r="B8471" t="str">
        <f t="shared" si="398"/>
        <v>f</v>
      </c>
      <c r="C8471" t="str">
        <f t="shared" si="399"/>
        <v>f</v>
      </c>
      <c r="D8471" t="str">
        <f t="shared" si="400"/>
        <v>f</v>
      </c>
      <c r="E8471" t="str">
        <f>IF(COUNT(SEARCH({"04.","05.","09.","12."},CONCATENATE(P8470,U8470,AB8470,AH8470))),"t","f")</f>
        <v>f</v>
      </c>
      <c r="F8471" t="str">
        <f t="array" ref="F8471">IF(COUNT(SEARCH(HistorischeRubrieken,CONCATENATE(P8470,U8470,AB8470,AH8470))),"t","f")</f>
        <v>f</v>
      </c>
      <c r="G8471">
        <v>1</v>
      </c>
      <c r="H8471">
        <v>807801</v>
      </c>
      <c r="I8471" t="s">
        <v>5311</v>
      </c>
      <c r="J8471">
        <v>19970801</v>
      </c>
      <c r="K8471">
        <v>19980801</v>
      </c>
      <c r="M8471">
        <v>0</v>
      </c>
      <c r="N8471">
        <v>0</v>
      </c>
      <c r="O8471" t="s">
        <v>5094</v>
      </c>
      <c r="R8471">
        <v>0</v>
      </c>
      <c r="S8471" t="s">
        <v>271</v>
      </c>
      <c r="AA8471" t="s">
        <v>5095</v>
      </c>
      <c r="AC8471">
        <v>1</v>
      </c>
      <c r="AE8471">
        <v>0</v>
      </c>
      <c r="AF8471" t="s">
        <v>271</v>
      </c>
    </row>
    <row r="8472" spans="1:32" hidden="1" x14ac:dyDescent="0.25">
      <c r="A8472" t="str">
        <f t="array" ref="A8472">IF(COUNT(SEARCH(RubriekenHistorisch,CONCATENATE(P8471,U8471,AB8471,AH8471))),"t","f")</f>
        <v>f</v>
      </c>
      <c r="B8472" t="str">
        <f t="shared" si="398"/>
        <v>f</v>
      </c>
      <c r="C8472" t="str">
        <f t="shared" si="399"/>
        <v>f</v>
      </c>
      <c r="D8472" t="str">
        <f t="shared" si="400"/>
        <v>f</v>
      </c>
      <c r="E8472" t="str">
        <f>IF(COUNT(SEARCH({"04.","05.","09.","12."},CONCATENATE(P8471,U8471,AB8471,AH8471))),"t","f")</f>
        <v>f</v>
      </c>
      <c r="F8472" t="str">
        <f t="array" ref="F8472">IF(COUNT(SEARCH(HistorischeRubrieken,CONCATENATE(P8471,U8471,AB8471,AH8471))),"t","f")</f>
        <v>f</v>
      </c>
      <c r="G8472">
        <v>2</v>
      </c>
      <c r="H8472">
        <v>807801</v>
      </c>
      <c r="I8472" t="s">
        <v>5312</v>
      </c>
      <c r="J8472">
        <v>19980801</v>
      </c>
      <c r="K8472">
        <v>20010301</v>
      </c>
      <c r="M8472">
        <v>0</v>
      </c>
      <c r="N8472">
        <v>0</v>
      </c>
      <c r="O8472" t="s">
        <v>5094</v>
      </c>
      <c r="R8472">
        <v>0</v>
      </c>
      <c r="S8472" t="s">
        <v>271</v>
      </c>
      <c r="AA8472" t="s">
        <v>5095</v>
      </c>
      <c r="AC8472">
        <v>1</v>
      </c>
      <c r="AE8472">
        <v>0</v>
      </c>
      <c r="AF8472" t="s">
        <v>271</v>
      </c>
    </row>
    <row r="8473" spans="1:32" hidden="1" x14ac:dyDescent="0.25">
      <c r="A8473" t="str">
        <f t="array" ref="A8473">IF(COUNT(SEARCH(RubriekenHistorisch,CONCATENATE(P8472,U8472,AB8472,AH8472))),"t","f")</f>
        <v>f</v>
      </c>
      <c r="B8473" t="str">
        <f t="shared" si="398"/>
        <v>f</v>
      </c>
      <c r="C8473" t="str">
        <f t="shared" si="399"/>
        <v>f</v>
      </c>
      <c r="D8473" t="str">
        <f t="shared" si="400"/>
        <v>f</v>
      </c>
      <c r="E8473" t="str">
        <f>IF(COUNT(SEARCH({"04.","05.","09.","12."},CONCATENATE(P8472,U8472,AB8472,AH8472))),"t","f")</f>
        <v>f</v>
      </c>
      <c r="F8473" t="str">
        <f t="array" ref="F8473">IF(COUNT(SEARCH(HistorischeRubrieken,CONCATENATE(P8472,U8472,AB8472,AH8472))),"t","f")</f>
        <v>f</v>
      </c>
      <c r="G8473">
        <v>3</v>
      </c>
      <c r="H8473">
        <v>807801</v>
      </c>
      <c r="I8473" t="s">
        <v>5312</v>
      </c>
      <c r="J8473">
        <v>20010301</v>
      </c>
      <c r="K8473">
        <v>20030301</v>
      </c>
      <c r="M8473">
        <v>0</v>
      </c>
      <c r="N8473">
        <v>0</v>
      </c>
      <c r="O8473" t="s">
        <v>5083</v>
      </c>
      <c r="R8473">
        <v>0</v>
      </c>
      <c r="S8473" t="s">
        <v>271</v>
      </c>
      <c r="AA8473" t="s">
        <v>5084</v>
      </c>
      <c r="AC8473">
        <v>1</v>
      </c>
      <c r="AE8473">
        <v>0</v>
      </c>
      <c r="AF8473" t="s">
        <v>271</v>
      </c>
    </row>
    <row r="8474" spans="1:32" hidden="1" x14ac:dyDescent="0.25">
      <c r="A8474" t="str">
        <f t="array" ref="A8474">IF(COUNT(SEARCH(RubriekenHistorisch,CONCATENATE(P8473,U8473,AB8473,AH8473))),"t","f")</f>
        <v>f</v>
      </c>
      <c r="B8474" t="str">
        <f t="shared" si="398"/>
        <v>f</v>
      </c>
      <c r="C8474" t="str">
        <f t="shared" si="399"/>
        <v>f</v>
      </c>
      <c r="D8474" t="str">
        <f t="shared" si="400"/>
        <v>f</v>
      </c>
      <c r="E8474" t="str">
        <f>IF(COUNT(SEARCH({"04.","05.","09.","12."},CONCATENATE(P8473,U8473,AB8473,AH8473))),"t","f")</f>
        <v>f</v>
      </c>
      <c r="F8474" t="str">
        <f t="array" ref="F8474">IF(COUNT(SEARCH(HistorischeRubrieken,CONCATENATE(P8473,U8473,AB8473,AH8473))),"t","f")</f>
        <v>f</v>
      </c>
      <c r="G8474">
        <v>4</v>
      </c>
      <c r="H8474">
        <v>807801</v>
      </c>
      <c r="I8474" t="s">
        <v>5313</v>
      </c>
      <c r="J8474">
        <v>20030301</v>
      </c>
      <c r="K8474">
        <v>20060301</v>
      </c>
      <c r="M8474">
        <v>0</v>
      </c>
      <c r="N8474">
        <v>0</v>
      </c>
      <c r="O8474" t="s">
        <v>5083</v>
      </c>
      <c r="R8474">
        <v>0</v>
      </c>
      <c r="S8474" t="s">
        <v>271</v>
      </c>
      <c r="AA8474" t="s">
        <v>5084</v>
      </c>
      <c r="AC8474">
        <v>1</v>
      </c>
      <c r="AE8474">
        <v>0</v>
      </c>
      <c r="AF8474" t="s">
        <v>271</v>
      </c>
    </row>
    <row r="8475" spans="1:32" hidden="1" x14ac:dyDescent="0.25">
      <c r="A8475" t="str">
        <f t="array" ref="A8475">IF(COUNT(SEARCH(RubriekenHistorisch,CONCATENATE(P8474,U8474,AB8474,AH8474))),"t","f")</f>
        <v>f</v>
      </c>
      <c r="B8475" t="str">
        <f t="shared" si="398"/>
        <v>f</v>
      </c>
      <c r="C8475" t="str">
        <f t="shared" si="399"/>
        <v>f</v>
      </c>
      <c r="D8475" t="str">
        <f t="shared" si="400"/>
        <v>f</v>
      </c>
      <c r="E8475" t="str">
        <f>IF(COUNT(SEARCH({"04.","05.","09.","12."},CONCATENATE(P8474,U8474,AB8474,AH8474))),"t","f")</f>
        <v>f</v>
      </c>
      <c r="F8475" t="str">
        <f t="array" ref="F8475">IF(COUNT(SEARCH(HistorischeRubrieken,CONCATENATE(P8474,U8474,AB8474,AH8474))),"t","f")</f>
        <v>f</v>
      </c>
      <c r="G8475">
        <v>5</v>
      </c>
      <c r="H8475">
        <v>807801</v>
      </c>
      <c r="I8475" t="s">
        <v>5314</v>
      </c>
      <c r="J8475">
        <v>20060301</v>
      </c>
      <c r="K8475">
        <v>20110601</v>
      </c>
      <c r="M8475">
        <v>0</v>
      </c>
      <c r="N8475">
        <v>0</v>
      </c>
      <c r="O8475" t="s">
        <v>5083</v>
      </c>
      <c r="R8475">
        <v>0</v>
      </c>
      <c r="S8475" t="s">
        <v>271</v>
      </c>
      <c r="AA8475" t="s">
        <v>5084</v>
      </c>
      <c r="AC8475">
        <v>1</v>
      </c>
      <c r="AE8475">
        <v>0</v>
      </c>
      <c r="AF8475" t="s">
        <v>271</v>
      </c>
    </row>
    <row r="8476" spans="1:32" hidden="1" x14ac:dyDescent="0.25">
      <c r="A8476" t="str">
        <f t="array" ref="A8476">IF(COUNT(SEARCH(RubriekenHistorisch,CONCATENATE(P8475,U8475,AB8475,AH8475))),"t","f")</f>
        <v>f</v>
      </c>
      <c r="B8476" t="str">
        <f t="shared" si="398"/>
        <v>f</v>
      </c>
      <c r="C8476" t="str">
        <f t="shared" si="399"/>
        <v>f</v>
      </c>
      <c r="D8476" t="str">
        <f t="shared" si="400"/>
        <v>f</v>
      </c>
      <c r="E8476" t="str">
        <f>IF(COUNT(SEARCH({"04.","05.","09.","12."},CONCATENATE(P8475,U8475,AB8475,AH8475))),"t","f")</f>
        <v>f</v>
      </c>
      <c r="F8476" t="str">
        <f t="array" ref="F8476">IF(COUNT(SEARCH(HistorischeRubrieken,CONCATENATE(P8475,U8475,AB8475,AH8475))),"t","f")</f>
        <v>f</v>
      </c>
      <c r="G8476">
        <v>6</v>
      </c>
      <c r="H8476">
        <v>807801</v>
      </c>
      <c r="I8476" t="s">
        <v>5314</v>
      </c>
      <c r="J8476">
        <v>20110601</v>
      </c>
      <c r="K8476">
        <v>20120115</v>
      </c>
      <c r="M8476">
        <v>0</v>
      </c>
      <c r="N8476">
        <v>0</v>
      </c>
      <c r="O8476" t="s">
        <v>5076</v>
      </c>
      <c r="R8476">
        <v>0</v>
      </c>
      <c r="S8476" t="s">
        <v>271</v>
      </c>
      <c r="AA8476" t="s">
        <v>5077</v>
      </c>
      <c r="AC8476">
        <v>1</v>
      </c>
      <c r="AE8476">
        <v>0</v>
      </c>
      <c r="AF8476" t="s">
        <v>271</v>
      </c>
    </row>
    <row r="8477" spans="1:32" hidden="1" x14ac:dyDescent="0.25">
      <c r="A8477" t="str">
        <f t="array" ref="A8477">IF(COUNT(SEARCH(RubriekenHistorisch,CONCATENATE(P8476,U8476,AB8476,AH8476))),"t","f")</f>
        <v>f</v>
      </c>
      <c r="B8477" t="str">
        <f t="shared" si="398"/>
        <v>f</v>
      </c>
      <c r="C8477" t="str">
        <f t="shared" si="399"/>
        <v>f</v>
      </c>
      <c r="D8477" t="str">
        <f t="shared" si="400"/>
        <v>f</v>
      </c>
      <c r="E8477" t="str">
        <f>IF(COUNT(SEARCH({"04.","05.","09.","12."},CONCATENATE(P8476,U8476,AB8476,AH8476))),"t","f")</f>
        <v>f</v>
      </c>
      <c r="F8477" t="str">
        <f t="array" ref="F8477">IF(COUNT(SEARCH(HistorischeRubrieken,CONCATENATE(P8476,U8476,AB8476,AH8476))),"t","f")</f>
        <v>f</v>
      </c>
      <c r="G8477">
        <v>7</v>
      </c>
      <c r="H8477">
        <v>807801</v>
      </c>
      <c r="I8477" t="s">
        <v>5314</v>
      </c>
      <c r="J8477">
        <v>20120115</v>
      </c>
      <c r="K8477">
        <v>20120917</v>
      </c>
      <c r="M8477">
        <v>0</v>
      </c>
      <c r="N8477">
        <v>0</v>
      </c>
      <c r="O8477" t="s">
        <v>5078</v>
      </c>
      <c r="R8477">
        <v>0</v>
      </c>
      <c r="S8477" t="s">
        <v>271</v>
      </c>
      <c r="AA8477" t="s">
        <v>5079</v>
      </c>
      <c r="AC8477">
        <v>1</v>
      </c>
      <c r="AE8477">
        <v>0</v>
      </c>
      <c r="AF8477" t="s">
        <v>271</v>
      </c>
    </row>
    <row r="8478" spans="1:32" hidden="1" x14ac:dyDescent="0.25">
      <c r="A8478" t="str">
        <f t="array" ref="A8478">IF(COUNT(SEARCH(RubriekenHistorisch,CONCATENATE(P8477,U8477,AB8477,AH8477))),"t","f")</f>
        <v>f</v>
      </c>
      <c r="B8478" t="str">
        <f t="shared" si="398"/>
        <v>f</v>
      </c>
      <c r="C8478" t="str">
        <f t="shared" si="399"/>
        <v>f</v>
      </c>
      <c r="D8478" t="str">
        <f t="shared" si="400"/>
        <v>f</v>
      </c>
      <c r="E8478" t="str">
        <f>IF(COUNT(SEARCH({"04.","05.","09.","12."},CONCATENATE(P8477,U8477,AB8477,AH8477))),"t","f")</f>
        <v>f</v>
      </c>
      <c r="F8478" t="str">
        <f t="array" ref="F8478">IF(COUNT(SEARCH(HistorischeRubrieken,CONCATENATE(P8477,U8477,AB8477,AH8477))),"t","f")</f>
        <v>f</v>
      </c>
      <c r="G8478">
        <v>8</v>
      </c>
      <c r="H8478">
        <v>807801</v>
      </c>
      <c r="I8478" t="s">
        <v>5314</v>
      </c>
      <c r="J8478">
        <v>20120917</v>
      </c>
      <c r="K8478">
        <v>20150201</v>
      </c>
      <c r="M8478">
        <v>0</v>
      </c>
      <c r="N8478">
        <v>0</v>
      </c>
      <c r="O8478" t="s">
        <v>5078</v>
      </c>
      <c r="R8478">
        <v>0</v>
      </c>
      <c r="S8478" t="s">
        <v>271</v>
      </c>
      <c r="AA8478" t="s">
        <v>5079</v>
      </c>
      <c r="AC8478">
        <v>1</v>
      </c>
      <c r="AE8478">
        <v>0</v>
      </c>
      <c r="AF8478" t="s">
        <v>271</v>
      </c>
    </row>
    <row r="8479" spans="1:32" hidden="1" x14ac:dyDescent="0.25">
      <c r="A8479" t="str">
        <f t="array" ref="A8479">IF(COUNT(SEARCH(RubriekenHistorisch,CONCATENATE(P8478,U8478,AB8478,AH8478))),"t","f")</f>
        <v>f</v>
      </c>
      <c r="B8479" t="str">
        <f t="shared" si="398"/>
        <v>f</v>
      </c>
      <c r="C8479" t="str">
        <f t="shared" si="399"/>
        <v>f</v>
      </c>
      <c r="D8479" t="str">
        <f t="shared" si="400"/>
        <v>f</v>
      </c>
      <c r="E8479" t="str">
        <f>IF(COUNT(SEARCH({"04.","05.","09.","12."},CONCATENATE(P8478,U8478,AB8478,AH8478))),"t","f")</f>
        <v>f</v>
      </c>
      <c r="F8479" t="str">
        <f t="array" ref="F8479">IF(COUNT(SEARCH(HistorischeRubrieken,CONCATENATE(P8478,U8478,AB8478,AH8478))),"t","f")</f>
        <v>f</v>
      </c>
      <c r="G8479">
        <v>9</v>
      </c>
      <c r="H8479">
        <v>807801</v>
      </c>
      <c r="I8479" t="s">
        <v>5314</v>
      </c>
      <c r="J8479">
        <v>20150201</v>
      </c>
      <c r="K8479">
        <v>20150301</v>
      </c>
      <c r="M8479">
        <v>0</v>
      </c>
      <c r="N8479">
        <v>0</v>
      </c>
      <c r="U8479" t="s">
        <v>5315</v>
      </c>
      <c r="V8479">
        <v>2</v>
      </c>
      <c r="W8479">
        <v>0</v>
      </c>
      <c r="X8479">
        <v>20150219</v>
      </c>
      <c r="Y8479">
        <v>0</v>
      </c>
      <c r="Z8479" t="s">
        <v>271</v>
      </c>
    </row>
    <row r="8480" spans="1:32" hidden="1" x14ac:dyDescent="0.25">
      <c r="A8480" t="str">
        <f t="array" ref="A8480">IF(COUNT(SEARCH(RubriekenHistorisch,CONCATENATE(P8479,U8479,AB8479,AH8479))),"t","f")</f>
        <v>f</v>
      </c>
      <c r="B8480" t="str">
        <f t="shared" si="398"/>
        <v>f</v>
      </c>
      <c r="C8480" t="str">
        <f t="shared" si="399"/>
        <v>t</v>
      </c>
      <c r="D8480" t="str">
        <f t="shared" si="400"/>
        <v>f</v>
      </c>
      <c r="E8480" t="str">
        <f>IF(COUNT(SEARCH({"04.","05.","09.","12."},CONCATENATE(P8479,U8479,AB8479,AH8479))),"t","f")</f>
        <v>f</v>
      </c>
      <c r="F8480" t="str">
        <f t="array" ref="F8480">IF(COUNT(SEARCH(HistorischeRubrieken,CONCATENATE(P8479,U8479,AB8479,AH8479))),"t","f")</f>
        <v>f</v>
      </c>
      <c r="G8480">
        <v>1</v>
      </c>
      <c r="H8480">
        <v>807802</v>
      </c>
      <c r="I8480" t="s">
        <v>5316</v>
      </c>
      <c r="J8480">
        <v>20120401</v>
      </c>
      <c r="K8480">
        <v>20120901</v>
      </c>
      <c r="M8480">
        <v>0</v>
      </c>
      <c r="N8480">
        <v>0</v>
      </c>
      <c r="T8480" t="s">
        <v>5078</v>
      </c>
      <c r="U8480" t="s">
        <v>5315</v>
      </c>
      <c r="V8480">
        <v>0</v>
      </c>
      <c r="W8480">
        <v>1</v>
      </c>
      <c r="X8480">
        <v>20120402</v>
      </c>
      <c r="Y8480">
        <v>0</v>
      </c>
      <c r="Z8480" t="s">
        <v>271</v>
      </c>
    </row>
    <row r="8481" spans="1:32" hidden="1" x14ac:dyDescent="0.25">
      <c r="A8481" t="str">
        <f t="array" ref="A8481">IF(COUNT(SEARCH(RubriekenHistorisch,CONCATENATE(P8480,U8480,AB8480,AH8480))),"t","f")</f>
        <v>f</v>
      </c>
      <c r="B8481" t="str">
        <f t="shared" si="398"/>
        <v>f</v>
      </c>
      <c r="C8481" t="str">
        <f t="shared" si="399"/>
        <v>t</v>
      </c>
      <c r="D8481" t="str">
        <f t="shared" si="400"/>
        <v>f</v>
      </c>
      <c r="E8481" t="str">
        <f>IF(COUNT(SEARCH({"04.","05.","09.","12."},CONCATENATE(P8480,U8480,AB8480,AH8480))),"t","f")</f>
        <v>f</v>
      </c>
      <c r="F8481" t="str">
        <f t="array" ref="F8481">IF(COUNT(SEARCH(HistorischeRubrieken,CONCATENATE(P8480,U8480,AB8480,AH8480))),"t","f")</f>
        <v>f</v>
      </c>
      <c r="G8481">
        <v>1</v>
      </c>
      <c r="H8481">
        <v>807901</v>
      </c>
      <c r="I8481" t="s">
        <v>5317</v>
      </c>
      <c r="J8481">
        <v>19970501</v>
      </c>
      <c r="K8481">
        <v>20010301</v>
      </c>
      <c r="M8481">
        <v>0</v>
      </c>
      <c r="N8481">
        <v>0</v>
      </c>
      <c r="O8481" t="s">
        <v>5094</v>
      </c>
      <c r="R8481">
        <v>0</v>
      </c>
      <c r="S8481" t="s">
        <v>271</v>
      </c>
      <c r="AA8481" t="s">
        <v>5095</v>
      </c>
      <c r="AC8481">
        <v>1</v>
      </c>
      <c r="AE8481">
        <v>0</v>
      </c>
      <c r="AF8481" t="s">
        <v>271</v>
      </c>
    </row>
    <row r="8482" spans="1:32" hidden="1" x14ac:dyDescent="0.25">
      <c r="A8482" t="str">
        <f t="array" ref="A8482">IF(COUNT(SEARCH(RubriekenHistorisch,CONCATENATE(P8481,U8481,AB8481,AH8481))),"t","f")</f>
        <v>f</v>
      </c>
      <c r="B8482" t="str">
        <f t="shared" si="398"/>
        <v>f</v>
      </c>
      <c r="C8482" t="str">
        <f t="shared" si="399"/>
        <v>f</v>
      </c>
      <c r="D8482" t="str">
        <f t="shared" si="400"/>
        <v>f</v>
      </c>
      <c r="E8482" t="str">
        <f>IF(COUNT(SEARCH({"04.","05.","09.","12."},CONCATENATE(P8481,U8481,AB8481,AH8481))),"t","f")</f>
        <v>f</v>
      </c>
      <c r="F8482" t="str">
        <f t="array" ref="F8482">IF(COUNT(SEARCH(HistorischeRubrieken,CONCATENATE(P8481,U8481,AB8481,AH8481))),"t","f")</f>
        <v>f</v>
      </c>
      <c r="G8482">
        <v>2</v>
      </c>
      <c r="H8482">
        <v>807901</v>
      </c>
      <c r="I8482" t="s">
        <v>5317</v>
      </c>
      <c r="J8482">
        <v>20010301</v>
      </c>
      <c r="K8482">
        <v>20021201</v>
      </c>
      <c r="M8482">
        <v>0</v>
      </c>
      <c r="N8482">
        <v>0</v>
      </c>
      <c r="O8482" t="s">
        <v>5083</v>
      </c>
      <c r="R8482">
        <v>0</v>
      </c>
      <c r="S8482" t="s">
        <v>271</v>
      </c>
      <c r="AA8482" t="s">
        <v>5084</v>
      </c>
      <c r="AC8482">
        <v>1</v>
      </c>
      <c r="AE8482">
        <v>0</v>
      </c>
      <c r="AF8482" t="s">
        <v>271</v>
      </c>
    </row>
    <row r="8483" spans="1:32" hidden="1" x14ac:dyDescent="0.25">
      <c r="A8483" t="str">
        <f t="array" ref="A8483">IF(COUNT(SEARCH(RubriekenHistorisch,CONCATENATE(P8482,U8482,AB8482,AH8482))),"t","f")</f>
        <v>f</v>
      </c>
      <c r="B8483" t="str">
        <f t="shared" si="398"/>
        <v>f</v>
      </c>
      <c r="C8483" t="str">
        <f t="shared" si="399"/>
        <v>f</v>
      </c>
      <c r="D8483" t="str">
        <f t="shared" si="400"/>
        <v>f</v>
      </c>
      <c r="E8483" t="str">
        <f>IF(COUNT(SEARCH({"04.","05.","09.","12."},CONCATENATE(P8482,U8482,AB8482,AH8482))),"t","f")</f>
        <v>f</v>
      </c>
      <c r="F8483" t="str">
        <f t="array" ref="F8483">IF(COUNT(SEARCH(HistorischeRubrieken,CONCATENATE(P8482,U8482,AB8482,AH8482))),"t","f")</f>
        <v>f</v>
      </c>
      <c r="G8483">
        <v>3</v>
      </c>
      <c r="H8483">
        <v>807901</v>
      </c>
      <c r="I8483" t="s">
        <v>5318</v>
      </c>
      <c r="J8483">
        <v>20021201</v>
      </c>
      <c r="K8483">
        <v>20050301</v>
      </c>
      <c r="M8483">
        <v>0</v>
      </c>
      <c r="N8483">
        <v>0</v>
      </c>
      <c r="O8483" t="s">
        <v>5083</v>
      </c>
      <c r="R8483">
        <v>0</v>
      </c>
      <c r="S8483" t="s">
        <v>271</v>
      </c>
      <c r="AA8483" t="s">
        <v>5084</v>
      </c>
      <c r="AC8483">
        <v>1</v>
      </c>
      <c r="AE8483">
        <v>0</v>
      </c>
      <c r="AF8483" t="s">
        <v>271</v>
      </c>
    </row>
    <row r="8484" spans="1:32" hidden="1" x14ac:dyDescent="0.25">
      <c r="A8484" t="str">
        <f t="array" ref="A8484">IF(COUNT(SEARCH(RubriekenHistorisch,CONCATENATE(P8483,U8483,AB8483,AH8483))),"t","f")</f>
        <v>f</v>
      </c>
      <c r="B8484" t="str">
        <f t="shared" si="398"/>
        <v>f</v>
      </c>
      <c r="C8484" t="str">
        <f t="shared" si="399"/>
        <v>f</v>
      </c>
      <c r="D8484" t="str">
        <f t="shared" si="400"/>
        <v>f</v>
      </c>
      <c r="E8484" t="str">
        <f>IF(COUNT(SEARCH({"04.","05.","09.","12."},CONCATENATE(P8483,U8483,AB8483,AH8483))),"t","f")</f>
        <v>f</v>
      </c>
      <c r="F8484" t="str">
        <f t="array" ref="F8484">IF(COUNT(SEARCH(HistorischeRubrieken,CONCATENATE(P8483,U8483,AB8483,AH8483))),"t","f")</f>
        <v>f</v>
      </c>
      <c r="G8484">
        <v>1</v>
      </c>
      <c r="H8484">
        <v>808001</v>
      </c>
      <c r="I8484" t="s">
        <v>6221</v>
      </c>
      <c r="J8484">
        <v>19970801</v>
      </c>
      <c r="K8484">
        <v>19990301</v>
      </c>
      <c r="M8484">
        <v>0</v>
      </c>
      <c r="N8484">
        <v>0</v>
      </c>
      <c r="O8484" t="s">
        <v>5094</v>
      </c>
      <c r="R8484">
        <v>0</v>
      </c>
      <c r="S8484" t="s">
        <v>271</v>
      </c>
      <c r="AA8484" t="s">
        <v>5095</v>
      </c>
      <c r="AC8484">
        <v>1</v>
      </c>
      <c r="AE8484">
        <v>0</v>
      </c>
      <c r="AF8484" t="s">
        <v>271</v>
      </c>
    </row>
    <row r="8485" spans="1:32" hidden="1" x14ac:dyDescent="0.25">
      <c r="A8485" t="str">
        <f t="array" ref="A8485">IF(COUNT(SEARCH(RubriekenHistorisch,CONCATENATE(P8484,U8484,AB8484,AH8484))),"t","f")</f>
        <v>f</v>
      </c>
      <c r="B8485" t="str">
        <f t="shared" si="398"/>
        <v>f</v>
      </c>
      <c r="C8485" t="str">
        <f t="shared" si="399"/>
        <v>f</v>
      </c>
      <c r="D8485" t="str">
        <f t="shared" si="400"/>
        <v>f</v>
      </c>
      <c r="E8485" t="str">
        <f>IF(COUNT(SEARCH({"04.","05.","09.","12."},CONCATENATE(P8484,U8484,AB8484,AH8484))),"t","f")</f>
        <v>f</v>
      </c>
      <c r="F8485" t="str">
        <f t="array" ref="F8485">IF(COUNT(SEARCH(HistorischeRubrieken,CONCATENATE(P8484,U8484,AB8484,AH8484))),"t","f")</f>
        <v>f</v>
      </c>
      <c r="G8485">
        <v>2</v>
      </c>
      <c r="H8485">
        <v>808001</v>
      </c>
      <c r="I8485" t="s">
        <v>6222</v>
      </c>
      <c r="J8485">
        <v>19990301</v>
      </c>
      <c r="K8485">
        <v>20010301</v>
      </c>
      <c r="M8485">
        <v>0</v>
      </c>
      <c r="N8485">
        <v>0</v>
      </c>
      <c r="O8485" t="s">
        <v>5094</v>
      </c>
      <c r="R8485">
        <v>0</v>
      </c>
      <c r="S8485" t="s">
        <v>271</v>
      </c>
      <c r="AA8485" t="s">
        <v>5095</v>
      </c>
      <c r="AC8485">
        <v>1</v>
      </c>
      <c r="AE8485">
        <v>0</v>
      </c>
      <c r="AF8485" t="s">
        <v>271</v>
      </c>
    </row>
    <row r="8486" spans="1:32" hidden="1" x14ac:dyDescent="0.25">
      <c r="A8486" t="str">
        <f t="array" ref="A8486">IF(COUNT(SEARCH(RubriekenHistorisch,CONCATENATE(P8485,U8485,AB8485,AH8485))),"t","f")</f>
        <v>f</v>
      </c>
      <c r="B8486" t="str">
        <f t="shared" si="398"/>
        <v>f</v>
      </c>
      <c r="C8486" t="str">
        <f t="shared" si="399"/>
        <v>f</v>
      </c>
      <c r="D8486" t="str">
        <f t="shared" si="400"/>
        <v>f</v>
      </c>
      <c r="E8486" t="str">
        <f>IF(COUNT(SEARCH({"04.","05.","09.","12."},CONCATENATE(P8485,U8485,AB8485,AH8485))),"t","f")</f>
        <v>f</v>
      </c>
      <c r="F8486" t="str">
        <f t="array" ref="F8486">IF(COUNT(SEARCH(HistorischeRubrieken,CONCATENATE(P8485,U8485,AB8485,AH8485))),"t","f")</f>
        <v>f</v>
      </c>
      <c r="G8486">
        <v>3</v>
      </c>
      <c r="H8486">
        <v>808001</v>
      </c>
      <c r="I8486" t="s">
        <v>6222</v>
      </c>
      <c r="J8486">
        <v>20010301</v>
      </c>
      <c r="K8486">
        <v>20110601</v>
      </c>
      <c r="M8486">
        <v>0</v>
      </c>
      <c r="N8486">
        <v>0</v>
      </c>
      <c r="O8486" t="s">
        <v>5083</v>
      </c>
      <c r="R8486">
        <v>0</v>
      </c>
      <c r="S8486" t="s">
        <v>271</v>
      </c>
      <c r="AA8486" t="s">
        <v>5084</v>
      </c>
      <c r="AC8486">
        <v>1</v>
      </c>
      <c r="AE8486">
        <v>0</v>
      </c>
      <c r="AF8486" t="s">
        <v>271</v>
      </c>
    </row>
    <row r="8487" spans="1:32" hidden="1" x14ac:dyDescent="0.25">
      <c r="A8487" t="str">
        <f t="array" ref="A8487">IF(COUNT(SEARCH(RubriekenHistorisch,CONCATENATE(P8486,U8486,AB8486,AH8486))),"t","f")</f>
        <v>f</v>
      </c>
      <c r="B8487" t="str">
        <f t="shared" si="398"/>
        <v>f</v>
      </c>
      <c r="C8487" t="str">
        <f t="shared" si="399"/>
        <v>f</v>
      </c>
      <c r="D8487" t="str">
        <f t="shared" si="400"/>
        <v>f</v>
      </c>
      <c r="E8487" t="str">
        <f>IF(COUNT(SEARCH({"04.","05.","09.","12."},CONCATENATE(P8486,U8486,AB8486,AH8486))),"t","f")</f>
        <v>f</v>
      </c>
      <c r="F8487" t="str">
        <f t="array" ref="F8487">IF(COUNT(SEARCH(HistorischeRubrieken,CONCATENATE(P8486,U8486,AB8486,AH8486))),"t","f")</f>
        <v>f</v>
      </c>
      <c r="G8487">
        <v>4</v>
      </c>
      <c r="H8487">
        <v>808001</v>
      </c>
      <c r="I8487" t="s">
        <v>6222</v>
      </c>
      <c r="J8487">
        <v>20110601</v>
      </c>
      <c r="K8487">
        <v>20120115</v>
      </c>
      <c r="M8487">
        <v>0</v>
      </c>
      <c r="N8487">
        <v>0</v>
      </c>
      <c r="O8487" t="s">
        <v>5076</v>
      </c>
      <c r="R8487">
        <v>0</v>
      </c>
      <c r="S8487" t="s">
        <v>271</v>
      </c>
      <c r="AA8487" t="s">
        <v>5077</v>
      </c>
      <c r="AC8487">
        <v>1</v>
      </c>
      <c r="AE8487">
        <v>0</v>
      </c>
      <c r="AF8487" t="s">
        <v>271</v>
      </c>
    </row>
    <row r="8488" spans="1:32" hidden="1" x14ac:dyDescent="0.25">
      <c r="A8488" t="str">
        <f t="array" ref="A8488">IF(COUNT(SEARCH(RubriekenHistorisch,CONCATENATE(P8487,U8487,AB8487,AH8487))),"t","f")</f>
        <v>f</v>
      </c>
      <c r="B8488" t="str">
        <f t="shared" si="398"/>
        <v>f</v>
      </c>
      <c r="C8488" t="str">
        <f t="shared" si="399"/>
        <v>f</v>
      </c>
      <c r="D8488" t="str">
        <f t="shared" si="400"/>
        <v>f</v>
      </c>
      <c r="E8488" t="str">
        <f>IF(COUNT(SEARCH({"04.","05.","09.","12."},CONCATENATE(P8487,U8487,AB8487,AH8487))),"t","f")</f>
        <v>f</v>
      </c>
      <c r="F8488" t="str">
        <f t="array" ref="F8488">IF(COUNT(SEARCH(HistorischeRubrieken,CONCATENATE(P8487,U8487,AB8487,AH8487))),"t","f")</f>
        <v>f</v>
      </c>
      <c r="G8488">
        <v>5</v>
      </c>
      <c r="H8488">
        <v>808001</v>
      </c>
      <c r="I8488" t="s">
        <v>6222</v>
      </c>
      <c r="J8488">
        <v>20120115</v>
      </c>
      <c r="K8488">
        <v>20120917</v>
      </c>
      <c r="M8488">
        <v>0</v>
      </c>
      <c r="N8488">
        <v>0</v>
      </c>
      <c r="O8488" t="s">
        <v>5078</v>
      </c>
      <c r="R8488">
        <v>0</v>
      </c>
      <c r="S8488" t="s">
        <v>271</v>
      </c>
      <c r="AA8488" t="s">
        <v>5079</v>
      </c>
      <c r="AC8488">
        <v>1</v>
      </c>
      <c r="AE8488">
        <v>0</v>
      </c>
      <c r="AF8488" t="s">
        <v>271</v>
      </c>
    </row>
    <row r="8489" spans="1:32" hidden="1" x14ac:dyDescent="0.25">
      <c r="A8489" t="str">
        <f t="array" ref="A8489">IF(COUNT(SEARCH(RubriekenHistorisch,CONCATENATE(P8488,U8488,AB8488,AH8488))),"t","f")</f>
        <v>f</v>
      </c>
      <c r="B8489" t="str">
        <f t="shared" si="398"/>
        <v>f</v>
      </c>
      <c r="C8489" t="str">
        <f t="shared" si="399"/>
        <v>f</v>
      </c>
      <c r="D8489" t="str">
        <f t="shared" si="400"/>
        <v>f</v>
      </c>
      <c r="E8489" t="str">
        <f>IF(COUNT(SEARCH({"04.","05.","09.","12."},CONCATENATE(P8488,U8488,AB8488,AH8488))),"t","f")</f>
        <v>f</v>
      </c>
      <c r="F8489" t="str">
        <f t="array" ref="F8489">IF(COUNT(SEARCH(HistorischeRubrieken,CONCATENATE(P8488,U8488,AB8488,AH8488))),"t","f")</f>
        <v>f</v>
      </c>
      <c r="G8489">
        <v>6</v>
      </c>
      <c r="H8489">
        <v>808001</v>
      </c>
      <c r="I8489" t="s">
        <v>6222</v>
      </c>
      <c r="J8489">
        <v>20120917</v>
      </c>
      <c r="K8489">
        <v>20141201</v>
      </c>
      <c r="M8489">
        <v>0</v>
      </c>
      <c r="N8489">
        <v>0</v>
      </c>
      <c r="O8489" t="s">
        <v>5078</v>
      </c>
      <c r="R8489">
        <v>0</v>
      </c>
      <c r="S8489" t="s">
        <v>271</v>
      </c>
      <c r="AA8489" t="s">
        <v>5079</v>
      </c>
      <c r="AC8489">
        <v>1</v>
      </c>
      <c r="AE8489">
        <v>0</v>
      </c>
      <c r="AF8489" t="s">
        <v>271</v>
      </c>
    </row>
    <row r="8490" spans="1:32" hidden="1" x14ac:dyDescent="0.25">
      <c r="A8490" t="str">
        <f t="array" ref="A8490">IF(COUNT(SEARCH(RubriekenHistorisch,CONCATENATE(P8489,U8489,AB8489,AH8489))),"t","f")</f>
        <v>f</v>
      </c>
      <c r="B8490" t="str">
        <f t="shared" si="398"/>
        <v>f</v>
      </c>
      <c r="C8490" t="str">
        <f t="shared" si="399"/>
        <v>f</v>
      </c>
      <c r="D8490" t="str">
        <f t="shared" si="400"/>
        <v>f</v>
      </c>
      <c r="E8490" t="str">
        <f>IF(COUNT(SEARCH({"04.","05.","09.","12."},CONCATENATE(P8489,U8489,AB8489,AH8489))),"t","f")</f>
        <v>f</v>
      </c>
      <c r="F8490" t="str">
        <f t="array" ref="F8490">IF(COUNT(SEARCH(HistorischeRubrieken,CONCATENATE(P8489,U8489,AB8489,AH8489))),"t","f")</f>
        <v>f</v>
      </c>
      <c r="G8490">
        <v>7</v>
      </c>
      <c r="H8490">
        <v>808001</v>
      </c>
      <c r="I8490" t="s">
        <v>6222</v>
      </c>
      <c r="J8490">
        <v>20141201</v>
      </c>
      <c r="K8490">
        <v>20150101</v>
      </c>
      <c r="M8490">
        <v>0</v>
      </c>
      <c r="N8490">
        <v>0</v>
      </c>
      <c r="U8490" t="s">
        <v>5319</v>
      </c>
      <c r="V8490">
        <v>2</v>
      </c>
      <c r="W8490">
        <v>0</v>
      </c>
      <c r="X8490">
        <v>20141217</v>
      </c>
      <c r="Y8490">
        <v>0</v>
      </c>
      <c r="Z8490" t="s">
        <v>271</v>
      </c>
    </row>
    <row r="8491" spans="1:32" hidden="1" x14ac:dyDescent="0.25">
      <c r="A8491" t="str">
        <f t="array" ref="A8491">IF(COUNT(SEARCH(RubriekenHistorisch,CONCATENATE(P8490,U8490,AB8490,AH8490))),"t","f")</f>
        <v>f</v>
      </c>
      <c r="B8491" t="str">
        <f t="shared" si="398"/>
        <v>f</v>
      </c>
      <c r="C8491" t="str">
        <f t="shared" si="399"/>
        <v>t</v>
      </c>
      <c r="D8491" t="str">
        <f t="shared" si="400"/>
        <v>f</v>
      </c>
      <c r="E8491" t="str">
        <f>IF(COUNT(SEARCH({"04.","05.","09.","12."},CONCATENATE(P8490,U8490,AB8490,AH8490))),"t","f")</f>
        <v>f</v>
      </c>
      <c r="F8491" t="str">
        <f t="array" ref="F8491">IF(COUNT(SEARCH(HistorischeRubrieken,CONCATENATE(P8490,U8490,AB8490,AH8490))),"t","f")</f>
        <v>f</v>
      </c>
      <c r="G8491">
        <v>1</v>
      </c>
      <c r="H8491">
        <v>808002</v>
      </c>
      <c r="I8491" t="s">
        <v>6223</v>
      </c>
      <c r="J8491">
        <v>20120401</v>
      </c>
      <c r="K8491">
        <v>20120901</v>
      </c>
      <c r="M8491">
        <v>0</v>
      </c>
      <c r="N8491">
        <v>0</v>
      </c>
      <c r="T8491" t="s">
        <v>5078</v>
      </c>
      <c r="U8491" t="s">
        <v>5319</v>
      </c>
      <c r="V8491">
        <v>0</v>
      </c>
      <c r="W8491">
        <v>1</v>
      </c>
      <c r="X8491">
        <v>20120402</v>
      </c>
      <c r="Y8491">
        <v>0</v>
      </c>
      <c r="Z8491" t="s">
        <v>271</v>
      </c>
    </row>
    <row r="8492" spans="1:32" hidden="1" x14ac:dyDescent="0.25">
      <c r="A8492" t="str">
        <f t="array" ref="A8492">IF(COUNT(SEARCH(RubriekenHistorisch,CONCATENATE(P8491,U8491,AB8491,AH8491))),"t","f")</f>
        <v>f</v>
      </c>
      <c r="B8492" t="str">
        <f t="shared" si="398"/>
        <v>f</v>
      </c>
      <c r="C8492" t="str">
        <f t="shared" si="399"/>
        <v>t</v>
      </c>
      <c r="D8492" t="str">
        <f t="shared" si="400"/>
        <v>f</v>
      </c>
      <c r="E8492" t="str">
        <f>IF(COUNT(SEARCH({"04.","05.","09.","12."},CONCATENATE(P8491,U8491,AB8491,AH8491))),"t","f")</f>
        <v>f</v>
      </c>
      <c r="F8492" t="str">
        <f t="array" ref="F8492">IF(COUNT(SEARCH(HistorischeRubrieken,CONCATENATE(P8491,U8491,AB8491,AH8491))),"t","f")</f>
        <v>f</v>
      </c>
      <c r="G8492">
        <v>1</v>
      </c>
      <c r="H8492">
        <v>808101</v>
      </c>
      <c r="I8492" t="s">
        <v>5320</v>
      </c>
      <c r="J8492">
        <v>19970501</v>
      </c>
      <c r="K8492">
        <v>20010301</v>
      </c>
      <c r="M8492">
        <v>0</v>
      </c>
      <c r="N8492">
        <v>0</v>
      </c>
      <c r="O8492" t="s">
        <v>5094</v>
      </c>
      <c r="R8492">
        <v>0</v>
      </c>
      <c r="S8492" t="s">
        <v>271</v>
      </c>
      <c r="AA8492" t="s">
        <v>5095</v>
      </c>
      <c r="AC8492">
        <v>1</v>
      </c>
      <c r="AE8492">
        <v>0</v>
      </c>
      <c r="AF8492" t="s">
        <v>271</v>
      </c>
    </row>
    <row r="8493" spans="1:32" hidden="1" x14ac:dyDescent="0.25">
      <c r="A8493" t="str">
        <f t="array" ref="A8493">IF(COUNT(SEARCH(RubriekenHistorisch,CONCATENATE(P8492,U8492,AB8492,AH8492))),"t","f")</f>
        <v>f</v>
      </c>
      <c r="B8493" t="str">
        <f t="shared" si="398"/>
        <v>f</v>
      </c>
      <c r="C8493" t="str">
        <f t="shared" si="399"/>
        <v>f</v>
      </c>
      <c r="D8493" t="str">
        <f t="shared" si="400"/>
        <v>f</v>
      </c>
      <c r="E8493" t="str">
        <f>IF(COUNT(SEARCH({"04.","05.","09.","12."},CONCATENATE(P8492,U8492,AB8492,AH8492))),"t","f")</f>
        <v>f</v>
      </c>
      <c r="F8493" t="str">
        <f t="array" ref="F8493">IF(COUNT(SEARCH(HistorischeRubrieken,CONCATENATE(P8492,U8492,AB8492,AH8492))),"t","f")</f>
        <v>f</v>
      </c>
      <c r="G8493">
        <v>2</v>
      </c>
      <c r="H8493">
        <v>808101</v>
      </c>
      <c r="I8493" t="s">
        <v>5320</v>
      </c>
      <c r="J8493">
        <v>20010301</v>
      </c>
      <c r="K8493">
        <v>20040301</v>
      </c>
      <c r="M8493">
        <v>0</v>
      </c>
      <c r="N8493">
        <v>0</v>
      </c>
      <c r="O8493" t="s">
        <v>5083</v>
      </c>
      <c r="R8493">
        <v>0</v>
      </c>
      <c r="S8493" t="s">
        <v>271</v>
      </c>
      <c r="AA8493" t="s">
        <v>5084</v>
      </c>
      <c r="AC8493">
        <v>1</v>
      </c>
      <c r="AE8493">
        <v>0</v>
      </c>
      <c r="AF8493" t="s">
        <v>271</v>
      </c>
    </row>
    <row r="8494" spans="1:32" hidden="1" x14ac:dyDescent="0.25">
      <c r="A8494" t="str">
        <f t="array" ref="A8494">IF(COUNT(SEARCH(RubriekenHistorisch,CONCATENATE(P8493,U8493,AB8493,AH8493))),"t","f")</f>
        <v>f</v>
      </c>
      <c r="B8494" t="str">
        <f t="shared" si="398"/>
        <v>f</v>
      </c>
      <c r="C8494" t="str">
        <f t="shared" si="399"/>
        <v>f</v>
      </c>
      <c r="D8494" t="str">
        <f t="shared" si="400"/>
        <v>f</v>
      </c>
      <c r="E8494" t="str">
        <f>IF(COUNT(SEARCH({"04.","05.","09.","12."},CONCATENATE(P8493,U8493,AB8493,AH8493))),"t","f")</f>
        <v>f</v>
      </c>
      <c r="F8494" t="str">
        <f t="array" ref="F8494">IF(COUNT(SEARCH(HistorischeRubrieken,CONCATENATE(P8493,U8493,AB8493,AH8493))),"t","f")</f>
        <v>f</v>
      </c>
      <c r="G8494">
        <v>3</v>
      </c>
      <c r="H8494">
        <v>808101</v>
      </c>
      <c r="I8494" t="s">
        <v>5321</v>
      </c>
      <c r="J8494">
        <v>20040301</v>
      </c>
      <c r="K8494">
        <v>20050901</v>
      </c>
      <c r="M8494">
        <v>0</v>
      </c>
      <c r="N8494">
        <v>0</v>
      </c>
      <c r="O8494" t="s">
        <v>5083</v>
      </c>
      <c r="R8494">
        <v>0</v>
      </c>
      <c r="S8494" t="s">
        <v>271</v>
      </c>
      <c r="AA8494" t="s">
        <v>5084</v>
      </c>
      <c r="AC8494">
        <v>1</v>
      </c>
      <c r="AE8494">
        <v>0</v>
      </c>
      <c r="AF8494" t="s">
        <v>271</v>
      </c>
    </row>
    <row r="8495" spans="1:32" hidden="1" x14ac:dyDescent="0.25">
      <c r="A8495" t="str">
        <f t="array" ref="A8495">IF(COUNT(SEARCH(RubriekenHistorisch,CONCATENATE(P8494,U8494,AB8494,AH8494))),"t","f")</f>
        <v>f</v>
      </c>
      <c r="B8495" t="str">
        <f t="shared" si="398"/>
        <v>f</v>
      </c>
      <c r="C8495" t="str">
        <f t="shared" si="399"/>
        <v>f</v>
      </c>
      <c r="D8495" t="str">
        <f t="shared" si="400"/>
        <v>f</v>
      </c>
      <c r="E8495" t="str">
        <f>IF(COUNT(SEARCH({"04.","05.","09.","12."},CONCATENATE(P8494,U8494,AB8494,AH8494))),"t","f")</f>
        <v>f</v>
      </c>
      <c r="F8495" t="str">
        <f t="array" ref="F8495">IF(COUNT(SEARCH(HistorischeRubrieken,CONCATENATE(P8494,U8494,AB8494,AH8494))),"t","f")</f>
        <v>f</v>
      </c>
      <c r="G8495">
        <v>1</v>
      </c>
      <c r="H8495">
        <v>808201</v>
      </c>
      <c r="I8495" t="s">
        <v>5322</v>
      </c>
      <c r="J8495">
        <v>19970501</v>
      </c>
      <c r="K8495">
        <v>19991201</v>
      </c>
      <c r="M8495">
        <v>0</v>
      </c>
      <c r="N8495">
        <v>0</v>
      </c>
      <c r="O8495" t="s">
        <v>5094</v>
      </c>
      <c r="R8495">
        <v>0</v>
      </c>
      <c r="S8495" t="s">
        <v>271</v>
      </c>
      <c r="AA8495" t="s">
        <v>5095</v>
      </c>
      <c r="AC8495">
        <v>1</v>
      </c>
      <c r="AE8495">
        <v>0</v>
      </c>
      <c r="AF8495" t="s">
        <v>271</v>
      </c>
    </row>
    <row r="8496" spans="1:32" hidden="1" x14ac:dyDescent="0.25">
      <c r="A8496" t="str">
        <f t="array" ref="A8496">IF(COUNT(SEARCH(RubriekenHistorisch,CONCATENATE(P8495,U8495,AB8495,AH8495))),"t","f")</f>
        <v>f</v>
      </c>
      <c r="B8496" t="str">
        <f t="shared" si="398"/>
        <v>f</v>
      </c>
      <c r="C8496" t="str">
        <f t="shared" si="399"/>
        <v>f</v>
      </c>
      <c r="D8496" t="str">
        <f t="shared" si="400"/>
        <v>f</v>
      </c>
      <c r="E8496" t="str">
        <f>IF(COUNT(SEARCH({"04.","05.","09.","12."},CONCATENATE(P8495,U8495,AB8495,AH8495))),"t","f")</f>
        <v>f</v>
      </c>
      <c r="F8496" t="str">
        <f t="array" ref="F8496">IF(COUNT(SEARCH(HistorischeRubrieken,CONCATENATE(P8495,U8495,AB8495,AH8495))),"t","f")</f>
        <v>f</v>
      </c>
      <c r="G8496">
        <v>2</v>
      </c>
      <c r="H8496">
        <v>808201</v>
      </c>
      <c r="I8496" t="s">
        <v>5323</v>
      </c>
      <c r="J8496">
        <v>19991201</v>
      </c>
      <c r="K8496">
        <v>20010301</v>
      </c>
      <c r="M8496">
        <v>0</v>
      </c>
      <c r="N8496">
        <v>0</v>
      </c>
      <c r="O8496" t="s">
        <v>5094</v>
      </c>
      <c r="R8496">
        <v>0</v>
      </c>
      <c r="S8496" t="s">
        <v>271</v>
      </c>
      <c r="AA8496" t="s">
        <v>5095</v>
      </c>
      <c r="AC8496">
        <v>1</v>
      </c>
      <c r="AE8496">
        <v>0</v>
      </c>
      <c r="AF8496" t="s">
        <v>271</v>
      </c>
    </row>
    <row r="8497" spans="1:32" hidden="1" x14ac:dyDescent="0.25">
      <c r="A8497" t="str">
        <f t="array" ref="A8497">IF(COUNT(SEARCH(RubriekenHistorisch,CONCATENATE(P8496,U8496,AB8496,AH8496))),"t","f")</f>
        <v>f</v>
      </c>
      <c r="B8497" t="str">
        <f t="shared" si="398"/>
        <v>f</v>
      </c>
      <c r="C8497" t="str">
        <f t="shared" si="399"/>
        <v>f</v>
      </c>
      <c r="D8497" t="str">
        <f t="shared" si="400"/>
        <v>f</v>
      </c>
      <c r="E8497" t="str">
        <f>IF(COUNT(SEARCH({"04.","05.","09.","12."},CONCATENATE(P8496,U8496,AB8496,AH8496))),"t","f")</f>
        <v>f</v>
      </c>
      <c r="F8497" t="str">
        <f t="array" ref="F8497">IF(COUNT(SEARCH(HistorischeRubrieken,CONCATENATE(P8496,U8496,AB8496,AH8496))),"t","f")</f>
        <v>f</v>
      </c>
      <c r="G8497">
        <v>3</v>
      </c>
      <c r="H8497">
        <v>808201</v>
      </c>
      <c r="I8497" t="s">
        <v>5323</v>
      </c>
      <c r="J8497">
        <v>20010301</v>
      </c>
      <c r="K8497">
        <v>20020901</v>
      </c>
      <c r="M8497">
        <v>0</v>
      </c>
      <c r="N8497">
        <v>0</v>
      </c>
      <c r="O8497" t="s">
        <v>5083</v>
      </c>
      <c r="R8497">
        <v>0</v>
      </c>
      <c r="S8497" t="s">
        <v>271</v>
      </c>
      <c r="AA8497" t="s">
        <v>5084</v>
      </c>
      <c r="AC8497">
        <v>1</v>
      </c>
      <c r="AE8497">
        <v>0</v>
      </c>
      <c r="AF8497" t="s">
        <v>271</v>
      </c>
    </row>
    <row r="8498" spans="1:32" hidden="1" x14ac:dyDescent="0.25">
      <c r="A8498" t="str">
        <f t="array" ref="A8498">IF(COUNT(SEARCH(RubriekenHistorisch,CONCATENATE(P8497,U8497,AB8497,AH8497))),"t","f")</f>
        <v>f</v>
      </c>
      <c r="B8498" t="str">
        <f t="shared" si="398"/>
        <v>f</v>
      </c>
      <c r="C8498" t="str">
        <f t="shared" si="399"/>
        <v>f</v>
      </c>
      <c r="D8498" t="str">
        <f t="shared" si="400"/>
        <v>f</v>
      </c>
      <c r="E8498" t="str">
        <f>IF(COUNT(SEARCH({"04.","05.","09.","12."},CONCATENATE(P8497,U8497,AB8497,AH8497))),"t","f")</f>
        <v>f</v>
      </c>
      <c r="F8498" t="str">
        <f t="array" ref="F8498">IF(COUNT(SEARCH(HistorischeRubrieken,CONCATENATE(P8497,U8497,AB8497,AH8497))),"t","f")</f>
        <v>f</v>
      </c>
      <c r="G8498">
        <v>4</v>
      </c>
      <c r="H8498">
        <v>808201</v>
      </c>
      <c r="I8498" t="s">
        <v>5323</v>
      </c>
      <c r="J8498">
        <v>20020901</v>
      </c>
      <c r="K8498">
        <v>20110601</v>
      </c>
      <c r="M8498">
        <v>0</v>
      </c>
      <c r="N8498">
        <v>0</v>
      </c>
      <c r="O8498" t="s">
        <v>5083</v>
      </c>
      <c r="R8498">
        <v>0</v>
      </c>
      <c r="S8498" t="s">
        <v>271</v>
      </c>
      <c r="AA8498" t="s">
        <v>5084</v>
      </c>
      <c r="AC8498">
        <v>1</v>
      </c>
      <c r="AE8498">
        <v>0</v>
      </c>
      <c r="AF8498" t="s">
        <v>271</v>
      </c>
    </row>
    <row r="8499" spans="1:32" hidden="1" x14ac:dyDescent="0.25">
      <c r="A8499" t="str">
        <f t="array" ref="A8499">IF(COUNT(SEARCH(RubriekenHistorisch,CONCATENATE(P8498,U8498,AB8498,AH8498))),"t","f")</f>
        <v>f</v>
      </c>
      <c r="B8499" t="str">
        <f t="shared" si="398"/>
        <v>f</v>
      </c>
      <c r="C8499" t="str">
        <f t="shared" si="399"/>
        <v>f</v>
      </c>
      <c r="D8499" t="str">
        <f t="shared" si="400"/>
        <v>f</v>
      </c>
      <c r="E8499" t="str">
        <f>IF(COUNT(SEARCH({"04.","05.","09.","12."},CONCATENATE(P8498,U8498,AB8498,AH8498))),"t","f")</f>
        <v>f</v>
      </c>
      <c r="F8499" t="str">
        <f t="array" ref="F8499">IF(COUNT(SEARCH(HistorischeRubrieken,CONCATENATE(P8498,U8498,AB8498,AH8498))),"t","f")</f>
        <v>f</v>
      </c>
      <c r="G8499">
        <v>5</v>
      </c>
      <c r="H8499">
        <v>808201</v>
      </c>
      <c r="I8499" t="s">
        <v>5323</v>
      </c>
      <c r="J8499">
        <v>20110601</v>
      </c>
      <c r="K8499">
        <v>20120115</v>
      </c>
      <c r="M8499">
        <v>0</v>
      </c>
      <c r="N8499">
        <v>0</v>
      </c>
      <c r="O8499" t="s">
        <v>5076</v>
      </c>
      <c r="R8499">
        <v>0</v>
      </c>
      <c r="S8499" t="s">
        <v>271</v>
      </c>
      <c r="AA8499" t="s">
        <v>5077</v>
      </c>
      <c r="AC8499">
        <v>1</v>
      </c>
      <c r="AE8499">
        <v>0</v>
      </c>
      <c r="AF8499" t="s">
        <v>271</v>
      </c>
    </row>
    <row r="8500" spans="1:32" hidden="1" x14ac:dyDescent="0.25">
      <c r="A8500" t="str">
        <f t="array" ref="A8500">IF(COUNT(SEARCH(RubriekenHistorisch,CONCATENATE(P8499,U8499,AB8499,AH8499))),"t","f")</f>
        <v>f</v>
      </c>
      <c r="B8500" t="str">
        <f t="shared" si="398"/>
        <v>f</v>
      </c>
      <c r="C8500" t="str">
        <f t="shared" si="399"/>
        <v>f</v>
      </c>
      <c r="D8500" t="str">
        <f t="shared" si="400"/>
        <v>f</v>
      </c>
      <c r="E8500" t="str">
        <f>IF(COUNT(SEARCH({"04.","05.","09.","12."},CONCATENATE(P8499,U8499,AB8499,AH8499))),"t","f")</f>
        <v>f</v>
      </c>
      <c r="F8500" t="str">
        <f t="array" ref="F8500">IF(COUNT(SEARCH(HistorischeRubrieken,CONCATENATE(P8499,U8499,AB8499,AH8499))),"t","f")</f>
        <v>f</v>
      </c>
      <c r="G8500">
        <v>6</v>
      </c>
      <c r="H8500">
        <v>808201</v>
      </c>
      <c r="I8500" t="s">
        <v>5323</v>
      </c>
      <c r="J8500">
        <v>20120115</v>
      </c>
      <c r="K8500">
        <v>20120917</v>
      </c>
      <c r="M8500">
        <v>0</v>
      </c>
      <c r="N8500">
        <v>0</v>
      </c>
      <c r="O8500" t="s">
        <v>5078</v>
      </c>
      <c r="R8500">
        <v>0</v>
      </c>
      <c r="S8500" t="s">
        <v>271</v>
      </c>
      <c r="AA8500" t="s">
        <v>5079</v>
      </c>
      <c r="AC8500">
        <v>1</v>
      </c>
      <c r="AE8500">
        <v>0</v>
      </c>
      <c r="AF8500" t="s">
        <v>271</v>
      </c>
    </row>
    <row r="8501" spans="1:32" x14ac:dyDescent="0.25">
      <c r="A8501" t="str">
        <f t="array" ref="A8501">IF(COUNT(SEARCH(RubriekenHistorisch,CONCATENATE(P8500,U8500,AB8500,AH8500))),"t","f")</f>
        <v>f</v>
      </c>
      <c r="B8501" t="str">
        <f t="shared" si="398"/>
        <v>f</v>
      </c>
      <c r="C8501" t="str">
        <f t="shared" si="399"/>
        <v>f</v>
      </c>
      <c r="D8501" t="str">
        <f t="shared" si="400"/>
        <v>f</v>
      </c>
      <c r="E8501" t="str">
        <f>IF(COUNT(SEARCH({"04.","05.","09.","12."},CONCATENATE(P8500,U8500,AB8500,AH8500))),"t","f")</f>
        <v>f</v>
      </c>
      <c r="F8501" t="str">
        <f t="array" ref="F8501">IF(COUNT(SEARCH(HistorischeRubrieken,CONCATENATE(P8500,U8500,AB8500,AH8500))),"t","f")</f>
        <v>f</v>
      </c>
      <c r="G8501">
        <v>7</v>
      </c>
      <c r="H8501">
        <v>808201</v>
      </c>
      <c r="I8501" t="s">
        <v>5323</v>
      </c>
      <c r="J8501">
        <v>20120917</v>
      </c>
      <c r="M8501">
        <v>0</v>
      </c>
      <c r="N8501">
        <v>0</v>
      </c>
      <c r="O8501" t="s">
        <v>5078</v>
      </c>
      <c r="R8501">
        <v>0</v>
      </c>
      <c r="S8501" t="s">
        <v>271</v>
      </c>
      <c r="AA8501" t="s">
        <v>5079</v>
      </c>
      <c r="AC8501">
        <v>1</v>
      </c>
      <c r="AE8501">
        <v>0</v>
      </c>
      <c r="AF8501" t="s">
        <v>271</v>
      </c>
    </row>
    <row r="8502" spans="1:32" hidden="1" x14ac:dyDescent="0.25">
      <c r="A8502" t="str">
        <f t="array" ref="A8502">IF(COUNT(SEARCH(RubriekenHistorisch,CONCATENATE(P8501,U8501,AB8501,AH8501))),"t","f")</f>
        <v>f</v>
      </c>
      <c r="B8502" t="str">
        <f t="shared" si="398"/>
        <v>f</v>
      </c>
      <c r="C8502" t="str">
        <f t="shared" si="399"/>
        <v>f</v>
      </c>
      <c r="D8502" t="str">
        <f t="shared" si="400"/>
        <v>f</v>
      </c>
      <c r="E8502" t="str">
        <f>IF(COUNT(SEARCH({"04.","05.","09.","12."},CONCATENATE(P8501,U8501,AB8501,AH8501))),"t","f")</f>
        <v>f</v>
      </c>
      <c r="F8502" t="str">
        <f t="array" ref="F8502">IF(COUNT(SEARCH(HistorischeRubrieken,CONCATENATE(P8501,U8501,AB8501,AH8501))),"t","f")</f>
        <v>f</v>
      </c>
      <c r="G8502">
        <v>1</v>
      </c>
      <c r="H8502">
        <v>808202</v>
      </c>
      <c r="I8502" t="s">
        <v>5324</v>
      </c>
      <c r="J8502">
        <v>20120401</v>
      </c>
      <c r="K8502">
        <v>20120901</v>
      </c>
      <c r="M8502">
        <v>0</v>
      </c>
      <c r="N8502">
        <v>0</v>
      </c>
      <c r="T8502" t="s">
        <v>5078</v>
      </c>
      <c r="U8502" t="s">
        <v>5325</v>
      </c>
      <c r="V8502">
        <v>0</v>
      </c>
      <c r="W8502">
        <v>1</v>
      </c>
      <c r="X8502">
        <v>20120402</v>
      </c>
      <c r="Y8502">
        <v>0</v>
      </c>
      <c r="Z8502" t="s">
        <v>271</v>
      </c>
    </row>
    <row r="8503" spans="1:32" hidden="1" x14ac:dyDescent="0.25">
      <c r="A8503" t="str">
        <f t="array" ref="A8503">IF(COUNT(SEARCH(RubriekenHistorisch,CONCATENATE(P8502,U8502,AB8502,AH8502))),"t","f")</f>
        <v>f</v>
      </c>
      <c r="B8503" t="str">
        <f t="shared" si="398"/>
        <v>f</v>
      </c>
      <c r="C8503" t="str">
        <f t="shared" si="399"/>
        <v>t</v>
      </c>
      <c r="D8503" t="str">
        <f t="shared" si="400"/>
        <v>f</v>
      </c>
      <c r="E8503" t="str">
        <f>IF(COUNT(SEARCH({"04.","05.","09.","12."},CONCATENATE(P8502,U8502,AB8502,AH8502))),"t","f")</f>
        <v>f</v>
      </c>
      <c r="F8503" t="str">
        <f t="array" ref="F8503">IF(COUNT(SEARCH(HistorischeRubrieken,CONCATENATE(P8502,U8502,AB8502,AH8502))),"t","f")</f>
        <v>f</v>
      </c>
      <c r="G8503">
        <v>1</v>
      </c>
      <c r="H8503">
        <v>808301</v>
      </c>
      <c r="I8503" t="s">
        <v>5326</v>
      </c>
      <c r="J8503">
        <v>19970501</v>
      </c>
      <c r="K8503">
        <v>20010301</v>
      </c>
      <c r="M8503">
        <v>0</v>
      </c>
      <c r="N8503">
        <v>0</v>
      </c>
      <c r="O8503" t="s">
        <v>5094</v>
      </c>
      <c r="R8503">
        <v>0</v>
      </c>
      <c r="S8503" t="s">
        <v>271</v>
      </c>
      <c r="AA8503" t="s">
        <v>5095</v>
      </c>
      <c r="AC8503">
        <v>1</v>
      </c>
      <c r="AE8503">
        <v>0</v>
      </c>
      <c r="AF8503" t="s">
        <v>271</v>
      </c>
    </row>
    <row r="8504" spans="1:32" hidden="1" x14ac:dyDescent="0.25">
      <c r="A8504" t="str">
        <f t="array" ref="A8504">IF(COUNT(SEARCH(RubriekenHistorisch,CONCATENATE(P8503,U8503,AB8503,AH8503))),"t","f")</f>
        <v>f</v>
      </c>
      <c r="B8504" t="str">
        <f t="shared" si="398"/>
        <v>f</v>
      </c>
      <c r="C8504" t="str">
        <f t="shared" si="399"/>
        <v>f</v>
      </c>
      <c r="D8504" t="str">
        <f t="shared" si="400"/>
        <v>f</v>
      </c>
      <c r="E8504" t="str">
        <f>IF(COUNT(SEARCH({"04.","05.","09.","12."},CONCATENATE(P8503,U8503,AB8503,AH8503))),"t","f")</f>
        <v>f</v>
      </c>
      <c r="F8504" t="str">
        <f t="array" ref="F8504">IF(COUNT(SEARCH(HistorischeRubrieken,CONCATENATE(P8503,U8503,AB8503,AH8503))),"t","f")</f>
        <v>f</v>
      </c>
      <c r="G8504">
        <v>2</v>
      </c>
      <c r="H8504">
        <v>808301</v>
      </c>
      <c r="I8504" t="s">
        <v>5326</v>
      </c>
      <c r="J8504">
        <v>20010301</v>
      </c>
      <c r="K8504">
        <v>20080301</v>
      </c>
      <c r="M8504">
        <v>0</v>
      </c>
      <c r="N8504">
        <v>0</v>
      </c>
      <c r="O8504" t="s">
        <v>5083</v>
      </c>
      <c r="R8504">
        <v>0</v>
      </c>
      <c r="S8504" t="s">
        <v>271</v>
      </c>
      <c r="AA8504" t="s">
        <v>5084</v>
      </c>
      <c r="AC8504">
        <v>1</v>
      </c>
      <c r="AE8504">
        <v>0</v>
      </c>
      <c r="AF8504" t="s">
        <v>271</v>
      </c>
    </row>
    <row r="8505" spans="1:32" hidden="1" x14ac:dyDescent="0.25">
      <c r="A8505" t="str">
        <f t="array" ref="A8505">IF(COUNT(SEARCH(RubriekenHistorisch,CONCATENATE(P8504,U8504,AB8504,AH8504))),"t","f")</f>
        <v>f</v>
      </c>
      <c r="B8505" t="str">
        <f t="shared" si="398"/>
        <v>f</v>
      </c>
      <c r="C8505" t="str">
        <f t="shared" si="399"/>
        <v>f</v>
      </c>
      <c r="D8505" t="str">
        <f t="shared" si="400"/>
        <v>f</v>
      </c>
      <c r="E8505" t="str">
        <f>IF(COUNT(SEARCH({"04.","05.","09.","12."},CONCATENATE(P8504,U8504,AB8504,AH8504))),"t","f")</f>
        <v>f</v>
      </c>
      <c r="F8505" t="str">
        <f t="array" ref="F8505">IF(COUNT(SEARCH(HistorischeRubrieken,CONCATENATE(P8504,U8504,AB8504,AH8504))),"t","f")</f>
        <v>f</v>
      </c>
      <c r="G8505">
        <v>1</v>
      </c>
      <c r="H8505">
        <v>808401</v>
      </c>
      <c r="I8505" t="s">
        <v>5327</v>
      </c>
      <c r="J8505">
        <v>19970801</v>
      </c>
      <c r="K8505">
        <v>20010301</v>
      </c>
      <c r="M8505">
        <v>0</v>
      </c>
      <c r="N8505">
        <v>0</v>
      </c>
      <c r="O8505" t="s">
        <v>5094</v>
      </c>
      <c r="R8505">
        <v>0</v>
      </c>
      <c r="S8505" t="s">
        <v>271</v>
      </c>
      <c r="AA8505" t="s">
        <v>5095</v>
      </c>
      <c r="AC8505">
        <v>1</v>
      </c>
      <c r="AE8505">
        <v>0</v>
      </c>
      <c r="AF8505" t="s">
        <v>271</v>
      </c>
    </row>
    <row r="8506" spans="1:32" hidden="1" x14ac:dyDescent="0.25">
      <c r="A8506" t="str">
        <f t="array" ref="A8506">IF(COUNT(SEARCH(RubriekenHistorisch,CONCATENATE(P8505,U8505,AB8505,AH8505))),"t","f")</f>
        <v>f</v>
      </c>
      <c r="B8506" t="str">
        <f t="shared" si="398"/>
        <v>f</v>
      </c>
      <c r="C8506" t="str">
        <f t="shared" si="399"/>
        <v>f</v>
      </c>
      <c r="D8506" t="str">
        <f t="shared" si="400"/>
        <v>f</v>
      </c>
      <c r="E8506" t="str">
        <f>IF(COUNT(SEARCH({"04.","05.","09.","12."},CONCATENATE(P8505,U8505,AB8505,AH8505))),"t","f")</f>
        <v>f</v>
      </c>
      <c r="F8506" t="str">
        <f t="array" ref="F8506">IF(COUNT(SEARCH(HistorischeRubrieken,CONCATENATE(P8505,U8505,AB8505,AH8505))),"t","f")</f>
        <v>f</v>
      </c>
      <c r="G8506">
        <v>2</v>
      </c>
      <c r="H8506">
        <v>808401</v>
      </c>
      <c r="I8506" t="s">
        <v>5327</v>
      </c>
      <c r="J8506">
        <v>20010301</v>
      </c>
      <c r="K8506">
        <v>20030301</v>
      </c>
      <c r="M8506">
        <v>0</v>
      </c>
      <c r="N8506">
        <v>0</v>
      </c>
      <c r="O8506" t="s">
        <v>5083</v>
      </c>
      <c r="R8506">
        <v>0</v>
      </c>
      <c r="S8506" t="s">
        <v>271</v>
      </c>
      <c r="AA8506" t="s">
        <v>5084</v>
      </c>
      <c r="AC8506">
        <v>1</v>
      </c>
      <c r="AE8506">
        <v>0</v>
      </c>
      <c r="AF8506" t="s">
        <v>271</v>
      </c>
    </row>
    <row r="8507" spans="1:32" hidden="1" x14ac:dyDescent="0.25">
      <c r="A8507" t="str">
        <f t="array" ref="A8507">IF(COUNT(SEARCH(RubriekenHistorisch,CONCATENATE(P8506,U8506,AB8506,AH8506))),"t","f")</f>
        <v>f</v>
      </c>
      <c r="B8507" t="str">
        <f t="shared" si="398"/>
        <v>f</v>
      </c>
      <c r="C8507" t="str">
        <f t="shared" si="399"/>
        <v>f</v>
      </c>
      <c r="D8507" t="str">
        <f t="shared" si="400"/>
        <v>f</v>
      </c>
      <c r="E8507" t="str">
        <f>IF(COUNT(SEARCH({"04.","05.","09.","12."},CONCATENATE(P8506,U8506,AB8506,AH8506))),"t","f")</f>
        <v>f</v>
      </c>
      <c r="F8507" t="str">
        <f t="array" ref="F8507">IF(COUNT(SEARCH(HistorischeRubrieken,CONCATENATE(P8506,U8506,AB8506,AH8506))),"t","f")</f>
        <v>f</v>
      </c>
      <c r="G8507">
        <v>1</v>
      </c>
      <c r="H8507">
        <v>808501</v>
      </c>
      <c r="I8507" t="s">
        <v>5328</v>
      </c>
      <c r="J8507">
        <v>19970801</v>
      </c>
      <c r="K8507">
        <v>20010301</v>
      </c>
      <c r="M8507">
        <v>0</v>
      </c>
      <c r="N8507">
        <v>0</v>
      </c>
      <c r="O8507" t="s">
        <v>5094</v>
      </c>
      <c r="R8507">
        <v>0</v>
      </c>
      <c r="S8507" t="s">
        <v>271</v>
      </c>
      <c r="AA8507" t="s">
        <v>5095</v>
      </c>
      <c r="AC8507">
        <v>1</v>
      </c>
      <c r="AE8507">
        <v>0</v>
      </c>
      <c r="AF8507" t="s">
        <v>271</v>
      </c>
    </row>
    <row r="8508" spans="1:32" hidden="1" x14ac:dyDescent="0.25">
      <c r="A8508" t="str">
        <f t="array" ref="A8508">IF(COUNT(SEARCH(RubriekenHistorisch,CONCATENATE(P8507,U8507,AB8507,AH8507))),"t","f")</f>
        <v>f</v>
      </c>
      <c r="B8508" t="str">
        <f t="shared" si="398"/>
        <v>f</v>
      </c>
      <c r="C8508" t="str">
        <f t="shared" si="399"/>
        <v>f</v>
      </c>
      <c r="D8508" t="str">
        <f t="shared" si="400"/>
        <v>f</v>
      </c>
      <c r="E8508" t="str">
        <f>IF(COUNT(SEARCH({"04.","05.","09.","12."},CONCATENATE(P8507,U8507,AB8507,AH8507))),"t","f")</f>
        <v>f</v>
      </c>
      <c r="F8508" t="str">
        <f t="array" ref="F8508">IF(COUNT(SEARCH(HistorischeRubrieken,CONCATENATE(P8507,U8507,AB8507,AH8507))),"t","f")</f>
        <v>f</v>
      </c>
      <c r="G8508">
        <v>2</v>
      </c>
      <c r="H8508">
        <v>808501</v>
      </c>
      <c r="I8508" t="s">
        <v>5328</v>
      </c>
      <c r="J8508">
        <v>20010301</v>
      </c>
      <c r="K8508">
        <v>20070901</v>
      </c>
      <c r="M8508">
        <v>0</v>
      </c>
      <c r="N8508">
        <v>0</v>
      </c>
      <c r="O8508" t="s">
        <v>5083</v>
      </c>
      <c r="R8508">
        <v>0</v>
      </c>
      <c r="S8508" t="s">
        <v>271</v>
      </c>
      <c r="AA8508" t="s">
        <v>5084</v>
      </c>
      <c r="AC8508">
        <v>1</v>
      </c>
      <c r="AE8508">
        <v>0</v>
      </c>
      <c r="AF8508" t="s">
        <v>271</v>
      </c>
    </row>
    <row r="8509" spans="1:32" hidden="1" x14ac:dyDescent="0.25">
      <c r="A8509" t="str">
        <f t="array" ref="A8509">IF(COUNT(SEARCH(RubriekenHistorisch,CONCATENATE(P8508,U8508,AB8508,AH8508))),"t","f")</f>
        <v>f</v>
      </c>
      <c r="B8509" t="str">
        <f t="shared" si="398"/>
        <v>f</v>
      </c>
      <c r="C8509" t="str">
        <f t="shared" si="399"/>
        <v>f</v>
      </c>
      <c r="D8509" t="str">
        <f t="shared" si="400"/>
        <v>f</v>
      </c>
      <c r="E8509" t="str">
        <f>IF(COUNT(SEARCH({"04.","05.","09.","12."},CONCATENATE(P8508,U8508,AB8508,AH8508))),"t","f")</f>
        <v>f</v>
      </c>
      <c r="F8509" t="str">
        <f t="array" ref="F8509">IF(COUNT(SEARCH(HistorischeRubrieken,CONCATENATE(P8508,U8508,AB8508,AH8508))),"t","f")</f>
        <v>f</v>
      </c>
      <c r="G8509">
        <v>1</v>
      </c>
      <c r="H8509">
        <v>808601</v>
      </c>
      <c r="I8509" t="s">
        <v>5329</v>
      </c>
      <c r="J8509">
        <v>19971101</v>
      </c>
      <c r="K8509">
        <v>20010301</v>
      </c>
      <c r="M8509">
        <v>0</v>
      </c>
      <c r="N8509">
        <v>0</v>
      </c>
      <c r="O8509" t="s">
        <v>5094</v>
      </c>
      <c r="R8509">
        <v>0</v>
      </c>
      <c r="S8509" t="s">
        <v>271</v>
      </c>
      <c r="AA8509" t="s">
        <v>5095</v>
      </c>
      <c r="AC8509">
        <v>1</v>
      </c>
      <c r="AE8509">
        <v>0</v>
      </c>
      <c r="AF8509" t="s">
        <v>271</v>
      </c>
    </row>
    <row r="8510" spans="1:32" hidden="1" x14ac:dyDescent="0.25">
      <c r="A8510" t="str">
        <f t="array" ref="A8510">IF(COUNT(SEARCH(RubriekenHistorisch,CONCATENATE(P8509,U8509,AB8509,AH8509))),"t","f")</f>
        <v>f</v>
      </c>
      <c r="B8510" t="str">
        <f t="shared" si="398"/>
        <v>f</v>
      </c>
      <c r="C8510" t="str">
        <f t="shared" si="399"/>
        <v>f</v>
      </c>
      <c r="D8510" t="str">
        <f t="shared" si="400"/>
        <v>f</v>
      </c>
      <c r="E8510" t="str">
        <f>IF(COUNT(SEARCH({"04.","05.","09.","12."},CONCATENATE(P8509,U8509,AB8509,AH8509))),"t","f")</f>
        <v>f</v>
      </c>
      <c r="F8510" t="str">
        <f t="array" ref="F8510">IF(COUNT(SEARCH(HistorischeRubrieken,CONCATENATE(P8509,U8509,AB8509,AH8509))),"t","f")</f>
        <v>f</v>
      </c>
      <c r="G8510">
        <v>2</v>
      </c>
      <c r="H8510">
        <v>808601</v>
      </c>
      <c r="I8510" t="s">
        <v>5329</v>
      </c>
      <c r="J8510">
        <v>20010301</v>
      </c>
      <c r="K8510">
        <v>20110601</v>
      </c>
      <c r="M8510">
        <v>0</v>
      </c>
      <c r="N8510">
        <v>0</v>
      </c>
      <c r="O8510" t="s">
        <v>5083</v>
      </c>
      <c r="R8510">
        <v>0</v>
      </c>
      <c r="S8510" t="s">
        <v>271</v>
      </c>
      <c r="AA8510" t="s">
        <v>5084</v>
      </c>
      <c r="AC8510">
        <v>1</v>
      </c>
      <c r="AE8510">
        <v>0</v>
      </c>
      <c r="AF8510" t="s">
        <v>271</v>
      </c>
    </row>
    <row r="8511" spans="1:32" hidden="1" x14ac:dyDescent="0.25">
      <c r="A8511" t="str">
        <f t="array" ref="A8511">IF(COUNT(SEARCH(RubriekenHistorisch,CONCATENATE(P8510,U8510,AB8510,AH8510))),"t","f")</f>
        <v>f</v>
      </c>
      <c r="B8511" t="str">
        <f t="shared" si="398"/>
        <v>f</v>
      </c>
      <c r="C8511" t="str">
        <f t="shared" si="399"/>
        <v>f</v>
      </c>
      <c r="D8511" t="str">
        <f t="shared" si="400"/>
        <v>f</v>
      </c>
      <c r="E8511" t="str">
        <f>IF(COUNT(SEARCH({"04.","05.","09.","12."},CONCATENATE(P8510,U8510,AB8510,AH8510))),"t","f")</f>
        <v>f</v>
      </c>
      <c r="F8511" t="str">
        <f t="array" ref="F8511">IF(COUNT(SEARCH(HistorischeRubrieken,CONCATENATE(P8510,U8510,AB8510,AH8510))),"t","f")</f>
        <v>f</v>
      </c>
      <c r="G8511">
        <v>3</v>
      </c>
      <c r="H8511">
        <v>808601</v>
      </c>
      <c r="I8511" t="s">
        <v>5329</v>
      </c>
      <c r="J8511">
        <v>20110601</v>
      </c>
      <c r="K8511">
        <v>20120115</v>
      </c>
      <c r="M8511">
        <v>0</v>
      </c>
      <c r="N8511">
        <v>0</v>
      </c>
      <c r="O8511" t="s">
        <v>5076</v>
      </c>
      <c r="R8511">
        <v>0</v>
      </c>
      <c r="S8511" t="s">
        <v>271</v>
      </c>
      <c r="AA8511" t="s">
        <v>5077</v>
      </c>
      <c r="AC8511">
        <v>1</v>
      </c>
      <c r="AE8511">
        <v>0</v>
      </c>
      <c r="AF8511" t="s">
        <v>271</v>
      </c>
    </row>
    <row r="8512" spans="1:32" hidden="1" x14ac:dyDescent="0.25">
      <c r="A8512" t="str">
        <f t="array" ref="A8512">IF(COUNT(SEARCH(RubriekenHistorisch,CONCATENATE(P8511,U8511,AB8511,AH8511))),"t","f")</f>
        <v>f</v>
      </c>
      <c r="B8512" t="str">
        <f t="shared" si="398"/>
        <v>f</v>
      </c>
      <c r="C8512" t="str">
        <f t="shared" si="399"/>
        <v>f</v>
      </c>
      <c r="D8512" t="str">
        <f t="shared" si="400"/>
        <v>f</v>
      </c>
      <c r="E8512" t="str">
        <f>IF(COUNT(SEARCH({"04.","05.","09.","12."},CONCATENATE(P8511,U8511,AB8511,AH8511))),"t","f")</f>
        <v>f</v>
      </c>
      <c r="F8512" t="str">
        <f t="array" ref="F8512">IF(COUNT(SEARCH(HistorischeRubrieken,CONCATENATE(P8511,U8511,AB8511,AH8511))),"t","f")</f>
        <v>f</v>
      </c>
      <c r="G8512">
        <v>4</v>
      </c>
      <c r="H8512">
        <v>808601</v>
      </c>
      <c r="I8512" t="s">
        <v>5329</v>
      </c>
      <c r="J8512">
        <v>20120115</v>
      </c>
      <c r="K8512">
        <v>20120917</v>
      </c>
      <c r="M8512">
        <v>0</v>
      </c>
      <c r="N8512">
        <v>0</v>
      </c>
      <c r="O8512" t="s">
        <v>5078</v>
      </c>
      <c r="R8512">
        <v>0</v>
      </c>
      <c r="S8512" t="s">
        <v>271</v>
      </c>
      <c r="AA8512" t="s">
        <v>5079</v>
      </c>
      <c r="AC8512">
        <v>1</v>
      </c>
      <c r="AE8512">
        <v>0</v>
      </c>
      <c r="AF8512" t="s">
        <v>271</v>
      </c>
    </row>
    <row r="8513" spans="1:32" x14ac:dyDescent="0.25">
      <c r="A8513" t="str">
        <f t="array" ref="A8513">IF(COUNT(SEARCH(RubriekenHistorisch,CONCATENATE(P8512,U8512,AB8512,AH8512))),"t","f")</f>
        <v>f</v>
      </c>
      <c r="B8513" t="str">
        <f t="shared" si="398"/>
        <v>f</v>
      </c>
      <c r="C8513" t="str">
        <f t="shared" si="399"/>
        <v>f</v>
      </c>
      <c r="D8513" t="str">
        <f t="shared" si="400"/>
        <v>f</v>
      </c>
      <c r="E8513" t="str">
        <f>IF(COUNT(SEARCH({"04.","05.","09.","12."},CONCATENATE(P8512,U8512,AB8512,AH8512))),"t","f")</f>
        <v>f</v>
      </c>
      <c r="F8513" t="str">
        <f t="array" ref="F8513">IF(COUNT(SEARCH(HistorischeRubrieken,CONCATENATE(P8512,U8512,AB8512,AH8512))),"t","f")</f>
        <v>f</v>
      </c>
      <c r="G8513">
        <v>5</v>
      </c>
      <c r="H8513">
        <v>808601</v>
      </c>
      <c r="I8513" t="s">
        <v>5329</v>
      </c>
      <c r="J8513">
        <v>20120917</v>
      </c>
      <c r="M8513">
        <v>0</v>
      </c>
      <c r="N8513">
        <v>0</v>
      </c>
      <c r="O8513" t="s">
        <v>5078</v>
      </c>
      <c r="R8513">
        <v>0</v>
      </c>
      <c r="S8513" t="s">
        <v>271</v>
      </c>
      <c r="AA8513" t="s">
        <v>5079</v>
      </c>
      <c r="AC8513">
        <v>1</v>
      </c>
      <c r="AE8513">
        <v>0</v>
      </c>
      <c r="AF8513" t="s">
        <v>271</v>
      </c>
    </row>
    <row r="8514" spans="1:32" x14ac:dyDescent="0.25">
      <c r="A8514" t="str">
        <f t="array" ref="A8514">IF(COUNT(SEARCH(RubriekenHistorisch,CONCATENATE(P8513,U8513,AB8513,AH8513))),"t","f")</f>
        <v>f</v>
      </c>
      <c r="B8514" t="str">
        <f t="shared" si="398"/>
        <v>f</v>
      </c>
      <c r="C8514" t="str">
        <f t="shared" si="399"/>
        <v>f</v>
      </c>
      <c r="D8514" t="str">
        <f t="shared" si="400"/>
        <v>f</v>
      </c>
      <c r="E8514" t="str">
        <f>IF(COUNT(SEARCH({"04.","05.","09.","12."},CONCATENATE(P8513,U8513,AB8513,AH8513))),"t","f")</f>
        <v>f</v>
      </c>
      <c r="F8514" t="str">
        <f t="array" ref="F8514">IF(COUNT(SEARCH(HistorischeRubrieken,CONCATENATE(P8513,U8513,AB8513,AH8513))),"t","f")</f>
        <v>f</v>
      </c>
      <c r="G8514">
        <v>1</v>
      </c>
      <c r="H8514">
        <v>808602</v>
      </c>
      <c r="I8514" t="s">
        <v>5330</v>
      </c>
      <c r="J8514">
        <v>20140401</v>
      </c>
      <c r="M8514">
        <v>0</v>
      </c>
      <c r="N8514">
        <v>0</v>
      </c>
      <c r="O8514" t="s">
        <v>5331</v>
      </c>
      <c r="R8514">
        <v>0</v>
      </c>
      <c r="S8514" t="s">
        <v>271</v>
      </c>
      <c r="AA8514" t="s">
        <v>5332</v>
      </c>
      <c r="AC8514">
        <v>1</v>
      </c>
      <c r="AE8514">
        <v>0</v>
      </c>
      <c r="AF8514" t="s">
        <v>271</v>
      </c>
    </row>
    <row r="8515" spans="1:32" hidden="1" x14ac:dyDescent="0.25">
      <c r="A8515" t="str">
        <f t="array" ref="A8515">IF(COUNT(SEARCH(RubriekenHistorisch,CONCATENATE(P8514,U8514,AB8514,AH8514))),"t","f")</f>
        <v>f</v>
      </c>
      <c r="B8515" t="str">
        <f t="shared" ref="B8515:B8578" si="401">IF(COUNT(SEARCH("07.66.20",CONCATENATE(P8514,U8514,AB8514,AH8514))),"t","f")</f>
        <v>f</v>
      </c>
      <c r="C8515" t="str">
        <f t="shared" ref="C8515:C8578" si="402">IF(COUNT(SEARCH("14.40.10",CONCATENATE(P8514,U8514,AB8514,AH8514))),"t","f")</f>
        <v>f</v>
      </c>
      <c r="D8515" t="str">
        <f t="shared" si="400"/>
        <v>f</v>
      </c>
      <c r="E8515" t="str">
        <f>IF(COUNT(SEARCH({"04.","05.","09.","12."},CONCATENATE(P8514,U8514,AB8514,AH8514))),"t","f")</f>
        <v>f</v>
      </c>
      <c r="F8515" t="str">
        <f t="array" ref="F8515">IF(COUNT(SEARCH(HistorischeRubrieken,CONCATENATE(P8514,U8514,AB8514,AH8514))),"t","f")</f>
        <v>f</v>
      </c>
      <c r="G8515">
        <v>1</v>
      </c>
      <c r="H8515">
        <v>808701</v>
      </c>
      <c r="I8515" t="s">
        <v>5333</v>
      </c>
      <c r="J8515">
        <v>19971101</v>
      </c>
      <c r="K8515">
        <v>20010301</v>
      </c>
      <c r="M8515">
        <v>0</v>
      </c>
      <c r="N8515">
        <v>0</v>
      </c>
      <c r="O8515" t="s">
        <v>5094</v>
      </c>
      <c r="R8515">
        <v>0</v>
      </c>
      <c r="S8515" t="s">
        <v>271</v>
      </c>
      <c r="AA8515" t="s">
        <v>5095</v>
      </c>
      <c r="AC8515">
        <v>1</v>
      </c>
      <c r="AE8515">
        <v>0</v>
      </c>
      <c r="AF8515" t="s">
        <v>271</v>
      </c>
    </row>
    <row r="8516" spans="1:32" hidden="1" x14ac:dyDescent="0.25">
      <c r="A8516" t="str">
        <f t="array" ref="A8516">IF(COUNT(SEARCH(RubriekenHistorisch,CONCATENATE(P8515,U8515,AB8515,AH8515))),"t","f")</f>
        <v>f</v>
      </c>
      <c r="B8516" t="str">
        <f t="shared" si="401"/>
        <v>f</v>
      </c>
      <c r="C8516" t="str">
        <f t="shared" si="402"/>
        <v>f</v>
      </c>
      <c r="D8516" t="str">
        <f t="shared" ref="D8516:D8579" si="403">IF(COUNT(SEARCH("- 0",CONCATENATE(P8515,U8515,AB8515,AH8515))),"t","f")</f>
        <v>f</v>
      </c>
      <c r="E8516" t="str">
        <f>IF(COUNT(SEARCH({"04.","05.","09.","12."},CONCATENATE(P8515,U8515,AB8515,AH8515))),"t","f")</f>
        <v>f</v>
      </c>
      <c r="F8516" t="str">
        <f t="array" ref="F8516">IF(COUNT(SEARCH(HistorischeRubrieken,CONCATENATE(P8515,U8515,AB8515,AH8515))),"t","f")</f>
        <v>f</v>
      </c>
      <c r="G8516">
        <v>2</v>
      </c>
      <c r="H8516">
        <v>808701</v>
      </c>
      <c r="I8516" t="s">
        <v>5333</v>
      </c>
      <c r="J8516">
        <v>20010301</v>
      </c>
      <c r="K8516">
        <v>20080901</v>
      </c>
      <c r="M8516">
        <v>0</v>
      </c>
      <c r="N8516">
        <v>0</v>
      </c>
      <c r="O8516" t="s">
        <v>5083</v>
      </c>
      <c r="R8516">
        <v>0</v>
      </c>
      <c r="S8516" t="s">
        <v>271</v>
      </c>
      <c r="AA8516" t="s">
        <v>5084</v>
      </c>
      <c r="AC8516">
        <v>1</v>
      </c>
      <c r="AE8516">
        <v>0</v>
      </c>
      <c r="AF8516" t="s">
        <v>271</v>
      </c>
    </row>
    <row r="8517" spans="1:32" hidden="1" x14ac:dyDescent="0.25">
      <c r="A8517" t="str">
        <f t="array" ref="A8517">IF(COUNT(SEARCH(RubriekenHistorisch,CONCATENATE(P8516,U8516,AB8516,AH8516))),"t","f")</f>
        <v>f</v>
      </c>
      <c r="B8517" t="str">
        <f t="shared" si="401"/>
        <v>f</v>
      </c>
      <c r="C8517" t="str">
        <f t="shared" si="402"/>
        <v>f</v>
      </c>
      <c r="D8517" t="str">
        <f t="shared" si="403"/>
        <v>f</v>
      </c>
      <c r="E8517" t="str">
        <f>IF(COUNT(SEARCH({"04.","05.","09.","12."},CONCATENATE(P8516,U8516,AB8516,AH8516))),"t","f")</f>
        <v>f</v>
      </c>
      <c r="F8517" t="str">
        <f t="array" ref="F8517">IF(COUNT(SEARCH(HistorischeRubrieken,CONCATENATE(P8516,U8516,AB8516,AH8516))),"t","f")</f>
        <v>f</v>
      </c>
      <c r="G8517">
        <v>3</v>
      </c>
      <c r="H8517">
        <v>808701</v>
      </c>
      <c r="I8517" t="s">
        <v>5334</v>
      </c>
      <c r="J8517">
        <v>20080901</v>
      </c>
      <c r="K8517">
        <v>20110601</v>
      </c>
      <c r="M8517">
        <v>0</v>
      </c>
      <c r="N8517">
        <v>0</v>
      </c>
      <c r="O8517" t="s">
        <v>5335</v>
      </c>
      <c r="R8517">
        <v>0</v>
      </c>
      <c r="S8517" t="s">
        <v>271</v>
      </c>
      <c r="AA8517" t="s">
        <v>5129</v>
      </c>
      <c r="AC8517">
        <v>1</v>
      </c>
      <c r="AE8517">
        <v>0</v>
      </c>
      <c r="AF8517" t="s">
        <v>271</v>
      </c>
    </row>
    <row r="8518" spans="1:32" hidden="1" x14ac:dyDescent="0.25">
      <c r="A8518" t="str">
        <f t="array" ref="A8518">IF(COUNT(SEARCH(RubriekenHistorisch,CONCATENATE(P8517,U8517,AB8517,AH8517))),"t","f")</f>
        <v>f</v>
      </c>
      <c r="B8518" t="str">
        <f t="shared" si="401"/>
        <v>f</v>
      </c>
      <c r="C8518" t="str">
        <f t="shared" si="402"/>
        <v>f</v>
      </c>
      <c r="D8518" t="str">
        <f t="shared" si="403"/>
        <v>f</v>
      </c>
      <c r="E8518" t="str">
        <f>IF(COUNT(SEARCH({"04.","05.","09.","12."},CONCATENATE(P8517,U8517,AB8517,AH8517))),"t","f")</f>
        <v>f</v>
      </c>
      <c r="F8518" t="str">
        <f t="array" ref="F8518">IF(COUNT(SEARCH(HistorischeRubrieken,CONCATENATE(P8517,U8517,AB8517,AH8517))),"t","f")</f>
        <v>f</v>
      </c>
      <c r="G8518">
        <v>4</v>
      </c>
      <c r="H8518">
        <v>808701</v>
      </c>
      <c r="I8518" t="s">
        <v>5336</v>
      </c>
      <c r="J8518">
        <v>20110601</v>
      </c>
      <c r="K8518">
        <v>20120115</v>
      </c>
      <c r="M8518">
        <v>0</v>
      </c>
      <c r="N8518">
        <v>0</v>
      </c>
      <c r="O8518" t="s">
        <v>5076</v>
      </c>
      <c r="R8518">
        <v>0</v>
      </c>
      <c r="S8518" t="s">
        <v>271</v>
      </c>
      <c r="AA8518" t="s">
        <v>5077</v>
      </c>
      <c r="AC8518">
        <v>1</v>
      </c>
      <c r="AE8518">
        <v>0</v>
      </c>
      <c r="AF8518" t="s">
        <v>271</v>
      </c>
    </row>
    <row r="8519" spans="1:32" hidden="1" x14ac:dyDescent="0.25">
      <c r="A8519" t="str">
        <f t="array" ref="A8519">IF(COUNT(SEARCH(RubriekenHistorisch,CONCATENATE(P8518,U8518,AB8518,AH8518))),"t","f")</f>
        <v>f</v>
      </c>
      <c r="B8519" t="str">
        <f t="shared" si="401"/>
        <v>f</v>
      </c>
      <c r="C8519" t="str">
        <f t="shared" si="402"/>
        <v>f</v>
      </c>
      <c r="D8519" t="str">
        <f t="shared" si="403"/>
        <v>f</v>
      </c>
      <c r="E8519" t="str">
        <f>IF(COUNT(SEARCH({"04.","05.","09.","12."},CONCATENATE(P8518,U8518,AB8518,AH8518))),"t","f")</f>
        <v>f</v>
      </c>
      <c r="F8519" t="str">
        <f t="array" ref="F8519">IF(COUNT(SEARCH(HistorischeRubrieken,CONCATENATE(P8518,U8518,AB8518,AH8518))),"t","f")</f>
        <v>f</v>
      </c>
      <c r="G8519">
        <v>5</v>
      </c>
      <c r="H8519">
        <v>808701</v>
      </c>
      <c r="I8519" t="s">
        <v>5336</v>
      </c>
      <c r="J8519">
        <v>20120115</v>
      </c>
      <c r="K8519">
        <v>20120917</v>
      </c>
      <c r="M8519">
        <v>0</v>
      </c>
      <c r="N8519">
        <v>0</v>
      </c>
      <c r="O8519" t="s">
        <v>5078</v>
      </c>
      <c r="R8519">
        <v>0</v>
      </c>
      <c r="S8519" t="s">
        <v>271</v>
      </c>
      <c r="AA8519" t="s">
        <v>5079</v>
      </c>
      <c r="AC8519">
        <v>1</v>
      </c>
      <c r="AE8519">
        <v>0</v>
      </c>
      <c r="AF8519" t="s">
        <v>271</v>
      </c>
    </row>
    <row r="8520" spans="1:32" hidden="1" x14ac:dyDescent="0.25">
      <c r="A8520" t="str">
        <f t="array" ref="A8520">IF(COUNT(SEARCH(RubriekenHistorisch,CONCATENATE(P8519,U8519,AB8519,AH8519))),"t","f")</f>
        <v>f</v>
      </c>
      <c r="B8520" t="str">
        <f t="shared" si="401"/>
        <v>f</v>
      </c>
      <c r="C8520" t="str">
        <f t="shared" si="402"/>
        <v>f</v>
      </c>
      <c r="D8520" t="str">
        <f t="shared" si="403"/>
        <v>f</v>
      </c>
      <c r="E8520" t="str">
        <f>IF(COUNT(SEARCH({"04.","05.","09.","12."},CONCATENATE(P8519,U8519,AB8519,AH8519))),"t","f")</f>
        <v>f</v>
      </c>
      <c r="F8520" t="str">
        <f t="array" ref="F8520">IF(COUNT(SEARCH(HistorischeRubrieken,CONCATENATE(P8519,U8519,AB8519,AH8519))),"t","f")</f>
        <v>f</v>
      </c>
      <c r="G8520">
        <v>6</v>
      </c>
      <c r="H8520">
        <v>808701</v>
      </c>
      <c r="I8520" t="s">
        <v>5336</v>
      </c>
      <c r="J8520">
        <v>20120917</v>
      </c>
      <c r="K8520">
        <v>20121001</v>
      </c>
      <c r="M8520">
        <v>0</v>
      </c>
      <c r="N8520">
        <v>0</v>
      </c>
      <c r="O8520" t="s">
        <v>5078</v>
      </c>
      <c r="R8520">
        <v>0</v>
      </c>
      <c r="S8520" t="s">
        <v>271</v>
      </c>
      <c r="AA8520" t="s">
        <v>5079</v>
      </c>
      <c r="AC8520">
        <v>1</v>
      </c>
      <c r="AE8520">
        <v>0</v>
      </c>
      <c r="AF8520" t="s">
        <v>271</v>
      </c>
    </row>
    <row r="8521" spans="1:32" x14ac:dyDescent="0.25">
      <c r="A8521" t="str">
        <f t="array" ref="A8521">IF(COUNT(SEARCH(RubriekenHistorisch,CONCATENATE(P8520,U8520,AB8520,AH8520))),"t","f")</f>
        <v>f</v>
      </c>
      <c r="B8521" t="str">
        <f t="shared" si="401"/>
        <v>f</v>
      </c>
      <c r="C8521" t="str">
        <f t="shared" si="402"/>
        <v>f</v>
      </c>
      <c r="D8521" t="str">
        <f t="shared" si="403"/>
        <v>f</v>
      </c>
      <c r="E8521" t="str">
        <f>IF(COUNT(SEARCH({"04.","05.","09.","12."},CONCATENATE(P8520,U8520,AB8520,AH8520))),"t","f")</f>
        <v>f</v>
      </c>
      <c r="F8521" t="str">
        <f t="array" ref="F8521">IF(COUNT(SEARCH(HistorischeRubrieken,CONCATENATE(P8520,U8520,AB8520,AH8520))),"t","f")</f>
        <v>f</v>
      </c>
      <c r="G8521">
        <v>7</v>
      </c>
      <c r="H8521">
        <v>808701</v>
      </c>
      <c r="I8521" t="s">
        <v>5336</v>
      </c>
      <c r="J8521">
        <v>20121001</v>
      </c>
      <c r="M8521">
        <v>0</v>
      </c>
      <c r="N8521">
        <v>0</v>
      </c>
      <c r="O8521" t="s">
        <v>5078</v>
      </c>
      <c r="R8521">
        <v>0</v>
      </c>
      <c r="S8521" t="s">
        <v>271</v>
      </c>
      <c r="T8521" t="s">
        <v>5078</v>
      </c>
      <c r="U8521" t="s">
        <v>5337</v>
      </c>
      <c r="V8521">
        <v>0</v>
      </c>
      <c r="W8521">
        <v>1</v>
      </c>
      <c r="X8521">
        <v>20121029</v>
      </c>
      <c r="Y8521">
        <v>0</v>
      </c>
      <c r="Z8521" t="s">
        <v>271</v>
      </c>
      <c r="AA8521" t="s">
        <v>5079</v>
      </c>
      <c r="AC8521">
        <v>1</v>
      </c>
      <c r="AE8521">
        <v>0</v>
      </c>
      <c r="AF8521" t="s">
        <v>271</v>
      </c>
    </row>
    <row r="8522" spans="1:32" hidden="1" x14ac:dyDescent="0.25">
      <c r="A8522" t="str">
        <f t="array" ref="A8522">IF(COUNT(SEARCH(RubriekenHistorisch,CONCATENATE(P8521,U8521,AB8521,AH8521))),"t","f")</f>
        <v>f</v>
      </c>
      <c r="B8522" t="str">
        <f t="shared" si="401"/>
        <v>f</v>
      </c>
      <c r="C8522" t="str">
        <f t="shared" si="402"/>
        <v>t</v>
      </c>
      <c r="D8522" t="str">
        <f t="shared" si="403"/>
        <v>f</v>
      </c>
      <c r="E8522" t="str">
        <f>IF(COUNT(SEARCH({"04.","05.","09.","12."},CONCATENATE(P8521,U8521,AB8521,AH8521))),"t","f")</f>
        <v>f</v>
      </c>
      <c r="F8522" t="str">
        <f t="array" ref="F8522">IF(COUNT(SEARCH(HistorischeRubrieken,CONCATENATE(P8521,U8521,AB8521,AH8521))),"t","f")</f>
        <v>f</v>
      </c>
      <c r="G8522">
        <v>1</v>
      </c>
      <c r="H8522">
        <v>808801</v>
      </c>
      <c r="I8522" t="s">
        <v>5338</v>
      </c>
      <c r="J8522">
        <v>19971101</v>
      </c>
      <c r="K8522">
        <v>20000601</v>
      </c>
      <c r="M8522">
        <v>0</v>
      </c>
      <c r="N8522">
        <v>0</v>
      </c>
      <c r="O8522" t="s">
        <v>5094</v>
      </c>
      <c r="R8522">
        <v>0</v>
      </c>
      <c r="S8522" t="s">
        <v>271</v>
      </c>
      <c r="AA8522" t="s">
        <v>5095</v>
      </c>
      <c r="AC8522">
        <v>1</v>
      </c>
      <c r="AE8522">
        <v>0</v>
      </c>
      <c r="AF8522" t="s">
        <v>271</v>
      </c>
    </row>
    <row r="8523" spans="1:32" hidden="1" x14ac:dyDescent="0.25">
      <c r="A8523" t="str">
        <f t="array" ref="A8523">IF(COUNT(SEARCH(RubriekenHistorisch,CONCATENATE(P8522,U8522,AB8522,AH8522))),"t","f")</f>
        <v>f</v>
      </c>
      <c r="B8523" t="str">
        <f t="shared" si="401"/>
        <v>f</v>
      </c>
      <c r="C8523" t="str">
        <f t="shared" si="402"/>
        <v>f</v>
      </c>
      <c r="D8523" t="str">
        <f t="shared" si="403"/>
        <v>f</v>
      </c>
      <c r="E8523" t="str">
        <f>IF(COUNT(SEARCH({"04.","05.","09.","12."},CONCATENATE(P8522,U8522,AB8522,AH8522))),"t","f")</f>
        <v>f</v>
      </c>
      <c r="F8523" t="str">
        <f t="array" ref="F8523">IF(COUNT(SEARCH(HistorischeRubrieken,CONCATENATE(P8522,U8522,AB8522,AH8522))),"t","f")</f>
        <v>f</v>
      </c>
      <c r="G8523">
        <v>1</v>
      </c>
      <c r="H8523">
        <v>808901</v>
      </c>
      <c r="I8523" t="s">
        <v>5339</v>
      </c>
      <c r="J8523">
        <v>19971101</v>
      </c>
      <c r="K8523">
        <v>20010301</v>
      </c>
      <c r="M8523">
        <v>0</v>
      </c>
      <c r="N8523">
        <v>0</v>
      </c>
      <c r="O8523" t="s">
        <v>5094</v>
      </c>
      <c r="R8523">
        <v>0</v>
      </c>
      <c r="S8523" t="s">
        <v>271</v>
      </c>
      <c r="AA8523" t="s">
        <v>5095</v>
      </c>
      <c r="AC8523">
        <v>1</v>
      </c>
      <c r="AE8523">
        <v>0</v>
      </c>
      <c r="AF8523" t="s">
        <v>271</v>
      </c>
    </row>
    <row r="8524" spans="1:32" hidden="1" x14ac:dyDescent="0.25">
      <c r="A8524" t="str">
        <f t="array" ref="A8524">IF(COUNT(SEARCH(RubriekenHistorisch,CONCATENATE(P8523,U8523,AB8523,AH8523))),"t","f")</f>
        <v>f</v>
      </c>
      <c r="B8524" t="str">
        <f t="shared" si="401"/>
        <v>f</v>
      </c>
      <c r="C8524" t="str">
        <f t="shared" si="402"/>
        <v>f</v>
      </c>
      <c r="D8524" t="str">
        <f t="shared" si="403"/>
        <v>f</v>
      </c>
      <c r="E8524" t="str">
        <f>IF(COUNT(SEARCH({"04.","05.","09.","12."},CONCATENATE(P8523,U8523,AB8523,AH8523))),"t","f")</f>
        <v>f</v>
      </c>
      <c r="F8524" t="str">
        <f t="array" ref="F8524">IF(COUNT(SEARCH(HistorischeRubrieken,CONCATENATE(P8523,U8523,AB8523,AH8523))),"t","f")</f>
        <v>f</v>
      </c>
      <c r="G8524">
        <v>2</v>
      </c>
      <c r="H8524">
        <v>808901</v>
      </c>
      <c r="I8524" t="s">
        <v>5340</v>
      </c>
      <c r="J8524">
        <v>20010301</v>
      </c>
      <c r="K8524">
        <v>20110601</v>
      </c>
      <c r="M8524">
        <v>0</v>
      </c>
      <c r="N8524">
        <v>0</v>
      </c>
      <c r="O8524" t="s">
        <v>5083</v>
      </c>
      <c r="R8524">
        <v>0</v>
      </c>
      <c r="S8524" t="s">
        <v>271</v>
      </c>
      <c r="AA8524" t="s">
        <v>5084</v>
      </c>
      <c r="AC8524">
        <v>1</v>
      </c>
      <c r="AE8524">
        <v>0</v>
      </c>
      <c r="AF8524" t="s">
        <v>271</v>
      </c>
    </row>
    <row r="8525" spans="1:32" hidden="1" x14ac:dyDescent="0.25">
      <c r="A8525" t="str">
        <f t="array" ref="A8525">IF(COUNT(SEARCH(RubriekenHistorisch,CONCATENATE(P8524,U8524,AB8524,AH8524))),"t","f")</f>
        <v>f</v>
      </c>
      <c r="B8525" t="str">
        <f t="shared" si="401"/>
        <v>f</v>
      </c>
      <c r="C8525" t="str">
        <f t="shared" si="402"/>
        <v>f</v>
      </c>
      <c r="D8525" t="str">
        <f t="shared" si="403"/>
        <v>f</v>
      </c>
      <c r="E8525" t="str">
        <f>IF(COUNT(SEARCH({"04.","05.","09.","12."},CONCATENATE(P8524,U8524,AB8524,AH8524))),"t","f")</f>
        <v>f</v>
      </c>
      <c r="F8525" t="str">
        <f t="array" ref="F8525">IF(COUNT(SEARCH(HistorischeRubrieken,CONCATENATE(P8524,U8524,AB8524,AH8524))),"t","f")</f>
        <v>f</v>
      </c>
      <c r="G8525">
        <v>3</v>
      </c>
      <c r="H8525">
        <v>808901</v>
      </c>
      <c r="I8525" t="s">
        <v>5340</v>
      </c>
      <c r="J8525">
        <v>20110601</v>
      </c>
      <c r="K8525">
        <v>20120115</v>
      </c>
      <c r="M8525">
        <v>0</v>
      </c>
      <c r="N8525">
        <v>0</v>
      </c>
      <c r="O8525" t="s">
        <v>5076</v>
      </c>
      <c r="R8525">
        <v>0</v>
      </c>
      <c r="S8525" t="s">
        <v>271</v>
      </c>
      <c r="AA8525" t="s">
        <v>5077</v>
      </c>
      <c r="AC8525">
        <v>1</v>
      </c>
      <c r="AE8525">
        <v>0</v>
      </c>
      <c r="AF8525" t="s">
        <v>271</v>
      </c>
    </row>
    <row r="8526" spans="1:32" hidden="1" x14ac:dyDescent="0.25">
      <c r="A8526" t="str">
        <f t="array" ref="A8526">IF(COUNT(SEARCH(RubriekenHistorisch,CONCATENATE(P8525,U8525,AB8525,AH8525))),"t","f")</f>
        <v>f</v>
      </c>
      <c r="B8526" t="str">
        <f t="shared" si="401"/>
        <v>f</v>
      </c>
      <c r="C8526" t="str">
        <f t="shared" si="402"/>
        <v>f</v>
      </c>
      <c r="D8526" t="str">
        <f t="shared" si="403"/>
        <v>f</v>
      </c>
      <c r="E8526" t="str">
        <f>IF(COUNT(SEARCH({"04.","05.","09.","12."},CONCATENATE(P8525,U8525,AB8525,AH8525))),"t","f")</f>
        <v>f</v>
      </c>
      <c r="F8526" t="str">
        <f t="array" ref="F8526">IF(COUNT(SEARCH(HistorischeRubrieken,CONCATENATE(P8525,U8525,AB8525,AH8525))),"t","f")</f>
        <v>f</v>
      </c>
      <c r="G8526">
        <v>4</v>
      </c>
      <c r="H8526">
        <v>808901</v>
      </c>
      <c r="I8526" t="s">
        <v>5340</v>
      </c>
      <c r="J8526">
        <v>20120115</v>
      </c>
      <c r="K8526">
        <v>20120917</v>
      </c>
      <c r="M8526">
        <v>0</v>
      </c>
      <c r="N8526">
        <v>0</v>
      </c>
      <c r="O8526" t="s">
        <v>5078</v>
      </c>
      <c r="R8526">
        <v>0</v>
      </c>
      <c r="S8526" t="s">
        <v>271</v>
      </c>
      <c r="AA8526" t="s">
        <v>5079</v>
      </c>
      <c r="AC8526">
        <v>1</v>
      </c>
      <c r="AE8526">
        <v>0</v>
      </c>
      <c r="AF8526" t="s">
        <v>271</v>
      </c>
    </row>
    <row r="8527" spans="1:32" x14ac:dyDescent="0.25">
      <c r="A8527" t="str">
        <f t="array" ref="A8527">IF(COUNT(SEARCH(RubriekenHistorisch,CONCATENATE(P8526,U8526,AB8526,AH8526))),"t","f")</f>
        <v>f</v>
      </c>
      <c r="B8527" t="str">
        <f t="shared" si="401"/>
        <v>f</v>
      </c>
      <c r="C8527" t="str">
        <f t="shared" si="402"/>
        <v>f</v>
      </c>
      <c r="D8527" t="str">
        <f t="shared" si="403"/>
        <v>f</v>
      </c>
      <c r="E8527" t="str">
        <f>IF(COUNT(SEARCH({"04.","05.","09.","12."},CONCATENATE(P8526,U8526,AB8526,AH8526))),"t","f")</f>
        <v>f</v>
      </c>
      <c r="F8527" t="str">
        <f t="array" ref="F8527">IF(COUNT(SEARCH(HistorischeRubrieken,CONCATENATE(P8526,U8526,AB8526,AH8526))),"t","f")</f>
        <v>f</v>
      </c>
      <c r="G8527">
        <v>5</v>
      </c>
      <c r="H8527">
        <v>808901</v>
      </c>
      <c r="I8527" t="s">
        <v>5340</v>
      </c>
      <c r="J8527">
        <v>20120917</v>
      </c>
      <c r="M8527">
        <v>0</v>
      </c>
      <c r="N8527">
        <v>0</v>
      </c>
      <c r="O8527" t="s">
        <v>5078</v>
      </c>
      <c r="R8527">
        <v>0</v>
      </c>
      <c r="S8527" t="s">
        <v>271</v>
      </c>
      <c r="AA8527" t="s">
        <v>5079</v>
      </c>
      <c r="AC8527">
        <v>1</v>
      </c>
      <c r="AE8527">
        <v>0</v>
      </c>
      <c r="AF8527" t="s">
        <v>271</v>
      </c>
    </row>
    <row r="8528" spans="1:32" hidden="1" x14ac:dyDescent="0.25">
      <c r="A8528" t="str">
        <f t="array" ref="A8528">IF(COUNT(SEARCH(RubriekenHistorisch,CONCATENATE(P8527,U8527,AB8527,AH8527))),"t","f")</f>
        <v>f</v>
      </c>
      <c r="B8528" t="str">
        <f t="shared" si="401"/>
        <v>f</v>
      </c>
      <c r="C8528" t="str">
        <f t="shared" si="402"/>
        <v>f</v>
      </c>
      <c r="D8528" t="str">
        <f t="shared" si="403"/>
        <v>f</v>
      </c>
      <c r="E8528" t="str">
        <f>IF(COUNT(SEARCH({"04.","05.","09.","12."},CONCATENATE(P8527,U8527,AB8527,AH8527))),"t","f")</f>
        <v>f</v>
      </c>
      <c r="F8528" t="str">
        <f t="array" ref="F8528">IF(COUNT(SEARCH(HistorischeRubrieken,CONCATENATE(P8527,U8527,AB8527,AH8527))),"t","f")</f>
        <v>f</v>
      </c>
      <c r="G8528">
        <v>1</v>
      </c>
      <c r="H8528">
        <v>808902</v>
      </c>
      <c r="I8528" t="s">
        <v>5341</v>
      </c>
      <c r="J8528">
        <v>20120401</v>
      </c>
      <c r="K8528">
        <v>20120901</v>
      </c>
      <c r="M8528">
        <v>0</v>
      </c>
      <c r="N8528">
        <v>0</v>
      </c>
      <c r="T8528" t="s">
        <v>5078</v>
      </c>
      <c r="U8528" t="s">
        <v>5342</v>
      </c>
      <c r="V8528">
        <v>0</v>
      </c>
      <c r="W8528">
        <v>1</v>
      </c>
      <c r="X8528">
        <v>20120402</v>
      </c>
      <c r="Y8528">
        <v>0</v>
      </c>
      <c r="Z8528" t="s">
        <v>271</v>
      </c>
    </row>
    <row r="8529" spans="1:32" hidden="1" x14ac:dyDescent="0.25">
      <c r="A8529" t="str">
        <f t="array" ref="A8529">IF(COUNT(SEARCH(RubriekenHistorisch,CONCATENATE(P8528,U8528,AB8528,AH8528))),"t","f")</f>
        <v>f</v>
      </c>
      <c r="B8529" t="str">
        <f t="shared" si="401"/>
        <v>f</v>
      </c>
      <c r="C8529" t="str">
        <f t="shared" si="402"/>
        <v>t</v>
      </c>
      <c r="D8529" t="str">
        <f t="shared" si="403"/>
        <v>f</v>
      </c>
      <c r="E8529" t="str">
        <f>IF(COUNT(SEARCH({"04.","05.","09.","12."},CONCATENATE(P8528,U8528,AB8528,AH8528))),"t","f")</f>
        <v>f</v>
      </c>
      <c r="F8529" t="str">
        <f t="array" ref="F8529">IF(COUNT(SEARCH(HistorischeRubrieken,CONCATENATE(P8528,U8528,AB8528,AH8528))),"t","f")</f>
        <v>f</v>
      </c>
      <c r="G8529">
        <v>1</v>
      </c>
      <c r="H8529">
        <v>809001</v>
      </c>
      <c r="I8529" t="s">
        <v>5343</v>
      </c>
      <c r="J8529">
        <v>19980201</v>
      </c>
      <c r="K8529">
        <v>19990301</v>
      </c>
      <c r="M8529">
        <v>0</v>
      </c>
      <c r="N8529">
        <v>0</v>
      </c>
      <c r="O8529" t="s">
        <v>5094</v>
      </c>
      <c r="R8529">
        <v>0</v>
      </c>
      <c r="S8529" t="s">
        <v>271</v>
      </c>
      <c r="AA8529" t="s">
        <v>5095</v>
      </c>
      <c r="AC8529">
        <v>1</v>
      </c>
      <c r="AE8529">
        <v>0</v>
      </c>
      <c r="AF8529" t="s">
        <v>271</v>
      </c>
    </row>
    <row r="8530" spans="1:32" hidden="1" x14ac:dyDescent="0.25">
      <c r="A8530" t="str">
        <f t="array" ref="A8530">IF(COUNT(SEARCH(RubriekenHistorisch,CONCATENATE(P8529,U8529,AB8529,AH8529))),"t","f")</f>
        <v>f</v>
      </c>
      <c r="B8530" t="str">
        <f t="shared" si="401"/>
        <v>f</v>
      </c>
      <c r="C8530" t="str">
        <f t="shared" si="402"/>
        <v>f</v>
      </c>
      <c r="D8530" t="str">
        <f t="shared" si="403"/>
        <v>f</v>
      </c>
      <c r="E8530" t="str">
        <f>IF(COUNT(SEARCH({"04.","05.","09.","12."},CONCATENATE(P8529,U8529,AB8529,AH8529))),"t","f")</f>
        <v>f</v>
      </c>
      <c r="F8530" t="str">
        <f t="array" ref="F8530">IF(COUNT(SEARCH(HistorischeRubrieken,CONCATENATE(P8529,U8529,AB8529,AH8529))),"t","f")</f>
        <v>f</v>
      </c>
      <c r="G8530">
        <v>2</v>
      </c>
      <c r="H8530">
        <v>809001</v>
      </c>
      <c r="I8530" t="s">
        <v>5343</v>
      </c>
      <c r="J8530">
        <v>19990301</v>
      </c>
      <c r="K8530">
        <v>20010301</v>
      </c>
      <c r="M8530">
        <v>0</v>
      </c>
      <c r="N8530">
        <v>0</v>
      </c>
      <c r="O8530" t="s">
        <v>5094</v>
      </c>
      <c r="R8530">
        <v>0</v>
      </c>
      <c r="S8530" t="s">
        <v>271</v>
      </c>
      <c r="AA8530" t="s">
        <v>5095</v>
      </c>
      <c r="AC8530">
        <v>1</v>
      </c>
      <c r="AE8530">
        <v>0</v>
      </c>
      <c r="AF8530" t="s">
        <v>271</v>
      </c>
    </row>
    <row r="8531" spans="1:32" hidden="1" x14ac:dyDescent="0.25">
      <c r="A8531" t="str">
        <f t="array" ref="A8531">IF(COUNT(SEARCH(RubriekenHistorisch,CONCATENATE(P8530,U8530,AB8530,AH8530))),"t","f")</f>
        <v>f</v>
      </c>
      <c r="B8531" t="str">
        <f t="shared" si="401"/>
        <v>f</v>
      </c>
      <c r="C8531" t="str">
        <f t="shared" si="402"/>
        <v>f</v>
      </c>
      <c r="D8531" t="str">
        <f t="shared" si="403"/>
        <v>f</v>
      </c>
      <c r="E8531" t="str">
        <f>IF(COUNT(SEARCH({"04.","05.","09.","12."},CONCATENATE(P8530,U8530,AB8530,AH8530))),"t","f")</f>
        <v>f</v>
      </c>
      <c r="F8531" t="str">
        <f t="array" ref="F8531">IF(COUNT(SEARCH(HistorischeRubrieken,CONCATENATE(P8530,U8530,AB8530,AH8530))),"t","f")</f>
        <v>f</v>
      </c>
      <c r="G8531">
        <v>3</v>
      </c>
      <c r="H8531">
        <v>809001</v>
      </c>
      <c r="I8531" t="s">
        <v>5343</v>
      </c>
      <c r="J8531">
        <v>20010301</v>
      </c>
      <c r="K8531">
        <v>20060301</v>
      </c>
      <c r="M8531">
        <v>0</v>
      </c>
      <c r="N8531">
        <v>0</v>
      </c>
      <c r="O8531" t="s">
        <v>5083</v>
      </c>
      <c r="R8531">
        <v>0</v>
      </c>
      <c r="S8531" t="s">
        <v>271</v>
      </c>
      <c r="AA8531" t="s">
        <v>5084</v>
      </c>
      <c r="AC8531">
        <v>1</v>
      </c>
      <c r="AE8531">
        <v>0</v>
      </c>
      <c r="AF8531" t="s">
        <v>271</v>
      </c>
    </row>
    <row r="8532" spans="1:32" hidden="1" x14ac:dyDescent="0.25">
      <c r="A8532" t="str">
        <f t="array" ref="A8532">IF(COUNT(SEARCH(RubriekenHistorisch,CONCATENATE(P8531,U8531,AB8531,AH8531))),"t","f")</f>
        <v>f</v>
      </c>
      <c r="B8532" t="str">
        <f t="shared" si="401"/>
        <v>f</v>
      </c>
      <c r="C8532" t="str">
        <f t="shared" si="402"/>
        <v>f</v>
      </c>
      <c r="D8532" t="str">
        <f t="shared" si="403"/>
        <v>f</v>
      </c>
      <c r="E8532" t="str">
        <f>IF(COUNT(SEARCH({"04.","05.","09.","12."},CONCATENATE(P8531,U8531,AB8531,AH8531))),"t","f")</f>
        <v>f</v>
      </c>
      <c r="F8532" t="str">
        <f t="array" ref="F8532">IF(COUNT(SEARCH(HistorischeRubrieken,CONCATENATE(P8531,U8531,AB8531,AH8531))),"t","f")</f>
        <v>f</v>
      </c>
      <c r="G8532">
        <v>4</v>
      </c>
      <c r="H8532">
        <v>809001</v>
      </c>
      <c r="I8532" t="s">
        <v>5344</v>
      </c>
      <c r="J8532">
        <v>20060301</v>
      </c>
      <c r="K8532">
        <v>20110601</v>
      </c>
      <c r="M8532">
        <v>0</v>
      </c>
      <c r="N8532">
        <v>0</v>
      </c>
      <c r="O8532" t="s">
        <v>5083</v>
      </c>
      <c r="R8532">
        <v>0</v>
      </c>
      <c r="S8532" t="s">
        <v>271</v>
      </c>
      <c r="AA8532" t="s">
        <v>5084</v>
      </c>
      <c r="AC8532">
        <v>1</v>
      </c>
      <c r="AE8532">
        <v>0</v>
      </c>
      <c r="AF8532" t="s">
        <v>271</v>
      </c>
    </row>
    <row r="8533" spans="1:32" hidden="1" x14ac:dyDescent="0.25">
      <c r="A8533" t="str">
        <f t="array" ref="A8533">IF(COUNT(SEARCH(RubriekenHistorisch,CONCATENATE(P8532,U8532,AB8532,AH8532))),"t","f")</f>
        <v>f</v>
      </c>
      <c r="B8533" t="str">
        <f t="shared" si="401"/>
        <v>f</v>
      </c>
      <c r="C8533" t="str">
        <f t="shared" si="402"/>
        <v>f</v>
      </c>
      <c r="D8533" t="str">
        <f t="shared" si="403"/>
        <v>f</v>
      </c>
      <c r="E8533" t="str">
        <f>IF(COUNT(SEARCH({"04.","05.","09.","12."},CONCATENATE(P8532,U8532,AB8532,AH8532))),"t","f")</f>
        <v>f</v>
      </c>
      <c r="F8533" t="str">
        <f t="array" ref="F8533">IF(COUNT(SEARCH(HistorischeRubrieken,CONCATENATE(P8532,U8532,AB8532,AH8532))),"t","f")</f>
        <v>f</v>
      </c>
      <c r="G8533">
        <v>5</v>
      </c>
      <c r="H8533">
        <v>809001</v>
      </c>
      <c r="I8533" t="s">
        <v>5345</v>
      </c>
      <c r="J8533">
        <v>20110601</v>
      </c>
      <c r="K8533">
        <v>20120115</v>
      </c>
      <c r="M8533">
        <v>0</v>
      </c>
      <c r="N8533">
        <v>0</v>
      </c>
      <c r="O8533" t="s">
        <v>5076</v>
      </c>
      <c r="R8533">
        <v>0</v>
      </c>
      <c r="S8533" t="s">
        <v>271</v>
      </c>
      <c r="AA8533" t="s">
        <v>5077</v>
      </c>
      <c r="AC8533">
        <v>1</v>
      </c>
      <c r="AE8533">
        <v>0</v>
      </c>
      <c r="AF8533" t="s">
        <v>271</v>
      </c>
    </row>
    <row r="8534" spans="1:32" hidden="1" x14ac:dyDescent="0.25">
      <c r="A8534" t="str">
        <f t="array" ref="A8534">IF(COUNT(SEARCH(RubriekenHistorisch,CONCATENATE(P8533,U8533,AB8533,AH8533))),"t","f")</f>
        <v>f</v>
      </c>
      <c r="B8534" t="str">
        <f t="shared" si="401"/>
        <v>f</v>
      </c>
      <c r="C8534" t="str">
        <f t="shared" si="402"/>
        <v>f</v>
      </c>
      <c r="D8534" t="str">
        <f t="shared" si="403"/>
        <v>f</v>
      </c>
      <c r="E8534" t="str">
        <f>IF(COUNT(SEARCH({"04.","05.","09.","12."},CONCATENATE(P8533,U8533,AB8533,AH8533))),"t","f")</f>
        <v>f</v>
      </c>
      <c r="F8534" t="str">
        <f t="array" ref="F8534">IF(COUNT(SEARCH(HistorischeRubrieken,CONCATENATE(P8533,U8533,AB8533,AH8533))),"t","f")</f>
        <v>f</v>
      </c>
      <c r="G8534">
        <v>6</v>
      </c>
      <c r="H8534">
        <v>809001</v>
      </c>
      <c r="I8534" t="s">
        <v>5345</v>
      </c>
      <c r="J8534">
        <v>20120115</v>
      </c>
      <c r="K8534">
        <v>20120917</v>
      </c>
      <c r="M8534">
        <v>0</v>
      </c>
      <c r="N8534">
        <v>0</v>
      </c>
      <c r="O8534" t="s">
        <v>5078</v>
      </c>
      <c r="R8534">
        <v>0</v>
      </c>
      <c r="S8534" t="s">
        <v>271</v>
      </c>
      <c r="AA8534" t="s">
        <v>5079</v>
      </c>
      <c r="AC8534">
        <v>1</v>
      </c>
      <c r="AE8534">
        <v>0</v>
      </c>
      <c r="AF8534" t="s">
        <v>271</v>
      </c>
    </row>
    <row r="8535" spans="1:32" x14ac:dyDescent="0.25">
      <c r="A8535" t="str">
        <f t="array" ref="A8535">IF(COUNT(SEARCH(RubriekenHistorisch,CONCATENATE(P8534,U8534,AB8534,AH8534))),"t","f")</f>
        <v>f</v>
      </c>
      <c r="B8535" t="str">
        <f t="shared" si="401"/>
        <v>f</v>
      </c>
      <c r="C8535" t="str">
        <f t="shared" si="402"/>
        <v>f</v>
      </c>
      <c r="D8535" t="str">
        <f t="shared" si="403"/>
        <v>f</v>
      </c>
      <c r="E8535" t="str">
        <f>IF(COUNT(SEARCH({"04.","05.","09.","12."},CONCATENATE(P8534,U8534,AB8534,AH8534))),"t","f")</f>
        <v>f</v>
      </c>
      <c r="F8535" t="str">
        <f t="array" ref="F8535">IF(COUNT(SEARCH(HistorischeRubrieken,CONCATENATE(P8534,U8534,AB8534,AH8534))),"t","f")</f>
        <v>f</v>
      </c>
      <c r="G8535">
        <v>7</v>
      </c>
      <c r="H8535">
        <v>809001</v>
      </c>
      <c r="I8535" t="s">
        <v>5345</v>
      </c>
      <c r="J8535">
        <v>20120917</v>
      </c>
      <c r="M8535">
        <v>0</v>
      </c>
      <c r="N8535">
        <v>0</v>
      </c>
      <c r="O8535" t="s">
        <v>5078</v>
      </c>
      <c r="R8535">
        <v>0</v>
      </c>
      <c r="S8535" t="s">
        <v>271</v>
      </c>
      <c r="AA8535" t="s">
        <v>5079</v>
      </c>
      <c r="AC8535">
        <v>1</v>
      </c>
      <c r="AE8535">
        <v>0</v>
      </c>
      <c r="AF8535" t="s">
        <v>271</v>
      </c>
    </row>
    <row r="8536" spans="1:32" hidden="1" x14ac:dyDescent="0.25">
      <c r="A8536" t="str">
        <f t="array" ref="A8536">IF(COUNT(SEARCH(RubriekenHistorisch,CONCATENATE(P8535,U8535,AB8535,AH8535))),"t","f")</f>
        <v>f</v>
      </c>
      <c r="B8536" t="str">
        <f t="shared" si="401"/>
        <v>f</v>
      </c>
      <c r="C8536" t="str">
        <f t="shared" si="402"/>
        <v>f</v>
      </c>
      <c r="D8536" t="str">
        <f t="shared" si="403"/>
        <v>f</v>
      </c>
      <c r="E8536" t="str">
        <f>IF(COUNT(SEARCH({"04.","05.","09.","12."},CONCATENATE(P8535,U8535,AB8535,AH8535))),"t","f")</f>
        <v>f</v>
      </c>
      <c r="F8536" t="str">
        <f t="array" ref="F8536">IF(COUNT(SEARCH(HistorischeRubrieken,CONCATENATE(P8535,U8535,AB8535,AH8535))),"t","f")</f>
        <v>f</v>
      </c>
      <c r="G8536">
        <v>1</v>
      </c>
      <c r="H8536">
        <v>809002</v>
      </c>
      <c r="I8536" t="s">
        <v>5346</v>
      </c>
      <c r="J8536">
        <v>20120401</v>
      </c>
      <c r="K8536">
        <v>20120901</v>
      </c>
      <c r="M8536">
        <v>0</v>
      </c>
      <c r="N8536">
        <v>0</v>
      </c>
      <c r="T8536" t="s">
        <v>5078</v>
      </c>
      <c r="U8536" t="s">
        <v>5347</v>
      </c>
      <c r="V8536">
        <v>0</v>
      </c>
      <c r="W8536">
        <v>1</v>
      </c>
      <c r="X8536">
        <v>20120402</v>
      </c>
      <c r="Y8536">
        <v>0</v>
      </c>
      <c r="Z8536" t="s">
        <v>271</v>
      </c>
    </row>
    <row r="8537" spans="1:32" hidden="1" x14ac:dyDescent="0.25">
      <c r="A8537" t="str">
        <f t="array" ref="A8537">IF(COUNT(SEARCH(RubriekenHistorisch,CONCATENATE(P8536,U8536,AB8536,AH8536))),"t","f")</f>
        <v>f</v>
      </c>
      <c r="B8537" t="str">
        <f t="shared" si="401"/>
        <v>f</v>
      </c>
      <c r="C8537" t="str">
        <f t="shared" si="402"/>
        <v>t</v>
      </c>
      <c r="D8537" t="str">
        <f t="shared" si="403"/>
        <v>f</v>
      </c>
      <c r="E8537" t="str">
        <f>IF(COUNT(SEARCH({"04.","05.","09.","12."},CONCATENATE(P8536,U8536,AB8536,AH8536))),"t","f")</f>
        <v>f</v>
      </c>
      <c r="F8537" t="str">
        <f t="array" ref="F8537">IF(COUNT(SEARCH(HistorischeRubrieken,CONCATENATE(P8536,U8536,AB8536,AH8536))),"t","f")</f>
        <v>f</v>
      </c>
      <c r="G8537">
        <v>1</v>
      </c>
      <c r="H8537">
        <v>809101</v>
      </c>
      <c r="I8537" t="s">
        <v>5348</v>
      </c>
      <c r="J8537">
        <v>19980201</v>
      </c>
      <c r="K8537">
        <v>20010301</v>
      </c>
      <c r="M8537">
        <v>0</v>
      </c>
      <c r="N8537">
        <v>0</v>
      </c>
      <c r="O8537" t="s">
        <v>5094</v>
      </c>
      <c r="R8537">
        <v>0</v>
      </c>
      <c r="S8537" t="s">
        <v>271</v>
      </c>
      <c r="AA8537" t="s">
        <v>5095</v>
      </c>
      <c r="AC8537">
        <v>1</v>
      </c>
      <c r="AE8537">
        <v>0</v>
      </c>
      <c r="AF8537" t="s">
        <v>271</v>
      </c>
    </row>
    <row r="8538" spans="1:32" hidden="1" x14ac:dyDescent="0.25">
      <c r="A8538" t="str">
        <f t="array" ref="A8538">IF(COUNT(SEARCH(RubriekenHistorisch,CONCATENATE(P8537,U8537,AB8537,AH8537))),"t","f")</f>
        <v>f</v>
      </c>
      <c r="B8538" t="str">
        <f t="shared" si="401"/>
        <v>f</v>
      </c>
      <c r="C8538" t="str">
        <f t="shared" si="402"/>
        <v>f</v>
      </c>
      <c r="D8538" t="str">
        <f t="shared" si="403"/>
        <v>f</v>
      </c>
      <c r="E8538" t="str">
        <f>IF(COUNT(SEARCH({"04.","05.","09.","12."},CONCATENATE(P8537,U8537,AB8537,AH8537))),"t","f")</f>
        <v>f</v>
      </c>
      <c r="F8538" t="str">
        <f t="array" ref="F8538">IF(COUNT(SEARCH(HistorischeRubrieken,CONCATENATE(P8537,U8537,AB8537,AH8537))),"t","f")</f>
        <v>f</v>
      </c>
      <c r="G8538">
        <v>2</v>
      </c>
      <c r="H8538">
        <v>809101</v>
      </c>
      <c r="I8538" t="s">
        <v>5348</v>
      </c>
      <c r="J8538">
        <v>20010301</v>
      </c>
      <c r="K8538">
        <v>20030901</v>
      </c>
      <c r="M8538">
        <v>0</v>
      </c>
      <c r="N8538">
        <v>0</v>
      </c>
      <c r="O8538" t="s">
        <v>5083</v>
      </c>
      <c r="R8538">
        <v>0</v>
      </c>
      <c r="S8538" t="s">
        <v>271</v>
      </c>
      <c r="AA8538" t="s">
        <v>5084</v>
      </c>
      <c r="AC8538">
        <v>1</v>
      </c>
      <c r="AE8538">
        <v>0</v>
      </c>
      <c r="AF8538" t="s">
        <v>271</v>
      </c>
    </row>
    <row r="8539" spans="1:32" hidden="1" x14ac:dyDescent="0.25">
      <c r="A8539" t="str">
        <f t="array" ref="A8539">IF(COUNT(SEARCH(RubriekenHistorisch,CONCATENATE(P8538,U8538,AB8538,AH8538))),"t","f")</f>
        <v>f</v>
      </c>
      <c r="B8539" t="str">
        <f t="shared" si="401"/>
        <v>f</v>
      </c>
      <c r="C8539" t="str">
        <f t="shared" si="402"/>
        <v>f</v>
      </c>
      <c r="D8539" t="str">
        <f t="shared" si="403"/>
        <v>f</v>
      </c>
      <c r="E8539" t="str">
        <f>IF(COUNT(SEARCH({"04.","05.","09.","12."},CONCATENATE(P8538,U8538,AB8538,AH8538))),"t","f")</f>
        <v>f</v>
      </c>
      <c r="F8539" t="str">
        <f t="array" ref="F8539">IF(COUNT(SEARCH(HistorischeRubrieken,CONCATENATE(P8538,U8538,AB8538,AH8538))),"t","f")</f>
        <v>f</v>
      </c>
      <c r="G8539">
        <v>1</v>
      </c>
      <c r="H8539">
        <v>809201</v>
      </c>
      <c r="I8539" t="s">
        <v>5349</v>
      </c>
      <c r="J8539">
        <v>19980501</v>
      </c>
      <c r="K8539">
        <v>20010301</v>
      </c>
      <c r="M8539">
        <v>0</v>
      </c>
      <c r="N8539">
        <v>0</v>
      </c>
      <c r="O8539" t="s">
        <v>5094</v>
      </c>
      <c r="R8539">
        <v>0</v>
      </c>
      <c r="S8539" t="s">
        <v>271</v>
      </c>
      <c r="AA8539" t="s">
        <v>5095</v>
      </c>
      <c r="AC8539">
        <v>1</v>
      </c>
      <c r="AE8539">
        <v>0</v>
      </c>
      <c r="AF8539" t="s">
        <v>271</v>
      </c>
    </row>
    <row r="8540" spans="1:32" hidden="1" x14ac:dyDescent="0.25">
      <c r="A8540" t="str">
        <f t="array" ref="A8540">IF(COUNT(SEARCH(RubriekenHistorisch,CONCATENATE(P8539,U8539,AB8539,AH8539))),"t","f")</f>
        <v>f</v>
      </c>
      <c r="B8540" t="str">
        <f t="shared" si="401"/>
        <v>f</v>
      </c>
      <c r="C8540" t="str">
        <f t="shared" si="402"/>
        <v>f</v>
      </c>
      <c r="D8540" t="str">
        <f t="shared" si="403"/>
        <v>f</v>
      </c>
      <c r="E8540" t="str">
        <f>IF(COUNT(SEARCH({"04.","05.","09.","12."},CONCATENATE(P8539,U8539,AB8539,AH8539))),"t","f")</f>
        <v>f</v>
      </c>
      <c r="F8540" t="str">
        <f t="array" ref="F8540">IF(COUNT(SEARCH(HistorischeRubrieken,CONCATENATE(P8539,U8539,AB8539,AH8539))),"t","f")</f>
        <v>f</v>
      </c>
      <c r="G8540">
        <v>2</v>
      </c>
      <c r="H8540">
        <v>809201</v>
      </c>
      <c r="I8540" t="s">
        <v>5349</v>
      </c>
      <c r="J8540">
        <v>20010301</v>
      </c>
      <c r="K8540">
        <v>20050901</v>
      </c>
      <c r="M8540">
        <v>0</v>
      </c>
      <c r="N8540">
        <v>0</v>
      </c>
      <c r="O8540" t="s">
        <v>5083</v>
      </c>
      <c r="R8540">
        <v>0</v>
      </c>
      <c r="S8540" t="s">
        <v>271</v>
      </c>
      <c r="AA8540" t="s">
        <v>5084</v>
      </c>
      <c r="AC8540">
        <v>1</v>
      </c>
      <c r="AE8540">
        <v>0</v>
      </c>
      <c r="AF8540" t="s">
        <v>271</v>
      </c>
    </row>
    <row r="8541" spans="1:32" hidden="1" x14ac:dyDescent="0.25">
      <c r="A8541" t="str">
        <f t="array" ref="A8541">IF(COUNT(SEARCH(RubriekenHistorisch,CONCATENATE(P8540,U8540,AB8540,AH8540))),"t","f")</f>
        <v>f</v>
      </c>
      <c r="B8541" t="str">
        <f t="shared" si="401"/>
        <v>f</v>
      </c>
      <c r="C8541" t="str">
        <f t="shared" si="402"/>
        <v>f</v>
      </c>
      <c r="D8541" t="str">
        <f t="shared" si="403"/>
        <v>f</v>
      </c>
      <c r="E8541" t="str">
        <f>IF(COUNT(SEARCH({"04.","05.","09.","12."},CONCATENATE(P8540,U8540,AB8540,AH8540))),"t","f")</f>
        <v>f</v>
      </c>
      <c r="F8541" t="str">
        <f t="array" ref="F8541">IF(COUNT(SEARCH(HistorischeRubrieken,CONCATENATE(P8540,U8540,AB8540,AH8540))),"t","f")</f>
        <v>f</v>
      </c>
      <c r="G8541">
        <v>3</v>
      </c>
      <c r="H8541">
        <v>809201</v>
      </c>
      <c r="I8541" t="s">
        <v>6224</v>
      </c>
      <c r="J8541">
        <v>20050901</v>
      </c>
      <c r="K8541">
        <v>20110601</v>
      </c>
      <c r="M8541">
        <v>0</v>
      </c>
      <c r="N8541">
        <v>0</v>
      </c>
      <c r="O8541" t="s">
        <v>5083</v>
      </c>
      <c r="R8541">
        <v>0</v>
      </c>
      <c r="S8541" t="s">
        <v>271</v>
      </c>
      <c r="AA8541" t="s">
        <v>5084</v>
      </c>
      <c r="AC8541">
        <v>1</v>
      </c>
      <c r="AE8541">
        <v>0</v>
      </c>
      <c r="AF8541" t="s">
        <v>271</v>
      </c>
    </row>
    <row r="8542" spans="1:32" hidden="1" x14ac:dyDescent="0.25">
      <c r="A8542" t="str">
        <f t="array" ref="A8542">IF(COUNT(SEARCH(RubriekenHistorisch,CONCATENATE(P8541,U8541,AB8541,AH8541))),"t","f")</f>
        <v>f</v>
      </c>
      <c r="B8542" t="str">
        <f t="shared" si="401"/>
        <v>f</v>
      </c>
      <c r="C8542" t="str">
        <f t="shared" si="402"/>
        <v>f</v>
      </c>
      <c r="D8542" t="str">
        <f t="shared" si="403"/>
        <v>f</v>
      </c>
      <c r="E8542" t="str">
        <f>IF(COUNT(SEARCH({"04.","05.","09.","12."},CONCATENATE(P8541,U8541,AB8541,AH8541))),"t","f")</f>
        <v>f</v>
      </c>
      <c r="F8542" t="str">
        <f t="array" ref="F8542">IF(COUNT(SEARCH(HistorischeRubrieken,CONCATENATE(P8541,U8541,AB8541,AH8541))),"t","f")</f>
        <v>f</v>
      </c>
      <c r="G8542">
        <v>4</v>
      </c>
      <c r="H8542">
        <v>809201</v>
      </c>
      <c r="I8542" t="s">
        <v>5350</v>
      </c>
      <c r="J8542">
        <v>20110601</v>
      </c>
      <c r="K8542">
        <v>20120115</v>
      </c>
      <c r="M8542">
        <v>0</v>
      </c>
      <c r="N8542">
        <v>0</v>
      </c>
      <c r="O8542" t="s">
        <v>5076</v>
      </c>
      <c r="R8542">
        <v>0</v>
      </c>
      <c r="S8542" t="s">
        <v>271</v>
      </c>
      <c r="AA8542" t="s">
        <v>5077</v>
      </c>
      <c r="AC8542">
        <v>1</v>
      </c>
      <c r="AE8542">
        <v>0</v>
      </c>
      <c r="AF8542" t="s">
        <v>271</v>
      </c>
    </row>
    <row r="8543" spans="1:32" hidden="1" x14ac:dyDescent="0.25">
      <c r="A8543" t="str">
        <f t="array" ref="A8543">IF(COUNT(SEARCH(RubriekenHistorisch,CONCATENATE(P8542,U8542,AB8542,AH8542))),"t","f")</f>
        <v>f</v>
      </c>
      <c r="B8543" t="str">
        <f t="shared" si="401"/>
        <v>f</v>
      </c>
      <c r="C8543" t="str">
        <f t="shared" si="402"/>
        <v>f</v>
      </c>
      <c r="D8543" t="str">
        <f t="shared" si="403"/>
        <v>f</v>
      </c>
      <c r="E8543" t="str">
        <f>IF(COUNT(SEARCH({"04.","05.","09.","12."},CONCATENATE(P8542,U8542,AB8542,AH8542))),"t","f")</f>
        <v>f</v>
      </c>
      <c r="F8543" t="str">
        <f t="array" ref="F8543">IF(COUNT(SEARCH(HistorischeRubrieken,CONCATENATE(P8542,U8542,AB8542,AH8542))),"t","f")</f>
        <v>f</v>
      </c>
      <c r="G8543">
        <v>5</v>
      </c>
      <c r="H8543">
        <v>809201</v>
      </c>
      <c r="I8543" t="s">
        <v>5350</v>
      </c>
      <c r="J8543">
        <v>20120115</v>
      </c>
      <c r="K8543">
        <v>20120917</v>
      </c>
      <c r="M8543">
        <v>0</v>
      </c>
      <c r="N8543">
        <v>0</v>
      </c>
      <c r="O8543" t="s">
        <v>5078</v>
      </c>
      <c r="R8543">
        <v>0</v>
      </c>
      <c r="S8543" t="s">
        <v>271</v>
      </c>
      <c r="AA8543" t="s">
        <v>5079</v>
      </c>
      <c r="AC8543">
        <v>1</v>
      </c>
      <c r="AE8543">
        <v>0</v>
      </c>
      <c r="AF8543" t="s">
        <v>271</v>
      </c>
    </row>
    <row r="8544" spans="1:32" hidden="1" x14ac:dyDescent="0.25">
      <c r="A8544" t="str">
        <f t="array" ref="A8544">IF(COUNT(SEARCH(RubriekenHistorisch,CONCATENATE(P8543,U8543,AB8543,AH8543))),"t","f")</f>
        <v>f</v>
      </c>
      <c r="B8544" t="str">
        <f t="shared" si="401"/>
        <v>f</v>
      </c>
      <c r="C8544" t="str">
        <f t="shared" si="402"/>
        <v>f</v>
      </c>
      <c r="D8544" t="str">
        <f t="shared" si="403"/>
        <v>f</v>
      </c>
      <c r="E8544" t="str">
        <f>IF(COUNT(SEARCH({"04.","05.","09.","12."},CONCATENATE(P8543,U8543,AB8543,AH8543))),"t","f")</f>
        <v>f</v>
      </c>
      <c r="F8544" t="str">
        <f t="array" ref="F8544">IF(COUNT(SEARCH(HistorischeRubrieken,CONCATENATE(P8543,U8543,AB8543,AH8543))),"t","f")</f>
        <v>f</v>
      </c>
      <c r="G8544">
        <v>6</v>
      </c>
      <c r="H8544">
        <v>809201</v>
      </c>
      <c r="I8544" t="s">
        <v>5350</v>
      </c>
      <c r="J8544">
        <v>20120917</v>
      </c>
      <c r="K8544">
        <v>20150901</v>
      </c>
      <c r="M8544">
        <v>0</v>
      </c>
      <c r="N8544">
        <v>0</v>
      </c>
      <c r="O8544" t="s">
        <v>5078</v>
      </c>
      <c r="R8544">
        <v>0</v>
      </c>
      <c r="S8544" t="s">
        <v>271</v>
      </c>
      <c r="AA8544" t="s">
        <v>5079</v>
      </c>
      <c r="AC8544">
        <v>1</v>
      </c>
      <c r="AE8544">
        <v>0</v>
      </c>
      <c r="AF8544" t="s">
        <v>271</v>
      </c>
    </row>
    <row r="8545" spans="1:32" hidden="1" x14ac:dyDescent="0.25">
      <c r="A8545" t="str">
        <f t="array" ref="A8545">IF(COUNT(SEARCH(RubriekenHistorisch,CONCATENATE(P8544,U8544,AB8544,AH8544))),"t","f")</f>
        <v>f</v>
      </c>
      <c r="B8545" t="str">
        <f t="shared" si="401"/>
        <v>f</v>
      </c>
      <c r="C8545" t="str">
        <f t="shared" si="402"/>
        <v>f</v>
      </c>
      <c r="D8545" t="str">
        <f t="shared" si="403"/>
        <v>f</v>
      </c>
      <c r="E8545" t="str">
        <f>IF(COUNT(SEARCH({"04.","05.","09.","12."},CONCATENATE(P8544,U8544,AB8544,AH8544))),"t","f")</f>
        <v>f</v>
      </c>
      <c r="F8545" t="str">
        <f t="array" ref="F8545">IF(COUNT(SEARCH(HistorischeRubrieken,CONCATENATE(P8544,U8544,AB8544,AH8544))),"t","f")</f>
        <v>f</v>
      </c>
      <c r="G8545">
        <v>7</v>
      </c>
      <c r="H8545">
        <v>809201</v>
      </c>
      <c r="I8545" t="s">
        <v>5350</v>
      </c>
      <c r="J8545">
        <v>20150901</v>
      </c>
      <c r="K8545">
        <v>20151001</v>
      </c>
      <c r="M8545">
        <v>0</v>
      </c>
      <c r="N8545">
        <v>0</v>
      </c>
      <c r="U8545" t="s">
        <v>5351</v>
      </c>
      <c r="V8545">
        <v>2</v>
      </c>
      <c r="W8545">
        <v>0</v>
      </c>
      <c r="X8545">
        <v>20150914</v>
      </c>
      <c r="Y8545">
        <v>0</v>
      </c>
      <c r="Z8545" t="s">
        <v>271</v>
      </c>
    </row>
    <row r="8546" spans="1:32" hidden="1" x14ac:dyDescent="0.25">
      <c r="A8546" t="str">
        <f t="array" ref="A8546">IF(COUNT(SEARCH(RubriekenHistorisch,CONCATENATE(P8545,U8545,AB8545,AH8545))),"t","f")</f>
        <v>f</v>
      </c>
      <c r="B8546" t="str">
        <f t="shared" si="401"/>
        <v>f</v>
      </c>
      <c r="C8546" t="str">
        <f t="shared" si="402"/>
        <v>t</v>
      </c>
      <c r="D8546" t="str">
        <f t="shared" si="403"/>
        <v>f</v>
      </c>
      <c r="E8546" t="str">
        <f>IF(COUNT(SEARCH({"04.","05.","09.","12."},CONCATENATE(P8545,U8545,AB8545,AH8545))),"t","f")</f>
        <v>f</v>
      </c>
      <c r="F8546" t="str">
        <f t="array" ref="F8546">IF(COUNT(SEARCH(HistorischeRubrieken,CONCATENATE(P8545,U8545,AB8545,AH8545))),"t","f")</f>
        <v>f</v>
      </c>
      <c r="G8546">
        <v>1</v>
      </c>
      <c r="H8546">
        <v>809301</v>
      </c>
      <c r="I8546" t="s">
        <v>5352</v>
      </c>
      <c r="J8546">
        <v>19980501</v>
      </c>
      <c r="K8546">
        <v>20010301</v>
      </c>
      <c r="M8546">
        <v>0</v>
      </c>
      <c r="N8546">
        <v>0</v>
      </c>
      <c r="O8546" t="s">
        <v>5094</v>
      </c>
      <c r="R8546">
        <v>0</v>
      </c>
      <c r="S8546" t="s">
        <v>271</v>
      </c>
      <c r="AA8546" t="s">
        <v>5095</v>
      </c>
      <c r="AC8546">
        <v>1</v>
      </c>
      <c r="AE8546">
        <v>0</v>
      </c>
      <c r="AF8546" t="s">
        <v>271</v>
      </c>
    </row>
    <row r="8547" spans="1:32" hidden="1" x14ac:dyDescent="0.25">
      <c r="A8547" t="str">
        <f t="array" ref="A8547">IF(COUNT(SEARCH(RubriekenHistorisch,CONCATENATE(P8546,U8546,AB8546,AH8546))),"t","f")</f>
        <v>f</v>
      </c>
      <c r="B8547" t="str">
        <f t="shared" si="401"/>
        <v>f</v>
      </c>
      <c r="C8547" t="str">
        <f t="shared" si="402"/>
        <v>f</v>
      </c>
      <c r="D8547" t="str">
        <f t="shared" si="403"/>
        <v>f</v>
      </c>
      <c r="E8547" t="str">
        <f>IF(COUNT(SEARCH({"04.","05.","09.","12."},CONCATENATE(P8546,U8546,AB8546,AH8546))),"t","f")</f>
        <v>f</v>
      </c>
      <c r="F8547" t="str">
        <f t="array" ref="F8547">IF(COUNT(SEARCH(HistorischeRubrieken,CONCATENATE(P8546,U8546,AB8546,AH8546))),"t","f")</f>
        <v>f</v>
      </c>
      <c r="G8547">
        <v>2</v>
      </c>
      <c r="H8547">
        <v>809301</v>
      </c>
      <c r="I8547" t="s">
        <v>5352</v>
      </c>
      <c r="J8547">
        <v>20010301</v>
      </c>
      <c r="K8547">
        <v>20040901</v>
      </c>
      <c r="M8547">
        <v>0</v>
      </c>
      <c r="N8547">
        <v>0</v>
      </c>
      <c r="O8547" t="s">
        <v>5083</v>
      </c>
      <c r="R8547">
        <v>0</v>
      </c>
      <c r="S8547" t="s">
        <v>271</v>
      </c>
      <c r="AA8547" t="s">
        <v>5084</v>
      </c>
      <c r="AC8547">
        <v>1</v>
      </c>
      <c r="AE8547">
        <v>0</v>
      </c>
      <c r="AF8547" t="s">
        <v>271</v>
      </c>
    </row>
    <row r="8548" spans="1:32" hidden="1" x14ac:dyDescent="0.25">
      <c r="A8548" t="str">
        <f t="array" ref="A8548">IF(COUNT(SEARCH(RubriekenHistorisch,CONCATENATE(P8547,U8547,AB8547,AH8547))),"t","f")</f>
        <v>f</v>
      </c>
      <c r="B8548" t="str">
        <f t="shared" si="401"/>
        <v>f</v>
      </c>
      <c r="C8548" t="str">
        <f t="shared" si="402"/>
        <v>f</v>
      </c>
      <c r="D8548" t="str">
        <f t="shared" si="403"/>
        <v>f</v>
      </c>
      <c r="E8548" t="str">
        <f>IF(COUNT(SEARCH({"04.","05.","09.","12."},CONCATENATE(P8547,U8547,AB8547,AH8547))),"t","f")</f>
        <v>f</v>
      </c>
      <c r="F8548" t="str">
        <f t="array" ref="F8548">IF(COUNT(SEARCH(HistorischeRubrieken,CONCATENATE(P8547,U8547,AB8547,AH8547))),"t","f")</f>
        <v>f</v>
      </c>
      <c r="G8548">
        <v>3</v>
      </c>
      <c r="H8548">
        <v>809301</v>
      </c>
      <c r="I8548" t="s">
        <v>5352</v>
      </c>
      <c r="J8548">
        <v>20040901</v>
      </c>
      <c r="K8548">
        <v>20050601</v>
      </c>
      <c r="M8548">
        <v>0</v>
      </c>
      <c r="N8548">
        <v>0</v>
      </c>
      <c r="O8548" t="s">
        <v>5083</v>
      </c>
      <c r="R8548">
        <v>0</v>
      </c>
      <c r="S8548" t="s">
        <v>271</v>
      </c>
      <c r="AA8548" t="s">
        <v>5084</v>
      </c>
      <c r="AC8548">
        <v>1</v>
      </c>
      <c r="AE8548">
        <v>0</v>
      </c>
      <c r="AF8548" t="s">
        <v>271</v>
      </c>
    </row>
    <row r="8549" spans="1:32" hidden="1" x14ac:dyDescent="0.25">
      <c r="A8549" t="str">
        <f t="array" ref="A8549">IF(COUNT(SEARCH(RubriekenHistorisch,CONCATENATE(P8548,U8548,AB8548,AH8548))),"t","f")</f>
        <v>f</v>
      </c>
      <c r="B8549" t="str">
        <f t="shared" si="401"/>
        <v>f</v>
      </c>
      <c r="C8549" t="str">
        <f t="shared" si="402"/>
        <v>f</v>
      </c>
      <c r="D8549" t="str">
        <f t="shared" si="403"/>
        <v>f</v>
      </c>
      <c r="E8549" t="str">
        <f>IF(COUNT(SEARCH({"04.","05.","09.","12."},CONCATENATE(P8548,U8548,AB8548,AH8548))),"t","f")</f>
        <v>f</v>
      </c>
      <c r="F8549" t="str">
        <f t="array" ref="F8549">IF(COUNT(SEARCH(HistorischeRubrieken,CONCATENATE(P8548,U8548,AB8548,AH8548))),"t","f")</f>
        <v>f</v>
      </c>
      <c r="G8549">
        <v>4</v>
      </c>
      <c r="H8549">
        <v>809301</v>
      </c>
      <c r="I8549" t="s">
        <v>5353</v>
      </c>
      <c r="J8549">
        <v>20050601</v>
      </c>
      <c r="K8549">
        <v>20110601</v>
      </c>
      <c r="M8549">
        <v>0</v>
      </c>
      <c r="N8549">
        <v>0</v>
      </c>
      <c r="O8549" t="s">
        <v>5083</v>
      </c>
      <c r="R8549">
        <v>0</v>
      </c>
      <c r="S8549" t="s">
        <v>271</v>
      </c>
      <c r="AA8549" t="s">
        <v>5084</v>
      </c>
      <c r="AC8549">
        <v>1</v>
      </c>
      <c r="AE8549">
        <v>0</v>
      </c>
      <c r="AF8549" t="s">
        <v>271</v>
      </c>
    </row>
    <row r="8550" spans="1:32" hidden="1" x14ac:dyDescent="0.25">
      <c r="A8550" t="str">
        <f t="array" ref="A8550">IF(COUNT(SEARCH(RubriekenHistorisch,CONCATENATE(P8549,U8549,AB8549,AH8549))),"t","f")</f>
        <v>f</v>
      </c>
      <c r="B8550" t="str">
        <f t="shared" si="401"/>
        <v>f</v>
      </c>
      <c r="C8550" t="str">
        <f t="shared" si="402"/>
        <v>f</v>
      </c>
      <c r="D8550" t="str">
        <f t="shared" si="403"/>
        <v>f</v>
      </c>
      <c r="E8550" t="str">
        <f>IF(COUNT(SEARCH({"04.","05.","09.","12."},CONCATENATE(P8549,U8549,AB8549,AH8549))),"t","f")</f>
        <v>f</v>
      </c>
      <c r="F8550" t="str">
        <f t="array" ref="F8550">IF(COUNT(SEARCH(HistorischeRubrieken,CONCATENATE(P8549,U8549,AB8549,AH8549))),"t","f")</f>
        <v>f</v>
      </c>
      <c r="G8550">
        <v>5</v>
      </c>
      <c r="H8550">
        <v>809301</v>
      </c>
      <c r="I8550" t="s">
        <v>5353</v>
      </c>
      <c r="J8550">
        <v>20110601</v>
      </c>
      <c r="K8550">
        <v>20120115</v>
      </c>
      <c r="M8550">
        <v>0</v>
      </c>
      <c r="N8550">
        <v>0</v>
      </c>
      <c r="O8550" t="s">
        <v>5076</v>
      </c>
      <c r="R8550">
        <v>0</v>
      </c>
      <c r="S8550" t="s">
        <v>271</v>
      </c>
      <c r="AA8550" t="s">
        <v>5077</v>
      </c>
      <c r="AC8550">
        <v>1</v>
      </c>
      <c r="AE8550">
        <v>0</v>
      </c>
      <c r="AF8550" t="s">
        <v>271</v>
      </c>
    </row>
    <row r="8551" spans="1:32" hidden="1" x14ac:dyDescent="0.25">
      <c r="A8551" t="str">
        <f t="array" ref="A8551">IF(COUNT(SEARCH(RubriekenHistorisch,CONCATENATE(P8550,U8550,AB8550,AH8550))),"t","f")</f>
        <v>f</v>
      </c>
      <c r="B8551" t="str">
        <f t="shared" si="401"/>
        <v>f</v>
      </c>
      <c r="C8551" t="str">
        <f t="shared" si="402"/>
        <v>f</v>
      </c>
      <c r="D8551" t="str">
        <f t="shared" si="403"/>
        <v>f</v>
      </c>
      <c r="E8551" t="str">
        <f>IF(COUNT(SEARCH({"04.","05.","09.","12."},CONCATENATE(P8550,U8550,AB8550,AH8550))),"t","f")</f>
        <v>f</v>
      </c>
      <c r="F8551" t="str">
        <f t="array" ref="F8551">IF(COUNT(SEARCH(HistorischeRubrieken,CONCATENATE(P8550,U8550,AB8550,AH8550))),"t","f")</f>
        <v>f</v>
      </c>
      <c r="G8551">
        <v>6</v>
      </c>
      <c r="H8551">
        <v>809301</v>
      </c>
      <c r="I8551" t="s">
        <v>5353</v>
      </c>
      <c r="J8551">
        <v>20120115</v>
      </c>
      <c r="K8551">
        <v>20120917</v>
      </c>
      <c r="M8551">
        <v>0</v>
      </c>
      <c r="N8551">
        <v>0</v>
      </c>
      <c r="O8551" t="s">
        <v>5078</v>
      </c>
      <c r="R8551">
        <v>0</v>
      </c>
      <c r="S8551" t="s">
        <v>271</v>
      </c>
      <c r="AA8551" t="s">
        <v>5079</v>
      </c>
      <c r="AC8551">
        <v>1</v>
      </c>
      <c r="AE8551">
        <v>0</v>
      </c>
      <c r="AF8551" t="s">
        <v>271</v>
      </c>
    </row>
    <row r="8552" spans="1:32" x14ac:dyDescent="0.25">
      <c r="A8552" t="str">
        <f t="array" ref="A8552">IF(COUNT(SEARCH(RubriekenHistorisch,CONCATENATE(P8551,U8551,AB8551,AH8551))),"t","f")</f>
        <v>f</v>
      </c>
      <c r="B8552" t="str">
        <f t="shared" si="401"/>
        <v>f</v>
      </c>
      <c r="C8552" t="str">
        <f t="shared" si="402"/>
        <v>f</v>
      </c>
      <c r="D8552" t="str">
        <f t="shared" si="403"/>
        <v>f</v>
      </c>
      <c r="E8552" t="str">
        <f>IF(COUNT(SEARCH({"04.","05.","09.","12."},CONCATENATE(P8551,U8551,AB8551,AH8551))),"t","f")</f>
        <v>f</v>
      </c>
      <c r="F8552" t="str">
        <f t="array" ref="F8552">IF(COUNT(SEARCH(HistorischeRubrieken,CONCATENATE(P8551,U8551,AB8551,AH8551))),"t","f")</f>
        <v>f</v>
      </c>
      <c r="G8552">
        <v>7</v>
      </c>
      <c r="H8552">
        <v>809301</v>
      </c>
      <c r="I8552" t="s">
        <v>5353</v>
      </c>
      <c r="J8552">
        <v>20120917</v>
      </c>
      <c r="M8552">
        <v>0</v>
      </c>
      <c r="N8552">
        <v>0</v>
      </c>
      <c r="O8552" t="s">
        <v>5078</v>
      </c>
      <c r="R8552">
        <v>0</v>
      </c>
      <c r="S8552" t="s">
        <v>271</v>
      </c>
      <c r="AA8552" t="s">
        <v>5079</v>
      </c>
      <c r="AC8552">
        <v>1</v>
      </c>
      <c r="AE8552">
        <v>0</v>
      </c>
      <c r="AF8552" t="s">
        <v>271</v>
      </c>
    </row>
    <row r="8553" spans="1:32" hidden="1" x14ac:dyDescent="0.25">
      <c r="A8553" t="str">
        <f t="array" ref="A8553">IF(COUNT(SEARCH(RubriekenHistorisch,CONCATENATE(P8552,U8552,AB8552,AH8552))),"t","f")</f>
        <v>f</v>
      </c>
      <c r="B8553" t="str">
        <f t="shared" si="401"/>
        <v>f</v>
      </c>
      <c r="C8553" t="str">
        <f t="shared" si="402"/>
        <v>f</v>
      </c>
      <c r="D8553" t="str">
        <f t="shared" si="403"/>
        <v>f</v>
      </c>
      <c r="E8553" t="str">
        <f>IF(COUNT(SEARCH({"04.","05.","09.","12."},CONCATENATE(P8552,U8552,AB8552,AH8552))),"t","f")</f>
        <v>f</v>
      </c>
      <c r="F8553" t="str">
        <f t="array" ref="F8553">IF(COUNT(SEARCH(HistorischeRubrieken,CONCATENATE(P8552,U8552,AB8552,AH8552))),"t","f")</f>
        <v>f</v>
      </c>
      <c r="G8553">
        <v>1</v>
      </c>
      <c r="H8553">
        <v>809302</v>
      </c>
      <c r="I8553" t="s">
        <v>5354</v>
      </c>
      <c r="J8553">
        <v>20120401</v>
      </c>
      <c r="K8553">
        <v>20120901</v>
      </c>
      <c r="M8553">
        <v>0</v>
      </c>
      <c r="N8553">
        <v>0</v>
      </c>
      <c r="T8553" t="s">
        <v>5078</v>
      </c>
      <c r="U8553" t="s">
        <v>5355</v>
      </c>
      <c r="V8553">
        <v>0</v>
      </c>
      <c r="W8553">
        <v>1</v>
      </c>
      <c r="X8553">
        <v>20120402</v>
      </c>
      <c r="Y8553">
        <v>0</v>
      </c>
      <c r="Z8553" t="s">
        <v>271</v>
      </c>
    </row>
    <row r="8554" spans="1:32" hidden="1" x14ac:dyDescent="0.25">
      <c r="A8554" t="str">
        <f t="array" ref="A8554">IF(COUNT(SEARCH(RubriekenHistorisch,CONCATENATE(P8553,U8553,AB8553,AH8553))),"t","f")</f>
        <v>f</v>
      </c>
      <c r="B8554" t="str">
        <f t="shared" si="401"/>
        <v>f</v>
      </c>
      <c r="C8554" t="str">
        <f t="shared" si="402"/>
        <v>t</v>
      </c>
      <c r="D8554" t="str">
        <f t="shared" si="403"/>
        <v>f</v>
      </c>
      <c r="E8554" t="str">
        <f>IF(COUNT(SEARCH({"04.","05.","09.","12."},CONCATENATE(P8553,U8553,AB8553,AH8553))),"t","f")</f>
        <v>f</v>
      </c>
      <c r="F8554" t="str">
        <f t="array" ref="F8554">IF(COUNT(SEARCH(HistorischeRubrieken,CONCATENATE(P8553,U8553,AB8553,AH8553))),"t","f")</f>
        <v>f</v>
      </c>
      <c r="G8554">
        <v>1</v>
      </c>
      <c r="H8554">
        <v>809401</v>
      </c>
      <c r="I8554" t="s">
        <v>5356</v>
      </c>
      <c r="J8554">
        <v>19980501</v>
      </c>
      <c r="K8554">
        <v>20010301</v>
      </c>
      <c r="M8554">
        <v>0</v>
      </c>
      <c r="N8554">
        <v>0</v>
      </c>
      <c r="O8554" t="s">
        <v>5094</v>
      </c>
      <c r="R8554">
        <v>0</v>
      </c>
      <c r="S8554" t="s">
        <v>271</v>
      </c>
      <c r="AA8554" t="s">
        <v>5095</v>
      </c>
      <c r="AC8554">
        <v>1</v>
      </c>
      <c r="AE8554">
        <v>0</v>
      </c>
      <c r="AF8554" t="s">
        <v>271</v>
      </c>
    </row>
    <row r="8555" spans="1:32" hidden="1" x14ac:dyDescent="0.25">
      <c r="A8555" t="str">
        <f t="array" ref="A8555">IF(COUNT(SEARCH(RubriekenHistorisch,CONCATENATE(P8554,U8554,AB8554,AH8554))),"t","f")</f>
        <v>f</v>
      </c>
      <c r="B8555" t="str">
        <f t="shared" si="401"/>
        <v>f</v>
      </c>
      <c r="C8555" t="str">
        <f t="shared" si="402"/>
        <v>f</v>
      </c>
      <c r="D8555" t="str">
        <f t="shared" si="403"/>
        <v>f</v>
      </c>
      <c r="E8555" t="str">
        <f>IF(COUNT(SEARCH({"04.","05.","09.","12."},CONCATENATE(P8554,U8554,AB8554,AH8554))),"t","f")</f>
        <v>f</v>
      </c>
      <c r="F8555" t="str">
        <f t="array" ref="F8555">IF(COUNT(SEARCH(HistorischeRubrieken,CONCATENATE(P8554,U8554,AB8554,AH8554))),"t","f")</f>
        <v>f</v>
      </c>
      <c r="G8555">
        <v>2</v>
      </c>
      <c r="H8555">
        <v>809401</v>
      </c>
      <c r="I8555" t="s">
        <v>5357</v>
      </c>
      <c r="J8555">
        <v>20010301</v>
      </c>
      <c r="K8555">
        <v>20101201</v>
      </c>
      <c r="M8555">
        <v>0</v>
      </c>
      <c r="N8555">
        <v>0</v>
      </c>
      <c r="O8555" t="s">
        <v>5083</v>
      </c>
      <c r="R8555">
        <v>0</v>
      </c>
      <c r="S8555" t="s">
        <v>271</v>
      </c>
      <c r="AA8555" t="s">
        <v>5084</v>
      </c>
      <c r="AC8555">
        <v>1</v>
      </c>
      <c r="AE8555">
        <v>0</v>
      </c>
      <c r="AF8555" t="s">
        <v>271</v>
      </c>
    </row>
    <row r="8556" spans="1:32" hidden="1" x14ac:dyDescent="0.25">
      <c r="A8556" t="str">
        <f t="array" ref="A8556">IF(COUNT(SEARCH(RubriekenHistorisch,CONCATENATE(P8555,U8555,AB8555,AH8555))),"t","f")</f>
        <v>f</v>
      </c>
      <c r="B8556" t="str">
        <f t="shared" si="401"/>
        <v>f</v>
      </c>
      <c r="C8556" t="str">
        <f t="shared" si="402"/>
        <v>f</v>
      </c>
      <c r="D8556" t="str">
        <f t="shared" si="403"/>
        <v>f</v>
      </c>
      <c r="E8556" t="str">
        <f>IF(COUNT(SEARCH({"04.","05.","09.","12."},CONCATENATE(P8555,U8555,AB8555,AH8555))),"t","f")</f>
        <v>f</v>
      </c>
      <c r="F8556" t="str">
        <f t="array" ref="F8556">IF(COUNT(SEARCH(HistorischeRubrieken,CONCATENATE(P8555,U8555,AB8555,AH8555))),"t","f")</f>
        <v>f</v>
      </c>
      <c r="G8556">
        <v>1</v>
      </c>
      <c r="H8556">
        <v>809501</v>
      </c>
      <c r="I8556" t="s">
        <v>5358</v>
      </c>
      <c r="J8556">
        <v>19980501</v>
      </c>
      <c r="K8556">
        <v>20010301</v>
      </c>
      <c r="M8556">
        <v>0</v>
      </c>
      <c r="N8556">
        <v>0</v>
      </c>
      <c r="O8556" t="s">
        <v>5094</v>
      </c>
      <c r="R8556">
        <v>0</v>
      </c>
      <c r="S8556" t="s">
        <v>271</v>
      </c>
      <c r="AA8556" t="s">
        <v>5095</v>
      </c>
      <c r="AC8556">
        <v>1</v>
      </c>
      <c r="AE8556">
        <v>0</v>
      </c>
      <c r="AF8556" t="s">
        <v>271</v>
      </c>
    </row>
    <row r="8557" spans="1:32" hidden="1" x14ac:dyDescent="0.25">
      <c r="A8557" t="str">
        <f t="array" ref="A8557">IF(COUNT(SEARCH(RubriekenHistorisch,CONCATENATE(P8556,U8556,AB8556,AH8556))),"t","f")</f>
        <v>f</v>
      </c>
      <c r="B8557" t="str">
        <f t="shared" si="401"/>
        <v>f</v>
      </c>
      <c r="C8557" t="str">
        <f t="shared" si="402"/>
        <v>f</v>
      </c>
      <c r="D8557" t="str">
        <f t="shared" si="403"/>
        <v>f</v>
      </c>
      <c r="E8557" t="str">
        <f>IF(COUNT(SEARCH({"04.","05.","09.","12."},CONCATENATE(P8556,U8556,AB8556,AH8556))),"t","f")</f>
        <v>f</v>
      </c>
      <c r="F8557" t="str">
        <f t="array" ref="F8557">IF(COUNT(SEARCH(HistorischeRubrieken,CONCATENATE(P8556,U8556,AB8556,AH8556))),"t","f")</f>
        <v>f</v>
      </c>
      <c r="G8557">
        <v>2</v>
      </c>
      <c r="H8557">
        <v>809501</v>
      </c>
      <c r="I8557" t="s">
        <v>5358</v>
      </c>
      <c r="J8557">
        <v>20010301</v>
      </c>
      <c r="K8557">
        <v>20030901</v>
      </c>
      <c r="M8557">
        <v>0</v>
      </c>
      <c r="N8557">
        <v>0</v>
      </c>
      <c r="O8557" t="s">
        <v>5083</v>
      </c>
      <c r="R8557">
        <v>0</v>
      </c>
      <c r="S8557" t="s">
        <v>271</v>
      </c>
      <c r="AA8557" t="s">
        <v>5084</v>
      </c>
      <c r="AC8557">
        <v>1</v>
      </c>
      <c r="AE8557">
        <v>0</v>
      </c>
      <c r="AF8557" t="s">
        <v>271</v>
      </c>
    </row>
    <row r="8558" spans="1:32" hidden="1" x14ac:dyDescent="0.25">
      <c r="A8558" t="str">
        <f t="array" ref="A8558">IF(COUNT(SEARCH(RubriekenHistorisch,CONCATENATE(P8557,U8557,AB8557,AH8557))),"t","f")</f>
        <v>f</v>
      </c>
      <c r="B8558" t="str">
        <f t="shared" si="401"/>
        <v>f</v>
      </c>
      <c r="C8558" t="str">
        <f t="shared" si="402"/>
        <v>f</v>
      </c>
      <c r="D8558" t="str">
        <f t="shared" si="403"/>
        <v>f</v>
      </c>
      <c r="E8558" t="str">
        <f>IF(COUNT(SEARCH({"04.","05.","09.","12."},CONCATENATE(P8557,U8557,AB8557,AH8557))),"t","f")</f>
        <v>f</v>
      </c>
      <c r="F8558" t="str">
        <f t="array" ref="F8558">IF(COUNT(SEARCH(HistorischeRubrieken,CONCATENATE(P8557,U8557,AB8557,AH8557))),"t","f")</f>
        <v>f</v>
      </c>
      <c r="G8558">
        <v>3</v>
      </c>
      <c r="H8558">
        <v>809501</v>
      </c>
      <c r="I8558" t="s">
        <v>5358</v>
      </c>
      <c r="J8558">
        <v>20030901</v>
      </c>
      <c r="K8558">
        <v>20040301</v>
      </c>
      <c r="M8558">
        <v>0</v>
      </c>
      <c r="N8558">
        <v>0</v>
      </c>
      <c r="O8558" t="s">
        <v>5083</v>
      </c>
      <c r="R8558">
        <v>0</v>
      </c>
      <c r="S8558" t="s">
        <v>271</v>
      </c>
      <c r="AA8558" t="s">
        <v>5084</v>
      </c>
      <c r="AC8558">
        <v>1</v>
      </c>
      <c r="AE8558">
        <v>0</v>
      </c>
      <c r="AF8558" t="s">
        <v>271</v>
      </c>
    </row>
    <row r="8559" spans="1:32" hidden="1" x14ac:dyDescent="0.25">
      <c r="A8559" t="str">
        <f t="array" ref="A8559">IF(COUNT(SEARCH(RubriekenHistorisch,CONCATENATE(P8558,U8558,AB8558,AH8558))),"t","f")</f>
        <v>f</v>
      </c>
      <c r="B8559" t="str">
        <f t="shared" si="401"/>
        <v>f</v>
      </c>
      <c r="C8559" t="str">
        <f t="shared" si="402"/>
        <v>f</v>
      </c>
      <c r="D8559" t="str">
        <f t="shared" si="403"/>
        <v>f</v>
      </c>
      <c r="E8559" t="str">
        <f>IF(COUNT(SEARCH({"04.","05.","09.","12."},CONCATENATE(P8558,U8558,AB8558,AH8558))),"t","f")</f>
        <v>f</v>
      </c>
      <c r="F8559" t="str">
        <f t="array" ref="F8559">IF(COUNT(SEARCH(HistorischeRubrieken,CONCATENATE(P8558,U8558,AB8558,AH8558))),"t","f")</f>
        <v>f</v>
      </c>
      <c r="G8559">
        <v>4</v>
      </c>
      <c r="H8559">
        <v>809501</v>
      </c>
      <c r="I8559" t="s">
        <v>5359</v>
      </c>
      <c r="J8559">
        <v>20040301</v>
      </c>
      <c r="K8559">
        <v>20110601</v>
      </c>
      <c r="M8559">
        <v>0</v>
      </c>
      <c r="N8559">
        <v>0</v>
      </c>
      <c r="O8559" t="s">
        <v>5083</v>
      </c>
      <c r="R8559">
        <v>0</v>
      </c>
      <c r="S8559" t="s">
        <v>271</v>
      </c>
      <c r="AA8559" t="s">
        <v>5084</v>
      </c>
      <c r="AC8559">
        <v>1</v>
      </c>
      <c r="AE8559">
        <v>0</v>
      </c>
      <c r="AF8559" t="s">
        <v>271</v>
      </c>
    </row>
    <row r="8560" spans="1:32" hidden="1" x14ac:dyDescent="0.25">
      <c r="A8560" t="str">
        <f t="array" ref="A8560">IF(COUNT(SEARCH(RubriekenHistorisch,CONCATENATE(P8559,U8559,AB8559,AH8559))),"t","f")</f>
        <v>f</v>
      </c>
      <c r="B8560" t="str">
        <f t="shared" si="401"/>
        <v>f</v>
      </c>
      <c r="C8560" t="str">
        <f t="shared" si="402"/>
        <v>f</v>
      </c>
      <c r="D8560" t="str">
        <f t="shared" si="403"/>
        <v>f</v>
      </c>
      <c r="E8560" t="str">
        <f>IF(COUNT(SEARCH({"04.","05.","09.","12."},CONCATENATE(P8559,U8559,AB8559,AH8559))),"t","f")</f>
        <v>f</v>
      </c>
      <c r="F8560" t="str">
        <f t="array" ref="F8560">IF(COUNT(SEARCH(HistorischeRubrieken,CONCATENATE(P8559,U8559,AB8559,AH8559))),"t","f")</f>
        <v>f</v>
      </c>
      <c r="G8560">
        <v>5</v>
      </c>
      <c r="H8560">
        <v>809501</v>
      </c>
      <c r="I8560" t="s">
        <v>5359</v>
      </c>
      <c r="J8560">
        <v>20110601</v>
      </c>
      <c r="K8560">
        <v>20111201</v>
      </c>
      <c r="M8560">
        <v>0</v>
      </c>
      <c r="N8560">
        <v>0</v>
      </c>
      <c r="O8560" t="s">
        <v>5076</v>
      </c>
      <c r="R8560">
        <v>0</v>
      </c>
      <c r="S8560" t="s">
        <v>271</v>
      </c>
      <c r="AA8560" t="s">
        <v>5077</v>
      </c>
      <c r="AC8560">
        <v>1</v>
      </c>
      <c r="AE8560">
        <v>0</v>
      </c>
      <c r="AF8560" t="s">
        <v>271</v>
      </c>
    </row>
    <row r="8561" spans="1:32" hidden="1" x14ac:dyDescent="0.25">
      <c r="A8561" t="str">
        <f t="array" ref="A8561">IF(COUNT(SEARCH(RubriekenHistorisch,CONCATENATE(P8560,U8560,AB8560,AH8560))),"t","f")</f>
        <v>f</v>
      </c>
      <c r="B8561" t="str">
        <f t="shared" si="401"/>
        <v>f</v>
      </c>
      <c r="C8561" t="str">
        <f t="shared" si="402"/>
        <v>f</v>
      </c>
      <c r="D8561" t="str">
        <f t="shared" si="403"/>
        <v>f</v>
      </c>
      <c r="E8561" t="str">
        <f>IF(COUNT(SEARCH({"04.","05.","09.","12."},CONCATENATE(P8560,U8560,AB8560,AH8560))),"t","f")</f>
        <v>f</v>
      </c>
      <c r="F8561" t="str">
        <f t="array" ref="F8561">IF(COUNT(SEARCH(HistorischeRubrieken,CONCATENATE(P8560,U8560,AB8560,AH8560))),"t","f")</f>
        <v>f</v>
      </c>
      <c r="G8561">
        <v>6</v>
      </c>
      <c r="H8561">
        <v>809501</v>
      </c>
      <c r="I8561" t="s">
        <v>5360</v>
      </c>
      <c r="J8561">
        <v>20111201</v>
      </c>
      <c r="K8561">
        <v>20120115</v>
      </c>
      <c r="M8561">
        <v>0</v>
      </c>
      <c r="N8561">
        <v>0</v>
      </c>
      <c r="O8561" t="s">
        <v>5076</v>
      </c>
      <c r="R8561">
        <v>0</v>
      </c>
      <c r="S8561" t="s">
        <v>271</v>
      </c>
      <c r="AA8561" t="s">
        <v>5077</v>
      </c>
      <c r="AC8561">
        <v>1</v>
      </c>
      <c r="AE8561">
        <v>0</v>
      </c>
      <c r="AF8561" t="s">
        <v>271</v>
      </c>
    </row>
    <row r="8562" spans="1:32" hidden="1" x14ac:dyDescent="0.25">
      <c r="A8562" t="str">
        <f t="array" ref="A8562">IF(COUNT(SEARCH(RubriekenHistorisch,CONCATENATE(P8561,U8561,AB8561,AH8561))),"t","f")</f>
        <v>f</v>
      </c>
      <c r="B8562" t="str">
        <f t="shared" si="401"/>
        <v>f</v>
      </c>
      <c r="C8562" t="str">
        <f t="shared" si="402"/>
        <v>f</v>
      </c>
      <c r="D8562" t="str">
        <f t="shared" si="403"/>
        <v>f</v>
      </c>
      <c r="E8562" t="str">
        <f>IF(COUNT(SEARCH({"04.","05.","09.","12."},CONCATENATE(P8561,U8561,AB8561,AH8561))),"t","f")</f>
        <v>f</v>
      </c>
      <c r="F8562" t="str">
        <f t="array" ref="F8562">IF(COUNT(SEARCH(HistorischeRubrieken,CONCATENATE(P8561,U8561,AB8561,AH8561))),"t","f")</f>
        <v>f</v>
      </c>
      <c r="G8562">
        <v>7</v>
      </c>
      <c r="H8562">
        <v>809501</v>
      </c>
      <c r="I8562" t="s">
        <v>5360</v>
      </c>
      <c r="J8562">
        <v>20120115</v>
      </c>
      <c r="K8562">
        <v>20120917</v>
      </c>
      <c r="M8562">
        <v>0</v>
      </c>
      <c r="N8562">
        <v>0</v>
      </c>
      <c r="O8562" t="s">
        <v>5078</v>
      </c>
      <c r="R8562">
        <v>0</v>
      </c>
      <c r="S8562" t="s">
        <v>271</v>
      </c>
      <c r="AA8562" t="s">
        <v>5079</v>
      </c>
      <c r="AC8562">
        <v>1</v>
      </c>
      <c r="AE8562">
        <v>0</v>
      </c>
      <c r="AF8562" t="s">
        <v>271</v>
      </c>
    </row>
    <row r="8563" spans="1:32" hidden="1" x14ac:dyDescent="0.25">
      <c r="A8563" t="str">
        <f t="array" ref="A8563">IF(COUNT(SEARCH(RubriekenHistorisch,CONCATENATE(P8562,U8562,AB8562,AH8562))),"t","f")</f>
        <v>f</v>
      </c>
      <c r="B8563" t="str">
        <f t="shared" si="401"/>
        <v>f</v>
      </c>
      <c r="C8563" t="str">
        <f t="shared" si="402"/>
        <v>f</v>
      </c>
      <c r="D8563" t="str">
        <f t="shared" si="403"/>
        <v>f</v>
      </c>
      <c r="E8563" t="str">
        <f>IF(COUNT(SEARCH({"04.","05.","09.","12."},CONCATENATE(P8562,U8562,AB8562,AH8562))),"t","f")</f>
        <v>f</v>
      </c>
      <c r="F8563" t="str">
        <f t="array" ref="F8563">IF(COUNT(SEARCH(HistorischeRubrieken,CONCATENATE(P8562,U8562,AB8562,AH8562))),"t","f")</f>
        <v>f</v>
      </c>
      <c r="G8563">
        <v>8</v>
      </c>
      <c r="H8563">
        <v>809501</v>
      </c>
      <c r="I8563" t="s">
        <v>5360</v>
      </c>
      <c r="J8563">
        <v>20120917</v>
      </c>
      <c r="K8563">
        <v>20150901</v>
      </c>
      <c r="M8563">
        <v>0</v>
      </c>
      <c r="N8563">
        <v>0</v>
      </c>
      <c r="O8563" t="s">
        <v>5078</v>
      </c>
      <c r="R8563">
        <v>0</v>
      </c>
      <c r="S8563" t="s">
        <v>271</v>
      </c>
      <c r="AA8563" t="s">
        <v>5079</v>
      </c>
      <c r="AC8563">
        <v>1</v>
      </c>
      <c r="AE8563">
        <v>0</v>
      </c>
      <c r="AF8563" t="s">
        <v>271</v>
      </c>
    </row>
    <row r="8564" spans="1:32" hidden="1" x14ac:dyDescent="0.25">
      <c r="A8564" t="str">
        <f t="array" ref="A8564">IF(COUNT(SEARCH(RubriekenHistorisch,CONCATENATE(P8563,U8563,AB8563,AH8563))),"t","f")</f>
        <v>f</v>
      </c>
      <c r="B8564" t="str">
        <f t="shared" si="401"/>
        <v>f</v>
      </c>
      <c r="C8564" t="str">
        <f t="shared" si="402"/>
        <v>f</v>
      </c>
      <c r="D8564" t="str">
        <f t="shared" si="403"/>
        <v>f</v>
      </c>
      <c r="E8564" t="str">
        <f>IF(COUNT(SEARCH({"04.","05.","09.","12."},CONCATENATE(P8563,U8563,AB8563,AH8563))),"t","f")</f>
        <v>f</v>
      </c>
      <c r="F8564" t="str">
        <f t="array" ref="F8564">IF(COUNT(SEARCH(HistorischeRubrieken,CONCATENATE(P8563,U8563,AB8563,AH8563))),"t","f")</f>
        <v>f</v>
      </c>
      <c r="G8564">
        <v>9</v>
      </c>
      <c r="H8564">
        <v>809501</v>
      </c>
      <c r="I8564" t="s">
        <v>5360</v>
      </c>
      <c r="J8564">
        <v>20150901</v>
      </c>
      <c r="K8564">
        <v>20151001</v>
      </c>
      <c r="M8564">
        <v>0</v>
      </c>
      <c r="N8564">
        <v>0</v>
      </c>
      <c r="U8564" t="s">
        <v>5361</v>
      </c>
      <c r="V8564">
        <v>2</v>
      </c>
      <c r="W8564">
        <v>0</v>
      </c>
      <c r="X8564">
        <v>20150914</v>
      </c>
      <c r="Y8564">
        <v>0</v>
      </c>
      <c r="Z8564" t="s">
        <v>271</v>
      </c>
    </row>
    <row r="8565" spans="1:32" hidden="1" x14ac:dyDescent="0.25">
      <c r="A8565" t="str">
        <f t="array" ref="A8565">IF(COUNT(SEARCH(RubriekenHistorisch,CONCATENATE(P8564,U8564,AB8564,AH8564))),"t","f")</f>
        <v>f</v>
      </c>
      <c r="B8565" t="str">
        <f t="shared" si="401"/>
        <v>f</v>
      </c>
      <c r="C8565" t="str">
        <f t="shared" si="402"/>
        <v>t</v>
      </c>
      <c r="D8565" t="str">
        <f t="shared" si="403"/>
        <v>f</v>
      </c>
      <c r="E8565" t="str">
        <f>IF(COUNT(SEARCH({"04.","05.","09.","12."},CONCATENATE(P8564,U8564,AB8564,AH8564))),"t","f")</f>
        <v>f</v>
      </c>
      <c r="F8565" t="str">
        <f t="array" ref="F8565">IF(COUNT(SEARCH(HistorischeRubrieken,CONCATENATE(P8564,U8564,AB8564,AH8564))),"t","f")</f>
        <v>f</v>
      </c>
      <c r="G8565">
        <v>1</v>
      </c>
      <c r="H8565">
        <v>809601</v>
      </c>
      <c r="I8565" t="s">
        <v>5362</v>
      </c>
      <c r="J8565">
        <v>19981101</v>
      </c>
      <c r="K8565">
        <v>20010301</v>
      </c>
      <c r="M8565">
        <v>0</v>
      </c>
      <c r="N8565">
        <v>0</v>
      </c>
      <c r="O8565" t="s">
        <v>5094</v>
      </c>
      <c r="R8565">
        <v>0</v>
      </c>
      <c r="S8565" t="s">
        <v>271</v>
      </c>
      <c r="AA8565" t="s">
        <v>5127</v>
      </c>
      <c r="AC8565">
        <v>1</v>
      </c>
      <c r="AE8565">
        <v>0</v>
      </c>
      <c r="AF8565" t="s">
        <v>271</v>
      </c>
    </row>
    <row r="8566" spans="1:32" hidden="1" x14ac:dyDescent="0.25">
      <c r="A8566" t="str">
        <f t="array" ref="A8566">IF(COUNT(SEARCH(RubriekenHistorisch,CONCATENATE(P8565,U8565,AB8565,AH8565))),"t","f")</f>
        <v>f</v>
      </c>
      <c r="B8566" t="str">
        <f t="shared" si="401"/>
        <v>f</v>
      </c>
      <c r="C8566" t="str">
        <f t="shared" si="402"/>
        <v>f</v>
      </c>
      <c r="D8566" t="str">
        <f t="shared" si="403"/>
        <v>f</v>
      </c>
      <c r="E8566" t="str">
        <f>IF(COUNT(SEARCH({"04.","05.","09.","12."},CONCATENATE(P8565,U8565,AB8565,AH8565))),"t","f")</f>
        <v>f</v>
      </c>
      <c r="F8566" t="str">
        <f t="array" ref="F8566">IF(COUNT(SEARCH(HistorischeRubrieken,CONCATENATE(P8565,U8565,AB8565,AH8565))),"t","f")</f>
        <v>f</v>
      </c>
      <c r="G8566">
        <v>2</v>
      </c>
      <c r="H8566">
        <v>809601</v>
      </c>
      <c r="I8566" t="s">
        <v>5362</v>
      </c>
      <c r="J8566">
        <v>20010301</v>
      </c>
      <c r="K8566">
        <v>20070901</v>
      </c>
      <c r="M8566">
        <v>0</v>
      </c>
      <c r="N8566">
        <v>0</v>
      </c>
      <c r="O8566" t="s">
        <v>5083</v>
      </c>
      <c r="R8566">
        <v>0</v>
      </c>
      <c r="S8566" t="s">
        <v>271</v>
      </c>
      <c r="AA8566" t="s">
        <v>5129</v>
      </c>
      <c r="AC8566">
        <v>1</v>
      </c>
      <c r="AE8566">
        <v>0</v>
      </c>
      <c r="AF8566" t="s">
        <v>271</v>
      </c>
    </row>
    <row r="8567" spans="1:32" hidden="1" x14ac:dyDescent="0.25">
      <c r="A8567" t="str">
        <f t="array" ref="A8567">IF(COUNT(SEARCH(RubriekenHistorisch,CONCATENATE(P8566,U8566,AB8566,AH8566))),"t","f")</f>
        <v>f</v>
      </c>
      <c r="B8567" t="str">
        <f t="shared" si="401"/>
        <v>f</v>
      </c>
      <c r="C8567" t="str">
        <f t="shared" si="402"/>
        <v>f</v>
      </c>
      <c r="D8567" t="str">
        <f t="shared" si="403"/>
        <v>f</v>
      </c>
      <c r="E8567" t="str">
        <f>IF(COUNT(SEARCH({"04.","05.","09.","12."},CONCATENATE(P8566,U8566,AB8566,AH8566))),"t","f")</f>
        <v>f</v>
      </c>
      <c r="F8567" t="str">
        <f t="array" ref="F8567">IF(COUNT(SEARCH(HistorischeRubrieken,CONCATENATE(P8566,U8566,AB8566,AH8566))),"t","f")</f>
        <v>f</v>
      </c>
      <c r="G8567">
        <v>1</v>
      </c>
      <c r="H8567">
        <v>809701</v>
      </c>
      <c r="I8567" t="s">
        <v>5363</v>
      </c>
      <c r="J8567">
        <v>19980801</v>
      </c>
      <c r="K8567">
        <v>20010301</v>
      </c>
      <c r="M8567">
        <v>0</v>
      </c>
      <c r="N8567">
        <v>0</v>
      </c>
      <c r="O8567" t="s">
        <v>5094</v>
      </c>
      <c r="R8567">
        <v>0</v>
      </c>
      <c r="S8567" t="s">
        <v>271</v>
      </c>
      <c r="AA8567" t="s">
        <v>5095</v>
      </c>
      <c r="AC8567">
        <v>1</v>
      </c>
      <c r="AE8567">
        <v>0</v>
      </c>
      <c r="AF8567" t="s">
        <v>271</v>
      </c>
    </row>
    <row r="8568" spans="1:32" hidden="1" x14ac:dyDescent="0.25">
      <c r="A8568" t="str">
        <f t="array" ref="A8568">IF(COUNT(SEARCH(RubriekenHistorisch,CONCATENATE(P8567,U8567,AB8567,AH8567))),"t","f")</f>
        <v>f</v>
      </c>
      <c r="B8568" t="str">
        <f t="shared" si="401"/>
        <v>f</v>
      </c>
      <c r="C8568" t="str">
        <f t="shared" si="402"/>
        <v>f</v>
      </c>
      <c r="D8568" t="str">
        <f t="shared" si="403"/>
        <v>f</v>
      </c>
      <c r="E8568" t="str">
        <f>IF(COUNT(SEARCH({"04.","05.","09.","12."},CONCATENATE(P8567,U8567,AB8567,AH8567))),"t","f")</f>
        <v>f</v>
      </c>
      <c r="F8568" t="str">
        <f t="array" ref="F8568">IF(COUNT(SEARCH(HistorischeRubrieken,CONCATENATE(P8567,U8567,AB8567,AH8567))),"t","f")</f>
        <v>f</v>
      </c>
      <c r="G8568">
        <v>2</v>
      </c>
      <c r="H8568">
        <v>809701</v>
      </c>
      <c r="I8568" t="s">
        <v>5363</v>
      </c>
      <c r="J8568">
        <v>20010301</v>
      </c>
      <c r="K8568">
        <v>20020601</v>
      </c>
      <c r="M8568">
        <v>0</v>
      </c>
      <c r="N8568">
        <v>0</v>
      </c>
      <c r="O8568" t="s">
        <v>5083</v>
      </c>
      <c r="R8568">
        <v>0</v>
      </c>
      <c r="S8568" t="s">
        <v>271</v>
      </c>
      <c r="AA8568" t="s">
        <v>5084</v>
      </c>
      <c r="AC8568">
        <v>1</v>
      </c>
      <c r="AE8568">
        <v>0</v>
      </c>
      <c r="AF8568" t="s">
        <v>271</v>
      </c>
    </row>
    <row r="8569" spans="1:32" hidden="1" x14ac:dyDescent="0.25">
      <c r="A8569" t="str">
        <f t="array" ref="A8569">IF(COUNT(SEARCH(RubriekenHistorisch,CONCATENATE(P8568,U8568,AB8568,AH8568))),"t","f")</f>
        <v>f</v>
      </c>
      <c r="B8569" t="str">
        <f t="shared" si="401"/>
        <v>f</v>
      </c>
      <c r="C8569" t="str">
        <f t="shared" si="402"/>
        <v>f</v>
      </c>
      <c r="D8569" t="str">
        <f t="shared" si="403"/>
        <v>f</v>
      </c>
      <c r="E8569" t="str">
        <f>IF(COUNT(SEARCH({"04.","05.","09.","12."},CONCATENATE(P8568,U8568,AB8568,AH8568))),"t","f")</f>
        <v>f</v>
      </c>
      <c r="F8569" t="str">
        <f t="array" ref="F8569">IF(COUNT(SEARCH(HistorischeRubrieken,CONCATENATE(P8568,U8568,AB8568,AH8568))),"t","f")</f>
        <v>f</v>
      </c>
      <c r="G8569">
        <v>3</v>
      </c>
      <c r="H8569">
        <v>809701</v>
      </c>
      <c r="I8569" t="s">
        <v>5364</v>
      </c>
      <c r="J8569">
        <v>20020601</v>
      </c>
      <c r="K8569">
        <v>20030901</v>
      </c>
      <c r="M8569">
        <v>0</v>
      </c>
      <c r="N8569">
        <v>0</v>
      </c>
      <c r="O8569" t="s">
        <v>5083</v>
      </c>
      <c r="R8569">
        <v>0</v>
      </c>
      <c r="S8569" t="s">
        <v>271</v>
      </c>
      <c r="AA8569" t="s">
        <v>5084</v>
      </c>
      <c r="AC8569">
        <v>1</v>
      </c>
      <c r="AE8569">
        <v>0</v>
      </c>
      <c r="AF8569" t="s">
        <v>271</v>
      </c>
    </row>
    <row r="8570" spans="1:32" hidden="1" x14ac:dyDescent="0.25">
      <c r="A8570" t="str">
        <f t="array" ref="A8570">IF(COUNT(SEARCH(RubriekenHistorisch,CONCATENATE(P8569,U8569,AB8569,AH8569))),"t","f")</f>
        <v>f</v>
      </c>
      <c r="B8570" t="str">
        <f t="shared" si="401"/>
        <v>f</v>
      </c>
      <c r="C8570" t="str">
        <f t="shared" si="402"/>
        <v>f</v>
      </c>
      <c r="D8570" t="str">
        <f t="shared" si="403"/>
        <v>f</v>
      </c>
      <c r="E8570" t="str">
        <f>IF(COUNT(SEARCH({"04.","05.","09.","12."},CONCATENATE(P8569,U8569,AB8569,AH8569))),"t","f")</f>
        <v>f</v>
      </c>
      <c r="F8570" t="str">
        <f t="array" ref="F8570">IF(COUNT(SEARCH(HistorischeRubrieken,CONCATENATE(P8569,U8569,AB8569,AH8569))),"t","f")</f>
        <v>f</v>
      </c>
      <c r="G8570">
        <v>1</v>
      </c>
      <c r="H8570">
        <v>809801</v>
      </c>
      <c r="I8570" t="s">
        <v>5365</v>
      </c>
      <c r="J8570">
        <v>19980801</v>
      </c>
      <c r="K8570">
        <v>20010301</v>
      </c>
      <c r="M8570">
        <v>0</v>
      </c>
      <c r="N8570">
        <v>0</v>
      </c>
      <c r="O8570" t="s">
        <v>5094</v>
      </c>
      <c r="R8570">
        <v>0</v>
      </c>
      <c r="S8570" t="s">
        <v>271</v>
      </c>
      <c r="AA8570" t="s">
        <v>5095</v>
      </c>
      <c r="AC8570">
        <v>1</v>
      </c>
      <c r="AE8570">
        <v>0</v>
      </c>
      <c r="AF8570" t="s">
        <v>271</v>
      </c>
    </row>
    <row r="8571" spans="1:32" hidden="1" x14ac:dyDescent="0.25">
      <c r="A8571" t="str">
        <f t="array" ref="A8571">IF(COUNT(SEARCH(RubriekenHistorisch,CONCATENATE(P8570,U8570,AB8570,AH8570))),"t","f")</f>
        <v>f</v>
      </c>
      <c r="B8571" t="str">
        <f t="shared" si="401"/>
        <v>f</v>
      </c>
      <c r="C8571" t="str">
        <f t="shared" si="402"/>
        <v>f</v>
      </c>
      <c r="D8571" t="str">
        <f t="shared" si="403"/>
        <v>f</v>
      </c>
      <c r="E8571" t="str">
        <f>IF(COUNT(SEARCH({"04.","05.","09.","12."},CONCATENATE(P8570,U8570,AB8570,AH8570))),"t","f")</f>
        <v>f</v>
      </c>
      <c r="F8571" t="str">
        <f t="array" ref="F8571">IF(COUNT(SEARCH(HistorischeRubrieken,CONCATENATE(P8570,U8570,AB8570,AH8570))),"t","f")</f>
        <v>f</v>
      </c>
      <c r="G8571">
        <v>2</v>
      </c>
      <c r="H8571">
        <v>809801</v>
      </c>
      <c r="I8571" t="s">
        <v>5365</v>
      </c>
      <c r="J8571">
        <v>20010301</v>
      </c>
      <c r="K8571">
        <v>20110601</v>
      </c>
      <c r="M8571">
        <v>0</v>
      </c>
      <c r="N8571">
        <v>0</v>
      </c>
      <c r="O8571" t="s">
        <v>5083</v>
      </c>
      <c r="R8571">
        <v>0</v>
      </c>
      <c r="S8571" t="s">
        <v>271</v>
      </c>
      <c r="AA8571" t="s">
        <v>5084</v>
      </c>
      <c r="AC8571">
        <v>1</v>
      </c>
      <c r="AE8571">
        <v>0</v>
      </c>
      <c r="AF8571" t="s">
        <v>271</v>
      </c>
    </row>
    <row r="8572" spans="1:32" hidden="1" x14ac:dyDescent="0.25">
      <c r="A8572" t="str">
        <f t="array" ref="A8572">IF(COUNT(SEARCH(RubriekenHistorisch,CONCATENATE(P8571,U8571,AB8571,AH8571))),"t","f")</f>
        <v>f</v>
      </c>
      <c r="B8572" t="str">
        <f t="shared" si="401"/>
        <v>f</v>
      </c>
      <c r="C8572" t="str">
        <f t="shared" si="402"/>
        <v>f</v>
      </c>
      <c r="D8572" t="str">
        <f t="shared" si="403"/>
        <v>f</v>
      </c>
      <c r="E8572" t="str">
        <f>IF(COUNT(SEARCH({"04.","05.","09.","12."},CONCATENATE(P8571,U8571,AB8571,AH8571))),"t","f")</f>
        <v>f</v>
      </c>
      <c r="F8572" t="str">
        <f t="array" ref="F8572">IF(COUNT(SEARCH(HistorischeRubrieken,CONCATENATE(P8571,U8571,AB8571,AH8571))),"t","f")</f>
        <v>f</v>
      </c>
      <c r="G8572">
        <v>3</v>
      </c>
      <c r="H8572">
        <v>809801</v>
      </c>
      <c r="I8572" t="s">
        <v>5365</v>
      </c>
      <c r="J8572">
        <v>20110601</v>
      </c>
      <c r="K8572">
        <v>20120115</v>
      </c>
      <c r="M8572">
        <v>0</v>
      </c>
      <c r="N8572">
        <v>0</v>
      </c>
      <c r="O8572" t="s">
        <v>5076</v>
      </c>
      <c r="R8572">
        <v>0</v>
      </c>
      <c r="S8572" t="s">
        <v>271</v>
      </c>
      <c r="AA8572" t="s">
        <v>5077</v>
      </c>
      <c r="AC8572">
        <v>1</v>
      </c>
      <c r="AE8572">
        <v>0</v>
      </c>
      <c r="AF8572" t="s">
        <v>271</v>
      </c>
    </row>
    <row r="8573" spans="1:32" hidden="1" x14ac:dyDescent="0.25">
      <c r="A8573" t="str">
        <f t="array" ref="A8573">IF(COUNT(SEARCH(RubriekenHistorisch,CONCATENATE(P8572,U8572,AB8572,AH8572))),"t","f")</f>
        <v>f</v>
      </c>
      <c r="B8573" t="str">
        <f t="shared" si="401"/>
        <v>f</v>
      </c>
      <c r="C8573" t="str">
        <f t="shared" si="402"/>
        <v>f</v>
      </c>
      <c r="D8573" t="str">
        <f t="shared" si="403"/>
        <v>f</v>
      </c>
      <c r="E8573" t="str">
        <f>IF(COUNT(SEARCH({"04.","05.","09.","12."},CONCATENATE(P8572,U8572,AB8572,AH8572))),"t","f")</f>
        <v>f</v>
      </c>
      <c r="F8573" t="str">
        <f t="array" ref="F8573">IF(COUNT(SEARCH(HistorischeRubrieken,CONCATENATE(P8572,U8572,AB8572,AH8572))),"t","f")</f>
        <v>f</v>
      </c>
      <c r="G8573">
        <v>4</v>
      </c>
      <c r="H8573">
        <v>809801</v>
      </c>
      <c r="I8573" t="s">
        <v>5365</v>
      </c>
      <c r="J8573">
        <v>20120115</v>
      </c>
      <c r="K8573">
        <v>20120917</v>
      </c>
      <c r="M8573">
        <v>0</v>
      </c>
      <c r="N8573">
        <v>0</v>
      </c>
      <c r="O8573" t="s">
        <v>5078</v>
      </c>
      <c r="R8573">
        <v>0</v>
      </c>
      <c r="S8573" t="s">
        <v>271</v>
      </c>
      <c r="AA8573" t="s">
        <v>5079</v>
      </c>
      <c r="AC8573">
        <v>1</v>
      </c>
      <c r="AE8573">
        <v>0</v>
      </c>
      <c r="AF8573" t="s">
        <v>271</v>
      </c>
    </row>
    <row r="8574" spans="1:32" x14ac:dyDescent="0.25">
      <c r="A8574" t="str">
        <f t="array" ref="A8574">IF(COUNT(SEARCH(RubriekenHistorisch,CONCATENATE(P8573,U8573,AB8573,AH8573))),"t","f")</f>
        <v>f</v>
      </c>
      <c r="B8574" t="str">
        <f t="shared" si="401"/>
        <v>f</v>
      </c>
      <c r="C8574" t="str">
        <f t="shared" si="402"/>
        <v>f</v>
      </c>
      <c r="D8574" t="str">
        <f t="shared" si="403"/>
        <v>f</v>
      </c>
      <c r="E8574" t="str">
        <f>IF(COUNT(SEARCH({"04.","05.","09.","12."},CONCATENATE(P8573,U8573,AB8573,AH8573))),"t","f")</f>
        <v>f</v>
      </c>
      <c r="F8574" t="str">
        <f t="array" ref="F8574">IF(COUNT(SEARCH(HistorischeRubrieken,CONCATENATE(P8573,U8573,AB8573,AH8573))),"t","f")</f>
        <v>f</v>
      </c>
      <c r="G8574">
        <v>5</v>
      </c>
      <c r="H8574">
        <v>809801</v>
      </c>
      <c r="I8574" t="s">
        <v>5365</v>
      </c>
      <c r="J8574">
        <v>20120917</v>
      </c>
      <c r="M8574">
        <v>0</v>
      </c>
      <c r="N8574">
        <v>0</v>
      </c>
      <c r="O8574" t="s">
        <v>5078</v>
      </c>
      <c r="R8574">
        <v>0</v>
      </c>
      <c r="S8574" t="s">
        <v>271</v>
      </c>
      <c r="AA8574" t="s">
        <v>5079</v>
      </c>
      <c r="AC8574">
        <v>1</v>
      </c>
      <c r="AE8574">
        <v>0</v>
      </c>
      <c r="AF8574" t="s">
        <v>271</v>
      </c>
    </row>
    <row r="8575" spans="1:32" hidden="1" x14ac:dyDescent="0.25">
      <c r="A8575" t="str">
        <f t="array" ref="A8575">IF(COUNT(SEARCH(RubriekenHistorisch,CONCATENATE(P8574,U8574,AB8574,AH8574))),"t","f")</f>
        <v>f</v>
      </c>
      <c r="B8575" t="str">
        <f t="shared" si="401"/>
        <v>f</v>
      </c>
      <c r="C8575" t="str">
        <f t="shared" si="402"/>
        <v>f</v>
      </c>
      <c r="D8575" t="str">
        <f t="shared" si="403"/>
        <v>f</v>
      </c>
      <c r="E8575" t="str">
        <f>IF(COUNT(SEARCH({"04.","05.","09.","12."},CONCATENATE(P8574,U8574,AB8574,AH8574))),"t","f")</f>
        <v>f</v>
      </c>
      <c r="F8575" t="str">
        <f t="array" ref="F8575">IF(COUNT(SEARCH(HistorischeRubrieken,CONCATENATE(P8574,U8574,AB8574,AH8574))),"t","f")</f>
        <v>f</v>
      </c>
      <c r="G8575">
        <v>1</v>
      </c>
      <c r="H8575">
        <v>809901</v>
      </c>
      <c r="I8575" t="s">
        <v>5366</v>
      </c>
      <c r="J8575">
        <v>19980801</v>
      </c>
      <c r="K8575">
        <v>20010301</v>
      </c>
      <c r="M8575">
        <v>0</v>
      </c>
      <c r="N8575">
        <v>0</v>
      </c>
      <c r="O8575" t="s">
        <v>5094</v>
      </c>
      <c r="R8575">
        <v>0</v>
      </c>
      <c r="S8575" t="s">
        <v>271</v>
      </c>
      <c r="AA8575" t="s">
        <v>5095</v>
      </c>
      <c r="AC8575">
        <v>1</v>
      </c>
      <c r="AE8575">
        <v>0</v>
      </c>
      <c r="AF8575" t="s">
        <v>271</v>
      </c>
    </row>
    <row r="8576" spans="1:32" hidden="1" x14ac:dyDescent="0.25">
      <c r="A8576" t="str">
        <f t="array" ref="A8576">IF(COUNT(SEARCH(RubriekenHistorisch,CONCATENATE(P8575,U8575,AB8575,AH8575))),"t","f")</f>
        <v>f</v>
      </c>
      <c r="B8576" t="str">
        <f t="shared" si="401"/>
        <v>f</v>
      </c>
      <c r="C8576" t="str">
        <f t="shared" si="402"/>
        <v>f</v>
      </c>
      <c r="D8576" t="str">
        <f t="shared" si="403"/>
        <v>f</v>
      </c>
      <c r="E8576" t="str">
        <f>IF(COUNT(SEARCH({"04.","05.","09.","12."},CONCATENATE(P8575,U8575,AB8575,AH8575))),"t","f")</f>
        <v>f</v>
      </c>
      <c r="F8576" t="str">
        <f t="array" ref="F8576">IF(COUNT(SEARCH(HistorischeRubrieken,CONCATENATE(P8575,U8575,AB8575,AH8575))),"t","f")</f>
        <v>f</v>
      </c>
      <c r="G8576">
        <v>2</v>
      </c>
      <c r="H8576">
        <v>809901</v>
      </c>
      <c r="I8576" t="s">
        <v>5366</v>
      </c>
      <c r="J8576">
        <v>20010301</v>
      </c>
      <c r="K8576">
        <v>20110601</v>
      </c>
      <c r="M8576">
        <v>0</v>
      </c>
      <c r="N8576">
        <v>0</v>
      </c>
      <c r="O8576" t="s">
        <v>5083</v>
      </c>
      <c r="R8576">
        <v>0</v>
      </c>
      <c r="S8576" t="s">
        <v>271</v>
      </c>
      <c r="AA8576" t="s">
        <v>5084</v>
      </c>
      <c r="AC8576">
        <v>1</v>
      </c>
      <c r="AE8576">
        <v>0</v>
      </c>
      <c r="AF8576" t="s">
        <v>271</v>
      </c>
    </row>
    <row r="8577" spans="1:32" hidden="1" x14ac:dyDescent="0.25">
      <c r="A8577" t="str">
        <f t="array" ref="A8577">IF(COUNT(SEARCH(RubriekenHistorisch,CONCATENATE(P8576,U8576,AB8576,AH8576))),"t","f")</f>
        <v>f</v>
      </c>
      <c r="B8577" t="str">
        <f t="shared" si="401"/>
        <v>f</v>
      </c>
      <c r="C8577" t="str">
        <f t="shared" si="402"/>
        <v>f</v>
      </c>
      <c r="D8577" t="str">
        <f t="shared" si="403"/>
        <v>f</v>
      </c>
      <c r="E8577" t="str">
        <f>IF(COUNT(SEARCH({"04.","05.","09.","12."},CONCATENATE(P8576,U8576,AB8576,AH8576))),"t","f")</f>
        <v>f</v>
      </c>
      <c r="F8577" t="str">
        <f t="array" ref="F8577">IF(COUNT(SEARCH(HistorischeRubrieken,CONCATENATE(P8576,U8576,AB8576,AH8576))),"t","f")</f>
        <v>f</v>
      </c>
      <c r="G8577">
        <v>3</v>
      </c>
      <c r="H8577">
        <v>809901</v>
      </c>
      <c r="I8577" t="s">
        <v>5366</v>
      </c>
      <c r="J8577">
        <v>20110601</v>
      </c>
      <c r="K8577">
        <v>20120115</v>
      </c>
      <c r="M8577">
        <v>0</v>
      </c>
      <c r="N8577">
        <v>0</v>
      </c>
      <c r="O8577" t="s">
        <v>5076</v>
      </c>
      <c r="R8577">
        <v>0</v>
      </c>
      <c r="S8577" t="s">
        <v>271</v>
      </c>
      <c r="AA8577" t="s">
        <v>5077</v>
      </c>
      <c r="AC8577">
        <v>1</v>
      </c>
      <c r="AE8577">
        <v>0</v>
      </c>
      <c r="AF8577" t="s">
        <v>271</v>
      </c>
    </row>
    <row r="8578" spans="1:32" hidden="1" x14ac:dyDescent="0.25">
      <c r="A8578" t="str">
        <f t="array" ref="A8578">IF(COUNT(SEARCH(RubriekenHistorisch,CONCATENATE(P8577,U8577,AB8577,AH8577))),"t","f")</f>
        <v>f</v>
      </c>
      <c r="B8578" t="str">
        <f t="shared" si="401"/>
        <v>f</v>
      </c>
      <c r="C8578" t="str">
        <f t="shared" si="402"/>
        <v>f</v>
      </c>
      <c r="D8578" t="str">
        <f t="shared" si="403"/>
        <v>f</v>
      </c>
      <c r="E8578" t="str">
        <f>IF(COUNT(SEARCH({"04.","05.","09.","12."},CONCATENATE(P8577,U8577,AB8577,AH8577))),"t","f")</f>
        <v>f</v>
      </c>
      <c r="F8578" t="str">
        <f t="array" ref="F8578">IF(COUNT(SEARCH(HistorischeRubrieken,CONCATENATE(P8577,U8577,AB8577,AH8577))),"t","f")</f>
        <v>f</v>
      </c>
      <c r="G8578">
        <v>4</v>
      </c>
      <c r="H8578">
        <v>809901</v>
      </c>
      <c r="I8578" t="s">
        <v>5366</v>
      </c>
      <c r="J8578">
        <v>20120115</v>
      </c>
      <c r="K8578">
        <v>20120917</v>
      </c>
      <c r="M8578">
        <v>0</v>
      </c>
      <c r="N8578">
        <v>0</v>
      </c>
      <c r="O8578" t="s">
        <v>5078</v>
      </c>
      <c r="R8578">
        <v>0</v>
      </c>
      <c r="S8578" t="s">
        <v>271</v>
      </c>
      <c r="AA8578" t="s">
        <v>5079</v>
      </c>
      <c r="AC8578">
        <v>1</v>
      </c>
      <c r="AE8578">
        <v>0</v>
      </c>
      <c r="AF8578" t="s">
        <v>271</v>
      </c>
    </row>
    <row r="8579" spans="1:32" hidden="1" x14ac:dyDescent="0.25">
      <c r="A8579" t="str">
        <f t="array" ref="A8579">IF(COUNT(SEARCH(RubriekenHistorisch,CONCATENATE(P8578,U8578,AB8578,AH8578))),"t","f")</f>
        <v>f</v>
      </c>
      <c r="B8579" t="str">
        <f t="shared" ref="B8579:B8642" si="404">IF(COUNT(SEARCH("07.66.20",CONCATENATE(P8578,U8578,AB8578,AH8578))),"t","f")</f>
        <v>f</v>
      </c>
      <c r="C8579" t="str">
        <f t="shared" ref="C8579:C8642" si="405">IF(COUNT(SEARCH("14.40.10",CONCATENATE(P8578,U8578,AB8578,AH8578))),"t","f")</f>
        <v>f</v>
      </c>
      <c r="D8579" t="str">
        <f t="shared" si="403"/>
        <v>f</v>
      </c>
      <c r="E8579" t="str">
        <f>IF(COUNT(SEARCH({"04.","05.","09.","12."},CONCATENATE(P8578,U8578,AB8578,AH8578))),"t","f")</f>
        <v>f</v>
      </c>
      <c r="F8579" t="str">
        <f t="array" ref="F8579">IF(COUNT(SEARCH(HistorischeRubrieken,CONCATENATE(P8578,U8578,AB8578,AH8578))),"t","f")</f>
        <v>f</v>
      </c>
      <c r="G8579">
        <v>5</v>
      </c>
      <c r="H8579">
        <v>809901</v>
      </c>
      <c r="I8579" t="s">
        <v>5366</v>
      </c>
      <c r="J8579">
        <v>20120917</v>
      </c>
      <c r="K8579">
        <v>20160601</v>
      </c>
      <c r="M8579">
        <v>0</v>
      </c>
      <c r="N8579">
        <v>0</v>
      </c>
      <c r="O8579" t="s">
        <v>5078</v>
      </c>
      <c r="R8579">
        <v>0</v>
      </c>
      <c r="S8579" t="s">
        <v>271</v>
      </c>
      <c r="AA8579" t="s">
        <v>5079</v>
      </c>
      <c r="AC8579">
        <v>1</v>
      </c>
      <c r="AE8579">
        <v>0</v>
      </c>
      <c r="AF8579" t="s">
        <v>271</v>
      </c>
    </row>
    <row r="8580" spans="1:32" hidden="1" x14ac:dyDescent="0.25">
      <c r="A8580" t="str">
        <f t="array" ref="A8580">IF(COUNT(SEARCH(RubriekenHistorisch,CONCATENATE(P8579,U8579,AB8579,AH8579))),"t","f")</f>
        <v>f</v>
      </c>
      <c r="B8580" t="str">
        <f t="shared" si="404"/>
        <v>f</v>
      </c>
      <c r="C8580" t="str">
        <f t="shared" si="405"/>
        <v>f</v>
      </c>
      <c r="D8580" t="str">
        <f t="shared" ref="D8580:D8643" si="406">IF(COUNT(SEARCH("- 0",CONCATENATE(P8579,U8579,AB8579,AH8579))),"t","f")</f>
        <v>f</v>
      </c>
      <c r="E8580" t="str">
        <f>IF(COUNT(SEARCH({"04.","05.","09.","12."},CONCATENATE(P8579,U8579,AB8579,AH8579))),"t","f")</f>
        <v>f</v>
      </c>
      <c r="F8580" t="str">
        <f t="array" ref="F8580">IF(COUNT(SEARCH(HistorischeRubrieken,CONCATENATE(P8579,U8579,AB8579,AH8579))),"t","f")</f>
        <v>f</v>
      </c>
      <c r="G8580">
        <v>6</v>
      </c>
      <c r="H8580">
        <v>809901</v>
      </c>
      <c r="I8580" t="s">
        <v>5366</v>
      </c>
      <c r="J8580">
        <v>20160601</v>
      </c>
      <c r="K8580">
        <v>20160701</v>
      </c>
      <c r="M8580">
        <v>0</v>
      </c>
      <c r="N8580">
        <v>0</v>
      </c>
      <c r="U8580" t="s">
        <v>6871</v>
      </c>
      <c r="V8580">
        <v>2</v>
      </c>
      <c r="W8580">
        <v>0</v>
      </c>
      <c r="X8580">
        <v>20160620</v>
      </c>
      <c r="Y8580">
        <v>0</v>
      </c>
      <c r="Z8580" t="s">
        <v>271</v>
      </c>
    </row>
    <row r="8581" spans="1:32" hidden="1" x14ac:dyDescent="0.25">
      <c r="A8581" t="str">
        <f t="array" ref="A8581">IF(COUNT(SEARCH(RubriekenHistorisch,CONCATENATE(P8580,U8580,AB8580,AH8580))),"t","f")</f>
        <v>f</v>
      </c>
      <c r="B8581" t="str">
        <f t="shared" si="404"/>
        <v>f</v>
      </c>
      <c r="C8581" t="str">
        <f t="shared" si="405"/>
        <v>t</v>
      </c>
      <c r="D8581" t="str">
        <f t="shared" si="406"/>
        <v>f</v>
      </c>
      <c r="E8581" t="str">
        <f>IF(COUNT(SEARCH({"04.","05.","09.","12."},CONCATENATE(P8580,U8580,AB8580,AH8580))),"t","f")</f>
        <v>f</v>
      </c>
      <c r="F8581" t="str">
        <f t="array" ref="F8581">IF(COUNT(SEARCH(HistorischeRubrieken,CONCATENATE(P8580,U8580,AB8580,AH8580))),"t","f")</f>
        <v>f</v>
      </c>
      <c r="G8581">
        <v>1</v>
      </c>
      <c r="H8581">
        <v>810001</v>
      </c>
      <c r="I8581" t="s">
        <v>5367</v>
      </c>
      <c r="J8581">
        <v>20060901</v>
      </c>
      <c r="K8581">
        <v>20110601</v>
      </c>
      <c r="M8581">
        <v>0</v>
      </c>
      <c r="N8581">
        <v>0</v>
      </c>
      <c r="O8581" t="s">
        <v>5083</v>
      </c>
      <c r="R8581">
        <v>0</v>
      </c>
      <c r="S8581" t="s">
        <v>271</v>
      </c>
      <c r="AA8581" t="s">
        <v>5084</v>
      </c>
      <c r="AC8581">
        <v>1</v>
      </c>
      <c r="AE8581">
        <v>0</v>
      </c>
      <c r="AF8581" t="s">
        <v>271</v>
      </c>
    </row>
    <row r="8582" spans="1:32" hidden="1" x14ac:dyDescent="0.25">
      <c r="A8582" t="str">
        <f t="array" ref="A8582">IF(COUNT(SEARCH(RubriekenHistorisch,CONCATENATE(P8581,U8581,AB8581,AH8581))),"t","f")</f>
        <v>f</v>
      </c>
      <c r="B8582" t="str">
        <f t="shared" si="404"/>
        <v>f</v>
      </c>
      <c r="C8582" t="str">
        <f t="shared" si="405"/>
        <v>f</v>
      </c>
      <c r="D8582" t="str">
        <f t="shared" si="406"/>
        <v>f</v>
      </c>
      <c r="E8582" t="str">
        <f>IF(COUNT(SEARCH({"04.","05.","09.","12."},CONCATENATE(P8581,U8581,AB8581,AH8581))),"t","f")</f>
        <v>f</v>
      </c>
      <c r="F8582" t="str">
        <f t="array" ref="F8582">IF(COUNT(SEARCH(HistorischeRubrieken,CONCATENATE(P8581,U8581,AB8581,AH8581))),"t","f")</f>
        <v>f</v>
      </c>
      <c r="G8582">
        <v>2</v>
      </c>
      <c r="H8582">
        <v>810001</v>
      </c>
      <c r="I8582" t="s">
        <v>5367</v>
      </c>
      <c r="J8582">
        <v>20110601</v>
      </c>
      <c r="K8582">
        <v>20120115</v>
      </c>
      <c r="M8582">
        <v>0</v>
      </c>
      <c r="N8582">
        <v>0</v>
      </c>
      <c r="O8582" t="s">
        <v>5076</v>
      </c>
      <c r="R8582">
        <v>0</v>
      </c>
      <c r="S8582" t="s">
        <v>271</v>
      </c>
      <c r="AA8582" t="s">
        <v>5077</v>
      </c>
      <c r="AC8582">
        <v>1</v>
      </c>
      <c r="AE8582">
        <v>0</v>
      </c>
      <c r="AF8582" t="s">
        <v>271</v>
      </c>
    </row>
    <row r="8583" spans="1:32" hidden="1" x14ac:dyDescent="0.25">
      <c r="A8583" t="str">
        <f t="array" ref="A8583">IF(COUNT(SEARCH(RubriekenHistorisch,CONCATENATE(P8582,U8582,AB8582,AH8582))),"t","f")</f>
        <v>f</v>
      </c>
      <c r="B8583" t="str">
        <f t="shared" si="404"/>
        <v>f</v>
      </c>
      <c r="C8583" t="str">
        <f t="shared" si="405"/>
        <v>f</v>
      </c>
      <c r="D8583" t="str">
        <f t="shared" si="406"/>
        <v>f</v>
      </c>
      <c r="E8583" t="str">
        <f>IF(COUNT(SEARCH({"04.","05.","09.","12."},CONCATENATE(P8582,U8582,AB8582,AH8582))),"t","f")</f>
        <v>f</v>
      </c>
      <c r="F8583" t="str">
        <f t="array" ref="F8583">IF(COUNT(SEARCH(HistorischeRubrieken,CONCATENATE(P8582,U8582,AB8582,AH8582))),"t","f")</f>
        <v>f</v>
      </c>
      <c r="G8583">
        <v>3</v>
      </c>
      <c r="H8583">
        <v>810001</v>
      </c>
      <c r="I8583" t="s">
        <v>5367</v>
      </c>
      <c r="J8583">
        <v>20120115</v>
      </c>
      <c r="K8583">
        <v>20120917</v>
      </c>
      <c r="M8583">
        <v>0</v>
      </c>
      <c r="N8583">
        <v>0</v>
      </c>
      <c r="O8583" t="s">
        <v>5078</v>
      </c>
      <c r="R8583">
        <v>0</v>
      </c>
      <c r="S8583" t="s">
        <v>271</v>
      </c>
      <c r="AA8583" t="s">
        <v>5079</v>
      </c>
      <c r="AC8583">
        <v>1</v>
      </c>
      <c r="AE8583">
        <v>0</v>
      </c>
      <c r="AF8583" t="s">
        <v>271</v>
      </c>
    </row>
    <row r="8584" spans="1:32" x14ac:dyDescent="0.25">
      <c r="A8584" t="str">
        <f t="array" ref="A8584">IF(COUNT(SEARCH(RubriekenHistorisch,CONCATENATE(P8583,U8583,AB8583,AH8583))),"t","f")</f>
        <v>f</v>
      </c>
      <c r="B8584" t="str">
        <f t="shared" si="404"/>
        <v>f</v>
      </c>
      <c r="C8584" t="str">
        <f t="shared" si="405"/>
        <v>f</v>
      </c>
      <c r="D8584" t="str">
        <f t="shared" si="406"/>
        <v>f</v>
      </c>
      <c r="E8584" t="str">
        <f>IF(COUNT(SEARCH({"04.","05.","09.","12."},CONCATENATE(P8583,U8583,AB8583,AH8583))),"t","f")</f>
        <v>f</v>
      </c>
      <c r="F8584" t="str">
        <f t="array" ref="F8584">IF(COUNT(SEARCH(HistorischeRubrieken,CONCATENATE(P8583,U8583,AB8583,AH8583))),"t","f")</f>
        <v>f</v>
      </c>
      <c r="G8584">
        <v>4</v>
      </c>
      <c r="H8584">
        <v>810001</v>
      </c>
      <c r="I8584" t="s">
        <v>5367</v>
      </c>
      <c r="J8584">
        <v>20120917</v>
      </c>
      <c r="M8584">
        <v>0</v>
      </c>
      <c r="N8584">
        <v>0</v>
      </c>
      <c r="O8584" t="s">
        <v>5078</v>
      </c>
      <c r="R8584">
        <v>0</v>
      </c>
      <c r="S8584" t="s">
        <v>271</v>
      </c>
      <c r="AA8584" t="s">
        <v>5079</v>
      </c>
      <c r="AC8584">
        <v>1</v>
      </c>
      <c r="AE8584">
        <v>0</v>
      </c>
      <c r="AF8584" t="s">
        <v>271</v>
      </c>
    </row>
    <row r="8585" spans="1:32" hidden="1" x14ac:dyDescent="0.25">
      <c r="A8585" t="str">
        <f t="array" ref="A8585">IF(COUNT(SEARCH(RubriekenHistorisch,CONCATENATE(P8584,U8584,AB8584,AH8584))),"t","f")</f>
        <v>f</v>
      </c>
      <c r="B8585" t="str">
        <f t="shared" si="404"/>
        <v>f</v>
      </c>
      <c r="C8585" t="str">
        <f t="shared" si="405"/>
        <v>f</v>
      </c>
      <c r="D8585" t="str">
        <f t="shared" si="406"/>
        <v>f</v>
      </c>
      <c r="E8585" t="str">
        <f>IF(COUNT(SEARCH({"04.","05.","09.","12."},CONCATENATE(P8584,U8584,AB8584,AH8584))),"t","f")</f>
        <v>f</v>
      </c>
      <c r="F8585" t="str">
        <f t="array" ref="F8585">IF(COUNT(SEARCH(HistorischeRubrieken,CONCATENATE(P8584,U8584,AB8584,AH8584))),"t","f")</f>
        <v>f</v>
      </c>
      <c r="G8585">
        <v>1</v>
      </c>
      <c r="H8585">
        <v>810002</v>
      </c>
      <c r="I8585" t="s">
        <v>5368</v>
      </c>
      <c r="J8585">
        <v>20120401</v>
      </c>
      <c r="K8585">
        <v>20120901</v>
      </c>
      <c r="M8585">
        <v>0</v>
      </c>
      <c r="N8585">
        <v>0</v>
      </c>
      <c r="T8585" t="s">
        <v>5078</v>
      </c>
      <c r="U8585" t="s">
        <v>5369</v>
      </c>
      <c r="V8585">
        <v>0</v>
      </c>
      <c r="W8585">
        <v>1</v>
      </c>
      <c r="X8585">
        <v>20120402</v>
      </c>
      <c r="Y8585">
        <v>0</v>
      </c>
      <c r="Z8585" t="s">
        <v>271</v>
      </c>
    </row>
    <row r="8586" spans="1:32" hidden="1" x14ac:dyDescent="0.25">
      <c r="A8586" t="str">
        <f t="array" ref="A8586">IF(COUNT(SEARCH(RubriekenHistorisch,CONCATENATE(P8585,U8585,AB8585,AH8585))),"t","f")</f>
        <v>f</v>
      </c>
      <c r="B8586" t="str">
        <f t="shared" si="404"/>
        <v>f</v>
      </c>
      <c r="C8586" t="str">
        <f t="shared" si="405"/>
        <v>t</v>
      </c>
      <c r="D8586" t="str">
        <f t="shared" si="406"/>
        <v>f</v>
      </c>
      <c r="E8586" t="str">
        <f>IF(COUNT(SEARCH({"04.","05.","09.","12."},CONCATENATE(P8585,U8585,AB8585,AH8585))),"t","f")</f>
        <v>f</v>
      </c>
      <c r="F8586" t="str">
        <f t="array" ref="F8586">IF(COUNT(SEARCH(HistorischeRubrieken,CONCATENATE(P8585,U8585,AB8585,AH8585))),"t","f")</f>
        <v>f</v>
      </c>
      <c r="G8586">
        <v>1</v>
      </c>
      <c r="H8586">
        <v>810101</v>
      </c>
      <c r="I8586" t="s">
        <v>5370</v>
      </c>
      <c r="J8586">
        <v>19980801</v>
      </c>
      <c r="K8586">
        <v>20010301</v>
      </c>
      <c r="M8586">
        <v>0</v>
      </c>
      <c r="N8586">
        <v>0</v>
      </c>
      <c r="O8586" t="s">
        <v>5094</v>
      </c>
      <c r="R8586">
        <v>0</v>
      </c>
      <c r="S8586" t="s">
        <v>271</v>
      </c>
      <c r="AA8586" t="s">
        <v>5095</v>
      </c>
      <c r="AC8586">
        <v>1</v>
      </c>
      <c r="AE8586">
        <v>0</v>
      </c>
      <c r="AF8586" t="s">
        <v>271</v>
      </c>
    </row>
    <row r="8587" spans="1:32" hidden="1" x14ac:dyDescent="0.25">
      <c r="A8587" t="str">
        <f t="array" ref="A8587">IF(COUNT(SEARCH(RubriekenHistorisch,CONCATENATE(P8586,U8586,AB8586,AH8586))),"t","f")</f>
        <v>f</v>
      </c>
      <c r="B8587" t="str">
        <f t="shared" si="404"/>
        <v>f</v>
      </c>
      <c r="C8587" t="str">
        <f t="shared" si="405"/>
        <v>f</v>
      </c>
      <c r="D8587" t="str">
        <f t="shared" si="406"/>
        <v>f</v>
      </c>
      <c r="E8587" t="str">
        <f>IF(COUNT(SEARCH({"04.","05.","09.","12."},CONCATENATE(P8586,U8586,AB8586,AH8586))),"t","f")</f>
        <v>f</v>
      </c>
      <c r="F8587" t="str">
        <f t="array" ref="F8587">IF(COUNT(SEARCH(HistorischeRubrieken,CONCATENATE(P8586,U8586,AB8586,AH8586))),"t","f")</f>
        <v>f</v>
      </c>
      <c r="G8587">
        <v>2</v>
      </c>
      <c r="H8587">
        <v>810101</v>
      </c>
      <c r="I8587" t="s">
        <v>5370</v>
      </c>
      <c r="J8587">
        <v>20010301</v>
      </c>
      <c r="K8587">
        <v>20101201</v>
      </c>
      <c r="M8587">
        <v>0</v>
      </c>
      <c r="N8587">
        <v>0</v>
      </c>
      <c r="O8587" t="s">
        <v>5083</v>
      </c>
      <c r="R8587">
        <v>0</v>
      </c>
      <c r="S8587" t="s">
        <v>271</v>
      </c>
      <c r="AA8587" t="s">
        <v>5084</v>
      </c>
      <c r="AC8587">
        <v>1</v>
      </c>
      <c r="AE8587">
        <v>0</v>
      </c>
      <c r="AF8587" t="s">
        <v>271</v>
      </c>
    </row>
    <row r="8588" spans="1:32" hidden="1" x14ac:dyDescent="0.25">
      <c r="A8588" t="str">
        <f t="array" ref="A8588">IF(COUNT(SEARCH(RubriekenHistorisch,CONCATENATE(P8587,U8587,AB8587,AH8587))),"t","f")</f>
        <v>f</v>
      </c>
      <c r="B8588" t="str">
        <f t="shared" si="404"/>
        <v>f</v>
      </c>
      <c r="C8588" t="str">
        <f t="shared" si="405"/>
        <v>f</v>
      </c>
      <c r="D8588" t="str">
        <f t="shared" si="406"/>
        <v>f</v>
      </c>
      <c r="E8588" t="str">
        <f>IF(COUNT(SEARCH({"04.","05.","09.","12."},CONCATENATE(P8587,U8587,AB8587,AH8587))),"t","f")</f>
        <v>f</v>
      </c>
      <c r="F8588" t="str">
        <f t="array" ref="F8588">IF(COUNT(SEARCH(HistorischeRubrieken,CONCATENATE(P8587,U8587,AB8587,AH8587))),"t","f")</f>
        <v>f</v>
      </c>
      <c r="G8588">
        <v>1</v>
      </c>
      <c r="H8588">
        <v>810201</v>
      </c>
      <c r="I8588" t="s">
        <v>5371</v>
      </c>
      <c r="J8588">
        <v>19980801</v>
      </c>
      <c r="K8588">
        <v>20010301</v>
      </c>
      <c r="M8588">
        <v>0</v>
      </c>
      <c r="N8588">
        <v>0</v>
      </c>
      <c r="O8588" t="s">
        <v>5094</v>
      </c>
      <c r="R8588">
        <v>0</v>
      </c>
      <c r="S8588" t="s">
        <v>271</v>
      </c>
      <c r="AA8588" t="s">
        <v>5095</v>
      </c>
      <c r="AC8588">
        <v>1</v>
      </c>
      <c r="AE8588">
        <v>0</v>
      </c>
      <c r="AF8588" t="s">
        <v>271</v>
      </c>
    </row>
    <row r="8589" spans="1:32" hidden="1" x14ac:dyDescent="0.25">
      <c r="A8589" t="str">
        <f t="array" ref="A8589">IF(COUNT(SEARCH(RubriekenHistorisch,CONCATENATE(P8588,U8588,AB8588,AH8588))),"t","f")</f>
        <v>f</v>
      </c>
      <c r="B8589" t="str">
        <f t="shared" si="404"/>
        <v>f</v>
      </c>
      <c r="C8589" t="str">
        <f t="shared" si="405"/>
        <v>f</v>
      </c>
      <c r="D8589" t="str">
        <f t="shared" si="406"/>
        <v>f</v>
      </c>
      <c r="E8589" t="str">
        <f>IF(COUNT(SEARCH({"04.","05.","09.","12."},CONCATENATE(P8588,U8588,AB8588,AH8588))),"t","f")</f>
        <v>f</v>
      </c>
      <c r="F8589" t="str">
        <f t="array" ref="F8589">IF(COUNT(SEARCH(HistorischeRubrieken,CONCATENATE(P8588,U8588,AB8588,AH8588))),"t","f")</f>
        <v>f</v>
      </c>
      <c r="G8589">
        <v>2</v>
      </c>
      <c r="H8589">
        <v>810201</v>
      </c>
      <c r="I8589" t="s">
        <v>5371</v>
      </c>
      <c r="J8589">
        <v>20010301</v>
      </c>
      <c r="K8589">
        <v>20110601</v>
      </c>
      <c r="M8589">
        <v>0</v>
      </c>
      <c r="N8589">
        <v>0</v>
      </c>
      <c r="O8589" t="s">
        <v>5083</v>
      </c>
      <c r="R8589">
        <v>0</v>
      </c>
      <c r="S8589" t="s">
        <v>271</v>
      </c>
      <c r="AA8589" t="s">
        <v>5084</v>
      </c>
      <c r="AC8589">
        <v>1</v>
      </c>
      <c r="AE8589">
        <v>0</v>
      </c>
      <c r="AF8589" t="s">
        <v>271</v>
      </c>
    </row>
    <row r="8590" spans="1:32" hidden="1" x14ac:dyDescent="0.25">
      <c r="A8590" t="str">
        <f t="array" ref="A8590">IF(COUNT(SEARCH(RubriekenHistorisch,CONCATENATE(P8589,U8589,AB8589,AH8589))),"t","f")</f>
        <v>f</v>
      </c>
      <c r="B8590" t="str">
        <f t="shared" si="404"/>
        <v>f</v>
      </c>
      <c r="C8590" t="str">
        <f t="shared" si="405"/>
        <v>f</v>
      </c>
      <c r="D8590" t="str">
        <f t="shared" si="406"/>
        <v>f</v>
      </c>
      <c r="E8590" t="str">
        <f>IF(COUNT(SEARCH({"04.","05.","09.","12."},CONCATENATE(P8589,U8589,AB8589,AH8589))),"t","f")</f>
        <v>f</v>
      </c>
      <c r="F8590" t="str">
        <f t="array" ref="F8590">IF(COUNT(SEARCH(HistorischeRubrieken,CONCATENATE(P8589,U8589,AB8589,AH8589))),"t","f")</f>
        <v>f</v>
      </c>
      <c r="G8590">
        <v>3</v>
      </c>
      <c r="H8590">
        <v>810201</v>
      </c>
      <c r="I8590" t="s">
        <v>5371</v>
      </c>
      <c r="J8590">
        <v>20110601</v>
      </c>
      <c r="K8590">
        <v>20110901</v>
      </c>
      <c r="M8590">
        <v>0</v>
      </c>
      <c r="N8590">
        <v>0</v>
      </c>
      <c r="O8590" t="s">
        <v>5076</v>
      </c>
      <c r="R8590">
        <v>0</v>
      </c>
      <c r="S8590" t="s">
        <v>271</v>
      </c>
      <c r="AA8590" t="s">
        <v>5077</v>
      </c>
      <c r="AC8590">
        <v>1</v>
      </c>
      <c r="AE8590">
        <v>0</v>
      </c>
      <c r="AF8590" t="s">
        <v>271</v>
      </c>
    </row>
    <row r="8591" spans="1:32" hidden="1" x14ac:dyDescent="0.25">
      <c r="A8591" t="str">
        <f t="array" ref="A8591">IF(COUNT(SEARCH(RubriekenHistorisch,CONCATENATE(P8590,U8590,AB8590,AH8590))),"t","f")</f>
        <v>f</v>
      </c>
      <c r="B8591" t="str">
        <f t="shared" si="404"/>
        <v>f</v>
      </c>
      <c r="C8591" t="str">
        <f t="shared" si="405"/>
        <v>f</v>
      </c>
      <c r="D8591" t="str">
        <f t="shared" si="406"/>
        <v>f</v>
      </c>
      <c r="E8591" t="str">
        <f>IF(COUNT(SEARCH({"04.","05.","09.","12."},CONCATENATE(P8590,U8590,AB8590,AH8590))),"t","f")</f>
        <v>f</v>
      </c>
      <c r="F8591" t="str">
        <f t="array" ref="F8591">IF(COUNT(SEARCH(HistorischeRubrieken,CONCATENATE(P8590,U8590,AB8590,AH8590))),"t","f")</f>
        <v>f</v>
      </c>
      <c r="G8591">
        <v>4</v>
      </c>
      <c r="H8591">
        <v>810201</v>
      </c>
      <c r="I8591" t="s">
        <v>5372</v>
      </c>
      <c r="J8591">
        <v>20110901</v>
      </c>
      <c r="K8591">
        <v>20120115</v>
      </c>
      <c r="M8591">
        <v>0</v>
      </c>
      <c r="N8591">
        <v>0</v>
      </c>
      <c r="O8591" t="s">
        <v>5076</v>
      </c>
      <c r="R8591">
        <v>0</v>
      </c>
      <c r="S8591" t="s">
        <v>271</v>
      </c>
      <c r="AA8591" t="s">
        <v>5077</v>
      </c>
      <c r="AC8591">
        <v>1</v>
      </c>
      <c r="AE8591">
        <v>0</v>
      </c>
      <c r="AF8591" t="s">
        <v>271</v>
      </c>
    </row>
    <row r="8592" spans="1:32" hidden="1" x14ac:dyDescent="0.25">
      <c r="A8592" t="str">
        <f t="array" ref="A8592">IF(COUNT(SEARCH(RubriekenHistorisch,CONCATENATE(P8591,U8591,AB8591,AH8591))),"t","f")</f>
        <v>f</v>
      </c>
      <c r="B8592" t="str">
        <f t="shared" si="404"/>
        <v>f</v>
      </c>
      <c r="C8592" t="str">
        <f t="shared" si="405"/>
        <v>f</v>
      </c>
      <c r="D8592" t="str">
        <f t="shared" si="406"/>
        <v>f</v>
      </c>
      <c r="E8592" t="str">
        <f>IF(COUNT(SEARCH({"04.","05.","09.","12."},CONCATENATE(P8591,U8591,AB8591,AH8591))),"t","f")</f>
        <v>f</v>
      </c>
      <c r="F8592" t="str">
        <f t="array" ref="F8592">IF(COUNT(SEARCH(HistorischeRubrieken,CONCATENATE(P8591,U8591,AB8591,AH8591))),"t","f")</f>
        <v>f</v>
      </c>
      <c r="G8592">
        <v>5</v>
      </c>
      <c r="H8592">
        <v>810201</v>
      </c>
      <c r="I8592" t="s">
        <v>5372</v>
      </c>
      <c r="J8592">
        <v>20120115</v>
      </c>
      <c r="K8592">
        <v>20120917</v>
      </c>
      <c r="M8592">
        <v>0</v>
      </c>
      <c r="N8592">
        <v>0</v>
      </c>
      <c r="O8592" t="s">
        <v>5078</v>
      </c>
      <c r="R8592">
        <v>0</v>
      </c>
      <c r="S8592" t="s">
        <v>271</v>
      </c>
      <c r="AA8592" t="s">
        <v>5079</v>
      </c>
      <c r="AC8592">
        <v>1</v>
      </c>
      <c r="AE8592">
        <v>0</v>
      </c>
      <c r="AF8592" t="s">
        <v>271</v>
      </c>
    </row>
    <row r="8593" spans="1:32" x14ac:dyDescent="0.25">
      <c r="A8593" t="str">
        <f t="array" ref="A8593">IF(COUNT(SEARCH(RubriekenHistorisch,CONCATENATE(P8592,U8592,AB8592,AH8592))),"t","f")</f>
        <v>f</v>
      </c>
      <c r="B8593" t="str">
        <f t="shared" si="404"/>
        <v>f</v>
      </c>
      <c r="C8593" t="str">
        <f t="shared" si="405"/>
        <v>f</v>
      </c>
      <c r="D8593" t="str">
        <f t="shared" si="406"/>
        <v>f</v>
      </c>
      <c r="E8593" t="str">
        <f>IF(COUNT(SEARCH({"04.","05.","09.","12."},CONCATENATE(P8592,U8592,AB8592,AH8592))),"t","f")</f>
        <v>f</v>
      </c>
      <c r="F8593" t="str">
        <f t="array" ref="F8593">IF(COUNT(SEARCH(HistorischeRubrieken,CONCATENATE(P8592,U8592,AB8592,AH8592))),"t","f")</f>
        <v>f</v>
      </c>
      <c r="G8593">
        <v>6</v>
      </c>
      <c r="H8593">
        <v>810201</v>
      </c>
      <c r="I8593" t="s">
        <v>5372</v>
      </c>
      <c r="J8593">
        <v>20120917</v>
      </c>
      <c r="M8593">
        <v>0</v>
      </c>
      <c r="N8593">
        <v>0</v>
      </c>
      <c r="O8593" t="s">
        <v>5078</v>
      </c>
      <c r="R8593">
        <v>0</v>
      </c>
      <c r="S8593" t="s">
        <v>271</v>
      </c>
      <c r="AA8593" t="s">
        <v>5079</v>
      </c>
      <c r="AC8593">
        <v>1</v>
      </c>
      <c r="AE8593">
        <v>0</v>
      </c>
      <c r="AF8593" t="s">
        <v>271</v>
      </c>
    </row>
    <row r="8594" spans="1:32" hidden="1" x14ac:dyDescent="0.25">
      <c r="A8594" t="str">
        <f t="array" ref="A8594">IF(COUNT(SEARCH(RubriekenHistorisch,CONCATENATE(P8593,U8593,AB8593,AH8593))),"t","f")</f>
        <v>f</v>
      </c>
      <c r="B8594" t="str">
        <f t="shared" si="404"/>
        <v>f</v>
      </c>
      <c r="C8594" t="str">
        <f t="shared" si="405"/>
        <v>f</v>
      </c>
      <c r="D8594" t="str">
        <f t="shared" si="406"/>
        <v>f</v>
      </c>
      <c r="E8594" t="str">
        <f>IF(COUNT(SEARCH({"04.","05.","09.","12."},CONCATENATE(P8593,U8593,AB8593,AH8593))),"t","f")</f>
        <v>f</v>
      </c>
      <c r="F8594" t="str">
        <f t="array" ref="F8594">IF(COUNT(SEARCH(HistorischeRubrieken,CONCATENATE(P8593,U8593,AB8593,AH8593))),"t","f")</f>
        <v>f</v>
      </c>
      <c r="G8594">
        <v>1</v>
      </c>
      <c r="H8594">
        <v>810202</v>
      </c>
      <c r="I8594" t="s">
        <v>5373</v>
      </c>
      <c r="J8594">
        <v>20120401</v>
      </c>
      <c r="K8594">
        <v>20120901</v>
      </c>
      <c r="M8594">
        <v>0</v>
      </c>
      <c r="N8594">
        <v>0</v>
      </c>
      <c r="T8594" t="s">
        <v>5078</v>
      </c>
      <c r="U8594" t="s">
        <v>5374</v>
      </c>
      <c r="V8594">
        <v>0</v>
      </c>
      <c r="W8594">
        <v>1</v>
      </c>
      <c r="X8594">
        <v>20120402</v>
      </c>
      <c r="Y8594">
        <v>0</v>
      </c>
      <c r="Z8594" t="s">
        <v>271</v>
      </c>
    </row>
    <row r="8595" spans="1:32" hidden="1" x14ac:dyDescent="0.25">
      <c r="A8595" t="str">
        <f t="array" ref="A8595">IF(COUNT(SEARCH(RubriekenHistorisch,CONCATENATE(P8594,U8594,AB8594,AH8594))),"t","f")</f>
        <v>f</v>
      </c>
      <c r="B8595" t="str">
        <f t="shared" si="404"/>
        <v>f</v>
      </c>
      <c r="C8595" t="str">
        <f t="shared" si="405"/>
        <v>t</v>
      </c>
      <c r="D8595" t="str">
        <f t="shared" si="406"/>
        <v>f</v>
      </c>
      <c r="E8595" t="str">
        <f>IF(COUNT(SEARCH({"04.","05.","09.","12."},CONCATENATE(P8594,U8594,AB8594,AH8594))),"t","f")</f>
        <v>f</v>
      </c>
      <c r="F8595" t="str">
        <f t="array" ref="F8595">IF(COUNT(SEARCH(HistorischeRubrieken,CONCATENATE(P8594,U8594,AB8594,AH8594))),"t","f")</f>
        <v>f</v>
      </c>
      <c r="G8595">
        <v>1</v>
      </c>
      <c r="H8595">
        <v>810301</v>
      </c>
      <c r="I8595" t="s">
        <v>5375</v>
      </c>
      <c r="J8595">
        <v>20031201</v>
      </c>
      <c r="K8595">
        <v>20110601</v>
      </c>
      <c r="M8595">
        <v>0</v>
      </c>
      <c r="N8595">
        <v>0</v>
      </c>
      <c r="O8595" t="s">
        <v>5083</v>
      </c>
      <c r="R8595">
        <v>0</v>
      </c>
      <c r="S8595" t="s">
        <v>271</v>
      </c>
      <c r="AA8595" t="s">
        <v>5084</v>
      </c>
      <c r="AC8595">
        <v>1</v>
      </c>
      <c r="AE8595">
        <v>0</v>
      </c>
      <c r="AF8595" t="s">
        <v>271</v>
      </c>
    </row>
    <row r="8596" spans="1:32" hidden="1" x14ac:dyDescent="0.25">
      <c r="A8596" t="str">
        <f t="array" ref="A8596">IF(COUNT(SEARCH(RubriekenHistorisch,CONCATENATE(P8595,U8595,AB8595,AH8595))),"t","f")</f>
        <v>f</v>
      </c>
      <c r="B8596" t="str">
        <f t="shared" si="404"/>
        <v>f</v>
      </c>
      <c r="C8596" t="str">
        <f t="shared" si="405"/>
        <v>f</v>
      </c>
      <c r="D8596" t="str">
        <f t="shared" si="406"/>
        <v>f</v>
      </c>
      <c r="E8596" t="str">
        <f>IF(COUNT(SEARCH({"04.","05.","09.","12."},CONCATENATE(P8595,U8595,AB8595,AH8595))),"t","f")</f>
        <v>f</v>
      </c>
      <c r="F8596" t="str">
        <f t="array" ref="F8596">IF(COUNT(SEARCH(HistorischeRubrieken,CONCATENATE(P8595,U8595,AB8595,AH8595))),"t","f")</f>
        <v>f</v>
      </c>
      <c r="G8596">
        <v>2</v>
      </c>
      <c r="H8596">
        <v>810301</v>
      </c>
      <c r="I8596" t="s">
        <v>5375</v>
      </c>
      <c r="J8596">
        <v>20110601</v>
      </c>
      <c r="K8596">
        <v>20120115</v>
      </c>
      <c r="M8596">
        <v>0</v>
      </c>
      <c r="N8596">
        <v>0</v>
      </c>
      <c r="O8596" t="s">
        <v>5076</v>
      </c>
      <c r="R8596">
        <v>0</v>
      </c>
      <c r="S8596" t="s">
        <v>271</v>
      </c>
      <c r="AA8596" t="s">
        <v>5077</v>
      </c>
      <c r="AC8596">
        <v>1</v>
      </c>
      <c r="AE8596">
        <v>0</v>
      </c>
      <c r="AF8596" t="s">
        <v>271</v>
      </c>
    </row>
    <row r="8597" spans="1:32" hidden="1" x14ac:dyDescent="0.25">
      <c r="A8597" t="str">
        <f t="array" ref="A8597">IF(COUNT(SEARCH(RubriekenHistorisch,CONCATENATE(P8596,U8596,AB8596,AH8596))),"t","f")</f>
        <v>f</v>
      </c>
      <c r="B8597" t="str">
        <f t="shared" si="404"/>
        <v>f</v>
      </c>
      <c r="C8597" t="str">
        <f t="shared" si="405"/>
        <v>f</v>
      </c>
      <c r="D8597" t="str">
        <f t="shared" si="406"/>
        <v>f</v>
      </c>
      <c r="E8597" t="str">
        <f>IF(COUNT(SEARCH({"04.","05.","09.","12."},CONCATENATE(P8596,U8596,AB8596,AH8596))),"t","f")</f>
        <v>f</v>
      </c>
      <c r="F8597" t="str">
        <f t="array" ref="F8597">IF(COUNT(SEARCH(HistorischeRubrieken,CONCATENATE(P8596,U8596,AB8596,AH8596))),"t","f")</f>
        <v>f</v>
      </c>
      <c r="G8597">
        <v>3</v>
      </c>
      <c r="H8597">
        <v>810301</v>
      </c>
      <c r="I8597" t="s">
        <v>5375</v>
      </c>
      <c r="J8597">
        <v>20120115</v>
      </c>
      <c r="K8597">
        <v>20120917</v>
      </c>
      <c r="M8597">
        <v>0</v>
      </c>
      <c r="N8597">
        <v>0</v>
      </c>
      <c r="O8597" t="s">
        <v>5078</v>
      </c>
      <c r="R8597">
        <v>0</v>
      </c>
      <c r="S8597" t="s">
        <v>271</v>
      </c>
      <c r="AA8597" t="s">
        <v>5079</v>
      </c>
      <c r="AC8597">
        <v>1</v>
      </c>
      <c r="AE8597">
        <v>0</v>
      </c>
      <c r="AF8597" t="s">
        <v>271</v>
      </c>
    </row>
    <row r="8598" spans="1:32" hidden="1" x14ac:dyDescent="0.25">
      <c r="A8598" t="str">
        <f t="array" ref="A8598">IF(COUNT(SEARCH(RubriekenHistorisch,CONCATENATE(P8597,U8597,AB8597,AH8597))),"t","f")</f>
        <v>f</v>
      </c>
      <c r="B8598" t="str">
        <f t="shared" si="404"/>
        <v>f</v>
      </c>
      <c r="C8598" t="str">
        <f t="shared" si="405"/>
        <v>f</v>
      </c>
      <c r="D8598" t="str">
        <f t="shared" si="406"/>
        <v>f</v>
      </c>
      <c r="E8598" t="str">
        <f>IF(COUNT(SEARCH({"04.","05.","09.","12."},CONCATENATE(P8597,U8597,AB8597,AH8597))),"t","f")</f>
        <v>f</v>
      </c>
      <c r="F8598" t="str">
        <f t="array" ref="F8598">IF(COUNT(SEARCH(HistorischeRubrieken,CONCATENATE(P8597,U8597,AB8597,AH8597))),"t","f")</f>
        <v>f</v>
      </c>
      <c r="G8598">
        <v>4</v>
      </c>
      <c r="H8598">
        <v>810301</v>
      </c>
      <c r="I8598" t="s">
        <v>5375</v>
      </c>
      <c r="J8598">
        <v>20120917</v>
      </c>
      <c r="K8598">
        <v>20151001</v>
      </c>
      <c r="M8598">
        <v>0</v>
      </c>
      <c r="N8598">
        <v>0</v>
      </c>
      <c r="O8598" t="s">
        <v>5078</v>
      </c>
      <c r="R8598">
        <v>0</v>
      </c>
      <c r="S8598" t="s">
        <v>271</v>
      </c>
      <c r="AA8598" t="s">
        <v>5079</v>
      </c>
      <c r="AC8598">
        <v>1</v>
      </c>
      <c r="AE8598">
        <v>0</v>
      </c>
      <c r="AF8598" t="s">
        <v>271</v>
      </c>
    </row>
    <row r="8599" spans="1:32" hidden="1" x14ac:dyDescent="0.25">
      <c r="A8599" t="str">
        <f t="array" ref="A8599">IF(COUNT(SEARCH(RubriekenHistorisch,CONCATENATE(P8598,U8598,AB8598,AH8598))),"t","f")</f>
        <v>f</v>
      </c>
      <c r="B8599" t="str">
        <f t="shared" si="404"/>
        <v>f</v>
      </c>
      <c r="C8599" t="str">
        <f t="shared" si="405"/>
        <v>f</v>
      </c>
      <c r="D8599" t="str">
        <f t="shared" si="406"/>
        <v>f</v>
      </c>
      <c r="E8599" t="str">
        <f>IF(COUNT(SEARCH({"04.","05.","09.","12."},CONCATENATE(P8598,U8598,AB8598,AH8598))),"t","f")</f>
        <v>f</v>
      </c>
      <c r="F8599" t="str">
        <f t="array" ref="F8599">IF(COUNT(SEARCH(HistorischeRubrieken,CONCATENATE(P8598,U8598,AB8598,AH8598))),"t","f")</f>
        <v>f</v>
      </c>
      <c r="G8599">
        <v>5</v>
      </c>
      <c r="H8599">
        <v>810301</v>
      </c>
      <c r="I8599" t="s">
        <v>5375</v>
      </c>
      <c r="J8599">
        <v>20151001</v>
      </c>
      <c r="K8599">
        <v>20151101</v>
      </c>
      <c r="M8599">
        <v>0</v>
      </c>
      <c r="N8599">
        <v>0</v>
      </c>
      <c r="U8599" t="s">
        <v>5376</v>
      </c>
      <c r="V8599">
        <v>2</v>
      </c>
      <c r="W8599">
        <v>0</v>
      </c>
      <c r="X8599">
        <v>20151026</v>
      </c>
      <c r="Y8599">
        <v>0</v>
      </c>
      <c r="Z8599" t="s">
        <v>271</v>
      </c>
    </row>
    <row r="8600" spans="1:32" hidden="1" x14ac:dyDescent="0.25">
      <c r="A8600" t="str">
        <f t="array" ref="A8600">IF(COUNT(SEARCH(RubriekenHistorisch,CONCATENATE(P8599,U8599,AB8599,AH8599))),"t","f")</f>
        <v>f</v>
      </c>
      <c r="B8600" t="str">
        <f t="shared" si="404"/>
        <v>f</v>
      </c>
      <c r="C8600" t="str">
        <f t="shared" si="405"/>
        <v>t</v>
      </c>
      <c r="D8600" t="str">
        <f t="shared" si="406"/>
        <v>f</v>
      </c>
      <c r="E8600" t="str">
        <f>IF(COUNT(SEARCH({"04.","05.","09.","12."},CONCATENATE(P8599,U8599,AB8599,AH8599))),"t","f")</f>
        <v>f</v>
      </c>
      <c r="F8600" t="str">
        <f t="array" ref="F8600">IF(COUNT(SEARCH(HistorischeRubrieken,CONCATENATE(P8599,U8599,AB8599,AH8599))),"t","f")</f>
        <v>f</v>
      </c>
      <c r="G8600">
        <v>1</v>
      </c>
      <c r="H8600">
        <v>810302</v>
      </c>
      <c r="I8600" t="s">
        <v>5377</v>
      </c>
      <c r="J8600">
        <v>20120401</v>
      </c>
      <c r="K8600">
        <v>20120901</v>
      </c>
      <c r="M8600">
        <v>0</v>
      </c>
      <c r="N8600">
        <v>0</v>
      </c>
      <c r="T8600" t="s">
        <v>5078</v>
      </c>
      <c r="U8600" t="s">
        <v>5376</v>
      </c>
      <c r="V8600">
        <v>0</v>
      </c>
      <c r="W8600">
        <v>1</v>
      </c>
      <c r="X8600">
        <v>20120402</v>
      </c>
      <c r="Y8600">
        <v>0</v>
      </c>
      <c r="Z8600" t="s">
        <v>271</v>
      </c>
    </row>
    <row r="8601" spans="1:32" hidden="1" x14ac:dyDescent="0.25">
      <c r="A8601" t="str">
        <f t="array" ref="A8601">IF(COUNT(SEARCH(RubriekenHistorisch,CONCATENATE(P8600,U8600,AB8600,AH8600))),"t","f")</f>
        <v>f</v>
      </c>
      <c r="B8601" t="str">
        <f t="shared" si="404"/>
        <v>f</v>
      </c>
      <c r="C8601" t="str">
        <f t="shared" si="405"/>
        <v>t</v>
      </c>
      <c r="D8601" t="str">
        <f t="shared" si="406"/>
        <v>f</v>
      </c>
      <c r="E8601" t="str">
        <f>IF(COUNT(SEARCH({"04.","05.","09.","12."},CONCATENATE(P8600,U8600,AB8600,AH8600))),"t","f")</f>
        <v>f</v>
      </c>
      <c r="F8601" t="str">
        <f t="array" ref="F8601">IF(COUNT(SEARCH(HistorischeRubrieken,CONCATENATE(P8600,U8600,AB8600,AH8600))),"t","f")</f>
        <v>f</v>
      </c>
      <c r="G8601">
        <v>1</v>
      </c>
      <c r="H8601">
        <v>810401</v>
      </c>
      <c r="I8601" t="s">
        <v>5378</v>
      </c>
      <c r="J8601">
        <v>19981101</v>
      </c>
      <c r="K8601">
        <v>20010301</v>
      </c>
      <c r="M8601">
        <v>0</v>
      </c>
      <c r="N8601">
        <v>0</v>
      </c>
      <c r="O8601" t="s">
        <v>5094</v>
      </c>
      <c r="R8601">
        <v>0</v>
      </c>
      <c r="S8601" t="s">
        <v>271</v>
      </c>
      <c r="AA8601" t="s">
        <v>5095</v>
      </c>
      <c r="AC8601">
        <v>1</v>
      </c>
      <c r="AE8601">
        <v>0</v>
      </c>
      <c r="AF8601" t="s">
        <v>271</v>
      </c>
    </row>
    <row r="8602" spans="1:32" hidden="1" x14ac:dyDescent="0.25">
      <c r="A8602" t="str">
        <f t="array" ref="A8602">IF(COUNT(SEARCH(RubriekenHistorisch,CONCATENATE(P8601,U8601,AB8601,AH8601))),"t","f")</f>
        <v>f</v>
      </c>
      <c r="B8602" t="str">
        <f t="shared" si="404"/>
        <v>f</v>
      </c>
      <c r="C8602" t="str">
        <f t="shared" si="405"/>
        <v>f</v>
      </c>
      <c r="D8602" t="str">
        <f t="shared" si="406"/>
        <v>f</v>
      </c>
      <c r="E8602" t="str">
        <f>IF(COUNT(SEARCH({"04.","05.","09.","12."},CONCATENATE(P8601,U8601,AB8601,AH8601))),"t","f")</f>
        <v>f</v>
      </c>
      <c r="F8602" t="str">
        <f t="array" ref="F8602">IF(COUNT(SEARCH(HistorischeRubrieken,CONCATENATE(P8601,U8601,AB8601,AH8601))),"t","f")</f>
        <v>f</v>
      </c>
      <c r="G8602">
        <v>2</v>
      </c>
      <c r="H8602">
        <v>810401</v>
      </c>
      <c r="I8602" t="s">
        <v>5378</v>
      </c>
      <c r="J8602">
        <v>20010301</v>
      </c>
      <c r="K8602">
        <v>20110601</v>
      </c>
      <c r="M8602">
        <v>0</v>
      </c>
      <c r="N8602">
        <v>0</v>
      </c>
      <c r="O8602" t="s">
        <v>5083</v>
      </c>
      <c r="R8602">
        <v>0</v>
      </c>
      <c r="S8602" t="s">
        <v>271</v>
      </c>
      <c r="AA8602" t="s">
        <v>5084</v>
      </c>
      <c r="AC8602">
        <v>1</v>
      </c>
      <c r="AE8602">
        <v>0</v>
      </c>
      <c r="AF8602" t="s">
        <v>271</v>
      </c>
    </row>
    <row r="8603" spans="1:32" hidden="1" x14ac:dyDescent="0.25">
      <c r="A8603" t="str">
        <f t="array" ref="A8603">IF(COUNT(SEARCH(RubriekenHistorisch,CONCATENATE(P8602,U8602,AB8602,AH8602))),"t","f")</f>
        <v>f</v>
      </c>
      <c r="B8603" t="str">
        <f t="shared" si="404"/>
        <v>f</v>
      </c>
      <c r="C8603" t="str">
        <f t="shared" si="405"/>
        <v>f</v>
      </c>
      <c r="D8603" t="str">
        <f t="shared" si="406"/>
        <v>f</v>
      </c>
      <c r="E8603" t="str">
        <f>IF(COUNT(SEARCH({"04.","05.","09.","12."},CONCATENATE(P8602,U8602,AB8602,AH8602))),"t","f")</f>
        <v>f</v>
      </c>
      <c r="F8603" t="str">
        <f t="array" ref="F8603">IF(COUNT(SEARCH(HistorischeRubrieken,CONCATENATE(P8602,U8602,AB8602,AH8602))),"t","f")</f>
        <v>f</v>
      </c>
      <c r="G8603">
        <v>3</v>
      </c>
      <c r="H8603">
        <v>810401</v>
      </c>
      <c r="I8603" t="s">
        <v>5379</v>
      </c>
      <c r="J8603">
        <v>20110601</v>
      </c>
      <c r="K8603">
        <v>20120115</v>
      </c>
      <c r="M8603">
        <v>0</v>
      </c>
      <c r="N8603">
        <v>0</v>
      </c>
      <c r="O8603" t="s">
        <v>5076</v>
      </c>
      <c r="R8603">
        <v>0</v>
      </c>
      <c r="S8603" t="s">
        <v>271</v>
      </c>
      <c r="AA8603" t="s">
        <v>5077</v>
      </c>
      <c r="AC8603">
        <v>1</v>
      </c>
      <c r="AE8603">
        <v>0</v>
      </c>
      <c r="AF8603" t="s">
        <v>271</v>
      </c>
    </row>
    <row r="8604" spans="1:32" hidden="1" x14ac:dyDescent="0.25">
      <c r="A8604" t="str">
        <f t="array" ref="A8604">IF(COUNT(SEARCH(RubriekenHistorisch,CONCATENATE(P8603,U8603,AB8603,AH8603))),"t","f")</f>
        <v>f</v>
      </c>
      <c r="B8604" t="str">
        <f t="shared" si="404"/>
        <v>f</v>
      </c>
      <c r="C8604" t="str">
        <f t="shared" si="405"/>
        <v>f</v>
      </c>
      <c r="D8604" t="str">
        <f t="shared" si="406"/>
        <v>f</v>
      </c>
      <c r="E8604" t="str">
        <f>IF(COUNT(SEARCH({"04.","05.","09.","12."},CONCATENATE(P8603,U8603,AB8603,AH8603))),"t","f")</f>
        <v>f</v>
      </c>
      <c r="F8604" t="str">
        <f t="array" ref="F8604">IF(COUNT(SEARCH(HistorischeRubrieken,CONCATENATE(P8603,U8603,AB8603,AH8603))),"t","f")</f>
        <v>f</v>
      </c>
      <c r="G8604">
        <v>4</v>
      </c>
      <c r="H8604">
        <v>810401</v>
      </c>
      <c r="I8604" t="s">
        <v>5379</v>
      </c>
      <c r="J8604">
        <v>20120115</v>
      </c>
      <c r="K8604">
        <v>20120917</v>
      </c>
      <c r="M8604">
        <v>0</v>
      </c>
      <c r="N8604">
        <v>0</v>
      </c>
      <c r="O8604" t="s">
        <v>5078</v>
      </c>
      <c r="R8604">
        <v>0</v>
      </c>
      <c r="S8604" t="s">
        <v>271</v>
      </c>
      <c r="AA8604" t="s">
        <v>5079</v>
      </c>
      <c r="AC8604">
        <v>1</v>
      </c>
      <c r="AE8604">
        <v>0</v>
      </c>
      <c r="AF8604" t="s">
        <v>271</v>
      </c>
    </row>
    <row r="8605" spans="1:32" hidden="1" x14ac:dyDescent="0.25">
      <c r="A8605" t="str">
        <f t="array" ref="A8605">IF(COUNT(SEARCH(RubriekenHistorisch,CONCATENATE(P8604,U8604,AB8604,AH8604))),"t","f")</f>
        <v>f</v>
      </c>
      <c r="B8605" t="str">
        <f t="shared" si="404"/>
        <v>f</v>
      </c>
      <c r="C8605" t="str">
        <f t="shared" si="405"/>
        <v>f</v>
      </c>
      <c r="D8605" t="str">
        <f t="shared" si="406"/>
        <v>f</v>
      </c>
      <c r="E8605" t="str">
        <f>IF(COUNT(SEARCH({"04.","05.","09.","12."},CONCATENATE(P8604,U8604,AB8604,AH8604))),"t","f")</f>
        <v>f</v>
      </c>
      <c r="F8605" t="str">
        <f t="array" ref="F8605">IF(COUNT(SEARCH(HistorischeRubrieken,CONCATENATE(P8604,U8604,AB8604,AH8604))),"t","f")</f>
        <v>f</v>
      </c>
      <c r="G8605">
        <v>5</v>
      </c>
      <c r="H8605">
        <v>810401</v>
      </c>
      <c r="I8605" t="s">
        <v>5379</v>
      </c>
      <c r="J8605">
        <v>20120917</v>
      </c>
      <c r="K8605">
        <v>20160201</v>
      </c>
      <c r="M8605">
        <v>0</v>
      </c>
      <c r="N8605">
        <v>0</v>
      </c>
      <c r="O8605" t="s">
        <v>5078</v>
      </c>
      <c r="R8605">
        <v>0</v>
      </c>
      <c r="S8605" t="s">
        <v>271</v>
      </c>
      <c r="AA8605" t="s">
        <v>5079</v>
      </c>
      <c r="AC8605">
        <v>1</v>
      </c>
      <c r="AE8605">
        <v>0</v>
      </c>
      <c r="AF8605" t="s">
        <v>271</v>
      </c>
    </row>
    <row r="8606" spans="1:32" x14ac:dyDescent="0.25">
      <c r="A8606" t="str">
        <f t="array" ref="A8606">IF(COUNT(SEARCH(RubriekenHistorisch,CONCATENATE(P8605,U8605,AB8605,AH8605))),"t","f")</f>
        <v>f</v>
      </c>
      <c r="B8606" t="str">
        <f t="shared" si="404"/>
        <v>f</v>
      </c>
      <c r="C8606" t="str">
        <f t="shared" si="405"/>
        <v>f</v>
      </c>
      <c r="D8606" t="str">
        <f t="shared" si="406"/>
        <v>f</v>
      </c>
      <c r="E8606" t="str">
        <f>IF(COUNT(SEARCH({"04.","05.","09.","12."},CONCATENATE(P8605,U8605,AB8605,AH8605))),"t","f")</f>
        <v>f</v>
      </c>
      <c r="F8606" t="str">
        <f t="array" ref="F8606">IF(COUNT(SEARCH(HistorischeRubrieken,CONCATENATE(P8605,U8605,AB8605,AH8605))),"t","f")</f>
        <v>f</v>
      </c>
      <c r="G8606">
        <v>6</v>
      </c>
      <c r="H8606">
        <v>810401</v>
      </c>
      <c r="I8606" t="s">
        <v>6872</v>
      </c>
      <c r="J8606">
        <v>20160201</v>
      </c>
      <c r="M8606">
        <v>0</v>
      </c>
      <c r="N8606">
        <v>0</v>
      </c>
      <c r="O8606" t="s">
        <v>5078</v>
      </c>
      <c r="R8606">
        <v>0</v>
      </c>
      <c r="S8606" t="s">
        <v>271</v>
      </c>
      <c r="AA8606" t="s">
        <v>5079</v>
      </c>
      <c r="AC8606">
        <v>1</v>
      </c>
      <c r="AE8606">
        <v>0</v>
      </c>
      <c r="AF8606" t="s">
        <v>271</v>
      </c>
    </row>
    <row r="8607" spans="1:32" hidden="1" x14ac:dyDescent="0.25">
      <c r="A8607" t="str">
        <f t="array" ref="A8607">IF(COUNT(SEARCH(RubriekenHistorisch,CONCATENATE(P8606,U8606,AB8606,AH8606))),"t","f")</f>
        <v>f</v>
      </c>
      <c r="B8607" t="str">
        <f t="shared" si="404"/>
        <v>f</v>
      </c>
      <c r="C8607" t="str">
        <f t="shared" si="405"/>
        <v>f</v>
      </c>
      <c r="D8607" t="str">
        <f t="shared" si="406"/>
        <v>f</v>
      </c>
      <c r="E8607" t="str">
        <f>IF(COUNT(SEARCH({"04.","05.","09.","12."},CONCATENATE(P8606,U8606,AB8606,AH8606))),"t","f")</f>
        <v>f</v>
      </c>
      <c r="F8607" t="str">
        <f t="array" ref="F8607">IF(COUNT(SEARCH(HistorischeRubrieken,CONCATENATE(P8606,U8606,AB8606,AH8606))),"t","f")</f>
        <v>f</v>
      </c>
      <c r="G8607">
        <v>1</v>
      </c>
      <c r="H8607">
        <v>810402</v>
      </c>
      <c r="I8607" t="s">
        <v>5380</v>
      </c>
      <c r="J8607">
        <v>20120401</v>
      </c>
      <c r="K8607">
        <v>20120901</v>
      </c>
      <c r="M8607">
        <v>0</v>
      </c>
      <c r="N8607">
        <v>0</v>
      </c>
      <c r="T8607" t="s">
        <v>5078</v>
      </c>
      <c r="U8607" t="s">
        <v>5381</v>
      </c>
      <c r="V8607">
        <v>0</v>
      </c>
      <c r="W8607">
        <v>1</v>
      </c>
      <c r="X8607">
        <v>20120402</v>
      </c>
      <c r="Y8607">
        <v>0</v>
      </c>
      <c r="Z8607" t="s">
        <v>271</v>
      </c>
    </row>
    <row r="8608" spans="1:32" hidden="1" x14ac:dyDescent="0.25">
      <c r="A8608" t="str">
        <f t="array" ref="A8608">IF(COUNT(SEARCH(RubriekenHistorisch,CONCATENATE(P8607,U8607,AB8607,AH8607))),"t","f")</f>
        <v>f</v>
      </c>
      <c r="B8608" t="str">
        <f t="shared" si="404"/>
        <v>f</v>
      </c>
      <c r="C8608" t="str">
        <f t="shared" si="405"/>
        <v>t</v>
      </c>
      <c r="D8608" t="str">
        <f t="shared" si="406"/>
        <v>f</v>
      </c>
      <c r="E8608" t="str">
        <f>IF(COUNT(SEARCH({"04.","05.","09.","12."},CONCATENATE(P8607,U8607,AB8607,AH8607))),"t","f")</f>
        <v>f</v>
      </c>
      <c r="F8608" t="str">
        <f t="array" ref="F8608">IF(COUNT(SEARCH(HistorischeRubrieken,CONCATENATE(P8607,U8607,AB8607,AH8607))),"t","f")</f>
        <v>f</v>
      </c>
      <c r="G8608">
        <v>1</v>
      </c>
      <c r="H8608">
        <v>810501</v>
      </c>
      <c r="I8608" t="s">
        <v>5382</v>
      </c>
      <c r="J8608">
        <v>19980801</v>
      </c>
      <c r="K8608">
        <v>20010301</v>
      </c>
      <c r="M8608">
        <v>0</v>
      </c>
      <c r="N8608">
        <v>0</v>
      </c>
      <c r="O8608" t="s">
        <v>5094</v>
      </c>
      <c r="R8608">
        <v>0</v>
      </c>
      <c r="S8608" t="s">
        <v>271</v>
      </c>
      <c r="AA8608" t="s">
        <v>5095</v>
      </c>
      <c r="AC8608">
        <v>1</v>
      </c>
      <c r="AE8608">
        <v>0</v>
      </c>
      <c r="AF8608" t="s">
        <v>271</v>
      </c>
    </row>
    <row r="8609" spans="1:32" hidden="1" x14ac:dyDescent="0.25">
      <c r="A8609" t="str">
        <f t="array" ref="A8609">IF(COUNT(SEARCH(RubriekenHistorisch,CONCATENATE(P8608,U8608,AB8608,AH8608))),"t","f")</f>
        <v>f</v>
      </c>
      <c r="B8609" t="str">
        <f t="shared" si="404"/>
        <v>f</v>
      </c>
      <c r="C8609" t="str">
        <f t="shared" si="405"/>
        <v>f</v>
      </c>
      <c r="D8609" t="str">
        <f t="shared" si="406"/>
        <v>f</v>
      </c>
      <c r="E8609" t="str">
        <f>IF(COUNT(SEARCH({"04.","05.","09.","12."},CONCATENATE(P8608,U8608,AB8608,AH8608))),"t","f")</f>
        <v>f</v>
      </c>
      <c r="F8609" t="str">
        <f t="array" ref="F8609">IF(COUNT(SEARCH(HistorischeRubrieken,CONCATENATE(P8608,U8608,AB8608,AH8608))),"t","f")</f>
        <v>f</v>
      </c>
      <c r="G8609">
        <v>2</v>
      </c>
      <c r="H8609">
        <v>810501</v>
      </c>
      <c r="I8609" t="s">
        <v>5382</v>
      </c>
      <c r="J8609">
        <v>20010301</v>
      </c>
      <c r="K8609">
        <v>20101201</v>
      </c>
      <c r="M8609">
        <v>0</v>
      </c>
      <c r="N8609">
        <v>0</v>
      </c>
      <c r="O8609" t="s">
        <v>5083</v>
      </c>
      <c r="R8609">
        <v>0</v>
      </c>
      <c r="S8609" t="s">
        <v>271</v>
      </c>
      <c r="AA8609" t="s">
        <v>5084</v>
      </c>
      <c r="AC8609">
        <v>1</v>
      </c>
      <c r="AE8609">
        <v>0</v>
      </c>
      <c r="AF8609" t="s">
        <v>271</v>
      </c>
    </row>
    <row r="8610" spans="1:32" hidden="1" x14ac:dyDescent="0.25">
      <c r="A8610" t="str">
        <f t="array" ref="A8610">IF(COUNT(SEARCH(RubriekenHistorisch,CONCATENATE(P8609,U8609,AB8609,AH8609))),"t","f")</f>
        <v>f</v>
      </c>
      <c r="B8610" t="str">
        <f t="shared" si="404"/>
        <v>f</v>
      </c>
      <c r="C8610" t="str">
        <f t="shared" si="405"/>
        <v>f</v>
      </c>
      <c r="D8610" t="str">
        <f t="shared" si="406"/>
        <v>f</v>
      </c>
      <c r="E8610" t="str">
        <f>IF(COUNT(SEARCH({"04.","05.","09.","12."},CONCATENATE(P8609,U8609,AB8609,AH8609))),"t","f")</f>
        <v>f</v>
      </c>
      <c r="F8610" t="str">
        <f t="array" ref="F8610">IF(COUNT(SEARCH(HistorischeRubrieken,CONCATENATE(P8609,U8609,AB8609,AH8609))),"t","f")</f>
        <v>f</v>
      </c>
      <c r="G8610">
        <v>1</v>
      </c>
      <c r="H8610">
        <v>810601</v>
      </c>
      <c r="I8610" t="s">
        <v>5383</v>
      </c>
      <c r="J8610">
        <v>19981101</v>
      </c>
      <c r="K8610">
        <v>20010301</v>
      </c>
      <c r="M8610">
        <v>0</v>
      </c>
      <c r="N8610">
        <v>0</v>
      </c>
      <c r="O8610" t="s">
        <v>5094</v>
      </c>
      <c r="R8610">
        <v>0</v>
      </c>
      <c r="S8610" t="s">
        <v>271</v>
      </c>
      <c r="AA8610" t="s">
        <v>5095</v>
      </c>
      <c r="AC8610">
        <v>1</v>
      </c>
      <c r="AE8610">
        <v>0</v>
      </c>
      <c r="AF8610" t="s">
        <v>271</v>
      </c>
    </row>
    <row r="8611" spans="1:32" hidden="1" x14ac:dyDescent="0.25">
      <c r="A8611" t="str">
        <f t="array" ref="A8611">IF(COUNT(SEARCH(RubriekenHistorisch,CONCATENATE(P8610,U8610,AB8610,AH8610))),"t","f")</f>
        <v>f</v>
      </c>
      <c r="B8611" t="str">
        <f t="shared" si="404"/>
        <v>f</v>
      </c>
      <c r="C8611" t="str">
        <f t="shared" si="405"/>
        <v>f</v>
      </c>
      <c r="D8611" t="str">
        <f t="shared" si="406"/>
        <v>f</v>
      </c>
      <c r="E8611" t="str">
        <f>IF(COUNT(SEARCH({"04.","05.","09.","12."},CONCATENATE(P8610,U8610,AB8610,AH8610))),"t","f")</f>
        <v>f</v>
      </c>
      <c r="F8611" t="str">
        <f t="array" ref="F8611">IF(COUNT(SEARCH(HistorischeRubrieken,CONCATENATE(P8610,U8610,AB8610,AH8610))),"t","f")</f>
        <v>f</v>
      </c>
      <c r="G8611">
        <v>2</v>
      </c>
      <c r="H8611">
        <v>810601</v>
      </c>
      <c r="I8611" t="s">
        <v>5384</v>
      </c>
      <c r="J8611">
        <v>20010301</v>
      </c>
      <c r="K8611">
        <v>20040901</v>
      </c>
      <c r="M8611">
        <v>0</v>
      </c>
      <c r="N8611">
        <v>0</v>
      </c>
      <c r="O8611" t="s">
        <v>5083</v>
      </c>
      <c r="R8611">
        <v>0</v>
      </c>
      <c r="S8611" t="s">
        <v>271</v>
      </c>
      <c r="AA8611" t="s">
        <v>5084</v>
      </c>
      <c r="AC8611">
        <v>1</v>
      </c>
      <c r="AE8611">
        <v>0</v>
      </c>
      <c r="AF8611" t="s">
        <v>271</v>
      </c>
    </row>
    <row r="8612" spans="1:32" hidden="1" x14ac:dyDescent="0.25">
      <c r="A8612" t="str">
        <f t="array" ref="A8612">IF(COUNT(SEARCH(RubriekenHistorisch,CONCATENATE(P8611,U8611,AB8611,AH8611))),"t","f")</f>
        <v>f</v>
      </c>
      <c r="B8612" t="str">
        <f t="shared" si="404"/>
        <v>f</v>
      </c>
      <c r="C8612" t="str">
        <f t="shared" si="405"/>
        <v>f</v>
      </c>
      <c r="D8612" t="str">
        <f t="shared" si="406"/>
        <v>f</v>
      </c>
      <c r="E8612" t="str">
        <f>IF(COUNT(SEARCH({"04.","05.","09.","12."},CONCATENATE(P8611,U8611,AB8611,AH8611))),"t","f")</f>
        <v>f</v>
      </c>
      <c r="F8612" t="str">
        <f t="array" ref="F8612">IF(COUNT(SEARCH(HistorischeRubrieken,CONCATENATE(P8611,U8611,AB8611,AH8611))),"t","f")</f>
        <v>f</v>
      </c>
      <c r="G8612">
        <v>1</v>
      </c>
      <c r="H8612">
        <v>810701</v>
      </c>
      <c r="I8612" t="s">
        <v>5385</v>
      </c>
      <c r="J8612">
        <v>19981101</v>
      </c>
      <c r="K8612">
        <v>20010301</v>
      </c>
      <c r="M8612">
        <v>0</v>
      </c>
      <c r="N8612">
        <v>0</v>
      </c>
      <c r="O8612" t="s">
        <v>5094</v>
      </c>
      <c r="R8612">
        <v>0</v>
      </c>
      <c r="S8612" t="s">
        <v>271</v>
      </c>
      <c r="AA8612" t="s">
        <v>5095</v>
      </c>
      <c r="AC8612">
        <v>1</v>
      </c>
      <c r="AE8612">
        <v>0</v>
      </c>
      <c r="AF8612" t="s">
        <v>271</v>
      </c>
    </row>
    <row r="8613" spans="1:32" hidden="1" x14ac:dyDescent="0.25">
      <c r="A8613" t="str">
        <f t="array" ref="A8613">IF(COUNT(SEARCH(RubriekenHistorisch,CONCATENATE(P8612,U8612,AB8612,AH8612))),"t","f")</f>
        <v>f</v>
      </c>
      <c r="B8613" t="str">
        <f t="shared" si="404"/>
        <v>f</v>
      </c>
      <c r="C8613" t="str">
        <f t="shared" si="405"/>
        <v>f</v>
      </c>
      <c r="D8613" t="str">
        <f t="shared" si="406"/>
        <v>f</v>
      </c>
      <c r="E8613" t="str">
        <f>IF(COUNT(SEARCH({"04.","05.","09.","12."},CONCATENATE(P8612,U8612,AB8612,AH8612))),"t","f")</f>
        <v>f</v>
      </c>
      <c r="F8613" t="str">
        <f t="array" ref="F8613">IF(COUNT(SEARCH(HistorischeRubrieken,CONCATENATE(P8612,U8612,AB8612,AH8612))),"t","f")</f>
        <v>f</v>
      </c>
      <c r="G8613">
        <v>2</v>
      </c>
      <c r="H8613">
        <v>810701</v>
      </c>
      <c r="I8613" t="s">
        <v>5385</v>
      </c>
      <c r="J8613">
        <v>20010301</v>
      </c>
      <c r="K8613">
        <v>20020901</v>
      </c>
      <c r="M8613">
        <v>0</v>
      </c>
      <c r="N8613">
        <v>0</v>
      </c>
      <c r="O8613" t="s">
        <v>5083</v>
      </c>
      <c r="R8613">
        <v>0</v>
      </c>
      <c r="S8613" t="s">
        <v>271</v>
      </c>
      <c r="AA8613" t="s">
        <v>5084</v>
      </c>
      <c r="AC8613">
        <v>1</v>
      </c>
      <c r="AE8613">
        <v>0</v>
      </c>
      <c r="AF8613" t="s">
        <v>271</v>
      </c>
    </row>
    <row r="8614" spans="1:32" hidden="1" x14ac:dyDescent="0.25">
      <c r="A8614" t="str">
        <f t="array" ref="A8614">IF(COUNT(SEARCH(RubriekenHistorisch,CONCATENATE(P8613,U8613,AB8613,AH8613))),"t","f")</f>
        <v>f</v>
      </c>
      <c r="B8614" t="str">
        <f t="shared" si="404"/>
        <v>f</v>
      </c>
      <c r="C8614" t="str">
        <f t="shared" si="405"/>
        <v>f</v>
      </c>
      <c r="D8614" t="str">
        <f t="shared" si="406"/>
        <v>f</v>
      </c>
      <c r="E8614" t="str">
        <f>IF(COUNT(SEARCH({"04.","05.","09.","12."},CONCATENATE(P8613,U8613,AB8613,AH8613))),"t","f")</f>
        <v>f</v>
      </c>
      <c r="F8614" t="str">
        <f t="array" ref="F8614">IF(COUNT(SEARCH(HistorischeRubrieken,CONCATENATE(P8613,U8613,AB8613,AH8613))),"t","f")</f>
        <v>f</v>
      </c>
      <c r="G8614">
        <v>3</v>
      </c>
      <c r="H8614">
        <v>810701</v>
      </c>
      <c r="I8614" t="s">
        <v>5386</v>
      </c>
      <c r="J8614">
        <v>20020901</v>
      </c>
      <c r="K8614">
        <v>20110601</v>
      </c>
      <c r="M8614">
        <v>0</v>
      </c>
      <c r="N8614">
        <v>0</v>
      </c>
      <c r="O8614" t="s">
        <v>5083</v>
      </c>
      <c r="R8614">
        <v>0</v>
      </c>
      <c r="S8614" t="s">
        <v>271</v>
      </c>
      <c r="AA8614" t="s">
        <v>5084</v>
      </c>
      <c r="AC8614">
        <v>1</v>
      </c>
      <c r="AE8614">
        <v>0</v>
      </c>
      <c r="AF8614" t="s">
        <v>271</v>
      </c>
    </row>
    <row r="8615" spans="1:32" hidden="1" x14ac:dyDescent="0.25">
      <c r="A8615" t="str">
        <f t="array" ref="A8615">IF(COUNT(SEARCH(RubriekenHistorisch,CONCATENATE(P8614,U8614,AB8614,AH8614))),"t","f")</f>
        <v>f</v>
      </c>
      <c r="B8615" t="str">
        <f t="shared" si="404"/>
        <v>f</v>
      </c>
      <c r="C8615" t="str">
        <f t="shared" si="405"/>
        <v>f</v>
      </c>
      <c r="D8615" t="str">
        <f t="shared" si="406"/>
        <v>f</v>
      </c>
      <c r="E8615" t="str">
        <f>IF(COUNT(SEARCH({"04.","05.","09.","12."},CONCATENATE(P8614,U8614,AB8614,AH8614))),"t","f")</f>
        <v>f</v>
      </c>
      <c r="F8615" t="str">
        <f t="array" ref="F8615">IF(COUNT(SEARCH(HistorischeRubrieken,CONCATENATE(P8614,U8614,AB8614,AH8614))),"t","f")</f>
        <v>f</v>
      </c>
      <c r="G8615">
        <v>4</v>
      </c>
      <c r="H8615">
        <v>810701</v>
      </c>
      <c r="I8615" t="s">
        <v>5386</v>
      </c>
      <c r="J8615">
        <v>20110601</v>
      </c>
      <c r="K8615">
        <v>20120115</v>
      </c>
      <c r="M8615">
        <v>0</v>
      </c>
      <c r="N8615">
        <v>0</v>
      </c>
      <c r="O8615" t="s">
        <v>5076</v>
      </c>
      <c r="R8615">
        <v>0</v>
      </c>
      <c r="S8615" t="s">
        <v>271</v>
      </c>
      <c r="AA8615" t="s">
        <v>5077</v>
      </c>
      <c r="AC8615">
        <v>1</v>
      </c>
      <c r="AE8615">
        <v>0</v>
      </c>
      <c r="AF8615" t="s">
        <v>271</v>
      </c>
    </row>
    <row r="8616" spans="1:32" hidden="1" x14ac:dyDescent="0.25">
      <c r="A8616" t="str">
        <f t="array" ref="A8616">IF(COUNT(SEARCH(RubriekenHistorisch,CONCATENATE(P8615,U8615,AB8615,AH8615))),"t","f")</f>
        <v>f</v>
      </c>
      <c r="B8616" t="str">
        <f t="shared" si="404"/>
        <v>f</v>
      </c>
      <c r="C8616" t="str">
        <f t="shared" si="405"/>
        <v>f</v>
      </c>
      <c r="D8616" t="str">
        <f t="shared" si="406"/>
        <v>f</v>
      </c>
      <c r="E8616" t="str">
        <f>IF(COUNT(SEARCH({"04.","05.","09.","12."},CONCATENATE(P8615,U8615,AB8615,AH8615))),"t","f")</f>
        <v>f</v>
      </c>
      <c r="F8616" t="str">
        <f t="array" ref="F8616">IF(COUNT(SEARCH(HistorischeRubrieken,CONCATENATE(P8615,U8615,AB8615,AH8615))),"t","f")</f>
        <v>f</v>
      </c>
      <c r="G8616">
        <v>5</v>
      </c>
      <c r="H8616">
        <v>810701</v>
      </c>
      <c r="I8616" t="s">
        <v>5386</v>
      </c>
      <c r="J8616">
        <v>20120115</v>
      </c>
      <c r="K8616">
        <v>20120917</v>
      </c>
      <c r="M8616">
        <v>0</v>
      </c>
      <c r="N8616">
        <v>0</v>
      </c>
      <c r="O8616" t="s">
        <v>5078</v>
      </c>
      <c r="R8616">
        <v>0</v>
      </c>
      <c r="S8616" t="s">
        <v>271</v>
      </c>
      <c r="AA8616" t="s">
        <v>5079</v>
      </c>
      <c r="AC8616">
        <v>1</v>
      </c>
      <c r="AE8616">
        <v>0</v>
      </c>
      <c r="AF8616" t="s">
        <v>271</v>
      </c>
    </row>
    <row r="8617" spans="1:32" x14ac:dyDescent="0.25">
      <c r="A8617" t="str">
        <f t="array" ref="A8617">IF(COUNT(SEARCH(RubriekenHistorisch,CONCATENATE(P8616,U8616,AB8616,AH8616))),"t","f")</f>
        <v>f</v>
      </c>
      <c r="B8617" t="str">
        <f t="shared" si="404"/>
        <v>f</v>
      </c>
      <c r="C8617" t="str">
        <f t="shared" si="405"/>
        <v>f</v>
      </c>
      <c r="D8617" t="str">
        <f t="shared" si="406"/>
        <v>f</v>
      </c>
      <c r="E8617" t="str">
        <f>IF(COUNT(SEARCH({"04.","05.","09.","12."},CONCATENATE(P8616,U8616,AB8616,AH8616))),"t","f")</f>
        <v>f</v>
      </c>
      <c r="F8617" t="str">
        <f t="array" ref="F8617">IF(COUNT(SEARCH(HistorischeRubrieken,CONCATENATE(P8616,U8616,AB8616,AH8616))),"t","f")</f>
        <v>f</v>
      </c>
      <c r="G8617">
        <v>6</v>
      </c>
      <c r="H8617">
        <v>810701</v>
      </c>
      <c r="I8617" t="s">
        <v>5386</v>
      </c>
      <c r="J8617">
        <v>20120917</v>
      </c>
      <c r="M8617">
        <v>0</v>
      </c>
      <c r="N8617">
        <v>0</v>
      </c>
      <c r="O8617" t="s">
        <v>5078</v>
      </c>
      <c r="R8617">
        <v>0</v>
      </c>
      <c r="S8617" t="s">
        <v>271</v>
      </c>
      <c r="AA8617" t="s">
        <v>5079</v>
      </c>
      <c r="AC8617">
        <v>1</v>
      </c>
      <c r="AE8617">
        <v>0</v>
      </c>
      <c r="AF8617" t="s">
        <v>271</v>
      </c>
    </row>
    <row r="8618" spans="1:32" hidden="1" x14ac:dyDescent="0.25">
      <c r="A8618" t="str">
        <f t="array" ref="A8618">IF(COUNT(SEARCH(RubriekenHistorisch,CONCATENATE(P8617,U8617,AB8617,AH8617))),"t","f")</f>
        <v>f</v>
      </c>
      <c r="B8618" t="str">
        <f t="shared" si="404"/>
        <v>f</v>
      </c>
      <c r="C8618" t="str">
        <f t="shared" si="405"/>
        <v>f</v>
      </c>
      <c r="D8618" t="str">
        <f t="shared" si="406"/>
        <v>f</v>
      </c>
      <c r="E8618" t="str">
        <f>IF(COUNT(SEARCH({"04.","05.","09.","12."},CONCATENATE(P8617,U8617,AB8617,AH8617))),"t","f")</f>
        <v>f</v>
      </c>
      <c r="F8618" t="str">
        <f t="array" ref="F8618">IF(COUNT(SEARCH(HistorischeRubrieken,CONCATENATE(P8617,U8617,AB8617,AH8617))),"t","f")</f>
        <v>f</v>
      </c>
      <c r="G8618">
        <v>1</v>
      </c>
      <c r="H8618">
        <v>810702</v>
      </c>
      <c r="I8618" t="s">
        <v>5387</v>
      </c>
      <c r="J8618">
        <v>20120401</v>
      </c>
      <c r="K8618">
        <v>20120901</v>
      </c>
      <c r="M8618">
        <v>0</v>
      </c>
      <c r="N8618">
        <v>0</v>
      </c>
      <c r="T8618" t="s">
        <v>5078</v>
      </c>
      <c r="U8618" t="s">
        <v>5388</v>
      </c>
      <c r="V8618">
        <v>0</v>
      </c>
      <c r="W8618">
        <v>1</v>
      </c>
      <c r="X8618">
        <v>20120402</v>
      </c>
      <c r="Y8618">
        <v>0</v>
      </c>
      <c r="Z8618" t="s">
        <v>271</v>
      </c>
    </row>
    <row r="8619" spans="1:32" hidden="1" x14ac:dyDescent="0.25">
      <c r="A8619" t="str">
        <f t="array" ref="A8619">IF(COUNT(SEARCH(RubriekenHistorisch,CONCATENATE(P8618,U8618,AB8618,AH8618))),"t","f")</f>
        <v>f</v>
      </c>
      <c r="B8619" t="str">
        <f t="shared" si="404"/>
        <v>f</v>
      </c>
      <c r="C8619" t="str">
        <f t="shared" si="405"/>
        <v>t</v>
      </c>
      <c r="D8619" t="str">
        <f t="shared" si="406"/>
        <v>f</v>
      </c>
      <c r="E8619" t="str">
        <f>IF(COUNT(SEARCH({"04.","05.","09.","12."},CONCATENATE(P8618,U8618,AB8618,AH8618))),"t","f")</f>
        <v>f</v>
      </c>
      <c r="F8619" t="str">
        <f t="array" ref="F8619">IF(COUNT(SEARCH(HistorischeRubrieken,CONCATENATE(P8618,U8618,AB8618,AH8618))),"t","f")</f>
        <v>f</v>
      </c>
      <c r="G8619">
        <v>1</v>
      </c>
      <c r="H8619">
        <v>810801</v>
      </c>
      <c r="I8619" t="s">
        <v>5389</v>
      </c>
      <c r="J8619">
        <v>19981101</v>
      </c>
      <c r="K8619">
        <v>20010301</v>
      </c>
      <c r="M8619">
        <v>0</v>
      </c>
      <c r="N8619">
        <v>0</v>
      </c>
      <c r="O8619" t="s">
        <v>5094</v>
      </c>
      <c r="R8619">
        <v>0</v>
      </c>
      <c r="S8619" t="s">
        <v>271</v>
      </c>
      <c r="AA8619" t="s">
        <v>5095</v>
      </c>
      <c r="AC8619">
        <v>1</v>
      </c>
      <c r="AE8619">
        <v>0</v>
      </c>
      <c r="AF8619" t="s">
        <v>271</v>
      </c>
    </row>
    <row r="8620" spans="1:32" hidden="1" x14ac:dyDescent="0.25">
      <c r="A8620" t="str">
        <f t="array" ref="A8620">IF(COUNT(SEARCH(RubriekenHistorisch,CONCATENATE(P8619,U8619,AB8619,AH8619))),"t","f")</f>
        <v>f</v>
      </c>
      <c r="B8620" t="str">
        <f t="shared" si="404"/>
        <v>f</v>
      </c>
      <c r="C8620" t="str">
        <f t="shared" si="405"/>
        <v>f</v>
      </c>
      <c r="D8620" t="str">
        <f t="shared" si="406"/>
        <v>f</v>
      </c>
      <c r="E8620" t="str">
        <f>IF(COUNT(SEARCH({"04.","05.","09.","12."},CONCATENATE(P8619,U8619,AB8619,AH8619))),"t","f")</f>
        <v>f</v>
      </c>
      <c r="F8620" t="str">
        <f t="array" ref="F8620">IF(COUNT(SEARCH(HistorischeRubrieken,CONCATENATE(P8619,U8619,AB8619,AH8619))),"t","f")</f>
        <v>f</v>
      </c>
      <c r="G8620">
        <v>2</v>
      </c>
      <c r="H8620">
        <v>810801</v>
      </c>
      <c r="I8620" t="s">
        <v>5389</v>
      </c>
      <c r="J8620">
        <v>20010301</v>
      </c>
      <c r="K8620">
        <v>20110601</v>
      </c>
      <c r="M8620">
        <v>0</v>
      </c>
      <c r="N8620">
        <v>0</v>
      </c>
      <c r="O8620" t="s">
        <v>5083</v>
      </c>
      <c r="R8620">
        <v>0</v>
      </c>
      <c r="S8620" t="s">
        <v>271</v>
      </c>
      <c r="AA8620" t="s">
        <v>5084</v>
      </c>
      <c r="AC8620">
        <v>1</v>
      </c>
      <c r="AE8620">
        <v>0</v>
      </c>
      <c r="AF8620" t="s">
        <v>271</v>
      </c>
    </row>
    <row r="8621" spans="1:32" hidden="1" x14ac:dyDescent="0.25">
      <c r="A8621" t="str">
        <f t="array" ref="A8621">IF(COUNT(SEARCH(RubriekenHistorisch,CONCATENATE(P8620,U8620,AB8620,AH8620))),"t","f")</f>
        <v>f</v>
      </c>
      <c r="B8621" t="str">
        <f t="shared" si="404"/>
        <v>f</v>
      </c>
      <c r="C8621" t="str">
        <f t="shared" si="405"/>
        <v>f</v>
      </c>
      <c r="D8621" t="str">
        <f t="shared" si="406"/>
        <v>f</v>
      </c>
      <c r="E8621" t="str">
        <f>IF(COUNT(SEARCH({"04.","05.","09.","12."},CONCATENATE(P8620,U8620,AB8620,AH8620))),"t","f")</f>
        <v>f</v>
      </c>
      <c r="F8621" t="str">
        <f t="array" ref="F8621">IF(COUNT(SEARCH(HistorischeRubrieken,CONCATENATE(P8620,U8620,AB8620,AH8620))),"t","f")</f>
        <v>f</v>
      </c>
      <c r="G8621">
        <v>3</v>
      </c>
      <c r="H8621">
        <v>810801</v>
      </c>
      <c r="I8621" t="s">
        <v>5389</v>
      </c>
      <c r="J8621">
        <v>20110601</v>
      </c>
      <c r="K8621">
        <v>20120115</v>
      </c>
      <c r="M8621">
        <v>0</v>
      </c>
      <c r="N8621">
        <v>0</v>
      </c>
      <c r="O8621" t="s">
        <v>5076</v>
      </c>
      <c r="R8621">
        <v>0</v>
      </c>
      <c r="S8621" t="s">
        <v>271</v>
      </c>
      <c r="AA8621" t="s">
        <v>5077</v>
      </c>
      <c r="AC8621">
        <v>1</v>
      </c>
      <c r="AE8621">
        <v>0</v>
      </c>
      <c r="AF8621" t="s">
        <v>271</v>
      </c>
    </row>
    <row r="8622" spans="1:32" hidden="1" x14ac:dyDescent="0.25">
      <c r="A8622" t="str">
        <f t="array" ref="A8622">IF(COUNT(SEARCH(RubriekenHistorisch,CONCATENATE(P8621,U8621,AB8621,AH8621))),"t","f")</f>
        <v>f</v>
      </c>
      <c r="B8622" t="str">
        <f t="shared" si="404"/>
        <v>f</v>
      </c>
      <c r="C8622" t="str">
        <f t="shared" si="405"/>
        <v>f</v>
      </c>
      <c r="D8622" t="str">
        <f t="shared" si="406"/>
        <v>f</v>
      </c>
      <c r="E8622" t="str">
        <f>IF(COUNT(SEARCH({"04.","05.","09.","12."},CONCATENATE(P8621,U8621,AB8621,AH8621))),"t","f")</f>
        <v>f</v>
      </c>
      <c r="F8622" t="str">
        <f t="array" ref="F8622">IF(COUNT(SEARCH(HistorischeRubrieken,CONCATENATE(P8621,U8621,AB8621,AH8621))),"t","f")</f>
        <v>f</v>
      </c>
      <c r="G8622">
        <v>4</v>
      </c>
      <c r="H8622">
        <v>810801</v>
      </c>
      <c r="I8622" t="s">
        <v>5389</v>
      </c>
      <c r="J8622">
        <v>20120115</v>
      </c>
      <c r="K8622">
        <v>20120917</v>
      </c>
      <c r="M8622">
        <v>0</v>
      </c>
      <c r="N8622">
        <v>0</v>
      </c>
      <c r="O8622" t="s">
        <v>5078</v>
      </c>
      <c r="R8622">
        <v>0</v>
      </c>
      <c r="S8622" t="s">
        <v>271</v>
      </c>
      <c r="AA8622" t="s">
        <v>5079</v>
      </c>
      <c r="AC8622">
        <v>1</v>
      </c>
      <c r="AE8622">
        <v>0</v>
      </c>
      <c r="AF8622" t="s">
        <v>271</v>
      </c>
    </row>
    <row r="8623" spans="1:32" hidden="1" x14ac:dyDescent="0.25">
      <c r="A8623" t="str">
        <f t="array" ref="A8623">IF(COUNT(SEARCH(RubriekenHistorisch,CONCATENATE(P8622,U8622,AB8622,AH8622))),"t","f")</f>
        <v>f</v>
      </c>
      <c r="B8623" t="str">
        <f t="shared" si="404"/>
        <v>f</v>
      </c>
      <c r="C8623" t="str">
        <f t="shared" si="405"/>
        <v>f</v>
      </c>
      <c r="D8623" t="str">
        <f t="shared" si="406"/>
        <v>f</v>
      </c>
      <c r="E8623" t="str">
        <f>IF(COUNT(SEARCH({"04.","05.","09.","12."},CONCATENATE(P8622,U8622,AB8622,AH8622))),"t","f")</f>
        <v>f</v>
      </c>
      <c r="F8623" t="str">
        <f t="array" ref="F8623">IF(COUNT(SEARCH(HistorischeRubrieken,CONCATENATE(P8622,U8622,AB8622,AH8622))),"t","f")</f>
        <v>f</v>
      </c>
      <c r="G8623">
        <v>5</v>
      </c>
      <c r="H8623">
        <v>810801</v>
      </c>
      <c r="I8623" t="s">
        <v>5389</v>
      </c>
      <c r="J8623">
        <v>20120917</v>
      </c>
      <c r="K8623">
        <v>20140201</v>
      </c>
      <c r="M8623">
        <v>0</v>
      </c>
      <c r="N8623">
        <v>0</v>
      </c>
      <c r="O8623" t="s">
        <v>5078</v>
      </c>
      <c r="R8623">
        <v>0</v>
      </c>
      <c r="S8623" t="s">
        <v>271</v>
      </c>
      <c r="AA8623" t="s">
        <v>5079</v>
      </c>
      <c r="AC8623">
        <v>1</v>
      </c>
      <c r="AE8623">
        <v>0</v>
      </c>
      <c r="AF8623" t="s">
        <v>271</v>
      </c>
    </row>
    <row r="8624" spans="1:32" hidden="1" x14ac:dyDescent="0.25">
      <c r="A8624" t="str">
        <f t="array" ref="A8624">IF(COUNT(SEARCH(RubriekenHistorisch,CONCATENATE(P8623,U8623,AB8623,AH8623))),"t","f")</f>
        <v>f</v>
      </c>
      <c r="B8624" t="str">
        <f t="shared" si="404"/>
        <v>f</v>
      </c>
      <c r="C8624" t="str">
        <f t="shared" si="405"/>
        <v>f</v>
      </c>
      <c r="D8624" t="str">
        <f t="shared" si="406"/>
        <v>f</v>
      </c>
      <c r="E8624" t="str">
        <f>IF(COUNT(SEARCH({"04.","05.","09.","12."},CONCATENATE(P8623,U8623,AB8623,AH8623))),"t","f")</f>
        <v>f</v>
      </c>
      <c r="F8624" t="str">
        <f t="array" ref="F8624">IF(COUNT(SEARCH(HistorischeRubrieken,CONCATENATE(P8623,U8623,AB8623,AH8623))),"t","f")</f>
        <v>f</v>
      </c>
      <c r="G8624">
        <v>6</v>
      </c>
      <c r="H8624">
        <v>810801</v>
      </c>
      <c r="I8624" t="s">
        <v>5389</v>
      </c>
      <c r="J8624">
        <v>20140201</v>
      </c>
      <c r="K8624">
        <v>20140301</v>
      </c>
      <c r="M8624">
        <v>0</v>
      </c>
      <c r="N8624">
        <v>0</v>
      </c>
      <c r="U8624" t="s">
        <v>5390</v>
      </c>
      <c r="V8624">
        <v>2</v>
      </c>
      <c r="W8624">
        <v>0</v>
      </c>
      <c r="X8624">
        <v>20140204</v>
      </c>
      <c r="Y8624">
        <v>0</v>
      </c>
      <c r="Z8624" t="s">
        <v>271</v>
      </c>
    </row>
    <row r="8625" spans="1:32" hidden="1" x14ac:dyDescent="0.25">
      <c r="A8625" t="str">
        <f t="array" ref="A8625">IF(COUNT(SEARCH(RubriekenHistorisch,CONCATENATE(P8624,U8624,AB8624,AH8624))),"t","f")</f>
        <v>f</v>
      </c>
      <c r="B8625" t="str">
        <f t="shared" si="404"/>
        <v>f</v>
      </c>
      <c r="C8625" t="str">
        <f t="shared" si="405"/>
        <v>t</v>
      </c>
      <c r="D8625" t="str">
        <f t="shared" si="406"/>
        <v>f</v>
      </c>
      <c r="E8625" t="str">
        <f>IF(COUNT(SEARCH({"04.","05.","09.","12."},CONCATENATE(P8624,U8624,AB8624,AH8624))),"t","f")</f>
        <v>f</v>
      </c>
      <c r="F8625" t="str">
        <f t="array" ref="F8625">IF(COUNT(SEARCH(HistorischeRubrieken,CONCATENATE(P8624,U8624,AB8624,AH8624))),"t","f")</f>
        <v>f</v>
      </c>
      <c r="G8625">
        <v>1</v>
      </c>
      <c r="H8625">
        <v>810901</v>
      </c>
      <c r="I8625" t="s">
        <v>5391</v>
      </c>
      <c r="J8625">
        <v>19981101</v>
      </c>
      <c r="K8625">
        <v>20010301</v>
      </c>
      <c r="M8625">
        <v>0</v>
      </c>
      <c r="N8625">
        <v>0</v>
      </c>
      <c r="O8625" t="s">
        <v>5094</v>
      </c>
      <c r="R8625">
        <v>0</v>
      </c>
      <c r="S8625" t="s">
        <v>271</v>
      </c>
      <c r="AA8625" t="s">
        <v>5095</v>
      </c>
      <c r="AC8625">
        <v>1</v>
      </c>
      <c r="AE8625">
        <v>0</v>
      </c>
      <c r="AF8625" t="s">
        <v>271</v>
      </c>
    </row>
    <row r="8626" spans="1:32" hidden="1" x14ac:dyDescent="0.25">
      <c r="A8626" t="str">
        <f t="array" ref="A8626">IF(COUNT(SEARCH(RubriekenHistorisch,CONCATENATE(P8625,U8625,AB8625,AH8625))),"t","f")</f>
        <v>f</v>
      </c>
      <c r="B8626" t="str">
        <f t="shared" si="404"/>
        <v>f</v>
      </c>
      <c r="C8626" t="str">
        <f t="shared" si="405"/>
        <v>f</v>
      </c>
      <c r="D8626" t="str">
        <f t="shared" si="406"/>
        <v>f</v>
      </c>
      <c r="E8626" t="str">
        <f>IF(COUNT(SEARCH({"04.","05.","09.","12."},CONCATENATE(P8625,U8625,AB8625,AH8625))),"t","f")</f>
        <v>f</v>
      </c>
      <c r="F8626" t="str">
        <f t="array" ref="F8626">IF(COUNT(SEARCH(HistorischeRubrieken,CONCATENATE(P8625,U8625,AB8625,AH8625))),"t","f")</f>
        <v>f</v>
      </c>
      <c r="G8626">
        <v>2</v>
      </c>
      <c r="H8626">
        <v>810901</v>
      </c>
      <c r="I8626" t="s">
        <v>5391</v>
      </c>
      <c r="J8626">
        <v>20010301</v>
      </c>
      <c r="K8626">
        <v>20080301</v>
      </c>
      <c r="M8626">
        <v>0</v>
      </c>
      <c r="N8626">
        <v>0</v>
      </c>
      <c r="O8626" t="s">
        <v>5083</v>
      </c>
      <c r="R8626">
        <v>0</v>
      </c>
      <c r="S8626" t="s">
        <v>271</v>
      </c>
      <c r="AA8626" t="s">
        <v>5084</v>
      </c>
      <c r="AC8626">
        <v>1</v>
      </c>
      <c r="AE8626">
        <v>0</v>
      </c>
      <c r="AF8626" t="s">
        <v>271</v>
      </c>
    </row>
    <row r="8627" spans="1:32" hidden="1" x14ac:dyDescent="0.25">
      <c r="A8627" t="str">
        <f t="array" ref="A8627">IF(COUNT(SEARCH(RubriekenHistorisch,CONCATENATE(P8626,U8626,AB8626,AH8626))),"t","f")</f>
        <v>f</v>
      </c>
      <c r="B8627" t="str">
        <f t="shared" si="404"/>
        <v>f</v>
      </c>
      <c r="C8627" t="str">
        <f t="shared" si="405"/>
        <v>f</v>
      </c>
      <c r="D8627" t="str">
        <f t="shared" si="406"/>
        <v>f</v>
      </c>
      <c r="E8627" t="str">
        <f>IF(COUNT(SEARCH({"04.","05.","09.","12."},CONCATENATE(P8626,U8626,AB8626,AH8626))),"t","f")</f>
        <v>f</v>
      </c>
      <c r="F8627" t="str">
        <f t="array" ref="F8627">IF(COUNT(SEARCH(HistorischeRubrieken,CONCATENATE(P8626,U8626,AB8626,AH8626))),"t","f")</f>
        <v>f</v>
      </c>
      <c r="G8627">
        <v>1</v>
      </c>
      <c r="H8627">
        <v>811001</v>
      </c>
      <c r="I8627" t="s">
        <v>5392</v>
      </c>
      <c r="J8627">
        <v>19990301</v>
      </c>
      <c r="K8627">
        <v>20010301</v>
      </c>
      <c r="M8627">
        <v>0</v>
      </c>
      <c r="N8627">
        <v>0</v>
      </c>
      <c r="O8627" t="s">
        <v>5094</v>
      </c>
      <c r="R8627">
        <v>0</v>
      </c>
      <c r="S8627" t="s">
        <v>271</v>
      </c>
      <c r="AA8627" t="s">
        <v>5095</v>
      </c>
      <c r="AC8627">
        <v>1</v>
      </c>
      <c r="AE8627">
        <v>0</v>
      </c>
      <c r="AF8627" t="s">
        <v>271</v>
      </c>
    </row>
    <row r="8628" spans="1:32" hidden="1" x14ac:dyDescent="0.25">
      <c r="A8628" t="str">
        <f t="array" ref="A8628">IF(COUNT(SEARCH(RubriekenHistorisch,CONCATENATE(P8627,U8627,AB8627,AH8627))),"t","f")</f>
        <v>f</v>
      </c>
      <c r="B8628" t="str">
        <f t="shared" si="404"/>
        <v>f</v>
      </c>
      <c r="C8628" t="str">
        <f t="shared" si="405"/>
        <v>f</v>
      </c>
      <c r="D8628" t="str">
        <f t="shared" si="406"/>
        <v>f</v>
      </c>
      <c r="E8628" t="str">
        <f>IF(COUNT(SEARCH({"04.","05.","09.","12."},CONCATENATE(P8627,U8627,AB8627,AH8627))),"t","f")</f>
        <v>f</v>
      </c>
      <c r="F8628" t="str">
        <f t="array" ref="F8628">IF(COUNT(SEARCH(HistorischeRubrieken,CONCATENATE(P8627,U8627,AB8627,AH8627))),"t","f")</f>
        <v>f</v>
      </c>
      <c r="G8628">
        <v>2</v>
      </c>
      <c r="H8628">
        <v>811001</v>
      </c>
      <c r="I8628" t="s">
        <v>5393</v>
      </c>
      <c r="J8628">
        <v>20010301</v>
      </c>
      <c r="K8628">
        <v>20031201</v>
      </c>
      <c r="M8628">
        <v>0</v>
      </c>
      <c r="N8628">
        <v>0</v>
      </c>
      <c r="O8628" t="s">
        <v>5083</v>
      </c>
      <c r="R8628">
        <v>0</v>
      </c>
      <c r="S8628" t="s">
        <v>271</v>
      </c>
      <c r="AA8628" t="s">
        <v>5084</v>
      </c>
      <c r="AC8628">
        <v>1</v>
      </c>
      <c r="AE8628">
        <v>0</v>
      </c>
      <c r="AF8628" t="s">
        <v>271</v>
      </c>
    </row>
    <row r="8629" spans="1:32" hidden="1" x14ac:dyDescent="0.25">
      <c r="A8629" t="str">
        <f t="array" ref="A8629">IF(COUNT(SEARCH(RubriekenHistorisch,CONCATENATE(P8628,U8628,AB8628,AH8628))),"t","f")</f>
        <v>f</v>
      </c>
      <c r="B8629" t="str">
        <f t="shared" si="404"/>
        <v>f</v>
      </c>
      <c r="C8629" t="str">
        <f t="shared" si="405"/>
        <v>f</v>
      </c>
      <c r="D8629" t="str">
        <f t="shared" si="406"/>
        <v>f</v>
      </c>
      <c r="E8629" t="str">
        <f>IF(COUNT(SEARCH({"04.","05.","09.","12."},CONCATENATE(P8628,U8628,AB8628,AH8628))),"t","f")</f>
        <v>f</v>
      </c>
      <c r="F8629" t="str">
        <f t="array" ref="F8629">IF(COUNT(SEARCH(HistorischeRubrieken,CONCATENATE(P8628,U8628,AB8628,AH8628))),"t","f")</f>
        <v>f</v>
      </c>
      <c r="G8629">
        <v>3</v>
      </c>
      <c r="H8629">
        <v>811001</v>
      </c>
      <c r="I8629" t="s">
        <v>5394</v>
      </c>
      <c r="J8629">
        <v>20031201</v>
      </c>
      <c r="K8629">
        <v>20050301</v>
      </c>
      <c r="M8629">
        <v>0</v>
      </c>
      <c r="N8629">
        <v>0</v>
      </c>
      <c r="O8629" t="s">
        <v>5083</v>
      </c>
      <c r="R8629">
        <v>0</v>
      </c>
      <c r="S8629" t="s">
        <v>271</v>
      </c>
      <c r="AA8629" t="s">
        <v>5084</v>
      </c>
      <c r="AC8629">
        <v>1</v>
      </c>
      <c r="AE8629">
        <v>0</v>
      </c>
      <c r="AF8629" t="s">
        <v>271</v>
      </c>
    </row>
    <row r="8630" spans="1:32" hidden="1" x14ac:dyDescent="0.25">
      <c r="A8630" t="str">
        <f t="array" ref="A8630">IF(COUNT(SEARCH(RubriekenHistorisch,CONCATENATE(P8629,U8629,AB8629,AH8629))),"t","f")</f>
        <v>f</v>
      </c>
      <c r="B8630" t="str">
        <f t="shared" si="404"/>
        <v>f</v>
      </c>
      <c r="C8630" t="str">
        <f t="shared" si="405"/>
        <v>f</v>
      </c>
      <c r="D8630" t="str">
        <f t="shared" si="406"/>
        <v>f</v>
      </c>
      <c r="E8630" t="str">
        <f>IF(COUNT(SEARCH({"04.","05.","09.","12."},CONCATENATE(P8629,U8629,AB8629,AH8629))),"t","f")</f>
        <v>f</v>
      </c>
      <c r="F8630" t="str">
        <f t="array" ref="F8630">IF(COUNT(SEARCH(HistorischeRubrieken,CONCATENATE(P8629,U8629,AB8629,AH8629))),"t","f")</f>
        <v>f</v>
      </c>
      <c r="G8630">
        <v>4</v>
      </c>
      <c r="H8630">
        <v>811001</v>
      </c>
      <c r="I8630" t="s">
        <v>5395</v>
      </c>
      <c r="J8630">
        <v>20050301</v>
      </c>
      <c r="K8630">
        <v>20070101</v>
      </c>
      <c r="M8630">
        <v>0</v>
      </c>
      <c r="N8630">
        <v>0</v>
      </c>
      <c r="O8630" t="s">
        <v>5083</v>
      </c>
      <c r="R8630">
        <v>0</v>
      </c>
      <c r="S8630" t="s">
        <v>271</v>
      </c>
      <c r="AA8630" t="s">
        <v>5084</v>
      </c>
      <c r="AC8630">
        <v>1</v>
      </c>
      <c r="AE8630">
        <v>0</v>
      </c>
      <c r="AF8630" t="s">
        <v>271</v>
      </c>
    </row>
    <row r="8631" spans="1:32" hidden="1" x14ac:dyDescent="0.25">
      <c r="A8631" t="str">
        <f t="array" ref="A8631">IF(COUNT(SEARCH(RubriekenHistorisch,CONCATENATE(P8630,U8630,AB8630,AH8630))),"t","f")</f>
        <v>f</v>
      </c>
      <c r="B8631" t="str">
        <f t="shared" si="404"/>
        <v>f</v>
      </c>
      <c r="C8631" t="str">
        <f t="shared" si="405"/>
        <v>f</v>
      </c>
      <c r="D8631" t="str">
        <f t="shared" si="406"/>
        <v>f</v>
      </c>
      <c r="E8631" t="str">
        <f>IF(COUNT(SEARCH({"04.","05.","09.","12."},CONCATENATE(P8630,U8630,AB8630,AH8630))),"t","f")</f>
        <v>f</v>
      </c>
      <c r="F8631" t="str">
        <f t="array" ref="F8631">IF(COUNT(SEARCH(HistorischeRubrieken,CONCATENATE(P8630,U8630,AB8630,AH8630))),"t","f")</f>
        <v>f</v>
      </c>
      <c r="G8631">
        <v>1</v>
      </c>
      <c r="H8631">
        <v>811101</v>
      </c>
      <c r="I8631" t="s">
        <v>5396</v>
      </c>
      <c r="J8631">
        <v>19990301</v>
      </c>
      <c r="K8631">
        <v>20010301</v>
      </c>
      <c r="M8631">
        <v>0</v>
      </c>
      <c r="N8631">
        <v>0</v>
      </c>
      <c r="O8631" t="s">
        <v>5094</v>
      </c>
      <c r="R8631">
        <v>0</v>
      </c>
      <c r="S8631" t="s">
        <v>271</v>
      </c>
      <c r="AA8631" t="s">
        <v>5095</v>
      </c>
      <c r="AC8631">
        <v>1</v>
      </c>
      <c r="AE8631">
        <v>0</v>
      </c>
      <c r="AF8631" t="s">
        <v>271</v>
      </c>
    </row>
    <row r="8632" spans="1:32" hidden="1" x14ac:dyDescent="0.25">
      <c r="A8632" t="str">
        <f t="array" ref="A8632">IF(COUNT(SEARCH(RubriekenHistorisch,CONCATENATE(P8631,U8631,AB8631,AH8631))),"t","f")</f>
        <v>f</v>
      </c>
      <c r="B8632" t="str">
        <f t="shared" si="404"/>
        <v>f</v>
      </c>
      <c r="C8632" t="str">
        <f t="shared" si="405"/>
        <v>f</v>
      </c>
      <c r="D8632" t="str">
        <f t="shared" si="406"/>
        <v>f</v>
      </c>
      <c r="E8632" t="str">
        <f>IF(COUNT(SEARCH({"04.","05.","09.","12."},CONCATENATE(P8631,U8631,AB8631,AH8631))),"t","f")</f>
        <v>f</v>
      </c>
      <c r="F8632" t="str">
        <f t="array" ref="F8632">IF(COUNT(SEARCH(HistorischeRubrieken,CONCATENATE(P8631,U8631,AB8631,AH8631))),"t","f")</f>
        <v>f</v>
      </c>
      <c r="G8632">
        <v>2</v>
      </c>
      <c r="H8632">
        <v>811101</v>
      </c>
      <c r="I8632" t="s">
        <v>5396</v>
      </c>
      <c r="J8632">
        <v>20010301</v>
      </c>
      <c r="K8632">
        <v>20030901</v>
      </c>
      <c r="M8632">
        <v>0</v>
      </c>
      <c r="N8632">
        <v>0</v>
      </c>
      <c r="O8632" t="s">
        <v>5083</v>
      </c>
      <c r="R8632">
        <v>0</v>
      </c>
      <c r="S8632" t="s">
        <v>271</v>
      </c>
      <c r="AA8632" t="s">
        <v>5084</v>
      </c>
      <c r="AC8632">
        <v>1</v>
      </c>
      <c r="AE8632">
        <v>0</v>
      </c>
      <c r="AF8632" t="s">
        <v>271</v>
      </c>
    </row>
    <row r="8633" spans="1:32" hidden="1" x14ac:dyDescent="0.25">
      <c r="A8633" t="str">
        <f t="array" ref="A8633">IF(COUNT(SEARCH(RubriekenHistorisch,CONCATENATE(P8632,U8632,AB8632,AH8632))),"t","f")</f>
        <v>f</v>
      </c>
      <c r="B8633" t="str">
        <f t="shared" si="404"/>
        <v>f</v>
      </c>
      <c r="C8633" t="str">
        <f t="shared" si="405"/>
        <v>f</v>
      </c>
      <c r="D8633" t="str">
        <f t="shared" si="406"/>
        <v>f</v>
      </c>
      <c r="E8633" t="str">
        <f>IF(COUNT(SEARCH({"04.","05.","09.","12."},CONCATENATE(P8632,U8632,AB8632,AH8632))),"t","f")</f>
        <v>f</v>
      </c>
      <c r="F8633" t="str">
        <f t="array" ref="F8633">IF(COUNT(SEARCH(HistorischeRubrieken,CONCATENATE(P8632,U8632,AB8632,AH8632))),"t","f")</f>
        <v>f</v>
      </c>
      <c r="G8633">
        <v>1</v>
      </c>
      <c r="H8633">
        <v>811201</v>
      </c>
      <c r="I8633" t="s">
        <v>5397</v>
      </c>
      <c r="J8633">
        <v>19990601</v>
      </c>
      <c r="K8633">
        <v>20010301</v>
      </c>
      <c r="M8633">
        <v>0</v>
      </c>
      <c r="N8633">
        <v>0</v>
      </c>
      <c r="O8633" t="s">
        <v>5094</v>
      </c>
      <c r="R8633">
        <v>0</v>
      </c>
      <c r="S8633" t="s">
        <v>271</v>
      </c>
      <c r="AA8633" t="s">
        <v>5095</v>
      </c>
      <c r="AC8633">
        <v>1</v>
      </c>
      <c r="AE8633">
        <v>0</v>
      </c>
      <c r="AF8633" t="s">
        <v>271</v>
      </c>
    </row>
    <row r="8634" spans="1:32" hidden="1" x14ac:dyDescent="0.25">
      <c r="A8634" t="str">
        <f t="array" ref="A8634">IF(COUNT(SEARCH(RubriekenHistorisch,CONCATENATE(P8633,U8633,AB8633,AH8633))),"t","f")</f>
        <v>f</v>
      </c>
      <c r="B8634" t="str">
        <f t="shared" si="404"/>
        <v>f</v>
      </c>
      <c r="C8634" t="str">
        <f t="shared" si="405"/>
        <v>f</v>
      </c>
      <c r="D8634" t="str">
        <f t="shared" si="406"/>
        <v>f</v>
      </c>
      <c r="E8634" t="str">
        <f>IF(COUNT(SEARCH({"04.","05.","09.","12."},CONCATENATE(P8633,U8633,AB8633,AH8633))),"t","f")</f>
        <v>f</v>
      </c>
      <c r="F8634" t="str">
        <f t="array" ref="F8634">IF(COUNT(SEARCH(HistorischeRubrieken,CONCATENATE(P8633,U8633,AB8633,AH8633))),"t","f")</f>
        <v>f</v>
      </c>
      <c r="G8634">
        <v>2</v>
      </c>
      <c r="H8634">
        <v>811201</v>
      </c>
      <c r="I8634" t="s">
        <v>5397</v>
      </c>
      <c r="J8634">
        <v>20010301</v>
      </c>
      <c r="K8634">
        <v>20110601</v>
      </c>
      <c r="M8634">
        <v>0</v>
      </c>
      <c r="N8634">
        <v>0</v>
      </c>
      <c r="O8634" t="s">
        <v>5083</v>
      </c>
      <c r="R8634">
        <v>0</v>
      </c>
      <c r="S8634" t="s">
        <v>271</v>
      </c>
      <c r="AA8634" t="s">
        <v>5084</v>
      </c>
      <c r="AC8634">
        <v>1</v>
      </c>
      <c r="AE8634">
        <v>0</v>
      </c>
      <c r="AF8634" t="s">
        <v>271</v>
      </c>
    </row>
    <row r="8635" spans="1:32" hidden="1" x14ac:dyDescent="0.25">
      <c r="A8635" t="str">
        <f t="array" ref="A8635">IF(COUNT(SEARCH(RubriekenHistorisch,CONCATENATE(P8634,U8634,AB8634,AH8634))),"t","f")</f>
        <v>f</v>
      </c>
      <c r="B8635" t="str">
        <f t="shared" si="404"/>
        <v>f</v>
      </c>
      <c r="C8635" t="str">
        <f t="shared" si="405"/>
        <v>f</v>
      </c>
      <c r="D8635" t="str">
        <f t="shared" si="406"/>
        <v>f</v>
      </c>
      <c r="E8635" t="str">
        <f>IF(COUNT(SEARCH({"04.","05.","09.","12."},CONCATENATE(P8634,U8634,AB8634,AH8634))),"t","f")</f>
        <v>f</v>
      </c>
      <c r="F8635" t="str">
        <f t="array" ref="F8635">IF(COUNT(SEARCH(HistorischeRubrieken,CONCATENATE(P8634,U8634,AB8634,AH8634))),"t","f")</f>
        <v>f</v>
      </c>
      <c r="G8635">
        <v>3</v>
      </c>
      <c r="H8635">
        <v>811201</v>
      </c>
      <c r="I8635" t="s">
        <v>5397</v>
      </c>
      <c r="J8635">
        <v>20110601</v>
      </c>
      <c r="K8635">
        <v>20120115</v>
      </c>
      <c r="M8635">
        <v>0</v>
      </c>
      <c r="N8635">
        <v>0</v>
      </c>
      <c r="O8635" t="s">
        <v>5076</v>
      </c>
      <c r="R8635">
        <v>0</v>
      </c>
      <c r="S8635" t="s">
        <v>271</v>
      </c>
      <c r="AA8635" t="s">
        <v>5077</v>
      </c>
      <c r="AC8635">
        <v>1</v>
      </c>
      <c r="AE8635">
        <v>0</v>
      </c>
      <c r="AF8635" t="s">
        <v>271</v>
      </c>
    </row>
    <row r="8636" spans="1:32" hidden="1" x14ac:dyDescent="0.25">
      <c r="A8636" t="str">
        <f t="array" ref="A8636">IF(COUNT(SEARCH(RubriekenHistorisch,CONCATENATE(P8635,U8635,AB8635,AH8635))),"t","f")</f>
        <v>f</v>
      </c>
      <c r="B8636" t="str">
        <f t="shared" si="404"/>
        <v>f</v>
      </c>
      <c r="C8636" t="str">
        <f t="shared" si="405"/>
        <v>f</v>
      </c>
      <c r="D8636" t="str">
        <f t="shared" si="406"/>
        <v>f</v>
      </c>
      <c r="E8636" t="str">
        <f>IF(COUNT(SEARCH({"04.","05.","09.","12."},CONCATENATE(P8635,U8635,AB8635,AH8635))),"t","f")</f>
        <v>f</v>
      </c>
      <c r="F8636" t="str">
        <f t="array" ref="F8636">IF(COUNT(SEARCH(HistorischeRubrieken,CONCATENATE(P8635,U8635,AB8635,AH8635))),"t","f")</f>
        <v>f</v>
      </c>
      <c r="G8636">
        <v>4</v>
      </c>
      <c r="H8636">
        <v>811201</v>
      </c>
      <c r="I8636" t="s">
        <v>5397</v>
      </c>
      <c r="J8636">
        <v>20120115</v>
      </c>
      <c r="K8636">
        <v>20120917</v>
      </c>
      <c r="M8636">
        <v>0</v>
      </c>
      <c r="N8636">
        <v>0</v>
      </c>
      <c r="O8636" t="s">
        <v>5078</v>
      </c>
      <c r="R8636">
        <v>0</v>
      </c>
      <c r="S8636" t="s">
        <v>271</v>
      </c>
      <c r="AA8636" t="s">
        <v>5079</v>
      </c>
      <c r="AC8636">
        <v>1</v>
      </c>
      <c r="AE8636">
        <v>0</v>
      </c>
      <c r="AF8636" t="s">
        <v>271</v>
      </c>
    </row>
    <row r="8637" spans="1:32" x14ac:dyDescent="0.25">
      <c r="A8637" t="str">
        <f t="array" ref="A8637">IF(COUNT(SEARCH(RubriekenHistorisch,CONCATENATE(P8636,U8636,AB8636,AH8636))),"t","f")</f>
        <v>f</v>
      </c>
      <c r="B8637" t="str">
        <f t="shared" si="404"/>
        <v>f</v>
      </c>
      <c r="C8637" t="str">
        <f t="shared" si="405"/>
        <v>f</v>
      </c>
      <c r="D8637" t="str">
        <f t="shared" si="406"/>
        <v>f</v>
      </c>
      <c r="E8637" t="str">
        <f>IF(COUNT(SEARCH({"04.","05.","09.","12."},CONCATENATE(P8636,U8636,AB8636,AH8636))),"t","f")</f>
        <v>f</v>
      </c>
      <c r="F8637" t="str">
        <f t="array" ref="F8637">IF(COUNT(SEARCH(HistorischeRubrieken,CONCATENATE(P8636,U8636,AB8636,AH8636))),"t","f")</f>
        <v>f</v>
      </c>
      <c r="G8637">
        <v>5</v>
      </c>
      <c r="H8637">
        <v>811201</v>
      </c>
      <c r="I8637" t="s">
        <v>5397</v>
      </c>
      <c r="J8637">
        <v>20120917</v>
      </c>
      <c r="M8637">
        <v>0</v>
      </c>
      <c r="N8637">
        <v>0</v>
      </c>
      <c r="O8637" t="s">
        <v>5078</v>
      </c>
      <c r="R8637">
        <v>0</v>
      </c>
      <c r="S8637" t="s">
        <v>271</v>
      </c>
      <c r="AA8637" t="s">
        <v>5079</v>
      </c>
      <c r="AC8637">
        <v>1</v>
      </c>
      <c r="AE8637">
        <v>0</v>
      </c>
      <c r="AF8637" t="s">
        <v>271</v>
      </c>
    </row>
    <row r="8638" spans="1:32" hidden="1" x14ac:dyDescent="0.25">
      <c r="A8638" t="str">
        <f t="array" ref="A8638">IF(COUNT(SEARCH(RubriekenHistorisch,CONCATENATE(P8637,U8637,AB8637,AH8637))),"t","f")</f>
        <v>f</v>
      </c>
      <c r="B8638" t="str">
        <f t="shared" si="404"/>
        <v>f</v>
      </c>
      <c r="C8638" t="str">
        <f t="shared" si="405"/>
        <v>f</v>
      </c>
      <c r="D8638" t="str">
        <f t="shared" si="406"/>
        <v>f</v>
      </c>
      <c r="E8638" t="str">
        <f>IF(COUNT(SEARCH({"04.","05.","09.","12."},CONCATENATE(P8637,U8637,AB8637,AH8637))),"t","f")</f>
        <v>f</v>
      </c>
      <c r="F8638" t="str">
        <f t="array" ref="F8638">IF(COUNT(SEARCH(HistorischeRubrieken,CONCATENATE(P8637,U8637,AB8637,AH8637))),"t","f")</f>
        <v>f</v>
      </c>
      <c r="G8638">
        <v>1</v>
      </c>
      <c r="H8638">
        <v>811202</v>
      </c>
      <c r="I8638" t="s">
        <v>5398</v>
      </c>
      <c r="J8638">
        <v>20120401</v>
      </c>
      <c r="K8638">
        <v>20120901</v>
      </c>
      <c r="M8638">
        <v>0</v>
      </c>
      <c r="N8638">
        <v>0</v>
      </c>
      <c r="T8638" t="s">
        <v>5078</v>
      </c>
      <c r="U8638" t="s">
        <v>5399</v>
      </c>
      <c r="V8638">
        <v>0</v>
      </c>
      <c r="W8638">
        <v>1</v>
      </c>
      <c r="X8638">
        <v>20120402</v>
      </c>
      <c r="Y8638">
        <v>0</v>
      </c>
      <c r="Z8638" t="s">
        <v>271</v>
      </c>
    </row>
    <row r="8639" spans="1:32" hidden="1" x14ac:dyDescent="0.25">
      <c r="A8639" t="str">
        <f t="array" ref="A8639">IF(COUNT(SEARCH(RubriekenHistorisch,CONCATENATE(P8638,U8638,AB8638,AH8638))),"t","f")</f>
        <v>f</v>
      </c>
      <c r="B8639" t="str">
        <f t="shared" si="404"/>
        <v>f</v>
      </c>
      <c r="C8639" t="str">
        <f t="shared" si="405"/>
        <v>t</v>
      </c>
      <c r="D8639" t="str">
        <f t="shared" si="406"/>
        <v>f</v>
      </c>
      <c r="E8639" t="str">
        <f>IF(COUNT(SEARCH({"04.","05.","09.","12."},CONCATENATE(P8638,U8638,AB8638,AH8638))),"t","f")</f>
        <v>f</v>
      </c>
      <c r="F8639" t="str">
        <f t="array" ref="F8639">IF(COUNT(SEARCH(HistorischeRubrieken,CONCATENATE(P8638,U8638,AB8638,AH8638))),"t","f")</f>
        <v>f</v>
      </c>
      <c r="G8639">
        <v>1</v>
      </c>
      <c r="H8639">
        <v>811301</v>
      </c>
      <c r="I8639" t="s">
        <v>5400</v>
      </c>
      <c r="J8639">
        <v>19990601</v>
      </c>
      <c r="K8639">
        <v>20010301</v>
      </c>
      <c r="M8639">
        <v>0</v>
      </c>
      <c r="N8639">
        <v>0</v>
      </c>
      <c r="O8639" t="s">
        <v>5094</v>
      </c>
      <c r="R8639">
        <v>0</v>
      </c>
      <c r="S8639" t="s">
        <v>271</v>
      </c>
      <c r="AA8639" t="s">
        <v>5095</v>
      </c>
      <c r="AC8639">
        <v>1</v>
      </c>
      <c r="AE8639">
        <v>0</v>
      </c>
      <c r="AF8639" t="s">
        <v>271</v>
      </c>
    </row>
    <row r="8640" spans="1:32" hidden="1" x14ac:dyDescent="0.25">
      <c r="A8640" t="str">
        <f t="array" ref="A8640">IF(COUNT(SEARCH(RubriekenHistorisch,CONCATENATE(P8639,U8639,AB8639,AH8639))),"t","f")</f>
        <v>f</v>
      </c>
      <c r="B8640" t="str">
        <f t="shared" si="404"/>
        <v>f</v>
      </c>
      <c r="C8640" t="str">
        <f t="shared" si="405"/>
        <v>f</v>
      </c>
      <c r="D8640" t="str">
        <f t="shared" si="406"/>
        <v>f</v>
      </c>
      <c r="E8640" t="str">
        <f>IF(COUNT(SEARCH({"04.","05.","09.","12."},CONCATENATE(P8639,U8639,AB8639,AH8639))),"t","f")</f>
        <v>f</v>
      </c>
      <c r="F8640" t="str">
        <f t="array" ref="F8640">IF(COUNT(SEARCH(HistorischeRubrieken,CONCATENATE(P8639,U8639,AB8639,AH8639))),"t","f")</f>
        <v>f</v>
      </c>
      <c r="G8640">
        <v>2</v>
      </c>
      <c r="H8640">
        <v>811301</v>
      </c>
      <c r="I8640" t="s">
        <v>5400</v>
      </c>
      <c r="J8640">
        <v>20010301</v>
      </c>
      <c r="K8640">
        <v>20030601</v>
      </c>
      <c r="M8640">
        <v>0</v>
      </c>
      <c r="N8640">
        <v>0</v>
      </c>
      <c r="O8640" t="s">
        <v>5083</v>
      </c>
      <c r="R8640">
        <v>0</v>
      </c>
      <c r="S8640" t="s">
        <v>271</v>
      </c>
      <c r="AA8640" t="s">
        <v>5084</v>
      </c>
      <c r="AC8640">
        <v>1</v>
      </c>
      <c r="AE8640">
        <v>0</v>
      </c>
      <c r="AF8640" t="s">
        <v>271</v>
      </c>
    </row>
    <row r="8641" spans="1:32" hidden="1" x14ac:dyDescent="0.25">
      <c r="A8641" t="str">
        <f t="array" ref="A8641">IF(COUNT(SEARCH(RubriekenHistorisch,CONCATENATE(P8640,U8640,AB8640,AH8640))),"t","f")</f>
        <v>f</v>
      </c>
      <c r="B8641" t="str">
        <f t="shared" si="404"/>
        <v>f</v>
      </c>
      <c r="C8641" t="str">
        <f t="shared" si="405"/>
        <v>f</v>
      </c>
      <c r="D8641" t="str">
        <f t="shared" si="406"/>
        <v>f</v>
      </c>
      <c r="E8641" t="str">
        <f>IF(COUNT(SEARCH({"04.","05.","09.","12."},CONCATENATE(P8640,U8640,AB8640,AH8640))),"t","f")</f>
        <v>f</v>
      </c>
      <c r="F8641" t="str">
        <f t="array" ref="F8641">IF(COUNT(SEARCH(HistorischeRubrieken,CONCATENATE(P8640,U8640,AB8640,AH8640))),"t","f")</f>
        <v>f</v>
      </c>
      <c r="G8641">
        <v>3</v>
      </c>
      <c r="H8641">
        <v>811301</v>
      </c>
      <c r="I8641" t="s">
        <v>5401</v>
      </c>
      <c r="J8641">
        <v>20030601</v>
      </c>
      <c r="K8641">
        <v>20080901</v>
      </c>
      <c r="M8641">
        <v>0</v>
      </c>
      <c r="N8641">
        <v>0</v>
      </c>
      <c r="O8641" t="s">
        <v>5083</v>
      </c>
      <c r="R8641">
        <v>0</v>
      </c>
      <c r="S8641" t="s">
        <v>271</v>
      </c>
      <c r="AA8641" t="s">
        <v>5084</v>
      </c>
      <c r="AC8641">
        <v>1</v>
      </c>
      <c r="AE8641">
        <v>0</v>
      </c>
      <c r="AF8641" t="s">
        <v>271</v>
      </c>
    </row>
    <row r="8642" spans="1:32" hidden="1" x14ac:dyDescent="0.25">
      <c r="A8642" t="str">
        <f t="array" ref="A8642">IF(COUNT(SEARCH(RubriekenHistorisch,CONCATENATE(P8641,U8641,AB8641,AH8641))),"t","f")</f>
        <v>f</v>
      </c>
      <c r="B8642" t="str">
        <f t="shared" si="404"/>
        <v>f</v>
      </c>
      <c r="C8642" t="str">
        <f t="shared" si="405"/>
        <v>f</v>
      </c>
      <c r="D8642" t="str">
        <f t="shared" si="406"/>
        <v>f</v>
      </c>
      <c r="E8642" t="str">
        <f>IF(COUNT(SEARCH({"04.","05.","09.","12."},CONCATENATE(P8641,U8641,AB8641,AH8641))),"t","f")</f>
        <v>f</v>
      </c>
      <c r="F8642" t="str">
        <f t="array" ref="F8642">IF(COUNT(SEARCH(HistorischeRubrieken,CONCATENATE(P8641,U8641,AB8641,AH8641))),"t","f")</f>
        <v>f</v>
      </c>
      <c r="G8642">
        <v>1</v>
      </c>
      <c r="H8642">
        <v>811302</v>
      </c>
      <c r="I8642" t="s">
        <v>5402</v>
      </c>
      <c r="J8642">
        <v>20100601</v>
      </c>
      <c r="K8642">
        <v>20110601</v>
      </c>
      <c r="M8642">
        <v>0</v>
      </c>
      <c r="N8642">
        <v>0</v>
      </c>
      <c r="O8642" t="s">
        <v>5083</v>
      </c>
      <c r="R8642">
        <v>0</v>
      </c>
      <c r="S8642" t="s">
        <v>271</v>
      </c>
      <c r="AA8642" t="s">
        <v>5084</v>
      </c>
      <c r="AC8642">
        <v>1</v>
      </c>
      <c r="AE8642">
        <v>0</v>
      </c>
      <c r="AF8642" t="s">
        <v>271</v>
      </c>
    </row>
    <row r="8643" spans="1:32" hidden="1" x14ac:dyDescent="0.25">
      <c r="A8643" t="str">
        <f t="array" ref="A8643">IF(COUNT(SEARCH(RubriekenHistorisch,CONCATENATE(P8642,U8642,AB8642,AH8642))),"t","f")</f>
        <v>f</v>
      </c>
      <c r="B8643" t="str">
        <f t="shared" ref="B8643:B8706" si="407">IF(COUNT(SEARCH("07.66.20",CONCATENATE(P8642,U8642,AB8642,AH8642))),"t","f")</f>
        <v>f</v>
      </c>
      <c r="C8643" t="str">
        <f t="shared" ref="C8643:C8706" si="408">IF(COUNT(SEARCH("14.40.10",CONCATENATE(P8642,U8642,AB8642,AH8642))),"t","f")</f>
        <v>f</v>
      </c>
      <c r="D8643" t="str">
        <f t="shared" si="406"/>
        <v>f</v>
      </c>
      <c r="E8643" t="str">
        <f>IF(COUNT(SEARCH({"04.","05.","09.","12."},CONCATENATE(P8642,U8642,AB8642,AH8642))),"t","f")</f>
        <v>f</v>
      </c>
      <c r="F8643" t="str">
        <f t="array" ref="F8643">IF(COUNT(SEARCH(HistorischeRubrieken,CONCATENATE(P8642,U8642,AB8642,AH8642))),"t","f")</f>
        <v>f</v>
      </c>
      <c r="G8643">
        <v>2</v>
      </c>
      <c r="H8643">
        <v>811302</v>
      </c>
      <c r="I8643" t="s">
        <v>5402</v>
      </c>
      <c r="J8643">
        <v>20110601</v>
      </c>
      <c r="K8643">
        <v>20120115</v>
      </c>
      <c r="M8643">
        <v>0</v>
      </c>
      <c r="N8643">
        <v>0</v>
      </c>
      <c r="O8643" t="s">
        <v>5076</v>
      </c>
      <c r="R8643">
        <v>0</v>
      </c>
      <c r="S8643" t="s">
        <v>271</v>
      </c>
      <c r="AA8643" t="s">
        <v>5077</v>
      </c>
      <c r="AC8643">
        <v>1</v>
      </c>
      <c r="AE8643">
        <v>0</v>
      </c>
      <c r="AF8643" t="s">
        <v>271</v>
      </c>
    </row>
    <row r="8644" spans="1:32" hidden="1" x14ac:dyDescent="0.25">
      <c r="A8644" t="str">
        <f t="array" ref="A8644">IF(COUNT(SEARCH(RubriekenHistorisch,CONCATENATE(P8643,U8643,AB8643,AH8643))),"t","f")</f>
        <v>f</v>
      </c>
      <c r="B8644" t="str">
        <f t="shared" si="407"/>
        <v>f</v>
      </c>
      <c r="C8644" t="str">
        <f t="shared" si="408"/>
        <v>f</v>
      </c>
      <c r="D8644" t="str">
        <f t="shared" ref="D8644:D8707" si="409">IF(COUNT(SEARCH("- 0",CONCATENATE(P8643,U8643,AB8643,AH8643))),"t","f")</f>
        <v>f</v>
      </c>
      <c r="E8644" t="str">
        <f>IF(COUNT(SEARCH({"04.","05.","09.","12."},CONCATENATE(P8643,U8643,AB8643,AH8643))),"t","f")</f>
        <v>f</v>
      </c>
      <c r="F8644" t="str">
        <f t="array" ref="F8644">IF(COUNT(SEARCH(HistorischeRubrieken,CONCATENATE(P8643,U8643,AB8643,AH8643))),"t","f")</f>
        <v>f</v>
      </c>
      <c r="G8644">
        <v>3</v>
      </c>
      <c r="H8644">
        <v>811302</v>
      </c>
      <c r="I8644" t="s">
        <v>5402</v>
      </c>
      <c r="J8644">
        <v>20120115</v>
      </c>
      <c r="K8644">
        <v>20120917</v>
      </c>
      <c r="M8644">
        <v>0</v>
      </c>
      <c r="N8644">
        <v>0</v>
      </c>
      <c r="O8644" t="s">
        <v>5078</v>
      </c>
      <c r="R8644">
        <v>0</v>
      </c>
      <c r="S8644" t="s">
        <v>271</v>
      </c>
      <c r="AA8644" t="s">
        <v>5079</v>
      </c>
      <c r="AC8644">
        <v>1</v>
      </c>
      <c r="AE8644">
        <v>0</v>
      </c>
      <c r="AF8644" t="s">
        <v>271</v>
      </c>
    </row>
    <row r="8645" spans="1:32" hidden="1" x14ac:dyDescent="0.25">
      <c r="A8645" t="str">
        <f t="array" ref="A8645">IF(COUNT(SEARCH(RubriekenHistorisch,CONCATENATE(P8644,U8644,AB8644,AH8644))),"t","f")</f>
        <v>f</v>
      </c>
      <c r="B8645" t="str">
        <f t="shared" si="407"/>
        <v>f</v>
      </c>
      <c r="C8645" t="str">
        <f t="shared" si="408"/>
        <v>f</v>
      </c>
      <c r="D8645" t="str">
        <f t="shared" si="409"/>
        <v>f</v>
      </c>
      <c r="E8645" t="str">
        <f>IF(COUNT(SEARCH({"04.","05.","09.","12."},CONCATENATE(P8644,U8644,AB8644,AH8644))),"t","f")</f>
        <v>f</v>
      </c>
      <c r="F8645" t="str">
        <f t="array" ref="F8645">IF(COUNT(SEARCH(HistorischeRubrieken,CONCATENATE(P8644,U8644,AB8644,AH8644))),"t","f")</f>
        <v>f</v>
      </c>
      <c r="G8645">
        <v>4</v>
      </c>
      <c r="H8645">
        <v>811302</v>
      </c>
      <c r="I8645" t="s">
        <v>5402</v>
      </c>
      <c r="J8645">
        <v>20120917</v>
      </c>
      <c r="K8645">
        <v>20140301</v>
      </c>
      <c r="M8645">
        <v>0</v>
      </c>
      <c r="N8645">
        <v>0</v>
      </c>
      <c r="O8645" t="s">
        <v>5078</v>
      </c>
      <c r="R8645">
        <v>0</v>
      </c>
      <c r="S8645" t="s">
        <v>271</v>
      </c>
      <c r="AA8645" t="s">
        <v>5079</v>
      </c>
      <c r="AC8645">
        <v>1</v>
      </c>
      <c r="AE8645">
        <v>0</v>
      </c>
      <c r="AF8645" t="s">
        <v>271</v>
      </c>
    </row>
    <row r="8646" spans="1:32" hidden="1" x14ac:dyDescent="0.25">
      <c r="A8646" t="str">
        <f t="array" ref="A8646">IF(COUNT(SEARCH(RubriekenHistorisch,CONCATENATE(P8645,U8645,AB8645,AH8645))),"t","f")</f>
        <v>f</v>
      </c>
      <c r="B8646" t="str">
        <f t="shared" si="407"/>
        <v>f</v>
      </c>
      <c r="C8646" t="str">
        <f t="shared" si="408"/>
        <v>f</v>
      </c>
      <c r="D8646" t="str">
        <f t="shared" si="409"/>
        <v>f</v>
      </c>
      <c r="E8646" t="str">
        <f>IF(COUNT(SEARCH({"04.","05.","09.","12."},CONCATENATE(P8645,U8645,AB8645,AH8645))),"t","f")</f>
        <v>f</v>
      </c>
      <c r="F8646" t="str">
        <f t="array" ref="F8646">IF(COUNT(SEARCH(HistorischeRubrieken,CONCATENATE(P8645,U8645,AB8645,AH8645))),"t","f")</f>
        <v>f</v>
      </c>
      <c r="G8646">
        <v>5</v>
      </c>
      <c r="H8646">
        <v>811302</v>
      </c>
      <c r="I8646" t="s">
        <v>5402</v>
      </c>
      <c r="J8646">
        <v>20140301</v>
      </c>
      <c r="K8646">
        <v>20140401</v>
      </c>
      <c r="M8646">
        <v>0</v>
      </c>
      <c r="N8646">
        <v>0</v>
      </c>
      <c r="U8646" t="s">
        <v>5403</v>
      </c>
      <c r="V8646">
        <v>2</v>
      </c>
      <c r="W8646">
        <v>0</v>
      </c>
      <c r="X8646">
        <v>20140303</v>
      </c>
      <c r="Y8646">
        <v>0</v>
      </c>
      <c r="Z8646" t="s">
        <v>271</v>
      </c>
    </row>
    <row r="8647" spans="1:32" hidden="1" x14ac:dyDescent="0.25">
      <c r="A8647" t="str">
        <f t="array" ref="A8647">IF(COUNT(SEARCH(RubriekenHistorisch,CONCATENATE(P8646,U8646,AB8646,AH8646))),"t","f")</f>
        <v>f</v>
      </c>
      <c r="B8647" t="str">
        <f t="shared" si="407"/>
        <v>f</v>
      </c>
      <c r="C8647" t="str">
        <f t="shared" si="408"/>
        <v>t</v>
      </c>
      <c r="D8647" t="str">
        <f t="shared" si="409"/>
        <v>f</v>
      </c>
      <c r="E8647" t="str">
        <f>IF(COUNT(SEARCH({"04.","05.","09.","12."},CONCATENATE(P8646,U8646,AB8646,AH8646))),"t","f")</f>
        <v>f</v>
      </c>
      <c r="F8647" t="str">
        <f t="array" ref="F8647">IF(COUNT(SEARCH(HistorischeRubrieken,CONCATENATE(P8646,U8646,AB8646,AH8646))),"t","f")</f>
        <v>f</v>
      </c>
      <c r="G8647">
        <v>1</v>
      </c>
      <c r="H8647">
        <v>811303</v>
      </c>
      <c r="I8647" t="s">
        <v>5404</v>
      </c>
      <c r="J8647">
        <v>20120401</v>
      </c>
      <c r="K8647">
        <v>20120901</v>
      </c>
      <c r="M8647">
        <v>0</v>
      </c>
      <c r="N8647">
        <v>0</v>
      </c>
      <c r="T8647" t="s">
        <v>5078</v>
      </c>
      <c r="U8647" t="s">
        <v>5403</v>
      </c>
      <c r="V8647">
        <v>0</v>
      </c>
      <c r="W8647">
        <v>1</v>
      </c>
      <c r="X8647">
        <v>20120402</v>
      </c>
      <c r="Y8647">
        <v>0</v>
      </c>
      <c r="Z8647" t="s">
        <v>271</v>
      </c>
    </row>
    <row r="8648" spans="1:32" hidden="1" x14ac:dyDescent="0.25">
      <c r="A8648" t="str">
        <f t="array" ref="A8648">IF(COUNT(SEARCH(RubriekenHistorisch,CONCATENATE(P8647,U8647,AB8647,AH8647))),"t","f")</f>
        <v>f</v>
      </c>
      <c r="B8648" t="str">
        <f t="shared" si="407"/>
        <v>f</v>
      </c>
      <c r="C8648" t="str">
        <f t="shared" si="408"/>
        <v>t</v>
      </c>
      <c r="D8648" t="str">
        <f t="shared" si="409"/>
        <v>f</v>
      </c>
      <c r="E8648" t="str">
        <f>IF(COUNT(SEARCH({"04.","05.","09.","12."},CONCATENATE(P8647,U8647,AB8647,AH8647))),"t","f")</f>
        <v>f</v>
      </c>
      <c r="F8648" t="str">
        <f t="array" ref="F8648">IF(COUNT(SEARCH(HistorischeRubrieken,CONCATENATE(P8647,U8647,AB8647,AH8647))),"t","f")</f>
        <v>f</v>
      </c>
      <c r="G8648">
        <v>1</v>
      </c>
      <c r="H8648">
        <v>811401</v>
      </c>
      <c r="I8648" t="s">
        <v>5405</v>
      </c>
      <c r="J8648">
        <v>19990601</v>
      </c>
      <c r="K8648">
        <v>20010301</v>
      </c>
      <c r="M8648">
        <v>0</v>
      </c>
      <c r="N8648">
        <v>0</v>
      </c>
      <c r="O8648" t="s">
        <v>5094</v>
      </c>
      <c r="R8648">
        <v>0</v>
      </c>
      <c r="S8648" t="s">
        <v>271</v>
      </c>
      <c r="AA8648" t="s">
        <v>5095</v>
      </c>
      <c r="AC8648">
        <v>1</v>
      </c>
      <c r="AE8648">
        <v>0</v>
      </c>
      <c r="AF8648" t="s">
        <v>271</v>
      </c>
    </row>
    <row r="8649" spans="1:32" hidden="1" x14ac:dyDescent="0.25">
      <c r="A8649" t="str">
        <f t="array" ref="A8649">IF(COUNT(SEARCH(RubriekenHistorisch,CONCATENATE(P8648,U8648,AB8648,AH8648))),"t","f")</f>
        <v>f</v>
      </c>
      <c r="B8649" t="str">
        <f t="shared" si="407"/>
        <v>f</v>
      </c>
      <c r="C8649" t="str">
        <f t="shared" si="408"/>
        <v>f</v>
      </c>
      <c r="D8649" t="str">
        <f t="shared" si="409"/>
        <v>f</v>
      </c>
      <c r="E8649" t="str">
        <f>IF(COUNT(SEARCH({"04.","05.","09.","12."},CONCATENATE(P8648,U8648,AB8648,AH8648))),"t","f")</f>
        <v>f</v>
      </c>
      <c r="F8649" t="str">
        <f t="array" ref="F8649">IF(COUNT(SEARCH(HistorischeRubrieken,CONCATENATE(P8648,U8648,AB8648,AH8648))),"t","f")</f>
        <v>f</v>
      </c>
      <c r="G8649">
        <v>2</v>
      </c>
      <c r="H8649">
        <v>811401</v>
      </c>
      <c r="I8649" t="s">
        <v>5405</v>
      </c>
      <c r="J8649">
        <v>20010301</v>
      </c>
      <c r="K8649">
        <v>20050901</v>
      </c>
      <c r="M8649">
        <v>0</v>
      </c>
      <c r="N8649">
        <v>0</v>
      </c>
      <c r="O8649" t="s">
        <v>5083</v>
      </c>
      <c r="R8649">
        <v>0</v>
      </c>
      <c r="S8649" t="s">
        <v>271</v>
      </c>
      <c r="AA8649" t="s">
        <v>5084</v>
      </c>
      <c r="AC8649">
        <v>1</v>
      </c>
      <c r="AE8649">
        <v>0</v>
      </c>
      <c r="AF8649" t="s">
        <v>271</v>
      </c>
    </row>
    <row r="8650" spans="1:32" hidden="1" x14ac:dyDescent="0.25">
      <c r="A8650" t="str">
        <f t="array" ref="A8650">IF(COUNT(SEARCH(RubriekenHistorisch,CONCATENATE(P8649,U8649,AB8649,AH8649))),"t","f")</f>
        <v>f</v>
      </c>
      <c r="B8650" t="str">
        <f t="shared" si="407"/>
        <v>f</v>
      </c>
      <c r="C8650" t="str">
        <f t="shared" si="408"/>
        <v>f</v>
      </c>
      <c r="D8650" t="str">
        <f t="shared" si="409"/>
        <v>f</v>
      </c>
      <c r="E8650" t="str">
        <f>IF(COUNT(SEARCH({"04.","05.","09.","12."},CONCATENATE(P8649,U8649,AB8649,AH8649))),"t","f")</f>
        <v>f</v>
      </c>
      <c r="F8650" t="str">
        <f t="array" ref="F8650">IF(COUNT(SEARCH(HistorischeRubrieken,CONCATENATE(P8649,U8649,AB8649,AH8649))),"t","f")</f>
        <v>f</v>
      </c>
      <c r="G8650">
        <v>3</v>
      </c>
      <c r="H8650">
        <v>811401</v>
      </c>
      <c r="I8650" t="s">
        <v>5406</v>
      </c>
      <c r="J8650">
        <v>20050901</v>
      </c>
      <c r="K8650">
        <v>20090901</v>
      </c>
      <c r="M8650">
        <v>0</v>
      </c>
      <c r="N8650">
        <v>0</v>
      </c>
      <c r="O8650" t="s">
        <v>5083</v>
      </c>
      <c r="R8650">
        <v>0</v>
      </c>
      <c r="S8650" t="s">
        <v>271</v>
      </c>
      <c r="AA8650" t="s">
        <v>5084</v>
      </c>
      <c r="AC8650">
        <v>1</v>
      </c>
      <c r="AE8650">
        <v>0</v>
      </c>
      <c r="AF8650" t="s">
        <v>271</v>
      </c>
    </row>
    <row r="8651" spans="1:32" hidden="1" x14ac:dyDescent="0.25">
      <c r="A8651" t="str">
        <f t="array" ref="A8651">IF(COUNT(SEARCH(RubriekenHistorisch,CONCATENATE(P8650,U8650,AB8650,AH8650))),"t","f")</f>
        <v>f</v>
      </c>
      <c r="B8651" t="str">
        <f t="shared" si="407"/>
        <v>f</v>
      </c>
      <c r="C8651" t="str">
        <f t="shared" si="408"/>
        <v>f</v>
      </c>
      <c r="D8651" t="str">
        <f t="shared" si="409"/>
        <v>f</v>
      </c>
      <c r="E8651" t="str">
        <f>IF(COUNT(SEARCH({"04.","05.","09.","12."},CONCATENATE(P8650,U8650,AB8650,AH8650))),"t","f")</f>
        <v>f</v>
      </c>
      <c r="F8651" t="str">
        <f t="array" ref="F8651">IF(COUNT(SEARCH(HistorischeRubrieken,CONCATENATE(P8650,U8650,AB8650,AH8650))),"t","f")</f>
        <v>f</v>
      </c>
      <c r="G8651">
        <v>4</v>
      </c>
      <c r="H8651">
        <v>811401</v>
      </c>
      <c r="I8651" t="s">
        <v>5407</v>
      </c>
      <c r="J8651">
        <v>20090901</v>
      </c>
      <c r="K8651">
        <v>20110601</v>
      </c>
      <c r="M8651">
        <v>0</v>
      </c>
      <c r="N8651">
        <v>0</v>
      </c>
      <c r="O8651" t="s">
        <v>5083</v>
      </c>
      <c r="R8651">
        <v>0</v>
      </c>
      <c r="S8651" t="s">
        <v>271</v>
      </c>
      <c r="AA8651" t="s">
        <v>5084</v>
      </c>
      <c r="AC8651">
        <v>1</v>
      </c>
      <c r="AE8651">
        <v>0</v>
      </c>
      <c r="AF8651" t="s">
        <v>271</v>
      </c>
    </row>
    <row r="8652" spans="1:32" hidden="1" x14ac:dyDescent="0.25">
      <c r="A8652" t="str">
        <f t="array" ref="A8652">IF(COUNT(SEARCH(RubriekenHistorisch,CONCATENATE(P8651,U8651,AB8651,AH8651))),"t","f")</f>
        <v>f</v>
      </c>
      <c r="B8652" t="str">
        <f t="shared" si="407"/>
        <v>f</v>
      </c>
      <c r="C8652" t="str">
        <f t="shared" si="408"/>
        <v>f</v>
      </c>
      <c r="D8652" t="str">
        <f t="shared" si="409"/>
        <v>f</v>
      </c>
      <c r="E8652" t="str">
        <f>IF(COUNT(SEARCH({"04.","05.","09.","12."},CONCATENATE(P8651,U8651,AB8651,AH8651))),"t","f")</f>
        <v>f</v>
      </c>
      <c r="F8652" t="str">
        <f t="array" ref="F8652">IF(COUNT(SEARCH(HistorischeRubrieken,CONCATENATE(P8651,U8651,AB8651,AH8651))),"t","f")</f>
        <v>f</v>
      </c>
      <c r="G8652">
        <v>5</v>
      </c>
      <c r="H8652">
        <v>811401</v>
      </c>
      <c r="I8652" t="s">
        <v>5407</v>
      </c>
      <c r="J8652">
        <v>20110601</v>
      </c>
      <c r="K8652">
        <v>20120115</v>
      </c>
      <c r="M8652">
        <v>0</v>
      </c>
      <c r="N8652">
        <v>0</v>
      </c>
      <c r="O8652" t="s">
        <v>5076</v>
      </c>
      <c r="R8652">
        <v>0</v>
      </c>
      <c r="S8652" t="s">
        <v>271</v>
      </c>
      <c r="AA8652" t="s">
        <v>5077</v>
      </c>
      <c r="AC8652">
        <v>1</v>
      </c>
      <c r="AE8652">
        <v>0</v>
      </c>
      <c r="AF8652" t="s">
        <v>271</v>
      </c>
    </row>
    <row r="8653" spans="1:32" hidden="1" x14ac:dyDescent="0.25">
      <c r="A8653" t="str">
        <f t="array" ref="A8653">IF(COUNT(SEARCH(RubriekenHistorisch,CONCATENATE(P8652,U8652,AB8652,AH8652))),"t","f")</f>
        <v>f</v>
      </c>
      <c r="B8653" t="str">
        <f t="shared" si="407"/>
        <v>f</v>
      </c>
      <c r="C8653" t="str">
        <f t="shared" si="408"/>
        <v>f</v>
      </c>
      <c r="D8653" t="str">
        <f t="shared" si="409"/>
        <v>f</v>
      </c>
      <c r="E8653" t="str">
        <f>IF(COUNT(SEARCH({"04.","05.","09.","12."},CONCATENATE(P8652,U8652,AB8652,AH8652))),"t","f")</f>
        <v>f</v>
      </c>
      <c r="F8653" t="str">
        <f t="array" ref="F8653">IF(COUNT(SEARCH(HistorischeRubrieken,CONCATENATE(P8652,U8652,AB8652,AH8652))),"t","f")</f>
        <v>f</v>
      </c>
      <c r="G8653">
        <v>6</v>
      </c>
      <c r="H8653">
        <v>811401</v>
      </c>
      <c r="I8653" t="s">
        <v>5407</v>
      </c>
      <c r="J8653">
        <v>20120115</v>
      </c>
      <c r="K8653">
        <v>20120917</v>
      </c>
      <c r="M8653">
        <v>0</v>
      </c>
      <c r="N8653">
        <v>0</v>
      </c>
      <c r="O8653" t="s">
        <v>5078</v>
      </c>
      <c r="R8653">
        <v>0</v>
      </c>
      <c r="S8653" t="s">
        <v>271</v>
      </c>
      <c r="AA8653" t="s">
        <v>5079</v>
      </c>
      <c r="AC8653">
        <v>1</v>
      </c>
      <c r="AE8653">
        <v>0</v>
      </c>
      <c r="AF8653" t="s">
        <v>271</v>
      </c>
    </row>
    <row r="8654" spans="1:32" hidden="1" x14ac:dyDescent="0.25">
      <c r="A8654" t="str">
        <f t="array" ref="A8654">IF(COUNT(SEARCH(RubriekenHistorisch,CONCATENATE(P8653,U8653,AB8653,AH8653))),"t","f")</f>
        <v>f</v>
      </c>
      <c r="B8654" t="str">
        <f t="shared" si="407"/>
        <v>f</v>
      </c>
      <c r="C8654" t="str">
        <f t="shared" si="408"/>
        <v>f</v>
      </c>
      <c r="D8654" t="str">
        <f t="shared" si="409"/>
        <v>f</v>
      </c>
      <c r="E8654" t="str">
        <f>IF(COUNT(SEARCH({"04.","05.","09.","12."},CONCATENATE(P8653,U8653,AB8653,AH8653))),"t","f")</f>
        <v>f</v>
      </c>
      <c r="F8654" t="str">
        <f t="array" ref="F8654">IF(COUNT(SEARCH(HistorischeRubrieken,CONCATENATE(P8653,U8653,AB8653,AH8653))),"t","f")</f>
        <v>f</v>
      </c>
      <c r="G8654">
        <v>7</v>
      </c>
      <c r="H8654">
        <v>811401</v>
      </c>
      <c r="I8654" t="s">
        <v>5407</v>
      </c>
      <c r="J8654">
        <v>20120917</v>
      </c>
      <c r="K8654">
        <v>20150101</v>
      </c>
      <c r="M8654">
        <v>0</v>
      </c>
      <c r="N8654">
        <v>0</v>
      </c>
      <c r="O8654" t="s">
        <v>5078</v>
      </c>
      <c r="R8654">
        <v>0</v>
      </c>
      <c r="S8654" t="s">
        <v>271</v>
      </c>
      <c r="AA8654" t="s">
        <v>5079</v>
      </c>
      <c r="AC8654">
        <v>1</v>
      </c>
      <c r="AE8654">
        <v>0</v>
      </c>
      <c r="AF8654" t="s">
        <v>271</v>
      </c>
    </row>
    <row r="8655" spans="1:32" hidden="1" x14ac:dyDescent="0.25">
      <c r="A8655" t="str">
        <f t="array" ref="A8655">IF(COUNT(SEARCH(RubriekenHistorisch,CONCATENATE(P8654,U8654,AB8654,AH8654))),"t","f")</f>
        <v>f</v>
      </c>
      <c r="B8655" t="str">
        <f t="shared" si="407"/>
        <v>f</v>
      </c>
      <c r="C8655" t="str">
        <f t="shared" si="408"/>
        <v>f</v>
      </c>
      <c r="D8655" t="str">
        <f t="shared" si="409"/>
        <v>f</v>
      </c>
      <c r="E8655" t="str">
        <f>IF(COUNT(SEARCH({"04.","05.","09.","12."},CONCATENATE(P8654,U8654,AB8654,AH8654))),"t","f")</f>
        <v>f</v>
      </c>
      <c r="F8655" t="str">
        <f t="array" ref="F8655">IF(COUNT(SEARCH(HistorischeRubrieken,CONCATENATE(P8654,U8654,AB8654,AH8654))),"t","f")</f>
        <v>f</v>
      </c>
      <c r="G8655">
        <v>8</v>
      </c>
      <c r="H8655">
        <v>811401</v>
      </c>
      <c r="I8655" t="s">
        <v>5407</v>
      </c>
      <c r="J8655">
        <v>20150101</v>
      </c>
      <c r="K8655">
        <v>20150201</v>
      </c>
      <c r="M8655">
        <v>0</v>
      </c>
      <c r="N8655">
        <v>0</v>
      </c>
      <c r="U8655" t="s">
        <v>5408</v>
      </c>
      <c r="V8655">
        <v>2</v>
      </c>
      <c r="W8655">
        <v>0</v>
      </c>
      <c r="X8655">
        <v>20150121</v>
      </c>
      <c r="Y8655">
        <v>0</v>
      </c>
      <c r="Z8655" t="s">
        <v>271</v>
      </c>
    </row>
    <row r="8656" spans="1:32" hidden="1" x14ac:dyDescent="0.25">
      <c r="A8656" t="str">
        <f t="array" ref="A8656">IF(COUNT(SEARCH(RubriekenHistorisch,CONCATENATE(P8655,U8655,AB8655,AH8655))),"t","f")</f>
        <v>f</v>
      </c>
      <c r="B8656" t="str">
        <f t="shared" si="407"/>
        <v>f</v>
      </c>
      <c r="C8656" t="str">
        <f t="shared" si="408"/>
        <v>t</v>
      </c>
      <c r="D8656" t="str">
        <f t="shared" si="409"/>
        <v>f</v>
      </c>
      <c r="E8656" t="str">
        <f>IF(COUNT(SEARCH({"04.","05.","09.","12."},CONCATENATE(P8655,U8655,AB8655,AH8655))),"t","f")</f>
        <v>f</v>
      </c>
      <c r="F8656" t="str">
        <f t="array" ref="F8656">IF(COUNT(SEARCH(HistorischeRubrieken,CONCATENATE(P8655,U8655,AB8655,AH8655))),"t","f")</f>
        <v>f</v>
      </c>
      <c r="G8656">
        <v>1</v>
      </c>
      <c r="H8656">
        <v>811402</v>
      </c>
      <c r="I8656" t="s">
        <v>5409</v>
      </c>
      <c r="J8656">
        <v>20120401</v>
      </c>
      <c r="K8656">
        <v>20120901</v>
      </c>
      <c r="M8656">
        <v>0</v>
      </c>
      <c r="N8656">
        <v>0</v>
      </c>
      <c r="T8656" t="s">
        <v>5078</v>
      </c>
      <c r="U8656" t="s">
        <v>5408</v>
      </c>
      <c r="V8656">
        <v>0</v>
      </c>
      <c r="W8656">
        <v>1</v>
      </c>
      <c r="X8656">
        <v>20120402</v>
      </c>
      <c r="Y8656">
        <v>0</v>
      </c>
      <c r="Z8656" t="s">
        <v>271</v>
      </c>
    </row>
    <row r="8657" spans="1:32" hidden="1" x14ac:dyDescent="0.25">
      <c r="A8657" t="str">
        <f t="array" ref="A8657">IF(COUNT(SEARCH(RubriekenHistorisch,CONCATENATE(P8656,U8656,AB8656,AH8656))),"t","f")</f>
        <v>f</v>
      </c>
      <c r="B8657" t="str">
        <f t="shared" si="407"/>
        <v>f</v>
      </c>
      <c r="C8657" t="str">
        <f t="shared" si="408"/>
        <v>t</v>
      </c>
      <c r="D8657" t="str">
        <f t="shared" si="409"/>
        <v>f</v>
      </c>
      <c r="E8657" t="str">
        <f>IF(COUNT(SEARCH({"04.","05.","09.","12."},CONCATENATE(P8656,U8656,AB8656,AH8656))),"t","f")</f>
        <v>f</v>
      </c>
      <c r="F8657" t="str">
        <f t="array" ref="F8657">IF(COUNT(SEARCH(HistorischeRubrieken,CONCATENATE(P8656,U8656,AB8656,AH8656))),"t","f")</f>
        <v>f</v>
      </c>
      <c r="G8657">
        <v>1</v>
      </c>
      <c r="H8657">
        <v>811501</v>
      </c>
      <c r="I8657" t="s">
        <v>5410</v>
      </c>
      <c r="J8657">
        <v>19991201</v>
      </c>
      <c r="K8657">
        <v>20010301</v>
      </c>
      <c r="M8657">
        <v>0</v>
      </c>
      <c r="N8657">
        <v>0</v>
      </c>
      <c r="O8657" t="s">
        <v>5094</v>
      </c>
      <c r="R8657">
        <v>0</v>
      </c>
      <c r="S8657" t="s">
        <v>271</v>
      </c>
      <c r="AA8657" t="s">
        <v>5095</v>
      </c>
      <c r="AC8657">
        <v>1</v>
      </c>
      <c r="AE8657">
        <v>0</v>
      </c>
      <c r="AF8657" t="s">
        <v>271</v>
      </c>
    </row>
    <row r="8658" spans="1:32" hidden="1" x14ac:dyDescent="0.25">
      <c r="A8658" t="str">
        <f t="array" ref="A8658">IF(COUNT(SEARCH(RubriekenHistorisch,CONCATENATE(P8657,U8657,AB8657,AH8657))),"t","f")</f>
        <v>f</v>
      </c>
      <c r="B8658" t="str">
        <f t="shared" si="407"/>
        <v>f</v>
      </c>
      <c r="C8658" t="str">
        <f t="shared" si="408"/>
        <v>f</v>
      </c>
      <c r="D8658" t="str">
        <f t="shared" si="409"/>
        <v>f</v>
      </c>
      <c r="E8658" t="str">
        <f>IF(COUNT(SEARCH({"04.","05.","09.","12."},CONCATENATE(P8657,U8657,AB8657,AH8657))),"t","f")</f>
        <v>f</v>
      </c>
      <c r="F8658" t="str">
        <f t="array" ref="F8658">IF(COUNT(SEARCH(HistorischeRubrieken,CONCATENATE(P8657,U8657,AB8657,AH8657))),"t","f")</f>
        <v>f</v>
      </c>
      <c r="G8658">
        <v>2</v>
      </c>
      <c r="H8658">
        <v>811501</v>
      </c>
      <c r="I8658" t="s">
        <v>5410</v>
      </c>
      <c r="J8658">
        <v>20010301</v>
      </c>
      <c r="K8658">
        <v>20040901</v>
      </c>
      <c r="M8658">
        <v>0</v>
      </c>
      <c r="N8658">
        <v>0</v>
      </c>
      <c r="O8658" t="s">
        <v>5083</v>
      </c>
      <c r="R8658">
        <v>0</v>
      </c>
      <c r="S8658" t="s">
        <v>271</v>
      </c>
      <c r="AA8658" t="s">
        <v>5084</v>
      </c>
      <c r="AC8658">
        <v>1</v>
      </c>
      <c r="AE8658">
        <v>0</v>
      </c>
      <c r="AF8658" t="s">
        <v>271</v>
      </c>
    </row>
    <row r="8659" spans="1:32" hidden="1" x14ac:dyDescent="0.25">
      <c r="A8659" t="str">
        <f t="array" ref="A8659">IF(COUNT(SEARCH(RubriekenHistorisch,CONCATENATE(P8658,U8658,AB8658,AH8658))),"t","f")</f>
        <v>f</v>
      </c>
      <c r="B8659" t="str">
        <f t="shared" si="407"/>
        <v>f</v>
      </c>
      <c r="C8659" t="str">
        <f t="shared" si="408"/>
        <v>f</v>
      </c>
      <c r="D8659" t="str">
        <f t="shared" si="409"/>
        <v>f</v>
      </c>
      <c r="E8659" t="str">
        <f>IF(COUNT(SEARCH({"04.","05.","09.","12."},CONCATENATE(P8658,U8658,AB8658,AH8658))),"t","f")</f>
        <v>f</v>
      </c>
      <c r="F8659" t="str">
        <f t="array" ref="F8659">IF(COUNT(SEARCH(HistorischeRubrieken,CONCATENATE(P8658,U8658,AB8658,AH8658))),"t","f")</f>
        <v>f</v>
      </c>
      <c r="G8659">
        <v>3</v>
      </c>
      <c r="H8659">
        <v>811501</v>
      </c>
      <c r="I8659" t="s">
        <v>5411</v>
      </c>
      <c r="J8659">
        <v>20040901</v>
      </c>
      <c r="K8659">
        <v>20110601</v>
      </c>
      <c r="M8659">
        <v>0</v>
      </c>
      <c r="N8659">
        <v>0</v>
      </c>
      <c r="O8659" t="s">
        <v>5083</v>
      </c>
      <c r="R8659">
        <v>0</v>
      </c>
      <c r="S8659" t="s">
        <v>271</v>
      </c>
      <c r="AA8659" t="s">
        <v>5084</v>
      </c>
      <c r="AC8659">
        <v>1</v>
      </c>
      <c r="AE8659">
        <v>0</v>
      </c>
      <c r="AF8659" t="s">
        <v>271</v>
      </c>
    </row>
    <row r="8660" spans="1:32" hidden="1" x14ac:dyDescent="0.25">
      <c r="A8660" t="str">
        <f t="array" ref="A8660">IF(COUNT(SEARCH(RubriekenHistorisch,CONCATENATE(P8659,U8659,AB8659,AH8659))),"t","f")</f>
        <v>f</v>
      </c>
      <c r="B8660" t="str">
        <f t="shared" si="407"/>
        <v>f</v>
      </c>
      <c r="C8660" t="str">
        <f t="shared" si="408"/>
        <v>f</v>
      </c>
      <c r="D8660" t="str">
        <f t="shared" si="409"/>
        <v>f</v>
      </c>
      <c r="E8660" t="str">
        <f>IF(COUNT(SEARCH({"04.","05.","09.","12."},CONCATENATE(P8659,U8659,AB8659,AH8659))),"t","f")</f>
        <v>f</v>
      </c>
      <c r="F8660" t="str">
        <f t="array" ref="F8660">IF(COUNT(SEARCH(HistorischeRubrieken,CONCATENATE(P8659,U8659,AB8659,AH8659))),"t","f")</f>
        <v>f</v>
      </c>
      <c r="G8660">
        <v>4</v>
      </c>
      <c r="H8660">
        <v>811501</v>
      </c>
      <c r="I8660" t="s">
        <v>5412</v>
      </c>
      <c r="J8660">
        <v>20110601</v>
      </c>
      <c r="K8660">
        <v>20120115</v>
      </c>
      <c r="M8660">
        <v>0</v>
      </c>
      <c r="N8660">
        <v>0</v>
      </c>
      <c r="O8660" t="s">
        <v>5076</v>
      </c>
      <c r="R8660">
        <v>0</v>
      </c>
      <c r="S8660" t="s">
        <v>271</v>
      </c>
      <c r="AA8660" t="s">
        <v>5077</v>
      </c>
      <c r="AC8660">
        <v>1</v>
      </c>
      <c r="AE8660">
        <v>0</v>
      </c>
      <c r="AF8660" t="s">
        <v>271</v>
      </c>
    </row>
    <row r="8661" spans="1:32" hidden="1" x14ac:dyDescent="0.25">
      <c r="A8661" t="str">
        <f t="array" ref="A8661">IF(COUNT(SEARCH(RubriekenHistorisch,CONCATENATE(P8660,U8660,AB8660,AH8660))),"t","f")</f>
        <v>f</v>
      </c>
      <c r="B8661" t="str">
        <f t="shared" si="407"/>
        <v>f</v>
      </c>
      <c r="C8661" t="str">
        <f t="shared" si="408"/>
        <v>f</v>
      </c>
      <c r="D8661" t="str">
        <f t="shared" si="409"/>
        <v>f</v>
      </c>
      <c r="E8661" t="str">
        <f>IF(COUNT(SEARCH({"04.","05.","09.","12."},CONCATENATE(P8660,U8660,AB8660,AH8660))),"t","f")</f>
        <v>f</v>
      </c>
      <c r="F8661" t="str">
        <f t="array" ref="F8661">IF(COUNT(SEARCH(HistorischeRubrieken,CONCATENATE(P8660,U8660,AB8660,AH8660))),"t","f")</f>
        <v>f</v>
      </c>
      <c r="G8661">
        <v>5</v>
      </c>
      <c r="H8661">
        <v>811501</v>
      </c>
      <c r="I8661" t="s">
        <v>5412</v>
      </c>
      <c r="J8661">
        <v>20120115</v>
      </c>
      <c r="K8661">
        <v>20120917</v>
      </c>
      <c r="M8661">
        <v>0</v>
      </c>
      <c r="N8661">
        <v>0</v>
      </c>
      <c r="O8661" t="s">
        <v>5078</v>
      </c>
      <c r="R8661">
        <v>0</v>
      </c>
      <c r="S8661" t="s">
        <v>271</v>
      </c>
      <c r="AA8661" t="s">
        <v>5079</v>
      </c>
      <c r="AC8661">
        <v>1</v>
      </c>
      <c r="AE8661">
        <v>0</v>
      </c>
      <c r="AF8661" t="s">
        <v>271</v>
      </c>
    </row>
    <row r="8662" spans="1:32" x14ac:dyDescent="0.25">
      <c r="A8662" t="str">
        <f t="array" ref="A8662">IF(COUNT(SEARCH(RubriekenHistorisch,CONCATENATE(P8661,U8661,AB8661,AH8661))),"t","f")</f>
        <v>f</v>
      </c>
      <c r="B8662" t="str">
        <f t="shared" si="407"/>
        <v>f</v>
      </c>
      <c r="C8662" t="str">
        <f t="shared" si="408"/>
        <v>f</v>
      </c>
      <c r="D8662" t="str">
        <f t="shared" si="409"/>
        <v>f</v>
      </c>
      <c r="E8662" t="str">
        <f>IF(COUNT(SEARCH({"04.","05.","09.","12."},CONCATENATE(P8661,U8661,AB8661,AH8661))),"t","f")</f>
        <v>f</v>
      </c>
      <c r="F8662" t="str">
        <f t="array" ref="F8662">IF(COUNT(SEARCH(HistorischeRubrieken,CONCATENATE(P8661,U8661,AB8661,AH8661))),"t","f")</f>
        <v>f</v>
      </c>
      <c r="G8662">
        <v>6</v>
      </c>
      <c r="H8662">
        <v>811501</v>
      </c>
      <c r="I8662" t="s">
        <v>5412</v>
      </c>
      <c r="J8662">
        <v>20120917</v>
      </c>
      <c r="M8662">
        <v>0</v>
      </c>
      <c r="N8662">
        <v>0</v>
      </c>
      <c r="O8662" t="s">
        <v>5078</v>
      </c>
      <c r="R8662">
        <v>0</v>
      </c>
      <c r="S8662" t="s">
        <v>271</v>
      </c>
      <c r="AA8662" t="s">
        <v>5079</v>
      </c>
      <c r="AC8662">
        <v>1</v>
      </c>
      <c r="AE8662">
        <v>0</v>
      </c>
      <c r="AF8662" t="s">
        <v>271</v>
      </c>
    </row>
    <row r="8663" spans="1:32" hidden="1" x14ac:dyDescent="0.25">
      <c r="A8663" t="str">
        <f t="array" ref="A8663">IF(COUNT(SEARCH(RubriekenHistorisch,CONCATENATE(P8662,U8662,AB8662,AH8662))),"t","f")</f>
        <v>f</v>
      </c>
      <c r="B8663" t="str">
        <f t="shared" si="407"/>
        <v>f</v>
      </c>
      <c r="C8663" t="str">
        <f t="shared" si="408"/>
        <v>f</v>
      </c>
      <c r="D8663" t="str">
        <f t="shared" si="409"/>
        <v>f</v>
      </c>
      <c r="E8663" t="str">
        <f>IF(COUNT(SEARCH({"04.","05.","09.","12."},CONCATENATE(P8662,U8662,AB8662,AH8662))),"t","f")</f>
        <v>f</v>
      </c>
      <c r="F8663" t="str">
        <f t="array" ref="F8663">IF(COUNT(SEARCH(HistorischeRubrieken,CONCATENATE(P8662,U8662,AB8662,AH8662))),"t","f")</f>
        <v>f</v>
      </c>
      <c r="G8663">
        <v>1</v>
      </c>
      <c r="H8663">
        <v>811601</v>
      </c>
      <c r="I8663" t="s">
        <v>5413</v>
      </c>
      <c r="J8663">
        <v>19991201</v>
      </c>
      <c r="K8663">
        <v>20010301</v>
      </c>
      <c r="M8663">
        <v>0</v>
      </c>
      <c r="N8663">
        <v>0</v>
      </c>
      <c r="O8663" t="s">
        <v>5094</v>
      </c>
      <c r="R8663">
        <v>0</v>
      </c>
      <c r="S8663" t="s">
        <v>271</v>
      </c>
      <c r="AA8663" t="s">
        <v>5095</v>
      </c>
      <c r="AC8663">
        <v>1</v>
      </c>
      <c r="AE8663">
        <v>0</v>
      </c>
      <c r="AF8663" t="s">
        <v>271</v>
      </c>
    </row>
    <row r="8664" spans="1:32" hidden="1" x14ac:dyDescent="0.25">
      <c r="A8664" t="str">
        <f t="array" ref="A8664">IF(COUNT(SEARCH(RubriekenHistorisch,CONCATENATE(P8663,U8663,AB8663,AH8663))),"t","f")</f>
        <v>f</v>
      </c>
      <c r="B8664" t="str">
        <f t="shared" si="407"/>
        <v>f</v>
      </c>
      <c r="C8664" t="str">
        <f t="shared" si="408"/>
        <v>f</v>
      </c>
      <c r="D8664" t="str">
        <f t="shared" si="409"/>
        <v>f</v>
      </c>
      <c r="E8664" t="str">
        <f>IF(COUNT(SEARCH({"04.","05.","09.","12."},CONCATENATE(P8663,U8663,AB8663,AH8663))),"t","f")</f>
        <v>f</v>
      </c>
      <c r="F8664" t="str">
        <f t="array" ref="F8664">IF(COUNT(SEARCH(HistorischeRubrieken,CONCATENATE(P8663,U8663,AB8663,AH8663))),"t","f")</f>
        <v>f</v>
      </c>
      <c r="G8664">
        <v>2</v>
      </c>
      <c r="H8664">
        <v>811601</v>
      </c>
      <c r="I8664" t="s">
        <v>5413</v>
      </c>
      <c r="J8664">
        <v>20010301</v>
      </c>
      <c r="K8664">
        <v>20110601</v>
      </c>
      <c r="M8664">
        <v>0</v>
      </c>
      <c r="N8664">
        <v>0</v>
      </c>
      <c r="O8664" t="s">
        <v>5083</v>
      </c>
      <c r="R8664">
        <v>0</v>
      </c>
      <c r="S8664" t="s">
        <v>271</v>
      </c>
      <c r="AA8664" t="s">
        <v>5084</v>
      </c>
      <c r="AC8664">
        <v>1</v>
      </c>
      <c r="AE8664">
        <v>0</v>
      </c>
      <c r="AF8664" t="s">
        <v>271</v>
      </c>
    </row>
    <row r="8665" spans="1:32" hidden="1" x14ac:dyDescent="0.25">
      <c r="A8665" t="str">
        <f t="array" ref="A8665">IF(COUNT(SEARCH(RubriekenHistorisch,CONCATENATE(P8664,U8664,AB8664,AH8664))),"t","f")</f>
        <v>f</v>
      </c>
      <c r="B8665" t="str">
        <f t="shared" si="407"/>
        <v>f</v>
      </c>
      <c r="C8665" t="str">
        <f t="shared" si="408"/>
        <v>f</v>
      </c>
      <c r="D8665" t="str">
        <f t="shared" si="409"/>
        <v>f</v>
      </c>
      <c r="E8665" t="str">
        <f>IF(COUNT(SEARCH({"04.","05.","09.","12."},CONCATENATE(P8664,U8664,AB8664,AH8664))),"t","f")</f>
        <v>f</v>
      </c>
      <c r="F8665" t="str">
        <f t="array" ref="F8665">IF(COUNT(SEARCH(HistorischeRubrieken,CONCATENATE(P8664,U8664,AB8664,AH8664))),"t","f")</f>
        <v>f</v>
      </c>
      <c r="G8665">
        <v>3</v>
      </c>
      <c r="H8665">
        <v>811601</v>
      </c>
      <c r="I8665" t="s">
        <v>5413</v>
      </c>
      <c r="J8665">
        <v>20110601</v>
      </c>
      <c r="K8665">
        <v>20120115</v>
      </c>
      <c r="M8665">
        <v>0</v>
      </c>
      <c r="N8665">
        <v>0</v>
      </c>
      <c r="O8665" t="s">
        <v>5076</v>
      </c>
      <c r="R8665">
        <v>0</v>
      </c>
      <c r="S8665" t="s">
        <v>271</v>
      </c>
      <c r="AA8665" t="s">
        <v>5077</v>
      </c>
      <c r="AC8665">
        <v>1</v>
      </c>
      <c r="AE8665">
        <v>0</v>
      </c>
      <c r="AF8665" t="s">
        <v>271</v>
      </c>
    </row>
    <row r="8666" spans="1:32" hidden="1" x14ac:dyDescent="0.25">
      <c r="A8666" t="str">
        <f t="array" ref="A8666">IF(COUNT(SEARCH(RubriekenHistorisch,CONCATENATE(P8665,U8665,AB8665,AH8665))),"t","f")</f>
        <v>f</v>
      </c>
      <c r="B8666" t="str">
        <f t="shared" si="407"/>
        <v>f</v>
      </c>
      <c r="C8666" t="str">
        <f t="shared" si="408"/>
        <v>f</v>
      </c>
      <c r="D8666" t="str">
        <f t="shared" si="409"/>
        <v>f</v>
      </c>
      <c r="E8666" t="str">
        <f>IF(COUNT(SEARCH({"04.","05.","09.","12."},CONCATENATE(P8665,U8665,AB8665,AH8665))),"t","f")</f>
        <v>f</v>
      </c>
      <c r="F8666" t="str">
        <f t="array" ref="F8666">IF(COUNT(SEARCH(HistorischeRubrieken,CONCATENATE(P8665,U8665,AB8665,AH8665))),"t","f")</f>
        <v>f</v>
      </c>
      <c r="G8666">
        <v>4</v>
      </c>
      <c r="H8666">
        <v>811601</v>
      </c>
      <c r="I8666" t="s">
        <v>5413</v>
      </c>
      <c r="J8666">
        <v>20120115</v>
      </c>
      <c r="K8666">
        <v>20120917</v>
      </c>
      <c r="M8666">
        <v>0</v>
      </c>
      <c r="N8666">
        <v>0</v>
      </c>
      <c r="O8666" t="s">
        <v>5078</v>
      </c>
      <c r="R8666">
        <v>0</v>
      </c>
      <c r="S8666" t="s">
        <v>271</v>
      </c>
      <c r="AA8666" t="s">
        <v>5079</v>
      </c>
      <c r="AC8666">
        <v>1</v>
      </c>
      <c r="AE8666">
        <v>0</v>
      </c>
      <c r="AF8666" t="s">
        <v>271</v>
      </c>
    </row>
    <row r="8667" spans="1:32" hidden="1" x14ac:dyDescent="0.25">
      <c r="A8667" t="str">
        <f t="array" ref="A8667">IF(COUNT(SEARCH(RubriekenHistorisch,CONCATENATE(P8666,U8666,AB8666,AH8666))),"t","f")</f>
        <v>f</v>
      </c>
      <c r="B8667" t="str">
        <f t="shared" si="407"/>
        <v>f</v>
      </c>
      <c r="C8667" t="str">
        <f t="shared" si="408"/>
        <v>f</v>
      </c>
      <c r="D8667" t="str">
        <f t="shared" si="409"/>
        <v>f</v>
      </c>
      <c r="E8667" t="str">
        <f>IF(COUNT(SEARCH({"04.","05.","09.","12."},CONCATENATE(P8666,U8666,AB8666,AH8666))),"t","f")</f>
        <v>f</v>
      </c>
      <c r="F8667" t="str">
        <f t="array" ref="F8667">IF(COUNT(SEARCH(HistorischeRubrieken,CONCATENATE(P8666,U8666,AB8666,AH8666))),"t","f")</f>
        <v>f</v>
      </c>
      <c r="G8667">
        <v>5</v>
      </c>
      <c r="H8667">
        <v>811601</v>
      </c>
      <c r="I8667" t="s">
        <v>5413</v>
      </c>
      <c r="J8667">
        <v>20120917</v>
      </c>
      <c r="K8667">
        <v>20141201</v>
      </c>
      <c r="M8667">
        <v>0</v>
      </c>
      <c r="N8667">
        <v>0</v>
      </c>
      <c r="O8667" t="s">
        <v>5078</v>
      </c>
      <c r="R8667">
        <v>0</v>
      </c>
      <c r="S8667" t="s">
        <v>271</v>
      </c>
      <c r="AA8667" t="s">
        <v>5079</v>
      </c>
      <c r="AC8667">
        <v>1</v>
      </c>
      <c r="AE8667">
        <v>0</v>
      </c>
      <c r="AF8667" t="s">
        <v>271</v>
      </c>
    </row>
    <row r="8668" spans="1:32" hidden="1" x14ac:dyDescent="0.25">
      <c r="A8668" t="str">
        <f t="array" ref="A8668">IF(COUNT(SEARCH(RubriekenHistorisch,CONCATENATE(P8667,U8667,AB8667,AH8667))),"t","f")</f>
        <v>f</v>
      </c>
      <c r="B8668" t="str">
        <f t="shared" si="407"/>
        <v>f</v>
      </c>
      <c r="C8668" t="str">
        <f t="shared" si="408"/>
        <v>f</v>
      </c>
      <c r="D8668" t="str">
        <f t="shared" si="409"/>
        <v>f</v>
      </c>
      <c r="E8668" t="str">
        <f>IF(COUNT(SEARCH({"04.","05.","09.","12."},CONCATENATE(P8667,U8667,AB8667,AH8667))),"t","f")</f>
        <v>f</v>
      </c>
      <c r="F8668" t="str">
        <f t="array" ref="F8668">IF(COUNT(SEARCH(HistorischeRubrieken,CONCATENATE(P8667,U8667,AB8667,AH8667))),"t","f")</f>
        <v>f</v>
      </c>
      <c r="G8668">
        <v>6</v>
      </c>
      <c r="H8668">
        <v>811601</v>
      </c>
      <c r="I8668" t="s">
        <v>5413</v>
      </c>
      <c r="J8668">
        <v>20141201</v>
      </c>
      <c r="K8668">
        <v>20150101</v>
      </c>
      <c r="M8668">
        <v>0</v>
      </c>
      <c r="N8668">
        <v>0</v>
      </c>
      <c r="U8668" t="s">
        <v>5414</v>
      </c>
      <c r="V8668">
        <v>2</v>
      </c>
      <c r="W8668">
        <v>0</v>
      </c>
      <c r="X8668">
        <v>20141218</v>
      </c>
      <c r="Y8668">
        <v>0</v>
      </c>
      <c r="Z8668" t="s">
        <v>271</v>
      </c>
    </row>
    <row r="8669" spans="1:32" hidden="1" x14ac:dyDescent="0.25">
      <c r="A8669" t="str">
        <f t="array" ref="A8669">IF(COUNT(SEARCH(RubriekenHistorisch,CONCATENATE(P8668,U8668,AB8668,AH8668))),"t","f")</f>
        <v>f</v>
      </c>
      <c r="B8669" t="str">
        <f t="shared" si="407"/>
        <v>f</v>
      </c>
      <c r="C8669" t="str">
        <f t="shared" si="408"/>
        <v>t</v>
      </c>
      <c r="D8669" t="str">
        <f t="shared" si="409"/>
        <v>f</v>
      </c>
      <c r="E8669" t="str">
        <f>IF(COUNT(SEARCH({"04.","05.","09.","12."},CONCATENATE(P8668,U8668,AB8668,AH8668))),"t","f")</f>
        <v>f</v>
      </c>
      <c r="F8669" t="str">
        <f t="array" ref="F8669">IF(COUNT(SEARCH(HistorischeRubrieken,CONCATENATE(P8668,U8668,AB8668,AH8668))),"t","f")</f>
        <v>f</v>
      </c>
      <c r="G8669">
        <v>1</v>
      </c>
      <c r="H8669">
        <v>811701</v>
      </c>
      <c r="I8669" t="s">
        <v>5415</v>
      </c>
      <c r="J8669">
        <v>19991201</v>
      </c>
      <c r="K8669">
        <v>20010301</v>
      </c>
      <c r="M8669">
        <v>0</v>
      </c>
      <c r="N8669">
        <v>0</v>
      </c>
      <c r="O8669" t="s">
        <v>5094</v>
      </c>
      <c r="R8669">
        <v>0</v>
      </c>
      <c r="S8669" t="s">
        <v>271</v>
      </c>
      <c r="AA8669" t="s">
        <v>5095</v>
      </c>
      <c r="AC8669">
        <v>1</v>
      </c>
      <c r="AE8669">
        <v>0</v>
      </c>
      <c r="AF8669" t="s">
        <v>271</v>
      </c>
    </row>
    <row r="8670" spans="1:32" hidden="1" x14ac:dyDescent="0.25">
      <c r="A8670" t="str">
        <f t="array" ref="A8670">IF(COUNT(SEARCH(RubriekenHistorisch,CONCATENATE(P8669,U8669,AB8669,AH8669))),"t","f")</f>
        <v>f</v>
      </c>
      <c r="B8670" t="str">
        <f t="shared" si="407"/>
        <v>f</v>
      </c>
      <c r="C8670" t="str">
        <f t="shared" si="408"/>
        <v>f</v>
      </c>
      <c r="D8670" t="str">
        <f t="shared" si="409"/>
        <v>f</v>
      </c>
      <c r="E8670" t="str">
        <f>IF(COUNT(SEARCH({"04.","05.","09.","12."},CONCATENATE(P8669,U8669,AB8669,AH8669))),"t","f")</f>
        <v>f</v>
      </c>
      <c r="F8670" t="str">
        <f t="array" ref="F8670">IF(COUNT(SEARCH(HistorischeRubrieken,CONCATENATE(P8669,U8669,AB8669,AH8669))),"t","f")</f>
        <v>f</v>
      </c>
      <c r="G8670">
        <v>2</v>
      </c>
      <c r="H8670">
        <v>811701</v>
      </c>
      <c r="I8670" t="s">
        <v>5415</v>
      </c>
      <c r="J8670">
        <v>20010301</v>
      </c>
      <c r="K8670">
        <v>20060301</v>
      </c>
      <c r="M8670">
        <v>0</v>
      </c>
      <c r="N8670">
        <v>0</v>
      </c>
      <c r="O8670" t="s">
        <v>5083</v>
      </c>
      <c r="R8670">
        <v>0</v>
      </c>
      <c r="S8670" t="s">
        <v>271</v>
      </c>
      <c r="AA8670" t="s">
        <v>5084</v>
      </c>
      <c r="AC8670">
        <v>1</v>
      </c>
      <c r="AE8670">
        <v>0</v>
      </c>
      <c r="AF8670" t="s">
        <v>271</v>
      </c>
    </row>
    <row r="8671" spans="1:32" hidden="1" x14ac:dyDescent="0.25">
      <c r="A8671" t="str">
        <f t="array" ref="A8671">IF(COUNT(SEARCH(RubriekenHistorisch,CONCATENATE(P8670,U8670,AB8670,AH8670))),"t","f")</f>
        <v>f</v>
      </c>
      <c r="B8671" t="str">
        <f t="shared" si="407"/>
        <v>f</v>
      </c>
      <c r="C8671" t="str">
        <f t="shared" si="408"/>
        <v>f</v>
      </c>
      <c r="D8671" t="str">
        <f t="shared" si="409"/>
        <v>f</v>
      </c>
      <c r="E8671" t="str">
        <f>IF(COUNT(SEARCH({"04.","05.","09.","12."},CONCATENATE(P8670,U8670,AB8670,AH8670))),"t","f")</f>
        <v>f</v>
      </c>
      <c r="F8671" t="str">
        <f t="array" ref="F8671">IF(COUNT(SEARCH(HistorischeRubrieken,CONCATENATE(P8670,U8670,AB8670,AH8670))),"t","f")</f>
        <v>f</v>
      </c>
      <c r="G8671">
        <v>1</v>
      </c>
      <c r="H8671">
        <v>811801</v>
      </c>
      <c r="I8671" t="s">
        <v>5416</v>
      </c>
      <c r="J8671">
        <v>19991201</v>
      </c>
      <c r="K8671">
        <v>20010301</v>
      </c>
      <c r="M8671">
        <v>0</v>
      </c>
      <c r="N8671">
        <v>0</v>
      </c>
      <c r="O8671" t="s">
        <v>5094</v>
      </c>
      <c r="R8671">
        <v>0</v>
      </c>
      <c r="S8671" t="s">
        <v>271</v>
      </c>
      <c r="AA8671" t="s">
        <v>5095</v>
      </c>
      <c r="AC8671">
        <v>1</v>
      </c>
      <c r="AE8671">
        <v>0</v>
      </c>
      <c r="AF8671" t="s">
        <v>271</v>
      </c>
    </row>
    <row r="8672" spans="1:32" hidden="1" x14ac:dyDescent="0.25">
      <c r="A8672" t="str">
        <f t="array" ref="A8672">IF(COUNT(SEARCH(RubriekenHistorisch,CONCATENATE(P8671,U8671,AB8671,AH8671))),"t","f")</f>
        <v>f</v>
      </c>
      <c r="B8672" t="str">
        <f t="shared" si="407"/>
        <v>f</v>
      </c>
      <c r="C8672" t="str">
        <f t="shared" si="408"/>
        <v>f</v>
      </c>
      <c r="D8672" t="str">
        <f t="shared" si="409"/>
        <v>f</v>
      </c>
      <c r="E8672" t="str">
        <f>IF(COUNT(SEARCH({"04.","05.","09.","12."},CONCATENATE(P8671,U8671,AB8671,AH8671))),"t","f")</f>
        <v>f</v>
      </c>
      <c r="F8672" t="str">
        <f t="array" ref="F8672">IF(COUNT(SEARCH(HistorischeRubrieken,CONCATENATE(P8671,U8671,AB8671,AH8671))),"t","f")</f>
        <v>f</v>
      </c>
      <c r="G8672">
        <v>2</v>
      </c>
      <c r="H8672">
        <v>811801</v>
      </c>
      <c r="I8672" t="s">
        <v>5416</v>
      </c>
      <c r="J8672">
        <v>20010301</v>
      </c>
      <c r="K8672">
        <v>20110601</v>
      </c>
      <c r="M8672">
        <v>0</v>
      </c>
      <c r="N8672">
        <v>0</v>
      </c>
      <c r="O8672" t="s">
        <v>5083</v>
      </c>
      <c r="R8672">
        <v>0</v>
      </c>
      <c r="S8672" t="s">
        <v>271</v>
      </c>
      <c r="AA8672" t="s">
        <v>5084</v>
      </c>
      <c r="AC8672">
        <v>1</v>
      </c>
      <c r="AE8672">
        <v>0</v>
      </c>
      <c r="AF8672" t="s">
        <v>271</v>
      </c>
    </row>
    <row r="8673" spans="1:32" hidden="1" x14ac:dyDescent="0.25">
      <c r="A8673" t="str">
        <f t="array" ref="A8673">IF(COUNT(SEARCH(RubriekenHistorisch,CONCATENATE(P8672,U8672,AB8672,AH8672))),"t","f")</f>
        <v>f</v>
      </c>
      <c r="B8673" t="str">
        <f t="shared" si="407"/>
        <v>f</v>
      </c>
      <c r="C8673" t="str">
        <f t="shared" si="408"/>
        <v>f</v>
      </c>
      <c r="D8673" t="str">
        <f t="shared" si="409"/>
        <v>f</v>
      </c>
      <c r="E8673" t="str">
        <f>IF(COUNT(SEARCH({"04.","05.","09.","12."},CONCATENATE(P8672,U8672,AB8672,AH8672))),"t","f")</f>
        <v>f</v>
      </c>
      <c r="F8673" t="str">
        <f t="array" ref="F8673">IF(COUNT(SEARCH(HistorischeRubrieken,CONCATENATE(P8672,U8672,AB8672,AH8672))),"t","f")</f>
        <v>f</v>
      </c>
      <c r="G8673">
        <v>3</v>
      </c>
      <c r="H8673">
        <v>811801</v>
      </c>
      <c r="I8673" t="s">
        <v>5416</v>
      </c>
      <c r="J8673">
        <v>20110601</v>
      </c>
      <c r="K8673">
        <v>20120301</v>
      </c>
      <c r="M8673">
        <v>0</v>
      </c>
      <c r="N8673">
        <v>0</v>
      </c>
      <c r="O8673" t="s">
        <v>5076</v>
      </c>
      <c r="R8673">
        <v>0</v>
      </c>
      <c r="S8673" t="s">
        <v>271</v>
      </c>
      <c r="AA8673" t="s">
        <v>5077</v>
      </c>
      <c r="AC8673">
        <v>1</v>
      </c>
      <c r="AE8673">
        <v>0</v>
      </c>
      <c r="AF8673" t="s">
        <v>271</v>
      </c>
    </row>
    <row r="8674" spans="1:32" hidden="1" x14ac:dyDescent="0.25">
      <c r="A8674" t="str">
        <f t="array" ref="A8674">IF(COUNT(SEARCH(RubriekenHistorisch,CONCATENATE(P8673,U8673,AB8673,AH8673))),"t","f")</f>
        <v>f</v>
      </c>
      <c r="B8674" t="str">
        <f t="shared" si="407"/>
        <v>f</v>
      </c>
      <c r="C8674" t="str">
        <f t="shared" si="408"/>
        <v>f</v>
      </c>
      <c r="D8674" t="str">
        <f t="shared" si="409"/>
        <v>f</v>
      </c>
      <c r="E8674" t="str">
        <f>IF(COUNT(SEARCH({"04.","05.","09.","12."},CONCATENATE(P8673,U8673,AB8673,AH8673))),"t","f")</f>
        <v>f</v>
      </c>
      <c r="F8674" t="str">
        <f t="array" ref="F8674">IF(COUNT(SEARCH(HistorischeRubrieken,CONCATENATE(P8673,U8673,AB8673,AH8673))),"t","f")</f>
        <v>f</v>
      </c>
      <c r="G8674">
        <v>1</v>
      </c>
      <c r="H8674">
        <v>811901</v>
      </c>
      <c r="I8674" t="s">
        <v>5417</v>
      </c>
      <c r="J8674">
        <v>20000601</v>
      </c>
      <c r="K8674">
        <v>20010301</v>
      </c>
      <c r="M8674">
        <v>0</v>
      </c>
      <c r="N8674">
        <v>0</v>
      </c>
      <c r="O8674" t="s">
        <v>5094</v>
      </c>
      <c r="R8674">
        <v>0</v>
      </c>
      <c r="S8674" t="s">
        <v>271</v>
      </c>
      <c r="AA8674" t="s">
        <v>5095</v>
      </c>
      <c r="AC8674">
        <v>1</v>
      </c>
      <c r="AE8674">
        <v>0</v>
      </c>
      <c r="AF8674" t="s">
        <v>271</v>
      </c>
    </row>
    <row r="8675" spans="1:32" hidden="1" x14ac:dyDescent="0.25">
      <c r="A8675" t="str">
        <f t="array" ref="A8675">IF(COUNT(SEARCH(RubriekenHistorisch,CONCATENATE(P8674,U8674,AB8674,AH8674))),"t","f")</f>
        <v>f</v>
      </c>
      <c r="B8675" t="str">
        <f t="shared" si="407"/>
        <v>f</v>
      </c>
      <c r="C8675" t="str">
        <f t="shared" si="408"/>
        <v>f</v>
      </c>
      <c r="D8675" t="str">
        <f t="shared" si="409"/>
        <v>f</v>
      </c>
      <c r="E8675" t="str">
        <f>IF(COUNT(SEARCH({"04.","05.","09.","12."},CONCATENATE(P8674,U8674,AB8674,AH8674))),"t","f")</f>
        <v>f</v>
      </c>
      <c r="F8675" t="str">
        <f t="array" ref="F8675">IF(COUNT(SEARCH(HistorischeRubrieken,CONCATENATE(P8674,U8674,AB8674,AH8674))),"t","f")</f>
        <v>f</v>
      </c>
      <c r="G8675">
        <v>2</v>
      </c>
      <c r="H8675">
        <v>811901</v>
      </c>
      <c r="I8675" t="s">
        <v>5417</v>
      </c>
      <c r="J8675">
        <v>20010301</v>
      </c>
      <c r="K8675">
        <v>20101201</v>
      </c>
      <c r="M8675">
        <v>0</v>
      </c>
      <c r="N8675">
        <v>0</v>
      </c>
      <c r="O8675" t="s">
        <v>5083</v>
      </c>
      <c r="R8675">
        <v>0</v>
      </c>
      <c r="S8675" t="s">
        <v>271</v>
      </c>
      <c r="AA8675" t="s">
        <v>5084</v>
      </c>
      <c r="AC8675">
        <v>1</v>
      </c>
      <c r="AE8675">
        <v>0</v>
      </c>
      <c r="AF8675" t="s">
        <v>271</v>
      </c>
    </row>
    <row r="8676" spans="1:32" hidden="1" x14ac:dyDescent="0.25">
      <c r="A8676" t="str">
        <f t="array" ref="A8676">IF(COUNT(SEARCH(RubriekenHistorisch,CONCATENATE(P8675,U8675,AB8675,AH8675))),"t","f")</f>
        <v>f</v>
      </c>
      <c r="B8676" t="str">
        <f t="shared" si="407"/>
        <v>f</v>
      </c>
      <c r="C8676" t="str">
        <f t="shared" si="408"/>
        <v>f</v>
      </c>
      <c r="D8676" t="str">
        <f t="shared" si="409"/>
        <v>f</v>
      </c>
      <c r="E8676" t="str">
        <f>IF(COUNT(SEARCH({"04.","05.","09.","12."},CONCATENATE(P8675,U8675,AB8675,AH8675))),"t","f")</f>
        <v>f</v>
      </c>
      <c r="F8676" t="str">
        <f t="array" ref="F8676">IF(COUNT(SEARCH(HistorischeRubrieken,CONCATENATE(P8675,U8675,AB8675,AH8675))),"t","f")</f>
        <v>f</v>
      </c>
      <c r="G8676">
        <v>1</v>
      </c>
      <c r="H8676">
        <v>812001</v>
      </c>
      <c r="I8676" t="s">
        <v>5418</v>
      </c>
      <c r="J8676">
        <v>20050601</v>
      </c>
      <c r="K8676">
        <v>20090901</v>
      </c>
      <c r="M8676">
        <v>0</v>
      </c>
      <c r="N8676">
        <v>0</v>
      </c>
      <c r="O8676" t="s">
        <v>5083</v>
      </c>
      <c r="R8676">
        <v>0</v>
      </c>
      <c r="S8676" t="s">
        <v>271</v>
      </c>
      <c r="AA8676" t="s">
        <v>5084</v>
      </c>
      <c r="AC8676">
        <v>1</v>
      </c>
      <c r="AE8676">
        <v>0</v>
      </c>
      <c r="AF8676" t="s">
        <v>271</v>
      </c>
    </row>
    <row r="8677" spans="1:32" hidden="1" x14ac:dyDescent="0.25">
      <c r="A8677" t="str">
        <f t="array" ref="A8677">IF(COUNT(SEARCH(RubriekenHistorisch,CONCATENATE(P8676,U8676,AB8676,AH8676))),"t","f")</f>
        <v>f</v>
      </c>
      <c r="B8677" t="str">
        <f t="shared" si="407"/>
        <v>f</v>
      </c>
      <c r="C8677" t="str">
        <f t="shared" si="408"/>
        <v>f</v>
      </c>
      <c r="D8677" t="str">
        <f t="shared" si="409"/>
        <v>f</v>
      </c>
      <c r="E8677" t="str">
        <f>IF(COUNT(SEARCH({"04.","05.","09.","12."},CONCATENATE(P8676,U8676,AB8676,AH8676))),"t","f")</f>
        <v>f</v>
      </c>
      <c r="F8677" t="str">
        <f t="array" ref="F8677">IF(COUNT(SEARCH(HistorischeRubrieken,CONCATENATE(P8676,U8676,AB8676,AH8676))),"t","f")</f>
        <v>f</v>
      </c>
      <c r="G8677">
        <v>2</v>
      </c>
      <c r="H8677">
        <v>812001</v>
      </c>
      <c r="I8677" t="s">
        <v>5419</v>
      </c>
      <c r="J8677">
        <v>20090901</v>
      </c>
      <c r="K8677">
        <v>20110601</v>
      </c>
      <c r="M8677">
        <v>0</v>
      </c>
      <c r="N8677">
        <v>0</v>
      </c>
      <c r="O8677" t="s">
        <v>5083</v>
      </c>
      <c r="R8677">
        <v>0</v>
      </c>
      <c r="S8677" t="s">
        <v>271</v>
      </c>
      <c r="AA8677" t="s">
        <v>5084</v>
      </c>
      <c r="AC8677">
        <v>1</v>
      </c>
      <c r="AE8677">
        <v>0</v>
      </c>
      <c r="AF8677" t="s">
        <v>271</v>
      </c>
    </row>
    <row r="8678" spans="1:32" hidden="1" x14ac:dyDescent="0.25">
      <c r="A8678" t="str">
        <f t="array" ref="A8678">IF(COUNT(SEARCH(RubriekenHistorisch,CONCATENATE(P8677,U8677,AB8677,AH8677))),"t","f")</f>
        <v>f</v>
      </c>
      <c r="B8678" t="str">
        <f t="shared" si="407"/>
        <v>f</v>
      </c>
      <c r="C8678" t="str">
        <f t="shared" si="408"/>
        <v>f</v>
      </c>
      <c r="D8678" t="str">
        <f t="shared" si="409"/>
        <v>f</v>
      </c>
      <c r="E8678" t="str">
        <f>IF(COUNT(SEARCH({"04.","05.","09.","12."},CONCATENATE(P8677,U8677,AB8677,AH8677))),"t","f")</f>
        <v>f</v>
      </c>
      <c r="F8678" t="str">
        <f t="array" ref="F8678">IF(COUNT(SEARCH(HistorischeRubrieken,CONCATENATE(P8677,U8677,AB8677,AH8677))),"t","f")</f>
        <v>f</v>
      </c>
      <c r="G8678">
        <v>3</v>
      </c>
      <c r="H8678">
        <v>812001</v>
      </c>
      <c r="I8678" t="s">
        <v>5420</v>
      </c>
      <c r="J8678">
        <v>20110601</v>
      </c>
      <c r="K8678">
        <v>20120115</v>
      </c>
      <c r="M8678">
        <v>0</v>
      </c>
      <c r="N8678">
        <v>0</v>
      </c>
      <c r="O8678" t="s">
        <v>5076</v>
      </c>
      <c r="R8678">
        <v>0</v>
      </c>
      <c r="S8678" t="s">
        <v>271</v>
      </c>
      <c r="AA8678" t="s">
        <v>5077</v>
      </c>
      <c r="AC8678">
        <v>1</v>
      </c>
      <c r="AE8678">
        <v>0</v>
      </c>
      <c r="AF8678" t="s">
        <v>271</v>
      </c>
    </row>
    <row r="8679" spans="1:32" hidden="1" x14ac:dyDescent="0.25">
      <c r="A8679" t="str">
        <f t="array" ref="A8679">IF(COUNT(SEARCH(RubriekenHistorisch,CONCATENATE(P8678,U8678,AB8678,AH8678))),"t","f")</f>
        <v>f</v>
      </c>
      <c r="B8679" t="str">
        <f t="shared" si="407"/>
        <v>f</v>
      </c>
      <c r="C8679" t="str">
        <f t="shared" si="408"/>
        <v>f</v>
      </c>
      <c r="D8679" t="str">
        <f t="shared" si="409"/>
        <v>f</v>
      </c>
      <c r="E8679" t="str">
        <f>IF(COUNT(SEARCH({"04.","05.","09.","12."},CONCATENATE(P8678,U8678,AB8678,AH8678))),"t","f")</f>
        <v>f</v>
      </c>
      <c r="F8679" t="str">
        <f t="array" ref="F8679">IF(COUNT(SEARCH(HistorischeRubrieken,CONCATENATE(P8678,U8678,AB8678,AH8678))),"t","f")</f>
        <v>f</v>
      </c>
      <c r="G8679">
        <v>4</v>
      </c>
      <c r="H8679">
        <v>812001</v>
      </c>
      <c r="I8679" t="s">
        <v>5420</v>
      </c>
      <c r="J8679">
        <v>20120115</v>
      </c>
      <c r="K8679">
        <v>20120917</v>
      </c>
      <c r="M8679">
        <v>0</v>
      </c>
      <c r="N8679">
        <v>0</v>
      </c>
      <c r="O8679" t="s">
        <v>5078</v>
      </c>
      <c r="R8679">
        <v>0</v>
      </c>
      <c r="S8679" t="s">
        <v>271</v>
      </c>
      <c r="AA8679" t="s">
        <v>5079</v>
      </c>
      <c r="AC8679">
        <v>1</v>
      </c>
      <c r="AE8679">
        <v>0</v>
      </c>
      <c r="AF8679" t="s">
        <v>271</v>
      </c>
    </row>
    <row r="8680" spans="1:32" x14ac:dyDescent="0.25">
      <c r="A8680" t="str">
        <f t="array" ref="A8680">IF(COUNT(SEARCH(RubriekenHistorisch,CONCATENATE(P8679,U8679,AB8679,AH8679))),"t","f")</f>
        <v>f</v>
      </c>
      <c r="B8680" t="str">
        <f t="shared" si="407"/>
        <v>f</v>
      </c>
      <c r="C8680" t="str">
        <f t="shared" si="408"/>
        <v>f</v>
      </c>
      <c r="D8680" t="str">
        <f t="shared" si="409"/>
        <v>f</v>
      </c>
      <c r="E8680" t="str">
        <f>IF(COUNT(SEARCH({"04.","05.","09.","12."},CONCATENATE(P8679,U8679,AB8679,AH8679))),"t","f")</f>
        <v>f</v>
      </c>
      <c r="F8680" t="str">
        <f t="array" ref="F8680">IF(COUNT(SEARCH(HistorischeRubrieken,CONCATENATE(P8679,U8679,AB8679,AH8679))),"t","f")</f>
        <v>f</v>
      </c>
      <c r="G8680">
        <v>5</v>
      </c>
      <c r="H8680">
        <v>812001</v>
      </c>
      <c r="I8680" t="s">
        <v>5420</v>
      </c>
      <c r="J8680">
        <v>20120917</v>
      </c>
      <c r="M8680">
        <v>0</v>
      </c>
      <c r="N8680">
        <v>0</v>
      </c>
      <c r="O8680" t="s">
        <v>5078</v>
      </c>
      <c r="R8680">
        <v>0</v>
      </c>
      <c r="S8680" t="s">
        <v>271</v>
      </c>
      <c r="AA8680" t="s">
        <v>5079</v>
      </c>
      <c r="AC8680">
        <v>1</v>
      </c>
      <c r="AE8680">
        <v>0</v>
      </c>
      <c r="AF8680" t="s">
        <v>271</v>
      </c>
    </row>
    <row r="8681" spans="1:32" hidden="1" x14ac:dyDescent="0.25">
      <c r="A8681" t="str">
        <f t="array" ref="A8681">IF(COUNT(SEARCH(RubriekenHistorisch,CONCATENATE(P8680,U8680,AB8680,AH8680))),"t","f")</f>
        <v>f</v>
      </c>
      <c r="B8681" t="str">
        <f t="shared" si="407"/>
        <v>f</v>
      </c>
      <c r="C8681" t="str">
        <f t="shared" si="408"/>
        <v>f</v>
      </c>
      <c r="D8681" t="str">
        <f t="shared" si="409"/>
        <v>f</v>
      </c>
      <c r="E8681" t="str">
        <f>IF(COUNT(SEARCH({"04.","05.","09.","12."},CONCATENATE(P8680,U8680,AB8680,AH8680))),"t","f")</f>
        <v>f</v>
      </c>
      <c r="F8681" t="str">
        <f t="array" ref="F8681">IF(COUNT(SEARCH(HistorischeRubrieken,CONCATENATE(P8680,U8680,AB8680,AH8680))),"t","f")</f>
        <v>f</v>
      </c>
      <c r="G8681">
        <v>1</v>
      </c>
      <c r="H8681">
        <v>812002</v>
      </c>
      <c r="I8681" t="s">
        <v>5421</v>
      </c>
      <c r="J8681">
        <v>20120401</v>
      </c>
      <c r="K8681">
        <v>20120901</v>
      </c>
      <c r="M8681">
        <v>0</v>
      </c>
      <c r="N8681">
        <v>0</v>
      </c>
      <c r="T8681" t="s">
        <v>5078</v>
      </c>
      <c r="U8681" t="s">
        <v>5422</v>
      </c>
      <c r="V8681">
        <v>0</v>
      </c>
      <c r="W8681">
        <v>1</v>
      </c>
      <c r="X8681">
        <v>20120402</v>
      </c>
      <c r="Y8681">
        <v>0</v>
      </c>
      <c r="Z8681" t="s">
        <v>271</v>
      </c>
    </row>
    <row r="8682" spans="1:32" hidden="1" x14ac:dyDescent="0.25">
      <c r="A8682" t="str">
        <f t="array" ref="A8682">IF(COUNT(SEARCH(RubriekenHistorisch,CONCATENATE(P8681,U8681,AB8681,AH8681))),"t","f")</f>
        <v>f</v>
      </c>
      <c r="B8682" t="str">
        <f t="shared" si="407"/>
        <v>f</v>
      </c>
      <c r="C8682" t="str">
        <f t="shared" si="408"/>
        <v>t</v>
      </c>
      <c r="D8682" t="str">
        <f t="shared" si="409"/>
        <v>f</v>
      </c>
      <c r="E8682" t="str">
        <f>IF(COUNT(SEARCH({"04.","05.","09.","12."},CONCATENATE(P8681,U8681,AB8681,AH8681))),"t","f")</f>
        <v>f</v>
      </c>
      <c r="F8682" t="str">
        <f t="array" ref="F8682">IF(COUNT(SEARCH(HistorischeRubrieken,CONCATENATE(P8681,U8681,AB8681,AH8681))),"t","f")</f>
        <v>f</v>
      </c>
      <c r="G8682">
        <v>1</v>
      </c>
      <c r="H8682">
        <v>812101</v>
      </c>
      <c r="I8682" t="s">
        <v>5423</v>
      </c>
      <c r="J8682">
        <v>20000601</v>
      </c>
      <c r="K8682">
        <v>20010301</v>
      </c>
      <c r="M8682">
        <v>0</v>
      </c>
      <c r="N8682">
        <v>0</v>
      </c>
      <c r="O8682" t="s">
        <v>5094</v>
      </c>
      <c r="R8682">
        <v>0</v>
      </c>
      <c r="S8682" t="s">
        <v>271</v>
      </c>
      <c r="AA8682" t="s">
        <v>5095</v>
      </c>
      <c r="AC8682">
        <v>1</v>
      </c>
      <c r="AE8682">
        <v>0</v>
      </c>
      <c r="AF8682" t="s">
        <v>271</v>
      </c>
    </row>
    <row r="8683" spans="1:32" hidden="1" x14ac:dyDescent="0.25">
      <c r="A8683" t="str">
        <f t="array" ref="A8683">IF(COUNT(SEARCH(RubriekenHistorisch,CONCATENATE(P8682,U8682,AB8682,AH8682))),"t","f")</f>
        <v>f</v>
      </c>
      <c r="B8683" t="str">
        <f t="shared" si="407"/>
        <v>f</v>
      </c>
      <c r="C8683" t="str">
        <f t="shared" si="408"/>
        <v>f</v>
      </c>
      <c r="D8683" t="str">
        <f t="shared" si="409"/>
        <v>f</v>
      </c>
      <c r="E8683" t="str">
        <f>IF(COUNT(SEARCH({"04.","05.","09.","12."},CONCATENATE(P8682,U8682,AB8682,AH8682))),"t","f")</f>
        <v>f</v>
      </c>
      <c r="F8683" t="str">
        <f t="array" ref="F8683">IF(COUNT(SEARCH(HistorischeRubrieken,CONCATENATE(P8682,U8682,AB8682,AH8682))),"t","f")</f>
        <v>f</v>
      </c>
      <c r="G8683">
        <v>2</v>
      </c>
      <c r="H8683">
        <v>812101</v>
      </c>
      <c r="I8683" t="s">
        <v>5423</v>
      </c>
      <c r="J8683">
        <v>20010301</v>
      </c>
      <c r="K8683">
        <v>20060601</v>
      </c>
      <c r="M8683">
        <v>0</v>
      </c>
      <c r="N8683">
        <v>0</v>
      </c>
      <c r="O8683" t="s">
        <v>5083</v>
      </c>
      <c r="R8683">
        <v>0</v>
      </c>
      <c r="S8683" t="s">
        <v>271</v>
      </c>
      <c r="AA8683" t="s">
        <v>5084</v>
      </c>
      <c r="AC8683">
        <v>1</v>
      </c>
      <c r="AE8683">
        <v>0</v>
      </c>
      <c r="AF8683" t="s">
        <v>271</v>
      </c>
    </row>
    <row r="8684" spans="1:32" hidden="1" x14ac:dyDescent="0.25">
      <c r="A8684" t="str">
        <f t="array" ref="A8684">IF(COUNT(SEARCH(RubriekenHistorisch,CONCATENATE(P8683,U8683,AB8683,AH8683))),"t","f")</f>
        <v>f</v>
      </c>
      <c r="B8684" t="str">
        <f t="shared" si="407"/>
        <v>f</v>
      </c>
      <c r="C8684" t="str">
        <f t="shared" si="408"/>
        <v>f</v>
      </c>
      <c r="D8684" t="str">
        <f t="shared" si="409"/>
        <v>f</v>
      </c>
      <c r="E8684" t="str">
        <f>IF(COUNT(SEARCH({"04.","05.","09.","12."},CONCATENATE(P8683,U8683,AB8683,AH8683))),"t","f")</f>
        <v>f</v>
      </c>
      <c r="F8684" t="str">
        <f t="array" ref="F8684">IF(COUNT(SEARCH(HistorischeRubrieken,CONCATENATE(P8683,U8683,AB8683,AH8683))),"t","f")</f>
        <v>f</v>
      </c>
      <c r="G8684">
        <v>1</v>
      </c>
      <c r="H8684">
        <v>812201</v>
      </c>
      <c r="I8684" t="s">
        <v>5424</v>
      </c>
      <c r="J8684">
        <v>20000601</v>
      </c>
      <c r="K8684">
        <v>20010301</v>
      </c>
      <c r="M8684">
        <v>0</v>
      </c>
      <c r="N8684">
        <v>0</v>
      </c>
      <c r="O8684" t="s">
        <v>5094</v>
      </c>
      <c r="R8684">
        <v>0</v>
      </c>
      <c r="S8684" t="s">
        <v>271</v>
      </c>
      <c r="AA8684" t="s">
        <v>5095</v>
      </c>
      <c r="AC8684">
        <v>1</v>
      </c>
      <c r="AE8684">
        <v>0</v>
      </c>
      <c r="AF8684" t="s">
        <v>271</v>
      </c>
    </row>
    <row r="8685" spans="1:32" hidden="1" x14ac:dyDescent="0.25">
      <c r="A8685" t="str">
        <f t="array" ref="A8685">IF(COUNT(SEARCH(RubriekenHistorisch,CONCATENATE(P8684,U8684,AB8684,AH8684))),"t","f")</f>
        <v>f</v>
      </c>
      <c r="B8685" t="str">
        <f t="shared" si="407"/>
        <v>f</v>
      </c>
      <c r="C8685" t="str">
        <f t="shared" si="408"/>
        <v>f</v>
      </c>
      <c r="D8685" t="str">
        <f t="shared" si="409"/>
        <v>f</v>
      </c>
      <c r="E8685" t="str">
        <f>IF(COUNT(SEARCH({"04.","05.","09.","12."},CONCATENATE(P8684,U8684,AB8684,AH8684))),"t","f")</f>
        <v>f</v>
      </c>
      <c r="F8685" t="str">
        <f t="array" ref="F8685">IF(COUNT(SEARCH(HistorischeRubrieken,CONCATENATE(P8684,U8684,AB8684,AH8684))),"t","f")</f>
        <v>f</v>
      </c>
      <c r="G8685">
        <v>2</v>
      </c>
      <c r="H8685">
        <v>812201</v>
      </c>
      <c r="I8685" t="s">
        <v>5424</v>
      </c>
      <c r="J8685">
        <v>20010301</v>
      </c>
      <c r="K8685">
        <v>20040301</v>
      </c>
      <c r="M8685">
        <v>0</v>
      </c>
      <c r="N8685">
        <v>0</v>
      </c>
      <c r="O8685" t="s">
        <v>5083</v>
      </c>
      <c r="R8685">
        <v>0</v>
      </c>
      <c r="S8685" t="s">
        <v>271</v>
      </c>
      <c r="AA8685" t="s">
        <v>5084</v>
      </c>
      <c r="AC8685">
        <v>1</v>
      </c>
      <c r="AE8685">
        <v>0</v>
      </c>
      <c r="AF8685" t="s">
        <v>271</v>
      </c>
    </row>
    <row r="8686" spans="1:32" hidden="1" x14ac:dyDescent="0.25">
      <c r="A8686" t="str">
        <f t="array" ref="A8686">IF(COUNT(SEARCH(RubriekenHistorisch,CONCATENATE(P8685,U8685,AB8685,AH8685))),"t","f")</f>
        <v>f</v>
      </c>
      <c r="B8686" t="str">
        <f t="shared" si="407"/>
        <v>f</v>
      </c>
      <c r="C8686" t="str">
        <f t="shared" si="408"/>
        <v>f</v>
      </c>
      <c r="D8686" t="str">
        <f t="shared" si="409"/>
        <v>f</v>
      </c>
      <c r="E8686" t="str">
        <f>IF(COUNT(SEARCH({"04.","05.","09.","12."},CONCATENATE(P8685,U8685,AB8685,AH8685))),"t","f")</f>
        <v>f</v>
      </c>
      <c r="F8686" t="str">
        <f t="array" ref="F8686">IF(COUNT(SEARCH(HistorischeRubrieken,CONCATENATE(P8685,U8685,AB8685,AH8685))),"t","f")</f>
        <v>f</v>
      </c>
      <c r="G8686">
        <v>3</v>
      </c>
      <c r="H8686">
        <v>812201</v>
      </c>
      <c r="I8686" t="s">
        <v>5425</v>
      </c>
      <c r="J8686">
        <v>20040301</v>
      </c>
      <c r="K8686">
        <v>20110601</v>
      </c>
      <c r="M8686">
        <v>0</v>
      </c>
      <c r="N8686">
        <v>0</v>
      </c>
      <c r="O8686" t="s">
        <v>5083</v>
      </c>
      <c r="R8686">
        <v>0</v>
      </c>
      <c r="S8686" t="s">
        <v>271</v>
      </c>
      <c r="AA8686" t="s">
        <v>5084</v>
      </c>
      <c r="AC8686">
        <v>1</v>
      </c>
      <c r="AE8686">
        <v>0</v>
      </c>
      <c r="AF8686" t="s">
        <v>271</v>
      </c>
    </row>
    <row r="8687" spans="1:32" hidden="1" x14ac:dyDescent="0.25">
      <c r="A8687" t="str">
        <f t="array" ref="A8687">IF(COUNT(SEARCH(RubriekenHistorisch,CONCATENATE(P8686,U8686,AB8686,AH8686))),"t","f")</f>
        <v>f</v>
      </c>
      <c r="B8687" t="str">
        <f t="shared" si="407"/>
        <v>f</v>
      </c>
      <c r="C8687" t="str">
        <f t="shared" si="408"/>
        <v>f</v>
      </c>
      <c r="D8687" t="str">
        <f t="shared" si="409"/>
        <v>f</v>
      </c>
      <c r="E8687" t="str">
        <f>IF(COUNT(SEARCH({"04.","05.","09.","12."},CONCATENATE(P8686,U8686,AB8686,AH8686))),"t","f")</f>
        <v>f</v>
      </c>
      <c r="F8687" t="str">
        <f t="array" ref="F8687">IF(COUNT(SEARCH(HistorischeRubrieken,CONCATENATE(P8686,U8686,AB8686,AH8686))),"t","f")</f>
        <v>f</v>
      </c>
      <c r="G8687">
        <v>4</v>
      </c>
      <c r="H8687">
        <v>812201</v>
      </c>
      <c r="I8687" t="s">
        <v>5425</v>
      </c>
      <c r="J8687">
        <v>20110601</v>
      </c>
      <c r="K8687">
        <v>20110901</v>
      </c>
      <c r="M8687">
        <v>0</v>
      </c>
      <c r="N8687">
        <v>0</v>
      </c>
      <c r="O8687" t="s">
        <v>5076</v>
      </c>
      <c r="R8687">
        <v>0</v>
      </c>
      <c r="S8687" t="s">
        <v>271</v>
      </c>
      <c r="AA8687" t="s">
        <v>5077</v>
      </c>
      <c r="AC8687">
        <v>1</v>
      </c>
      <c r="AE8687">
        <v>0</v>
      </c>
      <c r="AF8687" t="s">
        <v>271</v>
      </c>
    </row>
    <row r="8688" spans="1:32" hidden="1" x14ac:dyDescent="0.25">
      <c r="A8688" t="str">
        <f t="array" ref="A8688">IF(COUNT(SEARCH(RubriekenHistorisch,CONCATENATE(P8687,U8687,AB8687,AH8687))),"t","f")</f>
        <v>f</v>
      </c>
      <c r="B8688" t="str">
        <f t="shared" si="407"/>
        <v>f</v>
      </c>
      <c r="C8688" t="str">
        <f t="shared" si="408"/>
        <v>f</v>
      </c>
      <c r="D8688" t="str">
        <f t="shared" si="409"/>
        <v>f</v>
      </c>
      <c r="E8688" t="str">
        <f>IF(COUNT(SEARCH({"04.","05.","09.","12."},CONCATENATE(P8687,U8687,AB8687,AH8687))),"t","f")</f>
        <v>f</v>
      </c>
      <c r="F8688" t="str">
        <f t="array" ref="F8688">IF(COUNT(SEARCH(HistorischeRubrieken,CONCATENATE(P8687,U8687,AB8687,AH8687))),"t","f")</f>
        <v>f</v>
      </c>
      <c r="G8688">
        <v>1</v>
      </c>
      <c r="H8688">
        <v>812301</v>
      </c>
      <c r="I8688" t="s">
        <v>5426</v>
      </c>
      <c r="J8688">
        <v>20000601</v>
      </c>
      <c r="K8688">
        <v>20010301</v>
      </c>
      <c r="M8688">
        <v>0</v>
      </c>
      <c r="N8688">
        <v>0</v>
      </c>
      <c r="O8688" t="s">
        <v>5094</v>
      </c>
      <c r="R8688">
        <v>0</v>
      </c>
      <c r="S8688" t="s">
        <v>271</v>
      </c>
      <c r="AA8688" t="s">
        <v>5095</v>
      </c>
      <c r="AC8688">
        <v>1</v>
      </c>
      <c r="AE8688">
        <v>0</v>
      </c>
      <c r="AF8688" t="s">
        <v>271</v>
      </c>
    </row>
    <row r="8689" spans="1:32" hidden="1" x14ac:dyDescent="0.25">
      <c r="A8689" t="str">
        <f t="array" ref="A8689">IF(COUNT(SEARCH(RubriekenHistorisch,CONCATENATE(P8688,U8688,AB8688,AH8688))),"t","f")</f>
        <v>f</v>
      </c>
      <c r="B8689" t="str">
        <f t="shared" si="407"/>
        <v>f</v>
      </c>
      <c r="C8689" t="str">
        <f t="shared" si="408"/>
        <v>f</v>
      </c>
      <c r="D8689" t="str">
        <f t="shared" si="409"/>
        <v>f</v>
      </c>
      <c r="E8689" t="str">
        <f>IF(COUNT(SEARCH({"04.","05.","09.","12."},CONCATENATE(P8688,U8688,AB8688,AH8688))),"t","f")</f>
        <v>f</v>
      </c>
      <c r="F8689" t="str">
        <f t="array" ref="F8689">IF(COUNT(SEARCH(HistorischeRubrieken,CONCATENATE(P8688,U8688,AB8688,AH8688))),"t","f")</f>
        <v>f</v>
      </c>
      <c r="G8689">
        <v>2</v>
      </c>
      <c r="H8689">
        <v>812301</v>
      </c>
      <c r="I8689" t="s">
        <v>5426</v>
      </c>
      <c r="J8689">
        <v>20010301</v>
      </c>
      <c r="K8689">
        <v>20080301</v>
      </c>
      <c r="M8689">
        <v>0</v>
      </c>
      <c r="N8689">
        <v>0</v>
      </c>
      <c r="O8689" t="s">
        <v>5083</v>
      </c>
      <c r="R8689">
        <v>0</v>
      </c>
      <c r="S8689" t="s">
        <v>271</v>
      </c>
      <c r="AA8689" t="s">
        <v>5084</v>
      </c>
      <c r="AC8689">
        <v>1</v>
      </c>
      <c r="AE8689">
        <v>0</v>
      </c>
      <c r="AF8689" t="s">
        <v>271</v>
      </c>
    </row>
    <row r="8690" spans="1:32" hidden="1" x14ac:dyDescent="0.25">
      <c r="A8690" t="str">
        <f t="array" ref="A8690">IF(COUNT(SEARCH(RubriekenHistorisch,CONCATENATE(P8689,U8689,AB8689,AH8689))),"t","f")</f>
        <v>f</v>
      </c>
      <c r="B8690" t="str">
        <f t="shared" si="407"/>
        <v>f</v>
      </c>
      <c r="C8690" t="str">
        <f t="shared" si="408"/>
        <v>f</v>
      </c>
      <c r="D8690" t="str">
        <f t="shared" si="409"/>
        <v>f</v>
      </c>
      <c r="E8690" t="str">
        <f>IF(COUNT(SEARCH({"04.","05.","09.","12."},CONCATENATE(P8689,U8689,AB8689,AH8689))),"t","f")</f>
        <v>f</v>
      </c>
      <c r="F8690" t="str">
        <f t="array" ref="F8690">IF(COUNT(SEARCH(HistorischeRubrieken,CONCATENATE(P8689,U8689,AB8689,AH8689))),"t","f")</f>
        <v>f</v>
      </c>
      <c r="G8690">
        <v>1</v>
      </c>
      <c r="H8690">
        <v>812401</v>
      </c>
      <c r="I8690" t="s">
        <v>5427</v>
      </c>
      <c r="J8690">
        <v>20001201</v>
      </c>
      <c r="K8690">
        <v>20010301</v>
      </c>
      <c r="M8690">
        <v>0</v>
      </c>
      <c r="N8690">
        <v>0</v>
      </c>
      <c r="O8690" t="s">
        <v>5094</v>
      </c>
      <c r="R8690">
        <v>0</v>
      </c>
      <c r="S8690" t="s">
        <v>271</v>
      </c>
      <c r="AA8690" t="s">
        <v>5095</v>
      </c>
      <c r="AC8690">
        <v>1</v>
      </c>
      <c r="AE8690">
        <v>0</v>
      </c>
      <c r="AF8690" t="s">
        <v>271</v>
      </c>
    </row>
    <row r="8691" spans="1:32" hidden="1" x14ac:dyDescent="0.25">
      <c r="A8691" t="str">
        <f t="array" ref="A8691">IF(COUNT(SEARCH(RubriekenHistorisch,CONCATENATE(P8690,U8690,AB8690,AH8690))),"t","f")</f>
        <v>f</v>
      </c>
      <c r="B8691" t="str">
        <f t="shared" si="407"/>
        <v>f</v>
      </c>
      <c r="C8691" t="str">
        <f t="shared" si="408"/>
        <v>f</v>
      </c>
      <c r="D8691" t="str">
        <f t="shared" si="409"/>
        <v>f</v>
      </c>
      <c r="E8691" t="str">
        <f>IF(COUNT(SEARCH({"04.","05.","09.","12."},CONCATENATE(P8690,U8690,AB8690,AH8690))),"t","f")</f>
        <v>f</v>
      </c>
      <c r="F8691" t="str">
        <f t="array" ref="F8691">IF(COUNT(SEARCH(HistorischeRubrieken,CONCATENATE(P8690,U8690,AB8690,AH8690))),"t","f")</f>
        <v>f</v>
      </c>
      <c r="G8691">
        <v>2</v>
      </c>
      <c r="H8691">
        <v>812401</v>
      </c>
      <c r="I8691" t="s">
        <v>5427</v>
      </c>
      <c r="J8691">
        <v>20010301</v>
      </c>
      <c r="K8691">
        <v>20100901</v>
      </c>
      <c r="M8691">
        <v>0</v>
      </c>
      <c r="N8691">
        <v>0</v>
      </c>
      <c r="O8691" t="s">
        <v>5083</v>
      </c>
      <c r="R8691">
        <v>0</v>
      </c>
      <c r="S8691" t="s">
        <v>271</v>
      </c>
      <c r="AA8691" t="s">
        <v>5084</v>
      </c>
      <c r="AC8691">
        <v>1</v>
      </c>
      <c r="AE8691">
        <v>0</v>
      </c>
      <c r="AF8691" t="s">
        <v>271</v>
      </c>
    </row>
    <row r="8692" spans="1:32" hidden="1" x14ac:dyDescent="0.25">
      <c r="A8692" t="str">
        <f t="array" ref="A8692">IF(COUNT(SEARCH(RubriekenHistorisch,CONCATENATE(P8691,U8691,AB8691,AH8691))),"t","f")</f>
        <v>f</v>
      </c>
      <c r="B8692" t="str">
        <f t="shared" si="407"/>
        <v>f</v>
      </c>
      <c r="C8692" t="str">
        <f t="shared" si="408"/>
        <v>f</v>
      </c>
      <c r="D8692" t="str">
        <f t="shared" si="409"/>
        <v>f</v>
      </c>
      <c r="E8692" t="str">
        <f>IF(COUNT(SEARCH({"04.","05.","09.","12."},CONCATENATE(P8691,U8691,AB8691,AH8691))),"t","f")</f>
        <v>f</v>
      </c>
      <c r="F8692" t="str">
        <f t="array" ref="F8692">IF(COUNT(SEARCH(HistorischeRubrieken,CONCATENATE(P8691,U8691,AB8691,AH8691))),"t","f")</f>
        <v>f</v>
      </c>
      <c r="G8692">
        <v>3</v>
      </c>
      <c r="H8692">
        <v>812401</v>
      </c>
      <c r="I8692" t="s">
        <v>5428</v>
      </c>
      <c r="J8692">
        <v>20100901</v>
      </c>
      <c r="K8692">
        <v>20110601</v>
      </c>
      <c r="M8692">
        <v>0</v>
      </c>
      <c r="N8692">
        <v>0</v>
      </c>
      <c r="O8692" t="s">
        <v>5083</v>
      </c>
      <c r="R8692">
        <v>0</v>
      </c>
      <c r="S8692" t="s">
        <v>271</v>
      </c>
      <c r="AA8692" t="s">
        <v>5084</v>
      </c>
      <c r="AC8692">
        <v>1</v>
      </c>
      <c r="AE8692">
        <v>0</v>
      </c>
      <c r="AF8692" t="s">
        <v>271</v>
      </c>
    </row>
    <row r="8693" spans="1:32" hidden="1" x14ac:dyDescent="0.25">
      <c r="A8693" t="str">
        <f t="array" ref="A8693">IF(COUNT(SEARCH(RubriekenHistorisch,CONCATENATE(P8692,U8692,AB8692,AH8692))),"t","f")</f>
        <v>f</v>
      </c>
      <c r="B8693" t="str">
        <f t="shared" si="407"/>
        <v>f</v>
      </c>
      <c r="C8693" t="str">
        <f t="shared" si="408"/>
        <v>f</v>
      </c>
      <c r="D8693" t="str">
        <f t="shared" si="409"/>
        <v>f</v>
      </c>
      <c r="E8693" t="str">
        <f>IF(COUNT(SEARCH({"04.","05.","09.","12."},CONCATENATE(P8692,U8692,AB8692,AH8692))),"t","f")</f>
        <v>f</v>
      </c>
      <c r="F8693" t="str">
        <f t="array" ref="F8693">IF(COUNT(SEARCH(HistorischeRubrieken,CONCATENATE(P8692,U8692,AB8692,AH8692))),"t","f")</f>
        <v>f</v>
      </c>
      <c r="G8693">
        <v>4</v>
      </c>
      <c r="H8693">
        <v>812401</v>
      </c>
      <c r="I8693" t="s">
        <v>5428</v>
      </c>
      <c r="J8693">
        <v>20110601</v>
      </c>
      <c r="K8693">
        <v>20120115</v>
      </c>
      <c r="M8693">
        <v>0</v>
      </c>
      <c r="N8693">
        <v>0</v>
      </c>
      <c r="O8693" t="s">
        <v>5076</v>
      </c>
      <c r="R8693">
        <v>0</v>
      </c>
      <c r="S8693" t="s">
        <v>271</v>
      </c>
      <c r="AA8693" t="s">
        <v>5077</v>
      </c>
      <c r="AC8693">
        <v>1</v>
      </c>
      <c r="AE8693">
        <v>0</v>
      </c>
      <c r="AF8693" t="s">
        <v>271</v>
      </c>
    </row>
    <row r="8694" spans="1:32" hidden="1" x14ac:dyDescent="0.25">
      <c r="A8694" t="str">
        <f t="array" ref="A8694">IF(COUNT(SEARCH(RubriekenHistorisch,CONCATENATE(P8693,U8693,AB8693,AH8693))),"t","f")</f>
        <v>f</v>
      </c>
      <c r="B8694" t="str">
        <f t="shared" si="407"/>
        <v>f</v>
      </c>
      <c r="C8694" t="str">
        <f t="shared" si="408"/>
        <v>f</v>
      </c>
      <c r="D8694" t="str">
        <f t="shared" si="409"/>
        <v>f</v>
      </c>
      <c r="E8694" t="str">
        <f>IF(COUNT(SEARCH({"04.","05.","09.","12."},CONCATENATE(P8693,U8693,AB8693,AH8693))),"t","f")</f>
        <v>f</v>
      </c>
      <c r="F8694" t="str">
        <f t="array" ref="F8694">IF(COUNT(SEARCH(HistorischeRubrieken,CONCATENATE(P8693,U8693,AB8693,AH8693))),"t","f")</f>
        <v>f</v>
      </c>
      <c r="G8694">
        <v>5</v>
      </c>
      <c r="H8694">
        <v>812401</v>
      </c>
      <c r="I8694" t="s">
        <v>5428</v>
      </c>
      <c r="J8694">
        <v>20120115</v>
      </c>
      <c r="K8694">
        <v>20120917</v>
      </c>
      <c r="M8694">
        <v>0</v>
      </c>
      <c r="N8694">
        <v>0</v>
      </c>
      <c r="O8694" t="s">
        <v>5078</v>
      </c>
      <c r="R8694">
        <v>0</v>
      </c>
      <c r="S8694" t="s">
        <v>271</v>
      </c>
      <c r="AA8694" t="s">
        <v>5079</v>
      </c>
      <c r="AC8694">
        <v>1</v>
      </c>
      <c r="AE8694">
        <v>0</v>
      </c>
      <c r="AF8694" t="s">
        <v>271</v>
      </c>
    </row>
    <row r="8695" spans="1:32" x14ac:dyDescent="0.25">
      <c r="A8695" t="str">
        <f t="array" ref="A8695">IF(COUNT(SEARCH(RubriekenHistorisch,CONCATENATE(P8694,U8694,AB8694,AH8694))),"t","f")</f>
        <v>f</v>
      </c>
      <c r="B8695" t="str">
        <f t="shared" si="407"/>
        <v>f</v>
      </c>
      <c r="C8695" t="str">
        <f t="shared" si="408"/>
        <v>f</v>
      </c>
      <c r="D8695" t="str">
        <f t="shared" si="409"/>
        <v>f</v>
      </c>
      <c r="E8695" t="str">
        <f>IF(COUNT(SEARCH({"04.","05.","09.","12."},CONCATENATE(P8694,U8694,AB8694,AH8694))),"t","f")</f>
        <v>f</v>
      </c>
      <c r="F8695" t="str">
        <f t="array" ref="F8695">IF(COUNT(SEARCH(HistorischeRubrieken,CONCATENATE(P8694,U8694,AB8694,AH8694))),"t","f")</f>
        <v>f</v>
      </c>
      <c r="G8695">
        <v>6</v>
      </c>
      <c r="H8695">
        <v>812401</v>
      </c>
      <c r="I8695" t="s">
        <v>5428</v>
      </c>
      <c r="J8695">
        <v>20120917</v>
      </c>
      <c r="M8695">
        <v>0</v>
      </c>
      <c r="N8695">
        <v>0</v>
      </c>
      <c r="O8695" t="s">
        <v>5078</v>
      </c>
      <c r="R8695">
        <v>0</v>
      </c>
      <c r="S8695" t="s">
        <v>271</v>
      </c>
      <c r="AA8695" t="s">
        <v>5079</v>
      </c>
      <c r="AC8695">
        <v>1</v>
      </c>
      <c r="AE8695">
        <v>0</v>
      </c>
      <c r="AF8695" t="s">
        <v>271</v>
      </c>
    </row>
    <row r="8696" spans="1:32" hidden="1" x14ac:dyDescent="0.25">
      <c r="A8696" t="str">
        <f t="array" ref="A8696">IF(COUNT(SEARCH(RubriekenHistorisch,CONCATENATE(P8695,U8695,AB8695,AH8695))),"t","f")</f>
        <v>f</v>
      </c>
      <c r="B8696" t="str">
        <f t="shared" si="407"/>
        <v>f</v>
      </c>
      <c r="C8696" t="str">
        <f t="shared" si="408"/>
        <v>f</v>
      </c>
      <c r="D8696" t="str">
        <f t="shared" si="409"/>
        <v>f</v>
      </c>
      <c r="E8696" t="str">
        <f>IF(COUNT(SEARCH({"04.","05.","09.","12."},CONCATENATE(P8695,U8695,AB8695,AH8695))),"t","f")</f>
        <v>f</v>
      </c>
      <c r="F8696" t="str">
        <f t="array" ref="F8696">IF(COUNT(SEARCH(HistorischeRubrieken,CONCATENATE(P8695,U8695,AB8695,AH8695))),"t","f")</f>
        <v>f</v>
      </c>
      <c r="G8696">
        <v>1</v>
      </c>
      <c r="H8696">
        <v>812501</v>
      </c>
      <c r="I8696" t="s">
        <v>5429</v>
      </c>
      <c r="J8696">
        <v>20001201</v>
      </c>
      <c r="K8696">
        <v>20010301</v>
      </c>
      <c r="M8696">
        <v>0</v>
      </c>
      <c r="N8696">
        <v>0</v>
      </c>
      <c r="O8696" t="s">
        <v>5094</v>
      </c>
      <c r="R8696">
        <v>0</v>
      </c>
      <c r="S8696" t="s">
        <v>271</v>
      </c>
      <c r="AA8696" t="s">
        <v>5095</v>
      </c>
      <c r="AC8696">
        <v>1</v>
      </c>
      <c r="AE8696">
        <v>0</v>
      </c>
      <c r="AF8696" t="s">
        <v>271</v>
      </c>
    </row>
    <row r="8697" spans="1:32" hidden="1" x14ac:dyDescent="0.25">
      <c r="A8697" t="str">
        <f t="array" ref="A8697">IF(COUNT(SEARCH(RubriekenHistorisch,CONCATENATE(P8696,U8696,AB8696,AH8696))),"t","f")</f>
        <v>f</v>
      </c>
      <c r="B8697" t="str">
        <f t="shared" si="407"/>
        <v>f</v>
      </c>
      <c r="C8697" t="str">
        <f t="shared" si="408"/>
        <v>f</v>
      </c>
      <c r="D8697" t="str">
        <f t="shared" si="409"/>
        <v>f</v>
      </c>
      <c r="E8697" t="str">
        <f>IF(COUNT(SEARCH({"04.","05.","09.","12."},CONCATENATE(P8696,U8696,AB8696,AH8696))),"t","f")</f>
        <v>f</v>
      </c>
      <c r="F8697" t="str">
        <f t="array" ref="F8697">IF(COUNT(SEARCH(HistorischeRubrieken,CONCATENATE(P8696,U8696,AB8696,AH8696))),"t","f")</f>
        <v>f</v>
      </c>
      <c r="G8697">
        <v>2</v>
      </c>
      <c r="H8697">
        <v>812501</v>
      </c>
      <c r="I8697" t="s">
        <v>5429</v>
      </c>
      <c r="J8697">
        <v>20010301</v>
      </c>
      <c r="K8697">
        <v>20110601</v>
      </c>
      <c r="M8697">
        <v>0</v>
      </c>
      <c r="N8697">
        <v>0</v>
      </c>
      <c r="O8697" t="s">
        <v>5083</v>
      </c>
      <c r="R8697">
        <v>0</v>
      </c>
      <c r="S8697" t="s">
        <v>271</v>
      </c>
      <c r="AA8697" t="s">
        <v>5084</v>
      </c>
      <c r="AC8697">
        <v>1</v>
      </c>
      <c r="AE8697">
        <v>0</v>
      </c>
      <c r="AF8697" t="s">
        <v>271</v>
      </c>
    </row>
    <row r="8698" spans="1:32" hidden="1" x14ac:dyDescent="0.25">
      <c r="A8698" t="str">
        <f t="array" ref="A8698">IF(COUNT(SEARCH(RubriekenHistorisch,CONCATENATE(P8697,U8697,AB8697,AH8697))),"t","f")</f>
        <v>f</v>
      </c>
      <c r="B8698" t="str">
        <f t="shared" si="407"/>
        <v>f</v>
      </c>
      <c r="C8698" t="str">
        <f t="shared" si="408"/>
        <v>f</v>
      </c>
      <c r="D8698" t="str">
        <f t="shared" si="409"/>
        <v>f</v>
      </c>
      <c r="E8698" t="str">
        <f>IF(COUNT(SEARCH({"04.","05.","09.","12."},CONCATENATE(P8697,U8697,AB8697,AH8697))),"t","f")</f>
        <v>f</v>
      </c>
      <c r="F8698" t="str">
        <f t="array" ref="F8698">IF(COUNT(SEARCH(HistorischeRubrieken,CONCATENATE(P8697,U8697,AB8697,AH8697))),"t","f")</f>
        <v>f</v>
      </c>
      <c r="G8698">
        <v>3</v>
      </c>
      <c r="H8698">
        <v>812501</v>
      </c>
      <c r="I8698" t="s">
        <v>5429</v>
      </c>
      <c r="J8698">
        <v>20110601</v>
      </c>
      <c r="K8698">
        <v>20120115</v>
      </c>
      <c r="M8698">
        <v>0</v>
      </c>
      <c r="N8698">
        <v>0</v>
      </c>
      <c r="O8698" t="s">
        <v>5076</v>
      </c>
      <c r="R8698">
        <v>0</v>
      </c>
      <c r="S8698" t="s">
        <v>271</v>
      </c>
      <c r="AA8698" t="s">
        <v>5077</v>
      </c>
      <c r="AC8698">
        <v>1</v>
      </c>
      <c r="AE8698">
        <v>0</v>
      </c>
      <c r="AF8698" t="s">
        <v>271</v>
      </c>
    </row>
    <row r="8699" spans="1:32" hidden="1" x14ac:dyDescent="0.25">
      <c r="A8699" t="str">
        <f t="array" ref="A8699">IF(COUNT(SEARCH(RubriekenHistorisch,CONCATENATE(P8698,U8698,AB8698,AH8698))),"t","f")</f>
        <v>f</v>
      </c>
      <c r="B8699" t="str">
        <f t="shared" si="407"/>
        <v>f</v>
      </c>
      <c r="C8699" t="str">
        <f t="shared" si="408"/>
        <v>f</v>
      </c>
      <c r="D8699" t="str">
        <f t="shared" si="409"/>
        <v>f</v>
      </c>
      <c r="E8699" t="str">
        <f>IF(COUNT(SEARCH({"04.","05.","09.","12."},CONCATENATE(P8698,U8698,AB8698,AH8698))),"t","f")</f>
        <v>f</v>
      </c>
      <c r="F8699" t="str">
        <f t="array" ref="F8699">IF(COUNT(SEARCH(HistorischeRubrieken,CONCATENATE(P8698,U8698,AB8698,AH8698))),"t","f")</f>
        <v>f</v>
      </c>
      <c r="G8699">
        <v>4</v>
      </c>
      <c r="H8699">
        <v>812501</v>
      </c>
      <c r="I8699" t="s">
        <v>5429</v>
      </c>
      <c r="J8699">
        <v>20120115</v>
      </c>
      <c r="K8699">
        <v>20120917</v>
      </c>
      <c r="M8699">
        <v>0</v>
      </c>
      <c r="N8699">
        <v>0</v>
      </c>
      <c r="O8699" t="s">
        <v>5078</v>
      </c>
      <c r="R8699">
        <v>0</v>
      </c>
      <c r="S8699" t="s">
        <v>271</v>
      </c>
      <c r="AA8699" t="s">
        <v>5079</v>
      </c>
      <c r="AC8699">
        <v>1</v>
      </c>
      <c r="AE8699">
        <v>0</v>
      </c>
      <c r="AF8699" t="s">
        <v>271</v>
      </c>
    </row>
    <row r="8700" spans="1:32" hidden="1" x14ac:dyDescent="0.25">
      <c r="A8700" t="str">
        <f t="array" ref="A8700">IF(COUNT(SEARCH(RubriekenHistorisch,CONCATENATE(P8699,U8699,AB8699,AH8699))),"t","f")</f>
        <v>f</v>
      </c>
      <c r="B8700" t="str">
        <f t="shared" si="407"/>
        <v>f</v>
      </c>
      <c r="C8700" t="str">
        <f t="shared" si="408"/>
        <v>f</v>
      </c>
      <c r="D8700" t="str">
        <f t="shared" si="409"/>
        <v>f</v>
      </c>
      <c r="E8700" t="str">
        <f>IF(COUNT(SEARCH({"04.","05.","09.","12."},CONCATENATE(P8699,U8699,AB8699,AH8699))),"t","f")</f>
        <v>f</v>
      </c>
      <c r="F8700" t="str">
        <f t="array" ref="F8700">IF(COUNT(SEARCH(HistorischeRubrieken,CONCATENATE(P8699,U8699,AB8699,AH8699))),"t","f")</f>
        <v>f</v>
      </c>
      <c r="G8700">
        <v>5</v>
      </c>
      <c r="H8700">
        <v>812501</v>
      </c>
      <c r="I8700" t="s">
        <v>5429</v>
      </c>
      <c r="J8700">
        <v>20120917</v>
      </c>
      <c r="K8700">
        <v>20150401</v>
      </c>
      <c r="M8700">
        <v>0</v>
      </c>
      <c r="N8700">
        <v>0</v>
      </c>
      <c r="O8700" t="s">
        <v>5078</v>
      </c>
      <c r="R8700">
        <v>0</v>
      </c>
      <c r="S8700" t="s">
        <v>271</v>
      </c>
      <c r="AA8700" t="s">
        <v>5079</v>
      </c>
      <c r="AC8700">
        <v>1</v>
      </c>
      <c r="AE8700">
        <v>0</v>
      </c>
      <c r="AF8700" t="s">
        <v>271</v>
      </c>
    </row>
    <row r="8701" spans="1:32" hidden="1" x14ac:dyDescent="0.25">
      <c r="A8701" t="str">
        <f t="array" ref="A8701">IF(COUNT(SEARCH(RubriekenHistorisch,CONCATENATE(P8700,U8700,AB8700,AH8700))),"t","f")</f>
        <v>f</v>
      </c>
      <c r="B8701" t="str">
        <f t="shared" si="407"/>
        <v>f</v>
      </c>
      <c r="C8701" t="str">
        <f t="shared" si="408"/>
        <v>f</v>
      </c>
      <c r="D8701" t="str">
        <f t="shared" si="409"/>
        <v>f</v>
      </c>
      <c r="E8701" t="str">
        <f>IF(COUNT(SEARCH({"04.","05.","09.","12."},CONCATENATE(P8700,U8700,AB8700,AH8700))),"t","f")</f>
        <v>f</v>
      </c>
      <c r="F8701" t="str">
        <f t="array" ref="F8701">IF(COUNT(SEARCH(HistorischeRubrieken,CONCATENATE(P8700,U8700,AB8700,AH8700))),"t","f")</f>
        <v>f</v>
      </c>
      <c r="G8701">
        <v>6</v>
      </c>
      <c r="H8701">
        <v>812501</v>
      </c>
      <c r="I8701" t="s">
        <v>5429</v>
      </c>
      <c r="J8701">
        <v>20150401</v>
      </c>
      <c r="K8701">
        <v>20150501</v>
      </c>
      <c r="M8701">
        <v>0</v>
      </c>
      <c r="N8701">
        <v>0</v>
      </c>
      <c r="U8701" t="s">
        <v>5430</v>
      </c>
      <c r="V8701">
        <v>2</v>
      </c>
      <c r="W8701">
        <v>0</v>
      </c>
      <c r="X8701">
        <v>20150416</v>
      </c>
      <c r="Y8701">
        <v>0</v>
      </c>
      <c r="Z8701" t="s">
        <v>271</v>
      </c>
    </row>
    <row r="8702" spans="1:32" hidden="1" x14ac:dyDescent="0.25">
      <c r="A8702" t="str">
        <f t="array" ref="A8702">IF(COUNT(SEARCH(RubriekenHistorisch,CONCATENATE(P8701,U8701,AB8701,AH8701))),"t","f")</f>
        <v>f</v>
      </c>
      <c r="B8702" t="str">
        <f t="shared" si="407"/>
        <v>f</v>
      </c>
      <c r="C8702" t="str">
        <f t="shared" si="408"/>
        <v>t</v>
      </c>
      <c r="D8702" t="str">
        <f t="shared" si="409"/>
        <v>f</v>
      </c>
      <c r="E8702" t="str">
        <f>IF(COUNT(SEARCH({"04.","05.","09.","12."},CONCATENATE(P8701,U8701,AB8701,AH8701))),"t","f")</f>
        <v>f</v>
      </c>
      <c r="F8702" t="str">
        <f t="array" ref="F8702">IF(COUNT(SEARCH(HistorischeRubrieken,CONCATENATE(P8701,U8701,AB8701,AH8701))),"t","f")</f>
        <v>f</v>
      </c>
      <c r="G8702">
        <v>1</v>
      </c>
      <c r="H8702">
        <v>812502</v>
      </c>
      <c r="I8702" t="s">
        <v>5431</v>
      </c>
      <c r="J8702">
        <v>20120401</v>
      </c>
      <c r="K8702">
        <v>20120901</v>
      </c>
      <c r="M8702">
        <v>0</v>
      </c>
      <c r="N8702">
        <v>0</v>
      </c>
      <c r="T8702" t="s">
        <v>5078</v>
      </c>
      <c r="U8702" t="s">
        <v>5430</v>
      </c>
      <c r="V8702">
        <v>0</v>
      </c>
      <c r="W8702">
        <v>1</v>
      </c>
      <c r="X8702">
        <v>20120402</v>
      </c>
      <c r="Y8702">
        <v>0</v>
      </c>
      <c r="Z8702" t="s">
        <v>271</v>
      </c>
    </row>
    <row r="8703" spans="1:32" hidden="1" x14ac:dyDescent="0.25">
      <c r="A8703" t="str">
        <f t="array" ref="A8703">IF(COUNT(SEARCH(RubriekenHistorisch,CONCATENATE(P8702,U8702,AB8702,AH8702))),"t","f")</f>
        <v>f</v>
      </c>
      <c r="B8703" t="str">
        <f t="shared" si="407"/>
        <v>f</v>
      </c>
      <c r="C8703" t="str">
        <f t="shared" si="408"/>
        <v>t</v>
      </c>
      <c r="D8703" t="str">
        <f t="shared" si="409"/>
        <v>f</v>
      </c>
      <c r="E8703" t="str">
        <f>IF(COUNT(SEARCH({"04.","05.","09.","12."},CONCATENATE(P8702,U8702,AB8702,AH8702))),"t","f")</f>
        <v>f</v>
      </c>
      <c r="F8703" t="str">
        <f t="array" ref="F8703">IF(COUNT(SEARCH(HistorischeRubrieken,CONCATENATE(P8702,U8702,AB8702,AH8702))),"t","f")</f>
        <v>f</v>
      </c>
      <c r="G8703">
        <v>1</v>
      </c>
      <c r="H8703">
        <v>812701</v>
      </c>
      <c r="I8703" t="s">
        <v>5432</v>
      </c>
      <c r="J8703">
        <v>20001201</v>
      </c>
      <c r="K8703">
        <v>20010301</v>
      </c>
      <c r="M8703">
        <v>0</v>
      </c>
      <c r="N8703">
        <v>0</v>
      </c>
      <c r="O8703" t="s">
        <v>5094</v>
      </c>
      <c r="R8703">
        <v>0</v>
      </c>
      <c r="S8703" t="s">
        <v>271</v>
      </c>
      <c r="AA8703" t="s">
        <v>5095</v>
      </c>
      <c r="AC8703">
        <v>1</v>
      </c>
      <c r="AE8703">
        <v>0</v>
      </c>
      <c r="AF8703" t="s">
        <v>271</v>
      </c>
    </row>
    <row r="8704" spans="1:32" hidden="1" x14ac:dyDescent="0.25">
      <c r="A8704" t="str">
        <f t="array" ref="A8704">IF(COUNT(SEARCH(RubriekenHistorisch,CONCATENATE(P8703,U8703,AB8703,AH8703))),"t","f")</f>
        <v>f</v>
      </c>
      <c r="B8704" t="str">
        <f t="shared" si="407"/>
        <v>f</v>
      </c>
      <c r="C8704" t="str">
        <f t="shared" si="408"/>
        <v>f</v>
      </c>
      <c r="D8704" t="str">
        <f t="shared" si="409"/>
        <v>f</v>
      </c>
      <c r="E8704" t="str">
        <f>IF(COUNT(SEARCH({"04.","05.","09.","12."},CONCATENATE(P8703,U8703,AB8703,AH8703))),"t","f")</f>
        <v>f</v>
      </c>
      <c r="F8704" t="str">
        <f t="array" ref="F8704">IF(COUNT(SEARCH(HistorischeRubrieken,CONCATENATE(P8703,U8703,AB8703,AH8703))),"t","f")</f>
        <v>f</v>
      </c>
      <c r="G8704">
        <v>2</v>
      </c>
      <c r="H8704">
        <v>812701</v>
      </c>
      <c r="I8704" t="s">
        <v>5432</v>
      </c>
      <c r="J8704">
        <v>20010301</v>
      </c>
      <c r="K8704">
        <v>20101201</v>
      </c>
      <c r="M8704">
        <v>0</v>
      </c>
      <c r="N8704">
        <v>0</v>
      </c>
      <c r="O8704" t="s">
        <v>5083</v>
      </c>
      <c r="R8704">
        <v>0</v>
      </c>
      <c r="S8704" t="s">
        <v>271</v>
      </c>
      <c r="AA8704" t="s">
        <v>5084</v>
      </c>
      <c r="AC8704">
        <v>1</v>
      </c>
      <c r="AE8704">
        <v>0</v>
      </c>
      <c r="AF8704" t="s">
        <v>271</v>
      </c>
    </row>
    <row r="8705" spans="1:32" hidden="1" x14ac:dyDescent="0.25">
      <c r="A8705" t="str">
        <f t="array" ref="A8705">IF(COUNT(SEARCH(RubriekenHistorisch,CONCATENATE(P8704,U8704,AB8704,AH8704))),"t","f")</f>
        <v>f</v>
      </c>
      <c r="B8705" t="str">
        <f t="shared" si="407"/>
        <v>f</v>
      </c>
      <c r="C8705" t="str">
        <f t="shared" si="408"/>
        <v>f</v>
      </c>
      <c r="D8705" t="str">
        <f t="shared" si="409"/>
        <v>f</v>
      </c>
      <c r="E8705" t="str">
        <f>IF(COUNT(SEARCH({"04.","05.","09.","12."},CONCATENATE(P8704,U8704,AB8704,AH8704))),"t","f")</f>
        <v>f</v>
      </c>
      <c r="F8705" t="str">
        <f t="array" ref="F8705">IF(COUNT(SEARCH(HistorischeRubrieken,CONCATENATE(P8704,U8704,AB8704,AH8704))),"t","f")</f>
        <v>f</v>
      </c>
      <c r="G8705">
        <v>1</v>
      </c>
      <c r="H8705">
        <v>812801</v>
      </c>
      <c r="I8705" t="s">
        <v>5433</v>
      </c>
      <c r="J8705">
        <v>20001201</v>
      </c>
      <c r="K8705">
        <v>20010301</v>
      </c>
      <c r="M8705">
        <v>0</v>
      </c>
      <c r="N8705">
        <v>0</v>
      </c>
      <c r="O8705" t="s">
        <v>5094</v>
      </c>
      <c r="R8705">
        <v>0</v>
      </c>
      <c r="S8705" t="s">
        <v>271</v>
      </c>
      <c r="AA8705" t="s">
        <v>5095</v>
      </c>
      <c r="AC8705">
        <v>1</v>
      </c>
      <c r="AE8705">
        <v>0</v>
      </c>
      <c r="AF8705" t="s">
        <v>271</v>
      </c>
    </row>
    <row r="8706" spans="1:32" hidden="1" x14ac:dyDescent="0.25">
      <c r="A8706" t="str">
        <f t="array" ref="A8706">IF(COUNT(SEARCH(RubriekenHistorisch,CONCATENATE(P8705,U8705,AB8705,AH8705))),"t","f")</f>
        <v>f</v>
      </c>
      <c r="B8706" t="str">
        <f t="shared" si="407"/>
        <v>f</v>
      </c>
      <c r="C8706" t="str">
        <f t="shared" si="408"/>
        <v>f</v>
      </c>
      <c r="D8706" t="str">
        <f t="shared" si="409"/>
        <v>f</v>
      </c>
      <c r="E8706" t="str">
        <f>IF(COUNT(SEARCH({"04.","05.","09.","12."},CONCATENATE(P8705,U8705,AB8705,AH8705))),"t","f")</f>
        <v>f</v>
      </c>
      <c r="F8706" t="str">
        <f t="array" ref="F8706">IF(COUNT(SEARCH(HistorischeRubrieken,CONCATENATE(P8705,U8705,AB8705,AH8705))),"t","f")</f>
        <v>f</v>
      </c>
      <c r="G8706">
        <v>2</v>
      </c>
      <c r="H8706">
        <v>812801</v>
      </c>
      <c r="I8706" t="s">
        <v>5433</v>
      </c>
      <c r="J8706">
        <v>20010301</v>
      </c>
      <c r="K8706">
        <v>20080301</v>
      </c>
      <c r="M8706">
        <v>0</v>
      </c>
      <c r="N8706">
        <v>0</v>
      </c>
      <c r="O8706" t="s">
        <v>5083</v>
      </c>
      <c r="R8706">
        <v>0</v>
      </c>
      <c r="S8706" t="s">
        <v>271</v>
      </c>
      <c r="AA8706" t="s">
        <v>5084</v>
      </c>
      <c r="AC8706">
        <v>1</v>
      </c>
      <c r="AE8706">
        <v>0</v>
      </c>
      <c r="AF8706" t="s">
        <v>271</v>
      </c>
    </row>
    <row r="8707" spans="1:32" hidden="1" x14ac:dyDescent="0.25">
      <c r="A8707" t="str">
        <f t="array" ref="A8707">IF(COUNT(SEARCH(RubriekenHistorisch,CONCATENATE(P8706,U8706,AB8706,AH8706))),"t","f")</f>
        <v>f</v>
      </c>
      <c r="B8707" t="str">
        <f t="shared" ref="B8707:B8770" si="410">IF(COUNT(SEARCH("07.66.20",CONCATENATE(P8706,U8706,AB8706,AH8706))),"t","f")</f>
        <v>f</v>
      </c>
      <c r="C8707" t="str">
        <f t="shared" ref="C8707:C8770" si="411">IF(COUNT(SEARCH("14.40.10",CONCATENATE(P8706,U8706,AB8706,AH8706))),"t","f")</f>
        <v>f</v>
      </c>
      <c r="D8707" t="str">
        <f t="shared" si="409"/>
        <v>f</v>
      </c>
      <c r="E8707" t="str">
        <f>IF(COUNT(SEARCH({"04.","05.","09.","12."},CONCATENATE(P8706,U8706,AB8706,AH8706))),"t","f")</f>
        <v>f</v>
      </c>
      <c r="F8707" t="str">
        <f t="array" ref="F8707">IF(COUNT(SEARCH(HistorischeRubrieken,CONCATENATE(P8706,U8706,AB8706,AH8706))),"t","f")</f>
        <v>f</v>
      </c>
      <c r="G8707">
        <v>1</v>
      </c>
      <c r="H8707">
        <v>812901</v>
      </c>
      <c r="I8707" t="s">
        <v>5434</v>
      </c>
      <c r="J8707">
        <v>20001201</v>
      </c>
      <c r="K8707">
        <v>20010301</v>
      </c>
      <c r="M8707">
        <v>0</v>
      </c>
      <c r="N8707">
        <v>0</v>
      </c>
      <c r="O8707" t="s">
        <v>5094</v>
      </c>
      <c r="R8707">
        <v>0</v>
      </c>
      <c r="S8707" t="s">
        <v>271</v>
      </c>
      <c r="AA8707" t="s">
        <v>5095</v>
      </c>
      <c r="AC8707">
        <v>1</v>
      </c>
      <c r="AE8707">
        <v>0</v>
      </c>
      <c r="AF8707" t="s">
        <v>271</v>
      </c>
    </row>
    <row r="8708" spans="1:32" hidden="1" x14ac:dyDescent="0.25">
      <c r="A8708" t="str">
        <f t="array" ref="A8708">IF(COUNT(SEARCH(RubriekenHistorisch,CONCATENATE(P8707,U8707,AB8707,AH8707))),"t","f")</f>
        <v>f</v>
      </c>
      <c r="B8708" t="str">
        <f t="shared" si="410"/>
        <v>f</v>
      </c>
      <c r="C8708" t="str">
        <f t="shared" si="411"/>
        <v>f</v>
      </c>
      <c r="D8708" t="str">
        <f t="shared" ref="D8708:D8771" si="412">IF(COUNT(SEARCH("- 0",CONCATENATE(P8707,U8707,AB8707,AH8707))),"t","f")</f>
        <v>f</v>
      </c>
      <c r="E8708" t="str">
        <f>IF(COUNT(SEARCH({"04.","05.","09.","12."},CONCATENATE(P8707,U8707,AB8707,AH8707))),"t","f")</f>
        <v>f</v>
      </c>
      <c r="F8708" t="str">
        <f t="array" ref="F8708">IF(COUNT(SEARCH(HistorischeRubrieken,CONCATENATE(P8707,U8707,AB8707,AH8707))),"t","f")</f>
        <v>f</v>
      </c>
      <c r="G8708">
        <v>2</v>
      </c>
      <c r="H8708">
        <v>812901</v>
      </c>
      <c r="I8708" t="s">
        <v>5434</v>
      </c>
      <c r="J8708">
        <v>20010301</v>
      </c>
      <c r="K8708">
        <v>20070601</v>
      </c>
      <c r="M8708">
        <v>0</v>
      </c>
      <c r="N8708">
        <v>0</v>
      </c>
      <c r="O8708" t="s">
        <v>5083</v>
      </c>
      <c r="R8708">
        <v>0</v>
      </c>
      <c r="S8708" t="s">
        <v>271</v>
      </c>
      <c r="AA8708" t="s">
        <v>5084</v>
      </c>
      <c r="AC8708">
        <v>1</v>
      </c>
      <c r="AE8708">
        <v>0</v>
      </c>
      <c r="AF8708" t="s">
        <v>271</v>
      </c>
    </row>
    <row r="8709" spans="1:32" hidden="1" x14ac:dyDescent="0.25">
      <c r="A8709" t="str">
        <f t="array" ref="A8709">IF(COUNT(SEARCH(RubriekenHistorisch,CONCATENATE(P8708,U8708,AB8708,AH8708))),"t","f")</f>
        <v>f</v>
      </c>
      <c r="B8709" t="str">
        <f t="shared" si="410"/>
        <v>f</v>
      </c>
      <c r="C8709" t="str">
        <f t="shared" si="411"/>
        <v>f</v>
      </c>
      <c r="D8709" t="str">
        <f t="shared" si="412"/>
        <v>f</v>
      </c>
      <c r="E8709" t="str">
        <f>IF(COUNT(SEARCH({"04.","05.","09.","12."},CONCATENATE(P8708,U8708,AB8708,AH8708))),"t","f")</f>
        <v>f</v>
      </c>
      <c r="F8709" t="str">
        <f t="array" ref="F8709">IF(COUNT(SEARCH(HistorischeRubrieken,CONCATENATE(P8708,U8708,AB8708,AH8708))),"t","f")</f>
        <v>f</v>
      </c>
      <c r="G8709">
        <v>1</v>
      </c>
      <c r="H8709">
        <v>813001</v>
      </c>
      <c r="I8709" t="s">
        <v>5435</v>
      </c>
      <c r="J8709">
        <v>20030901</v>
      </c>
      <c r="K8709">
        <v>20110601</v>
      </c>
      <c r="M8709">
        <v>0</v>
      </c>
      <c r="N8709">
        <v>0</v>
      </c>
      <c r="O8709" t="s">
        <v>5083</v>
      </c>
      <c r="R8709">
        <v>0</v>
      </c>
      <c r="S8709" t="s">
        <v>271</v>
      </c>
      <c r="AA8709" t="s">
        <v>5084</v>
      </c>
      <c r="AC8709">
        <v>1</v>
      </c>
      <c r="AE8709">
        <v>0</v>
      </c>
      <c r="AF8709" t="s">
        <v>271</v>
      </c>
    </row>
    <row r="8710" spans="1:32" hidden="1" x14ac:dyDescent="0.25">
      <c r="A8710" t="str">
        <f t="array" ref="A8710">IF(COUNT(SEARCH(RubriekenHistorisch,CONCATENATE(P8709,U8709,AB8709,AH8709))),"t","f")</f>
        <v>f</v>
      </c>
      <c r="B8710" t="str">
        <f t="shared" si="410"/>
        <v>f</v>
      </c>
      <c r="C8710" t="str">
        <f t="shared" si="411"/>
        <v>f</v>
      </c>
      <c r="D8710" t="str">
        <f t="shared" si="412"/>
        <v>f</v>
      </c>
      <c r="E8710" t="str">
        <f>IF(COUNT(SEARCH({"04.","05.","09.","12."},CONCATENATE(P8709,U8709,AB8709,AH8709))),"t","f")</f>
        <v>f</v>
      </c>
      <c r="F8710" t="str">
        <f t="array" ref="F8710">IF(COUNT(SEARCH(HistorischeRubrieken,CONCATENATE(P8709,U8709,AB8709,AH8709))),"t","f")</f>
        <v>f</v>
      </c>
      <c r="G8710">
        <v>2</v>
      </c>
      <c r="H8710">
        <v>813001</v>
      </c>
      <c r="I8710" t="s">
        <v>5435</v>
      </c>
      <c r="J8710">
        <v>20110601</v>
      </c>
      <c r="K8710">
        <v>20120115</v>
      </c>
      <c r="M8710">
        <v>0</v>
      </c>
      <c r="N8710">
        <v>0</v>
      </c>
      <c r="O8710" t="s">
        <v>5076</v>
      </c>
      <c r="R8710">
        <v>0</v>
      </c>
      <c r="S8710" t="s">
        <v>271</v>
      </c>
      <c r="AA8710" t="s">
        <v>5077</v>
      </c>
      <c r="AC8710">
        <v>1</v>
      </c>
      <c r="AE8710">
        <v>0</v>
      </c>
      <c r="AF8710" t="s">
        <v>271</v>
      </c>
    </row>
    <row r="8711" spans="1:32" hidden="1" x14ac:dyDescent="0.25">
      <c r="A8711" t="str">
        <f t="array" ref="A8711">IF(COUNT(SEARCH(RubriekenHistorisch,CONCATENATE(P8710,U8710,AB8710,AH8710))),"t","f")</f>
        <v>f</v>
      </c>
      <c r="B8711" t="str">
        <f t="shared" si="410"/>
        <v>f</v>
      </c>
      <c r="C8711" t="str">
        <f t="shared" si="411"/>
        <v>f</v>
      </c>
      <c r="D8711" t="str">
        <f t="shared" si="412"/>
        <v>f</v>
      </c>
      <c r="E8711" t="str">
        <f>IF(COUNT(SEARCH({"04.","05.","09.","12."},CONCATENATE(P8710,U8710,AB8710,AH8710))),"t","f")</f>
        <v>f</v>
      </c>
      <c r="F8711" t="str">
        <f t="array" ref="F8711">IF(COUNT(SEARCH(HistorischeRubrieken,CONCATENATE(P8710,U8710,AB8710,AH8710))),"t","f")</f>
        <v>f</v>
      </c>
      <c r="G8711">
        <v>3</v>
      </c>
      <c r="H8711">
        <v>813001</v>
      </c>
      <c r="I8711" t="s">
        <v>5435</v>
      </c>
      <c r="J8711">
        <v>20120115</v>
      </c>
      <c r="K8711">
        <v>20120903</v>
      </c>
      <c r="M8711">
        <v>0</v>
      </c>
      <c r="N8711">
        <v>0</v>
      </c>
      <c r="O8711" t="s">
        <v>5078</v>
      </c>
      <c r="R8711">
        <v>0</v>
      </c>
      <c r="S8711" t="s">
        <v>271</v>
      </c>
      <c r="AA8711" t="s">
        <v>5079</v>
      </c>
      <c r="AC8711">
        <v>1</v>
      </c>
      <c r="AE8711">
        <v>0</v>
      </c>
      <c r="AF8711" t="s">
        <v>271</v>
      </c>
    </row>
    <row r="8712" spans="1:32" x14ac:dyDescent="0.25">
      <c r="A8712" t="str">
        <f t="array" ref="A8712">IF(COUNT(SEARCH(RubriekenHistorisch,CONCATENATE(P8711,U8711,AB8711,AH8711))),"t","f")</f>
        <v>f</v>
      </c>
      <c r="B8712" t="str">
        <f t="shared" si="410"/>
        <v>f</v>
      </c>
      <c r="C8712" t="str">
        <f t="shared" si="411"/>
        <v>f</v>
      </c>
      <c r="D8712" t="str">
        <f t="shared" si="412"/>
        <v>f</v>
      </c>
      <c r="E8712" t="str">
        <f>IF(COUNT(SEARCH({"04.","05.","09.","12."},CONCATENATE(P8711,U8711,AB8711,AH8711))),"t","f")</f>
        <v>f</v>
      </c>
      <c r="F8712" t="str">
        <f t="array" ref="F8712">IF(COUNT(SEARCH(HistorischeRubrieken,CONCATENATE(P8711,U8711,AB8711,AH8711))),"t","f")</f>
        <v>f</v>
      </c>
      <c r="G8712">
        <v>4</v>
      </c>
      <c r="H8712">
        <v>813001</v>
      </c>
      <c r="I8712" t="s">
        <v>5435</v>
      </c>
      <c r="J8712">
        <v>20120903</v>
      </c>
      <c r="M8712">
        <v>0</v>
      </c>
      <c r="N8712">
        <v>0</v>
      </c>
      <c r="O8712" t="s">
        <v>5078</v>
      </c>
      <c r="R8712">
        <v>0</v>
      </c>
      <c r="S8712" t="s">
        <v>271</v>
      </c>
      <c r="AA8712" t="s">
        <v>5079</v>
      </c>
      <c r="AC8712">
        <v>1</v>
      </c>
      <c r="AE8712">
        <v>0</v>
      </c>
      <c r="AF8712" t="s">
        <v>271</v>
      </c>
    </row>
    <row r="8713" spans="1:32" hidden="1" x14ac:dyDescent="0.25">
      <c r="A8713" t="str">
        <f t="array" ref="A8713">IF(COUNT(SEARCH(RubriekenHistorisch,CONCATENATE(P8712,U8712,AB8712,AH8712))),"t","f")</f>
        <v>f</v>
      </c>
      <c r="B8713" t="str">
        <f t="shared" si="410"/>
        <v>f</v>
      </c>
      <c r="C8713" t="str">
        <f t="shared" si="411"/>
        <v>f</v>
      </c>
      <c r="D8713" t="str">
        <f t="shared" si="412"/>
        <v>f</v>
      </c>
      <c r="E8713" t="str">
        <f>IF(COUNT(SEARCH({"04.","05.","09.","12."},CONCATENATE(P8712,U8712,AB8712,AH8712))),"t","f")</f>
        <v>f</v>
      </c>
      <c r="F8713" t="str">
        <f t="array" ref="F8713">IF(COUNT(SEARCH(HistorischeRubrieken,CONCATENATE(P8712,U8712,AB8712,AH8712))),"t","f")</f>
        <v>f</v>
      </c>
      <c r="G8713">
        <v>1</v>
      </c>
      <c r="H8713">
        <v>813002</v>
      </c>
      <c r="I8713" t="s">
        <v>5436</v>
      </c>
      <c r="J8713">
        <v>20120401</v>
      </c>
      <c r="K8713">
        <v>20120901</v>
      </c>
      <c r="M8713">
        <v>0</v>
      </c>
      <c r="N8713">
        <v>0</v>
      </c>
      <c r="T8713" t="s">
        <v>5078</v>
      </c>
      <c r="U8713" t="s">
        <v>5437</v>
      </c>
      <c r="V8713">
        <v>0</v>
      </c>
      <c r="W8713">
        <v>1</v>
      </c>
      <c r="X8713">
        <v>20120402</v>
      </c>
      <c r="Y8713">
        <v>0</v>
      </c>
      <c r="Z8713" t="s">
        <v>271</v>
      </c>
    </row>
    <row r="8714" spans="1:32" hidden="1" x14ac:dyDescent="0.25">
      <c r="A8714" t="str">
        <f t="array" ref="A8714">IF(COUNT(SEARCH(RubriekenHistorisch,CONCATENATE(P8713,U8713,AB8713,AH8713))),"t","f")</f>
        <v>f</v>
      </c>
      <c r="B8714" t="str">
        <f t="shared" si="410"/>
        <v>f</v>
      </c>
      <c r="C8714" t="str">
        <f t="shared" si="411"/>
        <v>t</v>
      </c>
      <c r="D8714" t="str">
        <f t="shared" si="412"/>
        <v>f</v>
      </c>
      <c r="E8714" t="str">
        <f>IF(COUNT(SEARCH({"04.","05.","09.","12."},CONCATENATE(P8713,U8713,AB8713,AH8713))),"t","f")</f>
        <v>f</v>
      </c>
      <c r="F8714" t="str">
        <f t="array" ref="F8714">IF(COUNT(SEARCH(HistorischeRubrieken,CONCATENATE(P8713,U8713,AB8713,AH8713))),"t","f")</f>
        <v>f</v>
      </c>
      <c r="G8714">
        <v>1</v>
      </c>
      <c r="H8714">
        <v>813101</v>
      </c>
      <c r="I8714" t="s">
        <v>5438</v>
      </c>
      <c r="J8714">
        <v>20001201</v>
      </c>
      <c r="K8714">
        <v>20010301</v>
      </c>
      <c r="M8714">
        <v>0</v>
      </c>
      <c r="N8714">
        <v>0</v>
      </c>
      <c r="O8714" t="s">
        <v>5094</v>
      </c>
      <c r="R8714">
        <v>0</v>
      </c>
      <c r="S8714" t="s">
        <v>271</v>
      </c>
      <c r="AA8714" t="s">
        <v>5095</v>
      </c>
      <c r="AC8714">
        <v>1</v>
      </c>
      <c r="AE8714">
        <v>0</v>
      </c>
      <c r="AF8714" t="s">
        <v>271</v>
      </c>
    </row>
    <row r="8715" spans="1:32" hidden="1" x14ac:dyDescent="0.25">
      <c r="A8715" t="str">
        <f t="array" ref="A8715">IF(COUNT(SEARCH(RubriekenHistorisch,CONCATENATE(P8714,U8714,AB8714,AH8714))),"t","f")</f>
        <v>f</v>
      </c>
      <c r="B8715" t="str">
        <f t="shared" si="410"/>
        <v>f</v>
      </c>
      <c r="C8715" t="str">
        <f t="shared" si="411"/>
        <v>f</v>
      </c>
      <c r="D8715" t="str">
        <f t="shared" si="412"/>
        <v>f</v>
      </c>
      <c r="E8715" t="str">
        <f>IF(COUNT(SEARCH({"04.","05.","09.","12."},CONCATENATE(P8714,U8714,AB8714,AH8714))),"t","f")</f>
        <v>f</v>
      </c>
      <c r="F8715" t="str">
        <f t="array" ref="F8715">IF(COUNT(SEARCH(HistorischeRubrieken,CONCATENATE(P8714,U8714,AB8714,AH8714))),"t","f")</f>
        <v>f</v>
      </c>
      <c r="G8715">
        <v>2</v>
      </c>
      <c r="H8715">
        <v>813101</v>
      </c>
      <c r="I8715" t="s">
        <v>5438</v>
      </c>
      <c r="J8715">
        <v>20010301</v>
      </c>
      <c r="K8715">
        <v>20050901</v>
      </c>
      <c r="M8715">
        <v>0</v>
      </c>
      <c r="N8715">
        <v>0</v>
      </c>
      <c r="O8715" t="s">
        <v>5083</v>
      </c>
      <c r="R8715">
        <v>0</v>
      </c>
      <c r="S8715" t="s">
        <v>271</v>
      </c>
      <c r="AA8715" t="s">
        <v>5084</v>
      </c>
      <c r="AC8715">
        <v>1</v>
      </c>
      <c r="AE8715">
        <v>0</v>
      </c>
      <c r="AF8715" t="s">
        <v>271</v>
      </c>
    </row>
    <row r="8716" spans="1:32" hidden="1" x14ac:dyDescent="0.25">
      <c r="A8716" t="str">
        <f t="array" ref="A8716">IF(COUNT(SEARCH(RubriekenHistorisch,CONCATENATE(P8715,U8715,AB8715,AH8715))),"t","f")</f>
        <v>f</v>
      </c>
      <c r="B8716" t="str">
        <f t="shared" si="410"/>
        <v>f</v>
      </c>
      <c r="C8716" t="str">
        <f t="shared" si="411"/>
        <v>f</v>
      </c>
      <c r="D8716" t="str">
        <f t="shared" si="412"/>
        <v>f</v>
      </c>
      <c r="E8716" t="str">
        <f>IF(COUNT(SEARCH({"04.","05.","09.","12."},CONCATENATE(P8715,U8715,AB8715,AH8715))),"t","f")</f>
        <v>f</v>
      </c>
      <c r="F8716" t="str">
        <f t="array" ref="F8716">IF(COUNT(SEARCH(HistorischeRubrieken,CONCATENATE(P8715,U8715,AB8715,AH8715))),"t","f")</f>
        <v>f</v>
      </c>
      <c r="G8716">
        <v>3</v>
      </c>
      <c r="H8716">
        <v>813101</v>
      </c>
      <c r="I8716" t="s">
        <v>5439</v>
      </c>
      <c r="J8716">
        <v>20050901</v>
      </c>
      <c r="K8716">
        <v>20110601</v>
      </c>
      <c r="M8716">
        <v>0</v>
      </c>
      <c r="N8716">
        <v>0</v>
      </c>
      <c r="O8716" t="s">
        <v>5083</v>
      </c>
      <c r="R8716">
        <v>0</v>
      </c>
      <c r="S8716" t="s">
        <v>271</v>
      </c>
      <c r="AA8716" t="s">
        <v>5084</v>
      </c>
      <c r="AC8716">
        <v>1</v>
      </c>
      <c r="AE8716">
        <v>0</v>
      </c>
      <c r="AF8716" t="s">
        <v>271</v>
      </c>
    </row>
    <row r="8717" spans="1:32" hidden="1" x14ac:dyDescent="0.25">
      <c r="A8717" t="str">
        <f t="array" ref="A8717">IF(COUNT(SEARCH(RubriekenHistorisch,CONCATENATE(P8716,U8716,AB8716,AH8716))),"t","f")</f>
        <v>f</v>
      </c>
      <c r="B8717" t="str">
        <f t="shared" si="410"/>
        <v>f</v>
      </c>
      <c r="C8717" t="str">
        <f t="shared" si="411"/>
        <v>f</v>
      </c>
      <c r="D8717" t="str">
        <f t="shared" si="412"/>
        <v>f</v>
      </c>
      <c r="E8717" t="str">
        <f>IF(COUNT(SEARCH({"04.","05.","09.","12."},CONCATENATE(P8716,U8716,AB8716,AH8716))),"t","f")</f>
        <v>f</v>
      </c>
      <c r="F8717" t="str">
        <f t="array" ref="F8717">IF(COUNT(SEARCH(HistorischeRubrieken,CONCATENATE(P8716,U8716,AB8716,AH8716))),"t","f")</f>
        <v>f</v>
      </c>
      <c r="G8717">
        <v>4</v>
      </c>
      <c r="H8717">
        <v>813101</v>
      </c>
      <c r="I8717" t="s">
        <v>5439</v>
      </c>
      <c r="J8717">
        <v>20110601</v>
      </c>
      <c r="K8717">
        <v>20120115</v>
      </c>
      <c r="M8717">
        <v>0</v>
      </c>
      <c r="N8717">
        <v>0</v>
      </c>
      <c r="O8717" t="s">
        <v>5076</v>
      </c>
      <c r="R8717">
        <v>0</v>
      </c>
      <c r="S8717" t="s">
        <v>271</v>
      </c>
      <c r="AA8717" t="s">
        <v>5077</v>
      </c>
      <c r="AC8717">
        <v>1</v>
      </c>
      <c r="AE8717">
        <v>0</v>
      </c>
      <c r="AF8717" t="s">
        <v>271</v>
      </c>
    </row>
    <row r="8718" spans="1:32" hidden="1" x14ac:dyDescent="0.25">
      <c r="A8718" t="str">
        <f t="array" ref="A8718">IF(COUNT(SEARCH(RubriekenHistorisch,CONCATENATE(P8717,U8717,AB8717,AH8717))),"t","f")</f>
        <v>f</v>
      </c>
      <c r="B8718" t="str">
        <f t="shared" si="410"/>
        <v>f</v>
      </c>
      <c r="C8718" t="str">
        <f t="shared" si="411"/>
        <v>f</v>
      </c>
      <c r="D8718" t="str">
        <f t="shared" si="412"/>
        <v>f</v>
      </c>
      <c r="E8718" t="str">
        <f>IF(COUNT(SEARCH({"04.","05.","09.","12."},CONCATENATE(P8717,U8717,AB8717,AH8717))),"t","f")</f>
        <v>f</v>
      </c>
      <c r="F8718" t="str">
        <f t="array" ref="F8718">IF(COUNT(SEARCH(HistorischeRubrieken,CONCATENATE(P8717,U8717,AB8717,AH8717))),"t","f")</f>
        <v>f</v>
      </c>
      <c r="G8718">
        <v>5</v>
      </c>
      <c r="H8718">
        <v>813101</v>
      </c>
      <c r="I8718" t="s">
        <v>5439</v>
      </c>
      <c r="J8718">
        <v>20120115</v>
      </c>
      <c r="K8718">
        <v>20120917</v>
      </c>
      <c r="M8718">
        <v>0</v>
      </c>
      <c r="N8718">
        <v>0</v>
      </c>
      <c r="O8718" t="s">
        <v>5078</v>
      </c>
      <c r="R8718">
        <v>0</v>
      </c>
      <c r="S8718" t="s">
        <v>271</v>
      </c>
      <c r="AA8718" t="s">
        <v>5079</v>
      </c>
      <c r="AC8718">
        <v>1</v>
      </c>
      <c r="AE8718">
        <v>0</v>
      </c>
      <c r="AF8718" t="s">
        <v>271</v>
      </c>
    </row>
    <row r="8719" spans="1:32" hidden="1" x14ac:dyDescent="0.25">
      <c r="A8719" t="str">
        <f t="array" ref="A8719">IF(COUNT(SEARCH(RubriekenHistorisch,CONCATENATE(P8718,U8718,AB8718,AH8718))),"t","f")</f>
        <v>f</v>
      </c>
      <c r="B8719" t="str">
        <f t="shared" si="410"/>
        <v>f</v>
      </c>
      <c r="C8719" t="str">
        <f t="shared" si="411"/>
        <v>f</v>
      </c>
      <c r="D8719" t="str">
        <f t="shared" si="412"/>
        <v>f</v>
      </c>
      <c r="E8719" t="str">
        <f>IF(COUNT(SEARCH({"04.","05.","09.","12."},CONCATENATE(P8718,U8718,AB8718,AH8718))),"t","f")</f>
        <v>f</v>
      </c>
      <c r="F8719" t="str">
        <f t="array" ref="F8719">IF(COUNT(SEARCH(HistorischeRubrieken,CONCATENATE(P8718,U8718,AB8718,AH8718))),"t","f")</f>
        <v>f</v>
      </c>
      <c r="G8719">
        <v>6</v>
      </c>
      <c r="H8719">
        <v>813101</v>
      </c>
      <c r="I8719" t="s">
        <v>5439</v>
      </c>
      <c r="J8719">
        <v>20120917</v>
      </c>
      <c r="K8719">
        <v>20161101</v>
      </c>
      <c r="M8719">
        <v>0</v>
      </c>
      <c r="N8719">
        <v>0</v>
      </c>
      <c r="O8719" t="s">
        <v>5078</v>
      </c>
      <c r="R8719">
        <v>0</v>
      </c>
      <c r="S8719" t="s">
        <v>271</v>
      </c>
      <c r="AA8719" t="s">
        <v>5079</v>
      </c>
      <c r="AC8719">
        <v>1</v>
      </c>
      <c r="AE8719">
        <v>0</v>
      </c>
      <c r="AF8719" t="s">
        <v>271</v>
      </c>
    </row>
    <row r="8720" spans="1:32" hidden="1" x14ac:dyDescent="0.25">
      <c r="A8720" t="str">
        <f t="array" ref="A8720">IF(COUNT(SEARCH(RubriekenHistorisch,CONCATENATE(P8719,U8719,AB8719,AH8719))),"t","f")</f>
        <v>f</v>
      </c>
      <c r="B8720" t="str">
        <f t="shared" si="410"/>
        <v>f</v>
      </c>
      <c r="C8720" t="str">
        <f t="shared" si="411"/>
        <v>f</v>
      </c>
      <c r="D8720" t="str">
        <f t="shared" si="412"/>
        <v>f</v>
      </c>
      <c r="E8720" t="str">
        <f>IF(COUNT(SEARCH({"04.","05.","09.","12."},CONCATENATE(P8719,U8719,AB8719,AH8719))),"t","f")</f>
        <v>f</v>
      </c>
      <c r="F8720" t="str">
        <f t="array" ref="F8720">IF(COUNT(SEARCH(HistorischeRubrieken,CONCATENATE(P8719,U8719,AB8719,AH8719))),"t","f")</f>
        <v>f</v>
      </c>
      <c r="G8720">
        <v>7</v>
      </c>
      <c r="H8720">
        <v>813101</v>
      </c>
      <c r="I8720" t="s">
        <v>5439</v>
      </c>
      <c r="J8720">
        <v>20161101</v>
      </c>
      <c r="K8720">
        <v>20161201</v>
      </c>
      <c r="M8720">
        <v>0</v>
      </c>
      <c r="N8720">
        <v>0</v>
      </c>
      <c r="U8720" t="s">
        <v>6873</v>
      </c>
      <c r="V8720">
        <v>2</v>
      </c>
      <c r="W8720">
        <v>0</v>
      </c>
      <c r="X8720">
        <v>20161114</v>
      </c>
      <c r="Y8720">
        <v>0</v>
      </c>
      <c r="Z8720" t="s">
        <v>271</v>
      </c>
    </row>
    <row r="8721" spans="1:32" hidden="1" x14ac:dyDescent="0.25">
      <c r="A8721" t="str">
        <f t="array" ref="A8721">IF(COUNT(SEARCH(RubriekenHistorisch,CONCATENATE(P8720,U8720,AB8720,AH8720))),"t","f")</f>
        <v>f</v>
      </c>
      <c r="B8721" t="str">
        <f t="shared" si="410"/>
        <v>f</v>
      </c>
      <c r="C8721" t="str">
        <f t="shared" si="411"/>
        <v>t</v>
      </c>
      <c r="D8721" t="str">
        <f t="shared" si="412"/>
        <v>f</v>
      </c>
      <c r="E8721" t="str">
        <f>IF(COUNT(SEARCH({"04.","05.","09.","12."},CONCATENATE(P8720,U8720,AB8720,AH8720))),"t","f")</f>
        <v>f</v>
      </c>
      <c r="F8721" t="str">
        <f t="array" ref="F8721">IF(COUNT(SEARCH(HistorischeRubrieken,CONCATENATE(P8720,U8720,AB8720,AH8720))),"t","f")</f>
        <v>f</v>
      </c>
      <c r="G8721">
        <v>1</v>
      </c>
      <c r="H8721">
        <v>813201</v>
      </c>
      <c r="I8721" t="s">
        <v>5440</v>
      </c>
      <c r="J8721">
        <v>20001201</v>
      </c>
      <c r="K8721">
        <v>20010301</v>
      </c>
      <c r="M8721">
        <v>0</v>
      </c>
      <c r="N8721">
        <v>0</v>
      </c>
      <c r="O8721" t="s">
        <v>5094</v>
      </c>
      <c r="R8721">
        <v>0</v>
      </c>
      <c r="S8721" t="s">
        <v>271</v>
      </c>
      <c r="AA8721" t="s">
        <v>5095</v>
      </c>
      <c r="AC8721">
        <v>1</v>
      </c>
      <c r="AE8721">
        <v>0</v>
      </c>
      <c r="AF8721" t="s">
        <v>271</v>
      </c>
    </row>
    <row r="8722" spans="1:32" hidden="1" x14ac:dyDescent="0.25">
      <c r="A8722" t="str">
        <f t="array" ref="A8722">IF(COUNT(SEARCH(RubriekenHistorisch,CONCATENATE(P8721,U8721,AB8721,AH8721))),"t","f")</f>
        <v>f</v>
      </c>
      <c r="B8722" t="str">
        <f t="shared" si="410"/>
        <v>f</v>
      </c>
      <c r="C8722" t="str">
        <f t="shared" si="411"/>
        <v>f</v>
      </c>
      <c r="D8722" t="str">
        <f t="shared" si="412"/>
        <v>f</v>
      </c>
      <c r="E8722" t="str">
        <f>IF(COUNT(SEARCH({"04.","05.","09.","12."},CONCATENATE(P8721,U8721,AB8721,AH8721))),"t","f")</f>
        <v>f</v>
      </c>
      <c r="F8722" t="str">
        <f t="array" ref="F8722">IF(COUNT(SEARCH(HistorischeRubrieken,CONCATENATE(P8721,U8721,AB8721,AH8721))),"t","f")</f>
        <v>f</v>
      </c>
      <c r="G8722">
        <v>2</v>
      </c>
      <c r="H8722">
        <v>813201</v>
      </c>
      <c r="I8722" t="s">
        <v>5440</v>
      </c>
      <c r="J8722">
        <v>20010301</v>
      </c>
      <c r="K8722">
        <v>20040901</v>
      </c>
      <c r="M8722">
        <v>0</v>
      </c>
      <c r="N8722">
        <v>0</v>
      </c>
      <c r="O8722" t="s">
        <v>5083</v>
      </c>
      <c r="R8722">
        <v>0</v>
      </c>
      <c r="S8722" t="s">
        <v>271</v>
      </c>
      <c r="AA8722" t="s">
        <v>5084</v>
      </c>
      <c r="AC8722">
        <v>1</v>
      </c>
      <c r="AE8722">
        <v>0</v>
      </c>
      <c r="AF8722" t="s">
        <v>271</v>
      </c>
    </row>
    <row r="8723" spans="1:32" hidden="1" x14ac:dyDescent="0.25">
      <c r="A8723" t="str">
        <f t="array" ref="A8723">IF(COUNT(SEARCH(RubriekenHistorisch,CONCATENATE(P8722,U8722,AB8722,AH8722))),"t","f")</f>
        <v>f</v>
      </c>
      <c r="B8723" t="str">
        <f t="shared" si="410"/>
        <v>f</v>
      </c>
      <c r="C8723" t="str">
        <f t="shared" si="411"/>
        <v>f</v>
      </c>
      <c r="D8723" t="str">
        <f t="shared" si="412"/>
        <v>f</v>
      </c>
      <c r="E8723" t="str">
        <f>IF(COUNT(SEARCH({"04.","05.","09.","12."},CONCATENATE(P8722,U8722,AB8722,AH8722))),"t","f")</f>
        <v>f</v>
      </c>
      <c r="F8723" t="str">
        <f t="array" ref="F8723">IF(COUNT(SEARCH(HistorischeRubrieken,CONCATENATE(P8722,U8722,AB8722,AH8722))),"t","f")</f>
        <v>f</v>
      </c>
      <c r="G8723">
        <v>1</v>
      </c>
      <c r="H8723">
        <v>813301</v>
      </c>
      <c r="I8723" t="s">
        <v>5441</v>
      </c>
      <c r="J8723">
        <v>20001201</v>
      </c>
      <c r="K8723">
        <v>20010301</v>
      </c>
      <c r="M8723">
        <v>0</v>
      </c>
      <c r="N8723">
        <v>0</v>
      </c>
      <c r="O8723" t="s">
        <v>5117</v>
      </c>
      <c r="R8723">
        <v>0</v>
      </c>
      <c r="S8723" t="s">
        <v>271</v>
      </c>
      <c r="AA8723" t="s">
        <v>5095</v>
      </c>
      <c r="AC8723">
        <v>1</v>
      </c>
      <c r="AE8723">
        <v>0</v>
      </c>
      <c r="AF8723" t="s">
        <v>271</v>
      </c>
    </row>
    <row r="8724" spans="1:32" hidden="1" x14ac:dyDescent="0.25">
      <c r="A8724" t="str">
        <f t="array" ref="A8724">IF(COUNT(SEARCH(RubriekenHistorisch,CONCATENATE(P8723,U8723,AB8723,AH8723))),"t","f")</f>
        <v>f</v>
      </c>
      <c r="B8724" t="str">
        <f t="shared" si="410"/>
        <v>f</v>
      </c>
      <c r="C8724" t="str">
        <f t="shared" si="411"/>
        <v>f</v>
      </c>
      <c r="D8724" t="str">
        <f t="shared" si="412"/>
        <v>f</v>
      </c>
      <c r="E8724" t="str">
        <f>IF(COUNT(SEARCH({"04.","05.","09.","12."},CONCATENATE(P8723,U8723,AB8723,AH8723))),"t","f")</f>
        <v>f</v>
      </c>
      <c r="F8724" t="str">
        <f t="array" ref="F8724">IF(COUNT(SEARCH(HistorischeRubrieken,CONCATENATE(P8723,U8723,AB8723,AH8723))),"t","f")</f>
        <v>f</v>
      </c>
      <c r="G8724">
        <v>2</v>
      </c>
      <c r="H8724">
        <v>813301</v>
      </c>
      <c r="I8724" t="s">
        <v>5441</v>
      </c>
      <c r="J8724">
        <v>20010301</v>
      </c>
      <c r="K8724">
        <v>20030601</v>
      </c>
      <c r="M8724">
        <v>0</v>
      </c>
      <c r="N8724">
        <v>0</v>
      </c>
      <c r="O8724" t="s">
        <v>5118</v>
      </c>
      <c r="R8724">
        <v>0</v>
      </c>
      <c r="S8724" t="s">
        <v>271</v>
      </c>
      <c r="AA8724" t="s">
        <v>5084</v>
      </c>
      <c r="AC8724">
        <v>1</v>
      </c>
      <c r="AE8724">
        <v>0</v>
      </c>
      <c r="AF8724" t="s">
        <v>271</v>
      </c>
    </row>
    <row r="8725" spans="1:32" hidden="1" x14ac:dyDescent="0.25">
      <c r="A8725" t="str">
        <f t="array" ref="A8725">IF(COUNT(SEARCH(RubriekenHistorisch,CONCATENATE(P8724,U8724,AB8724,AH8724))),"t","f")</f>
        <v>f</v>
      </c>
      <c r="B8725" t="str">
        <f t="shared" si="410"/>
        <v>f</v>
      </c>
      <c r="C8725" t="str">
        <f t="shared" si="411"/>
        <v>f</v>
      </c>
      <c r="D8725" t="str">
        <f t="shared" si="412"/>
        <v>f</v>
      </c>
      <c r="E8725" t="str">
        <f>IF(COUNT(SEARCH({"04.","05.","09.","12."},CONCATENATE(P8724,U8724,AB8724,AH8724))),"t","f")</f>
        <v>f</v>
      </c>
      <c r="F8725" t="str">
        <f t="array" ref="F8725">IF(COUNT(SEARCH(HistorischeRubrieken,CONCATENATE(P8724,U8724,AB8724,AH8724))),"t","f")</f>
        <v>f</v>
      </c>
      <c r="G8725">
        <v>3</v>
      </c>
      <c r="H8725">
        <v>813301</v>
      </c>
      <c r="I8725" t="s">
        <v>5441</v>
      </c>
      <c r="J8725">
        <v>20030601</v>
      </c>
      <c r="K8725">
        <v>20110601</v>
      </c>
      <c r="M8725">
        <v>0</v>
      </c>
      <c r="N8725">
        <v>0</v>
      </c>
      <c r="O8725" t="s">
        <v>5083</v>
      </c>
      <c r="R8725">
        <v>0</v>
      </c>
      <c r="S8725" t="s">
        <v>271</v>
      </c>
      <c r="AA8725" t="s">
        <v>5084</v>
      </c>
      <c r="AC8725">
        <v>1</v>
      </c>
      <c r="AE8725">
        <v>0</v>
      </c>
      <c r="AF8725" t="s">
        <v>271</v>
      </c>
    </row>
    <row r="8726" spans="1:32" hidden="1" x14ac:dyDescent="0.25">
      <c r="A8726" t="str">
        <f t="array" ref="A8726">IF(COUNT(SEARCH(RubriekenHistorisch,CONCATENATE(P8725,U8725,AB8725,AH8725))),"t","f")</f>
        <v>f</v>
      </c>
      <c r="B8726" t="str">
        <f t="shared" si="410"/>
        <v>f</v>
      </c>
      <c r="C8726" t="str">
        <f t="shared" si="411"/>
        <v>f</v>
      </c>
      <c r="D8726" t="str">
        <f t="shared" si="412"/>
        <v>f</v>
      </c>
      <c r="E8726" t="str">
        <f>IF(COUNT(SEARCH({"04.","05.","09.","12."},CONCATENATE(P8725,U8725,AB8725,AH8725))),"t","f")</f>
        <v>f</v>
      </c>
      <c r="F8726" t="str">
        <f t="array" ref="F8726">IF(COUNT(SEARCH(HistorischeRubrieken,CONCATENATE(P8725,U8725,AB8725,AH8725))),"t","f")</f>
        <v>f</v>
      </c>
      <c r="G8726">
        <v>4</v>
      </c>
      <c r="H8726">
        <v>813301</v>
      </c>
      <c r="I8726" t="s">
        <v>5441</v>
      </c>
      <c r="J8726">
        <v>20110601</v>
      </c>
      <c r="K8726">
        <v>20120115</v>
      </c>
      <c r="M8726">
        <v>0</v>
      </c>
      <c r="N8726">
        <v>0</v>
      </c>
      <c r="O8726" t="s">
        <v>5076</v>
      </c>
      <c r="R8726">
        <v>0</v>
      </c>
      <c r="S8726" t="s">
        <v>271</v>
      </c>
      <c r="AA8726" t="s">
        <v>5077</v>
      </c>
      <c r="AC8726">
        <v>1</v>
      </c>
      <c r="AE8726">
        <v>0</v>
      </c>
      <c r="AF8726" t="s">
        <v>271</v>
      </c>
    </row>
    <row r="8727" spans="1:32" hidden="1" x14ac:dyDescent="0.25">
      <c r="A8727" t="str">
        <f t="array" ref="A8727">IF(COUNT(SEARCH(RubriekenHistorisch,CONCATENATE(P8726,U8726,AB8726,AH8726))),"t","f")</f>
        <v>f</v>
      </c>
      <c r="B8727" t="str">
        <f t="shared" si="410"/>
        <v>f</v>
      </c>
      <c r="C8727" t="str">
        <f t="shared" si="411"/>
        <v>f</v>
      </c>
      <c r="D8727" t="str">
        <f t="shared" si="412"/>
        <v>f</v>
      </c>
      <c r="E8727" t="str">
        <f>IF(COUNT(SEARCH({"04.","05.","09.","12."},CONCATENATE(P8726,U8726,AB8726,AH8726))),"t","f")</f>
        <v>f</v>
      </c>
      <c r="F8727" t="str">
        <f t="array" ref="F8727">IF(COUNT(SEARCH(HistorischeRubrieken,CONCATENATE(P8726,U8726,AB8726,AH8726))),"t","f")</f>
        <v>f</v>
      </c>
      <c r="G8727">
        <v>5</v>
      </c>
      <c r="H8727">
        <v>813301</v>
      </c>
      <c r="I8727" t="s">
        <v>5441</v>
      </c>
      <c r="J8727">
        <v>20120115</v>
      </c>
      <c r="K8727">
        <v>20120901</v>
      </c>
      <c r="M8727">
        <v>0</v>
      </c>
      <c r="N8727">
        <v>0</v>
      </c>
      <c r="O8727" t="s">
        <v>5078</v>
      </c>
      <c r="R8727">
        <v>0</v>
      </c>
      <c r="S8727" t="s">
        <v>271</v>
      </c>
      <c r="AA8727" t="s">
        <v>5079</v>
      </c>
      <c r="AC8727">
        <v>1</v>
      </c>
      <c r="AE8727">
        <v>0</v>
      </c>
      <c r="AF8727" t="s">
        <v>271</v>
      </c>
    </row>
    <row r="8728" spans="1:32" hidden="1" x14ac:dyDescent="0.25">
      <c r="A8728" t="str">
        <f t="array" ref="A8728">IF(COUNT(SEARCH(RubriekenHistorisch,CONCATENATE(P8727,U8727,AB8727,AH8727))),"t","f")</f>
        <v>f</v>
      </c>
      <c r="B8728" t="str">
        <f t="shared" si="410"/>
        <v>f</v>
      </c>
      <c r="C8728" t="str">
        <f t="shared" si="411"/>
        <v>f</v>
      </c>
      <c r="D8728" t="str">
        <f t="shared" si="412"/>
        <v>f</v>
      </c>
      <c r="E8728" t="str">
        <f>IF(COUNT(SEARCH({"04.","05.","09.","12."},CONCATENATE(P8727,U8727,AB8727,AH8727))),"t","f")</f>
        <v>f</v>
      </c>
      <c r="F8728" t="str">
        <f t="array" ref="F8728">IF(COUNT(SEARCH(HistorischeRubrieken,CONCATENATE(P8727,U8727,AB8727,AH8727))),"t","f")</f>
        <v>f</v>
      </c>
      <c r="G8728">
        <v>1</v>
      </c>
      <c r="H8728">
        <v>813401</v>
      </c>
      <c r="I8728" t="s">
        <v>5442</v>
      </c>
      <c r="J8728">
        <v>20041201</v>
      </c>
      <c r="K8728">
        <v>20110101</v>
      </c>
      <c r="M8728">
        <v>0</v>
      </c>
      <c r="N8728">
        <v>0</v>
      </c>
      <c r="O8728" t="s">
        <v>5083</v>
      </c>
      <c r="R8728">
        <v>0</v>
      </c>
      <c r="S8728" t="s">
        <v>271</v>
      </c>
      <c r="AA8728" t="s">
        <v>5084</v>
      </c>
      <c r="AC8728">
        <v>1</v>
      </c>
      <c r="AE8728">
        <v>0</v>
      </c>
      <c r="AF8728" t="s">
        <v>271</v>
      </c>
    </row>
    <row r="8729" spans="1:32" hidden="1" x14ac:dyDescent="0.25">
      <c r="A8729" t="str">
        <f t="array" ref="A8729">IF(COUNT(SEARCH(RubriekenHistorisch,CONCATENATE(P8728,U8728,AB8728,AH8728))),"t","f")</f>
        <v>f</v>
      </c>
      <c r="B8729" t="str">
        <f t="shared" si="410"/>
        <v>f</v>
      </c>
      <c r="C8729" t="str">
        <f t="shared" si="411"/>
        <v>f</v>
      </c>
      <c r="D8729" t="str">
        <f t="shared" si="412"/>
        <v>f</v>
      </c>
      <c r="E8729" t="str">
        <f>IF(COUNT(SEARCH({"04.","05.","09.","12."},CONCATENATE(P8728,U8728,AB8728,AH8728))),"t","f")</f>
        <v>f</v>
      </c>
      <c r="F8729" t="str">
        <f t="array" ref="F8729">IF(COUNT(SEARCH(HistorischeRubrieken,CONCATENATE(P8728,U8728,AB8728,AH8728))),"t","f")</f>
        <v>f</v>
      </c>
      <c r="G8729">
        <v>2</v>
      </c>
      <c r="H8729">
        <v>813401</v>
      </c>
      <c r="I8729" t="s">
        <v>5442</v>
      </c>
      <c r="J8729">
        <v>20110101</v>
      </c>
      <c r="K8729">
        <v>20110601</v>
      </c>
      <c r="M8729">
        <v>0</v>
      </c>
      <c r="N8729">
        <v>0</v>
      </c>
      <c r="O8729" t="s">
        <v>5083</v>
      </c>
      <c r="R8729">
        <v>0</v>
      </c>
      <c r="S8729" t="s">
        <v>271</v>
      </c>
      <c r="AA8729" t="s">
        <v>5084</v>
      </c>
      <c r="AC8729">
        <v>1</v>
      </c>
      <c r="AE8729">
        <v>0</v>
      </c>
      <c r="AF8729" t="s">
        <v>271</v>
      </c>
    </row>
    <row r="8730" spans="1:32" hidden="1" x14ac:dyDescent="0.25">
      <c r="A8730" t="str">
        <f t="array" ref="A8730">IF(COUNT(SEARCH(RubriekenHistorisch,CONCATENATE(P8729,U8729,AB8729,AH8729))),"t","f")</f>
        <v>f</v>
      </c>
      <c r="B8730" t="str">
        <f t="shared" si="410"/>
        <v>f</v>
      </c>
      <c r="C8730" t="str">
        <f t="shared" si="411"/>
        <v>f</v>
      </c>
      <c r="D8730" t="str">
        <f t="shared" si="412"/>
        <v>f</v>
      </c>
      <c r="E8730" t="str">
        <f>IF(COUNT(SEARCH({"04.","05.","09.","12."},CONCATENATE(P8729,U8729,AB8729,AH8729))),"t","f")</f>
        <v>f</v>
      </c>
      <c r="F8730" t="str">
        <f t="array" ref="F8730">IF(COUNT(SEARCH(HistorischeRubrieken,CONCATENATE(P8729,U8729,AB8729,AH8729))),"t","f")</f>
        <v>f</v>
      </c>
      <c r="G8730">
        <v>3</v>
      </c>
      <c r="H8730">
        <v>813401</v>
      </c>
      <c r="I8730" t="s">
        <v>5442</v>
      </c>
      <c r="J8730">
        <v>20110601</v>
      </c>
      <c r="K8730">
        <v>20120115</v>
      </c>
      <c r="M8730">
        <v>0</v>
      </c>
      <c r="N8730">
        <v>0</v>
      </c>
      <c r="O8730" t="s">
        <v>5076</v>
      </c>
      <c r="R8730">
        <v>0</v>
      </c>
      <c r="S8730" t="s">
        <v>271</v>
      </c>
      <c r="AA8730" t="s">
        <v>5077</v>
      </c>
      <c r="AC8730">
        <v>1</v>
      </c>
      <c r="AE8730">
        <v>0</v>
      </c>
      <c r="AF8730" t="s">
        <v>271</v>
      </c>
    </row>
    <row r="8731" spans="1:32" hidden="1" x14ac:dyDescent="0.25">
      <c r="A8731" t="str">
        <f t="array" ref="A8731">IF(COUNT(SEARCH(RubriekenHistorisch,CONCATENATE(P8730,U8730,AB8730,AH8730))),"t","f")</f>
        <v>f</v>
      </c>
      <c r="B8731" t="str">
        <f t="shared" si="410"/>
        <v>f</v>
      </c>
      <c r="C8731" t="str">
        <f t="shared" si="411"/>
        <v>f</v>
      </c>
      <c r="D8731" t="str">
        <f t="shared" si="412"/>
        <v>f</v>
      </c>
      <c r="E8731" t="str">
        <f>IF(COUNT(SEARCH({"04.","05.","09.","12."},CONCATENATE(P8730,U8730,AB8730,AH8730))),"t","f")</f>
        <v>f</v>
      </c>
      <c r="F8731" t="str">
        <f t="array" ref="F8731">IF(COUNT(SEARCH(HistorischeRubrieken,CONCATENATE(P8730,U8730,AB8730,AH8730))),"t","f")</f>
        <v>f</v>
      </c>
      <c r="G8731">
        <v>4</v>
      </c>
      <c r="H8731">
        <v>813401</v>
      </c>
      <c r="I8731" t="s">
        <v>5442</v>
      </c>
      <c r="J8731">
        <v>20120115</v>
      </c>
      <c r="K8731">
        <v>20120917</v>
      </c>
      <c r="M8731">
        <v>0</v>
      </c>
      <c r="N8731">
        <v>0</v>
      </c>
      <c r="O8731" t="s">
        <v>5078</v>
      </c>
      <c r="R8731">
        <v>0</v>
      </c>
      <c r="S8731" t="s">
        <v>271</v>
      </c>
      <c r="AA8731" t="s">
        <v>5079</v>
      </c>
      <c r="AC8731">
        <v>1</v>
      </c>
      <c r="AE8731">
        <v>0</v>
      </c>
      <c r="AF8731" t="s">
        <v>271</v>
      </c>
    </row>
    <row r="8732" spans="1:32" x14ac:dyDescent="0.25">
      <c r="A8732" t="str">
        <f t="array" ref="A8732">IF(COUNT(SEARCH(RubriekenHistorisch,CONCATENATE(P8731,U8731,AB8731,AH8731))),"t","f")</f>
        <v>f</v>
      </c>
      <c r="B8732" t="str">
        <f t="shared" si="410"/>
        <v>f</v>
      </c>
      <c r="C8732" t="str">
        <f t="shared" si="411"/>
        <v>f</v>
      </c>
      <c r="D8732" t="str">
        <f t="shared" si="412"/>
        <v>f</v>
      </c>
      <c r="E8732" t="str">
        <f>IF(COUNT(SEARCH({"04.","05.","09.","12."},CONCATENATE(P8731,U8731,AB8731,AH8731))),"t","f")</f>
        <v>f</v>
      </c>
      <c r="F8732" t="str">
        <f t="array" ref="F8732">IF(COUNT(SEARCH(HistorischeRubrieken,CONCATENATE(P8731,U8731,AB8731,AH8731))),"t","f")</f>
        <v>f</v>
      </c>
      <c r="G8732">
        <v>5</v>
      </c>
      <c r="H8732">
        <v>813401</v>
      </c>
      <c r="I8732" t="s">
        <v>5442</v>
      </c>
      <c r="J8732">
        <v>20120917</v>
      </c>
      <c r="M8732">
        <v>0</v>
      </c>
      <c r="N8732">
        <v>0</v>
      </c>
      <c r="O8732" t="s">
        <v>5078</v>
      </c>
      <c r="R8732">
        <v>0</v>
      </c>
      <c r="S8732" t="s">
        <v>271</v>
      </c>
      <c r="AA8732" t="s">
        <v>5079</v>
      </c>
      <c r="AC8732">
        <v>1</v>
      </c>
      <c r="AE8732">
        <v>0</v>
      </c>
      <c r="AF8732" t="s">
        <v>271</v>
      </c>
    </row>
    <row r="8733" spans="1:32" hidden="1" x14ac:dyDescent="0.25">
      <c r="A8733" t="str">
        <f t="array" ref="A8733">IF(COUNT(SEARCH(RubriekenHistorisch,CONCATENATE(P8732,U8732,AB8732,AH8732))),"t","f")</f>
        <v>f</v>
      </c>
      <c r="B8733" t="str">
        <f t="shared" si="410"/>
        <v>f</v>
      </c>
      <c r="C8733" t="str">
        <f t="shared" si="411"/>
        <v>f</v>
      </c>
      <c r="D8733" t="str">
        <f t="shared" si="412"/>
        <v>f</v>
      </c>
      <c r="E8733" t="str">
        <f>IF(COUNT(SEARCH({"04.","05.","09.","12."},CONCATENATE(P8732,U8732,AB8732,AH8732))),"t","f")</f>
        <v>f</v>
      </c>
      <c r="F8733" t="str">
        <f t="array" ref="F8733">IF(COUNT(SEARCH(HistorischeRubrieken,CONCATENATE(P8732,U8732,AB8732,AH8732))),"t","f")</f>
        <v>f</v>
      </c>
      <c r="G8733">
        <v>1</v>
      </c>
      <c r="H8733">
        <v>813402</v>
      </c>
      <c r="I8733" t="s">
        <v>5443</v>
      </c>
      <c r="J8733">
        <v>20120401</v>
      </c>
      <c r="K8733">
        <v>20120901</v>
      </c>
      <c r="M8733">
        <v>0</v>
      </c>
      <c r="N8733">
        <v>0</v>
      </c>
      <c r="T8733" t="s">
        <v>5078</v>
      </c>
      <c r="U8733" t="s">
        <v>5444</v>
      </c>
      <c r="V8733">
        <v>0</v>
      </c>
      <c r="W8733">
        <v>1</v>
      </c>
      <c r="X8733">
        <v>20120402</v>
      </c>
      <c r="Y8733">
        <v>0</v>
      </c>
      <c r="Z8733" t="s">
        <v>271</v>
      </c>
    </row>
    <row r="8734" spans="1:32" hidden="1" x14ac:dyDescent="0.25">
      <c r="A8734" t="str">
        <f t="array" ref="A8734">IF(COUNT(SEARCH(RubriekenHistorisch,CONCATENATE(P8733,U8733,AB8733,AH8733))),"t","f")</f>
        <v>f</v>
      </c>
      <c r="B8734" t="str">
        <f t="shared" si="410"/>
        <v>f</v>
      </c>
      <c r="C8734" t="str">
        <f t="shared" si="411"/>
        <v>t</v>
      </c>
      <c r="D8734" t="str">
        <f t="shared" si="412"/>
        <v>f</v>
      </c>
      <c r="E8734" t="str">
        <f>IF(COUNT(SEARCH({"04.","05.","09.","12."},CONCATENATE(P8733,U8733,AB8733,AH8733))),"t","f")</f>
        <v>f</v>
      </c>
      <c r="F8734" t="str">
        <f t="array" ref="F8734">IF(COUNT(SEARCH(HistorischeRubrieken,CONCATENATE(P8733,U8733,AB8733,AH8733))),"t","f")</f>
        <v>f</v>
      </c>
      <c r="G8734">
        <v>1</v>
      </c>
      <c r="H8734">
        <v>813501</v>
      </c>
      <c r="I8734" t="s">
        <v>5445</v>
      </c>
      <c r="J8734">
        <v>20061201</v>
      </c>
      <c r="K8734">
        <v>20110601</v>
      </c>
      <c r="M8734">
        <v>0</v>
      </c>
      <c r="N8734">
        <v>0</v>
      </c>
      <c r="O8734" t="s">
        <v>5083</v>
      </c>
      <c r="R8734">
        <v>0</v>
      </c>
      <c r="S8734" t="s">
        <v>271</v>
      </c>
      <c r="AA8734" t="s">
        <v>5084</v>
      </c>
      <c r="AC8734">
        <v>1</v>
      </c>
      <c r="AE8734">
        <v>0</v>
      </c>
      <c r="AF8734" t="s">
        <v>271</v>
      </c>
    </row>
    <row r="8735" spans="1:32" hidden="1" x14ac:dyDescent="0.25">
      <c r="A8735" t="str">
        <f t="array" ref="A8735">IF(COUNT(SEARCH(RubriekenHistorisch,CONCATENATE(P8734,U8734,AB8734,AH8734))),"t","f")</f>
        <v>f</v>
      </c>
      <c r="B8735" t="str">
        <f t="shared" si="410"/>
        <v>f</v>
      </c>
      <c r="C8735" t="str">
        <f t="shared" si="411"/>
        <v>f</v>
      </c>
      <c r="D8735" t="str">
        <f t="shared" si="412"/>
        <v>f</v>
      </c>
      <c r="E8735" t="str">
        <f>IF(COUNT(SEARCH({"04.","05.","09.","12."},CONCATENATE(P8734,U8734,AB8734,AH8734))),"t","f")</f>
        <v>f</v>
      </c>
      <c r="F8735" t="str">
        <f t="array" ref="F8735">IF(COUNT(SEARCH(HistorischeRubrieken,CONCATENATE(P8734,U8734,AB8734,AH8734))),"t","f")</f>
        <v>f</v>
      </c>
      <c r="G8735">
        <v>2</v>
      </c>
      <c r="H8735">
        <v>813501</v>
      </c>
      <c r="I8735" t="s">
        <v>5445</v>
      </c>
      <c r="J8735">
        <v>20110601</v>
      </c>
      <c r="K8735">
        <v>20120115</v>
      </c>
      <c r="M8735">
        <v>0</v>
      </c>
      <c r="N8735">
        <v>0</v>
      </c>
      <c r="O8735" t="s">
        <v>5076</v>
      </c>
      <c r="R8735">
        <v>0</v>
      </c>
      <c r="S8735" t="s">
        <v>271</v>
      </c>
      <c r="AA8735" t="s">
        <v>5077</v>
      </c>
      <c r="AC8735">
        <v>1</v>
      </c>
      <c r="AE8735">
        <v>0</v>
      </c>
      <c r="AF8735" t="s">
        <v>271</v>
      </c>
    </row>
    <row r="8736" spans="1:32" hidden="1" x14ac:dyDescent="0.25">
      <c r="A8736" t="str">
        <f t="array" ref="A8736">IF(COUNT(SEARCH(RubriekenHistorisch,CONCATENATE(P8735,U8735,AB8735,AH8735))),"t","f")</f>
        <v>f</v>
      </c>
      <c r="B8736" t="str">
        <f t="shared" si="410"/>
        <v>f</v>
      </c>
      <c r="C8736" t="str">
        <f t="shared" si="411"/>
        <v>f</v>
      </c>
      <c r="D8736" t="str">
        <f t="shared" si="412"/>
        <v>f</v>
      </c>
      <c r="E8736" t="str">
        <f>IF(COUNT(SEARCH({"04.","05.","09.","12."},CONCATENATE(P8735,U8735,AB8735,AH8735))),"t","f")</f>
        <v>f</v>
      </c>
      <c r="F8736" t="str">
        <f t="array" ref="F8736">IF(COUNT(SEARCH(HistorischeRubrieken,CONCATENATE(P8735,U8735,AB8735,AH8735))),"t","f")</f>
        <v>f</v>
      </c>
      <c r="G8736">
        <v>3</v>
      </c>
      <c r="H8736">
        <v>813501</v>
      </c>
      <c r="I8736" t="s">
        <v>5445</v>
      </c>
      <c r="J8736">
        <v>20120115</v>
      </c>
      <c r="K8736">
        <v>20120917</v>
      </c>
      <c r="M8736">
        <v>0</v>
      </c>
      <c r="N8736">
        <v>0</v>
      </c>
      <c r="O8736" t="s">
        <v>5078</v>
      </c>
      <c r="R8736">
        <v>0</v>
      </c>
      <c r="S8736" t="s">
        <v>271</v>
      </c>
      <c r="AA8736" t="s">
        <v>5079</v>
      </c>
      <c r="AC8736">
        <v>1</v>
      </c>
      <c r="AE8736">
        <v>0</v>
      </c>
      <c r="AF8736" t="s">
        <v>271</v>
      </c>
    </row>
    <row r="8737" spans="1:32" x14ac:dyDescent="0.25">
      <c r="A8737" t="str">
        <f t="array" ref="A8737">IF(COUNT(SEARCH(RubriekenHistorisch,CONCATENATE(P8736,U8736,AB8736,AH8736))),"t","f")</f>
        <v>f</v>
      </c>
      <c r="B8737" t="str">
        <f t="shared" si="410"/>
        <v>f</v>
      </c>
      <c r="C8737" t="str">
        <f t="shared" si="411"/>
        <v>f</v>
      </c>
      <c r="D8737" t="str">
        <f t="shared" si="412"/>
        <v>f</v>
      </c>
      <c r="E8737" t="str">
        <f>IF(COUNT(SEARCH({"04.","05.","09.","12."},CONCATENATE(P8736,U8736,AB8736,AH8736))),"t","f")</f>
        <v>f</v>
      </c>
      <c r="F8737" t="str">
        <f t="array" ref="F8737">IF(COUNT(SEARCH(HistorischeRubrieken,CONCATENATE(P8736,U8736,AB8736,AH8736))),"t","f")</f>
        <v>f</v>
      </c>
      <c r="G8737">
        <v>4</v>
      </c>
      <c r="H8737">
        <v>813501</v>
      </c>
      <c r="I8737" t="s">
        <v>5445</v>
      </c>
      <c r="J8737">
        <v>20120917</v>
      </c>
      <c r="M8737">
        <v>0</v>
      </c>
      <c r="N8737">
        <v>0</v>
      </c>
      <c r="O8737" t="s">
        <v>5078</v>
      </c>
      <c r="R8737">
        <v>0</v>
      </c>
      <c r="S8737" t="s">
        <v>271</v>
      </c>
      <c r="AA8737" t="s">
        <v>5079</v>
      </c>
      <c r="AC8737">
        <v>1</v>
      </c>
      <c r="AE8737">
        <v>0</v>
      </c>
      <c r="AF8737" t="s">
        <v>271</v>
      </c>
    </row>
    <row r="8738" spans="1:32" hidden="1" x14ac:dyDescent="0.25">
      <c r="A8738" t="str">
        <f t="array" ref="A8738">IF(COUNT(SEARCH(RubriekenHistorisch,CONCATENATE(P8737,U8737,AB8737,AH8737))),"t","f")</f>
        <v>f</v>
      </c>
      <c r="B8738" t="str">
        <f t="shared" si="410"/>
        <v>f</v>
      </c>
      <c r="C8738" t="str">
        <f t="shared" si="411"/>
        <v>f</v>
      </c>
      <c r="D8738" t="str">
        <f t="shared" si="412"/>
        <v>f</v>
      </c>
      <c r="E8738" t="str">
        <f>IF(COUNT(SEARCH({"04.","05.","09.","12."},CONCATENATE(P8737,U8737,AB8737,AH8737))),"t","f")</f>
        <v>f</v>
      </c>
      <c r="F8738" t="str">
        <f t="array" ref="F8738">IF(COUNT(SEARCH(HistorischeRubrieken,CONCATENATE(P8737,U8737,AB8737,AH8737))),"t","f")</f>
        <v>f</v>
      </c>
      <c r="G8738">
        <v>1</v>
      </c>
      <c r="H8738">
        <v>813502</v>
      </c>
      <c r="I8738" t="s">
        <v>5446</v>
      </c>
      <c r="J8738">
        <v>20120401</v>
      </c>
      <c r="K8738">
        <v>20120901</v>
      </c>
      <c r="M8738">
        <v>0</v>
      </c>
      <c r="N8738">
        <v>0</v>
      </c>
      <c r="T8738" t="s">
        <v>5078</v>
      </c>
      <c r="U8738" t="s">
        <v>5447</v>
      </c>
      <c r="V8738">
        <v>0</v>
      </c>
      <c r="W8738">
        <v>1</v>
      </c>
      <c r="X8738">
        <v>20120402</v>
      </c>
      <c r="Y8738">
        <v>0</v>
      </c>
      <c r="Z8738" t="s">
        <v>271</v>
      </c>
    </row>
    <row r="8739" spans="1:32" hidden="1" x14ac:dyDescent="0.25">
      <c r="A8739" t="str">
        <f t="array" ref="A8739">IF(COUNT(SEARCH(RubriekenHistorisch,CONCATENATE(P8738,U8738,AB8738,AH8738))),"t","f")</f>
        <v>f</v>
      </c>
      <c r="B8739" t="str">
        <f t="shared" si="410"/>
        <v>f</v>
      </c>
      <c r="C8739" t="str">
        <f t="shared" si="411"/>
        <v>t</v>
      </c>
      <c r="D8739" t="str">
        <f t="shared" si="412"/>
        <v>f</v>
      </c>
      <c r="E8739" t="str">
        <f>IF(COUNT(SEARCH({"04.","05.","09.","12."},CONCATENATE(P8738,U8738,AB8738,AH8738))),"t","f")</f>
        <v>f</v>
      </c>
      <c r="F8739" t="str">
        <f t="array" ref="F8739">IF(COUNT(SEARCH(HistorischeRubrieken,CONCATENATE(P8738,U8738,AB8738,AH8738))),"t","f")</f>
        <v>f</v>
      </c>
      <c r="G8739">
        <v>1</v>
      </c>
      <c r="H8739">
        <v>813601</v>
      </c>
      <c r="I8739" t="s">
        <v>5448</v>
      </c>
      <c r="J8739">
        <v>20001201</v>
      </c>
      <c r="K8739">
        <v>20010301</v>
      </c>
      <c r="M8739">
        <v>0</v>
      </c>
      <c r="N8739">
        <v>0</v>
      </c>
      <c r="O8739" t="s">
        <v>5094</v>
      </c>
      <c r="R8739">
        <v>0</v>
      </c>
      <c r="S8739" t="s">
        <v>271</v>
      </c>
      <c r="AA8739" t="s">
        <v>5095</v>
      </c>
      <c r="AC8739">
        <v>1</v>
      </c>
      <c r="AE8739">
        <v>0</v>
      </c>
      <c r="AF8739" t="s">
        <v>271</v>
      </c>
    </row>
    <row r="8740" spans="1:32" hidden="1" x14ac:dyDescent="0.25">
      <c r="A8740" t="str">
        <f t="array" ref="A8740">IF(COUNT(SEARCH(RubriekenHistorisch,CONCATENATE(P8739,U8739,AB8739,AH8739))),"t","f")</f>
        <v>f</v>
      </c>
      <c r="B8740" t="str">
        <f t="shared" si="410"/>
        <v>f</v>
      </c>
      <c r="C8740" t="str">
        <f t="shared" si="411"/>
        <v>f</v>
      </c>
      <c r="D8740" t="str">
        <f t="shared" si="412"/>
        <v>f</v>
      </c>
      <c r="E8740" t="str">
        <f>IF(COUNT(SEARCH({"04.","05.","09.","12."},CONCATENATE(P8739,U8739,AB8739,AH8739))),"t","f")</f>
        <v>f</v>
      </c>
      <c r="F8740" t="str">
        <f t="array" ref="F8740">IF(COUNT(SEARCH(HistorischeRubrieken,CONCATENATE(P8739,U8739,AB8739,AH8739))),"t","f")</f>
        <v>f</v>
      </c>
      <c r="G8740">
        <v>2</v>
      </c>
      <c r="H8740">
        <v>813601</v>
      </c>
      <c r="I8740" t="s">
        <v>5448</v>
      </c>
      <c r="J8740">
        <v>20010301</v>
      </c>
      <c r="K8740">
        <v>20081201</v>
      </c>
      <c r="M8740">
        <v>0</v>
      </c>
      <c r="N8740">
        <v>0</v>
      </c>
      <c r="O8740" t="s">
        <v>5083</v>
      </c>
      <c r="R8740">
        <v>0</v>
      </c>
      <c r="S8740" t="s">
        <v>271</v>
      </c>
      <c r="AA8740" t="s">
        <v>5084</v>
      </c>
      <c r="AC8740">
        <v>1</v>
      </c>
      <c r="AE8740">
        <v>0</v>
      </c>
      <c r="AF8740" t="s">
        <v>271</v>
      </c>
    </row>
    <row r="8741" spans="1:32" hidden="1" x14ac:dyDescent="0.25">
      <c r="A8741" t="str">
        <f t="array" ref="A8741">IF(COUNT(SEARCH(RubriekenHistorisch,CONCATENATE(P8740,U8740,AB8740,AH8740))),"t","f")</f>
        <v>f</v>
      </c>
      <c r="B8741" t="str">
        <f t="shared" si="410"/>
        <v>f</v>
      </c>
      <c r="C8741" t="str">
        <f t="shared" si="411"/>
        <v>f</v>
      </c>
      <c r="D8741" t="str">
        <f t="shared" si="412"/>
        <v>f</v>
      </c>
      <c r="E8741" t="str">
        <f>IF(COUNT(SEARCH({"04.","05.","09.","12."},CONCATENATE(P8740,U8740,AB8740,AH8740))),"t","f")</f>
        <v>f</v>
      </c>
      <c r="F8741" t="str">
        <f t="array" ref="F8741">IF(COUNT(SEARCH(HistorischeRubrieken,CONCATENATE(P8740,U8740,AB8740,AH8740))),"t","f")</f>
        <v>f</v>
      </c>
      <c r="G8741">
        <v>1</v>
      </c>
      <c r="H8741">
        <v>813701</v>
      </c>
      <c r="I8741" t="s">
        <v>5449</v>
      </c>
      <c r="J8741">
        <v>20001201</v>
      </c>
      <c r="K8741">
        <v>20010301</v>
      </c>
      <c r="M8741">
        <v>0</v>
      </c>
      <c r="N8741">
        <v>0</v>
      </c>
      <c r="O8741" t="s">
        <v>5094</v>
      </c>
      <c r="R8741">
        <v>0</v>
      </c>
      <c r="S8741" t="s">
        <v>271</v>
      </c>
      <c r="AA8741" t="s">
        <v>5095</v>
      </c>
      <c r="AC8741">
        <v>1</v>
      </c>
      <c r="AE8741">
        <v>0</v>
      </c>
      <c r="AF8741" t="s">
        <v>271</v>
      </c>
    </row>
    <row r="8742" spans="1:32" hidden="1" x14ac:dyDescent="0.25">
      <c r="A8742" t="str">
        <f t="array" ref="A8742">IF(COUNT(SEARCH(RubriekenHistorisch,CONCATENATE(P8741,U8741,AB8741,AH8741))),"t","f")</f>
        <v>f</v>
      </c>
      <c r="B8742" t="str">
        <f t="shared" si="410"/>
        <v>f</v>
      </c>
      <c r="C8742" t="str">
        <f t="shared" si="411"/>
        <v>f</v>
      </c>
      <c r="D8742" t="str">
        <f t="shared" si="412"/>
        <v>f</v>
      </c>
      <c r="E8742" t="str">
        <f>IF(COUNT(SEARCH({"04.","05.","09.","12."},CONCATENATE(P8741,U8741,AB8741,AH8741))),"t","f")</f>
        <v>f</v>
      </c>
      <c r="F8742" t="str">
        <f t="array" ref="F8742">IF(COUNT(SEARCH(HistorischeRubrieken,CONCATENATE(P8741,U8741,AB8741,AH8741))),"t","f")</f>
        <v>f</v>
      </c>
      <c r="G8742">
        <v>2</v>
      </c>
      <c r="H8742">
        <v>813701</v>
      </c>
      <c r="I8742" t="s">
        <v>5449</v>
      </c>
      <c r="J8742">
        <v>20010301</v>
      </c>
      <c r="K8742">
        <v>20030901</v>
      </c>
      <c r="M8742">
        <v>0</v>
      </c>
      <c r="N8742">
        <v>0</v>
      </c>
      <c r="O8742" t="s">
        <v>5083</v>
      </c>
      <c r="R8742">
        <v>0</v>
      </c>
      <c r="S8742" t="s">
        <v>271</v>
      </c>
      <c r="AA8742" t="s">
        <v>5084</v>
      </c>
      <c r="AC8742">
        <v>1</v>
      </c>
      <c r="AE8742">
        <v>0</v>
      </c>
      <c r="AF8742" t="s">
        <v>271</v>
      </c>
    </row>
    <row r="8743" spans="1:32" hidden="1" x14ac:dyDescent="0.25">
      <c r="A8743" t="str">
        <f t="array" ref="A8743">IF(COUNT(SEARCH(RubriekenHistorisch,CONCATENATE(P8742,U8742,AB8742,AH8742))),"t","f")</f>
        <v>f</v>
      </c>
      <c r="B8743" t="str">
        <f t="shared" si="410"/>
        <v>f</v>
      </c>
      <c r="C8743" t="str">
        <f t="shared" si="411"/>
        <v>f</v>
      </c>
      <c r="D8743" t="str">
        <f t="shared" si="412"/>
        <v>f</v>
      </c>
      <c r="E8743" t="str">
        <f>IF(COUNT(SEARCH({"04.","05.","09.","12."},CONCATENATE(P8742,U8742,AB8742,AH8742))),"t","f")</f>
        <v>f</v>
      </c>
      <c r="F8743" t="str">
        <f t="array" ref="F8743">IF(COUNT(SEARCH(HistorischeRubrieken,CONCATENATE(P8742,U8742,AB8742,AH8742))),"t","f")</f>
        <v>f</v>
      </c>
      <c r="G8743">
        <v>1</v>
      </c>
      <c r="H8743">
        <v>813801</v>
      </c>
      <c r="I8743" t="s">
        <v>5450</v>
      </c>
      <c r="J8743">
        <v>20001201</v>
      </c>
      <c r="K8743">
        <v>20010301</v>
      </c>
      <c r="M8743">
        <v>0</v>
      </c>
      <c r="N8743">
        <v>0</v>
      </c>
      <c r="O8743" t="s">
        <v>5094</v>
      </c>
      <c r="R8743">
        <v>0</v>
      </c>
      <c r="S8743" t="s">
        <v>271</v>
      </c>
      <c r="AA8743" t="s">
        <v>5095</v>
      </c>
      <c r="AC8743">
        <v>1</v>
      </c>
      <c r="AE8743">
        <v>0</v>
      </c>
      <c r="AF8743" t="s">
        <v>271</v>
      </c>
    </row>
    <row r="8744" spans="1:32" hidden="1" x14ac:dyDescent="0.25">
      <c r="A8744" t="str">
        <f t="array" ref="A8744">IF(COUNT(SEARCH(RubriekenHistorisch,CONCATENATE(P8743,U8743,AB8743,AH8743))),"t","f")</f>
        <v>f</v>
      </c>
      <c r="B8744" t="str">
        <f t="shared" si="410"/>
        <v>f</v>
      </c>
      <c r="C8744" t="str">
        <f t="shared" si="411"/>
        <v>f</v>
      </c>
      <c r="D8744" t="str">
        <f t="shared" si="412"/>
        <v>f</v>
      </c>
      <c r="E8744" t="str">
        <f>IF(COUNT(SEARCH({"04.","05.","09.","12."},CONCATENATE(P8743,U8743,AB8743,AH8743))),"t","f")</f>
        <v>f</v>
      </c>
      <c r="F8744" t="str">
        <f t="array" ref="F8744">IF(COUNT(SEARCH(HistorischeRubrieken,CONCATENATE(P8743,U8743,AB8743,AH8743))),"t","f")</f>
        <v>f</v>
      </c>
      <c r="G8744">
        <v>2</v>
      </c>
      <c r="H8744">
        <v>813801</v>
      </c>
      <c r="I8744" t="s">
        <v>5450</v>
      </c>
      <c r="J8744">
        <v>20010301</v>
      </c>
      <c r="K8744">
        <v>20110601</v>
      </c>
      <c r="M8744">
        <v>0</v>
      </c>
      <c r="N8744">
        <v>0</v>
      </c>
      <c r="O8744" t="s">
        <v>5083</v>
      </c>
      <c r="R8744">
        <v>0</v>
      </c>
      <c r="S8744" t="s">
        <v>271</v>
      </c>
      <c r="AA8744" t="s">
        <v>5084</v>
      </c>
      <c r="AC8744">
        <v>1</v>
      </c>
      <c r="AE8744">
        <v>0</v>
      </c>
      <c r="AF8744" t="s">
        <v>271</v>
      </c>
    </row>
    <row r="8745" spans="1:32" hidden="1" x14ac:dyDescent="0.25">
      <c r="A8745" t="str">
        <f t="array" ref="A8745">IF(COUNT(SEARCH(RubriekenHistorisch,CONCATENATE(P8744,U8744,AB8744,AH8744))),"t","f")</f>
        <v>f</v>
      </c>
      <c r="B8745" t="str">
        <f t="shared" si="410"/>
        <v>f</v>
      </c>
      <c r="C8745" t="str">
        <f t="shared" si="411"/>
        <v>f</v>
      </c>
      <c r="D8745" t="str">
        <f t="shared" si="412"/>
        <v>f</v>
      </c>
      <c r="E8745" t="str">
        <f>IF(COUNT(SEARCH({"04.","05.","09.","12."},CONCATENATE(P8744,U8744,AB8744,AH8744))),"t","f")</f>
        <v>f</v>
      </c>
      <c r="F8745" t="str">
        <f t="array" ref="F8745">IF(COUNT(SEARCH(HistorischeRubrieken,CONCATENATE(P8744,U8744,AB8744,AH8744))),"t","f")</f>
        <v>f</v>
      </c>
      <c r="G8745">
        <v>3</v>
      </c>
      <c r="H8745">
        <v>813801</v>
      </c>
      <c r="I8745" t="s">
        <v>5450</v>
      </c>
      <c r="J8745">
        <v>20110601</v>
      </c>
      <c r="K8745">
        <v>20120115</v>
      </c>
      <c r="M8745">
        <v>0</v>
      </c>
      <c r="N8745">
        <v>0</v>
      </c>
      <c r="O8745" t="s">
        <v>5076</v>
      </c>
      <c r="R8745">
        <v>0</v>
      </c>
      <c r="S8745" t="s">
        <v>271</v>
      </c>
      <c r="AA8745" t="s">
        <v>5077</v>
      </c>
      <c r="AC8745">
        <v>1</v>
      </c>
      <c r="AE8745">
        <v>0</v>
      </c>
      <c r="AF8745" t="s">
        <v>271</v>
      </c>
    </row>
    <row r="8746" spans="1:32" hidden="1" x14ac:dyDescent="0.25">
      <c r="A8746" t="str">
        <f t="array" ref="A8746">IF(COUNT(SEARCH(RubriekenHistorisch,CONCATENATE(P8745,U8745,AB8745,AH8745))),"t","f")</f>
        <v>f</v>
      </c>
      <c r="B8746" t="str">
        <f t="shared" si="410"/>
        <v>f</v>
      </c>
      <c r="C8746" t="str">
        <f t="shared" si="411"/>
        <v>f</v>
      </c>
      <c r="D8746" t="str">
        <f t="shared" si="412"/>
        <v>f</v>
      </c>
      <c r="E8746" t="str">
        <f>IF(COUNT(SEARCH({"04.","05.","09.","12."},CONCATENATE(P8745,U8745,AB8745,AH8745))),"t","f")</f>
        <v>f</v>
      </c>
      <c r="F8746" t="str">
        <f t="array" ref="F8746">IF(COUNT(SEARCH(HistorischeRubrieken,CONCATENATE(P8745,U8745,AB8745,AH8745))),"t","f")</f>
        <v>f</v>
      </c>
      <c r="G8746">
        <v>4</v>
      </c>
      <c r="H8746">
        <v>813801</v>
      </c>
      <c r="I8746" t="s">
        <v>5450</v>
      </c>
      <c r="J8746">
        <v>20120115</v>
      </c>
      <c r="K8746">
        <v>20120917</v>
      </c>
      <c r="M8746">
        <v>0</v>
      </c>
      <c r="N8746">
        <v>0</v>
      </c>
      <c r="O8746" t="s">
        <v>5078</v>
      </c>
      <c r="R8746">
        <v>0</v>
      </c>
      <c r="S8746" t="s">
        <v>271</v>
      </c>
      <c r="AA8746" t="s">
        <v>5079</v>
      </c>
      <c r="AC8746">
        <v>1</v>
      </c>
      <c r="AE8746">
        <v>0</v>
      </c>
      <c r="AF8746" t="s">
        <v>271</v>
      </c>
    </row>
    <row r="8747" spans="1:32" x14ac:dyDescent="0.25">
      <c r="A8747" t="str">
        <f t="array" ref="A8747">IF(COUNT(SEARCH(RubriekenHistorisch,CONCATENATE(P8746,U8746,AB8746,AH8746))),"t","f")</f>
        <v>f</v>
      </c>
      <c r="B8747" t="str">
        <f t="shared" si="410"/>
        <v>f</v>
      </c>
      <c r="C8747" t="str">
        <f t="shared" si="411"/>
        <v>f</v>
      </c>
      <c r="D8747" t="str">
        <f t="shared" si="412"/>
        <v>f</v>
      </c>
      <c r="E8747" t="str">
        <f>IF(COUNT(SEARCH({"04.","05.","09.","12."},CONCATENATE(P8746,U8746,AB8746,AH8746))),"t","f")</f>
        <v>f</v>
      </c>
      <c r="F8747" t="str">
        <f t="array" ref="F8747">IF(COUNT(SEARCH(HistorischeRubrieken,CONCATENATE(P8746,U8746,AB8746,AH8746))),"t","f")</f>
        <v>f</v>
      </c>
      <c r="G8747">
        <v>5</v>
      </c>
      <c r="H8747">
        <v>813801</v>
      </c>
      <c r="I8747" t="s">
        <v>5450</v>
      </c>
      <c r="J8747">
        <v>20120917</v>
      </c>
      <c r="M8747">
        <v>0</v>
      </c>
      <c r="N8747">
        <v>0</v>
      </c>
      <c r="O8747" t="s">
        <v>5078</v>
      </c>
      <c r="R8747">
        <v>0</v>
      </c>
      <c r="S8747" t="s">
        <v>271</v>
      </c>
      <c r="AA8747" t="s">
        <v>5079</v>
      </c>
      <c r="AC8747">
        <v>1</v>
      </c>
      <c r="AE8747">
        <v>0</v>
      </c>
      <c r="AF8747" t="s">
        <v>271</v>
      </c>
    </row>
    <row r="8748" spans="1:32" hidden="1" x14ac:dyDescent="0.25">
      <c r="A8748" t="str">
        <f t="array" ref="A8748">IF(COUNT(SEARCH(RubriekenHistorisch,CONCATENATE(P8747,U8747,AB8747,AH8747))),"t","f")</f>
        <v>f</v>
      </c>
      <c r="B8748" t="str">
        <f t="shared" si="410"/>
        <v>f</v>
      </c>
      <c r="C8748" t="str">
        <f t="shared" si="411"/>
        <v>f</v>
      </c>
      <c r="D8748" t="str">
        <f t="shared" si="412"/>
        <v>f</v>
      </c>
      <c r="E8748" t="str">
        <f>IF(COUNT(SEARCH({"04.","05.","09.","12."},CONCATENATE(P8747,U8747,AB8747,AH8747))),"t","f")</f>
        <v>f</v>
      </c>
      <c r="F8748" t="str">
        <f t="array" ref="F8748">IF(COUNT(SEARCH(HistorischeRubrieken,CONCATENATE(P8747,U8747,AB8747,AH8747))),"t","f")</f>
        <v>f</v>
      </c>
      <c r="G8748">
        <v>1</v>
      </c>
      <c r="H8748">
        <v>813802</v>
      </c>
      <c r="I8748" t="s">
        <v>5451</v>
      </c>
      <c r="J8748">
        <v>20120401</v>
      </c>
      <c r="K8748">
        <v>20120901</v>
      </c>
      <c r="M8748">
        <v>0</v>
      </c>
      <c r="N8748">
        <v>0</v>
      </c>
      <c r="T8748" t="s">
        <v>5078</v>
      </c>
      <c r="U8748" t="s">
        <v>5452</v>
      </c>
      <c r="V8748">
        <v>0</v>
      </c>
      <c r="W8748">
        <v>1</v>
      </c>
      <c r="X8748">
        <v>20120402</v>
      </c>
      <c r="Y8748">
        <v>0</v>
      </c>
      <c r="Z8748" t="s">
        <v>271</v>
      </c>
    </row>
    <row r="8749" spans="1:32" hidden="1" x14ac:dyDescent="0.25">
      <c r="A8749" t="str">
        <f t="array" ref="A8749">IF(COUNT(SEARCH(RubriekenHistorisch,CONCATENATE(P8748,U8748,AB8748,AH8748))),"t","f")</f>
        <v>f</v>
      </c>
      <c r="B8749" t="str">
        <f t="shared" si="410"/>
        <v>f</v>
      </c>
      <c r="C8749" t="str">
        <f t="shared" si="411"/>
        <v>t</v>
      </c>
      <c r="D8749" t="str">
        <f t="shared" si="412"/>
        <v>f</v>
      </c>
      <c r="E8749" t="str">
        <f>IF(COUNT(SEARCH({"04.","05.","09.","12."},CONCATENATE(P8748,U8748,AB8748,AH8748))),"t","f")</f>
        <v>f</v>
      </c>
      <c r="F8749" t="str">
        <f t="array" ref="F8749">IF(COUNT(SEARCH(HistorischeRubrieken,CONCATENATE(P8748,U8748,AB8748,AH8748))),"t","f")</f>
        <v>f</v>
      </c>
      <c r="G8749">
        <v>1</v>
      </c>
      <c r="H8749">
        <v>813901</v>
      </c>
      <c r="I8749" t="s">
        <v>5453</v>
      </c>
      <c r="J8749">
        <v>20010901</v>
      </c>
      <c r="K8749">
        <v>20021201</v>
      </c>
      <c r="M8749">
        <v>0</v>
      </c>
      <c r="N8749">
        <v>0</v>
      </c>
      <c r="O8749" t="s">
        <v>5083</v>
      </c>
      <c r="R8749">
        <v>0</v>
      </c>
      <c r="S8749" t="s">
        <v>271</v>
      </c>
      <c r="AA8749" t="s">
        <v>5084</v>
      </c>
      <c r="AC8749">
        <v>1</v>
      </c>
      <c r="AE8749">
        <v>0</v>
      </c>
      <c r="AF8749" t="s">
        <v>271</v>
      </c>
    </row>
    <row r="8750" spans="1:32" hidden="1" x14ac:dyDescent="0.25">
      <c r="A8750" t="str">
        <f t="array" ref="A8750">IF(COUNT(SEARCH(RubriekenHistorisch,CONCATENATE(P8749,U8749,AB8749,AH8749))),"t","f")</f>
        <v>f</v>
      </c>
      <c r="B8750" t="str">
        <f t="shared" si="410"/>
        <v>f</v>
      </c>
      <c r="C8750" t="str">
        <f t="shared" si="411"/>
        <v>f</v>
      </c>
      <c r="D8750" t="str">
        <f t="shared" si="412"/>
        <v>f</v>
      </c>
      <c r="E8750" t="str">
        <f>IF(COUNT(SEARCH({"04.","05.","09.","12."},CONCATENATE(P8749,U8749,AB8749,AH8749))),"t","f")</f>
        <v>f</v>
      </c>
      <c r="F8750" t="str">
        <f t="array" ref="F8750">IF(COUNT(SEARCH(HistorischeRubrieken,CONCATENATE(P8749,U8749,AB8749,AH8749))),"t","f")</f>
        <v>f</v>
      </c>
      <c r="G8750">
        <v>2</v>
      </c>
      <c r="H8750">
        <v>813901</v>
      </c>
      <c r="I8750" t="s">
        <v>5453</v>
      </c>
      <c r="J8750">
        <v>20021201</v>
      </c>
      <c r="K8750">
        <v>20110601</v>
      </c>
      <c r="M8750">
        <v>0</v>
      </c>
      <c r="N8750">
        <v>0</v>
      </c>
      <c r="O8750" t="s">
        <v>5083</v>
      </c>
      <c r="R8750">
        <v>0</v>
      </c>
      <c r="S8750" t="s">
        <v>271</v>
      </c>
      <c r="AA8750" t="s">
        <v>5084</v>
      </c>
      <c r="AC8750">
        <v>1</v>
      </c>
      <c r="AE8750">
        <v>0</v>
      </c>
      <c r="AF8750" t="s">
        <v>271</v>
      </c>
    </row>
    <row r="8751" spans="1:32" hidden="1" x14ac:dyDescent="0.25">
      <c r="A8751" t="str">
        <f t="array" ref="A8751">IF(COUNT(SEARCH(RubriekenHistorisch,CONCATENATE(P8750,U8750,AB8750,AH8750))),"t","f")</f>
        <v>f</v>
      </c>
      <c r="B8751" t="str">
        <f t="shared" si="410"/>
        <v>f</v>
      </c>
      <c r="C8751" t="str">
        <f t="shared" si="411"/>
        <v>f</v>
      </c>
      <c r="D8751" t="str">
        <f t="shared" si="412"/>
        <v>f</v>
      </c>
      <c r="E8751" t="str">
        <f>IF(COUNT(SEARCH({"04.","05.","09.","12."},CONCATENATE(P8750,U8750,AB8750,AH8750))),"t","f")</f>
        <v>f</v>
      </c>
      <c r="F8751" t="str">
        <f t="array" ref="F8751">IF(COUNT(SEARCH(HistorischeRubrieken,CONCATENATE(P8750,U8750,AB8750,AH8750))),"t","f")</f>
        <v>f</v>
      </c>
      <c r="G8751">
        <v>3</v>
      </c>
      <c r="H8751">
        <v>813901</v>
      </c>
      <c r="I8751" t="s">
        <v>5454</v>
      </c>
      <c r="J8751">
        <v>20110601</v>
      </c>
      <c r="K8751">
        <v>20120115</v>
      </c>
      <c r="M8751">
        <v>0</v>
      </c>
      <c r="N8751">
        <v>0</v>
      </c>
      <c r="O8751" t="s">
        <v>5076</v>
      </c>
      <c r="R8751">
        <v>0</v>
      </c>
      <c r="S8751" t="s">
        <v>271</v>
      </c>
      <c r="AA8751" t="s">
        <v>5077</v>
      </c>
      <c r="AC8751">
        <v>1</v>
      </c>
      <c r="AE8751">
        <v>0</v>
      </c>
      <c r="AF8751" t="s">
        <v>271</v>
      </c>
    </row>
    <row r="8752" spans="1:32" hidden="1" x14ac:dyDescent="0.25">
      <c r="A8752" t="str">
        <f t="array" ref="A8752">IF(COUNT(SEARCH(RubriekenHistorisch,CONCATENATE(P8751,U8751,AB8751,AH8751))),"t","f")</f>
        <v>f</v>
      </c>
      <c r="B8752" t="str">
        <f t="shared" si="410"/>
        <v>f</v>
      </c>
      <c r="C8752" t="str">
        <f t="shared" si="411"/>
        <v>f</v>
      </c>
      <c r="D8752" t="str">
        <f t="shared" si="412"/>
        <v>f</v>
      </c>
      <c r="E8752" t="str">
        <f>IF(COUNT(SEARCH({"04.","05.","09.","12."},CONCATENATE(P8751,U8751,AB8751,AH8751))),"t","f")</f>
        <v>f</v>
      </c>
      <c r="F8752" t="str">
        <f t="array" ref="F8752">IF(COUNT(SEARCH(HistorischeRubrieken,CONCATENATE(P8751,U8751,AB8751,AH8751))),"t","f")</f>
        <v>f</v>
      </c>
      <c r="G8752">
        <v>4</v>
      </c>
      <c r="H8752">
        <v>813901</v>
      </c>
      <c r="I8752" t="s">
        <v>5454</v>
      </c>
      <c r="J8752">
        <v>20120115</v>
      </c>
      <c r="K8752">
        <v>20120917</v>
      </c>
      <c r="M8752">
        <v>0</v>
      </c>
      <c r="N8752">
        <v>0</v>
      </c>
      <c r="O8752" t="s">
        <v>5078</v>
      </c>
      <c r="R8752">
        <v>0</v>
      </c>
      <c r="S8752" t="s">
        <v>271</v>
      </c>
      <c r="AA8752" t="s">
        <v>5079</v>
      </c>
      <c r="AC8752">
        <v>1</v>
      </c>
      <c r="AE8752">
        <v>0</v>
      </c>
      <c r="AF8752" t="s">
        <v>271</v>
      </c>
    </row>
    <row r="8753" spans="1:32" hidden="1" x14ac:dyDescent="0.25">
      <c r="A8753" t="str">
        <f t="array" ref="A8753">IF(COUNT(SEARCH(RubriekenHistorisch,CONCATENATE(P8752,U8752,AB8752,AH8752))),"t","f")</f>
        <v>f</v>
      </c>
      <c r="B8753" t="str">
        <f t="shared" si="410"/>
        <v>f</v>
      </c>
      <c r="C8753" t="str">
        <f t="shared" si="411"/>
        <v>f</v>
      </c>
      <c r="D8753" t="str">
        <f t="shared" si="412"/>
        <v>f</v>
      </c>
      <c r="E8753" t="str">
        <f>IF(COUNT(SEARCH({"04.","05.","09.","12."},CONCATENATE(P8752,U8752,AB8752,AH8752))),"t","f")</f>
        <v>f</v>
      </c>
      <c r="F8753" t="str">
        <f t="array" ref="F8753">IF(COUNT(SEARCH(HistorischeRubrieken,CONCATENATE(P8752,U8752,AB8752,AH8752))),"t","f")</f>
        <v>f</v>
      </c>
      <c r="G8753">
        <v>5</v>
      </c>
      <c r="H8753">
        <v>813901</v>
      </c>
      <c r="I8753" t="s">
        <v>5454</v>
      </c>
      <c r="J8753">
        <v>20120917</v>
      </c>
      <c r="K8753">
        <v>20151101</v>
      </c>
      <c r="M8753">
        <v>0</v>
      </c>
      <c r="N8753">
        <v>0</v>
      </c>
      <c r="O8753" t="s">
        <v>5078</v>
      </c>
      <c r="R8753">
        <v>0</v>
      </c>
      <c r="S8753" t="s">
        <v>271</v>
      </c>
      <c r="AA8753" t="s">
        <v>5079</v>
      </c>
      <c r="AC8753">
        <v>1</v>
      </c>
      <c r="AE8753">
        <v>0</v>
      </c>
      <c r="AF8753" t="s">
        <v>271</v>
      </c>
    </row>
    <row r="8754" spans="1:32" hidden="1" x14ac:dyDescent="0.25">
      <c r="A8754" t="str">
        <f t="array" ref="A8754">IF(COUNT(SEARCH(RubriekenHistorisch,CONCATENATE(P8753,U8753,AB8753,AH8753))),"t","f")</f>
        <v>f</v>
      </c>
      <c r="B8754" t="str">
        <f t="shared" si="410"/>
        <v>f</v>
      </c>
      <c r="C8754" t="str">
        <f t="shared" si="411"/>
        <v>f</v>
      </c>
      <c r="D8754" t="str">
        <f t="shared" si="412"/>
        <v>f</v>
      </c>
      <c r="E8754" t="str">
        <f>IF(COUNT(SEARCH({"04.","05.","09.","12."},CONCATENATE(P8753,U8753,AB8753,AH8753))),"t","f")</f>
        <v>f</v>
      </c>
      <c r="F8754" t="str">
        <f t="array" ref="F8754">IF(COUNT(SEARCH(HistorischeRubrieken,CONCATENATE(P8753,U8753,AB8753,AH8753))),"t","f")</f>
        <v>f</v>
      </c>
      <c r="G8754">
        <v>6</v>
      </c>
      <c r="H8754">
        <v>813901</v>
      </c>
      <c r="I8754" t="s">
        <v>5454</v>
      </c>
      <c r="J8754">
        <v>20151101</v>
      </c>
      <c r="K8754">
        <v>20151201</v>
      </c>
      <c r="M8754">
        <v>0</v>
      </c>
      <c r="N8754">
        <v>0</v>
      </c>
      <c r="U8754" t="s">
        <v>5456</v>
      </c>
      <c r="V8754">
        <v>2</v>
      </c>
      <c r="W8754">
        <v>0</v>
      </c>
      <c r="X8754">
        <v>20151116</v>
      </c>
      <c r="Y8754">
        <v>0</v>
      </c>
      <c r="Z8754" t="s">
        <v>271</v>
      </c>
    </row>
    <row r="8755" spans="1:32" hidden="1" x14ac:dyDescent="0.25">
      <c r="A8755" t="str">
        <f t="array" ref="A8755">IF(COUNT(SEARCH(RubriekenHistorisch,CONCATENATE(P8754,U8754,AB8754,AH8754))),"t","f")</f>
        <v>f</v>
      </c>
      <c r="B8755" t="str">
        <f t="shared" si="410"/>
        <v>f</v>
      </c>
      <c r="C8755" t="str">
        <f t="shared" si="411"/>
        <v>t</v>
      </c>
      <c r="D8755" t="str">
        <f t="shared" si="412"/>
        <v>f</v>
      </c>
      <c r="E8755" t="str">
        <f>IF(COUNT(SEARCH({"04.","05.","09.","12."},CONCATENATE(P8754,U8754,AB8754,AH8754))),"t","f")</f>
        <v>f</v>
      </c>
      <c r="F8755" t="str">
        <f t="array" ref="F8755">IF(COUNT(SEARCH(HistorischeRubrieken,CONCATENATE(P8754,U8754,AB8754,AH8754))),"t","f")</f>
        <v>f</v>
      </c>
      <c r="G8755">
        <v>1</v>
      </c>
      <c r="H8755">
        <v>813902</v>
      </c>
      <c r="I8755" t="s">
        <v>5455</v>
      </c>
      <c r="J8755">
        <v>20120401</v>
      </c>
      <c r="K8755">
        <v>20120901</v>
      </c>
      <c r="M8755">
        <v>0</v>
      </c>
      <c r="N8755">
        <v>0</v>
      </c>
      <c r="T8755" t="s">
        <v>5078</v>
      </c>
      <c r="U8755" t="s">
        <v>5456</v>
      </c>
      <c r="V8755">
        <v>0</v>
      </c>
      <c r="W8755">
        <v>1</v>
      </c>
      <c r="X8755">
        <v>20120402</v>
      </c>
      <c r="Y8755">
        <v>0</v>
      </c>
      <c r="Z8755" t="s">
        <v>271</v>
      </c>
    </row>
    <row r="8756" spans="1:32" hidden="1" x14ac:dyDescent="0.25">
      <c r="A8756" t="str">
        <f t="array" ref="A8756">IF(COUNT(SEARCH(RubriekenHistorisch,CONCATENATE(P8755,U8755,AB8755,AH8755))),"t","f")</f>
        <v>f</v>
      </c>
      <c r="B8756" t="str">
        <f t="shared" si="410"/>
        <v>f</v>
      </c>
      <c r="C8756" t="str">
        <f t="shared" si="411"/>
        <v>t</v>
      </c>
      <c r="D8756" t="str">
        <f t="shared" si="412"/>
        <v>f</v>
      </c>
      <c r="E8756" t="str">
        <f>IF(COUNT(SEARCH({"04.","05.","09.","12."},CONCATENATE(P8755,U8755,AB8755,AH8755))),"t","f")</f>
        <v>f</v>
      </c>
      <c r="F8756" t="str">
        <f t="array" ref="F8756">IF(COUNT(SEARCH(HistorischeRubrieken,CONCATENATE(P8755,U8755,AB8755,AH8755))),"t","f")</f>
        <v>f</v>
      </c>
      <c r="G8756">
        <v>1</v>
      </c>
      <c r="H8756">
        <v>814001</v>
      </c>
      <c r="I8756" t="s">
        <v>5457</v>
      </c>
      <c r="J8756">
        <v>20010901</v>
      </c>
      <c r="K8756">
        <v>20070601</v>
      </c>
      <c r="M8756">
        <v>0</v>
      </c>
      <c r="N8756">
        <v>0</v>
      </c>
      <c r="O8756" t="s">
        <v>5083</v>
      </c>
      <c r="R8756">
        <v>0</v>
      </c>
      <c r="S8756" t="s">
        <v>271</v>
      </c>
      <c r="AA8756" t="s">
        <v>5084</v>
      </c>
      <c r="AC8756">
        <v>1</v>
      </c>
      <c r="AE8756">
        <v>0</v>
      </c>
      <c r="AF8756" t="s">
        <v>271</v>
      </c>
    </row>
    <row r="8757" spans="1:32" hidden="1" x14ac:dyDescent="0.25">
      <c r="A8757" t="str">
        <f t="array" ref="A8757">IF(COUNT(SEARCH(RubriekenHistorisch,CONCATENATE(P8756,U8756,AB8756,AH8756))),"t","f")</f>
        <v>f</v>
      </c>
      <c r="B8757" t="str">
        <f t="shared" si="410"/>
        <v>f</v>
      </c>
      <c r="C8757" t="str">
        <f t="shared" si="411"/>
        <v>f</v>
      </c>
      <c r="D8757" t="str">
        <f t="shared" si="412"/>
        <v>f</v>
      </c>
      <c r="E8757" t="str">
        <f>IF(COUNT(SEARCH({"04.","05.","09.","12."},CONCATENATE(P8756,U8756,AB8756,AH8756))),"t","f")</f>
        <v>f</v>
      </c>
      <c r="F8757" t="str">
        <f t="array" ref="F8757">IF(COUNT(SEARCH(HistorischeRubrieken,CONCATENATE(P8756,U8756,AB8756,AH8756))),"t","f")</f>
        <v>f</v>
      </c>
      <c r="G8757">
        <v>1</v>
      </c>
      <c r="H8757">
        <v>814101</v>
      </c>
      <c r="I8757" t="s">
        <v>5458</v>
      </c>
      <c r="J8757">
        <v>20010901</v>
      </c>
      <c r="K8757">
        <v>20060901</v>
      </c>
      <c r="M8757">
        <v>0</v>
      </c>
      <c r="N8757">
        <v>0</v>
      </c>
      <c r="O8757" t="s">
        <v>5083</v>
      </c>
      <c r="R8757">
        <v>0</v>
      </c>
      <c r="S8757" t="s">
        <v>271</v>
      </c>
      <c r="AA8757" t="s">
        <v>5084</v>
      </c>
      <c r="AC8757">
        <v>1</v>
      </c>
      <c r="AE8757">
        <v>0</v>
      </c>
      <c r="AF8757" t="s">
        <v>271</v>
      </c>
    </row>
    <row r="8758" spans="1:32" hidden="1" x14ac:dyDescent="0.25">
      <c r="A8758" t="str">
        <f t="array" ref="A8758">IF(COUNT(SEARCH(RubriekenHistorisch,CONCATENATE(P8757,U8757,AB8757,AH8757))),"t","f")</f>
        <v>f</v>
      </c>
      <c r="B8758" t="str">
        <f t="shared" si="410"/>
        <v>f</v>
      </c>
      <c r="C8758" t="str">
        <f t="shared" si="411"/>
        <v>f</v>
      </c>
      <c r="D8758" t="str">
        <f t="shared" si="412"/>
        <v>f</v>
      </c>
      <c r="E8758" t="str">
        <f>IF(COUNT(SEARCH({"04.","05.","09.","12."},CONCATENATE(P8757,U8757,AB8757,AH8757))),"t","f")</f>
        <v>f</v>
      </c>
      <c r="F8758" t="str">
        <f t="array" ref="F8758">IF(COUNT(SEARCH(HistorischeRubrieken,CONCATENATE(P8757,U8757,AB8757,AH8757))),"t","f")</f>
        <v>f</v>
      </c>
      <c r="G8758">
        <v>1</v>
      </c>
      <c r="H8758">
        <v>814201</v>
      </c>
      <c r="I8758" t="s">
        <v>5459</v>
      </c>
      <c r="J8758">
        <v>20010901</v>
      </c>
      <c r="K8758">
        <v>20110601</v>
      </c>
      <c r="M8758">
        <v>0</v>
      </c>
      <c r="N8758">
        <v>0</v>
      </c>
      <c r="O8758" t="s">
        <v>5083</v>
      </c>
      <c r="R8758">
        <v>0</v>
      </c>
      <c r="S8758" t="s">
        <v>271</v>
      </c>
      <c r="AA8758" t="s">
        <v>5084</v>
      </c>
      <c r="AC8758">
        <v>1</v>
      </c>
      <c r="AE8758">
        <v>0</v>
      </c>
      <c r="AF8758" t="s">
        <v>271</v>
      </c>
    </row>
    <row r="8759" spans="1:32" hidden="1" x14ac:dyDescent="0.25">
      <c r="A8759" t="str">
        <f t="array" ref="A8759">IF(COUNT(SEARCH(RubriekenHistorisch,CONCATENATE(P8758,U8758,AB8758,AH8758))),"t","f")</f>
        <v>f</v>
      </c>
      <c r="B8759" t="str">
        <f t="shared" si="410"/>
        <v>f</v>
      </c>
      <c r="C8759" t="str">
        <f t="shared" si="411"/>
        <v>f</v>
      </c>
      <c r="D8759" t="str">
        <f t="shared" si="412"/>
        <v>f</v>
      </c>
      <c r="E8759" t="str">
        <f>IF(COUNT(SEARCH({"04.","05.","09.","12."},CONCATENATE(P8758,U8758,AB8758,AH8758))),"t","f")</f>
        <v>f</v>
      </c>
      <c r="F8759" t="str">
        <f t="array" ref="F8759">IF(COUNT(SEARCH(HistorischeRubrieken,CONCATENATE(P8758,U8758,AB8758,AH8758))),"t","f")</f>
        <v>f</v>
      </c>
      <c r="G8759">
        <v>2</v>
      </c>
      <c r="H8759">
        <v>814201</v>
      </c>
      <c r="I8759" t="s">
        <v>5460</v>
      </c>
      <c r="J8759">
        <v>20110601</v>
      </c>
      <c r="K8759">
        <v>20120115</v>
      </c>
      <c r="M8759">
        <v>0</v>
      </c>
      <c r="N8759">
        <v>0</v>
      </c>
      <c r="O8759" t="s">
        <v>5076</v>
      </c>
      <c r="R8759">
        <v>0</v>
      </c>
      <c r="S8759" t="s">
        <v>271</v>
      </c>
      <c r="AA8759" t="s">
        <v>5077</v>
      </c>
      <c r="AC8759">
        <v>1</v>
      </c>
      <c r="AE8759">
        <v>0</v>
      </c>
      <c r="AF8759" t="s">
        <v>271</v>
      </c>
    </row>
    <row r="8760" spans="1:32" hidden="1" x14ac:dyDescent="0.25">
      <c r="A8760" t="str">
        <f t="array" ref="A8760">IF(COUNT(SEARCH(RubriekenHistorisch,CONCATENATE(P8759,U8759,AB8759,AH8759))),"t","f")</f>
        <v>f</v>
      </c>
      <c r="B8760" t="str">
        <f t="shared" si="410"/>
        <v>f</v>
      </c>
      <c r="C8760" t="str">
        <f t="shared" si="411"/>
        <v>f</v>
      </c>
      <c r="D8760" t="str">
        <f t="shared" si="412"/>
        <v>f</v>
      </c>
      <c r="E8760" t="str">
        <f>IF(COUNT(SEARCH({"04.","05.","09.","12."},CONCATENATE(P8759,U8759,AB8759,AH8759))),"t","f")</f>
        <v>f</v>
      </c>
      <c r="F8760" t="str">
        <f t="array" ref="F8760">IF(COUNT(SEARCH(HistorischeRubrieken,CONCATENATE(P8759,U8759,AB8759,AH8759))),"t","f")</f>
        <v>f</v>
      </c>
      <c r="G8760">
        <v>3</v>
      </c>
      <c r="H8760">
        <v>814201</v>
      </c>
      <c r="I8760" t="s">
        <v>5460</v>
      </c>
      <c r="J8760">
        <v>20120115</v>
      </c>
      <c r="K8760">
        <v>20120917</v>
      </c>
      <c r="M8760">
        <v>0</v>
      </c>
      <c r="N8760">
        <v>0</v>
      </c>
      <c r="O8760" t="s">
        <v>5078</v>
      </c>
      <c r="R8760">
        <v>0</v>
      </c>
      <c r="S8760" t="s">
        <v>271</v>
      </c>
      <c r="AA8760" t="s">
        <v>5079</v>
      </c>
      <c r="AC8760">
        <v>1</v>
      </c>
      <c r="AE8760">
        <v>0</v>
      </c>
      <c r="AF8760" t="s">
        <v>271</v>
      </c>
    </row>
    <row r="8761" spans="1:32" x14ac:dyDescent="0.25">
      <c r="A8761" t="str">
        <f t="array" ref="A8761">IF(COUNT(SEARCH(RubriekenHistorisch,CONCATENATE(P8760,U8760,AB8760,AH8760))),"t","f")</f>
        <v>f</v>
      </c>
      <c r="B8761" t="str">
        <f t="shared" si="410"/>
        <v>f</v>
      </c>
      <c r="C8761" t="str">
        <f t="shared" si="411"/>
        <v>f</v>
      </c>
      <c r="D8761" t="str">
        <f t="shared" si="412"/>
        <v>f</v>
      </c>
      <c r="E8761" t="str">
        <f>IF(COUNT(SEARCH({"04.","05.","09.","12."},CONCATENATE(P8760,U8760,AB8760,AH8760))),"t","f")</f>
        <v>f</v>
      </c>
      <c r="F8761" t="str">
        <f t="array" ref="F8761">IF(COUNT(SEARCH(HistorischeRubrieken,CONCATENATE(P8760,U8760,AB8760,AH8760))),"t","f")</f>
        <v>f</v>
      </c>
      <c r="G8761">
        <v>4</v>
      </c>
      <c r="H8761">
        <v>814201</v>
      </c>
      <c r="I8761" t="s">
        <v>5460</v>
      </c>
      <c r="J8761">
        <v>20120917</v>
      </c>
      <c r="M8761">
        <v>0</v>
      </c>
      <c r="N8761">
        <v>0</v>
      </c>
      <c r="O8761" t="s">
        <v>5078</v>
      </c>
      <c r="R8761">
        <v>0</v>
      </c>
      <c r="S8761" t="s">
        <v>271</v>
      </c>
      <c r="AA8761" t="s">
        <v>5079</v>
      </c>
      <c r="AC8761">
        <v>1</v>
      </c>
      <c r="AE8761">
        <v>0</v>
      </c>
      <c r="AF8761" t="s">
        <v>271</v>
      </c>
    </row>
    <row r="8762" spans="1:32" hidden="1" x14ac:dyDescent="0.25">
      <c r="A8762" t="str">
        <f t="array" ref="A8762">IF(COUNT(SEARCH(RubriekenHistorisch,CONCATENATE(P8761,U8761,AB8761,AH8761))),"t","f")</f>
        <v>f</v>
      </c>
      <c r="B8762" t="str">
        <f t="shared" si="410"/>
        <v>f</v>
      </c>
      <c r="C8762" t="str">
        <f t="shared" si="411"/>
        <v>f</v>
      </c>
      <c r="D8762" t="str">
        <f t="shared" si="412"/>
        <v>f</v>
      </c>
      <c r="E8762" t="str">
        <f>IF(COUNT(SEARCH({"04.","05.","09.","12."},CONCATENATE(P8761,U8761,AB8761,AH8761))),"t","f")</f>
        <v>f</v>
      </c>
      <c r="F8762" t="str">
        <f t="array" ref="F8762">IF(COUNT(SEARCH(HistorischeRubrieken,CONCATENATE(P8761,U8761,AB8761,AH8761))),"t","f")</f>
        <v>f</v>
      </c>
      <c r="G8762">
        <v>1</v>
      </c>
      <c r="H8762">
        <v>814301</v>
      </c>
      <c r="I8762" t="s">
        <v>5461</v>
      </c>
      <c r="J8762">
        <v>20011201</v>
      </c>
      <c r="K8762">
        <v>20110601</v>
      </c>
      <c r="M8762">
        <v>0</v>
      </c>
      <c r="N8762">
        <v>0</v>
      </c>
      <c r="O8762" t="s">
        <v>5083</v>
      </c>
      <c r="R8762">
        <v>0</v>
      </c>
      <c r="S8762" t="s">
        <v>271</v>
      </c>
      <c r="AA8762" t="s">
        <v>5084</v>
      </c>
      <c r="AC8762">
        <v>1</v>
      </c>
      <c r="AE8762">
        <v>0</v>
      </c>
      <c r="AF8762" t="s">
        <v>271</v>
      </c>
    </row>
    <row r="8763" spans="1:32" hidden="1" x14ac:dyDescent="0.25">
      <c r="A8763" t="str">
        <f t="array" ref="A8763">IF(COUNT(SEARCH(RubriekenHistorisch,CONCATENATE(P8762,U8762,AB8762,AH8762))),"t","f")</f>
        <v>f</v>
      </c>
      <c r="B8763" t="str">
        <f t="shared" si="410"/>
        <v>f</v>
      </c>
      <c r="C8763" t="str">
        <f t="shared" si="411"/>
        <v>f</v>
      </c>
      <c r="D8763" t="str">
        <f t="shared" si="412"/>
        <v>f</v>
      </c>
      <c r="E8763" t="str">
        <f>IF(COUNT(SEARCH({"04.","05.","09.","12."},CONCATENATE(P8762,U8762,AB8762,AH8762))),"t","f")</f>
        <v>f</v>
      </c>
      <c r="F8763" t="str">
        <f t="array" ref="F8763">IF(COUNT(SEARCH(HistorischeRubrieken,CONCATENATE(P8762,U8762,AB8762,AH8762))),"t","f")</f>
        <v>f</v>
      </c>
      <c r="G8763">
        <v>2</v>
      </c>
      <c r="H8763">
        <v>814301</v>
      </c>
      <c r="I8763" t="s">
        <v>5461</v>
      </c>
      <c r="J8763">
        <v>20110601</v>
      </c>
      <c r="K8763">
        <v>20120115</v>
      </c>
      <c r="M8763">
        <v>0</v>
      </c>
      <c r="N8763">
        <v>0</v>
      </c>
      <c r="O8763" t="s">
        <v>5076</v>
      </c>
      <c r="R8763">
        <v>0</v>
      </c>
      <c r="S8763" t="s">
        <v>271</v>
      </c>
      <c r="AA8763" t="s">
        <v>5077</v>
      </c>
      <c r="AC8763">
        <v>1</v>
      </c>
      <c r="AE8763">
        <v>0</v>
      </c>
      <c r="AF8763" t="s">
        <v>271</v>
      </c>
    </row>
    <row r="8764" spans="1:32" hidden="1" x14ac:dyDescent="0.25">
      <c r="A8764" t="str">
        <f t="array" ref="A8764">IF(COUNT(SEARCH(RubriekenHistorisch,CONCATENATE(P8763,U8763,AB8763,AH8763))),"t","f")</f>
        <v>f</v>
      </c>
      <c r="B8764" t="str">
        <f t="shared" si="410"/>
        <v>f</v>
      </c>
      <c r="C8764" t="str">
        <f t="shared" si="411"/>
        <v>f</v>
      </c>
      <c r="D8764" t="str">
        <f t="shared" si="412"/>
        <v>f</v>
      </c>
      <c r="E8764" t="str">
        <f>IF(COUNT(SEARCH({"04.","05.","09.","12."},CONCATENATE(P8763,U8763,AB8763,AH8763))),"t","f")</f>
        <v>f</v>
      </c>
      <c r="F8764" t="str">
        <f t="array" ref="F8764">IF(COUNT(SEARCH(HistorischeRubrieken,CONCATENATE(P8763,U8763,AB8763,AH8763))),"t","f")</f>
        <v>f</v>
      </c>
      <c r="G8764">
        <v>3</v>
      </c>
      <c r="H8764">
        <v>814301</v>
      </c>
      <c r="I8764" t="s">
        <v>5461</v>
      </c>
      <c r="J8764">
        <v>20120115</v>
      </c>
      <c r="K8764">
        <v>20120917</v>
      </c>
      <c r="M8764">
        <v>0</v>
      </c>
      <c r="N8764">
        <v>0</v>
      </c>
      <c r="O8764" t="s">
        <v>5078</v>
      </c>
      <c r="R8764">
        <v>0</v>
      </c>
      <c r="S8764" t="s">
        <v>271</v>
      </c>
      <c r="AA8764" t="s">
        <v>5079</v>
      </c>
      <c r="AC8764">
        <v>1</v>
      </c>
      <c r="AE8764">
        <v>0</v>
      </c>
      <c r="AF8764" t="s">
        <v>271</v>
      </c>
    </row>
    <row r="8765" spans="1:32" hidden="1" x14ac:dyDescent="0.25">
      <c r="A8765" t="str">
        <f t="array" ref="A8765">IF(COUNT(SEARCH(RubriekenHistorisch,CONCATENATE(P8764,U8764,AB8764,AH8764))),"t","f")</f>
        <v>f</v>
      </c>
      <c r="B8765" t="str">
        <f t="shared" si="410"/>
        <v>f</v>
      </c>
      <c r="C8765" t="str">
        <f t="shared" si="411"/>
        <v>f</v>
      </c>
      <c r="D8765" t="str">
        <f t="shared" si="412"/>
        <v>f</v>
      </c>
      <c r="E8765" t="str">
        <f>IF(COUNT(SEARCH({"04.","05.","09.","12."},CONCATENATE(P8764,U8764,AB8764,AH8764))),"t","f")</f>
        <v>f</v>
      </c>
      <c r="F8765" t="str">
        <f t="array" ref="F8765">IF(COUNT(SEARCH(HistorischeRubrieken,CONCATENATE(P8764,U8764,AB8764,AH8764))),"t","f")</f>
        <v>f</v>
      </c>
      <c r="G8765">
        <v>4</v>
      </c>
      <c r="H8765">
        <v>814301</v>
      </c>
      <c r="I8765" t="s">
        <v>5461</v>
      </c>
      <c r="J8765">
        <v>20120917</v>
      </c>
      <c r="K8765">
        <v>20140101</v>
      </c>
      <c r="M8765">
        <v>0</v>
      </c>
      <c r="N8765">
        <v>0</v>
      </c>
      <c r="O8765" t="s">
        <v>5078</v>
      </c>
      <c r="R8765">
        <v>0</v>
      </c>
      <c r="S8765" t="s">
        <v>271</v>
      </c>
      <c r="AA8765" t="s">
        <v>5079</v>
      </c>
      <c r="AC8765">
        <v>1</v>
      </c>
      <c r="AE8765">
        <v>0</v>
      </c>
      <c r="AF8765" t="s">
        <v>271</v>
      </c>
    </row>
    <row r="8766" spans="1:32" hidden="1" x14ac:dyDescent="0.25">
      <c r="A8766" t="str">
        <f t="array" ref="A8766">IF(COUNT(SEARCH(RubriekenHistorisch,CONCATENATE(P8765,U8765,AB8765,AH8765))),"t","f")</f>
        <v>f</v>
      </c>
      <c r="B8766" t="str">
        <f t="shared" si="410"/>
        <v>f</v>
      </c>
      <c r="C8766" t="str">
        <f t="shared" si="411"/>
        <v>f</v>
      </c>
      <c r="D8766" t="str">
        <f t="shared" si="412"/>
        <v>f</v>
      </c>
      <c r="E8766" t="str">
        <f>IF(COUNT(SEARCH({"04.","05.","09.","12."},CONCATENATE(P8765,U8765,AB8765,AH8765))),"t","f")</f>
        <v>f</v>
      </c>
      <c r="F8766" t="str">
        <f t="array" ref="F8766">IF(COUNT(SEARCH(HistorischeRubrieken,CONCATENATE(P8765,U8765,AB8765,AH8765))),"t","f")</f>
        <v>f</v>
      </c>
      <c r="G8766">
        <v>5</v>
      </c>
      <c r="H8766">
        <v>814301</v>
      </c>
      <c r="I8766" t="s">
        <v>5461</v>
      </c>
      <c r="J8766">
        <v>20140101</v>
      </c>
      <c r="K8766">
        <v>20140201</v>
      </c>
      <c r="M8766">
        <v>0</v>
      </c>
      <c r="N8766">
        <v>0</v>
      </c>
      <c r="U8766" t="s">
        <v>5462</v>
      </c>
      <c r="V8766">
        <v>2</v>
      </c>
      <c r="W8766">
        <v>0</v>
      </c>
      <c r="X8766">
        <v>20140127</v>
      </c>
      <c r="Y8766">
        <v>0</v>
      </c>
      <c r="Z8766" t="s">
        <v>271</v>
      </c>
    </row>
    <row r="8767" spans="1:32" hidden="1" x14ac:dyDescent="0.25">
      <c r="A8767" t="str">
        <f t="array" ref="A8767">IF(COUNT(SEARCH(RubriekenHistorisch,CONCATENATE(P8766,U8766,AB8766,AH8766))),"t","f")</f>
        <v>f</v>
      </c>
      <c r="B8767" t="str">
        <f t="shared" si="410"/>
        <v>f</v>
      </c>
      <c r="C8767" t="str">
        <f t="shared" si="411"/>
        <v>t</v>
      </c>
      <c r="D8767" t="str">
        <f t="shared" si="412"/>
        <v>f</v>
      </c>
      <c r="E8767" t="str">
        <f>IF(COUNT(SEARCH({"04.","05.","09.","12."},CONCATENATE(P8766,U8766,AB8766,AH8766))),"t","f")</f>
        <v>f</v>
      </c>
      <c r="F8767" t="str">
        <f t="array" ref="F8767">IF(COUNT(SEARCH(HistorischeRubrieken,CONCATENATE(P8766,U8766,AB8766,AH8766))),"t","f")</f>
        <v>f</v>
      </c>
      <c r="G8767">
        <v>1</v>
      </c>
      <c r="H8767">
        <v>814401</v>
      </c>
      <c r="I8767" t="s">
        <v>5463</v>
      </c>
      <c r="J8767">
        <v>20010901</v>
      </c>
      <c r="K8767">
        <v>20050301</v>
      </c>
      <c r="M8767">
        <v>0</v>
      </c>
      <c r="N8767">
        <v>0</v>
      </c>
      <c r="O8767" t="s">
        <v>5083</v>
      </c>
      <c r="R8767">
        <v>0</v>
      </c>
      <c r="S8767" t="s">
        <v>271</v>
      </c>
      <c r="AA8767" t="s">
        <v>5084</v>
      </c>
      <c r="AC8767">
        <v>1</v>
      </c>
      <c r="AE8767">
        <v>0</v>
      </c>
      <c r="AF8767" t="s">
        <v>271</v>
      </c>
    </row>
    <row r="8768" spans="1:32" hidden="1" x14ac:dyDescent="0.25">
      <c r="A8768" t="str">
        <f t="array" ref="A8768">IF(COUNT(SEARCH(RubriekenHistorisch,CONCATENATE(P8767,U8767,AB8767,AH8767))),"t","f")</f>
        <v>f</v>
      </c>
      <c r="B8768" t="str">
        <f t="shared" si="410"/>
        <v>f</v>
      </c>
      <c r="C8768" t="str">
        <f t="shared" si="411"/>
        <v>f</v>
      </c>
      <c r="D8768" t="str">
        <f t="shared" si="412"/>
        <v>f</v>
      </c>
      <c r="E8768" t="str">
        <f>IF(COUNT(SEARCH({"04.","05.","09.","12."},CONCATENATE(P8767,U8767,AB8767,AH8767))),"t","f")</f>
        <v>f</v>
      </c>
      <c r="F8768" t="str">
        <f t="array" ref="F8768">IF(COUNT(SEARCH(HistorischeRubrieken,CONCATENATE(P8767,U8767,AB8767,AH8767))),"t","f")</f>
        <v>f</v>
      </c>
      <c r="G8768">
        <v>1</v>
      </c>
      <c r="H8768">
        <v>814501</v>
      </c>
      <c r="I8768" t="s">
        <v>5464</v>
      </c>
      <c r="J8768">
        <v>20010901</v>
      </c>
      <c r="K8768">
        <v>20050901</v>
      </c>
      <c r="M8768">
        <v>0</v>
      </c>
      <c r="N8768">
        <v>0</v>
      </c>
      <c r="O8768" t="s">
        <v>5083</v>
      </c>
      <c r="R8768">
        <v>0</v>
      </c>
      <c r="S8768" t="s">
        <v>271</v>
      </c>
      <c r="AA8768" t="s">
        <v>5084</v>
      </c>
      <c r="AC8768">
        <v>1</v>
      </c>
      <c r="AE8768">
        <v>0</v>
      </c>
      <c r="AF8768" t="s">
        <v>271</v>
      </c>
    </row>
    <row r="8769" spans="1:32" hidden="1" x14ac:dyDescent="0.25">
      <c r="A8769" t="str">
        <f t="array" ref="A8769">IF(COUNT(SEARCH(RubriekenHistorisch,CONCATENATE(P8768,U8768,AB8768,AH8768))),"t","f")</f>
        <v>f</v>
      </c>
      <c r="B8769" t="str">
        <f t="shared" si="410"/>
        <v>f</v>
      </c>
      <c r="C8769" t="str">
        <f t="shared" si="411"/>
        <v>f</v>
      </c>
      <c r="D8769" t="str">
        <f t="shared" si="412"/>
        <v>f</v>
      </c>
      <c r="E8769" t="str">
        <f>IF(COUNT(SEARCH({"04.","05.","09.","12."},CONCATENATE(P8768,U8768,AB8768,AH8768))),"t","f")</f>
        <v>f</v>
      </c>
      <c r="F8769" t="str">
        <f t="array" ref="F8769">IF(COUNT(SEARCH(HistorischeRubrieken,CONCATENATE(P8768,U8768,AB8768,AH8768))),"t","f")</f>
        <v>f</v>
      </c>
      <c r="G8769">
        <v>2</v>
      </c>
      <c r="H8769">
        <v>814501</v>
      </c>
      <c r="I8769" t="s">
        <v>5465</v>
      </c>
      <c r="J8769">
        <v>20050901</v>
      </c>
      <c r="K8769">
        <v>20100301</v>
      </c>
      <c r="M8769">
        <v>0</v>
      </c>
      <c r="N8769">
        <v>0</v>
      </c>
      <c r="O8769" t="s">
        <v>5083</v>
      </c>
      <c r="R8769">
        <v>0</v>
      </c>
      <c r="S8769" t="s">
        <v>271</v>
      </c>
      <c r="AA8769" t="s">
        <v>5084</v>
      </c>
      <c r="AC8769">
        <v>1</v>
      </c>
      <c r="AE8769">
        <v>0</v>
      </c>
      <c r="AF8769" t="s">
        <v>271</v>
      </c>
    </row>
    <row r="8770" spans="1:32" hidden="1" x14ac:dyDescent="0.25">
      <c r="A8770" t="str">
        <f t="array" ref="A8770">IF(COUNT(SEARCH(RubriekenHistorisch,CONCATENATE(P8769,U8769,AB8769,AH8769))),"t","f")</f>
        <v>f</v>
      </c>
      <c r="B8770" t="str">
        <f t="shared" si="410"/>
        <v>f</v>
      </c>
      <c r="C8770" t="str">
        <f t="shared" si="411"/>
        <v>f</v>
      </c>
      <c r="D8770" t="str">
        <f t="shared" si="412"/>
        <v>f</v>
      </c>
      <c r="E8770" t="str">
        <f>IF(COUNT(SEARCH({"04.","05.","09.","12."},CONCATENATE(P8769,U8769,AB8769,AH8769))),"t","f")</f>
        <v>f</v>
      </c>
      <c r="F8770" t="str">
        <f t="array" ref="F8770">IF(COUNT(SEARCH(HistorischeRubrieken,CONCATENATE(P8769,U8769,AB8769,AH8769))),"t","f")</f>
        <v>f</v>
      </c>
      <c r="G8770">
        <v>1</v>
      </c>
      <c r="H8770">
        <v>814601</v>
      </c>
      <c r="I8770" t="s">
        <v>5466</v>
      </c>
      <c r="J8770">
        <v>20011201</v>
      </c>
      <c r="K8770">
        <v>20110901</v>
      </c>
      <c r="M8770">
        <v>0</v>
      </c>
      <c r="N8770">
        <v>0</v>
      </c>
      <c r="O8770" t="s">
        <v>5083</v>
      </c>
      <c r="R8770">
        <v>0</v>
      </c>
      <c r="S8770" t="s">
        <v>271</v>
      </c>
      <c r="AA8770" t="s">
        <v>5084</v>
      </c>
      <c r="AC8770">
        <v>1</v>
      </c>
      <c r="AE8770">
        <v>0</v>
      </c>
      <c r="AF8770" t="s">
        <v>271</v>
      </c>
    </row>
    <row r="8771" spans="1:32" hidden="1" x14ac:dyDescent="0.25">
      <c r="A8771" t="str">
        <f t="array" ref="A8771">IF(COUNT(SEARCH(RubriekenHistorisch,CONCATENATE(P8770,U8770,AB8770,AH8770))),"t","f")</f>
        <v>f</v>
      </c>
      <c r="B8771" t="str">
        <f t="shared" ref="B8771:B8834" si="413">IF(COUNT(SEARCH("07.66.20",CONCATENATE(P8770,U8770,AB8770,AH8770))),"t","f")</f>
        <v>f</v>
      </c>
      <c r="C8771" t="str">
        <f t="shared" ref="C8771:C8834" si="414">IF(COUNT(SEARCH("14.40.10",CONCATENATE(P8770,U8770,AB8770,AH8770))),"t","f")</f>
        <v>f</v>
      </c>
      <c r="D8771" t="str">
        <f t="shared" si="412"/>
        <v>f</v>
      </c>
      <c r="E8771" t="str">
        <f>IF(COUNT(SEARCH({"04.","05.","09.","12."},CONCATENATE(P8770,U8770,AB8770,AH8770))),"t","f")</f>
        <v>f</v>
      </c>
      <c r="F8771" t="str">
        <f t="array" ref="F8771">IF(COUNT(SEARCH(HistorischeRubrieken,CONCATENATE(P8770,U8770,AB8770,AH8770))),"t","f")</f>
        <v>f</v>
      </c>
      <c r="G8771">
        <v>2</v>
      </c>
      <c r="H8771">
        <v>814601</v>
      </c>
      <c r="I8771" t="s">
        <v>5467</v>
      </c>
      <c r="J8771">
        <v>20110901</v>
      </c>
      <c r="K8771">
        <v>20120917</v>
      </c>
      <c r="M8771">
        <v>0</v>
      </c>
      <c r="N8771">
        <v>0</v>
      </c>
      <c r="O8771" t="s">
        <v>5083</v>
      </c>
      <c r="R8771">
        <v>0</v>
      </c>
      <c r="S8771" t="s">
        <v>271</v>
      </c>
      <c r="AA8771" t="s">
        <v>5084</v>
      </c>
      <c r="AC8771">
        <v>1</v>
      </c>
      <c r="AE8771">
        <v>0</v>
      </c>
      <c r="AF8771" t="s">
        <v>271</v>
      </c>
    </row>
    <row r="8772" spans="1:32" hidden="1" x14ac:dyDescent="0.25">
      <c r="A8772" t="str">
        <f t="array" ref="A8772">IF(COUNT(SEARCH(RubriekenHistorisch,CONCATENATE(P8771,U8771,AB8771,AH8771))),"t","f")</f>
        <v>f</v>
      </c>
      <c r="B8772" t="str">
        <f t="shared" si="413"/>
        <v>f</v>
      </c>
      <c r="C8772" t="str">
        <f t="shared" si="414"/>
        <v>f</v>
      </c>
      <c r="D8772" t="str">
        <f t="shared" ref="D8772:D8835" si="415">IF(COUNT(SEARCH("- 0",CONCATENATE(P8771,U8771,AB8771,AH8771))),"t","f")</f>
        <v>f</v>
      </c>
      <c r="E8772" t="str">
        <f>IF(COUNT(SEARCH({"04.","05.","09.","12."},CONCATENATE(P8771,U8771,AB8771,AH8771))),"t","f")</f>
        <v>f</v>
      </c>
      <c r="F8772" t="str">
        <f t="array" ref="F8772">IF(COUNT(SEARCH(HistorischeRubrieken,CONCATENATE(P8771,U8771,AB8771,AH8771))),"t","f")</f>
        <v>f</v>
      </c>
      <c r="G8772">
        <v>3</v>
      </c>
      <c r="H8772">
        <v>814601</v>
      </c>
      <c r="I8772" t="s">
        <v>5467</v>
      </c>
      <c r="J8772">
        <v>20120917</v>
      </c>
      <c r="K8772">
        <v>20140101</v>
      </c>
      <c r="M8772">
        <v>0</v>
      </c>
      <c r="N8772">
        <v>0</v>
      </c>
      <c r="O8772" t="s">
        <v>5083</v>
      </c>
      <c r="R8772">
        <v>0</v>
      </c>
      <c r="S8772" t="s">
        <v>271</v>
      </c>
      <c r="AA8772" t="s">
        <v>5084</v>
      </c>
      <c r="AC8772">
        <v>1</v>
      </c>
      <c r="AE8772">
        <v>0</v>
      </c>
      <c r="AF8772" t="s">
        <v>271</v>
      </c>
    </row>
    <row r="8773" spans="1:32" hidden="1" x14ac:dyDescent="0.25">
      <c r="A8773" t="str">
        <f t="array" ref="A8773">IF(COUNT(SEARCH(RubriekenHistorisch,CONCATENATE(P8772,U8772,AB8772,AH8772))),"t","f")</f>
        <v>f</v>
      </c>
      <c r="B8773" t="str">
        <f t="shared" si="413"/>
        <v>f</v>
      </c>
      <c r="C8773" t="str">
        <f t="shared" si="414"/>
        <v>f</v>
      </c>
      <c r="D8773" t="str">
        <f t="shared" si="415"/>
        <v>f</v>
      </c>
      <c r="E8773" t="str">
        <f>IF(COUNT(SEARCH({"04.","05.","09.","12."},CONCATENATE(P8772,U8772,AB8772,AH8772))),"t","f")</f>
        <v>f</v>
      </c>
      <c r="F8773" t="str">
        <f t="array" ref="F8773">IF(COUNT(SEARCH(HistorischeRubrieken,CONCATENATE(P8772,U8772,AB8772,AH8772))),"t","f")</f>
        <v>f</v>
      </c>
      <c r="G8773">
        <v>4</v>
      </c>
      <c r="H8773">
        <v>814601</v>
      </c>
      <c r="I8773" t="s">
        <v>5467</v>
      </c>
      <c r="J8773">
        <v>20140101</v>
      </c>
      <c r="K8773">
        <v>20140201</v>
      </c>
      <c r="M8773">
        <v>0</v>
      </c>
      <c r="N8773">
        <v>0</v>
      </c>
      <c r="U8773" t="s">
        <v>5468</v>
      </c>
      <c r="V8773">
        <v>2</v>
      </c>
      <c r="W8773">
        <v>0</v>
      </c>
      <c r="X8773">
        <v>20140127</v>
      </c>
      <c r="Y8773">
        <v>0</v>
      </c>
      <c r="Z8773" t="s">
        <v>271</v>
      </c>
    </row>
    <row r="8774" spans="1:32" hidden="1" x14ac:dyDescent="0.25">
      <c r="A8774" t="str">
        <f t="array" ref="A8774">IF(COUNT(SEARCH(RubriekenHistorisch,CONCATENATE(P8773,U8773,AB8773,AH8773))),"t","f")</f>
        <v>f</v>
      </c>
      <c r="B8774" t="str">
        <f t="shared" si="413"/>
        <v>f</v>
      </c>
      <c r="C8774" t="str">
        <f t="shared" si="414"/>
        <v>t</v>
      </c>
      <c r="D8774" t="str">
        <f t="shared" si="415"/>
        <v>f</v>
      </c>
      <c r="E8774" t="str">
        <f>IF(COUNT(SEARCH({"04.","05.","09.","12."},CONCATENATE(P8773,U8773,AB8773,AH8773))),"t","f")</f>
        <v>f</v>
      </c>
      <c r="F8774" t="str">
        <f t="array" ref="F8774">IF(COUNT(SEARCH(HistorischeRubrieken,CONCATENATE(P8773,U8773,AB8773,AH8773))),"t","f")</f>
        <v>f</v>
      </c>
      <c r="G8774">
        <v>1</v>
      </c>
      <c r="H8774">
        <v>814701</v>
      </c>
      <c r="I8774" t="s">
        <v>5469</v>
      </c>
      <c r="J8774">
        <v>20011201</v>
      </c>
      <c r="K8774">
        <v>20080901</v>
      </c>
      <c r="M8774">
        <v>0</v>
      </c>
      <c r="N8774">
        <v>0</v>
      </c>
      <c r="O8774" t="s">
        <v>5083</v>
      </c>
      <c r="R8774">
        <v>0</v>
      </c>
      <c r="S8774" t="s">
        <v>271</v>
      </c>
      <c r="AA8774" t="s">
        <v>5084</v>
      </c>
      <c r="AC8774">
        <v>1</v>
      </c>
      <c r="AE8774">
        <v>0</v>
      </c>
      <c r="AF8774" t="s">
        <v>271</v>
      </c>
    </row>
    <row r="8775" spans="1:32" hidden="1" x14ac:dyDescent="0.25">
      <c r="A8775" t="str">
        <f t="array" ref="A8775">IF(COUNT(SEARCH(RubriekenHistorisch,CONCATENATE(P8774,U8774,AB8774,AH8774))),"t","f")</f>
        <v>f</v>
      </c>
      <c r="B8775" t="str">
        <f t="shared" si="413"/>
        <v>f</v>
      </c>
      <c r="C8775" t="str">
        <f t="shared" si="414"/>
        <v>f</v>
      </c>
      <c r="D8775" t="str">
        <f t="shared" si="415"/>
        <v>f</v>
      </c>
      <c r="E8775" t="str">
        <f>IF(COUNT(SEARCH({"04.","05.","09.","12."},CONCATENATE(P8774,U8774,AB8774,AH8774))),"t","f")</f>
        <v>f</v>
      </c>
      <c r="F8775" t="str">
        <f t="array" ref="F8775">IF(COUNT(SEARCH(HistorischeRubrieken,CONCATENATE(P8774,U8774,AB8774,AH8774))),"t","f")</f>
        <v>f</v>
      </c>
      <c r="G8775">
        <v>1</v>
      </c>
      <c r="H8775">
        <v>814801</v>
      </c>
      <c r="I8775" t="s">
        <v>5470</v>
      </c>
      <c r="J8775">
        <v>20011201</v>
      </c>
      <c r="K8775">
        <v>20110601</v>
      </c>
      <c r="M8775">
        <v>0</v>
      </c>
      <c r="N8775">
        <v>0</v>
      </c>
      <c r="O8775" t="s">
        <v>5083</v>
      </c>
      <c r="R8775">
        <v>0</v>
      </c>
      <c r="S8775" t="s">
        <v>271</v>
      </c>
      <c r="AA8775" t="s">
        <v>5084</v>
      </c>
      <c r="AC8775">
        <v>1</v>
      </c>
      <c r="AE8775">
        <v>0</v>
      </c>
      <c r="AF8775" t="s">
        <v>271</v>
      </c>
    </row>
    <row r="8776" spans="1:32" hidden="1" x14ac:dyDescent="0.25">
      <c r="A8776" t="str">
        <f t="array" ref="A8776">IF(COUNT(SEARCH(RubriekenHistorisch,CONCATENATE(P8775,U8775,AB8775,AH8775))),"t","f")</f>
        <v>f</v>
      </c>
      <c r="B8776" t="str">
        <f t="shared" si="413"/>
        <v>f</v>
      </c>
      <c r="C8776" t="str">
        <f t="shared" si="414"/>
        <v>f</v>
      </c>
      <c r="D8776" t="str">
        <f t="shared" si="415"/>
        <v>f</v>
      </c>
      <c r="E8776" t="str">
        <f>IF(COUNT(SEARCH({"04.","05.","09.","12."},CONCATENATE(P8775,U8775,AB8775,AH8775))),"t","f")</f>
        <v>f</v>
      </c>
      <c r="F8776" t="str">
        <f t="array" ref="F8776">IF(COUNT(SEARCH(HistorischeRubrieken,CONCATENATE(P8775,U8775,AB8775,AH8775))),"t","f")</f>
        <v>f</v>
      </c>
      <c r="G8776">
        <v>2</v>
      </c>
      <c r="H8776">
        <v>814801</v>
      </c>
      <c r="I8776" t="s">
        <v>5470</v>
      </c>
      <c r="J8776">
        <v>20110601</v>
      </c>
      <c r="K8776">
        <v>20120115</v>
      </c>
      <c r="M8776">
        <v>0</v>
      </c>
      <c r="N8776">
        <v>0</v>
      </c>
      <c r="O8776" t="s">
        <v>5076</v>
      </c>
      <c r="R8776">
        <v>0</v>
      </c>
      <c r="S8776" t="s">
        <v>271</v>
      </c>
      <c r="AA8776" t="s">
        <v>5077</v>
      </c>
      <c r="AC8776">
        <v>1</v>
      </c>
      <c r="AE8776">
        <v>0</v>
      </c>
      <c r="AF8776" t="s">
        <v>271</v>
      </c>
    </row>
    <row r="8777" spans="1:32" hidden="1" x14ac:dyDescent="0.25">
      <c r="A8777" t="str">
        <f t="array" ref="A8777">IF(COUNT(SEARCH(RubriekenHistorisch,CONCATENATE(P8776,U8776,AB8776,AH8776))),"t","f")</f>
        <v>f</v>
      </c>
      <c r="B8777" t="str">
        <f t="shared" si="413"/>
        <v>f</v>
      </c>
      <c r="C8777" t="str">
        <f t="shared" si="414"/>
        <v>f</v>
      </c>
      <c r="D8777" t="str">
        <f t="shared" si="415"/>
        <v>f</v>
      </c>
      <c r="E8777" t="str">
        <f>IF(COUNT(SEARCH({"04.","05.","09.","12."},CONCATENATE(P8776,U8776,AB8776,AH8776))),"t","f")</f>
        <v>f</v>
      </c>
      <c r="F8777" t="str">
        <f t="array" ref="F8777">IF(COUNT(SEARCH(HistorischeRubrieken,CONCATENATE(P8776,U8776,AB8776,AH8776))),"t","f")</f>
        <v>f</v>
      </c>
      <c r="G8777">
        <v>3</v>
      </c>
      <c r="H8777">
        <v>814801</v>
      </c>
      <c r="I8777" t="s">
        <v>5470</v>
      </c>
      <c r="J8777">
        <v>20120115</v>
      </c>
      <c r="K8777">
        <v>20120917</v>
      </c>
      <c r="M8777">
        <v>0</v>
      </c>
      <c r="N8777">
        <v>0</v>
      </c>
      <c r="O8777" t="s">
        <v>5078</v>
      </c>
      <c r="R8777">
        <v>0</v>
      </c>
      <c r="S8777" t="s">
        <v>271</v>
      </c>
      <c r="AA8777" t="s">
        <v>5079</v>
      </c>
      <c r="AC8777">
        <v>1</v>
      </c>
      <c r="AE8777">
        <v>0</v>
      </c>
      <c r="AF8777" t="s">
        <v>271</v>
      </c>
    </row>
    <row r="8778" spans="1:32" hidden="1" x14ac:dyDescent="0.25">
      <c r="A8778" t="str">
        <f t="array" ref="A8778">IF(COUNT(SEARCH(RubriekenHistorisch,CONCATENATE(P8777,U8777,AB8777,AH8777))),"t","f")</f>
        <v>f</v>
      </c>
      <c r="B8778" t="str">
        <f t="shared" si="413"/>
        <v>f</v>
      </c>
      <c r="C8778" t="str">
        <f t="shared" si="414"/>
        <v>f</v>
      </c>
      <c r="D8778" t="str">
        <f t="shared" si="415"/>
        <v>f</v>
      </c>
      <c r="E8778" t="str">
        <f>IF(COUNT(SEARCH({"04.","05.","09.","12."},CONCATENATE(P8777,U8777,AB8777,AH8777))),"t","f")</f>
        <v>f</v>
      </c>
      <c r="F8778" t="str">
        <f t="array" ref="F8778">IF(COUNT(SEARCH(HistorischeRubrieken,CONCATENATE(P8777,U8777,AB8777,AH8777))),"t","f")</f>
        <v>f</v>
      </c>
      <c r="G8778">
        <v>4</v>
      </c>
      <c r="H8778">
        <v>814801</v>
      </c>
      <c r="I8778" t="s">
        <v>5470</v>
      </c>
      <c r="J8778">
        <v>20120917</v>
      </c>
      <c r="K8778">
        <v>20130101</v>
      </c>
      <c r="M8778">
        <v>0</v>
      </c>
      <c r="N8778">
        <v>0</v>
      </c>
      <c r="O8778" t="s">
        <v>5078</v>
      </c>
      <c r="R8778">
        <v>0</v>
      </c>
      <c r="S8778" t="s">
        <v>271</v>
      </c>
      <c r="AA8778" t="s">
        <v>5079</v>
      </c>
      <c r="AC8778">
        <v>1</v>
      </c>
      <c r="AE8778">
        <v>0</v>
      </c>
      <c r="AF8778" t="s">
        <v>271</v>
      </c>
    </row>
    <row r="8779" spans="1:32" hidden="1" x14ac:dyDescent="0.25">
      <c r="A8779" t="str">
        <f t="array" ref="A8779">IF(COUNT(SEARCH(RubriekenHistorisch,CONCATENATE(P8778,U8778,AB8778,AH8778))),"t","f")</f>
        <v>f</v>
      </c>
      <c r="B8779" t="str">
        <f t="shared" si="413"/>
        <v>f</v>
      </c>
      <c r="C8779" t="str">
        <f t="shared" si="414"/>
        <v>f</v>
      </c>
      <c r="D8779" t="str">
        <f t="shared" si="415"/>
        <v>f</v>
      </c>
      <c r="E8779" t="str">
        <f>IF(COUNT(SEARCH({"04.","05.","09.","12."},CONCATENATE(P8778,U8778,AB8778,AH8778))),"t","f")</f>
        <v>f</v>
      </c>
      <c r="F8779" t="str">
        <f t="array" ref="F8779">IF(COUNT(SEARCH(HistorischeRubrieken,CONCATENATE(P8778,U8778,AB8778,AH8778))),"t","f")</f>
        <v>f</v>
      </c>
      <c r="G8779">
        <v>1</v>
      </c>
      <c r="H8779">
        <v>814802</v>
      </c>
      <c r="I8779" t="s">
        <v>5471</v>
      </c>
      <c r="J8779">
        <v>20120401</v>
      </c>
      <c r="K8779">
        <v>20120901</v>
      </c>
      <c r="M8779">
        <v>0</v>
      </c>
      <c r="N8779">
        <v>0</v>
      </c>
      <c r="T8779" t="s">
        <v>5078</v>
      </c>
      <c r="U8779" t="s">
        <v>5472</v>
      </c>
      <c r="V8779">
        <v>0</v>
      </c>
      <c r="W8779">
        <v>1</v>
      </c>
      <c r="X8779">
        <v>20120402</v>
      </c>
      <c r="Y8779">
        <v>0</v>
      </c>
      <c r="Z8779" t="s">
        <v>271</v>
      </c>
    </row>
    <row r="8780" spans="1:32" hidden="1" x14ac:dyDescent="0.25">
      <c r="A8780" t="str">
        <f t="array" ref="A8780">IF(COUNT(SEARCH(RubriekenHistorisch,CONCATENATE(P8779,U8779,AB8779,AH8779))),"t","f")</f>
        <v>f</v>
      </c>
      <c r="B8780" t="str">
        <f t="shared" si="413"/>
        <v>f</v>
      </c>
      <c r="C8780" t="str">
        <f t="shared" si="414"/>
        <v>t</v>
      </c>
      <c r="D8780" t="str">
        <f t="shared" si="415"/>
        <v>f</v>
      </c>
      <c r="E8780" t="str">
        <f>IF(COUNT(SEARCH({"04.","05.","09.","12."},CONCATENATE(P8779,U8779,AB8779,AH8779))),"t","f")</f>
        <v>f</v>
      </c>
      <c r="F8780" t="str">
        <f t="array" ref="F8780">IF(COUNT(SEARCH(HistorischeRubrieken,CONCATENATE(P8779,U8779,AB8779,AH8779))),"t","f")</f>
        <v>f</v>
      </c>
      <c r="G8780">
        <v>1</v>
      </c>
      <c r="H8780">
        <v>814901</v>
      </c>
      <c r="I8780" t="s">
        <v>5473</v>
      </c>
      <c r="J8780">
        <v>20060901</v>
      </c>
      <c r="K8780">
        <v>20100901</v>
      </c>
      <c r="M8780">
        <v>0</v>
      </c>
      <c r="N8780">
        <v>0</v>
      </c>
      <c r="O8780" t="s">
        <v>5083</v>
      </c>
      <c r="R8780">
        <v>0</v>
      </c>
      <c r="S8780" t="s">
        <v>271</v>
      </c>
      <c r="AA8780" t="s">
        <v>5084</v>
      </c>
      <c r="AC8780">
        <v>1</v>
      </c>
      <c r="AE8780">
        <v>0</v>
      </c>
      <c r="AF8780" t="s">
        <v>271</v>
      </c>
    </row>
    <row r="8781" spans="1:32" hidden="1" x14ac:dyDescent="0.25">
      <c r="A8781" t="str">
        <f t="array" ref="A8781">IF(COUNT(SEARCH(RubriekenHistorisch,CONCATENATE(P8780,U8780,AB8780,AH8780))),"t","f")</f>
        <v>f</v>
      </c>
      <c r="B8781" t="str">
        <f t="shared" si="413"/>
        <v>f</v>
      </c>
      <c r="C8781" t="str">
        <f t="shared" si="414"/>
        <v>f</v>
      </c>
      <c r="D8781" t="str">
        <f t="shared" si="415"/>
        <v>f</v>
      </c>
      <c r="E8781" t="str">
        <f>IF(COUNT(SEARCH({"04.","05.","09.","12."},CONCATENATE(P8780,U8780,AB8780,AH8780))),"t","f")</f>
        <v>f</v>
      </c>
      <c r="F8781" t="str">
        <f t="array" ref="F8781">IF(COUNT(SEARCH(HistorischeRubrieken,CONCATENATE(P8780,U8780,AB8780,AH8780))),"t","f")</f>
        <v>f</v>
      </c>
      <c r="G8781">
        <v>1</v>
      </c>
      <c r="H8781">
        <v>815001</v>
      </c>
      <c r="I8781" t="s">
        <v>5474</v>
      </c>
      <c r="J8781">
        <v>20071201</v>
      </c>
      <c r="K8781">
        <v>20110601</v>
      </c>
      <c r="M8781">
        <v>0</v>
      </c>
      <c r="N8781">
        <v>0</v>
      </c>
      <c r="O8781" t="s">
        <v>5083</v>
      </c>
      <c r="R8781">
        <v>0</v>
      </c>
      <c r="S8781" t="s">
        <v>271</v>
      </c>
      <c r="AA8781" t="s">
        <v>5084</v>
      </c>
      <c r="AC8781">
        <v>1</v>
      </c>
      <c r="AE8781">
        <v>0</v>
      </c>
      <c r="AF8781" t="s">
        <v>271</v>
      </c>
    </row>
    <row r="8782" spans="1:32" hidden="1" x14ac:dyDescent="0.25">
      <c r="A8782" t="str">
        <f t="array" ref="A8782">IF(COUNT(SEARCH(RubriekenHistorisch,CONCATENATE(P8781,U8781,AB8781,AH8781))),"t","f")</f>
        <v>f</v>
      </c>
      <c r="B8782" t="str">
        <f t="shared" si="413"/>
        <v>f</v>
      </c>
      <c r="C8782" t="str">
        <f t="shared" si="414"/>
        <v>f</v>
      </c>
      <c r="D8782" t="str">
        <f t="shared" si="415"/>
        <v>f</v>
      </c>
      <c r="E8782" t="str">
        <f>IF(COUNT(SEARCH({"04.","05.","09.","12."},CONCATENATE(P8781,U8781,AB8781,AH8781))),"t","f")</f>
        <v>f</v>
      </c>
      <c r="F8782" t="str">
        <f t="array" ref="F8782">IF(COUNT(SEARCH(HistorischeRubrieken,CONCATENATE(P8781,U8781,AB8781,AH8781))),"t","f")</f>
        <v>f</v>
      </c>
      <c r="G8782">
        <v>2</v>
      </c>
      <c r="H8782">
        <v>815001</v>
      </c>
      <c r="I8782" t="s">
        <v>5474</v>
      </c>
      <c r="J8782">
        <v>20110601</v>
      </c>
      <c r="K8782">
        <v>20120115</v>
      </c>
      <c r="M8782">
        <v>0</v>
      </c>
      <c r="N8782">
        <v>0</v>
      </c>
      <c r="O8782" t="s">
        <v>5076</v>
      </c>
      <c r="R8782">
        <v>0</v>
      </c>
      <c r="S8782" t="s">
        <v>271</v>
      </c>
      <c r="AA8782" t="s">
        <v>5077</v>
      </c>
      <c r="AC8782">
        <v>1</v>
      </c>
      <c r="AE8782">
        <v>0</v>
      </c>
      <c r="AF8782" t="s">
        <v>271</v>
      </c>
    </row>
    <row r="8783" spans="1:32" hidden="1" x14ac:dyDescent="0.25">
      <c r="A8783" t="str">
        <f t="array" ref="A8783">IF(COUNT(SEARCH(RubriekenHistorisch,CONCATENATE(P8782,U8782,AB8782,AH8782))),"t","f")</f>
        <v>f</v>
      </c>
      <c r="B8783" t="str">
        <f t="shared" si="413"/>
        <v>f</v>
      </c>
      <c r="C8783" t="str">
        <f t="shared" si="414"/>
        <v>f</v>
      </c>
      <c r="D8783" t="str">
        <f t="shared" si="415"/>
        <v>f</v>
      </c>
      <c r="E8783" t="str">
        <f>IF(COUNT(SEARCH({"04.","05.","09.","12."},CONCATENATE(P8782,U8782,AB8782,AH8782))),"t","f")</f>
        <v>f</v>
      </c>
      <c r="F8783" t="str">
        <f t="array" ref="F8783">IF(COUNT(SEARCH(HistorischeRubrieken,CONCATENATE(P8782,U8782,AB8782,AH8782))),"t","f")</f>
        <v>f</v>
      </c>
      <c r="G8783">
        <v>3</v>
      </c>
      <c r="H8783">
        <v>815001</v>
      </c>
      <c r="I8783" t="s">
        <v>5474</v>
      </c>
      <c r="J8783">
        <v>20120115</v>
      </c>
      <c r="K8783">
        <v>20120917</v>
      </c>
      <c r="M8783">
        <v>0</v>
      </c>
      <c r="N8783">
        <v>0</v>
      </c>
      <c r="O8783" t="s">
        <v>5078</v>
      </c>
      <c r="R8783">
        <v>0</v>
      </c>
      <c r="S8783" t="s">
        <v>271</v>
      </c>
      <c r="AA8783" t="s">
        <v>5079</v>
      </c>
      <c r="AC8783">
        <v>1</v>
      </c>
      <c r="AE8783">
        <v>0</v>
      </c>
      <c r="AF8783" t="s">
        <v>271</v>
      </c>
    </row>
    <row r="8784" spans="1:32" hidden="1" x14ac:dyDescent="0.25">
      <c r="A8784" t="str">
        <f t="array" ref="A8784">IF(COUNT(SEARCH(RubriekenHistorisch,CONCATENATE(P8783,U8783,AB8783,AH8783))),"t","f")</f>
        <v>f</v>
      </c>
      <c r="B8784" t="str">
        <f t="shared" si="413"/>
        <v>f</v>
      </c>
      <c r="C8784" t="str">
        <f t="shared" si="414"/>
        <v>f</v>
      </c>
      <c r="D8784" t="str">
        <f t="shared" si="415"/>
        <v>f</v>
      </c>
      <c r="E8784" t="str">
        <f>IF(COUNT(SEARCH({"04.","05.","09.","12."},CONCATENATE(P8783,U8783,AB8783,AH8783))),"t","f")</f>
        <v>f</v>
      </c>
      <c r="F8784" t="str">
        <f t="array" ref="F8784">IF(COUNT(SEARCH(HistorischeRubrieken,CONCATENATE(P8783,U8783,AB8783,AH8783))),"t","f")</f>
        <v>f</v>
      </c>
      <c r="G8784">
        <v>4</v>
      </c>
      <c r="H8784">
        <v>815001</v>
      </c>
      <c r="I8784" t="s">
        <v>5474</v>
      </c>
      <c r="J8784">
        <v>20120917</v>
      </c>
      <c r="K8784">
        <v>20151201</v>
      </c>
      <c r="M8784">
        <v>0</v>
      </c>
      <c r="N8784">
        <v>0</v>
      </c>
      <c r="O8784" t="s">
        <v>5078</v>
      </c>
      <c r="R8784">
        <v>0</v>
      </c>
      <c r="S8784" t="s">
        <v>271</v>
      </c>
      <c r="AA8784" t="s">
        <v>5079</v>
      </c>
      <c r="AC8784">
        <v>1</v>
      </c>
      <c r="AE8784">
        <v>0</v>
      </c>
      <c r="AF8784" t="s">
        <v>271</v>
      </c>
    </row>
    <row r="8785" spans="1:32" hidden="1" x14ac:dyDescent="0.25">
      <c r="A8785" t="str">
        <f t="array" ref="A8785">IF(COUNT(SEARCH(RubriekenHistorisch,CONCATENATE(P8784,U8784,AB8784,AH8784))),"t","f")</f>
        <v>f</v>
      </c>
      <c r="B8785" t="str">
        <f t="shared" si="413"/>
        <v>f</v>
      </c>
      <c r="C8785" t="str">
        <f t="shared" si="414"/>
        <v>f</v>
      </c>
      <c r="D8785" t="str">
        <f t="shared" si="415"/>
        <v>f</v>
      </c>
      <c r="E8785" t="str">
        <f>IF(COUNT(SEARCH({"04.","05.","09.","12."},CONCATENATE(P8784,U8784,AB8784,AH8784))),"t","f")</f>
        <v>f</v>
      </c>
      <c r="F8785" t="str">
        <f t="array" ref="F8785">IF(COUNT(SEARCH(HistorischeRubrieken,CONCATENATE(P8784,U8784,AB8784,AH8784))),"t","f")</f>
        <v>f</v>
      </c>
      <c r="G8785">
        <v>5</v>
      </c>
      <c r="H8785">
        <v>815001</v>
      </c>
      <c r="I8785" t="s">
        <v>5474</v>
      </c>
      <c r="J8785">
        <v>20151201</v>
      </c>
      <c r="K8785">
        <v>20160101</v>
      </c>
      <c r="M8785">
        <v>0</v>
      </c>
      <c r="N8785">
        <v>0</v>
      </c>
      <c r="U8785" t="s">
        <v>5476</v>
      </c>
      <c r="V8785">
        <v>2</v>
      </c>
      <c r="W8785">
        <v>0</v>
      </c>
      <c r="X8785">
        <v>20151214</v>
      </c>
      <c r="Y8785">
        <v>0</v>
      </c>
      <c r="Z8785" t="s">
        <v>271</v>
      </c>
    </row>
    <row r="8786" spans="1:32" hidden="1" x14ac:dyDescent="0.25">
      <c r="A8786" t="str">
        <f t="array" ref="A8786">IF(COUNT(SEARCH(RubriekenHistorisch,CONCATENATE(P8785,U8785,AB8785,AH8785))),"t","f")</f>
        <v>f</v>
      </c>
      <c r="B8786" t="str">
        <f t="shared" si="413"/>
        <v>f</v>
      </c>
      <c r="C8786" t="str">
        <f t="shared" si="414"/>
        <v>t</v>
      </c>
      <c r="D8786" t="str">
        <f t="shared" si="415"/>
        <v>f</v>
      </c>
      <c r="E8786" t="str">
        <f>IF(COUNT(SEARCH({"04.","05.","09.","12."},CONCATENATE(P8785,U8785,AB8785,AH8785))),"t","f")</f>
        <v>f</v>
      </c>
      <c r="F8786" t="str">
        <f t="array" ref="F8786">IF(COUNT(SEARCH(HistorischeRubrieken,CONCATENATE(P8785,U8785,AB8785,AH8785))),"t","f")</f>
        <v>f</v>
      </c>
      <c r="G8786">
        <v>1</v>
      </c>
      <c r="H8786">
        <v>815002</v>
      </c>
      <c r="I8786" t="s">
        <v>5475</v>
      </c>
      <c r="J8786">
        <v>20120401</v>
      </c>
      <c r="K8786">
        <v>20120901</v>
      </c>
      <c r="M8786">
        <v>0</v>
      </c>
      <c r="N8786">
        <v>0</v>
      </c>
      <c r="T8786" t="s">
        <v>5078</v>
      </c>
      <c r="U8786" t="s">
        <v>5476</v>
      </c>
      <c r="V8786">
        <v>0</v>
      </c>
      <c r="W8786">
        <v>1</v>
      </c>
      <c r="X8786">
        <v>20120402</v>
      </c>
      <c r="Y8786">
        <v>0</v>
      </c>
      <c r="Z8786" t="s">
        <v>271</v>
      </c>
    </row>
    <row r="8787" spans="1:32" hidden="1" x14ac:dyDescent="0.25">
      <c r="A8787" t="str">
        <f t="array" ref="A8787">IF(COUNT(SEARCH(RubriekenHistorisch,CONCATENATE(P8786,U8786,AB8786,AH8786))),"t","f")</f>
        <v>f</v>
      </c>
      <c r="B8787" t="str">
        <f t="shared" si="413"/>
        <v>f</v>
      </c>
      <c r="C8787" t="str">
        <f t="shared" si="414"/>
        <v>t</v>
      </c>
      <c r="D8787" t="str">
        <f t="shared" si="415"/>
        <v>f</v>
      </c>
      <c r="E8787" t="str">
        <f>IF(COUNT(SEARCH({"04.","05.","09.","12."},CONCATENATE(P8786,U8786,AB8786,AH8786))),"t","f")</f>
        <v>f</v>
      </c>
      <c r="F8787" t="str">
        <f t="array" ref="F8787">IF(COUNT(SEARCH(HistorischeRubrieken,CONCATENATE(P8786,U8786,AB8786,AH8786))),"t","f")</f>
        <v>f</v>
      </c>
      <c r="G8787">
        <v>1</v>
      </c>
      <c r="H8787">
        <v>815101</v>
      </c>
      <c r="I8787" t="s">
        <v>5477</v>
      </c>
      <c r="J8787">
        <v>20020901</v>
      </c>
      <c r="K8787">
        <v>20040901</v>
      </c>
      <c r="M8787">
        <v>0</v>
      </c>
      <c r="N8787">
        <v>0</v>
      </c>
      <c r="O8787" t="s">
        <v>5083</v>
      </c>
      <c r="R8787">
        <v>0</v>
      </c>
      <c r="S8787" t="s">
        <v>271</v>
      </c>
      <c r="AA8787" t="s">
        <v>5084</v>
      </c>
      <c r="AC8787">
        <v>1</v>
      </c>
      <c r="AE8787">
        <v>0</v>
      </c>
      <c r="AF8787" t="s">
        <v>271</v>
      </c>
    </row>
    <row r="8788" spans="1:32" hidden="1" x14ac:dyDescent="0.25">
      <c r="A8788" t="str">
        <f t="array" ref="A8788">IF(COUNT(SEARCH(RubriekenHistorisch,CONCATENATE(P8787,U8787,AB8787,AH8787))),"t","f")</f>
        <v>f</v>
      </c>
      <c r="B8788" t="str">
        <f t="shared" si="413"/>
        <v>f</v>
      </c>
      <c r="C8788" t="str">
        <f t="shared" si="414"/>
        <v>f</v>
      </c>
      <c r="D8788" t="str">
        <f t="shared" si="415"/>
        <v>f</v>
      </c>
      <c r="E8788" t="str">
        <f>IF(COUNT(SEARCH({"04.","05.","09.","12."},CONCATENATE(P8787,U8787,AB8787,AH8787))),"t","f")</f>
        <v>f</v>
      </c>
      <c r="F8788" t="str">
        <f t="array" ref="F8788">IF(COUNT(SEARCH(HistorischeRubrieken,CONCATENATE(P8787,U8787,AB8787,AH8787))),"t","f")</f>
        <v>f</v>
      </c>
      <c r="G8788">
        <v>2</v>
      </c>
      <c r="H8788">
        <v>815101</v>
      </c>
      <c r="I8788" t="s">
        <v>5478</v>
      </c>
      <c r="J8788">
        <v>20040901</v>
      </c>
      <c r="K8788">
        <v>20080301</v>
      </c>
      <c r="M8788">
        <v>0</v>
      </c>
      <c r="N8788">
        <v>0</v>
      </c>
      <c r="O8788" t="s">
        <v>5083</v>
      </c>
      <c r="R8788">
        <v>0</v>
      </c>
      <c r="S8788" t="s">
        <v>271</v>
      </c>
      <c r="AA8788" t="s">
        <v>5084</v>
      </c>
      <c r="AC8788">
        <v>1</v>
      </c>
      <c r="AE8788">
        <v>0</v>
      </c>
      <c r="AF8788" t="s">
        <v>271</v>
      </c>
    </row>
    <row r="8789" spans="1:32" hidden="1" x14ac:dyDescent="0.25">
      <c r="A8789" t="str">
        <f t="array" ref="A8789">IF(COUNT(SEARCH(RubriekenHistorisch,CONCATENATE(P8788,U8788,AB8788,AH8788))),"t","f")</f>
        <v>f</v>
      </c>
      <c r="B8789" t="str">
        <f t="shared" si="413"/>
        <v>f</v>
      </c>
      <c r="C8789" t="str">
        <f t="shared" si="414"/>
        <v>f</v>
      </c>
      <c r="D8789" t="str">
        <f t="shared" si="415"/>
        <v>f</v>
      </c>
      <c r="E8789" t="str">
        <f>IF(COUNT(SEARCH({"04.","05.","09.","12."},CONCATENATE(P8788,U8788,AB8788,AH8788))),"t","f")</f>
        <v>f</v>
      </c>
      <c r="F8789" t="str">
        <f t="array" ref="F8789">IF(COUNT(SEARCH(HistorischeRubrieken,CONCATENATE(P8788,U8788,AB8788,AH8788))),"t","f")</f>
        <v>f</v>
      </c>
      <c r="G8789">
        <v>3</v>
      </c>
      <c r="H8789">
        <v>815101</v>
      </c>
      <c r="I8789" t="s">
        <v>5479</v>
      </c>
      <c r="J8789">
        <v>20080301</v>
      </c>
      <c r="K8789">
        <v>20110601</v>
      </c>
      <c r="M8789">
        <v>0</v>
      </c>
      <c r="N8789">
        <v>0</v>
      </c>
      <c r="O8789" t="s">
        <v>5083</v>
      </c>
      <c r="R8789">
        <v>0</v>
      </c>
      <c r="S8789" t="s">
        <v>271</v>
      </c>
      <c r="AA8789" t="s">
        <v>5084</v>
      </c>
      <c r="AC8789">
        <v>1</v>
      </c>
      <c r="AE8789">
        <v>0</v>
      </c>
      <c r="AF8789" t="s">
        <v>271</v>
      </c>
    </row>
    <row r="8790" spans="1:32" hidden="1" x14ac:dyDescent="0.25">
      <c r="A8790" t="str">
        <f t="array" ref="A8790">IF(COUNT(SEARCH(RubriekenHistorisch,CONCATENATE(P8789,U8789,AB8789,AH8789))),"t","f")</f>
        <v>f</v>
      </c>
      <c r="B8790" t="str">
        <f t="shared" si="413"/>
        <v>f</v>
      </c>
      <c r="C8790" t="str">
        <f t="shared" si="414"/>
        <v>f</v>
      </c>
      <c r="D8790" t="str">
        <f t="shared" si="415"/>
        <v>f</v>
      </c>
      <c r="E8790" t="str">
        <f>IF(COUNT(SEARCH({"04.","05.","09.","12."},CONCATENATE(P8789,U8789,AB8789,AH8789))),"t","f")</f>
        <v>f</v>
      </c>
      <c r="F8790" t="str">
        <f t="array" ref="F8790">IF(COUNT(SEARCH(HistorischeRubrieken,CONCATENATE(P8789,U8789,AB8789,AH8789))),"t","f")</f>
        <v>f</v>
      </c>
      <c r="G8790">
        <v>4</v>
      </c>
      <c r="H8790">
        <v>815101</v>
      </c>
      <c r="I8790" t="s">
        <v>5480</v>
      </c>
      <c r="J8790">
        <v>20110601</v>
      </c>
      <c r="K8790">
        <v>20120115</v>
      </c>
      <c r="M8790">
        <v>0</v>
      </c>
      <c r="N8790">
        <v>0</v>
      </c>
      <c r="O8790" t="s">
        <v>5076</v>
      </c>
      <c r="R8790">
        <v>0</v>
      </c>
      <c r="S8790" t="s">
        <v>271</v>
      </c>
      <c r="AA8790" t="s">
        <v>5077</v>
      </c>
      <c r="AC8790">
        <v>1</v>
      </c>
      <c r="AE8790">
        <v>0</v>
      </c>
      <c r="AF8790" t="s">
        <v>271</v>
      </c>
    </row>
    <row r="8791" spans="1:32" hidden="1" x14ac:dyDescent="0.25">
      <c r="A8791" t="str">
        <f t="array" ref="A8791">IF(COUNT(SEARCH(RubriekenHistorisch,CONCATENATE(P8790,U8790,AB8790,AH8790))),"t","f")</f>
        <v>f</v>
      </c>
      <c r="B8791" t="str">
        <f t="shared" si="413"/>
        <v>f</v>
      </c>
      <c r="C8791" t="str">
        <f t="shared" si="414"/>
        <v>f</v>
      </c>
      <c r="D8791" t="str">
        <f t="shared" si="415"/>
        <v>f</v>
      </c>
      <c r="E8791" t="str">
        <f>IF(COUNT(SEARCH({"04.","05.","09.","12."},CONCATENATE(P8790,U8790,AB8790,AH8790))),"t","f")</f>
        <v>f</v>
      </c>
      <c r="F8791" t="str">
        <f t="array" ref="F8791">IF(COUNT(SEARCH(HistorischeRubrieken,CONCATENATE(P8790,U8790,AB8790,AH8790))),"t","f")</f>
        <v>f</v>
      </c>
      <c r="G8791">
        <v>5</v>
      </c>
      <c r="H8791">
        <v>815101</v>
      </c>
      <c r="I8791" t="s">
        <v>5480</v>
      </c>
      <c r="J8791">
        <v>20120115</v>
      </c>
      <c r="K8791">
        <v>20120917</v>
      </c>
      <c r="M8791">
        <v>0</v>
      </c>
      <c r="N8791">
        <v>0</v>
      </c>
      <c r="O8791" t="s">
        <v>5078</v>
      </c>
      <c r="R8791">
        <v>0</v>
      </c>
      <c r="S8791" t="s">
        <v>271</v>
      </c>
      <c r="AA8791" t="s">
        <v>5079</v>
      </c>
      <c r="AC8791">
        <v>1</v>
      </c>
      <c r="AE8791">
        <v>0</v>
      </c>
      <c r="AF8791" t="s">
        <v>271</v>
      </c>
    </row>
    <row r="8792" spans="1:32" x14ac:dyDescent="0.25">
      <c r="A8792" t="str">
        <f t="array" ref="A8792">IF(COUNT(SEARCH(RubriekenHistorisch,CONCATENATE(P8791,U8791,AB8791,AH8791))),"t","f")</f>
        <v>f</v>
      </c>
      <c r="B8792" t="str">
        <f t="shared" si="413"/>
        <v>f</v>
      </c>
      <c r="C8792" t="str">
        <f t="shared" si="414"/>
        <v>f</v>
      </c>
      <c r="D8792" t="str">
        <f t="shared" si="415"/>
        <v>f</v>
      </c>
      <c r="E8792" t="str">
        <f>IF(COUNT(SEARCH({"04.","05.","09.","12."},CONCATENATE(P8791,U8791,AB8791,AH8791))),"t","f")</f>
        <v>f</v>
      </c>
      <c r="F8792" t="str">
        <f t="array" ref="F8792">IF(COUNT(SEARCH(HistorischeRubrieken,CONCATENATE(P8791,U8791,AB8791,AH8791))),"t","f")</f>
        <v>f</v>
      </c>
      <c r="G8792">
        <v>6</v>
      </c>
      <c r="H8792">
        <v>815101</v>
      </c>
      <c r="I8792" t="s">
        <v>5480</v>
      </c>
      <c r="J8792">
        <v>20120917</v>
      </c>
      <c r="M8792">
        <v>0</v>
      </c>
      <c r="N8792">
        <v>0</v>
      </c>
      <c r="O8792" t="s">
        <v>5078</v>
      </c>
      <c r="R8792">
        <v>0</v>
      </c>
      <c r="S8792" t="s">
        <v>271</v>
      </c>
      <c r="AA8792" t="s">
        <v>5079</v>
      </c>
      <c r="AC8792">
        <v>1</v>
      </c>
      <c r="AE8792">
        <v>0</v>
      </c>
      <c r="AF8792" t="s">
        <v>271</v>
      </c>
    </row>
    <row r="8793" spans="1:32" hidden="1" x14ac:dyDescent="0.25">
      <c r="A8793" t="str">
        <f t="array" ref="A8793">IF(COUNT(SEARCH(RubriekenHistorisch,CONCATENATE(P8792,U8792,AB8792,AH8792))),"t","f")</f>
        <v>f</v>
      </c>
      <c r="B8793" t="str">
        <f t="shared" si="413"/>
        <v>f</v>
      </c>
      <c r="C8793" t="str">
        <f t="shared" si="414"/>
        <v>f</v>
      </c>
      <c r="D8793" t="str">
        <f t="shared" si="415"/>
        <v>f</v>
      </c>
      <c r="E8793" t="str">
        <f>IF(COUNT(SEARCH({"04.","05.","09.","12."},CONCATENATE(P8792,U8792,AB8792,AH8792))),"t","f")</f>
        <v>f</v>
      </c>
      <c r="F8793" t="str">
        <f t="array" ref="F8793">IF(COUNT(SEARCH(HistorischeRubrieken,CONCATENATE(P8792,U8792,AB8792,AH8792))),"t","f")</f>
        <v>f</v>
      </c>
      <c r="G8793">
        <v>1</v>
      </c>
      <c r="H8793">
        <v>815201</v>
      </c>
      <c r="I8793" t="s">
        <v>5481</v>
      </c>
      <c r="J8793">
        <v>20020601</v>
      </c>
      <c r="K8793">
        <v>20110601</v>
      </c>
      <c r="M8793">
        <v>0</v>
      </c>
      <c r="N8793">
        <v>0</v>
      </c>
      <c r="O8793" t="s">
        <v>5083</v>
      </c>
      <c r="R8793">
        <v>0</v>
      </c>
      <c r="S8793" t="s">
        <v>271</v>
      </c>
      <c r="AA8793" t="s">
        <v>5084</v>
      </c>
      <c r="AC8793">
        <v>1</v>
      </c>
      <c r="AE8793">
        <v>0</v>
      </c>
      <c r="AF8793" t="s">
        <v>271</v>
      </c>
    </row>
    <row r="8794" spans="1:32" hidden="1" x14ac:dyDescent="0.25">
      <c r="A8794" t="str">
        <f t="array" ref="A8794">IF(COUNT(SEARCH(RubriekenHistorisch,CONCATENATE(P8793,U8793,AB8793,AH8793))),"t","f")</f>
        <v>f</v>
      </c>
      <c r="B8794" t="str">
        <f t="shared" si="413"/>
        <v>f</v>
      </c>
      <c r="C8794" t="str">
        <f t="shared" si="414"/>
        <v>f</v>
      </c>
      <c r="D8794" t="str">
        <f t="shared" si="415"/>
        <v>f</v>
      </c>
      <c r="E8794" t="str">
        <f>IF(COUNT(SEARCH({"04.","05.","09.","12."},CONCATENATE(P8793,U8793,AB8793,AH8793))),"t","f")</f>
        <v>f</v>
      </c>
      <c r="F8794" t="str">
        <f t="array" ref="F8794">IF(COUNT(SEARCH(HistorischeRubrieken,CONCATENATE(P8793,U8793,AB8793,AH8793))),"t","f")</f>
        <v>f</v>
      </c>
      <c r="G8794">
        <v>2</v>
      </c>
      <c r="H8794">
        <v>815201</v>
      </c>
      <c r="I8794" t="s">
        <v>5482</v>
      </c>
      <c r="J8794">
        <v>20110601</v>
      </c>
      <c r="K8794">
        <v>20120115</v>
      </c>
      <c r="M8794">
        <v>0</v>
      </c>
      <c r="N8794">
        <v>0</v>
      </c>
      <c r="O8794" t="s">
        <v>5076</v>
      </c>
      <c r="R8794">
        <v>0</v>
      </c>
      <c r="S8794" t="s">
        <v>271</v>
      </c>
      <c r="AA8794" t="s">
        <v>5077</v>
      </c>
      <c r="AC8794">
        <v>1</v>
      </c>
      <c r="AE8794">
        <v>0</v>
      </c>
      <c r="AF8794" t="s">
        <v>271</v>
      </c>
    </row>
    <row r="8795" spans="1:32" hidden="1" x14ac:dyDescent="0.25">
      <c r="A8795" t="str">
        <f t="array" ref="A8795">IF(COUNT(SEARCH(RubriekenHistorisch,CONCATENATE(P8794,U8794,AB8794,AH8794))),"t","f")</f>
        <v>f</v>
      </c>
      <c r="B8795" t="str">
        <f t="shared" si="413"/>
        <v>f</v>
      </c>
      <c r="C8795" t="str">
        <f t="shared" si="414"/>
        <v>f</v>
      </c>
      <c r="D8795" t="str">
        <f t="shared" si="415"/>
        <v>f</v>
      </c>
      <c r="E8795" t="str">
        <f>IF(COUNT(SEARCH({"04.","05.","09.","12."},CONCATENATE(P8794,U8794,AB8794,AH8794))),"t","f")</f>
        <v>f</v>
      </c>
      <c r="F8795" t="str">
        <f t="array" ref="F8795">IF(COUNT(SEARCH(HistorischeRubrieken,CONCATENATE(P8794,U8794,AB8794,AH8794))),"t","f")</f>
        <v>f</v>
      </c>
      <c r="G8795">
        <v>3</v>
      </c>
      <c r="H8795">
        <v>815201</v>
      </c>
      <c r="I8795" t="s">
        <v>5482</v>
      </c>
      <c r="J8795">
        <v>20120115</v>
      </c>
      <c r="K8795">
        <v>20120917</v>
      </c>
      <c r="M8795">
        <v>0</v>
      </c>
      <c r="N8795">
        <v>0</v>
      </c>
      <c r="O8795" t="s">
        <v>5078</v>
      </c>
      <c r="R8795">
        <v>0</v>
      </c>
      <c r="S8795" t="s">
        <v>271</v>
      </c>
      <c r="AA8795" t="s">
        <v>5079</v>
      </c>
      <c r="AC8795">
        <v>1</v>
      </c>
      <c r="AE8795">
        <v>0</v>
      </c>
      <c r="AF8795" t="s">
        <v>271</v>
      </c>
    </row>
    <row r="8796" spans="1:32" hidden="1" x14ac:dyDescent="0.25">
      <c r="A8796" t="str">
        <f t="array" ref="A8796">IF(COUNT(SEARCH(RubriekenHistorisch,CONCATENATE(P8795,U8795,AB8795,AH8795))),"t","f")</f>
        <v>f</v>
      </c>
      <c r="B8796" t="str">
        <f t="shared" si="413"/>
        <v>f</v>
      </c>
      <c r="C8796" t="str">
        <f t="shared" si="414"/>
        <v>f</v>
      </c>
      <c r="D8796" t="str">
        <f t="shared" si="415"/>
        <v>f</v>
      </c>
      <c r="E8796" t="str">
        <f>IF(COUNT(SEARCH({"04.","05.","09.","12."},CONCATENATE(P8795,U8795,AB8795,AH8795))),"t","f")</f>
        <v>f</v>
      </c>
      <c r="F8796" t="str">
        <f t="array" ref="F8796">IF(COUNT(SEARCH(HistorischeRubrieken,CONCATENATE(P8795,U8795,AB8795,AH8795))),"t","f")</f>
        <v>f</v>
      </c>
      <c r="G8796">
        <v>4</v>
      </c>
      <c r="H8796">
        <v>815201</v>
      </c>
      <c r="I8796" t="s">
        <v>5482</v>
      </c>
      <c r="J8796">
        <v>20120917</v>
      </c>
      <c r="K8796">
        <v>20150901</v>
      </c>
      <c r="M8796">
        <v>0</v>
      </c>
      <c r="N8796">
        <v>0</v>
      </c>
      <c r="O8796" t="s">
        <v>5078</v>
      </c>
      <c r="R8796">
        <v>0</v>
      </c>
      <c r="S8796" t="s">
        <v>271</v>
      </c>
      <c r="AA8796" t="s">
        <v>5079</v>
      </c>
      <c r="AC8796">
        <v>1</v>
      </c>
      <c r="AE8796">
        <v>0</v>
      </c>
      <c r="AF8796" t="s">
        <v>271</v>
      </c>
    </row>
    <row r="8797" spans="1:32" x14ac:dyDescent="0.25">
      <c r="A8797" t="str">
        <f t="array" ref="A8797">IF(COUNT(SEARCH(RubriekenHistorisch,CONCATENATE(P8796,U8796,AB8796,AH8796))),"t","f")</f>
        <v>f</v>
      </c>
      <c r="B8797" t="str">
        <f t="shared" si="413"/>
        <v>f</v>
      </c>
      <c r="C8797" t="str">
        <f t="shared" si="414"/>
        <v>f</v>
      </c>
      <c r="D8797" t="str">
        <f t="shared" si="415"/>
        <v>f</v>
      </c>
      <c r="E8797" t="str">
        <f>IF(COUNT(SEARCH({"04.","05.","09.","12."},CONCATENATE(P8796,U8796,AB8796,AH8796))),"t","f")</f>
        <v>f</v>
      </c>
      <c r="F8797" t="str">
        <f t="array" ref="F8797">IF(COUNT(SEARCH(HistorischeRubrieken,CONCATENATE(P8796,U8796,AB8796,AH8796))),"t","f")</f>
        <v>f</v>
      </c>
      <c r="G8797">
        <v>5</v>
      </c>
      <c r="H8797">
        <v>815201</v>
      </c>
      <c r="I8797" t="s">
        <v>5483</v>
      </c>
      <c r="J8797">
        <v>20150901</v>
      </c>
      <c r="M8797">
        <v>0</v>
      </c>
      <c r="N8797">
        <v>0</v>
      </c>
      <c r="O8797" t="s">
        <v>5078</v>
      </c>
      <c r="R8797">
        <v>0</v>
      </c>
      <c r="S8797" t="s">
        <v>271</v>
      </c>
      <c r="AA8797" t="s">
        <v>5079</v>
      </c>
      <c r="AC8797">
        <v>1</v>
      </c>
      <c r="AE8797">
        <v>0</v>
      </c>
      <c r="AF8797" t="s">
        <v>271</v>
      </c>
    </row>
    <row r="8798" spans="1:32" hidden="1" x14ac:dyDescent="0.25">
      <c r="A8798" t="str">
        <f t="array" ref="A8798">IF(COUNT(SEARCH(RubriekenHistorisch,CONCATENATE(P8797,U8797,AB8797,AH8797))),"t","f")</f>
        <v>f</v>
      </c>
      <c r="B8798" t="str">
        <f t="shared" si="413"/>
        <v>f</v>
      </c>
      <c r="C8798" t="str">
        <f t="shared" si="414"/>
        <v>f</v>
      </c>
      <c r="D8798" t="str">
        <f t="shared" si="415"/>
        <v>f</v>
      </c>
      <c r="E8798" t="str">
        <f>IF(COUNT(SEARCH({"04.","05.","09.","12."},CONCATENATE(P8797,U8797,AB8797,AH8797))),"t","f")</f>
        <v>f</v>
      </c>
      <c r="F8798" t="str">
        <f t="array" ref="F8798">IF(COUNT(SEARCH(HistorischeRubrieken,CONCATENATE(P8797,U8797,AB8797,AH8797))),"t","f")</f>
        <v>f</v>
      </c>
      <c r="G8798">
        <v>1</v>
      </c>
      <c r="H8798">
        <v>815301</v>
      </c>
      <c r="I8798" t="s">
        <v>5484</v>
      </c>
      <c r="J8798">
        <v>20020901</v>
      </c>
      <c r="K8798">
        <v>20110601</v>
      </c>
      <c r="M8798">
        <v>0</v>
      </c>
      <c r="N8798">
        <v>0</v>
      </c>
      <c r="O8798" t="s">
        <v>5083</v>
      </c>
      <c r="R8798">
        <v>0</v>
      </c>
      <c r="S8798" t="s">
        <v>271</v>
      </c>
      <c r="AA8798" t="s">
        <v>5084</v>
      </c>
      <c r="AC8798">
        <v>1</v>
      </c>
      <c r="AE8798">
        <v>0</v>
      </c>
      <c r="AF8798" t="s">
        <v>271</v>
      </c>
    </row>
    <row r="8799" spans="1:32" hidden="1" x14ac:dyDescent="0.25">
      <c r="A8799" t="str">
        <f t="array" ref="A8799">IF(COUNT(SEARCH(RubriekenHistorisch,CONCATENATE(P8798,U8798,AB8798,AH8798))),"t","f")</f>
        <v>f</v>
      </c>
      <c r="B8799" t="str">
        <f t="shared" si="413"/>
        <v>f</v>
      </c>
      <c r="C8799" t="str">
        <f t="shared" si="414"/>
        <v>f</v>
      </c>
      <c r="D8799" t="str">
        <f t="shared" si="415"/>
        <v>f</v>
      </c>
      <c r="E8799" t="str">
        <f>IF(COUNT(SEARCH({"04.","05.","09.","12."},CONCATENATE(P8798,U8798,AB8798,AH8798))),"t","f")</f>
        <v>f</v>
      </c>
      <c r="F8799" t="str">
        <f t="array" ref="F8799">IF(COUNT(SEARCH(HistorischeRubrieken,CONCATENATE(P8798,U8798,AB8798,AH8798))),"t","f")</f>
        <v>f</v>
      </c>
      <c r="G8799">
        <v>2</v>
      </c>
      <c r="H8799">
        <v>815301</v>
      </c>
      <c r="I8799" t="s">
        <v>5484</v>
      </c>
      <c r="J8799">
        <v>20110601</v>
      </c>
      <c r="K8799">
        <v>20120301</v>
      </c>
      <c r="M8799">
        <v>0</v>
      </c>
      <c r="N8799">
        <v>0</v>
      </c>
      <c r="O8799" t="s">
        <v>5076</v>
      </c>
      <c r="R8799">
        <v>0</v>
      </c>
      <c r="S8799" t="s">
        <v>271</v>
      </c>
      <c r="AA8799" t="s">
        <v>5077</v>
      </c>
      <c r="AC8799">
        <v>1</v>
      </c>
      <c r="AE8799">
        <v>0</v>
      </c>
      <c r="AF8799" t="s">
        <v>271</v>
      </c>
    </row>
    <row r="8800" spans="1:32" hidden="1" x14ac:dyDescent="0.25">
      <c r="A8800" t="str">
        <f t="array" ref="A8800">IF(COUNT(SEARCH(RubriekenHistorisch,CONCATENATE(P8799,U8799,AB8799,AH8799))),"t","f")</f>
        <v>f</v>
      </c>
      <c r="B8800" t="str">
        <f t="shared" si="413"/>
        <v>f</v>
      </c>
      <c r="C8800" t="str">
        <f t="shared" si="414"/>
        <v>f</v>
      </c>
      <c r="D8800" t="str">
        <f t="shared" si="415"/>
        <v>f</v>
      </c>
      <c r="E8800" t="str">
        <f>IF(COUNT(SEARCH({"04.","05.","09.","12."},CONCATENATE(P8799,U8799,AB8799,AH8799))),"t","f")</f>
        <v>f</v>
      </c>
      <c r="F8800" t="str">
        <f t="array" ref="F8800">IF(COUNT(SEARCH(HistorischeRubrieken,CONCATENATE(P8799,U8799,AB8799,AH8799))),"t","f")</f>
        <v>f</v>
      </c>
      <c r="G8800">
        <v>1</v>
      </c>
      <c r="H8800">
        <v>815401</v>
      </c>
      <c r="I8800" t="s">
        <v>5485</v>
      </c>
      <c r="J8800">
        <v>20071201</v>
      </c>
      <c r="K8800">
        <v>20110601</v>
      </c>
      <c r="M8800">
        <v>0</v>
      </c>
      <c r="N8800">
        <v>0</v>
      </c>
      <c r="O8800" t="s">
        <v>5083</v>
      </c>
      <c r="R8800">
        <v>0</v>
      </c>
      <c r="S8800" t="s">
        <v>271</v>
      </c>
      <c r="AA8800" t="s">
        <v>5084</v>
      </c>
      <c r="AC8800">
        <v>1</v>
      </c>
      <c r="AE8800">
        <v>0</v>
      </c>
      <c r="AF8800" t="s">
        <v>271</v>
      </c>
    </row>
    <row r="8801" spans="1:32" hidden="1" x14ac:dyDescent="0.25">
      <c r="A8801" t="str">
        <f t="array" ref="A8801">IF(COUNT(SEARCH(RubriekenHistorisch,CONCATENATE(P8800,U8800,AB8800,AH8800))),"t","f")</f>
        <v>f</v>
      </c>
      <c r="B8801" t="str">
        <f t="shared" si="413"/>
        <v>f</v>
      </c>
      <c r="C8801" t="str">
        <f t="shared" si="414"/>
        <v>f</v>
      </c>
      <c r="D8801" t="str">
        <f t="shared" si="415"/>
        <v>f</v>
      </c>
      <c r="E8801" t="str">
        <f>IF(COUNT(SEARCH({"04.","05.","09.","12."},CONCATENATE(P8800,U8800,AB8800,AH8800))),"t","f")</f>
        <v>f</v>
      </c>
      <c r="F8801" t="str">
        <f t="array" ref="F8801">IF(COUNT(SEARCH(HistorischeRubrieken,CONCATENATE(P8800,U8800,AB8800,AH8800))),"t","f")</f>
        <v>f</v>
      </c>
      <c r="G8801">
        <v>2</v>
      </c>
      <c r="H8801">
        <v>815401</v>
      </c>
      <c r="I8801" t="s">
        <v>5485</v>
      </c>
      <c r="J8801">
        <v>20110601</v>
      </c>
      <c r="K8801">
        <v>20120115</v>
      </c>
      <c r="M8801">
        <v>0</v>
      </c>
      <c r="N8801">
        <v>0</v>
      </c>
      <c r="O8801" t="s">
        <v>5076</v>
      </c>
      <c r="R8801">
        <v>0</v>
      </c>
      <c r="S8801" t="s">
        <v>271</v>
      </c>
      <c r="AA8801" t="s">
        <v>5077</v>
      </c>
      <c r="AC8801">
        <v>1</v>
      </c>
      <c r="AE8801">
        <v>0</v>
      </c>
      <c r="AF8801" t="s">
        <v>271</v>
      </c>
    </row>
    <row r="8802" spans="1:32" hidden="1" x14ac:dyDescent="0.25">
      <c r="A8802" t="str">
        <f t="array" ref="A8802">IF(COUNT(SEARCH(RubriekenHistorisch,CONCATENATE(P8801,U8801,AB8801,AH8801))),"t","f")</f>
        <v>f</v>
      </c>
      <c r="B8802" t="str">
        <f t="shared" si="413"/>
        <v>f</v>
      </c>
      <c r="C8802" t="str">
        <f t="shared" si="414"/>
        <v>f</v>
      </c>
      <c r="D8802" t="str">
        <f t="shared" si="415"/>
        <v>f</v>
      </c>
      <c r="E8802" t="str">
        <f>IF(COUNT(SEARCH({"04.","05.","09.","12."},CONCATENATE(P8801,U8801,AB8801,AH8801))),"t","f")</f>
        <v>f</v>
      </c>
      <c r="F8802" t="str">
        <f t="array" ref="F8802">IF(COUNT(SEARCH(HistorischeRubrieken,CONCATENATE(P8801,U8801,AB8801,AH8801))),"t","f")</f>
        <v>f</v>
      </c>
      <c r="G8802">
        <v>3</v>
      </c>
      <c r="H8802">
        <v>815401</v>
      </c>
      <c r="I8802" t="s">
        <v>5485</v>
      </c>
      <c r="J8802">
        <v>20120115</v>
      </c>
      <c r="K8802">
        <v>20120917</v>
      </c>
      <c r="M8802">
        <v>0</v>
      </c>
      <c r="N8802">
        <v>0</v>
      </c>
      <c r="O8802" t="s">
        <v>5078</v>
      </c>
      <c r="R8802">
        <v>0</v>
      </c>
      <c r="S8802" t="s">
        <v>271</v>
      </c>
      <c r="AA8802" t="s">
        <v>5079</v>
      </c>
      <c r="AC8802">
        <v>1</v>
      </c>
      <c r="AE8802">
        <v>0</v>
      </c>
      <c r="AF8802" t="s">
        <v>271</v>
      </c>
    </row>
    <row r="8803" spans="1:32" hidden="1" x14ac:dyDescent="0.25">
      <c r="A8803" t="str">
        <f t="array" ref="A8803">IF(COUNT(SEARCH(RubriekenHistorisch,CONCATENATE(P8802,U8802,AB8802,AH8802))),"t","f")</f>
        <v>f</v>
      </c>
      <c r="B8803" t="str">
        <f t="shared" si="413"/>
        <v>f</v>
      </c>
      <c r="C8803" t="str">
        <f t="shared" si="414"/>
        <v>f</v>
      </c>
      <c r="D8803" t="str">
        <f t="shared" si="415"/>
        <v>f</v>
      </c>
      <c r="E8803" t="str">
        <f>IF(COUNT(SEARCH({"04.","05.","09.","12."},CONCATENATE(P8802,U8802,AB8802,AH8802))),"t","f")</f>
        <v>f</v>
      </c>
      <c r="F8803" t="str">
        <f t="array" ref="F8803">IF(COUNT(SEARCH(HistorischeRubrieken,CONCATENATE(P8802,U8802,AB8802,AH8802))),"t","f")</f>
        <v>f</v>
      </c>
      <c r="G8803">
        <v>4</v>
      </c>
      <c r="H8803">
        <v>815401</v>
      </c>
      <c r="I8803" t="s">
        <v>5485</v>
      </c>
      <c r="J8803">
        <v>20120917</v>
      </c>
      <c r="K8803">
        <v>20130301</v>
      </c>
      <c r="M8803">
        <v>0</v>
      </c>
      <c r="N8803">
        <v>0</v>
      </c>
      <c r="O8803" t="s">
        <v>5078</v>
      </c>
      <c r="R8803">
        <v>0</v>
      </c>
      <c r="S8803" t="s">
        <v>271</v>
      </c>
      <c r="AA8803" t="s">
        <v>5079</v>
      </c>
      <c r="AC8803">
        <v>1</v>
      </c>
      <c r="AE8803">
        <v>0</v>
      </c>
      <c r="AF8803" t="s">
        <v>271</v>
      </c>
    </row>
    <row r="8804" spans="1:32" hidden="1" x14ac:dyDescent="0.25">
      <c r="A8804" t="str">
        <f t="array" ref="A8804">IF(COUNT(SEARCH(RubriekenHistorisch,CONCATENATE(P8803,U8803,AB8803,AH8803))),"t","f")</f>
        <v>f</v>
      </c>
      <c r="B8804" t="str">
        <f t="shared" si="413"/>
        <v>f</v>
      </c>
      <c r="C8804" t="str">
        <f t="shared" si="414"/>
        <v>f</v>
      </c>
      <c r="D8804" t="str">
        <f t="shared" si="415"/>
        <v>f</v>
      </c>
      <c r="E8804" t="str">
        <f>IF(COUNT(SEARCH({"04.","05.","09.","12."},CONCATENATE(P8803,U8803,AB8803,AH8803))),"t","f")</f>
        <v>f</v>
      </c>
      <c r="F8804" t="str">
        <f t="array" ref="F8804">IF(COUNT(SEARCH(HistorischeRubrieken,CONCATENATE(P8803,U8803,AB8803,AH8803))),"t","f")</f>
        <v>f</v>
      </c>
      <c r="G8804">
        <v>1</v>
      </c>
      <c r="H8804">
        <v>815402</v>
      </c>
      <c r="I8804" t="s">
        <v>5486</v>
      </c>
      <c r="J8804">
        <v>20120401</v>
      </c>
      <c r="K8804">
        <v>20120901</v>
      </c>
      <c r="M8804">
        <v>0</v>
      </c>
      <c r="N8804">
        <v>0</v>
      </c>
      <c r="T8804" t="s">
        <v>5078</v>
      </c>
      <c r="U8804" t="s">
        <v>5487</v>
      </c>
      <c r="V8804">
        <v>0</v>
      </c>
      <c r="W8804">
        <v>1</v>
      </c>
      <c r="X8804">
        <v>20120402</v>
      </c>
      <c r="Y8804">
        <v>0</v>
      </c>
      <c r="Z8804" t="s">
        <v>271</v>
      </c>
    </row>
    <row r="8805" spans="1:32" hidden="1" x14ac:dyDescent="0.25">
      <c r="A8805" t="str">
        <f t="array" ref="A8805">IF(COUNT(SEARCH(RubriekenHistorisch,CONCATENATE(P8804,U8804,AB8804,AH8804))),"t","f")</f>
        <v>f</v>
      </c>
      <c r="B8805" t="str">
        <f t="shared" si="413"/>
        <v>f</v>
      </c>
      <c r="C8805" t="str">
        <f t="shared" si="414"/>
        <v>t</v>
      </c>
      <c r="D8805" t="str">
        <f t="shared" si="415"/>
        <v>f</v>
      </c>
      <c r="E8805" t="str">
        <f>IF(COUNT(SEARCH({"04.","05.","09.","12."},CONCATENATE(P8804,U8804,AB8804,AH8804))),"t","f")</f>
        <v>f</v>
      </c>
      <c r="F8805" t="str">
        <f t="array" ref="F8805">IF(COUNT(SEARCH(HistorischeRubrieken,CONCATENATE(P8804,U8804,AB8804,AH8804))),"t","f")</f>
        <v>f</v>
      </c>
      <c r="G8805">
        <v>1</v>
      </c>
      <c r="H8805">
        <v>815501</v>
      </c>
      <c r="I8805" t="s">
        <v>5488</v>
      </c>
      <c r="J8805">
        <v>20021201</v>
      </c>
      <c r="K8805">
        <v>20070301</v>
      </c>
      <c r="M8805">
        <v>0</v>
      </c>
      <c r="N8805">
        <v>0</v>
      </c>
      <c r="O8805" t="s">
        <v>5083</v>
      </c>
      <c r="R8805">
        <v>0</v>
      </c>
      <c r="S8805" t="s">
        <v>271</v>
      </c>
      <c r="AA8805" t="s">
        <v>5084</v>
      </c>
      <c r="AC8805">
        <v>1</v>
      </c>
      <c r="AE8805">
        <v>0</v>
      </c>
      <c r="AF8805" t="s">
        <v>271</v>
      </c>
    </row>
    <row r="8806" spans="1:32" hidden="1" x14ac:dyDescent="0.25">
      <c r="A8806" t="str">
        <f t="array" ref="A8806">IF(COUNT(SEARCH(RubriekenHistorisch,CONCATENATE(P8805,U8805,AB8805,AH8805))),"t","f")</f>
        <v>f</v>
      </c>
      <c r="B8806" t="str">
        <f t="shared" si="413"/>
        <v>f</v>
      </c>
      <c r="C8806" t="str">
        <f t="shared" si="414"/>
        <v>f</v>
      </c>
      <c r="D8806" t="str">
        <f t="shared" si="415"/>
        <v>f</v>
      </c>
      <c r="E8806" t="str">
        <f>IF(COUNT(SEARCH({"04.","05.","09.","12."},CONCATENATE(P8805,U8805,AB8805,AH8805))),"t","f")</f>
        <v>f</v>
      </c>
      <c r="F8806" t="str">
        <f t="array" ref="F8806">IF(COUNT(SEARCH(HistorischeRubrieken,CONCATENATE(P8805,U8805,AB8805,AH8805))),"t","f")</f>
        <v>f</v>
      </c>
      <c r="G8806">
        <v>1</v>
      </c>
      <c r="H8806">
        <v>815601</v>
      </c>
      <c r="I8806" t="s">
        <v>5489</v>
      </c>
      <c r="J8806">
        <v>20030601</v>
      </c>
      <c r="K8806">
        <v>20080301</v>
      </c>
      <c r="M8806">
        <v>0</v>
      </c>
      <c r="N8806">
        <v>0</v>
      </c>
      <c r="O8806" t="s">
        <v>5083</v>
      </c>
      <c r="R8806">
        <v>0</v>
      </c>
      <c r="S8806" t="s">
        <v>271</v>
      </c>
      <c r="AA8806" t="s">
        <v>5084</v>
      </c>
      <c r="AC8806">
        <v>1</v>
      </c>
      <c r="AE8806">
        <v>0</v>
      </c>
      <c r="AF8806" t="s">
        <v>271</v>
      </c>
    </row>
    <row r="8807" spans="1:32" hidden="1" x14ac:dyDescent="0.25">
      <c r="A8807" t="str">
        <f t="array" ref="A8807">IF(COUNT(SEARCH(RubriekenHistorisch,CONCATENATE(P8806,U8806,AB8806,AH8806))),"t","f")</f>
        <v>f</v>
      </c>
      <c r="B8807" t="str">
        <f t="shared" si="413"/>
        <v>f</v>
      </c>
      <c r="C8807" t="str">
        <f t="shared" si="414"/>
        <v>f</v>
      </c>
      <c r="D8807" t="str">
        <f t="shared" si="415"/>
        <v>f</v>
      </c>
      <c r="E8807" t="str">
        <f>IF(COUNT(SEARCH({"04.","05.","09.","12."},CONCATENATE(P8806,U8806,AB8806,AH8806))),"t","f")</f>
        <v>f</v>
      </c>
      <c r="F8807" t="str">
        <f t="array" ref="F8807">IF(COUNT(SEARCH(HistorischeRubrieken,CONCATENATE(P8806,U8806,AB8806,AH8806))),"t","f")</f>
        <v>f</v>
      </c>
      <c r="G8807">
        <v>1</v>
      </c>
      <c r="H8807">
        <v>815701</v>
      </c>
      <c r="I8807" t="s">
        <v>5490</v>
      </c>
      <c r="J8807">
        <v>20030601</v>
      </c>
      <c r="K8807">
        <v>20110601</v>
      </c>
      <c r="M8807">
        <v>0</v>
      </c>
      <c r="N8807">
        <v>0</v>
      </c>
      <c r="O8807" t="s">
        <v>5083</v>
      </c>
      <c r="R8807">
        <v>0</v>
      </c>
      <c r="S8807" t="s">
        <v>271</v>
      </c>
      <c r="AA8807" t="s">
        <v>5084</v>
      </c>
      <c r="AC8807">
        <v>1</v>
      </c>
      <c r="AE8807">
        <v>0</v>
      </c>
      <c r="AF8807" t="s">
        <v>271</v>
      </c>
    </row>
    <row r="8808" spans="1:32" hidden="1" x14ac:dyDescent="0.25">
      <c r="A8808" t="str">
        <f t="array" ref="A8808">IF(COUNT(SEARCH(RubriekenHistorisch,CONCATENATE(P8807,U8807,AB8807,AH8807))),"t","f")</f>
        <v>f</v>
      </c>
      <c r="B8808" t="str">
        <f t="shared" si="413"/>
        <v>f</v>
      </c>
      <c r="C8808" t="str">
        <f t="shared" si="414"/>
        <v>f</v>
      </c>
      <c r="D8808" t="str">
        <f t="shared" si="415"/>
        <v>f</v>
      </c>
      <c r="E8808" t="str">
        <f>IF(COUNT(SEARCH({"04.","05.","09.","12."},CONCATENATE(P8807,U8807,AB8807,AH8807))),"t","f")</f>
        <v>f</v>
      </c>
      <c r="F8808" t="str">
        <f t="array" ref="F8808">IF(COUNT(SEARCH(HistorischeRubrieken,CONCATENATE(P8807,U8807,AB8807,AH8807))),"t","f")</f>
        <v>f</v>
      </c>
      <c r="G8808">
        <v>2</v>
      </c>
      <c r="H8808">
        <v>815701</v>
      </c>
      <c r="I8808" t="s">
        <v>5490</v>
      </c>
      <c r="J8808">
        <v>20110601</v>
      </c>
      <c r="K8808">
        <v>20120115</v>
      </c>
      <c r="M8808">
        <v>0</v>
      </c>
      <c r="N8808">
        <v>0</v>
      </c>
      <c r="O8808" t="s">
        <v>5076</v>
      </c>
      <c r="R8808">
        <v>0</v>
      </c>
      <c r="S8808" t="s">
        <v>271</v>
      </c>
      <c r="AA8808" t="s">
        <v>5077</v>
      </c>
      <c r="AC8808">
        <v>1</v>
      </c>
      <c r="AE8808">
        <v>0</v>
      </c>
      <c r="AF8808" t="s">
        <v>271</v>
      </c>
    </row>
    <row r="8809" spans="1:32" hidden="1" x14ac:dyDescent="0.25">
      <c r="A8809" t="str">
        <f t="array" ref="A8809">IF(COUNT(SEARCH(RubriekenHistorisch,CONCATENATE(P8808,U8808,AB8808,AH8808))),"t","f")</f>
        <v>f</v>
      </c>
      <c r="B8809" t="str">
        <f t="shared" si="413"/>
        <v>f</v>
      </c>
      <c r="C8809" t="str">
        <f t="shared" si="414"/>
        <v>f</v>
      </c>
      <c r="D8809" t="str">
        <f t="shared" si="415"/>
        <v>f</v>
      </c>
      <c r="E8809" t="str">
        <f>IF(COUNT(SEARCH({"04.","05.","09.","12."},CONCATENATE(P8808,U8808,AB8808,AH8808))),"t","f")</f>
        <v>f</v>
      </c>
      <c r="F8809" t="str">
        <f t="array" ref="F8809">IF(COUNT(SEARCH(HistorischeRubrieken,CONCATENATE(P8808,U8808,AB8808,AH8808))),"t","f")</f>
        <v>f</v>
      </c>
      <c r="G8809">
        <v>3</v>
      </c>
      <c r="H8809">
        <v>815701</v>
      </c>
      <c r="I8809" t="s">
        <v>5490</v>
      </c>
      <c r="J8809">
        <v>20120115</v>
      </c>
      <c r="K8809">
        <v>20120917</v>
      </c>
      <c r="M8809">
        <v>0</v>
      </c>
      <c r="N8809">
        <v>0</v>
      </c>
      <c r="O8809" t="s">
        <v>5078</v>
      </c>
      <c r="R8809">
        <v>0</v>
      </c>
      <c r="S8809" t="s">
        <v>271</v>
      </c>
      <c r="AA8809" t="s">
        <v>5079</v>
      </c>
      <c r="AC8809">
        <v>1</v>
      </c>
      <c r="AE8809">
        <v>0</v>
      </c>
      <c r="AF8809" t="s">
        <v>271</v>
      </c>
    </row>
    <row r="8810" spans="1:32" hidden="1" x14ac:dyDescent="0.25">
      <c r="A8810" t="str">
        <f t="array" ref="A8810">IF(COUNT(SEARCH(RubriekenHistorisch,CONCATENATE(P8809,U8809,AB8809,AH8809))),"t","f")</f>
        <v>f</v>
      </c>
      <c r="B8810" t="str">
        <f t="shared" si="413"/>
        <v>f</v>
      </c>
      <c r="C8810" t="str">
        <f t="shared" si="414"/>
        <v>f</v>
      </c>
      <c r="D8810" t="str">
        <f t="shared" si="415"/>
        <v>f</v>
      </c>
      <c r="E8810" t="str">
        <f>IF(COUNT(SEARCH({"04.","05.","09.","12."},CONCATENATE(P8809,U8809,AB8809,AH8809))),"t","f")</f>
        <v>f</v>
      </c>
      <c r="F8810" t="str">
        <f t="array" ref="F8810">IF(COUNT(SEARCH(HistorischeRubrieken,CONCATENATE(P8809,U8809,AB8809,AH8809))),"t","f")</f>
        <v>f</v>
      </c>
      <c r="G8810">
        <v>4</v>
      </c>
      <c r="H8810">
        <v>815701</v>
      </c>
      <c r="I8810" t="s">
        <v>5490</v>
      </c>
      <c r="J8810">
        <v>20120917</v>
      </c>
      <c r="K8810">
        <v>20160501</v>
      </c>
      <c r="M8810">
        <v>0</v>
      </c>
      <c r="N8810">
        <v>0</v>
      </c>
      <c r="O8810" t="s">
        <v>5078</v>
      </c>
      <c r="R8810">
        <v>0</v>
      </c>
      <c r="S8810" t="s">
        <v>271</v>
      </c>
      <c r="AA8810" t="s">
        <v>5079</v>
      </c>
      <c r="AC8810">
        <v>1</v>
      </c>
      <c r="AE8810">
        <v>0</v>
      </c>
      <c r="AF8810" t="s">
        <v>271</v>
      </c>
    </row>
    <row r="8811" spans="1:32" hidden="1" x14ac:dyDescent="0.25">
      <c r="A8811" t="str">
        <f t="array" ref="A8811">IF(COUNT(SEARCH(RubriekenHistorisch,CONCATENATE(P8810,U8810,AB8810,AH8810))),"t","f")</f>
        <v>f</v>
      </c>
      <c r="B8811" t="str">
        <f t="shared" si="413"/>
        <v>f</v>
      </c>
      <c r="C8811" t="str">
        <f t="shared" si="414"/>
        <v>f</v>
      </c>
      <c r="D8811" t="str">
        <f t="shared" si="415"/>
        <v>f</v>
      </c>
      <c r="E8811" t="str">
        <f>IF(COUNT(SEARCH({"04.","05.","09.","12."},CONCATENATE(P8810,U8810,AB8810,AH8810))),"t","f")</f>
        <v>f</v>
      </c>
      <c r="F8811" t="str">
        <f t="array" ref="F8811">IF(COUNT(SEARCH(HistorischeRubrieken,CONCATENATE(P8810,U8810,AB8810,AH8810))),"t","f")</f>
        <v>f</v>
      </c>
      <c r="G8811">
        <v>5</v>
      </c>
      <c r="H8811">
        <v>815701</v>
      </c>
      <c r="I8811" t="s">
        <v>5490</v>
      </c>
      <c r="J8811">
        <v>20160501</v>
      </c>
      <c r="K8811">
        <v>20160601</v>
      </c>
      <c r="M8811">
        <v>0</v>
      </c>
      <c r="N8811">
        <v>0</v>
      </c>
      <c r="U8811" t="s">
        <v>5492</v>
      </c>
      <c r="V8811">
        <v>2</v>
      </c>
      <c r="W8811">
        <v>0</v>
      </c>
      <c r="X8811">
        <v>20160516</v>
      </c>
      <c r="Y8811">
        <v>0</v>
      </c>
      <c r="Z8811" t="s">
        <v>271</v>
      </c>
    </row>
    <row r="8812" spans="1:32" hidden="1" x14ac:dyDescent="0.25">
      <c r="A8812" t="str">
        <f t="array" ref="A8812">IF(COUNT(SEARCH(RubriekenHistorisch,CONCATENATE(P8811,U8811,AB8811,AH8811))),"t","f")</f>
        <v>f</v>
      </c>
      <c r="B8812" t="str">
        <f t="shared" si="413"/>
        <v>f</v>
      </c>
      <c r="C8812" t="str">
        <f t="shared" si="414"/>
        <v>t</v>
      </c>
      <c r="D8812" t="str">
        <f t="shared" si="415"/>
        <v>f</v>
      </c>
      <c r="E8812" t="str">
        <f>IF(COUNT(SEARCH({"04.","05.","09.","12."},CONCATENATE(P8811,U8811,AB8811,AH8811))),"t","f")</f>
        <v>f</v>
      </c>
      <c r="F8812" t="str">
        <f t="array" ref="F8812">IF(COUNT(SEARCH(HistorischeRubrieken,CONCATENATE(P8811,U8811,AB8811,AH8811))),"t","f")</f>
        <v>f</v>
      </c>
      <c r="G8812">
        <v>1</v>
      </c>
      <c r="H8812">
        <v>815702</v>
      </c>
      <c r="I8812" t="s">
        <v>5491</v>
      </c>
      <c r="J8812">
        <v>20120401</v>
      </c>
      <c r="K8812">
        <v>20120901</v>
      </c>
      <c r="M8812">
        <v>0</v>
      </c>
      <c r="N8812">
        <v>0</v>
      </c>
      <c r="T8812" t="s">
        <v>5078</v>
      </c>
      <c r="U8812" t="s">
        <v>5492</v>
      </c>
      <c r="V8812">
        <v>0</v>
      </c>
      <c r="W8812">
        <v>1</v>
      </c>
      <c r="X8812">
        <v>20120402</v>
      </c>
      <c r="Y8812">
        <v>0</v>
      </c>
      <c r="Z8812" t="s">
        <v>271</v>
      </c>
    </row>
    <row r="8813" spans="1:32" hidden="1" x14ac:dyDescent="0.25">
      <c r="A8813" t="str">
        <f t="array" ref="A8813">IF(COUNT(SEARCH(RubriekenHistorisch,CONCATENATE(P8812,U8812,AB8812,AH8812))),"t","f")</f>
        <v>f</v>
      </c>
      <c r="B8813" t="str">
        <f t="shared" si="413"/>
        <v>f</v>
      </c>
      <c r="C8813" t="str">
        <f t="shared" si="414"/>
        <v>t</v>
      </c>
      <c r="D8813" t="str">
        <f t="shared" si="415"/>
        <v>f</v>
      </c>
      <c r="E8813" t="str">
        <f>IF(COUNT(SEARCH({"04.","05.","09.","12."},CONCATENATE(P8812,U8812,AB8812,AH8812))),"t","f")</f>
        <v>f</v>
      </c>
      <c r="F8813" t="str">
        <f t="array" ref="F8813">IF(COUNT(SEARCH(HistorischeRubrieken,CONCATENATE(P8812,U8812,AB8812,AH8812))),"t","f")</f>
        <v>f</v>
      </c>
      <c r="G8813">
        <v>1</v>
      </c>
      <c r="H8813">
        <v>815801</v>
      </c>
      <c r="I8813" t="s">
        <v>5493</v>
      </c>
      <c r="J8813">
        <v>20071201</v>
      </c>
      <c r="K8813">
        <v>20110601</v>
      </c>
      <c r="M8813">
        <v>0</v>
      </c>
      <c r="N8813">
        <v>0</v>
      </c>
      <c r="O8813" t="s">
        <v>5083</v>
      </c>
      <c r="R8813">
        <v>0</v>
      </c>
      <c r="S8813" t="s">
        <v>271</v>
      </c>
      <c r="AA8813" t="s">
        <v>5084</v>
      </c>
      <c r="AC8813">
        <v>1</v>
      </c>
      <c r="AE8813">
        <v>0</v>
      </c>
      <c r="AF8813" t="s">
        <v>271</v>
      </c>
    </row>
    <row r="8814" spans="1:32" hidden="1" x14ac:dyDescent="0.25">
      <c r="A8814" t="str">
        <f t="array" ref="A8814">IF(COUNT(SEARCH(RubriekenHistorisch,CONCATENATE(P8813,U8813,AB8813,AH8813))),"t","f")</f>
        <v>f</v>
      </c>
      <c r="B8814" t="str">
        <f t="shared" si="413"/>
        <v>f</v>
      </c>
      <c r="C8814" t="str">
        <f t="shared" si="414"/>
        <v>f</v>
      </c>
      <c r="D8814" t="str">
        <f t="shared" si="415"/>
        <v>f</v>
      </c>
      <c r="E8814" t="str">
        <f>IF(COUNT(SEARCH({"04.","05.","09.","12."},CONCATENATE(P8813,U8813,AB8813,AH8813))),"t","f")</f>
        <v>f</v>
      </c>
      <c r="F8814" t="str">
        <f t="array" ref="F8814">IF(COUNT(SEARCH(HistorischeRubrieken,CONCATENATE(P8813,U8813,AB8813,AH8813))),"t","f")</f>
        <v>f</v>
      </c>
      <c r="G8814">
        <v>2</v>
      </c>
      <c r="H8814">
        <v>815801</v>
      </c>
      <c r="I8814" t="s">
        <v>5493</v>
      </c>
      <c r="J8814">
        <v>20110601</v>
      </c>
      <c r="K8814">
        <v>20120115</v>
      </c>
      <c r="M8814">
        <v>0</v>
      </c>
      <c r="N8814">
        <v>0</v>
      </c>
      <c r="O8814" t="s">
        <v>5076</v>
      </c>
      <c r="R8814">
        <v>0</v>
      </c>
      <c r="S8814" t="s">
        <v>271</v>
      </c>
      <c r="AA8814" t="s">
        <v>5077</v>
      </c>
      <c r="AC8814">
        <v>1</v>
      </c>
      <c r="AE8814">
        <v>0</v>
      </c>
      <c r="AF8814" t="s">
        <v>271</v>
      </c>
    </row>
    <row r="8815" spans="1:32" hidden="1" x14ac:dyDescent="0.25">
      <c r="A8815" t="str">
        <f t="array" ref="A8815">IF(COUNT(SEARCH(RubriekenHistorisch,CONCATENATE(P8814,U8814,AB8814,AH8814))),"t","f")</f>
        <v>f</v>
      </c>
      <c r="B8815" t="str">
        <f t="shared" si="413"/>
        <v>f</v>
      </c>
      <c r="C8815" t="str">
        <f t="shared" si="414"/>
        <v>f</v>
      </c>
      <c r="D8815" t="str">
        <f t="shared" si="415"/>
        <v>f</v>
      </c>
      <c r="E8815" t="str">
        <f>IF(COUNT(SEARCH({"04.","05.","09.","12."},CONCATENATE(P8814,U8814,AB8814,AH8814))),"t","f")</f>
        <v>f</v>
      </c>
      <c r="F8815" t="str">
        <f t="array" ref="F8815">IF(COUNT(SEARCH(HistorischeRubrieken,CONCATENATE(P8814,U8814,AB8814,AH8814))),"t","f")</f>
        <v>f</v>
      </c>
      <c r="G8815">
        <v>3</v>
      </c>
      <c r="H8815">
        <v>815801</v>
      </c>
      <c r="I8815" t="s">
        <v>5493</v>
      </c>
      <c r="J8815">
        <v>20120115</v>
      </c>
      <c r="K8815">
        <v>20120917</v>
      </c>
      <c r="M8815">
        <v>0</v>
      </c>
      <c r="N8815">
        <v>0</v>
      </c>
      <c r="O8815" t="s">
        <v>5078</v>
      </c>
      <c r="R8815">
        <v>0</v>
      </c>
      <c r="S8815" t="s">
        <v>271</v>
      </c>
      <c r="AA8815" t="s">
        <v>5079</v>
      </c>
      <c r="AC8815">
        <v>1</v>
      </c>
      <c r="AE8815">
        <v>0</v>
      </c>
      <c r="AF8815" t="s">
        <v>271</v>
      </c>
    </row>
    <row r="8816" spans="1:32" x14ac:dyDescent="0.25">
      <c r="A8816" t="str">
        <f t="array" ref="A8816">IF(COUNT(SEARCH(RubriekenHistorisch,CONCATENATE(P8815,U8815,AB8815,AH8815))),"t","f")</f>
        <v>f</v>
      </c>
      <c r="B8816" t="str">
        <f t="shared" si="413"/>
        <v>f</v>
      </c>
      <c r="C8816" t="str">
        <f t="shared" si="414"/>
        <v>f</v>
      </c>
      <c r="D8816" t="str">
        <f t="shared" si="415"/>
        <v>f</v>
      </c>
      <c r="E8816" t="str">
        <f>IF(COUNT(SEARCH({"04.","05.","09.","12."},CONCATENATE(P8815,U8815,AB8815,AH8815))),"t","f")</f>
        <v>f</v>
      </c>
      <c r="F8816" t="str">
        <f t="array" ref="F8816">IF(COUNT(SEARCH(HistorischeRubrieken,CONCATENATE(P8815,U8815,AB8815,AH8815))),"t","f")</f>
        <v>f</v>
      </c>
      <c r="G8816">
        <v>4</v>
      </c>
      <c r="H8816">
        <v>815801</v>
      </c>
      <c r="I8816" t="s">
        <v>5493</v>
      </c>
      <c r="J8816">
        <v>20120917</v>
      </c>
      <c r="M8816">
        <v>0</v>
      </c>
      <c r="N8816">
        <v>0</v>
      </c>
      <c r="O8816" t="s">
        <v>5078</v>
      </c>
      <c r="R8816">
        <v>0</v>
      </c>
      <c r="S8816" t="s">
        <v>271</v>
      </c>
      <c r="AA8816" t="s">
        <v>5079</v>
      </c>
      <c r="AC8816">
        <v>1</v>
      </c>
      <c r="AE8816">
        <v>0</v>
      </c>
      <c r="AF8816" t="s">
        <v>271</v>
      </c>
    </row>
    <row r="8817" spans="1:32" hidden="1" x14ac:dyDescent="0.25">
      <c r="A8817" t="str">
        <f t="array" ref="A8817">IF(COUNT(SEARCH(RubriekenHistorisch,CONCATENATE(P8816,U8816,AB8816,AH8816))),"t","f")</f>
        <v>f</v>
      </c>
      <c r="B8817" t="str">
        <f t="shared" si="413"/>
        <v>f</v>
      </c>
      <c r="C8817" t="str">
        <f t="shared" si="414"/>
        <v>f</v>
      </c>
      <c r="D8817" t="str">
        <f t="shared" si="415"/>
        <v>f</v>
      </c>
      <c r="E8817" t="str">
        <f>IF(COUNT(SEARCH({"04.","05.","09.","12."},CONCATENATE(P8816,U8816,AB8816,AH8816))),"t","f")</f>
        <v>f</v>
      </c>
      <c r="F8817" t="str">
        <f t="array" ref="F8817">IF(COUNT(SEARCH(HistorischeRubrieken,CONCATENATE(P8816,U8816,AB8816,AH8816))),"t","f")</f>
        <v>f</v>
      </c>
      <c r="G8817">
        <v>1</v>
      </c>
      <c r="H8817">
        <v>815901</v>
      </c>
      <c r="I8817" t="s">
        <v>5494</v>
      </c>
      <c r="J8817">
        <v>20080301</v>
      </c>
      <c r="K8817">
        <v>20100901</v>
      </c>
      <c r="M8817">
        <v>0</v>
      </c>
      <c r="N8817">
        <v>0</v>
      </c>
      <c r="O8817" t="s">
        <v>5083</v>
      </c>
      <c r="R8817">
        <v>0</v>
      </c>
      <c r="S8817" t="s">
        <v>271</v>
      </c>
      <c r="AA8817" t="s">
        <v>5084</v>
      </c>
      <c r="AC8817">
        <v>1</v>
      </c>
      <c r="AE8817">
        <v>0</v>
      </c>
      <c r="AF8817" t="s">
        <v>271</v>
      </c>
    </row>
    <row r="8818" spans="1:32" hidden="1" x14ac:dyDescent="0.25">
      <c r="A8818" t="str">
        <f t="array" ref="A8818">IF(COUNT(SEARCH(RubriekenHistorisch,CONCATENATE(P8817,U8817,AB8817,AH8817))),"t","f")</f>
        <v>f</v>
      </c>
      <c r="B8818" t="str">
        <f t="shared" si="413"/>
        <v>f</v>
      </c>
      <c r="C8818" t="str">
        <f t="shared" si="414"/>
        <v>f</v>
      </c>
      <c r="D8818" t="str">
        <f t="shared" si="415"/>
        <v>f</v>
      </c>
      <c r="E8818" t="str">
        <f>IF(COUNT(SEARCH({"04.","05.","09.","12."},CONCATENATE(P8817,U8817,AB8817,AH8817))),"t","f")</f>
        <v>f</v>
      </c>
      <c r="F8818" t="str">
        <f t="array" ref="F8818">IF(COUNT(SEARCH(HistorischeRubrieken,CONCATENATE(P8817,U8817,AB8817,AH8817))),"t","f")</f>
        <v>f</v>
      </c>
      <c r="G8818">
        <v>1</v>
      </c>
      <c r="H8818">
        <v>816001</v>
      </c>
      <c r="I8818" t="s">
        <v>5495</v>
      </c>
      <c r="J8818">
        <v>20080901</v>
      </c>
      <c r="K8818">
        <v>20110601</v>
      </c>
      <c r="M8818">
        <v>0</v>
      </c>
      <c r="N8818">
        <v>0</v>
      </c>
      <c r="O8818" t="s">
        <v>5083</v>
      </c>
      <c r="R8818">
        <v>0</v>
      </c>
      <c r="S8818" t="s">
        <v>271</v>
      </c>
      <c r="AA8818" t="s">
        <v>5084</v>
      </c>
      <c r="AC8818">
        <v>1</v>
      </c>
      <c r="AE8818">
        <v>0</v>
      </c>
      <c r="AF8818" t="s">
        <v>271</v>
      </c>
    </row>
    <row r="8819" spans="1:32" hidden="1" x14ac:dyDescent="0.25">
      <c r="A8819" t="str">
        <f t="array" ref="A8819">IF(COUNT(SEARCH(RubriekenHistorisch,CONCATENATE(P8818,U8818,AB8818,AH8818))),"t","f")</f>
        <v>f</v>
      </c>
      <c r="B8819" t="str">
        <f t="shared" si="413"/>
        <v>f</v>
      </c>
      <c r="C8819" t="str">
        <f t="shared" si="414"/>
        <v>f</v>
      </c>
      <c r="D8819" t="str">
        <f t="shared" si="415"/>
        <v>f</v>
      </c>
      <c r="E8819" t="str">
        <f>IF(COUNT(SEARCH({"04.","05.","09.","12."},CONCATENATE(P8818,U8818,AB8818,AH8818))),"t","f")</f>
        <v>f</v>
      </c>
      <c r="F8819" t="str">
        <f t="array" ref="F8819">IF(COUNT(SEARCH(HistorischeRubrieken,CONCATENATE(P8818,U8818,AB8818,AH8818))),"t","f")</f>
        <v>f</v>
      </c>
      <c r="G8819">
        <v>2</v>
      </c>
      <c r="H8819">
        <v>816001</v>
      </c>
      <c r="I8819" t="s">
        <v>5495</v>
      </c>
      <c r="J8819">
        <v>20110601</v>
      </c>
      <c r="K8819">
        <v>20120115</v>
      </c>
      <c r="M8819">
        <v>0</v>
      </c>
      <c r="N8819">
        <v>0</v>
      </c>
      <c r="O8819" t="s">
        <v>5076</v>
      </c>
      <c r="R8819">
        <v>0</v>
      </c>
      <c r="S8819" t="s">
        <v>271</v>
      </c>
      <c r="AA8819" t="s">
        <v>5077</v>
      </c>
      <c r="AC8819">
        <v>1</v>
      </c>
      <c r="AE8819">
        <v>0</v>
      </c>
      <c r="AF8819" t="s">
        <v>271</v>
      </c>
    </row>
    <row r="8820" spans="1:32" hidden="1" x14ac:dyDescent="0.25">
      <c r="A8820" t="str">
        <f t="array" ref="A8820">IF(COUNT(SEARCH(RubriekenHistorisch,CONCATENATE(P8819,U8819,AB8819,AH8819))),"t","f")</f>
        <v>f</v>
      </c>
      <c r="B8820" t="str">
        <f t="shared" si="413"/>
        <v>f</v>
      </c>
      <c r="C8820" t="str">
        <f t="shared" si="414"/>
        <v>f</v>
      </c>
      <c r="D8820" t="str">
        <f t="shared" si="415"/>
        <v>f</v>
      </c>
      <c r="E8820" t="str">
        <f>IF(COUNT(SEARCH({"04.","05.","09.","12."},CONCATENATE(P8819,U8819,AB8819,AH8819))),"t","f")</f>
        <v>f</v>
      </c>
      <c r="F8820" t="str">
        <f t="array" ref="F8820">IF(COUNT(SEARCH(HistorischeRubrieken,CONCATENATE(P8819,U8819,AB8819,AH8819))),"t","f")</f>
        <v>f</v>
      </c>
      <c r="G8820">
        <v>3</v>
      </c>
      <c r="H8820">
        <v>816001</v>
      </c>
      <c r="I8820" t="s">
        <v>5495</v>
      </c>
      <c r="J8820">
        <v>20120115</v>
      </c>
      <c r="K8820">
        <v>20120917</v>
      </c>
      <c r="M8820">
        <v>0</v>
      </c>
      <c r="N8820">
        <v>0</v>
      </c>
      <c r="O8820" t="s">
        <v>5078</v>
      </c>
      <c r="R8820">
        <v>0</v>
      </c>
      <c r="S8820" t="s">
        <v>271</v>
      </c>
      <c r="AA8820" t="s">
        <v>5079</v>
      </c>
      <c r="AC8820">
        <v>1</v>
      </c>
      <c r="AE8820">
        <v>0</v>
      </c>
      <c r="AF8820" t="s">
        <v>271</v>
      </c>
    </row>
    <row r="8821" spans="1:32" x14ac:dyDescent="0.25">
      <c r="A8821" t="str">
        <f t="array" ref="A8821">IF(COUNT(SEARCH(RubriekenHistorisch,CONCATENATE(P8820,U8820,AB8820,AH8820))),"t","f")</f>
        <v>f</v>
      </c>
      <c r="B8821" t="str">
        <f t="shared" si="413"/>
        <v>f</v>
      </c>
      <c r="C8821" t="str">
        <f t="shared" si="414"/>
        <v>f</v>
      </c>
      <c r="D8821" t="str">
        <f t="shared" si="415"/>
        <v>f</v>
      </c>
      <c r="E8821" t="str">
        <f>IF(COUNT(SEARCH({"04.","05.","09.","12."},CONCATENATE(P8820,U8820,AB8820,AH8820))),"t","f")</f>
        <v>f</v>
      </c>
      <c r="F8821" t="str">
        <f t="array" ref="F8821">IF(COUNT(SEARCH(HistorischeRubrieken,CONCATENATE(P8820,U8820,AB8820,AH8820))),"t","f")</f>
        <v>f</v>
      </c>
      <c r="G8821">
        <v>4</v>
      </c>
      <c r="H8821">
        <v>816001</v>
      </c>
      <c r="I8821" t="s">
        <v>5495</v>
      </c>
      <c r="J8821">
        <v>20120917</v>
      </c>
      <c r="M8821">
        <v>0</v>
      </c>
      <c r="N8821">
        <v>0</v>
      </c>
      <c r="O8821" t="s">
        <v>5078</v>
      </c>
      <c r="R8821">
        <v>0</v>
      </c>
      <c r="S8821" t="s">
        <v>271</v>
      </c>
      <c r="AA8821" t="s">
        <v>5079</v>
      </c>
      <c r="AC8821">
        <v>1</v>
      </c>
      <c r="AE8821">
        <v>0</v>
      </c>
      <c r="AF8821" t="s">
        <v>271</v>
      </c>
    </row>
    <row r="8822" spans="1:32" hidden="1" x14ac:dyDescent="0.25">
      <c r="A8822" t="str">
        <f t="array" ref="A8822">IF(COUNT(SEARCH(RubriekenHistorisch,CONCATENATE(P8821,U8821,AB8821,AH8821))),"t","f")</f>
        <v>f</v>
      </c>
      <c r="B8822" t="str">
        <f t="shared" si="413"/>
        <v>f</v>
      </c>
      <c r="C8822" t="str">
        <f t="shared" si="414"/>
        <v>f</v>
      </c>
      <c r="D8822" t="str">
        <f t="shared" si="415"/>
        <v>f</v>
      </c>
      <c r="E8822" t="str">
        <f>IF(COUNT(SEARCH({"04.","05.","09.","12."},CONCATENATE(P8821,U8821,AB8821,AH8821))),"t","f")</f>
        <v>f</v>
      </c>
      <c r="F8822" t="str">
        <f t="array" ref="F8822">IF(COUNT(SEARCH(HistorischeRubrieken,CONCATENATE(P8821,U8821,AB8821,AH8821))),"t","f")</f>
        <v>f</v>
      </c>
      <c r="G8822">
        <v>1</v>
      </c>
      <c r="H8822">
        <v>816002</v>
      </c>
      <c r="I8822" t="s">
        <v>5496</v>
      </c>
      <c r="J8822">
        <v>20120401</v>
      </c>
      <c r="K8822">
        <v>20120901</v>
      </c>
      <c r="M8822">
        <v>0</v>
      </c>
      <c r="N8822">
        <v>0</v>
      </c>
      <c r="T8822" t="s">
        <v>5078</v>
      </c>
      <c r="U8822" t="s">
        <v>5497</v>
      </c>
      <c r="V8822">
        <v>0</v>
      </c>
      <c r="W8822">
        <v>1</v>
      </c>
      <c r="X8822">
        <v>20120402</v>
      </c>
      <c r="Y8822">
        <v>0</v>
      </c>
      <c r="Z8822" t="s">
        <v>271</v>
      </c>
    </row>
    <row r="8823" spans="1:32" hidden="1" x14ac:dyDescent="0.25">
      <c r="A8823" t="str">
        <f t="array" ref="A8823">IF(COUNT(SEARCH(RubriekenHistorisch,CONCATENATE(P8822,U8822,AB8822,AH8822))),"t","f")</f>
        <v>f</v>
      </c>
      <c r="B8823" t="str">
        <f t="shared" si="413"/>
        <v>f</v>
      </c>
      <c r="C8823" t="str">
        <f t="shared" si="414"/>
        <v>t</v>
      </c>
      <c r="D8823" t="str">
        <f t="shared" si="415"/>
        <v>f</v>
      </c>
      <c r="E8823" t="str">
        <f>IF(COUNT(SEARCH({"04.","05.","09.","12."},CONCATENATE(P8822,U8822,AB8822,AH8822))),"t","f")</f>
        <v>f</v>
      </c>
      <c r="F8823" t="str">
        <f t="array" ref="F8823">IF(COUNT(SEARCH(HistorischeRubrieken,CONCATENATE(P8822,U8822,AB8822,AH8822))),"t","f")</f>
        <v>f</v>
      </c>
      <c r="G8823">
        <v>1</v>
      </c>
      <c r="H8823">
        <v>816101</v>
      </c>
      <c r="I8823" t="s">
        <v>5498</v>
      </c>
      <c r="J8823">
        <v>20080901</v>
      </c>
      <c r="K8823">
        <v>20100301</v>
      </c>
      <c r="M8823">
        <v>0</v>
      </c>
      <c r="N8823">
        <v>0</v>
      </c>
      <c r="O8823" t="s">
        <v>5083</v>
      </c>
      <c r="R8823">
        <v>0</v>
      </c>
      <c r="S8823" t="s">
        <v>271</v>
      </c>
      <c r="AA8823" t="s">
        <v>5084</v>
      </c>
      <c r="AC8823">
        <v>1</v>
      </c>
      <c r="AE8823">
        <v>0</v>
      </c>
      <c r="AF8823" t="s">
        <v>271</v>
      </c>
    </row>
    <row r="8824" spans="1:32" hidden="1" x14ac:dyDescent="0.25">
      <c r="A8824" t="str">
        <f t="array" ref="A8824">IF(COUNT(SEARCH(RubriekenHistorisch,CONCATENATE(P8823,U8823,AB8823,AH8823))),"t","f")</f>
        <v>f</v>
      </c>
      <c r="B8824" t="str">
        <f t="shared" si="413"/>
        <v>f</v>
      </c>
      <c r="C8824" t="str">
        <f t="shared" si="414"/>
        <v>f</v>
      </c>
      <c r="D8824" t="str">
        <f t="shared" si="415"/>
        <v>f</v>
      </c>
      <c r="E8824" t="str">
        <f>IF(COUNT(SEARCH({"04.","05.","09.","12."},CONCATENATE(P8823,U8823,AB8823,AH8823))),"t","f")</f>
        <v>f</v>
      </c>
      <c r="F8824" t="str">
        <f t="array" ref="F8824">IF(COUNT(SEARCH(HistorischeRubrieken,CONCATENATE(P8823,U8823,AB8823,AH8823))),"t","f")</f>
        <v>f</v>
      </c>
      <c r="G8824">
        <v>2</v>
      </c>
      <c r="H8824">
        <v>816101</v>
      </c>
      <c r="I8824" t="s">
        <v>5498</v>
      </c>
      <c r="J8824">
        <v>20100301</v>
      </c>
      <c r="K8824">
        <v>20110601</v>
      </c>
      <c r="M8824">
        <v>0</v>
      </c>
      <c r="N8824">
        <v>0</v>
      </c>
      <c r="O8824" t="s">
        <v>5083</v>
      </c>
      <c r="R8824">
        <v>0</v>
      </c>
      <c r="S8824" t="s">
        <v>271</v>
      </c>
      <c r="AA8824" t="s">
        <v>5084</v>
      </c>
      <c r="AC8824">
        <v>1</v>
      </c>
      <c r="AE8824">
        <v>0</v>
      </c>
      <c r="AF8824" t="s">
        <v>271</v>
      </c>
    </row>
    <row r="8825" spans="1:32" hidden="1" x14ac:dyDescent="0.25">
      <c r="A8825" t="str">
        <f t="array" ref="A8825">IF(COUNT(SEARCH(RubriekenHistorisch,CONCATENATE(P8824,U8824,AB8824,AH8824))),"t","f")</f>
        <v>f</v>
      </c>
      <c r="B8825" t="str">
        <f t="shared" si="413"/>
        <v>f</v>
      </c>
      <c r="C8825" t="str">
        <f t="shared" si="414"/>
        <v>f</v>
      </c>
      <c r="D8825" t="str">
        <f t="shared" si="415"/>
        <v>f</v>
      </c>
      <c r="E8825" t="str">
        <f>IF(COUNT(SEARCH({"04.","05.","09.","12."},CONCATENATE(P8824,U8824,AB8824,AH8824))),"t","f")</f>
        <v>f</v>
      </c>
      <c r="F8825" t="str">
        <f t="array" ref="F8825">IF(COUNT(SEARCH(HistorischeRubrieken,CONCATENATE(P8824,U8824,AB8824,AH8824))),"t","f")</f>
        <v>f</v>
      </c>
      <c r="G8825">
        <v>3</v>
      </c>
      <c r="H8825">
        <v>816101</v>
      </c>
      <c r="I8825" t="s">
        <v>5498</v>
      </c>
      <c r="J8825">
        <v>20110601</v>
      </c>
      <c r="K8825">
        <v>20120115</v>
      </c>
      <c r="M8825">
        <v>0</v>
      </c>
      <c r="N8825">
        <v>0</v>
      </c>
      <c r="O8825" t="s">
        <v>5076</v>
      </c>
      <c r="R8825">
        <v>0</v>
      </c>
      <c r="S8825" t="s">
        <v>271</v>
      </c>
      <c r="AA8825" t="s">
        <v>5077</v>
      </c>
      <c r="AC8825">
        <v>1</v>
      </c>
      <c r="AE8825">
        <v>0</v>
      </c>
      <c r="AF8825" t="s">
        <v>271</v>
      </c>
    </row>
    <row r="8826" spans="1:32" hidden="1" x14ac:dyDescent="0.25">
      <c r="A8826" t="str">
        <f t="array" ref="A8826">IF(COUNT(SEARCH(RubriekenHistorisch,CONCATENATE(P8825,U8825,AB8825,AH8825))),"t","f")</f>
        <v>f</v>
      </c>
      <c r="B8826" t="str">
        <f t="shared" si="413"/>
        <v>f</v>
      </c>
      <c r="C8826" t="str">
        <f t="shared" si="414"/>
        <v>f</v>
      </c>
      <c r="D8826" t="str">
        <f t="shared" si="415"/>
        <v>f</v>
      </c>
      <c r="E8826" t="str">
        <f>IF(COUNT(SEARCH({"04.","05.","09.","12."},CONCATENATE(P8825,U8825,AB8825,AH8825))),"t","f")</f>
        <v>f</v>
      </c>
      <c r="F8826" t="str">
        <f t="array" ref="F8826">IF(COUNT(SEARCH(HistorischeRubrieken,CONCATENATE(P8825,U8825,AB8825,AH8825))),"t","f")</f>
        <v>f</v>
      </c>
      <c r="G8826">
        <v>4</v>
      </c>
      <c r="H8826">
        <v>816101</v>
      </c>
      <c r="I8826" t="s">
        <v>5498</v>
      </c>
      <c r="J8826">
        <v>20120115</v>
      </c>
      <c r="K8826">
        <v>20120917</v>
      </c>
      <c r="M8826">
        <v>0</v>
      </c>
      <c r="N8826">
        <v>0</v>
      </c>
      <c r="O8826" t="s">
        <v>5078</v>
      </c>
      <c r="R8826">
        <v>0</v>
      </c>
      <c r="S8826" t="s">
        <v>271</v>
      </c>
      <c r="AA8826" t="s">
        <v>5079</v>
      </c>
      <c r="AC8826">
        <v>1</v>
      </c>
      <c r="AE8826">
        <v>0</v>
      </c>
      <c r="AF8826" t="s">
        <v>271</v>
      </c>
    </row>
    <row r="8827" spans="1:32" x14ac:dyDescent="0.25">
      <c r="A8827" t="str">
        <f t="array" ref="A8827">IF(COUNT(SEARCH(RubriekenHistorisch,CONCATENATE(P8826,U8826,AB8826,AH8826))),"t","f")</f>
        <v>f</v>
      </c>
      <c r="B8827" t="str">
        <f t="shared" si="413"/>
        <v>f</v>
      </c>
      <c r="C8827" t="str">
        <f t="shared" si="414"/>
        <v>f</v>
      </c>
      <c r="D8827" t="str">
        <f t="shared" si="415"/>
        <v>f</v>
      </c>
      <c r="E8827" t="str">
        <f>IF(COUNT(SEARCH({"04.","05.","09.","12."},CONCATENATE(P8826,U8826,AB8826,AH8826))),"t","f")</f>
        <v>f</v>
      </c>
      <c r="F8827" t="str">
        <f t="array" ref="F8827">IF(COUNT(SEARCH(HistorischeRubrieken,CONCATENATE(P8826,U8826,AB8826,AH8826))),"t","f")</f>
        <v>f</v>
      </c>
      <c r="G8827">
        <v>5</v>
      </c>
      <c r="H8827">
        <v>816101</v>
      </c>
      <c r="I8827" t="s">
        <v>5498</v>
      </c>
      <c r="J8827">
        <v>20120917</v>
      </c>
      <c r="M8827">
        <v>0</v>
      </c>
      <c r="N8827">
        <v>0</v>
      </c>
      <c r="O8827" t="s">
        <v>5078</v>
      </c>
      <c r="R8827">
        <v>0</v>
      </c>
      <c r="S8827" t="s">
        <v>271</v>
      </c>
      <c r="AA8827" t="s">
        <v>5079</v>
      </c>
      <c r="AC8827">
        <v>1</v>
      </c>
      <c r="AE8827">
        <v>0</v>
      </c>
      <c r="AF8827" t="s">
        <v>271</v>
      </c>
    </row>
    <row r="8828" spans="1:32" hidden="1" x14ac:dyDescent="0.25">
      <c r="A8828" t="str">
        <f t="array" ref="A8828">IF(COUNT(SEARCH(RubriekenHistorisch,CONCATENATE(P8827,U8827,AB8827,AH8827))),"t","f")</f>
        <v>f</v>
      </c>
      <c r="B8828" t="str">
        <f t="shared" si="413"/>
        <v>f</v>
      </c>
      <c r="C8828" t="str">
        <f t="shared" si="414"/>
        <v>f</v>
      </c>
      <c r="D8828" t="str">
        <f t="shared" si="415"/>
        <v>f</v>
      </c>
      <c r="E8828" t="str">
        <f>IF(COUNT(SEARCH({"04.","05.","09.","12."},CONCATENATE(P8827,U8827,AB8827,AH8827))),"t","f")</f>
        <v>f</v>
      </c>
      <c r="F8828" t="str">
        <f t="array" ref="F8828">IF(COUNT(SEARCH(HistorischeRubrieken,CONCATENATE(P8827,U8827,AB8827,AH8827))),"t","f")</f>
        <v>f</v>
      </c>
      <c r="G8828">
        <v>1</v>
      </c>
      <c r="H8828">
        <v>816201</v>
      </c>
      <c r="I8828" t="s">
        <v>5499</v>
      </c>
      <c r="J8828">
        <v>20090301</v>
      </c>
      <c r="K8828">
        <v>20110601</v>
      </c>
      <c r="M8828">
        <v>0</v>
      </c>
      <c r="N8828">
        <v>0</v>
      </c>
      <c r="O8828" t="s">
        <v>5083</v>
      </c>
      <c r="R8828">
        <v>0</v>
      </c>
      <c r="S8828" t="s">
        <v>271</v>
      </c>
      <c r="AA8828" t="s">
        <v>5084</v>
      </c>
      <c r="AC8828">
        <v>1</v>
      </c>
      <c r="AE8828">
        <v>0</v>
      </c>
      <c r="AF8828" t="s">
        <v>271</v>
      </c>
    </row>
    <row r="8829" spans="1:32" hidden="1" x14ac:dyDescent="0.25">
      <c r="A8829" t="str">
        <f t="array" ref="A8829">IF(COUNT(SEARCH(RubriekenHistorisch,CONCATENATE(P8828,U8828,AB8828,AH8828))),"t","f")</f>
        <v>f</v>
      </c>
      <c r="B8829" t="str">
        <f t="shared" si="413"/>
        <v>f</v>
      </c>
      <c r="C8829" t="str">
        <f t="shared" si="414"/>
        <v>f</v>
      </c>
      <c r="D8829" t="str">
        <f t="shared" si="415"/>
        <v>f</v>
      </c>
      <c r="E8829" t="str">
        <f>IF(COUNT(SEARCH({"04.","05.","09.","12."},CONCATENATE(P8828,U8828,AB8828,AH8828))),"t","f")</f>
        <v>f</v>
      </c>
      <c r="F8829" t="str">
        <f t="array" ref="F8829">IF(COUNT(SEARCH(HistorischeRubrieken,CONCATENATE(P8828,U8828,AB8828,AH8828))),"t","f")</f>
        <v>f</v>
      </c>
      <c r="G8829">
        <v>2</v>
      </c>
      <c r="H8829">
        <v>816201</v>
      </c>
      <c r="I8829" t="s">
        <v>5500</v>
      </c>
      <c r="J8829">
        <v>20110601</v>
      </c>
      <c r="K8829">
        <v>20120115</v>
      </c>
      <c r="M8829">
        <v>0</v>
      </c>
      <c r="N8829">
        <v>0</v>
      </c>
      <c r="O8829" t="s">
        <v>5076</v>
      </c>
      <c r="R8829">
        <v>0</v>
      </c>
      <c r="S8829" t="s">
        <v>271</v>
      </c>
      <c r="AA8829" t="s">
        <v>5077</v>
      </c>
      <c r="AC8829">
        <v>1</v>
      </c>
      <c r="AE8829">
        <v>0</v>
      </c>
      <c r="AF8829" t="s">
        <v>271</v>
      </c>
    </row>
    <row r="8830" spans="1:32" hidden="1" x14ac:dyDescent="0.25">
      <c r="A8830" t="str">
        <f t="array" ref="A8830">IF(COUNT(SEARCH(RubriekenHistorisch,CONCATENATE(P8829,U8829,AB8829,AH8829))),"t","f")</f>
        <v>f</v>
      </c>
      <c r="B8830" t="str">
        <f t="shared" si="413"/>
        <v>f</v>
      </c>
      <c r="C8830" t="str">
        <f t="shared" si="414"/>
        <v>f</v>
      </c>
      <c r="D8830" t="str">
        <f t="shared" si="415"/>
        <v>f</v>
      </c>
      <c r="E8830" t="str">
        <f>IF(COUNT(SEARCH({"04.","05.","09.","12."},CONCATENATE(P8829,U8829,AB8829,AH8829))),"t","f")</f>
        <v>f</v>
      </c>
      <c r="F8830" t="str">
        <f t="array" ref="F8830">IF(COUNT(SEARCH(HistorischeRubrieken,CONCATENATE(P8829,U8829,AB8829,AH8829))),"t","f")</f>
        <v>f</v>
      </c>
      <c r="G8830">
        <v>3</v>
      </c>
      <c r="H8830">
        <v>816201</v>
      </c>
      <c r="I8830" t="s">
        <v>5500</v>
      </c>
      <c r="J8830">
        <v>20120115</v>
      </c>
      <c r="K8830">
        <v>20120917</v>
      </c>
      <c r="M8830">
        <v>0</v>
      </c>
      <c r="N8830">
        <v>0</v>
      </c>
      <c r="O8830" t="s">
        <v>5078</v>
      </c>
      <c r="R8830">
        <v>0</v>
      </c>
      <c r="S8830" t="s">
        <v>271</v>
      </c>
      <c r="AA8830" t="s">
        <v>5079</v>
      </c>
      <c r="AC8830">
        <v>1</v>
      </c>
      <c r="AE8830">
        <v>0</v>
      </c>
      <c r="AF8830" t="s">
        <v>271</v>
      </c>
    </row>
    <row r="8831" spans="1:32" hidden="1" x14ac:dyDescent="0.25">
      <c r="A8831" t="str">
        <f t="array" ref="A8831">IF(COUNT(SEARCH(RubriekenHistorisch,CONCATENATE(P8830,U8830,AB8830,AH8830))),"t","f")</f>
        <v>f</v>
      </c>
      <c r="B8831" t="str">
        <f t="shared" si="413"/>
        <v>f</v>
      </c>
      <c r="C8831" t="str">
        <f t="shared" si="414"/>
        <v>f</v>
      </c>
      <c r="D8831" t="str">
        <f t="shared" si="415"/>
        <v>f</v>
      </c>
      <c r="E8831" t="str">
        <f>IF(COUNT(SEARCH({"04.","05.","09.","12."},CONCATENATE(P8830,U8830,AB8830,AH8830))),"t","f")</f>
        <v>f</v>
      </c>
      <c r="F8831" t="str">
        <f t="array" ref="F8831">IF(COUNT(SEARCH(HistorischeRubrieken,CONCATENATE(P8830,U8830,AB8830,AH8830))),"t","f")</f>
        <v>f</v>
      </c>
      <c r="G8831">
        <v>4</v>
      </c>
      <c r="H8831">
        <v>816201</v>
      </c>
      <c r="I8831" t="s">
        <v>5500</v>
      </c>
      <c r="J8831">
        <v>20120917</v>
      </c>
      <c r="K8831">
        <v>20140401</v>
      </c>
      <c r="M8831">
        <v>0</v>
      </c>
      <c r="N8831">
        <v>0</v>
      </c>
      <c r="O8831" t="s">
        <v>5078</v>
      </c>
      <c r="R8831">
        <v>0</v>
      </c>
      <c r="S8831" t="s">
        <v>271</v>
      </c>
      <c r="AA8831" t="s">
        <v>5079</v>
      </c>
      <c r="AC8831">
        <v>1</v>
      </c>
      <c r="AE8831">
        <v>0</v>
      </c>
      <c r="AF8831" t="s">
        <v>271</v>
      </c>
    </row>
    <row r="8832" spans="1:32" x14ac:dyDescent="0.25">
      <c r="A8832" t="str">
        <f t="array" ref="A8832">IF(COUNT(SEARCH(RubriekenHistorisch,CONCATENATE(P8831,U8831,AB8831,AH8831))),"t","f")</f>
        <v>f</v>
      </c>
      <c r="B8832" t="str">
        <f t="shared" si="413"/>
        <v>f</v>
      </c>
      <c r="C8832" t="str">
        <f t="shared" si="414"/>
        <v>f</v>
      </c>
      <c r="D8832" t="str">
        <f t="shared" si="415"/>
        <v>f</v>
      </c>
      <c r="E8832" t="str">
        <f>IF(COUNT(SEARCH({"04.","05.","09.","12."},CONCATENATE(P8831,U8831,AB8831,AH8831))),"t","f")</f>
        <v>f</v>
      </c>
      <c r="F8832" t="str">
        <f t="array" ref="F8832">IF(COUNT(SEARCH(HistorischeRubrieken,CONCATENATE(P8831,U8831,AB8831,AH8831))),"t","f")</f>
        <v>f</v>
      </c>
      <c r="G8832">
        <v>5</v>
      </c>
      <c r="H8832">
        <v>816201</v>
      </c>
      <c r="I8832" t="s">
        <v>5499</v>
      </c>
      <c r="J8832">
        <v>20140401</v>
      </c>
      <c r="M8832">
        <v>0</v>
      </c>
      <c r="N8832">
        <v>0</v>
      </c>
      <c r="O8832" t="s">
        <v>5078</v>
      </c>
      <c r="R8832">
        <v>0</v>
      </c>
      <c r="S8832" t="s">
        <v>271</v>
      </c>
      <c r="AA8832" t="s">
        <v>5079</v>
      </c>
      <c r="AC8832">
        <v>1</v>
      </c>
      <c r="AE8832">
        <v>0</v>
      </c>
      <c r="AF8832" t="s">
        <v>271</v>
      </c>
    </row>
    <row r="8833" spans="1:32" hidden="1" x14ac:dyDescent="0.25">
      <c r="A8833" t="str">
        <f t="array" ref="A8833">IF(COUNT(SEARCH(RubriekenHistorisch,CONCATENATE(P8832,U8832,AB8832,AH8832))),"t","f")</f>
        <v>f</v>
      </c>
      <c r="B8833" t="str">
        <f t="shared" si="413"/>
        <v>f</v>
      </c>
      <c r="C8833" t="str">
        <f t="shared" si="414"/>
        <v>f</v>
      </c>
      <c r="D8833" t="str">
        <f t="shared" si="415"/>
        <v>f</v>
      </c>
      <c r="E8833" t="str">
        <f>IF(COUNT(SEARCH({"04.","05.","09.","12."},CONCATENATE(P8832,U8832,AB8832,AH8832))),"t","f")</f>
        <v>f</v>
      </c>
      <c r="F8833" t="str">
        <f t="array" ref="F8833">IF(COUNT(SEARCH(HistorischeRubrieken,CONCATENATE(P8832,U8832,AB8832,AH8832))),"t","f")</f>
        <v>f</v>
      </c>
      <c r="G8833">
        <v>1</v>
      </c>
      <c r="H8833">
        <v>816301</v>
      </c>
      <c r="I8833" t="s">
        <v>5501</v>
      </c>
      <c r="J8833">
        <v>20081101</v>
      </c>
      <c r="K8833">
        <v>20120115</v>
      </c>
      <c r="M8833">
        <v>0</v>
      </c>
      <c r="N8833">
        <v>0</v>
      </c>
      <c r="AA8833" t="s">
        <v>5088</v>
      </c>
      <c r="AC8833">
        <v>0</v>
      </c>
      <c r="AE8833">
        <v>0</v>
      </c>
      <c r="AF8833" t="s">
        <v>271</v>
      </c>
    </row>
    <row r="8834" spans="1:32" x14ac:dyDescent="0.25">
      <c r="A8834" t="str">
        <f t="array" ref="A8834">IF(COUNT(SEARCH(RubriekenHistorisch,CONCATENATE(P8833,U8833,AB8833,AH8833))),"t","f")</f>
        <v>f</v>
      </c>
      <c r="B8834" t="str">
        <f t="shared" si="413"/>
        <v>f</v>
      </c>
      <c r="C8834" t="str">
        <f t="shared" si="414"/>
        <v>f</v>
      </c>
      <c r="D8834" t="str">
        <f t="shared" si="415"/>
        <v>f</v>
      </c>
      <c r="E8834" t="str">
        <f>IF(COUNT(SEARCH({"04.","05.","09.","12."},CONCATENATE(P8833,U8833,AB8833,AH8833))),"t","f")</f>
        <v>f</v>
      </c>
      <c r="F8834" t="str">
        <f t="array" ref="F8834">IF(COUNT(SEARCH(HistorischeRubrieken,CONCATENATE(P8833,U8833,AB8833,AH8833))),"t","f")</f>
        <v>f</v>
      </c>
      <c r="G8834">
        <v>2</v>
      </c>
      <c r="H8834">
        <v>816301</v>
      </c>
      <c r="I8834" t="s">
        <v>5501</v>
      </c>
      <c r="J8834">
        <v>20120115</v>
      </c>
      <c r="M8834">
        <v>0</v>
      </c>
      <c r="N8834">
        <v>0</v>
      </c>
      <c r="AA8834" t="s">
        <v>5090</v>
      </c>
      <c r="AC8834">
        <v>0</v>
      </c>
      <c r="AE8834">
        <v>0</v>
      </c>
      <c r="AF8834" t="s">
        <v>271</v>
      </c>
    </row>
    <row r="8835" spans="1:32" hidden="1" x14ac:dyDescent="0.25">
      <c r="A8835" t="str">
        <f t="array" ref="A8835">IF(COUNT(SEARCH(RubriekenHistorisch,CONCATENATE(P8834,U8834,AB8834,AH8834))),"t","f")</f>
        <v>f</v>
      </c>
      <c r="B8835" t="str">
        <f t="shared" ref="B8835:B8898" si="416">IF(COUNT(SEARCH("07.66.20",CONCATENATE(P8834,U8834,AB8834,AH8834))),"t","f")</f>
        <v>f</v>
      </c>
      <c r="C8835" t="str">
        <f t="shared" ref="C8835:C8898" si="417">IF(COUNT(SEARCH("14.40.10",CONCATENATE(P8834,U8834,AB8834,AH8834))),"t","f")</f>
        <v>f</v>
      </c>
      <c r="D8835" t="str">
        <f t="shared" si="415"/>
        <v>f</v>
      </c>
      <c r="E8835" t="str">
        <f>IF(COUNT(SEARCH({"04.","05.","09.","12."},CONCATENATE(P8834,U8834,AB8834,AH8834))),"t","f")</f>
        <v>f</v>
      </c>
      <c r="F8835" t="str">
        <f t="array" ref="F8835">IF(COUNT(SEARCH(HistorischeRubrieken,CONCATENATE(P8834,U8834,AB8834,AH8834))),"t","f")</f>
        <v>f</v>
      </c>
      <c r="G8835">
        <v>1</v>
      </c>
      <c r="H8835">
        <v>816401</v>
      </c>
      <c r="I8835" t="s">
        <v>5502</v>
      </c>
      <c r="J8835">
        <v>20081201</v>
      </c>
      <c r="K8835">
        <v>20120115</v>
      </c>
      <c r="M8835">
        <v>0</v>
      </c>
      <c r="N8835">
        <v>0</v>
      </c>
      <c r="AA8835" t="s">
        <v>5088</v>
      </c>
      <c r="AC8835">
        <v>0</v>
      </c>
      <c r="AE8835">
        <v>0</v>
      </c>
      <c r="AF8835" t="s">
        <v>271</v>
      </c>
    </row>
    <row r="8836" spans="1:32" hidden="1" x14ac:dyDescent="0.25">
      <c r="A8836" t="str">
        <f t="array" ref="A8836">IF(COUNT(SEARCH(RubriekenHistorisch,CONCATENATE(P8835,U8835,AB8835,AH8835))),"t","f")</f>
        <v>f</v>
      </c>
      <c r="B8836" t="str">
        <f t="shared" si="416"/>
        <v>f</v>
      </c>
      <c r="C8836" t="str">
        <f t="shared" si="417"/>
        <v>f</v>
      </c>
      <c r="D8836" t="str">
        <f t="shared" ref="D8836:D8899" si="418">IF(COUNT(SEARCH("- 0",CONCATENATE(P8835,U8835,AB8835,AH8835))),"t","f")</f>
        <v>f</v>
      </c>
      <c r="E8836" t="str">
        <f>IF(COUNT(SEARCH({"04.","05.","09.","12."},CONCATENATE(P8835,U8835,AB8835,AH8835))),"t","f")</f>
        <v>f</v>
      </c>
      <c r="F8836" t="str">
        <f t="array" ref="F8836">IF(COUNT(SEARCH(HistorischeRubrieken,CONCATENATE(P8835,U8835,AB8835,AH8835))),"t","f")</f>
        <v>f</v>
      </c>
      <c r="G8836">
        <v>2</v>
      </c>
      <c r="H8836">
        <v>816401</v>
      </c>
      <c r="I8836" t="s">
        <v>5502</v>
      </c>
      <c r="J8836">
        <v>20120115</v>
      </c>
      <c r="K8836">
        <v>20140301</v>
      </c>
      <c r="M8836">
        <v>0</v>
      </c>
      <c r="N8836">
        <v>0</v>
      </c>
      <c r="AA8836" t="s">
        <v>5090</v>
      </c>
      <c r="AC8836">
        <v>0</v>
      </c>
      <c r="AE8836">
        <v>0</v>
      </c>
      <c r="AF8836" t="s">
        <v>271</v>
      </c>
    </row>
    <row r="8837" spans="1:32" hidden="1" x14ac:dyDescent="0.25">
      <c r="A8837" t="str">
        <f t="array" ref="A8837">IF(COUNT(SEARCH(RubriekenHistorisch,CONCATENATE(P8836,U8836,AB8836,AH8836))),"t","f")</f>
        <v>f</v>
      </c>
      <c r="B8837" t="str">
        <f t="shared" si="416"/>
        <v>f</v>
      </c>
      <c r="C8837" t="str">
        <f t="shared" si="417"/>
        <v>f</v>
      </c>
      <c r="D8837" t="str">
        <f t="shared" si="418"/>
        <v>f</v>
      </c>
      <c r="E8837" t="str">
        <f>IF(COUNT(SEARCH({"04.","05.","09.","12."},CONCATENATE(P8836,U8836,AB8836,AH8836))),"t","f")</f>
        <v>f</v>
      </c>
      <c r="F8837" t="str">
        <f t="array" ref="F8837">IF(COUNT(SEARCH(HistorischeRubrieken,CONCATENATE(P8836,U8836,AB8836,AH8836))),"t","f")</f>
        <v>f</v>
      </c>
      <c r="G8837">
        <v>1</v>
      </c>
      <c r="H8837">
        <v>816501</v>
      </c>
      <c r="I8837" t="s">
        <v>5503</v>
      </c>
      <c r="J8837">
        <v>20081201</v>
      </c>
      <c r="K8837">
        <v>20120115</v>
      </c>
      <c r="M8837">
        <v>0</v>
      </c>
      <c r="N8837">
        <v>0</v>
      </c>
      <c r="AA8837" t="s">
        <v>5088</v>
      </c>
      <c r="AC8837">
        <v>0</v>
      </c>
      <c r="AE8837">
        <v>0</v>
      </c>
      <c r="AF8837" t="s">
        <v>271</v>
      </c>
    </row>
    <row r="8838" spans="1:32" x14ac:dyDescent="0.25">
      <c r="A8838" t="str">
        <f t="array" ref="A8838">IF(COUNT(SEARCH(RubriekenHistorisch,CONCATENATE(P8837,U8837,AB8837,AH8837))),"t","f")</f>
        <v>f</v>
      </c>
      <c r="B8838" t="str">
        <f t="shared" si="416"/>
        <v>f</v>
      </c>
      <c r="C8838" t="str">
        <f t="shared" si="417"/>
        <v>f</v>
      </c>
      <c r="D8838" t="str">
        <f t="shared" si="418"/>
        <v>f</v>
      </c>
      <c r="E8838" t="str">
        <f>IF(COUNT(SEARCH({"04.","05.","09.","12."},CONCATENATE(P8837,U8837,AB8837,AH8837))),"t","f")</f>
        <v>f</v>
      </c>
      <c r="F8838" t="str">
        <f t="array" ref="F8838">IF(COUNT(SEARCH(HistorischeRubrieken,CONCATENATE(P8837,U8837,AB8837,AH8837))),"t","f")</f>
        <v>f</v>
      </c>
      <c r="G8838">
        <v>2</v>
      </c>
      <c r="H8838">
        <v>816501</v>
      </c>
      <c r="I8838" t="s">
        <v>5503</v>
      </c>
      <c r="J8838">
        <v>20120115</v>
      </c>
      <c r="M8838">
        <v>0</v>
      </c>
      <c r="N8838">
        <v>0</v>
      </c>
      <c r="AA8838" t="s">
        <v>5090</v>
      </c>
      <c r="AC8838">
        <v>0</v>
      </c>
      <c r="AE8838">
        <v>0</v>
      </c>
      <c r="AF8838" t="s">
        <v>271</v>
      </c>
    </row>
    <row r="8839" spans="1:32" hidden="1" x14ac:dyDescent="0.25">
      <c r="A8839" t="str">
        <f t="array" ref="A8839">IF(COUNT(SEARCH(RubriekenHistorisch,CONCATENATE(P8838,U8838,AB8838,AH8838))),"t","f")</f>
        <v>f</v>
      </c>
      <c r="B8839" t="str">
        <f t="shared" si="416"/>
        <v>f</v>
      </c>
      <c r="C8839" t="str">
        <f t="shared" si="417"/>
        <v>f</v>
      </c>
      <c r="D8839" t="str">
        <f t="shared" si="418"/>
        <v>f</v>
      </c>
      <c r="E8839" t="str">
        <f>IF(COUNT(SEARCH({"04.","05.","09.","12."},CONCATENATE(P8838,U8838,AB8838,AH8838))),"t","f")</f>
        <v>f</v>
      </c>
      <c r="F8839" t="str">
        <f t="array" ref="F8839">IF(COUNT(SEARCH(HistorischeRubrieken,CONCATENATE(P8838,U8838,AB8838,AH8838))),"t","f")</f>
        <v>f</v>
      </c>
      <c r="G8839">
        <v>1</v>
      </c>
      <c r="H8839">
        <v>816601</v>
      </c>
      <c r="I8839" t="s">
        <v>5504</v>
      </c>
      <c r="J8839">
        <v>20090301</v>
      </c>
      <c r="K8839">
        <v>20110601</v>
      </c>
      <c r="M8839">
        <v>0</v>
      </c>
      <c r="N8839">
        <v>0</v>
      </c>
      <c r="O8839" t="s">
        <v>5083</v>
      </c>
      <c r="R8839">
        <v>0</v>
      </c>
      <c r="S8839" t="s">
        <v>271</v>
      </c>
      <c r="AA8839" t="s">
        <v>5084</v>
      </c>
      <c r="AC8839">
        <v>1</v>
      </c>
      <c r="AE8839">
        <v>0</v>
      </c>
      <c r="AF8839" t="s">
        <v>271</v>
      </c>
    </row>
    <row r="8840" spans="1:32" hidden="1" x14ac:dyDescent="0.25">
      <c r="A8840" t="str">
        <f t="array" ref="A8840">IF(COUNT(SEARCH(RubriekenHistorisch,CONCATENATE(P8839,U8839,AB8839,AH8839))),"t","f")</f>
        <v>f</v>
      </c>
      <c r="B8840" t="str">
        <f t="shared" si="416"/>
        <v>f</v>
      </c>
      <c r="C8840" t="str">
        <f t="shared" si="417"/>
        <v>f</v>
      </c>
      <c r="D8840" t="str">
        <f t="shared" si="418"/>
        <v>f</v>
      </c>
      <c r="E8840" t="str">
        <f>IF(COUNT(SEARCH({"04.","05.","09.","12."},CONCATENATE(P8839,U8839,AB8839,AH8839))),"t","f")</f>
        <v>f</v>
      </c>
      <c r="F8840" t="str">
        <f t="array" ref="F8840">IF(COUNT(SEARCH(HistorischeRubrieken,CONCATENATE(P8839,U8839,AB8839,AH8839))),"t","f")</f>
        <v>f</v>
      </c>
      <c r="G8840">
        <v>2</v>
      </c>
      <c r="H8840">
        <v>816601</v>
      </c>
      <c r="I8840" t="s">
        <v>5505</v>
      </c>
      <c r="J8840">
        <v>20110601</v>
      </c>
      <c r="K8840">
        <v>20120115</v>
      </c>
      <c r="M8840">
        <v>0</v>
      </c>
      <c r="N8840">
        <v>0</v>
      </c>
      <c r="O8840" t="s">
        <v>5076</v>
      </c>
      <c r="R8840">
        <v>0</v>
      </c>
      <c r="S8840" t="s">
        <v>271</v>
      </c>
      <c r="AA8840" t="s">
        <v>5077</v>
      </c>
      <c r="AC8840">
        <v>1</v>
      </c>
      <c r="AE8840">
        <v>0</v>
      </c>
      <c r="AF8840" t="s">
        <v>271</v>
      </c>
    </row>
    <row r="8841" spans="1:32" hidden="1" x14ac:dyDescent="0.25">
      <c r="A8841" t="str">
        <f t="array" ref="A8841">IF(COUNT(SEARCH(RubriekenHistorisch,CONCATENATE(P8840,U8840,AB8840,AH8840))),"t","f")</f>
        <v>f</v>
      </c>
      <c r="B8841" t="str">
        <f t="shared" si="416"/>
        <v>f</v>
      </c>
      <c r="C8841" t="str">
        <f t="shared" si="417"/>
        <v>f</v>
      </c>
      <c r="D8841" t="str">
        <f t="shared" si="418"/>
        <v>f</v>
      </c>
      <c r="E8841" t="str">
        <f>IF(COUNT(SEARCH({"04.","05.","09.","12."},CONCATENATE(P8840,U8840,AB8840,AH8840))),"t","f")</f>
        <v>f</v>
      </c>
      <c r="F8841" t="str">
        <f t="array" ref="F8841">IF(COUNT(SEARCH(HistorischeRubrieken,CONCATENATE(P8840,U8840,AB8840,AH8840))),"t","f")</f>
        <v>f</v>
      </c>
      <c r="G8841">
        <v>3</v>
      </c>
      <c r="H8841">
        <v>816601</v>
      </c>
      <c r="I8841" t="s">
        <v>5505</v>
      </c>
      <c r="J8841">
        <v>20120115</v>
      </c>
      <c r="K8841">
        <v>20120917</v>
      </c>
      <c r="M8841">
        <v>0</v>
      </c>
      <c r="N8841">
        <v>0</v>
      </c>
      <c r="O8841" t="s">
        <v>5078</v>
      </c>
      <c r="R8841">
        <v>0</v>
      </c>
      <c r="S8841" t="s">
        <v>271</v>
      </c>
      <c r="AA8841" t="s">
        <v>5079</v>
      </c>
      <c r="AC8841">
        <v>1</v>
      </c>
      <c r="AE8841">
        <v>0</v>
      </c>
      <c r="AF8841" t="s">
        <v>271</v>
      </c>
    </row>
    <row r="8842" spans="1:32" hidden="1" x14ac:dyDescent="0.25">
      <c r="A8842" t="str">
        <f t="array" ref="A8842">IF(COUNT(SEARCH(RubriekenHistorisch,CONCATENATE(P8841,U8841,AB8841,AH8841))),"t","f")</f>
        <v>f</v>
      </c>
      <c r="B8842" t="str">
        <f t="shared" si="416"/>
        <v>f</v>
      </c>
      <c r="C8842" t="str">
        <f t="shared" si="417"/>
        <v>f</v>
      </c>
      <c r="D8842" t="str">
        <f t="shared" si="418"/>
        <v>f</v>
      </c>
      <c r="E8842" t="str">
        <f>IF(COUNT(SEARCH({"04.","05.","09.","12."},CONCATENATE(P8841,U8841,AB8841,AH8841))),"t","f")</f>
        <v>f</v>
      </c>
      <c r="F8842" t="str">
        <f t="array" ref="F8842">IF(COUNT(SEARCH(HistorischeRubrieken,CONCATENATE(P8841,U8841,AB8841,AH8841))),"t","f")</f>
        <v>f</v>
      </c>
      <c r="G8842">
        <v>4</v>
      </c>
      <c r="H8842">
        <v>816601</v>
      </c>
      <c r="I8842" t="s">
        <v>5505</v>
      </c>
      <c r="J8842">
        <v>20120917</v>
      </c>
      <c r="K8842">
        <v>20160501</v>
      </c>
      <c r="M8842">
        <v>0</v>
      </c>
      <c r="N8842">
        <v>0</v>
      </c>
      <c r="O8842" t="s">
        <v>5078</v>
      </c>
      <c r="R8842">
        <v>0</v>
      </c>
      <c r="S8842" t="s">
        <v>271</v>
      </c>
      <c r="AA8842" t="s">
        <v>5079</v>
      </c>
      <c r="AC8842">
        <v>1</v>
      </c>
      <c r="AE8842">
        <v>0</v>
      </c>
      <c r="AF8842" t="s">
        <v>271</v>
      </c>
    </row>
    <row r="8843" spans="1:32" x14ac:dyDescent="0.25">
      <c r="A8843" t="str">
        <f t="array" ref="A8843">IF(COUNT(SEARCH(RubriekenHistorisch,CONCATENATE(P8842,U8842,AB8842,AH8842))),"t","f")</f>
        <v>f</v>
      </c>
      <c r="B8843" t="str">
        <f t="shared" si="416"/>
        <v>f</v>
      </c>
      <c r="C8843" t="str">
        <f t="shared" si="417"/>
        <v>f</v>
      </c>
      <c r="D8843" t="str">
        <f t="shared" si="418"/>
        <v>f</v>
      </c>
      <c r="E8843" t="str">
        <f>IF(COUNT(SEARCH({"04.","05.","09.","12."},CONCATENATE(P8842,U8842,AB8842,AH8842))),"t","f")</f>
        <v>f</v>
      </c>
      <c r="F8843" t="str">
        <f t="array" ref="F8843">IF(COUNT(SEARCH(HistorischeRubrieken,CONCATENATE(P8842,U8842,AB8842,AH8842))),"t","f")</f>
        <v>f</v>
      </c>
      <c r="G8843">
        <v>5</v>
      </c>
      <c r="H8843">
        <v>816601</v>
      </c>
      <c r="I8843" t="s">
        <v>6874</v>
      </c>
      <c r="J8843">
        <v>20160501</v>
      </c>
      <c r="M8843">
        <v>0</v>
      </c>
      <c r="N8843">
        <v>0</v>
      </c>
      <c r="O8843" t="s">
        <v>5078</v>
      </c>
      <c r="R8843">
        <v>0</v>
      </c>
      <c r="S8843" t="s">
        <v>271</v>
      </c>
      <c r="AA8843" t="s">
        <v>5079</v>
      </c>
      <c r="AC8843">
        <v>1</v>
      </c>
      <c r="AE8843">
        <v>0</v>
      </c>
      <c r="AF8843" t="s">
        <v>271</v>
      </c>
    </row>
    <row r="8844" spans="1:32" hidden="1" x14ac:dyDescent="0.25">
      <c r="A8844" t="str">
        <f t="array" ref="A8844">IF(COUNT(SEARCH(RubriekenHistorisch,CONCATENATE(P8843,U8843,AB8843,AH8843))),"t","f")</f>
        <v>f</v>
      </c>
      <c r="B8844" t="str">
        <f t="shared" si="416"/>
        <v>f</v>
      </c>
      <c r="C8844" t="str">
        <f t="shared" si="417"/>
        <v>f</v>
      </c>
      <c r="D8844" t="str">
        <f t="shared" si="418"/>
        <v>f</v>
      </c>
      <c r="E8844" t="str">
        <f>IF(COUNT(SEARCH({"04.","05.","09.","12."},CONCATENATE(P8843,U8843,AB8843,AH8843))),"t","f")</f>
        <v>f</v>
      </c>
      <c r="F8844" t="str">
        <f t="array" ref="F8844">IF(COUNT(SEARCH(HistorischeRubrieken,CONCATENATE(P8843,U8843,AB8843,AH8843))),"t","f")</f>
        <v>f</v>
      </c>
      <c r="G8844">
        <v>1</v>
      </c>
      <c r="H8844">
        <v>816602</v>
      </c>
      <c r="I8844" t="s">
        <v>5506</v>
      </c>
      <c r="J8844">
        <v>20120401</v>
      </c>
      <c r="K8844">
        <v>20120901</v>
      </c>
      <c r="M8844">
        <v>0</v>
      </c>
      <c r="N8844">
        <v>0</v>
      </c>
      <c r="T8844" t="s">
        <v>5078</v>
      </c>
      <c r="U8844" t="s">
        <v>5507</v>
      </c>
      <c r="V8844">
        <v>0</v>
      </c>
      <c r="W8844">
        <v>1</v>
      </c>
      <c r="X8844">
        <v>20120402</v>
      </c>
      <c r="Y8844">
        <v>0</v>
      </c>
      <c r="Z8844" t="s">
        <v>271</v>
      </c>
    </row>
    <row r="8845" spans="1:32" hidden="1" x14ac:dyDescent="0.25">
      <c r="A8845" t="str">
        <f t="array" ref="A8845">IF(COUNT(SEARCH(RubriekenHistorisch,CONCATENATE(P8844,U8844,AB8844,AH8844))),"t","f")</f>
        <v>f</v>
      </c>
      <c r="B8845" t="str">
        <f t="shared" si="416"/>
        <v>f</v>
      </c>
      <c r="C8845" t="str">
        <f t="shared" si="417"/>
        <v>t</v>
      </c>
      <c r="D8845" t="str">
        <f t="shared" si="418"/>
        <v>f</v>
      </c>
      <c r="E8845" t="str">
        <f>IF(COUNT(SEARCH({"04.","05.","09.","12."},CONCATENATE(P8844,U8844,AB8844,AH8844))),"t","f")</f>
        <v>f</v>
      </c>
      <c r="F8845" t="str">
        <f t="array" ref="F8845">IF(COUNT(SEARCH(HistorischeRubrieken,CONCATENATE(P8844,U8844,AB8844,AH8844))),"t","f")</f>
        <v>f</v>
      </c>
      <c r="G8845">
        <v>1</v>
      </c>
      <c r="H8845">
        <v>816701</v>
      </c>
      <c r="I8845" t="s">
        <v>5508</v>
      </c>
      <c r="J8845">
        <v>20090401</v>
      </c>
      <c r="K8845">
        <v>20120115</v>
      </c>
      <c r="M8845">
        <v>0</v>
      </c>
      <c r="N8845">
        <v>0</v>
      </c>
      <c r="AA8845" t="s">
        <v>5088</v>
      </c>
      <c r="AC8845">
        <v>0</v>
      </c>
      <c r="AE8845">
        <v>0</v>
      </c>
      <c r="AF8845" t="s">
        <v>271</v>
      </c>
    </row>
    <row r="8846" spans="1:32" x14ac:dyDescent="0.25">
      <c r="A8846" t="str">
        <f t="array" ref="A8846">IF(COUNT(SEARCH(RubriekenHistorisch,CONCATENATE(P8845,U8845,AB8845,AH8845))),"t","f")</f>
        <v>f</v>
      </c>
      <c r="B8846" t="str">
        <f t="shared" si="416"/>
        <v>f</v>
      </c>
      <c r="C8846" t="str">
        <f t="shared" si="417"/>
        <v>f</v>
      </c>
      <c r="D8846" t="str">
        <f t="shared" si="418"/>
        <v>f</v>
      </c>
      <c r="E8846" t="str">
        <f>IF(COUNT(SEARCH({"04.","05.","09.","12."},CONCATENATE(P8845,U8845,AB8845,AH8845))),"t","f")</f>
        <v>f</v>
      </c>
      <c r="F8846" t="str">
        <f t="array" ref="F8846">IF(COUNT(SEARCH(HistorischeRubrieken,CONCATENATE(P8845,U8845,AB8845,AH8845))),"t","f")</f>
        <v>f</v>
      </c>
      <c r="G8846">
        <v>2</v>
      </c>
      <c r="H8846">
        <v>816701</v>
      </c>
      <c r="I8846" t="s">
        <v>5508</v>
      </c>
      <c r="J8846">
        <v>20120115</v>
      </c>
      <c r="M8846">
        <v>0</v>
      </c>
      <c r="N8846">
        <v>0</v>
      </c>
      <c r="AA8846" t="s">
        <v>5090</v>
      </c>
      <c r="AC8846">
        <v>0</v>
      </c>
      <c r="AE8846">
        <v>0</v>
      </c>
      <c r="AF8846" t="s">
        <v>271</v>
      </c>
    </row>
    <row r="8847" spans="1:32" hidden="1" x14ac:dyDescent="0.25">
      <c r="A8847" t="str">
        <f t="array" ref="A8847">IF(COUNT(SEARCH(RubriekenHistorisch,CONCATENATE(P8846,U8846,AB8846,AH8846))),"t","f")</f>
        <v>f</v>
      </c>
      <c r="B8847" t="str">
        <f t="shared" si="416"/>
        <v>f</v>
      </c>
      <c r="C8847" t="str">
        <f t="shared" si="417"/>
        <v>f</v>
      </c>
      <c r="D8847" t="str">
        <f t="shared" si="418"/>
        <v>f</v>
      </c>
      <c r="E8847" t="str">
        <f>IF(COUNT(SEARCH({"04.","05.","09.","12."},CONCATENATE(P8846,U8846,AB8846,AH8846))),"t","f")</f>
        <v>f</v>
      </c>
      <c r="F8847" t="str">
        <f t="array" ref="F8847">IF(COUNT(SEARCH(HistorischeRubrieken,CONCATENATE(P8846,U8846,AB8846,AH8846))),"t","f")</f>
        <v>f</v>
      </c>
      <c r="G8847">
        <v>1</v>
      </c>
      <c r="H8847">
        <v>816801</v>
      </c>
      <c r="I8847" t="s">
        <v>5509</v>
      </c>
      <c r="J8847">
        <v>20090401</v>
      </c>
      <c r="K8847">
        <v>20110601</v>
      </c>
      <c r="M8847">
        <v>0</v>
      </c>
      <c r="N8847">
        <v>0</v>
      </c>
      <c r="AA8847" t="s">
        <v>5088</v>
      </c>
      <c r="AC8847">
        <v>0</v>
      </c>
      <c r="AE8847">
        <v>0</v>
      </c>
      <c r="AF8847" t="s">
        <v>271</v>
      </c>
    </row>
    <row r="8848" spans="1:32" hidden="1" x14ac:dyDescent="0.25">
      <c r="A8848" t="str">
        <f t="array" ref="A8848">IF(COUNT(SEARCH(RubriekenHistorisch,CONCATENATE(P8847,U8847,AB8847,AH8847))),"t","f")</f>
        <v>f</v>
      </c>
      <c r="B8848" t="str">
        <f t="shared" si="416"/>
        <v>f</v>
      </c>
      <c r="C8848" t="str">
        <f t="shared" si="417"/>
        <v>f</v>
      </c>
      <c r="D8848" t="str">
        <f t="shared" si="418"/>
        <v>f</v>
      </c>
      <c r="E8848" t="str">
        <f>IF(COUNT(SEARCH({"04.","05.","09.","12."},CONCATENATE(P8847,U8847,AB8847,AH8847))),"t","f")</f>
        <v>f</v>
      </c>
      <c r="F8848" t="str">
        <f t="array" ref="F8848">IF(COUNT(SEARCH(HistorischeRubrieken,CONCATENATE(P8847,U8847,AB8847,AH8847))),"t","f")</f>
        <v>f</v>
      </c>
      <c r="G8848">
        <v>1</v>
      </c>
      <c r="H8848">
        <v>816901</v>
      </c>
      <c r="I8848" t="s">
        <v>5510</v>
      </c>
      <c r="J8848">
        <v>20090901</v>
      </c>
      <c r="K8848">
        <v>20120115</v>
      </c>
      <c r="M8848">
        <v>0</v>
      </c>
      <c r="N8848">
        <v>0</v>
      </c>
      <c r="O8848" t="s">
        <v>5087</v>
      </c>
      <c r="R8848">
        <v>0</v>
      </c>
      <c r="S8848" t="s">
        <v>271</v>
      </c>
      <c r="AA8848" t="s">
        <v>5088</v>
      </c>
      <c r="AC8848">
        <v>1</v>
      </c>
      <c r="AE8848">
        <v>0</v>
      </c>
      <c r="AF8848" t="s">
        <v>271</v>
      </c>
    </row>
    <row r="8849" spans="1:32" hidden="1" x14ac:dyDescent="0.25">
      <c r="A8849" t="str">
        <f t="array" ref="A8849">IF(COUNT(SEARCH(RubriekenHistorisch,CONCATENATE(P8848,U8848,AB8848,AH8848))),"t","f")</f>
        <v>f</v>
      </c>
      <c r="B8849" t="str">
        <f t="shared" si="416"/>
        <v>f</v>
      </c>
      <c r="C8849" t="str">
        <f t="shared" si="417"/>
        <v>f</v>
      </c>
      <c r="D8849" t="str">
        <f t="shared" si="418"/>
        <v>f</v>
      </c>
      <c r="E8849" t="str">
        <f>IF(COUNT(SEARCH({"04.","05.","09.","12."},CONCATENATE(P8848,U8848,AB8848,AH8848))),"t","f")</f>
        <v>f</v>
      </c>
      <c r="F8849" t="str">
        <f t="array" ref="F8849">IF(COUNT(SEARCH(HistorischeRubrieken,CONCATENATE(P8848,U8848,AB8848,AH8848))),"t","f")</f>
        <v>f</v>
      </c>
      <c r="G8849">
        <v>2</v>
      </c>
      <c r="H8849">
        <v>816901</v>
      </c>
      <c r="I8849" t="s">
        <v>5510</v>
      </c>
      <c r="J8849">
        <v>20120115</v>
      </c>
      <c r="K8849">
        <v>20120917</v>
      </c>
      <c r="M8849">
        <v>0</v>
      </c>
      <c r="N8849">
        <v>0</v>
      </c>
      <c r="O8849" t="s">
        <v>5089</v>
      </c>
      <c r="R8849">
        <v>0</v>
      </c>
      <c r="S8849" t="s">
        <v>271</v>
      </c>
      <c r="AA8849" t="s">
        <v>5090</v>
      </c>
      <c r="AC8849">
        <v>1</v>
      </c>
      <c r="AE8849">
        <v>0</v>
      </c>
      <c r="AF8849" t="s">
        <v>271</v>
      </c>
    </row>
    <row r="8850" spans="1:32" hidden="1" x14ac:dyDescent="0.25">
      <c r="A8850" t="str">
        <f t="array" ref="A8850">IF(COUNT(SEARCH(RubriekenHistorisch,CONCATENATE(P8849,U8849,AB8849,AH8849))),"t","f")</f>
        <v>f</v>
      </c>
      <c r="B8850" t="str">
        <f t="shared" si="416"/>
        <v>f</v>
      </c>
      <c r="C8850" t="str">
        <f t="shared" si="417"/>
        <v>f</v>
      </c>
      <c r="D8850" t="str">
        <f t="shared" si="418"/>
        <v>f</v>
      </c>
      <c r="E8850" t="str">
        <f>IF(COUNT(SEARCH({"04.","05.","09.","12."},CONCATENATE(P8849,U8849,AB8849,AH8849))),"t","f")</f>
        <v>f</v>
      </c>
      <c r="F8850" t="str">
        <f t="array" ref="F8850">IF(COUNT(SEARCH(HistorischeRubrieken,CONCATENATE(P8849,U8849,AB8849,AH8849))),"t","f")</f>
        <v>f</v>
      </c>
      <c r="G8850">
        <v>3</v>
      </c>
      <c r="H8850">
        <v>816901</v>
      </c>
      <c r="I8850" t="s">
        <v>5510</v>
      </c>
      <c r="J8850">
        <v>20120917</v>
      </c>
      <c r="K8850">
        <v>20140401</v>
      </c>
      <c r="M8850">
        <v>0</v>
      </c>
      <c r="N8850">
        <v>0</v>
      </c>
      <c r="O8850" t="s">
        <v>5089</v>
      </c>
      <c r="R8850">
        <v>0</v>
      </c>
      <c r="S8850" t="s">
        <v>271</v>
      </c>
      <c r="AA8850" t="s">
        <v>5090</v>
      </c>
      <c r="AC8850">
        <v>1</v>
      </c>
      <c r="AE8850">
        <v>0</v>
      </c>
      <c r="AF8850" t="s">
        <v>271</v>
      </c>
    </row>
    <row r="8851" spans="1:32" x14ac:dyDescent="0.25">
      <c r="A8851" t="str">
        <f t="array" ref="A8851">IF(COUNT(SEARCH(RubriekenHistorisch,CONCATENATE(P8850,U8850,AB8850,AH8850))),"t","f")</f>
        <v>f</v>
      </c>
      <c r="B8851" t="str">
        <f t="shared" si="416"/>
        <v>f</v>
      </c>
      <c r="C8851" t="str">
        <f t="shared" si="417"/>
        <v>f</v>
      </c>
      <c r="D8851" t="str">
        <f t="shared" si="418"/>
        <v>f</v>
      </c>
      <c r="E8851" t="str">
        <f>IF(COUNT(SEARCH({"04.","05.","09.","12."},CONCATENATE(P8850,U8850,AB8850,AH8850))),"t","f")</f>
        <v>f</v>
      </c>
      <c r="F8851" t="str">
        <f t="array" ref="F8851">IF(COUNT(SEARCH(HistorischeRubrieken,CONCATENATE(P8850,U8850,AB8850,AH8850))),"t","f")</f>
        <v>f</v>
      </c>
      <c r="G8851">
        <v>4</v>
      </c>
      <c r="H8851">
        <v>816901</v>
      </c>
      <c r="I8851" t="s">
        <v>5511</v>
      </c>
      <c r="J8851">
        <v>20140401</v>
      </c>
      <c r="M8851">
        <v>0</v>
      </c>
      <c r="N8851">
        <v>0</v>
      </c>
      <c r="O8851" t="s">
        <v>5089</v>
      </c>
      <c r="R8851">
        <v>0</v>
      </c>
      <c r="S8851" t="s">
        <v>271</v>
      </c>
      <c r="AA8851" t="s">
        <v>5090</v>
      </c>
      <c r="AC8851">
        <v>1</v>
      </c>
      <c r="AE8851">
        <v>0</v>
      </c>
      <c r="AF8851" t="s">
        <v>271</v>
      </c>
    </row>
    <row r="8852" spans="1:32" hidden="1" x14ac:dyDescent="0.25">
      <c r="A8852" t="str">
        <f t="array" ref="A8852">IF(COUNT(SEARCH(RubriekenHistorisch,CONCATENATE(P8851,U8851,AB8851,AH8851))),"t","f")</f>
        <v>f</v>
      </c>
      <c r="B8852" t="str">
        <f t="shared" si="416"/>
        <v>f</v>
      </c>
      <c r="C8852" t="str">
        <f t="shared" si="417"/>
        <v>f</v>
      </c>
      <c r="D8852" t="str">
        <f t="shared" si="418"/>
        <v>f</v>
      </c>
      <c r="E8852" t="str">
        <f>IF(COUNT(SEARCH({"04.","05.","09.","12."},CONCATENATE(P8851,U8851,AB8851,AH8851))),"t","f")</f>
        <v>f</v>
      </c>
      <c r="F8852" t="str">
        <f t="array" ref="F8852">IF(COUNT(SEARCH(HistorischeRubrieken,CONCATENATE(P8851,U8851,AB8851,AH8851))),"t","f")</f>
        <v>f</v>
      </c>
      <c r="G8852">
        <v>1</v>
      </c>
      <c r="H8852">
        <v>817001</v>
      </c>
      <c r="I8852" t="s">
        <v>5512</v>
      </c>
      <c r="J8852">
        <v>20090501</v>
      </c>
      <c r="K8852">
        <v>20120115</v>
      </c>
      <c r="M8852">
        <v>0</v>
      </c>
      <c r="N8852">
        <v>0</v>
      </c>
      <c r="AA8852" t="s">
        <v>5088</v>
      </c>
      <c r="AC8852">
        <v>0</v>
      </c>
      <c r="AE8852">
        <v>0</v>
      </c>
      <c r="AF8852" t="s">
        <v>271</v>
      </c>
    </row>
    <row r="8853" spans="1:32" x14ac:dyDescent="0.25">
      <c r="A8853" t="str">
        <f t="array" ref="A8853">IF(COUNT(SEARCH(RubriekenHistorisch,CONCATENATE(P8852,U8852,AB8852,AH8852))),"t","f")</f>
        <v>f</v>
      </c>
      <c r="B8853" t="str">
        <f t="shared" si="416"/>
        <v>f</v>
      </c>
      <c r="C8853" t="str">
        <f t="shared" si="417"/>
        <v>f</v>
      </c>
      <c r="D8853" t="str">
        <f t="shared" si="418"/>
        <v>f</v>
      </c>
      <c r="E8853" t="str">
        <f>IF(COUNT(SEARCH({"04.","05.","09.","12."},CONCATENATE(P8852,U8852,AB8852,AH8852))),"t","f")</f>
        <v>f</v>
      </c>
      <c r="F8853" t="str">
        <f t="array" ref="F8853">IF(COUNT(SEARCH(HistorischeRubrieken,CONCATENATE(P8852,U8852,AB8852,AH8852))),"t","f")</f>
        <v>f</v>
      </c>
      <c r="G8853">
        <v>2</v>
      </c>
      <c r="H8853">
        <v>817001</v>
      </c>
      <c r="I8853" t="s">
        <v>5512</v>
      </c>
      <c r="J8853">
        <v>20120115</v>
      </c>
      <c r="M8853">
        <v>0</v>
      </c>
      <c r="N8853">
        <v>0</v>
      </c>
      <c r="AA8853" t="s">
        <v>5090</v>
      </c>
      <c r="AC8853">
        <v>0</v>
      </c>
      <c r="AE8853">
        <v>0</v>
      </c>
      <c r="AF8853" t="s">
        <v>271</v>
      </c>
    </row>
    <row r="8854" spans="1:32" hidden="1" x14ac:dyDescent="0.25">
      <c r="A8854" t="str">
        <f t="array" ref="A8854">IF(COUNT(SEARCH(RubriekenHistorisch,CONCATENATE(P8853,U8853,AB8853,AH8853))),"t","f")</f>
        <v>f</v>
      </c>
      <c r="B8854" t="str">
        <f t="shared" si="416"/>
        <v>f</v>
      </c>
      <c r="C8854" t="str">
        <f t="shared" si="417"/>
        <v>f</v>
      </c>
      <c r="D8854" t="str">
        <f t="shared" si="418"/>
        <v>f</v>
      </c>
      <c r="E8854" t="str">
        <f>IF(COUNT(SEARCH({"04.","05.","09.","12."},CONCATENATE(P8853,U8853,AB8853,AH8853))),"t","f")</f>
        <v>f</v>
      </c>
      <c r="F8854" t="str">
        <f t="array" ref="F8854">IF(COUNT(SEARCH(HistorischeRubrieken,CONCATENATE(P8853,U8853,AB8853,AH8853))),"t","f")</f>
        <v>f</v>
      </c>
      <c r="G8854">
        <v>1</v>
      </c>
      <c r="H8854">
        <v>817101</v>
      </c>
      <c r="I8854" t="s">
        <v>5513</v>
      </c>
      <c r="J8854">
        <v>20100601</v>
      </c>
      <c r="K8854">
        <v>20110601</v>
      </c>
      <c r="M8854">
        <v>0</v>
      </c>
      <c r="N8854">
        <v>0</v>
      </c>
      <c r="O8854" t="s">
        <v>5083</v>
      </c>
      <c r="R8854">
        <v>0</v>
      </c>
      <c r="S8854" t="s">
        <v>271</v>
      </c>
      <c r="AA8854" t="s">
        <v>5084</v>
      </c>
      <c r="AC8854">
        <v>1</v>
      </c>
      <c r="AE8854">
        <v>0</v>
      </c>
      <c r="AF8854" t="s">
        <v>271</v>
      </c>
    </row>
    <row r="8855" spans="1:32" hidden="1" x14ac:dyDescent="0.25">
      <c r="A8855" t="str">
        <f t="array" ref="A8855">IF(COUNT(SEARCH(RubriekenHistorisch,CONCATENATE(P8854,U8854,AB8854,AH8854))),"t","f")</f>
        <v>f</v>
      </c>
      <c r="B8855" t="str">
        <f t="shared" si="416"/>
        <v>f</v>
      </c>
      <c r="C8855" t="str">
        <f t="shared" si="417"/>
        <v>f</v>
      </c>
      <c r="D8855" t="str">
        <f t="shared" si="418"/>
        <v>f</v>
      </c>
      <c r="E8855" t="str">
        <f>IF(COUNT(SEARCH({"04.","05.","09.","12."},CONCATENATE(P8854,U8854,AB8854,AH8854))),"t","f")</f>
        <v>f</v>
      </c>
      <c r="F8855" t="str">
        <f t="array" ref="F8855">IF(COUNT(SEARCH(HistorischeRubrieken,CONCATENATE(P8854,U8854,AB8854,AH8854))),"t","f")</f>
        <v>f</v>
      </c>
      <c r="G8855">
        <v>2</v>
      </c>
      <c r="H8855">
        <v>817101</v>
      </c>
      <c r="I8855" t="s">
        <v>5513</v>
      </c>
      <c r="J8855">
        <v>20110601</v>
      </c>
      <c r="K8855">
        <v>20120115</v>
      </c>
      <c r="M8855">
        <v>0</v>
      </c>
      <c r="N8855">
        <v>0</v>
      </c>
      <c r="O8855" t="s">
        <v>5076</v>
      </c>
      <c r="R8855">
        <v>0</v>
      </c>
      <c r="S8855" t="s">
        <v>271</v>
      </c>
      <c r="AA8855" t="s">
        <v>5077</v>
      </c>
      <c r="AC8855">
        <v>1</v>
      </c>
      <c r="AE8855">
        <v>0</v>
      </c>
      <c r="AF8855" t="s">
        <v>271</v>
      </c>
    </row>
    <row r="8856" spans="1:32" hidden="1" x14ac:dyDescent="0.25">
      <c r="A8856" t="str">
        <f t="array" ref="A8856">IF(COUNT(SEARCH(RubriekenHistorisch,CONCATENATE(P8855,U8855,AB8855,AH8855))),"t","f")</f>
        <v>f</v>
      </c>
      <c r="B8856" t="str">
        <f t="shared" si="416"/>
        <v>f</v>
      </c>
      <c r="C8856" t="str">
        <f t="shared" si="417"/>
        <v>f</v>
      </c>
      <c r="D8856" t="str">
        <f t="shared" si="418"/>
        <v>f</v>
      </c>
      <c r="E8856" t="str">
        <f>IF(COUNT(SEARCH({"04.","05.","09.","12."},CONCATENATE(P8855,U8855,AB8855,AH8855))),"t","f")</f>
        <v>f</v>
      </c>
      <c r="F8856" t="str">
        <f t="array" ref="F8856">IF(COUNT(SEARCH(HistorischeRubrieken,CONCATENATE(P8855,U8855,AB8855,AH8855))),"t","f")</f>
        <v>f</v>
      </c>
      <c r="G8856">
        <v>3</v>
      </c>
      <c r="H8856">
        <v>817101</v>
      </c>
      <c r="I8856" t="s">
        <v>5513</v>
      </c>
      <c r="J8856">
        <v>20120115</v>
      </c>
      <c r="K8856">
        <v>20120917</v>
      </c>
      <c r="M8856">
        <v>0</v>
      </c>
      <c r="N8856">
        <v>0</v>
      </c>
      <c r="O8856" t="s">
        <v>5078</v>
      </c>
      <c r="R8856">
        <v>0</v>
      </c>
      <c r="S8856" t="s">
        <v>271</v>
      </c>
      <c r="AA8856" t="s">
        <v>5079</v>
      </c>
      <c r="AC8856">
        <v>1</v>
      </c>
      <c r="AE8856">
        <v>0</v>
      </c>
      <c r="AF8856" t="s">
        <v>271</v>
      </c>
    </row>
    <row r="8857" spans="1:32" x14ac:dyDescent="0.25">
      <c r="A8857" t="str">
        <f t="array" ref="A8857">IF(COUNT(SEARCH(RubriekenHistorisch,CONCATENATE(P8856,U8856,AB8856,AH8856))),"t","f")</f>
        <v>f</v>
      </c>
      <c r="B8857" t="str">
        <f t="shared" si="416"/>
        <v>f</v>
      </c>
      <c r="C8857" t="str">
        <f t="shared" si="417"/>
        <v>f</v>
      </c>
      <c r="D8857" t="str">
        <f t="shared" si="418"/>
        <v>f</v>
      </c>
      <c r="E8857" t="str">
        <f>IF(COUNT(SEARCH({"04.","05.","09.","12."},CONCATENATE(P8856,U8856,AB8856,AH8856))),"t","f")</f>
        <v>f</v>
      </c>
      <c r="F8857" t="str">
        <f t="array" ref="F8857">IF(COUNT(SEARCH(HistorischeRubrieken,CONCATENATE(P8856,U8856,AB8856,AH8856))),"t","f")</f>
        <v>f</v>
      </c>
      <c r="G8857">
        <v>4</v>
      </c>
      <c r="H8857">
        <v>817101</v>
      </c>
      <c r="I8857" t="s">
        <v>5513</v>
      </c>
      <c r="J8857">
        <v>20120917</v>
      </c>
      <c r="M8857">
        <v>0</v>
      </c>
      <c r="N8857">
        <v>0</v>
      </c>
      <c r="O8857" t="s">
        <v>5078</v>
      </c>
      <c r="R8857">
        <v>0</v>
      </c>
      <c r="S8857" t="s">
        <v>271</v>
      </c>
      <c r="AA8857" t="s">
        <v>5079</v>
      </c>
      <c r="AC8857">
        <v>1</v>
      </c>
      <c r="AE8857">
        <v>0</v>
      </c>
      <c r="AF8857" t="s">
        <v>271</v>
      </c>
    </row>
    <row r="8858" spans="1:32" hidden="1" x14ac:dyDescent="0.25">
      <c r="A8858" t="str">
        <f t="array" ref="A8858">IF(COUNT(SEARCH(RubriekenHistorisch,CONCATENATE(P8857,U8857,AB8857,AH8857))),"t","f")</f>
        <v>f</v>
      </c>
      <c r="B8858" t="str">
        <f t="shared" si="416"/>
        <v>f</v>
      </c>
      <c r="C8858" t="str">
        <f t="shared" si="417"/>
        <v>f</v>
      </c>
      <c r="D8858" t="str">
        <f t="shared" si="418"/>
        <v>f</v>
      </c>
      <c r="E8858" t="str">
        <f>IF(COUNT(SEARCH({"04.","05.","09.","12."},CONCATENATE(P8857,U8857,AB8857,AH8857))),"t","f")</f>
        <v>f</v>
      </c>
      <c r="F8858" t="str">
        <f t="array" ref="F8858">IF(COUNT(SEARCH(HistorischeRubrieken,CONCATENATE(P8857,U8857,AB8857,AH8857))),"t","f")</f>
        <v>f</v>
      </c>
      <c r="G8858">
        <v>1</v>
      </c>
      <c r="H8858">
        <v>817102</v>
      </c>
      <c r="I8858" t="s">
        <v>5514</v>
      </c>
      <c r="J8858">
        <v>20120401</v>
      </c>
      <c r="K8858">
        <v>20120901</v>
      </c>
      <c r="M8858">
        <v>0</v>
      </c>
      <c r="N8858">
        <v>0</v>
      </c>
      <c r="T8858" t="s">
        <v>5078</v>
      </c>
      <c r="U8858" t="s">
        <v>5515</v>
      </c>
      <c r="V8858">
        <v>0</v>
      </c>
      <c r="W8858">
        <v>1</v>
      </c>
      <c r="X8858">
        <v>20120402</v>
      </c>
      <c r="Y8858">
        <v>0</v>
      </c>
      <c r="Z8858" t="s">
        <v>271</v>
      </c>
    </row>
    <row r="8859" spans="1:32" hidden="1" x14ac:dyDescent="0.25">
      <c r="A8859" t="str">
        <f t="array" ref="A8859">IF(COUNT(SEARCH(RubriekenHistorisch,CONCATENATE(P8858,U8858,AB8858,AH8858))),"t","f")</f>
        <v>f</v>
      </c>
      <c r="B8859" t="str">
        <f t="shared" si="416"/>
        <v>f</v>
      </c>
      <c r="C8859" t="str">
        <f t="shared" si="417"/>
        <v>t</v>
      </c>
      <c r="D8859" t="str">
        <f t="shared" si="418"/>
        <v>f</v>
      </c>
      <c r="E8859" t="str">
        <f>IF(COUNT(SEARCH({"04.","05.","09.","12."},CONCATENATE(P8858,U8858,AB8858,AH8858))),"t","f")</f>
        <v>f</v>
      </c>
      <c r="F8859" t="str">
        <f t="array" ref="F8859">IF(COUNT(SEARCH(HistorischeRubrieken,CONCATENATE(P8858,U8858,AB8858,AH8858))),"t","f")</f>
        <v>f</v>
      </c>
      <c r="G8859">
        <v>1</v>
      </c>
      <c r="H8859">
        <v>817201</v>
      </c>
      <c r="I8859" t="s">
        <v>5516</v>
      </c>
      <c r="J8859">
        <v>20100901</v>
      </c>
      <c r="K8859">
        <v>20120101</v>
      </c>
      <c r="M8859">
        <v>0</v>
      </c>
      <c r="N8859">
        <v>0</v>
      </c>
      <c r="AA8859" t="s">
        <v>5084</v>
      </c>
      <c r="AC8859">
        <v>0</v>
      </c>
      <c r="AE8859">
        <v>0</v>
      </c>
      <c r="AF8859" t="s">
        <v>271</v>
      </c>
    </row>
    <row r="8860" spans="1:32" hidden="1" x14ac:dyDescent="0.25">
      <c r="A8860" t="str">
        <f t="array" ref="A8860">IF(COUNT(SEARCH(RubriekenHistorisch,CONCATENATE(P8859,U8859,AB8859,AH8859))),"t","f")</f>
        <v>f</v>
      </c>
      <c r="B8860" t="str">
        <f t="shared" si="416"/>
        <v>f</v>
      </c>
      <c r="C8860" t="str">
        <f t="shared" si="417"/>
        <v>f</v>
      </c>
      <c r="D8860" t="str">
        <f t="shared" si="418"/>
        <v>f</v>
      </c>
      <c r="E8860" t="str">
        <f>IF(COUNT(SEARCH({"04.","05.","09.","12."},CONCATENATE(P8859,U8859,AB8859,AH8859))),"t","f")</f>
        <v>f</v>
      </c>
      <c r="F8860" t="str">
        <f t="array" ref="F8860">IF(COUNT(SEARCH(HistorischeRubrieken,CONCATENATE(P8859,U8859,AB8859,AH8859))),"t","f")</f>
        <v>f</v>
      </c>
      <c r="G8860">
        <v>1</v>
      </c>
      <c r="H8860">
        <v>817301</v>
      </c>
      <c r="I8860" t="s">
        <v>5517</v>
      </c>
      <c r="J8860">
        <v>20100901</v>
      </c>
      <c r="K8860">
        <v>20100902</v>
      </c>
      <c r="M8860">
        <v>0</v>
      </c>
      <c r="N8860">
        <v>0</v>
      </c>
      <c r="O8860" t="s">
        <v>5087</v>
      </c>
      <c r="R8860">
        <v>0</v>
      </c>
      <c r="S8860" t="s">
        <v>271</v>
      </c>
      <c r="AA8860" t="s">
        <v>5088</v>
      </c>
      <c r="AC8860">
        <v>0</v>
      </c>
      <c r="AE8860">
        <v>0</v>
      </c>
      <c r="AF8860" t="s">
        <v>271</v>
      </c>
    </row>
    <row r="8861" spans="1:32" hidden="1" x14ac:dyDescent="0.25">
      <c r="A8861" t="str">
        <f t="array" ref="A8861">IF(COUNT(SEARCH(RubriekenHistorisch,CONCATENATE(P8860,U8860,AB8860,AH8860))),"t","f")</f>
        <v>f</v>
      </c>
      <c r="B8861" t="str">
        <f t="shared" si="416"/>
        <v>f</v>
      </c>
      <c r="C8861" t="str">
        <f t="shared" si="417"/>
        <v>f</v>
      </c>
      <c r="D8861" t="str">
        <f t="shared" si="418"/>
        <v>f</v>
      </c>
      <c r="E8861" t="str">
        <f>IF(COUNT(SEARCH({"04.","05.","09.","12."},CONCATENATE(P8860,U8860,AB8860,AH8860))),"t","f")</f>
        <v>f</v>
      </c>
      <c r="F8861" t="str">
        <f t="array" ref="F8861">IF(COUNT(SEARCH(HistorischeRubrieken,CONCATENATE(P8860,U8860,AB8860,AH8860))),"t","f")</f>
        <v>f</v>
      </c>
      <c r="G8861">
        <v>2</v>
      </c>
      <c r="H8861">
        <v>817301</v>
      </c>
      <c r="I8861" t="s">
        <v>5517</v>
      </c>
      <c r="J8861">
        <v>20100902</v>
      </c>
      <c r="K8861">
        <v>20110601</v>
      </c>
      <c r="M8861">
        <v>0</v>
      </c>
      <c r="N8861">
        <v>0</v>
      </c>
      <c r="O8861" t="s">
        <v>5087</v>
      </c>
      <c r="R8861">
        <v>0</v>
      </c>
      <c r="S8861" t="s">
        <v>271</v>
      </c>
      <c r="AA8861" t="s">
        <v>5088</v>
      </c>
      <c r="AC8861">
        <v>1</v>
      </c>
      <c r="AE8861">
        <v>0</v>
      </c>
      <c r="AF8861" t="s">
        <v>271</v>
      </c>
    </row>
    <row r="8862" spans="1:32" hidden="1" x14ac:dyDescent="0.25">
      <c r="A8862" t="str">
        <f t="array" ref="A8862">IF(COUNT(SEARCH(RubriekenHistorisch,CONCATENATE(P8861,U8861,AB8861,AH8861))),"t","f")</f>
        <v>f</v>
      </c>
      <c r="B8862" t="str">
        <f t="shared" si="416"/>
        <v>f</v>
      </c>
      <c r="C8862" t="str">
        <f t="shared" si="417"/>
        <v>f</v>
      </c>
      <c r="D8862" t="str">
        <f t="shared" si="418"/>
        <v>f</v>
      </c>
      <c r="E8862" t="str">
        <f>IF(COUNT(SEARCH({"04.","05.","09.","12."},CONCATENATE(P8861,U8861,AB8861,AH8861))),"t","f")</f>
        <v>f</v>
      </c>
      <c r="F8862" t="str">
        <f t="array" ref="F8862">IF(COUNT(SEARCH(HistorischeRubrieken,CONCATENATE(P8861,U8861,AB8861,AH8861))),"t","f")</f>
        <v>f</v>
      </c>
      <c r="G8862">
        <v>3</v>
      </c>
      <c r="H8862">
        <v>817301</v>
      </c>
      <c r="I8862" t="s">
        <v>5517</v>
      </c>
      <c r="J8862">
        <v>20110601</v>
      </c>
      <c r="K8862">
        <v>20120115</v>
      </c>
      <c r="M8862">
        <v>0</v>
      </c>
      <c r="N8862">
        <v>0</v>
      </c>
      <c r="O8862" t="s">
        <v>5076</v>
      </c>
      <c r="R8862">
        <v>0</v>
      </c>
      <c r="S8862" t="s">
        <v>271</v>
      </c>
      <c r="AA8862" t="s">
        <v>5077</v>
      </c>
      <c r="AC8862">
        <v>1</v>
      </c>
      <c r="AE8862">
        <v>0</v>
      </c>
      <c r="AF8862" t="s">
        <v>271</v>
      </c>
    </row>
    <row r="8863" spans="1:32" hidden="1" x14ac:dyDescent="0.25">
      <c r="A8863" t="str">
        <f t="array" ref="A8863">IF(COUNT(SEARCH(RubriekenHistorisch,CONCATENATE(P8862,U8862,AB8862,AH8862))),"t","f")</f>
        <v>f</v>
      </c>
      <c r="B8863" t="str">
        <f t="shared" si="416"/>
        <v>f</v>
      </c>
      <c r="C8863" t="str">
        <f t="shared" si="417"/>
        <v>f</v>
      </c>
      <c r="D8863" t="str">
        <f t="shared" si="418"/>
        <v>f</v>
      </c>
      <c r="E8863" t="str">
        <f>IF(COUNT(SEARCH({"04.","05.","09.","12."},CONCATENATE(P8862,U8862,AB8862,AH8862))),"t","f")</f>
        <v>f</v>
      </c>
      <c r="F8863" t="str">
        <f t="array" ref="F8863">IF(COUNT(SEARCH(HistorischeRubrieken,CONCATENATE(P8862,U8862,AB8862,AH8862))),"t","f")</f>
        <v>f</v>
      </c>
      <c r="G8863">
        <v>4</v>
      </c>
      <c r="H8863">
        <v>817301</v>
      </c>
      <c r="I8863" t="s">
        <v>5517</v>
      </c>
      <c r="J8863">
        <v>20120115</v>
      </c>
      <c r="K8863">
        <v>20120917</v>
      </c>
      <c r="M8863">
        <v>0</v>
      </c>
      <c r="N8863">
        <v>0</v>
      </c>
      <c r="O8863" t="s">
        <v>5078</v>
      </c>
      <c r="R8863">
        <v>0</v>
      </c>
      <c r="S8863" t="s">
        <v>271</v>
      </c>
      <c r="AA8863" t="s">
        <v>5079</v>
      </c>
      <c r="AC8863">
        <v>1</v>
      </c>
      <c r="AE8863">
        <v>0</v>
      </c>
      <c r="AF8863" t="s">
        <v>271</v>
      </c>
    </row>
    <row r="8864" spans="1:32" x14ac:dyDescent="0.25">
      <c r="A8864" t="str">
        <f t="array" ref="A8864">IF(COUNT(SEARCH(RubriekenHistorisch,CONCATENATE(P8863,U8863,AB8863,AH8863))),"t","f")</f>
        <v>f</v>
      </c>
      <c r="B8864" t="str">
        <f t="shared" si="416"/>
        <v>f</v>
      </c>
      <c r="C8864" t="str">
        <f t="shared" si="417"/>
        <v>f</v>
      </c>
      <c r="D8864" t="str">
        <f t="shared" si="418"/>
        <v>f</v>
      </c>
      <c r="E8864" t="str">
        <f>IF(COUNT(SEARCH({"04.","05.","09.","12."},CONCATENATE(P8863,U8863,AB8863,AH8863))),"t","f")</f>
        <v>f</v>
      </c>
      <c r="F8864" t="str">
        <f t="array" ref="F8864">IF(COUNT(SEARCH(HistorischeRubrieken,CONCATENATE(P8863,U8863,AB8863,AH8863))),"t","f")</f>
        <v>f</v>
      </c>
      <c r="G8864">
        <v>5</v>
      </c>
      <c r="H8864">
        <v>817301</v>
      </c>
      <c r="I8864" t="s">
        <v>5517</v>
      </c>
      <c r="J8864">
        <v>20120917</v>
      </c>
      <c r="M8864">
        <v>0</v>
      </c>
      <c r="N8864">
        <v>0</v>
      </c>
      <c r="O8864" t="s">
        <v>5078</v>
      </c>
      <c r="R8864">
        <v>0</v>
      </c>
      <c r="S8864" t="s">
        <v>271</v>
      </c>
      <c r="AA8864" t="s">
        <v>5079</v>
      </c>
      <c r="AC8864">
        <v>1</v>
      </c>
      <c r="AE8864">
        <v>0</v>
      </c>
      <c r="AF8864" t="s">
        <v>271</v>
      </c>
    </row>
    <row r="8865" spans="1:32" hidden="1" x14ac:dyDescent="0.25">
      <c r="A8865" t="str">
        <f t="array" ref="A8865">IF(COUNT(SEARCH(RubriekenHistorisch,CONCATENATE(P8864,U8864,AB8864,AH8864))),"t","f")</f>
        <v>f</v>
      </c>
      <c r="B8865" t="str">
        <f t="shared" si="416"/>
        <v>f</v>
      </c>
      <c r="C8865" t="str">
        <f t="shared" si="417"/>
        <v>f</v>
      </c>
      <c r="D8865" t="str">
        <f t="shared" si="418"/>
        <v>f</v>
      </c>
      <c r="E8865" t="str">
        <f>IF(COUNT(SEARCH({"04.","05.","09.","12."},CONCATENATE(P8864,U8864,AB8864,AH8864))),"t","f")</f>
        <v>f</v>
      </c>
      <c r="F8865" t="str">
        <f t="array" ref="F8865">IF(COUNT(SEARCH(HistorischeRubrieken,CONCATENATE(P8864,U8864,AB8864,AH8864))),"t","f")</f>
        <v>f</v>
      </c>
      <c r="G8865">
        <v>1</v>
      </c>
      <c r="H8865">
        <v>817302</v>
      </c>
      <c r="I8865" t="s">
        <v>5518</v>
      </c>
      <c r="J8865">
        <v>20120401</v>
      </c>
      <c r="K8865">
        <v>20120901</v>
      </c>
      <c r="M8865">
        <v>0</v>
      </c>
      <c r="N8865">
        <v>0</v>
      </c>
      <c r="T8865" t="s">
        <v>5078</v>
      </c>
      <c r="U8865" t="s">
        <v>5519</v>
      </c>
      <c r="V8865">
        <v>0</v>
      </c>
      <c r="W8865">
        <v>1</v>
      </c>
      <c r="X8865">
        <v>20120402</v>
      </c>
      <c r="Y8865">
        <v>0</v>
      </c>
      <c r="Z8865" t="s">
        <v>271</v>
      </c>
    </row>
    <row r="8866" spans="1:32" hidden="1" x14ac:dyDescent="0.25">
      <c r="A8866" t="str">
        <f t="array" ref="A8866">IF(COUNT(SEARCH(RubriekenHistorisch,CONCATENATE(P8865,U8865,AB8865,AH8865))),"t","f")</f>
        <v>f</v>
      </c>
      <c r="B8866" t="str">
        <f t="shared" si="416"/>
        <v>f</v>
      </c>
      <c r="C8866" t="str">
        <f t="shared" si="417"/>
        <v>t</v>
      </c>
      <c r="D8866" t="str">
        <f t="shared" si="418"/>
        <v>f</v>
      </c>
      <c r="E8866" t="str">
        <f>IF(COUNT(SEARCH({"04.","05.","09.","12."},CONCATENATE(P8865,U8865,AB8865,AH8865))),"t","f")</f>
        <v>f</v>
      </c>
      <c r="F8866" t="str">
        <f t="array" ref="F8866">IF(COUNT(SEARCH(HistorischeRubrieken,CONCATENATE(P8865,U8865,AB8865,AH8865))),"t","f")</f>
        <v>f</v>
      </c>
      <c r="G8866">
        <v>1</v>
      </c>
      <c r="H8866">
        <v>817401</v>
      </c>
      <c r="I8866" t="s">
        <v>5520</v>
      </c>
      <c r="J8866">
        <v>20100901</v>
      </c>
      <c r="K8866">
        <v>20110601</v>
      </c>
      <c r="M8866">
        <v>0</v>
      </c>
      <c r="N8866">
        <v>0</v>
      </c>
      <c r="O8866" t="s">
        <v>5083</v>
      </c>
      <c r="R8866">
        <v>0</v>
      </c>
      <c r="S8866" t="s">
        <v>271</v>
      </c>
      <c r="AA8866" t="s">
        <v>5084</v>
      </c>
      <c r="AC8866">
        <v>1</v>
      </c>
      <c r="AE8866">
        <v>0</v>
      </c>
      <c r="AF8866" t="s">
        <v>271</v>
      </c>
    </row>
    <row r="8867" spans="1:32" hidden="1" x14ac:dyDescent="0.25">
      <c r="A8867" t="str">
        <f t="array" ref="A8867">IF(COUNT(SEARCH(RubriekenHistorisch,CONCATENATE(P8866,U8866,AB8866,AH8866))),"t","f")</f>
        <v>f</v>
      </c>
      <c r="B8867" t="str">
        <f t="shared" si="416"/>
        <v>f</v>
      </c>
      <c r="C8867" t="str">
        <f t="shared" si="417"/>
        <v>f</v>
      </c>
      <c r="D8867" t="str">
        <f t="shared" si="418"/>
        <v>f</v>
      </c>
      <c r="E8867" t="str">
        <f>IF(COUNT(SEARCH({"04.","05.","09.","12."},CONCATENATE(P8866,U8866,AB8866,AH8866))),"t","f")</f>
        <v>f</v>
      </c>
      <c r="F8867" t="str">
        <f t="array" ref="F8867">IF(COUNT(SEARCH(HistorischeRubrieken,CONCATENATE(P8866,U8866,AB8866,AH8866))),"t","f")</f>
        <v>f</v>
      </c>
      <c r="G8867">
        <v>2</v>
      </c>
      <c r="H8867">
        <v>817401</v>
      </c>
      <c r="I8867" t="s">
        <v>5521</v>
      </c>
      <c r="J8867">
        <v>20110601</v>
      </c>
      <c r="K8867">
        <v>20120115</v>
      </c>
      <c r="M8867">
        <v>0</v>
      </c>
      <c r="N8867">
        <v>0</v>
      </c>
      <c r="O8867" t="s">
        <v>5076</v>
      </c>
      <c r="R8867">
        <v>0</v>
      </c>
      <c r="S8867" t="s">
        <v>271</v>
      </c>
      <c r="AA8867" t="s">
        <v>5077</v>
      </c>
      <c r="AC8867">
        <v>1</v>
      </c>
      <c r="AE8867">
        <v>0</v>
      </c>
      <c r="AF8867" t="s">
        <v>271</v>
      </c>
    </row>
    <row r="8868" spans="1:32" hidden="1" x14ac:dyDescent="0.25">
      <c r="A8868" t="str">
        <f t="array" ref="A8868">IF(COUNT(SEARCH(RubriekenHistorisch,CONCATENATE(P8867,U8867,AB8867,AH8867))),"t","f")</f>
        <v>f</v>
      </c>
      <c r="B8868" t="str">
        <f t="shared" si="416"/>
        <v>f</v>
      </c>
      <c r="C8868" t="str">
        <f t="shared" si="417"/>
        <v>f</v>
      </c>
      <c r="D8868" t="str">
        <f t="shared" si="418"/>
        <v>f</v>
      </c>
      <c r="E8868" t="str">
        <f>IF(COUNT(SEARCH({"04.","05.","09.","12."},CONCATENATE(P8867,U8867,AB8867,AH8867))),"t","f")</f>
        <v>f</v>
      </c>
      <c r="F8868" t="str">
        <f t="array" ref="F8868">IF(COUNT(SEARCH(HistorischeRubrieken,CONCATENATE(P8867,U8867,AB8867,AH8867))),"t","f")</f>
        <v>f</v>
      </c>
      <c r="G8868">
        <v>3</v>
      </c>
      <c r="H8868">
        <v>817401</v>
      </c>
      <c r="I8868" t="s">
        <v>5521</v>
      </c>
      <c r="J8868">
        <v>20120115</v>
      </c>
      <c r="K8868">
        <v>20120917</v>
      </c>
      <c r="M8868">
        <v>0</v>
      </c>
      <c r="N8868">
        <v>0</v>
      </c>
      <c r="O8868" t="s">
        <v>5078</v>
      </c>
      <c r="R8868">
        <v>0</v>
      </c>
      <c r="S8868" t="s">
        <v>271</v>
      </c>
      <c r="AA8868" t="s">
        <v>5079</v>
      </c>
      <c r="AC8868">
        <v>1</v>
      </c>
      <c r="AE8868">
        <v>0</v>
      </c>
      <c r="AF8868" t="s">
        <v>271</v>
      </c>
    </row>
    <row r="8869" spans="1:32" x14ac:dyDescent="0.25">
      <c r="A8869" t="str">
        <f t="array" ref="A8869">IF(COUNT(SEARCH(RubriekenHistorisch,CONCATENATE(P8868,U8868,AB8868,AH8868))),"t","f")</f>
        <v>f</v>
      </c>
      <c r="B8869" t="str">
        <f t="shared" si="416"/>
        <v>f</v>
      </c>
      <c r="C8869" t="str">
        <f t="shared" si="417"/>
        <v>f</v>
      </c>
      <c r="D8869" t="str">
        <f t="shared" si="418"/>
        <v>f</v>
      </c>
      <c r="E8869" t="str">
        <f>IF(COUNT(SEARCH({"04.","05.","09.","12."},CONCATENATE(P8868,U8868,AB8868,AH8868))),"t","f")</f>
        <v>f</v>
      </c>
      <c r="F8869" t="str">
        <f t="array" ref="F8869">IF(COUNT(SEARCH(HistorischeRubrieken,CONCATENATE(P8868,U8868,AB8868,AH8868))),"t","f")</f>
        <v>f</v>
      </c>
      <c r="G8869">
        <v>4</v>
      </c>
      <c r="H8869">
        <v>817401</v>
      </c>
      <c r="I8869" t="s">
        <v>5521</v>
      </c>
      <c r="J8869">
        <v>20120917</v>
      </c>
      <c r="M8869">
        <v>0</v>
      </c>
      <c r="N8869">
        <v>0</v>
      </c>
      <c r="O8869" t="s">
        <v>5078</v>
      </c>
      <c r="R8869">
        <v>0</v>
      </c>
      <c r="S8869" t="s">
        <v>271</v>
      </c>
      <c r="AA8869" t="s">
        <v>5079</v>
      </c>
      <c r="AC8869">
        <v>1</v>
      </c>
      <c r="AE8869">
        <v>0</v>
      </c>
      <c r="AF8869" t="s">
        <v>271</v>
      </c>
    </row>
    <row r="8870" spans="1:32" hidden="1" x14ac:dyDescent="0.25">
      <c r="A8870" t="str">
        <f t="array" ref="A8870">IF(COUNT(SEARCH(RubriekenHistorisch,CONCATENATE(P8869,U8869,AB8869,AH8869))),"t","f")</f>
        <v>f</v>
      </c>
      <c r="B8870" t="str">
        <f t="shared" si="416"/>
        <v>f</v>
      </c>
      <c r="C8870" t="str">
        <f t="shared" si="417"/>
        <v>f</v>
      </c>
      <c r="D8870" t="str">
        <f t="shared" si="418"/>
        <v>f</v>
      </c>
      <c r="E8870" t="str">
        <f>IF(COUNT(SEARCH({"04.","05.","09.","12."},CONCATENATE(P8869,U8869,AB8869,AH8869))),"t","f")</f>
        <v>f</v>
      </c>
      <c r="F8870" t="str">
        <f t="array" ref="F8870">IF(COUNT(SEARCH(HistorischeRubrieken,CONCATENATE(P8869,U8869,AB8869,AH8869))),"t","f")</f>
        <v>f</v>
      </c>
      <c r="G8870">
        <v>1</v>
      </c>
      <c r="H8870">
        <v>817501</v>
      </c>
      <c r="I8870" t="s">
        <v>5522</v>
      </c>
      <c r="J8870">
        <v>20100901</v>
      </c>
      <c r="K8870">
        <v>20110601</v>
      </c>
      <c r="M8870">
        <v>0</v>
      </c>
      <c r="N8870">
        <v>0</v>
      </c>
      <c r="O8870" t="s">
        <v>5083</v>
      </c>
      <c r="R8870">
        <v>0</v>
      </c>
      <c r="S8870" t="s">
        <v>271</v>
      </c>
      <c r="AA8870" t="s">
        <v>5084</v>
      </c>
      <c r="AC8870">
        <v>1</v>
      </c>
      <c r="AE8870">
        <v>0</v>
      </c>
      <c r="AF8870" t="s">
        <v>271</v>
      </c>
    </row>
    <row r="8871" spans="1:32" hidden="1" x14ac:dyDescent="0.25">
      <c r="A8871" t="str">
        <f t="array" ref="A8871">IF(COUNT(SEARCH(RubriekenHistorisch,CONCATENATE(P8870,U8870,AB8870,AH8870))),"t","f")</f>
        <v>f</v>
      </c>
      <c r="B8871" t="str">
        <f t="shared" si="416"/>
        <v>f</v>
      </c>
      <c r="C8871" t="str">
        <f t="shared" si="417"/>
        <v>f</v>
      </c>
      <c r="D8871" t="str">
        <f t="shared" si="418"/>
        <v>f</v>
      </c>
      <c r="E8871" t="str">
        <f>IF(COUNT(SEARCH({"04.","05.","09.","12."},CONCATENATE(P8870,U8870,AB8870,AH8870))),"t","f")</f>
        <v>f</v>
      </c>
      <c r="F8871" t="str">
        <f t="array" ref="F8871">IF(COUNT(SEARCH(HistorischeRubrieken,CONCATENATE(P8870,U8870,AB8870,AH8870))),"t","f")</f>
        <v>f</v>
      </c>
      <c r="G8871">
        <v>2</v>
      </c>
      <c r="H8871">
        <v>817501</v>
      </c>
      <c r="I8871" t="s">
        <v>5522</v>
      </c>
      <c r="J8871">
        <v>20110601</v>
      </c>
      <c r="K8871">
        <v>20120115</v>
      </c>
      <c r="M8871">
        <v>0</v>
      </c>
      <c r="N8871">
        <v>0</v>
      </c>
      <c r="O8871" t="s">
        <v>5076</v>
      </c>
      <c r="R8871">
        <v>0</v>
      </c>
      <c r="S8871" t="s">
        <v>271</v>
      </c>
      <c r="AA8871" t="s">
        <v>5077</v>
      </c>
      <c r="AC8871">
        <v>1</v>
      </c>
      <c r="AE8871">
        <v>0</v>
      </c>
      <c r="AF8871" t="s">
        <v>271</v>
      </c>
    </row>
    <row r="8872" spans="1:32" hidden="1" x14ac:dyDescent="0.25">
      <c r="A8872" t="str">
        <f t="array" ref="A8872">IF(COUNT(SEARCH(RubriekenHistorisch,CONCATENATE(P8871,U8871,AB8871,AH8871))),"t","f")</f>
        <v>f</v>
      </c>
      <c r="B8872" t="str">
        <f t="shared" si="416"/>
        <v>f</v>
      </c>
      <c r="C8872" t="str">
        <f t="shared" si="417"/>
        <v>f</v>
      </c>
      <c r="D8872" t="str">
        <f t="shared" si="418"/>
        <v>f</v>
      </c>
      <c r="E8872" t="str">
        <f>IF(COUNT(SEARCH({"04.","05.","09.","12."},CONCATENATE(P8871,U8871,AB8871,AH8871))),"t","f")</f>
        <v>f</v>
      </c>
      <c r="F8872" t="str">
        <f t="array" ref="F8872">IF(COUNT(SEARCH(HistorischeRubrieken,CONCATENATE(P8871,U8871,AB8871,AH8871))),"t","f")</f>
        <v>f</v>
      </c>
      <c r="G8872">
        <v>3</v>
      </c>
      <c r="H8872">
        <v>817501</v>
      </c>
      <c r="I8872" t="s">
        <v>5522</v>
      </c>
      <c r="J8872">
        <v>20120115</v>
      </c>
      <c r="K8872">
        <v>20120917</v>
      </c>
      <c r="M8872">
        <v>0</v>
      </c>
      <c r="N8872">
        <v>0</v>
      </c>
      <c r="O8872" t="s">
        <v>5078</v>
      </c>
      <c r="R8872">
        <v>0</v>
      </c>
      <c r="S8872" t="s">
        <v>271</v>
      </c>
      <c r="AA8872" t="s">
        <v>5079</v>
      </c>
      <c r="AC8872">
        <v>1</v>
      </c>
      <c r="AE8872">
        <v>0</v>
      </c>
      <c r="AF8872" t="s">
        <v>271</v>
      </c>
    </row>
    <row r="8873" spans="1:32" x14ac:dyDescent="0.25">
      <c r="A8873" t="str">
        <f t="array" ref="A8873">IF(COUNT(SEARCH(RubriekenHistorisch,CONCATENATE(P8872,U8872,AB8872,AH8872))),"t","f")</f>
        <v>f</v>
      </c>
      <c r="B8873" t="str">
        <f t="shared" si="416"/>
        <v>f</v>
      </c>
      <c r="C8873" t="str">
        <f t="shared" si="417"/>
        <v>f</v>
      </c>
      <c r="D8873" t="str">
        <f t="shared" si="418"/>
        <v>f</v>
      </c>
      <c r="E8873" t="str">
        <f>IF(COUNT(SEARCH({"04.","05.","09.","12."},CONCATENATE(P8872,U8872,AB8872,AH8872))),"t","f")</f>
        <v>f</v>
      </c>
      <c r="F8873" t="str">
        <f t="array" ref="F8873">IF(COUNT(SEARCH(HistorischeRubrieken,CONCATENATE(P8872,U8872,AB8872,AH8872))),"t","f")</f>
        <v>f</v>
      </c>
      <c r="G8873">
        <v>4</v>
      </c>
      <c r="H8873">
        <v>817501</v>
      </c>
      <c r="I8873" t="s">
        <v>5522</v>
      </c>
      <c r="J8873">
        <v>20120917</v>
      </c>
      <c r="M8873">
        <v>0</v>
      </c>
      <c r="N8873">
        <v>0</v>
      </c>
      <c r="O8873" t="s">
        <v>5078</v>
      </c>
      <c r="R8873">
        <v>0</v>
      </c>
      <c r="S8873" t="s">
        <v>271</v>
      </c>
      <c r="AA8873" t="s">
        <v>5079</v>
      </c>
      <c r="AC8873">
        <v>1</v>
      </c>
      <c r="AE8873">
        <v>0</v>
      </c>
      <c r="AF8873" t="s">
        <v>271</v>
      </c>
    </row>
    <row r="8874" spans="1:32" hidden="1" x14ac:dyDescent="0.25">
      <c r="A8874" t="str">
        <f t="array" ref="A8874">IF(COUNT(SEARCH(RubriekenHistorisch,CONCATENATE(P8873,U8873,AB8873,AH8873))),"t","f")</f>
        <v>f</v>
      </c>
      <c r="B8874" t="str">
        <f t="shared" si="416"/>
        <v>f</v>
      </c>
      <c r="C8874" t="str">
        <f t="shared" si="417"/>
        <v>f</v>
      </c>
      <c r="D8874" t="str">
        <f t="shared" si="418"/>
        <v>f</v>
      </c>
      <c r="E8874" t="str">
        <f>IF(COUNT(SEARCH({"04.","05.","09.","12."},CONCATENATE(P8873,U8873,AB8873,AH8873))),"t","f")</f>
        <v>f</v>
      </c>
      <c r="F8874" t="str">
        <f t="array" ref="F8874">IF(COUNT(SEARCH(HistorischeRubrieken,CONCATENATE(P8873,U8873,AB8873,AH8873))),"t","f")</f>
        <v>f</v>
      </c>
      <c r="G8874">
        <v>1</v>
      </c>
      <c r="H8874">
        <v>817502</v>
      </c>
      <c r="I8874" t="s">
        <v>5523</v>
      </c>
      <c r="J8874">
        <v>20120401</v>
      </c>
      <c r="K8874">
        <v>20120901</v>
      </c>
      <c r="M8874">
        <v>0</v>
      </c>
      <c r="N8874">
        <v>0</v>
      </c>
      <c r="T8874" t="s">
        <v>5078</v>
      </c>
      <c r="U8874" t="s">
        <v>5524</v>
      </c>
      <c r="V8874">
        <v>0</v>
      </c>
      <c r="W8874">
        <v>1</v>
      </c>
      <c r="X8874">
        <v>20120402</v>
      </c>
      <c r="Y8874">
        <v>0</v>
      </c>
      <c r="Z8874" t="s">
        <v>271</v>
      </c>
    </row>
    <row r="8875" spans="1:32" hidden="1" x14ac:dyDescent="0.25">
      <c r="A8875" t="str">
        <f t="array" ref="A8875">IF(COUNT(SEARCH(RubriekenHistorisch,CONCATENATE(P8874,U8874,AB8874,AH8874))),"t","f")</f>
        <v>f</v>
      </c>
      <c r="B8875" t="str">
        <f t="shared" si="416"/>
        <v>f</v>
      </c>
      <c r="C8875" t="str">
        <f t="shared" si="417"/>
        <v>t</v>
      </c>
      <c r="D8875" t="str">
        <f t="shared" si="418"/>
        <v>f</v>
      </c>
      <c r="E8875" t="str">
        <f>IF(COUNT(SEARCH({"04.","05.","09.","12."},CONCATENATE(P8874,U8874,AB8874,AH8874))),"t","f")</f>
        <v>f</v>
      </c>
      <c r="F8875" t="str">
        <f t="array" ref="F8875">IF(COUNT(SEARCH(HistorischeRubrieken,CONCATENATE(P8874,U8874,AB8874,AH8874))),"t","f")</f>
        <v>f</v>
      </c>
      <c r="G8875">
        <v>1</v>
      </c>
      <c r="H8875">
        <v>817601</v>
      </c>
      <c r="I8875" t="s">
        <v>5525</v>
      </c>
      <c r="J8875">
        <v>20110901</v>
      </c>
      <c r="K8875">
        <v>20120115</v>
      </c>
      <c r="M8875">
        <v>0</v>
      </c>
      <c r="N8875">
        <v>0</v>
      </c>
      <c r="O8875" t="s">
        <v>5076</v>
      </c>
      <c r="R8875">
        <v>0</v>
      </c>
      <c r="S8875" t="s">
        <v>271</v>
      </c>
      <c r="AA8875" t="s">
        <v>5077</v>
      </c>
      <c r="AC8875">
        <v>1</v>
      </c>
      <c r="AE8875">
        <v>0</v>
      </c>
      <c r="AF8875" t="s">
        <v>271</v>
      </c>
    </row>
    <row r="8876" spans="1:32" hidden="1" x14ac:dyDescent="0.25">
      <c r="A8876" t="str">
        <f t="array" ref="A8876">IF(COUNT(SEARCH(RubriekenHistorisch,CONCATENATE(P8875,U8875,AB8875,AH8875))),"t","f")</f>
        <v>f</v>
      </c>
      <c r="B8876" t="str">
        <f t="shared" si="416"/>
        <v>f</v>
      </c>
      <c r="C8876" t="str">
        <f t="shared" si="417"/>
        <v>f</v>
      </c>
      <c r="D8876" t="str">
        <f t="shared" si="418"/>
        <v>f</v>
      </c>
      <c r="E8876" t="str">
        <f>IF(COUNT(SEARCH({"04.","05.","09.","12."},CONCATENATE(P8875,U8875,AB8875,AH8875))),"t","f")</f>
        <v>f</v>
      </c>
      <c r="F8876" t="str">
        <f t="array" ref="F8876">IF(COUNT(SEARCH(HistorischeRubrieken,CONCATENATE(P8875,U8875,AB8875,AH8875))),"t","f")</f>
        <v>f</v>
      </c>
      <c r="G8876">
        <v>2</v>
      </c>
      <c r="H8876">
        <v>817601</v>
      </c>
      <c r="I8876" t="s">
        <v>5525</v>
      </c>
      <c r="J8876">
        <v>20120115</v>
      </c>
      <c r="K8876">
        <v>20120917</v>
      </c>
      <c r="M8876">
        <v>0</v>
      </c>
      <c r="N8876">
        <v>0</v>
      </c>
      <c r="O8876" t="s">
        <v>5078</v>
      </c>
      <c r="R8876">
        <v>0</v>
      </c>
      <c r="S8876" t="s">
        <v>271</v>
      </c>
      <c r="AA8876" t="s">
        <v>5079</v>
      </c>
      <c r="AC8876">
        <v>1</v>
      </c>
      <c r="AE8876">
        <v>0</v>
      </c>
      <c r="AF8876" t="s">
        <v>271</v>
      </c>
    </row>
    <row r="8877" spans="1:32" x14ac:dyDescent="0.25">
      <c r="A8877" t="str">
        <f t="array" ref="A8877">IF(COUNT(SEARCH(RubriekenHistorisch,CONCATENATE(P8876,U8876,AB8876,AH8876))),"t","f")</f>
        <v>f</v>
      </c>
      <c r="B8877" t="str">
        <f t="shared" si="416"/>
        <v>f</v>
      </c>
      <c r="C8877" t="str">
        <f t="shared" si="417"/>
        <v>f</v>
      </c>
      <c r="D8877" t="str">
        <f t="shared" si="418"/>
        <v>f</v>
      </c>
      <c r="E8877" t="str">
        <f>IF(COUNT(SEARCH({"04.","05.","09.","12."},CONCATENATE(P8876,U8876,AB8876,AH8876))),"t","f")</f>
        <v>f</v>
      </c>
      <c r="F8877" t="str">
        <f t="array" ref="F8877">IF(COUNT(SEARCH(HistorischeRubrieken,CONCATENATE(P8876,U8876,AB8876,AH8876))),"t","f")</f>
        <v>f</v>
      </c>
      <c r="G8877">
        <v>3</v>
      </c>
      <c r="H8877">
        <v>817601</v>
      </c>
      <c r="I8877" t="s">
        <v>5525</v>
      </c>
      <c r="J8877">
        <v>20120917</v>
      </c>
      <c r="M8877">
        <v>0</v>
      </c>
      <c r="N8877">
        <v>0</v>
      </c>
      <c r="O8877" t="s">
        <v>5078</v>
      </c>
      <c r="R8877">
        <v>0</v>
      </c>
      <c r="S8877" t="s">
        <v>271</v>
      </c>
      <c r="AA8877" t="s">
        <v>5079</v>
      </c>
      <c r="AC8877">
        <v>1</v>
      </c>
      <c r="AE8877">
        <v>0</v>
      </c>
      <c r="AF8877" t="s">
        <v>271</v>
      </c>
    </row>
    <row r="8878" spans="1:32" hidden="1" x14ac:dyDescent="0.25">
      <c r="A8878" t="str">
        <f t="array" ref="A8878">IF(COUNT(SEARCH(RubriekenHistorisch,CONCATENATE(P8877,U8877,AB8877,AH8877))),"t","f")</f>
        <v>f</v>
      </c>
      <c r="B8878" t="str">
        <f t="shared" si="416"/>
        <v>f</v>
      </c>
      <c r="C8878" t="str">
        <f t="shared" si="417"/>
        <v>f</v>
      </c>
      <c r="D8878" t="str">
        <f t="shared" si="418"/>
        <v>f</v>
      </c>
      <c r="E8878" t="str">
        <f>IF(COUNT(SEARCH({"04.","05.","09.","12."},CONCATENATE(P8877,U8877,AB8877,AH8877))),"t","f")</f>
        <v>f</v>
      </c>
      <c r="F8878" t="str">
        <f t="array" ref="F8878">IF(COUNT(SEARCH(HistorischeRubrieken,CONCATENATE(P8877,U8877,AB8877,AH8877))),"t","f")</f>
        <v>f</v>
      </c>
      <c r="G8878">
        <v>1</v>
      </c>
      <c r="H8878">
        <v>817701</v>
      </c>
      <c r="I8878" t="s">
        <v>5526</v>
      </c>
      <c r="J8878">
        <v>20111001</v>
      </c>
      <c r="K8878">
        <v>20120115</v>
      </c>
      <c r="M8878">
        <v>0</v>
      </c>
      <c r="N8878">
        <v>0</v>
      </c>
      <c r="AA8878" t="s">
        <v>5077</v>
      </c>
      <c r="AC8878">
        <v>1</v>
      </c>
      <c r="AE8878">
        <v>0</v>
      </c>
      <c r="AF8878" t="s">
        <v>271</v>
      </c>
    </row>
    <row r="8879" spans="1:32" hidden="1" x14ac:dyDescent="0.25">
      <c r="A8879" t="str">
        <f t="array" ref="A8879">IF(COUNT(SEARCH(RubriekenHistorisch,CONCATENATE(P8878,U8878,AB8878,AH8878))),"t","f")</f>
        <v>f</v>
      </c>
      <c r="B8879" t="str">
        <f t="shared" si="416"/>
        <v>f</v>
      </c>
      <c r="C8879" t="str">
        <f t="shared" si="417"/>
        <v>f</v>
      </c>
      <c r="D8879" t="str">
        <f t="shared" si="418"/>
        <v>f</v>
      </c>
      <c r="E8879" t="str">
        <f>IF(COUNT(SEARCH({"04.","05.","09.","12."},CONCATENATE(P8878,U8878,AB8878,AH8878))),"t","f")</f>
        <v>f</v>
      </c>
      <c r="F8879" t="str">
        <f t="array" ref="F8879">IF(COUNT(SEARCH(HistorischeRubrieken,CONCATENATE(P8878,U8878,AB8878,AH8878))),"t","f")</f>
        <v>f</v>
      </c>
      <c r="G8879">
        <v>2</v>
      </c>
      <c r="H8879">
        <v>817701</v>
      </c>
      <c r="I8879" t="s">
        <v>5526</v>
      </c>
      <c r="J8879">
        <v>20120115</v>
      </c>
      <c r="K8879">
        <v>20120301</v>
      </c>
      <c r="M8879">
        <v>0</v>
      </c>
      <c r="N8879">
        <v>0</v>
      </c>
      <c r="AA8879" t="s">
        <v>5079</v>
      </c>
      <c r="AC8879">
        <v>1</v>
      </c>
      <c r="AE8879">
        <v>0</v>
      </c>
      <c r="AF8879" t="s">
        <v>271</v>
      </c>
    </row>
    <row r="8880" spans="1:32" hidden="1" x14ac:dyDescent="0.25">
      <c r="A8880" t="str">
        <f t="array" ref="A8880">IF(COUNT(SEARCH(RubriekenHistorisch,CONCATENATE(P8879,U8879,AB8879,AH8879))),"t","f")</f>
        <v>f</v>
      </c>
      <c r="B8880" t="str">
        <f t="shared" si="416"/>
        <v>f</v>
      </c>
      <c r="C8880" t="str">
        <f t="shared" si="417"/>
        <v>f</v>
      </c>
      <c r="D8880" t="str">
        <f t="shared" si="418"/>
        <v>f</v>
      </c>
      <c r="E8880" t="str">
        <f>IF(COUNT(SEARCH({"04.","05.","09.","12."},CONCATENATE(P8879,U8879,AB8879,AH8879))),"t","f")</f>
        <v>f</v>
      </c>
      <c r="F8880" t="str">
        <f t="array" ref="F8880">IF(COUNT(SEARCH(HistorischeRubrieken,CONCATENATE(P8879,U8879,AB8879,AH8879))),"t","f")</f>
        <v>f</v>
      </c>
      <c r="G8880">
        <v>3</v>
      </c>
      <c r="H8880">
        <v>817701</v>
      </c>
      <c r="I8880" t="s">
        <v>5526</v>
      </c>
      <c r="J8880">
        <v>20120301</v>
      </c>
      <c r="K8880">
        <v>20160201</v>
      </c>
      <c r="M8880">
        <v>0</v>
      </c>
      <c r="N8880">
        <v>0</v>
      </c>
      <c r="AA8880" t="s">
        <v>5079</v>
      </c>
      <c r="AC8880">
        <v>0</v>
      </c>
      <c r="AE8880">
        <v>0</v>
      </c>
      <c r="AF8880" t="s">
        <v>271</v>
      </c>
    </row>
    <row r="8881" spans="1:32" x14ac:dyDescent="0.25">
      <c r="A8881" t="str">
        <f t="array" ref="A8881">IF(COUNT(SEARCH(RubriekenHistorisch,CONCATENATE(P8880,U8880,AB8880,AH8880))),"t","f")</f>
        <v>f</v>
      </c>
      <c r="B8881" t="str">
        <f t="shared" si="416"/>
        <v>f</v>
      </c>
      <c r="C8881" t="str">
        <f t="shared" si="417"/>
        <v>f</v>
      </c>
      <c r="D8881" t="str">
        <f t="shared" si="418"/>
        <v>f</v>
      </c>
      <c r="E8881" t="str">
        <f>IF(COUNT(SEARCH({"04.","05.","09.","12."},CONCATENATE(P8880,U8880,AB8880,AH8880))),"t","f")</f>
        <v>f</v>
      </c>
      <c r="F8881" t="str">
        <f t="array" ref="F8881">IF(COUNT(SEARCH(HistorischeRubrieken,CONCATENATE(P8880,U8880,AB8880,AH8880))),"t","f")</f>
        <v>f</v>
      </c>
      <c r="G8881">
        <v>1</v>
      </c>
      <c r="H8881">
        <v>817801</v>
      </c>
      <c r="I8881" t="s">
        <v>5527</v>
      </c>
      <c r="J8881">
        <v>20121101</v>
      </c>
      <c r="M8881">
        <v>0</v>
      </c>
      <c r="N8881">
        <v>0</v>
      </c>
      <c r="AA8881" t="s">
        <v>5090</v>
      </c>
      <c r="AC8881">
        <v>0</v>
      </c>
      <c r="AE8881">
        <v>0</v>
      </c>
      <c r="AF8881" t="s">
        <v>271</v>
      </c>
    </row>
    <row r="8882" spans="1:32" x14ac:dyDescent="0.25">
      <c r="A8882" t="str">
        <f t="array" ref="A8882">IF(COUNT(SEARCH(RubriekenHistorisch,CONCATENATE(P8881,U8881,AB8881,AH8881))),"t","f")</f>
        <v>f</v>
      </c>
      <c r="B8882" t="str">
        <f t="shared" si="416"/>
        <v>f</v>
      </c>
      <c r="C8882" t="str">
        <f t="shared" si="417"/>
        <v>f</v>
      </c>
      <c r="D8882" t="str">
        <f t="shared" si="418"/>
        <v>f</v>
      </c>
      <c r="E8882" t="str">
        <f>IF(COUNT(SEARCH({"04.","05.","09.","12."},CONCATENATE(P8881,U8881,AB8881,AH8881))),"t","f")</f>
        <v>f</v>
      </c>
      <c r="F8882" t="str">
        <f t="array" ref="F8882">IF(COUNT(SEARCH(HistorischeRubrieken,CONCATENATE(P8881,U8881,AB8881,AH8881))),"t","f")</f>
        <v>f</v>
      </c>
      <c r="G8882">
        <v>1</v>
      </c>
      <c r="H8882">
        <v>817901</v>
      </c>
      <c r="I8882" t="s">
        <v>5528</v>
      </c>
      <c r="J8882">
        <v>20121101</v>
      </c>
      <c r="M8882">
        <v>0</v>
      </c>
      <c r="N8882">
        <v>0</v>
      </c>
      <c r="O8882" t="s">
        <v>5078</v>
      </c>
      <c r="R8882">
        <v>0</v>
      </c>
      <c r="S8882" t="s">
        <v>271</v>
      </c>
      <c r="AA8882" t="s">
        <v>5079</v>
      </c>
      <c r="AC8882">
        <v>1</v>
      </c>
      <c r="AE8882">
        <v>0</v>
      </c>
      <c r="AF8882" t="s">
        <v>271</v>
      </c>
    </row>
    <row r="8883" spans="1:32" x14ac:dyDescent="0.25">
      <c r="A8883" t="str">
        <f t="array" ref="A8883">IF(COUNT(SEARCH(RubriekenHistorisch,CONCATENATE(P8882,U8882,AB8882,AH8882))),"t","f")</f>
        <v>f</v>
      </c>
      <c r="B8883" t="str">
        <f t="shared" si="416"/>
        <v>f</v>
      </c>
      <c r="C8883" t="str">
        <f t="shared" si="417"/>
        <v>f</v>
      </c>
      <c r="D8883" t="str">
        <f t="shared" si="418"/>
        <v>f</v>
      </c>
      <c r="E8883" t="str">
        <f>IF(COUNT(SEARCH({"04.","05.","09.","12."},CONCATENATE(P8882,U8882,AB8882,AH8882))),"t","f")</f>
        <v>f</v>
      </c>
      <c r="F8883" t="str">
        <f t="array" ref="F8883">IF(COUNT(SEARCH(HistorischeRubrieken,CONCATENATE(P8882,U8882,AB8882,AH8882))),"t","f")</f>
        <v>f</v>
      </c>
      <c r="G8883">
        <v>1</v>
      </c>
      <c r="H8883">
        <v>818001</v>
      </c>
      <c r="I8883" t="s">
        <v>5529</v>
      </c>
      <c r="J8883">
        <v>20130101</v>
      </c>
      <c r="M8883">
        <v>0</v>
      </c>
      <c r="N8883">
        <v>0</v>
      </c>
      <c r="O8883" t="s">
        <v>5078</v>
      </c>
      <c r="R8883">
        <v>0</v>
      </c>
      <c r="S8883" t="s">
        <v>271</v>
      </c>
      <c r="AA8883" t="s">
        <v>5079</v>
      </c>
      <c r="AC8883">
        <v>1</v>
      </c>
      <c r="AE8883">
        <v>0</v>
      </c>
      <c r="AF8883" t="s">
        <v>271</v>
      </c>
    </row>
    <row r="8884" spans="1:32" hidden="1" x14ac:dyDescent="0.25">
      <c r="A8884" t="str">
        <f t="array" ref="A8884">IF(COUNT(SEARCH(RubriekenHistorisch,CONCATENATE(P8883,U8883,AB8883,AH8883))),"t","f")</f>
        <v>f</v>
      </c>
      <c r="B8884" t="str">
        <f t="shared" si="416"/>
        <v>f</v>
      </c>
      <c r="C8884" t="str">
        <f t="shared" si="417"/>
        <v>f</v>
      </c>
      <c r="D8884" t="str">
        <f t="shared" si="418"/>
        <v>f</v>
      </c>
      <c r="E8884" t="str">
        <f>IF(COUNT(SEARCH({"04.","05.","09.","12."},CONCATENATE(P8883,U8883,AB8883,AH8883))),"t","f")</f>
        <v>f</v>
      </c>
      <c r="F8884" t="str">
        <f t="array" ref="F8884">IF(COUNT(SEARCH(HistorischeRubrieken,CONCATENATE(P8883,U8883,AB8883,AH8883))),"t","f")</f>
        <v>f</v>
      </c>
      <c r="G8884">
        <v>1</v>
      </c>
      <c r="H8884">
        <v>818101</v>
      </c>
      <c r="I8884" t="s">
        <v>5530</v>
      </c>
      <c r="J8884">
        <v>20130201</v>
      </c>
      <c r="K8884">
        <v>20130202</v>
      </c>
      <c r="M8884">
        <v>0</v>
      </c>
      <c r="N8884">
        <v>0</v>
      </c>
      <c r="O8884" t="s">
        <v>5531</v>
      </c>
      <c r="R8884">
        <v>0</v>
      </c>
      <c r="S8884" t="s">
        <v>271</v>
      </c>
      <c r="AA8884" t="s">
        <v>5332</v>
      </c>
      <c r="AC8884">
        <v>1</v>
      </c>
      <c r="AE8884">
        <v>0</v>
      </c>
      <c r="AF8884" t="s">
        <v>271</v>
      </c>
    </row>
    <row r="8885" spans="1:32" x14ac:dyDescent="0.25">
      <c r="A8885" t="str">
        <f t="array" ref="A8885">IF(COUNT(SEARCH(RubriekenHistorisch,CONCATENATE(P8884,U8884,AB8884,AH8884))),"t","f")</f>
        <v>f</v>
      </c>
      <c r="B8885" t="str">
        <f t="shared" si="416"/>
        <v>f</v>
      </c>
      <c r="C8885" t="str">
        <f t="shared" si="417"/>
        <v>f</v>
      </c>
      <c r="D8885" t="str">
        <f t="shared" si="418"/>
        <v>f</v>
      </c>
      <c r="E8885" t="str">
        <f>IF(COUNT(SEARCH({"04.","05.","09.","12."},CONCATENATE(P8884,U8884,AB8884,AH8884))),"t","f")</f>
        <v>f</v>
      </c>
      <c r="F8885" t="str">
        <f t="array" ref="F8885">IF(COUNT(SEARCH(HistorischeRubrieken,CONCATENATE(P8884,U8884,AB8884,AH8884))),"t","f")</f>
        <v>f</v>
      </c>
      <c r="G8885">
        <v>2</v>
      </c>
      <c r="H8885">
        <v>818101</v>
      </c>
      <c r="I8885" t="s">
        <v>5530</v>
      </c>
      <c r="J8885">
        <v>20130202</v>
      </c>
      <c r="M8885">
        <v>0</v>
      </c>
      <c r="N8885">
        <v>0</v>
      </c>
      <c r="O8885" t="s">
        <v>5331</v>
      </c>
      <c r="R8885">
        <v>0</v>
      </c>
      <c r="S8885" t="s">
        <v>271</v>
      </c>
      <c r="AA8885" t="s">
        <v>5332</v>
      </c>
      <c r="AC8885">
        <v>1</v>
      </c>
      <c r="AE8885">
        <v>0</v>
      </c>
      <c r="AF8885" t="s">
        <v>271</v>
      </c>
    </row>
    <row r="8886" spans="1:32" hidden="1" x14ac:dyDescent="0.25">
      <c r="A8886" t="str">
        <f t="array" ref="A8886">IF(COUNT(SEARCH(RubriekenHistorisch,CONCATENATE(P8885,U8885,AB8885,AH8885))),"t","f")</f>
        <v>f</v>
      </c>
      <c r="B8886" t="str">
        <f t="shared" si="416"/>
        <v>f</v>
      </c>
      <c r="C8886" t="str">
        <f t="shared" si="417"/>
        <v>f</v>
      </c>
      <c r="D8886" t="str">
        <f t="shared" si="418"/>
        <v>f</v>
      </c>
      <c r="E8886" t="str">
        <f>IF(COUNT(SEARCH({"04.","05.","09.","12."},CONCATENATE(P8885,U8885,AB8885,AH8885))),"t","f")</f>
        <v>f</v>
      </c>
      <c r="F8886" t="str">
        <f t="array" ref="F8886">IF(COUNT(SEARCH(HistorischeRubrieken,CONCATENATE(P8885,U8885,AB8885,AH8885))),"t","f")</f>
        <v>f</v>
      </c>
      <c r="G8886">
        <v>1</v>
      </c>
      <c r="H8886">
        <v>818201</v>
      </c>
      <c r="I8886" t="s">
        <v>5532</v>
      </c>
      <c r="J8886">
        <v>20130201</v>
      </c>
      <c r="K8886">
        <v>20130202</v>
      </c>
      <c r="M8886">
        <v>0</v>
      </c>
      <c r="N8886">
        <v>0</v>
      </c>
      <c r="O8886" t="s">
        <v>5531</v>
      </c>
      <c r="R8886">
        <v>0</v>
      </c>
      <c r="S8886" t="s">
        <v>271</v>
      </c>
      <c r="AA8886" t="s">
        <v>5332</v>
      </c>
      <c r="AC8886">
        <v>1</v>
      </c>
      <c r="AE8886">
        <v>0</v>
      </c>
      <c r="AF8886" t="s">
        <v>271</v>
      </c>
    </row>
    <row r="8887" spans="1:32" x14ac:dyDescent="0.25">
      <c r="A8887" t="str">
        <f t="array" ref="A8887">IF(COUNT(SEARCH(RubriekenHistorisch,CONCATENATE(P8886,U8886,AB8886,AH8886))),"t","f")</f>
        <v>f</v>
      </c>
      <c r="B8887" t="str">
        <f t="shared" si="416"/>
        <v>f</v>
      </c>
      <c r="C8887" t="str">
        <f t="shared" si="417"/>
        <v>f</v>
      </c>
      <c r="D8887" t="str">
        <f t="shared" si="418"/>
        <v>f</v>
      </c>
      <c r="E8887" t="str">
        <f>IF(COUNT(SEARCH({"04.","05.","09.","12."},CONCATENATE(P8886,U8886,AB8886,AH8886))),"t","f")</f>
        <v>f</v>
      </c>
      <c r="F8887" t="str">
        <f t="array" ref="F8887">IF(COUNT(SEARCH(HistorischeRubrieken,CONCATENATE(P8886,U8886,AB8886,AH8886))),"t","f")</f>
        <v>f</v>
      </c>
      <c r="G8887">
        <v>2</v>
      </c>
      <c r="H8887">
        <v>818201</v>
      </c>
      <c r="I8887" t="s">
        <v>5532</v>
      </c>
      <c r="J8887">
        <v>20130202</v>
      </c>
      <c r="M8887">
        <v>0</v>
      </c>
      <c r="N8887">
        <v>0</v>
      </c>
      <c r="O8887" t="s">
        <v>5331</v>
      </c>
      <c r="R8887">
        <v>0</v>
      </c>
      <c r="S8887" t="s">
        <v>271</v>
      </c>
      <c r="AA8887" t="s">
        <v>5332</v>
      </c>
      <c r="AC8887">
        <v>1</v>
      </c>
      <c r="AE8887">
        <v>0</v>
      </c>
      <c r="AF8887" t="s">
        <v>271</v>
      </c>
    </row>
    <row r="8888" spans="1:32" hidden="1" x14ac:dyDescent="0.25">
      <c r="A8888" t="str">
        <f t="array" ref="A8888">IF(COUNT(SEARCH(RubriekenHistorisch,CONCATENATE(P8887,U8887,AB8887,AH8887))),"t","f")</f>
        <v>f</v>
      </c>
      <c r="B8888" t="str">
        <f t="shared" si="416"/>
        <v>f</v>
      </c>
      <c r="C8888" t="str">
        <f t="shared" si="417"/>
        <v>f</v>
      </c>
      <c r="D8888" t="str">
        <f t="shared" si="418"/>
        <v>f</v>
      </c>
      <c r="E8888" t="str">
        <f>IF(COUNT(SEARCH({"04.","05.","09.","12."},CONCATENATE(P8887,U8887,AB8887,AH8887))),"t","f")</f>
        <v>f</v>
      </c>
      <c r="F8888" t="str">
        <f t="array" ref="F8888">IF(COUNT(SEARCH(HistorischeRubrieken,CONCATENATE(P8887,U8887,AB8887,AH8887))),"t","f")</f>
        <v>f</v>
      </c>
      <c r="G8888">
        <v>1</v>
      </c>
      <c r="H8888">
        <v>818301</v>
      </c>
      <c r="I8888" t="s">
        <v>5533</v>
      </c>
      <c r="J8888">
        <v>20130201</v>
      </c>
      <c r="K8888">
        <v>20130202</v>
      </c>
      <c r="M8888">
        <v>0</v>
      </c>
      <c r="N8888">
        <v>0</v>
      </c>
      <c r="O8888" t="s">
        <v>5531</v>
      </c>
      <c r="R8888">
        <v>0</v>
      </c>
      <c r="S8888" t="s">
        <v>271</v>
      </c>
      <c r="AA8888" t="s">
        <v>5332</v>
      </c>
      <c r="AC8888">
        <v>1</v>
      </c>
      <c r="AE8888">
        <v>0</v>
      </c>
      <c r="AF8888" t="s">
        <v>271</v>
      </c>
    </row>
    <row r="8889" spans="1:32" x14ac:dyDescent="0.25">
      <c r="A8889" t="str">
        <f t="array" ref="A8889">IF(COUNT(SEARCH(RubriekenHistorisch,CONCATENATE(P8888,U8888,AB8888,AH8888))),"t","f")</f>
        <v>f</v>
      </c>
      <c r="B8889" t="str">
        <f t="shared" si="416"/>
        <v>f</v>
      </c>
      <c r="C8889" t="str">
        <f t="shared" si="417"/>
        <v>f</v>
      </c>
      <c r="D8889" t="str">
        <f t="shared" si="418"/>
        <v>f</v>
      </c>
      <c r="E8889" t="str">
        <f>IF(COUNT(SEARCH({"04.","05.","09.","12."},CONCATENATE(P8888,U8888,AB8888,AH8888))),"t","f")</f>
        <v>f</v>
      </c>
      <c r="F8889" t="str">
        <f t="array" ref="F8889">IF(COUNT(SEARCH(HistorischeRubrieken,CONCATENATE(P8888,U8888,AB8888,AH8888))),"t","f")</f>
        <v>f</v>
      </c>
      <c r="G8889">
        <v>2</v>
      </c>
      <c r="H8889">
        <v>818301</v>
      </c>
      <c r="I8889" t="s">
        <v>5533</v>
      </c>
      <c r="J8889">
        <v>20130202</v>
      </c>
      <c r="M8889">
        <v>0</v>
      </c>
      <c r="N8889">
        <v>0</v>
      </c>
      <c r="O8889" t="s">
        <v>5331</v>
      </c>
      <c r="R8889">
        <v>0</v>
      </c>
      <c r="S8889" t="s">
        <v>271</v>
      </c>
      <c r="AA8889" t="s">
        <v>5332</v>
      </c>
      <c r="AC8889">
        <v>1</v>
      </c>
      <c r="AE8889">
        <v>0</v>
      </c>
      <c r="AF8889" t="s">
        <v>271</v>
      </c>
    </row>
    <row r="8890" spans="1:32" x14ac:dyDescent="0.25">
      <c r="A8890" t="str">
        <f t="array" ref="A8890">IF(COUNT(SEARCH(RubriekenHistorisch,CONCATENATE(P8889,U8889,AB8889,AH8889))),"t","f")</f>
        <v>f</v>
      </c>
      <c r="B8890" t="str">
        <f t="shared" si="416"/>
        <v>f</v>
      </c>
      <c r="C8890" t="str">
        <f t="shared" si="417"/>
        <v>f</v>
      </c>
      <c r="D8890" t="str">
        <f t="shared" si="418"/>
        <v>f</v>
      </c>
      <c r="E8890" t="str">
        <f>IF(COUNT(SEARCH({"04.","05.","09.","12."},CONCATENATE(P8889,U8889,AB8889,AH8889))),"t","f")</f>
        <v>f</v>
      </c>
      <c r="F8890" t="str">
        <f t="array" ref="F8890">IF(COUNT(SEARCH(HistorischeRubrieken,CONCATENATE(P8889,U8889,AB8889,AH8889))),"t","f")</f>
        <v>f</v>
      </c>
      <c r="G8890">
        <v>1</v>
      </c>
      <c r="H8890">
        <v>818401</v>
      </c>
      <c r="I8890" t="s">
        <v>5534</v>
      </c>
      <c r="J8890">
        <v>20130301</v>
      </c>
      <c r="M8890">
        <v>0</v>
      </c>
      <c r="N8890">
        <v>0</v>
      </c>
      <c r="O8890" t="s">
        <v>5331</v>
      </c>
      <c r="R8890">
        <v>0</v>
      </c>
      <c r="S8890" t="s">
        <v>271</v>
      </c>
      <c r="AA8890" t="s">
        <v>5332</v>
      </c>
      <c r="AC8890">
        <v>1</v>
      </c>
      <c r="AE8890">
        <v>0</v>
      </c>
      <c r="AF8890" t="s">
        <v>271</v>
      </c>
    </row>
    <row r="8891" spans="1:32" x14ac:dyDescent="0.25">
      <c r="A8891" t="str">
        <f t="array" ref="A8891">IF(COUNT(SEARCH(RubriekenHistorisch,CONCATENATE(P8890,U8890,AB8890,AH8890))),"t","f")</f>
        <v>f</v>
      </c>
      <c r="B8891" t="str">
        <f t="shared" si="416"/>
        <v>f</v>
      </c>
      <c r="C8891" t="str">
        <f t="shared" si="417"/>
        <v>f</v>
      </c>
      <c r="D8891" t="str">
        <f t="shared" si="418"/>
        <v>f</v>
      </c>
      <c r="E8891" t="str">
        <f>IF(COUNT(SEARCH({"04.","05.","09.","12."},CONCATENATE(P8890,U8890,AB8890,AH8890))),"t","f")</f>
        <v>f</v>
      </c>
      <c r="F8891" t="str">
        <f t="array" ref="F8891">IF(COUNT(SEARCH(HistorischeRubrieken,CONCATENATE(P8890,U8890,AB8890,AH8890))),"t","f")</f>
        <v>f</v>
      </c>
      <c r="G8891">
        <v>1</v>
      </c>
      <c r="H8891">
        <v>818501</v>
      </c>
      <c r="I8891" t="s">
        <v>5535</v>
      </c>
      <c r="J8891">
        <v>20130301</v>
      </c>
      <c r="M8891">
        <v>0</v>
      </c>
      <c r="N8891">
        <v>0</v>
      </c>
      <c r="AA8891" t="s">
        <v>5090</v>
      </c>
      <c r="AC8891">
        <v>0</v>
      </c>
      <c r="AE8891">
        <v>0</v>
      </c>
      <c r="AF8891" t="s">
        <v>271</v>
      </c>
    </row>
    <row r="8892" spans="1:32" x14ac:dyDescent="0.25">
      <c r="A8892" t="str">
        <f t="array" ref="A8892">IF(COUNT(SEARCH(RubriekenHistorisch,CONCATENATE(P8891,U8891,AB8891,AH8891))),"t","f")</f>
        <v>f</v>
      </c>
      <c r="B8892" t="str">
        <f t="shared" si="416"/>
        <v>f</v>
      </c>
      <c r="C8892" t="str">
        <f t="shared" si="417"/>
        <v>f</v>
      </c>
      <c r="D8892" t="str">
        <f t="shared" si="418"/>
        <v>f</v>
      </c>
      <c r="E8892" t="str">
        <f>IF(COUNT(SEARCH({"04.","05.","09.","12."},CONCATENATE(P8891,U8891,AB8891,AH8891))),"t","f")</f>
        <v>f</v>
      </c>
      <c r="F8892" t="str">
        <f t="array" ref="F8892">IF(COUNT(SEARCH(HistorischeRubrieken,CONCATENATE(P8891,U8891,AB8891,AH8891))),"t","f")</f>
        <v>f</v>
      </c>
      <c r="G8892">
        <v>1</v>
      </c>
      <c r="H8892">
        <v>818601</v>
      </c>
      <c r="I8892" t="s">
        <v>5536</v>
      </c>
      <c r="J8892">
        <v>20130501</v>
      </c>
      <c r="M8892">
        <v>0</v>
      </c>
      <c r="N8892">
        <v>0</v>
      </c>
      <c r="O8892" t="s">
        <v>5331</v>
      </c>
      <c r="R8892">
        <v>0</v>
      </c>
      <c r="S8892" t="s">
        <v>271</v>
      </c>
      <c r="AA8892" t="s">
        <v>5332</v>
      </c>
      <c r="AC8892">
        <v>1</v>
      </c>
      <c r="AE8892">
        <v>0</v>
      </c>
      <c r="AF8892" t="s">
        <v>271</v>
      </c>
    </row>
    <row r="8893" spans="1:32" x14ac:dyDescent="0.25">
      <c r="A8893" t="str">
        <f t="array" ref="A8893">IF(COUNT(SEARCH(RubriekenHistorisch,CONCATENATE(P8892,U8892,AB8892,AH8892))),"t","f")</f>
        <v>f</v>
      </c>
      <c r="B8893" t="str">
        <f t="shared" si="416"/>
        <v>f</v>
      </c>
      <c r="C8893" t="str">
        <f t="shared" si="417"/>
        <v>f</v>
      </c>
      <c r="D8893" t="str">
        <f t="shared" si="418"/>
        <v>f</v>
      </c>
      <c r="E8893" t="str">
        <f>IF(COUNT(SEARCH({"04.","05.","09.","12."},CONCATENATE(P8892,U8892,AB8892,AH8892))),"t","f")</f>
        <v>f</v>
      </c>
      <c r="F8893" t="str">
        <f t="array" ref="F8893">IF(COUNT(SEARCH(HistorischeRubrieken,CONCATENATE(P8892,U8892,AB8892,AH8892))),"t","f")</f>
        <v>f</v>
      </c>
      <c r="G8893">
        <v>1</v>
      </c>
      <c r="H8893">
        <v>818701</v>
      </c>
      <c r="I8893" t="s">
        <v>5537</v>
      </c>
      <c r="J8893">
        <v>20130501</v>
      </c>
      <c r="M8893">
        <v>0</v>
      </c>
      <c r="N8893">
        <v>0</v>
      </c>
      <c r="O8893" t="s">
        <v>5078</v>
      </c>
      <c r="R8893">
        <v>0</v>
      </c>
      <c r="S8893" t="s">
        <v>271</v>
      </c>
      <c r="AA8893" t="s">
        <v>5079</v>
      </c>
      <c r="AC8893">
        <v>1</v>
      </c>
      <c r="AE8893">
        <v>0</v>
      </c>
      <c r="AF8893" t="s">
        <v>271</v>
      </c>
    </row>
    <row r="8894" spans="1:32" hidden="1" x14ac:dyDescent="0.25">
      <c r="A8894" t="str">
        <f t="array" ref="A8894">IF(COUNT(SEARCH(RubriekenHistorisch,CONCATENATE(P8893,U8893,AB8893,AH8893))),"t","f")</f>
        <v>f</v>
      </c>
      <c r="B8894" t="str">
        <f t="shared" si="416"/>
        <v>f</v>
      </c>
      <c r="C8894" t="str">
        <f t="shared" si="417"/>
        <v>f</v>
      </c>
      <c r="D8894" t="str">
        <f t="shared" si="418"/>
        <v>f</v>
      </c>
      <c r="E8894" t="str">
        <f>IF(COUNT(SEARCH({"04.","05.","09.","12."},CONCATENATE(P8893,U8893,AB8893,AH8893))),"t","f")</f>
        <v>f</v>
      </c>
      <c r="F8894" t="str">
        <f t="array" ref="F8894">IF(COUNT(SEARCH(HistorischeRubrieken,CONCATENATE(P8893,U8893,AB8893,AH8893))),"t","f")</f>
        <v>f</v>
      </c>
      <c r="G8894">
        <v>1</v>
      </c>
      <c r="H8894">
        <v>818801</v>
      </c>
      <c r="I8894" t="s">
        <v>5538</v>
      </c>
      <c r="J8894">
        <v>20130601</v>
      </c>
      <c r="K8894">
        <v>20141201</v>
      </c>
      <c r="M8894">
        <v>0</v>
      </c>
      <c r="N8894">
        <v>0</v>
      </c>
      <c r="O8894" t="s">
        <v>5078</v>
      </c>
      <c r="R8894">
        <v>0</v>
      </c>
      <c r="S8894" t="s">
        <v>271</v>
      </c>
      <c r="AA8894" t="s">
        <v>5079</v>
      </c>
      <c r="AC8894">
        <v>1</v>
      </c>
      <c r="AE8894">
        <v>0</v>
      </c>
      <c r="AF8894" t="s">
        <v>271</v>
      </c>
    </row>
    <row r="8895" spans="1:32" hidden="1" x14ac:dyDescent="0.25">
      <c r="A8895" t="str">
        <f t="array" ref="A8895">IF(COUNT(SEARCH(RubriekenHistorisch,CONCATENATE(P8894,U8894,AB8894,AH8894))),"t","f")</f>
        <v>f</v>
      </c>
      <c r="B8895" t="str">
        <f t="shared" si="416"/>
        <v>f</v>
      </c>
      <c r="C8895" t="str">
        <f t="shared" si="417"/>
        <v>f</v>
      </c>
      <c r="D8895" t="str">
        <f t="shared" si="418"/>
        <v>f</v>
      </c>
      <c r="E8895" t="str">
        <f>IF(COUNT(SEARCH({"04.","05.","09.","12."},CONCATENATE(P8894,U8894,AB8894,AH8894))),"t","f")</f>
        <v>f</v>
      </c>
      <c r="F8895" t="str">
        <f t="array" ref="F8895">IF(COUNT(SEARCH(HistorischeRubrieken,CONCATENATE(P8894,U8894,AB8894,AH8894))),"t","f")</f>
        <v>f</v>
      </c>
      <c r="G8895">
        <v>2</v>
      </c>
      <c r="H8895">
        <v>818801</v>
      </c>
      <c r="I8895" t="s">
        <v>5538</v>
      </c>
      <c r="J8895">
        <v>20141201</v>
      </c>
      <c r="K8895">
        <v>20150101</v>
      </c>
      <c r="M8895">
        <v>0</v>
      </c>
      <c r="N8895">
        <v>0</v>
      </c>
      <c r="U8895" t="s">
        <v>5539</v>
      </c>
      <c r="V8895">
        <v>2</v>
      </c>
      <c r="W8895">
        <v>0</v>
      </c>
      <c r="X8895">
        <v>20141219</v>
      </c>
      <c r="Y8895">
        <v>0</v>
      </c>
      <c r="Z8895" t="s">
        <v>271</v>
      </c>
    </row>
    <row r="8896" spans="1:32" x14ac:dyDescent="0.25">
      <c r="A8896" t="str">
        <f t="array" ref="A8896">IF(COUNT(SEARCH(RubriekenHistorisch,CONCATENATE(P8895,U8895,AB8895,AH8895))),"t","f")</f>
        <v>f</v>
      </c>
      <c r="B8896" t="str">
        <f t="shared" si="416"/>
        <v>f</v>
      </c>
      <c r="C8896" t="str">
        <f t="shared" si="417"/>
        <v>t</v>
      </c>
      <c r="D8896" t="str">
        <f t="shared" si="418"/>
        <v>f</v>
      </c>
      <c r="E8896" t="str">
        <f>IF(COUNT(SEARCH({"04.","05.","09.","12."},CONCATENATE(P8895,U8895,AB8895,AH8895))),"t","f")</f>
        <v>f</v>
      </c>
      <c r="F8896" t="str">
        <f t="array" ref="F8896">IF(COUNT(SEARCH(HistorischeRubrieken,CONCATENATE(P8895,U8895,AB8895,AH8895))),"t","f")</f>
        <v>f</v>
      </c>
      <c r="G8896">
        <v>1</v>
      </c>
      <c r="H8896">
        <v>818901</v>
      </c>
      <c r="I8896" t="s">
        <v>5540</v>
      </c>
      <c r="J8896">
        <v>20130801</v>
      </c>
      <c r="M8896">
        <v>0</v>
      </c>
      <c r="N8896">
        <v>0</v>
      </c>
      <c r="O8896" t="s">
        <v>5331</v>
      </c>
      <c r="R8896">
        <v>0</v>
      </c>
      <c r="S8896" t="s">
        <v>271</v>
      </c>
      <c r="AA8896" t="s">
        <v>5332</v>
      </c>
      <c r="AC8896">
        <v>1</v>
      </c>
      <c r="AE8896">
        <v>0</v>
      </c>
      <c r="AF8896" t="s">
        <v>271</v>
      </c>
    </row>
    <row r="8897" spans="1:32" x14ac:dyDescent="0.25">
      <c r="A8897" t="str">
        <f t="array" ref="A8897">IF(COUNT(SEARCH(RubriekenHistorisch,CONCATENATE(P8896,U8896,AB8896,AH8896))),"t","f")</f>
        <v>f</v>
      </c>
      <c r="B8897" t="str">
        <f t="shared" si="416"/>
        <v>f</v>
      </c>
      <c r="C8897" t="str">
        <f t="shared" si="417"/>
        <v>f</v>
      </c>
      <c r="D8897" t="str">
        <f t="shared" si="418"/>
        <v>f</v>
      </c>
      <c r="E8897" t="str">
        <f>IF(COUNT(SEARCH({"04.","05.","09.","12."},CONCATENATE(P8896,U8896,AB8896,AH8896))),"t","f")</f>
        <v>f</v>
      </c>
      <c r="F8897" t="str">
        <f t="array" ref="F8897">IF(COUNT(SEARCH(HistorischeRubrieken,CONCATENATE(P8896,U8896,AB8896,AH8896))),"t","f")</f>
        <v>f</v>
      </c>
      <c r="G8897">
        <v>1</v>
      </c>
      <c r="H8897">
        <v>819001</v>
      </c>
      <c r="I8897" t="s">
        <v>5541</v>
      </c>
      <c r="J8897">
        <v>20131101</v>
      </c>
      <c r="M8897">
        <v>0</v>
      </c>
      <c r="N8897">
        <v>0</v>
      </c>
      <c r="O8897" t="s">
        <v>5078</v>
      </c>
      <c r="R8897">
        <v>0</v>
      </c>
      <c r="S8897" t="s">
        <v>271</v>
      </c>
      <c r="AA8897" t="s">
        <v>5079</v>
      </c>
      <c r="AC8897">
        <v>1</v>
      </c>
      <c r="AE8897">
        <v>0</v>
      </c>
      <c r="AF8897" t="s">
        <v>271</v>
      </c>
    </row>
    <row r="8898" spans="1:32" hidden="1" x14ac:dyDescent="0.25">
      <c r="A8898" t="str">
        <f t="array" ref="A8898">IF(COUNT(SEARCH(RubriekenHistorisch,CONCATENATE(P8897,U8897,AB8897,AH8897))),"t","f")</f>
        <v>f</v>
      </c>
      <c r="B8898" t="str">
        <f t="shared" si="416"/>
        <v>f</v>
      </c>
      <c r="C8898" t="str">
        <f t="shared" si="417"/>
        <v>f</v>
      </c>
      <c r="D8898" t="str">
        <f t="shared" si="418"/>
        <v>f</v>
      </c>
      <c r="E8898" t="str">
        <f>IF(COUNT(SEARCH({"04.","05.","09.","12."},CONCATENATE(P8897,U8897,AB8897,AH8897))),"t","f")</f>
        <v>f</v>
      </c>
      <c r="F8898" t="str">
        <f t="array" ref="F8898">IF(COUNT(SEARCH(HistorischeRubrieken,CONCATENATE(P8897,U8897,AB8897,AH8897))),"t","f")</f>
        <v>f</v>
      </c>
      <c r="G8898">
        <v>1</v>
      </c>
      <c r="H8898">
        <v>819101</v>
      </c>
      <c r="I8898" t="s">
        <v>5542</v>
      </c>
      <c r="J8898">
        <v>20140401</v>
      </c>
      <c r="K8898">
        <v>20150101</v>
      </c>
      <c r="M8898">
        <v>0</v>
      </c>
      <c r="N8898">
        <v>0</v>
      </c>
      <c r="O8898" t="s">
        <v>5331</v>
      </c>
      <c r="R8898">
        <v>0</v>
      </c>
      <c r="S8898" t="s">
        <v>271</v>
      </c>
      <c r="AA8898" t="s">
        <v>5332</v>
      </c>
      <c r="AC8898">
        <v>1</v>
      </c>
      <c r="AE8898">
        <v>0</v>
      </c>
      <c r="AF8898" t="s">
        <v>271</v>
      </c>
    </row>
    <row r="8899" spans="1:32" x14ac:dyDescent="0.25">
      <c r="A8899" t="str">
        <f t="array" ref="A8899">IF(COUNT(SEARCH(RubriekenHistorisch,CONCATENATE(P8898,U8898,AB8898,AH8898))),"t","f")</f>
        <v>f</v>
      </c>
      <c r="B8899" t="str">
        <f t="shared" ref="B8899:B8962" si="419">IF(COUNT(SEARCH("07.66.20",CONCATENATE(P8898,U8898,AB8898,AH8898))),"t","f")</f>
        <v>f</v>
      </c>
      <c r="C8899" t="str">
        <f t="shared" ref="C8899:C8962" si="420">IF(COUNT(SEARCH("14.40.10",CONCATENATE(P8898,U8898,AB8898,AH8898))),"t","f")</f>
        <v>f</v>
      </c>
      <c r="D8899" t="str">
        <f t="shared" si="418"/>
        <v>f</v>
      </c>
      <c r="E8899" t="str">
        <f>IF(COUNT(SEARCH({"04.","05.","09.","12."},CONCATENATE(P8898,U8898,AB8898,AH8898))),"t","f")</f>
        <v>f</v>
      </c>
      <c r="F8899" t="str">
        <f t="array" ref="F8899">IF(COUNT(SEARCH(HistorischeRubrieken,CONCATENATE(P8898,U8898,AB8898,AH8898))),"t","f")</f>
        <v>f</v>
      </c>
      <c r="G8899">
        <v>2</v>
      </c>
      <c r="H8899">
        <v>819101</v>
      </c>
      <c r="I8899" t="s">
        <v>5543</v>
      </c>
      <c r="J8899">
        <v>20150101</v>
      </c>
      <c r="M8899">
        <v>0</v>
      </c>
      <c r="N8899">
        <v>0</v>
      </c>
      <c r="O8899" t="s">
        <v>5331</v>
      </c>
      <c r="R8899">
        <v>0</v>
      </c>
      <c r="S8899" t="s">
        <v>271</v>
      </c>
      <c r="AA8899" t="s">
        <v>5332</v>
      </c>
      <c r="AC8899">
        <v>1</v>
      </c>
      <c r="AE8899">
        <v>0</v>
      </c>
      <c r="AF8899" t="s">
        <v>271</v>
      </c>
    </row>
    <row r="8900" spans="1:32" x14ac:dyDescent="0.25">
      <c r="A8900" t="str">
        <f t="array" ref="A8900">IF(COUNT(SEARCH(RubriekenHistorisch,CONCATENATE(P8899,U8899,AB8899,AH8899))),"t","f")</f>
        <v>f</v>
      </c>
      <c r="B8900" t="str">
        <f t="shared" si="419"/>
        <v>f</v>
      </c>
      <c r="C8900" t="str">
        <f t="shared" si="420"/>
        <v>f</v>
      </c>
      <c r="D8900" t="str">
        <f t="shared" ref="D8900:D8963" si="421">IF(COUNT(SEARCH("- 0",CONCATENATE(P8899,U8899,AB8899,AH8899))),"t","f")</f>
        <v>f</v>
      </c>
      <c r="E8900" t="str">
        <f>IF(COUNT(SEARCH({"04.","05.","09.","12."},CONCATENATE(P8899,U8899,AB8899,AH8899))),"t","f")</f>
        <v>f</v>
      </c>
      <c r="F8900" t="str">
        <f t="array" ref="F8900">IF(COUNT(SEARCH(HistorischeRubrieken,CONCATENATE(P8899,U8899,AB8899,AH8899))),"t","f")</f>
        <v>f</v>
      </c>
      <c r="G8900">
        <v>1</v>
      </c>
      <c r="H8900">
        <v>819102</v>
      </c>
      <c r="I8900" t="s">
        <v>5544</v>
      </c>
      <c r="J8900">
        <v>20150901</v>
      </c>
      <c r="M8900">
        <v>0</v>
      </c>
      <c r="N8900">
        <v>0</v>
      </c>
      <c r="O8900" t="s">
        <v>5078</v>
      </c>
      <c r="R8900">
        <v>0</v>
      </c>
      <c r="S8900" t="s">
        <v>271</v>
      </c>
      <c r="AA8900" t="s">
        <v>5079</v>
      </c>
      <c r="AC8900">
        <v>1</v>
      </c>
      <c r="AE8900">
        <v>0</v>
      </c>
      <c r="AF8900" t="s">
        <v>271</v>
      </c>
    </row>
    <row r="8901" spans="1:32" x14ac:dyDescent="0.25">
      <c r="A8901" t="str">
        <f t="array" ref="A8901">IF(COUNT(SEARCH(RubriekenHistorisch,CONCATENATE(P8900,U8900,AB8900,AH8900))),"t","f")</f>
        <v>f</v>
      </c>
      <c r="B8901" t="str">
        <f t="shared" si="419"/>
        <v>f</v>
      </c>
      <c r="C8901" t="str">
        <f t="shared" si="420"/>
        <v>f</v>
      </c>
      <c r="D8901" t="str">
        <f t="shared" si="421"/>
        <v>f</v>
      </c>
      <c r="E8901" t="str">
        <f>IF(COUNT(SEARCH({"04.","05.","09.","12."},CONCATENATE(P8900,U8900,AB8900,AH8900))),"t","f")</f>
        <v>f</v>
      </c>
      <c r="F8901" t="str">
        <f t="array" ref="F8901">IF(COUNT(SEARCH(HistorischeRubrieken,CONCATENATE(P8900,U8900,AB8900,AH8900))),"t","f")</f>
        <v>f</v>
      </c>
      <c r="G8901">
        <v>1</v>
      </c>
      <c r="H8901">
        <v>819201</v>
      </c>
      <c r="I8901" t="s">
        <v>6875</v>
      </c>
      <c r="J8901">
        <v>20160101</v>
      </c>
      <c r="M8901">
        <v>0</v>
      </c>
      <c r="N8901">
        <v>0</v>
      </c>
      <c r="O8901" t="s">
        <v>5078</v>
      </c>
      <c r="R8901">
        <v>0</v>
      </c>
      <c r="S8901" t="s">
        <v>271</v>
      </c>
      <c r="AA8901" t="s">
        <v>5079</v>
      </c>
      <c r="AC8901">
        <v>1</v>
      </c>
      <c r="AE8901">
        <v>0</v>
      </c>
      <c r="AF8901" t="s">
        <v>271</v>
      </c>
    </row>
    <row r="8902" spans="1:32" x14ac:dyDescent="0.25">
      <c r="A8902" t="str">
        <f t="array" ref="A8902">IF(COUNT(SEARCH(RubriekenHistorisch,CONCATENATE(P8901,U8901,AB8901,AH8901))),"t","f")</f>
        <v>f</v>
      </c>
      <c r="B8902" t="str">
        <f t="shared" si="419"/>
        <v>f</v>
      </c>
      <c r="C8902" t="str">
        <f t="shared" si="420"/>
        <v>f</v>
      </c>
      <c r="D8902" t="str">
        <f t="shared" si="421"/>
        <v>f</v>
      </c>
      <c r="E8902" t="str">
        <f>IF(COUNT(SEARCH({"04.","05.","09.","12."},CONCATENATE(P8901,U8901,AB8901,AH8901))),"t","f")</f>
        <v>f</v>
      </c>
      <c r="F8902" t="str">
        <f t="array" ref="F8902">IF(COUNT(SEARCH(HistorischeRubrieken,CONCATENATE(P8901,U8901,AB8901,AH8901))),"t","f")</f>
        <v>f</v>
      </c>
      <c r="G8902">
        <v>1</v>
      </c>
      <c r="H8902">
        <v>819301</v>
      </c>
      <c r="I8902" t="s">
        <v>6876</v>
      </c>
      <c r="J8902">
        <v>20160501</v>
      </c>
      <c r="M8902">
        <v>0</v>
      </c>
      <c r="N8902">
        <v>0</v>
      </c>
      <c r="O8902" t="s">
        <v>5078</v>
      </c>
      <c r="R8902">
        <v>0</v>
      </c>
      <c r="S8902" t="s">
        <v>271</v>
      </c>
      <c r="AA8902" t="s">
        <v>5079</v>
      </c>
      <c r="AC8902">
        <v>1</v>
      </c>
      <c r="AE8902">
        <v>0</v>
      </c>
      <c r="AF8902" t="s">
        <v>271</v>
      </c>
    </row>
    <row r="8903" spans="1:32" x14ac:dyDescent="0.25">
      <c r="A8903" t="str">
        <f t="array" ref="A8903">IF(COUNT(SEARCH(RubriekenHistorisch,CONCATENATE(P8902,U8902,AB8902,AH8902))),"t","f")</f>
        <v>f</v>
      </c>
      <c r="B8903" t="str">
        <f t="shared" si="419"/>
        <v>f</v>
      </c>
      <c r="C8903" t="str">
        <f t="shared" si="420"/>
        <v>f</v>
      </c>
      <c r="D8903" t="str">
        <f t="shared" si="421"/>
        <v>f</v>
      </c>
      <c r="E8903" t="str">
        <f>IF(COUNT(SEARCH({"04.","05.","09.","12."},CONCATENATE(P8902,U8902,AB8902,AH8902))),"t","f")</f>
        <v>f</v>
      </c>
      <c r="F8903" t="str">
        <f t="array" ref="F8903">IF(COUNT(SEARCH(HistorischeRubrieken,CONCATENATE(P8902,U8902,AB8902,AH8902))),"t","f")</f>
        <v>f</v>
      </c>
      <c r="G8903">
        <v>1</v>
      </c>
      <c r="H8903">
        <v>819401</v>
      </c>
      <c r="I8903" t="s">
        <v>6877</v>
      </c>
      <c r="J8903">
        <v>20161101</v>
      </c>
      <c r="M8903">
        <v>0</v>
      </c>
      <c r="N8903">
        <v>0</v>
      </c>
      <c r="O8903" t="s">
        <v>5078</v>
      </c>
      <c r="R8903">
        <v>0</v>
      </c>
      <c r="S8903" t="s">
        <v>271</v>
      </c>
      <c r="AA8903" t="s">
        <v>5079</v>
      </c>
      <c r="AC8903">
        <v>1</v>
      </c>
      <c r="AE8903">
        <v>0</v>
      </c>
      <c r="AF8903" t="s">
        <v>271</v>
      </c>
    </row>
    <row r="8904" spans="1:32" hidden="1" x14ac:dyDescent="0.25">
      <c r="A8904" t="str">
        <f t="array" ref="A8904">IF(COUNT(SEARCH(RubriekenHistorisch,CONCATENATE(P8903,U8903,AB8903,AH8903))),"t","f")</f>
        <v>f</v>
      </c>
      <c r="B8904" t="str">
        <f t="shared" si="419"/>
        <v>f</v>
      </c>
      <c r="C8904" t="str">
        <f t="shared" si="420"/>
        <v>f</v>
      </c>
      <c r="D8904" t="str">
        <f t="shared" si="421"/>
        <v>f</v>
      </c>
      <c r="E8904" t="str">
        <f>IF(COUNT(SEARCH({"04.","05.","09.","12."},CONCATENATE(P8903,U8903,AB8903,AH8903))),"t","f")</f>
        <v>f</v>
      </c>
      <c r="F8904" t="str">
        <f t="array" ref="F8904">IF(COUNT(SEARCH(HistorischeRubrieken,CONCATENATE(P8903,U8903,AB8903,AH8903))),"t","f")</f>
        <v>f</v>
      </c>
      <c r="G8904">
        <v>1</v>
      </c>
      <c r="H8904">
        <v>850001</v>
      </c>
      <c r="I8904" t="s">
        <v>5545</v>
      </c>
      <c r="J8904">
        <v>19941001</v>
      </c>
      <c r="K8904">
        <v>19950501</v>
      </c>
      <c r="L8904" t="s">
        <v>5546</v>
      </c>
      <c r="M8904">
        <v>1</v>
      </c>
      <c r="N8904">
        <v>0</v>
      </c>
      <c r="O8904" t="s">
        <v>5547</v>
      </c>
      <c r="R8904">
        <v>0</v>
      </c>
      <c r="S8904" t="s">
        <v>271</v>
      </c>
      <c r="AA8904" t="s">
        <v>5547</v>
      </c>
      <c r="AC8904">
        <v>1</v>
      </c>
      <c r="AE8904">
        <v>0</v>
      </c>
      <c r="AF8904" t="s">
        <v>271</v>
      </c>
    </row>
    <row r="8905" spans="1:32" hidden="1" x14ac:dyDescent="0.25">
      <c r="A8905" t="str">
        <f t="array" ref="A8905">IF(COUNT(SEARCH(RubriekenHistorisch,CONCATENATE(P8904,U8904,AB8904,AH8904))),"t","f")</f>
        <v>f</v>
      </c>
      <c r="B8905" t="str">
        <f t="shared" si="419"/>
        <v>f</v>
      </c>
      <c r="C8905" t="str">
        <f t="shared" si="420"/>
        <v>f</v>
      </c>
      <c r="D8905" t="str">
        <f t="shared" si="421"/>
        <v>f</v>
      </c>
      <c r="E8905" t="str">
        <f>IF(COUNT(SEARCH({"04.","05.","09.","12."},CONCATENATE(P8904,U8904,AB8904,AH8904))),"t","f")</f>
        <v>f</v>
      </c>
      <c r="F8905" t="str">
        <f t="array" ref="F8905">IF(COUNT(SEARCH(HistorischeRubrieken,CONCATENATE(P8904,U8904,AB8904,AH8904))),"t","f")</f>
        <v>f</v>
      </c>
      <c r="G8905">
        <v>2</v>
      </c>
      <c r="H8905">
        <v>850001</v>
      </c>
      <c r="I8905" t="s">
        <v>5545</v>
      </c>
      <c r="J8905">
        <v>19950501</v>
      </c>
      <c r="K8905">
        <v>19960101</v>
      </c>
      <c r="L8905" t="s">
        <v>6878</v>
      </c>
      <c r="M8905">
        <v>1</v>
      </c>
      <c r="N8905">
        <v>0</v>
      </c>
      <c r="O8905" t="s">
        <v>5548</v>
      </c>
      <c r="R8905">
        <v>0</v>
      </c>
      <c r="S8905" t="s">
        <v>271</v>
      </c>
      <c r="AA8905" t="s">
        <v>5547</v>
      </c>
      <c r="AC8905">
        <v>1</v>
      </c>
      <c r="AE8905">
        <v>0</v>
      </c>
      <c r="AF8905" t="s">
        <v>271</v>
      </c>
    </row>
    <row r="8906" spans="1:32" hidden="1" x14ac:dyDescent="0.25">
      <c r="A8906" t="str">
        <f t="array" ref="A8906">IF(COUNT(SEARCH(RubriekenHistorisch,CONCATENATE(P8905,U8905,AB8905,AH8905))),"t","f")</f>
        <v>f</v>
      </c>
      <c r="B8906" t="str">
        <f t="shared" si="419"/>
        <v>f</v>
      </c>
      <c r="C8906" t="str">
        <f t="shared" si="420"/>
        <v>f</v>
      </c>
      <c r="D8906" t="str">
        <f t="shared" si="421"/>
        <v>f</v>
      </c>
      <c r="E8906" t="str">
        <f>IF(COUNT(SEARCH({"04.","05.","09.","12."},CONCATENATE(P8905,U8905,AB8905,AH8905))),"t","f")</f>
        <v>f</v>
      </c>
      <c r="F8906" t="str">
        <f t="array" ref="F8906">IF(COUNT(SEARCH(HistorischeRubrieken,CONCATENATE(P8905,U8905,AB8905,AH8905))),"t","f")</f>
        <v>f</v>
      </c>
      <c r="G8906">
        <v>3</v>
      </c>
      <c r="H8906">
        <v>850001</v>
      </c>
      <c r="I8906" t="s">
        <v>5545</v>
      </c>
      <c r="J8906">
        <v>19960101</v>
      </c>
      <c r="K8906">
        <v>19960102</v>
      </c>
      <c r="M8906">
        <v>1</v>
      </c>
      <c r="N8906">
        <v>0</v>
      </c>
      <c r="O8906" t="s">
        <v>5549</v>
      </c>
      <c r="R8906">
        <v>0</v>
      </c>
      <c r="S8906" t="s">
        <v>271</v>
      </c>
      <c r="AA8906" t="s">
        <v>5549</v>
      </c>
      <c r="AC8906">
        <v>1</v>
      </c>
      <c r="AE8906">
        <v>0</v>
      </c>
      <c r="AF8906" t="s">
        <v>271</v>
      </c>
    </row>
    <row r="8907" spans="1:32" hidden="1" x14ac:dyDescent="0.25">
      <c r="A8907" t="str">
        <f t="array" ref="A8907">IF(COUNT(SEARCH(RubriekenHistorisch,CONCATENATE(P8906,U8906,AB8906,AH8906))),"t","f")</f>
        <v>f</v>
      </c>
      <c r="B8907" t="str">
        <f t="shared" si="419"/>
        <v>f</v>
      </c>
      <c r="C8907" t="str">
        <f t="shared" si="420"/>
        <v>f</v>
      </c>
      <c r="D8907" t="str">
        <f t="shared" si="421"/>
        <v>f</v>
      </c>
      <c r="E8907" t="str">
        <f>IF(COUNT(SEARCH({"04.","05.","09.","12."},CONCATENATE(P8906,U8906,AB8906,AH8906))),"t","f")</f>
        <v>f</v>
      </c>
      <c r="F8907" t="str">
        <f t="array" ref="F8907">IF(COUNT(SEARCH(HistorischeRubrieken,CONCATENATE(P8906,U8906,AB8906,AH8906))),"t","f")</f>
        <v>f</v>
      </c>
      <c r="G8907">
        <v>4</v>
      </c>
      <c r="H8907">
        <v>850001</v>
      </c>
      <c r="I8907" t="s">
        <v>5545</v>
      </c>
      <c r="J8907">
        <v>19960102</v>
      </c>
      <c r="K8907">
        <v>19980801</v>
      </c>
      <c r="M8907">
        <v>1</v>
      </c>
      <c r="N8907">
        <v>0</v>
      </c>
      <c r="O8907" t="s">
        <v>5549</v>
      </c>
      <c r="R8907">
        <v>0</v>
      </c>
      <c r="S8907" t="s">
        <v>271</v>
      </c>
      <c r="AA8907" t="s">
        <v>5549</v>
      </c>
      <c r="AC8907">
        <v>1</v>
      </c>
      <c r="AE8907">
        <v>0</v>
      </c>
      <c r="AF8907" t="s">
        <v>271</v>
      </c>
    </row>
    <row r="8908" spans="1:32" hidden="1" x14ac:dyDescent="0.25">
      <c r="A8908" t="str">
        <f t="array" ref="A8908">IF(COUNT(SEARCH(RubriekenHistorisch,CONCATENATE(P8907,U8907,AB8907,AH8907))),"t","f")</f>
        <v>f</v>
      </c>
      <c r="B8908" t="str">
        <f t="shared" si="419"/>
        <v>f</v>
      </c>
      <c r="C8908" t="str">
        <f t="shared" si="420"/>
        <v>f</v>
      </c>
      <c r="D8908" t="str">
        <f t="shared" si="421"/>
        <v>f</v>
      </c>
      <c r="E8908" t="str">
        <f>IF(COUNT(SEARCH({"04.","05.","09.","12."},CONCATENATE(P8907,U8907,AB8907,AH8907))),"t","f")</f>
        <v>f</v>
      </c>
      <c r="F8908" t="str">
        <f t="array" ref="F8908">IF(COUNT(SEARCH(HistorischeRubrieken,CONCATENATE(P8907,U8907,AB8907,AH8907))),"t","f")</f>
        <v>f</v>
      </c>
      <c r="G8908">
        <v>5</v>
      </c>
      <c r="H8908">
        <v>850001</v>
      </c>
      <c r="I8908" t="s">
        <v>5545</v>
      </c>
      <c r="J8908">
        <v>19980801</v>
      </c>
      <c r="K8908">
        <v>20010201</v>
      </c>
      <c r="M8908">
        <v>1</v>
      </c>
      <c r="N8908">
        <v>0</v>
      </c>
      <c r="O8908" t="s">
        <v>5550</v>
      </c>
      <c r="R8908">
        <v>0</v>
      </c>
      <c r="S8908" t="s">
        <v>271</v>
      </c>
      <c r="AA8908" t="s">
        <v>5550</v>
      </c>
      <c r="AC8908">
        <v>1</v>
      </c>
      <c r="AE8908">
        <v>0</v>
      </c>
      <c r="AF8908" t="s">
        <v>271</v>
      </c>
    </row>
    <row r="8909" spans="1:32" hidden="1" x14ac:dyDescent="0.25">
      <c r="A8909" t="str">
        <f t="array" ref="A8909">IF(COUNT(SEARCH(RubriekenHistorisch,CONCATENATE(P8908,U8908,AB8908,AH8908))),"t","f")</f>
        <v>f</v>
      </c>
      <c r="B8909" t="str">
        <f t="shared" si="419"/>
        <v>f</v>
      </c>
      <c r="C8909" t="str">
        <f t="shared" si="420"/>
        <v>f</v>
      </c>
      <c r="D8909" t="str">
        <f t="shared" si="421"/>
        <v>f</v>
      </c>
      <c r="E8909" t="str">
        <f>IF(COUNT(SEARCH({"04.","05.","09.","12."},CONCATENATE(P8908,U8908,AB8908,AH8908))),"t","f")</f>
        <v>f</v>
      </c>
      <c r="F8909" t="str">
        <f t="array" ref="F8909">IF(COUNT(SEARCH(HistorischeRubrieken,CONCATENATE(P8908,U8908,AB8908,AH8908))),"t","f")</f>
        <v>f</v>
      </c>
      <c r="G8909">
        <v>6</v>
      </c>
      <c r="H8909">
        <v>850001</v>
      </c>
      <c r="I8909" t="s">
        <v>5545</v>
      </c>
      <c r="J8909">
        <v>20010201</v>
      </c>
      <c r="K8909">
        <v>20040601</v>
      </c>
      <c r="M8909">
        <v>1</v>
      </c>
      <c r="N8909">
        <v>0</v>
      </c>
      <c r="O8909" t="s">
        <v>5551</v>
      </c>
      <c r="R8909">
        <v>0</v>
      </c>
      <c r="S8909" t="s">
        <v>271</v>
      </c>
      <c r="T8909" t="s">
        <v>5552</v>
      </c>
      <c r="U8909" t="s">
        <v>5553</v>
      </c>
      <c r="V8909">
        <v>0</v>
      </c>
      <c r="W8909">
        <v>1</v>
      </c>
      <c r="X8909">
        <v>20010417</v>
      </c>
      <c r="Y8909">
        <v>0</v>
      </c>
      <c r="Z8909" t="s">
        <v>271</v>
      </c>
      <c r="AA8909" t="s">
        <v>5551</v>
      </c>
      <c r="AC8909">
        <v>1</v>
      </c>
      <c r="AE8909">
        <v>0</v>
      </c>
      <c r="AF8909" t="s">
        <v>1003</v>
      </c>
    </row>
    <row r="8910" spans="1:32" hidden="1" x14ac:dyDescent="0.25">
      <c r="A8910" t="str">
        <f t="array" ref="A8910">IF(COUNT(SEARCH(RubriekenHistorisch,CONCATENATE(P8909,U8909,AB8909,AH8909))),"t","f")</f>
        <v>f</v>
      </c>
      <c r="B8910" t="str">
        <f t="shared" si="419"/>
        <v>f</v>
      </c>
      <c r="C8910" t="str">
        <f t="shared" si="420"/>
        <v>f</v>
      </c>
      <c r="D8910" t="str">
        <f t="shared" si="421"/>
        <v>f</v>
      </c>
      <c r="E8910" t="str">
        <f>IF(COUNT(SEARCH({"04.","05.","09.","12."},CONCATENATE(P8909,U8909,AB8909,AH8909))),"t","f")</f>
        <v>f</v>
      </c>
      <c r="F8910" t="str">
        <f t="array" ref="F8910">IF(COUNT(SEARCH(HistorischeRubrieken,CONCATENATE(P8909,U8909,AB8909,AH8909))),"t","f")</f>
        <v>t</v>
      </c>
      <c r="G8910">
        <v>7</v>
      </c>
      <c r="H8910">
        <v>850001</v>
      </c>
      <c r="I8910" t="s">
        <v>5545</v>
      </c>
      <c r="J8910">
        <v>20040601</v>
      </c>
      <c r="K8910">
        <v>20080301</v>
      </c>
      <c r="M8910">
        <v>1</v>
      </c>
      <c r="N8910">
        <v>0</v>
      </c>
      <c r="O8910" t="s">
        <v>5551</v>
      </c>
      <c r="R8910">
        <v>0</v>
      </c>
      <c r="S8910" t="s">
        <v>271</v>
      </c>
      <c r="AA8910" t="s">
        <v>5551</v>
      </c>
      <c r="AC8910">
        <v>1</v>
      </c>
      <c r="AE8910">
        <v>0</v>
      </c>
      <c r="AF8910" t="s">
        <v>271</v>
      </c>
    </row>
    <row r="8911" spans="1:32" hidden="1" x14ac:dyDescent="0.25">
      <c r="A8911" t="str">
        <f t="array" ref="A8911">IF(COUNT(SEARCH(RubriekenHistorisch,CONCATENATE(P8910,U8910,AB8910,AH8910))),"t","f")</f>
        <v>f</v>
      </c>
      <c r="B8911" t="str">
        <f t="shared" si="419"/>
        <v>f</v>
      </c>
      <c r="C8911" t="str">
        <f t="shared" si="420"/>
        <v>f</v>
      </c>
      <c r="D8911" t="str">
        <f t="shared" si="421"/>
        <v>f</v>
      </c>
      <c r="E8911" t="str">
        <f>IF(COUNT(SEARCH({"04.","05.","09.","12."},CONCATENATE(P8910,U8910,AB8910,AH8910))),"t","f")</f>
        <v>f</v>
      </c>
      <c r="F8911" t="str">
        <f t="array" ref="F8911">IF(COUNT(SEARCH(HistorischeRubrieken,CONCATENATE(P8910,U8910,AB8910,AH8910))),"t","f")</f>
        <v>f</v>
      </c>
      <c r="G8911">
        <v>8</v>
      </c>
      <c r="H8911">
        <v>850001</v>
      </c>
      <c r="I8911" t="s">
        <v>5545</v>
      </c>
      <c r="J8911">
        <v>20080301</v>
      </c>
      <c r="K8911">
        <v>20120115</v>
      </c>
      <c r="M8911">
        <v>1</v>
      </c>
      <c r="N8911">
        <v>0</v>
      </c>
      <c r="O8911" t="s">
        <v>5551</v>
      </c>
      <c r="R8911">
        <v>0</v>
      </c>
      <c r="S8911" t="s">
        <v>271</v>
      </c>
      <c r="AA8911" t="s">
        <v>5551</v>
      </c>
      <c r="AC8911">
        <v>1</v>
      </c>
      <c r="AE8911">
        <v>0</v>
      </c>
      <c r="AF8911" t="s">
        <v>271</v>
      </c>
    </row>
    <row r="8912" spans="1:32" hidden="1" x14ac:dyDescent="0.25">
      <c r="A8912" t="str">
        <f t="array" ref="A8912">IF(COUNT(SEARCH(RubriekenHistorisch,CONCATENATE(P8911,U8911,AB8911,AH8911))),"t","f")</f>
        <v>f</v>
      </c>
      <c r="B8912" t="str">
        <f t="shared" si="419"/>
        <v>f</v>
      </c>
      <c r="C8912" t="str">
        <f t="shared" si="420"/>
        <v>f</v>
      </c>
      <c r="D8912" t="str">
        <f t="shared" si="421"/>
        <v>f</v>
      </c>
      <c r="E8912" t="str">
        <f>IF(COUNT(SEARCH({"04.","05.","09.","12."},CONCATENATE(P8911,U8911,AB8911,AH8911))),"t","f")</f>
        <v>f</v>
      </c>
      <c r="F8912" t="str">
        <f t="array" ref="F8912">IF(COUNT(SEARCH(HistorischeRubrieken,CONCATENATE(P8911,U8911,AB8911,AH8911))),"t","f")</f>
        <v>f</v>
      </c>
      <c r="G8912">
        <v>9</v>
      </c>
      <c r="H8912">
        <v>850001</v>
      </c>
      <c r="I8912" t="s">
        <v>5545</v>
      </c>
      <c r="J8912">
        <v>20120115</v>
      </c>
      <c r="K8912">
        <v>20120917</v>
      </c>
      <c r="M8912">
        <v>1</v>
      </c>
      <c r="N8912">
        <v>0</v>
      </c>
      <c r="O8912" t="s">
        <v>5554</v>
      </c>
      <c r="R8912">
        <v>0</v>
      </c>
      <c r="S8912" t="s">
        <v>271</v>
      </c>
      <c r="AA8912" t="s">
        <v>5554</v>
      </c>
      <c r="AC8912">
        <v>1</v>
      </c>
      <c r="AE8912">
        <v>0</v>
      </c>
      <c r="AF8912" t="s">
        <v>271</v>
      </c>
    </row>
    <row r="8913" spans="1:32" hidden="1" x14ac:dyDescent="0.25">
      <c r="A8913" t="str">
        <f t="array" ref="A8913">IF(COUNT(SEARCH(RubriekenHistorisch,CONCATENATE(P8912,U8912,AB8912,AH8912))),"t","f")</f>
        <v>f</v>
      </c>
      <c r="B8913" t="str">
        <f t="shared" si="419"/>
        <v>f</v>
      </c>
      <c r="C8913" t="str">
        <f t="shared" si="420"/>
        <v>f</v>
      </c>
      <c r="D8913" t="str">
        <f t="shared" si="421"/>
        <v>f</v>
      </c>
      <c r="E8913" t="str">
        <f>IF(COUNT(SEARCH({"04.","05.","09.","12."},CONCATENATE(P8912,U8912,AB8912,AH8912))),"t","f")</f>
        <v>f</v>
      </c>
      <c r="F8913" t="str">
        <f t="array" ref="F8913">IF(COUNT(SEARCH(HistorischeRubrieken,CONCATENATE(P8912,U8912,AB8912,AH8912))),"t","f")</f>
        <v>f</v>
      </c>
      <c r="G8913">
        <v>10</v>
      </c>
      <c r="H8913">
        <v>850001</v>
      </c>
      <c r="I8913" t="s">
        <v>5545</v>
      </c>
      <c r="J8913">
        <v>20120917</v>
      </c>
      <c r="K8913">
        <v>20140601</v>
      </c>
      <c r="M8913">
        <v>1</v>
      </c>
      <c r="N8913">
        <v>0</v>
      </c>
      <c r="O8913" t="s">
        <v>5554</v>
      </c>
      <c r="R8913">
        <v>0</v>
      </c>
      <c r="S8913" t="s">
        <v>271</v>
      </c>
      <c r="AA8913" t="s">
        <v>5554</v>
      </c>
      <c r="AC8913">
        <v>1</v>
      </c>
      <c r="AE8913">
        <v>0</v>
      </c>
      <c r="AF8913" t="s">
        <v>271</v>
      </c>
    </row>
    <row r="8914" spans="1:32" hidden="1" x14ac:dyDescent="0.25">
      <c r="A8914" t="str">
        <f t="array" ref="A8914">IF(COUNT(SEARCH(RubriekenHistorisch,CONCATENATE(P8913,U8913,AB8913,AH8913))),"t","f")</f>
        <v>f</v>
      </c>
      <c r="B8914" t="str">
        <f t="shared" si="419"/>
        <v>f</v>
      </c>
      <c r="C8914" t="str">
        <f t="shared" si="420"/>
        <v>f</v>
      </c>
      <c r="D8914" t="str">
        <f t="shared" si="421"/>
        <v>f</v>
      </c>
      <c r="E8914" t="str">
        <f>IF(COUNT(SEARCH({"04.","05.","09.","12."},CONCATENATE(P8913,U8913,AB8913,AH8913))),"t","f")</f>
        <v>f</v>
      </c>
      <c r="F8914" t="str">
        <f t="array" ref="F8914">IF(COUNT(SEARCH(HistorischeRubrieken,CONCATENATE(P8913,U8913,AB8913,AH8913))),"t","f")</f>
        <v>f</v>
      </c>
      <c r="G8914">
        <v>11</v>
      </c>
      <c r="H8914">
        <v>850001</v>
      </c>
      <c r="I8914" t="s">
        <v>5545</v>
      </c>
      <c r="J8914">
        <v>20140601</v>
      </c>
      <c r="K8914">
        <v>20140901</v>
      </c>
      <c r="M8914">
        <v>1</v>
      </c>
      <c r="N8914">
        <v>0</v>
      </c>
      <c r="O8914" t="s">
        <v>5554</v>
      </c>
      <c r="R8914">
        <v>0</v>
      </c>
      <c r="S8914" t="s">
        <v>271</v>
      </c>
      <c r="U8914" t="s">
        <v>1721</v>
      </c>
      <c r="V8914">
        <v>2</v>
      </c>
      <c r="W8914">
        <v>0</v>
      </c>
      <c r="X8914">
        <v>20140626</v>
      </c>
      <c r="Y8914">
        <v>0</v>
      </c>
      <c r="Z8914" t="s">
        <v>271</v>
      </c>
      <c r="AA8914" t="s">
        <v>5554</v>
      </c>
      <c r="AC8914">
        <v>1</v>
      </c>
      <c r="AE8914">
        <v>0</v>
      </c>
      <c r="AF8914" t="s">
        <v>271</v>
      </c>
    </row>
    <row r="8915" spans="1:32" x14ac:dyDescent="0.25">
      <c r="A8915" t="str">
        <f t="array" ref="A8915">IF(COUNT(SEARCH(RubriekenHistorisch,CONCATENATE(P8914,U8914,AB8914,AH8914))),"t","f")</f>
        <v>f</v>
      </c>
      <c r="B8915" t="str">
        <f t="shared" si="419"/>
        <v>f</v>
      </c>
      <c r="C8915" t="str">
        <f t="shared" si="420"/>
        <v>f</v>
      </c>
      <c r="D8915" t="str">
        <f t="shared" si="421"/>
        <v>f</v>
      </c>
      <c r="E8915" t="str">
        <f>IF(COUNT(SEARCH({"04.","05.","09.","12."},CONCATENATE(P8914,U8914,AB8914,AH8914))),"t","f")</f>
        <v>f</v>
      </c>
      <c r="F8915" t="str">
        <f t="array" ref="F8915">IF(COUNT(SEARCH(HistorischeRubrieken,CONCATENATE(P8914,U8914,AB8914,AH8914))),"t","f")</f>
        <v>f</v>
      </c>
      <c r="G8915">
        <v>12</v>
      </c>
      <c r="H8915">
        <v>850001</v>
      </c>
      <c r="I8915" t="s">
        <v>5545</v>
      </c>
      <c r="J8915">
        <v>20140901</v>
      </c>
      <c r="M8915">
        <v>1</v>
      </c>
      <c r="N8915">
        <v>0</v>
      </c>
      <c r="O8915" t="s">
        <v>5554</v>
      </c>
      <c r="R8915">
        <v>0</v>
      </c>
      <c r="S8915" t="s">
        <v>271</v>
      </c>
      <c r="U8915" t="s">
        <v>1721</v>
      </c>
      <c r="V8915">
        <v>2</v>
      </c>
      <c r="W8915">
        <v>0</v>
      </c>
      <c r="X8915">
        <v>20140626</v>
      </c>
      <c r="Y8915">
        <v>0</v>
      </c>
      <c r="Z8915" t="s">
        <v>271</v>
      </c>
      <c r="AA8915" t="s">
        <v>5554</v>
      </c>
      <c r="AB8915" t="s">
        <v>1642</v>
      </c>
      <c r="AC8915">
        <v>1</v>
      </c>
      <c r="AE8915">
        <v>0</v>
      </c>
      <c r="AF8915" t="s">
        <v>271</v>
      </c>
    </row>
    <row r="8916" spans="1:32" hidden="1" x14ac:dyDescent="0.25">
      <c r="A8916" t="str">
        <f t="array" ref="A8916">IF(COUNT(SEARCH(RubriekenHistorisch,CONCATENATE(P8915,U8915,AB8915,AH8915))),"t","f")</f>
        <v>f</v>
      </c>
      <c r="B8916" t="str">
        <f t="shared" si="419"/>
        <v>f</v>
      </c>
      <c r="C8916" t="str">
        <f t="shared" si="420"/>
        <v>f</v>
      </c>
      <c r="D8916" t="str">
        <f t="shared" si="421"/>
        <v>f</v>
      </c>
      <c r="E8916" t="str">
        <f>IF(COUNT(SEARCH({"04.","05.","09.","12."},CONCATENATE(P8915,U8915,AB8915,AH8915))),"t","f")</f>
        <v>t</v>
      </c>
      <c r="F8916" t="str">
        <f t="array" ref="F8916">IF(COUNT(SEARCH(HistorischeRubrieken,CONCATENATE(P8915,U8915,AB8915,AH8915))),"t","f")</f>
        <v>f</v>
      </c>
      <c r="G8916">
        <v>1</v>
      </c>
      <c r="H8916">
        <v>850002</v>
      </c>
      <c r="I8916" t="s">
        <v>5555</v>
      </c>
      <c r="J8916">
        <v>20010401</v>
      </c>
      <c r="K8916">
        <v>20020301</v>
      </c>
      <c r="M8916">
        <v>0</v>
      </c>
      <c r="N8916">
        <v>0</v>
      </c>
      <c r="T8916" t="s">
        <v>1951</v>
      </c>
      <c r="U8916" t="s">
        <v>5553</v>
      </c>
      <c r="V8916">
        <v>0</v>
      </c>
      <c r="W8916">
        <v>1</v>
      </c>
      <c r="X8916">
        <v>20010417</v>
      </c>
      <c r="Y8916">
        <v>0</v>
      </c>
      <c r="Z8916" t="s">
        <v>271</v>
      </c>
    </row>
    <row r="8917" spans="1:32" hidden="1" x14ac:dyDescent="0.25">
      <c r="A8917" t="str">
        <f t="array" ref="A8917">IF(COUNT(SEARCH(RubriekenHistorisch,CONCATENATE(P8916,U8916,AB8916,AH8916))),"t","f")</f>
        <v>f</v>
      </c>
      <c r="B8917" t="str">
        <f t="shared" si="419"/>
        <v>f</v>
      </c>
      <c r="C8917" t="str">
        <f t="shared" si="420"/>
        <v>f</v>
      </c>
      <c r="D8917" t="str">
        <f t="shared" si="421"/>
        <v>f</v>
      </c>
      <c r="E8917" t="str">
        <f>IF(COUNT(SEARCH({"04.","05.","09.","12."},CONCATENATE(P8916,U8916,AB8916,AH8916))),"t","f")</f>
        <v>f</v>
      </c>
      <c r="F8917" t="str">
        <f t="array" ref="F8917">IF(COUNT(SEARCH(HistorischeRubrieken,CONCATENATE(P8916,U8916,AB8916,AH8916))),"t","f")</f>
        <v>t</v>
      </c>
      <c r="G8917">
        <v>1</v>
      </c>
      <c r="H8917">
        <v>850003</v>
      </c>
      <c r="I8917" t="s">
        <v>5556</v>
      </c>
      <c r="J8917">
        <v>20121101</v>
      </c>
      <c r="K8917">
        <v>20140601</v>
      </c>
      <c r="M8917">
        <v>0</v>
      </c>
      <c r="N8917">
        <v>0</v>
      </c>
      <c r="T8917" t="s">
        <v>95</v>
      </c>
      <c r="U8917" t="s">
        <v>5557</v>
      </c>
      <c r="V8917">
        <v>0</v>
      </c>
      <c r="W8917">
        <v>1</v>
      </c>
      <c r="X8917">
        <v>20121102</v>
      </c>
      <c r="Y8917">
        <v>0</v>
      </c>
      <c r="Z8917" t="s">
        <v>1003</v>
      </c>
    </row>
    <row r="8918" spans="1:32" x14ac:dyDescent="0.25">
      <c r="A8918" t="str">
        <f t="array" ref="A8918">IF(COUNT(SEARCH(RubriekenHistorisch,CONCATENATE(P8917,U8917,AB8917,AH8917))),"t","f")</f>
        <v>f</v>
      </c>
      <c r="B8918" t="str">
        <f t="shared" si="419"/>
        <v>f</v>
      </c>
      <c r="C8918" t="str">
        <f t="shared" si="420"/>
        <v>t</v>
      </c>
      <c r="D8918" t="str">
        <f t="shared" si="421"/>
        <v>f</v>
      </c>
      <c r="E8918" t="str">
        <f>IF(COUNT(SEARCH({"04.","05.","09.","12."},CONCATENATE(P8917,U8917,AB8917,AH8917))),"t","f")</f>
        <v>f</v>
      </c>
      <c r="F8918" t="str">
        <f t="array" ref="F8918">IF(COUNT(SEARCH(HistorischeRubrieken,CONCATENATE(P8917,U8917,AB8917,AH8917))),"t","f")</f>
        <v>f</v>
      </c>
      <c r="G8918">
        <v>2</v>
      </c>
      <c r="H8918">
        <v>850003</v>
      </c>
      <c r="I8918" t="s">
        <v>5556</v>
      </c>
      <c r="J8918">
        <v>20140601</v>
      </c>
      <c r="M8918">
        <v>0</v>
      </c>
      <c r="N8918">
        <v>0</v>
      </c>
      <c r="T8918" t="s">
        <v>95</v>
      </c>
      <c r="U8918" t="s">
        <v>5558</v>
      </c>
      <c r="V8918">
        <v>0</v>
      </c>
      <c r="W8918">
        <v>1</v>
      </c>
      <c r="X8918">
        <v>20140626</v>
      </c>
      <c r="Y8918">
        <v>0</v>
      </c>
      <c r="Z8918" t="s">
        <v>271</v>
      </c>
    </row>
    <row r="8919" spans="1:32" hidden="1" x14ac:dyDescent="0.25">
      <c r="A8919" t="str">
        <f t="array" ref="A8919">IF(COUNT(SEARCH(RubriekenHistorisch,CONCATENATE(P8918,U8918,AB8918,AH8918))),"t","f")</f>
        <v>f</v>
      </c>
      <c r="B8919" t="str">
        <f t="shared" si="419"/>
        <v>f</v>
      </c>
      <c r="C8919" t="str">
        <f t="shared" si="420"/>
        <v>t</v>
      </c>
      <c r="D8919" t="str">
        <f t="shared" si="421"/>
        <v>f</v>
      </c>
      <c r="E8919" t="str">
        <f>IF(COUNT(SEARCH({"04.","05.","09.","12."},CONCATENATE(P8918,U8918,AB8918,AH8918))),"t","f")</f>
        <v>f</v>
      </c>
      <c r="F8919" t="str">
        <f t="array" ref="F8919">IF(COUNT(SEARCH(HistorischeRubrieken,CONCATENATE(P8918,U8918,AB8918,AH8918))),"t","f")</f>
        <v>f</v>
      </c>
      <c r="G8919">
        <v>1</v>
      </c>
      <c r="H8919">
        <v>852018</v>
      </c>
      <c r="I8919" t="s">
        <v>5559</v>
      </c>
      <c r="J8919">
        <v>19920501</v>
      </c>
      <c r="K8919">
        <v>19960101</v>
      </c>
      <c r="L8919" t="s">
        <v>5560</v>
      </c>
      <c r="M8919">
        <v>0</v>
      </c>
      <c r="N8919">
        <v>0</v>
      </c>
      <c r="O8919" t="s">
        <v>5561</v>
      </c>
      <c r="R8919">
        <v>0</v>
      </c>
      <c r="S8919" t="s">
        <v>271</v>
      </c>
      <c r="AA8919" t="s">
        <v>5562</v>
      </c>
      <c r="AC8919">
        <v>1</v>
      </c>
      <c r="AE8919">
        <v>1</v>
      </c>
      <c r="AF8919" t="s">
        <v>271</v>
      </c>
    </row>
    <row r="8920" spans="1:32" hidden="1" x14ac:dyDescent="0.25">
      <c r="A8920" t="str">
        <f t="array" ref="A8920">IF(COUNT(SEARCH(RubriekenHistorisch,CONCATENATE(P8919,U8919,AB8919,AH8919))),"t","f")</f>
        <v>f</v>
      </c>
      <c r="B8920" t="str">
        <f t="shared" si="419"/>
        <v>f</v>
      </c>
      <c r="C8920" t="str">
        <f t="shared" si="420"/>
        <v>f</v>
      </c>
      <c r="D8920" t="str">
        <f t="shared" si="421"/>
        <v>f</v>
      </c>
      <c r="E8920" t="str">
        <f>IF(COUNT(SEARCH({"04.","05.","09.","12."},CONCATENATE(P8919,U8919,AB8919,AH8919))),"t","f")</f>
        <v>f</v>
      </c>
      <c r="F8920" t="str">
        <f t="array" ref="F8920">IF(COUNT(SEARCH(HistorischeRubrieken,CONCATENATE(P8919,U8919,AB8919,AH8919))),"t","f")</f>
        <v>f</v>
      </c>
      <c r="G8920">
        <v>2</v>
      </c>
      <c r="H8920">
        <v>852018</v>
      </c>
      <c r="I8920" t="s">
        <v>5559</v>
      </c>
      <c r="J8920">
        <v>19960101</v>
      </c>
      <c r="K8920">
        <v>19980501</v>
      </c>
      <c r="L8920" t="s">
        <v>5560</v>
      </c>
      <c r="M8920">
        <v>0</v>
      </c>
      <c r="N8920">
        <v>0</v>
      </c>
      <c r="O8920" t="s">
        <v>5563</v>
      </c>
      <c r="R8920">
        <v>0</v>
      </c>
      <c r="S8920" t="s">
        <v>271</v>
      </c>
      <c r="AA8920" t="s">
        <v>5564</v>
      </c>
      <c r="AC8920">
        <v>1</v>
      </c>
      <c r="AE8920">
        <v>1</v>
      </c>
      <c r="AF8920" t="s">
        <v>271</v>
      </c>
    </row>
    <row r="8921" spans="1:32" hidden="1" x14ac:dyDescent="0.25">
      <c r="A8921" t="str">
        <f t="array" ref="A8921">IF(COUNT(SEARCH(RubriekenHistorisch,CONCATENATE(P8920,U8920,AB8920,AH8920))),"t","f")</f>
        <v>f</v>
      </c>
      <c r="B8921" t="str">
        <f t="shared" si="419"/>
        <v>f</v>
      </c>
      <c r="C8921" t="str">
        <f t="shared" si="420"/>
        <v>f</v>
      </c>
      <c r="D8921" t="str">
        <f t="shared" si="421"/>
        <v>f</v>
      </c>
      <c r="E8921" t="str">
        <f>IF(COUNT(SEARCH({"04.","05.","09.","12."},CONCATENATE(P8920,U8920,AB8920,AH8920))),"t","f")</f>
        <v>f</v>
      </c>
      <c r="F8921" t="str">
        <f t="array" ref="F8921">IF(COUNT(SEARCH(HistorischeRubrieken,CONCATENATE(P8920,U8920,AB8920,AH8920))),"t","f")</f>
        <v>f</v>
      </c>
      <c r="G8921">
        <v>3</v>
      </c>
      <c r="H8921">
        <v>852018</v>
      </c>
      <c r="I8921" t="s">
        <v>5565</v>
      </c>
      <c r="J8921">
        <v>19980501</v>
      </c>
      <c r="K8921">
        <v>19980701</v>
      </c>
      <c r="L8921" t="s">
        <v>5560</v>
      </c>
      <c r="M8921">
        <v>0</v>
      </c>
      <c r="N8921">
        <v>0</v>
      </c>
      <c r="O8921" t="s">
        <v>5563</v>
      </c>
      <c r="R8921">
        <v>0</v>
      </c>
      <c r="S8921" t="s">
        <v>271</v>
      </c>
      <c r="AA8921" t="s">
        <v>5566</v>
      </c>
      <c r="AC8921">
        <v>1</v>
      </c>
      <c r="AE8921">
        <v>1</v>
      </c>
      <c r="AF8921" t="s">
        <v>271</v>
      </c>
    </row>
    <row r="8922" spans="1:32" hidden="1" x14ac:dyDescent="0.25">
      <c r="A8922" t="str">
        <f t="array" ref="A8922">IF(COUNT(SEARCH(RubriekenHistorisch,CONCATENATE(P8921,U8921,AB8921,AH8921))),"t","f")</f>
        <v>f</v>
      </c>
      <c r="B8922" t="str">
        <f t="shared" si="419"/>
        <v>f</v>
      </c>
      <c r="C8922" t="str">
        <f t="shared" si="420"/>
        <v>f</v>
      </c>
      <c r="D8922" t="str">
        <f t="shared" si="421"/>
        <v>f</v>
      </c>
      <c r="E8922" t="str">
        <f>IF(COUNT(SEARCH({"04.","05.","09.","12."},CONCATENATE(P8921,U8921,AB8921,AH8921))),"t","f")</f>
        <v>f</v>
      </c>
      <c r="F8922" t="str">
        <f t="array" ref="F8922">IF(COUNT(SEARCH(HistorischeRubrieken,CONCATENATE(P8921,U8921,AB8921,AH8921))),"t","f")</f>
        <v>f</v>
      </c>
      <c r="G8922">
        <v>4</v>
      </c>
      <c r="H8922">
        <v>852018</v>
      </c>
      <c r="I8922" t="s">
        <v>5565</v>
      </c>
      <c r="J8922">
        <v>19980701</v>
      </c>
      <c r="K8922">
        <v>19981101</v>
      </c>
      <c r="L8922" t="s">
        <v>5560</v>
      </c>
      <c r="M8922">
        <v>0</v>
      </c>
      <c r="N8922">
        <v>0</v>
      </c>
      <c r="O8922" t="s">
        <v>5567</v>
      </c>
      <c r="R8922">
        <v>0</v>
      </c>
      <c r="S8922" t="s">
        <v>271</v>
      </c>
      <c r="U8922" t="s">
        <v>5568</v>
      </c>
      <c r="V8922">
        <v>1</v>
      </c>
      <c r="W8922">
        <v>1</v>
      </c>
      <c r="X8922">
        <v>19980731</v>
      </c>
      <c r="Y8922">
        <v>0</v>
      </c>
      <c r="Z8922" t="s">
        <v>271</v>
      </c>
      <c r="AA8922" t="s">
        <v>5569</v>
      </c>
      <c r="AC8922">
        <v>1</v>
      </c>
      <c r="AE8922">
        <v>1</v>
      </c>
      <c r="AF8922" t="s">
        <v>271</v>
      </c>
    </row>
    <row r="8923" spans="1:32" hidden="1" x14ac:dyDescent="0.25">
      <c r="A8923" t="str">
        <f t="array" ref="A8923">IF(COUNT(SEARCH(RubriekenHistorisch,CONCATENATE(P8922,U8922,AB8922,AH8922))),"t","f")</f>
        <v>t</v>
      </c>
      <c r="B8923" t="str">
        <f t="shared" si="419"/>
        <v>f</v>
      </c>
      <c r="C8923" t="str">
        <f t="shared" si="420"/>
        <v>f</v>
      </c>
      <c r="D8923" t="str">
        <f t="shared" si="421"/>
        <v>f</v>
      </c>
      <c r="E8923" t="str">
        <f>IF(COUNT(SEARCH({"04.","05.","09.","12."},CONCATENATE(P8922,U8922,AB8922,AH8922))),"t","f")</f>
        <v>t</v>
      </c>
      <c r="F8923" t="str">
        <f t="array" ref="F8923">IF(COUNT(SEARCH(HistorischeRubrieken,CONCATENATE(P8922,U8922,AB8922,AH8922))),"t","f")</f>
        <v>f</v>
      </c>
      <c r="G8923">
        <v>5</v>
      </c>
      <c r="H8923">
        <v>852018</v>
      </c>
      <c r="I8923" t="s">
        <v>5565</v>
      </c>
      <c r="J8923">
        <v>19981101</v>
      </c>
      <c r="K8923">
        <v>20010201</v>
      </c>
      <c r="L8923" t="s">
        <v>5560</v>
      </c>
      <c r="M8923">
        <v>0</v>
      </c>
      <c r="N8923">
        <v>0</v>
      </c>
      <c r="O8923" t="s">
        <v>5570</v>
      </c>
      <c r="R8923">
        <v>0</v>
      </c>
      <c r="S8923" t="s">
        <v>271</v>
      </c>
      <c r="U8923" t="s">
        <v>5571</v>
      </c>
      <c r="V8923">
        <v>1</v>
      </c>
      <c r="W8923">
        <v>1</v>
      </c>
      <c r="X8923">
        <v>19981101</v>
      </c>
      <c r="Y8923">
        <v>0</v>
      </c>
      <c r="Z8923" t="s">
        <v>271</v>
      </c>
      <c r="AA8923" t="s">
        <v>5569</v>
      </c>
      <c r="AC8923">
        <v>1</v>
      </c>
      <c r="AE8923">
        <v>1</v>
      </c>
      <c r="AF8923" t="s">
        <v>271</v>
      </c>
    </row>
    <row r="8924" spans="1:32" hidden="1" x14ac:dyDescent="0.25">
      <c r="A8924" t="str">
        <f t="array" ref="A8924">IF(COUNT(SEARCH(RubriekenHistorisch,CONCATENATE(P8923,U8923,AB8923,AH8923))),"t","f")</f>
        <v>t</v>
      </c>
      <c r="B8924" t="str">
        <f t="shared" si="419"/>
        <v>f</v>
      </c>
      <c r="C8924" t="str">
        <f t="shared" si="420"/>
        <v>f</v>
      </c>
      <c r="D8924" t="str">
        <f t="shared" si="421"/>
        <v>f</v>
      </c>
      <c r="E8924" t="str">
        <f>IF(COUNT(SEARCH({"04.","05.","09.","12."},CONCATENATE(P8923,U8923,AB8923,AH8923))),"t","f")</f>
        <v>f</v>
      </c>
      <c r="F8924" t="str">
        <f t="array" ref="F8924">IF(COUNT(SEARCH(HistorischeRubrieken,CONCATENATE(P8923,U8923,AB8923,AH8923))),"t","f")</f>
        <v>f</v>
      </c>
      <c r="G8924">
        <v>6</v>
      </c>
      <c r="H8924">
        <v>852018</v>
      </c>
      <c r="I8924" t="s">
        <v>5565</v>
      </c>
      <c r="J8924">
        <v>20010201</v>
      </c>
      <c r="K8924">
        <v>20051201</v>
      </c>
      <c r="M8924">
        <v>0</v>
      </c>
      <c r="N8924">
        <v>0</v>
      </c>
      <c r="O8924" t="s">
        <v>5572</v>
      </c>
      <c r="R8924">
        <v>0</v>
      </c>
      <c r="S8924" t="s">
        <v>271</v>
      </c>
      <c r="T8924" t="s">
        <v>5572</v>
      </c>
      <c r="U8924" t="s">
        <v>5573</v>
      </c>
      <c r="V8924">
        <v>0</v>
      </c>
      <c r="W8924">
        <v>1</v>
      </c>
      <c r="X8924">
        <v>20010518</v>
      </c>
      <c r="Y8924">
        <v>0</v>
      </c>
      <c r="Z8924" t="s">
        <v>1003</v>
      </c>
      <c r="AA8924" t="s">
        <v>5574</v>
      </c>
      <c r="AC8924">
        <v>1</v>
      </c>
      <c r="AE8924">
        <v>1</v>
      </c>
      <c r="AF8924" t="s">
        <v>1003</v>
      </c>
    </row>
    <row r="8925" spans="1:32" hidden="1" x14ac:dyDescent="0.25">
      <c r="A8925" t="str">
        <f t="array" ref="A8925">IF(COUNT(SEARCH(RubriekenHistorisch,CONCATENATE(P8924,U8924,AB8924,AH8924))),"t","f")</f>
        <v>f</v>
      </c>
      <c r="B8925" t="str">
        <f t="shared" si="419"/>
        <v>f</v>
      </c>
      <c r="C8925" t="str">
        <f t="shared" si="420"/>
        <v>t</v>
      </c>
      <c r="D8925" t="str">
        <f t="shared" si="421"/>
        <v>f</v>
      </c>
      <c r="E8925" t="str">
        <f>IF(COUNT(SEARCH({"04.","05.","09.","12."},CONCATENATE(P8924,U8924,AB8924,AH8924))),"t","f")</f>
        <v>f</v>
      </c>
      <c r="F8925" t="str">
        <f t="array" ref="F8925">IF(COUNT(SEARCH(HistorischeRubrieken,CONCATENATE(P8924,U8924,AB8924,AH8924))),"t","f")</f>
        <v>f</v>
      </c>
      <c r="G8925">
        <v>7</v>
      </c>
      <c r="H8925">
        <v>852018</v>
      </c>
      <c r="I8925" t="s">
        <v>5575</v>
      </c>
      <c r="J8925">
        <v>20051201</v>
      </c>
      <c r="K8925">
        <v>20080601</v>
      </c>
      <c r="M8925">
        <v>0</v>
      </c>
      <c r="N8925">
        <v>0</v>
      </c>
      <c r="O8925" t="s">
        <v>5576</v>
      </c>
      <c r="R8925">
        <v>0</v>
      </c>
      <c r="S8925" t="s">
        <v>271</v>
      </c>
      <c r="AA8925" t="s">
        <v>5577</v>
      </c>
      <c r="AC8925">
        <v>1</v>
      </c>
      <c r="AE8925">
        <v>1</v>
      </c>
      <c r="AF8925" t="s">
        <v>1003</v>
      </c>
    </row>
    <row r="8926" spans="1:32" hidden="1" x14ac:dyDescent="0.25">
      <c r="A8926" t="str">
        <f t="array" ref="A8926">IF(COUNT(SEARCH(RubriekenHistorisch,CONCATENATE(P8925,U8925,AB8925,AH8925))),"t","f")</f>
        <v>f</v>
      </c>
      <c r="B8926" t="str">
        <f t="shared" si="419"/>
        <v>f</v>
      </c>
      <c r="C8926" t="str">
        <f t="shared" si="420"/>
        <v>f</v>
      </c>
      <c r="D8926" t="str">
        <f t="shared" si="421"/>
        <v>f</v>
      </c>
      <c r="E8926" t="str">
        <f>IF(COUNT(SEARCH({"04.","05.","09.","12."},CONCATENATE(P8925,U8925,AB8925,AH8925))),"t","f")</f>
        <v>f</v>
      </c>
      <c r="F8926" t="str">
        <f t="array" ref="F8926">IF(COUNT(SEARCH(HistorischeRubrieken,CONCATENATE(P8925,U8925,AB8925,AH8925))),"t","f")</f>
        <v>f</v>
      </c>
      <c r="G8926">
        <v>8</v>
      </c>
      <c r="H8926">
        <v>852018</v>
      </c>
      <c r="I8926" t="s">
        <v>5575</v>
      </c>
      <c r="J8926">
        <v>20080601</v>
      </c>
      <c r="K8926">
        <v>20100301</v>
      </c>
      <c r="M8926">
        <v>0</v>
      </c>
      <c r="N8926">
        <v>0</v>
      </c>
      <c r="O8926" t="s">
        <v>5578</v>
      </c>
      <c r="R8926">
        <v>0</v>
      </c>
      <c r="S8926" t="s">
        <v>271</v>
      </c>
      <c r="AA8926" t="s">
        <v>5577</v>
      </c>
      <c r="AC8926">
        <v>1</v>
      </c>
      <c r="AE8926">
        <v>1</v>
      </c>
      <c r="AF8926" t="s">
        <v>1003</v>
      </c>
    </row>
    <row r="8927" spans="1:32" hidden="1" x14ac:dyDescent="0.25">
      <c r="A8927" t="str">
        <f t="array" ref="A8927">IF(COUNT(SEARCH(RubriekenHistorisch,CONCATENATE(P8926,U8926,AB8926,AH8926))),"t","f")</f>
        <v>f</v>
      </c>
      <c r="B8927" t="str">
        <f t="shared" si="419"/>
        <v>f</v>
      </c>
      <c r="C8927" t="str">
        <f t="shared" si="420"/>
        <v>f</v>
      </c>
      <c r="D8927" t="str">
        <f t="shared" si="421"/>
        <v>f</v>
      </c>
      <c r="E8927" t="str">
        <f>IF(COUNT(SEARCH({"04.","05.","09.","12."},CONCATENATE(P8926,U8926,AB8926,AH8926))),"t","f")</f>
        <v>f</v>
      </c>
      <c r="F8927" t="str">
        <f t="array" ref="F8927">IF(COUNT(SEARCH(HistorischeRubrieken,CONCATENATE(P8926,U8926,AB8926,AH8926))),"t","f")</f>
        <v>f</v>
      </c>
      <c r="G8927">
        <v>9</v>
      </c>
      <c r="H8927">
        <v>852018</v>
      </c>
      <c r="I8927" t="s">
        <v>5575</v>
      </c>
      <c r="J8927">
        <v>20100301</v>
      </c>
      <c r="K8927">
        <v>20100302</v>
      </c>
      <c r="M8927">
        <v>0</v>
      </c>
      <c r="N8927">
        <v>0</v>
      </c>
      <c r="O8927" t="s">
        <v>5579</v>
      </c>
      <c r="R8927">
        <v>0</v>
      </c>
      <c r="S8927" t="s">
        <v>271</v>
      </c>
      <c r="AA8927" t="s">
        <v>5580</v>
      </c>
      <c r="AC8927">
        <v>1</v>
      </c>
      <c r="AE8927">
        <v>1</v>
      </c>
      <c r="AF8927" t="s">
        <v>1003</v>
      </c>
    </row>
    <row r="8928" spans="1:32" hidden="1" x14ac:dyDescent="0.25">
      <c r="A8928" t="str">
        <f t="array" ref="A8928">IF(COUNT(SEARCH(RubriekenHistorisch,CONCATENATE(P8927,U8927,AB8927,AH8927))),"t","f")</f>
        <v>f</v>
      </c>
      <c r="B8928" t="str">
        <f t="shared" si="419"/>
        <v>f</v>
      </c>
      <c r="C8928" t="str">
        <f t="shared" si="420"/>
        <v>f</v>
      </c>
      <c r="D8928" t="str">
        <f t="shared" si="421"/>
        <v>f</v>
      </c>
      <c r="E8928" t="str">
        <f>IF(COUNT(SEARCH({"04.","05.","09.","12."},CONCATENATE(P8927,U8927,AB8927,AH8927))),"t","f")</f>
        <v>f</v>
      </c>
      <c r="F8928" t="str">
        <f t="array" ref="F8928">IF(COUNT(SEARCH(HistorischeRubrieken,CONCATENATE(P8927,U8927,AB8927,AH8927))),"t","f")</f>
        <v>f</v>
      </c>
      <c r="G8928">
        <v>10</v>
      </c>
      <c r="H8928">
        <v>852018</v>
      </c>
      <c r="I8928" t="s">
        <v>5575</v>
      </c>
      <c r="J8928">
        <v>20100302</v>
      </c>
      <c r="K8928">
        <v>20110601</v>
      </c>
      <c r="M8928">
        <v>0</v>
      </c>
      <c r="N8928">
        <v>0</v>
      </c>
      <c r="O8928" t="s">
        <v>5579</v>
      </c>
      <c r="R8928">
        <v>0</v>
      </c>
      <c r="S8928" t="s">
        <v>271</v>
      </c>
      <c r="AA8928" t="s">
        <v>5581</v>
      </c>
      <c r="AC8928">
        <v>1</v>
      </c>
      <c r="AE8928">
        <v>1</v>
      </c>
      <c r="AF8928" t="s">
        <v>1003</v>
      </c>
    </row>
    <row r="8929" spans="1:32" hidden="1" x14ac:dyDescent="0.25">
      <c r="A8929" t="str">
        <f t="array" ref="A8929">IF(COUNT(SEARCH(RubriekenHistorisch,CONCATENATE(P8928,U8928,AB8928,AH8928))),"t","f")</f>
        <v>f</v>
      </c>
      <c r="B8929" t="str">
        <f t="shared" si="419"/>
        <v>f</v>
      </c>
      <c r="C8929" t="str">
        <f t="shared" si="420"/>
        <v>f</v>
      </c>
      <c r="D8929" t="str">
        <f t="shared" si="421"/>
        <v>f</v>
      </c>
      <c r="E8929" t="str">
        <f>IF(COUNT(SEARCH({"04.","05.","09.","12."},CONCATENATE(P8928,U8928,AB8928,AH8928))),"t","f")</f>
        <v>f</v>
      </c>
      <c r="F8929" t="str">
        <f t="array" ref="F8929">IF(COUNT(SEARCH(HistorischeRubrieken,CONCATENATE(P8928,U8928,AB8928,AH8928))),"t","f")</f>
        <v>f</v>
      </c>
      <c r="G8929">
        <v>11</v>
      </c>
      <c r="H8929">
        <v>852018</v>
      </c>
      <c r="I8929" t="s">
        <v>5575</v>
      </c>
      <c r="J8929">
        <v>20110601</v>
      </c>
      <c r="K8929">
        <v>20120115</v>
      </c>
      <c r="M8929">
        <v>0</v>
      </c>
      <c r="N8929">
        <v>0</v>
      </c>
      <c r="O8929" t="s">
        <v>5579</v>
      </c>
      <c r="R8929">
        <v>0</v>
      </c>
      <c r="S8929" t="s">
        <v>271</v>
      </c>
      <c r="AA8929" t="s">
        <v>5582</v>
      </c>
      <c r="AC8929">
        <v>1</v>
      </c>
      <c r="AE8929">
        <v>1</v>
      </c>
      <c r="AF8929" t="s">
        <v>1003</v>
      </c>
    </row>
    <row r="8930" spans="1:32" hidden="1" x14ac:dyDescent="0.25">
      <c r="A8930" t="str">
        <f t="array" ref="A8930">IF(COUNT(SEARCH(RubriekenHistorisch,CONCATENATE(P8929,U8929,AB8929,AH8929))),"t","f")</f>
        <v>f</v>
      </c>
      <c r="B8930" t="str">
        <f t="shared" si="419"/>
        <v>f</v>
      </c>
      <c r="C8930" t="str">
        <f t="shared" si="420"/>
        <v>f</v>
      </c>
      <c r="D8930" t="str">
        <f t="shared" si="421"/>
        <v>f</v>
      </c>
      <c r="E8930" t="str">
        <f>IF(COUNT(SEARCH({"04.","05.","09.","12."},CONCATENATE(P8929,U8929,AB8929,AH8929))),"t","f")</f>
        <v>f</v>
      </c>
      <c r="F8930" t="str">
        <f t="array" ref="F8930">IF(COUNT(SEARCH(HistorischeRubrieken,CONCATENATE(P8929,U8929,AB8929,AH8929))),"t","f")</f>
        <v>f</v>
      </c>
      <c r="G8930">
        <v>12</v>
      </c>
      <c r="H8930">
        <v>852018</v>
      </c>
      <c r="I8930" t="s">
        <v>5575</v>
      </c>
      <c r="J8930">
        <v>20120115</v>
      </c>
      <c r="K8930">
        <v>20120917</v>
      </c>
      <c r="M8930">
        <v>0</v>
      </c>
      <c r="N8930">
        <v>0</v>
      </c>
      <c r="O8930" t="s">
        <v>5583</v>
      </c>
      <c r="R8930">
        <v>0</v>
      </c>
      <c r="S8930" t="s">
        <v>271</v>
      </c>
      <c r="AA8930" t="s">
        <v>5584</v>
      </c>
      <c r="AC8930">
        <v>1</v>
      </c>
      <c r="AE8930">
        <v>1</v>
      </c>
      <c r="AF8930" t="s">
        <v>1003</v>
      </c>
    </row>
    <row r="8931" spans="1:32" hidden="1" x14ac:dyDescent="0.25">
      <c r="A8931" t="str">
        <f t="array" ref="A8931">IF(COUNT(SEARCH(RubriekenHistorisch,CONCATENATE(P8930,U8930,AB8930,AH8930))),"t","f")</f>
        <v>f</v>
      </c>
      <c r="B8931" t="str">
        <f t="shared" si="419"/>
        <v>f</v>
      </c>
      <c r="C8931" t="str">
        <f t="shared" si="420"/>
        <v>f</v>
      </c>
      <c r="D8931" t="str">
        <f t="shared" si="421"/>
        <v>f</v>
      </c>
      <c r="E8931" t="str">
        <f>IF(COUNT(SEARCH({"04.","05.","09.","12."},CONCATENATE(P8930,U8930,AB8930,AH8930))),"t","f")</f>
        <v>f</v>
      </c>
      <c r="F8931" t="str">
        <f t="array" ref="F8931">IF(COUNT(SEARCH(HistorischeRubrieken,CONCATENATE(P8930,U8930,AB8930,AH8930))),"t","f")</f>
        <v>f</v>
      </c>
      <c r="G8931">
        <v>13</v>
      </c>
      <c r="H8931">
        <v>852018</v>
      </c>
      <c r="I8931" t="s">
        <v>5575</v>
      </c>
      <c r="J8931">
        <v>20120917</v>
      </c>
      <c r="K8931">
        <v>20140201</v>
      </c>
      <c r="M8931">
        <v>0</v>
      </c>
      <c r="N8931">
        <v>0</v>
      </c>
      <c r="O8931" t="s">
        <v>5583</v>
      </c>
      <c r="R8931">
        <v>0</v>
      </c>
      <c r="S8931" t="s">
        <v>271</v>
      </c>
      <c r="AA8931" t="s">
        <v>5584</v>
      </c>
      <c r="AC8931">
        <v>1</v>
      </c>
      <c r="AE8931">
        <v>1</v>
      </c>
      <c r="AF8931" t="s">
        <v>1003</v>
      </c>
    </row>
    <row r="8932" spans="1:32" hidden="1" x14ac:dyDescent="0.25">
      <c r="A8932" t="str">
        <f t="array" ref="A8932">IF(COUNT(SEARCH(RubriekenHistorisch,CONCATENATE(P8931,U8931,AB8931,AH8931))),"t","f")</f>
        <v>f</v>
      </c>
      <c r="B8932" t="str">
        <f t="shared" si="419"/>
        <v>f</v>
      </c>
      <c r="C8932" t="str">
        <f t="shared" si="420"/>
        <v>f</v>
      </c>
      <c r="D8932" t="str">
        <f t="shared" si="421"/>
        <v>f</v>
      </c>
      <c r="E8932" t="str">
        <f>IF(COUNT(SEARCH({"04.","05.","09.","12."},CONCATENATE(P8931,U8931,AB8931,AH8931))),"t","f")</f>
        <v>f</v>
      </c>
      <c r="F8932" t="str">
        <f t="array" ref="F8932">IF(COUNT(SEARCH(HistorischeRubrieken,CONCATENATE(P8931,U8931,AB8931,AH8931))),"t","f")</f>
        <v>f</v>
      </c>
      <c r="G8932">
        <v>14</v>
      </c>
      <c r="H8932">
        <v>852018</v>
      </c>
      <c r="I8932" t="s">
        <v>5575</v>
      </c>
      <c r="J8932">
        <v>20140201</v>
      </c>
      <c r="K8932">
        <v>20140301</v>
      </c>
      <c r="M8932">
        <v>0</v>
      </c>
      <c r="N8932">
        <v>0</v>
      </c>
      <c r="O8932" t="s">
        <v>5585</v>
      </c>
      <c r="R8932">
        <v>0</v>
      </c>
      <c r="S8932" t="s">
        <v>271</v>
      </c>
      <c r="AA8932" t="s">
        <v>5586</v>
      </c>
      <c r="AC8932">
        <v>1</v>
      </c>
      <c r="AE8932">
        <v>1</v>
      </c>
      <c r="AF8932" t="s">
        <v>271</v>
      </c>
    </row>
    <row r="8933" spans="1:32" hidden="1" x14ac:dyDescent="0.25">
      <c r="A8933" t="str">
        <f t="array" ref="A8933">IF(COUNT(SEARCH(RubriekenHistorisch,CONCATENATE(P8932,U8932,AB8932,AH8932))),"t","f")</f>
        <v>f</v>
      </c>
      <c r="B8933" t="str">
        <f t="shared" si="419"/>
        <v>f</v>
      </c>
      <c r="C8933" t="str">
        <f t="shared" si="420"/>
        <v>f</v>
      </c>
      <c r="D8933" t="str">
        <f t="shared" si="421"/>
        <v>f</v>
      </c>
      <c r="E8933" t="str">
        <f>IF(COUNT(SEARCH({"04.","05.","09.","12."},CONCATENATE(P8932,U8932,AB8932,AH8932))),"t","f")</f>
        <v>f</v>
      </c>
      <c r="F8933" t="str">
        <f t="array" ref="F8933">IF(COUNT(SEARCH(HistorischeRubrieken,CONCATENATE(P8932,U8932,AB8932,AH8932))),"t","f")</f>
        <v>f</v>
      </c>
      <c r="G8933">
        <v>15</v>
      </c>
      <c r="H8933">
        <v>852018</v>
      </c>
      <c r="I8933" t="s">
        <v>5575</v>
      </c>
      <c r="J8933">
        <v>20140301</v>
      </c>
      <c r="K8933">
        <v>20150201</v>
      </c>
      <c r="M8933">
        <v>0</v>
      </c>
      <c r="N8933">
        <v>0</v>
      </c>
      <c r="O8933" t="s">
        <v>5587</v>
      </c>
      <c r="R8933">
        <v>0</v>
      </c>
      <c r="S8933" t="s">
        <v>271</v>
      </c>
      <c r="AA8933" t="s">
        <v>5588</v>
      </c>
      <c r="AC8933">
        <v>1</v>
      </c>
      <c r="AE8933">
        <v>1</v>
      </c>
      <c r="AF8933" t="s">
        <v>271</v>
      </c>
    </row>
    <row r="8934" spans="1:32" hidden="1" x14ac:dyDescent="0.25">
      <c r="A8934" t="str">
        <f t="array" ref="A8934">IF(COUNT(SEARCH(RubriekenHistorisch,CONCATENATE(P8933,U8933,AB8933,AH8933))),"t","f")</f>
        <v>f</v>
      </c>
      <c r="B8934" t="str">
        <f t="shared" si="419"/>
        <v>f</v>
      </c>
      <c r="C8934" t="str">
        <f t="shared" si="420"/>
        <v>f</v>
      </c>
      <c r="D8934" t="str">
        <f t="shared" si="421"/>
        <v>f</v>
      </c>
      <c r="E8934" t="str">
        <f>IF(COUNT(SEARCH({"04.","05.","09.","12."},CONCATENATE(P8933,U8933,AB8933,AH8933))),"t","f")</f>
        <v>f</v>
      </c>
      <c r="F8934" t="str">
        <f t="array" ref="F8934">IF(COUNT(SEARCH(HistorischeRubrieken,CONCATENATE(P8933,U8933,AB8933,AH8933))),"t","f")</f>
        <v>f</v>
      </c>
      <c r="G8934">
        <v>16</v>
      </c>
      <c r="H8934">
        <v>852018</v>
      </c>
      <c r="I8934" t="s">
        <v>5575</v>
      </c>
      <c r="J8934">
        <v>20150201</v>
      </c>
      <c r="K8934">
        <v>20150215</v>
      </c>
      <c r="M8934">
        <v>0</v>
      </c>
      <c r="N8934">
        <v>0</v>
      </c>
      <c r="O8934" t="s">
        <v>5587</v>
      </c>
      <c r="R8934">
        <v>0</v>
      </c>
      <c r="S8934" t="s">
        <v>271</v>
      </c>
      <c r="T8934" t="s">
        <v>5587</v>
      </c>
      <c r="U8934" t="s">
        <v>5573</v>
      </c>
      <c r="V8934">
        <v>0</v>
      </c>
      <c r="W8934">
        <v>1</v>
      </c>
      <c r="X8934">
        <v>20150211</v>
      </c>
      <c r="Y8934">
        <v>0</v>
      </c>
      <c r="Z8934" t="s">
        <v>1003</v>
      </c>
      <c r="AA8934" t="s">
        <v>5588</v>
      </c>
      <c r="AC8934">
        <v>1</v>
      </c>
      <c r="AE8934">
        <v>1</v>
      </c>
      <c r="AF8934" t="s">
        <v>271</v>
      </c>
    </row>
    <row r="8935" spans="1:32" x14ac:dyDescent="0.25">
      <c r="A8935" t="str">
        <f t="array" ref="A8935">IF(COUNT(SEARCH(RubriekenHistorisch,CONCATENATE(P8934,U8934,AB8934,AH8934))),"t","f")</f>
        <v>f</v>
      </c>
      <c r="B8935" t="str">
        <f t="shared" si="419"/>
        <v>f</v>
      </c>
      <c r="C8935" t="str">
        <f t="shared" si="420"/>
        <v>t</v>
      </c>
      <c r="D8935" t="str">
        <f t="shared" si="421"/>
        <v>f</v>
      </c>
      <c r="E8935" t="str">
        <f>IF(COUNT(SEARCH({"04.","05.","09.","12."},CONCATENATE(P8934,U8934,AB8934,AH8934))),"t","f")</f>
        <v>f</v>
      </c>
      <c r="F8935" t="str">
        <f t="array" ref="F8935">IF(COUNT(SEARCH(HistorischeRubrieken,CONCATENATE(P8934,U8934,AB8934,AH8934))),"t","f")</f>
        <v>f</v>
      </c>
      <c r="G8935">
        <v>17</v>
      </c>
      <c r="H8935">
        <v>852018</v>
      </c>
      <c r="I8935" t="s">
        <v>5575</v>
      </c>
      <c r="J8935">
        <v>20150215</v>
      </c>
      <c r="M8935">
        <v>0</v>
      </c>
      <c r="N8935">
        <v>0</v>
      </c>
      <c r="O8935" t="s">
        <v>5587</v>
      </c>
      <c r="R8935">
        <v>0</v>
      </c>
      <c r="S8935" t="s">
        <v>271</v>
      </c>
      <c r="T8935" t="s">
        <v>5587</v>
      </c>
      <c r="U8935" t="s">
        <v>5573</v>
      </c>
      <c r="V8935">
        <v>0</v>
      </c>
      <c r="W8935">
        <v>1</v>
      </c>
      <c r="X8935">
        <v>20150217</v>
      </c>
      <c r="Y8935">
        <v>0</v>
      </c>
      <c r="Z8935" t="s">
        <v>1003</v>
      </c>
      <c r="AA8935" t="s">
        <v>5588</v>
      </c>
      <c r="AC8935">
        <v>1</v>
      </c>
      <c r="AE8935">
        <v>1</v>
      </c>
      <c r="AF8935" t="s">
        <v>271</v>
      </c>
    </row>
    <row r="8936" spans="1:32" hidden="1" x14ac:dyDescent="0.25">
      <c r="A8936" t="str">
        <f t="array" ref="A8936">IF(COUNT(SEARCH(RubriekenHistorisch,CONCATENATE(P8935,U8935,AB8935,AH8935))),"t","f")</f>
        <v>f</v>
      </c>
      <c r="B8936" t="str">
        <f t="shared" si="419"/>
        <v>f</v>
      </c>
      <c r="C8936" t="str">
        <f t="shared" si="420"/>
        <v>t</v>
      </c>
      <c r="D8936" t="str">
        <f t="shared" si="421"/>
        <v>f</v>
      </c>
      <c r="E8936" t="str">
        <f>IF(COUNT(SEARCH({"04.","05.","09.","12."},CONCATENATE(P8935,U8935,AB8935,AH8935))),"t","f")</f>
        <v>f</v>
      </c>
      <c r="F8936" t="str">
        <f t="array" ref="F8936">IF(COUNT(SEARCH(HistorischeRubrieken,CONCATENATE(P8935,U8935,AB8935,AH8935))),"t","f")</f>
        <v>f</v>
      </c>
      <c r="G8936">
        <v>1</v>
      </c>
      <c r="H8936">
        <v>852019</v>
      </c>
      <c r="I8936" t="s">
        <v>5589</v>
      </c>
      <c r="J8936">
        <v>19980701</v>
      </c>
      <c r="K8936">
        <v>19990301</v>
      </c>
      <c r="M8936">
        <v>0</v>
      </c>
      <c r="N8936">
        <v>0</v>
      </c>
      <c r="T8936" t="s">
        <v>5043</v>
      </c>
      <c r="U8936" t="s">
        <v>5590</v>
      </c>
      <c r="V8936">
        <v>0</v>
      </c>
      <c r="W8936">
        <v>0</v>
      </c>
      <c r="X8936">
        <v>19980724</v>
      </c>
      <c r="Y8936">
        <v>0</v>
      </c>
      <c r="Z8936" t="s">
        <v>271</v>
      </c>
    </row>
    <row r="8937" spans="1:32" hidden="1" x14ac:dyDescent="0.25">
      <c r="A8937" t="str">
        <f t="array" ref="A8937">IF(COUNT(SEARCH(RubriekenHistorisch,CONCATENATE(P8936,U8936,AB8936,AH8936))),"t","f")</f>
        <v>f</v>
      </c>
      <c r="B8937" t="str">
        <f t="shared" si="419"/>
        <v>f</v>
      </c>
      <c r="C8937" t="str">
        <f t="shared" si="420"/>
        <v>t</v>
      </c>
      <c r="D8937" t="str">
        <f t="shared" si="421"/>
        <v>f</v>
      </c>
      <c r="E8937" t="str">
        <f>IF(COUNT(SEARCH({"04.","05.","09.","12."},CONCATENATE(P8936,U8936,AB8936,AH8936))),"t","f")</f>
        <v>t</v>
      </c>
      <c r="F8937" t="str">
        <f t="array" ref="F8937">IF(COUNT(SEARCH(HistorischeRubrieken,CONCATENATE(P8936,U8936,AB8936,AH8936))),"t","f")</f>
        <v>f</v>
      </c>
      <c r="G8937">
        <v>1</v>
      </c>
      <c r="H8937">
        <v>852028</v>
      </c>
      <c r="I8937" t="s">
        <v>5591</v>
      </c>
      <c r="J8937">
        <v>20091101</v>
      </c>
      <c r="K8937">
        <v>20111101</v>
      </c>
      <c r="M8937">
        <v>0</v>
      </c>
      <c r="N8937">
        <v>0</v>
      </c>
      <c r="T8937" t="s">
        <v>5592</v>
      </c>
      <c r="U8937" t="s">
        <v>5573</v>
      </c>
      <c r="V8937">
        <v>0</v>
      </c>
      <c r="W8937">
        <v>1</v>
      </c>
      <c r="X8937">
        <v>20091125</v>
      </c>
      <c r="Y8937">
        <v>0</v>
      </c>
      <c r="Z8937" t="s">
        <v>1003</v>
      </c>
    </row>
    <row r="8938" spans="1:32" hidden="1" x14ac:dyDescent="0.25">
      <c r="A8938" t="str">
        <f t="array" ref="A8938">IF(COUNT(SEARCH(RubriekenHistorisch,CONCATENATE(P8937,U8937,AB8937,AH8937))),"t","f")</f>
        <v>f</v>
      </c>
      <c r="B8938" t="str">
        <f t="shared" si="419"/>
        <v>f</v>
      </c>
      <c r="C8938" t="str">
        <f t="shared" si="420"/>
        <v>t</v>
      </c>
      <c r="D8938" t="str">
        <f t="shared" si="421"/>
        <v>f</v>
      </c>
      <c r="E8938" t="str">
        <f>IF(COUNT(SEARCH({"04.","05.","09.","12."},CONCATENATE(P8937,U8937,AB8937,AH8937))),"t","f")</f>
        <v>f</v>
      </c>
      <c r="F8938" t="str">
        <f t="array" ref="F8938">IF(COUNT(SEARCH(HistorischeRubrieken,CONCATENATE(P8937,U8937,AB8937,AH8937))),"t","f")</f>
        <v>f</v>
      </c>
      <c r="G8938">
        <v>2</v>
      </c>
      <c r="H8938">
        <v>852028</v>
      </c>
      <c r="I8938" t="s">
        <v>5591</v>
      </c>
      <c r="J8938">
        <v>20111101</v>
      </c>
      <c r="K8938">
        <v>20120901</v>
      </c>
      <c r="M8938">
        <v>0</v>
      </c>
      <c r="N8938">
        <v>0</v>
      </c>
      <c r="T8938" t="s">
        <v>5593</v>
      </c>
      <c r="U8938" t="s">
        <v>5573</v>
      </c>
      <c r="V8938">
        <v>0</v>
      </c>
      <c r="W8938">
        <v>1</v>
      </c>
      <c r="X8938">
        <v>20111101</v>
      </c>
      <c r="Y8938">
        <v>0</v>
      </c>
      <c r="Z8938" t="s">
        <v>1003</v>
      </c>
    </row>
    <row r="8939" spans="1:32" hidden="1" x14ac:dyDescent="0.25">
      <c r="A8939" t="str">
        <f t="array" ref="A8939">IF(COUNT(SEARCH(RubriekenHistorisch,CONCATENATE(P8938,U8938,AB8938,AH8938))),"t","f")</f>
        <v>f</v>
      </c>
      <c r="B8939" t="str">
        <f t="shared" si="419"/>
        <v>f</v>
      </c>
      <c r="C8939" t="str">
        <f t="shared" si="420"/>
        <v>t</v>
      </c>
      <c r="D8939" t="str">
        <f t="shared" si="421"/>
        <v>f</v>
      </c>
      <c r="E8939" t="str">
        <f>IF(COUNT(SEARCH({"04.","05.","09.","12."},CONCATENATE(P8938,U8938,AB8938,AH8938))),"t","f")</f>
        <v>f</v>
      </c>
      <c r="F8939" t="str">
        <f t="array" ref="F8939">IF(COUNT(SEARCH(HistorischeRubrieken,CONCATENATE(P8938,U8938,AB8938,AH8938))),"t","f")</f>
        <v>f</v>
      </c>
      <c r="G8939">
        <v>1</v>
      </c>
      <c r="H8939">
        <v>852102</v>
      </c>
      <c r="I8939" t="s">
        <v>5594</v>
      </c>
      <c r="J8939">
        <v>19920515</v>
      </c>
      <c r="K8939">
        <v>19921201</v>
      </c>
      <c r="M8939">
        <v>0</v>
      </c>
      <c r="N8939">
        <v>0</v>
      </c>
      <c r="O8939" t="s">
        <v>5595</v>
      </c>
      <c r="P8939" t="s">
        <v>5596</v>
      </c>
      <c r="Q8939" t="s">
        <v>5597</v>
      </c>
      <c r="R8939">
        <v>0</v>
      </c>
      <c r="S8939" t="s">
        <v>271</v>
      </c>
      <c r="U8939" t="s">
        <v>5598</v>
      </c>
      <c r="V8939">
        <v>1</v>
      </c>
      <c r="W8939">
        <v>1</v>
      </c>
      <c r="X8939">
        <v>19920315</v>
      </c>
      <c r="Y8939">
        <v>3</v>
      </c>
      <c r="Z8939" t="s">
        <v>1003</v>
      </c>
    </row>
    <row r="8940" spans="1:32" hidden="1" x14ac:dyDescent="0.25">
      <c r="A8940" t="str">
        <f t="array" ref="A8940">IF(COUNT(SEARCH(RubriekenHistorisch,CONCATENATE(P8939,U8939,AB8939,AH8939))),"t","f")</f>
        <v>f</v>
      </c>
      <c r="B8940" t="str">
        <f t="shared" si="419"/>
        <v>f</v>
      </c>
      <c r="C8940" t="str">
        <f t="shared" si="420"/>
        <v>t</v>
      </c>
      <c r="D8940" t="str">
        <f t="shared" si="421"/>
        <v>t</v>
      </c>
      <c r="E8940" t="str">
        <f>IF(COUNT(SEARCH({"04.","05.","09.","12."},CONCATENATE(P8939,U8939,AB8939,AH8939))),"t","f")</f>
        <v>f</v>
      </c>
      <c r="F8940" t="str">
        <f t="array" ref="F8940">IF(COUNT(SEARCH(HistorischeRubrieken,CONCATENATE(P8939,U8939,AB8939,AH8939))),"t","f")</f>
        <v>f</v>
      </c>
      <c r="G8940">
        <v>2</v>
      </c>
      <c r="H8940">
        <v>852102</v>
      </c>
      <c r="I8940" t="s">
        <v>5594</v>
      </c>
      <c r="J8940">
        <v>19921201</v>
      </c>
      <c r="K8940">
        <v>19960101</v>
      </c>
      <c r="M8940">
        <v>0</v>
      </c>
      <c r="N8940">
        <v>0</v>
      </c>
      <c r="O8940" t="s">
        <v>5599</v>
      </c>
      <c r="P8940" t="s">
        <v>5600</v>
      </c>
      <c r="Q8940" t="s">
        <v>5601</v>
      </c>
      <c r="R8940">
        <v>0</v>
      </c>
      <c r="S8940" t="s">
        <v>271</v>
      </c>
      <c r="U8940" t="s">
        <v>5602</v>
      </c>
      <c r="V8940">
        <v>1</v>
      </c>
      <c r="W8940">
        <v>1</v>
      </c>
      <c r="X8940">
        <v>19920315</v>
      </c>
      <c r="Y8940">
        <v>3</v>
      </c>
      <c r="Z8940" t="s">
        <v>1003</v>
      </c>
      <c r="AA8940" t="s">
        <v>5595</v>
      </c>
      <c r="AC8940">
        <v>1</v>
      </c>
      <c r="AE8940">
        <v>1</v>
      </c>
      <c r="AF8940" t="s">
        <v>271</v>
      </c>
    </row>
    <row r="8941" spans="1:32" hidden="1" x14ac:dyDescent="0.25">
      <c r="A8941" t="str">
        <f t="array" ref="A8941">IF(COUNT(SEARCH(RubriekenHistorisch,CONCATENATE(P8940,U8940,AB8940,AH8940))),"t","f")</f>
        <v>f</v>
      </c>
      <c r="B8941" t="str">
        <f t="shared" si="419"/>
        <v>f</v>
      </c>
      <c r="C8941" t="str">
        <f t="shared" si="420"/>
        <v>t</v>
      </c>
      <c r="D8941" t="str">
        <f t="shared" si="421"/>
        <v>t</v>
      </c>
      <c r="E8941" t="str">
        <f>IF(COUNT(SEARCH({"04.","05.","09.","12."},CONCATENATE(P8940,U8940,AB8940,AH8940))),"t","f")</f>
        <v>f</v>
      </c>
      <c r="F8941" t="str">
        <f t="array" ref="F8941">IF(COUNT(SEARCH(HistorischeRubrieken,CONCATENATE(P8940,U8940,AB8940,AH8940))),"t","f")</f>
        <v>t</v>
      </c>
      <c r="G8941">
        <v>3</v>
      </c>
      <c r="H8941">
        <v>852102</v>
      </c>
      <c r="I8941" t="s">
        <v>5594</v>
      </c>
      <c r="J8941">
        <v>19960101</v>
      </c>
      <c r="K8941">
        <v>19970501</v>
      </c>
      <c r="M8941">
        <v>0</v>
      </c>
      <c r="N8941">
        <v>0</v>
      </c>
      <c r="O8941" t="s">
        <v>5603</v>
      </c>
      <c r="P8941" t="s">
        <v>5604</v>
      </c>
      <c r="Q8941" t="s">
        <v>5605</v>
      </c>
      <c r="R8941">
        <v>0</v>
      </c>
      <c r="S8941" t="s">
        <v>271</v>
      </c>
      <c r="U8941" t="s">
        <v>5606</v>
      </c>
      <c r="V8941">
        <v>1</v>
      </c>
      <c r="W8941">
        <v>1</v>
      </c>
      <c r="X8941">
        <v>19960315</v>
      </c>
      <c r="Y8941">
        <v>12</v>
      </c>
      <c r="Z8941" t="s">
        <v>1003</v>
      </c>
      <c r="AA8941" t="s">
        <v>5607</v>
      </c>
      <c r="AC8941">
        <v>1</v>
      </c>
      <c r="AE8941">
        <v>1</v>
      </c>
      <c r="AF8941" t="s">
        <v>271</v>
      </c>
    </row>
    <row r="8942" spans="1:32" hidden="1" x14ac:dyDescent="0.25">
      <c r="A8942" t="str">
        <f t="array" ref="A8942">IF(COUNT(SEARCH(RubriekenHistorisch,CONCATENATE(P8941,U8941,AB8941,AH8941))),"t","f")</f>
        <v>f</v>
      </c>
      <c r="B8942" t="str">
        <f t="shared" si="419"/>
        <v>f</v>
      </c>
      <c r="C8942" t="str">
        <f t="shared" si="420"/>
        <v>f</v>
      </c>
      <c r="D8942" t="str">
        <f t="shared" si="421"/>
        <v>t</v>
      </c>
      <c r="E8942" t="str">
        <f>IF(COUNT(SEARCH({"04.","05.","09.","12."},CONCATENATE(P8941,U8941,AB8941,AH8941))),"t","f")</f>
        <v>f</v>
      </c>
      <c r="F8942" t="str">
        <f t="array" ref="F8942">IF(COUNT(SEARCH(HistorischeRubrieken,CONCATENATE(P8941,U8941,AB8941,AH8941))),"t","f")</f>
        <v>t</v>
      </c>
      <c r="G8942">
        <v>4</v>
      </c>
      <c r="H8942">
        <v>852102</v>
      </c>
      <c r="I8942" t="s">
        <v>5608</v>
      </c>
      <c r="J8942">
        <v>19970501</v>
      </c>
      <c r="K8942">
        <v>19970801</v>
      </c>
      <c r="M8942">
        <v>0</v>
      </c>
      <c r="N8942">
        <v>0</v>
      </c>
      <c r="O8942" t="s">
        <v>5609</v>
      </c>
      <c r="P8942" t="s">
        <v>5604</v>
      </c>
      <c r="Q8942" t="s">
        <v>5605</v>
      </c>
      <c r="R8942">
        <v>0</v>
      </c>
      <c r="S8942" t="s">
        <v>271</v>
      </c>
      <c r="U8942" t="s">
        <v>5606</v>
      </c>
      <c r="V8942">
        <v>1</v>
      </c>
      <c r="W8942">
        <v>1</v>
      </c>
      <c r="X8942">
        <v>19960315</v>
      </c>
      <c r="Y8942">
        <v>12</v>
      </c>
      <c r="Z8942" t="s">
        <v>1003</v>
      </c>
      <c r="AA8942" t="s">
        <v>5610</v>
      </c>
      <c r="AC8942">
        <v>1</v>
      </c>
      <c r="AE8942">
        <v>1</v>
      </c>
      <c r="AF8942" t="s">
        <v>271</v>
      </c>
    </row>
    <row r="8943" spans="1:32" hidden="1" x14ac:dyDescent="0.25">
      <c r="A8943" t="str">
        <f t="array" ref="A8943">IF(COUNT(SEARCH(RubriekenHistorisch,CONCATENATE(P8942,U8942,AB8942,AH8942))),"t","f")</f>
        <v>f</v>
      </c>
      <c r="B8943" t="str">
        <f t="shared" si="419"/>
        <v>f</v>
      </c>
      <c r="C8943" t="str">
        <f t="shared" si="420"/>
        <v>f</v>
      </c>
      <c r="D8943" t="str">
        <f t="shared" si="421"/>
        <v>t</v>
      </c>
      <c r="E8943" t="str">
        <f>IF(COUNT(SEARCH({"04.","05.","09.","12."},CONCATENATE(P8942,U8942,AB8942,AH8942))),"t","f")</f>
        <v>f</v>
      </c>
      <c r="F8943" t="str">
        <f t="array" ref="F8943">IF(COUNT(SEARCH(HistorischeRubrieken,CONCATENATE(P8942,U8942,AB8942,AH8942))),"t","f")</f>
        <v>t</v>
      </c>
      <c r="G8943">
        <v>5</v>
      </c>
      <c r="H8943">
        <v>852102</v>
      </c>
      <c r="I8943" t="s">
        <v>5608</v>
      </c>
      <c r="J8943">
        <v>19970801</v>
      </c>
      <c r="K8943">
        <v>19980501</v>
      </c>
      <c r="M8943">
        <v>0</v>
      </c>
      <c r="N8943">
        <v>0</v>
      </c>
      <c r="O8943" t="s">
        <v>5609</v>
      </c>
      <c r="P8943" t="s">
        <v>5611</v>
      </c>
      <c r="Q8943" t="s">
        <v>5612</v>
      </c>
      <c r="R8943">
        <v>0</v>
      </c>
      <c r="S8943" t="s">
        <v>271</v>
      </c>
      <c r="U8943" t="s">
        <v>5606</v>
      </c>
      <c r="V8943">
        <v>1</v>
      </c>
      <c r="W8943">
        <v>1</v>
      </c>
      <c r="X8943">
        <v>19960315</v>
      </c>
      <c r="Y8943">
        <v>12</v>
      </c>
      <c r="Z8943" t="s">
        <v>1003</v>
      </c>
      <c r="AA8943" t="s">
        <v>5613</v>
      </c>
      <c r="AC8943">
        <v>1</v>
      </c>
      <c r="AD8943">
        <v>852102</v>
      </c>
      <c r="AE8943">
        <v>1</v>
      </c>
      <c r="AF8943" t="s">
        <v>271</v>
      </c>
    </row>
    <row r="8944" spans="1:32" hidden="1" x14ac:dyDescent="0.25">
      <c r="A8944" t="str">
        <f t="array" ref="A8944">IF(COUNT(SEARCH(RubriekenHistorisch,CONCATENATE(P8943,U8943,AB8943,AH8943))),"t","f")</f>
        <v>f</v>
      </c>
      <c r="B8944" t="str">
        <f t="shared" si="419"/>
        <v>f</v>
      </c>
      <c r="C8944" t="str">
        <f t="shared" si="420"/>
        <v>f</v>
      </c>
      <c r="D8944" t="str">
        <f t="shared" si="421"/>
        <v>t</v>
      </c>
      <c r="E8944" t="str">
        <f>IF(COUNT(SEARCH({"04.","05.","09.","12."},CONCATENATE(P8943,U8943,AB8943,AH8943))),"t","f")</f>
        <v>t</v>
      </c>
      <c r="F8944" t="str">
        <f t="array" ref="F8944">IF(COUNT(SEARCH(HistorischeRubrieken,CONCATENATE(P8943,U8943,AB8943,AH8943))),"t","f")</f>
        <v>t</v>
      </c>
      <c r="G8944">
        <v>6</v>
      </c>
      <c r="H8944">
        <v>852102</v>
      </c>
      <c r="I8944" t="s">
        <v>5608</v>
      </c>
      <c r="J8944">
        <v>19980501</v>
      </c>
      <c r="K8944">
        <v>20010201</v>
      </c>
      <c r="M8944">
        <v>0</v>
      </c>
      <c r="N8944">
        <v>0</v>
      </c>
      <c r="O8944" t="s">
        <v>5609</v>
      </c>
      <c r="P8944" t="s">
        <v>5611</v>
      </c>
      <c r="Q8944" t="s">
        <v>5612</v>
      </c>
      <c r="R8944">
        <v>0</v>
      </c>
      <c r="S8944" t="s">
        <v>271</v>
      </c>
      <c r="U8944" t="s">
        <v>5606</v>
      </c>
      <c r="V8944">
        <v>1</v>
      </c>
      <c r="W8944">
        <v>1</v>
      </c>
      <c r="X8944">
        <v>19960315</v>
      </c>
      <c r="Y8944">
        <v>12</v>
      </c>
      <c r="Z8944" t="s">
        <v>1003</v>
      </c>
      <c r="AA8944" t="s">
        <v>5614</v>
      </c>
      <c r="AC8944">
        <v>1</v>
      </c>
      <c r="AD8944">
        <v>852102</v>
      </c>
      <c r="AE8944">
        <v>1</v>
      </c>
      <c r="AF8944" t="s">
        <v>271</v>
      </c>
    </row>
    <row r="8945" spans="1:32" hidden="1" x14ac:dyDescent="0.25">
      <c r="A8945" t="str">
        <f t="array" ref="A8945">IF(COUNT(SEARCH(RubriekenHistorisch,CONCATENATE(P8944,U8944,AB8944,AH8944))),"t","f")</f>
        <v>f</v>
      </c>
      <c r="B8945" t="str">
        <f t="shared" si="419"/>
        <v>f</v>
      </c>
      <c r="C8945" t="str">
        <f t="shared" si="420"/>
        <v>f</v>
      </c>
      <c r="D8945" t="str">
        <f t="shared" si="421"/>
        <v>t</v>
      </c>
      <c r="E8945" t="str">
        <f>IF(COUNT(SEARCH({"04.","05.","09.","12."},CONCATENATE(P8944,U8944,AB8944,AH8944))),"t","f")</f>
        <v>t</v>
      </c>
      <c r="F8945" t="str">
        <f t="array" ref="F8945">IF(COUNT(SEARCH(HistorischeRubrieken,CONCATENATE(P8944,U8944,AB8944,AH8944))),"t","f")</f>
        <v>t</v>
      </c>
      <c r="G8945">
        <v>7</v>
      </c>
      <c r="H8945">
        <v>852102</v>
      </c>
      <c r="I8945" t="s">
        <v>5608</v>
      </c>
      <c r="J8945">
        <v>20010201</v>
      </c>
      <c r="K8945">
        <v>20010401</v>
      </c>
      <c r="M8945">
        <v>0</v>
      </c>
      <c r="N8945">
        <v>0</v>
      </c>
      <c r="O8945" t="s">
        <v>5615</v>
      </c>
      <c r="P8945" t="s">
        <v>5611</v>
      </c>
      <c r="Q8945" t="s">
        <v>5612</v>
      </c>
      <c r="R8945">
        <v>0</v>
      </c>
      <c r="S8945" t="s">
        <v>271</v>
      </c>
      <c r="U8945" t="s">
        <v>5606</v>
      </c>
      <c r="V8945">
        <v>1</v>
      </c>
      <c r="W8945">
        <v>1</v>
      </c>
      <c r="X8945">
        <v>19960315</v>
      </c>
      <c r="Y8945">
        <v>12</v>
      </c>
      <c r="Z8945" t="s">
        <v>1003</v>
      </c>
      <c r="AA8945" t="s">
        <v>5616</v>
      </c>
      <c r="AC8945">
        <v>1</v>
      </c>
      <c r="AD8945">
        <v>852102</v>
      </c>
      <c r="AE8945">
        <v>1</v>
      </c>
      <c r="AF8945" t="s">
        <v>271</v>
      </c>
    </row>
    <row r="8946" spans="1:32" hidden="1" x14ac:dyDescent="0.25">
      <c r="A8946" t="str">
        <f t="array" ref="A8946">IF(COUNT(SEARCH(RubriekenHistorisch,CONCATENATE(P8945,U8945,AB8945,AH8945))),"t","f")</f>
        <v>f</v>
      </c>
      <c r="B8946" t="str">
        <f t="shared" si="419"/>
        <v>f</v>
      </c>
      <c r="C8946" t="str">
        <f t="shared" si="420"/>
        <v>f</v>
      </c>
      <c r="D8946" t="str">
        <f t="shared" si="421"/>
        <v>t</v>
      </c>
      <c r="E8946" t="str">
        <f>IF(COUNT(SEARCH({"04.","05.","09.","12."},CONCATENATE(P8945,U8945,AB8945,AH8945))),"t","f")</f>
        <v>t</v>
      </c>
      <c r="F8946" t="str">
        <f t="array" ref="F8946">IF(COUNT(SEARCH(HistorischeRubrieken,CONCATENATE(P8945,U8945,AB8945,AH8945))),"t","f")</f>
        <v>t</v>
      </c>
      <c r="G8946">
        <v>8</v>
      </c>
      <c r="H8946">
        <v>852102</v>
      </c>
      <c r="I8946" t="s">
        <v>5608</v>
      </c>
      <c r="J8946">
        <v>20010401</v>
      </c>
      <c r="K8946">
        <v>20020301</v>
      </c>
      <c r="M8946">
        <v>0</v>
      </c>
      <c r="N8946">
        <v>0</v>
      </c>
      <c r="O8946" t="s">
        <v>5615</v>
      </c>
      <c r="P8946" t="s">
        <v>5617</v>
      </c>
      <c r="Q8946" t="s">
        <v>5612</v>
      </c>
      <c r="R8946">
        <v>0</v>
      </c>
      <c r="S8946" t="s">
        <v>271</v>
      </c>
      <c r="U8946" t="s">
        <v>5606</v>
      </c>
      <c r="V8946">
        <v>1</v>
      </c>
      <c r="W8946">
        <v>1</v>
      </c>
      <c r="X8946">
        <v>20020315</v>
      </c>
      <c r="Y8946">
        <v>12</v>
      </c>
      <c r="Z8946" t="s">
        <v>1003</v>
      </c>
      <c r="AA8946" t="s">
        <v>5616</v>
      </c>
      <c r="AC8946">
        <v>1</v>
      </c>
      <c r="AD8946">
        <v>852102</v>
      </c>
      <c r="AE8946">
        <v>1</v>
      </c>
      <c r="AF8946" t="s">
        <v>271</v>
      </c>
    </row>
    <row r="8947" spans="1:32" hidden="1" x14ac:dyDescent="0.25">
      <c r="A8947" t="str">
        <f t="array" ref="A8947">IF(COUNT(SEARCH(RubriekenHistorisch,CONCATENATE(P8946,U8946,AB8946,AH8946))),"t","f")</f>
        <v>f</v>
      </c>
      <c r="B8947" t="str">
        <f t="shared" si="419"/>
        <v>f</v>
      </c>
      <c r="C8947" t="str">
        <f t="shared" si="420"/>
        <v>f</v>
      </c>
      <c r="D8947" t="str">
        <f t="shared" si="421"/>
        <v>t</v>
      </c>
      <c r="E8947" t="str">
        <f>IF(COUNT(SEARCH({"04.","05.","09.","12."},CONCATENATE(P8946,U8946,AB8946,AH8946))),"t","f")</f>
        <v>t</v>
      </c>
      <c r="F8947" t="str">
        <f t="array" ref="F8947">IF(COUNT(SEARCH(HistorischeRubrieken,CONCATENATE(P8946,U8946,AB8946,AH8946))),"t","f")</f>
        <v>t</v>
      </c>
      <c r="G8947">
        <v>9</v>
      </c>
      <c r="H8947">
        <v>852102</v>
      </c>
      <c r="I8947" t="s">
        <v>5608</v>
      </c>
      <c r="J8947">
        <v>20020301</v>
      </c>
      <c r="K8947">
        <v>20050301</v>
      </c>
      <c r="M8947">
        <v>0</v>
      </c>
      <c r="N8947">
        <v>0</v>
      </c>
      <c r="O8947" t="s">
        <v>5615</v>
      </c>
      <c r="P8947" t="s">
        <v>5617</v>
      </c>
      <c r="Q8947" t="s">
        <v>5612</v>
      </c>
      <c r="R8947">
        <v>0</v>
      </c>
      <c r="S8947" t="s">
        <v>271</v>
      </c>
      <c r="U8947" t="s">
        <v>5606</v>
      </c>
      <c r="V8947">
        <v>1</v>
      </c>
      <c r="W8947">
        <v>1</v>
      </c>
      <c r="X8947">
        <v>20020315</v>
      </c>
      <c r="Y8947">
        <v>12</v>
      </c>
      <c r="Z8947" t="s">
        <v>271</v>
      </c>
      <c r="AA8947" t="s">
        <v>5616</v>
      </c>
      <c r="AC8947">
        <v>1</v>
      </c>
      <c r="AD8947">
        <v>852102</v>
      </c>
      <c r="AE8947">
        <v>1</v>
      </c>
      <c r="AF8947" t="s">
        <v>271</v>
      </c>
    </row>
    <row r="8948" spans="1:32" hidden="1" x14ac:dyDescent="0.25">
      <c r="A8948" t="str">
        <f t="array" ref="A8948">IF(COUNT(SEARCH(RubriekenHistorisch,CONCATENATE(P8947,U8947,AB8947,AH8947))),"t","f")</f>
        <v>f</v>
      </c>
      <c r="B8948" t="str">
        <f t="shared" si="419"/>
        <v>f</v>
      </c>
      <c r="C8948" t="str">
        <f t="shared" si="420"/>
        <v>f</v>
      </c>
      <c r="D8948" t="str">
        <f t="shared" si="421"/>
        <v>t</v>
      </c>
      <c r="E8948" t="str">
        <f>IF(COUNT(SEARCH({"04.","05.","09.","12."},CONCATENATE(P8947,U8947,AB8947,AH8947))),"t","f")</f>
        <v>t</v>
      </c>
      <c r="F8948" t="str">
        <f t="array" ref="F8948">IF(COUNT(SEARCH(HistorischeRubrieken,CONCATENATE(P8947,U8947,AB8947,AH8947))),"t","f")</f>
        <v>t</v>
      </c>
      <c r="G8948">
        <v>10</v>
      </c>
      <c r="H8948">
        <v>852102</v>
      </c>
      <c r="I8948" t="s">
        <v>5608</v>
      </c>
      <c r="J8948">
        <v>20050301</v>
      </c>
      <c r="K8948">
        <v>20051201</v>
      </c>
      <c r="M8948">
        <v>0</v>
      </c>
      <c r="N8948">
        <v>0</v>
      </c>
      <c r="O8948" t="s">
        <v>5615</v>
      </c>
      <c r="P8948" t="s">
        <v>5618</v>
      </c>
      <c r="Q8948" t="s">
        <v>5612</v>
      </c>
      <c r="R8948">
        <v>0</v>
      </c>
      <c r="S8948" t="s">
        <v>271</v>
      </c>
      <c r="U8948" t="s">
        <v>5606</v>
      </c>
      <c r="V8948">
        <v>1</v>
      </c>
      <c r="W8948">
        <v>1</v>
      </c>
      <c r="X8948">
        <v>20020315</v>
      </c>
      <c r="Y8948">
        <v>12</v>
      </c>
      <c r="Z8948" t="s">
        <v>271</v>
      </c>
      <c r="AA8948" t="s">
        <v>5616</v>
      </c>
      <c r="AC8948">
        <v>1</v>
      </c>
      <c r="AD8948">
        <v>852102</v>
      </c>
      <c r="AE8948">
        <v>1</v>
      </c>
      <c r="AF8948" t="s">
        <v>271</v>
      </c>
    </row>
    <row r="8949" spans="1:32" hidden="1" x14ac:dyDescent="0.25">
      <c r="A8949" t="str">
        <f t="array" ref="A8949">IF(COUNT(SEARCH(RubriekenHistorisch,CONCATENATE(P8948,U8948,AB8948,AH8948))),"t","f")</f>
        <v>f</v>
      </c>
      <c r="B8949" t="str">
        <f t="shared" si="419"/>
        <v>f</v>
      </c>
      <c r="C8949" t="str">
        <f t="shared" si="420"/>
        <v>f</v>
      </c>
      <c r="D8949" t="str">
        <f t="shared" si="421"/>
        <v>t</v>
      </c>
      <c r="E8949" t="str">
        <f>IF(COUNT(SEARCH({"04.","05.","09.","12."},CONCATENATE(P8948,U8948,AB8948,AH8948))),"t","f")</f>
        <v>t</v>
      </c>
      <c r="F8949" t="str">
        <f t="array" ref="F8949">IF(COUNT(SEARCH(HistorischeRubrieken,CONCATENATE(P8948,U8948,AB8948,AH8948))),"t","f")</f>
        <v>t</v>
      </c>
      <c r="G8949">
        <v>11</v>
      </c>
      <c r="H8949">
        <v>852102</v>
      </c>
      <c r="I8949" t="s">
        <v>5608</v>
      </c>
      <c r="J8949">
        <v>20051201</v>
      </c>
      <c r="K8949">
        <v>20060901</v>
      </c>
      <c r="M8949">
        <v>0</v>
      </c>
      <c r="N8949">
        <v>0</v>
      </c>
      <c r="O8949" t="s">
        <v>5619</v>
      </c>
      <c r="P8949" t="s">
        <v>5620</v>
      </c>
      <c r="Q8949" t="s">
        <v>5621</v>
      </c>
      <c r="R8949">
        <v>0</v>
      </c>
      <c r="S8949" t="s">
        <v>271</v>
      </c>
      <c r="U8949" t="s">
        <v>5606</v>
      </c>
      <c r="V8949">
        <v>1</v>
      </c>
      <c r="W8949">
        <v>1</v>
      </c>
      <c r="X8949">
        <v>20020315</v>
      </c>
      <c r="Y8949">
        <v>12</v>
      </c>
      <c r="Z8949" t="s">
        <v>271</v>
      </c>
      <c r="AA8949" t="s">
        <v>5622</v>
      </c>
      <c r="AC8949">
        <v>1</v>
      </c>
      <c r="AD8949">
        <v>852102</v>
      </c>
      <c r="AE8949">
        <v>1</v>
      </c>
      <c r="AF8949" t="s">
        <v>271</v>
      </c>
    </row>
    <row r="8950" spans="1:32" hidden="1" x14ac:dyDescent="0.25">
      <c r="A8950" t="str">
        <f t="array" ref="A8950">IF(COUNT(SEARCH(RubriekenHistorisch,CONCATENATE(P8949,U8949,AB8949,AH8949))),"t","f")</f>
        <v>f</v>
      </c>
      <c r="B8950" t="str">
        <f t="shared" si="419"/>
        <v>f</v>
      </c>
      <c r="C8950" t="str">
        <f t="shared" si="420"/>
        <v>f</v>
      </c>
      <c r="D8950" t="str">
        <f t="shared" si="421"/>
        <v>t</v>
      </c>
      <c r="E8950" t="str">
        <f>IF(COUNT(SEARCH({"04.","05.","09.","12."},CONCATENATE(P8949,U8949,AB8949,AH8949))),"t","f")</f>
        <v>t</v>
      </c>
      <c r="F8950" t="str">
        <f t="array" ref="F8950">IF(COUNT(SEARCH(HistorischeRubrieken,CONCATENATE(P8949,U8949,AB8949,AH8949))),"t","f")</f>
        <v>t</v>
      </c>
      <c r="G8950">
        <v>12</v>
      </c>
      <c r="H8950">
        <v>852102</v>
      </c>
      <c r="I8950" t="s">
        <v>5608</v>
      </c>
      <c r="J8950">
        <v>20060901</v>
      </c>
      <c r="K8950">
        <v>20090601</v>
      </c>
      <c r="M8950">
        <v>0</v>
      </c>
      <c r="N8950">
        <v>0</v>
      </c>
      <c r="O8950" t="s">
        <v>5619</v>
      </c>
      <c r="P8950" t="s">
        <v>5623</v>
      </c>
      <c r="Q8950" t="s">
        <v>5624</v>
      </c>
      <c r="R8950">
        <v>0</v>
      </c>
      <c r="S8950" t="s">
        <v>271</v>
      </c>
      <c r="U8950" t="s">
        <v>5606</v>
      </c>
      <c r="V8950">
        <v>1</v>
      </c>
      <c r="W8950">
        <v>1</v>
      </c>
      <c r="X8950">
        <v>20020315</v>
      </c>
      <c r="Y8950">
        <v>12</v>
      </c>
      <c r="Z8950" t="s">
        <v>271</v>
      </c>
      <c r="AA8950" t="s">
        <v>5622</v>
      </c>
      <c r="AC8950">
        <v>1</v>
      </c>
      <c r="AD8950">
        <v>852102</v>
      </c>
      <c r="AE8950">
        <v>1</v>
      </c>
      <c r="AF8950" t="s">
        <v>271</v>
      </c>
    </row>
    <row r="8951" spans="1:32" hidden="1" x14ac:dyDescent="0.25">
      <c r="A8951" t="str">
        <f t="array" ref="A8951">IF(COUNT(SEARCH(RubriekenHistorisch,CONCATENATE(P8950,U8950,AB8950,AH8950))),"t","f")</f>
        <v>f</v>
      </c>
      <c r="B8951" t="str">
        <f t="shared" si="419"/>
        <v>f</v>
      </c>
      <c r="C8951" t="str">
        <f t="shared" si="420"/>
        <v>f</v>
      </c>
      <c r="D8951" t="str">
        <f t="shared" si="421"/>
        <v>t</v>
      </c>
      <c r="E8951" t="str">
        <f>IF(COUNT(SEARCH({"04.","05.","09.","12."},CONCATENATE(P8950,U8950,AB8950,AH8950))),"t","f")</f>
        <v>t</v>
      </c>
      <c r="F8951" t="str">
        <f t="array" ref="F8951">IF(COUNT(SEARCH(HistorischeRubrieken,CONCATENATE(P8950,U8950,AB8950,AH8950))),"t","f")</f>
        <v>t</v>
      </c>
      <c r="G8951">
        <v>13</v>
      </c>
      <c r="H8951">
        <v>852102</v>
      </c>
      <c r="I8951" t="s">
        <v>5625</v>
      </c>
      <c r="J8951">
        <v>20090601</v>
      </c>
      <c r="K8951">
        <v>20100301</v>
      </c>
      <c r="M8951">
        <v>0</v>
      </c>
      <c r="N8951">
        <v>0</v>
      </c>
      <c r="O8951" t="s">
        <v>5626</v>
      </c>
      <c r="P8951" t="s">
        <v>5627</v>
      </c>
      <c r="Q8951" t="s">
        <v>5628</v>
      </c>
      <c r="R8951">
        <v>0</v>
      </c>
      <c r="S8951" t="s">
        <v>271</v>
      </c>
      <c r="AA8951" t="s">
        <v>5629</v>
      </c>
      <c r="AC8951">
        <v>1</v>
      </c>
      <c r="AD8951">
        <v>852102</v>
      </c>
      <c r="AE8951">
        <v>1</v>
      </c>
      <c r="AF8951" t="s">
        <v>271</v>
      </c>
    </row>
    <row r="8952" spans="1:32" hidden="1" x14ac:dyDescent="0.25">
      <c r="A8952" t="str">
        <f t="array" ref="A8952">IF(COUNT(SEARCH(RubriekenHistorisch,CONCATENATE(P8951,U8951,AB8951,AH8951))),"t","f")</f>
        <v>f</v>
      </c>
      <c r="B8952" t="str">
        <f t="shared" si="419"/>
        <v>f</v>
      </c>
      <c r="C8952" t="str">
        <f t="shared" si="420"/>
        <v>f</v>
      </c>
      <c r="D8952" t="str">
        <f t="shared" si="421"/>
        <v>f</v>
      </c>
      <c r="E8952" t="str">
        <f>IF(COUNT(SEARCH({"04.","05.","09.","12."},CONCATENATE(P8951,U8951,AB8951,AH8951))),"t","f")</f>
        <v>f</v>
      </c>
      <c r="F8952" t="str">
        <f t="array" ref="F8952">IF(COUNT(SEARCH(HistorischeRubrieken,CONCATENATE(P8951,U8951,AB8951,AH8951))),"t","f")</f>
        <v>f</v>
      </c>
      <c r="G8952">
        <v>14</v>
      </c>
      <c r="H8952">
        <v>852102</v>
      </c>
      <c r="I8952" t="s">
        <v>5625</v>
      </c>
      <c r="J8952">
        <v>20100301</v>
      </c>
      <c r="K8952">
        <v>20120115</v>
      </c>
      <c r="M8952">
        <v>0</v>
      </c>
      <c r="N8952">
        <v>0</v>
      </c>
      <c r="O8952" t="s">
        <v>5630</v>
      </c>
      <c r="P8952" t="s">
        <v>5627</v>
      </c>
      <c r="Q8952" t="s">
        <v>5628</v>
      </c>
      <c r="R8952">
        <v>0</v>
      </c>
      <c r="S8952" t="s">
        <v>271</v>
      </c>
      <c r="U8952" t="s">
        <v>5627</v>
      </c>
      <c r="V8952">
        <v>1</v>
      </c>
      <c r="W8952">
        <v>1</v>
      </c>
      <c r="X8952">
        <v>20100303</v>
      </c>
      <c r="Y8952">
        <v>0</v>
      </c>
      <c r="Z8952" t="s">
        <v>271</v>
      </c>
      <c r="AA8952" t="s">
        <v>5629</v>
      </c>
      <c r="AC8952">
        <v>1</v>
      </c>
      <c r="AD8952">
        <v>852102</v>
      </c>
      <c r="AE8952">
        <v>1</v>
      </c>
      <c r="AF8952" t="s">
        <v>271</v>
      </c>
    </row>
    <row r="8953" spans="1:32" hidden="1" x14ac:dyDescent="0.25">
      <c r="A8953" t="str">
        <f t="array" ref="A8953">IF(COUNT(SEARCH(RubriekenHistorisch,CONCATENATE(P8952,U8952,AB8952,AH8952))),"t","f")</f>
        <v>f</v>
      </c>
      <c r="B8953" t="str">
        <f t="shared" si="419"/>
        <v>f</v>
      </c>
      <c r="C8953" t="str">
        <f t="shared" si="420"/>
        <v>f</v>
      </c>
      <c r="D8953" t="str">
        <f t="shared" si="421"/>
        <v>f</v>
      </c>
      <c r="E8953" t="str">
        <f>IF(COUNT(SEARCH({"04.","05.","09.","12."},CONCATENATE(P8952,U8952,AB8952,AH8952))),"t","f")</f>
        <v>f</v>
      </c>
      <c r="F8953" t="str">
        <f t="array" ref="F8953">IF(COUNT(SEARCH(HistorischeRubrieken,CONCATENATE(P8952,U8952,AB8952,AH8952))),"t","f")</f>
        <v>f</v>
      </c>
      <c r="G8953">
        <v>15</v>
      </c>
      <c r="H8953">
        <v>852102</v>
      </c>
      <c r="I8953" t="s">
        <v>5625</v>
      </c>
      <c r="J8953">
        <v>20120115</v>
      </c>
      <c r="K8953">
        <v>20121119</v>
      </c>
      <c r="M8953">
        <v>0</v>
      </c>
      <c r="N8953">
        <v>0</v>
      </c>
      <c r="O8953" t="s">
        <v>5631</v>
      </c>
      <c r="P8953" t="s">
        <v>5627</v>
      </c>
      <c r="Q8953" t="s">
        <v>5628</v>
      </c>
      <c r="R8953">
        <v>0</v>
      </c>
      <c r="S8953" t="s">
        <v>271</v>
      </c>
      <c r="U8953" t="s">
        <v>5627</v>
      </c>
      <c r="V8953">
        <v>1</v>
      </c>
      <c r="W8953">
        <v>1</v>
      </c>
      <c r="X8953">
        <v>20100303</v>
      </c>
      <c r="Y8953">
        <v>0</v>
      </c>
      <c r="Z8953" t="s">
        <v>271</v>
      </c>
      <c r="AA8953" t="s">
        <v>5632</v>
      </c>
      <c r="AC8953">
        <v>1</v>
      </c>
      <c r="AD8953">
        <v>852102</v>
      </c>
      <c r="AE8953">
        <v>1</v>
      </c>
      <c r="AF8953" t="s">
        <v>271</v>
      </c>
    </row>
    <row r="8954" spans="1:32" hidden="1" x14ac:dyDescent="0.25">
      <c r="A8954" t="str">
        <f t="array" ref="A8954">IF(COUNT(SEARCH(RubriekenHistorisch,CONCATENATE(P8953,U8953,AB8953,AH8953))),"t","f")</f>
        <v>f</v>
      </c>
      <c r="B8954" t="str">
        <f t="shared" si="419"/>
        <v>f</v>
      </c>
      <c r="C8954" t="str">
        <f t="shared" si="420"/>
        <v>f</v>
      </c>
      <c r="D8954" t="str">
        <f t="shared" si="421"/>
        <v>f</v>
      </c>
      <c r="E8954" t="str">
        <f>IF(COUNT(SEARCH({"04.","05.","09.","12."},CONCATENATE(P8953,U8953,AB8953,AH8953))),"t","f")</f>
        <v>f</v>
      </c>
      <c r="F8954" t="str">
        <f t="array" ref="F8954">IF(COUNT(SEARCH(HistorischeRubrieken,CONCATENATE(P8953,U8953,AB8953,AH8953))),"t","f")</f>
        <v>f</v>
      </c>
      <c r="G8954">
        <v>16</v>
      </c>
      <c r="H8954">
        <v>852102</v>
      </c>
      <c r="I8954" t="s">
        <v>5625</v>
      </c>
      <c r="J8954">
        <v>20121119</v>
      </c>
      <c r="K8954">
        <v>20150601</v>
      </c>
      <c r="M8954">
        <v>0</v>
      </c>
      <c r="N8954">
        <v>0</v>
      </c>
      <c r="O8954" t="s">
        <v>5631</v>
      </c>
      <c r="P8954" t="s">
        <v>5627</v>
      </c>
      <c r="Q8954" t="s">
        <v>5628</v>
      </c>
      <c r="R8954">
        <v>0</v>
      </c>
      <c r="S8954" t="s">
        <v>271</v>
      </c>
      <c r="AA8954" t="s">
        <v>5632</v>
      </c>
      <c r="AC8954">
        <v>1</v>
      </c>
      <c r="AD8954">
        <v>852102</v>
      </c>
      <c r="AE8954">
        <v>1</v>
      </c>
      <c r="AF8954" t="s">
        <v>271</v>
      </c>
    </row>
    <row r="8955" spans="1:32" hidden="1" x14ac:dyDescent="0.25">
      <c r="A8955" t="str">
        <f t="array" ref="A8955">IF(COUNT(SEARCH(RubriekenHistorisch,CONCATENATE(P8954,U8954,AB8954,AH8954))),"t","f")</f>
        <v>f</v>
      </c>
      <c r="B8955" t="str">
        <f t="shared" si="419"/>
        <v>f</v>
      </c>
      <c r="C8955" t="str">
        <f t="shared" si="420"/>
        <v>f</v>
      </c>
      <c r="D8955" t="str">
        <f t="shared" si="421"/>
        <v>f</v>
      </c>
      <c r="E8955" t="str">
        <f>IF(COUNT(SEARCH({"04.","05.","09.","12."},CONCATENATE(P8954,U8954,AB8954,AH8954))),"t","f")</f>
        <v>f</v>
      </c>
      <c r="F8955" t="str">
        <f t="array" ref="F8955">IF(COUNT(SEARCH(HistorischeRubrieken,CONCATENATE(P8954,U8954,AB8954,AH8954))),"t","f")</f>
        <v>f</v>
      </c>
      <c r="G8955">
        <v>17</v>
      </c>
      <c r="H8955">
        <v>852102</v>
      </c>
      <c r="I8955" t="s">
        <v>5625</v>
      </c>
      <c r="J8955">
        <v>20150601</v>
      </c>
      <c r="K8955">
        <v>20150615</v>
      </c>
      <c r="M8955">
        <v>0</v>
      </c>
      <c r="N8955">
        <v>0</v>
      </c>
      <c r="O8955" t="s">
        <v>5631</v>
      </c>
      <c r="P8955" t="s">
        <v>5633</v>
      </c>
      <c r="Q8955" t="s">
        <v>5634</v>
      </c>
      <c r="R8955">
        <v>0</v>
      </c>
      <c r="S8955" t="s">
        <v>271</v>
      </c>
      <c r="AA8955" t="s">
        <v>5632</v>
      </c>
      <c r="AC8955">
        <v>1</v>
      </c>
      <c r="AD8955">
        <v>852102</v>
      </c>
      <c r="AE8955">
        <v>1</v>
      </c>
      <c r="AF8955" t="s">
        <v>271</v>
      </c>
    </row>
    <row r="8956" spans="1:32" x14ac:dyDescent="0.25">
      <c r="A8956" t="str">
        <f t="array" ref="A8956">IF(COUNT(SEARCH(RubriekenHistorisch,CONCATENATE(P8955,U8955,AB8955,AH8955))),"t","f")</f>
        <v>f</v>
      </c>
      <c r="B8956" t="str">
        <f t="shared" si="419"/>
        <v>f</v>
      </c>
      <c r="C8956" t="str">
        <f t="shared" si="420"/>
        <v>f</v>
      </c>
      <c r="D8956" t="str">
        <f t="shared" si="421"/>
        <v>f</v>
      </c>
      <c r="E8956" t="str">
        <f>IF(COUNT(SEARCH({"04.","05.","09.","12."},CONCATENATE(P8955,U8955,AB8955,AH8955))),"t","f")</f>
        <v>t</v>
      </c>
      <c r="F8956" t="str">
        <f t="array" ref="F8956">IF(COUNT(SEARCH(HistorischeRubrieken,CONCATENATE(P8955,U8955,AB8955,AH8955))),"t","f")</f>
        <v>f</v>
      </c>
      <c r="G8956">
        <v>18</v>
      </c>
      <c r="H8956">
        <v>852102</v>
      </c>
      <c r="I8956" t="s">
        <v>5625</v>
      </c>
      <c r="J8956">
        <v>20150615</v>
      </c>
      <c r="M8956">
        <v>0</v>
      </c>
      <c r="N8956">
        <v>0</v>
      </c>
      <c r="O8956" t="s">
        <v>5631</v>
      </c>
      <c r="Q8956" t="s">
        <v>5628</v>
      </c>
      <c r="R8956">
        <v>0</v>
      </c>
      <c r="S8956" t="s">
        <v>271</v>
      </c>
      <c r="U8956" t="s">
        <v>5635</v>
      </c>
      <c r="V8956">
        <v>1</v>
      </c>
      <c r="W8956">
        <v>1</v>
      </c>
      <c r="X8956">
        <v>20150615</v>
      </c>
      <c r="Y8956">
        <v>0</v>
      </c>
      <c r="Z8956" t="s">
        <v>271</v>
      </c>
      <c r="AA8956" t="s">
        <v>5632</v>
      </c>
      <c r="AC8956">
        <v>1</v>
      </c>
      <c r="AD8956">
        <v>852102</v>
      </c>
      <c r="AE8956">
        <v>1</v>
      </c>
      <c r="AF8956" t="s">
        <v>271</v>
      </c>
    </row>
    <row r="8957" spans="1:32" hidden="1" x14ac:dyDescent="0.25">
      <c r="A8957" t="str">
        <f t="array" ref="A8957">IF(COUNT(SEARCH(RubriekenHistorisch,CONCATENATE(P8956,U8956,AB8956,AH8956))),"t","f")</f>
        <v>f</v>
      </c>
      <c r="B8957" t="str">
        <f t="shared" si="419"/>
        <v>f</v>
      </c>
      <c r="C8957" t="str">
        <f t="shared" si="420"/>
        <v>f</v>
      </c>
      <c r="D8957" t="str">
        <f t="shared" si="421"/>
        <v>f</v>
      </c>
      <c r="E8957" t="str">
        <f>IF(COUNT(SEARCH({"04.","05.","09.","12."},CONCATENATE(P8956,U8956,AB8956,AH8956))),"t","f")</f>
        <v>t</v>
      </c>
      <c r="F8957" t="str">
        <f t="array" ref="F8957">IF(COUNT(SEARCH(HistorischeRubrieken,CONCATENATE(P8956,U8956,AB8956,AH8956))),"t","f")</f>
        <v>f</v>
      </c>
      <c r="G8957">
        <v>1</v>
      </c>
      <c r="H8957">
        <v>852103</v>
      </c>
      <c r="I8957" t="s">
        <v>5636</v>
      </c>
      <c r="J8957">
        <v>19950401</v>
      </c>
      <c r="K8957">
        <v>19960101</v>
      </c>
      <c r="M8957">
        <v>0</v>
      </c>
      <c r="N8957">
        <v>0</v>
      </c>
      <c r="O8957" t="s">
        <v>5637</v>
      </c>
      <c r="R8957">
        <v>0</v>
      </c>
      <c r="S8957" t="s">
        <v>271</v>
      </c>
      <c r="U8957" t="s">
        <v>5638</v>
      </c>
      <c r="V8957">
        <v>1</v>
      </c>
      <c r="W8957">
        <v>1</v>
      </c>
      <c r="X8957">
        <v>19950724</v>
      </c>
      <c r="Y8957">
        <v>0</v>
      </c>
      <c r="Z8957" t="s">
        <v>1003</v>
      </c>
      <c r="AA8957" t="s">
        <v>5639</v>
      </c>
      <c r="AC8957">
        <v>1</v>
      </c>
      <c r="AE8957">
        <v>1</v>
      </c>
      <c r="AF8957" t="s">
        <v>271</v>
      </c>
    </row>
    <row r="8958" spans="1:32" hidden="1" x14ac:dyDescent="0.25">
      <c r="A8958" t="str">
        <f t="array" ref="A8958">IF(COUNT(SEARCH(RubriekenHistorisch,CONCATENATE(P8957,U8957,AB8957,AH8957))),"t","f")</f>
        <v>f</v>
      </c>
      <c r="B8958" t="str">
        <f t="shared" si="419"/>
        <v>f</v>
      </c>
      <c r="C8958" t="str">
        <f t="shared" si="420"/>
        <v>t</v>
      </c>
      <c r="D8958" t="str">
        <f t="shared" si="421"/>
        <v>t</v>
      </c>
      <c r="E8958" t="str">
        <f>IF(COUNT(SEARCH({"04.","05.","09.","12."},CONCATENATE(P8957,U8957,AB8957,AH8957))),"t","f")</f>
        <v>t</v>
      </c>
      <c r="F8958" t="str">
        <f t="array" ref="F8958">IF(COUNT(SEARCH(HistorischeRubrieken,CONCATENATE(P8957,U8957,AB8957,AH8957))),"t","f")</f>
        <v>f</v>
      </c>
      <c r="G8958">
        <v>2</v>
      </c>
      <c r="H8958">
        <v>852103</v>
      </c>
      <c r="I8958" t="s">
        <v>5636</v>
      </c>
      <c r="J8958">
        <v>19960101</v>
      </c>
      <c r="K8958">
        <v>19970201</v>
      </c>
      <c r="M8958">
        <v>0</v>
      </c>
      <c r="N8958">
        <v>0</v>
      </c>
      <c r="O8958" t="s">
        <v>5640</v>
      </c>
      <c r="R8958">
        <v>0</v>
      </c>
      <c r="S8958" t="s">
        <v>271</v>
      </c>
      <c r="AA8958" t="s">
        <v>5641</v>
      </c>
      <c r="AC8958">
        <v>1</v>
      </c>
      <c r="AE8958">
        <v>1</v>
      </c>
      <c r="AF8958" t="s">
        <v>271</v>
      </c>
    </row>
    <row r="8959" spans="1:32" hidden="1" x14ac:dyDescent="0.25">
      <c r="A8959" t="str">
        <f t="array" ref="A8959">IF(COUNT(SEARCH(RubriekenHistorisch,CONCATENATE(P8958,U8958,AB8958,AH8958))),"t","f")</f>
        <v>f</v>
      </c>
      <c r="B8959" t="str">
        <f t="shared" si="419"/>
        <v>f</v>
      </c>
      <c r="C8959" t="str">
        <f t="shared" si="420"/>
        <v>f</v>
      </c>
      <c r="D8959" t="str">
        <f t="shared" si="421"/>
        <v>f</v>
      </c>
      <c r="E8959" t="str">
        <f>IF(COUNT(SEARCH({"04.","05.","09.","12."},CONCATENATE(P8958,U8958,AB8958,AH8958))),"t","f")</f>
        <v>f</v>
      </c>
      <c r="F8959" t="str">
        <f t="array" ref="F8959">IF(COUNT(SEARCH(HistorischeRubrieken,CONCATENATE(P8958,U8958,AB8958,AH8958))),"t","f")</f>
        <v>f</v>
      </c>
      <c r="G8959">
        <v>3</v>
      </c>
      <c r="H8959">
        <v>852103</v>
      </c>
      <c r="I8959" t="s">
        <v>5636</v>
      </c>
      <c r="J8959">
        <v>19970201</v>
      </c>
      <c r="K8959">
        <v>19980501</v>
      </c>
      <c r="M8959">
        <v>0</v>
      </c>
      <c r="N8959">
        <v>0</v>
      </c>
      <c r="O8959" t="s">
        <v>5642</v>
      </c>
      <c r="R8959">
        <v>0</v>
      </c>
      <c r="S8959" t="s">
        <v>271</v>
      </c>
      <c r="AA8959" t="s">
        <v>5643</v>
      </c>
      <c r="AC8959">
        <v>1</v>
      </c>
      <c r="AE8959">
        <v>1</v>
      </c>
      <c r="AF8959" t="s">
        <v>271</v>
      </c>
    </row>
    <row r="8960" spans="1:32" hidden="1" x14ac:dyDescent="0.25">
      <c r="A8960" t="str">
        <f t="array" ref="A8960">IF(COUNT(SEARCH(RubriekenHistorisch,CONCATENATE(P8959,U8959,AB8959,AH8959))),"t","f")</f>
        <v>f</v>
      </c>
      <c r="B8960" t="str">
        <f t="shared" si="419"/>
        <v>f</v>
      </c>
      <c r="C8960" t="str">
        <f t="shared" si="420"/>
        <v>f</v>
      </c>
      <c r="D8960" t="str">
        <f t="shared" si="421"/>
        <v>f</v>
      </c>
      <c r="E8960" t="str">
        <f>IF(COUNT(SEARCH({"04.","05.","09.","12."},CONCATENATE(P8959,U8959,AB8959,AH8959))),"t","f")</f>
        <v>f</v>
      </c>
      <c r="F8960" t="str">
        <f t="array" ref="F8960">IF(COUNT(SEARCH(HistorischeRubrieken,CONCATENATE(P8959,U8959,AB8959,AH8959))),"t","f")</f>
        <v>f</v>
      </c>
      <c r="G8960">
        <v>4</v>
      </c>
      <c r="H8960">
        <v>852103</v>
      </c>
      <c r="I8960" t="s">
        <v>5636</v>
      </c>
      <c r="J8960">
        <v>19980501</v>
      </c>
      <c r="K8960">
        <v>20010201</v>
      </c>
      <c r="M8960">
        <v>0</v>
      </c>
      <c r="N8960">
        <v>0</v>
      </c>
      <c r="O8960" t="s">
        <v>5644</v>
      </c>
      <c r="R8960">
        <v>0</v>
      </c>
      <c r="S8960" t="s">
        <v>271</v>
      </c>
      <c r="AA8960" t="s">
        <v>5645</v>
      </c>
      <c r="AC8960">
        <v>1</v>
      </c>
      <c r="AD8960">
        <v>852103</v>
      </c>
      <c r="AE8960">
        <v>1</v>
      </c>
      <c r="AF8960" t="s">
        <v>271</v>
      </c>
    </row>
    <row r="8961" spans="1:32" hidden="1" x14ac:dyDescent="0.25">
      <c r="A8961" t="str">
        <f t="array" ref="A8961">IF(COUNT(SEARCH(RubriekenHistorisch,CONCATENATE(P8960,U8960,AB8960,AH8960))),"t","f")</f>
        <v>f</v>
      </c>
      <c r="B8961" t="str">
        <f t="shared" si="419"/>
        <v>f</v>
      </c>
      <c r="C8961" t="str">
        <f t="shared" si="420"/>
        <v>f</v>
      </c>
      <c r="D8961" t="str">
        <f t="shared" si="421"/>
        <v>f</v>
      </c>
      <c r="E8961" t="str">
        <f>IF(COUNT(SEARCH({"04.","05.","09.","12."},CONCATENATE(P8960,U8960,AB8960,AH8960))),"t","f")</f>
        <v>f</v>
      </c>
      <c r="F8961" t="str">
        <f t="array" ref="F8961">IF(COUNT(SEARCH(HistorischeRubrieken,CONCATENATE(P8960,U8960,AB8960,AH8960))),"t","f")</f>
        <v>f</v>
      </c>
      <c r="G8961">
        <v>5</v>
      </c>
      <c r="H8961">
        <v>852103</v>
      </c>
      <c r="I8961" t="s">
        <v>5636</v>
      </c>
      <c r="J8961">
        <v>20010201</v>
      </c>
      <c r="K8961">
        <v>20051201</v>
      </c>
      <c r="M8961">
        <v>0</v>
      </c>
      <c r="N8961">
        <v>0</v>
      </c>
      <c r="O8961" t="s">
        <v>5646</v>
      </c>
      <c r="R8961">
        <v>0</v>
      </c>
      <c r="S8961" t="s">
        <v>271</v>
      </c>
      <c r="AA8961" t="s">
        <v>5647</v>
      </c>
      <c r="AC8961">
        <v>1</v>
      </c>
      <c r="AD8961">
        <v>852103</v>
      </c>
      <c r="AE8961">
        <v>1</v>
      </c>
      <c r="AF8961" t="s">
        <v>271</v>
      </c>
    </row>
    <row r="8962" spans="1:32" hidden="1" x14ac:dyDescent="0.25">
      <c r="A8962" t="str">
        <f t="array" ref="A8962">IF(COUNT(SEARCH(RubriekenHistorisch,CONCATENATE(P8961,U8961,AB8961,AH8961))),"t","f")</f>
        <v>f</v>
      </c>
      <c r="B8962" t="str">
        <f t="shared" si="419"/>
        <v>f</v>
      </c>
      <c r="C8962" t="str">
        <f t="shared" si="420"/>
        <v>f</v>
      </c>
      <c r="D8962" t="str">
        <f t="shared" si="421"/>
        <v>f</v>
      </c>
      <c r="E8962" t="str">
        <f>IF(COUNT(SEARCH({"04.","05.","09.","12."},CONCATENATE(P8961,U8961,AB8961,AH8961))),"t","f")</f>
        <v>f</v>
      </c>
      <c r="F8962" t="str">
        <f t="array" ref="F8962">IF(COUNT(SEARCH(HistorischeRubrieken,CONCATENATE(P8961,U8961,AB8961,AH8961))),"t","f")</f>
        <v>f</v>
      </c>
      <c r="G8962">
        <v>6</v>
      </c>
      <c r="H8962">
        <v>852103</v>
      </c>
      <c r="I8962" t="s">
        <v>5636</v>
      </c>
      <c r="J8962">
        <v>20051201</v>
      </c>
      <c r="K8962">
        <v>20100301</v>
      </c>
      <c r="M8962">
        <v>0</v>
      </c>
      <c r="N8962">
        <v>0</v>
      </c>
      <c r="O8962" t="s">
        <v>5648</v>
      </c>
      <c r="R8962">
        <v>0</v>
      </c>
      <c r="S8962" t="s">
        <v>271</v>
      </c>
      <c r="AA8962" t="s">
        <v>5649</v>
      </c>
      <c r="AC8962">
        <v>1</v>
      </c>
      <c r="AD8962">
        <v>852103</v>
      </c>
      <c r="AE8962">
        <v>1</v>
      </c>
      <c r="AF8962" t="s">
        <v>271</v>
      </c>
    </row>
    <row r="8963" spans="1:32" hidden="1" x14ac:dyDescent="0.25">
      <c r="A8963" t="str">
        <f t="array" ref="A8963">IF(COUNT(SEARCH(RubriekenHistorisch,CONCATENATE(P8962,U8962,AB8962,AH8962))),"t","f")</f>
        <v>f</v>
      </c>
      <c r="B8963" t="str">
        <f t="shared" ref="B8963:B9026" si="422">IF(COUNT(SEARCH("07.66.20",CONCATENATE(P8962,U8962,AB8962,AH8962))),"t","f")</f>
        <v>f</v>
      </c>
      <c r="C8963" t="str">
        <f t="shared" ref="C8963:C9026" si="423">IF(COUNT(SEARCH("14.40.10",CONCATENATE(P8962,U8962,AB8962,AH8962))),"t","f")</f>
        <v>f</v>
      </c>
      <c r="D8963" t="str">
        <f t="shared" si="421"/>
        <v>f</v>
      </c>
      <c r="E8963" t="str">
        <f>IF(COUNT(SEARCH({"04.","05.","09.","12."},CONCATENATE(P8962,U8962,AB8962,AH8962))),"t","f")</f>
        <v>f</v>
      </c>
      <c r="F8963" t="str">
        <f t="array" ref="F8963">IF(COUNT(SEARCH(HistorischeRubrieken,CONCATENATE(P8962,U8962,AB8962,AH8962))),"t","f")</f>
        <v>f</v>
      </c>
      <c r="G8963">
        <v>7</v>
      </c>
      <c r="H8963">
        <v>852103</v>
      </c>
      <c r="I8963" t="s">
        <v>5636</v>
      </c>
      <c r="J8963">
        <v>20100301</v>
      </c>
      <c r="K8963">
        <v>20120115</v>
      </c>
      <c r="M8963">
        <v>0</v>
      </c>
      <c r="N8963">
        <v>0</v>
      </c>
      <c r="O8963" t="s">
        <v>5650</v>
      </c>
      <c r="R8963">
        <v>0</v>
      </c>
      <c r="S8963" t="s">
        <v>271</v>
      </c>
      <c r="AA8963" t="s">
        <v>5649</v>
      </c>
      <c r="AC8963">
        <v>1</v>
      </c>
      <c r="AD8963">
        <v>852103</v>
      </c>
      <c r="AE8963">
        <v>1</v>
      </c>
      <c r="AF8963" t="s">
        <v>271</v>
      </c>
    </row>
    <row r="8964" spans="1:32" hidden="1" x14ac:dyDescent="0.25">
      <c r="A8964" t="str">
        <f t="array" ref="A8964">IF(COUNT(SEARCH(RubriekenHistorisch,CONCATENATE(P8963,U8963,AB8963,AH8963))),"t","f")</f>
        <v>f</v>
      </c>
      <c r="B8964" t="str">
        <f t="shared" si="422"/>
        <v>f</v>
      </c>
      <c r="C8964" t="str">
        <f t="shared" si="423"/>
        <v>f</v>
      </c>
      <c r="D8964" t="str">
        <f t="shared" ref="D8964:D9027" si="424">IF(COUNT(SEARCH("- 0",CONCATENATE(P8963,U8963,AB8963,AH8963))),"t","f")</f>
        <v>f</v>
      </c>
      <c r="E8964" t="str">
        <f>IF(COUNT(SEARCH({"04.","05.","09.","12."},CONCATENATE(P8963,U8963,AB8963,AH8963))),"t","f")</f>
        <v>f</v>
      </c>
      <c r="F8964" t="str">
        <f t="array" ref="F8964">IF(COUNT(SEARCH(HistorischeRubrieken,CONCATENATE(P8963,U8963,AB8963,AH8963))),"t","f")</f>
        <v>f</v>
      </c>
      <c r="G8964">
        <v>8</v>
      </c>
      <c r="H8964">
        <v>852103</v>
      </c>
      <c r="I8964" t="s">
        <v>5636</v>
      </c>
      <c r="J8964">
        <v>20120115</v>
      </c>
      <c r="K8964">
        <v>20121119</v>
      </c>
      <c r="M8964">
        <v>0</v>
      </c>
      <c r="N8964">
        <v>0</v>
      </c>
      <c r="O8964" t="s">
        <v>5651</v>
      </c>
      <c r="R8964">
        <v>0</v>
      </c>
      <c r="S8964" t="s">
        <v>271</v>
      </c>
      <c r="AA8964" t="s">
        <v>5652</v>
      </c>
      <c r="AC8964">
        <v>1</v>
      </c>
      <c r="AD8964">
        <v>852103</v>
      </c>
      <c r="AE8964">
        <v>1</v>
      </c>
      <c r="AF8964" t="s">
        <v>271</v>
      </c>
    </row>
    <row r="8965" spans="1:32" x14ac:dyDescent="0.25">
      <c r="A8965" t="str">
        <f t="array" ref="A8965">IF(COUNT(SEARCH(RubriekenHistorisch,CONCATENATE(P8964,U8964,AB8964,AH8964))),"t","f")</f>
        <v>f</v>
      </c>
      <c r="B8965" t="str">
        <f t="shared" si="422"/>
        <v>f</v>
      </c>
      <c r="C8965" t="str">
        <f t="shared" si="423"/>
        <v>f</v>
      </c>
      <c r="D8965" t="str">
        <f t="shared" si="424"/>
        <v>f</v>
      </c>
      <c r="E8965" t="str">
        <f>IF(COUNT(SEARCH({"04.","05.","09.","12."},CONCATENATE(P8964,U8964,AB8964,AH8964))),"t","f")</f>
        <v>f</v>
      </c>
      <c r="F8965" t="str">
        <f t="array" ref="F8965">IF(COUNT(SEARCH(HistorischeRubrieken,CONCATENATE(P8964,U8964,AB8964,AH8964))),"t","f")</f>
        <v>f</v>
      </c>
      <c r="G8965">
        <v>9</v>
      </c>
      <c r="H8965">
        <v>852103</v>
      </c>
      <c r="I8965" t="s">
        <v>5636</v>
      </c>
      <c r="J8965">
        <v>20121119</v>
      </c>
      <c r="M8965">
        <v>0</v>
      </c>
      <c r="N8965">
        <v>0</v>
      </c>
      <c r="O8965" t="s">
        <v>5651</v>
      </c>
      <c r="R8965">
        <v>0</v>
      </c>
      <c r="S8965" t="s">
        <v>271</v>
      </c>
      <c r="AA8965" t="s">
        <v>5652</v>
      </c>
      <c r="AC8965">
        <v>1</v>
      </c>
      <c r="AD8965">
        <v>852103</v>
      </c>
      <c r="AE8965">
        <v>1</v>
      </c>
      <c r="AF8965" t="s">
        <v>271</v>
      </c>
    </row>
    <row r="8966" spans="1:32" hidden="1" x14ac:dyDescent="0.25">
      <c r="A8966" t="str">
        <f t="array" ref="A8966">IF(COUNT(SEARCH(RubriekenHistorisch,CONCATENATE(P8965,U8965,AB8965,AH8965))),"t","f")</f>
        <v>f</v>
      </c>
      <c r="B8966" t="str">
        <f t="shared" si="422"/>
        <v>f</v>
      </c>
      <c r="C8966" t="str">
        <f t="shared" si="423"/>
        <v>f</v>
      </c>
      <c r="D8966" t="str">
        <f t="shared" si="424"/>
        <v>f</v>
      </c>
      <c r="E8966" t="str">
        <f>IF(COUNT(SEARCH({"04.","05.","09.","12."},CONCATENATE(P8965,U8965,AB8965,AH8965))),"t","f")</f>
        <v>f</v>
      </c>
      <c r="F8966" t="str">
        <f t="array" ref="F8966">IF(COUNT(SEARCH(HistorischeRubrieken,CONCATENATE(P8965,U8965,AB8965,AH8965))),"t","f")</f>
        <v>f</v>
      </c>
      <c r="G8966">
        <v>1</v>
      </c>
      <c r="H8966">
        <v>852104</v>
      </c>
      <c r="I8966" t="s">
        <v>5653</v>
      </c>
      <c r="J8966">
        <v>19950401</v>
      </c>
      <c r="K8966">
        <v>19960101</v>
      </c>
      <c r="M8966">
        <v>0</v>
      </c>
      <c r="N8966">
        <v>0</v>
      </c>
      <c r="O8966" t="s">
        <v>5654</v>
      </c>
      <c r="P8966" t="s">
        <v>5655</v>
      </c>
      <c r="Q8966" t="s">
        <v>164</v>
      </c>
      <c r="R8966">
        <v>0</v>
      </c>
      <c r="S8966" t="s">
        <v>271</v>
      </c>
      <c r="U8966" t="s">
        <v>5656</v>
      </c>
      <c r="V8966">
        <v>1</v>
      </c>
      <c r="W8966">
        <v>1</v>
      </c>
      <c r="X8966">
        <v>19950724</v>
      </c>
      <c r="Y8966">
        <v>0</v>
      </c>
      <c r="Z8966" t="s">
        <v>1003</v>
      </c>
      <c r="AA8966" t="s">
        <v>5657</v>
      </c>
      <c r="AC8966">
        <v>1</v>
      </c>
      <c r="AE8966">
        <v>1</v>
      </c>
      <c r="AF8966" t="s">
        <v>271</v>
      </c>
    </row>
    <row r="8967" spans="1:32" hidden="1" x14ac:dyDescent="0.25">
      <c r="A8967" t="str">
        <f t="array" ref="A8967">IF(COUNT(SEARCH(RubriekenHistorisch,CONCATENATE(P8966,U8966,AB8966,AH8966))),"t","f")</f>
        <v>f</v>
      </c>
      <c r="B8967" t="str">
        <f t="shared" si="422"/>
        <v>f</v>
      </c>
      <c r="C8967" t="str">
        <f t="shared" si="423"/>
        <v>t</v>
      </c>
      <c r="D8967" t="str">
        <f t="shared" si="424"/>
        <v>t</v>
      </c>
      <c r="E8967" t="str">
        <f>IF(COUNT(SEARCH({"04.","05.","09.","12."},CONCATENATE(P8966,U8966,AB8966,AH8966))),"t","f")</f>
        <v>f</v>
      </c>
      <c r="F8967" t="str">
        <f t="array" ref="F8967">IF(COUNT(SEARCH(HistorischeRubrieken,CONCATENATE(P8966,U8966,AB8966,AH8966))),"t","f")</f>
        <v>f</v>
      </c>
      <c r="G8967">
        <v>2</v>
      </c>
      <c r="H8967">
        <v>852104</v>
      </c>
      <c r="I8967" t="s">
        <v>5653</v>
      </c>
      <c r="J8967">
        <v>19960101</v>
      </c>
      <c r="K8967">
        <v>19980501</v>
      </c>
      <c r="M8967">
        <v>0</v>
      </c>
      <c r="N8967">
        <v>0</v>
      </c>
      <c r="O8967" t="s">
        <v>5658</v>
      </c>
      <c r="P8967" t="s">
        <v>5655</v>
      </c>
      <c r="Q8967" t="s">
        <v>164</v>
      </c>
      <c r="R8967">
        <v>0</v>
      </c>
      <c r="S8967" t="s">
        <v>271</v>
      </c>
      <c r="U8967" t="s">
        <v>5656</v>
      </c>
      <c r="V8967">
        <v>1</v>
      </c>
      <c r="W8967">
        <v>1</v>
      </c>
      <c r="X8967">
        <v>19950724</v>
      </c>
      <c r="Y8967">
        <v>0</v>
      </c>
      <c r="Z8967" t="s">
        <v>1003</v>
      </c>
      <c r="AA8967" t="s">
        <v>5659</v>
      </c>
      <c r="AC8967">
        <v>1</v>
      </c>
      <c r="AE8967">
        <v>1</v>
      </c>
      <c r="AF8967" t="s">
        <v>271</v>
      </c>
    </row>
    <row r="8968" spans="1:32" hidden="1" x14ac:dyDescent="0.25">
      <c r="A8968" t="str">
        <f t="array" ref="A8968">IF(COUNT(SEARCH(RubriekenHistorisch,CONCATENATE(P8967,U8967,AB8967,AH8967))),"t","f")</f>
        <v>f</v>
      </c>
      <c r="B8968" t="str">
        <f t="shared" si="422"/>
        <v>f</v>
      </c>
      <c r="C8968" t="str">
        <f t="shared" si="423"/>
        <v>t</v>
      </c>
      <c r="D8968" t="str">
        <f t="shared" si="424"/>
        <v>t</v>
      </c>
      <c r="E8968" t="str">
        <f>IF(COUNT(SEARCH({"04.","05.","09.","12."},CONCATENATE(P8967,U8967,AB8967,AH8967))),"t","f")</f>
        <v>f</v>
      </c>
      <c r="F8968" t="str">
        <f t="array" ref="F8968">IF(COUNT(SEARCH(HistorischeRubrieken,CONCATENATE(P8967,U8967,AB8967,AH8967))),"t","f")</f>
        <v>f</v>
      </c>
      <c r="G8968">
        <v>3</v>
      </c>
      <c r="H8968">
        <v>852104</v>
      </c>
      <c r="I8968" t="s">
        <v>5653</v>
      </c>
      <c r="J8968">
        <v>19980501</v>
      </c>
      <c r="K8968">
        <v>20010201</v>
      </c>
      <c r="M8968">
        <v>0</v>
      </c>
      <c r="N8968">
        <v>0</v>
      </c>
      <c r="O8968" t="s">
        <v>5660</v>
      </c>
      <c r="P8968" t="s">
        <v>5655</v>
      </c>
      <c r="Q8968" t="s">
        <v>164</v>
      </c>
      <c r="R8968">
        <v>0</v>
      </c>
      <c r="S8968" t="s">
        <v>271</v>
      </c>
      <c r="AA8968" t="s">
        <v>5661</v>
      </c>
      <c r="AC8968">
        <v>1</v>
      </c>
      <c r="AD8968">
        <v>852104</v>
      </c>
      <c r="AE8968">
        <v>1</v>
      </c>
      <c r="AF8968" t="s">
        <v>271</v>
      </c>
    </row>
    <row r="8969" spans="1:32" hidden="1" x14ac:dyDescent="0.25">
      <c r="A8969" t="str">
        <f t="array" ref="A8969">IF(COUNT(SEARCH(RubriekenHistorisch,CONCATENATE(P8968,U8968,AB8968,AH8968))),"t","f")</f>
        <v>f</v>
      </c>
      <c r="B8969" t="str">
        <f t="shared" si="422"/>
        <v>f</v>
      </c>
      <c r="C8969" t="str">
        <f t="shared" si="423"/>
        <v>f</v>
      </c>
      <c r="D8969" t="str">
        <f t="shared" si="424"/>
        <v>t</v>
      </c>
      <c r="E8969" t="str">
        <f>IF(COUNT(SEARCH({"04.","05.","09.","12."},CONCATENATE(P8968,U8968,AB8968,AH8968))),"t","f")</f>
        <v>f</v>
      </c>
      <c r="F8969" t="str">
        <f t="array" ref="F8969">IF(COUNT(SEARCH(HistorischeRubrieken,CONCATENATE(P8968,U8968,AB8968,AH8968))),"t","f")</f>
        <v>f</v>
      </c>
      <c r="G8969">
        <v>4</v>
      </c>
      <c r="H8969">
        <v>852104</v>
      </c>
      <c r="I8969" t="s">
        <v>5653</v>
      </c>
      <c r="J8969">
        <v>20010201</v>
      </c>
      <c r="K8969">
        <v>20011201</v>
      </c>
      <c r="M8969">
        <v>0</v>
      </c>
      <c r="N8969">
        <v>0</v>
      </c>
      <c r="O8969" t="s">
        <v>5662</v>
      </c>
      <c r="P8969" t="s">
        <v>5655</v>
      </c>
      <c r="Q8969" t="s">
        <v>164</v>
      </c>
      <c r="R8969">
        <v>0</v>
      </c>
      <c r="S8969" t="s">
        <v>271</v>
      </c>
      <c r="AA8969" t="s">
        <v>5663</v>
      </c>
      <c r="AC8969">
        <v>1</v>
      </c>
      <c r="AD8969">
        <v>852104</v>
      </c>
      <c r="AE8969">
        <v>1</v>
      </c>
      <c r="AF8969" t="s">
        <v>271</v>
      </c>
    </row>
    <row r="8970" spans="1:32" hidden="1" x14ac:dyDescent="0.25">
      <c r="A8970" t="str">
        <f t="array" ref="A8970">IF(COUNT(SEARCH(RubriekenHistorisch,CONCATENATE(P8969,U8969,AB8969,AH8969))),"t","f")</f>
        <v>f</v>
      </c>
      <c r="B8970" t="str">
        <f t="shared" si="422"/>
        <v>f</v>
      </c>
      <c r="C8970" t="str">
        <f t="shared" si="423"/>
        <v>f</v>
      </c>
      <c r="D8970" t="str">
        <f t="shared" si="424"/>
        <v>t</v>
      </c>
      <c r="E8970" t="str">
        <f>IF(COUNT(SEARCH({"04.","05.","09.","12."},CONCATENATE(P8969,U8969,AB8969,AH8969))),"t","f")</f>
        <v>f</v>
      </c>
      <c r="F8970" t="str">
        <f t="array" ref="F8970">IF(COUNT(SEARCH(HistorischeRubrieken,CONCATENATE(P8969,U8969,AB8969,AH8969))),"t","f")</f>
        <v>f</v>
      </c>
      <c r="G8970">
        <v>5</v>
      </c>
      <c r="H8970">
        <v>852104</v>
      </c>
      <c r="I8970" t="s">
        <v>5653</v>
      </c>
      <c r="J8970">
        <v>20011201</v>
      </c>
      <c r="K8970">
        <v>20051201</v>
      </c>
      <c r="M8970">
        <v>0</v>
      </c>
      <c r="N8970">
        <v>0</v>
      </c>
      <c r="O8970" t="s">
        <v>5664</v>
      </c>
      <c r="P8970" t="s">
        <v>5655</v>
      </c>
      <c r="Q8970" t="s">
        <v>164</v>
      </c>
      <c r="R8970">
        <v>0</v>
      </c>
      <c r="S8970" t="s">
        <v>271</v>
      </c>
      <c r="AA8970" t="s">
        <v>5663</v>
      </c>
      <c r="AC8970">
        <v>1</v>
      </c>
      <c r="AD8970">
        <v>852104</v>
      </c>
      <c r="AE8970">
        <v>1</v>
      </c>
      <c r="AF8970" t="s">
        <v>271</v>
      </c>
    </row>
    <row r="8971" spans="1:32" hidden="1" x14ac:dyDescent="0.25">
      <c r="A8971" t="str">
        <f t="array" ref="A8971">IF(COUNT(SEARCH(RubriekenHistorisch,CONCATENATE(P8970,U8970,AB8970,AH8970))),"t","f")</f>
        <v>f</v>
      </c>
      <c r="B8971" t="str">
        <f t="shared" si="422"/>
        <v>f</v>
      </c>
      <c r="C8971" t="str">
        <f t="shared" si="423"/>
        <v>f</v>
      </c>
      <c r="D8971" t="str">
        <f t="shared" si="424"/>
        <v>t</v>
      </c>
      <c r="E8971" t="str">
        <f>IF(COUNT(SEARCH({"04.","05.","09.","12."},CONCATENATE(P8970,U8970,AB8970,AH8970))),"t","f")</f>
        <v>f</v>
      </c>
      <c r="F8971" t="str">
        <f t="array" ref="F8971">IF(COUNT(SEARCH(HistorischeRubrieken,CONCATENATE(P8970,U8970,AB8970,AH8970))),"t","f")</f>
        <v>f</v>
      </c>
      <c r="G8971">
        <v>6</v>
      </c>
      <c r="H8971">
        <v>852104</v>
      </c>
      <c r="I8971" t="s">
        <v>5653</v>
      </c>
      <c r="J8971">
        <v>20051201</v>
      </c>
      <c r="K8971">
        <v>20100301</v>
      </c>
      <c r="M8971">
        <v>0</v>
      </c>
      <c r="N8971">
        <v>0</v>
      </c>
      <c r="O8971" t="s">
        <v>5665</v>
      </c>
      <c r="P8971" t="s">
        <v>5655</v>
      </c>
      <c r="Q8971" t="s">
        <v>164</v>
      </c>
      <c r="R8971">
        <v>0</v>
      </c>
      <c r="S8971" t="s">
        <v>271</v>
      </c>
      <c r="AA8971" t="s">
        <v>5666</v>
      </c>
      <c r="AC8971">
        <v>1</v>
      </c>
      <c r="AD8971">
        <v>852104</v>
      </c>
      <c r="AE8971">
        <v>1</v>
      </c>
      <c r="AF8971" t="s">
        <v>271</v>
      </c>
    </row>
    <row r="8972" spans="1:32" hidden="1" x14ac:dyDescent="0.25">
      <c r="A8972" t="str">
        <f t="array" ref="A8972">IF(COUNT(SEARCH(RubriekenHistorisch,CONCATENATE(P8971,U8971,AB8971,AH8971))),"t","f")</f>
        <v>f</v>
      </c>
      <c r="B8972" t="str">
        <f t="shared" si="422"/>
        <v>f</v>
      </c>
      <c r="C8972" t="str">
        <f t="shared" si="423"/>
        <v>f</v>
      </c>
      <c r="D8972" t="str">
        <f t="shared" si="424"/>
        <v>t</v>
      </c>
      <c r="E8972" t="str">
        <f>IF(COUNT(SEARCH({"04.","05.","09.","12."},CONCATENATE(P8971,U8971,AB8971,AH8971))),"t","f")</f>
        <v>f</v>
      </c>
      <c r="F8972" t="str">
        <f t="array" ref="F8972">IF(COUNT(SEARCH(HistorischeRubrieken,CONCATENATE(P8971,U8971,AB8971,AH8971))),"t","f")</f>
        <v>f</v>
      </c>
      <c r="G8972">
        <v>7</v>
      </c>
      <c r="H8972">
        <v>852104</v>
      </c>
      <c r="I8972" t="s">
        <v>5653</v>
      </c>
      <c r="J8972">
        <v>20100301</v>
      </c>
      <c r="K8972">
        <v>20120115</v>
      </c>
      <c r="M8972">
        <v>0</v>
      </c>
      <c r="N8972">
        <v>0</v>
      </c>
      <c r="O8972" t="s">
        <v>5667</v>
      </c>
      <c r="P8972" t="s">
        <v>5655</v>
      </c>
      <c r="Q8972" t="s">
        <v>164</v>
      </c>
      <c r="R8972">
        <v>0</v>
      </c>
      <c r="S8972" t="s">
        <v>271</v>
      </c>
      <c r="AA8972" t="s">
        <v>5666</v>
      </c>
      <c r="AC8972">
        <v>1</v>
      </c>
      <c r="AD8972">
        <v>852104</v>
      </c>
      <c r="AE8972">
        <v>1</v>
      </c>
      <c r="AF8972" t="s">
        <v>271</v>
      </c>
    </row>
    <row r="8973" spans="1:32" hidden="1" x14ac:dyDescent="0.25">
      <c r="A8973" t="str">
        <f t="array" ref="A8973">IF(COUNT(SEARCH(RubriekenHistorisch,CONCATENATE(P8972,U8972,AB8972,AH8972))),"t","f")</f>
        <v>f</v>
      </c>
      <c r="B8973" t="str">
        <f t="shared" si="422"/>
        <v>f</v>
      </c>
      <c r="C8973" t="str">
        <f t="shared" si="423"/>
        <v>f</v>
      </c>
      <c r="D8973" t="str">
        <f t="shared" si="424"/>
        <v>t</v>
      </c>
      <c r="E8973" t="str">
        <f>IF(COUNT(SEARCH({"04.","05.","09.","12."},CONCATENATE(P8972,U8972,AB8972,AH8972))),"t","f")</f>
        <v>f</v>
      </c>
      <c r="F8973" t="str">
        <f t="array" ref="F8973">IF(COUNT(SEARCH(HistorischeRubrieken,CONCATENATE(P8972,U8972,AB8972,AH8972))),"t","f")</f>
        <v>f</v>
      </c>
      <c r="G8973">
        <v>8</v>
      </c>
      <c r="H8973">
        <v>852104</v>
      </c>
      <c r="I8973" t="s">
        <v>5653</v>
      </c>
      <c r="J8973">
        <v>20120115</v>
      </c>
      <c r="K8973">
        <v>20121119</v>
      </c>
      <c r="M8973">
        <v>0</v>
      </c>
      <c r="N8973">
        <v>0</v>
      </c>
      <c r="O8973" t="s">
        <v>5668</v>
      </c>
      <c r="P8973" t="s">
        <v>5655</v>
      </c>
      <c r="Q8973" t="s">
        <v>164</v>
      </c>
      <c r="R8973">
        <v>0</v>
      </c>
      <c r="S8973" t="s">
        <v>271</v>
      </c>
      <c r="AA8973" t="s">
        <v>5669</v>
      </c>
      <c r="AC8973">
        <v>1</v>
      </c>
      <c r="AD8973">
        <v>852104</v>
      </c>
      <c r="AE8973">
        <v>1</v>
      </c>
      <c r="AF8973" t="s">
        <v>271</v>
      </c>
    </row>
    <row r="8974" spans="1:32" x14ac:dyDescent="0.25">
      <c r="A8974" t="str">
        <f t="array" ref="A8974">IF(COUNT(SEARCH(RubriekenHistorisch,CONCATENATE(P8973,U8973,AB8973,AH8973))),"t","f")</f>
        <v>f</v>
      </c>
      <c r="B8974" t="str">
        <f t="shared" si="422"/>
        <v>f</v>
      </c>
      <c r="C8974" t="str">
        <f t="shared" si="423"/>
        <v>f</v>
      </c>
      <c r="D8974" t="str">
        <f t="shared" si="424"/>
        <v>t</v>
      </c>
      <c r="E8974" t="str">
        <f>IF(COUNT(SEARCH({"04.","05.","09.","12."},CONCATENATE(P8973,U8973,AB8973,AH8973))),"t","f")</f>
        <v>f</v>
      </c>
      <c r="F8974" t="str">
        <f t="array" ref="F8974">IF(COUNT(SEARCH(HistorischeRubrieken,CONCATENATE(P8973,U8973,AB8973,AH8973))),"t","f")</f>
        <v>f</v>
      </c>
      <c r="G8974">
        <v>9</v>
      </c>
      <c r="H8974">
        <v>852104</v>
      </c>
      <c r="I8974" t="s">
        <v>5653</v>
      </c>
      <c r="J8974">
        <v>20121119</v>
      </c>
      <c r="M8974">
        <v>0</v>
      </c>
      <c r="N8974">
        <v>0</v>
      </c>
      <c r="O8974" t="s">
        <v>5668</v>
      </c>
      <c r="P8974" t="s">
        <v>5655</v>
      </c>
      <c r="Q8974" t="s">
        <v>164</v>
      </c>
      <c r="R8974">
        <v>0</v>
      </c>
      <c r="S8974" t="s">
        <v>271</v>
      </c>
      <c r="AA8974" t="s">
        <v>5669</v>
      </c>
      <c r="AC8974">
        <v>1</v>
      </c>
      <c r="AD8974">
        <v>852104</v>
      </c>
      <c r="AE8974">
        <v>1</v>
      </c>
      <c r="AF8974" t="s">
        <v>271</v>
      </c>
    </row>
    <row r="8975" spans="1:32" hidden="1" x14ac:dyDescent="0.25">
      <c r="A8975" t="str">
        <f t="array" ref="A8975">IF(COUNT(SEARCH(RubriekenHistorisch,CONCATENATE(P8974,U8974,AB8974,AH8974))),"t","f")</f>
        <v>f</v>
      </c>
      <c r="B8975" t="str">
        <f t="shared" si="422"/>
        <v>f</v>
      </c>
      <c r="C8975" t="str">
        <f t="shared" si="423"/>
        <v>f</v>
      </c>
      <c r="D8975" t="str">
        <f t="shared" si="424"/>
        <v>t</v>
      </c>
      <c r="E8975" t="str">
        <f>IF(COUNT(SEARCH({"04.","05.","09.","12."},CONCATENATE(P8974,U8974,AB8974,AH8974))),"t","f")</f>
        <v>f</v>
      </c>
      <c r="F8975" t="str">
        <f t="array" ref="F8975">IF(COUNT(SEARCH(HistorischeRubrieken,CONCATENATE(P8974,U8974,AB8974,AH8974))),"t","f")</f>
        <v>f</v>
      </c>
      <c r="G8975">
        <v>1</v>
      </c>
      <c r="H8975">
        <v>852105</v>
      </c>
      <c r="I8975" t="s">
        <v>5670</v>
      </c>
      <c r="J8975">
        <v>19950201</v>
      </c>
      <c r="K8975">
        <v>19950501</v>
      </c>
      <c r="M8975">
        <v>0</v>
      </c>
      <c r="N8975">
        <v>0</v>
      </c>
      <c r="O8975" t="s">
        <v>5671</v>
      </c>
      <c r="R8975">
        <v>0</v>
      </c>
      <c r="S8975" t="s">
        <v>271</v>
      </c>
      <c r="AA8975" t="s">
        <v>5672</v>
      </c>
      <c r="AC8975">
        <v>1</v>
      </c>
      <c r="AD8975" t="s">
        <v>5036</v>
      </c>
      <c r="AE8975">
        <v>0</v>
      </c>
      <c r="AF8975" t="s">
        <v>271</v>
      </c>
    </row>
    <row r="8976" spans="1:32" hidden="1" x14ac:dyDescent="0.25">
      <c r="A8976" t="str">
        <f t="array" ref="A8976">IF(COUNT(SEARCH(RubriekenHistorisch,CONCATENATE(P8975,U8975,AB8975,AH8975))),"t","f")</f>
        <v>f</v>
      </c>
      <c r="B8976" t="str">
        <f t="shared" si="422"/>
        <v>f</v>
      </c>
      <c r="C8976" t="str">
        <f t="shared" si="423"/>
        <v>f</v>
      </c>
      <c r="D8976" t="str">
        <f t="shared" si="424"/>
        <v>f</v>
      </c>
      <c r="E8976" t="str">
        <f>IF(COUNT(SEARCH({"04.","05.","09.","12."},CONCATENATE(P8975,U8975,AB8975,AH8975))),"t","f")</f>
        <v>f</v>
      </c>
      <c r="F8976" t="str">
        <f t="array" ref="F8976">IF(COUNT(SEARCH(HistorischeRubrieken,CONCATENATE(P8975,U8975,AB8975,AH8975))),"t","f")</f>
        <v>f</v>
      </c>
      <c r="G8976">
        <v>2</v>
      </c>
      <c r="H8976">
        <v>852105</v>
      </c>
      <c r="I8976" t="s">
        <v>5670</v>
      </c>
      <c r="J8976">
        <v>19950501</v>
      </c>
      <c r="K8976">
        <v>19960501</v>
      </c>
      <c r="M8976">
        <v>0</v>
      </c>
      <c r="N8976">
        <v>0</v>
      </c>
      <c r="O8976" t="s">
        <v>5671</v>
      </c>
      <c r="R8976">
        <v>0</v>
      </c>
      <c r="S8976" t="s">
        <v>271</v>
      </c>
      <c r="AA8976" t="s">
        <v>5673</v>
      </c>
      <c r="AC8976">
        <v>1</v>
      </c>
      <c r="AD8976" t="s">
        <v>5036</v>
      </c>
      <c r="AE8976">
        <v>0</v>
      </c>
      <c r="AF8976" t="s">
        <v>271</v>
      </c>
    </row>
    <row r="8977" spans="1:32" hidden="1" x14ac:dyDescent="0.25">
      <c r="A8977" t="str">
        <f t="array" ref="A8977">IF(COUNT(SEARCH(RubriekenHistorisch,CONCATENATE(P8976,U8976,AB8976,AH8976))),"t","f")</f>
        <v>f</v>
      </c>
      <c r="B8977" t="str">
        <f t="shared" si="422"/>
        <v>f</v>
      </c>
      <c r="C8977" t="str">
        <f t="shared" si="423"/>
        <v>f</v>
      </c>
      <c r="D8977" t="str">
        <f t="shared" si="424"/>
        <v>f</v>
      </c>
      <c r="E8977" t="str">
        <f>IF(COUNT(SEARCH({"04.","05.","09.","12."},CONCATENATE(P8976,U8976,AB8976,AH8976))),"t","f")</f>
        <v>f</v>
      </c>
      <c r="F8977" t="str">
        <f t="array" ref="F8977">IF(COUNT(SEARCH(HistorischeRubrieken,CONCATENATE(P8976,U8976,AB8976,AH8976))),"t","f")</f>
        <v>f</v>
      </c>
      <c r="G8977">
        <v>3</v>
      </c>
      <c r="H8977">
        <v>852105</v>
      </c>
      <c r="I8977" t="s">
        <v>5670</v>
      </c>
      <c r="J8977">
        <v>19960501</v>
      </c>
      <c r="K8977">
        <v>19960801</v>
      </c>
      <c r="M8977">
        <v>0</v>
      </c>
      <c r="N8977">
        <v>0</v>
      </c>
      <c r="O8977" t="s">
        <v>5674</v>
      </c>
      <c r="R8977">
        <v>0</v>
      </c>
      <c r="S8977" t="s">
        <v>271</v>
      </c>
      <c r="AA8977" t="s">
        <v>5675</v>
      </c>
      <c r="AC8977">
        <v>1</v>
      </c>
      <c r="AD8977" t="s">
        <v>5036</v>
      </c>
      <c r="AE8977">
        <v>0</v>
      </c>
      <c r="AF8977" t="s">
        <v>271</v>
      </c>
    </row>
    <row r="8978" spans="1:32" hidden="1" x14ac:dyDescent="0.25">
      <c r="A8978" t="str">
        <f t="array" ref="A8978">IF(COUNT(SEARCH(RubriekenHistorisch,CONCATENATE(P8977,U8977,AB8977,AH8977))),"t","f")</f>
        <v>f</v>
      </c>
      <c r="B8978" t="str">
        <f t="shared" si="422"/>
        <v>f</v>
      </c>
      <c r="C8978" t="str">
        <f t="shared" si="423"/>
        <v>f</v>
      </c>
      <c r="D8978" t="str">
        <f t="shared" si="424"/>
        <v>f</v>
      </c>
      <c r="E8978" t="str">
        <f>IF(COUNT(SEARCH({"04.","05.","09.","12."},CONCATENATE(P8977,U8977,AB8977,AH8977))),"t","f")</f>
        <v>f</v>
      </c>
      <c r="F8978" t="str">
        <f t="array" ref="F8978">IF(COUNT(SEARCH(HistorischeRubrieken,CONCATENATE(P8977,U8977,AB8977,AH8977))),"t","f")</f>
        <v>f</v>
      </c>
      <c r="G8978">
        <v>4</v>
      </c>
      <c r="H8978">
        <v>852105</v>
      </c>
      <c r="I8978" t="s">
        <v>5670</v>
      </c>
      <c r="J8978">
        <v>19960801</v>
      </c>
      <c r="K8978">
        <v>19980501</v>
      </c>
      <c r="M8978">
        <v>0</v>
      </c>
      <c r="N8978">
        <v>0</v>
      </c>
      <c r="O8978" t="s">
        <v>5676</v>
      </c>
      <c r="R8978">
        <v>0</v>
      </c>
      <c r="S8978" t="s">
        <v>271</v>
      </c>
      <c r="AA8978" t="s">
        <v>5677</v>
      </c>
      <c r="AC8978">
        <v>1</v>
      </c>
      <c r="AD8978" t="s">
        <v>5036</v>
      </c>
      <c r="AE8978">
        <v>0</v>
      </c>
      <c r="AF8978" t="s">
        <v>271</v>
      </c>
    </row>
    <row r="8979" spans="1:32" hidden="1" x14ac:dyDescent="0.25">
      <c r="A8979" t="str">
        <f t="array" ref="A8979">IF(COUNT(SEARCH(RubriekenHistorisch,CONCATENATE(P8978,U8978,AB8978,AH8978))),"t","f")</f>
        <v>f</v>
      </c>
      <c r="B8979" t="str">
        <f t="shared" si="422"/>
        <v>f</v>
      </c>
      <c r="C8979" t="str">
        <f t="shared" si="423"/>
        <v>f</v>
      </c>
      <c r="D8979" t="str">
        <f t="shared" si="424"/>
        <v>f</v>
      </c>
      <c r="E8979" t="str">
        <f>IF(COUNT(SEARCH({"04.","05.","09.","12."},CONCATENATE(P8978,U8978,AB8978,AH8978))),"t","f")</f>
        <v>f</v>
      </c>
      <c r="F8979" t="str">
        <f t="array" ref="F8979">IF(COUNT(SEARCH(HistorischeRubrieken,CONCATENATE(P8978,U8978,AB8978,AH8978))),"t","f")</f>
        <v>f</v>
      </c>
      <c r="G8979">
        <v>5</v>
      </c>
      <c r="H8979">
        <v>852105</v>
      </c>
      <c r="I8979" t="s">
        <v>5670</v>
      </c>
      <c r="J8979">
        <v>19980501</v>
      </c>
      <c r="K8979">
        <v>20001201</v>
      </c>
      <c r="M8979">
        <v>0</v>
      </c>
      <c r="N8979">
        <v>0</v>
      </c>
      <c r="O8979" t="s">
        <v>5676</v>
      </c>
      <c r="R8979">
        <v>0</v>
      </c>
      <c r="S8979" t="s">
        <v>271</v>
      </c>
      <c r="AA8979" t="s">
        <v>5678</v>
      </c>
      <c r="AC8979">
        <v>1</v>
      </c>
      <c r="AD8979" t="s">
        <v>5679</v>
      </c>
      <c r="AE8979">
        <v>0</v>
      </c>
      <c r="AF8979" t="s">
        <v>271</v>
      </c>
    </row>
    <row r="8980" spans="1:32" hidden="1" x14ac:dyDescent="0.25">
      <c r="A8980" t="str">
        <f t="array" ref="A8980">IF(COUNT(SEARCH(RubriekenHistorisch,CONCATENATE(P8979,U8979,AB8979,AH8979))),"t","f")</f>
        <v>f</v>
      </c>
      <c r="B8980" t="str">
        <f t="shared" si="422"/>
        <v>f</v>
      </c>
      <c r="C8980" t="str">
        <f t="shared" si="423"/>
        <v>f</v>
      </c>
      <c r="D8980" t="str">
        <f t="shared" si="424"/>
        <v>f</v>
      </c>
      <c r="E8980" t="str">
        <f>IF(COUNT(SEARCH({"04.","05.","09.","12."},CONCATENATE(P8979,U8979,AB8979,AH8979))),"t","f")</f>
        <v>f</v>
      </c>
      <c r="F8980" t="str">
        <f t="array" ref="F8980">IF(COUNT(SEARCH(HistorischeRubrieken,CONCATENATE(P8979,U8979,AB8979,AH8979))),"t","f")</f>
        <v>f</v>
      </c>
      <c r="G8980">
        <v>1</v>
      </c>
      <c r="H8980">
        <v>852106</v>
      </c>
      <c r="I8980" t="s">
        <v>5680</v>
      </c>
      <c r="J8980">
        <v>19950801</v>
      </c>
      <c r="K8980">
        <v>19960801</v>
      </c>
      <c r="M8980">
        <v>0</v>
      </c>
      <c r="N8980">
        <v>0</v>
      </c>
      <c r="O8980" t="s">
        <v>5681</v>
      </c>
      <c r="R8980">
        <v>0</v>
      </c>
      <c r="S8980" t="s">
        <v>271</v>
      </c>
      <c r="AA8980" t="s">
        <v>5682</v>
      </c>
      <c r="AC8980">
        <v>1</v>
      </c>
      <c r="AE8980">
        <v>0</v>
      </c>
      <c r="AF8980" t="s">
        <v>271</v>
      </c>
    </row>
    <row r="8981" spans="1:32" hidden="1" x14ac:dyDescent="0.25">
      <c r="A8981" t="str">
        <f t="array" ref="A8981">IF(COUNT(SEARCH(RubriekenHistorisch,CONCATENATE(P8980,U8980,AB8980,AH8980))),"t","f")</f>
        <v>f</v>
      </c>
      <c r="B8981" t="str">
        <f t="shared" si="422"/>
        <v>f</v>
      </c>
      <c r="C8981" t="str">
        <f t="shared" si="423"/>
        <v>f</v>
      </c>
      <c r="D8981" t="str">
        <f t="shared" si="424"/>
        <v>f</v>
      </c>
      <c r="E8981" t="str">
        <f>IF(COUNT(SEARCH({"04.","05.","09.","12."},CONCATENATE(P8980,U8980,AB8980,AH8980))),"t","f")</f>
        <v>f</v>
      </c>
      <c r="F8981" t="str">
        <f t="array" ref="F8981">IF(COUNT(SEARCH(HistorischeRubrieken,CONCATENATE(P8980,U8980,AB8980,AH8980))),"t","f")</f>
        <v>f</v>
      </c>
      <c r="G8981">
        <v>2</v>
      </c>
      <c r="H8981">
        <v>852106</v>
      </c>
      <c r="I8981" t="s">
        <v>5680</v>
      </c>
      <c r="J8981">
        <v>19960801</v>
      </c>
      <c r="K8981">
        <v>20010301</v>
      </c>
      <c r="M8981">
        <v>0</v>
      </c>
      <c r="N8981">
        <v>0</v>
      </c>
      <c r="O8981" t="s">
        <v>5683</v>
      </c>
      <c r="R8981">
        <v>0</v>
      </c>
      <c r="S8981" t="s">
        <v>271</v>
      </c>
      <c r="AA8981" t="s">
        <v>5684</v>
      </c>
      <c r="AC8981">
        <v>1</v>
      </c>
      <c r="AE8981">
        <v>0</v>
      </c>
      <c r="AF8981" t="s">
        <v>271</v>
      </c>
    </row>
    <row r="8982" spans="1:32" hidden="1" x14ac:dyDescent="0.25">
      <c r="A8982" t="str">
        <f t="array" ref="A8982">IF(COUNT(SEARCH(RubriekenHistorisch,CONCATENATE(P8981,U8981,AB8981,AH8981))),"t","f")</f>
        <v>f</v>
      </c>
      <c r="B8982" t="str">
        <f t="shared" si="422"/>
        <v>f</v>
      </c>
      <c r="C8982" t="str">
        <f t="shared" si="423"/>
        <v>f</v>
      </c>
      <c r="D8982" t="str">
        <f t="shared" si="424"/>
        <v>f</v>
      </c>
      <c r="E8982" t="str">
        <f>IF(COUNT(SEARCH({"04.","05.","09.","12."},CONCATENATE(P8981,U8981,AB8981,AH8981))),"t","f")</f>
        <v>f</v>
      </c>
      <c r="F8982" t="str">
        <f t="array" ref="F8982">IF(COUNT(SEARCH(HistorischeRubrieken,CONCATENATE(P8981,U8981,AB8981,AH8981))),"t","f")</f>
        <v>f</v>
      </c>
      <c r="G8982">
        <v>3</v>
      </c>
      <c r="H8982">
        <v>852106</v>
      </c>
      <c r="I8982" t="s">
        <v>5680</v>
      </c>
      <c r="J8982">
        <v>20010301</v>
      </c>
      <c r="K8982">
        <v>20120115</v>
      </c>
      <c r="M8982">
        <v>0</v>
      </c>
      <c r="N8982">
        <v>0</v>
      </c>
      <c r="O8982" t="s">
        <v>5685</v>
      </c>
      <c r="R8982">
        <v>0</v>
      </c>
      <c r="S8982" t="s">
        <v>271</v>
      </c>
      <c r="AA8982" t="s">
        <v>5686</v>
      </c>
      <c r="AC8982">
        <v>1</v>
      </c>
      <c r="AE8982">
        <v>0</v>
      </c>
      <c r="AF8982" t="s">
        <v>271</v>
      </c>
    </row>
    <row r="8983" spans="1:32" hidden="1" x14ac:dyDescent="0.25">
      <c r="A8983" t="str">
        <f t="array" ref="A8983">IF(COUNT(SEARCH(RubriekenHistorisch,CONCATENATE(P8982,U8982,AB8982,AH8982))),"t","f")</f>
        <v>f</v>
      </c>
      <c r="B8983" t="str">
        <f t="shared" si="422"/>
        <v>f</v>
      </c>
      <c r="C8983" t="str">
        <f t="shared" si="423"/>
        <v>f</v>
      </c>
      <c r="D8983" t="str">
        <f t="shared" si="424"/>
        <v>f</v>
      </c>
      <c r="E8983" t="str">
        <f>IF(COUNT(SEARCH({"04.","05.","09.","12."},CONCATENATE(P8982,U8982,AB8982,AH8982))),"t","f")</f>
        <v>f</v>
      </c>
      <c r="F8983" t="str">
        <f t="array" ref="F8983">IF(COUNT(SEARCH(HistorischeRubrieken,CONCATENATE(P8982,U8982,AB8982,AH8982))),"t","f")</f>
        <v>f</v>
      </c>
      <c r="G8983">
        <v>4</v>
      </c>
      <c r="H8983">
        <v>852106</v>
      </c>
      <c r="I8983" t="s">
        <v>5680</v>
      </c>
      <c r="J8983">
        <v>20120115</v>
      </c>
      <c r="K8983">
        <v>20121119</v>
      </c>
      <c r="M8983">
        <v>0</v>
      </c>
      <c r="N8983">
        <v>0</v>
      </c>
      <c r="O8983" t="s">
        <v>5687</v>
      </c>
      <c r="R8983">
        <v>0</v>
      </c>
      <c r="S8983" t="s">
        <v>271</v>
      </c>
      <c r="AA8983" t="s">
        <v>5688</v>
      </c>
      <c r="AC8983">
        <v>1</v>
      </c>
      <c r="AE8983">
        <v>0</v>
      </c>
      <c r="AF8983" t="s">
        <v>271</v>
      </c>
    </row>
    <row r="8984" spans="1:32" hidden="1" x14ac:dyDescent="0.25">
      <c r="A8984" t="str">
        <f t="array" ref="A8984">IF(COUNT(SEARCH(RubriekenHistorisch,CONCATENATE(P8983,U8983,AB8983,AH8983))),"t","f")</f>
        <v>f</v>
      </c>
      <c r="B8984" t="str">
        <f t="shared" si="422"/>
        <v>f</v>
      </c>
      <c r="C8984" t="str">
        <f t="shared" si="423"/>
        <v>f</v>
      </c>
      <c r="D8984" t="str">
        <f t="shared" si="424"/>
        <v>f</v>
      </c>
      <c r="E8984" t="str">
        <f>IF(COUNT(SEARCH({"04.","05.","09.","12."},CONCATENATE(P8983,U8983,AB8983,AH8983))),"t","f")</f>
        <v>f</v>
      </c>
      <c r="F8984" t="str">
        <f t="array" ref="F8984">IF(COUNT(SEARCH(HistorischeRubrieken,CONCATENATE(P8983,U8983,AB8983,AH8983))),"t","f")</f>
        <v>f</v>
      </c>
      <c r="G8984">
        <v>5</v>
      </c>
      <c r="H8984">
        <v>852106</v>
      </c>
      <c r="I8984" t="s">
        <v>5680</v>
      </c>
      <c r="J8984">
        <v>20121119</v>
      </c>
      <c r="K8984">
        <v>20140901</v>
      </c>
      <c r="M8984">
        <v>0</v>
      </c>
      <c r="N8984">
        <v>0</v>
      </c>
      <c r="O8984" t="s">
        <v>5687</v>
      </c>
      <c r="R8984">
        <v>0</v>
      </c>
      <c r="S8984" t="s">
        <v>271</v>
      </c>
      <c r="AA8984" t="s">
        <v>5688</v>
      </c>
      <c r="AC8984">
        <v>1</v>
      </c>
      <c r="AE8984">
        <v>0</v>
      </c>
      <c r="AF8984" t="s">
        <v>271</v>
      </c>
    </row>
    <row r="8985" spans="1:32" hidden="1" x14ac:dyDescent="0.25">
      <c r="A8985" t="str">
        <f t="array" ref="A8985">IF(COUNT(SEARCH(RubriekenHistorisch,CONCATENATE(P8984,U8984,AB8984,AH8984))),"t","f")</f>
        <v>f</v>
      </c>
      <c r="B8985" t="str">
        <f t="shared" si="422"/>
        <v>f</v>
      </c>
      <c r="C8985" t="str">
        <f t="shared" si="423"/>
        <v>f</v>
      </c>
      <c r="D8985" t="str">
        <f t="shared" si="424"/>
        <v>f</v>
      </c>
      <c r="E8985" t="str">
        <f>IF(COUNT(SEARCH({"04.","05.","09.","12."},CONCATENATE(P8984,U8984,AB8984,AH8984))),"t","f")</f>
        <v>f</v>
      </c>
      <c r="F8985" t="str">
        <f t="array" ref="F8985">IF(COUNT(SEARCH(HistorischeRubrieken,CONCATENATE(P8984,U8984,AB8984,AH8984))),"t","f")</f>
        <v>f</v>
      </c>
      <c r="G8985">
        <v>6</v>
      </c>
      <c r="H8985">
        <v>852106</v>
      </c>
      <c r="I8985" t="s">
        <v>5680</v>
      </c>
      <c r="J8985">
        <v>20140901</v>
      </c>
      <c r="K8985">
        <v>20141001</v>
      </c>
      <c r="M8985">
        <v>0</v>
      </c>
      <c r="N8985">
        <v>0</v>
      </c>
      <c r="U8985" t="s">
        <v>5689</v>
      </c>
      <c r="V8985">
        <v>2</v>
      </c>
      <c r="W8985">
        <v>0</v>
      </c>
      <c r="X8985">
        <v>20140915</v>
      </c>
      <c r="Y8985">
        <v>0</v>
      </c>
      <c r="Z8985" t="s">
        <v>271</v>
      </c>
    </row>
    <row r="8986" spans="1:32" hidden="1" x14ac:dyDescent="0.25">
      <c r="A8986" t="str">
        <f t="array" ref="A8986">IF(COUNT(SEARCH(RubriekenHistorisch,CONCATENATE(P8985,U8985,AB8985,AH8985))),"t","f")</f>
        <v>f</v>
      </c>
      <c r="B8986" t="str">
        <f t="shared" si="422"/>
        <v>f</v>
      </c>
      <c r="C8986" t="str">
        <f t="shared" si="423"/>
        <v>t</v>
      </c>
      <c r="D8986" t="str">
        <f t="shared" si="424"/>
        <v>f</v>
      </c>
      <c r="E8986" t="str">
        <f>IF(COUNT(SEARCH({"04.","05.","09.","12."},CONCATENATE(P8985,U8985,AB8985,AH8985))),"t","f")</f>
        <v>f</v>
      </c>
      <c r="F8986" t="str">
        <f t="array" ref="F8986">IF(COUNT(SEARCH(HistorischeRubrieken,CONCATENATE(P8985,U8985,AB8985,AH8985))),"t","f")</f>
        <v>f</v>
      </c>
      <c r="G8986">
        <v>1</v>
      </c>
      <c r="H8986">
        <v>852107</v>
      </c>
      <c r="I8986" t="s">
        <v>5690</v>
      </c>
      <c r="J8986">
        <v>20031201</v>
      </c>
      <c r="K8986">
        <v>20050601</v>
      </c>
      <c r="M8986">
        <v>0</v>
      </c>
      <c r="N8986">
        <v>0</v>
      </c>
      <c r="O8986" t="s">
        <v>5691</v>
      </c>
      <c r="P8986" t="s">
        <v>5692</v>
      </c>
      <c r="Q8986" t="s">
        <v>116</v>
      </c>
      <c r="R8986">
        <v>1</v>
      </c>
      <c r="S8986" t="s">
        <v>271</v>
      </c>
      <c r="AA8986" t="s">
        <v>5693</v>
      </c>
      <c r="AC8986">
        <v>0</v>
      </c>
      <c r="AD8986" t="s">
        <v>5694</v>
      </c>
      <c r="AE8986">
        <v>0</v>
      </c>
      <c r="AF8986" t="s">
        <v>271</v>
      </c>
    </row>
    <row r="8987" spans="1:32" hidden="1" x14ac:dyDescent="0.25">
      <c r="A8987" t="str">
        <f t="array" ref="A8987">IF(COUNT(SEARCH(RubriekenHistorisch,CONCATENATE(P8986,U8986,AB8986,AH8986))),"t","f")</f>
        <v>f</v>
      </c>
      <c r="B8987" t="str">
        <f t="shared" si="422"/>
        <v>f</v>
      </c>
      <c r="C8987" t="str">
        <f t="shared" si="423"/>
        <v>t</v>
      </c>
      <c r="D8987" t="str">
        <f t="shared" si="424"/>
        <v>t</v>
      </c>
      <c r="E8987" t="str">
        <f>IF(COUNT(SEARCH({"04.","05.","09.","12."},CONCATENATE(P8986,U8986,AB8986,AH8986))),"t","f")</f>
        <v>t</v>
      </c>
      <c r="F8987" t="str">
        <f t="array" ref="F8987">IF(COUNT(SEARCH(HistorischeRubrieken,CONCATENATE(P8986,U8986,AB8986,AH8986))),"t","f")</f>
        <v>f</v>
      </c>
      <c r="G8987">
        <v>2</v>
      </c>
      <c r="H8987">
        <v>852107</v>
      </c>
      <c r="I8987" t="s">
        <v>5690</v>
      </c>
      <c r="J8987">
        <v>20050601</v>
      </c>
      <c r="K8987">
        <v>20070601</v>
      </c>
      <c r="M8987">
        <v>0</v>
      </c>
      <c r="N8987">
        <v>0</v>
      </c>
      <c r="O8987" t="s">
        <v>5695</v>
      </c>
      <c r="P8987" t="s">
        <v>5696</v>
      </c>
      <c r="Q8987" t="s">
        <v>116</v>
      </c>
      <c r="R8987">
        <v>1</v>
      </c>
      <c r="S8987" t="s">
        <v>271</v>
      </c>
      <c r="T8987" t="s">
        <v>5697</v>
      </c>
      <c r="U8987" t="s">
        <v>5698</v>
      </c>
      <c r="V8987">
        <v>0</v>
      </c>
      <c r="W8987">
        <v>1</v>
      </c>
      <c r="X8987">
        <v>20050601</v>
      </c>
      <c r="Y8987">
        <v>0</v>
      </c>
      <c r="Z8987" t="s">
        <v>271</v>
      </c>
      <c r="AA8987" t="s">
        <v>5699</v>
      </c>
      <c r="AC8987">
        <v>0</v>
      </c>
      <c r="AD8987" t="s">
        <v>5694</v>
      </c>
      <c r="AE8987">
        <v>0</v>
      </c>
      <c r="AF8987" t="s">
        <v>271</v>
      </c>
    </row>
    <row r="8988" spans="1:32" hidden="1" x14ac:dyDescent="0.25">
      <c r="A8988" t="str">
        <f t="array" ref="A8988">IF(COUNT(SEARCH(RubriekenHistorisch,CONCATENATE(P8987,U8987,AB8987,AH8987))),"t","f")</f>
        <v>f</v>
      </c>
      <c r="B8988" t="str">
        <f t="shared" si="422"/>
        <v>f</v>
      </c>
      <c r="C8988" t="str">
        <f t="shared" si="423"/>
        <v>t</v>
      </c>
      <c r="D8988" t="str">
        <f t="shared" si="424"/>
        <v>t</v>
      </c>
      <c r="E8988" t="str">
        <f>IF(COUNT(SEARCH({"04.","05.","09.","12."},CONCATENATE(P8987,U8987,AB8987,AH8987))),"t","f")</f>
        <v>t</v>
      </c>
      <c r="F8988" t="str">
        <f t="array" ref="F8988">IF(COUNT(SEARCH(HistorischeRubrieken,CONCATENATE(P8987,U8987,AB8987,AH8987))),"t","f")</f>
        <v>f</v>
      </c>
      <c r="G8988">
        <v>3</v>
      </c>
      <c r="H8988">
        <v>852107</v>
      </c>
      <c r="I8988" t="s">
        <v>5690</v>
      </c>
      <c r="J8988">
        <v>20070601</v>
      </c>
      <c r="K8988">
        <v>20090601</v>
      </c>
      <c r="M8988">
        <v>0</v>
      </c>
      <c r="N8988">
        <v>0</v>
      </c>
      <c r="O8988" t="s">
        <v>5695</v>
      </c>
      <c r="P8988" t="s">
        <v>5696</v>
      </c>
      <c r="Q8988" t="s">
        <v>116</v>
      </c>
      <c r="R8988">
        <v>1</v>
      </c>
      <c r="S8988" t="s">
        <v>271</v>
      </c>
      <c r="T8988" t="s">
        <v>5700</v>
      </c>
      <c r="U8988" t="s">
        <v>5701</v>
      </c>
      <c r="V8988">
        <v>0</v>
      </c>
      <c r="W8988">
        <v>1</v>
      </c>
      <c r="X8988">
        <v>20070604</v>
      </c>
      <c r="Y8988">
        <v>0</v>
      </c>
      <c r="Z8988" t="s">
        <v>271</v>
      </c>
      <c r="AA8988" t="s">
        <v>5699</v>
      </c>
      <c r="AC8988">
        <v>0</v>
      </c>
      <c r="AD8988" t="s">
        <v>5694</v>
      </c>
      <c r="AE8988">
        <v>0</v>
      </c>
      <c r="AF8988" t="s">
        <v>271</v>
      </c>
    </row>
    <row r="8989" spans="1:32" hidden="1" x14ac:dyDescent="0.25">
      <c r="A8989" t="str">
        <f t="array" ref="A8989">IF(COUNT(SEARCH(RubriekenHistorisch,CONCATENATE(P8988,U8988,AB8988,AH8988))),"t","f")</f>
        <v>f</v>
      </c>
      <c r="B8989" t="str">
        <f t="shared" si="422"/>
        <v>f</v>
      </c>
      <c r="C8989" t="str">
        <f t="shared" si="423"/>
        <v>t</v>
      </c>
      <c r="D8989" t="str">
        <f t="shared" si="424"/>
        <v>t</v>
      </c>
      <c r="E8989" t="str">
        <f>IF(COUNT(SEARCH({"04.","05.","09.","12."},CONCATENATE(P8988,U8988,AB8988,AH8988))),"t","f")</f>
        <v>t</v>
      </c>
      <c r="F8989" t="str">
        <f t="array" ref="F8989">IF(COUNT(SEARCH(HistorischeRubrieken,CONCATENATE(P8988,U8988,AB8988,AH8988))),"t","f")</f>
        <v>f</v>
      </c>
      <c r="G8989">
        <v>4</v>
      </c>
      <c r="H8989">
        <v>852107</v>
      </c>
      <c r="I8989" t="s">
        <v>5690</v>
      </c>
      <c r="J8989">
        <v>20090601</v>
      </c>
      <c r="K8989">
        <v>20100901</v>
      </c>
      <c r="M8989">
        <v>0</v>
      </c>
      <c r="N8989">
        <v>0</v>
      </c>
      <c r="O8989" t="s">
        <v>5695</v>
      </c>
      <c r="P8989" t="s">
        <v>5696</v>
      </c>
      <c r="Q8989" t="s">
        <v>116</v>
      </c>
      <c r="R8989">
        <v>1</v>
      </c>
      <c r="S8989" t="s">
        <v>271</v>
      </c>
      <c r="T8989" t="s">
        <v>5702</v>
      </c>
      <c r="U8989" t="s">
        <v>5703</v>
      </c>
      <c r="V8989">
        <v>0</v>
      </c>
      <c r="W8989">
        <v>1</v>
      </c>
      <c r="X8989">
        <v>20090605</v>
      </c>
      <c r="Y8989">
        <v>0</v>
      </c>
      <c r="Z8989" t="s">
        <v>271</v>
      </c>
      <c r="AA8989" t="s">
        <v>5699</v>
      </c>
      <c r="AC8989">
        <v>0</v>
      </c>
      <c r="AD8989" t="s">
        <v>5694</v>
      </c>
      <c r="AE8989">
        <v>0</v>
      </c>
      <c r="AF8989" t="s">
        <v>271</v>
      </c>
    </row>
    <row r="8990" spans="1:32" hidden="1" x14ac:dyDescent="0.25">
      <c r="A8990" t="str">
        <f t="array" ref="A8990">IF(COUNT(SEARCH(RubriekenHistorisch,CONCATENATE(P8989,U8989,AB8989,AH8989))),"t","f")</f>
        <v>f</v>
      </c>
      <c r="B8990" t="str">
        <f t="shared" si="422"/>
        <v>f</v>
      </c>
      <c r="C8990" t="str">
        <f t="shared" si="423"/>
        <v>t</v>
      </c>
      <c r="D8990" t="str">
        <f t="shared" si="424"/>
        <v>t</v>
      </c>
      <c r="E8990" t="str">
        <f>IF(COUNT(SEARCH({"04.","05.","09.","12."},CONCATENATE(P8989,U8989,AB8989,AH8989))),"t","f")</f>
        <v>t</v>
      </c>
      <c r="F8990" t="str">
        <f t="array" ref="F8990">IF(COUNT(SEARCH(HistorischeRubrieken,CONCATENATE(P8989,U8989,AB8989,AH8989))),"t","f")</f>
        <v>f</v>
      </c>
      <c r="G8990">
        <v>1</v>
      </c>
      <c r="H8990">
        <v>852108</v>
      </c>
      <c r="I8990" t="s">
        <v>5704</v>
      </c>
      <c r="J8990">
        <v>20090501</v>
      </c>
      <c r="K8990">
        <v>20120901</v>
      </c>
      <c r="M8990">
        <v>0</v>
      </c>
      <c r="N8990">
        <v>0</v>
      </c>
      <c r="T8990" t="s">
        <v>5626</v>
      </c>
      <c r="U8990" t="s">
        <v>5627</v>
      </c>
      <c r="V8990">
        <v>0</v>
      </c>
      <c r="W8990">
        <v>1</v>
      </c>
      <c r="X8990">
        <v>20090527</v>
      </c>
      <c r="Y8990">
        <v>0</v>
      </c>
      <c r="Z8990" t="s">
        <v>1003</v>
      </c>
    </row>
    <row r="8991" spans="1:32" hidden="1" x14ac:dyDescent="0.25">
      <c r="A8991" t="str">
        <f t="array" ref="A8991">IF(COUNT(SEARCH(RubriekenHistorisch,CONCATENATE(P8990,U8990,AB8990,AH8990))),"t","f")</f>
        <v>f</v>
      </c>
      <c r="B8991" t="str">
        <f t="shared" si="422"/>
        <v>f</v>
      </c>
      <c r="C8991" t="str">
        <f t="shared" si="423"/>
        <v>f</v>
      </c>
      <c r="D8991" t="str">
        <f t="shared" si="424"/>
        <v>f</v>
      </c>
      <c r="E8991" t="str">
        <f>IF(COUNT(SEARCH({"04.","05.","09.","12."},CONCATENATE(P8990,U8990,AB8990,AH8990))),"t","f")</f>
        <v>f</v>
      </c>
      <c r="F8991" t="str">
        <f t="array" ref="F8991">IF(COUNT(SEARCH(HistorischeRubrieken,CONCATENATE(P8990,U8990,AB8990,AH8990))),"t","f")</f>
        <v>f</v>
      </c>
      <c r="G8991">
        <v>1</v>
      </c>
      <c r="H8991">
        <v>852201</v>
      </c>
      <c r="I8991" t="s">
        <v>5705</v>
      </c>
      <c r="J8991">
        <v>19920501</v>
      </c>
      <c r="K8991">
        <v>19950201</v>
      </c>
      <c r="L8991" t="s">
        <v>5706</v>
      </c>
      <c r="M8991">
        <v>0</v>
      </c>
      <c r="N8991">
        <v>0</v>
      </c>
      <c r="O8991" t="s">
        <v>5707</v>
      </c>
      <c r="R8991">
        <v>0</v>
      </c>
      <c r="S8991" t="s">
        <v>271</v>
      </c>
    </row>
    <row r="8992" spans="1:32" hidden="1" x14ac:dyDescent="0.25">
      <c r="A8992" t="str">
        <f t="array" ref="A8992">IF(COUNT(SEARCH(RubriekenHistorisch,CONCATENATE(P8991,U8991,AB8991,AH8991))),"t","f")</f>
        <v>f</v>
      </c>
      <c r="B8992" t="str">
        <f t="shared" si="422"/>
        <v>f</v>
      </c>
      <c r="C8992" t="str">
        <f t="shared" si="423"/>
        <v>f</v>
      </c>
      <c r="D8992" t="str">
        <f t="shared" si="424"/>
        <v>f</v>
      </c>
      <c r="E8992" t="str">
        <f>IF(COUNT(SEARCH({"04.","05.","09.","12."},CONCATENATE(P8991,U8991,AB8991,AH8991))),"t","f")</f>
        <v>f</v>
      </c>
      <c r="F8992" t="str">
        <f t="array" ref="F8992">IF(COUNT(SEARCH(HistorischeRubrieken,CONCATENATE(P8991,U8991,AB8991,AH8991))),"t","f")</f>
        <v>f</v>
      </c>
      <c r="G8992">
        <v>2</v>
      </c>
      <c r="H8992">
        <v>852201</v>
      </c>
      <c r="I8992" t="s">
        <v>5705</v>
      </c>
      <c r="J8992">
        <v>19950201</v>
      </c>
      <c r="K8992">
        <v>19960101</v>
      </c>
      <c r="L8992" t="s">
        <v>6879</v>
      </c>
      <c r="M8992">
        <v>0</v>
      </c>
      <c r="N8992">
        <v>0</v>
      </c>
      <c r="O8992" t="s">
        <v>5069</v>
      </c>
      <c r="R8992">
        <v>0</v>
      </c>
      <c r="S8992" t="s">
        <v>271</v>
      </c>
      <c r="AA8992" t="s">
        <v>5708</v>
      </c>
      <c r="AC8992">
        <v>1</v>
      </c>
      <c r="AE8992">
        <v>1</v>
      </c>
      <c r="AF8992" t="s">
        <v>271</v>
      </c>
    </row>
    <row r="8993" spans="1:32" hidden="1" x14ac:dyDescent="0.25">
      <c r="A8993" t="str">
        <f t="array" ref="A8993">IF(COUNT(SEARCH(RubriekenHistorisch,CONCATENATE(P8992,U8992,AB8992,AH8992))),"t","f")</f>
        <v>f</v>
      </c>
      <c r="B8993" t="str">
        <f t="shared" si="422"/>
        <v>f</v>
      </c>
      <c r="C8993" t="str">
        <f t="shared" si="423"/>
        <v>f</v>
      </c>
      <c r="D8993" t="str">
        <f t="shared" si="424"/>
        <v>f</v>
      </c>
      <c r="E8993" t="str">
        <f>IF(COUNT(SEARCH({"04.","05.","09.","12."},CONCATENATE(P8992,U8992,AB8992,AH8992))),"t","f")</f>
        <v>f</v>
      </c>
      <c r="F8993" t="str">
        <f t="array" ref="F8993">IF(COUNT(SEARCH(HistorischeRubrieken,CONCATENATE(P8992,U8992,AB8992,AH8992))),"t","f")</f>
        <v>f</v>
      </c>
      <c r="G8993">
        <v>3</v>
      </c>
      <c r="H8993">
        <v>852201</v>
      </c>
      <c r="I8993" t="s">
        <v>5705</v>
      </c>
      <c r="J8993">
        <v>19960101</v>
      </c>
      <c r="K8993">
        <v>19960801</v>
      </c>
      <c r="L8993" t="s">
        <v>6879</v>
      </c>
      <c r="M8993">
        <v>0</v>
      </c>
      <c r="N8993">
        <v>0</v>
      </c>
      <c r="O8993" t="s">
        <v>5069</v>
      </c>
      <c r="R8993">
        <v>0</v>
      </c>
      <c r="S8993" t="s">
        <v>271</v>
      </c>
      <c r="AA8993" t="s">
        <v>5709</v>
      </c>
      <c r="AC8993">
        <v>1</v>
      </c>
      <c r="AE8993">
        <v>1</v>
      </c>
      <c r="AF8993" t="s">
        <v>271</v>
      </c>
    </row>
    <row r="8994" spans="1:32" hidden="1" x14ac:dyDescent="0.25">
      <c r="A8994" t="str">
        <f t="array" ref="A8994">IF(COUNT(SEARCH(RubriekenHistorisch,CONCATENATE(P8993,U8993,AB8993,AH8993))),"t","f")</f>
        <v>f</v>
      </c>
      <c r="B8994" t="str">
        <f t="shared" si="422"/>
        <v>f</v>
      </c>
      <c r="C8994" t="str">
        <f t="shared" si="423"/>
        <v>f</v>
      </c>
      <c r="D8994" t="str">
        <f t="shared" si="424"/>
        <v>f</v>
      </c>
      <c r="E8994" t="str">
        <f>IF(COUNT(SEARCH({"04.","05.","09.","12."},CONCATENATE(P8993,U8993,AB8993,AH8993))),"t","f")</f>
        <v>f</v>
      </c>
      <c r="F8994" t="str">
        <f t="array" ref="F8994">IF(COUNT(SEARCH(HistorischeRubrieken,CONCATENATE(P8993,U8993,AB8993,AH8993))),"t","f")</f>
        <v>f</v>
      </c>
      <c r="G8994">
        <v>4</v>
      </c>
      <c r="H8994">
        <v>852201</v>
      </c>
      <c r="I8994" t="s">
        <v>5705</v>
      </c>
      <c r="J8994">
        <v>19960801</v>
      </c>
      <c r="K8994">
        <v>19980501</v>
      </c>
      <c r="L8994" t="s">
        <v>6879</v>
      </c>
      <c r="M8994">
        <v>0</v>
      </c>
      <c r="N8994">
        <v>0</v>
      </c>
      <c r="O8994" t="s">
        <v>5094</v>
      </c>
      <c r="R8994">
        <v>0</v>
      </c>
      <c r="S8994" t="s">
        <v>271</v>
      </c>
      <c r="AA8994" t="s">
        <v>5709</v>
      </c>
      <c r="AC8994">
        <v>1</v>
      </c>
      <c r="AE8994">
        <v>1</v>
      </c>
      <c r="AF8994" t="s">
        <v>271</v>
      </c>
    </row>
    <row r="8995" spans="1:32" hidden="1" x14ac:dyDescent="0.25">
      <c r="A8995" t="str">
        <f t="array" ref="A8995">IF(COUNT(SEARCH(RubriekenHistorisch,CONCATENATE(P8994,U8994,AB8994,AH8994))),"t","f")</f>
        <v>f</v>
      </c>
      <c r="B8995" t="str">
        <f t="shared" si="422"/>
        <v>f</v>
      </c>
      <c r="C8995" t="str">
        <f t="shared" si="423"/>
        <v>f</v>
      </c>
      <c r="D8995" t="str">
        <f t="shared" si="424"/>
        <v>f</v>
      </c>
      <c r="E8995" t="str">
        <f>IF(COUNT(SEARCH({"04.","05.","09.","12."},CONCATENATE(P8994,U8994,AB8994,AH8994))),"t","f")</f>
        <v>f</v>
      </c>
      <c r="F8995" t="str">
        <f t="array" ref="F8995">IF(COUNT(SEARCH(HistorischeRubrieken,CONCATENATE(P8994,U8994,AB8994,AH8994))),"t","f")</f>
        <v>f</v>
      </c>
      <c r="G8995">
        <v>5</v>
      </c>
      <c r="H8995">
        <v>852201</v>
      </c>
      <c r="I8995" t="s">
        <v>5710</v>
      </c>
      <c r="J8995">
        <v>19980501</v>
      </c>
      <c r="K8995">
        <v>19980701</v>
      </c>
      <c r="L8995" t="s">
        <v>6879</v>
      </c>
      <c r="M8995">
        <v>0</v>
      </c>
      <c r="N8995">
        <v>0</v>
      </c>
      <c r="O8995" t="s">
        <v>5094</v>
      </c>
      <c r="R8995">
        <v>0</v>
      </c>
      <c r="S8995" t="s">
        <v>271</v>
      </c>
      <c r="AA8995" t="s">
        <v>5711</v>
      </c>
      <c r="AC8995">
        <v>1</v>
      </c>
      <c r="AE8995">
        <v>1</v>
      </c>
      <c r="AF8995" t="s">
        <v>271</v>
      </c>
    </row>
    <row r="8996" spans="1:32" hidden="1" x14ac:dyDescent="0.25">
      <c r="A8996" t="str">
        <f t="array" ref="A8996">IF(COUNT(SEARCH(RubriekenHistorisch,CONCATENATE(P8995,U8995,AB8995,AH8995))),"t","f")</f>
        <v>f</v>
      </c>
      <c r="B8996" t="str">
        <f t="shared" si="422"/>
        <v>f</v>
      </c>
      <c r="C8996" t="str">
        <f t="shared" si="423"/>
        <v>f</v>
      </c>
      <c r="D8996" t="str">
        <f t="shared" si="424"/>
        <v>f</v>
      </c>
      <c r="E8996" t="str">
        <f>IF(COUNT(SEARCH({"04.","05.","09.","12."},CONCATENATE(P8995,U8995,AB8995,AH8995))),"t","f")</f>
        <v>f</v>
      </c>
      <c r="F8996" t="str">
        <f t="array" ref="F8996">IF(COUNT(SEARCH(HistorischeRubrieken,CONCATENATE(P8995,U8995,AB8995,AH8995))),"t","f")</f>
        <v>f</v>
      </c>
      <c r="G8996">
        <v>6</v>
      </c>
      <c r="H8996">
        <v>852201</v>
      </c>
      <c r="I8996" t="s">
        <v>5710</v>
      </c>
      <c r="J8996">
        <v>19980701</v>
      </c>
      <c r="K8996">
        <v>20010201</v>
      </c>
      <c r="M8996">
        <v>0</v>
      </c>
      <c r="N8996">
        <v>0</v>
      </c>
      <c r="O8996" t="s">
        <v>5712</v>
      </c>
      <c r="R8996">
        <v>0</v>
      </c>
      <c r="S8996" t="s">
        <v>271</v>
      </c>
      <c r="T8996" t="s">
        <v>5043</v>
      </c>
      <c r="U8996" t="s">
        <v>5713</v>
      </c>
      <c r="V8996">
        <v>0</v>
      </c>
      <c r="W8996">
        <v>0</v>
      </c>
      <c r="X8996">
        <v>19980703</v>
      </c>
      <c r="Y8996">
        <v>0</v>
      </c>
      <c r="Z8996" t="s">
        <v>271</v>
      </c>
      <c r="AA8996" t="s">
        <v>5714</v>
      </c>
      <c r="AC8996">
        <v>1</v>
      </c>
      <c r="AE8996">
        <v>1</v>
      </c>
      <c r="AF8996" t="s">
        <v>271</v>
      </c>
    </row>
    <row r="8997" spans="1:32" hidden="1" x14ac:dyDescent="0.25">
      <c r="A8997" t="str">
        <f t="array" ref="A8997">IF(COUNT(SEARCH(RubriekenHistorisch,CONCATENATE(P8996,U8996,AB8996,AH8996))),"t","f")</f>
        <v>f</v>
      </c>
      <c r="B8997" t="str">
        <f t="shared" si="422"/>
        <v>f</v>
      </c>
      <c r="C8997" t="str">
        <f t="shared" si="423"/>
        <v>t</v>
      </c>
      <c r="D8997" t="str">
        <f t="shared" si="424"/>
        <v>f</v>
      </c>
      <c r="E8997" t="str">
        <f>IF(COUNT(SEARCH({"04.","05.","09.","12."},CONCATENATE(P8996,U8996,AB8996,AH8996))),"t","f")</f>
        <v>t</v>
      </c>
      <c r="F8997" t="str">
        <f t="array" ref="F8997">IF(COUNT(SEARCH(HistorischeRubrieken,CONCATENATE(P8996,U8996,AB8996,AH8996))),"t","f")</f>
        <v>f</v>
      </c>
      <c r="G8997">
        <v>7</v>
      </c>
      <c r="H8997">
        <v>852201</v>
      </c>
      <c r="I8997" t="s">
        <v>5710</v>
      </c>
      <c r="J8997">
        <v>20010201</v>
      </c>
      <c r="K8997">
        <v>20060301</v>
      </c>
      <c r="M8997">
        <v>0</v>
      </c>
      <c r="N8997">
        <v>0</v>
      </c>
      <c r="O8997" t="s">
        <v>5715</v>
      </c>
      <c r="R8997">
        <v>0</v>
      </c>
      <c r="S8997" t="s">
        <v>271</v>
      </c>
      <c r="AA8997" t="s">
        <v>5716</v>
      </c>
      <c r="AC8997">
        <v>1</v>
      </c>
      <c r="AE8997">
        <v>1</v>
      </c>
      <c r="AF8997" t="s">
        <v>271</v>
      </c>
    </row>
    <row r="8998" spans="1:32" hidden="1" x14ac:dyDescent="0.25">
      <c r="A8998" t="str">
        <f t="array" ref="A8998">IF(COUNT(SEARCH(RubriekenHistorisch,CONCATENATE(P8997,U8997,AB8997,AH8997))),"t","f")</f>
        <v>f</v>
      </c>
      <c r="B8998" t="str">
        <f t="shared" si="422"/>
        <v>f</v>
      </c>
      <c r="C8998" t="str">
        <f t="shared" si="423"/>
        <v>f</v>
      </c>
      <c r="D8998" t="str">
        <f t="shared" si="424"/>
        <v>f</v>
      </c>
      <c r="E8998" t="str">
        <f>IF(COUNT(SEARCH({"04.","05.","09.","12."},CONCATENATE(P8997,U8997,AB8997,AH8997))),"t","f")</f>
        <v>f</v>
      </c>
      <c r="F8998" t="str">
        <f t="array" ref="F8998">IF(COUNT(SEARCH(HistorischeRubrieken,CONCATENATE(P8997,U8997,AB8997,AH8997))),"t","f")</f>
        <v>f</v>
      </c>
      <c r="G8998">
        <v>8</v>
      </c>
      <c r="H8998">
        <v>852201</v>
      </c>
      <c r="I8998" t="s">
        <v>5717</v>
      </c>
      <c r="J8998">
        <v>20060301</v>
      </c>
      <c r="K8998">
        <v>20060601</v>
      </c>
      <c r="M8998">
        <v>0</v>
      </c>
      <c r="N8998">
        <v>0</v>
      </c>
      <c r="O8998" t="s">
        <v>5715</v>
      </c>
      <c r="R8998">
        <v>0</v>
      </c>
      <c r="S8998" t="s">
        <v>271</v>
      </c>
      <c r="V8998">
        <v>2</v>
      </c>
      <c r="W8998">
        <v>0</v>
      </c>
      <c r="X8998">
        <v>20060302</v>
      </c>
      <c r="Y8998">
        <v>0</v>
      </c>
      <c r="Z8998" t="s">
        <v>271</v>
      </c>
      <c r="AA8998" t="s">
        <v>5716</v>
      </c>
      <c r="AC8998">
        <v>0</v>
      </c>
      <c r="AE8998">
        <v>0</v>
      </c>
      <c r="AF8998" t="s">
        <v>271</v>
      </c>
    </row>
    <row r="8999" spans="1:32" hidden="1" x14ac:dyDescent="0.25">
      <c r="A8999" t="str">
        <f t="array" ref="A8999">IF(COUNT(SEARCH(RubriekenHistorisch,CONCATENATE(P8998,U8998,AB8998,AH8998))),"t","f")</f>
        <v>f</v>
      </c>
      <c r="B8999" t="str">
        <f t="shared" si="422"/>
        <v>f</v>
      </c>
      <c r="C8999" t="str">
        <f t="shared" si="423"/>
        <v>f</v>
      </c>
      <c r="D8999" t="str">
        <f t="shared" si="424"/>
        <v>f</v>
      </c>
      <c r="E8999" t="str">
        <f>IF(COUNT(SEARCH({"04.","05.","09.","12."},CONCATENATE(P8998,U8998,AB8998,AH8998))),"t","f")</f>
        <v>f</v>
      </c>
      <c r="F8999" t="str">
        <f t="array" ref="F8999">IF(COUNT(SEARCH(HistorischeRubrieken,CONCATENATE(P8998,U8998,AB8998,AH8998))),"t","f")</f>
        <v>f</v>
      </c>
      <c r="G8999">
        <v>1</v>
      </c>
      <c r="H8999">
        <v>852301</v>
      </c>
      <c r="I8999" t="s">
        <v>5718</v>
      </c>
      <c r="J8999">
        <v>19921101</v>
      </c>
      <c r="K8999">
        <v>19950201</v>
      </c>
      <c r="M8999">
        <v>0</v>
      </c>
      <c r="N8999">
        <v>0</v>
      </c>
      <c r="O8999" t="s">
        <v>5719</v>
      </c>
      <c r="R8999">
        <v>0</v>
      </c>
      <c r="S8999" t="s">
        <v>271</v>
      </c>
      <c r="AA8999" t="s">
        <v>5720</v>
      </c>
      <c r="AC8999">
        <v>1</v>
      </c>
      <c r="AD8999" t="s">
        <v>5721</v>
      </c>
      <c r="AE8999">
        <v>1</v>
      </c>
      <c r="AF8999" t="s">
        <v>271</v>
      </c>
    </row>
    <row r="9000" spans="1:32" hidden="1" x14ac:dyDescent="0.25">
      <c r="A9000" t="str">
        <f t="array" ref="A9000">IF(COUNT(SEARCH(RubriekenHistorisch,CONCATENATE(P8999,U8999,AB8999,AH8999))),"t","f")</f>
        <v>f</v>
      </c>
      <c r="B9000" t="str">
        <f t="shared" si="422"/>
        <v>f</v>
      </c>
      <c r="C9000" t="str">
        <f t="shared" si="423"/>
        <v>f</v>
      </c>
      <c r="D9000" t="str">
        <f t="shared" si="424"/>
        <v>f</v>
      </c>
      <c r="E9000" t="str">
        <f>IF(COUNT(SEARCH({"04.","05.","09.","12."},CONCATENATE(P8999,U8999,AB8999,AH8999))),"t","f")</f>
        <v>f</v>
      </c>
      <c r="F9000" t="str">
        <f t="array" ref="F9000">IF(COUNT(SEARCH(HistorischeRubrieken,CONCATENATE(P8999,U8999,AB8999,AH8999))),"t","f")</f>
        <v>f</v>
      </c>
      <c r="G9000">
        <v>2</v>
      </c>
      <c r="H9000">
        <v>852301</v>
      </c>
      <c r="I9000" t="s">
        <v>5718</v>
      </c>
      <c r="J9000">
        <v>19950201</v>
      </c>
      <c r="K9000">
        <v>19950501</v>
      </c>
      <c r="M9000">
        <v>0</v>
      </c>
      <c r="N9000">
        <v>0</v>
      </c>
      <c r="O9000" t="s">
        <v>5719</v>
      </c>
      <c r="R9000">
        <v>0</v>
      </c>
      <c r="S9000" t="s">
        <v>271</v>
      </c>
      <c r="AA9000" t="s">
        <v>5720</v>
      </c>
      <c r="AC9000">
        <v>1</v>
      </c>
      <c r="AD9000" t="s">
        <v>5721</v>
      </c>
      <c r="AE9000">
        <v>1</v>
      </c>
      <c r="AF9000" t="s">
        <v>271</v>
      </c>
    </row>
    <row r="9001" spans="1:32" hidden="1" x14ac:dyDescent="0.25">
      <c r="A9001" t="str">
        <f t="array" ref="A9001">IF(COUNT(SEARCH(RubriekenHistorisch,CONCATENATE(P9000,U9000,AB9000,AH9000))),"t","f")</f>
        <v>f</v>
      </c>
      <c r="B9001" t="str">
        <f t="shared" si="422"/>
        <v>f</v>
      </c>
      <c r="C9001" t="str">
        <f t="shared" si="423"/>
        <v>f</v>
      </c>
      <c r="D9001" t="str">
        <f t="shared" si="424"/>
        <v>f</v>
      </c>
      <c r="E9001" t="str">
        <f>IF(COUNT(SEARCH({"04.","05.","09.","12."},CONCATENATE(P9000,U9000,AB9000,AH9000))),"t","f")</f>
        <v>f</v>
      </c>
      <c r="F9001" t="str">
        <f t="array" ref="F9001">IF(COUNT(SEARCH(HistorischeRubrieken,CONCATENATE(P9000,U9000,AB9000,AH9000))),"t","f")</f>
        <v>f</v>
      </c>
      <c r="G9001">
        <v>3</v>
      </c>
      <c r="H9001">
        <v>852301</v>
      </c>
      <c r="I9001" t="s">
        <v>5718</v>
      </c>
      <c r="J9001">
        <v>19950501</v>
      </c>
      <c r="K9001">
        <v>19960801</v>
      </c>
      <c r="M9001">
        <v>0</v>
      </c>
      <c r="N9001">
        <v>0</v>
      </c>
      <c r="O9001" t="s">
        <v>5722</v>
      </c>
      <c r="R9001">
        <v>0</v>
      </c>
      <c r="S9001" t="s">
        <v>271</v>
      </c>
      <c r="AA9001" t="s">
        <v>5723</v>
      </c>
      <c r="AC9001">
        <v>1</v>
      </c>
      <c r="AD9001" t="s">
        <v>5721</v>
      </c>
      <c r="AE9001">
        <v>1</v>
      </c>
      <c r="AF9001" t="s">
        <v>271</v>
      </c>
    </row>
    <row r="9002" spans="1:32" hidden="1" x14ac:dyDescent="0.25">
      <c r="A9002" t="str">
        <f t="array" ref="A9002">IF(COUNT(SEARCH(RubriekenHistorisch,CONCATENATE(P9001,U9001,AB9001,AH9001))),"t","f")</f>
        <v>f</v>
      </c>
      <c r="B9002" t="str">
        <f t="shared" si="422"/>
        <v>f</v>
      </c>
      <c r="C9002" t="str">
        <f t="shared" si="423"/>
        <v>f</v>
      </c>
      <c r="D9002" t="str">
        <f t="shared" si="424"/>
        <v>f</v>
      </c>
      <c r="E9002" t="str">
        <f>IF(COUNT(SEARCH({"04.","05.","09.","12."},CONCATENATE(P9001,U9001,AB9001,AH9001))),"t","f")</f>
        <v>f</v>
      </c>
      <c r="F9002" t="str">
        <f t="array" ref="F9002">IF(COUNT(SEARCH(HistorischeRubrieken,CONCATENATE(P9001,U9001,AB9001,AH9001))),"t","f")</f>
        <v>f</v>
      </c>
      <c r="G9002">
        <v>4</v>
      </c>
      <c r="H9002">
        <v>852301</v>
      </c>
      <c r="I9002" t="s">
        <v>5718</v>
      </c>
      <c r="J9002">
        <v>19960801</v>
      </c>
      <c r="K9002">
        <v>19980501</v>
      </c>
      <c r="M9002">
        <v>0</v>
      </c>
      <c r="N9002">
        <v>0</v>
      </c>
      <c r="O9002" t="s">
        <v>5724</v>
      </c>
      <c r="R9002">
        <v>0</v>
      </c>
      <c r="S9002" t="s">
        <v>271</v>
      </c>
      <c r="AA9002" t="s">
        <v>5725</v>
      </c>
      <c r="AC9002">
        <v>1</v>
      </c>
      <c r="AD9002" t="s">
        <v>5721</v>
      </c>
      <c r="AE9002">
        <v>1</v>
      </c>
      <c r="AF9002" t="s">
        <v>271</v>
      </c>
    </row>
    <row r="9003" spans="1:32" hidden="1" x14ac:dyDescent="0.25">
      <c r="A9003" t="str">
        <f t="array" ref="A9003">IF(COUNT(SEARCH(RubriekenHistorisch,CONCATENATE(P9002,U9002,AB9002,AH9002))),"t","f")</f>
        <v>f</v>
      </c>
      <c r="B9003" t="str">
        <f t="shared" si="422"/>
        <v>f</v>
      </c>
      <c r="C9003" t="str">
        <f t="shared" si="423"/>
        <v>f</v>
      </c>
      <c r="D9003" t="str">
        <f t="shared" si="424"/>
        <v>f</v>
      </c>
      <c r="E9003" t="str">
        <f>IF(COUNT(SEARCH({"04.","05.","09.","12."},CONCATENATE(P9002,U9002,AB9002,AH9002))),"t","f")</f>
        <v>f</v>
      </c>
      <c r="F9003" t="str">
        <f t="array" ref="F9003">IF(COUNT(SEARCH(HistorischeRubrieken,CONCATENATE(P9002,U9002,AB9002,AH9002))),"t","f")</f>
        <v>f</v>
      </c>
      <c r="G9003">
        <v>5</v>
      </c>
      <c r="H9003">
        <v>852301</v>
      </c>
      <c r="I9003" t="s">
        <v>5718</v>
      </c>
      <c r="J9003">
        <v>19980501</v>
      </c>
      <c r="K9003">
        <v>20010301</v>
      </c>
      <c r="M9003">
        <v>0</v>
      </c>
      <c r="N9003">
        <v>0</v>
      </c>
      <c r="O9003" t="s">
        <v>5726</v>
      </c>
      <c r="R9003">
        <v>0</v>
      </c>
      <c r="S9003" t="s">
        <v>271</v>
      </c>
      <c r="AA9003" t="s">
        <v>5727</v>
      </c>
      <c r="AC9003">
        <v>1</v>
      </c>
      <c r="AD9003" t="s">
        <v>5721</v>
      </c>
      <c r="AE9003">
        <v>1</v>
      </c>
      <c r="AF9003" t="s">
        <v>271</v>
      </c>
    </row>
    <row r="9004" spans="1:32" hidden="1" x14ac:dyDescent="0.25">
      <c r="A9004" t="str">
        <f t="array" ref="A9004">IF(COUNT(SEARCH(RubriekenHistorisch,CONCATENATE(P9003,U9003,AB9003,AH9003))),"t","f")</f>
        <v>f</v>
      </c>
      <c r="B9004" t="str">
        <f t="shared" si="422"/>
        <v>f</v>
      </c>
      <c r="C9004" t="str">
        <f t="shared" si="423"/>
        <v>f</v>
      </c>
      <c r="D9004" t="str">
        <f t="shared" si="424"/>
        <v>f</v>
      </c>
      <c r="E9004" t="str">
        <f>IF(COUNT(SEARCH({"04.","05.","09.","12."},CONCATENATE(P9003,U9003,AB9003,AH9003))),"t","f")</f>
        <v>f</v>
      </c>
      <c r="F9004" t="str">
        <f t="array" ref="F9004">IF(COUNT(SEARCH(HistorischeRubrieken,CONCATENATE(P9003,U9003,AB9003,AH9003))),"t","f")</f>
        <v>f</v>
      </c>
      <c r="G9004">
        <v>6</v>
      </c>
      <c r="H9004">
        <v>852301</v>
      </c>
      <c r="I9004" t="s">
        <v>5728</v>
      </c>
      <c r="J9004">
        <v>20010301</v>
      </c>
      <c r="K9004">
        <v>20110301</v>
      </c>
      <c r="M9004">
        <v>0</v>
      </c>
      <c r="N9004">
        <v>0</v>
      </c>
      <c r="O9004" t="s">
        <v>5729</v>
      </c>
      <c r="R9004">
        <v>0</v>
      </c>
      <c r="S9004" t="s">
        <v>271</v>
      </c>
      <c r="AA9004" t="s">
        <v>5730</v>
      </c>
      <c r="AC9004">
        <v>1</v>
      </c>
      <c r="AD9004" t="s">
        <v>5731</v>
      </c>
      <c r="AE9004">
        <v>1</v>
      </c>
      <c r="AF9004" t="s">
        <v>271</v>
      </c>
    </row>
    <row r="9005" spans="1:32" hidden="1" x14ac:dyDescent="0.25">
      <c r="A9005" t="str">
        <f t="array" ref="A9005">IF(COUNT(SEARCH(RubriekenHistorisch,CONCATENATE(P9004,U9004,AB9004,AH9004))),"t","f")</f>
        <v>f</v>
      </c>
      <c r="B9005" t="str">
        <f t="shared" si="422"/>
        <v>f</v>
      </c>
      <c r="C9005" t="str">
        <f t="shared" si="423"/>
        <v>f</v>
      </c>
      <c r="D9005" t="str">
        <f t="shared" si="424"/>
        <v>f</v>
      </c>
      <c r="E9005" t="str">
        <f>IF(COUNT(SEARCH({"04.","05.","09.","12."},CONCATENATE(P9004,U9004,AB9004,AH9004))),"t","f")</f>
        <v>f</v>
      </c>
      <c r="F9005" t="str">
        <f t="array" ref="F9005">IF(COUNT(SEARCH(HistorischeRubrieken,CONCATENATE(P9004,U9004,AB9004,AH9004))),"t","f")</f>
        <v>f</v>
      </c>
      <c r="G9005">
        <v>1</v>
      </c>
      <c r="H9005">
        <v>852401</v>
      </c>
      <c r="I9005" t="s">
        <v>5732</v>
      </c>
      <c r="J9005">
        <v>19930315</v>
      </c>
      <c r="K9005">
        <v>19960101</v>
      </c>
      <c r="L9005" t="s">
        <v>5733</v>
      </c>
      <c r="M9005">
        <v>0</v>
      </c>
      <c r="N9005">
        <v>0</v>
      </c>
      <c r="O9005" t="s">
        <v>5734</v>
      </c>
      <c r="R9005">
        <v>0</v>
      </c>
      <c r="S9005" t="s">
        <v>271</v>
      </c>
      <c r="AA9005" t="s">
        <v>5735</v>
      </c>
      <c r="AC9005">
        <v>1</v>
      </c>
      <c r="AE9005">
        <v>1</v>
      </c>
      <c r="AF9005" t="s">
        <v>271</v>
      </c>
    </row>
    <row r="9006" spans="1:32" hidden="1" x14ac:dyDescent="0.25">
      <c r="A9006" t="str">
        <f t="array" ref="A9006">IF(COUNT(SEARCH(RubriekenHistorisch,CONCATENATE(P9005,U9005,AB9005,AH9005))),"t","f")</f>
        <v>f</v>
      </c>
      <c r="B9006" t="str">
        <f t="shared" si="422"/>
        <v>f</v>
      </c>
      <c r="C9006" t="str">
        <f t="shared" si="423"/>
        <v>f</v>
      </c>
      <c r="D9006" t="str">
        <f t="shared" si="424"/>
        <v>f</v>
      </c>
      <c r="E9006" t="str">
        <f>IF(COUNT(SEARCH({"04.","05.","09.","12."},CONCATENATE(P9005,U9005,AB9005,AH9005))),"t","f")</f>
        <v>f</v>
      </c>
      <c r="F9006" t="str">
        <f t="array" ref="F9006">IF(COUNT(SEARCH(HistorischeRubrieken,CONCATENATE(P9005,U9005,AB9005,AH9005))),"t","f")</f>
        <v>f</v>
      </c>
      <c r="G9006">
        <v>2</v>
      </c>
      <c r="H9006">
        <v>852401</v>
      </c>
      <c r="I9006" t="s">
        <v>5732</v>
      </c>
      <c r="J9006">
        <v>19960101</v>
      </c>
      <c r="K9006">
        <v>19960501</v>
      </c>
      <c r="L9006" t="s">
        <v>5733</v>
      </c>
      <c r="M9006">
        <v>0</v>
      </c>
      <c r="N9006">
        <v>0</v>
      </c>
      <c r="O9006" t="s">
        <v>5736</v>
      </c>
      <c r="R9006">
        <v>0</v>
      </c>
      <c r="S9006" t="s">
        <v>271</v>
      </c>
      <c r="AA9006" t="s">
        <v>5737</v>
      </c>
      <c r="AC9006">
        <v>1</v>
      </c>
      <c r="AE9006">
        <v>1</v>
      </c>
      <c r="AF9006" t="s">
        <v>271</v>
      </c>
    </row>
    <row r="9007" spans="1:32" hidden="1" x14ac:dyDescent="0.25">
      <c r="A9007" t="str">
        <f t="array" ref="A9007">IF(COUNT(SEARCH(RubriekenHistorisch,CONCATENATE(P9006,U9006,AB9006,AH9006))),"t","f")</f>
        <v>f</v>
      </c>
      <c r="B9007" t="str">
        <f t="shared" si="422"/>
        <v>f</v>
      </c>
      <c r="C9007" t="str">
        <f t="shared" si="423"/>
        <v>f</v>
      </c>
      <c r="D9007" t="str">
        <f t="shared" si="424"/>
        <v>f</v>
      </c>
      <c r="E9007" t="str">
        <f>IF(COUNT(SEARCH({"04.","05.","09.","12."},CONCATENATE(P9006,U9006,AB9006,AH9006))),"t","f")</f>
        <v>f</v>
      </c>
      <c r="F9007" t="str">
        <f t="array" ref="F9007">IF(COUNT(SEARCH(HistorischeRubrieken,CONCATENATE(P9006,U9006,AB9006,AH9006))),"t","f")</f>
        <v>f</v>
      </c>
      <c r="G9007">
        <v>3</v>
      </c>
      <c r="H9007">
        <v>852401</v>
      </c>
      <c r="I9007" t="s">
        <v>5732</v>
      </c>
      <c r="J9007">
        <v>19960501</v>
      </c>
      <c r="K9007">
        <v>19980501</v>
      </c>
      <c r="L9007" t="s">
        <v>5733</v>
      </c>
      <c r="M9007">
        <v>0</v>
      </c>
      <c r="N9007">
        <v>0</v>
      </c>
      <c r="O9007" t="s">
        <v>5738</v>
      </c>
      <c r="R9007">
        <v>0</v>
      </c>
      <c r="S9007" t="s">
        <v>271</v>
      </c>
      <c r="AA9007" t="s">
        <v>5739</v>
      </c>
      <c r="AC9007">
        <v>1</v>
      </c>
      <c r="AE9007">
        <v>1</v>
      </c>
      <c r="AF9007" t="s">
        <v>271</v>
      </c>
    </row>
    <row r="9008" spans="1:32" hidden="1" x14ac:dyDescent="0.25">
      <c r="A9008" t="str">
        <f t="array" ref="A9008">IF(COUNT(SEARCH(RubriekenHistorisch,CONCATENATE(P9007,U9007,AB9007,AH9007))),"t","f")</f>
        <v>f</v>
      </c>
      <c r="B9008" t="str">
        <f t="shared" si="422"/>
        <v>f</v>
      </c>
      <c r="C9008" t="str">
        <f t="shared" si="423"/>
        <v>f</v>
      </c>
      <c r="D9008" t="str">
        <f t="shared" si="424"/>
        <v>f</v>
      </c>
      <c r="E9008" t="str">
        <f>IF(COUNT(SEARCH({"04.","05.","09.","12."},CONCATENATE(P9007,U9007,AB9007,AH9007))),"t","f")</f>
        <v>f</v>
      </c>
      <c r="F9008" t="str">
        <f t="array" ref="F9008">IF(COUNT(SEARCH(HistorischeRubrieken,CONCATENATE(P9007,U9007,AB9007,AH9007))),"t","f")</f>
        <v>f</v>
      </c>
      <c r="G9008">
        <v>4</v>
      </c>
      <c r="H9008">
        <v>852401</v>
      </c>
      <c r="I9008" t="s">
        <v>5740</v>
      </c>
      <c r="J9008">
        <v>19980501</v>
      </c>
      <c r="K9008">
        <v>19980701</v>
      </c>
      <c r="L9008" t="s">
        <v>5733</v>
      </c>
      <c r="M9008">
        <v>0</v>
      </c>
      <c r="N9008">
        <v>0</v>
      </c>
      <c r="O9008" t="s">
        <v>5738</v>
      </c>
      <c r="R9008">
        <v>0</v>
      </c>
      <c r="S9008" t="s">
        <v>271</v>
      </c>
      <c r="AA9008" t="s">
        <v>5741</v>
      </c>
      <c r="AC9008">
        <v>1</v>
      </c>
      <c r="AE9008">
        <v>1</v>
      </c>
      <c r="AF9008" t="s">
        <v>271</v>
      </c>
    </row>
    <row r="9009" spans="1:32" hidden="1" x14ac:dyDescent="0.25">
      <c r="A9009" t="str">
        <f t="array" ref="A9009">IF(COUNT(SEARCH(RubriekenHistorisch,CONCATENATE(P9008,U9008,AB9008,AH9008))),"t","f")</f>
        <v>f</v>
      </c>
      <c r="B9009" t="str">
        <f t="shared" si="422"/>
        <v>f</v>
      </c>
      <c r="C9009" t="str">
        <f t="shared" si="423"/>
        <v>f</v>
      </c>
      <c r="D9009" t="str">
        <f t="shared" si="424"/>
        <v>f</v>
      </c>
      <c r="E9009" t="str">
        <f>IF(COUNT(SEARCH({"04.","05.","09.","12."},CONCATENATE(P9008,U9008,AB9008,AH9008))),"t","f")</f>
        <v>f</v>
      </c>
      <c r="F9009" t="str">
        <f t="array" ref="F9009">IF(COUNT(SEARCH(HistorischeRubrieken,CONCATENATE(P9008,U9008,AB9008,AH9008))),"t","f")</f>
        <v>f</v>
      </c>
      <c r="G9009">
        <v>5</v>
      </c>
      <c r="H9009">
        <v>852401</v>
      </c>
      <c r="I9009" t="s">
        <v>5740</v>
      </c>
      <c r="J9009">
        <v>19980701</v>
      </c>
      <c r="K9009">
        <v>20010201</v>
      </c>
      <c r="M9009">
        <v>0</v>
      </c>
      <c r="N9009">
        <v>0</v>
      </c>
      <c r="O9009" t="s">
        <v>5742</v>
      </c>
      <c r="R9009">
        <v>0</v>
      </c>
      <c r="S9009" t="s">
        <v>271</v>
      </c>
      <c r="T9009" t="s">
        <v>5043</v>
      </c>
      <c r="U9009" t="s">
        <v>5743</v>
      </c>
      <c r="V9009">
        <v>0</v>
      </c>
      <c r="W9009">
        <v>0</v>
      </c>
      <c r="X9009">
        <v>19980717</v>
      </c>
      <c r="Y9009">
        <v>0</v>
      </c>
      <c r="Z9009" t="s">
        <v>271</v>
      </c>
      <c r="AA9009" t="s">
        <v>5744</v>
      </c>
      <c r="AC9009">
        <v>1</v>
      </c>
      <c r="AE9009">
        <v>1</v>
      </c>
      <c r="AF9009" t="s">
        <v>271</v>
      </c>
    </row>
    <row r="9010" spans="1:32" hidden="1" x14ac:dyDescent="0.25">
      <c r="A9010" t="str">
        <f t="array" ref="A9010">IF(COUNT(SEARCH(RubriekenHistorisch,CONCATENATE(P9009,U9009,AB9009,AH9009))),"t","f")</f>
        <v>f</v>
      </c>
      <c r="B9010" t="str">
        <f t="shared" si="422"/>
        <v>f</v>
      </c>
      <c r="C9010" t="str">
        <f t="shared" si="423"/>
        <v>t</v>
      </c>
      <c r="D9010" t="str">
        <f t="shared" si="424"/>
        <v>f</v>
      </c>
      <c r="E9010" t="str">
        <f>IF(COUNT(SEARCH({"04.","05.","09.","12."},CONCATENATE(P9009,U9009,AB9009,AH9009))),"t","f")</f>
        <v>t</v>
      </c>
      <c r="F9010" t="str">
        <f t="array" ref="F9010">IF(COUNT(SEARCH(HistorischeRubrieken,CONCATENATE(P9009,U9009,AB9009,AH9009))),"t","f")</f>
        <v>f</v>
      </c>
      <c r="G9010">
        <v>6</v>
      </c>
      <c r="H9010">
        <v>852401</v>
      </c>
      <c r="I9010" t="s">
        <v>5740</v>
      </c>
      <c r="J9010">
        <v>20010201</v>
      </c>
      <c r="K9010">
        <v>20060301</v>
      </c>
      <c r="M9010">
        <v>0</v>
      </c>
      <c r="N9010">
        <v>0</v>
      </c>
      <c r="O9010" t="s">
        <v>5745</v>
      </c>
      <c r="R9010">
        <v>0</v>
      </c>
      <c r="S9010" t="s">
        <v>271</v>
      </c>
      <c r="AA9010" t="s">
        <v>5746</v>
      </c>
      <c r="AC9010">
        <v>1</v>
      </c>
      <c r="AE9010">
        <v>1</v>
      </c>
      <c r="AF9010" t="s">
        <v>1003</v>
      </c>
    </row>
    <row r="9011" spans="1:32" hidden="1" x14ac:dyDescent="0.25">
      <c r="A9011" t="str">
        <f t="array" ref="A9011">IF(COUNT(SEARCH(RubriekenHistorisch,CONCATENATE(P9010,U9010,AB9010,AH9010))),"t","f")</f>
        <v>f</v>
      </c>
      <c r="B9011" t="str">
        <f t="shared" si="422"/>
        <v>f</v>
      </c>
      <c r="C9011" t="str">
        <f t="shared" si="423"/>
        <v>f</v>
      </c>
      <c r="D9011" t="str">
        <f t="shared" si="424"/>
        <v>f</v>
      </c>
      <c r="E9011" t="str">
        <f>IF(COUNT(SEARCH({"04.","05.","09.","12."},CONCATENATE(P9010,U9010,AB9010,AH9010))),"t","f")</f>
        <v>f</v>
      </c>
      <c r="F9011" t="str">
        <f t="array" ref="F9011">IF(COUNT(SEARCH(HistorischeRubrieken,CONCATENATE(P9010,U9010,AB9010,AH9010))),"t","f")</f>
        <v>f</v>
      </c>
      <c r="G9011">
        <v>7</v>
      </c>
      <c r="H9011">
        <v>852401</v>
      </c>
      <c r="I9011" t="s">
        <v>5740</v>
      </c>
      <c r="J9011">
        <v>20060301</v>
      </c>
      <c r="K9011">
        <v>20060601</v>
      </c>
      <c r="M9011">
        <v>0</v>
      </c>
      <c r="N9011">
        <v>0</v>
      </c>
      <c r="O9011" t="s">
        <v>5745</v>
      </c>
      <c r="R9011">
        <v>0</v>
      </c>
      <c r="S9011" t="s">
        <v>271</v>
      </c>
      <c r="V9011">
        <v>2</v>
      </c>
      <c r="W9011">
        <v>0</v>
      </c>
      <c r="X9011">
        <v>20060302</v>
      </c>
      <c r="Y9011">
        <v>0</v>
      </c>
      <c r="Z9011" t="s">
        <v>271</v>
      </c>
      <c r="AA9011" t="s">
        <v>5746</v>
      </c>
      <c r="AC9011">
        <v>0</v>
      </c>
      <c r="AE9011">
        <v>0</v>
      </c>
      <c r="AF9011" t="s">
        <v>271</v>
      </c>
    </row>
    <row r="9012" spans="1:32" hidden="1" x14ac:dyDescent="0.25">
      <c r="A9012" t="str">
        <f t="array" ref="A9012">IF(COUNT(SEARCH(RubriekenHistorisch,CONCATENATE(P9011,U9011,AB9011,AH9011))),"t","f")</f>
        <v>f</v>
      </c>
      <c r="B9012" t="str">
        <f t="shared" si="422"/>
        <v>f</v>
      </c>
      <c r="C9012" t="str">
        <f t="shared" si="423"/>
        <v>f</v>
      </c>
      <c r="D9012" t="str">
        <f t="shared" si="424"/>
        <v>f</v>
      </c>
      <c r="E9012" t="str">
        <f>IF(COUNT(SEARCH({"04.","05.","09.","12."},CONCATENATE(P9011,U9011,AB9011,AH9011))),"t","f")</f>
        <v>f</v>
      </c>
      <c r="F9012" t="str">
        <f t="array" ref="F9012">IF(COUNT(SEARCH(HistorischeRubrieken,CONCATENATE(P9011,U9011,AB9011,AH9011))),"t","f")</f>
        <v>f</v>
      </c>
      <c r="G9012">
        <v>1</v>
      </c>
      <c r="H9012">
        <v>852501</v>
      </c>
      <c r="I9012" t="s">
        <v>5747</v>
      </c>
      <c r="J9012">
        <v>19931201</v>
      </c>
      <c r="K9012">
        <v>19960101</v>
      </c>
      <c r="L9012" t="s">
        <v>5748</v>
      </c>
      <c r="M9012">
        <v>0</v>
      </c>
      <c r="N9012">
        <v>0</v>
      </c>
      <c r="O9012" t="s">
        <v>5749</v>
      </c>
      <c r="R9012">
        <v>0</v>
      </c>
      <c r="S9012" t="s">
        <v>271</v>
      </c>
      <c r="AA9012" t="s">
        <v>5750</v>
      </c>
      <c r="AC9012">
        <v>1</v>
      </c>
      <c r="AE9012">
        <v>1</v>
      </c>
      <c r="AF9012" t="s">
        <v>271</v>
      </c>
    </row>
    <row r="9013" spans="1:32" hidden="1" x14ac:dyDescent="0.25">
      <c r="A9013" t="str">
        <f t="array" ref="A9013">IF(COUNT(SEARCH(RubriekenHistorisch,CONCATENATE(P9012,U9012,AB9012,AH9012))),"t","f")</f>
        <v>f</v>
      </c>
      <c r="B9013" t="str">
        <f t="shared" si="422"/>
        <v>f</v>
      </c>
      <c r="C9013" t="str">
        <f t="shared" si="423"/>
        <v>f</v>
      </c>
      <c r="D9013" t="str">
        <f t="shared" si="424"/>
        <v>f</v>
      </c>
      <c r="E9013" t="str">
        <f>IF(COUNT(SEARCH({"04.","05.","09.","12."},CONCATENATE(P9012,U9012,AB9012,AH9012))),"t","f")</f>
        <v>f</v>
      </c>
      <c r="F9013" t="str">
        <f t="array" ref="F9013">IF(COUNT(SEARCH(HistorischeRubrieken,CONCATENATE(P9012,U9012,AB9012,AH9012))),"t","f")</f>
        <v>f</v>
      </c>
      <c r="G9013">
        <v>2</v>
      </c>
      <c r="H9013">
        <v>852501</v>
      </c>
      <c r="I9013" t="s">
        <v>5747</v>
      </c>
      <c r="J9013">
        <v>19960101</v>
      </c>
      <c r="K9013">
        <v>19960801</v>
      </c>
      <c r="L9013" t="s">
        <v>5748</v>
      </c>
      <c r="M9013">
        <v>0</v>
      </c>
      <c r="N9013">
        <v>0</v>
      </c>
      <c r="O9013" t="s">
        <v>5751</v>
      </c>
      <c r="R9013">
        <v>0</v>
      </c>
      <c r="S9013" t="s">
        <v>271</v>
      </c>
      <c r="AA9013" t="s">
        <v>5752</v>
      </c>
      <c r="AC9013">
        <v>1</v>
      </c>
      <c r="AE9013">
        <v>1</v>
      </c>
      <c r="AF9013" t="s">
        <v>271</v>
      </c>
    </row>
    <row r="9014" spans="1:32" hidden="1" x14ac:dyDescent="0.25">
      <c r="A9014" t="str">
        <f t="array" ref="A9014">IF(COUNT(SEARCH(RubriekenHistorisch,CONCATENATE(P9013,U9013,AB9013,AH9013))),"t","f")</f>
        <v>f</v>
      </c>
      <c r="B9014" t="str">
        <f t="shared" si="422"/>
        <v>f</v>
      </c>
      <c r="C9014" t="str">
        <f t="shared" si="423"/>
        <v>f</v>
      </c>
      <c r="D9014" t="str">
        <f t="shared" si="424"/>
        <v>f</v>
      </c>
      <c r="E9014" t="str">
        <f>IF(COUNT(SEARCH({"04.","05.","09.","12."},CONCATENATE(P9013,U9013,AB9013,AH9013))),"t","f")</f>
        <v>f</v>
      </c>
      <c r="F9014" t="str">
        <f t="array" ref="F9014">IF(COUNT(SEARCH(HistorischeRubrieken,CONCATENATE(P9013,U9013,AB9013,AH9013))),"t","f")</f>
        <v>f</v>
      </c>
      <c r="G9014">
        <v>3</v>
      </c>
      <c r="H9014">
        <v>852501</v>
      </c>
      <c r="I9014" t="s">
        <v>5747</v>
      </c>
      <c r="J9014">
        <v>19960801</v>
      </c>
      <c r="K9014">
        <v>19980501</v>
      </c>
      <c r="M9014">
        <v>0</v>
      </c>
      <c r="N9014">
        <v>0</v>
      </c>
      <c r="O9014" t="s">
        <v>5753</v>
      </c>
      <c r="R9014">
        <v>0</v>
      </c>
      <c r="S9014" t="s">
        <v>271</v>
      </c>
      <c r="AA9014" t="s">
        <v>5754</v>
      </c>
      <c r="AC9014">
        <v>1</v>
      </c>
      <c r="AE9014">
        <v>1</v>
      </c>
      <c r="AF9014" t="s">
        <v>271</v>
      </c>
    </row>
    <row r="9015" spans="1:32" hidden="1" x14ac:dyDescent="0.25">
      <c r="A9015" t="str">
        <f t="array" ref="A9015">IF(COUNT(SEARCH(RubriekenHistorisch,CONCATENATE(P9014,U9014,AB9014,AH9014))),"t","f")</f>
        <v>f</v>
      </c>
      <c r="B9015" t="str">
        <f t="shared" si="422"/>
        <v>f</v>
      </c>
      <c r="C9015" t="str">
        <f t="shared" si="423"/>
        <v>f</v>
      </c>
      <c r="D9015" t="str">
        <f t="shared" si="424"/>
        <v>f</v>
      </c>
      <c r="E9015" t="str">
        <f>IF(COUNT(SEARCH({"04.","05.","09.","12."},CONCATENATE(P9014,U9014,AB9014,AH9014))),"t","f")</f>
        <v>f</v>
      </c>
      <c r="F9015" t="str">
        <f t="array" ref="F9015">IF(COUNT(SEARCH(HistorischeRubrieken,CONCATENATE(P9014,U9014,AB9014,AH9014))),"t","f")</f>
        <v>f</v>
      </c>
      <c r="G9015">
        <v>4</v>
      </c>
      <c r="H9015">
        <v>852501</v>
      </c>
      <c r="I9015" t="s">
        <v>5747</v>
      </c>
      <c r="J9015">
        <v>19980501</v>
      </c>
      <c r="K9015">
        <v>19980601</v>
      </c>
      <c r="M9015">
        <v>0</v>
      </c>
      <c r="N9015">
        <v>0</v>
      </c>
      <c r="O9015" t="s">
        <v>5753</v>
      </c>
      <c r="R9015">
        <v>0</v>
      </c>
      <c r="S9015" t="s">
        <v>271</v>
      </c>
      <c r="AA9015" t="s">
        <v>5755</v>
      </c>
      <c r="AC9015">
        <v>1</v>
      </c>
      <c r="AE9015">
        <v>1</v>
      </c>
      <c r="AF9015" t="s">
        <v>271</v>
      </c>
    </row>
    <row r="9016" spans="1:32" hidden="1" x14ac:dyDescent="0.25">
      <c r="A9016" t="str">
        <f t="array" ref="A9016">IF(COUNT(SEARCH(RubriekenHistorisch,CONCATENATE(P9015,U9015,AB9015,AH9015))),"t","f")</f>
        <v>f</v>
      </c>
      <c r="B9016" t="str">
        <f t="shared" si="422"/>
        <v>f</v>
      </c>
      <c r="C9016" t="str">
        <f t="shared" si="423"/>
        <v>f</v>
      </c>
      <c r="D9016" t="str">
        <f t="shared" si="424"/>
        <v>f</v>
      </c>
      <c r="E9016" t="str">
        <f>IF(COUNT(SEARCH({"04.","05.","09.","12."},CONCATENATE(P9015,U9015,AB9015,AH9015))),"t","f")</f>
        <v>f</v>
      </c>
      <c r="F9016" t="str">
        <f t="array" ref="F9016">IF(COUNT(SEARCH(HistorischeRubrieken,CONCATENATE(P9015,U9015,AB9015,AH9015))),"t","f")</f>
        <v>f</v>
      </c>
      <c r="G9016">
        <v>5</v>
      </c>
      <c r="H9016">
        <v>852501</v>
      </c>
      <c r="I9016" t="s">
        <v>5747</v>
      </c>
      <c r="J9016">
        <v>19980601</v>
      </c>
      <c r="K9016">
        <v>20010201</v>
      </c>
      <c r="M9016">
        <v>0</v>
      </c>
      <c r="N9016">
        <v>0</v>
      </c>
      <c r="O9016" t="s">
        <v>5756</v>
      </c>
      <c r="R9016">
        <v>0</v>
      </c>
      <c r="S9016" t="s">
        <v>271</v>
      </c>
      <c r="T9016" t="s">
        <v>5757</v>
      </c>
      <c r="U9016" t="s">
        <v>5758</v>
      </c>
      <c r="V9016">
        <v>0</v>
      </c>
      <c r="W9016">
        <v>0</v>
      </c>
      <c r="X9016">
        <v>19980612</v>
      </c>
      <c r="Y9016">
        <v>0</v>
      </c>
      <c r="Z9016" t="s">
        <v>271</v>
      </c>
      <c r="AA9016" t="s">
        <v>5755</v>
      </c>
      <c r="AC9016">
        <v>1</v>
      </c>
      <c r="AE9016">
        <v>1</v>
      </c>
      <c r="AF9016" t="s">
        <v>271</v>
      </c>
    </row>
    <row r="9017" spans="1:32" hidden="1" x14ac:dyDescent="0.25">
      <c r="A9017" t="str">
        <f t="array" ref="A9017">IF(COUNT(SEARCH(RubriekenHistorisch,CONCATENATE(P9016,U9016,AB9016,AH9016))),"t","f")</f>
        <v>f</v>
      </c>
      <c r="B9017" t="str">
        <f t="shared" si="422"/>
        <v>f</v>
      </c>
      <c r="C9017" t="str">
        <f t="shared" si="423"/>
        <v>t</v>
      </c>
      <c r="D9017" t="str">
        <f t="shared" si="424"/>
        <v>f</v>
      </c>
      <c r="E9017" t="str">
        <f>IF(COUNT(SEARCH({"04.","05.","09.","12."},CONCATENATE(P9016,U9016,AB9016,AH9016))),"t","f")</f>
        <v>t</v>
      </c>
      <c r="F9017" t="str">
        <f t="array" ref="F9017">IF(COUNT(SEARCH(HistorischeRubrieken,CONCATENATE(P9016,U9016,AB9016,AH9016))),"t","f")</f>
        <v>f</v>
      </c>
      <c r="G9017">
        <v>6</v>
      </c>
      <c r="H9017">
        <v>852501</v>
      </c>
      <c r="I9017" t="s">
        <v>5747</v>
      </c>
      <c r="J9017">
        <v>20010201</v>
      </c>
      <c r="K9017">
        <v>20030301</v>
      </c>
      <c r="M9017">
        <v>0</v>
      </c>
      <c r="N9017">
        <v>0</v>
      </c>
      <c r="O9017" t="s">
        <v>5759</v>
      </c>
      <c r="R9017">
        <v>0</v>
      </c>
      <c r="S9017" t="s">
        <v>271</v>
      </c>
      <c r="AA9017" t="s">
        <v>5760</v>
      </c>
      <c r="AC9017">
        <v>1</v>
      </c>
      <c r="AE9017">
        <v>1</v>
      </c>
      <c r="AF9017" t="s">
        <v>271</v>
      </c>
    </row>
    <row r="9018" spans="1:32" hidden="1" x14ac:dyDescent="0.25">
      <c r="A9018" t="str">
        <f t="array" ref="A9018">IF(COUNT(SEARCH(RubriekenHistorisch,CONCATENATE(P9017,U9017,AB9017,AH9017))),"t","f")</f>
        <v>f</v>
      </c>
      <c r="B9018" t="str">
        <f t="shared" si="422"/>
        <v>f</v>
      </c>
      <c r="C9018" t="str">
        <f t="shared" si="423"/>
        <v>f</v>
      </c>
      <c r="D9018" t="str">
        <f t="shared" si="424"/>
        <v>f</v>
      </c>
      <c r="E9018" t="str">
        <f>IF(COUNT(SEARCH({"04.","05.","09.","12."},CONCATENATE(P9017,U9017,AB9017,AH9017))),"t","f")</f>
        <v>f</v>
      </c>
      <c r="F9018" t="str">
        <f t="array" ref="F9018">IF(COUNT(SEARCH(HistorischeRubrieken,CONCATENATE(P9017,U9017,AB9017,AH9017))),"t","f")</f>
        <v>f</v>
      </c>
      <c r="G9018">
        <v>7</v>
      </c>
      <c r="H9018">
        <v>852501</v>
      </c>
      <c r="I9018" t="s">
        <v>5761</v>
      </c>
      <c r="J9018">
        <v>20030301</v>
      </c>
      <c r="K9018">
        <v>20060601</v>
      </c>
      <c r="M9018">
        <v>0</v>
      </c>
      <c r="N9018">
        <v>0</v>
      </c>
      <c r="O9018" t="s">
        <v>5762</v>
      </c>
      <c r="R9018">
        <v>0</v>
      </c>
      <c r="S9018" t="s">
        <v>271</v>
      </c>
      <c r="AA9018" t="s">
        <v>5763</v>
      </c>
      <c r="AC9018">
        <v>1</v>
      </c>
      <c r="AE9018">
        <v>0</v>
      </c>
      <c r="AF9018" t="s">
        <v>271</v>
      </c>
    </row>
    <row r="9019" spans="1:32" hidden="1" x14ac:dyDescent="0.25">
      <c r="A9019" t="str">
        <f t="array" ref="A9019">IF(COUNT(SEARCH(RubriekenHistorisch,CONCATENATE(P9018,U9018,AB9018,AH9018))),"t","f")</f>
        <v>f</v>
      </c>
      <c r="B9019" t="str">
        <f t="shared" si="422"/>
        <v>f</v>
      </c>
      <c r="C9019" t="str">
        <f t="shared" si="423"/>
        <v>f</v>
      </c>
      <c r="D9019" t="str">
        <f t="shared" si="424"/>
        <v>f</v>
      </c>
      <c r="E9019" t="str">
        <f>IF(COUNT(SEARCH({"04.","05.","09.","12."},CONCATENATE(P9018,U9018,AB9018,AH9018))),"t","f")</f>
        <v>f</v>
      </c>
      <c r="F9019" t="str">
        <f t="array" ref="F9019">IF(COUNT(SEARCH(HistorischeRubrieken,CONCATENATE(P9018,U9018,AB9018,AH9018))),"t","f")</f>
        <v>f</v>
      </c>
      <c r="G9019">
        <v>8</v>
      </c>
      <c r="H9019">
        <v>852501</v>
      </c>
      <c r="I9019" t="s">
        <v>5764</v>
      </c>
      <c r="J9019">
        <v>20060601</v>
      </c>
      <c r="K9019">
        <v>20091201</v>
      </c>
      <c r="M9019">
        <v>0</v>
      </c>
      <c r="N9019">
        <v>0</v>
      </c>
      <c r="O9019" t="s">
        <v>5762</v>
      </c>
      <c r="R9019">
        <v>0</v>
      </c>
      <c r="S9019" t="s">
        <v>271</v>
      </c>
      <c r="AA9019" t="s">
        <v>5763</v>
      </c>
      <c r="AC9019">
        <v>1</v>
      </c>
      <c r="AE9019">
        <v>0</v>
      </c>
      <c r="AF9019" t="s">
        <v>271</v>
      </c>
    </row>
    <row r="9020" spans="1:32" hidden="1" x14ac:dyDescent="0.25">
      <c r="A9020" t="str">
        <f t="array" ref="A9020">IF(COUNT(SEARCH(RubriekenHistorisch,CONCATENATE(P9019,U9019,AB9019,AH9019))),"t","f")</f>
        <v>f</v>
      </c>
      <c r="B9020" t="str">
        <f t="shared" si="422"/>
        <v>f</v>
      </c>
      <c r="C9020" t="str">
        <f t="shared" si="423"/>
        <v>f</v>
      </c>
      <c r="D9020" t="str">
        <f t="shared" si="424"/>
        <v>f</v>
      </c>
      <c r="E9020" t="str">
        <f>IF(COUNT(SEARCH({"04.","05.","09.","12."},CONCATENATE(P9019,U9019,AB9019,AH9019))),"t","f")</f>
        <v>f</v>
      </c>
      <c r="F9020" t="str">
        <f t="array" ref="F9020">IF(COUNT(SEARCH(HistorischeRubrieken,CONCATENATE(P9019,U9019,AB9019,AH9019))),"t","f")</f>
        <v>f</v>
      </c>
      <c r="G9020">
        <v>9</v>
      </c>
      <c r="H9020">
        <v>852501</v>
      </c>
      <c r="I9020" t="s">
        <v>5764</v>
      </c>
      <c r="J9020">
        <v>20091201</v>
      </c>
      <c r="K9020">
        <v>20110601</v>
      </c>
      <c r="M9020">
        <v>0</v>
      </c>
      <c r="N9020">
        <v>0</v>
      </c>
      <c r="O9020" t="s">
        <v>5762</v>
      </c>
      <c r="R9020">
        <v>0</v>
      </c>
      <c r="S9020" t="s">
        <v>271</v>
      </c>
      <c r="AA9020" t="s">
        <v>5763</v>
      </c>
      <c r="AC9020">
        <v>1</v>
      </c>
      <c r="AE9020">
        <v>0</v>
      </c>
      <c r="AF9020" t="s">
        <v>1003</v>
      </c>
    </row>
    <row r="9021" spans="1:32" hidden="1" x14ac:dyDescent="0.25">
      <c r="A9021" t="str">
        <f t="array" ref="A9021">IF(COUNT(SEARCH(RubriekenHistorisch,CONCATENATE(P9020,U9020,AB9020,AH9020))),"t","f")</f>
        <v>f</v>
      </c>
      <c r="B9021" t="str">
        <f t="shared" si="422"/>
        <v>f</v>
      </c>
      <c r="C9021" t="str">
        <f t="shared" si="423"/>
        <v>f</v>
      </c>
      <c r="D9021" t="str">
        <f t="shared" si="424"/>
        <v>f</v>
      </c>
      <c r="E9021" t="str">
        <f>IF(COUNT(SEARCH({"04.","05.","09.","12."},CONCATENATE(P9020,U9020,AB9020,AH9020))),"t","f")</f>
        <v>f</v>
      </c>
      <c r="F9021" t="str">
        <f t="array" ref="F9021">IF(COUNT(SEARCH(HistorischeRubrieken,CONCATENATE(P9020,U9020,AB9020,AH9020))),"t","f")</f>
        <v>f</v>
      </c>
      <c r="G9021">
        <v>10</v>
      </c>
      <c r="H9021">
        <v>852501</v>
      </c>
      <c r="I9021" t="s">
        <v>5764</v>
      </c>
      <c r="J9021">
        <v>20110601</v>
      </c>
      <c r="K9021">
        <v>20120115</v>
      </c>
      <c r="M9021">
        <v>0</v>
      </c>
      <c r="N9021">
        <v>0</v>
      </c>
      <c r="O9021" t="s">
        <v>5076</v>
      </c>
      <c r="R9021">
        <v>0</v>
      </c>
      <c r="S9021" t="s">
        <v>271</v>
      </c>
      <c r="AA9021" t="s">
        <v>5077</v>
      </c>
      <c r="AC9021">
        <v>1</v>
      </c>
      <c r="AE9021">
        <v>0</v>
      </c>
      <c r="AF9021" t="s">
        <v>1003</v>
      </c>
    </row>
    <row r="9022" spans="1:32" hidden="1" x14ac:dyDescent="0.25">
      <c r="A9022" t="str">
        <f t="array" ref="A9022">IF(COUNT(SEARCH(RubriekenHistorisch,CONCATENATE(P9021,U9021,AB9021,AH9021))),"t","f")</f>
        <v>f</v>
      </c>
      <c r="B9022" t="str">
        <f t="shared" si="422"/>
        <v>f</v>
      </c>
      <c r="C9022" t="str">
        <f t="shared" si="423"/>
        <v>f</v>
      </c>
      <c r="D9022" t="str">
        <f t="shared" si="424"/>
        <v>f</v>
      </c>
      <c r="E9022" t="str">
        <f>IF(COUNT(SEARCH({"04.","05.","09.","12."},CONCATENATE(P9021,U9021,AB9021,AH9021))),"t","f")</f>
        <v>f</v>
      </c>
      <c r="F9022" t="str">
        <f t="array" ref="F9022">IF(COUNT(SEARCH(HistorischeRubrieken,CONCATENATE(P9021,U9021,AB9021,AH9021))),"t","f")</f>
        <v>f</v>
      </c>
      <c r="G9022">
        <v>11</v>
      </c>
      <c r="H9022">
        <v>852501</v>
      </c>
      <c r="I9022" t="s">
        <v>5764</v>
      </c>
      <c r="J9022">
        <v>20120115</v>
      </c>
      <c r="K9022">
        <v>20120917</v>
      </c>
      <c r="M9022">
        <v>0</v>
      </c>
      <c r="N9022">
        <v>0</v>
      </c>
      <c r="O9022" t="s">
        <v>5078</v>
      </c>
      <c r="R9022">
        <v>0</v>
      </c>
      <c r="S9022" t="s">
        <v>271</v>
      </c>
      <c r="AA9022" t="s">
        <v>5079</v>
      </c>
      <c r="AC9022">
        <v>1</v>
      </c>
      <c r="AE9022">
        <v>0</v>
      </c>
      <c r="AF9022" t="s">
        <v>1003</v>
      </c>
    </row>
    <row r="9023" spans="1:32" hidden="1" x14ac:dyDescent="0.25">
      <c r="A9023" t="str">
        <f t="array" ref="A9023">IF(COUNT(SEARCH(RubriekenHistorisch,CONCATENATE(P9022,U9022,AB9022,AH9022))),"t","f")</f>
        <v>f</v>
      </c>
      <c r="B9023" t="str">
        <f t="shared" si="422"/>
        <v>f</v>
      </c>
      <c r="C9023" t="str">
        <f t="shared" si="423"/>
        <v>f</v>
      </c>
      <c r="D9023" t="str">
        <f t="shared" si="424"/>
        <v>f</v>
      </c>
      <c r="E9023" t="str">
        <f>IF(COUNT(SEARCH({"04.","05.","09.","12."},CONCATENATE(P9022,U9022,AB9022,AH9022))),"t","f")</f>
        <v>f</v>
      </c>
      <c r="F9023" t="str">
        <f t="array" ref="F9023">IF(COUNT(SEARCH(HistorischeRubrieken,CONCATENATE(P9022,U9022,AB9022,AH9022))),"t","f")</f>
        <v>f</v>
      </c>
      <c r="G9023">
        <v>12</v>
      </c>
      <c r="H9023">
        <v>852501</v>
      </c>
      <c r="I9023" t="s">
        <v>5764</v>
      </c>
      <c r="J9023">
        <v>20120917</v>
      </c>
      <c r="K9023">
        <v>20150401</v>
      </c>
      <c r="M9023">
        <v>0</v>
      </c>
      <c r="N9023">
        <v>0</v>
      </c>
      <c r="O9023" t="s">
        <v>5078</v>
      </c>
      <c r="R9023">
        <v>0</v>
      </c>
      <c r="S9023" t="s">
        <v>271</v>
      </c>
      <c r="AA9023" t="s">
        <v>5079</v>
      </c>
      <c r="AC9023">
        <v>1</v>
      </c>
      <c r="AE9023">
        <v>0</v>
      </c>
      <c r="AF9023" t="s">
        <v>1003</v>
      </c>
    </row>
    <row r="9024" spans="1:32" hidden="1" x14ac:dyDescent="0.25">
      <c r="A9024" t="str">
        <f t="array" ref="A9024">IF(COUNT(SEARCH(RubriekenHistorisch,CONCATENATE(P9023,U9023,AB9023,AH9023))),"t","f")</f>
        <v>f</v>
      </c>
      <c r="B9024" t="str">
        <f t="shared" si="422"/>
        <v>f</v>
      </c>
      <c r="C9024" t="str">
        <f t="shared" si="423"/>
        <v>f</v>
      </c>
      <c r="D9024" t="str">
        <f t="shared" si="424"/>
        <v>f</v>
      </c>
      <c r="E9024" t="str">
        <f>IF(COUNT(SEARCH({"04.","05.","09.","12."},CONCATENATE(P9023,U9023,AB9023,AH9023))),"t","f")</f>
        <v>f</v>
      </c>
      <c r="F9024" t="str">
        <f t="array" ref="F9024">IF(COUNT(SEARCH(HistorischeRubrieken,CONCATENATE(P9023,U9023,AB9023,AH9023))),"t","f")</f>
        <v>f</v>
      </c>
      <c r="G9024">
        <v>13</v>
      </c>
      <c r="H9024">
        <v>852501</v>
      </c>
      <c r="I9024" t="s">
        <v>5764</v>
      </c>
      <c r="J9024">
        <v>20150401</v>
      </c>
      <c r="K9024">
        <v>20150501</v>
      </c>
      <c r="M9024">
        <v>0</v>
      </c>
      <c r="N9024">
        <v>0</v>
      </c>
      <c r="U9024" t="s">
        <v>5765</v>
      </c>
      <c r="V9024">
        <v>2</v>
      </c>
      <c r="W9024">
        <v>0</v>
      </c>
      <c r="X9024">
        <v>20150416</v>
      </c>
      <c r="Y9024">
        <v>0</v>
      </c>
      <c r="Z9024" t="s">
        <v>271</v>
      </c>
    </row>
    <row r="9025" spans="1:32" hidden="1" x14ac:dyDescent="0.25">
      <c r="A9025" t="str">
        <f t="array" ref="A9025">IF(COUNT(SEARCH(RubriekenHistorisch,CONCATENATE(P9024,U9024,AB9024,AH9024))),"t","f")</f>
        <v>f</v>
      </c>
      <c r="B9025" t="str">
        <f t="shared" si="422"/>
        <v>f</v>
      </c>
      <c r="C9025" t="str">
        <f t="shared" si="423"/>
        <v>t</v>
      </c>
      <c r="D9025" t="str">
        <f t="shared" si="424"/>
        <v>f</v>
      </c>
      <c r="E9025" t="str">
        <f>IF(COUNT(SEARCH({"04.","05.","09.","12."},CONCATENATE(P9024,U9024,AB9024,AH9024))),"t","f")</f>
        <v>f</v>
      </c>
      <c r="F9025" t="str">
        <f t="array" ref="F9025">IF(COUNT(SEARCH(HistorischeRubrieken,CONCATENATE(P9024,U9024,AB9024,AH9024))),"t","f")</f>
        <v>f</v>
      </c>
      <c r="G9025">
        <v>1</v>
      </c>
      <c r="H9025">
        <v>852502</v>
      </c>
      <c r="I9025" t="s">
        <v>5766</v>
      </c>
      <c r="J9025">
        <v>19960101</v>
      </c>
      <c r="K9025">
        <v>19960801</v>
      </c>
      <c r="M9025">
        <v>0</v>
      </c>
      <c r="N9025">
        <v>0</v>
      </c>
      <c r="O9025" t="s">
        <v>5767</v>
      </c>
      <c r="R9025">
        <v>0</v>
      </c>
      <c r="S9025" t="s">
        <v>271</v>
      </c>
      <c r="AA9025" t="s">
        <v>5768</v>
      </c>
      <c r="AC9025">
        <v>1</v>
      </c>
      <c r="AE9025">
        <v>0</v>
      </c>
      <c r="AF9025" t="s">
        <v>271</v>
      </c>
    </row>
    <row r="9026" spans="1:32" hidden="1" x14ac:dyDescent="0.25">
      <c r="A9026" t="str">
        <f t="array" ref="A9026">IF(COUNT(SEARCH(RubriekenHistorisch,CONCATENATE(P9025,U9025,AB9025,AH9025))),"t","f")</f>
        <v>f</v>
      </c>
      <c r="B9026" t="str">
        <f t="shared" si="422"/>
        <v>f</v>
      </c>
      <c r="C9026" t="str">
        <f t="shared" si="423"/>
        <v>f</v>
      </c>
      <c r="D9026" t="str">
        <f t="shared" si="424"/>
        <v>f</v>
      </c>
      <c r="E9026" t="str">
        <f>IF(COUNT(SEARCH({"04.","05.","09.","12."},CONCATENATE(P9025,U9025,AB9025,AH9025))),"t","f")</f>
        <v>f</v>
      </c>
      <c r="F9026" t="str">
        <f t="array" ref="F9026">IF(COUNT(SEARCH(HistorischeRubrieken,CONCATENATE(P9025,U9025,AB9025,AH9025))),"t","f")</f>
        <v>f</v>
      </c>
      <c r="G9026">
        <v>2</v>
      </c>
      <c r="H9026">
        <v>852502</v>
      </c>
      <c r="I9026" t="s">
        <v>5766</v>
      </c>
      <c r="J9026">
        <v>19960801</v>
      </c>
      <c r="K9026">
        <v>20010301</v>
      </c>
      <c r="M9026">
        <v>0</v>
      </c>
      <c r="N9026">
        <v>0</v>
      </c>
      <c r="O9026" t="s">
        <v>5769</v>
      </c>
      <c r="R9026">
        <v>0</v>
      </c>
      <c r="S9026" t="s">
        <v>271</v>
      </c>
      <c r="AA9026" t="s">
        <v>5768</v>
      </c>
      <c r="AC9026">
        <v>1</v>
      </c>
      <c r="AE9026">
        <v>0</v>
      </c>
      <c r="AF9026" t="s">
        <v>271</v>
      </c>
    </row>
    <row r="9027" spans="1:32" hidden="1" x14ac:dyDescent="0.25">
      <c r="A9027" t="str">
        <f t="array" ref="A9027">IF(COUNT(SEARCH(RubriekenHistorisch,CONCATENATE(P9026,U9026,AB9026,AH9026))),"t","f")</f>
        <v>f</v>
      </c>
      <c r="B9027" t="str">
        <f t="shared" ref="B9027:B9090" si="425">IF(COUNT(SEARCH("07.66.20",CONCATENATE(P9026,U9026,AB9026,AH9026))),"t","f")</f>
        <v>f</v>
      </c>
      <c r="C9027" t="str">
        <f t="shared" ref="C9027:C9090" si="426">IF(COUNT(SEARCH("14.40.10",CONCATENATE(P9026,U9026,AB9026,AH9026))),"t","f")</f>
        <v>f</v>
      </c>
      <c r="D9027" t="str">
        <f t="shared" si="424"/>
        <v>f</v>
      </c>
      <c r="E9027" t="str">
        <f>IF(COUNT(SEARCH({"04.","05.","09.","12."},CONCATENATE(P9026,U9026,AB9026,AH9026))),"t","f")</f>
        <v>f</v>
      </c>
      <c r="F9027" t="str">
        <f t="array" ref="F9027">IF(COUNT(SEARCH(HistorischeRubrieken,CONCATENATE(P9026,U9026,AB9026,AH9026))),"t","f")</f>
        <v>f</v>
      </c>
      <c r="G9027">
        <v>3</v>
      </c>
      <c r="H9027">
        <v>852502</v>
      </c>
      <c r="I9027" t="s">
        <v>5766</v>
      </c>
      <c r="J9027">
        <v>20010301</v>
      </c>
      <c r="K9027">
        <v>20060601</v>
      </c>
      <c r="M9027">
        <v>0</v>
      </c>
      <c r="N9027">
        <v>0</v>
      </c>
      <c r="O9027" t="s">
        <v>5770</v>
      </c>
      <c r="R9027">
        <v>0</v>
      </c>
      <c r="S9027" t="s">
        <v>271</v>
      </c>
      <c r="AA9027" t="s">
        <v>5771</v>
      </c>
      <c r="AC9027">
        <v>1</v>
      </c>
      <c r="AE9027">
        <v>0</v>
      </c>
      <c r="AF9027" t="s">
        <v>271</v>
      </c>
    </row>
    <row r="9028" spans="1:32" hidden="1" x14ac:dyDescent="0.25">
      <c r="A9028" t="str">
        <f t="array" ref="A9028">IF(COUNT(SEARCH(RubriekenHistorisch,CONCATENATE(P9027,U9027,AB9027,AH9027))),"t","f")</f>
        <v>f</v>
      </c>
      <c r="B9028" t="str">
        <f t="shared" si="425"/>
        <v>f</v>
      </c>
      <c r="C9028" t="str">
        <f t="shared" si="426"/>
        <v>f</v>
      </c>
      <c r="D9028" t="str">
        <f t="shared" ref="D9028:D9091" si="427">IF(COUNT(SEARCH("- 0",CONCATENATE(P9027,U9027,AB9027,AH9027))),"t","f")</f>
        <v>f</v>
      </c>
      <c r="E9028" t="str">
        <f>IF(COUNT(SEARCH({"04.","05.","09.","12."},CONCATENATE(P9027,U9027,AB9027,AH9027))),"t","f")</f>
        <v>f</v>
      </c>
      <c r="F9028" t="str">
        <f t="array" ref="F9028">IF(COUNT(SEARCH(HistorischeRubrieken,CONCATENATE(P9027,U9027,AB9027,AH9027))),"t","f")</f>
        <v>f</v>
      </c>
      <c r="G9028">
        <v>4</v>
      </c>
      <c r="H9028">
        <v>852502</v>
      </c>
      <c r="I9028" t="s">
        <v>5772</v>
      </c>
      <c r="J9028">
        <v>20060601</v>
      </c>
      <c r="K9028">
        <v>20091201</v>
      </c>
      <c r="M9028">
        <v>0</v>
      </c>
      <c r="N9028">
        <v>0</v>
      </c>
      <c r="O9028" t="s">
        <v>5770</v>
      </c>
      <c r="R9028">
        <v>0</v>
      </c>
      <c r="S9028" t="s">
        <v>271</v>
      </c>
      <c r="AA9028" t="s">
        <v>5771</v>
      </c>
      <c r="AC9028">
        <v>1</v>
      </c>
      <c r="AE9028">
        <v>0</v>
      </c>
      <c r="AF9028" t="s">
        <v>271</v>
      </c>
    </row>
    <row r="9029" spans="1:32" hidden="1" x14ac:dyDescent="0.25">
      <c r="A9029" t="str">
        <f t="array" ref="A9029">IF(COUNT(SEARCH(RubriekenHistorisch,CONCATENATE(P9028,U9028,AB9028,AH9028))),"t","f")</f>
        <v>f</v>
      </c>
      <c r="B9029" t="str">
        <f t="shared" si="425"/>
        <v>f</v>
      </c>
      <c r="C9029" t="str">
        <f t="shared" si="426"/>
        <v>f</v>
      </c>
      <c r="D9029" t="str">
        <f t="shared" si="427"/>
        <v>f</v>
      </c>
      <c r="E9029" t="str">
        <f>IF(COUNT(SEARCH({"04.","05.","09.","12."},CONCATENATE(P9028,U9028,AB9028,AH9028))),"t","f")</f>
        <v>f</v>
      </c>
      <c r="F9029" t="str">
        <f t="array" ref="F9029">IF(COUNT(SEARCH(HistorischeRubrieken,CONCATENATE(P9028,U9028,AB9028,AH9028))),"t","f")</f>
        <v>f</v>
      </c>
      <c r="G9029">
        <v>5</v>
      </c>
      <c r="H9029">
        <v>852502</v>
      </c>
      <c r="I9029" t="s">
        <v>5772</v>
      </c>
      <c r="J9029">
        <v>20091201</v>
      </c>
      <c r="K9029">
        <v>20120115</v>
      </c>
      <c r="M9029">
        <v>0</v>
      </c>
      <c r="N9029">
        <v>0</v>
      </c>
      <c r="O9029" t="s">
        <v>5770</v>
      </c>
      <c r="R9029">
        <v>0</v>
      </c>
      <c r="S9029" t="s">
        <v>271</v>
      </c>
      <c r="AA9029" t="s">
        <v>5771</v>
      </c>
      <c r="AC9029">
        <v>1</v>
      </c>
      <c r="AE9029">
        <v>0</v>
      </c>
      <c r="AF9029" t="s">
        <v>1003</v>
      </c>
    </row>
    <row r="9030" spans="1:32" hidden="1" x14ac:dyDescent="0.25">
      <c r="A9030" t="str">
        <f t="array" ref="A9030">IF(COUNT(SEARCH(RubriekenHistorisch,CONCATENATE(P9029,U9029,AB9029,AH9029))),"t","f")</f>
        <v>f</v>
      </c>
      <c r="B9030" t="str">
        <f t="shared" si="425"/>
        <v>f</v>
      </c>
      <c r="C9030" t="str">
        <f t="shared" si="426"/>
        <v>f</v>
      </c>
      <c r="D9030" t="str">
        <f t="shared" si="427"/>
        <v>f</v>
      </c>
      <c r="E9030" t="str">
        <f>IF(COUNT(SEARCH({"04.","05.","09.","12."},CONCATENATE(P9029,U9029,AB9029,AH9029))),"t","f")</f>
        <v>f</v>
      </c>
      <c r="F9030" t="str">
        <f t="array" ref="F9030">IF(COUNT(SEARCH(HistorischeRubrieken,CONCATENATE(P9029,U9029,AB9029,AH9029))),"t","f")</f>
        <v>f</v>
      </c>
      <c r="G9030">
        <v>6</v>
      </c>
      <c r="H9030">
        <v>852502</v>
      </c>
      <c r="I9030" t="s">
        <v>5772</v>
      </c>
      <c r="J9030">
        <v>20120115</v>
      </c>
      <c r="K9030">
        <v>20120917</v>
      </c>
      <c r="M9030">
        <v>0</v>
      </c>
      <c r="N9030">
        <v>0</v>
      </c>
      <c r="O9030" t="s">
        <v>5773</v>
      </c>
      <c r="R9030">
        <v>0</v>
      </c>
      <c r="S9030" t="s">
        <v>271</v>
      </c>
      <c r="AA9030" t="s">
        <v>5774</v>
      </c>
      <c r="AC9030">
        <v>1</v>
      </c>
      <c r="AE9030">
        <v>0</v>
      </c>
      <c r="AF9030" t="s">
        <v>1003</v>
      </c>
    </row>
    <row r="9031" spans="1:32" hidden="1" x14ac:dyDescent="0.25">
      <c r="A9031" t="str">
        <f t="array" ref="A9031">IF(COUNT(SEARCH(RubriekenHistorisch,CONCATENATE(P9030,U9030,AB9030,AH9030))),"t","f")</f>
        <v>f</v>
      </c>
      <c r="B9031" t="str">
        <f t="shared" si="425"/>
        <v>f</v>
      </c>
      <c r="C9031" t="str">
        <f t="shared" si="426"/>
        <v>f</v>
      </c>
      <c r="D9031" t="str">
        <f t="shared" si="427"/>
        <v>f</v>
      </c>
      <c r="E9031" t="str">
        <f>IF(COUNT(SEARCH({"04.","05.","09.","12."},CONCATENATE(P9030,U9030,AB9030,AH9030))),"t","f")</f>
        <v>f</v>
      </c>
      <c r="F9031" t="str">
        <f t="array" ref="F9031">IF(COUNT(SEARCH(HistorischeRubrieken,CONCATENATE(P9030,U9030,AB9030,AH9030))),"t","f")</f>
        <v>f</v>
      </c>
      <c r="G9031">
        <v>7</v>
      </c>
      <c r="H9031">
        <v>852502</v>
      </c>
      <c r="I9031" t="s">
        <v>5772</v>
      </c>
      <c r="J9031">
        <v>20120917</v>
      </c>
      <c r="K9031">
        <v>20150401</v>
      </c>
      <c r="M9031">
        <v>0</v>
      </c>
      <c r="N9031">
        <v>0</v>
      </c>
      <c r="O9031" t="s">
        <v>5773</v>
      </c>
      <c r="R9031">
        <v>0</v>
      </c>
      <c r="S9031" t="s">
        <v>271</v>
      </c>
      <c r="AA9031" t="s">
        <v>5774</v>
      </c>
      <c r="AC9031">
        <v>1</v>
      </c>
      <c r="AE9031">
        <v>0</v>
      </c>
      <c r="AF9031" t="s">
        <v>1003</v>
      </c>
    </row>
    <row r="9032" spans="1:32" hidden="1" x14ac:dyDescent="0.25">
      <c r="A9032" t="str">
        <f t="array" ref="A9032">IF(COUNT(SEARCH(RubriekenHistorisch,CONCATENATE(P9031,U9031,AB9031,AH9031))),"t","f")</f>
        <v>f</v>
      </c>
      <c r="B9032" t="str">
        <f t="shared" si="425"/>
        <v>f</v>
      </c>
      <c r="C9032" t="str">
        <f t="shared" si="426"/>
        <v>f</v>
      </c>
      <c r="D9032" t="str">
        <f t="shared" si="427"/>
        <v>f</v>
      </c>
      <c r="E9032" t="str">
        <f>IF(COUNT(SEARCH({"04.","05.","09.","12."},CONCATENATE(P9031,U9031,AB9031,AH9031))),"t","f")</f>
        <v>f</v>
      </c>
      <c r="F9032" t="str">
        <f t="array" ref="F9032">IF(COUNT(SEARCH(HistorischeRubrieken,CONCATENATE(P9031,U9031,AB9031,AH9031))),"t","f")</f>
        <v>f</v>
      </c>
      <c r="G9032">
        <v>8</v>
      </c>
      <c r="H9032">
        <v>852502</v>
      </c>
      <c r="I9032" t="s">
        <v>5772</v>
      </c>
      <c r="J9032">
        <v>20150401</v>
      </c>
      <c r="K9032">
        <v>20150501</v>
      </c>
      <c r="M9032">
        <v>0</v>
      </c>
      <c r="N9032">
        <v>0</v>
      </c>
      <c r="U9032" t="s">
        <v>5775</v>
      </c>
      <c r="V9032">
        <v>2</v>
      </c>
      <c r="W9032">
        <v>0</v>
      </c>
      <c r="X9032">
        <v>20150416</v>
      </c>
      <c r="Y9032">
        <v>0</v>
      </c>
      <c r="Z9032" t="s">
        <v>271</v>
      </c>
    </row>
    <row r="9033" spans="1:32" hidden="1" x14ac:dyDescent="0.25">
      <c r="A9033" t="str">
        <f t="array" ref="A9033">IF(COUNT(SEARCH(RubriekenHistorisch,CONCATENATE(P9032,U9032,AB9032,AH9032))),"t","f")</f>
        <v>f</v>
      </c>
      <c r="B9033" t="str">
        <f t="shared" si="425"/>
        <v>f</v>
      </c>
      <c r="C9033" t="str">
        <f t="shared" si="426"/>
        <v>t</v>
      </c>
      <c r="D9033" t="str">
        <f t="shared" si="427"/>
        <v>f</v>
      </c>
      <c r="E9033" t="str">
        <f>IF(COUNT(SEARCH({"04.","05.","09.","12."},CONCATENATE(P9032,U9032,AB9032,AH9032))),"t","f")</f>
        <v>f</v>
      </c>
      <c r="F9033" t="str">
        <f t="array" ref="F9033">IF(COUNT(SEARCH(HistorischeRubrieken,CONCATENATE(P9032,U9032,AB9032,AH9032))),"t","f")</f>
        <v>f</v>
      </c>
      <c r="G9033">
        <v>1</v>
      </c>
      <c r="H9033">
        <v>852503</v>
      </c>
      <c r="I9033" t="s">
        <v>5776</v>
      </c>
      <c r="J9033">
        <v>20021201</v>
      </c>
      <c r="K9033">
        <v>20060301</v>
      </c>
      <c r="M9033">
        <v>0</v>
      </c>
      <c r="N9033">
        <v>0</v>
      </c>
      <c r="O9033" t="s">
        <v>5777</v>
      </c>
      <c r="R9033">
        <v>0</v>
      </c>
      <c r="S9033" t="s">
        <v>271</v>
      </c>
      <c r="AA9033" t="s">
        <v>5778</v>
      </c>
      <c r="AC9033">
        <v>1</v>
      </c>
      <c r="AE9033">
        <v>1</v>
      </c>
      <c r="AF9033" t="s">
        <v>271</v>
      </c>
    </row>
    <row r="9034" spans="1:32" hidden="1" x14ac:dyDescent="0.25">
      <c r="A9034" t="str">
        <f t="array" ref="A9034">IF(COUNT(SEARCH(RubriekenHistorisch,CONCATENATE(P9033,U9033,AB9033,AH9033))),"t","f")</f>
        <v>f</v>
      </c>
      <c r="B9034" t="str">
        <f t="shared" si="425"/>
        <v>f</v>
      </c>
      <c r="C9034" t="str">
        <f t="shared" si="426"/>
        <v>f</v>
      </c>
      <c r="D9034" t="str">
        <f t="shared" si="427"/>
        <v>f</v>
      </c>
      <c r="E9034" t="str">
        <f>IF(COUNT(SEARCH({"04.","05.","09.","12."},CONCATENATE(P9033,U9033,AB9033,AH9033))),"t","f")</f>
        <v>f</v>
      </c>
      <c r="F9034" t="str">
        <f t="array" ref="F9034">IF(COUNT(SEARCH(HistorischeRubrieken,CONCATENATE(P9033,U9033,AB9033,AH9033))),"t","f")</f>
        <v>f</v>
      </c>
      <c r="G9034">
        <v>2</v>
      </c>
      <c r="H9034">
        <v>852503</v>
      </c>
      <c r="I9034" t="s">
        <v>5776</v>
      </c>
      <c r="J9034">
        <v>20060301</v>
      </c>
      <c r="K9034">
        <v>20060601</v>
      </c>
      <c r="M9034">
        <v>0</v>
      </c>
      <c r="N9034">
        <v>0</v>
      </c>
      <c r="O9034" t="s">
        <v>5777</v>
      </c>
      <c r="R9034">
        <v>0</v>
      </c>
      <c r="S9034" t="s">
        <v>271</v>
      </c>
      <c r="V9034">
        <v>2</v>
      </c>
      <c r="W9034">
        <v>0</v>
      </c>
      <c r="X9034">
        <v>20060302</v>
      </c>
      <c r="Y9034">
        <v>0</v>
      </c>
      <c r="Z9034" t="s">
        <v>271</v>
      </c>
      <c r="AA9034" t="s">
        <v>5778</v>
      </c>
      <c r="AC9034">
        <v>0</v>
      </c>
      <c r="AE9034">
        <v>0</v>
      </c>
      <c r="AF9034" t="s">
        <v>271</v>
      </c>
    </row>
    <row r="9035" spans="1:32" hidden="1" x14ac:dyDescent="0.25">
      <c r="A9035" t="str">
        <f t="array" ref="A9035">IF(COUNT(SEARCH(RubriekenHistorisch,CONCATENATE(P9034,U9034,AB9034,AH9034))),"t","f")</f>
        <v>f</v>
      </c>
      <c r="B9035" t="str">
        <f t="shared" si="425"/>
        <v>f</v>
      </c>
      <c r="C9035" t="str">
        <f t="shared" si="426"/>
        <v>f</v>
      </c>
      <c r="D9035" t="str">
        <f t="shared" si="427"/>
        <v>f</v>
      </c>
      <c r="E9035" t="str">
        <f>IF(COUNT(SEARCH({"04.","05.","09.","12."},CONCATENATE(P9034,U9034,AB9034,AH9034))),"t","f")</f>
        <v>f</v>
      </c>
      <c r="F9035" t="str">
        <f t="array" ref="F9035">IF(COUNT(SEARCH(HistorischeRubrieken,CONCATENATE(P9034,U9034,AB9034,AH9034))),"t","f")</f>
        <v>f</v>
      </c>
      <c r="G9035">
        <v>1</v>
      </c>
      <c r="H9035">
        <v>852504</v>
      </c>
      <c r="I9035" t="s">
        <v>5779</v>
      </c>
      <c r="J9035">
        <v>20101001</v>
      </c>
      <c r="K9035">
        <v>20120401</v>
      </c>
      <c r="M9035">
        <v>0</v>
      </c>
      <c r="N9035">
        <v>0</v>
      </c>
      <c r="T9035" t="s">
        <v>5762</v>
      </c>
      <c r="U9035" t="s">
        <v>5765</v>
      </c>
      <c r="V9035">
        <v>0</v>
      </c>
      <c r="W9035">
        <v>1</v>
      </c>
      <c r="X9035">
        <v>20101018</v>
      </c>
      <c r="Y9035">
        <v>0</v>
      </c>
      <c r="Z9035" t="s">
        <v>271</v>
      </c>
    </row>
    <row r="9036" spans="1:32" hidden="1" x14ac:dyDescent="0.25">
      <c r="A9036" t="str">
        <f t="array" ref="A9036">IF(COUNT(SEARCH(RubriekenHistorisch,CONCATENATE(P9035,U9035,AB9035,AH9035))),"t","f")</f>
        <v>f</v>
      </c>
      <c r="B9036" t="str">
        <f t="shared" si="425"/>
        <v>f</v>
      </c>
      <c r="C9036" t="str">
        <f t="shared" si="426"/>
        <v>t</v>
      </c>
      <c r="D9036" t="str">
        <f t="shared" si="427"/>
        <v>f</v>
      </c>
      <c r="E9036" t="str">
        <f>IF(COUNT(SEARCH({"04.","05.","09.","12."},CONCATENATE(P9035,U9035,AB9035,AH9035))),"t","f")</f>
        <v>f</v>
      </c>
      <c r="F9036" t="str">
        <f t="array" ref="F9036">IF(COUNT(SEARCH(HistorischeRubrieken,CONCATENATE(P9035,U9035,AB9035,AH9035))),"t","f")</f>
        <v>f</v>
      </c>
      <c r="G9036">
        <v>2</v>
      </c>
      <c r="H9036">
        <v>852504</v>
      </c>
      <c r="I9036" t="s">
        <v>5779</v>
      </c>
      <c r="J9036">
        <v>20120401</v>
      </c>
      <c r="K9036">
        <v>20120901</v>
      </c>
      <c r="M9036">
        <v>0</v>
      </c>
      <c r="N9036">
        <v>0</v>
      </c>
      <c r="T9036" t="s">
        <v>5078</v>
      </c>
      <c r="U9036" t="s">
        <v>5765</v>
      </c>
      <c r="V9036">
        <v>0</v>
      </c>
      <c r="W9036">
        <v>1</v>
      </c>
      <c r="X9036">
        <v>20120402</v>
      </c>
      <c r="Y9036">
        <v>0</v>
      </c>
      <c r="Z9036" t="s">
        <v>271</v>
      </c>
    </row>
    <row r="9037" spans="1:32" hidden="1" x14ac:dyDescent="0.25">
      <c r="A9037" t="str">
        <f t="array" ref="A9037">IF(COUNT(SEARCH(RubriekenHistorisch,CONCATENATE(P9036,U9036,AB9036,AH9036))),"t","f")</f>
        <v>f</v>
      </c>
      <c r="B9037" t="str">
        <f t="shared" si="425"/>
        <v>f</v>
      </c>
      <c r="C9037" t="str">
        <f t="shared" si="426"/>
        <v>t</v>
      </c>
      <c r="D9037" t="str">
        <f t="shared" si="427"/>
        <v>f</v>
      </c>
      <c r="E9037" t="str">
        <f>IF(COUNT(SEARCH({"04.","05.","09.","12."},CONCATENATE(P9036,U9036,AB9036,AH9036))),"t","f")</f>
        <v>f</v>
      </c>
      <c r="F9037" t="str">
        <f t="array" ref="F9037">IF(COUNT(SEARCH(HistorischeRubrieken,CONCATENATE(P9036,U9036,AB9036,AH9036))),"t","f")</f>
        <v>f</v>
      </c>
      <c r="G9037">
        <v>1</v>
      </c>
      <c r="H9037">
        <v>852505</v>
      </c>
      <c r="I9037" t="s">
        <v>5780</v>
      </c>
      <c r="J9037">
        <v>20101001</v>
      </c>
      <c r="K9037">
        <v>20120901</v>
      </c>
      <c r="M9037">
        <v>0</v>
      </c>
      <c r="N9037">
        <v>0</v>
      </c>
      <c r="T9037" t="s">
        <v>5770</v>
      </c>
      <c r="U9037" t="s">
        <v>5775</v>
      </c>
      <c r="V9037">
        <v>0</v>
      </c>
      <c r="W9037">
        <v>1</v>
      </c>
      <c r="X9037">
        <v>20101018</v>
      </c>
      <c r="Y9037">
        <v>0</v>
      </c>
      <c r="Z9037" t="s">
        <v>271</v>
      </c>
    </row>
    <row r="9038" spans="1:32" hidden="1" x14ac:dyDescent="0.25">
      <c r="A9038" t="str">
        <f t="array" ref="A9038">IF(COUNT(SEARCH(RubriekenHistorisch,CONCATENATE(P9037,U9037,AB9037,AH9037))),"t","f")</f>
        <v>f</v>
      </c>
      <c r="B9038" t="str">
        <f t="shared" si="425"/>
        <v>f</v>
      </c>
      <c r="C9038" t="str">
        <f t="shared" si="426"/>
        <v>t</v>
      </c>
      <c r="D9038" t="str">
        <f t="shared" si="427"/>
        <v>f</v>
      </c>
      <c r="E9038" t="str">
        <f>IF(COUNT(SEARCH({"04.","05.","09.","12."},CONCATENATE(P9037,U9037,AB9037,AH9037))),"t","f")</f>
        <v>f</v>
      </c>
      <c r="F9038" t="str">
        <f t="array" ref="F9038">IF(COUNT(SEARCH(HistorischeRubrieken,CONCATENATE(P9037,U9037,AB9037,AH9037))),"t","f")</f>
        <v>f</v>
      </c>
      <c r="G9038">
        <v>1</v>
      </c>
      <c r="H9038">
        <v>852601</v>
      </c>
      <c r="I9038" t="s">
        <v>5781</v>
      </c>
      <c r="J9038">
        <v>19940501</v>
      </c>
      <c r="K9038">
        <v>19950501</v>
      </c>
      <c r="M9038">
        <v>0</v>
      </c>
      <c r="N9038">
        <v>0</v>
      </c>
      <c r="O9038" t="s">
        <v>5782</v>
      </c>
      <c r="R9038">
        <v>0</v>
      </c>
      <c r="S9038" t="s">
        <v>271</v>
      </c>
      <c r="AA9038" t="s">
        <v>5783</v>
      </c>
      <c r="AC9038">
        <v>1</v>
      </c>
      <c r="AE9038">
        <v>1</v>
      </c>
      <c r="AF9038" t="s">
        <v>271</v>
      </c>
    </row>
    <row r="9039" spans="1:32" hidden="1" x14ac:dyDescent="0.25">
      <c r="A9039" t="str">
        <f t="array" ref="A9039">IF(COUNT(SEARCH(RubriekenHistorisch,CONCATENATE(P9038,U9038,AB9038,AH9038))),"t","f")</f>
        <v>f</v>
      </c>
      <c r="B9039" t="str">
        <f t="shared" si="425"/>
        <v>f</v>
      </c>
      <c r="C9039" t="str">
        <f t="shared" si="426"/>
        <v>f</v>
      </c>
      <c r="D9039" t="str">
        <f t="shared" si="427"/>
        <v>f</v>
      </c>
      <c r="E9039" t="str">
        <f>IF(COUNT(SEARCH({"04.","05.","09.","12."},CONCATENATE(P9038,U9038,AB9038,AH9038))),"t","f")</f>
        <v>f</v>
      </c>
      <c r="F9039" t="str">
        <f t="array" ref="F9039">IF(COUNT(SEARCH(HistorischeRubrieken,CONCATENATE(P9038,U9038,AB9038,AH9038))),"t","f")</f>
        <v>f</v>
      </c>
      <c r="G9039">
        <v>2</v>
      </c>
      <c r="H9039">
        <v>852601</v>
      </c>
      <c r="I9039" t="s">
        <v>5781</v>
      </c>
      <c r="J9039">
        <v>19950501</v>
      </c>
      <c r="K9039">
        <v>19960101</v>
      </c>
      <c r="M9039">
        <v>0</v>
      </c>
      <c r="N9039">
        <v>0</v>
      </c>
      <c r="O9039" t="s">
        <v>5784</v>
      </c>
      <c r="R9039">
        <v>0</v>
      </c>
      <c r="S9039" t="s">
        <v>271</v>
      </c>
      <c r="AA9039" t="s">
        <v>5785</v>
      </c>
      <c r="AC9039">
        <v>1</v>
      </c>
      <c r="AE9039">
        <v>1</v>
      </c>
      <c r="AF9039" t="s">
        <v>271</v>
      </c>
    </row>
    <row r="9040" spans="1:32" hidden="1" x14ac:dyDescent="0.25">
      <c r="A9040" t="str">
        <f t="array" ref="A9040">IF(COUNT(SEARCH(RubriekenHistorisch,CONCATENATE(P9039,U9039,AB9039,AH9039))),"t","f")</f>
        <v>f</v>
      </c>
      <c r="B9040" t="str">
        <f t="shared" si="425"/>
        <v>f</v>
      </c>
      <c r="C9040" t="str">
        <f t="shared" si="426"/>
        <v>f</v>
      </c>
      <c r="D9040" t="str">
        <f t="shared" si="427"/>
        <v>f</v>
      </c>
      <c r="E9040" t="str">
        <f>IF(COUNT(SEARCH({"04.","05.","09.","12."},CONCATENATE(P9039,U9039,AB9039,AH9039))),"t","f")</f>
        <v>f</v>
      </c>
      <c r="F9040" t="str">
        <f t="array" ref="F9040">IF(COUNT(SEARCH(HistorischeRubrieken,CONCATENATE(P9039,U9039,AB9039,AH9039))),"t","f")</f>
        <v>f</v>
      </c>
      <c r="G9040">
        <v>3</v>
      </c>
      <c r="H9040">
        <v>852601</v>
      </c>
      <c r="I9040" t="s">
        <v>5781</v>
      </c>
      <c r="J9040">
        <v>19960101</v>
      </c>
      <c r="K9040">
        <v>19960801</v>
      </c>
      <c r="M9040">
        <v>0</v>
      </c>
      <c r="N9040">
        <v>0</v>
      </c>
      <c r="O9040" t="s">
        <v>5784</v>
      </c>
      <c r="R9040">
        <v>0</v>
      </c>
      <c r="S9040" t="s">
        <v>271</v>
      </c>
      <c r="AA9040" t="s">
        <v>5786</v>
      </c>
      <c r="AC9040">
        <v>1</v>
      </c>
      <c r="AE9040">
        <v>1</v>
      </c>
      <c r="AF9040" t="s">
        <v>271</v>
      </c>
    </row>
    <row r="9041" spans="1:32" hidden="1" x14ac:dyDescent="0.25">
      <c r="A9041" t="str">
        <f t="array" ref="A9041">IF(COUNT(SEARCH(RubriekenHistorisch,CONCATENATE(P9040,U9040,AB9040,AH9040))),"t","f")</f>
        <v>f</v>
      </c>
      <c r="B9041" t="str">
        <f t="shared" si="425"/>
        <v>f</v>
      </c>
      <c r="C9041" t="str">
        <f t="shared" si="426"/>
        <v>f</v>
      </c>
      <c r="D9041" t="str">
        <f t="shared" si="427"/>
        <v>f</v>
      </c>
      <c r="E9041" t="str">
        <f>IF(COUNT(SEARCH({"04.","05.","09.","12."},CONCATENATE(P9040,U9040,AB9040,AH9040))),"t","f")</f>
        <v>f</v>
      </c>
      <c r="F9041" t="str">
        <f t="array" ref="F9041">IF(COUNT(SEARCH(HistorischeRubrieken,CONCATENATE(P9040,U9040,AB9040,AH9040))),"t","f")</f>
        <v>f</v>
      </c>
      <c r="G9041">
        <v>4</v>
      </c>
      <c r="H9041">
        <v>852601</v>
      </c>
      <c r="I9041" t="s">
        <v>5781</v>
      </c>
      <c r="J9041">
        <v>19960801</v>
      </c>
      <c r="K9041">
        <v>19980501</v>
      </c>
      <c r="M9041">
        <v>0</v>
      </c>
      <c r="N9041">
        <v>0</v>
      </c>
      <c r="O9041" t="s">
        <v>5784</v>
      </c>
      <c r="R9041">
        <v>0</v>
      </c>
      <c r="S9041" t="s">
        <v>271</v>
      </c>
      <c r="AA9041" t="s">
        <v>5787</v>
      </c>
      <c r="AC9041">
        <v>1</v>
      </c>
      <c r="AE9041">
        <v>1</v>
      </c>
      <c r="AF9041" t="s">
        <v>271</v>
      </c>
    </row>
    <row r="9042" spans="1:32" hidden="1" x14ac:dyDescent="0.25">
      <c r="A9042" t="str">
        <f t="array" ref="A9042">IF(COUNT(SEARCH(RubriekenHistorisch,CONCATENATE(P9041,U9041,AB9041,AH9041))),"t","f")</f>
        <v>f</v>
      </c>
      <c r="B9042" t="str">
        <f t="shared" si="425"/>
        <v>f</v>
      </c>
      <c r="C9042" t="str">
        <f t="shared" si="426"/>
        <v>f</v>
      </c>
      <c r="D9042" t="str">
        <f t="shared" si="427"/>
        <v>f</v>
      </c>
      <c r="E9042" t="str">
        <f>IF(COUNT(SEARCH({"04.","05.","09.","12."},CONCATENATE(P9041,U9041,AB9041,AH9041))),"t","f")</f>
        <v>f</v>
      </c>
      <c r="F9042" t="str">
        <f t="array" ref="F9042">IF(COUNT(SEARCH(HistorischeRubrieken,CONCATENATE(P9041,U9041,AB9041,AH9041))),"t","f")</f>
        <v>f</v>
      </c>
      <c r="G9042">
        <v>5</v>
      </c>
      <c r="H9042">
        <v>852601</v>
      </c>
      <c r="I9042" t="s">
        <v>5781</v>
      </c>
      <c r="J9042">
        <v>19980501</v>
      </c>
      <c r="K9042">
        <v>19980601</v>
      </c>
      <c r="M9042">
        <v>0</v>
      </c>
      <c r="N9042">
        <v>0</v>
      </c>
      <c r="O9042" t="s">
        <v>5784</v>
      </c>
      <c r="R9042">
        <v>0</v>
      </c>
      <c r="S9042" t="s">
        <v>271</v>
      </c>
      <c r="AA9042" t="s">
        <v>5788</v>
      </c>
      <c r="AC9042">
        <v>1</v>
      </c>
      <c r="AE9042">
        <v>1</v>
      </c>
      <c r="AF9042" t="s">
        <v>271</v>
      </c>
    </row>
    <row r="9043" spans="1:32" hidden="1" x14ac:dyDescent="0.25">
      <c r="A9043" t="str">
        <f t="array" ref="A9043">IF(COUNT(SEARCH(RubriekenHistorisch,CONCATENATE(P9042,U9042,AB9042,AH9042))),"t","f")</f>
        <v>f</v>
      </c>
      <c r="B9043" t="str">
        <f t="shared" si="425"/>
        <v>f</v>
      </c>
      <c r="C9043" t="str">
        <f t="shared" si="426"/>
        <v>f</v>
      </c>
      <c r="D9043" t="str">
        <f t="shared" si="427"/>
        <v>f</v>
      </c>
      <c r="E9043" t="str">
        <f>IF(COUNT(SEARCH({"04.","05.","09.","12."},CONCATENATE(P9042,U9042,AB9042,AH9042))),"t","f")</f>
        <v>f</v>
      </c>
      <c r="F9043" t="str">
        <f t="array" ref="F9043">IF(COUNT(SEARCH(HistorischeRubrieken,CONCATENATE(P9042,U9042,AB9042,AH9042))),"t","f")</f>
        <v>f</v>
      </c>
      <c r="G9043">
        <v>6</v>
      </c>
      <c r="H9043">
        <v>852601</v>
      </c>
      <c r="I9043" t="s">
        <v>5781</v>
      </c>
      <c r="J9043">
        <v>19980601</v>
      </c>
      <c r="K9043">
        <v>20010201</v>
      </c>
      <c r="M9043">
        <v>0</v>
      </c>
      <c r="N9043">
        <v>0</v>
      </c>
      <c r="O9043" t="s">
        <v>5789</v>
      </c>
      <c r="R9043">
        <v>0</v>
      </c>
      <c r="S9043" t="s">
        <v>271</v>
      </c>
      <c r="T9043" t="s">
        <v>5043</v>
      </c>
      <c r="U9043" t="s">
        <v>5790</v>
      </c>
      <c r="V9043">
        <v>0</v>
      </c>
      <c r="W9043">
        <v>0</v>
      </c>
      <c r="X9043">
        <v>19980602</v>
      </c>
      <c r="Y9043">
        <v>0</v>
      </c>
      <c r="Z9043" t="s">
        <v>271</v>
      </c>
      <c r="AA9043" t="s">
        <v>5788</v>
      </c>
      <c r="AC9043">
        <v>1</v>
      </c>
      <c r="AE9043">
        <v>1</v>
      </c>
      <c r="AF9043" t="s">
        <v>271</v>
      </c>
    </row>
    <row r="9044" spans="1:32" hidden="1" x14ac:dyDescent="0.25">
      <c r="A9044" t="str">
        <f t="array" ref="A9044">IF(COUNT(SEARCH(RubriekenHistorisch,CONCATENATE(P9043,U9043,AB9043,AH9043))),"t","f")</f>
        <v>f</v>
      </c>
      <c r="B9044" t="str">
        <f t="shared" si="425"/>
        <v>f</v>
      </c>
      <c r="C9044" t="str">
        <f t="shared" si="426"/>
        <v>t</v>
      </c>
      <c r="D9044" t="str">
        <f t="shared" si="427"/>
        <v>f</v>
      </c>
      <c r="E9044" t="str">
        <f>IF(COUNT(SEARCH({"04.","05.","09.","12."},CONCATENATE(P9043,U9043,AB9043,AH9043))),"t","f")</f>
        <v>t</v>
      </c>
      <c r="F9044" t="str">
        <f t="array" ref="F9044">IF(COUNT(SEARCH(HistorischeRubrieken,CONCATENATE(P9043,U9043,AB9043,AH9043))),"t","f")</f>
        <v>f</v>
      </c>
      <c r="G9044">
        <v>7</v>
      </c>
      <c r="H9044">
        <v>852601</v>
      </c>
      <c r="I9044" t="s">
        <v>5781</v>
      </c>
      <c r="J9044">
        <v>20010201</v>
      </c>
      <c r="K9044">
        <v>20020101</v>
      </c>
      <c r="M9044">
        <v>0</v>
      </c>
      <c r="N9044">
        <v>0</v>
      </c>
      <c r="O9044" t="s">
        <v>5791</v>
      </c>
      <c r="R9044">
        <v>0</v>
      </c>
      <c r="S9044" t="s">
        <v>271</v>
      </c>
      <c r="AA9044" t="s">
        <v>5792</v>
      </c>
      <c r="AC9044">
        <v>1</v>
      </c>
      <c r="AE9044">
        <v>1</v>
      </c>
      <c r="AF9044" t="s">
        <v>271</v>
      </c>
    </row>
    <row r="9045" spans="1:32" hidden="1" x14ac:dyDescent="0.25">
      <c r="A9045" t="str">
        <f t="array" ref="A9045">IF(COUNT(SEARCH(RubriekenHistorisch,CONCATENATE(P9044,U9044,AB9044,AH9044))),"t","f")</f>
        <v>f</v>
      </c>
      <c r="B9045" t="str">
        <f t="shared" si="425"/>
        <v>f</v>
      </c>
      <c r="C9045" t="str">
        <f t="shared" si="426"/>
        <v>f</v>
      </c>
      <c r="D9045" t="str">
        <f t="shared" si="427"/>
        <v>f</v>
      </c>
      <c r="E9045" t="str">
        <f>IF(COUNT(SEARCH({"04.","05.","09.","12."},CONCATENATE(P9044,U9044,AB9044,AH9044))),"t","f")</f>
        <v>f</v>
      </c>
      <c r="F9045" t="str">
        <f t="array" ref="F9045">IF(COUNT(SEARCH(HistorischeRubrieken,CONCATENATE(P9044,U9044,AB9044,AH9044))),"t","f")</f>
        <v>f</v>
      </c>
      <c r="G9045">
        <v>8</v>
      </c>
      <c r="H9045">
        <v>852601</v>
      </c>
      <c r="I9045" t="s">
        <v>5781</v>
      </c>
      <c r="J9045">
        <v>20020101</v>
      </c>
      <c r="K9045">
        <v>20051201</v>
      </c>
      <c r="M9045">
        <v>0</v>
      </c>
      <c r="N9045">
        <v>0</v>
      </c>
      <c r="O9045" t="s">
        <v>5791</v>
      </c>
      <c r="R9045">
        <v>0</v>
      </c>
      <c r="S9045" t="s">
        <v>271</v>
      </c>
      <c r="AA9045" t="s">
        <v>5792</v>
      </c>
      <c r="AC9045">
        <v>1</v>
      </c>
      <c r="AE9045">
        <v>1</v>
      </c>
      <c r="AF9045" t="s">
        <v>271</v>
      </c>
    </row>
    <row r="9046" spans="1:32" hidden="1" x14ac:dyDescent="0.25">
      <c r="A9046" t="str">
        <f t="array" ref="A9046">IF(COUNT(SEARCH(RubriekenHistorisch,CONCATENATE(P9045,U9045,AB9045,AH9045))),"t","f")</f>
        <v>f</v>
      </c>
      <c r="B9046" t="str">
        <f t="shared" si="425"/>
        <v>f</v>
      </c>
      <c r="C9046" t="str">
        <f t="shared" si="426"/>
        <v>f</v>
      </c>
      <c r="D9046" t="str">
        <f t="shared" si="427"/>
        <v>f</v>
      </c>
      <c r="E9046" t="str">
        <f>IF(COUNT(SEARCH({"04.","05.","09.","12."},CONCATENATE(P9045,U9045,AB9045,AH9045))),"t","f")</f>
        <v>f</v>
      </c>
      <c r="F9046" t="str">
        <f t="array" ref="F9046">IF(COUNT(SEARCH(HistorischeRubrieken,CONCATENATE(P9045,U9045,AB9045,AH9045))),"t","f")</f>
        <v>f</v>
      </c>
      <c r="G9046">
        <v>9</v>
      </c>
      <c r="H9046">
        <v>852601</v>
      </c>
      <c r="I9046" t="s">
        <v>5793</v>
      </c>
      <c r="J9046">
        <v>20051201</v>
      </c>
      <c r="K9046">
        <v>20110601</v>
      </c>
      <c r="M9046">
        <v>0</v>
      </c>
      <c r="N9046">
        <v>0</v>
      </c>
      <c r="O9046" t="s">
        <v>5083</v>
      </c>
      <c r="R9046">
        <v>0</v>
      </c>
      <c r="S9046" t="s">
        <v>271</v>
      </c>
      <c r="T9046" t="s">
        <v>5083</v>
      </c>
      <c r="U9046" t="s">
        <v>5794</v>
      </c>
      <c r="V9046">
        <v>0</v>
      </c>
      <c r="W9046">
        <v>1</v>
      </c>
      <c r="X9046">
        <v>20051202</v>
      </c>
      <c r="Y9046">
        <v>0</v>
      </c>
      <c r="Z9046" t="s">
        <v>271</v>
      </c>
      <c r="AA9046" t="s">
        <v>5084</v>
      </c>
      <c r="AC9046">
        <v>1</v>
      </c>
      <c r="AE9046">
        <v>0</v>
      </c>
      <c r="AF9046" t="s">
        <v>271</v>
      </c>
    </row>
    <row r="9047" spans="1:32" hidden="1" x14ac:dyDescent="0.25">
      <c r="A9047" t="str">
        <f t="array" ref="A9047">IF(COUNT(SEARCH(RubriekenHistorisch,CONCATENATE(P9046,U9046,AB9046,AH9046))),"t","f")</f>
        <v>f</v>
      </c>
      <c r="B9047" t="str">
        <f t="shared" si="425"/>
        <v>f</v>
      </c>
      <c r="C9047" t="str">
        <f t="shared" si="426"/>
        <v>t</v>
      </c>
      <c r="D9047" t="str">
        <f t="shared" si="427"/>
        <v>f</v>
      </c>
      <c r="E9047" t="str">
        <f>IF(COUNT(SEARCH({"04.","05.","09.","12."},CONCATENATE(P9046,U9046,AB9046,AH9046))),"t","f")</f>
        <v>f</v>
      </c>
      <c r="F9047" t="str">
        <f t="array" ref="F9047">IF(COUNT(SEARCH(HistorischeRubrieken,CONCATENATE(P9046,U9046,AB9046,AH9046))),"t","f")</f>
        <v>f</v>
      </c>
      <c r="G9047">
        <v>10</v>
      </c>
      <c r="H9047">
        <v>852601</v>
      </c>
      <c r="I9047" t="s">
        <v>5793</v>
      </c>
      <c r="J9047">
        <v>20110601</v>
      </c>
      <c r="K9047">
        <v>20120115</v>
      </c>
      <c r="M9047">
        <v>0</v>
      </c>
      <c r="N9047">
        <v>0</v>
      </c>
      <c r="O9047" t="s">
        <v>5076</v>
      </c>
      <c r="R9047">
        <v>0</v>
      </c>
      <c r="S9047" t="s">
        <v>271</v>
      </c>
      <c r="AA9047" t="s">
        <v>5077</v>
      </c>
      <c r="AC9047">
        <v>1</v>
      </c>
      <c r="AE9047">
        <v>0</v>
      </c>
      <c r="AF9047" t="s">
        <v>271</v>
      </c>
    </row>
    <row r="9048" spans="1:32" hidden="1" x14ac:dyDescent="0.25">
      <c r="A9048" t="str">
        <f t="array" ref="A9048">IF(COUNT(SEARCH(RubriekenHistorisch,CONCATENATE(P9047,U9047,AB9047,AH9047))),"t","f")</f>
        <v>f</v>
      </c>
      <c r="B9048" t="str">
        <f t="shared" si="425"/>
        <v>f</v>
      </c>
      <c r="C9048" t="str">
        <f t="shared" si="426"/>
        <v>f</v>
      </c>
      <c r="D9048" t="str">
        <f t="shared" si="427"/>
        <v>f</v>
      </c>
      <c r="E9048" t="str">
        <f>IF(COUNT(SEARCH({"04.","05.","09.","12."},CONCATENATE(P9047,U9047,AB9047,AH9047))),"t","f")</f>
        <v>f</v>
      </c>
      <c r="F9048" t="str">
        <f t="array" ref="F9048">IF(COUNT(SEARCH(HistorischeRubrieken,CONCATENATE(P9047,U9047,AB9047,AH9047))),"t","f")</f>
        <v>f</v>
      </c>
      <c r="G9048">
        <v>11</v>
      </c>
      <c r="H9048">
        <v>852601</v>
      </c>
      <c r="I9048" t="s">
        <v>5793</v>
      </c>
      <c r="J9048">
        <v>20120115</v>
      </c>
      <c r="K9048">
        <v>20120917</v>
      </c>
      <c r="M9048">
        <v>0</v>
      </c>
      <c r="N9048">
        <v>0</v>
      </c>
      <c r="O9048" t="s">
        <v>5078</v>
      </c>
      <c r="R9048">
        <v>0</v>
      </c>
      <c r="S9048" t="s">
        <v>271</v>
      </c>
      <c r="AA9048" t="s">
        <v>5079</v>
      </c>
      <c r="AC9048">
        <v>1</v>
      </c>
      <c r="AE9048">
        <v>0</v>
      </c>
      <c r="AF9048" t="s">
        <v>271</v>
      </c>
    </row>
    <row r="9049" spans="1:32" hidden="1" x14ac:dyDescent="0.25">
      <c r="A9049" t="str">
        <f t="array" ref="A9049">IF(COUNT(SEARCH(RubriekenHistorisch,CONCATENATE(P9048,U9048,AB9048,AH9048))),"t","f")</f>
        <v>f</v>
      </c>
      <c r="B9049" t="str">
        <f t="shared" si="425"/>
        <v>f</v>
      </c>
      <c r="C9049" t="str">
        <f t="shared" si="426"/>
        <v>f</v>
      </c>
      <c r="D9049" t="str">
        <f t="shared" si="427"/>
        <v>f</v>
      </c>
      <c r="E9049" t="str">
        <f>IF(COUNT(SEARCH({"04.","05.","09.","12."},CONCATENATE(P9048,U9048,AB9048,AH9048))),"t","f")</f>
        <v>f</v>
      </c>
      <c r="F9049" t="str">
        <f t="array" ref="F9049">IF(COUNT(SEARCH(HistorischeRubrieken,CONCATENATE(P9048,U9048,AB9048,AH9048))),"t","f")</f>
        <v>f</v>
      </c>
      <c r="G9049">
        <v>12</v>
      </c>
      <c r="H9049">
        <v>852601</v>
      </c>
      <c r="I9049" t="s">
        <v>5793</v>
      </c>
      <c r="J9049">
        <v>20120917</v>
      </c>
      <c r="K9049">
        <v>20150701</v>
      </c>
      <c r="M9049">
        <v>0</v>
      </c>
      <c r="N9049">
        <v>0</v>
      </c>
      <c r="O9049" t="s">
        <v>5078</v>
      </c>
      <c r="R9049">
        <v>0</v>
      </c>
      <c r="S9049" t="s">
        <v>271</v>
      </c>
      <c r="AA9049" t="s">
        <v>5079</v>
      </c>
      <c r="AC9049">
        <v>1</v>
      </c>
      <c r="AE9049">
        <v>0</v>
      </c>
      <c r="AF9049" t="s">
        <v>271</v>
      </c>
    </row>
    <row r="9050" spans="1:32" x14ac:dyDescent="0.25">
      <c r="A9050" t="str">
        <f t="array" ref="A9050">IF(COUNT(SEARCH(RubriekenHistorisch,CONCATENATE(P9049,U9049,AB9049,AH9049))),"t","f")</f>
        <v>f</v>
      </c>
      <c r="B9050" t="str">
        <f t="shared" si="425"/>
        <v>f</v>
      </c>
      <c r="C9050" t="str">
        <f t="shared" si="426"/>
        <v>f</v>
      </c>
      <c r="D9050" t="str">
        <f t="shared" si="427"/>
        <v>f</v>
      </c>
      <c r="E9050" t="str">
        <f>IF(COUNT(SEARCH({"04.","05.","09.","12."},CONCATENATE(P9049,U9049,AB9049,AH9049))),"t","f")</f>
        <v>f</v>
      </c>
      <c r="F9050" t="str">
        <f t="array" ref="F9050">IF(COUNT(SEARCH(HistorischeRubrieken,CONCATENATE(P9049,U9049,AB9049,AH9049))),"t","f")</f>
        <v>f</v>
      </c>
      <c r="G9050">
        <v>13</v>
      </c>
      <c r="H9050">
        <v>852601</v>
      </c>
      <c r="I9050" t="s">
        <v>5795</v>
      </c>
      <c r="J9050">
        <v>20150701</v>
      </c>
      <c r="M9050">
        <v>0</v>
      </c>
      <c r="N9050">
        <v>0</v>
      </c>
      <c r="O9050" t="s">
        <v>5078</v>
      </c>
      <c r="R9050">
        <v>0</v>
      </c>
      <c r="S9050" t="s">
        <v>271</v>
      </c>
      <c r="AA9050" t="s">
        <v>5079</v>
      </c>
      <c r="AC9050">
        <v>1</v>
      </c>
      <c r="AE9050">
        <v>0</v>
      </c>
      <c r="AF9050" t="s">
        <v>271</v>
      </c>
    </row>
    <row r="9051" spans="1:32" hidden="1" x14ac:dyDescent="0.25">
      <c r="A9051" t="str">
        <f t="array" ref="A9051">IF(COUNT(SEARCH(RubriekenHistorisch,CONCATENATE(P9050,U9050,AB9050,AH9050))),"t","f")</f>
        <v>f</v>
      </c>
      <c r="B9051" t="str">
        <f t="shared" si="425"/>
        <v>f</v>
      </c>
      <c r="C9051" t="str">
        <f t="shared" si="426"/>
        <v>f</v>
      </c>
      <c r="D9051" t="str">
        <f t="shared" si="427"/>
        <v>f</v>
      </c>
      <c r="E9051" t="str">
        <f>IF(COUNT(SEARCH({"04.","05.","09.","12."},CONCATENATE(P9050,U9050,AB9050,AH9050))),"t","f")</f>
        <v>f</v>
      </c>
      <c r="F9051" t="str">
        <f t="array" ref="F9051">IF(COUNT(SEARCH(HistorischeRubrieken,CONCATENATE(P9050,U9050,AB9050,AH9050))),"t","f")</f>
        <v>f</v>
      </c>
      <c r="G9051">
        <v>1</v>
      </c>
      <c r="H9051">
        <v>852602</v>
      </c>
      <c r="I9051" t="s">
        <v>5796</v>
      </c>
      <c r="J9051">
        <v>20120101</v>
      </c>
      <c r="K9051">
        <v>20120901</v>
      </c>
      <c r="M9051">
        <v>0</v>
      </c>
      <c r="N9051">
        <v>0</v>
      </c>
      <c r="T9051" t="s">
        <v>5078</v>
      </c>
      <c r="U9051" t="s">
        <v>5794</v>
      </c>
      <c r="V9051">
        <v>0</v>
      </c>
      <c r="W9051">
        <v>1</v>
      </c>
      <c r="X9051">
        <v>20120117</v>
      </c>
      <c r="Y9051">
        <v>0</v>
      </c>
      <c r="Z9051" t="s">
        <v>271</v>
      </c>
    </row>
    <row r="9052" spans="1:32" hidden="1" x14ac:dyDescent="0.25">
      <c r="A9052" t="str">
        <f t="array" ref="A9052">IF(COUNT(SEARCH(RubriekenHistorisch,CONCATENATE(P9051,U9051,AB9051,AH9051))),"t","f")</f>
        <v>f</v>
      </c>
      <c r="B9052" t="str">
        <f t="shared" si="425"/>
        <v>f</v>
      </c>
      <c r="C9052" t="str">
        <f t="shared" si="426"/>
        <v>t</v>
      </c>
      <c r="D9052" t="str">
        <f t="shared" si="427"/>
        <v>f</v>
      </c>
      <c r="E9052" t="str">
        <f>IF(COUNT(SEARCH({"04.","05.","09.","12."},CONCATENATE(P9051,U9051,AB9051,AH9051))),"t","f")</f>
        <v>f</v>
      </c>
      <c r="F9052" t="str">
        <f t="array" ref="F9052">IF(COUNT(SEARCH(HistorischeRubrieken,CONCATENATE(P9051,U9051,AB9051,AH9051))),"t","f")</f>
        <v>f</v>
      </c>
      <c r="G9052">
        <v>1</v>
      </c>
      <c r="H9052">
        <v>852701</v>
      </c>
      <c r="I9052" t="s">
        <v>5797</v>
      </c>
      <c r="J9052">
        <v>19940701</v>
      </c>
      <c r="K9052">
        <v>19950501</v>
      </c>
      <c r="M9052">
        <v>0</v>
      </c>
      <c r="N9052">
        <v>0</v>
      </c>
      <c r="O9052" t="s">
        <v>5798</v>
      </c>
      <c r="R9052">
        <v>0</v>
      </c>
      <c r="S9052" t="s">
        <v>271</v>
      </c>
      <c r="AA9052" t="s">
        <v>5799</v>
      </c>
      <c r="AC9052">
        <v>1</v>
      </c>
      <c r="AE9052">
        <v>1</v>
      </c>
      <c r="AF9052" t="s">
        <v>271</v>
      </c>
    </row>
    <row r="9053" spans="1:32" hidden="1" x14ac:dyDescent="0.25">
      <c r="A9053" t="str">
        <f t="array" ref="A9053">IF(COUNT(SEARCH(RubriekenHistorisch,CONCATENATE(P9052,U9052,AB9052,AH9052))),"t","f")</f>
        <v>f</v>
      </c>
      <c r="B9053" t="str">
        <f t="shared" si="425"/>
        <v>f</v>
      </c>
      <c r="C9053" t="str">
        <f t="shared" si="426"/>
        <v>f</v>
      </c>
      <c r="D9053" t="str">
        <f t="shared" si="427"/>
        <v>f</v>
      </c>
      <c r="E9053" t="str">
        <f>IF(COUNT(SEARCH({"04.","05.","09.","12."},CONCATENATE(P9052,U9052,AB9052,AH9052))),"t","f")</f>
        <v>f</v>
      </c>
      <c r="F9053" t="str">
        <f t="array" ref="F9053">IF(COUNT(SEARCH(HistorischeRubrieken,CONCATENATE(P9052,U9052,AB9052,AH9052))),"t","f")</f>
        <v>f</v>
      </c>
      <c r="G9053">
        <v>2</v>
      </c>
      <c r="H9053">
        <v>852701</v>
      </c>
      <c r="I9053" t="s">
        <v>5797</v>
      </c>
      <c r="J9053">
        <v>19950501</v>
      </c>
      <c r="K9053">
        <v>19960101</v>
      </c>
      <c r="M9053">
        <v>0</v>
      </c>
      <c r="N9053">
        <v>0</v>
      </c>
      <c r="O9053" t="s">
        <v>5800</v>
      </c>
      <c r="R9053">
        <v>0</v>
      </c>
      <c r="S9053" t="s">
        <v>271</v>
      </c>
      <c r="AA9053" t="s">
        <v>5801</v>
      </c>
      <c r="AC9053">
        <v>1</v>
      </c>
      <c r="AE9053">
        <v>1</v>
      </c>
      <c r="AF9053" t="s">
        <v>271</v>
      </c>
    </row>
    <row r="9054" spans="1:32" hidden="1" x14ac:dyDescent="0.25">
      <c r="A9054" t="str">
        <f t="array" ref="A9054">IF(COUNT(SEARCH(RubriekenHistorisch,CONCATENATE(P9053,U9053,AB9053,AH9053))),"t","f")</f>
        <v>f</v>
      </c>
      <c r="B9054" t="str">
        <f t="shared" si="425"/>
        <v>f</v>
      </c>
      <c r="C9054" t="str">
        <f t="shared" si="426"/>
        <v>f</v>
      </c>
      <c r="D9054" t="str">
        <f t="shared" si="427"/>
        <v>f</v>
      </c>
      <c r="E9054" t="str">
        <f>IF(COUNT(SEARCH({"04.","05.","09.","12."},CONCATENATE(P9053,U9053,AB9053,AH9053))),"t","f")</f>
        <v>f</v>
      </c>
      <c r="F9054" t="str">
        <f t="array" ref="F9054">IF(COUNT(SEARCH(HistorischeRubrieken,CONCATENATE(P9053,U9053,AB9053,AH9053))),"t","f")</f>
        <v>f</v>
      </c>
      <c r="G9054">
        <v>3</v>
      </c>
      <c r="H9054">
        <v>852701</v>
      </c>
      <c r="I9054" t="s">
        <v>5797</v>
      </c>
      <c r="J9054">
        <v>19960101</v>
      </c>
      <c r="K9054">
        <v>19960801</v>
      </c>
      <c r="M9054">
        <v>0</v>
      </c>
      <c r="N9054">
        <v>0</v>
      </c>
      <c r="O9054" t="s">
        <v>5800</v>
      </c>
      <c r="R9054">
        <v>0</v>
      </c>
      <c r="S9054" t="s">
        <v>271</v>
      </c>
      <c r="AA9054" t="s">
        <v>5802</v>
      </c>
      <c r="AC9054">
        <v>1</v>
      </c>
      <c r="AE9054">
        <v>1</v>
      </c>
      <c r="AF9054" t="s">
        <v>271</v>
      </c>
    </row>
    <row r="9055" spans="1:32" hidden="1" x14ac:dyDescent="0.25">
      <c r="A9055" t="str">
        <f t="array" ref="A9055">IF(COUNT(SEARCH(RubriekenHistorisch,CONCATENATE(P9054,U9054,AB9054,AH9054))),"t","f")</f>
        <v>f</v>
      </c>
      <c r="B9055" t="str">
        <f t="shared" si="425"/>
        <v>f</v>
      </c>
      <c r="C9055" t="str">
        <f t="shared" si="426"/>
        <v>f</v>
      </c>
      <c r="D9055" t="str">
        <f t="shared" si="427"/>
        <v>f</v>
      </c>
      <c r="E9055" t="str">
        <f>IF(COUNT(SEARCH({"04.","05.","09.","12."},CONCATENATE(P9054,U9054,AB9054,AH9054))),"t","f")</f>
        <v>f</v>
      </c>
      <c r="F9055" t="str">
        <f t="array" ref="F9055">IF(COUNT(SEARCH(HistorischeRubrieken,CONCATENATE(P9054,U9054,AB9054,AH9054))),"t","f")</f>
        <v>f</v>
      </c>
      <c r="G9055">
        <v>4</v>
      </c>
      <c r="H9055">
        <v>852701</v>
      </c>
      <c r="I9055" t="s">
        <v>5797</v>
      </c>
      <c r="J9055">
        <v>19960801</v>
      </c>
      <c r="K9055">
        <v>19980501</v>
      </c>
      <c r="M9055">
        <v>0</v>
      </c>
      <c r="N9055">
        <v>0</v>
      </c>
      <c r="O9055" t="s">
        <v>5803</v>
      </c>
      <c r="R9055">
        <v>0</v>
      </c>
      <c r="S9055" t="s">
        <v>271</v>
      </c>
      <c r="AA9055" t="s">
        <v>5804</v>
      </c>
      <c r="AC9055">
        <v>1</v>
      </c>
      <c r="AE9055">
        <v>1</v>
      </c>
      <c r="AF9055" t="s">
        <v>271</v>
      </c>
    </row>
    <row r="9056" spans="1:32" hidden="1" x14ac:dyDescent="0.25">
      <c r="A9056" t="str">
        <f t="array" ref="A9056">IF(COUNT(SEARCH(RubriekenHistorisch,CONCATENATE(P9055,U9055,AB9055,AH9055))),"t","f")</f>
        <v>f</v>
      </c>
      <c r="B9056" t="str">
        <f t="shared" si="425"/>
        <v>f</v>
      </c>
      <c r="C9056" t="str">
        <f t="shared" si="426"/>
        <v>f</v>
      </c>
      <c r="D9056" t="str">
        <f t="shared" si="427"/>
        <v>f</v>
      </c>
      <c r="E9056" t="str">
        <f>IF(COUNT(SEARCH({"04.","05.","09.","12."},CONCATENATE(P9055,U9055,AB9055,AH9055))),"t","f")</f>
        <v>f</v>
      </c>
      <c r="F9056" t="str">
        <f t="array" ref="F9056">IF(COUNT(SEARCH(HistorischeRubrieken,CONCATENATE(P9055,U9055,AB9055,AH9055))),"t","f")</f>
        <v>f</v>
      </c>
      <c r="G9056">
        <v>5</v>
      </c>
      <c r="H9056">
        <v>852701</v>
      </c>
      <c r="I9056" t="s">
        <v>5797</v>
      </c>
      <c r="J9056">
        <v>19980501</v>
      </c>
      <c r="K9056">
        <v>19980601</v>
      </c>
      <c r="M9056">
        <v>0</v>
      </c>
      <c r="N9056">
        <v>0</v>
      </c>
      <c r="O9056" t="s">
        <v>5803</v>
      </c>
      <c r="R9056">
        <v>0</v>
      </c>
      <c r="S9056" t="s">
        <v>271</v>
      </c>
      <c r="AA9056" t="s">
        <v>5805</v>
      </c>
      <c r="AC9056">
        <v>1</v>
      </c>
      <c r="AE9056">
        <v>1</v>
      </c>
      <c r="AF9056" t="s">
        <v>271</v>
      </c>
    </row>
    <row r="9057" spans="1:32" hidden="1" x14ac:dyDescent="0.25">
      <c r="A9057" t="str">
        <f t="array" ref="A9057">IF(COUNT(SEARCH(RubriekenHistorisch,CONCATENATE(P9056,U9056,AB9056,AH9056))),"t","f")</f>
        <v>f</v>
      </c>
      <c r="B9057" t="str">
        <f t="shared" si="425"/>
        <v>f</v>
      </c>
      <c r="C9057" t="str">
        <f t="shared" si="426"/>
        <v>f</v>
      </c>
      <c r="D9057" t="str">
        <f t="shared" si="427"/>
        <v>f</v>
      </c>
      <c r="E9057" t="str">
        <f>IF(COUNT(SEARCH({"04.","05.","09.","12."},CONCATENATE(P9056,U9056,AB9056,AH9056))),"t","f")</f>
        <v>f</v>
      </c>
      <c r="F9057" t="str">
        <f t="array" ref="F9057">IF(COUNT(SEARCH(HistorischeRubrieken,CONCATENATE(P9056,U9056,AB9056,AH9056))),"t","f")</f>
        <v>f</v>
      </c>
      <c r="G9057">
        <v>6</v>
      </c>
      <c r="H9057">
        <v>852701</v>
      </c>
      <c r="I9057" t="s">
        <v>5797</v>
      </c>
      <c r="J9057">
        <v>19980601</v>
      </c>
      <c r="K9057">
        <v>20010201</v>
      </c>
      <c r="M9057">
        <v>0</v>
      </c>
      <c r="N9057">
        <v>0</v>
      </c>
      <c r="O9057" t="s">
        <v>5806</v>
      </c>
      <c r="R9057">
        <v>0</v>
      </c>
      <c r="S9057" t="s">
        <v>271</v>
      </c>
      <c r="T9057" t="s">
        <v>5043</v>
      </c>
      <c r="U9057" t="s">
        <v>5807</v>
      </c>
      <c r="V9057">
        <v>0</v>
      </c>
      <c r="W9057">
        <v>0</v>
      </c>
      <c r="X9057">
        <v>19980619</v>
      </c>
      <c r="Y9057">
        <v>0</v>
      </c>
      <c r="Z9057" t="s">
        <v>271</v>
      </c>
      <c r="AA9057" t="s">
        <v>5805</v>
      </c>
      <c r="AC9057">
        <v>1</v>
      </c>
      <c r="AE9057">
        <v>1</v>
      </c>
      <c r="AF9057" t="s">
        <v>271</v>
      </c>
    </row>
    <row r="9058" spans="1:32" hidden="1" x14ac:dyDescent="0.25">
      <c r="A9058" t="str">
        <f t="array" ref="A9058">IF(COUNT(SEARCH(RubriekenHistorisch,CONCATENATE(P9057,U9057,AB9057,AH9057))),"t","f")</f>
        <v>f</v>
      </c>
      <c r="B9058" t="str">
        <f t="shared" si="425"/>
        <v>f</v>
      </c>
      <c r="C9058" t="str">
        <f t="shared" si="426"/>
        <v>t</v>
      </c>
      <c r="D9058" t="str">
        <f t="shared" si="427"/>
        <v>f</v>
      </c>
      <c r="E9058" t="str">
        <f>IF(COUNT(SEARCH({"04.","05.","09.","12."},CONCATENATE(P9057,U9057,AB9057,AH9057))),"t","f")</f>
        <v>t</v>
      </c>
      <c r="F9058" t="str">
        <f t="array" ref="F9058">IF(COUNT(SEARCH(HistorischeRubrieken,CONCATENATE(P9057,U9057,AB9057,AH9057))),"t","f")</f>
        <v>f</v>
      </c>
      <c r="G9058">
        <v>7</v>
      </c>
      <c r="H9058">
        <v>852701</v>
      </c>
      <c r="I9058" t="s">
        <v>5797</v>
      </c>
      <c r="J9058">
        <v>20010201</v>
      </c>
      <c r="K9058">
        <v>20051201</v>
      </c>
      <c r="M9058">
        <v>0</v>
      </c>
      <c r="N9058">
        <v>0</v>
      </c>
      <c r="O9058" t="s">
        <v>5808</v>
      </c>
      <c r="R9058">
        <v>0</v>
      </c>
      <c r="S9058" t="s">
        <v>271</v>
      </c>
      <c r="AA9058" t="s">
        <v>5809</v>
      </c>
      <c r="AC9058">
        <v>1</v>
      </c>
      <c r="AE9058">
        <v>1</v>
      </c>
      <c r="AF9058" t="s">
        <v>271</v>
      </c>
    </row>
    <row r="9059" spans="1:32" hidden="1" x14ac:dyDescent="0.25">
      <c r="A9059" t="str">
        <f t="array" ref="A9059">IF(COUNT(SEARCH(RubriekenHistorisch,CONCATENATE(P9058,U9058,AB9058,AH9058))),"t","f")</f>
        <v>f</v>
      </c>
      <c r="B9059" t="str">
        <f t="shared" si="425"/>
        <v>f</v>
      </c>
      <c r="C9059" t="str">
        <f t="shared" si="426"/>
        <v>f</v>
      </c>
      <c r="D9059" t="str">
        <f t="shared" si="427"/>
        <v>f</v>
      </c>
      <c r="E9059" t="str">
        <f>IF(COUNT(SEARCH({"04.","05.","09.","12."},CONCATENATE(P9058,U9058,AB9058,AH9058))),"t","f")</f>
        <v>f</v>
      </c>
      <c r="F9059" t="str">
        <f t="array" ref="F9059">IF(COUNT(SEARCH(HistorischeRubrieken,CONCATENATE(P9058,U9058,AB9058,AH9058))),"t","f")</f>
        <v>f</v>
      </c>
      <c r="G9059">
        <v>8</v>
      </c>
      <c r="H9059">
        <v>852701</v>
      </c>
      <c r="I9059" t="s">
        <v>5810</v>
      </c>
      <c r="J9059">
        <v>20051201</v>
      </c>
      <c r="K9059">
        <v>20110601</v>
      </c>
      <c r="M9059">
        <v>0</v>
      </c>
      <c r="N9059">
        <v>0</v>
      </c>
      <c r="O9059" t="s">
        <v>5083</v>
      </c>
      <c r="R9059">
        <v>0</v>
      </c>
      <c r="S9059" t="s">
        <v>271</v>
      </c>
      <c r="AA9059" t="s">
        <v>5084</v>
      </c>
      <c r="AC9059">
        <v>1</v>
      </c>
      <c r="AE9059">
        <v>0</v>
      </c>
      <c r="AF9059" t="s">
        <v>271</v>
      </c>
    </row>
    <row r="9060" spans="1:32" hidden="1" x14ac:dyDescent="0.25">
      <c r="A9060" t="str">
        <f t="array" ref="A9060">IF(COUNT(SEARCH(RubriekenHistorisch,CONCATENATE(P9059,U9059,AB9059,AH9059))),"t","f")</f>
        <v>f</v>
      </c>
      <c r="B9060" t="str">
        <f t="shared" si="425"/>
        <v>f</v>
      </c>
      <c r="C9060" t="str">
        <f t="shared" si="426"/>
        <v>f</v>
      </c>
      <c r="D9060" t="str">
        <f t="shared" si="427"/>
        <v>f</v>
      </c>
      <c r="E9060" t="str">
        <f>IF(COUNT(SEARCH({"04.","05.","09.","12."},CONCATENATE(P9059,U9059,AB9059,AH9059))),"t","f")</f>
        <v>f</v>
      </c>
      <c r="F9060" t="str">
        <f t="array" ref="F9060">IF(COUNT(SEARCH(HistorischeRubrieken,CONCATENATE(P9059,U9059,AB9059,AH9059))),"t","f")</f>
        <v>f</v>
      </c>
      <c r="G9060">
        <v>9</v>
      </c>
      <c r="H9060">
        <v>852701</v>
      </c>
      <c r="I9060" t="s">
        <v>5810</v>
      </c>
      <c r="J9060">
        <v>20110601</v>
      </c>
      <c r="K9060">
        <v>20120115</v>
      </c>
      <c r="M9060">
        <v>0</v>
      </c>
      <c r="N9060">
        <v>0</v>
      </c>
      <c r="O9060" t="s">
        <v>5076</v>
      </c>
      <c r="R9060">
        <v>0</v>
      </c>
      <c r="S9060" t="s">
        <v>271</v>
      </c>
      <c r="AA9060" t="s">
        <v>5077</v>
      </c>
      <c r="AC9060">
        <v>1</v>
      </c>
      <c r="AE9060">
        <v>0</v>
      </c>
      <c r="AF9060" t="s">
        <v>271</v>
      </c>
    </row>
    <row r="9061" spans="1:32" hidden="1" x14ac:dyDescent="0.25">
      <c r="A9061" t="str">
        <f t="array" ref="A9061">IF(COUNT(SEARCH(RubriekenHistorisch,CONCATENATE(P9060,U9060,AB9060,AH9060))),"t","f")</f>
        <v>f</v>
      </c>
      <c r="B9061" t="str">
        <f t="shared" si="425"/>
        <v>f</v>
      </c>
      <c r="C9061" t="str">
        <f t="shared" si="426"/>
        <v>f</v>
      </c>
      <c r="D9061" t="str">
        <f t="shared" si="427"/>
        <v>f</v>
      </c>
      <c r="E9061" t="str">
        <f>IF(COUNT(SEARCH({"04.","05.","09.","12."},CONCATENATE(P9060,U9060,AB9060,AH9060))),"t","f")</f>
        <v>f</v>
      </c>
      <c r="F9061" t="str">
        <f t="array" ref="F9061">IF(COUNT(SEARCH(HistorischeRubrieken,CONCATENATE(P9060,U9060,AB9060,AH9060))),"t","f")</f>
        <v>f</v>
      </c>
      <c r="G9061">
        <v>10</v>
      </c>
      <c r="H9061">
        <v>852701</v>
      </c>
      <c r="I9061" t="s">
        <v>5810</v>
      </c>
      <c r="J9061">
        <v>20120115</v>
      </c>
      <c r="K9061">
        <v>20120917</v>
      </c>
      <c r="M9061">
        <v>0</v>
      </c>
      <c r="N9061">
        <v>0</v>
      </c>
      <c r="O9061" t="s">
        <v>5078</v>
      </c>
      <c r="R9061">
        <v>0</v>
      </c>
      <c r="S9061" t="s">
        <v>271</v>
      </c>
      <c r="AA9061" t="s">
        <v>5079</v>
      </c>
      <c r="AC9061">
        <v>1</v>
      </c>
      <c r="AE9061">
        <v>0</v>
      </c>
      <c r="AF9061" t="s">
        <v>271</v>
      </c>
    </row>
    <row r="9062" spans="1:32" hidden="1" x14ac:dyDescent="0.25">
      <c r="A9062" t="str">
        <f t="array" ref="A9062">IF(COUNT(SEARCH(RubriekenHistorisch,CONCATENATE(P9061,U9061,AB9061,AH9061))),"t","f")</f>
        <v>f</v>
      </c>
      <c r="B9062" t="str">
        <f t="shared" si="425"/>
        <v>f</v>
      </c>
      <c r="C9062" t="str">
        <f t="shared" si="426"/>
        <v>f</v>
      </c>
      <c r="D9062" t="str">
        <f t="shared" si="427"/>
        <v>f</v>
      </c>
      <c r="E9062" t="str">
        <f>IF(COUNT(SEARCH({"04.","05.","09.","12."},CONCATENATE(P9061,U9061,AB9061,AH9061))),"t","f")</f>
        <v>f</v>
      </c>
      <c r="F9062" t="str">
        <f t="array" ref="F9062">IF(COUNT(SEARCH(HistorischeRubrieken,CONCATENATE(P9061,U9061,AB9061,AH9061))),"t","f")</f>
        <v>f</v>
      </c>
      <c r="G9062">
        <v>11</v>
      </c>
      <c r="H9062">
        <v>852701</v>
      </c>
      <c r="I9062" t="s">
        <v>5810</v>
      </c>
      <c r="J9062">
        <v>20120917</v>
      </c>
      <c r="K9062">
        <v>20150801</v>
      </c>
      <c r="M9062">
        <v>0</v>
      </c>
      <c r="N9062">
        <v>0</v>
      </c>
      <c r="O9062" t="s">
        <v>5078</v>
      </c>
      <c r="R9062">
        <v>0</v>
      </c>
      <c r="S9062" t="s">
        <v>271</v>
      </c>
      <c r="AA9062" t="s">
        <v>5079</v>
      </c>
      <c r="AC9062">
        <v>1</v>
      </c>
      <c r="AE9062">
        <v>0</v>
      </c>
      <c r="AF9062" t="s">
        <v>271</v>
      </c>
    </row>
    <row r="9063" spans="1:32" hidden="1" x14ac:dyDescent="0.25">
      <c r="A9063" t="str">
        <f t="array" ref="A9063">IF(COUNT(SEARCH(RubriekenHistorisch,CONCATENATE(P9062,U9062,AB9062,AH9062))),"t","f")</f>
        <v>f</v>
      </c>
      <c r="B9063" t="str">
        <f t="shared" si="425"/>
        <v>f</v>
      </c>
      <c r="C9063" t="str">
        <f t="shared" si="426"/>
        <v>f</v>
      </c>
      <c r="D9063" t="str">
        <f t="shared" si="427"/>
        <v>f</v>
      </c>
      <c r="E9063" t="str">
        <f>IF(COUNT(SEARCH({"04.","05.","09.","12."},CONCATENATE(P9062,U9062,AB9062,AH9062))),"t","f")</f>
        <v>f</v>
      </c>
      <c r="F9063" t="str">
        <f t="array" ref="F9063">IF(COUNT(SEARCH(HistorischeRubrieken,CONCATENATE(P9062,U9062,AB9062,AH9062))),"t","f")</f>
        <v>f</v>
      </c>
      <c r="G9063">
        <v>12</v>
      </c>
      <c r="H9063">
        <v>852701</v>
      </c>
      <c r="I9063" t="s">
        <v>5810</v>
      </c>
      <c r="J9063">
        <v>20150801</v>
      </c>
      <c r="K9063">
        <v>20150901</v>
      </c>
      <c r="M9063">
        <v>0</v>
      </c>
      <c r="N9063">
        <v>0</v>
      </c>
      <c r="U9063" t="s">
        <v>5811</v>
      </c>
      <c r="V9063">
        <v>2</v>
      </c>
      <c r="W9063">
        <v>0</v>
      </c>
      <c r="X9063">
        <v>20150820</v>
      </c>
      <c r="Y9063">
        <v>0</v>
      </c>
      <c r="Z9063" t="s">
        <v>271</v>
      </c>
    </row>
    <row r="9064" spans="1:32" hidden="1" x14ac:dyDescent="0.25">
      <c r="A9064" t="str">
        <f t="array" ref="A9064">IF(COUNT(SEARCH(RubriekenHistorisch,CONCATENATE(P9063,U9063,AB9063,AH9063))),"t","f")</f>
        <v>f</v>
      </c>
      <c r="B9064" t="str">
        <f t="shared" si="425"/>
        <v>f</v>
      </c>
      <c r="C9064" t="str">
        <f t="shared" si="426"/>
        <v>t</v>
      </c>
      <c r="D9064" t="str">
        <f t="shared" si="427"/>
        <v>f</v>
      </c>
      <c r="E9064" t="str">
        <f>IF(COUNT(SEARCH({"04.","05.","09.","12."},CONCATENATE(P9063,U9063,AB9063,AH9063))),"t","f")</f>
        <v>f</v>
      </c>
      <c r="F9064" t="str">
        <f t="array" ref="F9064">IF(COUNT(SEARCH(HistorischeRubrieken,CONCATENATE(P9063,U9063,AB9063,AH9063))),"t","f")</f>
        <v>f</v>
      </c>
      <c r="G9064">
        <v>1</v>
      </c>
      <c r="H9064">
        <v>852702</v>
      </c>
      <c r="I9064" t="s">
        <v>5812</v>
      </c>
      <c r="J9064">
        <v>20120401</v>
      </c>
      <c r="K9064">
        <v>20120901</v>
      </c>
      <c r="M9064">
        <v>0</v>
      </c>
      <c r="N9064">
        <v>0</v>
      </c>
      <c r="T9064" t="s">
        <v>5078</v>
      </c>
      <c r="U9064" t="s">
        <v>5811</v>
      </c>
      <c r="V9064">
        <v>0</v>
      </c>
      <c r="W9064">
        <v>1</v>
      </c>
      <c r="X9064">
        <v>20120402</v>
      </c>
      <c r="Y9064">
        <v>0</v>
      </c>
      <c r="Z9064" t="s">
        <v>271</v>
      </c>
    </row>
    <row r="9065" spans="1:32" hidden="1" x14ac:dyDescent="0.25">
      <c r="A9065" t="str">
        <f t="array" ref="A9065">IF(COUNT(SEARCH(RubriekenHistorisch,CONCATENATE(P9064,U9064,AB9064,AH9064))),"t","f")</f>
        <v>f</v>
      </c>
      <c r="B9065" t="str">
        <f t="shared" si="425"/>
        <v>f</v>
      </c>
      <c r="C9065" t="str">
        <f t="shared" si="426"/>
        <v>t</v>
      </c>
      <c r="D9065" t="str">
        <f t="shared" si="427"/>
        <v>f</v>
      </c>
      <c r="E9065" t="str">
        <f>IF(COUNT(SEARCH({"04.","05.","09.","12."},CONCATENATE(P9064,U9064,AB9064,AH9064))),"t","f")</f>
        <v>f</v>
      </c>
      <c r="F9065" t="str">
        <f t="array" ref="F9065">IF(COUNT(SEARCH(HistorischeRubrieken,CONCATENATE(P9064,U9064,AB9064,AH9064))),"t","f")</f>
        <v>f</v>
      </c>
      <c r="G9065">
        <v>1</v>
      </c>
      <c r="H9065">
        <v>852801</v>
      </c>
      <c r="I9065" t="s">
        <v>5813</v>
      </c>
      <c r="J9065">
        <v>19940501</v>
      </c>
      <c r="K9065">
        <v>19950201</v>
      </c>
      <c r="L9065" t="s">
        <v>6880</v>
      </c>
      <c r="M9065">
        <v>0</v>
      </c>
      <c r="N9065">
        <v>0</v>
      </c>
      <c r="O9065" t="s">
        <v>5814</v>
      </c>
      <c r="R9065">
        <v>0</v>
      </c>
      <c r="S9065" t="s">
        <v>271</v>
      </c>
      <c r="AA9065" t="s">
        <v>5815</v>
      </c>
      <c r="AC9065">
        <v>1</v>
      </c>
      <c r="AE9065">
        <v>1</v>
      </c>
      <c r="AF9065" t="s">
        <v>271</v>
      </c>
    </row>
    <row r="9066" spans="1:32" hidden="1" x14ac:dyDescent="0.25">
      <c r="A9066" t="str">
        <f t="array" ref="A9066">IF(COUNT(SEARCH(RubriekenHistorisch,CONCATENATE(P9065,U9065,AB9065,AH9065))),"t","f")</f>
        <v>f</v>
      </c>
      <c r="B9066" t="str">
        <f t="shared" si="425"/>
        <v>f</v>
      </c>
      <c r="C9066" t="str">
        <f t="shared" si="426"/>
        <v>f</v>
      </c>
      <c r="D9066" t="str">
        <f t="shared" si="427"/>
        <v>f</v>
      </c>
      <c r="E9066" t="str">
        <f>IF(COUNT(SEARCH({"04.","05.","09.","12."},CONCATENATE(P9065,U9065,AB9065,AH9065))),"t","f")</f>
        <v>f</v>
      </c>
      <c r="F9066" t="str">
        <f t="array" ref="F9066">IF(COUNT(SEARCH(HistorischeRubrieken,CONCATENATE(P9065,U9065,AB9065,AH9065))),"t","f")</f>
        <v>f</v>
      </c>
      <c r="G9066">
        <v>2</v>
      </c>
      <c r="H9066">
        <v>852801</v>
      </c>
      <c r="I9066" t="s">
        <v>5813</v>
      </c>
      <c r="J9066">
        <v>19950201</v>
      </c>
      <c r="K9066">
        <v>19960101</v>
      </c>
      <c r="L9066" t="s">
        <v>6880</v>
      </c>
      <c r="M9066">
        <v>0</v>
      </c>
      <c r="N9066">
        <v>0</v>
      </c>
      <c r="O9066" t="s">
        <v>5816</v>
      </c>
      <c r="R9066">
        <v>0</v>
      </c>
      <c r="S9066" t="s">
        <v>271</v>
      </c>
      <c r="AA9066" t="s">
        <v>5817</v>
      </c>
      <c r="AC9066">
        <v>1</v>
      </c>
      <c r="AE9066">
        <v>1</v>
      </c>
      <c r="AF9066" t="s">
        <v>271</v>
      </c>
    </row>
    <row r="9067" spans="1:32" hidden="1" x14ac:dyDescent="0.25">
      <c r="A9067" t="str">
        <f t="array" ref="A9067">IF(COUNT(SEARCH(RubriekenHistorisch,CONCATENATE(P9066,U9066,AB9066,AH9066))),"t","f")</f>
        <v>f</v>
      </c>
      <c r="B9067" t="str">
        <f t="shared" si="425"/>
        <v>f</v>
      </c>
      <c r="C9067" t="str">
        <f t="shared" si="426"/>
        <v>f</v>
      </c>
      <c r="D9067" t="str">
        <f t="shared" si="427"/>
        <v>f</v>
      </c>
      <c r="E9067" t="str">
        <f>IF(COUNT(SEARCH({"04.","05.","09.","12."},CONCATENATE(P9066,U9066,AB9066,AH9066))),"t","f")</f>
        <v>f</v>
      </c>
      <c r="F9067" t="str">
        <f t="array" ref="F9067">IF(COUNT(SEARCH(HistorischeRubrieken,CONCATENATE(P9066,U9066,AB9066,AH9066))),"t","f")</f>
        <v>f</v>
      </c>
      <c r="G9067">
        <v>3</v>
      </c>
      <c r="H9067">
        <v>852801</v>
      </c>
      <c r="I9067" t="s">
        <v>5813</v>
      </c>
      <c r="J9067">
        <v>19960101</v>
      </c>
      <c r="K9067">
        <v>19960501</v>
      </c>
      <c r="L9067" t="s">
        <v>6880</v>
      </c>
      <c r="M9067">
        <v>0</v>
      </c>
      <c r="N9067">
        <v>0</v>
      </c>
      <c r="O9067" t="s">
        <v>5818</v>
      </c>
      <c r="R9067">
        <v>0</v>
      </c>
      <c r="S9067" t="s">
        <v>271</v>
      </c>
      <c r="AA9067" t="s">
        <v>5819</v>
      </c>
      <c r="AC9067">
        <v>1</v>
      </c>
      <c r="AE9067">
        <v>1</v>
      </c>
      <c r="AF9067" t="s">
        <v>271</v>
      </c>
    </row>
    <row r="9068" spans="1:32" hidden="1" x14ac:dyDescent="0.25">
      <c r="A9068" t="str">
        <f t="array" ref="A9068">IF(COUNT(SEARCH(RubriekenHistorisch,CONCATENATE(P9067,U9067,AB9067,AH9067))),"t","f")</f>
        <v>f</v>
      </c>
      <c r="B9068" t="str">
        <f t="shared" si="425"/>
        <v>f</v>
      </c>
      <c r="C9068" t="str">
        <f t="shared" si="426"/>
        <v>f</v>
      </c>
      <c r="D9068" t="str">
        <f t="shared" si="427"/>
        <v>f</v>
      </c>
      <c r="E9068" t="str">
        <f>IF(COUNT(SEARCH({"04.","05.","09.","12."},CONCATENATE(P9067,U9067,AB9067,AH9067))),"t","f")</f>
        <v>f</v>
      </c>
      <c r="F9068" t="str">
        <f t="array" ref="F9068">IF(COUNT(SEARCH(HistorischeRubrieken,CONCATENATE(P9067,U9067,AB9067,AH9067))),"t","f")</f>
        <v>f</v>
      </c>
      <c r="G9068">
        <v>4</v>
      </c>
      <c r="H9068">
        <v>852801</v>
      </c>
      <c r="I9068" t="s">
        <v>5813</v>
      </c>
      <c r="J9068">
        <v>19960501</v>
      </c>
      <c r="K9068">
        <v>19980501</v>
      </c>
      <c r="L9068" t="s">
        <v>6880</v>
      </c>
      <c r="M9068">
        <v>0</v>
      </c>
      <c r="N9068">
        <v>0</v>
      </c>
      <c r="O9068" t="s">
        <v>5820</v>
      </c>
      <c r="R9068">
        <v>0</v>
      </c>
      <c r="S9068" t="s">
        <v>271</v>
      </c>
      <c r="AA9068" t="s">
        <v>5821</v>
      </c>
      <c r="AC9068">
        <v>1</v>
      </c>
      <c r="AE9068">
        <v>1</v>
      </c>
      <c r="AF9068" t="s">
        <v>271</v>
      </c>
    </row>
    <row r="9069" spans="1:32" hidden="1" x14ac:dyDescent="0.25">
      <c r="A9069" t="str">
        <f t="array" ref="A9069">IF(COUNT(SEARCH(RubriekenHistorisch,CONCATENATE(P9068,U9068,AB9068,AH9068))),"t","f")</f>
        <v>f</v>
      </c>
      <c r="B9069" t="str">
        <f t="shared" si="425"/>
        <v>f</v>
      </c>
      <c r="C9069" t="str">
        <f t="shared" si="426"/>
        <v>f</v>
      </c>
      <c r="D9069" t="str">
        <f t="shared" si="427"/>
        <v>f</v>
      </c>
      <c r="E9069" t="str">
        <f>IF(COUNT(SEARCH({"04.","05.","09.","12."},CONCATENATE(P9068,U9068,AB9068,AH9068))),"t","f")</f>
        <v>f</v>
      </c>
      <c r="F9069" t="str">
        <f t="array" ref="F9069">IF(COUNT(SEARCH(HistorischeRubrieken,CONCATENATE(P9068,U9068,AB9068,AH9068))),"t","f")</f>
        <v>f</v>
      </c>
      <c r="G9069">
        <v>5</v>
      </c>
      <c r="H9069">
        <v>852801</v>
      </c>
      <c r="I9069" t="s">
        <v>5822</v>
      </c>
      <c r="J9069">
        <v>19980501</v>
      </c>
      <c r="K9069">
        <v>19980701</v>
      </c>
      <c r="L9069" t="s">
        <v>6880</v>
      </c>
      <c r="M9069">
        <v>0</v>
      </c>
      <c r="N9069">
        <v>0</v>
      </c>
      <c r="O9069" t="s">
        <v>5820</v>
      </c>
      <c r="R9069">
        <v>0</v>
      </c>
      <c r="S9069" t="s">
        <v>271</v>
      </c>
      <c r="AA9069" t="s">
        <v>5823</v>
      </c>
      <c r="AC9069">
        <v>1</v>
      </c>
      <c r="AE9069">
        <v>1</v>
      </c>
      <c r="AF9069" t="s">
        <v>271</v>
      </c>
    </row>
    <row r="9070" spans="1:32" hidden="1" x14ac:dyDescent="0.25">
      <c r="A9070" t="str">
        <f t="array" ref="A9070">IF(COUNT(SEARCH(RubriekenHistorisch,CONCATENATE(P9069,U9069,AB9069,AH9069))),"t","f")</f>
        <v>f</v>
      </c>
      <c r="B9070" t="str">
        <f t="shared" si="425"/>
        <v>f</v>
      </c>
      <c r="C9070" t="str">
        <f t="shared" si="426"/>
        <v>f</v>
      </c>
      <c r="D9070" t="str">
        <f t="shared" si="427"/>
        <v>f</v>
      </c>
      <c r="E9070" t="str">
        <f>IF(COUNT(SEARCH({"04.","05.","09.","12."},CONCATENATE(P9069,U9069,AB9069,AH9069))),"t","f")</f>
        <v>f</v>
      </c>
      <c r="F9070" t="str">
        <f t="array" ref="F9070">IF(COUNT(SEARCH(HistorischeRubrieken,CONCATENATE(P9069,U9069,AB9069,AH9069))),"t","f")</f>
        <v>f</v>
      </c>
      <c r="G9070">
        <v>6</v>
      </c>
      <c r="H9070">
        <v>852801</v>
      </c>
      <c r="I9070" t="s">
        <v>5822</v>
      </c>
      <c r="J9070">
        <v>19980701</v>
      </c>
      <c r="K9070">
        <v>19981101</v>
      </c>
      <c r="L9070" t="s">
        <v>6880</v>
      </c>
      <c r="M9070">
        <v>0</v>
      </c>
      <c r="N9070">
        <v>0</v>
      </c>
      <c r="O9070" t="s">
        <v>5824</v>
      </c>
      <c r="R9070">
        <v>0</v>
      </c>
      <c r="S9070" t="s">
        <v>271</v>
      </c>
      <c r="T9070" t="s">
        <v>5043</v>
      </c>
      <c r="U9070" t="s">
        <v>5825</v>
      </c>
      <c r="V9070">
        <v>0</v>
      </c>
      <c r="W9070">
        <v>0</v>
      </c>
      <c r="X9070">
        <v>19980710</v>
      </c>
      <c r="Y9070">
        <v>0</v>
      </c>
      <c r="Z9070" t="s">
        <v>271</v>
      </c>
      <c r="AA9070" t="s">
        <v>5826</v>
      </c>
      <c r="AC9070">
        <v>1</v>
      </c>
      <c r="AE9070">
        <v>1</v>
      </c>
      <c r="AF9070" t="s">
        <v>271</v>
      </c>
    </row>
    <row r="9071" spans="1:32" hidden="1" x14ac:dyDescent="0.25">
      <c r="A9071" t="str">
        <f t="array" ref="A9071">IF(COUNT(SEARCH(RubriekenHistorisch,CONCATENATE(P9070,U9070,AB9070,AH9070))),"t","f")</f>
        <v>t</v>
      </c>
      <c r="B9071" t="str">
        <f t="shared" si="425"/>
        <v>f</v>
      </c>
      <c r="C9071" t="str">
        <f t="shared" si="426"/>
        <v>t</v>
      </c>
      <c r="D9071" t="str">
        <f t="shared" si="427"/>
        <v>f</v>
      </c>
      <c r="E9071" t="str">
        <f>IF(COUNT(SEARCH({"04.","05.","09.","12."},CONCATENATE(P9070,U9070,AB9070,AH9070))),"t","f")</f>
        <v>t</v>
      </c>
      <c r="F9071" t="str">
        <f t="array" ref="F9071">IF(COUNT(SEARCH(HistorischeRubrieken,CONCATENATE(P9070,U9070,AB9070,AH9070))),"t","f")</f>
        <v>f</v>
      </c>
      <c r="G9071">
        <v>7</v>
      </c>
      <c r="H9071">
        <v>852801</v>
      </c>
      <c r="I9071" t="s">
        <v>5822</v>
      </c>
      <c r="J9071">
        <v>19981101</v>
      </c>
      <c r="K9071">
        <v>20010201</v>
      </c>
      <c r="L9071" t="s">
        <v>6880</v>
      </c>
      <c r="M9071">
        <v>0</v>
      </c>
      <c r="N9071">
        <v>0</v>
      </c>
      <c r="O9071" t="s">
        <v>5824</v>
      </c>
      <c r="R9071">
        <v>0</v>
      </c>
      <c r="S9071" t="s">
        <v>271</v>
      </c>
      <c r="AA9071" t="s">
        <v>5826</v>
      </c>
      <c r="AC9071">
        <v>1</v>
      </c>
      <c r="AE9071">
        <v>1</v>
      </c>
      <c r="AF9071" t="s">
        <v>271</v>
      </c>
    </row>
    <row r="9072" spans="1:32" hidden="1" x14ac:dyDescent="0.25">
      <c r="A9072" t="str">
        <f t="array" ref="A9072">IF(COUNT(SEARCH(RubriekenHistorisch,CONCATENATE(P9071,U9071,AB9071,AH9071))),"t","f")</f>
        <v>f</v>
      </c>
      <c r="B9072" t="str">
        <f t="shared" si="425"/>
        <v>f</v>
      </c>
      <c r="C9072" t="str">
        <f t="shared" si="426"/>
        <v>f</v>
      </c>
      <c r="D9072" t="str">
        <f t="shared" si="427"/>
        <v>f</v>
      </c>
      <c r="E9072" t="str">
        <f>IF(COUNT(SEARCH({"04.","05.","09.","12."},CONCATENATE(P9071,U9071,AB9071,AH9071))),"t","f")</f>
        <v>f</v>
      </c>
      <c r="F9072" t="str">
        <f t="array" ref="F9072">IF(COUNT(SEARCH(HistorischeRubrieken,CONCATENATE(P9071,U9071,AB9071,AH9071))),"t","f")</f>
        <v>f</v>
      </c>
      <c r="G9072">
        <v>8</v>
      </c>
      <c r="H9072">
        <v>852801</v>
      </c>
      <c r="I9072" t="s">
        <v>5822</v>
      </c>
      <c r="J9072">
        <v>20010201</v>
      </c>
      <c r="K9072">
        <v>20060301</v>
      </c>
      <c r="L9072" t="s">
        <v>6880</v>
      </c>
      <c r="M9072">
        <v>0</v>
      </c>
      <c r="N9072">
        <v>0</v>
      </c>
      <c r="O9072" t="s">
        <v>5827</v>
      </c>
      <c r="R9072">
        <v>0</v>
      </c>
      <c r="S9072" t="s">
        <v>271</v>
      </c>
      <c r="AA9072" t="s">
        <v>5828</v>
      </c>
      <c r="AC9072">
        <v>1</v>
      </c>
      <c r="AE9072">
        <v>1</v>
      </c>
      <c r="AF9072" t="s">
        <v>1003</v>
      </c>
    </row>
    <row r="9073" spans="1:32" hidden="1" x14ac:dyDescent="0.25">
      <c r="A9073" t="str">
        <f t="array" ref="A9073">IF(COUNT(SEARCH(RubriekenHistorisch,CONCATENATE(P9072,U9072,AB9072,AH9072))),"t","f")</f>
        <v>f</v>
      </c>
      <c r="B9073" t="str">
        <f t="shared" si="425"/>
        <v>f</v>
      </c>
      <c r="C9073" t="str">
        <f t="shared" si="426"/>
        <v>f</v>
      </c>
      <c r="D9073" t="str">
        <f t="shared" si="427"/>
        <v>f</v>
      </c>
      <c r="E9073" t="str">
        <f>IF(COUNT(SEARCH({"04.","05.","09.","12."},CONCATENATE(P9072,U9072,AB9072,AH9072))),"t","f")</f>
        <v>f</v>
      </c>
      <c r="F9073" t="str">
        <f t="array" ref="F9073">IF(COUNT(SEARCH(HistorischeRubrieken,CONCATENATE(P9072,U9072,AB9072,AH9072))),"t","f")</f>
        <v>f</v>
      </c>
      <c r="G9073">
        <v>9</v>
      </c>
      <c r="H9073">
        <v>852801</v>
      </c>
      <c r="I9073" t="s">
        <v>5822</v>
      </c>
      <c r="J9073">
        <v>20060301</v>
      </c>
      <c r="K9073">
        <v>20060601</v>
      </c>
      <c r="M9073">
        <v>0</v>
      </c>
      <c r="N9073">
        <v>0</v>
      </c>
      <c r="O9073" t="s">
        <v>5827</v>
      </c>
      <c r="R9073">
        <v>0</v>
      </c>
      <c r="S9073" t="s">
        <v>271</v>
      </c>
      <c r="V9073">
        <v>2</v>
      </c>
      <c r="W9073">
        <v>0</v>
      </c>
      <c r="X9073">
        <v>20060302</v>
      </c>
      <c r="Y9073">
        <v>0</v>
      </c>
      <c r="Z9073" t="s">
        <v>271</v>
      </c>
      <c r="AA9073" t="s">
        <v>5828</v>
      </c>
      <c r="AC9073">
        <v>0</v>
      </c>
      <c r="AE9073">
        <v>0</v>
      </c>
      <c r="AF9073" t="s">
        <v>271</v>
      </c>
    </row>
    <row r="9074" spans="1:32" hidden="1" x14ac:dyDescent="0.25">
      <c r="A9074" t="str">
        <f t="array" ref="A9074">IF(COUNT(SEARCH(RubriekenHistorisch,CONCATENATE(P9073,U9073,AB9073,AH9073))),"t","f")</f>
        <v>f</v>
      </c>
      <c r="B9074" t="str">
        <f t="shared" si="425"/>
        <v>f</v>
      </c>
      <c r="C9074" t="str">
        <f t="shared" si="426"/>
        <v>f</v>
      </c>
      <c r="D9074" t="str">
        <f t="shared" si="427"/>
        <v>f</v>
      </c>
      <c r="E9074" t="str">
        <f>IF(COUNT(SEARCH({"04.","05.","09.","12."},CONCATENATE(P9073,U9073,AB9073,AH9073))),"t","f")</f>
        <v>f</v>
      </c>
      <c r="F9074" t="str">
        <f t="array" ref="F9074">IF(COUNT(SEARCH(HistorischeRubrieken,CONCATENATE(P9073,U9073,AB9073,AH9073))),"t","f")</f>
        <v>f</v>
      </c>
      <c r="G9074">
        <v>1</v>
      </c>
      <c r="H9074">
        <v>852901</v>
      </c>
      <c r="I9074" t="s">
        <v>5829</v>
      </c>
      <c r="J9074">
        <v>19940701</v>
      </c>
      <c r="K9074">
        <v>19941101</v>
      </c>
      <c r="L9074" t="s">
        <v>5830</v>
      </c>
      <c r="M9074">
        <v>0</v>
      </c>
      <c r="N9074">
        <v>0</v>
      </c>
      <c r="O9074" t="s">
        <v>5831</v>
      </c>
      <c r="R9074">
        <v>0</v>
      </c>
      <c r="S9074" t="s">
        <v>271</v>
      </c>
      <c r="AA9074" t="s">
        <v>5832</v>
      </c>
      <c r="AC9074">
        <v>1</v>
      </c>
      <c r="AE9074">
        <v>1</v>
      </c>
      <c r="AF9074" t="s">
        <v>271</v>
      </c>
    </row>
    <row r="9075" spans="1:32" hidden="1" x14ac:dyDescent="0.25">
      <c r="A9075" t="str">
        <f t="array" ref="A9075">IF(COUNT(SEARCH(RubriekenHistorisch,CONCATENATE(P9074,U9074,AB9074,AH9074))),"t","f")</f>
        <v>f</v>
      </c>
      <c r="B9075" t="str">
        <f t="shared" si="425"/>
        <v>f</v>
      </c>
      <c r="C9075" t="str">
        <f t="shared" si="426"/>
        <v>f</v>
      </c>
      <c r="D9075" t="str">
        <f t="shared" si="427"/>
        <v>f</v>
      </c>
      <c r="E9075" t="str">
        <f>IF(COUNT(SEARCH({"04.","05.","09.","12."},CONCATENATE(P9074,U9074,AB9074,AH9074))),"t","f")</f>
        <v>f</v>
      </c>
      <c r="F9075" t="str">
        <f t="array" ref="F9075">IF(COUNT(SEARCH(HistorischeRubrieken,CONCATENATE(P9074,U9074,AB9074,AH9074))),"t","f")</f>
        <v>f</v>
      </c>
      <c r="G9075">
        <v>1</v>
      </c>
      <c r="H9075">
        <v>853001</v>
      </c>
      <c r="I9075" t="s">
        <v>5833</v>
      </c>
      <c r="J9075">
        <v>20030601</v>
      </c>
      <c r="K9075">
        <v>20040901</v>
      </c>
      <c r="M9075">
        <v>0</v>
      </c>
      <c r="N9075">
        <v>0</v>
      </c>
      <c r="O9075" t="s">
        <v>5834</v>
      </c>
      <c r="R9075">
        <v>0</v>
      </c>
      <c r="S9075" t="s">
        <v>271</v>
      </c>
      <c r="AA9075" t="s">
        <v>5835</v>
      </c>
      <c r="AC9075">
        <v>1</v>
      </c>
      <c r="AE9075">
        <v>1</v>
      </c>
      <c r="AF9075" t="s">
        <v>271</v>
      </c>
    </row>
    <row r="9076" spans="1:32" hidden="1" x14ac:dyDescent="0.25">
      <c r="A9076" t="str">
        <f t="array" ref="A9076">IF(COUNT(SEARCH(RubriekenHistorisch,CONCATENATE(P9075,U9075,AB9075,AH9075))),"t","f")</f>
        <v>f</v>
      </c>
      <c r="B9076" t="str">
        <f t="shared" si="425"/>
        <v>f</v>
      </c>
      <c r="C9076" t="str">
        <f t="shared" si="426"/>
        <v>f</v>
      </c>
      <c r="D9076" t="str">
        <f t="shared" si="427"/>
        <v>f</v>
      </c>
      <c r="E9076" t="str">
        <f>IF(COUNT(SEARCH({"04.","05.","09.","12."},CONCATENATE(P9075,U9075,AB9075,AH9075))),"t","f")</f>
        <v>f</v>
      </c>
      <c r="F9076" t="str">
        <f t="array" ref="F9076">IF(COUNT(SEARCH(HistorischeRubrieken,CONCATENATE(P9075,U9075,AB9075,AH9075))),"t","f")</f>
        <v>f</v>
      </c>
      <c r="G9076">
        <v>2</v>
      </c>
      <c r="H9076">
        <v>853001</v>
      </c>
      <c r="I9076" t="s">
        <v>5833</v>
      </c>
      <c r="J9076">
        <v>20040901</v>
      </c>
      <c r="K9076">
        <v>20050101</v>
      </c>
      <c r="M9076">
        <v>0</v>
      </c>
      <c r="N9076">
        <v>0</v>
      </c>
      <c r="O9076" t="s">
        <v>5834</v>
      </c>
      <c r="R9076">
        <v>0</v>
      </c>
      <c r="S9076" t="s">
        <v>271</v>
      </c>
      <c r="AA9076" t="s">
        <v>5835</v>
      </c>
      <c r="AC9076">
        <v>1</v>
      </c>
      <c r="AE9076">
        <v>1</v>
      </c>
      <c r="AF9076" t="s">
        <v>271</v>
      </c>
    </row>
    <row r="9077" spans="1:32" hidden="1" x14ac:dyDescent="0.25">
      <c r="A9077" t="str">
        <f t="array" ref="A9077">IF(COUNT(SEARCH(RubriekenHistorisch,CONCATENATE(P9076,U9076,AB9076,AH9076))),"t","f")</f>
        <v>f</v>
      </c>
      <c r="B9077" t="str">
        <f t="shared" si="425"/>
        <v>f</v>
      </c>
      <c r="C9077" t="str">
        <f t="shared" si="426"/>
        <v>f</v>
      </c>
      <c r="D9077" t="str">
        <f t="shared" si="427"/>
        <v>f</v>
      </c>
      <c r="E9077" t="str">
        <f>IF(COUNT(SEARCH({"04.","05.","09.","12."},CONCATENATE(P9076,U9076,AB9076,AH9076))),"t","f")</f>
        <v>f</v>
      </c>
      <c r="F9077" t="str">
        <f t="array" ref="F9077">IF(COUNT(SEARCH(HistorischeRubrieken,CONCATENATE(P9076,U9076,AB9076,AH9076))),"t","f")</f>
        <v>f</v>
      </c>
      <c r="G9077">
        <v>3</v>
      </c>
      <c r="H9077">
        <v>853001</v>
      </c>
      <c r="I9077" t="s">
        <v>5836</v>
      </c>
      <c r="J9077">
        <v>20050101</v>
      </c>
      <c r="K9077">
        <v>20120115</v>
      </c>
      <c r="M9077">
        <v>0</v>
      </c>
      <c r="N9077">
        <v>0</v>
      </c>
      <c r="O9077" t="s">
        <v>5834</v>
      </c>
      <c r="R9077">
        <v>0</v>
      </c>
      <c r="S9077" t="s">
        <v>271</v>
      </c>
      <c r="AA9077" t="s">
        <v>5835</v>
      </c>
      <c r="AC9077">
        <v>1</v>
      </c>
      <c r="AE9077">
        <v>1</v>
      </c>
      <c r="AF9077" t="s">
        <v>271</v>
      </c>
    </row>
    <row r="9078" spans="1:32" hidden="1" x14ac:dyDescent="0.25">
      <c r="A9078" t="str">
        <f t="array" ref="A9078">IF(COUNT(SEARCH(RubriekenHistorisch,CONCATENATE(P9077,U9077,AB9077,AH9077))),"t","f")</f>
        <v>f</v>
      </c>
      <c r="B9078" t="str">
        <f t="shared" si="425"/>
        <v>f</v>
      </c>
      <c r="C9078" t="str">
        <f t="shared" si="426"/>
        <v>f</v>
      </c>
      <c r="D9078" t="str">
        <f t="shared" si="427"/>
        <v>f</v>
      </c>
      <c r="E9078" t="str">
        <f>IF(COUNT(SEARCH({"04.","05.","09.","12."},CONCATENATE(P9077,U9077,AB9077,AH9077))),"t","f")</f>
        <v>f</v>
      </c>
      <c r="F9078" t="str">
        <f t="array" ref="F9078">IF(COUNT(SEARCH(HistorischeRubrieken,CONCATENATE(P9077,U9077,AB9077,AH9077))),"t","f")</f>
        <v>f</v>
      </c>
      <c r="G9078">
        <v>4</v>
      </c>
      <c r="H9078">
        <v>853001</v>
      </c>
      <c r="I9078" t="s">
        <v>5836</v>
      </c>
      <c r="J9078">
        <v>20120115</v>
      </c>
      <c r="K9078">
        <v>20120917</v>
      </c>
      <c r="M9078">
        <v>0</v>
      </c>
      <c r="N9078">
        <v>0</v>
      </c>
      <c r="O9078" t="s">
        <v>5837</v>
      </c>
      <c r="R9078">
        <v>0</v>
      </c>
      <c r="S9078" t="s">
        <v>271</v>
      </c>
      <c r="AA9078" t="s">
        <v>5838</v>
      </c>
      <c r="AC9078">
        <v>1</v>
      </c>
      <c r="AE9078">
        <v>1</v>
      </c>
      <c r="AF9078" t="s">
        <v>271</v>
      </c>
    </row>
    <row r="9079" spans="1:32" hidden="1" x14ac:dyDescent="0.25">
      <c r="A9079" t="str">
        <f t="array" ref="A9079">IF(COUNT(SEARCH(RubriekenHistorisch,CONCATENATE(P9078,U9078,AB9078,AH9078))),"t","f")</f>
        <v>f</v>
      </c>
      <c r="B9079" t="str">
        <f t="shared" si="425"/>
        <v>f</v>
      </c>
      <c r="C9079" t="str">
        <f t="shared" si="426"/>
        <v>f</v>
      </c>
      <c r="D9079" t="str">
        <f t="shared" si="427"/>
        <v>f</v>
      </c>
      <c r="E9079" t="str">
        <f>IF(COUNT(SEARCH({"04.","05.","09.","12."},CONCATENATE(P9078,U9078,AB9078,AH9078))),"t","f")</f>
        <v>f</v>
      </c>
      <c r="F9079" t="str">
        <f t="array" ref="F9079">IF(COUNT(SEARCH(HistorischeRubrieken,CONCATENATE(P9078,U9078,AB9078,AH9078))),"t","f")</f>
        <v>f</v>
      </c>
      <c r="G9079">
        <v>5</v>
      </c>
      <c r="H9079">
        <v>853001</v>
      </c>
      <c r="I9079" t="s">
        <v>5836</v>
      </c>
      <c r="J9079">
        <v>20120917</v>
      </c>
      <c r="K9079">
        <v>20140901</v>
      </c>
      <c r="M9079">
        <v>0</v>
      </c>
      <c r="N9079">
        <v>0</v>
      </c>
      <c r="O9079" t="s">
        <v>5837</v>
      </c>
      <c r="R9079">
        <v>0</v>
      </c>
      <c r="S9079" t="s">
        <v>271</v>
      </c>
      <c r="AA9079" t="s">
        <v>5838</v>
      </c>
      <c r="AC9079">
        <v>1</v>
      </c>
      <c r="AE9079">
        <v>1</v>
      </c>
      <c r="AF9079" t="s">
        <v>271</v>
      </c>
    </row>
    <row r="9080" spans="1:32" hidden="1" x14ac:dyDescent="0.25">
      <c r="A9080" t="str">
        <f t="array" ref="A9080">IF(COUNT(SEARCH(RubriekenHistorisch,CONCATENATE(P9079,U9079,AB9079,AH9079))),"t","f")</f>
        <v>f</v>
      </c>
      <c r="B9080" t="str">
        <f t="shared" si="425"/>
        <v>f</v>
      </c>
      <c r="C9080" t="str">
        <f t="shared" si="426"/>
        <v>f</v>
      </c>
      <c r="D9080" t="str">
        <f t="shared" si="427"/>
        <v>f</v>
      </c>
      <c r="E9080" t="str">
        <f>IF(COUNT(SEARCH({"04.","05.","09.","12."},CONCATENATE(P9079,U9079,AB9079,AH9079))),"t","f")</f>
        <v>f</v>
      </c>
      <c r="F9080" t="str">
        <f t="array" ref="F9080">IF(COUNT(SEARCH(HistorischeRubrieken,CONCATENATE(P9079,U9079,AB9079,AH9079))),"t","f")</f>
        <v>f</v>
      </c>
      <c r="G9080">
        <v>6</v>
      </c>
      <c r="H9080">
        <v>853001</v>
      </c>
      <c r="I9080" t="s">
        <v>5836</v>
      </c>
      <c r="J9080">
        <v>20140901</v>
      </c>
      <c r="K9080">
        <v>20160301</v>
      </c>
      <c r="M9080">
        <v>0</v>
      </c>
      <c r="N9080">
        <v>0</v>
      </c>
      <c r="O9080" t="s">
        <v>5837</v>
      </c>
      <c r="R9080">
        <v>0</v>
      </c>
      <c r="S9080" t="s">
        <v>271</v>
      </c>
      <c r="AA9080" t="s">
        <v>5839</v>
      </c>
      <c r="AC9080">
        <v>1</v>
      </c>
      <c r="AE9080">
        <v>1</v>
      </c>
      <c r="AF9080" t="s">
        <v>271</v>
      </c>
    </row>
    <row r="9081" spans="1:32" hidden="1" x14ac:dyDescent="0.25">
      <c r="A9081" t="str">
        <f t="array" ref="A9081">IF(COUNT(SEARCH(RubriekenHistorisch,CONCATENATE(P9080,U9080,AB9080,AH9080))),"t","f")</f>
        <v>f</v>
      </c>
      <c r="B9081" t="str">
        <f t="shared" si="425"/>
        <v>f</v>
      </c>
      <c r="C9081" t="str">
        <f t="shared" si="426"/>
        <v>f</v>
      </c>
      <c r="D9081" t="str">
        <f t="shared" si="427"/>
        <v>f</v>
      </c>
      <c r="E9081" t="str">
        <f>IF(COUNT(SEARCH({"04.","05.","09.","12."},CONCATENATE(P9080,U9080,AB9080,AH9080))),"t","f")</f>
        <v>f</v>
      </c>
      <c r="F9081" t="str">
        <f t="array" ref="F9081">IF(COUNT(SEARCH(HistorischeRubrieken,CONCATENATE(P9080,U9080,AB9080,AH9080))),"t","f")</f>
        <v>f</v>
      </c>
      <c r="G9081">
        <v>7</v>
      </c>
      <c r="H9081">
        <v>853001</v>
      </c>
      <c r="I9081" t="s">
        <v>6881</v>
      </c>
      <c r="J9081">
        <v>20160301</v>
      </c>
      <c r="K9081">
        <v>20160401</v>
      </c>
      <c r="M9081">
        <v>0</v>
      </c>
      <c r="N9081">
        <v>0</v>
      </c>
      <c r="AA9081" t="s">
        <v>5839</v>
      </c>
      <c r="AC9081">
        <v>0</v>
      </c>
      <c r="AE9081">
        <v>1</v>
      </c>
      <c r="AF9081" t="s">
        <v>271</v>
      </c>
    </row>
    <row r="9082" spans="1:32" hidden="1" x14ac:dyDescent="0.25">
      <c r="A9082" t="str">
        <f t="array" ref="A9082">IF(COUNT(SEARCH(RubriekenHistorisch,CONCATENATE(P9081,U9081,AB9081,AH9081))),"t","f")</f>
        <v>f</v>
      </c>
      <c r="B9082" t="str">
        <f t="shared" si="425"/>
        <v>f</v>
      </c>
      <c r="C9082" t="str">
        <f t="shared" si="426"/>
        <v>f</v>
      </c>
      <c r="D9082" t="str">
        <f t="shared" si="427"/>
        <v>f</v>
      </c>
      <c r="E9082" t="str">
        <f>IF(COUNT(SEARCH({"04.","05.","09.","12."},CONCATENATE(P9081,U9081,AB9081,AH9081))),"t","f")</f>
        <v>f</v>
      </c>
      <c r="F9082" t="str">
        <f t="array" ref="F9082">IF(COUNT(SEARCH(HistorischeRubrieken,CONCATENATE(P9081,U9081,AB9081,AH9081))),"t","f")</f>
        <v>f</v>
      </c>
      <c r="G9082">
        <v>8</v>
      </c>
      <c r="H9082">
        <v>853001</v>
      </c>
      <c r="I9082" t="s">
        <v>6881</v>
      </c>
      <c r="J9082">
        <v>20160401</v>
      </c>
      <c r="K9082">
        <v>20160501</v>
      </c>
      <c r="M9082">
        <v>0</v>
      </c>
      <c r="N9082">
        <v>0</v>
      </c>
      <c r="U9082" t="s">
        <v>6882</v>
      </c>
      <c r="V9082">
        <v>2</v>
      </c>
      <c r="W9082">
        <v>0</v>
      </c>
      <c r="X9082">
        <v>20160418</v>
      </c>
      <c r="Y9082">
        <v>0</v>
      </c>
      <c r="Z9082" t="s">
        <v>271</v>
      </c>
      <c r="AA9082" t="s">
        <v>5839</v>
      </c>
      <c r="AC9082">
        <v>0</v>
      </c>
      <c r="AE9082">
        <v>1</v>
      </c>
      <c r="AF9082" t="s">
        <v>271</v>
      </c>
    </row>
    <row r="9083" spans="1:32" hidden="1" x14ac:dyDescent="0.25">
      <c r="A9083" t="str">
        <f t="array" ref="A9083">IF(COUNT(SEARCH(RubriekenHistorisch,CONCATENATE(P9082,U9082,AB9082,AH9082))),"t","f")</f>
        <v>f</v>
      </c>
      <c r="B9083" t="str">
        <f t="shared" si="425"/>
        <v>f</v>
      </c>
      <c r="C9083" t="str">
        <f t="shared" si="426"/>
        <v>t</v>
      </c>
      <c r="D9083" t="str">
        <f t="shared" si="427"/>
        <v>f</v>
      </c>
      <c r="E9083" t="str">
        <f>IF(COUNT(SEARCH({"04.","05.","09.","12."},CONCATENATE(P9082,U9082,AB9082,AH9082))),"t","f")</f>
        <v>f</v>
      </c>
      <c r="F9083" t="str">
        <f t="array" ref="F9083">IF(COUNT(SEARCH(HistorischeRubrieken,CONCATENATE(P9082,U9082,AB9082,AH9082))),"t","f")</f>
        <v>f</v>
      </c>
      <c r="G9083">
        <v>1</v>
      </c>
      <c r="H9083">
        <v>853101</v>
      </c>
      <c r="I9083" t="s">
        <v>5840</v>
      </c>
      <c r="J9083">
        <v>20050901</v>
      </c>
      <c r="K9083">
        <v>20120115</v>
      </c>
      <c r="M9083">
        <v>0</v>
      </c>
      <c r="N9083">
        <v>2</v>
      </c>
      <c r="AA9083" t="s">
        <v>5841</v>
      </c>
      <c r="AC9083">
        <v>0</v>
      </c>
      <c r="AE9083">
        <v>1</v>
      </c>
      <c r="AF9083" t="s">
        <v>271</v>
      </c>
    </row>
    <row r="9084" spans="1:32" hidden="1" x14ac:dyDescent="0.25">
      <c r="A9084" t="str">
        <f t="array" ref="A9084">IF(COUNT(SEARCH(RubriekenHistorisch,CONCATENATE(P9083,U9083,AB9083,AH9083))),"t","f")</f>
        <v>f</v>
      </c>
      <c r="B9084" t="str">
        <f t="shared" si="425"/>
        <v>f</v>
      </c>
      <c r="C9084" t="str">
        <f t="shared" si="426"/>
        <v>f</v>
      </c>
      <c r="D9084" t="str">
        <f t="shared" si="427"/>
        <v>f</v>
      </c>
      <c r="E9084" t="str">
        <f>IF(COUNT(SEARCH({"04.","05.","09.","12."},CONCATENATE(P9083,U9083,AB9083,AH9083))),"t","f")</f>
        <v>f</v>
      </c>
      <c r="F9084" t="str">
        <f t="array" ref="F9084">IF(COUNT(SEARCH(HistorischeRubrieken,CONCATENATE(P9083,U9083,AB9083,AH9083))),"t","f")</f>
        <v>f</v>
      </c>
      <c r="G9084">
        <v>2</v>
      </c>
      <c r="H9084">
        <v>853101</v>
      </c>
      <c r="I9084" t="s">
        <v>5840</v>
      </c>
      <c r="J9084">
        <v>20120115</v>
      </c>
      <c r="K9084">
        <v>20120601</v>
      </c>
      <c r="M9084">
        <v>0</v>
      </c>
      <c r="N9084">
        <v>2</v>
      </c>
      <c r="AA9084" t="s">
        <v>5842</v>
      </c>
      <c r="AC9084">
        <v>0</v>
      </c>
      <c r="AE9084">
        <v>1</v>
      </c>
      <c r="AF9084" t="s">
        <v>271</v>
      </c>
    </row>
    <row r="9085" spans="1:32" hidden="1" x14ac:dyDescent="0.25">
      <c r="A9085" t="str">
        <f t="array" ref="A9085">IF(COUNT(SEARCH(RubriekenHistorisch,CONCATENATE(P9084,U9084,AB9084,AH9084))),"t","f")</f>
        <v>f</v>
      </c>
      <c r="B9085" t="str">
        <f t="shared" si="425"/>
        <v>f</v>
      </c>
      <c r="C9085" t="str">
        <f t="shared" si="426"/>
        <v>f</v>
      </c>
      <c r="D9085" t="str">
        <f t="shared" si="427"/>
        <v>f</v>
      </c>
      <c r="E9085" t="str">
        <f>IF(COUNT(SEARCH({"04.","05.","09.","12."},CONCATENATE(P9084,U9084,AB9084,AH9084))),"t","f")</f>
        <v>f</v>
      </c>
      <c r="F9085" t="str">
        <f t="array" ref="F9085">IF(COUNT(SEARCH(HistorischeRubrieken,CONCATENATE(P9084,U9084,AB9084,AH9084))),"t","f")</f>
        <v>f</v>
      </c>
      <c r="G9085">
        <v>3</v>
      </c>
      <c r="H9085">
        <v>853101</v>
      </c>
      <c r="I9085" t="s">
        <v>5843</v>
      </c>
      <c r="J9085">
        <v>20120601</v>
      </c>
      <c r="K9085">
        <v>20140301</v>
      </c>
      <c r="M9085">
        <v>0</v>
      </c>
      <c r="N9085">
        <v>2</v>
      </c>
      <c r="AA9085" t="s">
        <v>5842</v>
      </c>
      <c r="AC9085">
        <v>0</v>
      </c>
      <c r="AE9085">
        <v>1</v>
      </c>
      <c r="AF9085" t="s">
        <v>271</v>
      </c>
    </row>
    <row r="9086" spans="1:32" hidden="1" x14ac:dyDescent="0.25">
      <c r="A9086" t="str">
        <f t="array" ref="A9086">IF(COUNT(SEARCH(RubriekenHistorisch,CONCATENATE(P9085,U9085,AB9085,AH9085))),"t","f")</f>
        <v>f</v>
      </c>
      <c r="B9086" t="str">
        <f t="shared" si="425"/>
        <v>f</v>
      </c>
      <c r="C9086" t="str">
        <f t="shared" si="426"/>
        <v>f</v>
      </c>
      <c r="D9086" t="str">
        <f t="shared" si="427"/>
        <v>f</v>
      </c>
      <c r="E9086" t="str">
        <f>IF(COUNT(SEARCH({"04.","05.","09.","12."},CONCATENATE(P9085,U9085,AB9085,AH9085))),"t","f")</f>
        <v>f</v>
      </c>
      <c r="F9086" t="str">
        <f t="array" ref="F9086">IF(COUNT(SEARCH(HistorischeRubrieken,CONCATENATE(P9085,U9085,AB9085,AH9085))),"t","f")</f>
        <v>f</v>
      </c>
      <c r="G9086">
        <v>4</v>
      </c>
      <c r="H9086">
        <v>853101</v>
      </c>
      <c r="I9086" t="s">
        <v>5843</v>
      </c>
      <c r="J9086">
        <v>20140301</v>
      </c>
      <c r="K9086">
        <v>20150101</v>
      </c>
      <c r="M9086">
        <v>0</v>
      </c>
      <c r="N9086">
        <v>2</v>
      </c>
      <c r="AA9086" t="s">
        <v>5844</v>
      </c>
      <c r="AC9086">
        <v>0</v>
      </c>
      <c r="AE9086">
        <v>1</v>
      </c>
      <c r="AF9086" t="s">
        <v>271</v>
      </c>
    </row>
    <row r="9087" spans="1:32" x14ac:dyDescent="0.25">
      <c r="A9087" t="str">
        <f t="array" ref="A9087">IF(COUNT(SEARCH(RubriekenHistorisch,CONCATENATE(P9086,U9086,AB9086,AH9086))),"t","f")</f>
        <v>f</v>
      </c>
      <c r="B9087" t="str">
        <f t="shared" si="425"/>
        <v>f</v>
      </c>
      <c r="C9087" t="str">
        <f t="shared" si="426"/>
        <v>f</v>
      </c>
      <c r="D9087" t="str">
        <f t="shared" si="427"/>
        <v>f</v>
      </c>
      <c r="E9087" t="str">
        <f>IF(COUNT(SEARCH({"04.","05.","09.","12."},CONCATENATE(P9086,U9086,AB9086,AH9086))),"t","f")</f>
        <v>f</v>
      </c>
      <c r="F9087" t="str">
        <f t="array" ref="F9087">IF(COUNT(SEARCH(HistorischeRubrieken,CONCATENATE(P9086,U9086,AB9086,AH9086))),"t","f")</f>
        <v>f</v>
      </c>
      <c r="G9087">
        <v>5</v>
      </c>
      <c r="H9087">
        <v>853101</v>
      </c>
      <c r="I9087" t="s">
        <v>5843</v>
      </c>
      <c r="J9087">
        <v>20150101</v>
      </c>
      <c r="M9087">
        <v>0</v>
      </c>
      <c r="N9087">
        <v>2</v>
      </c>
      <c r="AA9087" t="s">
        <v>5845</v>
      </c>
      <c r="AC9087">
        <v>0</v>
      </c>
      <c r="AE9087">
        <v>1</v>
      </c>
      <c r="AF9087" t="s">
        <v>271</v>
      </c>
    </row>
    <row r="9088" spans="1:32" hidden="1" x14ac:dyDescent="0.25">
      <c r="A9088" t="str">
        <f t="array" ref="A9088">IF(COUNT(SEARCH(RubriekenHistorisch,CONCATENATE(P9087,U9087,AB9087,AH9087))),"t","f")</f>
        <v>f</v>
      </c>
      <c r="B9088" t="str">
        <f t="shared" si="425"/>
        <v>f</v>
      </c>
      <c r="C9088" t="str">
        <f t="shared" si="426"/>
        <v>f</v>
      </c>
      <c r="D9088" t="str">
        <f t="shared" si="427"/>
        <v>f</v>
      </c>
      <c r="E9088" t="str">
        <f>IF(COUNT(SEARCH({"04.","05.","09.","12."},CONCATENATE(P9087,U9087,AB9087,AH9087))),"t","f")</f>
        <v>f</v>
      </c>
      <c r="F9088" t="str">
        <f t="array" ref="F9088">IF(COUNT(SEARCH(HistorischeRubrieken,CONCATENATE(P9087,U9087,AB9087,AH9087))),"t","f")</f>
        <v>f</v>
      </c>
      <c r="G9088">
        <v>1</v>
      </c>
      <c r="H9088">
        <v>853201</v>
      </c>
      <c r="I9088" t="s">
        <v>5846</v>
      </c>
      <c r="J9088">
        <v>20090301</v>
      </c>
      <c r="K9088">
        <v>20120115</v>
      </c>
      <c r="M9088">
        <v>0</v>
      </c>
      <c r="N9088">
        <v>0</v>
      </c>
      <c r="O9088" t="s">
        <v>5847</v>
      </c>
      <c r="R9088">
        <v>0</v>
      </c>
      <c r="S9088" t="s">
        <v>271</v>
      </c>
      <c r="AA9088" t="s">
        <v>5847</v>
      </c>
      <c r="AC9088">
        <v>1</v>
      </c>
      <c r="AE9088">
        <v>0</v>
      </c>
      <c r="AF9088" t="s">
        <v>271</v>
      </c>
    </row>
    <row r="9089" spans="1:32" hidden="1" x14ac:dyDescent="0.25">
      <c r="A9089" t="str">
        <f t="array" ref="A9089">IF(COUNT(SEARCH(RubriekenHistorisch,CONCATENATE(P9088,U9088,AB9088,AH9088))),"t","f")</f>
        <v>f</v>
      </c>
      <c r="B9089" t="str">
        <f t="shared" si="425"/>
        <v>f</v>
      </c>
      <c r="C9089" t="str">
        <f t="shared" si="426"/>
        <v>f</v>
      </c>
      <c r="D9089" t="str">
        <f t="shared" si="427"/>
        <v>f</v>
      </c>
      <c r="E9089" t="str">
        <f>IF(COUNT(SEARCH({"04.","05.","09.","12."},CONCATENATE(P9088,U9088,AB9088,AH9088))),"t","f")</f>
        <v>f</v>
      </c>
      <c r="F9089" t="str">
        <f t="array" ref="F9089">IF(COUNT(SEARCH(HistorischeRubrieken,CONCATENATE(P9088,U9088,AB9088,AH9088))),"t","f")</f>
        <v>f</v>
      </c>
      <c r="G9089">
        <v>2</v>
      </c>
      <c r="H9089">
        <v>853201</v>
      </c>
      <c r="I9089" t="s">
        <v>5846</v>
      </c>
      <c r="J9089">
        <v>20120115</v>
      </c>
      <c r="K9089">
        <v>20120917</v>
      </c>
      <c r="M9089">
        <v>0</v>
      </c>
      <c r="N9089">
        <v>0</v>
      </c>
      <c r="O9089" t="s">
        <v>5848</v>
      </c>
      <c r="R9089">
        <v>0</v>
      </c>
      <c r="S9089" t="s">
        <v>271</v>
      </c>
      <c r="AA9089" t="s">
        <v>5848</v>
      </c>
      <c r="AC9089">
        <v>1</v>
      </c>
      <c r="AE9089">
        <v>0</v>
      </c>
      <c r="AF9089" t="s">
        <v>271</v>
      </c>
    </row>
    <row r="9090" spans="1:32" hidden="1" x14ac:dyDescent="0.25">
      <c r="A9090" t="str">
        <f t="array" ref="A9090">IF(COUNT(SEARCH(RubriekenHistorisch,CONCATENATE(P9089,U9089,AB9089,AH9089))),"t","f")</f>
        <v>f</v>
      </c>
      <c r="B9090" t="str">
        <f t="shared" si="425"/>
        <v>f</v>
      </c>
      <c r="C9090" t="str">
        <f t="shared" si="426"/>
        <v>f</v>
      </c>
      <c r="D9090" t="str">
        <f t="shared" si="427"/>
        <v>f</v>
      </c>
      <c r="E9090" t="str">
        <f>IF(COUNT(SEARCH({"04.","05.","09.","12."},CONCATENATE(P9089,U9089,AB9089,AH9089))),"t","f")</f>
        <v>f</v>
      </c>
      <c r="F9090" t="str">
        <f t="array" ref="F9090">IF(COUNT(SEARCH(HistorischeRubrieken,CONCATENATE(P9089,U9089,AB9089,AH9089))),"t","f")</f>
        <v>f</v>
      </c>
      <c r="G9090">
        <v>3</v>
      </c>
      <c r="H9090">
        <v>853201</v>
      </c>
      <c r="I9090" t="s">
        <v>5846</v>
      </c>
      <c r="J9090">
        <v>20120917</v>
      </c>
      <c r="K9090">
        <v>20140106</v>
      </c>
      <c r="M9090">
        <v>0</v>
      </c>
      <c r="N9090">
        <v>0</v>
      </c>
      <c r="O9090" t="s">
        <v>5848</v>
      </c>
      <c r="R9090">
        <v>0</v>
      </c>
      <c r="S9090" t="s">
        <v>271</v>
      </c>
      <c r="AA9090" t="s">
        <v>5848</v>
      </c>
      <c r="AC9090">
        <v>1</v>
      </c>
      <c r="AE9090">
        <v>0</v>
      </c>
      <c r="AF9090" t="s">
        <v>271</v>
      </c>
    </row>
    <row r="9091" spans="1:32" x14ac:dyDescent="0.25">
      <c r="A9091" t="str">
        <f t="array" ref="A9091">IF(COUNT(SEARCH(RubriekenHistorisch,CONCATENATE(P9090,U9090,AB9090,AH9090))),"t","f")</f>
        <v>f</v>
      </c>
      <c r="B9091" t="str">
        <f t="shared" ref="B9091:B9120" si="428">IF(COUNT(SEARCH("07.66.20",CONCATENATE(P9090,U9090,AB9090,AH9090))),"t","f")</f>
        <v>f</v>
      </c>
      <c r="C9091" t="str">
        <f t="shared" ref="C9091:C9120" si="429">IF(COUNT(SEARCH("14.40.10",CONCATENATE(P9090,U9090,AB9090,AH9090))),"t","f")</f>
        <v>f</v>
      </c>
      <c r="D9091" t="str">
        <f t="shared" si="427"/>
        <v>f</v>
      </c>
      <c r="E9091" t="str">
        <f>IF(COUNT(SEARCH({"04.","05.","09.","12."},CONCATENATE(P9090,U9090,AB9090,AH9090))),"t","f")</f>
        <v>f</v>
      </c>
      <c r="F9091" t="str">
        <f t="array" ref="F9091">IF(COUNT(SEARCH(HistorischeRubrieken,CONCATENATE(P9090,U9090,AB9090,AH9090))),"t","f")</f>
        <v>f</v>
      </c>
      <c r="G9091">
        <v>4</v>
      </c>
      <c r="H9091">
        <v>853201</v>
      </c>
      <c r="I9091" t="s">
        <v>5849</v>
      </c>
      <c r="J9091">
        <v>20140106</v>
      </c>
      <c r="M9091">
        <v>0</v>
      </c>
      <c r="N9091">
        <v>0</v>
      </c>
      <c r="O9091" t="s">
        <v>5850</v>
      </c>
      <c r="R9091">
        <v>0</v>
      </c>
      <c r="S9091" t="s">
        <v>271</v>
      </c>
      <c r="AA9091" t="s">
        <v>5850</v>
      </c>
      <c r="AB9091" t="s">
        <v>1642</v>
      </c>
      <c r="AC9091">
        <v>1</v>
      </c>
      <c r="AE9091">
        <v>0</v>
      </c>
      <c r="AF9091" t="s">
        <v>271</v>
      </c>
    </row>
    <row r="9092" spans="1:32" hidden="1" x14ac:dyDescent="0.25">
      <c r="A9092" t="str">
        <f t="array" ref="A9092">IF(COUNT(SEARCH(RubriekenHistorisch,CONCATENATE(P9091,U9091,AB9091,AH9091))),"t","f")</f>
        <v>f</v>
      </c>
      <c r="B9092" t="str">
        <f t="shared" si="428"/>
        <v>f</v>
      </c>
      <c r="C9092" t="str">
        <f t="shared" si="429"/>
        <v>f</v>
      </c>
      <c r="D9092" t="str">
        <f t="shared" ref="D9092:D9120" si="430">IF(COUNT(SEARCH("- 0",CONCATENATE(P9091,U9091,AB9091,AH9091))),"t","f")</f>
        <v>f</v>
      </c>
      <c r="E9092" t="str">
        <f>IF(COUNT(SEARCH({"04.","05.","09.","12."},CONCATENATE(P9091,U9091,AB9091,AH9091))),"t","f")</f>
        <v>t</v>
      </c>
      <c r="F9092" t="str">
        <f t="array" ref="F9092">IF(COUNT(SEARCH(HistorischeRubrieken,CONCATENATE(P9091,U9091,AB9091,AH9091))),"t","f")</f>
        <v>f</v>
      </c>
      <c r="G9092">
        <v>1</v>
      </c>
      <c r="H9092">
        <v>870101</v>
      </c>
      <c r="I9092" t="s">
        <v>5851</v>
      </c>
      <c r="J9092">
        <v>19930315</v>
      </c>
      <c r="K9092">
        <v>19950501</v>
      </c>
      <c r="L9092" t="s">
        <v>5852</v>
      </c>
      <c r="M9092">
        <v>0</v>
      </c>
      <c r="N9092">
        <v>0</v>
      </c>
      <c r="O9092" t="s">
        <v>5853</v>
      </c>
      <c r="R9092">
        <v>0</v>
      </c>
      <c r="S9092" t="s">
        <v>271</v>
      </c>
      <c r="U9092" t="s">
        <v>5854</v>
      </c>
      <c r="V9092">
        <v>1</v>
      </c>
      <c r="W9092">
        <v>1</v>
      </c>
      <c r="X9092">
        <v>19930515</v>
      </c>
      <c r="Y9092">
        <v>3</v>
      </c>
      <c r="Z9092" t="s">
        <v>271</v>
      </c>
      <c r="AA9092" t="s">
        <v>5855</v>
      </c>
      <c r="AC9092">
        <v>1</v>
      </c>
      <c r="AD9092" t="s">
        <v>5856</v>
      </c>
      <c r="AE9092">
        <v>0</v>
      </c>
      <c r="AF9092" t="s">
        <v>271</v>
      </c>
    </row>
    <row r="9093" spans="1:32" hidden="1" x14ac:dyDescent="0.25">
      <c r="A9093" t="str">
        <f t="array" ref="A9093">IF(COUNT(SEARCH(RubriekenHistorisch,CONCATENATE(P9092,U9092,AB9092,AH9092))),"t","f")</f>
        <v>t</v>
      </c>
      <c r="B9093" t="str">
        <f t="shared" si="428"/>
        <v>f</v>
      </c>
      <c r="C9093" t="str">
        <f t="shared" si="429"/>
        <v>f</v>
      </c>
      <c r="D9093" t="str">
        <f t="shared" si="430"/>
        <v>f</v>
      </c>
      <c r="E9093" t="str">
        <f>IF(COUNT(SEARCH({"04.","05.","09.","12."},CONCATENATE(P9092,U9092,AB9092,AH9092))),"t","f")</f>
        <v>f</v>
      </c>
      <c r="F9093" t="str">
        <f t="array" ref="F9093">IF(COUNT(SEARCH(HistorischeRubrieken,CONCATENATE(P9092,U9092,AB9092,AH9092))),"t","f")</f>
        <v>f</v>
      </c>
      <c r="G9093">
        <v>2</v>
      </c>
      <c r="H9093">
        <v>870101</v>
      </c>
      <c r="I9093" t="s">
        <v>5851</v>
      </c>
      <c r="J9093">
        <v>19950501</v>
      </c>
      <c r="K9093">
        <v>19960101</v>
      </c>
      <c r="M9093">
        <v>0</v>
      </c>
      <c r="N9093">
        <v>0</v>
      </c>
      <c r="O9093" t="s">
        <v>5857</v>
      </c>
      <c r="R9093">
        <v>0</v>
      </c>
      <c r="S9093" t="s">
        <v>271</v>
      </c>
      <c r="AA9093" t="s">
        <v>5858</v>
      </c>
      <c r="AC9093">
        <v>1</v>
      </c>
      <c r="AE9093">
        <v>0</v>
      </c>
      <c r="AF9093" t="s">
        <v>271</v>
      </c>
    </row>
    <row r="9094" spans="1:32" hidden="1" x14ac:dyDescent="0.25">
      <c r="A9094" t="str">
        <f t="array" ref="A9094">IF(COUNT(SEARCH(RubriekenHistorisch,CONCATENATE(P9093,U9093,AB9093,AH9093))),"t","f")</f>
        <v>f</v>
      </c>
      <c r="B9094" t="str">
        <f t="shared" si="428"/>
        <v>f</v>
      </c>
      <c r="C9094" t="str">
        <f t="shared" si="429"/>
        <v>f</v>
      </c>
      <c r="D9094" t="str">
        <f t="shared" si="430"/>
        <v>f</v>
      </c>
      <c r="E9094" t="str">
        <f>IF(COUNT(SEARCH({"04.","05.","09.","12."},CONCATENATE(P9093,U9093,AB9093,AH9093))),"t","f")</f>
        <v>f</v>
      </c>
      <c r="F9094" t="str">
        <f t="array" ref="F9094">IF(COUNT(SEARCH(HistorischeRubrieken,CONCATENATE(P9093,U9093,AB9093,AH9093))),"t","f")</f>
        <v>f</v>
      </c>
      <c r="G9094">
        <v>3</v>
      </c>
      <c r="H9094">
        <v>870101</v>
      </c>
      <c r="I9094" t="s">
        <v>5851</v>
      </c>
      <c r="J9094">
        <v>19960101</v>
      </c>
      <c r="K9094">
        <v>19960801</v>
      </c>
      <c r="M9094">
        <v>0</v>
      </c>
      <c r="N9094">
        <v>0</v>
      </c>
      <c r="O9094" t="s">
        <v>5857</v>
      </c>
      <c r="R9094">
        <v>0</v>
      </c>
      <c r="S9094" t="s">
        <v>271</v>
      </c>
      <c r="AA9094" t="s">
        <v>5859</v>
      </c>
      <c r="AC9094">
        <v>1</v>
      </c>
      <c r="AE9094">
        <v>0</v>
      </c>
      <c r="AF9094" t="s">
        <v>271</v>
      </c>
    </row>
    <row r="9095" spans="1:32" hidden="1" x14ac:dyDescent="0.25">
      <c r="A9095" t="str">
        <f t="array" ref="A9095">IF(COUNT(SEARCH(RubriekenHistorisch,CONCATENATE(P9094,U9094,AB9094,AH9094))),"t","f")</f>
        <v>f</v>
      </c>
      <c r="B9095" t="str">
        <f t="shared" si="428"/>
        <v>f</v>
      </c>
      <c r="C9095" t="str">
        <f t="shared" si="429"/>
        <v>f</v>
      </c>
      <c r="D9095" t="str">
        <f t="shared" si="430"/>
        <v>f</v>
      </c>
      <c r="E9095" t="str">
        <f>IF(COUNT(SEARCH({"04.","05.","09.","12."},CONCATENATE(P9094,U9094,AB9094,AH9094))),"t","f")</f>
        <v>f</v>
      </c>
      <c r="F9095" t="str">
        <f t="array" ref="F9095">IF(COUNT(SEARCH(HistorischeRubrieken,CONCATENATE(P9094,U9094,AB9094,AH9094))),"t","f")</f>
        <v>f</v>
      </c>
      <c r="G9095">
        <v>4</v>
      </c>
      <c r="H9095">
        <v>870101</v>
      </c>
      <c r="I9095" t="s">
        <v>5851</v>
      </c>
      <c r="J9095">
        <v>19960801</v>
      </c>
      <c r="K9095">
        <v>20010401</v>
      </c>
      <c r="M9095">
        <v>0</v>
      </c>
      <c r="N9095">
        <v>0</v>
      </c>
      <c r="O9095" t="s">
        <v>5860</v>
      </c>
      <c r="R9095">
        <v>0</v>
      </c>
      <c r="S9095" t="s">
        <v>271</v>
      </c>
      <c r="AA9095" t="s">
        <v>5859</v>
      </c>
      <c r="AC9095">
        <v>1</v>
      </c>
      <c r="AE9095">
        <v>0</v>
      </c>
      <c r="AF9095" t="s">
        <v>271</v>
      </c>
    </row>
    <row r="9096" spans="1:32" hidden="1" x14ac:dyDescent="0.25">
      <c r="A9096" t="str">
        <f t="array" ref="A9096">IF(COUNT(SEARCH(RubriekenHistorisch,CONCATENATE(P9095,U9095,AB9095,AH9095))),"t","f")</f>
        <v>f</v>
      </c>
      <c r="B9096" t="str">
        <f t="shared" si="428"/>
        <v>f</v>
      </c>
      <c r="C9096" t="str">
        <f t="shared" si="429"/>
        <v>f</v>
      </c>
      <c r="D9096" t="str">
        <f t="shared" si="430"/>
        <v>f</v>
      </c>
      <c r="E9096" t="str">
        <f>IF(COUNT(SEARCH({"04.","05.","09.","12."},CONCATENATE(P9095,U9095,AB9095,AH9095))),"t","f")</f>
        <v>f</v>
      </c>
      <c r="F9096" t="str">
        <f t="array" ref="F9096">IF(COUNT(SEARCH(HistorischeRubrieken,CONCATENATE(P9095,U9095,AB9095,AH9095))),"t","f")</f>
        <v>f</v>
      </c>
      <c r="G9096">
        <v>5</v>
      </c>
      <c r="H9096">
        <v>870101</v>
      </c>
      <c r="I9096" t="s">
        <v>5861</v>
      </c>
      <c r="J9096">
        <v>20010401</v>
      </c>
      <c r="K9096">
        <v>20110601</v>
      </c>
      <c r="M9096">
        <v>0</v>
      </c>
      <c r="N9096">
        <v>0</v>
      </c>
      <c r="O9096" t="s">
        <v>5862</v>
      </c>
      <c r="R9096">
        <v>0</v>
      </c>
      <c r="S9096" t="s">
        <v>271</v>
      </c>
      <c r="AA9096" t="s">
        <v>5863</v>
      </c>
      <c r="AC9096">
        <v>1</v>
      </c>
      <c r="AE9096">
        <v>0</v>
      </c>
      <c r="AF9096" t="s">
        <v>271</v>
      </c>
    </row>
    <row r="9097" spans="1:32" hidden="1" x14ac:dyDescent="0.25">
      <c r="A9097" t="str">
        <f t="array" ref="A9097">IF(COUNT(SEARCH(RubriekenHistorisch,CONCATENATE(P9096,U9096,AB9096,AH9096))),"t","f")</f>
        <v>f</v>
      </c>
      <c r="B9097" t="str">
        <f t="shared" si="428"/>
        <v>f</v>
      </c>
      <c r="C9097" t="str">
        <f t="shared" si="429"/>
        <v>f</v>
      </c>
      <c r="D9097" t="str">
        <f t="shared" si="430"/>
        <v>f</v>
      </c>
      <c r="E9097" t="str">
        <f>IF(COUNT(SEARCH({"04.","05.","09.","12."},CONCATENATE(P9096,U9096,AB9096,AH9096))),"t","f")</f>
        <v>f</v>
      </c>
      <c r="F9097" t="str">
        <f t="array" ref="F9097">IF(COUNT(SEARCH(HistorischeRubrieken,CONCATENATE(P9096,U9096,AB9096,AH9096))),"t","f")</f>
        <v>f</v>
      </c>
      <c r="G9097">
        <v>6</v>
      </c>
      <c r="H9097">
        <v>870101</v>
      </c>
      <c r="I9097" t="s">
        <v>5861</v>
      </c>
      <c r="J9097">
        <v>20110601</v>
      </c>
      <c r="K9097">
        <v>20120115</v>
      </c>
      <c r="M9097">
        <v>0</v>
      </c>
      <c r="N9097">
        <v>0</v>
      </c>
      <c r="O9097" t="s">
        <v>5076</v>
      </c>
      <c r="R9097">
        <v>0</v>
      </c>
      <c r="S9097" t="s">
        <v>271</v>
      </c>
      <c r="AA9097" t="s">
        <v>5077</v>
      </c>
      <c r="AC9097">
        <v>1</v>
      </c>
      <c r="AE9097">
        <v>0</v>
      </c>
      <c r="AF9097" t="s">
        <v>271</v>
      </c>
    </row>
    <row r="9098" spans="1:32" hidden="1" x14ac:dyDescent="0.25">
      <c r="A9098" t="str">
        <f t="array" ref="A9098">IF(COUNT(SEARCH(RubriekenHistorisch,CONCATENATE(P9097,U9097,AB9097,AH9097))),"t","f")</f>
        <v>f</v>
      </c>
      <c r="B9098" t="str">
        <f t="shared" si="428"/>
        <v>f</v>
      </c>
      <c r="C9098" t="str">
        <f t="shared" si="429"/>
        <v>f</v>
      </c>
      <c r="D9098" t="str">
        <f t="shared" si="430"/>
        <v>f</v>
      </c>
      <c r="E9098" t="str">
        <f>IF(COUNT(SEARCH({"04.","05.","09.","12."},CONCATENATE(P9097,U9097,AB9097,AH9097))),"t","f")</f>
        <v>f</v>
      </c>
      <c r="F9098" t="str">
        <f t="array" ref="F9098">IF(COUNT(SEARCH(HistorischeRubrieken,CONCATENATE(P9097,U9097,AB9097,AH9097))),"t","f")</f>
        <v>f</v>
      </c>
      <c r="G9098">
        <v>7</v>
      </c>
      <c r="H9098">
        <v>870101</v>
      </c>
      <c r="I9098" t="s">
        <v>5861</v>
      </c>
      <c r="J9098">
        <v>20120115</v>
      </c>
      <c r="K9098">
        <v>20120917</v>
      </c>
      <c r="M9098">
        <v>0</v>
      </c>
      <c r="N9098">
        <v>0</v>
      </c>
      <c r="O9098" t="s">
        <v>5078</v>
      </c>
      <c r="R9098">
        <v>0</v>
      </c>
      <c r="S9098" t="s">
        <v>271</v>
      </c>
      <c r="AA9098" t="s">
        <v>5079</v>
      </c>
      <c r="AC9098">
        <v>1</v>
      </c>
      <c r="AE9098">
        <v>0</v>
      </c>
      <c r="AF9098" t="s">
        <v>271</v>
      </c>
    </row>
    <row r="9099" spans="1:32" hidden="1" x14ac:dyDescent="0.25">
      <c r="A9099" t="str">
        <f t="array" ref="A9099">IF(COUNT(SEARCH(RubriekenHistorisch,CONCATENATE(P9098,U9098,AB9098,AH9098))),"t","f")</f>
        <v>f</v>
      </c>
      <c r="B9099" t="str">
        <f t="shared" si="428"/>
        <v>f</v>
      </c>
      <c r="C9099" t="str">
        <f t="shared" si="429"/>
        <v>f</v>
      </c>
      <c r="D9099" t="str">
        <f t="shared" si="430"/>
        <v>f</v>
      </c>
      <c r="E9099" t="str">
        <f>IF(COUNT(SEARCH({"04.","05.","09.","12."},CONCATENATE(P9098,U9098,AB9098,AH9098))),"t","f")</f>
        <v>f</v>
      </c>
      <c r="F9099" t="str">
        <f t="array" ref="F9099">IF(COUNT(SEARCH(HistorischeRubrieken,CONCATENATE(P9098,U9098,AB9098,AH9098))),"t","f")</f>
        <v>f</v>
      </c>
      <c r="G9099">
        <v>8</v>
      </c>
      <c r="H9099">
        <v>870101</v>
      </c>
      <c r="I9099" t="s">
        <v>5861</v>
      </c>
      <c r="J9099">
        <v>20120917</v>
      </c>
      <c r="K9099">
        <v>20130901</v>
      </c>
      <c r="M9099">
        <v>0</v>
      </c>
      <c r="N9099">
        <v>0</v>
      </c>
      <c r="O9099" t="s">
        <v>5078</v>
      </c>
      <c r="R9099">
        <v>0</v>
      </c>
      <c r="S9099" t="s">
        <v>271</v>
      </c>
      <c r="AA9099" t="s">
        <v>5079</v>
      </c>
      <c r="AC9099">
        <v>1</v>
      </c>
      <c r="AE9099">
        <v>0</v>
      </c>
      <c r="AF9099" t="s">
        <v>271</v>
      </c>
    </row>
    <row r="9100" spans="1:32" x14ac:dyDescent="0.25">
      <c r="A9100" t="str">
        <f t="array" ref="A9100">IF(COUNT(SEARCH(RubriekenHistorisch,CONCATENATE(P9099,U9099,AB9099,AH9099))),"t","f")</f>
        <v>f</v>
      </c>
      <c r="B9100" t="str">
        <f t="shared" si="428"/>
        <v>f</v>
      </c>
      <c r="C9100" t="str">
        <f t="shared" si="429"/>
        <v>f</v>
      </c>
      <c r="D9100" t="str">
        <f t="shared" si="430"/>
        <v>f</v>
      </c>
      <c r="E9100" t="str">
        <f>IF(COUNT(SEARCH({"04.","05.","09.","12."},CONCATENATE(P9099,U9099,AB9099,AH9099))),"t","f")</f>
        <v>f</v>
      </c>
      <c r="F9100" t="str">
        <f t="array" ref="F9100">IF(COUNT(SEARCH(HistorischeRubrieken,CONCATENATE(P9099,U9099,AB9099,AH9099))),"t","f")</f>
        <v>f</v>
      </c>
      <c r="G9100">
        <v>9</v>
      </c>
      <c r="H9100">
        <v>870101</v>
      </c>
      <c r="I9100" t="s">
        <v>5864</v>
      </c>
      <c r="J9100">
        <v>20130901</v>
      </c>
      <c r="M9100">
        <v>0</v>
      </c>
      <c r="N9100">
        <v>0</v>
      </c>
      <c r="O9100" t="s">
        <v>5078</v>
      </c>
      <c r="R9100">
        <v>0</v>
      </c>
      <c r="S9100" t="s">
        <v>271</v>
      </c>
      <c r="T9100" t="s">
        <v>5078</v>
      </c>
      <c r="U9100" t="s">
        <v>5865</v>
      </c>
      <c r="V9100">
        <v>0</v>
      </c>
      <c r="W9100">
        <v>1</v>
      </c>
      <c r="X9100">
        <v>20130902</v>
      </c>
      <c r="Y9100">
        <v>0</v>
      </c>
      <c r="Z9100" t="s">
        <v>1003</v>
      </c>
      <c r="AA9100" t="s">
        <v>5079</v>
      </c>
      <c r="AC9100">
        <v>1</v>
      </c>
      <c r="AE9100">
        <v>0</v>
      </c>
      <c r="AF9100" t="s">
        <v>271</v>
      </c>
    </row>
    <row r="9101" spans="1:32" hidden="1" x14ac:dyDescent="0.25">
      <c r="A9101" t="str">
        <f t="array" ref="A9101">IF(COUNT(SEARCH(RubriekenHistorisch,CONCATENATE(P9100,U9100,AB9100,AH9100))),"t","f")</f>
        <v>f</v>
      </c>
      <c r="B9101" t="str">
        <f t="shared" si="428"/>
        <v>f</v>
      </c>
      <c r="C9101" t="str">
        <f t="shared" si="429"/>
        <v>t</v>
      </c>
      <c r="D9101" t="str">
        <f t="shared" si="430"/>
        <v>f</v>
      </c>
      <c r="E9101" t="str">
        <f>IF(COUNT(SEARCH({"04.","05.","09.","12."},CONCATENATE(P9100,U9100,AB9100,AH9100))),"t","f")</f>
        <v>f</v>
      </c>
      <c r="F9101" t="str">
        <f t="array" ref="F9101">IF(COUNT(SEARCH(HistorischeRubrieken,CONCATENATE(P9100,U9100,AB9100,AH9100))),"t","f")</f>
        <v>f</v>
      </c>
      <c r="G9101">
        <v>1</v>
      </c>
      <c r="H9101">
        <v>870201</v>
      </c>
      <c r="I9101" t="s">
        <v>5866</v>
      </c>
      <c r="J9101">
        <v>19951101</v>
      </c>
      <c r="K9101">
        <v>19960101</v>
      </c>
      <c r="M9101">
        <v>0</v>
      </c>
      <c r="N9101">
        <v>0</v>
      </c>
      <c r="O9101" t="s">
        <v>5867</v>
      </c>
      <c r="R9101">
        <v>0</v>
      </c>
      <c r="S9101" t="s">
        <v>271</v>
      </c>
      <c r="AA9101" t="s">
        <v>5868</v>
      </c>
      <c r="AC9101">
        <v>1</v>
      </c>
      <c r="AE9101">
        <v>0</v>
      </c>
      <c r="AF9101" t="s">
        <v>271</v>
      </c>
    </row>
    <row r="9102" spans="1:32" hidden="1" x14ac:dyDescent="0.25">
      <c r="A9102" t="str">
        <f t="array" ref="A9102">IF(COUNT(SEARCH(RubriekenHistorisch,CONCATENATE(P9101,U9101,AB9101,AH9101))),"t","f")</f>
        <v>f</v>
      </c>
      <c r="B9102" t="str">
        <f t="shared" si="428"/>
        <v>f</v>
      </c>
      <c r="C9102" t="str">
        <f t="shared" si="429"/>
        <v>f</v>
      </c>
      <c r="D9102" t="str">
        <f t="shared" si="430"/>
        <v>f</v>
      </c>
      <c r="E9102" t="str">
        <f>IF(COUNT(SEARCH({"04.","05.","09.","12."},CONCATENATE(P9101,U9101,AB9101,AH9101))),"t","f")</f>
        <v>f</v>
      </c>
      <c r="F9102" t="str">
        <f t="array" ref="F9102">IF(COUNT(SEARCH(HistorischeRubrieken,CONCATENATE(P9101,U9101,AB9101,AH9101))),"t","f")</f>
        <v>f</v>
      </c>
      <c r="G9102">
        <v>2</v>
      </c>
      <c r="H9102">
        <v>870201</v>
      </c>
      <c r="I9102" t="s">
        <v>5866</v>
      </c>
      <c r="J9102">
        <v>19960101</v>
      </c>
      <c r="K9102">
        <v>20010401</v>
      </c>
      <c r="M9102">
        <v>0</v>
      </c>
      <c r="N9102">
        <v>0</v>
      </c>
      <c r="O9102" t="s">
        <v>5869</v>
      </c>
      <c r="R9102">
        <v>0</v>
      </c>
      <c r="S9102" t="s">
        <v>271</v>
      </c>
      <c r="AA9102" t="s">
        <v>5870</v>
      </c>
      <c r="AC9102">
        <v>1</v>
      </c>
      <c r="AE9102">
        <v>0</v>
      </c>
      <c r="AF9102" t="s">
        <v>1003</v>
      </c>
    </row>
    <row r="9103" spans="1:32" hidden="1" x14ac:dyDescent="0.25">
      <c r="A9103" t="str">
        <f t="array" ref="A9103">IF(COUNT(SEARCH(RubriekenHistorisch,CONCATENATE(P9102,U9102,AB9102,AH9102))),"t","f")</f>
        <v>f</v>
      </c>
      <c r="B9103" t="str">
        <f t="shared" si="428"/>
        <v>f</v>
      </c>
      <c r="C9103" t="str">
        <f t="shared" si="429"/>
        <v>f</v>
      </c>
      <c r="D9103" t="str">
        <f t="shared" si="430"/>
        <v>f</v>
      </c>
      <c r="E9103" t="str">
        <f>IF(COUNT(SEARCH({"04.","05.","09.","12."},CONCATENATE(P9102,U9102,AB9102,AH9102))),"t","f")</f>
        <v>f</v>
      </c>
      <c r="F9103" t="str">
        <f t="array" ref="F9103">IF(COUNT(SEARCH(HistorischeRubrieken,CONCATENATE(P9102,U9102,AB9102,AH9102))),"t","f")</f>
        <v>f</v>
      </c>
      <c r="G9103">
        <v>3</v>
      </c>
      <c r="H9103">
        <v>870201</v>
      </c>
      <c r="I9103" t="s">
        <v>5866</v>
      </c>
      <c r="J9103">
        <v>20010401</v>
      </c>
      <c r="K9103">
        <v>20060301</v>
      </c>
      <c r="M9103">
        <v>0</v>
      </c>
      <c r="N9103">
        <v>0</v>
      </c>
      <c r="O9103" t="s">
        <v>5871</v>
      </c>
      <c r="R9103">
        <v>0</v>
      </c>
      <c r="S9103" t="s">
        <v>271</v>
      </c>
      <c r="AA9103" t="s">
        <v>5872</v>
      </c>
      <c r="AC9103">
        <v>1</v>
      </c>
      <c r="AE9103">
        <v>0</v>
      </c>
      <c r="AF9103" t="s">
        <v>1003</v>
      </c>
    </row>
    <row r="9104" spans="1:32" hidden="1" x14ac:dyDescent="0.25">
      <c r="A9104" t="str">
        <f t="array" ref="A9104">IF(COUNT(SEARCH(RubriekenHistorisch,CONCATENATE(P9103,U9103,AB9103,AH9103))),"t","f")</f>
        <v>f</v>
      </c>
      <c r="B9104" t="str">
        <f t="shared" si="428"/>
        <v>f</v>
      </c>
      <c r="C9104" t="str">
        <f t="shared" si="429"/>
        <v>f</v>
      </c>
      <c r="D9104" t="str">
        <f t="shared" si="430"/>
        <v>f</v>
      </c>
      <c r="E9104" t="str">
        <f>IF(COUNT(SEARCH({"04.","05.","09.","12."},CONCATENATE(P9103,U9103,AB9103,AH9103))),"t","f")</f>
        <v>f</v>
      </c>
      <c r="F9104" t="str">
        <f t="array" ref="F9104">IF(COUNT(SEARCH(HistorischeRubrieken,CONCATENATE(P9103,U9103,AB9103,AH9103))),"t","f")</f>
        <v>f</v>
      </c>
      <c r="G9104">
        <v>4</v>
      </c>
      <c r="H9104">
        <v>870201</v>
      </c>
      <c r="I9104" t="s">
        <v>5866</v>
      </c>
      <c r="J9104">
        <v>20060301</v>
      </c>
      <c r="K9104">
        <v>20120115</v>
      </c>
      <c r="M9104">
        <v>0</v>
      </c>
      <c r="N9104">
        <v>0</v>
      </c>
      <c r="O9104" t="s">
        <v>5873</v>
      </c>
      <c r="R9104">
        <v>0</v>
      </c>
      <c r="S9104" t="s">
        <v>271</v>
      </c>
      <c r="T9104" t="s">
        <v>5874</v>
      </c>
      <c r="U9104" t="s">
        <v>5875</v>
      </c>
      <c r="V9104">
        <v>0</v>
      </c>
      <c r="W9104">
        <v>1</v>
      </c>
      <c r="X9104">
        <v>20060501</v>
      </c>
      <c r="Y9104">
        <v>0</v>
      </c>
      <c r="Z9104" t="s">
        <v>1003</v>
      </c>
      <c r="AA9104" t="s">
        <v>5873</v>
      </c>
      <c r="AC9104">
        <v>1</v>
      </c>
      <c r="AE9104">
        <v>0</v>
      </c>
      <c r="AF9104" t="s">
        <v>1003</v>
      </c>
    </row>
    <row r="9105" spans="1:32" hidden="1" x14ac:dyDescent="0.25">
      <c r="A9105" t="str">
        <f t="array" ref="A9105">IF(COUNT(SEARCH(RubriekenHistorisch,CONCATENATE(P9104,U9104,AB9104,AH9104))),"t","f")</f>
        <v>f</v>
      </c>
      <c r="B9105" t="str">
        <f t="shared" si="428"/>
        <v>f</v>
      </c>
      <c r="C9105" t="str">
        <f t="shared" si="429"/>
        <v>t</v>
      </c>
      <c r="D9105" t="str">
        <f t="shared" si="430"/>
        <v>f</v>
      </c>
      <c r="E9105" t="str">
        <f>IF(COUNT(SEARCH({"04.","05.","09.","12."},CONCATENATE(P9104,U9104,AB9104,AH9104))),"t","f")</f>
        <v>f</v>
      </c>
      <c r="F9105" t="str">
        <f t="array" ref="F9105">IF(COUNT(SEARCH(HistorischeRubrieken,CONCATENATE(P9104,U9104,AB9104,AH9104))),"t","f")</f>
        <v>f</v>
      </c>
      <c r="G9105">
        <v>5</v>
      </c>
      <c r="H9105">
        <v>870201</v>
      </c>
      <c r="I9105" t="s">
        <v>5866</v>
      </c>
      <c r="J9105">
        <v>20120115</v>
      </c>
      <c r="K9105">
        <v>20121015</v>
      </c>
      <c r="M9105">
        <v>0</v>
      </c>
      <c r="N9105">
        <v>0</v>
      </c>
      <c r="O9105" t="s">
        <v>5876</v>
      </c>
      <c r="R9105">
        <v>0</v>
      </c>
      <c r="S9105" t="s">
        <v>271</v>
      </c>
      <c r="T9105" t="s">
        <v>5874</v>
      </c>
      <c r="U9105" t="s">
        <v>5875</v>
      </c>
      <c r="V9105">
        <v>0</v>
      </c>
      <c r="W9105">
        <v>1</v>
      </c>
      <c r="X9105">
        <v>20060501</v>
      </c>
      <c r="Y9105">
        <v>0</v>
      </c>
      <c r="Z9105" t="s">
        <v>1003</v>
      </c>
      <c r="AA9105" t="s">
        <v>5876</v>
      </c>
      <c r="AC9105">
        <v>1</v>
      </c>
      <c r="AE9105">
        <v>0</v>
      </c>
      <c r="AF9105" t="s">
        <v>1003</v>
      </c>
    </row>
    <row r="9106" spans="1:32" hidden="1" x14ac:dyDescent="0.25">
      <c r="A9106" t="str">
        <f t="array" ref="A9106">IF(COUNT(SEARCH(RubriekenHistorisch,CONCATENATE(P9105,U9105,AB9105,AH9105))),"t","f")</f>
        <v>f</v>
      </c>
      <c r="B9106" t="str">
        <f t="shared" si="428"/>
        <v>f</v>
      </c>
      <c r="C9106" t="str">
        <f t="shared" si="429"/>
        <v>t</v>
      </c>
      <c r="D9106" t="str">
        <f t="shared" si="430"/>
        <v>f</v>
      </c>
      <c r="E9106" t="str">
        <f>IF(COUNT(SEARCH({"04.","05.","09.","12."},CONCATENATE(P9105,U9105,AB9105,AH9105))),"t","f")</f>
        <v>f</v>
      </c>
      <c r="F9106" t="str">
        <f t="array" ref="F9106">IF(COUNT(SEARCH(HistorischeRubrieken,CONCATENATE(P9105,U9105,AB9105,AH9105))),"t","f")</f>
        <v>f</v>
      </c>
      <c r="G9106">
        <v>6</v>
      </c>
      <c r="H9106">
        <v>870201</v>
      </c>
      <c r="I9106" t="s">
        <v>5866</v>
      </c>
      <c r="J9106">
        <v>20121015</v>
      </c>
      <c r="K9106">
        <v>20150301</v>
      </c>
      <c r="M9106">
        <v>0</v>
      </c>
      <c r="N9106">
        <v>0</v>
      </c>
      <c r="O9106" t="s">
        <v>5876</v>
      </c>
      <c r="R9106">
        <v>0</v>
      </c>
      <c r="S9106" t="s">
        <v>271</v>
      </c>
      <c r="AA9106" t="s">
        <v>5876</v>
      </c>
      <c r="AC9106">
        <v>1</v>
      </c>
      <c r="AE9106">
        <v>0</v>
      </c>
      <c r="AF9106" t="s">
        <v>1003</v>
      </c>
    </row>
    <row r="9107" spans="1:32" x14ac:dyDescent="0.25">
      <c r="A9107" t="str">
        <f t="array" ref="A9107">IF(COUNT(SEARCH(RubriekenHistorisch,CONCATENATE(P9106,U9106,AB9106,AH9106))),"t","f")</f>
        <v>f</v>
      </c>
      <c r="B9107" t="str">
        <f t="shared" si="428"/>
        <v>f</v>
      </c>
      <c r="C9107" t="str">
        <f t="shared" si="429"/>
        <v>f</v>
      </c>
      <c r="D9107" t="str">
        <f t="shared" si="430"/>
        <v>f</v>
      </c>
      <c r="E9107" t="str">
        <f>IF(COUNT(SEARCH({"04.","05.","09.","12."},CONCATENATE(P9106,U9106,AB9106,AH9106))),"t","f")</f>
        <v>f</v>
      </c>
      <c r="F9107" t="str">
        <f t="array" ref="F9107">IF(COUNT(SEARCH(HistorischeRubrieken,CONCATENATE(P9106,U9106,AB9106,AH9106))),"t","f")</f>
        <v>f</v>
      </c>
      <c r="G9107">
        <v>7</v>
      </c>
      <c r="H9107">
        <v>870201</v>
      </c>
      <c r="I9107" t="s">
        <v>5866</v>
      </c>
      <c r="J9107">
        <v>20150301</v>
      </c>
      <c r="M9107">
        <v>0</v>
      </c>
      <c r="N9107">
        <v>0</v>
      </c>
      <c r="O9107" t="s">
        <v>5876</v>
      </c>
      <c r="R9107">
        <v>0</v>
      </c>
      <c r="S9107" t="s">
        <v>271</v>
      </c>
      <c r="T9107" t="s">
        <v>5876</v>
      </c>
      <c r="U9107" t="s">
        <v>5875</v>
      </c>
      <c r="V9107">
        <v>0</v>
      </c>
      <c r="W9107">
        <v>1</v>
      </c>
      <c r="X9107">
        <v>20150307</v>
      </c>
      <c r="Y9107">
        <v>0</v>
      </c>
      <c r="Z9107" t="s">
        <v>1003</v>
      </c>
      <c r="AA9107" t="s">
        <v>5876</v>
      </c>
      <c r="AC9107">
        <v>1</v>
      </c>
      <c r="AE9107">
        <v>0</v>
      </c>
      <c r="AF9107" t="s">
        <v>271</v>
      </c>
    </row>
    <row r="9108" spans="1:32" hidden="1" x14ac:dyDescent="0.25">
      <c r="A9108" t="str">
        <f t="array" ref="A9108">IF(COUNT(SEARCH(RubriekenHistorisch,CONCATENATE(P9107,U9107,AB9107,AH9107))),"t","f")</f>
        <v>f</v>
      </c>
      <c r="B9108" t="str">
        <f t="shared" si="428"/>
        <v>f</v>
      </c>
      <c r="C9108" t="str">
        <f t="shared" si="429"/>
        <v>t</v>
      </c>
      <c r="D9108" t="str">
        <f t="shared" si="430"/>
        <v>f</v>
      </c>
      <c r="E9108" t="str">
        <f>IF(COUNT(SEARCH({"04.","05.","09.","12."},CONCATENATE(P9107,U9107,AB9107,AH9107))),"t","f")</f>
        <v>f</v>
      </c>
      <c r="F9108" t="str">
        <f t="array" ref="F9108">IF(COUNT(SEARCH(HistorischeRubrieken,CONCATENATE(P9107,U9107,AB9107,AH9107))),"t","f")</f>
        <v>f</v>
      </c>
      <c r="G9108">
        <v>1</v>
      </c>
      <c r="H9108">
        <v>870301</v>
      </c>
      <c r="I9108" t="s">
        <v>5877</v>
      </c>
      <c r="J9108">
        <v>19960501</v>
      </c>
      <c r="K9108">
        <v>19980501</v>
      </c>
      <c r="M9108">
        <v>0</v>
      </c>
      <c r="N9108">
        <v>0</v>
      </c>
      <c r="O9108" t="s">
        <v>5878</v>
      </c>
      <c r="R9108">
        <v>0</v>
      </c>
      <c r="S9108" t="s">
        <v>271</v>
      </c>
      <c r="AA9108" t="s">
        <v>5879</v>
      </c>
      <c r="AC9108">
        <v>1</v>
      </c>
      <c r="AE9108">
        <v>1</v>
      </c>
      <c r="AF9108" t="s">
        <v>271</v>
      </c>
    </row>
    <row r="9109" spans="1:32" hidden="1" x14ac:dyDescent="0.25">
      <c r="A9109" t="str">
        <f t="array" ref="A9109">IF(COUNT(SEARCH(RubriekenHistorisch,CONCATENATE(P9108,U9108,AB9108,AH9108))),"t","f")</f>
        <v>f</v>
      </c>
      <c r="B9109" t="str">
        <f t="shared" si="428"/>
        <v>f</v>
      </c>
      <c r="C9109" t="str">
        <f t="shared" si="429"/>
        <v>f</v>
      </c>
      <c r="D9109" t="str">
        <f t="shared" si="430"/>
        <v>f</v>
      </c>
      <c r="E9109" t="str">
        <f>IF(COUNT(SEARCH({"04.","05.","09.","12."},CONCATENATE(P9108,U9108,AB9108,AH9108))),"t","f")</f>
        <v>f</v>
      </c>
      <c r="F9109" t="str">
        <f t="array" ref="F9109">IF(COUNT(SEARCH(HistorischeRubrieken,CONCATENATE(P9108,U9108,AB9108,AH9108))),"t","f")</f>
        <v>f</v>
      </c>
      <c r="G9109">
        <v>2</v>
      </c>
      <c r="H9109">
        <v>870301</v>
      </c>
      <c r="I9109" t="s">
        <v>5877</v>
      </c>
      <c r="J9109">
        <v>19980501</v>
      </c>
      <c r="K9109">
        <v>20010401</v>
      </c>
      <c r="M9109">
        <v>0</v>
      </c>
      <c r="N9109">
        <v>0</v>
      </c>
      <c r="O9109" t="s">
        <v>5878</v>
      </c>
      <c r="R9109">
        <v>0</v>
      </c>
      <c r="S9109" t="s">
        <v>271</v>
      </c>
      <c r="AA9109" t="s">
        <v>5880</v>
      </c>
      <c r="AC9109">
        <v>1</v>
      </c>
      <c r="AE9109">
        <v>1</v>
      </c>
      <c r="AF9109" t="s">
        <v>271</v>
      </c>
    </row>
    <row r="9110" spans="1:32" hidden="1" x14ac:dyDescent="0.25">
      <c r="A9110" t="str">
        <f t="array" ref="A9110">IF(COUNT(SEARCH(RubriekenHistorisch,CONCATENATE(P9109,U9109,AB9109,AH9109))),"t","f")</f>
        <v>f</v>
      </c>
      <c r="B9110" t="str">
        <f t="shared" si="428"/>
        <v>f</v>
      </c>
      <c r="C9110" t="str">
        <f t="shared" si="429"/>
        <v>f</v>
      </c>
      <c r="D9110" t="str">
        <f t="shared" si="430"/>
        <v>f</v>
      </c>
      <c r="E9110" t="str">
        <f>IF(COUNT(SEARCH({"04.","05.","09.","12."},CONCATENATE(P9109,U9109,AB9109,AH9109))),"t","f")</f>
        <v>f</v>
      </c>
      <c r="F9110" t="str">
        <f t="array" ref="F9110">IF(COUNT(SEARCH(HistorischeRubrieken,CONCATENATE(P9109,U9109,AB9109,AH9109))),"t","f")</f>
        <v>f</v>
      </c>
      <c r="G9110">
        <v>3</v>
      </c>
      <c r="H9110">
        <v>870301</v>
      </c>
      <c r="I9110" t="s">
        <v>5877</v>
      </c>
      <c r="J9110">
        <v>20010401</v>
      </c>
      <c r="K9110">
        <v>20100901</v>
      </c>
      <c r="M9110">
        <v>0</v>
      </c>
      <c r="N9110">
        <v>0</v>
      </c>
      <c r="O9110" t="s">
        <v>5881</v>
      </c>
      <c r="R9110">
        <v>0</v>
      </c>
      <c r="S9110" t="s">
        <v>271</v>
      </c>
      <c r="AA9110" t="s">
        <v>5882</v>
      </c>
      <c r="AC9110">
        <v>1</v>
      </c>
      <c r="AE9110">
        <v>1</v>
      </c>
      <c r="AF9110" t="s">
        <v>271</v>
      </c>
    </row>
    <row r="9111" spans="1:32" hidden="1" x14ac:dyDescent="0.25">
      <c r="A9111" t="str">
        <f t="array" ref="A9111">IF(COUNT(SEARCH(RubriekenHistorisch,CONCATENATE(P9110,U9110,AB9110,AH9110))),"t","f")</f>
        <v>f</v>
      </c>
      <c r="B9111" t="str">
        <f t="shared" si="428"/>
        <v>f</v>
      </c>
      <c r="C9111" t="str">
        <f t="shared" si="429"/>
        <v>f</v>
      </c>
      <c r="D9111" t="str">
        <f t="shared" si="430"/>
        <v>f</v>
      </c>
      <c r="E9111" t="str">
        <f>IF(COUNT(SEARCH({"04.","05.","09.","12."},CONCATENATE(P9110,U9110,AB9110,AH9110))),"t","f")</f>
        <v>f</v>
      </c>
      <c r="F9111" t="str">
        <f t="array" ref="F9111">IF(COUNT(SEARCH(HistorischeRubrieken,CONCATENATE(P9110,U9110,AB9110,AH9110))),"t","f")</f>
        <v>f</v>
      </c>
      <c r="G9111">
        <v>4</v>
      </c>
      <c r="H9111">
        <v>870301</v>
      </c>
      <c r="I9111" t="s">
        <v>5877</v>
      </c>
      <c r="J9111">
        <v>20100901</v>
      </c>
      <c r="K9111">
        <v>20120115</v>
      </c>
      <c r="M9111">
        <v>0</v>
      </c>
      <c r="N9111">
        <v>0</v>
      </c>
      <c r="O9111" t="s">
        <v>5881</v>
      </c>
      <c r="R9111">
        <v>0</v>
      </c>
      <c r="S9111" t="s">
        <v>271</v>
      </c>
      <c r="AA9111" t="s">
        <v>5883</v>
      </c>
      <c r="AC9111">
        <v>1</v>
      </c>
      <c r="AE9111">
        <v>1</v>
      </c>
      <c r="AF9111" t="s">
        <v>271</v>
      </c>
    </row>
    <row r="9112" spans="1:32" hidden="1" x14ac:dyDescent="0.25">
      <c r="A9112" t="str">
        <f t="array" ref="A9112">IF(COUNT(SEARCH(RubriekenHistorisch,CONCATENATE(P9111,U9111,AB9111,AH9111))),"t","f")</f>
        <v>f</v>
      </c>
      <c r="B9112" t="str">
        <f t="shared" si="428"/>
        <v>f</v>
      </c>
      <c r="C9112" t="str">
        <f t="shared" si="429"/>
        <v>f</v>
      </c>
      <c r="D9112" t="str">
        <f t="shared" si="430"/>
        <v>f</v>
      </c>
      <c r="E9112" t="str">
        <f>IF(COUNT(SEARCH({"04.","05.","09.","12."},CONCATENATE(P9111,U9111,AB9111,AH9111))),"t","f")</f>
        <v>f</v>
      </c>
      <c r="F9112" t="str">
        <f t="array" ref="F9112">IF(COUNT(SEARCH(HistorischeRubrieken,CONCATENATE(P9111,U9111,AB9111,AH9111))),"t","f")</f>
        <v>f</v>
      </c>
      <c r="G9112">
        <v>5</v>
      </c>
      <c r="H9112">
        <v>870301</v>
      </c>
      <c r="I9112" t="s">
        <v>5877</v>
      </c>
      <c r="J9112">
        <v>20120115</v>
      </c>
      <c r="K9112">
        <v>20120917</v>
      </c>
      <c r="M9112">
        <v>0</v>
      </c>
      <c r="N9112">
        <v>0</v>
      </c>
      <c r="O9112" t="s">
        <v>5884</v>
      </c>
      <c r="R9112">
        <v>0</v>
      </c>
      <c r="S9112" t="s">
        <v>271</v>
      </c>
      <c r="AA9112" t="s">
        <v>5885</v>
      </c>
      <c r="AC9112">
        <v>1</v>
      </c>
      <c r="AE9112">
        <v>1</v>
      </c>
      <c r="AF9112" t="s">
        <v>271</v>
      </c>
    </row>
    <row r="9113" spans="1:32" hidden="1" x14ac:dyDescent="0.25">
      <c r="A9113" t="str">
        <f t="array" ref="A9113">IF(COUNT(SEARCH(RubriekenHistorisch,CONCATENATE(P9112,U9112,AB9112,AH9112))),"t","f")</f>
        <v>f</v>
      </c>
      <c r="B9113" t="str">
        <f t="shared" si="428"/>
        <v>f</v>
      </c>
      <c r="C9113" t="str">
        <f t="shared" si="429"/>
        <v>f</v>
      </c>
      <c r="D9113" t="str">
        <f t="shared" si="430"/>
        <v>f</v>
      </c>
      <c r="E9113" t="str">
        <f>IF(COUNT(SEARCH({"04.","05.","09.","12."},CONCATENATE(P9112,U9112,AB9112,AH9112))),"t","f")</f>
        <v>f</v>
      </c>
      <c r="F9113" t="str">
        <f t="array" ref="F9113">IF(COUNT(SEARCH(HistorischeRubrieken,CONCATENATE(P9112,U9112,AB9112,AH9112))),"t","f")</f>
        <v>f</v>
      </c>
      <c r="G9113">
        <v>6</v>
      </c>
      <c r="H9113">
        <v>870301</v>
      </c>
      <c r="I9113" t="s">
        <v>5877</v>
      </c>
      <c r="J9113">
        <v>20120917</v>
      </c>
      <c r="K9113">
        <v>20140106</v>
      </c>
      <c r="M9113">
        <v>0</v>
      </c>
      <c r="N9113">
        <v>0</v>
      </c>
      <c r="O9113" t="s">
        <v>5884</v>
      </c>
      <c r="R9113">
        <v>0</v>
      </c>
      <c r="S9113" t="s">
        <v>271</v>
      </c>
      <c r="AA9113" t="s">
        <v>5885</v>
      </c>
      <c r="AC9113">
        <v>1</v>
      </c>
      <c r="AE9113">
        <v>1</v>
      </c>
      <c r="AF9113" t="s">
        <v>271</v>
      </c>
    </row>
    <row r="9114" spans="1:32" x14ac:dyDescent="0.25">
      <c r="A9114" t="str">
        <f t="array" ref="A9114">IF(COUNT(SEARCH(RubriekenHistorisch,CONCATENATE(P9113,U9113,AB9113,AH9113))),"t","f")</f>
        <v>f</v>
      </c>
      <c r="B9114" t="str">
        <f t="shared" si="428"/>
        <v>f</v>
      </c>
      <c r="C9114" t="str">
        <f t="shared" si="429"/>
        <v>f</v>
      </c>
      <c r="D9114" t="str">
        <f t="shared" si="430"/>
        <v>f</v>
      </c>
      <c r="E9114" t="str">
        <f>IF(COUNT(SEARCH({"04.","05.","09.","12."},CONCATENATE(P9113,U9113,AB9113,AH9113))),"t","f")</f>
        <v>f</v>
      </c>
      <c r="F9114" t="str">
        <f t="array" ref="F9114">IF(COUNT(SEARCH(HistorischeRubrieken,CONCATENATE(P9113,U9113,AB9113,AH9113))),"t","f")</f>
        <v>f</v>
      </c>
      <c r="G9114">
        <v>7</v>
      </c>
      <c r="H9114">
        <v>870301</v>
      </c>
      <c r="I9114" t="s">
        <v>5877</v>
      </c>
      <c r="J9114">
        <v>20140106</v>
      </c>
      <c r="M9114">
        <v>0</v>
      </c>
      <c r="N9114">
        <v>0</v>
      </c>
      <c r="O9114" t="s">
        <v>5886</v>
      </c>
      <c r="R9114">
        <v>0</v>
      </c>
      <c r="S9114" t="s">
        <v>271</v>
      </c>
      <c r="AA9114" t="s">
        <v>5887</v>
      </c>
      <c r="AC9114">
        <v>1</v>
      </c>
      <c r="AE9114">
        <v>1</v>
      </c>
      <c r="AF9114" t="s">
        <v>271</v>
      </c>
    </row>
    <row r="9115" spans="1:32" hidden="1" x14ac:dyDescent="0.25">
      <c r="A9115" t="str">
        <f t="array" ref="A9115">IF(COUNT(SEARCH(RubriekenHistorisch,CONCATENATE(P9114,U9114,AB9114,AH9114))),"t","f")</f>
        <v>f</v>
      </c>
      <c r="B9115" t="str">
        <f t="shared" si="428"/>
        <v>f</v>
      </c>
      <c r="C9115" t="str">
        <f t="shared" si="429"/>
        <v>f</v>
      </c>
      <c r="D9115" t="str">
        <f t="shared" si="430"/>
        <v>f</v>
      </c>
      <c r="E9115" t="str">
        <f>IF(COUNT(SEARCH({"04.","05.","09.","12."},CONCATENATE(P9114,U9114,AB9114,AH9114))),"t","f")</f>
        <v>f</v>
      </c>
      <c r="F9115" t="str">
        <f t="array" ref="F9115">IF(COUNT(SEARCH(HistorischeRubrieken,CONCATENATE(P9114,U9114,AB9114,AH9114))),"t","f")</f>
        <v>f</v>
      </c>
      <c r="G9115">
        <v>1</v>
      </c>
      <c r="H9115">
        <v>870401</v>
      </c>
      <c r="I9115" t="s">
        <v>5888</v>
      </c>
      <c r="J9115">
        <v>19981101</v>
      </c>
      <c r="K9115">
        <v>20010301</v>
      </c>
      <c r="M9115">
        <v>0</v>
      </c>
      <c r="N9115">
        <v>0</v>
      </c>
      <c r="O9115" t="s">
        <v>5889</v>
      </c>
      <c r="R9115">
        <v>0</v>
      </c>
      <c r="S9115" t="s">
        <v>271</v>
      </c>
      <c r="AA9115" t="s">
        <v>5889</v>
      </c>
      <c r="AC9115">
        <v>1</v>
      </c>
      <c r="AE9115">
        <v>0</v>
      </c>
      <c r="AF9115" t="s">
        <v>271</v>
      </c>
    </row>
    <row r="9116" spans="1:32" hidden="1" x14ac:dyDescent="0.25">
      <c r="A9116" t="str">
        <f t="array" ref="A9116">IF(COUNT(SEARCH(RubriekenHistorisch,CONCATENATE(P9115,U9115,AB9115,AH9115))),"t","f")</f>
        <v>f</v>
      </c>
      <c r="B9116" t="str">
        <f t="shared" si="428"/>
        <v>f</v>
      </c>
      <c r="C9116" t="str">
        <f t="shared" si="429"/>
        <v>f</v>
      </c>
      <c r="D9116" t="str">
        <f t="shared" si="430"/>
        <v>f</v>
      </c>
      <c r="E9116" t="str">
        <f>IF(COUNT(SEARCH({"04.","05.","09.","12."},CONCATENATE(P9115,U9115,AB9115,AH9115))),"t","f")</f>
        <v>f</v>
      </c>
      <c r="F9116" t="str">
        <f t="array" ref="F9116">IF(COUNT(SEARCH(HistorischeRubrieken,CONCATENATE(P9115,U9115,AB9115,AH9115))),"t","f")</f>
        <v>f</v>
      </c>
      <c r="G9116">
        <v>2</v>
      </c>
      <c r="H9116">
        <v>870401</v>
      </c>
      <c r="I9116" t="s">
        <v>5888</v>
      </c>
      <c r="J9116">
        <v>20010301</v>
      </c>
      <c r="K9116">
        <v>20060601</v>
      </c>
      <c r="M9116">
        <v>0</v>
      </c>
      <c r="N9116">
        <v>0</v>
      </c>
      <c r="O9116" t="s">
        <v>5890</v>
      </c>
      <c r="R9116">
        <v>0</v>
      </c>
      <c r="S9116" t="s">
        <v>271</v>
      </c>
      <c r="AA9116" t="s">
        <v>5890</v>
      </c>
      <c r="AC9116">
        <v>1</v>
      </c>
      <c r="AE9116">
        <v>0</v>
      </c>
      <c r="AF9116" t="s">
        <v>271</v>
      </c>
    </row>
    <row r="9117" spans="1:32" hidden="1" x14ac:dyDescent="0.25">
      <c r="A9117" t="str">
        <f t="array" ref="A9117">IF(COUNT(SEARCH(RubriekenHistorisch,CONCATENATE(P9116,U9116,AB9116,AH9116))),"t","f")</f>
        <v>f</v>
      </c>
      <c r="B9117" t="str">
        <f t="shared" si="428"/>
        <v>f</v>
      </c>
      <c r="C9117" t="str">
        <f t="shared" si="429"/>
        <v>f</v>
      </c>
      <c r="D9117" t="str">
        <f t="shared" si="430"/>
        <v>f</v>
      </c>
      <c r="E9117" t="str">
        <f>IF(COUNT(SEARCH({"04.","05.","09.","12."},CONCATENATE(P9116,U9116,AB9116,AH9116))),"t","f")</f>
        <v>f</v>
      </c>
      <c r="F9117" t="str">
        <f t="array" ref="F9117">IF(COUNT(SEARCH(HistorischeRubrieken,CONCATENATE(P9116,U9116,AB9116,AH9116))),"t","f")</f>
        <v>f</v>
      </c>
      <c r="G9117">
        <v>3</v>
      </c>
      <c r="H9117">
        <v>870401</v>
      </c>
      <c r="I9117" t="s">
        <v>5891</v>
      </c>
      <c r="J9117">
        <v>20060601</v>
      </c>
      <c r="K9117">
        <v>20071201</v>
      </c>
      <c r="M9117">
        <v>0</v>
      </c>
      <c r="N9117">
        <v>0</v>
      </c>
      <c r="O9117" t="s">
        <v>5890</v>
      </c>
      <c r="R9117">
        <v>0</v>
      </c>
      <c r="S9117" t="s">
        <v>271</v>
      </c>
      <c r="AA9117" t="s">
        <v>5892</v>
      </c>
      <c r="AC9117">
        <v>1</v>
      </c>
      <c r="AE9117">
        <v>0</v>
      </c>
      <c r="AF9117" t="s">
        <v>271</v>
      </c>
    </row>
    <row r="9118" spans="1:32" hidden="1" x14ac:dyDescent="0.25">
      <c r="A9118" t="str">
        <f t="array" ref="A9118">IF(COUNT(SEARCH(RubriekenHistorisch,CONCATENATE(P9117,U9117,AB9117,AH9117))),"t","f")</f>
        <v>f</v>
      </c>
      <c r="B9118" t="str">
        <f t="shared" si="428"/>
        <v>f</v>
      </c>
      <c r="C9118" t="str">
        <f t="shared" si="429"/>
        <v>f</v>
      </c>
      <c r="D9118" t="str">
        <f t="shared" si="430"/>
        <v>f</v>
      </c>
      <c r="E9118" t="str">
        <f>IF(COUNT(SEARCH({"04.","05.","09.","12."},CONCATENATE(P9117,U9117,AB9117,AH9117))),"t","f")</f>
        <v>f</v>
      </c>
      <c r="F9118" t="str">
        <f t="array" ref="F9118">IF(COUNT(SEARCH(HistorischeRubrieken,CONCATENATE(P9117,U9117,AB9117,AH9117))),"t","f")</f>
        <v>f</v>
      </c>
      <c r="G9118">
        <v>4</v>
      </c>
      <c r="H9118">
        <v>870401</v>
      </c>
      <c r="I9118" t="s">
        <v>5891</v>
      </c>
      <c r="J9118">
        <v>20071201</v>
      </c>
      <c r="K9118">
        <v>20120115</v>
      </c>
      <c r="M9118">
        <v>0</v>
      </c>
      <c r="N9118">
        <v>0</v>
      </c>
      <c r="O9118" t="s">
        <v>5893</v>
      </c>
      <c r="R9118">
        <v>0</v>
      </c>
      <c r="S9118" t="s">
        <v>271</v>
      </c>
      <c r="AA9118" t="s">
        <v>5894</v>
      </c>
      <c r="AC9118">
        <v>1</v>
      </c>
      <c r="AE9118">
        <v>0</v>
      </c>
      <c r="AF9118" t="s">
        <v>271</v>
      </c>
    </row>
    <row r="9119" spans="1:32" hidden="1" x14ac:dyDescent="0.25">
      <c r="A9119" t="str">
        <f t="array" ref="A9119">IF(COUNT(SEARCH(RubriekenHistorisch,CONCATENATE(P9118,U9118,AB9118,AH9118))),"t","f")</f>
        <v>f</v>
      </c>
      <c r="B9119" t="str">
        <f t="shared" si="428"/>
        <v>f</v>
      </c>
      <c r="C9119" t="str">
        <f t="shared" si="429"/>
        <v>f</v>
      </c>
      <c r="D9119" t="str">
        <f t="shared" si="430"/>
        <v>f</v>
      </c>
      <c r="E9119" t="str">
        <f>IF(COUNT(SEARCH({"04.","05.","09.","12."},CONCATENATE(P9118,U9118,AB9118,AH9118))),"t","f")</f>
        <v>f</v>
      </c>
      <c r="F9119" t="str">
        <f t="array" ref="F9119">IF(COUNT(SEARCH(HistorischeRubrieken,CONCATENATE(P9118,U9118,AB9118,AH9118))),"t","f")</f>
        <v>f</v>
      </c>
      <c r="G9119">
        <v>5</v>
      </c>
      <c r="H9119">
        <v>870401</v>
      </c>
      <c r="I9119" t="s">
        <v>5895</v>
      </c>
      <c r="J9119">
        <v>20120115</v>
      </c>
      <c r="K9119">
        <v>20120917</v>
      </c>
      <c r="M9119">
        <v>0</v>
      </c>
      <c r="N9119">
        <v>0</v>
      </c>
      <c r="O9119" t="s">
        <v>5896</v>
      </c>
      <c r="R9119">
        <v>0</v>
      </c>
      <c r="S9119" t="s">
        <v>271</v>
      </c>
      <c r="AA9119" t="s">
        <v>5897</v>
      </c>
      <c r="AC9119">
        <v>1</v>
      </c>
      <c r="AE9119">
        <v>0</v>
      </c>
      <c r="AF9119" t="s">
        <v>271</v>
      </c>
    </row>
    <row r="9120" spans="1:32" hidden="1" x14ac:dyDescent="0.25">
      <c r="A9120" t="str">
        <f t="array" ref="A9120">IF(COUNT(SEARCH(RubriekenHistorisch,CONCATENATE(P9119,U9119,AB9119,AH9119))),"t","f")</f>
        <v>f</v>
      </c>
      <c r="B9120" t="str">
        <f t="shared" si="428"/>
        <v>f</v>
      </c>
      <c r="C9120" t="str">
        <f t="shared" si="429"/>
        <v>f</v>
      </c>
      <c r="D9120" t="str">
        <f t="shared" si="430"/>
        <v>f</v>
      </c>
      <c r="E9120" t="str">
        <f>IF(COUNT(SEARCH({"04.","05.","09.","12."},CONCATENATE(P9119,U9119,AB9119,AH9119))),"t","f")</f>
        <v>f</v>
      </c>
      <c r="F9120" t="str">
        <f t="array" ref="F9120">IF(COUNT(SEARCH(HistorischeRubrieken,CONCATENATE(P9119,U9119,AB9119,AH9119))),"t","f")</f>
        <v>f</v>
      </c>
      <c r="G9120">
        <v>6</v>
      </c>
      <c r="H9120">
        <v>870401</v>
      </c>
      <c r="I9120" t="s">
        <v>5895</v>
      </c>
      <c r="J9120">
        <v>20120917</v>
      </c>
      <c r="K9120">
        <v>20140601</v>
      </c>
      <c r="M9120">
        <v>0</v>
      </c>
      <c r="N9120">
        <v>0</v>
      </c>
      <c r="O9120" t="s">
        <v>5896</v>
      </c>
      <c r="R9120">
        <v>0</v>
      </c>
      <c r="S9120" t="s">
        <v>271</v>
      </c>
      <c r="AA9120" t="s">
        <v>5897</v>
      </c>
      <c r="AC9120">
        <v>1</v>
      </c>
      <c r="AE9120">
        <v>0</v>
      </c>
      <c r="AF9120" t="s">
        <v>271</v>
      </c>
    </row>
    <row r="9121" spans="7:32" x14ac:dyDescent="0.25">
      <c r="G9121">
        <v>7</v>
      </c>
      <c r="H9121">
        <v>870401</v>
      </c>
      <c r="I9121" t="s">
        <v>5898</v>
      </c>
      <c r="J9121">
        <v>20140601</v>
      </c>
      <c r="M9121">
        <v>0</v>
      </c>
      <c r="N9121">
        <v>0</v>
      </c>
      <c r="O9121" t="s">
        <v>5896</v>
      </c>
      <c r="R9121">
        <v>0</v>
      </c>
      <c r="S9121" t="s">
        <v>271</v>
      </c>
      <c r="AA9121" t="s">
        <v>5897</v>
      </c>
      <c r="AC9121">
        <v>1</v>
      </c>
      <c r="AE9121">
        <v>0</v>
      </c>
      <c r="AF9121" t="s">
        <v>271</v>
      </c>
    </row>
    <row r="9122" spans="7:32" hidden="1" x14ac:dyDescent="0.25">
      <c r="G9122">
        <v>1</v>
      </c>
      <c r="H9122">
        <v>870501</v>
      </c>
      <c r="I9122" t="s">
        <v>5899</v>
      </c>
      <c r="J9122">
        <v>20010401</v>
      </c>
      <c r="K9122">
        <v>20071201</v>
      </c>
      <c r="M9122">
        <v>0</v>
      </c>
      <c r="N9122">
        <v>0</v>
      </c>
      <c r="AA9122" t="s">
        <v>5900</v>
      </c>
      <c r="AC9122">
        <v>0</v>
      </c>
      <c r="AE9122">
        <v>1</v>
      </c>
      <c r="AF9122" t="s">
        <v>271</v>
      </c>
    </row>
    <row r="9123" spans="7:32" hidden="1" x14ac:dyDescent="0.25">
      <c r="G9123">
        <v>2</v>
      </c>
      <c r="H9123">
        <v>870501</v>
      </c>
      <c r="I9123" t="s">
        <v>5899</v>
      </c>
      <c r="J9123">
        <v>20071201</v>
      </c>
      <c r="K9123">
        <v>20120115</v>
      </c>
      <c r="M9123">
        <v>0</v>
      </c>
      <c r="N9123">
        <v>0</v>
      </c>
      <c r="AA9123" t="s">
        <v>5901</v>
      </c>
      <c r="AC9123">
        <v>0</v>
      </c>
      <c r="AE9123">
        <v>1</v>
      </c>
      <c r="AF9123" t="s">
        <v>271</v>
      </c>
    </row>
    <row r="9124" spans="7:32" hidden="1" x14ac:dyDescent="0.25">
      <c r="G9124">
        <v>3</v>
      </c>
      <c r="H9124">
        <v>870501</v>
      </c>
      <c r="I9124" t="s">
        <v>5899</v>
      </c>
      <c r="J9124">
        <v>20120115</v>
      </c>
      <c r="K9124">
        <v>20120601</v>
      </c>
      <c r="M9124">
        <v>0</v>
      </c>
      <c r="N9124">
        <v>0</v>
      </c>
      <c r="AA9124" t="s">
        <v>5902</v>
      </c>
      <c r="AC9124">
        <v>0</v>
      </c>
      <c r="AE9124">
        <v>1</v>
      </c>
      <c r="AF9124" t="s">
        <v>271</v>
      </c>
    </row>
    <row r="9125" spans="7:32" x14ac:dyDescent="0.25">
      <c r="G9125">
        <v>4</v>
      </c>
      <c r="H9125">
        <v>870501</v>
      </c>
      <c r="I9125" t="s">
        <v>5899</v>
      </c>
      <c r="J9125">
        <v>20120601</v>
      </c>
      <c r="M9125">
        <v>0</v>
      </c>
      <c r="N9125">
        <v>0</v>
      </c>
      <c r="AA9125" t="s">
        <v>5902</v>
      </c>
      <c r="AC9125">
        <v>0</v>
      </c>
      <c r="AE9125">
        <v>1</v>
      </c>
      <c r="AF9125" t="s">
        <v>271</v>
      </c>
    </row>
    <row r="9126" spans="7:32" hidden="1" x14ac:dyDescent="0.25">
      <c r="G9126">
        <v>1</v>
      </c>
      <c r="H9126">
        <v>870601</v>
      </c>
      <c r="I9126" t="s">
        <v>5903</v>
      </c>
      <c r="J9126">
        <v>20020901</v>
      </c>
      <c r="K9126">
        <v>20060601</v>
      </c>
      <c r="M9126">
        <v>0</v>
      </c>
      <c r="N9126">
        <v>0</v>
      </c>
      <c r="AA9126" t="s">
        <v>5904</v>
      </c>
      <c r="AC9126">
        <v>0</v>
      </c>
      <c r="AE9126">
        <v>0</v>
      </c>
      <c r="AF9126" t="s">
        <v>271</v>
      </c>
    </row>
    <row r="9127" spans="7:32" hidden="1" x14ac:dyDescent="0.25">
      <c r="G9127">
        <v>1</v>
      </c>
      <c r="H9127">
        <v>870701</v>
      </c>
      <c r="I9127" t="s">
        <v>5905</v>
      </c>
      <c r="J9127">
        <v>20020601</v>
      </c>
      <c r="K9127">
        <v>20071201</v>
      </c>
      <c r="M9127">
        <v>0</v>
      </c>
      <c r="N9127">
        <v>0</v>
      </c>
      <c r="AA9127" t="s">
        <v>5906</v>
      </c>
      <c r="AC9127">
        <v>0</v>
      </c>
      <c r="AE9127">
        <v>0</v>
      </c>
      <c r="AF9127" t="s">
        <v>271</v>
      </c>
    </row>
    <row r="9128" spans="7:32" hidden="1" x14ac:dyDescent="0.25">
      <c r="G9128">
        <v>2</v>
      </c>
      <c r="H9128">
        <v>870701</v>
      </c>
      <c r="I9128" t="s">
        <v>5905</v>
      </c>
      <c r="J9128">
        <v>20071201</v>
      </c>
      <c r="K9128">
        <v>20120115</v>
      </c>
      <c r="M9128">
        <v>0</v>
      </c>
      <c r="N9128">
        <v>0</v>
      </c>
      <c r="AA9128" t="s">
        <v>1648</v>
      </c>
      <c r="AC9128">
        <v>0</v>
      </c>
      <c r="AE9128">
        <v>0</v>
      </c>
      <c r="AF9128" t="s">
        <v>271</v>
      </c>
    </row>
    <row r="9129" spans="7:32" hidden="1" x14ac:dyDescent="0.25">
      <c r="G9129">
        <v>3</v>
      </c>
      <c r="H9129">
        <v>870701</v>
      </c>
      <c r="I9129" t="s">
        <v>5905</v>
      </c>
      <c r="J9129">
        <v>20120115</v>
      </c>
      <c r="K9129">
        <v>20120601</v>
      </c>
      <c r="M9129">
        <v>0</v>
      </c>
      <c r="N9129">
        <v>0</v>
      </c>
      <c r="AA9129" t="s">
        <v>1649</v>
      </c>
      <c r="AC9129">
        <v>0</v>
      </c>
      <c r="AE9129">
        <v>0</v>
      </c>
      <c r="AF9129" t="s">
        <v>271</v>
      </c>
    </row>
    <row r="9130" spans="7:32" x14ac:dyDescent="0.25">
      <c r="G9130">
        <v>4</v>
      </c>
      <c r="H9130">
        <v>870701</v>
      </c>
      <c r="I9130" t="s">
        <v>5905</v>
      </c>
      <c r="J9130">
        <v>20120601</v>
      </c>
      <c r="M9130">
        <v>0</v>
      </c>
      <c r="N9130">
        <v>0</v>
      </c>
      <c r="AA9130" t="s">
        <v>1649</v>
      </c>
      <c r="AC9130">
        <v>0</v>
      </c>
      <c r="AE9130">
        <v>0</v>
      </c>
      <c r="AF9130" t="s">
        <v>271</v>
      </c>
    </row>
    <row r="9131" spans="7:32" hidden="1" x14ac:dyDescent="0.25">
      <c r="G9131">
        <v>1</v>
      </c>
      <c r="H9131">
        <v>870801</v>
      </c>
      <c r="I9131" t="s">
        <v>5907</v>
      </c>
      <c r="J9131">
        <v>20130201</v>
      </c>
      <c r="K9131">
        <v>20140101</v>
      </c>
      <c r="M9131">
        <v>0</v>
      </c>
      <c r="N9131">
        <v>0</v>
      </c>
      <c r="AA9131" t="s">
        <v>1649</v>
      </c>
      <c r="AC9131">
        <v>0</v>
      </c>
      <c r="AE9131">
        <v>0</v>
      </c>
      <c r="AF9131" t="s">
        <v>271</v>
      </c>
    </row>
    <row r="9132" spans="7:32" x14ac:dyDescent="0.25">
      <c r="G9132">
        <v>2</v>
      </c>
      <c r="H9132">
        <v>870801</v>
      </c>
      <c r="I9132" t="s">
        <v>5908</v>
      </c>
      <c r="J9132">
        <v>20140101</v>
      </c>
      <c r="M9132">
        <v>0</v>
      </c>
      <c r="N9132">
        <v>0</v>
      </c>
      <c r="AA9132" t="s">
        <v>1649</v>
      </c>
      <c r="AC9132">
        <v>0</v>
      </c>
      <c r="AE9132">
        <v>0</v>
      </c>
      <c r="AF9132" t="s">
        <v>271</v>
      </c>
    </row>
    <row r="9133" spans="7:32" hidden="1" x14ac:dyDescent="0.25">
      <c r="G9133">
        <v>1</v>
      </c>
      <c r="H9133">
        <v>870901</v>
      </c>
      <c r="I9133" t="s">
        <v>5909</v>
      </c>
      <c r="J9133">
        <v>20030901</v>
      </c>
      <c r="K9133">
        <v>20060601</v>
      </c>
      <c r="M9133">
        <v>0</v>
      </c>
      <c r="N9133">
        <v>0</v>
      </c>
      <c r="AA9133" t="s">
        <v>5910</v>
      </c>
      <c r="AC9133">
        <v>0</v>
      </c>
      <c r="AE9133">
        <v>0</v>
      </c>
      <c r="AF9133" t="s">
        <v>271</v>
      </c>
    </row>
    <row r="9134" spans="7:32" hidden="1" x14ac:dyDescent="0.25">
      <c r="G9134">
        <v>1</v>
      </c>
      <c r="H9134">
        <v>871001</v>
      </c>
      <c r="I9134" t="s">
        <v>5911</v>
      </c>
      <c r="J9134">
        <v>20080601</v>
      </c>
      <c r="K9134">
        <v>20090901</v>
      </c>
      <c r="M9134">
        <v>0</v>
      </c>
      <c r="N9134">
        <v>0</v>
      </c>
      <c r="AA9134" t="s">
        <v>5906</v>
      </c>
      <c r="AC9134">
        <v>0</v>
      </c>
      <c r="AE9134">
        <v>0</v>
      </c>
      <c r="AF9134" t="s">
        <v>271</v>
      </c>
    </row>
    <row r="9135" spans="7:32" hidden="1" x14ac:dyDescent="0.25">
      <c r="G9135">
        <v>2</v>
      </c>
      <c r="H9135">
        <v>871001</v>
      </c>
      <c r="I9135" t="s">
        <v>5911</v>
      </c>
      <c r="J9135">
        <v>20090901</v>
      </c>
      <c r="K9135">
        <v>20120115</v>
      </c>
      <c r="M9135">
        <v>0</v>
      </c>
      <c r="N9135">
        <v>0</v>
      </c>
      <c r="AA9135" t="s">
        <v>1648</v>
      </c>
      <c r="AC9135">
        <v>0</v>
      </c>
      <c r="AE9135">
        <v>0</v>
      </c>
      <c r="AF9135" t="s">
        <v>271</v>
      </c>
    </row>
    <row r="9136" spans="7:32" hidden="1" x14ac:dyDescent="0.25">
      <c r="G9136">
        <v>3</v>
      </c>
      <c r="H9136">
        <v>871001</v>
      </c>
      <c r="I9136" t="s">
        <v>5911</v>
      </c>
      <c r="J9136">
        <v>20120115</v>
      </c>
      <c r="K9136">
        <v>20120601</v>
      </c>
      <c r="M9136">
        <v>0</v>
      </c>
      <c r="N9136">
        <v>0</v>
      </c>
      <c r="AA9136" t="s">
        <v>1649</v>
      </c>
      <c r="AC9136">
        <v>0</v>
      </c>
      <c r="AE9136">
        <v>0</v>
      </c>
      <c r="AF9136" t="s">
        <v>271</v>
      </c>
    </row>
    <row r="9137" spans="7:32" hidden="1" x14ac:dyDescent="0.25">
      <c r="G9137">
        <v>4</v>
      </c>
      <c r="H9137">
        <v>871001</v>
      </c>
      <c r="I9137" t="s">
        <v>5911</v>
      </c>
      <c r="J9137">
        <v>20120601</v>
      </c>
      <c r="K9137">
        <v>20160601</v>
      </c>
      <c r="M9137">
        <v>0</v>
      </c>
      <c r="N9137">
        <v>0</v>
      </c>
      <c r="AA9137" t="s">
        <v>1649</v>
      </c>
      <c r="AC9137">
        <v>0</v>
      </c>
      <c r="AE9137">
        <v>0</v>
      </c>
      <c r="AF9137" t="s">
        <v>271</v>
      </c>
    </row>
    <row r="9138" spans="7:32" hidden="1" x14ac:dyDescent="0.25">
      <c r="G9138">
        <v>1</v>
      </c>
      <c r="H9138">
        <v>871002</v>
      </c>
      <c r="I9138" t="s">
        <v>6883</v>
      </c>
      <c r="J9138">
        <v>20151101</v>
      </c>
      <c r="K9138">
        <v>20160101</v>
      </c>
      <c r="M9138">
        <v>0</v>
      </c>
      <c r="N9138">
        <v>0</v>
      </c>
      <c r="AA9138" t="s">
        <v>1649</v>
      </c>
      <c r="AC9138">
        <v>0</v>
      </c>
      <c r="AE9138">
        <v>0</v>
      </c>
      <c r="AF9138" t="s">
        <v>271</v>
      </c>
    </row>
    <row r="9139" spans="7:32" hidden="1" x14ac:dyDescent="0.25">
      <c r="G9139">
        <v>2</v>
      </c>
      <c r="H9139">
        <v>871002</v>
      </c>
      <c r="I9139" t="s">
        <v>6883</v>
      </c>
      <c r="J9139">
        <v>20160401</v>
      </c>
      <c r="K9139">
        <v>20160701</v>
      </c>
      <c r="M9139">
        <v>0</v>
      </c>
      <c r="N9139">
        <v>0</v>
      </c>
      <c r="AA9139" t="s">
        <v>1649</v>
      </c>
      <c r="AC9139">
        <v>0</v>
      </c>
      <c r="AE9139">
        <v>0</v>
      </c>
      <c r="AF9139" t="s">
        <v>271</v>
      </c>
    </row>
    <row r="9140" spans="7:32" x14ac:dyDescent="0.25">
      <c r="G9140">
        <v>3</v>
      </c>
      <c r="H9140">
        <v>871002</v>
      </c>
      <c r="I9140" t="s">
        <v>6884</v>
      </c>
      <c r="J9140">
        <v>20160701</v>
      </c>
      <c r="M9140">
        <v>0</v>
      </c>
      <c r="N9140">
        <v>0</v>
      </c>
      <c r="AA9140" t="s">
        <v>1649</v>
      </c>
      <c r="AC9140">
        <v>0</v>
      </c>
      <c r="AE9140">
        <v>0</v>
      </c>
      <c r="AF9140" t="s">
        <v>271</v>
      </c>
    </row>
    <row r="9141" spans="7:32" hidden="1" x14ac:dyDescent="0.25">
      <c r="G9141">
        <v>1</v>
      </c>
      <c r="H9141">
        <v>871101</v>
      </c>
      <c r="I9141" t="s">
        <v>5912</v>
      </c>
      <c r="J9141">
        <v>20080301</v>
      </c>
      <c r="K9141">
        <v>20120115</v>
      </c>
      <c r="M9141">
        <v>0</v>
      </c>
      <c r="N9141">
        <v>0</v>
      </c>
      <c r="AA9141" t="s">
        <v>1648</v>
      </c>
      <c r="AC9141">
        <v>0</v>
      </c>
      <c r="AE9141">
        <v>0</v>
      </c>
      <c r="AF9141" t="s">
        <v>271</v>
      </c>
    </row>
    <row r="9142" spans="7:32" x14ac:dyDescent="0.25">
      <c r="G9142">
        <v>2</v>
      </c>
      <c r="H9142">
        <v>871101</v>
      </c>
      <c r="I9142" t="s">
        <v>5912</v>
      </c>
      <c r="J9142">
        <v>20120115</v>
      </c>
      <c r="M9142">
        <v>0</v>
      </c>
      <c r="N9142">
        <v>0</v>
      </c>
      <c r="AA9142" t="s">
        <v>1649</v>
      </c>
      <c r="AC9142">
        <v>0</v>
      </c>
      <c r="AE9142">
        <v>0</v>
      </c>
      <c r="AF9142" t="s">
        <v>271</v>
      </c>
    </row>
    <row r="9143" spans="7:32" hidden="1" x14ac:dyDescent="0.25">
      <c r="G9143">
        <v>1</v>
      </c>
      <c r="H9143">
        <v>871201</v>
      </c>
      <c r="I9143" t="s">
        <v>5913</v>
      </c>
      <c r="J9143">
        <v>20110701</v>
      </c>
      <c r="K9143">
        <v>20120115</v>
      </c>
      <c r="M9143">
        <v>0</v>
      </c>
      <c r="N9143">
        <v>0</v>
      </c>
      <c r="AA9143" t="s">
        <v>1648</v>
      </c>
      <c r="AC9143">
        <v>0</v>
      </c>
      <c r="AE9143">
        <v>0</v>
      </c>
      <c r="AF9143" t="s">
        <v>271</v>
      </c>
    </row>
    <row r="9144" spans="7:32" x14ac:dyDescent="0.25">
      <c r="G9144">
        <v>2</v>
      </c>
      <c r="H9144">
        <v>871201</v>
      </c>
      <c r="I9144" t="s">
        <v>5913</v>
      </c>
      <c r="J9144">
        <v>20120115</v>
      </c>
      <c r="M9144">
        <v>0</v>
      </c>
      <c r="N9144">
        <v>0</v>
      </c>
      <c r="AA9144" t="s">
        <v>1649</v>
      </c>
      <c r="AC9144">
        <v>0</v>
      </c>
      <c r="AE9144">
        <v>0</v>
      </c>
      <c r="AF9144" t="s">
        <v>271</v>
      </c>
    </row>
    <row r="9145" spans="7:32" hidden="1" x14ac:dyDescent="0.25">
      <c r="G9145">
        <v>1</v>
      </c>
      <c r="H9145">
        <v>871301</v>
      </c>
      <c r="I9145" t="s">
        <v>5914</v>
      </c>
      <c r="J9145">
        <v>20130601</v>
      </c>
      <c r="K9145">
        <v>20140106</v>
      </c>
      <c r="M9145">
        <v>0</v>
      </c>
      <c r="N9145">
        <v>0</v>
      </c>
      <c r="AA9145" t="s">
        <v>5915</v>
      </c>
      <c r="AC9145">
        <v>0</v>
      </c>
      <c r="AE9145">
        <v>0</v>
      </c>
      <c r="AF9145" t="s">
        <v>271</v>
      </c>
    </row>
    <row r="9146" spans="7:32" hidden="1" x14ac:dyDescent="0.25">
      <c r="G9146">
        <v>2</v>
      </c>
      <c r="H9146">
        <v>871301</v>
      </c>
      <c r="I9146" t="s">
        <v>5914</v>
      </c>
      <c r="J9146">
        <v>20140106</v>
      </c>
      <c r="K9146">
        <v>20160401</v>
      </c>
      <c r="M9146">
        <v>0</v>
      </c>
      <c r="N9146">
        <v>0</v>
      </c>
      <c r="AA9146" t="s">
        <v>5916</v>
      </c>
      <c r="AC9146">
        <v>0</v>
      </c>
      <c r="AE9146">
        <v>0</v>
      </c>
      <c r="AF9146" t="s">
        <v>271</v>
      </c>
    </row>
    <row r="9147" spans="7:32" x14ac:dyDescent="0.25">
      <c r="G9147">
        <v>3</v>
      </c>
      <c r="H9147">
        <v>871301</v>
      </c>
      <c r="I9147" t="s">
        <v>6885</v>
      </c>
      <c r="J9147">
        <v>20160401</v>
      </c>
      <c r="M9147">
        <v>0</v>
      </c>
      <c r="N9147">
        <v>0</v>
      </c>
      <c r="AA9147" t="s">
        <v>5916</v>
      </c>
      <c r="AC9147">
        <v>0</v>
      </c>
      <c r="AE9147">
        <v>0</v>
      </c>
      <c r="AF9147" t="s">
        <v>271</v>
      </c>
    </row>
    <row r="9148" spans="7:32" x14ac:dyDescent="0.25">
      <c r="G9148">
        <v>1</v>
      </c>
      <c r="H9148">
        <v>871401</v>
      </c>
      <c r="I9148" t="s">
        <v>5917</v>
      </c>
      <c r="J9148">
        <v>20140601</v>
      </c>
      <c r="M9148">
        <v>0</v>
      </c>
      <c r="N9148">
        <v>0</v>
      </c>
      <c r="AA9148" t="s">
        <v>1649</v>
      </c>
      <c r="AC9148">
        <v>0</v>
      </c>
      <c r="AE9148">
        <v>0</v>
      </c>
      <c r="AF9148" t="s">
        <v>271</v>
      </c>
    </row>
    <row r="9149" spans="7:32" x14ac:dyDescent="0.25">
      <c r="G9149">
        <v>1</v>
      </c>
      <c r="H9149">
        <v>871501</v>
      </c>
      <c r="I9149" t="s">
        <v>6886</v>
      </c>
      <c r="J9149">
        <v>20160501</v>
      </c>
      <c r="M9149">
        <v>0</v>
      </c>
      <c r="N9149">
        <v>0</v>
      </c>
      <c r="AA9149" t="s">
        <v>1649</v>
      </c>
      <c r="AC9149">
        <v>0</v>
      </c>
      <c r="AE9149">
        <v>0</v>
      </c>
      <c r="AF9149" t="s">
        <v>271</v>
      </c>
    </row>
    <row r="9150" spans="7:32" hidden="1" x14ac:dyDescent="0.25">
      <c r="G9150">
        <v>1</v>
      </c>
      <c r="H9150">
        <v>880101</v>
      </c>
      <c r="I9150" t="s">
        <v>5918</v>
      </c>
      <c r="J9150">
        <v>20050901</v>
      </c>
      <c r="K9150">
        <v>20051101</v>
      </c>
      <c r="M9150">
        <v>0</v>
      </c>
      <c r="N9150">
        <v>0</v>
      </c>
      <c r="O9150" t="s">
        <v>5083</v>
      </c>
      <c r="R9150">
        <v>0</v>
      </c>
      <c r="S9150" t="s">
        <v>271</v>
      </c>
      <c r="AA9150" t="s">
        <v>5084</v>
      </c>
      <c r="AC9150">
        <v>1</v>
      </c>
      <c r="AE9150">
        <v>0</v>
      </c>
      <c r="AF9150" t="s">
        <v>271</v>
      </c>
    </row>
    <row r="9151" spans="7:32" hidden="1" x14ac:dyDescent="0.25">
      <c r="G9151">
        <v>2</v>
      </c>
      <c r="H9151">
        <v>880101</v>
      </c>
      <c r="I9151" t="s">
        <v>5918</v>
      </c>
      <c r="J9151">
        <v>20051101</v>
      </c>
      <c r="K9151">
        <v>20110601</v>
      </c>
      <c r="M9151">
        <v>0</v>
      </c>
      <c r="N9151">
        <v>0</v>
      </c>
      <c r="O9151" t="s">
        <v>5083</v>
      </c>
      <c r="R9151">
        <v>0</v>
      </c>
      <c r="S9151" t="s">
        <v>271</v>
      </c>
      <c r="AA9151" t="s">
        <v>5084</v>
      </c>
      <c r="AC9151">
        <v>1</v>
      </c>
      <c r="AE9151">
        <v>0</v>
      </c>
      <c r="AF9151" t="s">
        <v>1003</v>
      </c>
    </row>
    <row r="9152" spans="7:32" hidden="1" x14ac:dyDescent="0.25">
      <c r="G9152">
        <v>3</v>
      </c>
      <c r="H9152">
        <v>880101</v>
      </c>
      <c r="I9152" t="s">
        <v>5919</v>
      </c>
      <c r="J9152">
        <v>20110601</v>
      </c>
      <c r="K9152">
        <v>20120115</v>
      </c>
      <c r="M9152">
        <v>0</v>
      </c>
      <c r="N9152">
        <v>0</v>
      </c>
      <c r="O9152" t="s">
        <v>5076</v>
      </c>
      <c r="R9152">
        <v>0</v>
      </c>
      <c r="S9152" t="s">
        <v>271</v>
      </c>
      <c r="AA9152" t="s">
        <v>5077</v>
      </c>
      <c r="AC9152">
        <v>1</v>
      </c>
      <c r="AE9152">
        <v>0</v>
      </c>
      <c r="AF9152" t="s">
        <v>1003</v>
      </c>
    </row>
    <row r="9153" spans="7:32" hidden="1" x14ac:dyDescent="0.25">
      <c r="G9153">
        <v>4</v>
      </c>
      <c r="H9153">
        <v>880101</v>
      </c>
      <c r="I9153" t="s">
        <v>5919</v>
      </c>
      <c r="J9153">
        <v>20120115</v>
      </c>
      <c r="K9153">
        <v>20120917</v>
      </c>
      <c r="M9153">
        <v>0</v>
      </c>
      <c r="N9153">
        <v>0</v>
      </c>
      <c r="O9153" t="s">
        <v>5078</v>
      </c>
      <c r="R9153">
        <v>0</v>
      </c>
      <c r="S9153" t="s">
        <v>271</v>
      </c>
      <c r="AA9153" t="s">
        <v>5079</v>
      </c>
      <c r="AC9153">
        <v>1</v>
      </c>
      <c r="AE9153">
        <v>0</v>
      </c>
      <c r="AF9153" t="s">
        <v>1003</v>
      </c>
    </row>
    <row r="9154" spans="7:32" hidden="1" x14ac:dyDescent="0.25">
      <c r="G9154">
        <v>5</v>
      </c>
      <c r="H9154">
        <v>880101</v>
      </c>
      <c r="I9154" t="s">
        <v>5919</v>
      </c>
      <c r="J9154">
        <v>20120917</v>
      </c>
      <c r="K9154">
        <v>20131101</v>
      </c>
      <c r="M9154">
        <v>0</v>
      </c>
      <c r="N9154">
        <v>0</v>
      </c>
      <c r="O9154" t="s">
        <v>5078</v>
      </c>
      <c r="R9154">
        <v>0</v>
      </c>
      <c r="S9154" t="s">
        <v>271</v>
      </c>
      <c r="AA9154" t="s">
        <v>5079</v>
      </c>
      <c r="AC9154">
        <v>1</v>
      </c>
      <c r="AE9154">
        <v>0</v>
      </c>
      <c r="AF9154" t="s">
        <v>1003</v>
      </c>
    </row>
    <row r="9155" spans="7:32" x14ac:dyDescent="0.25">
      <c r="G9155">
        <v>6</v>
      </c>
      <c r="H9155">
        <v>880101</v>
      </c>
      <c r="I9155" t="s">
        <v>5919</v>
      </c>
      <c r="J9155">
        <v>20131101</v>
      </c>
      <c r="M9155">
        <v>0</v>
      </c>
      <c r="N9155">
        <v>0</v>
      </c>
      <c r="O9155" t="s">
        <v>5078</v>
      </c>
      <c r="R9155">
        <v>0</v>
      </c>
      <c r="S9155" t="s">
        <v>271</v>
      </c>
      <c r="U9155" t="s">
        <v>5920</v>
      </c>
      <c r="V9155">
        <v>1</v>
      </c>
      <c r="W9155">
        <v>1</v>
      </c>
      <c r="X9155">
        <v>20131126</v>
      </c>
      <c r="Y9155">
        <v>0</v>
      </c>
      <c r="Z9155" t="s">
        <v>1003</v>
      </c>
      <c r="AA9155" t="s">
        <v>5079</v>
      </c>
      <c r="AC9155">
        <v>1</v>
      </c>
      <c r="AE9155">
        <v>0</v>
      </c>
      <c r="AF9155" t="s">
        <v>271</v>
      </c>
    </row>
    <row r="9156" spans="7:32" hidden="1" x14ac:dyDescent="0.25">
      <c r="G9156">
        <v>1</v>
      </c>
      <c r="H9156">
        <v>880102</v>
      </c>
      <c r="I9156" t="s">
        <v>5921</v>
      </c>
      <c r="J9156">
        <v>20120401</v>
      </c>
      <c r="K9156">
        <v>20120901</v>
      </c>
      <c r="M9156">
        <v>0</v>
      </c>
      <c r="N9156">
        <v>0</v>
      </c>
      <c r="T9156" t="s">
        <v>5078</v>
      </c>
      <c r="U9156" t="s">
        <v>5922</v>
      </c>
      <c r="V9156">
        <v>0</v>
      </c>
      <c r="W9156">
        <v>1</v>
      </c>
      <c r="X9156">
        <v>20120402</v>
      </c>
      <c r="Y9156">
        <v>0</v>
      </c>
      <c r="Z9156" t="s">
        <v>271</v>
      </c>
    </row>
    <row r="9157" spans="7:32" hidden="1" x14ac:dyDescent="0.25">
      <c r="G9157">
        <v>1</v>
      </c>
      <c r="H9157">
        <v>880201</v>
      </c>
      <c r="I9157" t="s">
        <v>5923</v>
      </c>
      <c r="J9157">
        <v>20090601</v>
      </c>
      <c r="K9157">
        <v>20110601</v>
      </c>
      <c r="M9157">
        <v>0</v>
      </c>
      <c r="N9157">
        <v>0</v>
      </c>
      <c r="O9157" t="s">
        <v>5924</v>
      </c>
      <c r="R9157">
        <v>0</v>
      </c>
      <c r="S9157" t="s">
        <v>271</v>
      </c>
      <c r="AA9157" t="s">
        <v>5925</v>
      </c>
      <c r="AC9157">
        <v>1</v>
      </c>
      <c r="AE9157">
        <v>0</v>
      </c>
      <c r="AF9157" t="s">
        <v>271</v>
      </c>
    </row>
    <row r="9158" spans="7:32" hidden="1" x14ac:dyDescent="0.25">
      <c r="G9158">
        <v>2</v>
      </c>
      <c r="H9158">
        <v>880201</v>
      </c>
      <c r="I9158" t="s">
        <v>5923</v>
      </c>
      <c r="J9158">
        <v>20110601</v>
      </c>
      <c r="K9158">
        <v>20120115</v>
      </c>
      <c r="M9158">
        <v>0</v>
      </c>
      <c r="N9158">
        <v>0</v>
      </c>
      <c r="O9158" t="s">
        <v>5076</v>
      </c>
      <c r="R9158">
        <v>0</v>
      </c>
      <c r="S9158" t="s">
        <v>271</v>
      </c>
      <c r="AA9158" t="s">
        <v>5077</v>
      </c>
      <c r="AC9158">
        <v>1</v>
      </c>
      <c r="AE9158">
        <v>0</v>
      </c>
      <c r="AF9158" t="s">
        <v>271</v>
      </c>
    </row>
    <row r="9159" spans="7:32" hidden="1" x14ac:dyDescent="0.25">
      <c r="G9159">
        <v>3</v>
      </c>
      <c r="H9159">
        <v>880201</v>
      </c>
      <c r="I9159" t="s">
        <v>5923</v>
      </c>
      <c r="J9159">
        <v>20120115</v>
      </c>
      <c r="K9159">
        <v>20120917</v>
      </c>
      <c r="M9159">
        <v>0</v>
      </c>
      <c r="N9159">
        <v>0</v>
      </c>
      <c r="O9159" t="s">
        <v>5078</v>
      </c>
      <c r="R9159">
        <v>0</v>
      </c>
      <c r="S9159" t="s">
        <v>271</v>
      </c>
      <c r="AA9159" t="s">
        <v>5079</v>
      </c>
      <c r="AC9159">
        <v>1</v>
      </c>
      <c r="AE9159">
        <v>0</v>
      </c>
      <c r="AF9159" t="s">
        <v>271</v>
      </c>
    </row>
    <row r="9160" spans="7:32" hidden="1" x14ac:dyDescent="0.25">
      <c r="G9160">
        <v>4</v>
      </c>
      <c r="H9160">
        <v>880201</v>
      </c>
      <c r="I9160" t="s">
        <v>5923</v>
      </c>
      <c r="J9160">
        <v>20120917</v>
      </c>
      <c r="K9160">
        <v>20130101</v>
      </c>
      <c r="M9160">
        <v>0</v>
      </c>
      <c r="N9160">
        <v>0</v>
      </c>
      <c r="O9160" t="s">
        <v>5078</v>
      </c>
      <c r="R9160">
        <v>0</v>
      </c>
      <c r="S9160" t="s">
        <v>271</v>
      </c>
      <c r="AA9160" t="s">
        <v>5079</v>
      </c>
      <c r="AC9160">
        <v>1</v>
      </c>
      <c r="AE9160">
        <v>0</v>
      </c>
      <c r="AF9160" t="s">
        <v>271</v>
      </c>
    </row>
    <row r="9161" spans="7:32" x14ac:dyDescent="0.25">
      <c r="G9161">
        <v>5</v>
      </c>
      <c r="H9161">
        <v>880201</v>
      </c>
      <c r="I9161" t="s">
        <v>5923</v>
      </c>
      <c r="J9161">
        <v>20130101</v>
      </c>
      <c r="M9161">
        <v>0</v>
      </c>
      <c r="N9161">
        <v>0</v>
      </c>
      <c r="O9161" t="s">
        <v>5926</v>
      </c>
      <c r="R9161">
        <v>0</v>
      </c>
      <c r="S9161" t="s">
        <v>271</v>
      </c>
      <c r="AA9161" t="s">
        <v>5927</v>
      </c>
      <c r="AC9161">
        <v>1</v>
      </c>
      <c r="AE9161">
        <v>0</v>
      </c>
      <c r="AF9161" t="s">
        <v>271</v>
      </c>
    </row>
    <row r="9162" spans="7:32" hidden="1" x14ac:dyDescent="0.25">
      <c r="G9162">
        <v>1</v>
      </c>
      <c r="H9162">
        <v>880202</v>
      </c>
      <c r="I9162" t="s">
        <v>5928</v>
      </c>
      <c r="J9162">
        <v>20120401</v>
      </c>
      <c r="K9162">
        <v>20120901</v>
      </c>
      <c r="M9162">
        <v>0</v>
      </c>
      <c r="N9162">
        <v>0</v>
      </c>
      <c r="T9162" t="s">
        <v>5078</v>
      </c>
      <c r="U9162" t="s">
        <v>5929</v>
      </c>
      <c r="V9162">
        <v>0</v>
      </c>
      <c r="W9162">
        <v>1</v>
      </c>
      <c r="X9162">
        <v>20120402</v>
      </c>
      <c r="Y9162">
        <v>0</v>
      </c>
      <c r="Z9162" t="s">
        <v>271</v>
      </c>
    </row>
    <row r="9163" spans="7:32" hidden="1" x14ac:dyDescent="0.25">
      <c r="G9163">
        <v>1</v>
      </c>
      <c r="H9163">
        <v>890001</v>
      </c>
      <c r="I9163" t="s">
        <v>5930</v>
      </c>
      <c r="J9163">
        <v>19930315</v>
      </c>
      <c r="K9163">
        <v>19990301</v>
      </c>
      <c r="L9163" t="s">
        <v>5931</v>
      </c>
      <c r="M9163">
        <v>0</v>
      </c>
      <c r="N9163">
        <v>0</v>
      </c>
      <c r="O9163" t="s">
        <v>5932</v>
      </c>
      <c r="P9163" t="s">
        <v>5933</v>
      </c>
      <c r="Q9163" t="s">
        <v>5934</v>
      </c>
      <c r="R9163">
        <v>0</v>
      </c>
      <c r="S9163" t="s">
        <v>271</v>
      </c>
      <c r="U9163" t="s">
        <v>5935</v>
      </c>
      <c r="V9163">
        <v>1</v>
      </c>
      <c r="W9163">
        <v>1</v>
      </c>
      <c r="X9163">
        <v>19930201</v>
      </c>
      <c r="Y9163">
        <v>3</v>
      </c>
      <c r="Z9163" t="s">
        <v>1003</v>
      </c>
      <c r="AA9163" t="s">
        <v>5936</v>
      </c>
      <c r="AB9163" t="s">
        <v>5937</v>
      </c>
      <c r="AC9163">
        <v>1</v>
      </c>
      <c r="AE9163">
        <v>0</v>
      </c>
      <c r="AF9163" t="s">
        <v>271</v>
      </c>
    </row>
    <row r="9164" spans="7:32" hidden="1" x14ac:dyDescent="0.25">
      <c r="G9164">
        <v>2</v>
      </c>
      <c r="H9164">
        <v>890001</v>
      </c>
      <c r="I9164" t="s">
        <v>5930</v>
      </c>
      <c r="J9164">
        <v>19990301</v>
      </c>
      <c r="K9164">
        <v>20010301</v>
      </c>
      <c r="M9164">
        <v>0</v>
      </c>
      <c r="N9164">
        <v>0</v>
      </c>
      <c r="O9164" t="s">
        <v>5932</v>
      </c>
      <c r="P9164" t="s">
        <v>5938</v>
      </c>
      <c r="Q9164" t="s">
        <v>5934</v>
      </c>
      <c r="R9164">
        <v>0</v>
      </c>
      <c r="S9164" t="s">
        <v>271</v>
      </c>
      <c r="U9164" t="s">
        <v>5939</v>
      </c>
      <c r="V9164">
        <v>1</v>
      </c>
      <c r="W9164">
        <v>1</v>
      </c>
      <c r="X9164">
        <v>20000201</v>
      </c>
      <c r="Y9164">
        <v>12</v>
      </c>
      <c r="Z9164" t="s">
        <v>1003</v>
      </c>
      <c r="AA9164" t="s">
        <v>5932</v>
      </c>
      <c r="AB9164" t="s">
        <v>5937</v>
      </c>
      <c r="AC9164">
        <v>1</v>
      </c>
      <c r="AE9164">
        <v>0</v>
      </c>
      <c r="AF9164" t="s">
        <v>271</v>
      </c>
    </row>
    <row r="9165" spans="7:32" hidden="1" x14ac:dyDescent="0.25">
      <c r="G9165">
        <v>3</v>
      </c>
      <c r="H9165">
        <v>890001</v>
      </c>
      <c r="I9165" t="s">
        <v>5930</v>
      </c>
      <c r="J9165">
        <v>20010301</v>
      </c>
      <c r="K9165">
        <v>20061201</v>
      </c>
      <c r="M9165">
        <v>0</v>
      </c>
      <c r="N9165">
        <v>0</v>
      </c>
      <c r="O9165" t="s">
        <v>5940</v>
      </c>
      <c r="P9165" t="s">
        <v>5938</v>
      </c>
      <c r="Q9165" t="s">
        <v>5934</v>
      </c>
      <c r="R9165">
        <v>0</v>
      </c>
      <c r="S9165" t="s">
        <v>271</v>
      </c>
      <c r="U9165" t="s">
        <v>5939</v>
      </c>
      <c r="V9165">
        <v>1</v>
      </c>
      <c r="W9165">
        <v>1</v>
      </c>
      <c r="X9165">
        <v>20020201</v>
      </c>
      <c r="Y9165">
        <v>12</v>
      </c>
      <c r="Z9165" t="s">
        <v>1003</v>
      </c>
      <c r="AA9165" t="s">
        <v>5940</v>
      </c>
      <c r="AB9165" t="s">
        <v>5937</v>
      </c>
      <c r="AC9165">
        <v>1</v>
      </c>
      <c r="AE9165">
        <v>0</v>
      </c>
      <c r="AF9165" t="s">
        <v>271</v>
      </c>
    </row>
    <row r="9166" spans="7:32" hidden="1" x14ac:dyDescent="0.25">
      <c r="G9166">
        <v>4</v>
      </c>
      <c r="H9166">
        <v>890001</v>
      </c>
      <c r="I9166" t="s">
        <v>5941</v>
      </c>
      <c r="J9166">
        <v>20061201</v>
      </c>
      <c r="K9166">
        <v>20070901</v>
      </c>
      <c r="M9166">
        <v>0</v>
      </c>
      <c r="N9166">
        <v>0</v>
      </c>
      <c r="O9166" t="s">
        <v>5940</v>
      </c>
      <c r="P9166" t="s">
        <v>5942</v>
      </c>
      <c r="Q9166" t="s">
        <v>5943</v>
      </c>
      <c r="R9166">
        <v>0</v>
      </c>
      <c r="S9166" t="s">
        <v>271</v>
      </c>
      <c r="U9166" t="s">
        <v>5939</v>
      </c>
      <c r="V9166">
        <v>1</v>
      </c>
      <c r="W9166">
        <v>1</v>
      </c>
      <c r="X9166">
        <v>20020201</v>
      </c>
      <c r="Y9166">
        <v>12</v>
      </c>
      <c r="Z9166" t="s">
        <v>1003</v>
      </c>
      <c r="AA9166" t="s">
        <v>5940</v>
      </c>
      <c r="AB9166" t="s">
        <v>5944</v>
      </c>
      <c r="AC9166">
        <v>1</v>
      </c>
      <c r="AE9166">
        <v>0</v>
      </c>
      <c r="AF9166" t="s">
        <v>1003</v>
      </c>
    </row>
    <row r="9167" spans="7:32" hidden="1" x14ac:dyDescent="0.25">
      <c r="G9167">
        <v>5</v>
      </c>
      <c r="H9167">
        <v>890001</v>
      </c>
      <c r="I9167" t="s">
        <v>5941</v>
      </c>
      <c r="J9167">
        <v>20070901</v>
      </c>
      <c r="K9167">
        <v>20071201</v>
      </c>
      <c r="M9167">
        <v>0</v>
      </c>
      <c r="N9167">
        <v>0</v>
      </c>
      <c r="O9167" t="s">
        <v>5945</v>
      </c>
      <c r="P9167" t="s">
        <v>5942</v>
      </c>
      <c r="Q9167" t="s">
        <v>5943</v>
      </c>
      <c r="R9167">
        <v>0</v>
      </c>
      <c r="S9167" t="s">
        <v>271</v>
      </c>
      <c r="U9167" t="s">
        <v>5939</v>
      </c>
      <c r="V9167">
        <v>1</v>
      </c>
      <c r="W9167">
        <v>1</v>
      </c>
      <c r="X9167">
        <v>20020201</v>
      </c>
      <c r="Y9167">
        <v>12</v>
      </c>
      <c r="Z9167" t="s">
        <v>1003</v>
      </c>
      <c r="AA9167" t="s">
        <v>5945</v>
      </c>
      <c r="AB9167" t="s">
        <v>5946</v>
      </c>
      <c r="AC9167">
        <v>1</v>
      </c>
      <c r="AE9167">
        <v>0</v>
      </c>
      <c r="AF9167" t="s">
        <v>1003</v>
      </c>
    </row>
    <row r="9168" spans="7:32" hidden="1" x14ac:dyDescent="0.25">
      <c r="G9168">
        <v>6</v>
      </c>
      <c r="H9168">
        <v>890001</v>
      </c>
      <c r="I9168" t="s">
        <v>5941</v>
      </c>
      <c r="J9168">
        <v>20071201</v>
      </c>
      <c r="K9168">
        <v>20120115</v>
      </c>
      <c r="M9168">
        <v>0</v>
      </c>
      <c r="N9168">
        <v>0</v>
      </c>
      <c r="O9168" t="s">
        <v>5947</v>
      </c>
      <c r="P9168" t="s">
        <v>5942</v>
      </c>
      <c r="Q9168" t="s">
        <v>5943</v>
      </c>
      <c r="R9168">
        <v>0</v>
      </c>
      <c r="S9168" t="s">
        <v>271</v>
      </c>
      <c r="U9168" t="s">
        <v>5939</v>
      </c>
      <c r="V9168">
        <v>1</v>
      </c>
      <c r="W9168">
        <v>1</v>
      </c>
      <c r="X9168">
        <v>20080201</v>
      </c>
      <c r="Y9168">
        <v>12</v>
      </c>
      <c r="Z9168" t="s">
        <v>271</v>
      </c>
      <c r="AA9168" t="s">
        <v>5947</v>
      </c>
      <c r="AB9168" t="s">
        <v>5946</v>
      </c>
      <c r="AC9168">
        <v>1</v>
      </c>
      <c r="AE9168">
        <v>0</v>
      </c>
      <c r="AF9168" t="s">
        <v>1003</v>
      </c>
    </row>
    <row r="9169" spans="7:32" hidden="1" x14ac:dyDescent="0.25">
      <c r="G9169">
        <v>7</v>
      </c>
      <c r="H9169">
        <v>890001</v>
      </c>
      <c r="I9169" t="s">
        <v>5941</v>
      </c>
      <c r="J9169">
        <v>20120115</v>
      </c>
      <c r="K9169">
        <v>20120917</v>
      </c>
      <c r="M9169">
        <v>0</v>
      </c>
      <c r="N9169">
        <v>0</v>
      </c>
      <c r="O9169" t="s">
        <v>5948</v>
      </c>
      <c r="P9169" t="s">
        <v>5942</v>
      </c>
      <c r="Q9169" t="s">
        <v>5943</v>
      </c>
      <c r="R9169">
        <v>0</v>
      </c>
      <c r="S9169" t="s">
        <v>271</v>
      </c>
      <c r="U9169" t="s">
        <v>5939</v>
      </c>
      <c r="V9169">
        <v>1</v>
      </c>
      <c r="W9169">
        <v>1</v>
      </c>
      <c r="X9169">
        <v>20080201</v>
      </c>
      <c r="Y9169">
        <v>12</v>
      </c>
      <c r="Z9169" t="s">
        <v>271</v>
      </c>
      <c r="AA9169" t="s">
        <v>5948</v>
      </c>
      <c r="AB9169" t="s">
        <v>5946</v>
      </c>
      <c r="AC9169">
        <v>1</v>
      </c>
      <c r="AE9169">
        <v>0</v>
      </c>
      <c r="AF9169" t="s">
        <v>1003</v>
      </c>
    </row>
    <row r="9170" spans="7:32" hidden="1" x14ac:dyDescent="0.25">
      <c r="G9170">
        <v>8</v>
      </c>
      <c r="H9170">
        <v>890001</v>
      </c>
      <c r="I9170" t="s">
        <v>5941</v>
      </c>
      <c r="J9170">
        <v>20120917</v>
      </c>
      <c r="K9170">
        <v>20140101</v>
      </c>
      <c r="M9170">
        <v>0</v>
      </c>
      <c r="N9170">
        <v>0</v>
      </c>
      <c r="O9170" t="s">
        <v>5948</v>
      </c>
      <c r="P9170" t="s">
        <v>5942</v>
      </c>
      <c r="Q9170" t="s">
        <v>5943</v>
      </c>
      <c r="R9170">
        <v>0</v>
      </c>
      <c r="S9170" t="s">
        <v>271</v>
      </c>
      <c r="U9170" t="s">
        <v>5939</v>
      </c>
      <c r="V9170">
        <v>1</v>
      </c>
      <c r="W9170">
        <v>1</v>
      </c>
      <c r="X9170">
        <v>20080201</v>
      </c>
      <c r="Y9170">
        <v>12</v>
      </c>
      <c r="Z9170" t="s">
        <v>271</v>
      </c>
      <c r="AA9170" t="s">
        <v>5948</v>
      </c>
      <c r="AB9170" t="s">
        <v>5946</v>
      </c>
      <c r="AC9170">
        <v>1</v>
      </c>
      <c r="AE9170">
        <v>0</v>
      </c>
      <c r="AF9170" t="s">
        <v>1003</v>
      </c>
    </row>
    <row r="9171" spans="7:32" hidden="1" x14ac:dyDescent="0.25">
      <c r="G9171">
        <v>9</v>
      </c>
      <c r="H9171">
        <v>890001</v>
      </c>
      <c r="I9171" t="s">
        <v>5949</v>
      </c>
      <c r="J9171">
        <v>20140101</v>
      </c>
      <c r="K9171">
        <v>20140201</v>
      </c>
      <c r="M9171">
        <v>0</v>
      </c>
      <c r="N9171">
        <v>0</v>
      </c>
      <c r="O9171" t="s">
        <v>5948</v>
      </c>
      <c r="P9171" t="s">
        <v>5950</v>
      </c>
      <c r="Q9171" t="s">
        <v>5943</v>
      </c>
      <c r="R9171">
        <v>0</v>
      </c>
      <c r="S9171" t="s">
        <v>271</v>
      </c>
      <c r="T9171" t="s">
        <v>5948</v>
      </c>
      <c r="U9171" t="s">
        <v>5951</v>
      </c>
      <c r="V9171">
        <v>0</v>
      </c>
      <c r="W9171">
        <v>1</v>
      </c>
      <c r="X9171">
        <v>20140121</v>
      </c>
      <c r="Y9171">
        <v>0</v>
      </c>
      <c r="Z9171" t="s">
        <v>1003</v>
      </c>
      <c r="AA9171" t="s">
        <v>5948</v>
      </c>
      <c r="AB9171" t="s">
        <v>5952</v>
      </c>
      <c r="AC9171">
        <v>1</v>
      </c>
      <c r="AE9171">
        <v>0</v>
      </c>
      <c r="AF9171" t="s">
        <v>271</v>
      </c>
    </row>
    <row r="9172" spans="7:32" x14ac:dyDescent="0.25">
      <c r="G9172">
        <v>10</v>
      </c>
      <c r="H9172">
        <v>890001</v>
      </c>
      <c r="I9172" t="s">
        <v>5949</v>
      </c>
      <c r="J9172">
        <v>20140201</v>
      </c>
      <c r="M9172">
        <v>0</v>
      </c>
      <c r="N9172">
        <v>0</v>
      </c>
      <c r="O9172" t="s">
        <v>5948</v>
      </c>
      <c r="P9172" t="s">
        <v>5950</v>
      </c>
      <c r="Q9172" t="s">
        <v>5943</v>
      </c>
      <c r="R9172">
        <v>0</v>
      </c>
      <c r="S9172" t="s">
        <v>271</v>
      </c>
      <c r="U9172" t="s">
        <v>5953</v>
      </c>
      <c r="V9172">
        <v>1</v>
      </c>
      <c r="W9172">
        <v>1</v>
      </c>
      <c r="X9172">
        <v>20140201</v>
      </c>
      <c r="Y9172">
        <v>12</v>
      </c>
      <c r="Z9172" t="s">
        <v>271</v>
      </c>
      <c r="AA9172" t="s">
        <v>5948</v>
      </c>
      <c r="AB9172" t="s">
        <v>5952</v>
      </c>
      <c r="AC9172">
        <v>1</v>
      </c>
      <c r="AE9172">
        <v>0</v>
      </c>
      <c r="AF9172" t="s">
        <v>271</v>
      </c>
    </row>
    <row r="9173" spans="7:32" hidden="1" x14ac:dyDescent="0.25">
      <c r="G9173">
        <v>2</v>
      </c>
      <c r="H9173">
        <v>890101</v>
      </c>
      <c r="I9173" t="s">
        <v>5954</v>
      </c>
      <c r="J9173">
        <v>19931201</v>
      </c>
      <c r="K9173">
        <v>19950201</v>
      </c>
      <c r="L9173" t="s">
        <v>5955</v>
      </c>
      <c r="M9173">
        <v>0</v>
      </c>
      <c r="N9173">
        <v>0</v>
      </c>
      <c r="O9173" t="s">
        <v>5956</v>
      </c>
      <c r="R9173">
        <v>0</v>
      </c>
      <c r="S9173" t="s">
        <v>271</v>
      </c>
      <c r="U9173" t="s">
        <v>5957</v>
      </c>
      <c r="V9173">
        <v>1</v>
      </c>
      <c r="W9173">
        <v>1</v>
      </c>
      <c r="X9173">
        <v>19940108</v>
      </c>
      <c r="Y9173">
        <v>3</v>
      </c>
      <c r="Z9173" t="s">
        <v>271</v>
      </c>
      <c r="AA9173" t="s">
        <v>5958</v>
      </c>
      <c r="AC9173">
        <v>1</v>
      </c>
      <c r="AD9173" t="s">
        <v>5959</v>
      </c>
      <c r="AE9173">
        <v>0</v>
      </c>
      <c r="AF9173" t="s">
        <v>271</v>
      </c>
    </row>
    <row r="9174" spans="7:32" hidden="1" x14ac:dyDescent="0.25">
      <c r="G9174">
        <v>3</v>
      </c>
      <c r="H9174">
        <v>890101</v>
      </c>
      <c r="I9174" t="s">
        <v>5960</v>
      </c>
      <c r="J9174">
        <v>19950201</v>
      </c>
      <c r="K9174">
        <v>19960101</v>
      </c>
      <c r="M9174">
        <v>0</v>
      </c>
      <c r="N9174">
        <v>0</v>
      </c>
      <c r="O9174" t="s">
        <v>5961</v>
      </c>
      <c r="R9174">
        <v>0</v>
      </c>
      <c r="S9174" t="s">
        <v>271</v>
      </c>
      <c r="AA9174" t="s">
        <v>5962</v>
      </c>
      <c r="AC9174">
        <v>1</v>
      </c>
      <c r="AD9174" t="s">
        <v>5963</v>
      </c>
      <c r="AE9174">
        <v>0</v>
      </c>
      <c r="AF9174" t="s">
        <v>271</v>
      </c>
    </row>
    <row r="9175" spans="7:32" hidden="1" x14ac:dyDescent="0.25">
      <c r="G9175">
        <v>4</v>
      </c>
      <c r="H9175">
        <v>890101</v>
      </c>
      <c r="I9175" t="s">
        <v>5964</v>
      </c>
      <c r="J9175">
        <v>19960101</v>
      </c>
      <c r="K9175">
        <v>19980501</v>
      </c>
      <c r="M9175">
        <v>0</v>
      </c>
      <c r="N9175">
        <v>0</v>
      </c>
      <c r="O9175" t="s">
        <v>5961</v>
      </c>
      <c r="R9175">
        <v>0</v>
      </c>
      <c r="S9175" t="s">
        <v>271</v>
      </c>
      <c r="AA9175" t="s">
        <v>5962</v>
      </c>
      <c r="AC9175">
        <v>1</v>
      </c>
      <c r="AD9175" t="s">
        <v>5963</v>
      </c>
      <c r="AE9175">
        <v>0</v>
      </c>
      <c r="AF9175" t="s">
        <v>271</v>
      </c>
    </row>
    <row r="9176" spans="7:32" hidden="1" x14ac:dyDescent="0.25">
      <c r="G9176">
        <v>5</v>
      </c>
      <c r="H9176">
        <v>890101</v>
      </c>
      <c r="I9176" t="s">
        <v>5965</v>
      </c>
      <c r="J9176">
        <v>19980501</v>
      </c>
      <c r="K9176">
        <v>20010301</v>
      </c>
      <c r="M9176">
        <v>0</v>
      </c>
      <c r="N9176">
        <v>0</v>
      </c>
      <c r="O9176" t="s">
        <v>5961</v>
      </c>
      <c r="R9176">
        <v>0</v>
      </c>
      <c r="S9176" t="s">
        <v>271</v>
      </c>
      <c r="AA9176" t="s">
        <v>5966</v>
      </c>
      <c r="AC9176">
        <v>1</v>
      </c>
      <c r="AD9176" t="s">
        <v>5963</v>
      </c>
      <c r="AE9176">
        <v>0</v>
      </c>
      <c r="AF9176" t="s">
        <v>271</v>
      </c>
    </row>
    <row r="9177" spans="7:32" hidden="1" x14ac:dyDescent="0.25">
      <c r="G9177">
        <v>6</v>
      </c>
      <c r="H9177">
        <v>890101</v>
      </c>
      <c r="I9177" t="s">
        <v>5965</v>
      </c>
      <c r="J9177">
        <v>20010301</v>
      </c>
      <c r="K9177">
        <v>20061201</v>
      </c>
      <c r="M9177">
        <v>0</v>
      </c>
      <c r="N9177">
        <v>0</v>
      </c>
      <c r="O9177" t="s">
        <v>5967</v>
      </c>
      <c r="R9177">
        <v>0</v>
      </c>
      <c r="S9177" t="s">
        <v>271</v>
      </c>
      <c r="AA9177" t="s">
        <v>5968</v>
      </c>
      <c r="AC9177">
        <v>1</v>
      </c>
      <c r="AD9177" t="s">
        <v>5679</v>
      </c>
      <c r="AE9177">
        <v>0</v>
      </c>
      <c r="AF9177" t="s">
        <v>271</v>
      </c>
    </row>
    <row r="9178" spans="7:32" hidden="1" x14ac:dyDescent="0.25">
      <c r="G9178">
        <v>1</v>
      </c>
      <c r="H9178">
        <v>890102</v>
      </c>
      <c r="I9178" t="s">
        <v>5969</v>
      </c>
      <c r="J9178">
        <v>19950201</v>
      </c>
      <c r="K9178">
        <v>19960101</v>
      </c>
      <c r="M9178">
        <v>0</v>
      </c>
      <c r="N9178">
        <v>0</v>
      </c>
      <c r="O9178" t="s">
        <v>5970</v>
      </c>
      <c r="R9178">
        <v>0</v>
      </c>
      <c r="S9178" t="s">
        <v>271</v>
      </c>
      <c r="AA9178" t="s">
        <v>5971</v>
      </c>
      <c r="AC9178">
        <v>1</v>
      </c>
      <c r="AD9178" t="s">
        <v>5959</v>
      </c>
      <c r="AE9178">
        <v>0</v>
      </c>
      <c r="AF9178" t="s">
        <v>271</v>
      </c>
    </row>
    <row r="9179" spans="7:32" hidden="1" x14ac:dyDescent="0.25">
      <c r="G9179">
        <v>2</v>
      </c>
      <c r="H9179">
        <v>890102</v>
      </c>
      <c r="I9179" t="s">
        <v>5969</v>
      </c>
      <c r="J9179">
        <v>19960101</v>
      </c>
      <c r="K9179">
        <v>19980801</v>
      </c>
      <c r="M9179">
        <v>0</v>
      </c>
      <c r="N9179">
        <v>0</v>
      </c>
      <c r="O9179" t="s">
        <v>5970</v>
      </c>
      <c r="R9179">
        <v>0</v>
      </c>
      <c r="S9179" t="s">
        <v>271</v>
      </c>
      <c r="AA9179" t="s">
        <v>5972</v>
      </c>
      <c r="AC9179">
        <v>1</v>
      </c>
      <c r="AD9179" t="s">
        <v>5959</v>
      </c>
      <c r="AE9179">
        <v>0</v>
      </c>
      <c r="AF9179" t="s">
        <v>271</v>
      </c>
    </row>
    <row r="9180" spans="7:32" hidden="1" x14ac:dyDescent="0.25">
      <c r="G9180">
        <v>3</v>
      </c>
      <c r="H9180">
        <v>890102</v>
      </c>
      <c r="I9180" t="s">
        <v>5973</v>
      </c>
      <c r="J9180">
        <v>19980801</v>
      </c>
      <c r="K9180">
        <v>20010301</v>
      </c>
      <c r="M9180">
        <v>0</v>
      </c>
      <c r="N9180">
        <v>0</v>
      </c>
      <c r="O9180" t="s">
        <v>5970</v>
      </c>
      <c r="R9180">
        <v>0</v>
      </c>
      <c r="S9180" t="s">
        <v>271</v>
      </c>
      <c r="AA9180" t="s">
        <v>5974</v>
      </c>
      <c r="AC9180">
        <v>1</v>
      </c>
      <c r="AD9180" t="s">
        <v>5959</v>
      </c>
      <c r="AE9180">
        <v>0</v>
      </c>
      <c r="AF9180" t="s">
        <v>271</v>
      </c>
    </row>
    <row r="9181" spans="7:32" hidden="1" x14ac:dyDescent="0.25">
      <c r="G9181">
        <v>4</v>
      </c>
      <c r="H9181">
        <v>890102</v>
      </c>
      <c r="I9181" t="s">
        <v>5973</v>
      </c>
      <c r="J9181">
        <v>20010301</v>
      </c>
      <c r="K9181">
        <v>20020301</v>
      </c>
      <c r="M9181">
        <v>0</v>
      </c>
      <c r="N9181">
        <v>0</v>
      </c>
      <c r="O9181" t="s">
        <v>5975</v>
      </c>
      <c r="R9181">
        <v>0</v>
      </c>
      <c r="S9181" t="s">
        <v>271</v>
      </c>
      <c r="AA9181" t="s">
        <v>5976</v>
      </c>
      <c r="AC9181">
        <v>1</v>
      </c>
      <c r="AD9181" t="s">
        <v>5977</v>
      </c>
      <c r="AE9181">
        <v>0</v>
      </c>
      <c r="AF9181" t="s">
        <v>271</v>
      </c>
    </row>
    <row r="9182" spans="7:32" hidden="1" x14ac:dyDescent="0.25">
      <c r="G9182">
        <v>1</v>
      </c>
      <c r="H9182">
        <v>890201</v>
      </c>
      <c r="I9182" t="s">
        <v>5978</v>
      </c>
      <c r="J9182">
        <v>19950201</v>
      </c>
      <c r="K9182">
        <v>19960101</v>
      </c>
      <c r="M9182">
        <v>0</v>
      </c>
      <c r="N9182">
        <v>0</v>
      </c>
      <c r="O9182" t="s">
        <v>5979</v>
      </c>
      <c r="R9182">
        <v>0</v>
      </c>
      <c r="S9182" t="s">
        <v>271</v>
      </c>
      <c r="U9182" t="s">
        <v>5980</v>
      </c>
      <c r="V9182">
        <v>1</v>
      </c>
      <c r="W9182">
        <v>1</v>
      </c>
      <c r="X9182">
        <v>19960308</v>
      </c>
      <c r="Y9182">
        <v>12</v>
      </c>
      <c r="Z9182" t="s">
        <v>1003</v>
      </c>
      <c r="AA9182" t="s">
        <v>5981</v>
      </c>
      <c r="AC9182">
        <v>1</v>
      </c>
      <c r="AE9182">
        <v>1</v>
      </c>
      <c r="AF9182" t="s">
        <v>271</v>
      </c>
    </row>
    <row r="9183" spans="7:32" hidden="1" x14ac:dyDescent="0.25">
      <c r="G9183">
        <v>2</v>
      </c>
      <c r="H9183">
        <v>890201</v>
      </c>
      <c r="I9183" t="s">
        <v>5978</v>
      </c>
      <c r="J9183">
        <v>19960101</v>
      </c>
      <c r="K9183">
        <v>19961101</v>
      </c>
      <c r="M9183">
        <v>0</v>
      </c>
      <c r="N9183">
        <v>0</v>
      </c>
      <c r="O9183" t="s">
        <v>5979</v>
      </c>
      <c r="R9183">
        <v>0</v>
      </c>
      <c r="S9183" t="s">
        <v>271</v>
      </c>
      <c r="U9183" t="s">
        <v>5980</v>
      </c>
      <c r="V9183">
        <v>1</v>
      </c>
      <c r="W9183">
        <v>1</v>
      </c>
      <c r="X9183">
        <v>19960308</v>
      </c>
      <c r="Y9183">
        <v>12</v>
      </c>
      <c r="Z9183" t="s">
        <v>1003</v>
      </c>
      <c r="AA9183" t="s">
        <v>5982</v>
      </c>
      <c r="AC9183">
        <v>1</v>
      </c>
      <c r="AE9183">
        <v>1</v>
      </c>
      <c r="AF9183" t="s">
        <v>271</v>
      </c>
    </row>
    <row r="9184" spans="7:32" hidden="1" x14ac:dyDescent="0.25">
      <c r="G9184">
        <v>3</v>
      </c>
      <c r="H9184">
        <v>890201</v>
      </c>
      <c r="I9184" t="s">
        <v>5978</v>
      </c>
      <c r="J9184">
        <v>19961101</v>
      </c>
      <c r="K9184">
        <v>19980501</v>
      </c>
      <c r="M9184">
        <v>0</v>
      </c>
      <c r="N9184">
        <v>0</v>
      </c>
      <c r="O9184" t="s">
        <v>5979</v>
      </c>
      <c r="R9184">
        <v>0</v>
      </c>
      <c r="S9184" t="s">
        <v>271</v>
      </c>
      <c r="U9184" t="s">
        <v>5983</v>
      </c>
      <c r="V9184">
        <v>1</v>
      </c>
      <c r="W9184">
        <v>1</v>
      </c>
      <c r="X9184">
        <v>19970122</v>
      </c>
      <c r="Y9184">
        <v>12</v>
      </c>
      <c r="Z9184" t="s">
        <v>1003</v>
      </c>
      <c r="AA9184" t="s">
        <v>5982</v>
      </c>
      <c r="AC9184">
        <v>1</v>
      </c>
      <c r="AE9184">
        <v>1</v>
      </c>
      <c r="AF9184" t="s">
        <v>271</v>
      </c>
    </row>
    <row r="9185" spans="7:32" hidden="1" x14ac:dyDescent="0.25">
      <c r="G9185">
        <v>4</v>
      </c>
      <c r="H9185">
        <v>890201</v>
      </c>
      <c r="I9185" t="s">
        <v>5978</v>
      </c>
      <c r="J9185">
        <v>19980501</v>
      </c>
      <c r="K9185">
        <v>20010401</v>
      </c>
      <c r="M9185">
        <v>0</v>
      </c>
      <c r="N9185">
        <v>0</v>
      </c>
      <c r="O9185" t="s">
        <v>5979</v>
      </c>
      <c r="R9185">
        <v>0</v>
      </c>
      <c r="S9185" t="s">
        <v>271</v>
      </c>
      <c r="U9185" t="s">
        <v>5983</v>
      </c>
      <c r="V9185">
        <v>1</v>
      </c>
      <c r="W9185">
        <v>1</v>
      </c>
      <c r="X9185">
        <v>19970122</v>
      </c>
      <c r="Y9185">
        <v>12</v>
      </c>
      <c r="Z9185" t="s">
        <v>1003</v>
      </c>
      <c r="AA9185" t="s">
        <v>5984</v>
      </c>
      <c r="AC9185">
        <v>1</v>
      </c>
      <c r="AE9185">
        <v>1</v>
      </c>
      <c r="AF9185" t="s">
        <v>1003</v>
      </c>
    </row>
    <row r="9186" spans="7:32" hidden="1" x14ac:dyDescent="0.25">
      <c r="G9186">
        <v>5</v>
      </c>
      <c r="H9186">
        <v>890201</v>
      </c>
      <c r="I9186" t="s">
        <v>5978</v>
      </c>
      <c r="J9186">
        <v>20010401</v>
      </c>
      <c r="K9186">
        <v>20020601</v>
      </c>
      <c r="M9186">
        <v>0</v>
      </c>
      <c r="N9186">
        <v>0</v>
      </c>
      <c r="O9186" t="s">
        <v>5985</v>
      </c>
      <c r="R9186">
        <v>0</v>
      </c>
      <c r="S9186" t="s">
        <v>271</v>
      </c>
      <c r="U9186" t="s">
        <v>5983</v>
      </c>
      <c r="V9186">
        <v>1</v>
      </c>
      <c r="W9186">
        <v>1</v>
      </c>
      <c r="X9186">
        <v>19970122</v>
      </c>
      <c r="Y9186">
        <v>12</v>
      </c>
      <c r="Z9186" t="s">
        <v>1003</v>
      </c>
      <c r="AA9186" t="s">
        <v>5986</v>
      </c>
      <c r="AC9186">
        <v>1</v>
      </c>
      <c r="AE9186">
        <v>1</v>
      </c>
      <c r="AF9186" t="s">
        <v>1003</v>
      </c>
    </row>
    <row r="9187" spans="7:32" hidden="1" x14ac:dyDescent="0.25">
      <c r="G9187">
        <v>6</v>
      </c>
      <c r="H9187">
        <v>890201</v>
      </c>
      <c r="I9187" t="s">
        <v>5978</v>
      </c>
      <c r="J9187">
        <v>20020601</v>
      </c>
      <c r="K9187">
        <v>20020901</v>
      </c>
      <c r="M9187">
        <v>0</v>
      </c>
      <c r="N9187">
        <v>0</v>
      </c>
      <c r="O9187" t="s">
        <v>5987</v>
      </c>
      <c r="R9187">
        <v>0</v>
      </c>
      <c r="S9187" t="s">
        <v>271</v>
      </c>
      <c r="U9187" t="s">
        <v>5988</v>
      </c>
      <c r="V9187">
        <v>1</v>
      </c>
      <c r="W9187">
        <v>1</v>
      </c>
      <c r="X9187">
        <v>20020601</v>
      </c>
      <c r="Y9187">
        <v>0</v>
      </c>
      <c r="Z9187" t="s">
        <v>1003</v>
      </c>
      <c r="AA9187" t="s">
        <v>5986</v>
      </c>
      <c r="AC9187">
        <v>1</v>
      </c>
      <c r="AE9187">
        <v>1</v>
      </c>
      <c r="AF9187" t="s">
        <v>1003</v>
      </c>
    </row>
    <row r="9188" spans="7:32" hidden="1" x14ac:dyDescent="0.25">
      <c r="G9188">
        <v>7</v>
      </c>
      <c r="H9188">
        <v>890201</v>
      </c>
      <c r="I9188" t="s">
        <v>5978</v>
      </c>
      <c r="J9188">
        <v>20020901</v>
      </c>
      <c r="K9188">
        <v>20021201</v>
      </c>
      <c r="M9188">
        <v>0</v>
      </c>
      <c r="N9188">
        <v>0</v>
      </c>
      <c r="O9188" t="s">
        <v>5987</v>
      </c>
      <c r="R9188">
        <v>0</v>
      </c>
      <c r="S9188" t="s">
        <v>271</v>
      </c>
      <c r="T9188" t="s">
        <v>5989</v>
      </c>
      <c r="U9188" t="s">
        <v>5990</v>
      </c>
      <c r="V9188">
        <v>0</v>
      </c>
      <c r="W9188">
        <v>1</v>
      </c>
      <c r="X9188">
        <v>20020901</v>
      </c>
      <c r="Y9188">
        <v>0</v>
      </c>
      <c r="Z9188" t="s">
        <v>1003</v>
      </c>
      <c r="AA9188" t="s">
        <v>5986</v>
      </c>
      <c r="AC9188">
        <v>1</v>
      </c>
      <c r="AE9188">
        <v>1</v>
      </c>
      <c r="AF9188" t="s">
        <v>1003</v>
      </c>
    </row>
    <row r="9189" spans="7:32" hidden="1" x14ac:dyDescent="0.25">
      <c r="G9189">
        <v>8</v>
      </c>
      <c r="H9189">
        <v>890201</v>
      </c>
      <c r="I9189" t="s">
        <v>5978</v>
      </c>
      <c r="J9189">
        <v>20021201</v>
      </c>
      <c r="K9189">
        <v>20030901</v>
      </c>
      <c r="M9189">
        <v>0</v>
      </c>
      <c r="N9189">
        <v>0</v>
      </c>
      <c r="O9189" t="s">
        <v>5987</v>
      </c>
      <c r="R9189">
        <v>0</v>
      </c>
      <c r="S9189" t="s">
        <v>271</v>
      </c>
      <c r="U9189" t="s">
        <v>5991</v>
      </c>
      <c r="V9189">
        <v>1</v>
      </c>
      <c r="W9189">
        <v>1</v>
      </c>
      <c r="X9189">
        <v>20030201</v>
      </c>
      <c r="Y9189">
        <v>12</v>
      </c>
      <c r="Z9189" t="s">
        <v>1003</v>
      </c>
      <c r="AA9189" t="s">
        <v>5986</v>
      </c>
      <c r="AC9189">
        <v>1</v>
      </c>
      <c r="AE9189">
        <v>1</v>
      </c>
      <c r="AF9189" t="s">
        <v>1003</v>
      </c>
    </row>
    <row r="9190" spans="7:32" hidden="1" x14ac:dyDescent="0.25">
      <c r="G9190">
        <v>9</v>
      </c>
      <c r="H9190">
        <v>890201</v>
      </c>
      <c r="I9190" t="s">
        <v>5978</v>
      </c>
      <c r="J9190">
        <v>20030901</v>
      </c>
      <c r="K9190">
        <v>20031201</v>
      </c>
      <c r="M9190">
        <v>0</v>
      </c>
      <c r="N9190">
        <v>0</v>
      </c>
      <c r="O9190" t="s">
        <v>5987</v>
      </c>
      <c r="R9190">
        <v>0</v>
      </c>
      <c r="S9190" t="s">
        <v>271</v>
      </c>
      <c r="U9190" t="s">
        <v>5992</v>
      </c>
      <c r="V9190">
        <v>1</v>
      </c>
      <c r="W9190">
        <v>1</v>
      </c>
      <c r="X9190">
        <v>20030901</v>
      </c>
      <c r="Y9190">
        <v>12</v>
      </c>
      <c r="Z9190" t="s">
        <v>271</v>
      </c>
      <c r="AA9190" t="s">
        <v>5986</v>
      </c>
      <c r="AC9190">
        <v>1</v>
      </c>
      <c r="AE9190">
        <v>1</v>
      </c>
      <c r="AF9190" t="s">
        <v>1003</v>
      </c>
    </row>
    <row r="9191" spans="7:32" hidden="1" x14ac:dyDescent="0.25">
      <c r="G9191">
        <v>10</v>
      </c>
      <c r="H9191">
        <v>890201</v>
      </c>
      <c r="I9191" t="s">
        <v>5978</v>
      </c>
      <c r="J9191">
        <v>20031201</v>
      </c>
      <c r="K9191">
        <v>20060901</v>
      </c>
      <c r="M9191">
        <v>0</v>
      </c>
      <c r="N9191">
        <v>0</v>
      </c>
      <c r="O9191" t="s">
        <v>5987</v>
      </c>
      <c r="R9191">
        <v>0</v>
      </c>
      <c r="S9191" t="s">
        <v>271</v>
      </c>
      <c r="U9191" t="s">
        <v>5991</v>
      </c>
      <c r="V9191">
        <v>1</v>
      </c>
      <c r="W9191">
        <v>1</v>
      </c>
      <c r="X9191">
        <v>20040201</v>
      </c>
      <c r="Y9191">
        <v>12</v>
      </c>
      <c r="Z9191" t="s">
        <v>1003</v>
      </c>
      <c r="AA9191" t="s">
        <v>5986</v>
      </c>
      <c r="AC9191">
        <v>1</v>
      </c>
      <c r="AE9191">
        <v>1</v>
      </c>
      <c r="AF9191" t="s">
        <v>1003</v>
      </c>
    </row>
    <row r="9192" spans="7:32" hidden="1" x14ac:dyDescent="0.25">
      <c r="G9192">
        <v>11</v>
      </c>
      <c r="H9192">
        <v>890201</v>
      </c>
      <c r="I9192" t="s">
        <v>5978</v>
      </c>
      <c r="J9192">
        <v>20060901</v>
      </c>
      <c r="K9192">
        <v>20061201</v>
      </c>
      <c r="M9192">
        <v>0</v>
      </c>
      <c r="N9192">
        <v>0</v>
      </c>
      <c r="O9192" t="s">
        <v>5987</v>
      </c>
      <c r="R9192">
        <v>0</v>
      </c>
      <c r="S9192" t="s">
        <v>271</v>
      </c>
      <c r="U9192" t="s">
        <v>5993</v>
      </c>
      <c r="V9192">
        <v>1</v>
      </c>
      <c r="W9192">
        <v>1</v>
      </c>
      <c r="X9192">
        <v>20060904</v>
      </c>
      <c r="Y9192">
        <v>0</v>
      </c>
      <c r="Z9192" t="s">
        <v>1003</v>
      </c>
      <c r="AA9192" t="s">
        <v>5986</v>
      </c>
      <c r="AC9192">
        <v>1</v>
      </c>
      <c r="AE9192">
        <v>1</v>
      </c>
      <c r="AF9192" t="s">
        <v>1003</v>
      </c>
    </row>
    <row r="9193" spans="7:32" hidden="1" x14ac:dyDescent="0.25">
      <c r="G9193">
        <v>12</v>
      </c>
      <c r="H9193">
        <v>890201</v>
      </c>
      <c r="I9193" t="s">
        <v>5978</v>
      </c>
      <c r="J9193">
        <v>20061201</v>
      </c>
      <c r="K9193">
        <v>20090901</v>
      </c>
      <c r="M9193">
        <v>0</v>
      </c>
      <c r="N9193">
        <v>0</v>
      </c>
      <c r="O9193" t="s">
        <v>5987</v>
      </c>
      <c r="R9193">
        <v>0</v>
      </c>
      <c r="S9193" t="s">
        <v>271</v>
      </c>
      <c r="U9193" t="s">
        <v>5994</v>
      </c>
      <c r="V9193">
        <v>1</v>
      </c>
      <c r="W9193">
        <v>1</v>
      </c>
      <c r="X9193">
        <v>20070201</v>
      </c>
      <c r="Y9193">
        <v>12</v>
      </c>
      <c r="Z9193" t="s">
        <v>1003</v>
      </c>
      <c r="AA9193" t="s">
        <v>5986</v>
      </c>
      <c r="AC9193">
        <v>1</v>
      </c>
      <c r="AE9193">
        <v>1</v>
      </c>
      <c r="AF9193" t="s">
        <v>1003</v>
      </c>
    </row>
    <row r="9194" spans="7:32" hidden="1" x14ac:dyDescent="0.25">
      <c r="G9194">
        <v>13</v>
      </c>
      <c r="H9194">
        <v>890201</v>
      </c>
      <c r="I9194" t="s">
        <v>5978</v>
      </c>
      <c r="J9194">
        <v>20090901</v>
      </c>
      <c r="K9194">
        <v>20091201</v>
      </c>
      <c r="M9194">
        <v>0</v>
      </c>
      <c r="N9194">
        <v>0</v>
      </c>
      <c r="O9194" t="s">
        <v>5987</v>
      </c>
      <c r="R9194">
        <v>0</v>
      </c>
      <c r="S9194" t="s">
        <v>271</v>
      </c>
      <c r="T9194" t="s">
        <v>5987</v>
      </c>
      <c r="U9194" t="s">
        <v>5995</v>
      </c>
      <c r="V9194">
        <v>0</v>
      </c>
      <c r="W9194">
        <v>1</v>
      </c>
      <c r="X9194">
        <v>20090914</v>
      </c>
      <c r="Y9194">
        <v>0</v>
      </c>
      <c r="Z9194" t="s">
        <v>1003</v>
      </c>
      <c r="AA9194" t="s">
        <v>5986</v>
      </c>
      <c r="AC9194">
        <v>1</v>
      </c>
      <c r="AE9194">
        <v>1</v>
      </c>
      <c r="AF9194" t="s">
        <v>1003</v>
      </c>
    </row>
    <row r="9195" spans="7:32" hidden="1" x14ac:dyDescent="0.25">
      <c r="G9195">
        <v>14</v>
      </c>
      <c r="H9195">
        <v>890201</v>
      </c>
      <c r="I9195" t="s">
        <v>5978</v>
      </c>
      <c r="J9195">
        <v>20091201</v>
      </c>
      <c r="K9195">
        <v>20100301</v>
      </c>
      <c r="M9195">
        <v>0</v>
      </c>
      <c r="N9195">
        <v>0</v>
      </c>
      <c r="O9195" t="s">
        <v>5987</v>
      </c>
      <c r="R9195">
        <v>0</v>
      </c>
      <c r="S9195" t="s">
        <v>271</v>
      </c>
      <c r="U9195" t="s">
        <v>5994</v>
      </c>
      <c r="V9195">
        <v>1</v>
      </c>
      <c r="W9195">
        <v>1</v>
      </c>
      <c r="X9195">
        <v>20100201</v>
      </c>
      <c r="Y9195">
        <v>12</v>
      </c>
      <c r="Z9195" t="s">
        <v>1003</v>
      </c>
      <c r="AA9195" t="s">
        <v>5986</v>
      </c>
      <c r="AC9195">
        <v>1</v>
      </c>
      <c r="AE9195">
        <v>1</v>
      </c>
      <c r="AF9195" t="s">
        <v>1003</v>
      </c>
    </row>
    <row r="9196" spans="7:32" hidden="1" x14ac:dyDescent="0.25">
      <c r="G9196">
        <v>15</v>
      </c>
      <c r="H9196">
        <v>890201</v>
      </c>
      <c r="I9196" t="s">
        <v>5996</v>
      </c>
      <c r="J9196">
        <v>20100301</v>
      </c>
      <c r="K9196">
        <v>20120115</v>
      </c>
      <c r="M9196">
        <v>0</v>
      </c>
      <c r="N9196">
        <v>0</v>
      </c>
      <c r="O9196" t="s">
        <v>5997</v>
      </c>
      <c r="R9196">
        <v>0</v>
      </c>
      <c r="S9196" t="s">
        <v>271</v>
      </c>
      <c r="U9196" t="s">
        <v>5994</v>
      </c>
      <c r="V9196">
        <v>1</v>
      </c>
      <c r="W9196">
        <v>1</v>
      </c>
      <c r="X9196">
        <v>20100201</v>
      </c>
      <c r="Y9196">
        <v>12</v>
      </c>
      <c r="Z9196" t="s">
        <v>1003</v>
      </c>
      <c r="AA9196" t="s">
        <v>5986</v>
      </c>
      <c r="AC9196">
        <v>1</v>
      </c>
      <c r="AE9196">
        <v>1</v>
      </c>
      <c r="AF9196" t="s">
        <v>1003</v>
      </c>
    </row>
    <row r="9197" spans="7:32" hidden="1" x14ac:dyDescent="0.25">
      <c r="G9197">
        <v>16</v>
      </c>
      <c r="H9197">
        <v>890201</v>
      </c>
      <c r="I9197" t="s">
        <v>5996</v>
      </c>
      <c r="J9197">
        <v>20120115</v>
      </c>
      <c r="K9197">
        <v>20120903</v>
      </c>
      <c r="M9197">
        <v>0</v>
      </c>
      <c r="N9197">
        <v>0</v>
      </c>
      <c r="O9197" t="s">
        <v>5998</v>
      </c>
      <c r="R9197">
        <v>0</v>
      </c>
      <c r="S9197" t="s">
        <v>271</v>
      </c>
      <c r="U9197" t="s">
        <v>5994</v>
      </c>
      <c r="V9197">
        <v>1</v>
      </c>
      <c r="W9197">
        <v>1</v>
      </c>
      <c r="X9197">
        <v>20100201</v>
      </c>
      <c r="Y9197">
        <v>12</v>
      </c>
      <c r="Z9197" t="s">
        <v>1003</v>
      </c>
      <c r="AA9197" t="s">
        <v>5999</v>
      </c>
      <c r="AC9197">
        <v>1</v>
      </c>
      <c r="AE9197">
        <v>1</v>
      </c>
      <c r="AF9197" t="s">
        <v>1003</v>
      </c>
    </row>
    <row r="9198" spans="7:32" hidden="1" x14ac:dyDescent="0.25">
      <c r="G9198">
        <v>17</v>
      </c>
      <c r="H9198">
        <v>890201</v>
      </c>
      <c r="I9198" t="s">
        <v>5996</v>
      </c>
      <c r="J9198">
        <v>20120903</v>
      </c>
      <c r="K9198">
        <v>20130301</v>
      </c>
      <c r="M9198">
        <v>0</v>
      </c>
      <c r="N9198">
        <v>0</v>
      </c>
      <c r="O9198" t="s">
        <v>5998</v>
      </c>
      <c r="R9198">
        <v>0</v>
      </c>
      <c r="S9198" t="s">
        <v>271</v>
      </c>
      <c r="U9198" t="s">
        <v>5994</v>
      </c>
      <c r="V9198">
        <v>1</v>
      </c>
      <c r="W9198">
        <v>1</v>
      </c>
      <c r="X9198">
        <v>20100201</v>
      </c>
      <c r="Y9198">
        <v>12</v>
      </c>
      <c r="Z9198" t="s">
        <v>1003</v>
      </c>
      <c r="AA9198" t="s">
        <v>6000</v>
      </c>
      <c r="AC9198">
        <v>1</v>
      </c>
      <c r="AE9198">
        <v>1</v>
      </c>
      <c r="AF9198" t="s">
        <v>271</v>
      </c>
    </row>
    <row r="9199" spans="7:32" hidden="1" x14ac:dyDescent="0.25">
      <c r="G9199">
        <v>18</v>
      </c>
      <c r="H9199">
        <v>890201</v>
      </c>
      <c r="I9199" t="s">
        <v>5996</v>
      </c>
      <c r="J9199">
        <v>20130301</v>
      </c>
      <c r="K9199">
        <v>20130401</v>
      </c>
      <c r="M9199">
        <v>0</v>
      </c>
      <c r="N9199">
        <v>0</v>
      </c>
      <c r="O9199" t="s">
        <v>5998</v>
      </c>
      <c r="R9199">
        <v>0</v>
      </c>
      <c r="S9199" t="s">
        <v>271</v>
      </c>
      <c r="U9199" t="s">
        <v>5994</v>
      </c>
      <c r="V9199">
        <v>1</v>
      </c>
      <c r="W9199">
        <v>1</v>
      </c>
      <c r="X9199">
        <v>20100201</v>
      </c>
      <c r="Y9199">
        <v>12</v>
      </c>
      <c r="Z9199" t="s">
        <v>271</v>
      </c>
      <c r="AA9199" t="s">
        <v>6000</v>
      </c>
      <c r="AC9199">
        <v>1</v>
      </c>
      <c r="AE9199">
        <v>1</v>
      </c>
      <c r="AF9199" t="s">
        <v>271</v>
      </c>
    </row>
    <row r="9200" spans="7:32" hidden="1" x14ac:dyDescent="0.25">
      <c r="G9200">
        <v>19</v>
      </c>
      <c r="H9200">
        <v>890201</v>
      </c>
      <c r="I9200" t="s">
        <v>5996</v>
      </c>
      <c r="J9200">
        <v>20130401</v>
      </c>
      <c r="K9200">
        <v>20130601</v>
      </c>
      <c r="M9200">
        <v>0</v>
      </c>
      <c r="N9200">
        <v>0</v>
      </c>
      <c r="O9200" t="s">
        <v>5998</v>
      </c>
      <c r="R9200">
        <v>0</v>
      </c>
      <c r="S9200" t="s">
        <v>271</v>
      </c>
      <c r="T9200" t="s">
        <v>6001</v>
      </c>
      <c r="U9200" t="s">
        <v>5995</v>
      </c>
      <c r="V9200">
        <v>0</v>
      </c>
      <c r="W9200">
        <v>1</v>
      </c>
      <c r="X9200">
        <v>20130405</v>
      </c>
      <c r="Y9200">
        <v>0</v>
      </c>
      <c r="Z9200" t="s">
        <v>1003</v>
      </c>
      <c r="AA9200" t="s">
        <v>6000</v>
      </c>
      <c r="AC9200">
        <v>1</v>
      </c>
      <c r="AE9200">
        <v>1</v>
      </c>
      <c r="AF9200" t="s">
        <v>271</v>
      </c>
    </row>
    <row r="9201" spans="7:32" hidden="1" x14ac:dyDescent="0.25">
      <c r="G9201">
        <v>20</v>
      </c>
      <c r="H9201">
        <v>890201</v>
      </c>
      <c r="I9201" t="s">
        <v>5996</v>
      </c>
      <c r="J9201">
        <v>20130601</v>
      </c>
      <c r="K9201">
        <v>20140106</v>
      </c>
      <c r="M9201">
        <v>0</v>
      </c>
      <c r="N9201">
        <v>0</v>
      </c>
      <c r="O9201" t="s">
        <v>5998</v>
      </c>
      <c r="R9201">
        <v>0</v>
      </c>
      <c r="S9201" t="s">
        <v>271</v>
      </c>
      <c r="U9201" t="s">
        <v>5994</v>
      </c>
      <c r="V9201">
        <v>1</v>
      </c>
      <c r="W9201">
        <v>1</v>
      </c>
      <c r="X9201">
        <v>20140201</v>
      </c>
      <c r="Y9201">
        <v>12</v>
      </c>
      <c r="Z9201" t="s">
        <v>271</v>
      </c>
      <c r="AA9201" t="s">
        <v>6000</v>
      </c>
      <c r="AC9201">
        <v>1</v>
      </c>
      <c r="AE9201">
        <v>1</v>
      </c>
      <c r="AF9201" t="s">
        <v>271</v>
      </c>
    </row>
    <row r="9202" spans="7:32" hidden="1" x14ac:dyDescent="0.25">
      <c r="G9202">
        <v>21</v>
      </c>
      <c r="H9202">
        <v>890201</v>
      </c>
      <c r="I9202" t="s">
        <v>6002</v>
      </c>
      <c r="J9202">
        <v>20140106</v>
      </c>
      <c r="K9202">
        <v>20151001</v>
      </c>
      <c r="M9202">
        <v>0</v>
      </c>
      <c r="N9202">
        <v>0</v>
      </c>
      <c r="O9202" t="s">
        <v>5998</v>
      </c>
      <c r="R9202">
        <v>0</v>
      </c>
      <c r="S9202" t="s">
        <v>271</v>
      </c>
      <c r="U9202" t="s">
        <v>5994</v>
      </c>
      <c r="V9202">
        <v>1</v>
      </c>
      <c r="W9202">
        <v>1</v>
      </c>
      <c r="X9202">
        <v>20140201</v>
      </c>
      <c r="Y9202">
        <v>12</v>
      </c>
      <c r="Z9202" t="s">
        <v>271</v>
      </c>
      <c r="AA9202" t="s">
        <v>6003</v>
      </c>
      <c r="AC9202">
        <v>1</v>
      </c>
      <c r="AE9202">
        <v>1</v>
      </c>
      <c r="AF9202" t="s">
        <v>271</v>
      </c>
    </row>
    <row r="9203" spans="7:32" hidden="1" x14ac:dyDescent="0.25">
      <c r="G9203">
        <v>22</v>
      </c>
      <c r="H9203">
        <v>890201</v>
      </c>
      <c r="I9203" t="s">
        <v>6002</v>
      </c>
      <c r="J9203">
        <v>20151001</v>
      </c>
      <c r="K9203">
        <v>20151201</v>
      </c>
      <c r="M9203">
        <v>0</v>
      </c>
      <c r="N9203">
        <v>0</v>
      </c>
      <c r="O9203" t="s">
        <v>6004</v>
      </c>
      <c r="R9203">
        <v>0</v>
      </c>
      <c r="S9203" t="s">
        <v>271</v>
      </c>
      <c r="U9203" t="s">
        <v>5994</v>
      </c>
      <c r="V9203">
        <v>1</v>
      </c>
      <c r="W9203">
        <v>1</v>
      </c>
      <c r="X9203">
        <v>20140201</v>
      </c>
      <c r="Y9203">
        <v>12</v>
      </c>
      <c r="Z9203" t="s">
        <v>271</v>
      </c>
      <c r="AA9203" t="s">
        <v>6005</v>
      </c>
      <c r="AC9203">
        <v>1</v>
      </c>
      <c r="AE9203">
        <v>1</v>
      </c>
      <c r="AF9203" t="s">
        <v>271</v>
      </c>
    </row>
    <row r="9204" spans="7:32" hidden="1" x14ac:dyDescent="0.25">
      <c r="G9204">
        <v>23</v>
      </c>
      <c r="H9204">
        <v>890201</v>
      </c>
      <c r="I9204" t="s">
        <v>6002</v>
      </c>
      <c r="J9204">
        <v>20151201</v>
      </c>
      <c r="K9204">
        <v>20160201</v>
      </c>
      <c r="M9204">
        <v>0</v>
      </c>
      <c r="N9204">
        <v>0</v>
      </c>
      <c r="O9204" t="s">
        <v>6004</v>
      </c>
      <c r="R9204">
        <v>0</v>
      </c>
      <c r="S9204" t="s">
        <v>271</v>
      </c>
      <c r="T9204" t="s">
        <v>5998</v>
      </c>
      <c r="U9204" t="s">
        <v>5995</v>
      </c>
      <c r="V9204">
        <v>0</v>
      </c>
      <c r="W9204">
        <v>1</v>
      </c>
      <c r="X9204">
        <v>20151201</v>
      </c>
      <c r="Y9204">
        <v>0</v>
      </c>
      <c r="Z9204" t="s">
        <v>1003</v>
      </c>
      <c r="AA9204" t="s">
        <v>6005</v>
      </c>
      <c r="AC9204">
        <v>1</v>
      </c>
      <c r="AE9204">
        <v>1</v>
      </c>
      <c r="AF9204" t="s">
        <v>271</v>
      </c>
    </row>
    <row r="9205" spans="7:32" hidden="1" x14ac:dyDescent="0.25">
      <c r="G9205">
        <v>24</v>
      </c>
      <c r="H9205">
        <v>890201</v>
      </c>
      <c r="I9205" t="s">
        <v>6002</v>
      </c>
      <c r="J9205">
        <v>20160201</v>
      </c>
      <c r="K9205">
        <v>20160301</v>
      </c>
      <c r="M9205">
        <v>0</v>
      </c>
      <c r="N9205">
        <v>0</v>
      </c>
      <c r="O9205" t="s">
        <v>6004</v>
      </c>
      <c r="R9205">
        <v>0</v>
      </c>
      <c r="S9205" t="s">
        <v>271</v>
      </c>
      <c r="U9205" t="s">
        <v>5994</v>
      </c>
      <c r="V9205">
        <v>1</v>
      </c>
      <c r="W9205">
        <v>1</v>
      </c>
      <c r="X9205">
        <v>20160201</v>
      </c>
      <c r="Y9205">
        <v>12</v>
      </c>
      <c r="Z9205" t="s">
        <v>271</v>
      </c>
      <c r="AA9205" t="s">
        <v>6005</v>
      </c>
      <c r="AC9205">
        <v>1</v>
      </c>
      <c r="AE9205">
        <v>1</v>
      </c>
      <c r="AF9205" t="s">
        <v>271</v>
      </c>
    </row>
    <row r="9206" spans="7:32" hidden="1" x14ac:dyDescent="0.25">
      <c r="G9206">
        <v>25</v>
      </c>
      <c r="H9206">
        <v>890201</v>
      </c>
      <c r="I9206" t="s">
        <v>6002</v>
      </c>
      <c r="J9206">
        <v>20160301</v>
      </c>
      <c r="K9206">
        <v>20160601</v>
      </c>
      <c r="M9206">
        <v>0</v>
      </c>
      <c r="N9206">
        <v>0</v>
      </c>
      <c r="O9206" t="s">
        <v>6004</v>
      </c>
      <c r="R9206">
        <v>0</v>
      </c>
      <c r="S9206" t="s">
        <v>271</v>
      </c>
      <c r="T9206" t="s">
        <v>5998</v>
      </c>
      <c r="U9206" t="s">
        <v>5995</v>
      </c>
      <c r="V9206">
        <v>0</v>
      </c>
      <c r="W9206">
        <v>1</v>
      </c>
      <c r="X9206">
        <v>20160301</v>
      </c>
      <c r="Y9206">
        <v>0</v>
      </c>
      <c r="Z9206" t="s">
        <v>1003</v>
      </c>
      <c r="AA9206" t="s">
        <v>6887</v>
      </c>
      <c r="AC9206">
        <v>1</v>
      </c>
      <c r="AE9206">
        <v>1</v>
      </c>
      <c r="AF9206" t="s">
        <v>271</v>
      </c>
    </row>
    <row r="9207" spans="7:32" hidden="1" x14ac:dyDescent="0.25">
      <c r="G9207">
        <v>26</v>
      </c>
      <c r="H9207">
        <v>890201</v>
      </c>
      <c r="I9207" t="s">
        <v>6002</v>
      </c>
      <c r="J9207">
        <v>20160601</v>
      </c>
      <c r="K9207">
        <v>20160901</v>
      </c>
      <c r="M9207">
        <v>0</v>
      </c>
      <c r="N9207">
        <v>0</v>
      </c>
      <c r="O9207" t="s">
        <v>6004</v>
      </c>
      <c r="P9207" t="s">
        <v>6888</v>
      </c>
      <c r="Q9207" t="s">
        <v>6889</v>
      </c>
      <c r="R9207">
        <v>0</v>
      </c>
      <c r="S9207" t="s">
        <v>271</v>
      </c>
      <c r="U9207" t="s">
        <v>6890</v>
      </c>
      <c r="V9207">
        <v>1</v>
      </c>
      <c r="W9207">
        <v>1</v>
      </c>
      <c r="X9207">
        <v>20160601</v>
      </c>
      <c r="Y9207">
        <v>0</v>
      </c>
      <c r="Z9207" t="s">
        <v>271</v>
      </c>
      <c r="AA9207" t="s">
        <v>6887</v>
      </c>
      <c r="AC9207">
        <v>1</v>
      </c>
      <c r="AE9207">
        <v>1</v>
      </c>
      <c r="AF9207" t="s">
        <v>271</v>
      </c>
    </row>
    <row r="9208" spans="7:32" hidden="1" x14ac:dyDescent="0.25">
      <c r="G9208">
        <v>27</v>
      </c>
      <c r="H9208">
        <v>890201</v>
      </c>
      <c r="I9208" t="s">
        <v>6002</v>
      </c>
      <c r="J9208">
        <v>20160901</v>
      </c>
      <c r="K9208">
        <v>20161201</v>
      </c>
      <c r="M9208">
        <v>0</v>
      </c>
      <c r="N9208">
        <v>0</v>
      </c>
      <c r="O9208" t="s">
        <v>6004</v>
      </c>
      <c r="P9208" t="s">
        <v>6888</v>
      </c>
      <c r="Q9208" t="s">
        <v>6889</v>
      </c>
      <c r="R9208">
        <v>0</v>
      </c>
      <c r="S9208" t="s">
        <v>271</v>
      </c>
      <c r="T9208" t="s">
        <v>5998</v>
      </c>
      <c r="U9208" t="s">
        <v>5995</v>
      </c>
      <c r="V9208">
        <v>0</v>
      </c>
      <c r="W9208">
        <v>1</v>
      </c>
      <c r="X9208">
        <v>20160901</v>
      </c>
      <c r="Y9208">
        <v>0</v>
      </c>
      <c r="Z9208" t="s">
        <v>1003</v>
      </c>
      <c r="AA9208" t="s">
        <v>6887</v>
      </c>
      <c r="AC9208">
        <v>1</v>
      </c>
      <c r="AE9208">
        <v>1</v>
      </c>
      <c r="AF9208" t="s">
        <v>271</v>
      </c>
    </row>
    <row r="9209" spans="7:32" x14ac:dyDescent="0.25">
      <c r="G9209">
        <v>28</v>
      </c>
      <c r="H9209">
        <v>890201</v>
      </c>
      <c r="I9209" t="s">
        <v>6002</v>
      </c>
      <c r="J9209">
        <v>20161201</v>
      </c>
      <c r="M9209">
        <v>0</v>
      </c>
      <c r="N9209">
        <v>0</v>
      </c>
      <c r="O9209" t="s">
        <v>6004</v>
      </c>
      <c r="P9209" t="s">
        <v>8478</v>
      </c>
      <c r="Q9209" t="s">
        <v>6889</v>
      </c>
      <c r="R9209">
        <v>0</v>
      </c>
      <c r="S9209" t="s">
        <v>271</v>
      </c>
      <c r="U9209" t="s">
        <v>8479</v>
      </c>
      <c r="V9209">
        <v>1</v>
      </c>
      <c r="W9209">
        <v>1</v>
      </c>
      <c r="X9209">
        <v>20170201</v>
      </c>
      <c r="Y9209">
        <v>12</v>
      </c>
      <c r="Z9209" t="s">
        <v>271</v>
      </c>
      <c r="AA9209" t="s">
        <v>6887</v>
      </c>
      <c r="AC9209">
        <v>1</v>
      </c>
      <c r="AE9209">
        <v>1</v>
      </c>
      <c r="AF9209" t="s">
        <v>271</v>
      </c>
    </row>
    <row r="9210" spans="7:32" hidden="1" x14ac:dyDescent="0.25">
      <c r="G9210">
        <v>1</v>
      </c>
      <c r="H9210">
        <v>890202</v>
      </c>
      <c r="I9210" t="s">
        <v>6006</v>
      </c>
      <c r="J9210">
        <v>20060301</v>
      </c>
      <c r="K9210">
        <v>20060601</v>
      </c>
      <c r="M9210">
        <v>0</v>
      </c>
      <c r="N9210">
        <v>0</v>
      </c>
      <c r="T9210" t="s">
        <v>6007</v>
      </c>
      <c r="U9210" t="s">
        <v>6008</v>
      </c>
      <c r="V9210">
        <v>0</v>
      </c>
      <c r="W9210">
        <v>1</v>
      </c>
      <c r="X9210">
        <v>20060306</v>
      </c>
      <c r="Y9210">
        <v>0</v>
      </c>
      <c r="Z9210" t="s">
        <v>1003</v>
      </c>
      <c r="AA9210" t="s">
        <v>6007</v>
      </c>
      <c r="AC9210">
        <v>0</v>
      </c>
      <c r="AE9210">
        <v>0</v>
      </c>
      <c r="AF9210" t="s">
        <v>1003</v>
      </c>
    </row>
    <row r="9211" spans="7:32" hidden="1" x14ac:dyDescent="0.25">
      <c r="G9211">
        <v>2</v>
      </c>
      <c r="H9211">
        <v>890202</v>
      </c>
      <c r="I9211" t="s">
        <v>6006</v>
      </c>
      <c r="J9211">
        <v>20060601</v>
      </c>
      <c r="K9211">
        <v>20061201</v>
      </c>
      <c r="M9211">
        <v>0</v>
      </c>
      <c r="N9211">
        <v>0</v>
      </c>
      <c r="O9211" t="s">
        <v>6009</v>
      </c>
      <c r="R9211">
        <v>0</v>
      </c>
      <c r="S9211" t="s">
        <v>271</v>
      </c>
      <c r="U9211" t="s">
        <v>6008</v>
      </c>
      <c r="V9211">
        <v>0</v>
      </c>
      <c r="W9211">
        <v>1</v>
      </c>
      <c r="X9211">
        <v>20060306</v>
      </c>
      <c r="Y9211">
        <v>0</v>
      </c>
      <c r="Z9211" t="s">
        <v>1003</v>
      </c>
      <c r="AA9211" t="s">
        <v>6010</v>
      </c>
      <c r="AC9211">
        <v>1</v>
      </c>
      <c r="AE9211">
        <v>0</v>
      </c>
      <c r="AF9211" t="s">
        <v>1003</v>
      </c>
    </row>
    <row r="9212" spans="7:32" hidden="1" x14ac:dyDescent="0.25">
      <c r="G9212">
        <v>3</v>
      </c>
      <c r="H9212">
        <v>890202</v>
      </c>
      <c r="I9212" t="s">
        <v>6011</v>
      </c>
      <c r="J9212">
        <v>20061201</v>
      </c>
      <c r="K9212">
        <v>20070301</v>
      </c>
      <c r="M9212">
        <v>0</v>
      </c>
      <c r="N9212">
        <v>0</v>
      </c>
      <c r="O9212" t="s">
        <v>6012</v>
      </c>
      <c r="R9212">
        <v>0</v>
      </c>
      <c r="S9212" t="s">
        <v>271</v>
      </c>
      <c r="AA9212" t="s">
        <v>6013</v>
      </c>
      <c r="AC9212">
        <v>1</v>
      </c>
      <c r="AE9212">
        <v>0</v>
      </c>
      <c r="AF9212" t="s">
        <v>1003</v>
      </c>
    </row>
    <row r="9213" spans="7:32" hidden="1" x14ac:dyDescent="0.25">
      <c r="G9213">
        <v>4</v>
      </c>
      <c r="H9213">
        <v>890202</v>
      </c>
      <c r="I9213" t="s">
        <v>6011</v>
      </c>
      <c r="J9213">
        <v>20070301</v>
      </c>
      <c r="K9213">
        <v>20080601</v>
      </c>
      <c r="M9213">
        <v>0</v>
      </c>
      <c r="N9213">
        <v>0</v>
      </c>
      <c r="O9213" t="s">
        <v>6012</v>
      </c>
      <c r="R9213">
        <v>0</v>
      </c>
      <c r="S9213" t="s">
        <v>271</v>
      </c>
      <c r="T9213" t="s">
        <v>6014</v>
      </c>
      <c r="U9213" t="s">
        <v>6015</v>
      </c>
      <c r="V9213">
        <v>0</v>
      </c>
      <c r="W9213">
        <v>1</v>
      </c>
      <c r="X9213">
        <v>20070305</v>
      </c>
      <c r="Y9213">
        <v>0</v>
      </c>
      <c r="Z9213" t="s">
        <v>1003</v>
      </c>
      <c r="AA9213" t="s">
        <v>6013</v>
      </c>
      <c r="AC9213">
        <v>1</v>
      </c>
      <c r="AE9213">
        <v>0</v>
      </c>
      <c r="AF9213" t="s">
        <v>1003</v>
      </c>
    </row>
    <row r="9214" spans="7:32" hidden="1" x14ac:dyDescent="0.25">
      <c r="G9214">
        <v>5</v>
      </c>
      <c r="H9214">
        <v>890202</v>
      </c>
      <c r="I9214" t="s">
        <v>6011</v>
      </c>
      <c r="J9214">
        <v>20080601</v>
      </c>
      <c r="K9214">
        <v>20100301</v>
      </c>
      <c r="M9214">
        <v>0</v>
      </c>
      <c r="N9214">
        <v>0</v>
      </c>
      <c r="O9214" t="s">
        <v>6012</v>
      </c>
      <c r="R9214">
        <v>0</v>
      </c>
      <c r="S9214" t="s">
        <v>271</v>
      </c>
      <c r="T9214" t="s">
        <v>6014</v>
      </c>
      <c r="U9214" t="s">
        <v>6016</v>
      </c>
      <c r="V9214">
        <v>0</v>
      </c>
      <c r="W9214">
        <v>1</v>
      </c>
      <c r="X9214">
        <v>20080603</v>
      </c>
      <c r="Y9214">
        <v>0</v>
      </c>
      <c r="Z9214" t="s">
        <v>1003</v>
      </c>
      <c r="AA9214" t="s">
        <v>6013</v>
      </c>
      <c r="AC9214">
        <v>1</v>
      </c>
      <c r="AE9214">
        <v>0</v>
      </c>
      <c r="AF9214" t="s">
        <v>1003</v>
      </c>
    </row>
    <row r="9215" spans="7:32" hidden="1" x14ac:dyDescent="0.25">
      <c r="G9215">
        <v>6</v>
      </c>
      <c r="H9215">
        <v>890202</v>
      </c>
      <c r="I9215" t="s">
        <v>6017</v>
      </c>
      <c r="J9215">
        <v>20100301</v>
      </c>
      <c r="K9215">
        <v>20120115</v>
      </c>
      <c r="M9215">
        <v>0</v>
      </c>
      <c r="N9215">
        <v>0</v>
      </c>
      <c r="O9215" t="s">
        <v>6012</v>
      </c>
      <c r="R9215">
        <v>0</v>
      </c>
      <c r="S9215" t="s">
        <v>271</v>
      </c>
      <c r="AA9215" t="s">
        <v>6013</v>
      </c>
      <c r="AC9215">
        <v>1</v>
      </c>
      <c r="AE9215">
        <v>0</v>
      </c>
      <c r="AF9215" t="s">
        <v>1003</v>
      </c>
    </row>
    <row r="9216" spans="7:32" hidden="1" x14ac:dyDescent="0.25">
      <c r="G9216">
        <v>7</v>
      </c>
      <c r="H9216">
        <v>890202</v>
      </c>
      <c r="I9216" t="s">
        <v>6017</v>
      </c>
      <c r="J9216">
        <v>20120115</v>
      </c>
      <c r="K9216">
        <v>20120903</v>
      </c>
      <c r="M9216">
        <v>0</v>
      </c>
      <c r="N9216">
        <v>0</v>
      </c>
      <c r="O9216" t="s">
        <v>6018</v>
      </c>
      <c r="R9216">
        <v>0</v>
      </c>
      <c r="S9216" t="s">
        <v>271</v>
      </c>
      <c r="AA9216" t="s">
        <v>6019</v>
      </c>
      <c r="AC9216">
        <v>1</v>
      </c>
      <c r="AE9216">
        <v>0</v>
      </c>
      <c r="AF9216" t="s">
        <v>1003</v>
      </c>
    </row>
    <row r="9217" spans="7:32" hidden="1" x14ac:dyDescent="0.25">
      <c r="G9217">
        <v>8</v>
      </c>
      <c r="H9217">
        <v>890202</v>
      </c>
      <c r="I9217" t="s">
        <v>6020</v>
      </c>
      <c r="J9217">
        <v>20120903</v>
      </c>
      <c r="K9217">
        <v>20140106</v>
      </c>
      <c r="M9217">
        <v>0</v>
      </c>
      <c r="N9217">
        <v>0</v>
      </c>
      <c r="O9217" t="s">
        <v>6018</v>
      </c>
      <c r="R9217">
        <v>0</v>
      </c>
      <c r="S9217" t="s">
        <v>271</v>
      </c>
      <c r="AA9217" t="s">
        <v>6019</v>
      </c>
      <c r="AC9217">
        <v>1</v>
      </c>
      <c r="AE9217">
        <v>0</v>
      </c>
      <c r="AF9217" t="s">
        <v>271</v>
      </c>
    </row>
    <row r="9218" spans="7:32" x14ac:dyDescent="0.25">
      <c r="G9218">
        <v>9</v>
      </c>
      <c r="H9218">
        <v>890202</v>
      </c>
      <c r="I9218" t="s">
        <v>6021</v>
      </c>
      <c r="J9218">
        <v>20140106</v>
      </c>
      <c r="M9218">
        <v>0</v>
      </c>
      <c r="N9218">
        <v>0</v>
      </c>
      <c r="O9218" t="s">
        <v>6022</v>
      </c>
      <c r="R9218">
        <v>0</v>
      </c>
      <c r="S9218" t="s">
        <v>271</v>
      </c>
      <c r="AA9218" t="s">
        <v>6023</v>
      </c>
      <c r="AC9218">
        <v>1</v>
      </c>
      <c r="AE9218">
        <v>0</v>
      </c>
      <c r="AF9218" t="s">
        <v>271</v>
      </c>
    </row>
    <row r="9219" spans="7:32" hidden="1" x14ac:dyDescent="0.25">
      <c r="G9219">
        <v>1</v>
      </c>
      <c r="H9219">
        <v>890203</v>
      </c>
      <c r="I9219" t="s">
        <v>6024</v>
      </c>
      <c r="J9219">
        <v>20130201</v>
      </c>
      <c r="K9219">
        <v>20130401</v>
      </c>
      <c r="M9219">
        <v>0</v>
      </c>
      <c r="N9219">
        <v>0</v>
      </c>
      <c r="AA9219" t="s">
        <v>6025</v>
      </c>
      <c r="AC9219">
        <v>0</v>
      </c>
      <c r="AE9219">
        <v>1</v>
      </c>
      <c r="AF9219" t="s">
        <v>271</v>
      </c>
    </row>
    <row r="9220" spans="7:32" hidden="1" x14ac:dyDescent="0.25">
      <c r="G9220">
        <v>2</v>
      </c>
      <c r="H9220">
        <v>890203</v>
      </c>
      <c r="I9220" t="s">
        <v>6024</v>
      </c>
      <c r="J9220">
        <v>20130401</v>
      </c>
      <c r="K9220">
        <v>20140301</v>
      </c>
      <c r="M9220">
        <v>0</v>
      </c>
      <c r="N9220">
        <v>0</v>
      </c>
      <c r="AA9220" t="s">
        <v>6026</v>
      </c>
      <c r="AC9220">
        <v>0</v>
      </c>
      <c r="AE9220">
        <v>1</v>
      </c>
      <c r="AF9220" t="s">
        <v>271</v>
      </c>
    </row>
    <row r="9221" spans="7:32" x14ac:dyDescent="0.25">
      <c r="G9221">
        <v>3</v>
      </c>
      <c r="H9221">
        <v>890203</v>
      </c>
      <c r="I9221" t="s">
        <v>6027</v>
      </c>
      <c r="J9221">
        <v>20140301</v>
      </c>
      <c r="M9221">
        <v>0</v>
      </c>
      <c r="N9221">
        <v>0</v>
      </c>
      <c r="AA9221" t="s">
        <v>6026</v>
      </c>
      <c r="AB9221" t="s">
        <v>1642</v>
      </c>
      <c r="AC9221">
        <v>0</v>
      </c>
      <c r="AE9221">
        <v>1</v>
      </c>
      <c r="AF9221" t="s">
        <v>271</v>
      </c>
    </row>
    <row r="9222" spans="7:32" x14ac:dyDescent="0.25">
      <c r="G9222">
        <v>1</v>
      </c>
      <c r="H9222">
        <v>890205</v>
      </c>
      <c r="I9222" t="s">
        <v>6028</v>
      </c>
      <c r="J9222">
        <v>20150701</v>
      </c>
      <c r="M9222">
        <v>0</v>
      </c>
      <c r="N9222">
        <v>0</v>
      </c>
      <c r="AA9222" t="s">
        <v>6029</v>
      </c>
      <c r="AC9222">
        <v>0</v>
      </c>
      <c r="AE9222">
        <v>0</v>
      </c>
      <c r="AF9222" t="s">
        <v>271</v>
      </c>
    </row>
    <row r="9223" spans="7:32" hidden="1" x14ac:dyDescent="0.25">
      <c r="G9223">
        <v>1</v>
      </c>
      <c r="H9223">
        <v>890301</v>
      </c>
      <c r="I9223" t="s">
        <v>6225</v>
      </c>
      <c r="J9223">
        <v>19951101</v>
      </c>
      <c r="K9223">
        <v>19980501</v>
      </c>
      <c r="M9223">
        <v>0</v>
      </c>
      <c r="N9223">
        <v>0</v>
      </c>
      <c r="AA9223" t="s">
        <v>6030</v>
      </c>
      <c r="AC9223">
        <v>0</v>
      </c>
      <c r="AE9223">
        <v>0</v>
      </c>
      <c r="AF9223" t="s">
        <v>271</v>
      </c>
    </row>
    <row r="9224" spans="7:32" hidden="1" x14ac:dyDescent="0.25">
      <c r="G9224">
        <v>2</v>
      </c>
      <c r="H9224">
        <v>890301</v>
      </c>
      <c r="I9224" t="s">
        <v>6225</v>
      </c>
      <c r="J9224">
        <v>19980501</v>
      </c>
      <c r="K9224">
        <v>20010301</v>
      </c>
      <c r="M9224">
        <v>0</v>
      </c>
      <c r="N9224">
        <v>0</v>
      </c>
      <c r="AA9224" t="s">
        <v>6031</v>
      </c>
      <c r="AC9224">
        <v>0</v>
      </c>
      <c r="AE9224">
        <v>0</v>
      </c>
      <c r="AF9224" t="s">
        <v>271</v>
      </c>
    </row>
    <row r="9225" spans="7:32" hidden="1" x14ac:dyDescent="0.25">
      <c r="G9225">
        <v>3</v>
      </c>
      <c r="H9225">
        <v>890301</v>
      </c>
      <c r="I9225" t="s">
        <v>6226</v>
      </c>
      <c r="J9225">
        <v>20010301</v>
      </c>
      <c r="K9225">
        <v>20071201</v>
      </c>
      <c r="M9225">
        <v>0</v>
      </c>
      <c r="N9225">
        <v>0</v>
      </c>
      <c r="AA9225" t="s">
        <v>6032</v>
      </c>
      <c r="AC9225">
        <v>0</v>
      </c>
      <c r="AE9225">
        <v>0</v>
      </c>
      <c r="AF9225" t="s">
        <v>271</v>
      </c>
    </row>
    <row r="9226" spans="7:32" hidden="1" x14ac:dyDescent="0.25">
      <c r="G9226">
        <v>4</v>
      </c>
      <c r="H9226">
        <v>890301</v>
      </c>
      <c r="I9226" t="s">
        <v>6227</v>
      </c>
      <c r="J9226">
        <v>20071201</v>
      </c>
      <c r="K9226">
        <v>20100301</v>
      </c>
      <c r="M9226">
        <v>0</v>
      </c>
      <c r="N9226">
        <v>0</v>
      </c>
      <c r="AA9226" t="s">
        <v>4580</v>
      </c>
      <c r="AC9226">
        <v>0</v>
      </c>
      <c r="AE9226">
        <v>0</v>
      </c>
      <c r="AF9226" t="s">
        <v>271</v>
      </c>
    </row>
    <row r="9227" spans="7:32" hidden="1" x14ac:dyDescent="0.25">
      <c r="G9227">
        <v>5</v>
      </c>
      <c r="H9227">
        <v>890301</v>
      </c>
      <c r="I9227" t="s">
        <v>6227</v>
      </c>
      <c r="J9227">
        <v>20100301</v>
      </c>
      <c r="K9227">
        <v>20120115</v>
      </c>
      <c r="M9227">
        <v>0</v>
      </c>
      <c r="N9227">
        <v>0</v>
      </c>
      <c r="AA9227" t="s">
        <v>4580</v>
      </c>
      <c r="AC9227">
        <v>0</v>
      </c>
      <c r="AE9227">
        <v>0</v>
      </c>
      <c r="AF9227" t="s">
        <v>271</v>
      </c>
    </row>
    <row r="9228" spans="7:32" x14ac:dyDescent="0.25">
      <c r="G9228">
        <v>6</v>
      </c>
      <c r="H9228">
        <v>890301</v>
      </c>
      <c r="I9228" t="s">
        <v>6227</v>
      </c>
      <c r="J9228">
        <v>20120115</v>
      </c>
      <c r="M9228">
        <v>0</v>
      </c>
      <c r="N9228">
        <v>0</v>
      </c>
      <c r="AA9228" t="s">
        <v>4581</v>
      </c>
      <c r="AC9228">
        <v>0</v>
      </c>
      <c r="AE9228">
        <v>0</v>
      </c>
      <c r="AF9228" t="s">
        <v>271</v>
      </c>
    </row>
    <row r="9229" spans="7:32" hidden="1" x14ac:dyDescent="0.25">
      <c r="G9229">
        <v>1</v>
      </c>
      <c r="H9229">
        <v>890302</v>
      </c>
      <c r="I9229" t="s">
        <v>6033</v>
      </c>
      <c r="J9229">
        <v>20061201</v>
      </c>
      <c r="K9229">
        <v>20071201</v>
      </c>
      <c r="M9229">
        <v>0</v>
      </c>
      <c r="N9229">
        <v>0</v>
      </c>
      <c r="AA9229" t="s">
        <v>6034</v>
      </c>
      <c r="AC9229">
        <v>0</v>
      </c>
      <c r="AE9229">
        <v>0</v>
      </c>
      <c r="AF9229" t="s">
        <v>271</v>
      </c>
    </row>
    <row r="9230" spans="7:32" hidden="1" x14ac:dyDescent="0.25">
      <c r="G9230">
        <v>2</v>
      </c>
      <c r="H9230">
        <v>890302</v>
      </c>
      <c r="I9230" t="s">
        <v>6033</v>
      </c>
      <c r="J9230">
        <v>20071201</v>
      </c>
      <c r="K9230">
        <v>20120601</v>
      </c>
      <c r="M9230">
        <v>0</v>
      </c>
      <c r="N9230">
        <v>0</v>
      </c>
      <c r="AA9230" t="s">
        <v>6035</v>
      </c>
      <c r="AC9230">
        <v>0</v>
      </c>
      <c r="AE9230">
        <v>0</v>
      </c>
      <c r="AF9230" t="s">
        <v>271</v>
      </c>
    </row>
    <row r="9231" spans="7:32" hidden="1" x14ac:dyDescent="0.25">
      <c r="G9231">
        <v>3</v>
      </c>
      <c r="H9231">
        <v>890302</v>
      </c>
      <c r="I9231" t="s">
        <v>6033</v>
      </c>
      <c r="J9231">
        <v>20120601</v>
      </c>
      <c r="K9231">
        <v>20151101</v>
      </c>
      <c r="M9231">
        <v>0</v>
      </c>
      <c r="N9231">
        <v>0</v>
      </c>
      <c r="AA9231" t="s">
        <v>6035</v>
      </c>
      <c r="AC9231">
        <v>0</v>
      </c>
      <c r="AE9231">
        <v>0</v>
      </c>
      <c r="AF9231" t="s">
        <v>271</v>
      </c>
    </row>
    <row r="9232" spans="7:32" x14ac:dyDescent="0.25">
      <c r="G9232">
        <v>4</v>
      </c>
      <c r="H9232">
        <v>890302</v>
      </c>
      <c r="I9232" t="s">
        <v>6891</v>
      </c>
      <c r="J9232">
        <v>20151101</v>
      </c>
      <c r="M9232">
        <v>0</v>
      </c>
      <c r="N9232">
        <v>0</v>
      </c>
      <c r="AA9232" t="s">
        <v>6892</v>
      </c>
      <c r="AC9232">
        <v>0</v>
      </c>
      <c r="AE9232">
        <v>0</v>
      </c>
      <c r="AF9232" t="s">
        <v>271</v>
      </c>
    </row>
    <row r="9233" spans="7:32" hidden="1" x14ac:dyDescent="0.25">
      <c r="G9233">
        <v>1</v>
      </c>
      <c r="H9233">
        <v>890303</v>
      </c>
      <c r="I9233" t="s">
        <v>6036</v>
      </c>
      <c r="J9233">
        <v>20100301</v>
      </c>
      <c r="K9233">
        <v>20101201</v>
      </c>
      <c r="M9233">
        <v>0</v>
      </c>
      <c r="N9233">
        <v>0</v>
      </c>
      <c r="AA9233" t="s">
        <v>4580</v>
      </c>
      <c r="AC9233">
        <v>0</v>
      </c>
      <c r="AE9233">
        <v>0</v>
      </c>
      <c r="AF9233" t="s">
        <v>271</v>
      </c>
    </row>
    <row r="9234" spans="7:32" hidden="1" x14ac:dyDescent="0.25">
      <c r="G9234">
        <v>1</v>
      </c>
      <c r="H9234">
        <v>890401</v>
      </c>
      <c r="I9234" t="s">
        <v>6037</v>
      </c>
      <c r="J9234">
        <v>19960201</v>
      </c>
      <c r="K9234">
        <v>19980501</v>
      </c>
      <c r="M9234">
        <v>0</v>
      </c>
      <c r="N9234">
        <v>0</v>
      </c>
      <c r="AA9234" t="s">
        <v>6038</v>
      </c>
      <c r="AC9234">
        <v>0</v>
      </c>
      <c r="AE9234">
        <v>1</v>
      </c>
      <c r="AF9234" t="s">
        <v>271</v>
      </c>
    </row>
    <row r="9235" spans="7:32" hidden="1" x14ac:dyDescent="0.25">
      <c r="G9235">
        <v>2</v>
      </c>
      <c r="H9235">
        <v>890401</v>
      </c>
      <c r="I9235" t="s">
        <v>6037</v>
      </c>
      <c r="J9235">
        <v>19980501</v>
      </c>
      <c r="K9235">
        <v>20010301</v>
      </c>
      <c r="M9235">
        <v>0</v>
      </c>
      <c r="N9235">
        <v>0</v>
      </c>
      <c r="AA9235" t="s">
        <v>6039</v>
      </c>
      <c r="AC9235">
        <v>0</v>
      </c>
      <c r="AE9235">
        <v>1</v>
      </c>
      <c r="AF9235" t="s">
        <v>271</v>
      </c>
    </row>
    <row r="9236" spans="7:32" hidden="1" x14ac:dyDescent="0.25">
      <c r="G9236">
        <v>3</v>
      </c>
      <c r="H9236">
        <v>890401</v>
      </c>
      <c r="I9236" t="s">
        <v>6037</v>
      </c>
      <c r="J9236">
        <v>20010301</v>
      </c>
      <c r="K9236">
        <v>20081201</v>
      </c>
      <c r="M9236">
        <v>0</v>
      </c>
      <c r="N9236">
        <v>0</v>
      </c>
      <c r="AA9236" t="s">
        <v>6040</v>
      </c>
      <c r="AC9236">
        <v>0</v>
      </c>
      <c r="AE9236">
        <v>1</v>
      </c>
      <c r="AF9236" t="s">
        <v>271</v>
      </c>
    </row>
    <row r="9237" spans="7:32" hidden="1" x14ac:dyDescent="0.25">
      <c r="G9237">
        <v>1</v>
      </c>
      <c r="H9237">
        <v>890501</v>
      </c>
      <c r="I9237" t="s">
        <v>6041</v>
      </c>
      <c r="J9237">
        <v>19951101</v>
      </c>
      <c r="K9237">
        <v>19980501</v>
      </c>
      <c r="M9237">
        <v>0</v>
      </c>
      <c r="N9237">
        <v>0</v>
      </c>
      <c r="AA9237" t="s">
        <v>6038</v>
      </c>
      <c r="AC9237">
        <v>0</v>
      </c>
      <c r="AE9237">
        <v>1</v>
      </c>
      <c r="AF9237" t="s">
        <v>271</v>
      </c>
    </row>
    <row r="9238" spans="7:32" hidden="1" x14ac:dyDescent="0.25">
      <c r="G9238">
        <v>2</v>
      </c>
      <c r="H9238">
        <v>890501</v>
      </c>
      <c r="I9238" t="s">
        <v>6041</v>
      </c>
      <c r="J9238">
        <v>19980501</v>
      </c>
      <c r="K9238">
        <v>20001201</v>
      </c>
      <c r="M9238">
        <v>0</v>
      </c>
      <c r="N9238">
        <v>0</v>
      </c>
      <c r="AA9238" t="s">
        <v>6039</v>
      </c>
      <c r="AC9238">
        <v>0</v>
      </c>
      <c r="AE9238">
        <v>1</v>
      </c>
      <c r="AF9238" t="s">
        <v>271</v>
      </c>
    </row>
    <row r="9239" spans="7:32" hidden="1" x14ac:dyDescent="0.25">
      <c r="G9239">
        <v>3</v>
      </c>
      <c r="H9239">
        <v>890501</v>
      </c>
      <c r="I9239" t="s">
        <v>6041</v>
      </c>
      <c r="J9239">
        <v>20001201</v>
      </c>
      <c r="K9239">
        <v>20010301</v>
      </c>
      <c r="M9239">
        <v>0</v>
      </c>
      <c r="N9239">
        <v>0</v>
      </c>
      <c r="AA9239" t="s">
        <v>6042</v>
      </c>
      <c r="AC9239">
        <v>0</v>
      </c>
      <c r="AE9239">
        <v>1</v>
      </c>
      <c r="AF9239" t="s">
        <v>271</v>
      </c>
    </row>
    <row r="9240" spans="7:32" hidden="1" x14ac:dyDescent="0.25">
      <c r="G9240">
        <v>4</v>
      </c>
      <c r="H9240">
        <v>890501</v>
      </c>
      <c r="I9240" t="s">
        <v>6041</v>
      </c>
      <c r="J9240">
        <v>20010301</v>
      </c>
      <c r="K9240">
        <v>20040901</v>
      </c>
      <c r="M9240">
        <v>0</v>
      </c>
      <c r="N9240">
        <v>0</v>
      </c>
      <c r="AA9240" t="s">
        <v>6040</v>
      </c>
      <c r="AC9240">
        <v>0</v>
      </c>
      <c r="AE9240">
        <v>1</v>
      </c>
      <c r="AF9240" t="s">
        <v>271</v>
      </c>
    </row>
    <row r="9241" spans="7:32" hidden="1" x14ac:dyDescent="0.25">
      <c r="G9241">
        <v>5</v>
      </c>
      <c r="H9241">
        <v>890501</v>
      </c>
      <c r="I9241" t="s">
        <v>6043</v>
      </c>
      <c r="J9241">
        <v>20040901</v>
      </c>
      <c r="K9241">
        <v>20060601</v>
      </c>
      <c r="M9241">
        <v>0</v>
      </c>
      <c r="N9241">
        <v>0</v>
      </c>
      <c r="AA9241" t="s">
        <v>6044</v>
      </c>
      <c r="AC9241">
        <v>0</v>
      </c>
      <c r="AE9241">
        <v>1</v>
      </c>
      <c r="AF9241" t="s">
        <v>271</v>
      </c>
    </row>
    <row r="9242" spans="7:32" hidden="1" x14ac:dyDescent="0.25">
      <c r="G9242">
        <v>6</v>
      </c>
      <c r="H9242">
        <v>890501</v>
      </c>
      <c r="I9242" t="s">
        <v>6043</v>
      </c>
      <c r="J9242">
        <v>20060601</v>
      </c>
      <c r="K9242">
        <v>20080301</v>
      </c>
      <c r="M9242">
        <v>0</v>
      </c>
      <c r="N9242">
        <v>0</v>
      </c>
      <c r="AA9242" t="s">
        <v>6045</v>
      </c>
      <c r="AC9242">
        <v>0</v>
      </c>
      <c r="AE9242">
        <v>1</v>
      </c>
      <c r="AF9242" t="s">
        <v>271</v>
      </c>
    </row>
    <row r="9243" spans="7:32" hidden="1" x14ac:dyDescent="0.25">
      <c r="G9243">
        <v>7</v>
      </c>
      <c r="H9243">
        <v>890501</v>
      </c>
      <c r="I9243" t="s">
        <v>6043</v>
      </c>
      <c r="J9243">
        <v>20080301</v>
      </c>
      <c r="K9243">
        <v>20080901</v>
      </c>
      <c r="M9243">
        <v>0</v>
      </c>
      <c r="N9243">
        <v>0</v>
      </c>
      <c r="AA9243" t="s">
        <v>6046</v>
      </c>
      <c r="AC9243">
        <v>0</v>
      </c>
      <c r="AE9243">
        <v>1</v>
      </c>
      <c r="AF9243" t="s">
        <v>271</v>
      </c>
    </row>
    <row r="9244" spans="7:32" hidden="1" x14ac:dyDescent="0.25">
      <c r="G9244">
        <v>8</v>
      </c>
      <c r="H9244">
        <v>890501</v>
      </c>
      <c r="I9244" t="s">
        <v>6043</v>
      </c>
      <c r="J9244">
        <v>20080901</v>
      </c>
      <c r="K9244">
        <v>20091201</v>
      </c>
      <c r="M9244">
        <v>0</v>
      </c>
      <c r="N9244">
        <v>0</v>
      </c>
      <c r="AA9244" t="s">
        <v>6047</v>
      </c>
      <c r="AC9244">
        <v>0</v>
      </c>
      <c r="AE9244">
        <v>1</v>
      </c>
      <c r="AF9244" t="s">
        <v>271</v>
      </c>
    </row>
    <row r="9245" spans="7:32" hidden="1" x14ac:dyDescent="0.25">
      <c r="G9245">
        <v>9</v>
      </c>
      <c r="H9245">
        <v>890501</v>
      </c>
      <c r="I9245" t="s">
        <v>6043</v>
      </c>
      <c r="J9245">
        <v>20091201</v>
      </c>
      <c r="K9245">
        <v>20100701</v>
      </c>
      <c r="M9245">
        <v>0</v>
      </c>
      <c r="N9245">
        <v>0</v>
      </c>
      <c r="AA9245" t="s">
        <v>6048</v>
      </c>
      <c r="AC9245">
        <v>0</v>
      </c>
      <c r="AE9245">
        <v>1</v>
      </c>
      <c r="AF9245" t="s">
        <v>271</v>
      </c>
    </row>
    <row r="9246" spans="7:32" hidden="1" x14ac:dyDescent="0.25">
      <c r="G9246">
        <v>10</v>
      </c>
      <c r="H9246">
        <v>890501</v>
      </c>
      <c r="I9246" t="s">
        <v>6043</v>
      </c>
      <c r="J9246">
        <v>20100701</v>
      </c>
      <c r="K9246">
        <v>20120115</v>
      </c>
      <c r="M9246">
        <v>0</v>
      </c>
      <c r="N9246">
        <v>0</v>
      </c>
      <c r="AA9246" t="s">
        <v>6049</v>
      </c>
      <c r="AC9246">
        <v>0</v>
      </c>
      <c r="AE9246">
        <v>1</v>
      </c>
      <c r="AF9246" t="s">
        <v>271</v>
      </c>
    </row>
    <row r="9247" spans="7:32" hidden="1" x14ac:dyDescent="0.25">
      <c r="G9247">
        <v>11</v>
      </c>
      <c r="H9247">
        <v>890501</v>
      </c>
      <c r="I9247" t="s">
        <v>6043</v>
      </c>
      <c r="J9247">
        <v>20120115</v>
      </c>
      <c r="K9247">
        <v>20151101</v>
      </c>
      <c r="M9247">
        <v>0</v>
      </c>
      <c r="N9247">
        <v>0</v>
      </c>
      <c r="AA9247" t="s">
        <v>6050</v>
      </c>
      <c r="AC9247">
        <v>0</v>
      </c>
      <c r="AE9247">
        <v>1</v>
      </c>
      <c r="AF9247" t="s">
        <v>271</v>
      </c>
    </row>
    <row r="9248" spans="7:32" x14ac:dyDescent="0.25">
      <c r="G9248">
        <v>12</v>
      </c>
      <c r="H9248">
        <v>890501</v>
      </c>
      <c r="I9248" t="s">
        <v>6893</v>
      </c>
      <c r="J9248">
        <v>20151101</v>
      </c>
      <c r="M9248">
        <v>0</v>
      </c>
      <c r="N9248">
        <v>0</v>
      </c>
      <c r="AA9248" t="s">
        <v>6894</v>
      </c>
      <c r="AC9248">
        <v>0</v>
      </c>
      <c r="AE9248">
        <v>1</v>
      </c>
      <c r="AF9248" t="s">
        <v>271</v>
      </c>
    </row>
    <row r="9249" spans="7:32" hidden="1" x14ac:dyDescent="0.25">
      <c r="G9249">
        <v>1</v>
      </c>
      <c r="H9249">
        <v>890601</v>
      </c>
      <c r="I9249" t="s">
        <v>6051</v>
      </c>
      <c r="J9249">
        <v>19960201</v>
      </c>
      <c r="K9249">
        <v>20010301</v>
      </c>
      <c r="M9249">
        <v>0</v>
      </c>
      <c r="N9249">
        <v>0</v>
      </c>
      <c r="AA9249" t="s">
        <v>6052</v>
      </c>
      <c r="AC9249">
        <v>0</v>
      </c>
      <c r="AE9249">
        <v>1</v>
      </c>
      <c r="AF9249" t="s">
        <v>271</v>
      </c>
    </row>
    <row r="9250" spans="7:32" hidden="1" x14ac:dyDescent="0.25">
      <c r="G9250">
        <v>2</v>
      </c>
      <c r="H9250">
        <v>890601</v>
      </c>
      <c r="I9250" t="s">
        <v>6053</v>
      </c>
      <c r="J9250">
        <v>20010301</v>
      </c>
      <c r="K9250">
        <v>20040901</v>
      </c>
      <c r="M9250">
        <v>0</v>
      </c>
      <c r="N9250">
        <v>0</v>
      </c>
      <c r="AA9250" t="s">
        <v>6054</v>
      </c>
      <c r="AC9250">
        <v>0</v>
      </c>
      <c r="AE9250">
        <v>1</v>
      </c>
      <c r="AF9250" t="s">
        <v>271</v>
      </c>
    </row>
    <row r="9251" spans="7:32" hidden="1" x14ac:dyDescent="0.25">
      <c r="G9251">
        <v>3</v>
      </c>
      <c r="H9251">
        <v>890601</v>
      </c>
      <c r="I9251" t="s">
        <v>6055</v>
      </c>
      <c r="J9251">
        <v>20040901</v>
      </c>
      <c r="K9251">
        <v>20071201</v>
      </c>
      <c r="M9251">
        <v>0</v>
      </c>
      <c r="N9251">
        <v>0</v>
      </c>
      <c r="AA9251" t="s">
        <v>6054</v>
      </c>
      <c r="AC9251">
        <v>0</v>
      </c>
      <c r="AE9251">
        <v>1</v>
      </c>
      <c r="AF9251" t="s">
        <v>271</v>
      </c>
    </row>
    <row r="9252" spans="7:32" hidden="1" x14ac:dyDescent="0.25">
      <c r="G9252">
        <v>4</v>
      </c>
      <c r="H9252">
        <v>890601</v>
      </c>
      <c r="I9252" t="s">
        <v>6055</v>
      </c>
      <c r="J9252">
        <v>20071201</v>
      </c>
      <c r="K9252">
        <v>20120115</v>
      </c>
      <c r="M9252">
        <v>0</v>
      </c>
      <c r="N9252">
        <v>0</v>
      </c>
      <c r="AA9252" t="s">
        <v>6056</v>
      </c>
      <c r="AC9252">
        <v>0</v>
      </c>
      <c r="AE9252">
        <v>1</v>
      </c>
      <c r="AF9252" t="s">
        <v>271</v>
      </c>
    </row>
    <row r="9253" spans="7:32" hidden="1" x14ac:dyDescent="0.25">
      <c r="G9253">
        <v>5</v>
      </c>
      <c r="H9253">
        <v>890601</v>
      </c>
      <c r="I9253" t="s">
        <v>6057</v>
      </c>
      <c r="J9253">
        <v>20120115</v>
      </c>
      <c r="K9253">
        <v>20120601</v>
      </c>
      <c r="M9253">
        <v>0</v>
      </c>
      <c r="N9253">
        <v>0</v>
      </c>
      <c r="AA9253" t="s">
        <v>6058</v>
      </c>
      <c r="AC9253">
        <v>0</v>
      </c>
      <c r="AE9253">
        <v>1</v>
      </c>
      <c r="AF9253" t="s">
        <v>271</v>
      </c>
    </row>
    <row r="9254" spans="7:32" hidden="1" x14ac:dyDescent="0.25">
      <c r="G9254">
        <v>6</v>
      </c>
      <c r="H9254">
        <v>890601</v>
      </c>
      <c r="I9254" t="s">
        <v>6057</v>
      </c>
      <c r="J9254">
        <v>20120601</v>
      </c>
      <c r="K9254">
        <v>20140106</v>
      </c>
      <c r="M9254">
        <v>0</v>
      </c>
      <c r="N9254">
        <v>0</v>
      </c>
      <c r="AA9254" t="s">
        <v>6058</v>
      </c>
      <c r="AC9254">
        <v>0</v>
      </c>
      <c r="AE9254">
        <v>1</v>
      </c>
      <c r="AF9254" t="s">
        <v>271</v>
      </c>
    </row>
    <row r="9255" spans="7:32" x14ac:dyDescent="0.25">
      <c r="G9255">
        <v>7</v>
      </c>
      <c r="H9255">
        <v>890601</v>
      </c>
      <c r="I9255" t="s">
        <v>6059</v>
      </c>
      <c r="J9255">
        <v>20140106</v>
      </c>
      <c r="M9255">
        <v>0</v>
      </c>
      <c r="N9255">
        <v>0</v>
      </c>
      <c r="AA9255" t="s">
        <v>6060</v>
      </c>
      <c r="AC9255">
        <v>0</v>
      </c>
      <c r="AE9255">
        <v>1</v>
      </c>
      <c r="AF9255" t="s">
        <v>271</v>
      </c>
    </row>
    <row r="9256" spans="7:32" hidden="1" x14ac:dyDescent="0.25">
      <c r="G9256">
        <v>1</v>
      </c>
      <c r="H9256">
        <v>890602</v>
      </c>
      <c r="I9256" t="s">
        <v>6061</v>
      </c>
      <c r="J9256">
        <v>19960201</v>
      </c>
      <c r="K9256">
        <v>20010301</v>
      </c>
      <c r="M9256">
        <v>0</v>
      </c>
      <c r="N9256">
        <v>0</v>
      </c>
      <c r="AA9256" t="s">
        <v>6052</v>
      </c>
      <c r="AC9256">
        <v>0</v>
      </c>
      <c r="AE9256">
        <v>1</v>
      </c>
      <c r="AF9256" t="s">
        <v>271</v>
      </c>
    </row>
    <row r="9257" spans="7:32" hidden="1" x14ac:dyDescent="0.25">
      <c r="G9257">
        <v>2</v>
      </c>
      <c r="H9257">
        <v>890602</v>
      </c>
      <c r="I9257" t="s">
        <v>6062</v>
      </c>
      <c r="J9257">
        <v>20010301</v>
      </c>
      <c r="K9257">
        <v>20040901</v>
      </c>
      <c r="M9257">
        <v>0</v>
      </c>
      <c r="N9257">
        <v>2</v>
      </c>
      <c r="AA9257" t="s">
        <v>6054</v>
      </c>
      <c r="AC9257">
        <v>0</v>
      </c>
      <c r="AE9257">
        <v>1</v>
      </c>
      <c r="AF9257" t="s">
        <v>271</v>
      </c>
    </row>
    <row r="9258" spans="7:32" hidden="1" x14ac:dyDescent="0.25">
      <c r="G9258">
        <v>3</v>
      </c>
      <c r="H9258">
        <v>890602</v>
      </c>
      <c r="I9258" t="s">
        <v>6063</v>
      </c>
      <c r="J9258">
        <v>20040901</v>
      </c>
      <c r="K9258">
        <v>20071201</v>
      </c>
      <c r="M9258">
        <v>0</v>
      </c>
      <c r="N9258">
        <v>2</v>
      </c>
      <c r="AA9258" t="s">
        <v>6054</v>
      </c>
      <c r="AC9258">
        <v>0</v>
      </c>
      <c r="AE9258">
        <v>1</v>
      </c>
      <c r="AF9258" t="s">
        <v>271</v>
      </c>
    </row>
    <row r="9259" spans="7:32" hidden="1" x14ac:dyDescent="0.25">
      <c r="G9259">
        <v>4</v>
      </c>
      <c r="H9259">
        <v>890602</v>
      </c>
      <c r="I9259" t="s">
        <v>6063</v>
      </c>
      <c r="J9259">
        <v>20071201</v>
      </c>
      <c r="K9259">
        <v>20120115</v>
      </c>
      <c r="M9259">
        <v>0</v>
      </c>
      <c r="N9259">
        <v>2</v>
      </c>
      <c r="AA9259" t="s">
        <v>6056</v>
      </c>
      <c r="AC9259">
        <v>0</v>
      </c>
      <c r="AE9259">
        <v>1</v>
      </c>
      <c r="AF9259" t="s">
        <v>271</v>
      </c>
    </row>
    <row r="9260" spans="7:32" hidden="1" x14ac:dyDescent="0.25">
      <c r="G9260">
        <v>5</v>
      </c>
      <c r="H9260">
        <v>890602</v>
      </c>
      <c r="I9260" t="s">
        <v>6064</v>
      </c>
      <c r="J9260">
        <v>20120115</v>
      </c>
      <c r="K9260">
        <v>20120601</v>
      </c>
      <c r="M9260">
        <v>0</v>
      </c>
      <c r="N9260">
        <v>2</v>
      </c>
      <c r="AA9260" t="s">
        <v>6058</v>
      </c>
      <c r="AC9260">
        <v>0</v>
      </c>
      <c r="AE9260">
        <v>1</v>
      </c>
      <c r="AF9260" t="s">
        <v>271</v>
      </c>
    </row>
    <row r="9261" spans="7:32" hidden="1" x14ac:dyDescent="0.25">
      <c r="G9261">
        <v>6</v>
      </c>
      <c r="H9261">
        <v>890602</v>
      </c>
      <c r="I9261" t="s">
        <v>6064</v>
      </c>
      <c r="J9261">
        <v>20120601</v>
      </c>
      <c r="K9261">
        <v>20140106</v>
      </c>
      <c r="M9261">
        <v>0</v>
      </c>
      <c r="N9261">
        <v>2</v>
      </c>
      <c r="AA9261" t="s">
        <v>6058</v>
      </c>
      <c r="AC9261">
        <v>0</v>
      </c>
      <c r="AE9261">
        <v>1</v>
      </c>
      <c r="AF9261" t="s">
        <v>271</v>
      </c>
    </row>
    <row r="9262" spans="7:32" x14ac:dyDescent="0.25">
      <c r="G9262">
        <v>7</v>
      </c>
      <c r="H9262">
        <v>890602</v>
      </c>
      <c r="I9262" t="s">
        <v>6065</v>
      </c>
      <c r="J9262">
        <v>20140106</v>
      </c>
      <c r="M9262">
        <v>0</v>
      </c>
      <c r="N9262">
        <v>2</v>
      </c>
      <c r="AA9262" t="s">
        <v>6060</v>
      </c>
      <c r="AC9262">
        <v>0</v>
      </c>
      <c r="AE9262">
        <v>1</v>
      </c>
      <c r="AF9262" t="s">
        <v>271</v>
      </c>
    </row>
    <row r="9263" spans="7:32" hidden="1" x14ac:dyDescent="0.25">
      <c r="G9263">
        <v>1</v>
      </c>
      <c r="H9263">
        <v>890701</v>
      </c>
      <c r="I9263" t="s">
        <v>6066</v>
      </c>
      <c r="J9263">
        <v>19970801</v>
      </c>
      <c r="K9263">
        <v>19980501</v>
      </c>
      <c r="M9263">
        <v>0</v>
      </c>
      <c r="N9263">
        <v>0</v>
      </c>
      <c r="AA9263" t="s">
        <v>6038</v>
      </c>
      <c r="AC9263">
        <v>0</v>
      </c>
      <c r="AE9263">
        <v>1</v>
      </c>
      <c r="AF9263" t="s">
        <v>271</v>
      </c>
    </row>
    <row r="9264" spans="7:32" hidden="1" x14ac:dyDescent="0.25">
      <c r="G9264">
        <v>2</v>
      </c>
      <c r="H9264">
        <v>890701</v>
      </c>
      <c r="I9264" t="s">
        <v>6066</v>
      </c>
      <c r="J9264">
        <v>19980501</v>
      </c>
      <c r="K9264">
        <v>20010301</v>
      </c>
      <c r="M9264">
        <v>0</v>
      </c>
      <c r="N9264">
        <v>0</v>
      </c>
      <c r="AA9264" t="s">
        <v>6039</v>
      </c>
      <c r="AC9264">
        <v>0</v>
      </c>
      <c r="AE9264">
        <v>1</v>
      </c>
      <c r="AF9264" t="s">
        <v>271</v>
      </c>
    </row>
    <row r="9265" spans="7:32" hidden="1" x14ac:dyDescent="0.25">
      <c r="G9265">
        <v>3</v>
      </c>
      <c r="H9265">
        <v>890701</v>
      </c>
      <c r="I9265" t="s">
        <v>6067</v>
      </c>
      <c r="J9265">
        <v>20010301</v>
      </c>
      <c r="K9265">
        <v>20060601</v>
      </c>
      <c r="M9265">
        <v>0</v>
      </c>
      <c r="N9265">
        <v>0</v>
      </c>
      <c r="AA9265" t="s">
        <v>6040</v>
      </c>
      <c r="AC9265">
        <v>0</v>
      </c>
      <c r="AE9265">
        <v>1</v>
      </c>
      <c r="AF9265" t="s">
        <v>271</v>
      </c>
    </row>
    <row r="9266" spans="7:32" hidden="1" x14ac:dyDescent="0.25">
      <c r="G9266">
        <v>4</v>
      </c>
      <c r="H9266">
        <v>890701</v>
      </c>
      <c r="I9266" t="s">
        <v>6067</v>
      </c>
      <c r="J9266">
        <v>20060601</v>
      </c>
      <c r="K9266">
        <v>20080901</v>
      </c>
      <c r="M9266">
        <v>0</v>
      </c>
      <c r="N9266">
        <v>0</v>
      </c>
      <c r="AA9266" t="s">
        <v>6068</v>
      </c>
      <c r="AC9266">
        <v>0</v>
      </c>
      <c r="AE9266">
        <v>1</v>
      </c>
      <c r="AF9266" t="s">
        <v>271</v>
      </c>
    </row>
    <row r="9267" spans="7:32" hidden="1" x14ac:dyDescent="0.25">
      <c r="G9267">
        <v>1</v>
      </c>
      <c r="H9267">
        <v>890801</v>
      </c>
      <c r="I9267" t="s">
        <v>6069</v>
      </c>
      <c r="J9267">
        <v>19970801</v>
      </c>
      <c r="K9267">
        <v>20010301</v>
      </c>
      <c r="M9267">
        <v>0</v>
      </c>
      <c r="N9267">
        <v>0</v>
      </c>
      <c r="AA9267" t="s">
        <v>6038</v>
      </c>
      <c r="AC9267">
        <v>0</v>
      </c>
      <c r="AE9267">
        <v>1</v>
      </c>
      <c r="AF9267" t="s">
        <v>271</v>
      </c>
    </row>
    <row r="9268" spans="7:32" hidden="1" x14ac:dyDescent="0.25">
      <c r="G9268">
        <v>2</v>
      </c>
      <c r="H9268">
        <v>890801</v>
      </c>
      <c r="I9268" t="s">
        <v>6069</v>
      </c>
      <c r="J9268">
        <v>20010301</v>
      </c>
      <c r="K9268">
        <v>20030901</v>
      </c>
      <c r="M9268">
        <v>0</v>
      </c>
      <c r="N9268">
        <v>0</v>
      </c>
      <c r="AA9268" t="s">
        <v>6070</v>
      </c>
      <c r="AC9268">
        <v>0</v>
      </c>
      <c r="AE9268">
        <v>1</v>
      </c>
      <c r="AF9268" t="s">
        <v>271</v>
      </c>
    </row>
    <row r="9269" spans="7:32" hidden="1" x14ac:dyDescent="0.25">
      <c r="G9269">
        <v>3</v>
      </c>
      <c r="H9269">
        <v>890801</v>
      </c>
      <c r="I9269" t="s">
        <v>6071</v>
      </c>
      <c r="J9269">
        <v>20030901</v>
      </c>
      <c r="K9269">
        <v>20070601</v>
      </c>
      <c r="M9269">
        <v>0</v>
      </c>
      <c r="N9269">
        <v>0</v>
      </c>
      <c r="AA9269" t="s">
        <v>6070</v>
      </c>
      <c r="AC9269">
        <v>0</v>
      </c>
      <c r="AE9269">
        <v>1</v>
      </c>
      <c r="AF9269" t="s">
        <v>271</v>
      </c>
    </row>
    <row r="9270" spans="7:32" hidden="1" x14ac:dyDescent="0.25">
      <c r="G9270">
        <v>1</v>
      </c>
      <c r="H9270">
        <v>890901</v>
      </c>
      <c r="I9270" t="s">
        <v>6072</v>
      </c>
      <c r="J9270">
        <v>19971101</v>
      </c>
      <c r="K9270">
        <v>20010401</v>
      </c>
      <c r="M9270">
        <v>0</v>
      </c>
      <c r="N9270">
        <v>0</v>
      </c>
      <c r="O9270" t="s">
        <v>6073</v>
      </c>
      <c r="P9270" t="s">
        <v>6074</v>
      </c>
      <c r="Q9270" t="s">
        <v>1095</v>
      </c>
      <c r="R9270">
        <v>0</v>
      </c>
      <c r="S9270" t="s">
        <v>271</v>
      </c>
      <c r="T9270" t="s">
        <v>6075</v>
      </c>
      <c r="U9270" t="s">
        <v>6074</v>
      </c>
      <c r="V9270">
        <v>1</v>
      </c>
      <c r="W9270">
        <v>1</v>
      </c>
      <c r="X9270">
        <v>19971117</v>
      </c>
      <c r="Y9270">
        <v>0</v>
      </c>
      <c r="Z9270" t="s">
        <v>1003</v>
      </c>
      <c r="AA9270" t="s">
        <v>6076</v>
      </c>
      <c r="AC9270">
        <v>1</v>
      </c>
      <c r="AE9270">
        <v>0</v>
      </c>
      <c r="AF9270" t="s">
        <v>271</v>
      </c>
    </row>
    <row r="9271" spans="7:32" hidden="1" x14ac:dyDescent="0.25">
      <c r="G9271">
        <v>2</v>
      </c>
      <c r="H9271">
        <v>890901</v>
      </c>
      <c r="I9271" t="s">
        <v>6072</v>
      </c>
      <c r="J9271">
        <v>20010401</v>
      </c>
      <c r="K9271">
        <v>20040601</v>
      </c>
      <c r="M9271">
        <v>0</v>
      </c>
      <c r="N9271">
        <v>0</v>
      </c>
      <c r="O9271" t="s">
        <v>6077</v>
      </c>
      <c r="P9271" t="s">
        <v>6074</v>
      </c>
      <c r="Q9271" t="s">
        <v>1095</v>
      </c>
      <c r="R9271">
        <v>0</v>
      </c>
      <c r="S9271" t="s">
        <v>271</v>
      </c>
      <c r="AA9271" t="s">
        <v>6078</v>
      </c>
      <c r="AC9271">
        <v>1</v>
      </c>
      <c r="AE9271">
        <v>0</v>
      </c>
      <c r="AF9271" t="s">
        <v>271</v>
      </c>
    </row>
    <row r="9272" spans="7:32" hidden="1" x14ac:dyDescent="0.25">
      <c r="G9272">
        <v>3</v>
      </c>
      <c r="H9272">
        <v>890901</v>
      </c>
      <c r="I9272" t="s">
        <v>6072</v>
      </c>
      <c r="J9272">
        <v>20040601</v>
      </c>
      <c r="K9272">
        <v>20040901</v>
      </c>
      <c r="M9272">
        <v>0</v>
      </c>
      <c r="N9272">
        <v>0</v>
      </c>
      <c r="O9272" t="s">
        <v>6077</v>
      </c>
      <c r="R9272">
        <v>0</v>
      </c>
      <c r="S9272" t="s">
        <v>271</v>
      </c>
      <c r="V9272">
        <v>2</v>
      </c>
      <c r="W9272">
        <v>0</v>
      </c>
      <c r="X9272">
        <v>20040604</v>
      </c>
      <c r="Y9272">
        <v>0</v>
      </c>
      <c r="Z9272" t="s">
        <v>271</v>
      </c>
      <c r="AA9272" t="s">
        <v>6078</v>
      </c>
      <c r="AC9272">
        <v>0</v>
      </c>
      <c r="AE9272">
        <v>0</v>
      </c>
      <c r="AF9272" t="s">
        <v>271</v>
      </c>
    </row>
    <row r="9273" spans="7:32" hidden="1" x14ac:dyDescent="0.25">
      <c r="G9273">
        <v>1</v>
      </c>
      <c r="H9273">
        <v>891001</v>
      </c>
      <c r="I9273" t="s">
        <v>6079</v>
      </c>
      <c r="J9273">
        <v>20050901</v>
      </c>
      <c r="K9273">
        <v>20080601</v>
      </c>
      <c r="M9273">
        <v>0</v>
      </c>
      <c r="N9273">
        <v>0</v>
      </c>
      <c r="AA9273" t="s">
        <v>6070</v>
      </c>
      <c r="AC9273">
        <v>0</v>
      </c>
      <c r="AE9273">
        <v>0</v>
      </c>
      <c r="AF9273" t="s">
        <v>271</v>
      </c>
    </row>
    <row r="9274" spans="7:32" hidden="1" x14ac:dyDescent="0.25">
      <c r="G9274">
        <v>1</v>
      </c>
      <c r="H9274">
        <v>891101</v>
      </c>
      <c r="I9274" t="s">
        <v>6080</v>
      </c>
      <c r="J9274">
        <v>19991201</v>
      </c>
      <c r="K9274">
        <v>20010301</v>
      </c>
      <c r="M9274">
        <v>0</v>
      </c>
      <c r="N9274">
        <v>0</v>
      </c>
      <c r="AA9274" t="s">
        <v>6039</v>
      </c>
      <c r="AC9274">
        <v>0</v>
      </c>
      <c r="AE9274">
        <v>1</v>
      </c>
      <c r="AF9274" t="s">
        <v>271</v>
      </c>
    </row>
    <row r="9275" spans="7:32" hidden="1" x14ac:dyDescent="0.25">
      <c r="G9275">
        <v>2</v>
      </c>
      <c r="H9275">
        <v>891101</v>
      </c>
      <c r="I9275" t="s">
        <v>6080</v>
      </c>
      <c r="J9275">
        <v>20010301</v>
      </c>
      <c r="K9275">
        <v>20020901</v>
      </c>
      <c r="M9275">
        <v>0</v>
      </c>
      <c r="N9275">
        <v>0</v>
      </c>
      <c r="AA9275" t="s">
        <v>6040</v>
      </c>
      <c r="AC9275">
        <v>0</v>
      </c>
      <c r="AE9275">
        <v>1</v>
      </c>
      <c r="AF9275" t="s">
        <v>271</v>
      </c>
    </row>
    <row r="9276" spans="7:32" hidden="1" x14ac:dyDescent="0.25">
      <c r="G9276">
        <v>3</v>
      </c>
      <c r="H9276">
        <v>891101</v>
      </c>
      <c r="I9276" t="s">
        <v>6080</v>
      </c>
      <c r="J9276">
        <v>20020901</v>
      </c>
      <c r="K9276">
        <v>20070101</v>
      </c>
      <c r="M9276">
        <v>0</v>
      </c>
      <c r="N9276">
        <v>0</v>
      </c>
      <c r="AA9276" t="s">
        <v>6081</v>
      </c>
      <c r="AC9276">
        <v>0</v>
      </c>
      <c r="AE9276">
        <v>1</v>
      </c>
      <c r="AF9276" t="s">
        <v>271</v>
      </c>
    </row>
    <row r="9277" spans="7:32" hidden="1" x14ac:dyDescent="0.25">
      <c r="G9277">
        <v>4</v>
      </c>
      <c r="H9277">
        <v>891101</v>
      </c>
      <c r="I9277" t="s">
        <v>6080</v>
      </c>
      <c r="J9277">
        <v>20070101</v>
      </c>
      <c r="K9277">
        <v>20070901</v>
      </c>
      <c r="M9277">
        <v>0</v>
      </c>
      <c r="N9277">
        <v>0</v>
      </c>
      <c r="AA9277" t="s">
        <v>6081</v>
      </c>
      <c r="AC9277">
        <v>0</v>
      </c>
      <c r="AE9277">
        <v>1</v>
      </c>
      <c r="AF9277" t="s">
        <v>271</v>
      </c>
    </row>
    <row r="9278" spans="7:32" hidden="1" x14ac:dyDescent="0.25">
      <c r="G9278">
        <v>1</v>
      </c>
      <c r="H9278">
        <v>891201</v>
      </c>
      <c r="I9278" t="s">
        <v>6082</v>
      </c>
      <c r="J9278">
        <v>19980801</v>
      </c>
      <c r="K9278">
        <v>20010301</v>
      </c>
      <c r="M9278">
        <v>0</v>
      </c>
      <c r="N9278">
        <v>0</v>
      </c>
      <c r="O9278" t="s">
        <v>6083</v>
      </c>
      <c r="R9278">
        <v>0</v>
      </c>
      <c r="S9278" t="s">
        <v>271</v>
      </c>
      <c r="AA9278" t="s">
        <v>6083</v>
      </c>
      <c r="AC9278">
        <v>1</v>
      </c>
      <c r="AE9278">
        <v>0</v>
      </c>
      <c r="AF9278" t="s">
        <v>271</v>
      </c>
    </row>
    <row r="9279" spans="7:32" hidden="1" x14ac:dyDescent="0.25">
      <c r="G9279">
        <v>2</v>
      </c>
      <c r="H9279">
        <v>891201</v>
      </c>
      <c r="I9279" t="s">
        <v>6082</v>
      </c>
      <c r="J9279">
        <v>20010301</v>
      </c>
      <c r="K9279">
        <v>20071201</v>
      </c>
      <c r="M9279">
        <v>0</v>
      </c>
      <c r="N9279">
        <v>0</v>
      </c>
      <c r="O9279" t="s">
        <v>6084</v>
      </c>
      <c r="R9279">
        <v>0</v>
      </c>
      <c r="S9279" t="s">
        <v>271</v>
      </c>
      <c r="AA9279" t="s">
        <v>6084</v>
      </c>
      <c r="AC9279">
        <v>1</v>
      </c>
      <c r="AE9279">
        <v>0</v>
      </c>
      <c r="AF9279" t="s">
        <v>271</v>
      </c>
    </row>
    <row r="9280" spans="7:32" hidden="1" x14ac:dyDescent="0.25">
      <c r="G9280">
        <v>3</v>
      </c>
      <c r="H9280">
        <v>891201</v>
      </c>
      <c r="I9280" t="s">
        <v>6082</v>
      </c>
      <c r="J9280">
        <v>20071201</v>
      </c>
      <c r="K9280">
        <v>20120115</v>
      </c>
      <c r="M9280">
        <v>0</v>
      </c>
      <c r="N9280">
        <v>0</v>
      </c>
      <c r="O9280" t="s">
        <v>6085</v>
      </c>
      <c r="R9280">
        <v>0</v>
      </c>
      <c r="S9280" t="s">
        <v>271</v>
      </c>
      <c r="AA9280" t="s">
        <v>6085</v>
      </c>
      <c r="AC9280">
        <v>1</v>
      </c>
      <c r="AE9280">
        <v>0</v>
      </c>
      <c r="AF9280" t="s">
        <v>271</v>
      </c>
    </row>
    <row r="9281" spans="7:32" hidden="1" x14ac:dyDescent="0.25">
      <c r="G9281">
        <v>4</v>
      </c>
      <c r="H9281">
        <v>891201</v>
      </c>
      <c r="I9281" t="s">
        <v>6086</v>
      </c>
      <c r="J9281">
        <v>20120115</v>
      </c>
      <c r="K9281">
        <v>20120917</v>
      </c>
      <c r="M9281">
        <v>0</v>
      </c>
      <c r="N9281">
        <v>0</v>
      </c>
      <c r="O9281" t="s">
        <v>6087</v>
      </c>
      <c r="R9281">
        <v>0</v>
      </c>
      <c r="S9281" t="s">
        <v>271</v>
      </c>
      <c r="AA9281" t="s">
        <v>6087</v>
      </c>
      <c r="AC9281">
        <v>1</v>
      </c>
      <c r="AE9281">
        <v>0</v>
      </c>
      <c r="AF9281" t="s">
        <v>271</v>
      </c>
    </row>
    <row r="9282" spans="7:32" hidden="1" x14ac:dyDescent="0.25">
      <c r="G9282">
        <v>5</v>
      </c>
      <c r="H9282">
        <v>891201</v>
      </c>
      <c r="I9282" t="s">
        <v>6086</v>
      </c>
      <c r="J9282">
        <v>20120917</v>
      </c>
      <c r="K9282">
        <v>20140106</v>
      </c>
      <c r="M9282">
        <v>0</v>
      </c>
      <c r="N9282">
        <v>0</v>
      </c>
      <c r="O9282" t="s">
        <v>6087</v>
      </c>
      <c r="R9282">
        <v>0</v>
      </c>
      <c r="S9282" t="s">
        <v>271</v>
      </c>
      <c r="AA9282" t="s">
        <v>6087</v>
      </c>
      <c r="AC9282">
        <v>1</v>
      </c>
      <c r="AE9282">
        <v>0</v>
      </c>
      <c r="AF9282" t="s">
        <v>271</v>
      </c>
    </row>
    <row r="9283" spans="7:32" x14ac:dyDescent="0.25">
      <c r="G9283">
        <v>6</v>
      </c>
      <c r="H9283">
        <v>891201</v>
      </c>
      <c r="I9283" t="s">
        <v>6086</v>
      </c>
      <c r="J9283">
        <v>20140106</v>
      </c>
      <c r="M9283">
        <v>0</v>
      </c>
      <c r="N9283">
        <v>0</v>
      </c>
      <c r="O9283" t="s">
        <v>6087</v>
      </c>
      <c r="R9283">
        <v>0</v>
      </c>
      <c r="S9283" t="s">
        <v>271</v>
      </c>
      <c r="AA9283" t="s">
        <v>6087</v>
      </c>
      <c r="AB9283" t="s">
        <v>1642</v>
      </c>
      <c r="AC9283">
        <v>1</v>
      </c>
      <c r="AE9283">
        <v>0</v>
      </c>
      <c r="AF9283" t="s">
        <v>271</v>
      </c>
    </row>
    <row r="9284" spans="7:32" hidden="1" x14ac:dyDescent="0.25">
      <c r="G9284">
        <v>1</v>
      </c>
      <c r="H9284">
        <v>891202</v>
      </c>
      <c r="I9284" t="s">
        <v>6088</v>
      </c>
      <c r="J9284">
        <v>20120601</v>
      </c>
      <c r="K9284">
        <v>20120901</v>
      </c>
      <c r="M9284">
        <v>0</v>
      </c>
      <c r="N9284">
        <v>0</v>
      </c>
      <c r="T9284" t="s">
        <v>6087</v>
      </c>
      <c r="U9284" t="s">
        <v>6089</v>
      </c>
      <c r="V9284">
        <v>0</v>
      </c>
      <c r="W9284">
        <v>1</v>
      </c>
      <c r="X9284">
        <v>20120614</v>
      </c>
      <c r="Y9284">
        <v>0</v>
      </c>
      <c r="Z9284" t="s">
        <v>271</v>
      </c>
    </row>
    <row r="9285" spans="7:32" hidden="1" x14ac:dyDescent="0.25">
      <c r="G9285">
        <v>1</v>
      </c>
      <c r="H9285">
        <v>891301</v>
      </c>
      <c r="I9285" t="s">
        <v>6090</v>
      </c>
      <c r="J9285">
        <v>19981101</v>
      </c>
      <c r="K9285">
        <v>20010401</v>
      </c>
      <c r="M9285">
        <v>0</v>
      </c>
      <c r="N9285">
        <v>0</v>
      </c>
      <c r="O9285" t="s">
        <v>6091</v>
      </c>
      <c r="P9285" t="s">
        <v>6092</v>
      </c>
      <c r="Q9285" t="s">
        <v>177</v>
      </c>
      <c r="R9285">
        <v>0</v>
      </c>
      <c r="S9285" t="s">
        <v>271</v>
      </c>
      <c r="U9285" t="s">
        <v>6092</v>
      </c>
      <c r="V9285">
        <v>1</v>
      </c>
      <c r="W9285">
        <v>1</v>
      </c>
      <c r="X9285">
        <v>19981106</v>
      </c>
      <c r="Y9285">
        <v>0</v>
      </c>
      <c r="Z9285" t="s">
        <v>1003</v>
      </c>
      <c r="AA9285" t="s">
        <v>6093</v>
      </c>
      <c r="AC9285">
        <v>1</v>
      </c>
      <c r="AE9285">
        <v>1</v>
      </c>
      <c r="AF9285" t="s">
        <v>271</v>
      </c>
    </row>
    <row r="9286" spans="7:32" hidden="1" x14ac:dyDescent="0.25">
      <c r="G9286">
        <v>2</v>
      </c>
      <c r="H9286">
        <v>891301</v>
      </c>
      <c r="I9286" t="s">
        <v>6090</v>
      </c>
      <c r="J9286">
        <v>20010401</v>
      </c>
      <c r="K9286">
        <v>20040301</v>
      </c>
      <c r="M9286">
        <v>0</v>
      </c>
      <c r="N9286">
        <v>0</v>
      </c>
      <c r="O9286" t="s">
        <v>6094</v>
      </c>
      <c r="P9286" t="s">
        <v>6092</v>
      </c>
      <c r="Q9286" t="s">
        <v>177</v>
      </c>
      <c r="R9286">
        <v>0</v>
      </c>
      <c r="S9286" t="s">
        <v>271</v>
      </c>
      <c r="AA9286" t="s">
        <v>6095</v>
      </c>
      <c r="AC9286">
        <v>1</v>
      </c>
      <c r="AE9286">
        <v>1</v>
      </c>
      <c r="AF9286" t="s">
        <v>271</v>
      </c>
    </row>
    <row r="9287" spans="7:32" hidden="1" x14ac:dyDescent="0.25">
      <c r="G9287">
        <v>3</v>
      </c>
      <c r="H9287">
        <v>891301</v>
      </c>
      <c r="I9287" t="s">
        <v>6090</v>
      </c>
      <c r="J9287">
        <v>20040301</v>
      </c>
      <c r="K9287">
        <v>20060301</v>
      </c>
      <c r="M9287">
        <v>0</v>
      </c>
      <c r="N9287">
        <v>0</v>
      </c>
      <c r="O9287" t="s">
        <v>6094</v>
      </c>
      <c r="P9287" t="s">
        <v>6096</v>
      </c>
      <c r="Q9287" t="s">
        <v>177</v>
      </c>
      <c r="R9287">
        <v>0</v>
      </c>
      <c r="S9287" t="s">
        <v>271</v>
      </c>
      <c r="AA9287" t="s">
        <v>6095</v>
      </c>
      <c r="AC9287">
        <v>1</v>
      </c>
      <c r="AE9287">
        <v>1</v>
      </c>
      <c r="AF9287" t="s">
        <v>1003</v>
      </c>
    </row>
    <row r="9288" spans="7:32" hidden="1" x14ac:dyDescent="0.25">
      <c r="G9288">
        <v>4</v>
      </c>
      <c r="H9288">
        <v>891301</v>
      </c>
      <c r="I9288" t="s">
        <v>6090</v>
      </c>
      <c r="J9288">
        <v>20060301</v>
      </c>
      <c r="K9288">
        <v>20070901</v>
      </c>
      <c r="M9288">
        <v>0</v>
      </c>
      <c r="N9288">
        <v>0</v>
      </c>
      <c r="O9288" t="s">
        <v>6097</v>
      </c>
      <c r="P9288" t="s">
        <v>6096</v>
      </c>
      <c r="Q9288" t="s">
        <v>177</v>
      </c>
      <c r="R9288">
        <v>0</v>
      </c>
      <c r="S9288" t="s">
        <v>271</v>
      </c>
      <c r="AA9288" t="s">
        <v>6097</v>
      </c>
      <c r="AC9288">
        <v>1</v>
      </c>
      <c r="AE9288">
        <v>1</v>
      </c>
      <c r="AF9288" t="s">
        <v>1003</v>
      </c>
    </row>
    <row r="9289" spans="7:32" hidden="1" x14ac:dyDescent="0.25">
      <c r="G9289">
        <v>1</v>
      </c>
      <c r="H9289">
        <v>891401</v>
      </c>
      <c r="I9289" t="s">
        <v>6098</v>
      </c>
      <c r="J9289">
        <v>20011201</v>
      </c>
      <c r="K9289">
        <v>20110301</v>
      </c>
      <c r="M9289">
        <v>0</v>
      </c>
      <c r="N9289">
        <v>0</v>
      </c>
      <c r="AA9289" t="s">
        <v>6099</v>
      </c>
      <c r="AC9289">
        <v>0</v>
      </c>
      <c r="AE9289">
        <v>0</v>
      </c>
      <c r="AF9289" t="s">
        <v>271</v>
      </c>
    </row>
    <row r="9290" spans="7:32" hidden="1" x14ac:dyDescent="0.25">
      <c r="G9290">
        <v>2</v>
      </c>
      <c r="H9290">
        <v>891401</v>
      </c>
      <c r="I9290" t="s">
        <v>6100</v>
      </c>
      <c r="J9290">
        <v>20110301</v>
      </c>
      <c r="K9290">
        <v>20120115</v>
      </c>
      <c r="M9290">
        <v>0</v>
      </c>
      <c r="N9290">
        <v>0</v>
      </c>
      <c r="O9290" t="s">
        <v>6101</v>
      </c>
      <c r="R9290">
        <v>0</v>
      </c>
      <c r="S9290" t="s">
        <v>271</v>
      </c>
      <c r="AA9290" t="s">
        <v>6102</v>
      </c>
      <c r="AC9290">
        <v>1</v>
      </c>
      <c r="AE9290">
        <v>0</v>
      </c>
      <c r="AF9290" t="s">
        <v>271</v>
      </c>
    </row>
    <row r="9291" spans="7:32" hidden="1" x14ac:dyDescent="0.25">
      <c r="G9291">
        <v>3</v>
      </c>
      <c r="H9291">
        <v>891401</v>
      </c>
      <c r="I9291" t="s">
        <v>6100</v>
      </c>
      <c r="J9291">
        <v>20120115</v>
      </c>
      <c r="K9291">
        <v>20120917</v>
      </c>
      <c r="M9291">
        <v>0</v>
      </c>
      <c r="N9291">
        <v>0</v>
      </c>
      <c r="O9291" t="s">
        <v>6103</v>
      </c>
      <c r="R9291">
        <v>0</v>
      </c>
      <c r="S9291" t="s">
        <v>271</v>
      </c>
      <c r="AA9291" t="s">
        <v>6104</v>
      </c>
      <c r="AC9291">
        <v>1</v>
      </c>
      <c r="AE9291">
        <v>0</v>
      </c>
      <c r="AF9291" t="s">
        <v>271</v>
      </c>
    </row>
    <row r="9292" spans="7:32" hidden="1" x14ac:dyDescent="0.25">
      <c r="G9292">
        <v>4</v>
      </c>
      <c r="H9292">
        <v>891401</v>
      </c>
      <c r="I9292" t="s">
        <v>6100</v>
      </c>
      <c r="J9292">
        <v>20120917</v>
      </c>
      <c r="K9292">
        <v>20141201</v>
      </c>
      <c r="M9292">
        <v>0</v>
      </c>
      <c r="N9292">
        <v>0</v>
      </c>
      <c r="O9292" t="s">
        <v>6103</v>
      </c>
      <c r="R9292">
        <v>0</v>
      </c>
      <c r="S9292" t="s">
        <v>271</v>
      </c>
      <c r="AA9292" t="s">
        <v>6104</v>
      </c>
      <c r="AC9292">
        <v>1</v>
      </c>
      <c r="AE9292">
        <v>0</v>
      </c>
      <c r="AF9292" t="s">
        <v>271</v>
      </c>
    </row>
    <row r="9293" spans="7:32" hidden="1" x14ac:dyDescent="0.25">
      <c r="G9293">
        <v>5</v>
      </c>
      <c r="H9293">
        <v>891401</v>
      </c>
      <c r="I9293" t="s">
        <v>6105</v>
      </c>
      <c r="J9293">
        <v>20141201</v>
      </c>
      <c r="K9293">
        <v>20160601</v>
      </c>
      <c r="M9293">
        <v>0</v>
      </c>
      <c r="N9293">
        <v>0</v>
      </c>
      <c r="O9293" t="s">
        <v>6103</v>
      </c>
      <c r="R9293">
        <v>0</v>
      </c>
      <c r="S9293" t="s">
        <v>271</v>
      </c>
      <c r="AA9293" t="s">
        <v>6106</v>
      </c>
      <c r="AC9293">
        <v>1</v>
      </c>
      <c r="AE9293">
        <v>0</v>
      </c>
      <c r="AF9293" t="s">
        <v>271</v>
      </c>
    </row>
    <row r="9294" spans="7:32" hidden="1" x14ac:dyDescent="0.25">
      <c r="G9294">
        <v>6</v>
      </c>
      <c r="H9294">
        <v>891401</v>
      </c>
      <c r="I9294" t="s">
        <v>6895</v>
      </c>
      <c r="J9294">
        <v>20160601</v>
      </c>
      <c r="K9294">
        <v>20160701</v>
      </c>
      <c r="M9294">
        <v>0</v>
      </c>
      <c r="N9294">
        <v>0</v>
      </c>
      <c r="O9294" t="s">
        <v>6103</v>
      </c>
      <c r="R9294">
        <v>0</v>
      </c>
      <c r="S9294" t="s">
        <v>271</v>
      </c>
      <c r="T9294" t="s">
        <v>6896</v>
      </c>
      <c r="U9294" t="s">
        <v>6897</v>
      </c>
      <c r="V9294">
        <v>0</v>
      </c>
      <c r="W9294">
        <v>1</v>
      </c>
      <c r="X9294">
        <v>20160602</v>
      </c>
      <c r="Y9294">
        <v>0</v>
      </c>
      <c r="Z9294" t="s">
        <v>1003</v>
      </c>
      <c r="AA9294" t="s">
        <v>6106</v>
      </c>
      <c r="AC9294">
        <v>1</v>
      </c>
      <c r="AE9294">
        <v>0</v>
      </c>
      <c r="AF9294" t="s">
        <v>271</v>
      </c>
    </row>
    <row r="9295" spans="7:32" hidden="1" x14ac:dyDescent="0.25">
      <c r="G9295">
        <v>7</v>
      </c>
      <c r="H9295">
        <v>891401</v>
      </c>
      <c r="I9295" t="s">
        <v>6895</v>
      </c>
      <c r="J9295">
        <v>20160701</v>
      </c>
      <c r="K9295">
        <v>20160702</v>
      </c>
      <c r="M9295">
        <v>0</v>
      </c>
      <c r="N9295">
        <v>0</v>
      </c>
      <c r="O9295" t="s">
        <v>6103</v>
      </c>
      <c r="R9295">
        <v>0</v>
      </c>
      <c r="S9295" t="s">
        <v>1003</v>
      </c>
      <c r="T9295" t="s">
        <v>6896</v>
      </c>
      <c r="U9295" t="s">
        <v>6898</v>
      </c>
      <c r="V9295">
        <v>0</v>
      </c>
      <c r="W9295">
        <v>1</v>
      </c>
      <c r="X9295">
        <v>20160701</v>
      </c>
      <c r="Y9295">
        <v>0</v>
      </c>
      <c r="Z9295" t="s">
        <v>1003</v>
      </c>
      <c r="AA9295" t="s">
        <v>6106</v>
      </c>
      <c r="AC9295">
        <v>1</v>
      </c>
      <c r="AE9295">
        <v>0</v>
      </c>
      <c r="AF9295" t="s">
        <v>271</v>
      </c>
    </row>
    <row r="9296" spans="7:32" hidden="1" x14ac:dyDescent="0.25">
      <c r="G9296">
        <v>8</v>
      </c>
      <c r="H9296">
        <v>891401</v>
      </c>
      <c r="I9296" t="s">
        <v>6895</v>
      </c>
      <c r="J9296">
        <v>20160702</v>
      </c>
      <c r="K9296">
        <v>20161001</v>
      </c>
      <c r="M9296">
        <v>0</v>
      </c>
      <c r="N9296">
        <v>0</v>
      </c>
      <c r="O9296" t="s">
        <v>6103</v>
      </c>
      <c r="R9296">
        <v>0</v>
      </c>
      <c r="S9296" t="s">
        <v>1003</v>
      </c>
      <c r="T9296" t="s">
        <v>6896</v>
      </c>
      <c r="U9296" t="s">
        <v>6898</v>
      </c>
      <c r="V9296">
        <v>0</v>
      </c>
      <c r="W9296">
        <v>1</v>
      </c>
      <c r="X9296">
        <v>20160702</v>
      </c>
      <c r="Y9296">
        <v>0</v>
      </c>
      <c r="Z9296" t="s">
        <v>1003</v>
      </c>
      <c r="AA9296" t="s">
        <v>6106</v>
      </c>
      <c r="AC9296">
        <v>1</v>
      </c>
      <c r="AE9296">
        <v>0</v>
      </c>
      <c r="AF9296" t="s">
        <v>271</v>
      </c>
    </row>
    <row r="9297" spans="7:32" x14ac:dyDescent="0.25">
      <c r="G9297">
        <v>9</v>
      </c>
      <c r="H9297">
        <v>891401</v>
      </c>
      <c r="I9297" t="s">
        <v>6899</v>
      </c>
      <c r="J9297">
        <v>20161001</v>
      </c>
      <c r="M9297">
        <v>0</v>
      </c>
      <c r="N9297">
        <v>0</v>
      </c>
      <c r="O9297" t="s">
        <v>6103</v>
      </c>
      <c r="R9297">
        <v>0</v>
      </c>
      <c r="S9297" t="s">
        <v>271</v>
      </c>
      <c r="AA9297" t="s">
        <v>6106</v>
      </c>
      <c r="AC9297">
        <v>1</v>
      </c>
      <c r="AE9297">
        <v>0</v>
      </c>
      <c r="AF9297" t="s">
        <v>271</v>
      </c>
    </row>
    <row r="9298" spans="7:32" hidden="1" x14ac:dyDescent="0.25">
      <c r="G9298">
        <v>1</v>
      </c>
      <c r="H9298">
        <v>891501</v>
      </c>
      <c r="I9298" t="s">
        <v>6107</v>
      </c>
      <c r="J9298">
        <v>20030901</v>
      </c>
      <c r="K9298">
        <v>20060601</v>
      </c>
      <c r="M9298">
        <v>0</v>
      </c>
      <c r="N9298">
        <v>0</v>
      </c>
      <c r="AA9298" t="s">
        <v>6070</v>
      </c>
      <c r="AC9298">
        <v>0</v>
      </c>
      <c r="AE9298">
        <v>1</v>
      </c>
      <c r="AF9298" t="s">
        <v>271</v>
      </c>
    </row>
    <row r="9299" spans="7:32" hidden="1" x14ac:dyDescent="0.25">
      <c r="G9299">
        <v>1</v>
      </c>
      <c r="H9299">
        <v>891601</v>
      </c>
      <c r="I9299" t="s">
        <v>6108</v>
      </c>
      <c r="J9299">
        <v>20011201</v>
      </c>
      <c r="K9299">
        <v>20121001</v>
      </c>
      <c r="M9299">
        <v>0</v>
      </c>
      <c r="N9299">
        <v>0</v>
      </c>
      <c r="O9299" t="s">
        <v>6109</v>
      </c>
      <c r="P9299" t="s">
        <v>6110</v>
      </c>
      <c r="Q9299" t="s">
        <v>6111</v>
      </c>
      <c r="R9299">
        <v>1</v>
      </c>
      <c r="S9299" t="s">
        <v>271</v>
      </c>
      <c r="T9299" t="s">
        <v>6109</v>
      </c>
      <c r="U9299" t="s">
        <v>6112</v>
      </c>
      <c r="V9299">
        <v>0</v>
      </c>
      <c r="W9299">
        <v>1</v>
      </c>
      <c r="X9299">
        <v>20011203</v>
      </c>
      <c r="Y9299">
        <v>0</v>
      </c>
      <c r="Z9299" t="s">
        <v>1003</v>
      </c>
      <c r="AA9299" t="s">
        <v>6109</v>
      </c>
      <c r="AC9299">
        <v>0</v>
      </c>
      <c r="AE9299">
        <v>0</v>
      </c>
      <c r="AF9299" t="s">
        <v>271</v>
      </c>
    </row>
    <row r="9300" spans="7:32" hidden="1" x14ac:dyDescent="0.25">
      <c r="G9300">
        <v>2</v>
      </c>
      <c r="H9300">
        <v>891601</v>
      </c>
      <c r="I9300" t="s">
        <v>6108</v>
      </c>
      <c r="J9300">
        <v>20121001</v>
      </c>
      <c r="K9300">
        <v>20121002</v>
      </c>
      <c r="M9300">
        <v>0</v>
      </c>
      <c r="N9300">
        <v>0</v>
      </c>
      <c r="O9300" t="s">
        <v>6109</v>
      </c>
      <c r="P9300" t="s">
        <v>6110</v>
      </c>
      <c r="Q9300" t="s">
        <v>6111</v>
      </c>
      <c r="R9300">
        <v>1</v>
      </c>
      <c r="S9300" t="s">
        <v>271</v>
      </c>
      <c r="AA9300" t="s">
        <v>6109</v>
      </c>
      <c r="AC9300">
        <v>0</v>
      </c>
      <c r="AE9300">
        <v>0</v>
      </c>
      <c r="AF9300" t="s">
        <v>271</v>
      </c>
    </row>
    <row r="9301" spans="7:32" hidden="1" x14ac:dyDescent="0.25">
      <c r="G9301">
        <v>3</v>
      </c>
      <c r="H9301">
        <v>891601</v>
      </c>
      <c r="I9301" t="s">
        <v>6108</v>
      </c>
      <c r="J9301">
        <v>20121002</v>
      </c>
      <c r="K9301">
        <v>20130401</v>
      </c>
      <c r="M9301">
        <v>0</v>
      </c>
      <c r="N9301">
        <v>0</v>
      </c>
      <c r="O9301" t="s">
        <v>6113</v>
      </c>
      <c r="P9301" t="s">
        <v>6110</v>
      </c>
      <c r="Q9301" t="s">
        <v>6111</v>
      </c>
      <c r="R9301">
        <v>1</v>
      </c>
      <c r="S9301" t="s">
        <v>271</v>
      </c>
      <c r="AA9301" t="s">
        <v>6113</v>
      </c>
      <c r="AC9301">
        <v>0</v>
      </c>
      <c r="AE9301">
        <v>0</v>
      </c>
      <c r="AF9301" t="s">
        <v>271</v>
      </c>
    </row>
    <row r="9302" spans="7:32" hidden="1" x14ac:dyDescent="0.25">
      <c r="G9302">
        <v>4</v>
      </c>
      <c r="H9302">
        <v>891601</v>
      </c>
      <c r="I9302" t="s">
        <v>6108</v>
      </c>
      <c r="J9302">
        <v>20130401</v>
      </c>
      <c r="K9302">
        <v>20141201</v>
      </c>
      <c r="M9302">
        <v>0</v>
      </c>
      <c r="N9302">
        <v>0</v>
      </c>
      <c r="O9302" t="s">
        <v>6113</v>
      </c>
      <c r="P9302" t="s">
        <v>6114</v>
      </c>
      <c r="Q9302" t="s">
        <v>6111</v>
      </c>
      <c r="R9302">
        <v>1</v>
      </c>
      <c r="S9302" t="s">
        <v>271</v>
      </c>
      <c r="T9302" t="s">
        <v>6113</v>
      </c>
      <c r="U9302" t="s">
        <v>6115</v>
      </c>
      <c r="V9302">
        <v>0</v>
      </c>
      <c r="W9302">
        <v>1</v>
      </c>
      <c r="X9302">
        <v>20130402</v>
      </c>
      <c r="Y9302">
        <v>0</v>
      </c>
      <c r="Z9302" t="s">
        <v>271</v>
      </c>
      <c r="AA9302" t="s">
        <v>6113</v>
      </c>
      <c r="AC9302">
        <v>0</v>
      </c>
      <c r="AE9302">
        <v>0</v>
      </c>
      <c r="AF9302" t="s">
        <v>271</v>
      </c>
    </row>
    <row r="9303" spans="7:32" hidden="1" x14ac:dyDescent="0.25">
      <c r="G9303">
        <v>5</v>
      </c>
      <c r="H9303">
        <v>891601</v>
      </c>
      <c r="I9303" t="s">
        <v>6108</v>
      </c>
      <c r="J9303">
        <v>20141201</v>
      </c>
      <c r="K9303">
        <v>20151201</v>
      </c>
      <c r="M9303">
        <v>0</v>
      </c>
      <c r="N9303">
        <v>0</v>
      </c>
      <c r="O9303" t="s">
        <v>6113</v>
      </c>
      <c r="P9303" t="s">
        <v>6114</v>
      </c>
      <c r="Q9303" t="s">
        <v>6111</v>
      </c>
      <c r="R9303">
        <v>1</v>
      </c>
      <c r="S9303" t="s">
        <v>271</v>
      </c>
      <c r="T9303" t="s">
        <v>6113</v>
      </c>
      <c r="U9303" t="s">
        <v>6116</v>
      </c>
      <c r="V9303">
        <v>0</v>
      </c>
      <c r="W9303">
        <v>1</v>
      </c>
      <c r="X9303">
        <v>20141203</v>
      </c>
      <c r="Y9303">
        <v>0</v>
      </c>
      <c r="Z9303" t="s">
        <v>1003</v>
      </c>
      <c r="AA9303" t="s">
        <v>6113</v>
      </c>
      <c r="AC9303">
        <v>0</v>
      </c>
      <c r="AE9303">
        <v>0</v>
      </c>
      <c r="AF9303" t="s">
        <v>271</v>
      </c>
    </row>
    <row r="9304" spans="7:32" hidden="1" x14ac:dyDescent="0.25">
      <c r="G9304">
        <v>6</v>
      </c>
      <c r="H9304">
        <v>891601</v>
      </c>
      <c r="I9304" t="s">
        <v>6108</v>
      </c>
      <c r="J9304">
        <v>20151201</v>
      </c>
      <c r="K9304">
        <v>20161008</v>
      </c>
      <c r="M9304">
        <v>0</v>
      </c>
      <c r="N9304">
        <v>0</v>
      </c>
      <c r="O9304" t="s">
        <v>6113</v>
      </c>
      <c r="P9304" t="s">
        <v>6114</v>
      </c>
      <c r="Q9304" t="s">
        <v>6111</v>
      </c>
      <c r="R9304">
        <v>1</v>
      </c>
      <c r="S9304" t="s">
        <v>271</v>
      </c>
      <c r="T9304" t="s">
        <v>6900</v>
      </c>
      <c r="U9304" t="s">
        <v>6790</v>
      </c>
      <c r="V9304">
        <v>0</v>
      </c>
      <c r="W9304">
        <v>1</v>
      </c>
      <c r="X9304">
        <v>20151215</v>
      </c>
      <c r="Y9304">
        <v>0</v>
      </c>
      <c r="Z9304" t="s">
        <v>1003</v>
      </c>
      <c r="AA9304" t="s">
        <v>6113</v>
      </c>
      <c r="AC9304">
        <v>0</v>
      </c>
      <c r="AE9304">
        <v>0</v>
      </c>
      <c r="AF9304" t="s">
        <v>271</v>
      </c>
    </row>
    <row r="9305" spans="7:32" hidden="1" x14ac:dyDescent="0.25">
      <c r="G9305">
        <v>1</v>
      </c>
      <c r="H9305">
        <v>891602</v>
      </c>
      <c r="I9305" t="s">
        <v>6117</v>
      </c>
      <c r="J9305">
        <v>20011201</v>
      </c>
      <c r="K9305">
        <v>20121001</v>
      </c>
      <c r="M9305">
        <v>0</v>
      </c>
      <c r="N9305">
        <v>0</v>
      </c>
      <c r="O9305" t="s">
        <v>6118</v>
      </c>
      <c r="P9305" t="s">
        <v>6119</v>
      </c>
      <c r="Q9305" t="s">
        <v>106</v>
      </c>
      <c r="R9305">
        <v>1</v>
      </c>
      <c r="S9305" t="s">
        <v>271</v>
      </c>
      <c r="AA9305" t="s">
        <v>6118</v>
      </c>
      <c r="AC9305">
        <v>0</v>
      </c>
      <c r="AE9305">
        <v>0</v>
      </c>
      <c r="AF9305" t="s">
        <v>271</v>
      </c>
    </row>
    <row r="9306" spans="7:32" hidden="1" x14ac:dyDescent="0.25">
      <c r="G9306">
        <v>2</v>
      </c>
      <c r="H9306">
        <v>891602</v>
      </c>
      <c r="I9306" t="s">
        <v>6117</v>
      </c>
      <c r="J9306">
        <v>20121001</v>
      </c>
      <c r="K9306">
        <v>20121002</v>
      </c>
      <c r="M9306">
        <v>0</v>
      </c>
      <c r="N9306">
        <v>0</v>
      </c>
      <c r="O9306" t="s">
        <v>6118</v>
      </c>
      <c r="P9306" t="s">
        <v>6119</v>
      </c>
      <c r="Q9306" t="s">
        <v>106</v>
      </c>
      <c r="R9306">
        <v>1</v>
      </c>
      <c r="S9306" t="s">
        <v>271</v>
      </c>
      <c r="AA9306" t="s">
        <v>6118</v>
      </c>
      <c r="AC9306">
        <v>0</v>
      </c>
      <c r="AE9306">
        <v>0</v>
      </c>
      <c r="AF9306" t="s">
        <v>271</v>
      </c>
    </row>
    <row r="9307" spans="7:32" hidden="1" x14ac:dyDescent="0.25">
      <c r="G9307">
        <v>3</v>
      </c>
      <c r="H9307">
        <v>891602</v>
      </c>
      <c r="I9307" t="s">
        <v>6117</v>
      </c>
      <c r="J9307">
        <v>20121002</v>
      </c>
      <c r="K9307">
        <v>20161008</v>
      </c>
      <c r="M9307">
        <v>0</v>
      </c>
      <c r="N9307">
        <v>0</v>
      </c>
      <c r="O9307" t="s">
        <v>6120</v>
      </c>
      <c r="P9307" t="s">
        <v>6119</v>
      </c>
      <c r="Q9307" t="s">
        <v>106</v>
      </c>
      <c r="R9307">
        <v>1</v>
      </c>
      <c r="S9307" t="s">
        <v>271</v>
      </c>
      <c r="AA9307" t="s">
        <v>6120</v>
      </c>
      <c r="AC9307">
        <v>0</v>
      </c>
      <c r="AE9307">
        <v>0</v>
      </c>
      <c r="AF9307" t="s">
        <v>271</v>
      </c>
    </row>
    <row r="9308" spans="7:32" hidden="1" x14ac:dyDescent="0.25">
      <c r="G9308">
        <v>1</v>
      </c>
      <c r="H9308">
        <v>891603</v>
      </c>
      <c r="I9308" t="s">
        <v>6901</v>
      </c>
      <c r="J9308">
        <v>20161008</v>
      </c>
      <c r="K9308">
        <v>20161013</v>
      </c>
      <c r="M9308">
        <v>0</v>
      </c>
      <c r="N9308">
        <v>2</v>
      </c>
      <c r="O9308" t="s">
        <v>6902</v>
      </c>
      <c r="P9308" t="s">
        <v>6903</v>
      </c>
      <c r="Q9308" t="s">
        <v>167</v>
      </c>
      <c r="R9308">
        <v>1</v>
      </c>
      <c r="S9308" t="s">
        <v>1003</v>
      </c>
    </row>
    <row r="9309" spans="7:32" hidden="1" x14ac:dyDescent="0.25">
      <c r="G9309">
        <v>2</v>
      </c>
      <c r="H9309">
        <v>891603</v>
      </c>
      <c r="I9309" t="s">
        <v>6901</v>
      </c>
      <c r="J9309">
        <v>20161013</v>
      </c>
      <c r="K9309">
        <v>20161201</v>
      </c>
      <c r="M9309">
        <v>0</v>
      </c>
      <c r="N9309">
        <v>2</v>
      </c>
      <c r="O9309" t="s">
        <v>6902</v>
      </c>
      <c r="P9309" t="s">
        <v>6904</v>
      </c>
      <c r="Q9309" t="s">
        <v>167</v>
      </c>
      <c r="R9309">
        <v>1</v>
      </c>
      <c r="S9309" t="s">
        <v>1003</v>
      </c>
    </row>
    <row r="9310" spans="7:32" hidden="1" x14ac:dyDescent="0.25">
      <c r="G9310">
        <v>1</v>
      </c>
      <c r="H9310">
        <v>891701</v>
      </c>
      <c r="I9310" t="s">
        <v>6121</v>
      </c>
      <c r="J9310">
        <v>20090101</v>
      </c>
      <c r="K9310">
        <v>20120115</v>
      </c>
      <c r="M9310">
        <v>0</v>
      </c>
      <c r="N9310">
        <v>0</v>
      </c>
      <c r="AA9310" t="s">
        <v>6122</v>
      </c>
      <c r="AC9310">
        <v>0</v>
      </c>
      <c r="AE9310">
        <v>0</v>
      </c>
      <c r="AF9310" t="s">
        <v>271</v>
      </c>
    </row>
    <row r="9311" spans="7:32" hidden="1" x14ac:dyDescent="0.25">
      <c r="G9311">
        <v>2</v>
      </c>
      <c r="H9311">
        <v>891701</v>
      </c>
      <c r="I9311" t="s">
        <v>6121</v>
      </c>
      <c r="J9311">
        <v>20120115</v>
      </c>
      <c r="K9311">
        <v>20140106</v>
      </c>
      <c r="M9311">
        <v>0</v>
      </c>
      <c r="N9311">
        <v>0</v>
      </c>
      <c r="AA9311" t="s">
        <v>6123</v>
      </c>
      <c r="AC9311">
        <v>0</v>
      </c>
      <c r="AE9311">
        <v>0</v>
      </c>
      <c r="AF9311" t="s">
        <v>271</v>
      </c>
    </row>
    <row r="9312" spans="7:32" hidden="1" x14ac:dyDescent="0.25">
      <c r="G9312">
        <v>3</v>
      </c>
      <c r="H9312">
        <v>891701</v>
      </c>
      <c r="I9312" t="s">
        <v>6121</v>
      </c>
      <c r="J9312">
        <v>20140106</v>
      </c>
      <c r="K9312">
        <v>20150301</v>
      </c>
      <c r="M9312">
        <v>0</v>
      </c>
      <c r="N9312">
        <v>0</v>
      </c>
      <c r="AA9312" t="s">
        <v>6124</v>
      </c>
      <c r="AC9312">
        <v>0</v>
      </c>
      <c r="AE9312">
        <v>0</v>
      </c>
      <c r="AF9312" t="s">
        <v>271</v>
      </c>
    </row>
    <row r="9313" spans="7:32" x14ac:dyDescent="0.25">
      <c r="G9313">
        <v>4</v>
      </c>
      <c r="H9313">
        <v>891701</v>
      </c>
      <c r="I9313" t="s">
        <v>6125</v>
      </c>
      <c r="J9313">
        <v>20150301</v>
      </c>
      <c r="M9313">
        <v>0</v>
      </c>
      <c r="N9313">
        <v>0</v>
      </c>
      <c r="AA9313" t="s">
        <v>6124</v>
      </c>
      <c r="AC9313">
        <v>0</v>
      </c>
      <c r="AE9313">
        <v>0</v>
      </c>
      <c r="AF9313" t="s">
        <v>271</v>
      </c>
    </row>
    <row r="9314" spans="7:32" x14ac:dyDescent="0.25">
      <c r="G9314">
        <v>1</v>
      </c>
      <c r="H9314">
        <v>891702</v>
      </c>
      <c r="I9314" t="s">
        <v>6905</v>
      </c>
      <c r="J9314">
        <v>20160901</v>
      </c>
      <c r="M9314">
        <v>0</v>
      </c>
      <c r="N9314">
        <v>2</v>
      </c>
      <c r="T9314" t="s">
        <v>6906</v>
      </c>
      <c r="U9314" t="s">
        <v>6907</v>
      </c>
      <c r="V9314">
        <v>0</v>
      </c>
      <c r="W9314">
        <v>1</v>
      </c>
      <c r="X9314">
        <v>20160922</v>
      </c>
      <c r="Y9314">
        <v>12</v>
      </c>
      <c r="Z9314" t="s">
        <v>1003</v>
      </c>
    </row>
    <row r="9315" spans="7:32" x14ac:dyDescent="0.25">
      <c r="G9315">
        <v>1</v>
      </c>
      <c r="H9315">
        <v>891801</v>
      </c>
      <c r="I9315" t="s">
        <v>6908</v>
      </c>
      <c r="J9315">
        <v>20161008</v>
      </c>
      <c r="M9315">
        <v>0</v>
      </c>
      <c r="N9315">
        <v>0</v>
      </c>
      <c r="O9315" t="s">
        <v>6909</v>
      </c>
      <c r="P9315" t="s">
        <v>6910</v>
      </c>
      <c r="Q9315" t="s">
        <v>132</v>
      </c>
      <c r="R9315">
        <v>1</v>
      </c>
      <c r="S9315" t="s">
        <v>271</v>
      </c>
      <c r="AA9315" t="s">
        <v>6909</v>
      </c>
      <c r="AC9315">
        <v>0</v>
      </c>
      <c r="AE9315">
        <v>0</v>
      </c>
      <c r="AF9315" t="s">
        <v>271</v>
      </c>
    </row>
    <row r="9316" spans="7:32" x14ac:dyDescent="0.25">
      <c r="G9316">
        <v>1</v>
      </c>
      <c r="H9316">
        <v>891802</v>
      </c>
      <c r="I9316" t="s">
        <v>6911</v>
      </c>
      <c r="J9316">
        <v>20161008</v>
      </c>
      <c r="M9316">
        <v>0</v>
      </c>
      <c r="N9316">
        <v>0</v>
      </c>
      <c r="O9316" t="s">
        <v>6909</v>
      </c>
      <c r="P9316" t="s">
        <v>6912</v>
      </c>
      <c r="Q9316" t="s">
        <v>116</v>
      </c>
      <c r="R9316">
        <v>1</v>
      </c>
      <c r="S9316" t="s">
        <v>271</v>
      </c>
      <c r="AA9316" t="s">
        <v>6909</v>
      </c>
      <c r="AC9316">
        <v>0</v>
      </c>
      <c r="AE9316">
        <v>0</v>
      </c>
      <c r="AF9316" t="s">
        <v>271</v>
      </c>
    </row>
    <row r="9317" spans="7:32" x14ac:dyDescent="0.25">
      <c r="G9317">
        <v>1</v>
      </c>
      <c r="H9317">
        <v>891803</v>
      </c>
      <c r="I9317" t="s">
        <v>6913</v>
      </c>
      <c r="J9317">
        <v>20161008</v>
      </c>
      <c r="M9317">
        <v>0</v>
      </c>
      <c r="N9317">
        <v>0</v>
      </c>
      <c r="O9317" t="s">
        <v>6909</v>
      </c>
      <c r="P9317" t="s">
        <v>6914</v>
      </c>
      <c r="Q9317" t="s">
        <v>95</v>
      </c>
      <c r="R9317">
        <v>1</v>
      </c>
      <c r="S9317" t="s">
        <v>271</v>
      </c>
      <c r="AA9317" t="s">
        <v>6909</v>
      </c>
      <c r="AC9317">
        <v>0</v>
      </c>
      <c r="AE9317">
        <v>0</v>
      </c>
      <c r="AF9317" t="s">
        <v>271</v>
      </c>
    </row>
    <row r="9318" spans="7:32" x14ac:dyDescent="0.25">
      <c r="G9318">
        <v>1</v>
      </c>
      <c r="H9318">
        <v>895001</v>
      </c>
      <c r="I9318" t="s">
        <v>6915</v>
      </c>
      <c r="J9318">
        <v>20160901</v>
      </c>
      <c r="M9318">
        <v>0</v>
      </c>
      <c r="N9318">
        <v>0</v>
      </c>
      <c r="T9318" t="s">
        <v>6916</v>
      </c>
      <c r="U9318" t="s">
        <v>6800</v>
      </c>
      <c r="V9318">
        <v>0</v>
      </c>
      <c r="W9318">
        <v>1</v>
      </c>
      <c r="X9318">
        <v>20160901</v>
      </c>
      <c r="Y9318">
        <v>0</v>
      </c>
      <c r="Z9318" t="s">
        <v>1003</v>
      </c>
    </row>
    <row r="9319" spans="7:32" hidden="1" x14ac:dyDescent="0.25">
      <c r="G9319">
        <v>1</v>
      </c>
      <c r="H9319">
        <v>999903</v>
      </c>
      <c r="I9319" t="s">
        <v>6126</v>
      </c>
      <c r="J9319">
        <v>20071214</v>
      </c>
      <c r="K9319">
        <v>20120115</v>
      </c>
      <c r="M9319">
        <v>1</v>
      </c>
      <c r="N9319">
        <v>0</v>
      </c>
      <c r="AA9319" t="s">
        <v>6127</v>
      </c>
      <c r="AC9319">
        <v>0</v>
      </c>
      <c r="AE9319">
        <v>1</v>
      </c>
      <c r="AF9319" t="s">
        <v>271</v>
      </c>
    </row>
    <row r="9320" spans="7:32" x14ac:dyDescent="0.25">
      <c r="G9320">
        <v>2</v>
      </c>
      <c r="H9320">
        <v>999903</v>
      </c>
      <c r="I9320" t="s">
        <v>6126</v>
      </c>
      <c r="J9320">
        <v>20120115</v>
      </c>
      <c r="K9320">
        <v>20150101</v>
      </c>
      <c r="M9320">
        <v>1</v>
      </c>
      <c r="N9320">
        <v>0</v>
      </c>
      <c r="AA9320" t="s">
        <v>6128</v>
      </c>
      <c r="AC9320">
        <v>0</v>
      </c>
      <c r="AE9320">
        <v>1</v>
      </c>
      <c r="AF9320" t="s">
        <v>271</v>
      </c>
    </row>
    <row r="9321" spans="7:32" x14ac:dyDescent="0.25">
      <c r="G9321">
        <v>3</v>
      </c>
      <c r="H9321">
        <v>999903</v>
      </c>
      <c r="I9321" t="s">
        <v>6917</v>
      </c>
      <c r="J9321">
        <v>20150101</v>
      </c>
      <c r="K9321">
        <v>20150301</v>
      </c>
      <c r="M9321">
        <v>1</v>
      </c>
      <c r="N9321">
        <v>0</v>
      </c>
      <c r="AA9321" t="s">
        <v>6918</v>
      </c>
      <c r="AC9321">
        <v>0</v>
      </c>
      <c r="AE9321">
        <v>1</v>
      </c>
      <c r="AF9321" t="s">
        <v>271</v>
      </c>
    </row>
    <row r="9322" spans="7:32" x14ac:dyDescent="0.25">
      <c r="G9322">
        <v>4</v>
      </c>
      <c r="H9322">
        <v>999903</v>
      </c>
      <c r="I9322" t="s">
        <v>6129</v>
      </c>
      <c r="J9322">
        <v>20150301</v>
      </c>
      <c r="M9322">
        <v>1</v>
      </c>
      <c r="N9322">
        <v>0</v>
      </c>
      <c r="AA9322" t="s">
        <v>6130</v>
      </c>
      <c r="AC9322">
        <v>0</v>
      </c>
      <c r="AE9322">
        <v>1</v>
      </c>
      <c r="AF9322" t="s">
        <v>271</v>
      </c>
    </row>
    <row r="9323" spans="7:32" x14ac:dyDescent="0.25">
      <c r="G9323">
        <v>1</v>
      </c>
      <c r="H9323">
        <v>999904</v>
      </c>
      <c r="I9323" t="s">
        <v>6131</v>
      </c>
      <c r="J9323">
        <v>19920501</v>
      </c>
      <c r="K9323">
        <v>20010301</v>
      </c>
      <c r="M9323">
        <v>0</v>
      </c>
      <c r="N9323">
        <v>0</v>
      </c>
    </row>
    <row r="9324" spans="7:32" x14ac:dyDescent="0.25">
      <c r="G9324">
        <v>2</v>
      </c>
      <c r="H9324">
        <v>999904</v>
      </c>
      <c r="I9324" t="s">
        <v>6132</v>
      </c>
      <c r="J9324">
        <v>20010301</v>
      </c>
      <c r="K9324">
        <v>20130101</v>
      </c>
      <c r="M9324">
        <v>0</v>
      </c>
      <c r="N9324">
        <v>0</v>
      </c>
    </row>
    <row r="9325" spans="7:32" x14ac:dyDescent="0.25">
      <c r="G9325">
        <v>3</v>
      </c>
      <c r="H9325">
        <v>999904</v>
      </c>
      <c r="I9325" t="s">
        <v>6132</v>
      </c>
      <c r="J9325">
        <v>20131201</v>
      </c>
      <c r="K9325">
        <v>20150101</v>
      </c>
      <c r="M9325">
        <v>0</v>
      </c>
      <c r="N9325">
        <v>0</v>
      </c>
      <c r="AA9325" t="s">
        <v>6133</v>
      </c>
      <c r="AC9325">
        <v>0</v>
      </c>
      <c r="AE9325">
        <v>1</v>
      </c>
      <c r="AF9325" t="s">
        <v>271</v>
      </c>
    </row>
    <row r="9326" spans="7:32" x14ac:dyDescent="0.25">
      <c r="G9326">
        <v>4</v>
      </c>
      <c r="H9326">
        <v>999904</v>
      </c>
      <c r="I9326" t="s">
        <v>6132</v>
      </c>
      <c r="J9326">
        <v>20150101</v>
      </c>
      <c r="K9326">
        <v>20150301</v>
      </c>
      <c r="M9326">
        <v>0</v>
      </c>
      <c r="N9326">
        <v>0</v>
      </c>
      <c r="AA9326" t="s">
        <v>6134</v>
      </c>
      <c r="AC9326">
        <v>0</v>
      </c>
      <c r="AE9326">
        <v>1</v>
      </c>
      <c r="AF9326" t="s">
        <v>271</v>
      </c>
    </row>
    <row r="9327" spans="7:32" x14ac:dyDescent="0.25">
      <c r="G9327">
        <v>5</v>
      </c>
      <c r="H9327">
        <v>999904</v>
      </c>
      <c r="I9327" t="s">
        <v>6135</v>
      </c>
      <c r="J9327">
        <v>20150301</v>
      </c>
      <c r="M9327">
        <v>0</v>
      </c>
      <c r="N9327">
        <v>0</v>
      </c>
    </row>
    <row r="9328" spans="7:32" x14ac:dyDescent="0.25">
      <c r="G9328">
        <v>1</v>
      </c>
      <c r="H9328">
        <v>999905</v>
      </c>
      <c r="I9328" t="s">
        <v>6919</v>
      </c>
      <c r="J9328">
        <v>20160601</v>
      </c>
      <c r="M9328">
        <v>0</v>
      </c>
      <c r="N9328">
        <v>2</v>
      </c>
      <c r="T9328" t="s">
        <v>6920</v>
      </c>
      <c r="U9328" t="s">
        <v>6921</v>
      </c>
      <c r="V9328">
        <v>0</v>
      </c>
      <c r="W9328">
        <v>1</v>
      </c>
      <c r="X9328">
        <v>20160601</v>
      </c>
      <c r="Y9328">
        <v>0</v>
      </c>
      <c r="Z9328" t="s">
        <v>1003</v>
      </c>
    </row>
    <row r="9329" spans="7:26" x14ac:dyDescent="0.25">
      <c r="G9329">
        <v>1</v>
      </c>
      <c r="H9329">
        <v>999906</v>
      </c>
      <c r="I9329" t="s">
        <v>6922</v>
      </c>
      <c r="J9329">
        <v>20160804</v>
      </c>
      <c r="K9329">
        <v>20160808</v>
      </c>
      <c r="M9329">
        <v>0</v>
      </c>
      <c r="N9329">
        <v>2</v>
      </c>
      <c r="T9329" t="s">
        <v>6923</v>
      </c>
      <c r="V9329">
        <v>0</v>
      </c>
      <c r="W9329">
        <v>1</v>
      </c>
      <c r="X9329">
        <v>20160804</v>
      </c>
      <c r="Y9329">
        <v>0</v>
      </c>
      <c r="Z9329" t="s">
        <v>1003</v>
      </c>
    </row>
    <row r="9330" spans="7:26" x14ac:dyDescent="0.25">
      <c r="G9330">
        <v>2</v>
      </c>
      <c r="H9330">
        <v>999906</v>
      </c>
      <c r="I9330" t="s">
        <v>6922</v>
      </c>
      <c r="J9330">
        <v>20160808</v>
      </c>
      <c r="M9330">
        <v>0</v>
      </c>
      <c r="N9330">
        <v>2</v>
      </c>
      <c r="T9330" t="s">
        <v>6923</v>
      </c>
      <c r="U9330" t="s">
        <v>6800</v>
      </c>
      <c r="V9330">
        <v>0</v>
      </c>
      <c r="W9330">
        <v>1</v>
      </c>
      <c r="X9330">
        <v>20160808</v>
      </c>
      <c r="Y9330">
        <v>0</v>
      </c>
      <c r="Z9330" t="s">
        <v>1003</v>
      </c>
    </row>
  </sheetData>
  <autoFilter ref="A2:AI9319" xr:uid="{00000000-0009-0000-0000-000006000000}">
    <filterColumn colId="10">
      <filters blank="1"/>
    </filterColumn>
  </autoFilter>
  <conditionalFormatting sqref="A3:F9120">
    <cfRule type="cellIs" dxfId="1" priority="1" operator="equal">
      <formula>"f"</formula>
    </cfRule>
    <cfRule type="cellIs" dxfId="0" priority="2" operator="equal">
      <formula>"t"</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28ADF37-4266-4896-8C03-D478DB45708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7</vt:i4>
      </vt:variant>
      <vt:variant>
        <vt:lpstr>Benoemde bereiken</vt:lpstr>
      </vt:variant>
      <vt:variant>
        <vt:i4>11</vt:i4>
      </vt:variant>
    </vt:vector>
  </HeadingPairs>
  <TitlesOfParts>
    <vt:vector size="18" baseType="lpstr">
      <vt:lpstr>Datum en versie</vt:lpstr>
      <vt:lpstr>Syntax operatoren</vt:lpstr>
      <vt:lpstr>Rubrieken</vt:lpstr>
      <vt:lpstr>Elementen</vt:lpstr>
      <vt:lpstr>Bijzondere gevallen</vt:lpstr>
      <vt:lpstr>Opmerkingen</vt:lpstr>
      <vt:lpstr>Bron (2016-11-16)</vt:lpstr>
      <vt:lpstr>AdHoc</vt:lpstr>
      <vt:lpstr>Adres</vt:lpstr>
      <vt:lpstr>Einde</vt:lpstr>
      <vt:lpstr>Elementen!Element_export</vt:lpstr>
      <vt:lpstr>elementAlias</vt:lpstr>
      <vt:lpstr>elementNaam</vt:lpstr>
      <vt:lpstr>HistorischeRubrieken</vt:lpstr>
      <vt:lpstr>RubriekenHistorisch</vt:lpstr>
      <vt:lpstr>Selectie</vt:lpstr>
      <vt:lpstr>Spontaan</vt:lpstr>
      <vt:lpstr>'Bron (2016-11-16)'!Tabel35_Autorisatietabel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2015-04-22T08:02:42Z</dcterms:created>
  <dcterms:modified xsi:type="dcterms:W3CDTF">2017-08-28T18:33:41Z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atum">
    <vt:lpwstr>10-02-2016</vt:lpwstr>
  </property>
  <property fmtid="{D5CDD505-2E9C-101B-9397-08002B2CF9AE}" pid="3" name="Versie">
    <vt:lpwstr>0.1</vt:lpwstr>
  </property>
</Properties>
</file>